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545" windowWidth="14805" windowHeight="6570"/>
  </bookViews>
  <sheets>
    <sheet name="РАЗДЕЛ 1. НЕДВИЖИМОЕ ИМУЩЕСТВО" sheetId="1" r:id="rId1"/>
    <sheet name="РАЗДЕЛ 2. ДВИЖИМОЕ ИМУЩЕСТВО" sheetId="2" r:id="rId2"/>
    <sheet name="РАЗДЕЛ 3. " sheetId="3" r:id="rId3"/>
  </sheets>
  <calcPr calcId="145621"/>
</workbook>
</file>

<file path=xl/calcChain.xml><?xml version="1.0" encoding="utf-8"?>
<calcChain xmlns="http://schemas.openxmlformats.org/spreadsheetml/2006/main">
  <c r="F30604" i="2" l="1"/>
  <c r="E30604" i="2"/>
  <c r="F30464" i="2"/>
  <c r="E30464" i="2"/>
  <c r="E30304" i="2"/>
  <c r="F30303" i="2"/>
  <c r="F30302" i="2"/>
  <c r="F30301" i="2"/>
  <c r="F30300" i="2"/>
  <c r="F30299" i="2"/>
  <c r="F30298" i="2"/>
  <c r="F30297" i="2"/>
  <c r="F30296" i="2"/>
  <c r="F30295" i="2"/>
  <c r="F30294" i="2"/>
  <c r="F30293" i="2"/>
  <c r="F30292" i="2"/>
  <c r="F30291" i="2"/>
  <c r="F30290" i="2"/>
  <c r="F30289" i="2"/>
  <c r="F30288" i="2"/>
  <c r="F30287" i="2"/>
  <c r="F30286" i="2"/>
  <c r="F30285" i="2"/>
  <c r="F30284" i="2"/>
  <c r="F30283" i="2"/>
  <c r="F30282" i="2"/>
  <c r="F30281" i="2"/>
  <c r="F30280" i="2"/>
  <c r="F30279" i="2"/>
  <c r="F30278" i="2"/>
  <c r="F30277" i="2"/>
  <c r="F30276" i="2"/>
  <c r="F30275" i="2"/>
  <c r="F30274" i="2"/>
  <c r="F30273" i="2"/>
  <c r="F30272" i="2"/>
  <c r="F30271" i="2"/>
  <c r="F30270" i="2"/>
  <c r="F30269" i="2"/>
  <c r="F30268" i="2"/>
  <c r="F30267" i="2"/>
  <c r="F30266" i="2"/>
  <c r="F30265" i="2"/>
  <c r="F30264" i="2"/>
  <c r="F30263" i="2"/>
  <c r="F30262" i="2"/>
  <c r="F30261" i="2"/>
  <c r="F30260" i="2"/>
  <c r="F30259" i="2"/>
  <c r="F30258" i="2"/>
  <c r="F30257" i="2"/>
  <c r="F30256" i="2"/>
  <c r="F30255" i="2"/>
  <c r="F30254" i="2"/>
  <c r="F30253" i="2"/>
  <c r="F30252" i="2"/>
  <c r="F30251" i="2"/>
  <c r="F30250" i="2"/>
  <c r="F30249" i="2"/>
  <c r="F30248" i="2"/>
  <c r="F30247" i="2"/>
  <c r="F30246" i="2"/>
  <c r="F30245" i="2"/>
  <c r="F30244" i="2"/>
  <c r="F30243" i="2"/>
  <c r="F30242" i="2"/>
  <c r="F30241" i="2"/>
  <c r="F30240" i="2"/>
  <c r="F30239" i="2"/>
  <c r="F30238" i="2"/>
  <c r="F30237" i="2"/>
  <c r="F30236" i="2"/>
  <c r="F30235" i="2"/>
  <c r="F30234" i="2"/>
  <c r="F30233" i="2"/>
  <c r="F30232" i="2"/>
  <c r="F30231" i="2"/>
  <c r="F30230" i="2"/>
  <c r="F30229" i="2"/>
  <c r="F30228" i="2"/>
  <c r="F30227" i="2"/>
  <c r="F30226" i="2"/>
  <c r="F30225" i="2"/>
  <c r="F30224" i="2"/>
  <c r="F30223" i="2"/>
  <c r="F30222" i="2"/>
  <c r="F30221" i="2"/>
  <c r="F30220" i="2"/>
  <c r="F30219" i="2"/>
  <c r="F30218" i="2"/>
  <c r="F30217" i="2"/>
  <c r="F30216" i="2"/>
  <c r="F30215" i="2"/>
  <c r="F30214" i="2"/>
  <c r="F30213" i="2"/>
  <c r="F30212" i="2"/>
  <c r="F30211" i="2"/>
  <c r="F30210" i="2"/>
  <c r="F30209" i="2"/>
  <c r="F30208" i="2"/>
  <c r="F30207" i="2"/>
  <c r="F30206" i="2"/>
  <c r="F30205" i="2"/>
  <c r="F30204" i="2"/>
  <c r="F30203" i="2"/>
  <c r="F30202" i="2"/>
  <c r="F30201" i="2"/>
  <c r="F30200" i="2"/>
  <c r="F30199" i="2"/>
  <c r="F30198" i="2"/>
  <c r="F30197" i="2"/>
  <c r="F30196" i="2"/>
  <c r="F30195" i="2"/>
  <c r="F30194" i="2"/>
  <c r="F30193" i="2"/>
  <c r="F30192" i="2"/>
  <c r="F30191" i="2"/>
  <c r="F30190" i="2"/>
  <c r="F30189" i="2"/>
  <c r="F30188" i="2"/>
  <c r="F30187" i="2"/>
  <c r="F30186" i="2"/>
  <c r="F30185" i="2"/>
  <c r="F30184" i="2"/>
  <c r="F30183" i="2"/>
  <c r="F30182" i="2"/>
  <c r="F30181" i="2"/>
  <c r="F30180" i="2"/>
  <c r="F30179" i="2"/>
  <c r="F30178" i="2"/>
  <c r="F30177" i="2"/>
  <c r="F30176" i="2"/>
  <c r="F30175" i="2"/>
  <c r="F30174" i="2"/>
  <c r="F30173" i="2"/>
  <c r="F30172" i="2"/>
  <c r="F30171" i="2"/>
  <c r="F30170" i="2"/>
  <c r="F30169" i="2"/>
  <c r="F30168" i="2"/>
  <c r="F30167" i="2"/>
  <c r="F30166" i="2"/>
  <c r="F30165" i="2"/>
  <c r="F30164" i="2"/>
  <c r="F30163" i="2"/>
  <c r="F30162" i="2"/>
  <c r="F30161" i="2"/>
  <c r="F30160" i="2"/>
  <c r="F30159" i="2"/>
  <c r="F30158" i="2"/>
  <c r="F30157" i="2"/>
  <c r="F30156" i="2"/>
  <c r="F30155" i="2"/>
  <c r="F30154" i="2"/>
  <c r="F30153" i="2"/>
  <c r="F30152" i="2"/>
  <c r="F30151" i="2"/>
  <c r="F30150" i="2"/>
  <c r="F30149" i="2"/>
  <c r="F30148" i="2"/>
  <c r="F30147" i="2"/>
  <c r="F30146" i="2"/>
  <c r="F30145" i="2"/>
  <c r="F30144" i="2"/>
  <c r="F30143" i="2"/>
  <c r="F30142" i="2"/>
  <c r="F30141" i="2"/>
  <c r="F30140" i="2"/>
  <c r="F30139" i="2"/>
  <c r="F30138" i="2"/>
  <c r="F30137" i="2"/>
  <c r="F30136" i="2"/>
  <c r="F30135" i="2"/>
  <c r="F30134" i="2"/>
  <c r="F30133" i="2"/>
  <c r="F30132" i="2"/>
  <c r="F30131" i="2"/>
  <c r="F30130" i="2"/>
  <c r="F30129" i="2"/>
  <c r="F30128" i="2"/>
  <c r="F30127" i="2"/>
  <c r="F30126" i="2"/>
  <c r="F30125" i="2"/>
  <c r="F30124" i="2"/>
  <c r="F30123" i="2"/>
  <c r="F30122" i="2"/>
  <c r="F30121" i="2"/>
  <c r="F30120" i="2"/>
  <c r="F30119" i="2"/>
  <c r="F30118" i="2"/>
  <c r="F30117" i="2"/>
  <c r="F30116" i="2"/>
  <c r="F30115" i="2"/>
  <c r="F30114" i="2"/>
  <c r="F30113" i="2"/>
  <c r="F30112" i="2"/>
  <c r="F30111" i="2"/>
  <c r="F30110" i="2"/>
  <c r="F30109" i="2"/>
  <c r="F30108" i="2"/>
  <c r="F30107" i="2"/>
  <c r="F30106" i="2"/>
  <c r="F30105" i="2"/>
  <c r="F30104" i="2"/>
  <c r="F30103" i="2"/>
  <c r="F30102" i="2"/>
  <c r="F30101" i="2"/>
  <c r="F30100" i="2"/>
  <c r="F30099" i="2"/>
  <c r="F30098" i="2"/>
  <c r="F30097" i="2"/>
  <c r="F30096" i="2"/>
  <c r="F30095" i="2"/>
  <c r="F30094" i="2"/>
  <c r="F30093" i="2"/>
  <c r="F30092" i="2"/>
  <c r="F30091" i="2"/>
  <c r="F30090" i="2"/>
  <c r="F30089" i="2"/>
  <c r="F30088" i="2"/>
  <c r="F30087" i="2"/>
  <c r="F30086" i="2"/>
  <c r="F30085" i="2"/>
  <c r="F30084" i="2"/>
  <c r="F30083" i="2"/>
  <c r="F30082" i="2"/>
  <c r="F30081" i="2"/>
  <c r="F30080" i="2"/>
  <c r="F30079" i="2"/>
  <c r="F30078" i="2"/>
  <c r="F30077" i="2"/>
  <c r="F30076" i="2"/>
  <c r="F30075" i="2"/>
  <c r="F30074" i="2"/>
  <c r="F30073" i="2"/>
  <c r="F30072" i="2"/>
  <c r="F30071" i="2"/>
  <c r="F30070" i="2"/>
  <c r="F30069" i="2"/>
  <c r="F30068" i="2"/>
  <c r="F30067" i="2"/>
  <c r="F30066" i="2"/>
  <c r="F30065" i="2"/>
  <c r="F30064" i="2"/>
  <c r="F30063" i="2"/>
  <c r="F30062" i="2"/>
  <c r="F30061" i="2"/>
  <c r="F30060" i="2"/>
  <c r="F30059" i="2"/>
  <c r="F30058" i="2"/>
  <c r="F30057" i="2"/>
  <c r="F30056" i="2"/>
  <c r="F30055" i="2"/>
  <c r="F30054" i="2"/>
  <c r="F30053" i="2"/>
  <c r="F30052" i="2"/>
  <c r="F30051" i="2"/>
  <c r="F30050" i="2"/>
  <c r="F30049" i="2"/>
  <c r="F30048" i="2"/>
  <c r="F30047" i="2"/>
  <c r="F30046" i="2"/>
  <c r="F30045" i="2"/>
  <c r="F30044" i="2"/>
  <c r="F30043" i="2"/>
  <c r="F30042" i="2"/>
  <c r="F30041" i="2"/>
  <c r="F30040" i="2"/>
  <c r="F30039" i="2"/>
  <c r="F30038" i="2"/>
  <c r="F30037" i="2"/>
  <c r="F30036" i="2"/>
  <c r="F30035" i="2"/>
  <c r="F30034" i="2"/>
  <c r="F30033" i="2"/>
  <c r="F30032" i="2"/>
  <c r="F30031" i="2"/>
  <c r="F30030" i="2"/>
  <c r="F30029" i="2"/>
  <c r="F30028" i="2"/>
  <c r="F30027" i="2"/>
  <c r="F30026" i="2"/>
  <c r="F30025" i="2"/>
  <c r="F30024" i="2"/>
  <c r="F30023" i="2"/>
  <c r="F30022" i="2"/>
  <c r="F30021" i="2"/>
  <c r="F30020" i="2"/>
  <c r="F30019" i="2"/>
  <c r="F30018" i="2"/>
  <c r="F30017" i="2"/>
  <c r="F30016" i="2"/>
  <c r="F30015" i="2"/>
  <c r="F30014" i="2"/>
  <c r="F30013" i="2"/>
  <c r="F30012" i="2"/>
  <c r="F30011" i="2"/>
  <c r="F30010" i="2"/>
  <c r="F30009" i="2"/>
  <c r="F30008" i="2"/>
  <c r="F30007" i="2"/>
  <c r="F30006" i="2"/>
  <c r="F30005" i="2"/>
  <c r="F30004" i="2"/>
  <c r="F30003" i="2"/>
  <c r="F30002" i="2"/>
  <c r="F30001" i="2"/>
  <c r="F30000" i="2"/>
  <c r="F29999" i="2"/>
  <c r="F29998" i="2"/>
  <c r="F29997" i="2"/>
  <c r="F29996" i="2"/>
  <c r="F29995" i="2"/>
  <c r="F29994" i="2"/>
  <c r="F29993" i="2"/>
  <c r="F29992" i="2"/>
  <c r="F29991" i="2"/>
  <c r="F29990" i="2"/>
  <c r="F29989" i="2"/>
  <c r="F29988" i="2"/>
  <c r="F29987" i="2"/>
  <c r="F29986" i="2"/>
  <c r="F29985" i="2"/>
  <c r="F29984" i="2"/>
  <c r="F29983" i="2"/>
  <c r="F29982" i="2"/>
  <c r="F29981" i="2"/>
  <c r="F29980" i="2"/>
  <c r="F29979" i="2"/>
  <c r="F29978" i="2"/>
  <c r="F29977" i="2"/>
  <c r="F29976" i="2"/>
  <c r="F29975" i="2"/>
  <c r="F29974" i="2"/>
  <c r="F29973" i="2"/>
  <c r="F29972" i="2"/>
  <c r="F29971" i="2"/>
  <c r="F29970" i="2"/>
  <c r="F29969" i="2"/>
  <c r="F29968" i="2"/>
  <c r="F29967" i="2"/>
  <c r="F29966" i="2"/>
  <c r="F29965" i="2"/>
  <c r="F29964" i="2"/>
  <c r="F29963" i="2"/>
  <c r="F29962" i="2"/>
  <c r="F29961" i="2"/>
  <c r="F29960" i="2"/>
  <c r="F29959" i="2"/>
  <c r="F29958" i="2"/>
  <c r="F29957" i="2"/>
  <c r="F29956" i="2"/>
  <c r="F29955" i="2"/>
  <c r="F29954" i="2"/>
  <c r="F29953" i="2"/>
  <c r="F29952" i="2"/>
  <c r="F29951" i="2"/>
  <c r="F29950" i="2"/>
  <c r="F29949" i="2"/>
  <c r="F29948" i="2"/>
  <c r="F29947" i="2"/>
  <c r="F29946" i="2"/>
  <c r="F29945" i="2"/>
  <c r="F29944" i="2"/>
  <c r="F29943" i="2"/>
  <c r="F29942" i="2"/>
  <c r="F29941" i="2"/>
  <c r="F29940" i="2"/>
  <c r="F29939" i="2"/>
  <c r="F29938" i="2"/>
  <c r="F29937" i="2"/>
  <c r="F29936" i="2"/>
  <c r="F29935" i="2"/>
  <c r="F29934" i="2"/>
  <c r="F29933" i="2"/>
  <c r="F29932" i="2"/>
  <c r="F29931" i="2"/>
  <c r="F29930" i="2"/>
  <c r="F29929" i="2"/>
  <c r="F29928" i="2"/>
  <c r="F29927" i="2"/>
  <c r="F29926" i="2"/>
  <c r="F29925" i="2"/>
  <c r="F29924" i="2"/>
  <c r="F29923" i="2"/>
  <c r="F29922" i="2"/>
  <c r="F29921" i="2"/>
  <c r="F29920" i="2"/>
  <c r="F29919" i="2"/>
  <c r="F29918" i="2"/>
  <c r="F29917" i="2"/>
  <c r="F29916" i="2"/>
  <c r="F29915" i="2"/>
  <c r="F29914" i="2"/>
  <c r="F29913" i="2"/>
  <c r="F29912" i="2"/>
  <c r="F29911" i="2"/>
  <c r="F29910" i="2"/>
  <c r="F29909" i="2"/>
  <c r="F29908" i="2"/>
  <c r="F29907" i="2"/>
  <c r="F29906" i="2"/>
  <c r="F29905" i="2"/>
  <c r="F29904" i="2"/>
  <c r="F29903" i="2"/>
  <c r="F29902" i="2"/>
  <c r="F29901" i="2"/>
  <c r="F29900" i="2"/>
  <c r="F29899" i="2"/>
  <c r="F29898" i="2"/>
  <c r="F29897" i="2"/>
  <c r="F29896" i="2"/>
  <c r="F29895" i="2"/>
  <c r="F29894" i="2"/>
  <c r="F29893" i="2"/>
  <c r="F29892" i="2"/>
  <c r="F29891" i="2"/>
  <c r="F29890" i="2"/>
  <c r="F29889" i="2"/>
  <c r="F29888" i="2"/>
  <c r="F29887" i="2"/>
  <c r="F29886" i="2"/>
  <c r="F29885" i="2"/>
  <c r="F29884" i="2"/>
  <c r="F29883" i="2"/>
  <c r="F29882" i="2"/>
  <c r="F29881" i="2"/>
  <c r="F29879" i="2"/>
  <c r="F29878" i="2"/>
  <c r="F29877" i="2"/>
  <c r="F29876" i="2"/>
  <c r="F29875" i="2"/>
  <c r="E29875" i="2"/>
  <c r="F29850" i="2"/>
  <c r="E29850" i="2"/>
  <c r="F29399" i="2"/>
  <c r="E29399" i="2"/>
  <c r="F29317" i="2"/>
  <c r="E29317" i="2"/>
  <c r="F28739" i="2"/>
  <c r="E28739" i="2"/>
  <c r="F28314" i="2"/>
  <c r="E28314" i="2"/>
  <c r="F27582" i="2"/>
  <c r="E27582" i="2"/>
  <c r="F27042" i="2"/>
  <c r="E27042" i="2"/>
  <c r="F26553" i="2"/>
  <c r="E26553" i="2"/>
  <c r="F26472" i="2"/>
  <c r="E26472" i="2"/>
  <c r="F26229" i="2"/>
  <c r="E26229" i="2"/>
  <c r="F25194" i="2"/>
  <c r="F25193" i="2"/>
  <c r="F25192" i="2"/>
  <c r="F25191" i="2"/>
  <c r="F25190" i="2"/>
  <c r="F25189" i="2"/>
  <c r="F25188" i="2"/>
  <c r="F25187" i="2"/>
  <c r="F25186" i="2"/>
  <c r="F25185" i="2"/>
  <c r="F25184" i="2"/>
  <c r="F25183" i="2"/>
  <c r="F25182" i="2"/>
  <c r="F25181" i="2"/>
  <c r="F25180" i="2"/>
  <c r="F25179" i="2"/>
  <c r="F25178" i="2"/>
  <c r="F25177" i="2"/>
  <c r="F25176" i="2"/>
  <c r="F25175" i="2"/>
  <c r="F25174" i="2"/>
  <c r="F25173" i="2"/>
  <c r="F25172" i="2"/>
  <c r="F25171" i="2"/>
  <c r="F25170" i="2"/>
  <c r="F25169" i="2"/>
  <c r="F25168" i="2"/>
  <c r="F25167" i="2"/>
  <c r="F25166" i="2"/>
  <c r="F25165" i="2"/>
  <c r="F25164" i="2"/>
  <c r="F25163" i="2"/>
  <c r="F25162" i="2"/>
  <c r="F25161" i="2"/>
  <c r="F25160" i="2"/>
  <c r="F25159" i="2"/>
  <c r="F25158" i="2"/>
  <c r="F25157" i="2"/>
  <c r="F25156" i="2"/>
  <c r="F25155" i="2"/>
  <c r="F25154" i="2"/>
  <c r="F25153" i="2"/>
  <c r="F25152" i="2"/>
  <c r="F25151" i="2"/>
  <c r="F25150" i="2"/>
  <c r="F25149" i="2"/>
  <c r="F25148" i="2"/>
  <c r="F25147" i="2"/>
  <c r="F25146" i="2"/>
  <c r="F25145" i="2"/>
  <c r="F25144" i="2"/>
  <c r="F25143" i="2"/>
  <c r="F25142" i="2"/>
  <c r="F25141" i="2"/>
  <c r="F25140" i="2"/>
  <c r="F25139" i="2"/>
  <c r="F25138" i="2"/>
  <c r="F25137" i="2"/>
  <c r="F25136" i="2"/>
  <c r="F25135" i="2"/>
  <c r="F25134" i="2"/>
  <c r="F25133" i="2"/>
  <c r="F25132" i="2"/>
  <c r="F25131" i="2"/>
  <c r="F25130" i="2"/>
  <c r="F25129" i="2"/>
  <c r="F25128" i="2"/>
  <c r="C21714" i="2"/>
  <c r="C21715" i="2" s="1"/>
  <c r="C21716" i="2" s="1"/>
  <c r="C21717" i="2" s="1"/>
  <c r="C21718" i="2" s="1"/>
  <c r="C21719" i="2" s="1"/>
  <c r="C21720" i="2" s="1"/>
  <c r="C21721" i="2" s="1"/>
  <c r="C21722" i="2" s="1"/>
  <c r="C21723" i="2" s="1"/>
  <c r="C21724" i="2" s="1"/>
  <c r="C21725" i="2" s="1"/>
  <c r="C21726" i="2" s="1"/>
  <c r="C21727" i="2" s="1"/>
  <c r="C21728" i="2" s="1"/>
  <c r="F21647" i="2"/>
  <c r="F21646" i="2"/>
  <c r="F21637" i="2"/>
  <c r="F21636" i="2"/>
  <c r="F21635" i="2"/>
  <c r="F21634" i="2"/>
  <c r="F21633" i="2"/>
  <c r="F21632" i="2"/>
  <c r="F21631" i="2"/>
  <c r="F21630" i="2"/>
  <c r="F21629" i="2"/>
  <c r="F21628" i="2"/>
  <c r="F21627" i="2"/>
  <c r="F21626" i="2"/>
  <c r="F21625" i="2"/>
  <c r="F21624" i="2"/>
  <c r="F21623" i="2"/>
  <c r="F21622" i="2"/>
  <c r="F21621" i="2"/>
  <c r="F21620" i="2"/>
  <c r="F21588" i="2"/>
  <c r="E21036" i="2"/>
  <c r="F21035" i="2"/>
  <c r="F21034" i="2"/>
  <c r="F21033" i="2"/>
  <c r="F21032" i="2"/>
  <c r="F21031" i="2"/>
  <c r="F21030" i="2"/>
  <c r="F21029" i="2"/>
  <c r="F21028" i="2"/>
  <c r="F21027" i="2"/>
  <c r="F21026" i="2"/>
  <c r="F21025" i="2"/>
  <c r="F21024" i="2"/>
  <c r="F21023" i="2"/>
  <c r="F21022" i="2"/>
  <c r="F21021" i="2"/>
  <c r="F21020" i="2"/>
  <c r="F21019" i="2"/>
  <c r="F21018" i="2"/>
  <c r="F21017" i="2"/>
  <c r="F21016" i="2"/>
  <c r="F21015" i="2"/>
  <c r="F21014" i="2"/>
  <c r="F21013" i="2"/>
  <c r="F21012" i="2"/>
  <c r="F21011" i="2"/>
  <c r="F21010" i="2"/>
  <c r="F21009" i="2"/>
  <c r="F21008" i="2"/>
  <c r="F21007" i="2"/>
  <c r="F21006" i="2"/>
  <c r="F21005" i="2"/>
  <c r="F21004" i="2"/>
  <c r="F21003" i="2"/>
  <c r="F21002" i="2"/>
  <c r="F21001" i="2"/>
  <c r="F21000" i="2"/>
  <c r="F20999" i="2"/>
  <c r="F20998" i="2"/>
  <c r="F20997" i="2"/>
  <c r="F20996" i="2"/>
  <c r="F20995" i="2"/>
  <c r="F20994" i="2"/>
  <c r="F20993" i="2"/>
  <c r="F20992" i="2"/>
  <c r="F20991" i="2"/>
  <c r="F20990" i="2"/>
  <c r="F20989" i="2"/>
  <c r="F20988" i="2"/>
  <c r="F20987" i="2"/>
  <c r="F20986" i="2"/>
  <c r="F20985" i="2"/>
  <c r="F20984" i="2"/>
  <c r="F20983" i="2"/>
  <c r="F20982" i="2"/>
  <c r="F20981" i="2"/>
  <c r="F20980" i="2"/>
  <c r="F20979" i="2"/>
  <c r="F20978" i="2"/>
  <c r="F20977" i="2"/>
  <c r="F20976" i="2"/>
  <c r="F20975" i="2"/>
  <c r="F20974" i="2"/>
  <c r="F20973" i="2"/>
  <c r="F20972" i="2"/>
  <c r="F20971" i="2"/>
  <c r="F20970" i="2"/>
  <c r="F20969" i="2"/>
  <c r="F20968" i="2"/>
  <c r="F20967" i="2"/>
  <c r="F20966" i="2"/>
  <c r="F20965" i="2"/>
  <c r="F20964" i="2"/>
  <c r="F20963" i="2"/>
  <c r="F20962" i="2"/>
  <c r="F20961" i="2"/>
  <c r="F20960" i="2"/>
  <c r="F20959" i="2"/>
  <c r="F20958" i="2"/>
  <c r="F20957" i="2"/>
  <c r="F20956" i="2"/>
  <c r="F20955" i="2"/>
  <c r="F20954" i="2"/>
  <c r="F20953" i="2"/>
  <c r="F20952" i="2"/>
  <c r="F20951" i="2"/>
  <c r="F20950" i="2"/>
  <c r="F20949" i="2"/>
  <c r="F20948" i="2"/>
  <c r="F20947" i="2"/>
  <c r="F20946" i="2"/>
  <c r="F20945" i="2"/>
  <c r="F20944" i="2"/>
  <c r="F20943" i="2"/>
  <c r="F20942" i="2"/>
  <c r="F20941" i="2"/>
  <c r="F20940" i="2"/>
  <c r="F20939" i="2"/>
  <c r="F20938" i="2"/>
  <c r="F20937" i="2"/>
  <c r="F20936" i="2"/>
  <c r="F20935" i="2"/>
  <c r="F20933" i="2"/>
  <c r="F20932" i="2"/>
  <c r="F20931" i="2"/>
  <c r="F20930" i="2"/>
  <c r="F20929" i="2"/>
  <c r="F20928" i="2"/>
  <c r="F20927" i="2"/>
  <c r="F20926" i="2"/>
  <c r="F20925" i="2"/>
  <c r="F20924" i="2"/>
  <c r="F20923" i="2"/>
  <c r="F20922" i="2"/>
  <c r="F20921" i="2"/>
  <c r="F20920" i="2"/>
  <c r="F20919" i="2"/>
  <c r="F20918" i="2"/>
  <c r="F20917" i="2"/>
  <c r="F20916" i="2"/>
  <c r="F20915" i="2"/>
  <c r="F20914" i="2"/>
  <c r="F20913" i="2"/>
  <c r="F20912" i="2"/>
  <c r="F20911" i="2"/>
  <c r="F20910" i="2"/>
  <c r="F20909" i="2"/>
  <c r="F20908" i="2"/>
  <c r="F20907" i="2"/>
  <c r="F20904" i="2"/>
  <c r="F20903" i="2"/>
  <c r="F20902" i="2"/>
  <c r="F20901" i="2"/>
  <c r="F20900" i="2"/>
  <c r="F20899" i="2"/>
  <c r="F20885" i="2"/>
  <c r="F20884" i="2"/>
  <c r="F20883" i="2"/>
  <c r="F20882" i="2"/>
  <c r="F20881" i="2"/>
  <c r="F20880" i="2"/>
  <c r="F20874" i="2"/>
  <c r="F20873" i="2"/>
  <c r="F20872" i="2"/>
  <c r="F20871" i="2"/>
  <c r="F20870" i="2"/>
  <c r="F20869" i="2"/>
  <c r="F20868" i="2"/>
  <c r="F20867" i="2"/>
  <c r="F20866" i="2"/>
  <c r="F20865" i="2"/>
  <c r="F20864" i="2"/>
  <c r="F20863" i="2"/>
  <c r="F20862" i="2"/>
  <c r="F20861" i="2"/>
  <c r="F20860" i="2"/>
  <c r="F20859" i="2"/>
  <c r="F20858" i="2"/>
  <c r="F20857" i="2"/>
  <c r="F20837" i="2"/>
  <c r="F20836" i="2"/>
  <c r="F20835" i="2"/>
  <c r="F20834" i="2"/>
  <c r="F20833" i="2"/>
  <c r="F20832" i="2"/>
  <c r="F20831" i="2"/>
  <c r="F20807" i="2"/>
  <c r="F20806" i="2"/>
  <c r="F20805" i="2"/>
  <c r="F20804" i="2"/>
  <c r="F20803" i="2"/>
  <c r="F20802" i="2"/>
  <c r="F20801" i="2"/>
  <c r="F20800" i="2"/>
  <c r="F15980" i="2"/>
  <c r="E15980" i="2"/>
  <c r="E14862" i="2"/>
  <c r="D14862" i="2"/>
  <c r="F14861" i="2"/>
  <c r="E14861" i="2"/>
  <c r="D14861" i="2"/>
  <c r="F14619" i="2"/>
  <c r="E14619" i="2"/>
  <c r="E14516" i="2"/>
  <c r="F12377" i="2"/>
  <c r="E12377" i="2"/>
  <c r="F12375" i="2"/>
  <c r="E12375" i="2"/>
  <c r="F12285" i="2"/>
  <c r="F12284" i="2"/>
  <c r="F12283" i="2"/>
  <c r="F12282" i="2"/>
  <c r="F12281" i="2"/>
  <c r="F12280" i="2"/>
  <c r="F12279" i="2"/>
  <c r="F12278" i="2"/>
  <c r="F12277" i="2"/>
  <c r="F12276" i="2"/>
  <c r="F12272" i="2"/>
  <c r="E12272" i="2"/>
  <c r="F12268" i="2"/>
  <c r="E12268" i="2"/>
  <c r="F12267" i="2"/>
  <c r="E12267" i="2"/>
  <c r="F12265" i="2"/>
  <c r="E12265" i="2"/>
  <c r="F11911" i="2"/>
  <c r="F11910" i="2"/>
  <c r="F11909" i="2"/>
  <c r="F11908" i="2"/>
  <c r="F11906" i="2"/>
  <c r="F11905" i="2"/>
  <c r="F11904" i="2"/>
  <c r="F11903" i="2"/>
  <c r="F11902" i="2"/>
  <c r="F11901" i="2"/>
  <c r="F11900" i="2"/>
  <c r="F11899" i="2"/>
  <c r="F11898" i="2"/>
  <c r="F11897" i="2"/>
  <c r="F11896" i="2"/>
  <c r="F11895" i="2"/>
  <c r="F11894" i="2"/>
  <c r="F11893" i="2"/>
  <c r="F11892" i="2"/>
  <c r="F11888" i="2"/>
  <c r="F11887" i="2"/>
  <c r="F11886" i="2"/>
  <c r="E9694" i="2"/>
  <c r="F9694" i="2" s="1"/>
  <c r="F9342" i="2"/>
  <c r="F9136" i="2"/>
  <c r="F9135" i="2"/>
  <c r="F9134" i="2"/>
  <c r="F8948" i="2"/>
  <c r="F8935" i="2"/>
  <c r="F8930" i="2"/>
  <c r="F8929" i="2"/>
  <c r="F8928" i="2"/>
  <c r="F8927" i="2"/>
  <c r="F8926" i="2"/>
  <c r="F8925" i="2"/>
  <c r="F8922" i="2"/>
  <c r="F8921" i="2"/>
  <c r="F8920" i="2"/>
  <c r="F8919" i="2"/>
  <c r="F8918" i="2"/>
  <c r="F8917" i="2"/>
  <c r="F7867" i="2"/>
  <c r="F6999" i="2"/>
  <c r="F6806" i="2"/>
  <c r="F6662" i="2"/>
  <c r="F6645" i="2"/>
  <c r="F6582" i="2"/>
  <c r="F6525" i="2"/>
  <c r="E6525" i="2"/>
  <c r="F6171" i="2"/>
  <c r="F6131" i="2"/>
  <c r="F6089" i="2"/>
  <c r="F6088" i="2"/>
  <c r="F5871" i="2"/>
  <c r="F4039" i="2"/>
  <c r="F4016" i="2"/>
  <c r="F4006" i="2"/>
  <c r="F4004" i="2"/>
  <c r="F3916" i="2"/>
  <c r="F3894" i="2"/>
  <c r="F3857" i="2"/>
  <c r="F3847" i="2"/>
  <c r="F3821" i="2"/>
  <c r="F2602" i="2"/>
  <c r="E2602" i="2"/>
  <c r="F2584" i="2"/>
  <c r="E2584" i="2"/>
  <c r="F2442" i="2"/>
  <c r="E2442" i="2"/>
  <c r="F1806" i="2"/>
  <c r="E1806" i="2"/>
  <c r="F1685" i="2"/>
  <c r="E1685" i="2"/>
  <c r="D1685" i="2"/>
  <c r="F1657" i="2"/>
  <c r="E1657" i="2"/>
  <c r="F238" i="2"/>
  <c r="F237" i="2"/>
  <c r="F236" i="2"/>
  <c r="F235" i="2"/>
  <c r="F234" i="2"/>
  <c r="F233" i="2"/>
  <c r="F232" i="2"/>
  <c r="F231" i="2"/>
  <c r="F230" i="2"/>
  <c r="F229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H2806" i="1"/>
  <c r="H2773" i="1"/>
  <c r="H2772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1920" i="1"/>
  <c r="H1919" i="1"/>
  <c r="H1918" i="1"/>
  <c r="H1915" i="1"/>
  <c r="H1914" i="1"/>
  <c r="H1913" i="1"/>
  <c r="H1912" i="1"/>
  <c r="H1911" i="1"/>
  <c r="H1907" i="1"/>
  <c r="G1811" i="1"/>
  <c r="F1811" i="1"/>
  <c r="H1669" i="1"/>
  <c r="H1668" i="1"/>
  <c r="H1667" i="1"/>
  <c r="H1666" i="1"/>
  <c r="H1665" i="1"/>
  <c r="H1664" i="1"/>
  <c r="H1663" i="1"/>
  <c r="H1659" i="1"/>
  <c r="H1658" i="1"/>
  <c r="H1657" i="1"/>
  <c r="H1656" i="1"/>
  <c r="F21036" i="2" l="1"/>
  <c r="F30304" i="2"/>
  <c r="F62" i="3" l="1"/>
  <c r="G83" i="3" l="1"/>
  <c r="F83" i="3"/>
</calcChain>
</file>

<file path=xl/comments1.xml><?xml version="1.0" encoding="utf-8"?>
<comments xmlns="http://schemas.openxmlformats.org/spreadsheetml/2006/main">
  <authors>
    <author>Автор</author>
  </authors>
  <commentList>
    <comment ref="E196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<sst xmlns="http://schemas.openxmlformats.org/spreadsheetml/2006/main" count="74766" uniqueCount="47404">
  <si>
    <t xml:space="preserve">РАЗДЕЛ 1. </t>
  </si>
  <si>
    <t>№ п/п</t>
  </si>
  <si>
    <t>Инв.№</t>
  </si>
  <si>
    <t>Наименование недвижимого имущества</t>
  </si>
  <si>
    <t>Кадастровый (условный) номер муниципального недвижимого имущества</t>
  </si>
  <si>
    <t>Общая площадь (кв.м.), протяженность и (или) иные параметры, характеризующие физические свойства недвижимого имущества</t>
  </si>
  <si>
    <t>Балансовая стоимость, руб.</t>
  </si>
  <si>
    <t>Амортизация, руб.</t>
  </si>
  <si>
    <t>Кадастровая стоимость, руб.</t>
  </si>
  <si>
    <t>Право муниципальной собственности, реквизиты</t>
  </si>
  <si>
    <t>Ограничение/обременение</t>
  </si>
  <si>
    <t>Основание возникновения/прекращения права за учреждением</t>
  </si>
  <si>
    <t>59:12:0010462:43</t>
  </si>
  <si>
    <t>общая 2463,8,  полезная 1378,2</t>
  </si>
  <si>
    <t>59-БГ 055414 от 15.06.2011</t>
  </si>
  <si>
    <t>Хозяйственное ведение</t>
  </si>
  <si>
    <t>Свидетельство о государственной регистрации права 59-БГ №143727 от 07.10.2011г Договор № 003 от 01.07.1998г.</t>
  </si>
  <si>
    <t>общая 15  полезная 12</t>
  </si>
  <si>
    <t>общая 15, полезная 12</t>
  </si>
  <si>
    <t>общая 40 полезная 32,8</t>
  </si>
  <si>
    <t>Торговый павильон(этажность 1;г.Чайковский,ул.Вокзальная 10а,Sобщ.100кв.м.Sполезн.89,1кв.м.,2005г;фундамент бетонный, из плит ЦСП с утеплителем, крыша профнастил, полы дощатые, плиты ДВП, линолеум)</t>
  </si>
  <si>
    <t>общая 100,0 полезная 89,1</t>
  </si>
  <si>
    <t>общая площадь 37,2 кв.м.</t>
  </si>
  <si>
    <t>59-59-16/055/2012-187</t>
  </si>
  <si>
    <t>общая площадь 34,4 кв.м.</t>
  </si>
  <si>
    <t>59-БГ № 518446 от 18.09.2012</t>
  </si>
  <si>
    <t>59-59-16/037/2010-104</t>
  </si>
  <si>
    <t>общая площадь 40 кв.м.</t>
  </si>
  <si>
    <t>59 ББ№ 647331 от 09.08.2010</t>
  </si>
  <si>
    <t>Постановление № 2415 от 30.09.2010г.</t>
  </si>
  <si>
    <t>59-59-16/036/2010-430</t>
  </si>
  <si>
    <t>общая площадь 20,7 кв.м.</t>
  </si>
  <si>
    <t>59-ББ № 707185 от 02.09.2010</t>
  </si>
  <si>
    <t>59:12:001:0000:0001:11639/11:1000/Г</t>
  </si>
  <si>
    <t>общая площадь 21,9 кв.м.</t>
  </si>
  <si>
    <t>59 ББ № 647850 от 23.08.2010</t>
  </si>
  <si>
    <t>Постановление № 2333 от 20.09.2010г.</t>
  </si>
  <si>
    <t>59:12:001:0000:0001:11614/11:1000/Г</t>
  </si>
  <si>
    <t>общая площадь 22,1 кв.м.</t>
  </si>
  <si>
    <t>59 ББ № 707186 от 02.09.2010</t>
  </si>
  <si>
    <t>Алюминиевый киоск №1</t>
  </si>
  <si>
    <t>Алюминиевый киоск №2</t>
  </si>
  <si>
    <t>Алюминиевый киоск №3</t>
  </si>
  <si>
    <t>Свидетельство  59-БГ №143727 от 07.10.2011г Договор № 003 от 01.07.1998г.</t>
  </si>
  <si>
    <t>Алюминиевый киоск №4</t>
  </si>
  <si>
    <t>Алюминиевый киоск №5</t>
  </si>
  <si>
    <t>Алюминиевый киоск №6</t>
  </si>
  <si>
    <t>Свидетельство 59-БГ №143727 от 07.10.2011г Договор № 003 от 01.07.1998г.</t>
  </si>
  <si>
    <t xml:space="preserve">Беседка уличная </t>
  </si>
  <si>
    <t>Металлопластиковый киоск № 1</t>
  </si>
  <si>
    <t>г.Чайковский, ул.Вокзальная, 10а</t>
  </si>
  <si>
    <t>Металлопластиковый киоск № 2</t>
  </si>
  <si>
    <t>Металлопластиковый киоск № 3</t>
  </si>
  <si>
    <t>Забор металлический</t>
  </si>
  <si>
    <t>г.Чайковский, ул.Промышленная, д. 21</t>
  </si>
  <si>
    <t>1100,6 кв.м.</t>
  </si>
  <si>
    <t>АА 023987 от 05.06.2015</t>
  </si>
  <si>
    <t>договор ХВ от 01.10.2007 № 006, Свидетельство от 21.12.2005г. 59БА 152245</t>
  </si>
  <si>
    <t>59:12:0010462:11</t>
  </si>
  <si>
    <t>общая 719,8 кв.м., основная 496,4 кв.м.</t>
  </si>
  <si>
    <t>59 АК 594281 от 05.08.2004</t>
  </si>
  <si>
    <t>договор ХВ от 01.10.2007 № 006, Свидетельство  от 21.12.2005г. 59БА 152248</t>
  </si>
  <si>
    <t>г.Чайковский, ул.Промышленная 21</t>
  </si>
  <si>
    <t>59:12:0010462:9</t>
  </si>
  <si>
    <t>259,1 кв.м.</t>
  </si>
  <si>
    <t>договор ХВ от 01.10.2007 № 006, Свидетельство  от 21.12.2005г. 59БА 152243</t>
  </si>
  <si>
    <t>59:12:0010462:12</t>
  </si>
  <si>
    <t>1215,4 кв.м.</t>
  </si>
  <si>
    <t>59 АК 594575 от 17.08.2004</t>
  </si>
  <si>
    <t>договор ХВ от 01.10.2007 № 006, Свидетельство  от 21.12.2005г. 59БА 152247</t>
  </si>
  <si>
    <t>59:12:0010462:39</t>
  </si>
  <si>
    <t>1003 кв.м.</t>
  </si>
  <si>
    <t>59 АК № 594279 от 05.08.2004</t>
  </si>
  <si>
    <t>договор ХВ от 01.10.2007 № 006, Свидетельство от 21.12.2005г. 59БА 152246</t>
  </si>
  <si>
    <t>59:12:0010462:10</t>
  </si>
  <si>
    <t>164,4 кв.м.</t>
  </si>
  <si>
    <t>договор ХВ от 01.10.2007 № 006, от 21.12.2005г. 59БА 152244</t>
  </si>
  <si>
    <t>г.Чайковский, ул.Промышленная 15/1</t>
  </si>
  <si>
    <t>36,5 кв.м.</t>
  </si>
  <si>
    <t>договор ХВ от 01.10.2007 № 006, Свидетельство  от 21.12.2005г. 59БА 152244</t>
  </si>
  <si>
    <t>Дом на кладбище</t>
  </si>
  <si>
    <t>г.Чайковский</t>
  </si>
  <si>
    <t>Забор железобетонный</t>
  </si>
  <si>
    <t>протяженность 356 м</t>
  </si>
  <si>
    <t>договор ХВ от 01.10.2007 № 006, Свидетельство от 21.12.2005г. 59БА 152244</t>
  </si>
  <si>
    <t>г.Чайковский, К.Маркса 51</t>
  </si>
  <si>
    <t>59:12:0010333:1137</t>
  </si>
  <si>
    <t>59-АК 556621 от 29.06.2004</t>
  </si>
  <si>
    <t>свидетельство от 06.09.2012 59-БГ № 517934</t>
  </si>
  <si>
    <t>г.Чайковский, Ленина 34/2</t>
  </si>
  <si>
    <t>59:12:0010335:291</t>
  </si>
  <si>
    <t xml:space="preserve">№ 59-59-16/108/2014-060  от 20.06.2014 </t>
  </si>
  <si>
    <t>договор ХВ от 27.09.2007 № 005</t>
  </si>
  <si>
    <t>59:12:0010335:285</t>
  </si>
  <si>
    <t>59 БГ 143696 от 11.10.2011г.</t>
  </si>
  <si>
    <t>свидетельство от 16.08.2011 59-БГ № 112730</t>
  </si>
  <si>
    <t>59:12:0010335:281</t>
  </si>
  <si>
    <t>59-БГ 112206 от 02.08.2011 г.</t>
  </si>
  <si>
    <t>59:12:0010333:1143</t>
  </si>
  <si>
    <t>59-БД 078816 от 03.12.2013</t>
  </si>
  <si>
    <t>01010004</t>
  </si>
  <si>
    <t>договор ХВ № 003 от 06.08.2007</t>
  </si>
  <si>
    <t>01010005</t>
  </si>
  <si>
    <t>ул.Ленина,61/1</t>
  </si>
  <si>
    <t>59:12:0010307:1625</t>
  </si>
  <si>
    <t>59 ББ № 777372 от 09.11.2010</t>
  </si>
  <si>
    <t>01010003</t>
  </si>
  <si>
    <t>59:12:0010307:1652</t>
  </si>
  <si>
    <t>59 ББ 707805 от 21.09.2010 г.</t>
  </si>
  <si>
    <t>постановление от 07.11.2011 № 3512</t>
  </si>
  <si>
    <t>01010002</t>
  </si>
  <si>
    <t>постановление от 06.06.2011 № 1718</t>
  </si>
  <si>
    <t>01010001</t>
  </si>
  <si>
    <t>Нежилое помещение, назначение: нежилое, 1 этаж (№ на поэт.плане 18,19,21)</t>
  </si>
  <si>
    <t>59-59-16/041/2010-231</t>
  </si>
  <si>
    <t>59 ББ 776524 от 15.10.2010 г.</t>
  </si>
  <si>
    <t>00000034</t>
  </si>
  <si>
    <t>00000546</t>
  </si>
  <si>
    <t>000002525</t>
  </si>
  <si>
    <t>000002530</t>
  </si>
  <si>
    <t>000002520</t>
  </si>
  <si>
    <t>00000875</t>
  </si>
  <si>
    <t>00000914</t>
  </si>
  <si>
    <t>00000896</t>
  </si>
  <si>
    <t>00001998</t>
  </si>
  <si>
    <t>00000330</t>
  </si>
  <si>
    <t>00000320</t>
  </si>
  <si>
    <t>00000035</t>
  </si>
  <si>
    <t>00000742</t>
  </si>
  <si>
    <t>00000044</t>
  </si>
  <si>
    <t>00000049</t>
  </si>
  <si>
    <t>Здание котельной</t>
  </si>
  <si>
    <t>00002542</t>
  </si>
  <si>
    <t>00000047</t>
  </si>
  <si>
    <t>00000832</t>
  </si>
  <si>
    <t>00000530</t>
  </si>
  <si>
    <t>00000830</t>
  </si>
  <si>
    <t>00000798</t>
  </si>
  <si>
    <t>00000033</t>
  </si>
  <si>
    <t>00000039</t>
  </si>
  <si>
    <t>00000424</t>
  </si>
  <si>
    <t>00000321</t>
  </si>
  <si>
    <t>00000322</t>
  </si>
  <si>
    <t>00000437</t>
  </si>
  <si>
    <t>00000621</t>
  </si>
  <si>
    <t>000002524</t>
  </si>
  <si>
    <t>000002523</t>
  </si>
  <si>
    <t>000002528</t>
  </si>
  <si>
    <t>000002519</t>
  </si>
  <si>
    <t>000002526</t>
  </si>
  <si>
    <t>00000694</t>
  </si>
  <si>
    <t>000002529</t>
  </si>
  <si>
    <t>000002527</t>
  </si>
  <si>
    <t>000002531</t>
  </si>
  <si>
    <t>00000529</t>
  </si>
  <si>
    <t>00000326</t>
  </si>
  <si>
    <t>00000323</t>
  </si>
  <si>
    <t>00000497</t>
  </si>
  <si>
    <t>00000334</t>
  </si>
  <si>
    <t>00000327</t>
  </si>
  <si>
    <t>00000031</t>
  </si>
  <si>
    <t>00000028</t>
  </si>
  <si>
    <t>00000450</t>
  </si>
  <si>
    <t>00000041</t>
  </si>
  <si>
    <t>00000444</t>
  </si>
  <si>
    <t>00000325</t>
  </si>
  <si>
    <t>00000608</t>
  </si>
  <si>
    <t>00000481</t>
  </si>
  <si>
    <t>00000324</t>
  </si>
  <si>
    <t>00000037</t>
  </si>
  <si>
    <t>00000036</t>
  </si>
  <si>
    <t>00000038</t>
  </si>
  <si>
    <t>00000333</t>
  </si>
  <si>
    <t>00000090</t>
  </si>
  <si>
    <t>00002203</t>
  </si>
  <si>
    <t>00000315</t>
  </si>
  <si>
    <t>00000319</t>
  </si>
  <si>
    <t>00000058</t>
  </si>
  <si>
    <t>00000059</t>
  </si>
  <si>
    <t>00000292</t>
  </si>
  <si>
    <t>00000060</t>
  </si>
  <si>
    <t>00000328</t>
  </si>
  <si>
    <t>00000931</t>
  </si>
  <si>
    <t>00001771</t>
  </si>
  <si>
    <t>00001773</t>
  </si>
  <si>
    <t>00000591</t>
  </si>
  <si>
    <t>00000741</t>
  </si>
  <si>
    <t>00001419</t>
  </si>
  <si>
    <t>00002445</t>
  </si>
  <si>
    <t>00002451</t>
  </si>
  <si>
    <t>00002465</t>
  </si>
  <si>
    <t>00002452</t>
  </si>
  <si>
    <t>00002466</t>
  </si>
  <si>
    <t>00002477</t>
  </si>
  <si>
    <t>00001407</t>
  </si>
  <si>
    <t>00000889</t>
  </si>
  <si>
    <t>00000496</t>
  </si>
  <si>
    <t>00002615</t>
  </si>
  <si>
    <t>00001426</t>
  </si>
  <si>
    <t>00000718</t>
  </si>
  <si>
    <t>00000883</t>
  </si>
  <si>
    <t>00002617</t>
  </si>
  <si>
    <t>00000937</t>
  </si>
  <si>
    <t>00000212</t>
  </si>
  <si>
    <t>00000886</t>
  </si>
  <si>
    <t>00000887</t>
  </si>
  <si>
    <t>000002513</t>
  </si>
  <si>
    <t>000002498</t>
  </si>
  <si>
    <t>00002612</t>
  </si>
  <si>
    <t>00002611</t>
  </si>
  <si>
    <t>00-000008</t>
  </si>
  <si>
    <t>00001340</t>
  </si>
  <si>
    <t>00001342</t>
  </si>
  <si>
    <t>00001436</t>
  </si>
  <si>
    <t>00001336</t>
  </si>
  <si>
    <t>00001533</t>
  </si>
  <si>
    <t>00002021</t>
  </si>
  <si>
    <t>00001536</t>
  </si>
  <si>
    <t>00001341</t>
  </si>
  <si>
    <t>00001521</t>
  </si>
  <si>
    <t>00001343</t>
  </si>
  <si>
    <t>00000423</t>
  </si>
  <si>
    <t>000002503</t>
  </si>
  <si>
    <t>00001534</t>
  </si>
  <si>
    <t>00001337</t>
  </si>
  <si>
    <t>00001338</t>
  </si>
  <si>
    <t>00001430</t>
  </si>
  <si>
    <t>00001431</t>
  </si>
  <si>
    <t>00001623</t>
  </si>
  <si>
    <t>00000340</t>
  </si>
  <si>
    <t>00000071</t>
  </si>
  <si>
    <t>00001617</t>
  </si>
  <si>
    <t>00001622</t>
  </si>
  <si>
    <t>00001992</t>
  </si>
  <si>
    <t>Водопровод</t>
  </si>
  <si>
    <t>00002188</t>
  </si>
  <si>
    <t>00002190</t>
  </si>
  <si>
    <t>00002187</t>
  </si>
  <si>
    <t>00002208</t>
  </si>
  <si>
    <t>00002235</t>
  </si>
  <si>
    <t>00002351</t>
  </si>
  <si>
    <t>00002609</t>
  </si>
  <si>
    <t>00002501</t>
  </si>
  <si>
    <t>00002357</t>
  </si>
  <si>
    <t>00002277</t>
  </si>
  <si>
    <t>00002308</t>
  </si>
  <si>
    <t>00002577</t>
  </si>
  <si>
    <t>00000893</t>
  </si>
  <si>
    <t>00002238</t>
  </si>
  <si>
    <t>00002191</t>
  </si>
  <si>
    <t>00002225</t>
  </si>
  <si>
    <t>00002287</t>
  </si>
  <si>
    <t>00002237</t>
  </si>
  <si>
    <t>00002192</t>
  </si>
  <si>
    <t>00002437</t>
  </si>
  <si>
    <t>00002294</t>
  </si>
  <si>
    <t>00002362</t>
  </si>
  <si>
    <t>00002375</t>
  </si>
  <si>
    <t>00002288</t>
  </si>
  <si>
    <t>00002331</t>
  </si>
  <si>
    <t>00002221</t>
  </si>
  <si>
    <t>00002286</t>
  </si>
  <si>
    <t>00002222</t>
  </si>
  <si>
    <t>00002279</t>
  </si>
  <si>
    <t>00002315</t>
  </si>
  <si>
    <t>00002166</t>
  </si>
  <si>
    <t>00002305</t>
  </si>
  <si>
    <t>00002438</t>
  </si>
  <si>
    <t>00002174</t>
  </si>
  <si>
    <t>00002475</t>
  </si>
  <si>
    <t>00002358</t>
  </si>
  <si>
    <t>00002215</t>
  </si>
  <si>
    <t>00002285</t>
  </si>
  <si>
    <t>00002418</t>
  </si>
  <si>
    <t>00002204</t>
  </si>
  <si>
    <t>00002385</t>
  </si>
  <si>
    <t>00002442</t>
  </si>
  <si>
    <t>00002378</t>
  </si>
  <si>
    <t>000002504</t>
  </si>
  <si>
    <t>00002207</t>
  </si>
  <si>
    <t>00002350</t>
  </si>
  <si>
    <t>00002176</t>
  </si>
  <si>
    <t>00002284</t>
  </si>
  <si>
    <t>00002383</t>
  </si>
  <si>
    <t>00002205</t>
  </si>
  <si>
    <t>00002175</t>
  </si>
  <si>
    <t>00002446</t>
  </si>
  <si>
    <t>00002341</t>
  </si>
  <si>
    <t>00002414</t>
  </si>
  <si>
    <t>00002344</t>
  </si>
  <si>
    <t>00002380</t>
  </si>
  <si>
    <t>00002595</t>
  </si>
  <si>
    <t>00002464</t>
  </si>
  <si>
    <t>00002647</t>
  </si>
  <si>
    <t>00002366</t>
  </si>
  <si>
    <t>00002365</t>
  </si>
  <si>
    <t>00002578</t>
  </si>
  <si>
    <t>00002403</t>
  </si>
  <si>
    <t>00002168</t>
  </si>
  <si>
    <t>00002343</t>
  </si>
  <si>
    <t>000002488</t>
  </si>
  <si>
    <t>00002303</t>
  </si>
  <si>
    <t>00002367</t>
  </si>
  <si>
    <t>00002361</t>
  </si>
  <si>
    <t>00002216</t>
  </si>
  <si>
    <t>000002492</t>
  </si>
  <si>
    <t>00002309</t>
  </si>
  <si>
    <t>00002302</t>
  </si>
  <si>
    <t>00002226</t>
  </si>
  <si>
    <t>00002170</t>
  </si>
  <si>
    <t>00002399</t>
  </si>
  <si>
    <t>000002493</t>
  </si>
  <si>
    <t>00002638</t>
  </si>
  <si>
    <t>00002629</t>
  </si>
  <si>
    <t>00002483</t>
  </si>
  <si>
    <t>00002282</t>
  </si>
  <si>
    <t>00002213</t>
  </si>
  <si>
    <t>00002172</t>
  </si>
  <si>
    <t>00002186</t>
  </si>
  <si>
    <t>00002185</t>
  </si>
  <si>
    <t>00002447</t>
  </si>
  <si>
    <t>00002217</t>
  </si>
  <si>
    <t>00002433</t>
  </si>
  <si>
    <t>00002165</t>
  </si>
  <si>
    <t>00002389</t>
  </si>
  <si>
    <t>00002440</t>
  </si>
  <si>
    <t>00002376</t>
  </si>
  <si>
    <t>00002189</t>
  </si>
  <si>
    <t>00002443</t>
  </si>
  <si>
    <t>00002224</t>
  </si>
  <si>
    <t>00002336</t>
  </si>
  <si>
    <t>00002373</t>
  </si>
  <si>
    <t>00002441</t>
  </si>
  <si>
    <t>00002530</t>
  </si>
  <si>
    <t>00002579</t>
  </si>
  <si>
    <t>00002184</t>
  </si>
  <si>
    <t>00002590</t>
  </si>
  <si>
    <t>00002377</t>
  </si>
  <si>
    <t>000002484</t>
  </si>
  <si>
    <t>00002240</t>
  </si>
  <si>
    <t>00002384</t>
  </si>
  <si>
    <t>00002627</t>
  </si>
  <si>
    <t>00002283</t>
  </si>
  <si>
    <t>00002388</t>
  </si>
  <si>
    <t>00002625</t>
  </si>
  <si>
    <t>00002368</t>
  </si>
  <si>
    <t>00002502</t>
  </si>
  <si>
    <t>00002278</t>
  </si>
  <si>
    <t>00002623</t>
  </si>
  <si>
    <t>00002396</t>
  </si>
  <si>
    <t>00-000012</t>
  </si>
  <si>
    <t>00002473</t>
  </si>
  <si>
    <t>00002372</t>
  </si>
  <si>
    <t>000002489</t>
  </si>
  <si>
    <t>00002398</t>
  </si>
  <si>
    <t>00002379</t>
  </si>
  <si>
    <t>00002509</t>
  </si>
  <si>
    <t>00002448</t>
  </si>
  <si>
    <t>000002533</t>
  </si>
  <si>
    <t>00002449</t>
  </si>
  <si>
    <t>00002348</t>
  </si>
  <si>
    <t>00002639</t>
  </si>
  <si>
    <t>00002382</t>
  </si>
  <si>
    <t>00002462</t>
  </si>
  <si>
    <t>00002536</t>
  </si>
  <si>
    <t>00002439</t>
  </si>
  <si>
    <t>00002292</t>
  </si>
  <si>
    <t>00002457</t>
  </si>
  <si>
    <t>00002537</t>
  </si>
  <si>
    <t>00002649</t>
  </si>
  <si>
    <t>000002534</t>
  </si>
  <si>
    <t>000002486</t>
  </si>
  <si>
    <t>00002455</t>
  </si>
  <si>
    <t>00002415</t>
  </si>
  <si>
    <t>00002450</t>
  </si>
  <si>
    <t>00002408</t>
  </si>
  <si>
    <t>00002276</t>
  </si>
  <si>
    <t>00002507</t>
  </si>
  <si>
    <t>00002360</t>
  </si>
  <si>
    <t>00002474</t>
  </si>
  <si>
    <t>000002479</t>
  </si>
  <si>
    <t>00002412</t>
  </si>
  <si>
    <t>00002640</t>
  </si>
  <si>
    <t>00002600</t>
  </si>
  <si>
    <t>00002239</t>
  </si>
  <si>
    <t>00002236</t>
  </si>
  <si>
    <t>00002167</t>
  </si>
  <si>
    <t>00002402</t>
  </si>
  <si>
    <t>00002295</t>
  </si>
  <si>
    <t>00002651</t>
  </si>
  <si>
    <t>00002281</t>
  </si>
  <si>
    <t>00002280</t>
  </si>
  <si>
    <t>00002332</t>
  </si>
  <si>
    <t>00002220</t>
  </si>
  <si>
    <t>00002374</t>
  </si>
  <si>
    <t>00002463</t>
  </si>
  <si>
    <t>000002500</t>
  </si>
  <si>
    <t>00002218</t>
  </si>
  <si>
    <t>00002223</t>
  </si>
  <si>
    <t>00002359</t>
  </si>
  <si>
    <t>00002349</t>
  </si>
  <si>
    <t>00002335</t>
  </si>
  <si>
    <t>00002293</t>
  </si>
  <si>
    <t>00002413</t>
  </si>
  <si>
    <t>00002209</t>
  </si>
  <si>
    <t>00002485</t>
  </si>
  <si>
    <t>00002297</t>
  </si>
  <si>
    <t>00002591</t>
  </si>
  <si>
    <t>00002364</t>
  </si>
  <si>
    <t>00002227</t>
  </si>
  <si>
    <t>00002296</t>
  </si>
  <si>
    <t>00002461</t>
  </si>
  <si>
    <t>00002386</t>
  </si>
  <si>
    <t>00002479</t>
  </si>
  <si>
    <t>00002347</t>
  </si>
  <si>
    <t>00002306</t>
  </si>
  <si>
    <t>00002304</t>
  </si>
  <si>
    <t>00002390</t>
  </si>
  <si>
    <t>00002432</t>
  </si>
  <si>
    <t>00002419</t>
  </si>
  <si>
    <t>00002454</t>
  </si>
  <si>
    <t>00002363</t>
  </si>
  <si>
    <t>00002342</t>
  </si>
  <si>
    <t>00002422</t>
  </si>
  <si>
    <t>00002173</t>
  </si>
  <si>
    <t>00002580</t>
  </si>
  <si>
    <t>00002434</t>
  </si>
  <si>
    <t>00002352</t>
  </si>
  <si>
    <t>00002169</t>
  </si>
  <si>
    <t>00002206</t>
  </si>
  <si>
    <t>00002353</t>
  </si>
  <si>
    <t>00002397</t>
  </si>
  <si>
    <t>00002214</t>
  </si>
  <si>
    <t>00002400</t>
  </si>
  <si>
    <t>00002234</t>
  </si>
  <si>
    <t>00002486</t>
  </si>
  <si>
    <t>00002404</t>
  </si>
  <si>
    <t>00002312</t>
  </si>
  <si>
    <t>00002586</t>
  </si>
  <si>
    <t>00002421</t>
  </si>
  <si>
    <t>00002387</t>
  </si>
  <si>
    <t>00002391</t>
  </si>
  <si>
    <t>00002311</t>
  </si>
  <si>
    <t>00002420</t>
  </si>
  <si>
    <t>000002494</t>
  </si>
  <si>
    <t>00002219</t>
  </si>
  <si>
    <t>00002310</t>
  </si>
  <si>
    <t>000002490</t>
  </si>
  <si>
    <t>00002333</t>
  </si>
  <si>
    <t>00002535</t>
  </si>
  <si>
    <t>00002233</t>
  </si>
  <si>
    <t>00002409</t>
  </si>
  <si>
    <t>00002634</t>
  </si>
  <si>
    <t>00002484</t>
  </si>
  <si>
    <t>00002636</t>
  </si>
  <si>
    <t>000002481</t>
  </si>
  <si>
    <t>000002532</t>
  </si>
  <si>
    <t>00002339</t>
  </si>
  <si>
    <t>00002480</t>
  </si>
  <si>
    <t>00002307</t>
  </si>
  <si>
    <t>00002626</t>
  </si>
  <si>
    <t>00002031</t>
  </si>
  <si>
    <t>00001519</t>
  </si>
  <si>
    <t>000002487</t>
  </si>
  <si>
    <t>00001518</t>
  </si>
  <si>
    <t>00002328</t>
  </si>
  <si>
    <t>00001427</t>
  </si>
  <si>
    <t>00001520</t>
  </si>
  <si>
    <t>00001583</t>
  </si>
  <si>
    <t>00002458</t>
  </si>
  <si>
    <t>00001380</t>
  </si>
  <si>
    <t>00001351</t>
  </si>
  <si>
    <t>00001377</t>
  </si>
  <si>
    <t>00001400</t>
  </si>
  <si>
    <t>00001396</t>
  </si>
  <si>
    <t>00001346</t>
  </si>
  <si>
    <t>00001364</t>
  </si>
  <si>
    <t>00001369</t>
  </si>
  <si>
    <t>00001385</t>
  </si>
  <si>
    <t>00001363</t>
  </si>
  <si>
    <t>00001368</t>
  </si>
  <si>
    <t>00001402</t>
  </si>
  <si>
    <t>00001334</t>
  </si>
  <si>
    <t>00001357</t>
  </si>
  <si>
    <t>00001353</t>
  </si>
  <si>
    <t>00001448</t>
  </si>
  <si>
    <t>00001452</t>
  </si>
  <si>
    <t>00001454</t>
  </si>
  <si>
    <t>00001458</t>
  </si>
  <si>
    <t>00001456</t>
  </si>
  <si>
    <t>00001449</t>
  </si>
  <si>
    <t>00001447</t>
  </si>
  <si>
    <t>00001446</t>
  </si>
  <si>
    <t>00001455</t>
  </si>
  <si>
    <t>00001451</t>
  </si>
  <si>
    <t>00001457</t>
  </si>
  <si>
    <t>00001460</t>
  </si>
  <si>
    <t>00001459</t>
  </si>
  <si>
    <t>00001450</t>
  </si>
  <si>
    <t>00001461</t>
  </si>
  <si>
    <t>00001453</t>
  </si>
  <si>
    <t>00001121</t>
  </si>
  <si>
    <t>00000100</t>
  </si>
  <si>
    <t>00000097</t>
  </si>
  <si>
    <t>00000098</t>
  </si>
  <si>
    <t>00000104</t>
  </si>
  <si>
    <t>00000099</t>
  </si>
  <si>
    <t>00001494</t>
  </si>
  <si>
    <t>00001285</t>
  </si>
  <si>
    <t>00001329</t>
  </si>
  <si>
    <t>00001299</t>
  </si>
  <si>
    <t>00002008</t>
  </si>
  <si>
    <t>00001189</t>
  </si>
  <si>
    <t>00001511</t>
  </si>
  <si>
    <t>00001324</t>
  </si>
  <si>
    <t>00001169</t>
  </si>
  <si>
    <t>00001061</t>
  </si>
  <si>
    <t>00001184</t>
  </si>
  <si>
    <t>00001108</t>
  </si>
  <si>
    <t>00001015</t>
  </si>
  <si>
    <t>00001192</t>
  </si>
  <si>
    <t>00001260</t>
  </si>
  <si>
    <t>00001240</t>
  </si>
  <si>
    <t>00001321</t>
  </si>
  <si>
    <t>00001267</t>
  </si>
  <si>
    <t>00001111</t>
  </si>
  <si>
    <t>00001178</t>
  </si>
  <si>
    <t>00001238</t>
  </si>
  <si>
    <t>00001276</t>
  </si>
  <si>
    <t>00001486</t>
  </si>
  <si>
    <t>00001234</t>
  </si>
  <si>
    <t>00001011</t>
  </si>
  <si>
    <t>00001113</t>
  </si>
  <si>
    <t>00001038</t>
  </si>
  <si>
    <t>00001148</t>
  </si>
  <si>
    <t>00001305</t>
  </si>
  <si>
    <t>00001136</t>
  </si>
  <si>
    <t>00001205</t>
  </si>
  <si>
    <t>00001179</t>
  </si>
  <si>
    <t>00001036</t>
  </si>
  <si>
    <t>00001013</t>
  </si>
  <si>
    <t>00001180</t>
  </si>
  <si>
    <t>00001124</t>
  </si>
  <si>
    <t>00001008</t>
  </si>
  <si>
    <t>00001310</t>
  </si>
  <si>
    <t>00001239</t>
  </si>
  <si>
    <t>00001322</t>
  </si>
  <si>
    <t>00001567</t>
  </si>
  <si>
    <t>00001249</t>
  </si>
  <si>
    <t>00001147</t>
  </si>
  <si>
    <t>00001270</t>
  </si>
  <si>
    <t>00001033</t>
  </si>
  <si>
    <t>00001112</t>
  </si>
  <si>
    <t>00001535</t>
  </si>
  <si>
    <t>00001110</t>
  </si>
  <si>
    <t>00001037</t>
  </si>
  <si>
    <t>00001149</t>
  </si>
  <si>
    <t>00001035</t>
  </si>
  <si>
    <t>00001217</t>
  </si>
  <si>
    <t>00001072</t>
  </si>
  <si>
    <t>00001166</t>
  </si>
  <si>
    <t>00001625</t>
  </si>
  <si>
    <t>00001560</t>
  </si>
  <si>
    <t>00001557</t>
  </si>
  <si>
    <t>00001529</t>
  </si>
  <si>
    <t>00001564</t>
  </si>
  <si>
    <t>00001580</t>
  </si>
  <si>
    <t>00001591</t>
  </si>
  <si>
    <t>00001602</t>
  </si>
  <si>
    <t>00001598</t>
  </si>
  <si>
    <t>00001590</t>
  </si>
  <si>
    <t>00001599</t>
  </si>
  <si>
    <t>00001611</t>
  </si>
  <si>
    <t>00001610</t>
  </si>
  <si>
    <t>00001629</t>
  </si>
  <si>
    <t>00001537</t>
  </si>
  <si>
    <t>00001176</t>
  </si>
  <si>
    <t>00001493</t>
  </si>
  <si>
    <t>00001605</t>
  </si>
  <si>
    <t>00001507</t>
  </si>
  <si>
    <t>00001022</t>
  </si>
  <si>
    <t>00001246</t>
  </si>
  <si>
    <t>00001514</t>
  </si>
  <si>
    <t>00001506</t>
  </si>
  <si>
    <t>00001017</t>
  </si>
  <si>
    <t>00001245</t>
  </si>
  <si>
    <t>00001233</t>
  </si>
  <si>
    <t>00001631</t>
  </si>
  <si>
    <t>00001517</t>
  </si>
  <si>
    <t>00001571</t>
  </si>
  <si>
    <t>00001630</t>
  </si>
  <si>
    <t>00001570</t>
  </si>
  <si>
    <t>00001572</t>
  </si>
  <si>
    <t>00001594</t>
  </si>
  <si>
    <t>00001604</t>
  </si>
  <si>
    <t>00001596</t>
  </si>
  <si>
    <t>00001614</t>
  </si>
  <si>
    <t>00001606</t>
  </si>
  <si>
    <t>00001607</t>
  </si>
  <si>
    <t>00001593</t>
  </si>
  <si>
    <t>00001578</t>
  </si>
  <si>
    <t>00001027</t>
  </si>
  <si>
    <t>00001028</t>
  </si>
  <si>
    <t>00001135</t>
  </si>
  <si>
    <t>00001499</t>
  </si>
  <si>
    <t>00001558</t>
  </si>
  <si>
    <t>00001540</t>
  </si>
  <si>
    <t>00001175</t>
  </si>
  <si>
    <t>00001523</t>
  </si>
  <si>
    <t>00001181</t>
  </si>
  <si>
    <t>00001188</t>
  </si>
  <si>
    <t>00001021</t>
  </si>
  <si>
    <t>00001569</t>
  </si>
  <si>
    <t>00001565</t>
  </si>
  <si>
    <t>00001546</t>
  </si>
  <si>
    <t>00001183</t>
  </si>
  <si>
    <t>00001516</t>
  </si>
  <si>
    <t>00001182</t>
  </si>
  <si>
    <t>00001158</t>
  </si>
  <si>
    <t>00001335</t>
  </si>
  <si>
    <t>00001555</t>
  </si>
  <si>
    <t>00001255</t>
  </si>
  <si>
    <t>00001563</t>
  </si>
  <si>
    <t>00001549</t>
  </si>
  <si>
    <t>00001579</t>
  </si>
  <si>
    <t>00001547</t>
  </si>
  <si>
    <t>00001553</t>
  </si>
  <si>
    <t>00001609</t>
  </si>
  <si>
    <t>00001612</t>
  </si>
  <si>
    <t>00001616</t>
  </si>
  <si>
    <t>00001151</t>
  </si>
  <si>
    <t>00001613</t>
  </si>
  <si>
    <t>00001554</t>
  </si>
  <si>
    <t>00001562</t>
  </si>
  <si>
    <t>00001568</t>
  </si>
  <si>
    <t>00001545</t>
  </si>
  <si>
    <t>00001079</t>
  </si>
  <si>
    <t>00001250</t>
  </si>
  <si>
    <t>00001264</t>
  </si>
  <si>
    <t>00001297</t>
  </si>
  <si>
    <t>00001582</t>
  </si>
  <si>
    <t>00001125</t>
  </si>
  <si>
    <t>00001248</t>
  </si>
  <si>
    <t>00001078</t>
  </si>
  <si>
    <t>00001077</t>
  </si>
  <si>
    <t>00001275</t>
  </si>
  <si>
    <t>00001491</t>
  </si>
  <si>
    <t>00001592</t>
  </si>
  <si>
    <t>00001597</t>
  </si>
  <si>
    <t>00001595</t>
  </si>
  <si>
    <t>00001601</t>
  </si>
  <si>
    <t>00001212</t>
  </si>
  <si>
    <t>00001208</t>
  </si>
  <si>
    <t>00001292</t>
  </si>
  <si>
    <t>00001193</t>
  </si>
  <si>
    <t>00001206</t>
  </si>
  <si>
    <t>00001171</t>
  </si>
  <si>
    <t>00001515</t>
  </si>
  <si>
    <t>00001325</t>
  </si>
  <si>
    <t>00001191</t>
  </si>
  <si>
    <t>00001198</t>
  </si>
  <si>
    <t>00001296</t>
  </si>
  <si>
    <t>00001186</t>
  </si>
  <si>
    <t>00001626</t>
  </si>
  <si>
    <t>00001225</t>
  </si>
  <si>
    <t>00001608</t>
  </si>
  <si>
    <t>00000961</t>
  </si>
  <si>
    <t>00001090</t>
  </si>
  <si>
    <t>00001074</t>
  </si>
  <si>
    <t>00001226</t>
  </si>
  <si>
    <t>00001032</t>
  </si>
  <si>
    <t>00001266</t>
  </si>
  <si>
    <t>00001040</t>
  </si>
  <si>
    <t>00001230</t>
  </si>
  <si>
    <t>00000984</t>
  </si>
  <si>
    <t>00000996</t>
  </si>
  <si>
    <t>00001283</t>
  </si>
  <si>
    <t>00001282</t>
  </si>
  <si>
    <t>00001031</t>
  </si>
  <si>
    <t>00001288</t>
  </si>
  <si>
    <t>00001318</t>
  </si>
  <si>
    <t>00001303</t>
  </si>
  <si>
    <t>00000965</t>
  </si>
  <si>
    <t>00001301</t>
  </si>
  <si>
    <t>00001087</t>
  </si>
  <si>
    <t>00001253</t>
  </si>
  <si>
    <t>00001098</t>
  </si>
  <si>
    <t>00001073</t>
  </si>
  <si>
    <t>00000966</t>
  </si>
  <si>
    <t>00001498</t>
  </si>
  <si>
    <t>00001091</t>
  </si>
  <si>
    <t>00001252</t>
  </si>
  <si>
    <t>00001168</t>
  </si>
  <si>
    <t>00001099</t>
  </si>
  <si>
    <t>00001326</t>
  </si>
  <si>
    <t>00001228</t>
  </si>
  <si>
    <t>00001207</t>
  </si>
  <si>
    <t>00001000</t>
  </si>
  <si>
    <t>00001603</t>
  </si>
  <si>
    <t>00001068</t>
  </si>
  <si>
    <t>00000964</t>
  </si>
  <si>
    <t>00001174</t>
  </si>
  <si>
    <t>00001224</t>
  </si>
  <si>
    <t>00001085</t>
  </si>
  <si>
    <t>00001559</t>
  </si>
  <si>
    <t>00001162</t>
  </si>
  <si>
    <t>00001227</t>
  </si>
  <si>
    <t>00001232</t>
  </si>
  <si>
    <t>00001581</t>
  </si>
  <si>
    <t>00001123</t>
  </si>
  <si>
    <t>00001241</t>
  </si>
  <si>
    <t>00001223</t>
  </si>
  <si>
    <t>00001492</t>
  </si>
  <si>
    <t>00001001</t>
  </si>
  <si>
    <t>00001254</t>
  </si>
  <si>
    <t>00001307</t>
  </si>
  <si>
    <t>00001058</t>
  </si>
  <si>
    <t>00000973</t>
  </si>
  <si>
    <t>00000963</t>
  </si>
  <si>
    <t>00001132</t>
  </si>
  <si>
    <t>00001070</t>
  </si>
  <si>
    <t>00001114</t>
  </si>
  <si>
    <t>00001050</t>
  </si>
  <si>
    <t>00001097</t>
  </si>
  <si>
    <t>00001117</t>
  </si>
  <si>
    <t>00001279</t>
  </si>
  <si>
    <t>00001105</t>
  </si>
  <si>
    <t>00001092</t>
  </si>
  <si>
    <t>00001141</t>
  </si>
  <si>
    <t>00001281</t>
  </si>
  <si>
    <t>00001542</t>
  </si>
  <si>
    <t>00001093</t>
  </si>
  <si>
    <t>00000979</t>
  </si>
  <si>
    <t>00001118</t>
  </si>
  <si>
    <t>00001309</t>
  </si>
  <si>
    <t>00001319</t>
  </si>
  <si>
    <t>00000983</t>
  </si>
  <si>
    <t>00001218</t>
  </si>
  <si>
    <t>00001042</t>
  </si>
  <si>
    <t>00001257</t>
  </si>
  <si>
    <t>00001080</t>
  </si>
  <si>
    <t>00001145</t>
  </si>
  <si>
    <t>00001327</t>
  </si>
  <si>
    <t>00001084</t>
  </si>
  <si>
    <t>00000977</t>
  </si>
  <si>
    <t>00000998</t>
  </si>
  <si>
    <t>00001126</t>
  </si>
  <si>
    <t>00001048</t>
  </si>
  <si>
    <t>00001262</t>
  </si>
  <si>
    <t>00001172</t>
  </si>
  <si>
    <t>00001051</t>
  </si>
  <si>
    <t>00001094</t>
  </si>
  <si>
    <t>00001501</t>
  </si>
  <si>
    <t>00000974</t>
  </si>
  <si>
    <t>00001088</t>
  </si>
  <si>
    <t>00001101</t>
  </si>
  <si>
    <t>00001138</t>
  </si>
  <si>
    <t>00001308</t>
  </si>
  <si>
    <t>00001314</t>
  </si>
  <si>
    <t>00000972</t>
  </si>
  <si>
    <t>00001130</t>
  </si>
  <si>
    <t>00001106</t>
  </si>
  <si>
    <t>00001067</t>
  </si>
  <si>
    <t>00001526</t>
  </si>
  <si>
    <t>00001503</t>
  </si>
  <si>
    <t>00001086</t>
  </si>
  <si>
    <t>00001280</t>
  </si>
  <si>
    <t>00001600</t>
  </si>
  <si>
    <t>00001495</t>
  </si>
  <si>
    <t>00001284</t>
  </si>
  <si>
    <t>00001231</t>
  </si>
  <si>
    <t>00001160</t>
  </si>
  <si>
    <t>00001185</t>
  </si>
  <si>
    <t>00000976</t>
  </si>
  <si>
    <t>00001165</t>
  </si>
  <si>
    <t>00001242</t>
  </si>
  <si>
    <t>00001059</t>
  </si>
  <si>
    <t>00001289</t>
  </si>
  <si>
    <t>00001213</t>
  </si>
  <si>
    <t>00001082</t>
  </si>
  <si>
    <t>00001278</t>
  </si>
  <si>
    <t>00001083</t>
  </si>
  <si>
    <t>00001487</t>
  </si>
  <si>
    <t>00001041</t>
  </si>
  <si>
    <t>00001294</t>
  </si>
  <si>
    <t>00001063</t>
  </si>
  <si>
    <t>00001320</t>
  </si>
  <si>
    <t>00000978</t>
  </si>
  <si>
    <t>00001071</t>
  </si>
  <si>
    <t>00001100</t>
  </si>
  <si>
    <t>00000993</t>
  </si>
  <si>
    <t>00001272</t>
  </si>
  <si>
    <t>00001247</t>
  </si>
  <si>
    <t>00001265</t>
  </si>
  <si>
    <t>00000982</t>
  </si>
  <si>
    <t>00001306</t>
  </si>
  <si>
    <t>00001069</t>
  </si>
  <si>
    <t>00001129</t>
  </si>
  <si>
    <t>00001134</t>
  </si>
  <si>
    <t>00001102</t>
  </si>
  <si>
    <t>00001209</t>
  </si>
  <si>
    <t>00001195</t>
  </si>
  <si>
    <t>00001075</t>
  </si>
  <si>
    <t>00001221</t>
  </si>
  <si>
    <t>00001164</t>
  </si>
  <si>
    <t>00001237</t>
  </si>
  <si>
    <t>00001060</t>
  </si>
  <si>
    <t>00001152</t>
  </si>
  <si>
    <t>00001216</t>
  </si>
  <si>
    <t>00001029</t>
  </si>
  <si>
    <t>00001287</t>
  </si>
  <si>
    <t>00002469</t>
  </si>
  <si>
    <t>00001173</t>
  </si>
  <si>
    <t>00000999</t>
  </si>
  <si>
    <t>00001120</t>
  </si>
  <si>
    <t>00001502</t>
  </si>
  <si>
    <t>00001328</t>
  </si>
  <si>
    <t>00001167</t>
  </si>
  <si>
    <t>00001144</t>
  </si>
  <si>
    <t>00000991</t>
  </si>
  <si>
    <t>00001025</t>
  </si>
  <si>
    <t>00001235</t>
  </si>
  <si>
    <t>00001513</t>
  </si>
  <si>
    <t>00001488</t>
  </si>
  <si>
    <t>00001115</t>
  </si>
  <si>
    <t>00000969</t>
  </si>
  <si>
    <t>00001002</t>
  </si>
  <si>
    <t>00001489</t>
  </si>
  <si>
    <t>00001018</t>
  </si>
  <si>
    <t>00000995</t>
  </si>
  <si>
    <t>00001023</t>
  </si>
  <si>
    <t>00000971</t>
  </si>
  <si>
    <t>00001505</t>
  </si>
  <si>
    <t>00001330</t>
  </si>
  <si>
    <t>00001139</t>
  </si>
  <si>
    <t>00001509</t>
  </si>
  <si>
    <t>00001271</t>
  </si>
  <si>
    <t>00001107</t>
  </si>
  <si>
    <t>00001024</t>
  </si>
  <si>
    <t>00001003</t>
  </si>
  <si>
    <t>00001615</t>
  </si>
  <si>
    <t>00000970</t>
  </si>
  <si>
    <t>00001026</t>
  </si>
  <si>
    <t>00001258</t>
  </si>
  <si>
    <t>00001137</t>
  </si>
  <si>
    <t>00001496</t>
  </si>
  <si>
    <t>00001504</t>
  </si>
  <si>
    <t>00001045</t>
  </si>
  <si>
    <t>00001187</t>
  </si>
  <si>
    <t>00001323</t>
  </si>
  <si>
    <t>00001004</t>
  </si>
  <si>
    <t>00001197</t>
  </si>
  <si>
    <t>00001140</t>
  </si>
  <si>
    <t>00001089</t>
  </si>
  <si>
    <t>00001153</t>
  </si>
  <si>
    <t>00000992</t>
  </si>
  <si>
    <t>00001510</t>
  </si>
  <si>
    <t>00001566</t>
  </si>
  <si>
    <t>00001522</t>
  </si>
  <si>
    <t>00000990</t>
  </si>
  <si>
    <t>00001524</t>
  </si>
  <si>
    <t>00001203</t>
  </si>
  <si>
    <t>00001131</t>
  </si>
  <si>
    <t>00001199</t>
  </si>
  <si>
    <t>00001006</t>
  </si>
  <si>
    <t>00001538</t>
  </si>
  <si>
    <t>00000994</t>
  </si>
  <si>
    <t>00001161</t>
  </si>
  <si>
    <t>00000997</t>
  </si>
  <si>
    <t>00001210</t>
  </si>
  <si>
    <t>00001512</t>
  </si>
  <si>
    <t>00001196</t>
  </si>
  <si>
    <t>00001133</t>
  </si>
  <si>
    <t>00001588</t>
  </si>
  <si>
    <t>00000968</t>
  </si>
  <si>
    <t>00000967</t>
  </si>
  <si>
    <t>00001020</t>
  </si>
  <si>
    <t>00001154</t>
  </si>
  <si>
    <t>00001539</t>
  </si>
  <si>
    <t>00001142</t>
  </si>
  <si>
    <t>00001500</t>
  </si>
  <si>
    <t>00001204</t>
  </si>
  <si>
    <t>00001156</t>
  </si>
  <si>
    <t>00001574</t>
  </si>
  <si>
    <t>00001256</t>
  </si>
  <si>
    <t>00001019</t>
  </si>
  <si>
    <t>00000988</t>
  </si>
  <si>
    <t>00001550</t>
  </si>
  <si>
    <t>00001541</t>
  </si>
  <si>
    <t>00001552</t>
  </si>
  <si>
    <t>00001573</t>
  </si>
  <si>
    <t>00001548</t>
  </si>
  <si>
    <t>00001577</t>
  </si>
  <si>
    <t>00001157</t>
  </si>
  <si>
    <t>00000989</t>
  </si>
  <si>
    <t>00001561</t>
  </si>
  <si>
    <t>00001155</t>
  </si>
  <si>
    <t>00001551</t>
  </si>
  <si>
    <t>00001200</t>
  </si>
  <si>
    <t>00001190</t>
  </si>
  <si>
    <t>00001214</t>
  </si>
  <si>
    <t>00001544</t>
  </si>
  <si>
    <t>00001576</t>
  </si>
  <si>
    <t>00001543</t>
  </si>
  <si>
    <t>00001575</t>
  </si>
  <si>
    <t>00001047</t>
  </si>
  <si>
    <t>00001274</t>
  </si>
  <si>
    <t>00001057</t>
  </si>
  <si>
    <t>00001302</t>
  </si>
  <si>
    <t>00001163</t>
  </si>
  <si>
    <t>00001317</t>
  </si>
  <si>
    <t>00001220</t>
  </si>
  <si>
    <t>00000987</t>
  </si>
  <si>
    <t>00001219</t>
  </si>
  <si>
    <t>00001293</t>
  </si>
  <si>
    <t>00001122</t>
  </si>
  <si>
    <t>00001066</t>
  </si>
  <si>
    <t>00001127</t>
  </si>
  <si>
    <t>00001065</t>
  </si>
  <si>
    <t>00001298</t>
  </si>
  <si>
    <t>00001062</t>
  </si>
  <si>
    <t>00001290</t>
  </si>
  <si>
    <t>00001222</t>
  </si>
  <si>
    <t>00000962</t>
  </si>
  <si>
    <t>00001315</t>
  </si>
  <si>
    <t>00001044</t>
  </si>
  <si>
    <t>00001119</t>
  </si>
  <si>
    <t>00001273</t>
  </si>
  <si>
    <t>00000975</t>
  </si>
  <si>
    <t>00000986</t>
  </si>
  <si>
    <t>00001243</t>
  </si>
  <si>
    <t>00001490</t>
  </si>
  <si>
    <t>00001010</t>
  </si>
  <si>
    <t>00001394</t>
  </si>
  <si>
    <t>00001383</t>
  </si>
  <si>
    <t>00001356</t>
  </si>
  <si>
    <t>00001391</t>
  </si>
  <si>
    <t>00001395</t>
  </si>
  <si>
    <t>00001373</t>
  </si>
  <si>
    <t>00001375</t>
  </si>
  <si>
    <t>00001349</t>
  </si>
  <si>
    <t>00001378</t>
  </si>
  <si>
    <t>00001376</t>
  </si>
  <si>
    <t>00001348</t>
  </si>
  <si>
    <t>00001398</t>
  </si>
  <si>
    <t>00001371</t>
  </si>
  <si>
    <t>00001374</t>
  </si>
  <si>
    <t>00001358</t>
  </si>
  <si>
    <t>00001412</t>
  </si>
  <si>
    <t>00001360</t>
  </si>
  <si>
    <t>00001424</t>
  </si>
  <si>
    <t>00001397</t>
  </si>
  <si>
    <t>00001350</t>
  </si>
  <si>
    <t>00001413</t>
  </si>
  <si>
    <t>00001379</t>
  </si>
  <si>
    <t>00001345</t>
  </si>
  <si>
    <t>00001389</t>
  </si>
  <si>
    <t>00001415</t>
  </si>
  <si>
    <t>00001422</t>
  </si>
  <si>
    <t>00001414</t>
  </si>
  <si>
    <t>00001362</t>
  </si>
  <si>
    <t>00001434</t>
  </si>
  <si>
    <t>00001420</t>
  </si>
  <si>
    <t>00001392</t>
  </si>
  <si>
    <t>00001388</t>
  </si>
  <si>
    <t>00001384</t>
  </si>
  <si>
    <t>00001359</t>
  </si>
  <si>
    <t>00001411</t>
  </si>
  <si>
    <t>00001387</t>
  </si>
  <si>
    <t>00001403</t>
  </si>
  <si>
    <t>00001417</t>
  </si>
  <si>
    <t>00001365</t>
  </si>
  <si>
    <t>00001418</t>
  </si>
  <si>
    <t>00001382</t>
  </si>
  <si>
    <t>00001370</t>
  </si>
  <si>
    <t>00001339</t>
  </si>
  <si>
    <t>00001416</t>
  </si>
  <si>
    <t>00001428</t>
  </si>
  <si>
    <t>00001404</t>
  </si>
  <si>
    <t>00001435</t>
  </si>
  <si>
    <t>00001432</t>
  </si>
  <si>
    <t>00001433</t>
  </si>
  <si>
    <t>00001386</t>
  </si>
  <si>
    <t>00001361</t>
  </si>
  <si>
    <t>00001381</t>
  </si>
  <si>
    <t>00001355</t>
  </si>
  <si>
    <t>00001423</t>
  </si>
  <si>
    <t>00001429</t>
  </si>
  <si>
    <t>00001291</t>
  </si>
  <si>
    <t>00001201</t>
  </si>
  <si>
    <t>00001312</t>
  </si>
  <si>
    <t>00001442</t>
  </si>
  <si>
    <t>00001443</t>
  </si>
  <si>
    <t>00001438</t>
  </si>
  <si>
    <t>00001437</t>
  </si>
  <si>
    <t>00001441</t>
  </si>
  <si>
    <t>00001440</t>
  </si>
  <si>
    <t>00001439</t>
  </si>
  <si>
    <t>00001445</t>
  </si>
  <si>
    <t>00001444</t>
  </si>
  <si>
    <t>00002587</t>
  </si>
  <si>
    <t>00000095</t>
  </si>
  <si>
    <t>00001628</t>
  </si>
  <si>
    <t>00000062</t>
  </si>
  <si>
    <t>00000064</t>
  </si>
  <si>
    <t>00000063</t>
  </si>
  <si>
    <t>00000056</t>
  </si>
  <si>
    <t>00002406</t>
  </si>
  <si>
    <t>00000235</t>
  </si>
  <si>
    <t>00001997</t>
  </si>
  <si>
    <t>00001995</t>
  </si>
  <si>
    <t>00000087</t>
  </si>
  <si>
    <t>00000913</t>
  </si>
  <si>
    <t>00000092</t>
  </si>
  <si>
    <t>00000337</t>
  </si>
  <si>
    <t>00000042</t>
  </si>
  <si>
    <t>00002032</t>
  </si>
  <si>
    <t>00001632</t>
  </si>
  <si>
    <t>00000070</t>
  </si>
  <si>
    <t>00000069</t>
  </si>
  <si>
    <t>00002618</t>
  </si>
  <si>
    <t>00000239</t>
  </si>
  <si>
    <t>00002314</t>
  </si>
  <si>
    <t>00000725</t>
  </si>
  <si>
    <t>00000730</t>
  </si>
  <si>
    <t>00000739</t>
  </si>
  <si>
    <t>00002619</t>
  </si>
  <si>
    <t>00000082</t>
  </si>
  <si>
    <t>00000081</t>
  </si>
  <si>
    <t>00002540</t>
  </si>
  <si>
    <t>00002453</t>
  </si>
  <si>
    <t>00000080</t>
  </si>
  <si>
    <t>00000084</t>
  </si>
  <si>
    <t>00000234</t>
  </si>
  <si>
    <t>00000231</t>
  </si>
  <si>
    <t>00000067</t>
  </si>
  <si>
    <t>00000068</t>
  </si>
  <si>
    <t>00000083</t>
  </si>
  <si>
    <t>00001332</t>
  </si>
  <si>
    <t>000002495</t>
  </si>
  <si>
    <t>000002496</t>
  </si>
  <si>
    <t>00002637</t>
  </si>
  <si>
    <t>00000332</t>
  </si>
  <si>
    <t>00000331</t>
  </si>
  <si>
    <t>00002435</t>
  </si>
  <si>
    <t>00002497</t>
  </si>
  <si>
    <t>00000057</t>
  </si>
  <si>
    <t>00001931</t>
  </si>
  <si>
    <t>Канализационные сети</t>
  </si>
  <si>
    <t>00002033</t>
  </si>
  <si>
    <t>00002459</t>
  </si>
  <si>
    <t>00002581</t>
  </si>
  <si>
    <t>00001846</t>
  </si>
  <si>
    <t>00001791</t>
  </si>
  <si>
    <t>00001807</t>
  </si>
  <si>
    <t>00001840</t>
  </si>
  <si>
    <t>00001801</t>
  </si>
  <si>
    <t>00001793</t>
  </si>
  <si>
    <t>00001839</t>
  </si>
  <si>
    <t>00001834</t>
  </si>
  <si>
    <t>00001907</t>
  </si>
  <si>
    <t>00001910</t>
  </si>
  <si>
    <t>00001969</t>
  </si>
  <si>
    <t>00001996</t>
  </si>
  <si>
    <t>00001943</t>
  </si>
  <si>
    <t>00001852</t>
  </si>
  <si>
    <t>00001934</t>
  </si>
  <si>
    <t>00001938</t>
  </si>
  <si>
    <t>00001878</t>
  </si>
  <si>
    <t>00001892</t>
  </si>
  <si>
    <t>00001890</t>
  </si>
  <si>
    <t>00001953</t>
  </si>
  <si>
    <t>00001884</t>
  </si>
  <si>
    <t>00001971</t>
  </si>
  <si>
    <t>00001944</t>
  </si>
  <si>
    <t>00001857</t>
  </si>
  <si>
    <t>00001935</t>
  </si>
  <si>
    <t>00001939</t>
  </si>
  <si>
    <t>00001941</t>
  </si>
  <si>
    <t>00001882</t>
  </si>
  <si>
    <t>00001879</t>
  </si>
  <si>
    <t>00001880</t>
  </si>
  <si>
    <t>00001849</t>
  </si>
  <si>
    <t>00001850</t>
  </si>
  <si>
    <t>00001897</t>
  </si>
  <si>
    <t>00001881</t>
  </si>
  <si>
    <t>00001898</t>
  </si>
  <si>
    <t>00001894</t>
  </si>
  <si>
    <t>00001905</t>
  </si>
  <si>
    <t>00001899</t>
  </si>
  <si>
    <t>00001961</t>
  </si>
  <si>
    <t>00001906</t>
  </si>
  <si>
    <t>00001893</t>
  </si>
  <si>
    <t>00001838</t>
  </si>
  <si>
    <t>00001895</t>
  </si>
  <si>
    <t>00001896</t>
  </si>
  <si>
    <t>00001650</t>
  </si>
  <si>
    <t>00001695</t>
  </si>
  <si>
    <t>00001648</t>
  </si>
  <si>
    <t>00001720</t>
  </si>
  <si>
    <t>00001639</t>
  </si>
  <si>
    <t>00001709</t>
  </si>
  <si>
    <t>00001810</t>
  </si>
  <si>
    <t>00001719</t>
  </si>
  <si>
    <t>00001699</t>
  </si>
  <si>
    <t>00001883</t>
  </si>
  <si>
    <t>00001665</t>
  </si>
  <si>
    <t>00001706</t>
  </si>
  <si>
    <t>00001646</t>
  </si>
  <si>
    <t>00001643</t>
  </si>
  <si>
    <t>00001703</t>
  </si>
  <si>
    <t>00001886</t>
  </si>
  <si>
    <t>00001891</t>
  </si>
  <si>
    <t>00001668</t>
  </si>
  <si>
    <t>00001693</t>
  </si>
  <si>
    <t>00001916</t>
  </si>
  <si>
    <t>00001654</t>
  </si>
  <si>
    <t>00001821</t>
  </si>
  <si>
    <t>00001776</t>
  </si>
  <si>
    <t>00001869</t>
  </si>
  <si>
    <t>00001716</t>
  </si>
  <si>
    <t>00001715</t>
  </si>
  <si>
    <t>00001873</t>
  </si>
  <si>
    <t>00001804</t>
  </si>
  <si>
    <t>00001636</t>
  </si>
  <si>
    <t>00001913</t>
  </si>
  <si>
    <t>00001667</t>
  </si>
  <si>
    <t>00001645</t>
  </si>
  <si>
    <t>00001662</t>
  </si>
  <si>
    <t>00001877</t>
  </si>
  <si>
    <t>00001666</t>
  </si>
  <si>
    <t>00001730</t>
  </si>
  <si>
    <t>00001644</t>
  </si>
  <si>
    <t>00001888</t>
  </si>
  <si>
    <t>00001824</t>
  </si>
  <si>
    <t>00001647</t>
  </si>
  <si>
    <t>00001641</t>
  </si>
  <si>
    <t>00001691</t>
  </si>
  <si>
    <t>00001800</t>
  </si>
  <si>
    <t>00001690</t>
  </si>
  <si>
    <t>00001748</t>
  </si>
  <si>
    <t>00001802</t>
  </si>
  <si>
    <t>00001708</t>
  </si>
  <si>
    <t>00001929</t>
  </si>
  <si>
    <t>00001677</t>
  </si>
  <si>
    <t>00001789</t>
  </si>
  <si>
    <t>00001783</t>
  </si>
  <si>
    <t>00001684</t>
  </si>
  <si>
    <t>00001729</t>
  </si>
  <si>
    <t>00001818</t>
  </si>
  <si>
    <t>00001725</t>
  </si>
  <si>
    <t>00001764</t>
  </si>
  <si>
    <t>00001732</t>
  </si>
  <si>
    <t>00001674</t>
  </si>
  <si>
    <t>00001637</t>
  </si>
  <si>
    <t>00001785</t>
  </si>
  <si>
    <t>00001687</t>
  </si>
  <si>
    <t>00001756</t>
  </si>
  <si>
    <t>00001966</t>
  </si>
  <si>
    <t>00001726</t>
  </si>
  <si>
    <t>00001723</t>
  </si>
  <si>
    <t>00001871</t>
  </si>
  <si>
    <t>00001812</t>
  </si>
  <si>
    <t>00001655</t>
  </si>
  <si>
    <t>00001685</t>
  </si>
  <si>
    <t>00001704</t>
  </si>
  <si>
    <t>00001872</t>
  </si>
  <si>
    <t>00001702</t>
  </si>
  <si>
    <t>00001653</t>
  </si>
  <si>
    <t>00001875</t>
  </si>
  <si>
    <t>00001792</t>
  </si>
  <si>
    <t>00001788</t>
  </si>
  <si>
    <t>00001765</t>
  </si>
  <si>
    <t>00001734</t>
  </si>
  <si>
    <t>00001657</t>
  </si>
  <si>
    <t>00001847</t>
  </si>
  <si>
    <t>00001815</t>
  </si>
  <si>
    <t>00001701</t>
  </si>
  <si>
    <t>00001728</t>
  </si>
  <si>
    <t>00001658</t>
  </si>
  <si>
    <t>00001689</t>
  </si>
  <si>
    <t>00001649</t>
  </si>
  <si>
    <t>00001817</t>
  </si>
  <si>
    <t>00001808</t>
  </si>
  <si>
    <t>00001724</t>
  </si>
  <si>
    <t>00001814</t>
  </si>
  <si>
    <t>00001798</t>
  </si>
  <si>
    <t>00001656</t>
  </si>
  <si>
    <t>00001922</t>
  </si>
  <si>
    <t>00001635</t>
  </si>
  <si>
    <t>00001676</t>
  </si>
  <si>
    <t>00001672</t>
  </si>
  <si>
    <t>00001809</t>
  </si>
  <si>
    <t>00001763</t>
  </si>
  <si>
    <t>00001722</t>
  </si>
  <si>
    <t>00001766</t>
  </si>
  <si>
    <t>00001713</t>
  </si>
  <si>
    <t>00002392</t>
  </si>
  <si>
    <t>00001705</t>
  </si>
  <si>
    <t>00001673</t>
  </si>
  <si>
    <t>00001928</t>
  </si>
  <si>
    <t>00001829</t>
  </si>
  <si>
    <t>00001825</t>
  </si>
  <si>
    <t>00001688</t>
  </si>
  <si>
    <t>00001661</t>
  </si>
  <si>
    <t>00001714</t>
  </si>
  <si>
    <t>00001710</t>
  </si>
  <si>
    <t>00001746</t>
  </si>
  <si>
    <t>00001911</t>
  </si>
  <si>
    <t>00001806</t>
  </si>
  <si>
    <t>00001833</t>
  </si>
  <si>
    <t>00001679</t>
  </si>
  <si>
    <t>00001640</t>
  </si>
  <si>
    <t>00001831</t>
  </si>
  <si>
    <t>00001885</t>
  </si>
  <si>
    <t>00001692</t>
  </si>
  <si>
    <t>00001700</t>
  </si>
  <si>
    <t>00001889</t>
  </si>
  <si>
    <t>00001781</t>
  </si>
  <si>
    <t>00001664</t>
  </si>
  <si>
    <t>00001681</t>
  </si>
  <si>
    <t>00001770</t>
  </si>
  <si>
    <t>00001652</t>
  </si>
  <si>
    <t>00001828</t>
  </si>
  <si>
    <t>00001863</t>
  </si>
  <si>
    <t>00001774</t>
  </si>
  <si>
    <t>00001917</t>
  </si>
  <si>
    <t>00001707</t>
  </si>
  <si>
    <t>00001856</t>
  </si>
  <si>
    <t>00001682</t>
  </si>
  <si>
    <t>00001669</t>
  </si>
  <si>
    <t>00001757</t>
  </si>
  <si>
    <t>00001836</t>
  </si>
  <si>
    <t>00001675</t>
  </si>
  <si>
    <t>00001784</t>
  </si>
  <si>
    <t>00001642</t>
  </si>
  <si>
    <t>00001638</t>
  </si>
  <si>
    <t>00001830</t>
  </si>
  <si>
    <t>00001660</t>
  </si>
  <si>
    <t>00001860</t>
  </si>
  <si>
    <t>00001686</t>
  </si>
  <si>
    <t>00001864</t>
  </si>
  <si>
    <t>00001670</t>
  </si>
  <si>
    <t>00001858</t>
  </si>
  <si>
    <t>00001678</t>
  </si>
  <si>
    <t>00001832</t>
  </si>
  <si>
    <t>00001727</t>
  </si>
  <si>
    <t>00001663</t>
  </si>
  <si>
    <t>00001683</t>
  </si>
  <si>
    <t>00001919</t>
  </si>
  <si>
    <t>00001721</t>
  </si>
  <si>
    <t>00001925</t>
  </si>
  <si>
    <t>00001779</t>
  </si>
  <si>
    <t>00001848</t>
  </si>
  <si>
    <t>00001659</t>
  </si>
  <si>
    <t>00001822</t>
  </si>
  <si>
    <t>00001868</t>
  </si>
  <si>
    <t>00001696</t>
  </si>
  <si>
    <t>00001758</t>
  </si>
  <si>
    <t>00001823</t>
  </si>
  <si>
    <t>00001633</t>
  </si>
  <si>
    <t>00001717</t>
  </si>
  <si>
    <t>00001671</t>
  </si>
  <si>
    <t>00001651</t>
  </si>
  <si>
    <t>00001874</t>
  </si>
  <si>
    <t>00001747</t>
  </si>
  <si>
    <t>00002635</t>
  </si>
  <si>
    <t>00002444</t>
  </si>
  <si>
    <t>00002289</t>
  </si>
  <si>
    <t>00002290</t>
  </si>
  <si>
    <t>00002405</t>
  </si>
  <si>
    <t>00002628</t>
  </si>
  <si>
    <t>00001855</t>
  </si>
  <si>
    <t>00001853</t>
  </si>
  <si>
    <t>00001950</t>
  </si>
  <si>
    <t>00001948</t>
  </si>
  <si>
    <t>00001796</t>
  </si>
  <si>
    <t>00001947</t>
  </si>
  <si>
    <t>00001777</t>
  </si>
  <si>
    <t>00001900</t>
  </si>
  <si>
    <t>00001901</t>
  </si>
  <si>
    <t>00001902</t>
  </si>
  <si>
    <t>00001851</t>
  </si>
  <si>
    <t>00001951</t>
  </si>
  <si>
    <t>00001903</t>
  </si>
  <si>
    <t>00001952</t>
  </si>
  <si>
    <t>00001760</t>
  </si>
  <si>
    <t>00001970</t>
  </si>
  <si>
    <t>00001876</t>
  </si>
  <si>
    <t>00001959</t>
  </si>
  <si>
    <t>00001820</t>
  </si>
  <si>
    <t>00001811</t>
  </si>
  <si>
    <t>00001790</t>
  </si>
  <si>
    <t>00001940</t>
  </si>
  <si>
    <t>00001841</t>
  </si>
  <si>
    <t>00001735</t>
  </si>
  <si>
    <t>00001680</t>
  </si>
  <si>
    <t>00001751</t>
  </si>
  <si>
    <t>00001946</t>
  </si>
  <si>
    <t>00001799</t>
  </si>
  <si>
    <t>00001927</t>
  </si>
  <si>
    <t>00001942</t>
  </si>
  <si>
    <t>00001845</t>
  </si>
  <si>
    <t>00001786</t>
  </si>
  <si>
    <t>00001782</t>
  </si>
  <si>
    <t>00001914</t>
  </si>
  <si>
    <t>00001945</t>
  </si>
  <si>
    <t>00001803</t>
  </si>
  <si>
    <t>00001787</t>
  </si>
  <si>
    <t>00001813</t>
  </si>
  <si>
    <t>00001816</t>
  </si>
  <si>
    <t>00001949</t>
  </si>
  <si>
    <t>00001924</t>
  </si>
  <si>
    <t>00001762</t>
  </si>
  <si>
    <t>00001837</t>
  </si>
  <si>
    <t>00001965</t>
  </si>
  <si>
    <t>00001870</t>
  </si>
  <si>
    <t>00001835</t>
  </si>
  <si>
    <t>00001887</t>
  </si>
  <si>
    <t>00001862</t>
  </si>
  <si>
    <t>00001918</t>
  </si>
  <si>
    <t>00001797</t>
  </si>
  <si>
    <t>00001805</t>
  </si>
  <si>
    <t>00001908</t>
  </si>
  <si>
    <t>00001973</t>
  </si>
  <si>
    <t>00001936</t>
  </si>
  <si>
    <t>00001854</t>
  </si>
  <si>
    <t>00001930</t>
  </si>
  <si>
    <t>00001718</t>
  </si>
  <si>
    <t>00001915</t>
  </si>
  <si>
    <t>00001780</t>
  </si>
  <si>
    <t>00001819</t>
  </si>
  <si>
    <t>00001932</t>
  </si>
  <si>
    <t>00001933</t>
  </si>
  <si>
    <t>00001923</t>
  </si>
  <si>
    <t>00001778</t>
  </si>
  <si>
    <t>00001775</t>
  </si>
  <si>
    <t>00001972</t>
  </si>
  <si>
    <t>00001921</t>
  </si>
  <si>
    <t>00001867</t>
  </si>
  <si>
    <t>00001912</t>
  </si>
  <si>
    <t>00001865</t>
  </si>
  <si>
    <t>00001926</t>
  </si>
  <si>
    <t>00001920</t>
  </si>
  <si>
    <t>00001937</t>
  </si>
  <si>
    <t>00001759</t>
  </si>
  <si>
    <t>00001904</t>
  </si>
  <si>
    <t>00001749</t>
  </si>
  <si>
    <t>00001866</t>
  </si>
  <si>
    <t>00001909</t>
  </si>
  <si>
    <t>00001861</t>
  </si>
  <si>
    <t>00001963</t>
  </si>
  <si>
    <t>00001750</t>
  </si>
  <si>
    <t>00000122</t>
  </si>
  <si>
    <t>00001968</t>
  </si>
  <si>
    <t>00001967</t>
  </si>
  <si>
    <t>000002501</t>
  </si>
  <si>
    <t>000002497</t>
  </si>
  <si>
    <t>00000839</t>
  </si>
  <si>
    <t>00000341</t>
  </si>
  <si>
    <t>00002023</t>
  </si>
  <si>
    <t>00000863</t>
  </si>
  <si>
    <t>00000869</t>
  </si>
  <si>
    <t>00000870</t>
  </si>
  <si>
    <t>00000907</t>
  </si>
  <si>
    <t>00000824</t>
  </si>
  <si>
    <t>00000838</t>
  </si>
  <si>
    <t>00000848</t>
  </si>
  <si>
    <t>00000770</t>
  </si>
  <si>
    <t>00000940</t>
  </si>
  <si>
    <t>00000939</t>
  </si>
  <si>
    <t>00000775</t>
  </si>
  <si>
    <t>00000941</t>
  </si>
  <si>
    <t>00000788</t>
  </si>
  <si>
    <t>00000811</t>
  </si>
  <si>
    <t>00001005</t>
  </si>
  <si>
    <t>00001733</t>
  </si>
  <si>
    <t>00002572</t>
  </si>
  <si>
    <t>00002543</t>
  </si>
  <si>
    <t>00002541</t>
  </si>
  <si>
    <t>00002583</t>
  </si>
  <si>
    <t>00002164</t>
  </si>
  <si>
    <t>00001528</t>
  </si>
  <si>
    <t>00001859</t>
  </si>
  <si>
    <t>00001842</t>
  </si>
  <si>
    <t>00001525</t>
  </si>
  <si>
    <t>00001530</t>
  </si>
  <si>
    <t>00001843</t>
  </si>
  <si>
    <t>00001844</t>
  </si>
  <si>
    <t>00001150</t>
  </si>
  <si>
    <t>00001007</t>
  </si>
  <si>
    <t>00000303</t>
  </si>
  <si>
    <t>00000073</t>
  </si>
  <si>
    <t>00000072</t>
  </si>
  <si>
    <t>00000074</t>
  </si>
  <si>
    <t>00000086</t>
  </si>
  <si>
    <t>00001425</t>
  </si>
  <si>
    <t>00000076</t>
  </si>
  <si>
    <t>00000075</t>
  </si>
  <si>
    <t>00000533</t>
  </si>
  <si>
    <t>00000720</t>
  </si>
  <si>
    <t>00001794</t>
  </si>
  <si>
    <t>00001826</t>
  </si>
  <si>
    <t>00001795</t>
  </si>
  <si>
    <t>00001827</t>
  </si>
  <si>
    <t>00001627</t>
  </si>
  <si>
    <t>00000204</t>
  </si>
  <si>
    <t>00000338</t>
  </si>
  <si>
    <t>00000119</t>
  </si>
  <si>
    <t>00000118</t>
  </si>
  <si>
    <t>00000116</t>
  </si>
  <si>
    <t>00000117</t>
  </si>
  <si>
    <t>00001736</t>
  </si>
  <si>
    <t>00001737</t>
  </si>
  <si>
    <t>00001744</t>
  </si>
  <si>
    <t>00001772</t>
  </si>
  <si>
    <t>00001741</t>
  </si>
  <si>
    <t>00001738</t>
  </si>
  <si>
    <t>000002480</t>
  </si>
  <si>
    <t>00000111</t>
  </si>
  <si>
    <t>00000208</t>
  </si>
  <si>
    <t>00000110</t>
  </si>
  <si>
    <t>00000112</t>
  </si>
  <si>
    <t>00000113</t>
  </si>
  <si>
    <t>00000121</t>
  </si>
  <si>
    <t>00000115</t>
  </si>
  <si>
    <t>00000203</t>
  </si>
  <si>
    <t>00000120</t>
  </si>
  <si>
    <t>00000114</t>
  </si>
  <si>
    <t>00000209</t>
  </si>
  <si>
    <t>00000891</t>
  </si>
  <si>
    <t>00000932</t>
  </si>
  <si>
    <t>00002144</t>
  </si>
  <si>
    <t>00000740</t>
  </si>
  <si>
    <t>00001991</t>
  </si>
  <si>
    <t>00001993</t>
  </si>
  <si>
    <t>00000728</t>
  </si>
  <si>
    <t>00000719</t>
  </si>
  <si>
    <t>00001994</t>
  </si>
  <si>
    <t>Наружные сети канализации</t>
  </si>
  <si>
    <t>00000590</t>
  </si>
  <si>
    <t>00002145</t>
  </si>
  <si>
    <t>00000722</t>
  </si>
  <si>
    <t>00000422</t>
  </si>
  <si>
    <t>00000595</t>
  </si>
  <si>
    <t>00000040</t>
  </si>
  <si>
    <t>00000030</t>
  </si>
  <si>
    <t>00000535</t>
  </si>
  <si>
    <t>00000029</t>
  </si>
  <si>
    <t>00000048</t>
  </si>
  <si>
    <t>00000888</t>
  </si>
  <si>
    <t>00000329</t>
  </si>
  <si>
    <t>00000091</t>
  </si>
  <si>
    <t>00001619</t>
  </si>
  <si>
    <t>00000890</t>
  </si>
  <si>
    <t>00000930</t>
  </si>
  <si>
    <t>00000335</t>
  </si>
  <si>
    <t>00000912</t>
  </si>
  <si>
    <t>000002521</t>
  </si>
  <si>
    <t>00000831</t>
  </si>
  <si>
    <t>00000717</t>
  </si>
  <si>
    <t>00000903</t>
  </si>
  <si>
    <t>00000055</t>
  </si>
  <si>
    <t>00000051</t>
  </si>
  <si>
    <t>00000050</t>
  </si>
  <si>
    <t>00000088</t>
  </si>
  <si>
    <t>00000085</t>
  </si>
  <si>
    <t>00001532</t>
  </si>
  <si>
    <t>Пожарный гидрант</t>
  </si>
  <si>
    <t>000002522</t>
  </si>
  <si>
    <t>00000066</t>
  </si>
  <si>
    <t>00000065</t>
  </si>
  <si>
    <t>00000534</t>
  </si>
  <si>
    <t>00001476</t>
  </si>
  <si>
    <t>00001473</t>
  </si>
  <si>
    <t>00001470</t>
  </si>
  <si>
    <t>00001477</t>
  </si>
  <si>
    <t>00001463</t>
  </si>
  <si>
    <t>00001474</t>
  </si>
  <si>
    <t>00001469</t>
  </si>
  <si>
    <t>00001468</t>
  </si>
  <si>
    <t>00001464</t>
  </si>
  <si>
    <t>00001471</t>
  </si>
  <si>
    <t>00001462</t>
  </si>
  <si>
    <t>00001467</t>
  </si>
  <si>
    <t>00001466</t>
  </si>
  <si>
    <t>00001465</t>
  </si>
  <si>
    <t>00001472</t>
  </si>
  <si>
    <t>00001475</t>
  </si>
  <si>
    <t>00000045</t>
  </si>
  <si>
    <t>00000061</t>
  </si>
  <si>
    <t>00000054</t>
  </si>
  <si>
    <t>00000079</t>
  </si>
  <si>
    <t>00000892</t>
  </si>
  <si>
    <t>00000884</t>
  </si>
  <si>
    <t>00000077</t>
  </si>
  <si>
    <t>00000078</t>
  </si>
  <si>
    <t>00001333</t>
  </si>
  <si>
    <t>00001331</t>
  </si>
  <si>
    <t>00000924</t>
  </si>
  <si>
    <t>00002620</t>
  </si>
  <si>
    <t>00000339</t>
  </si>
  <si>
    <t>00-000016</t>
  </si>
  <si>
    <t>00001712</t>
  </si>
  <si>
    <t>00001743</t>
  </si>
  <si>
    <t>00001742</t>
  </si>
  <si>
    <t>00000125</t>
  </si>
  <si>
    <t>00001767</t>
  </si>
  <si>
    <t>00000129</t>
  </si>
  <si>
    <t>00000130</t>
  </si>
  <si>
    <t>00000128</t>
  </si>
  <si>
    <t>00000127</t>
  </si>
  <si>
    <t>00001769</t>
  </si>
  <si>
    <t>00001755</t>
  </si>
  <si>
    <t>00001753</t>
  </si>
  <si>
    <t>00000126</t>
  </si>
  <si>
    <t>00001698</t>
  </si>
  <si>
    <t>00001754</t>
  </si>
  <si>
    <t>00001745</t>
  </si>
  <si>
    <t>00001731</t>
  </si>
  <si>
    <t>00001711</t>
  </si>
  <si>
    <t>00001740</t>
  </si>
  <si>
    <t>00001752</t>
  </si>
  <si>
    <t>00001768</t>
  </si>
  <si>
    <t>00001697</t>
  </si>
  <si>
    <t>00001761</t>
  </si>
  <si>
    <t>00001739</t>
  </si>
  <si>
    <t>00001694</t>
  </si>
  <si>
    <t>000002505</t>
  </si>
  <si>
    <t>00000131</t>
  </si>
  <si>
    <t>00000336</t>
  </si>
  <si>
    <t>00000578</t>
  </si>
  <si>
    <t>00000589</t>
  </si>
  <si>
    <t>00000213</t>
  </si>
  <si>
    <t>00000093</t>
  </si>
  <si>
    <t>00000230</t>
  </si>
  <si>
    <t>00000733</t>
  </si>
  <si>
    <t>000002482</t>
  </si>
  <si>
    <t>00000236</t>
  </si>
  <si>
    <t>00002210</t>
  </si>
  <si>
    <t>00000592</t>
  </si>
  <si>
    <t>00000448</t>
  </si>
  <si>
    <t>Теплотрасса</t>
  </si>
  <si>
    <t>00002291</t>
  </si>
  <si>
    <t>00002589</t>
  </si>
  <si>
    <t>00002593</t>
  </si>
  <si>
    <t>00002621</t>
  </si>
  <si>
    <t>00000200</t>
  </si>
  <si>
    <t>00000845</t>
  </si>
  <si>
    <t>00000151</t>
  </si>
  <si>
    <t>00000189</t>
  </si>
  <si>
    <t>00000206</t>
  </si>
  <si>
    <t>00000211</t>
  </si>
  <si>
    <t>00000123</t>
  </si>
  <si>
    <t>00000133</t>
  </si>
  <si>
    <t>00000132</t>
  </si>
  <si>
    <t>00000885</t>
  </si>
  <si>
    <t>00000926</t>
  </si>
  <si>
    <t>00001405</t>
  </si>
  <si>
    <t>00000202</t>
  </si>
  <si>
    <t>00000532</t>
  </si>
  <si>
    <t>00000904</t>
  </si>
  <si>
    <t>00000618</t>
  </si>
  <si>
    <t>00000137</t>
  </si>
  <si>
    <t xml:space="preserve">0001100005                    </t>
  </si>
  <si>
    <t xml:space="preserve">Гараж №13 </t>
  </si>
  <si>
    <t>г.Чайковский, ул.Ленина, д.28</t>
  </si>
  <si>
    <t xml:space="preserve">59:12:0010331:514 </t>
  </si>
  <si>
    <t>Оперативное управление</t>
  </si>
  <si>
    <t xml:space="preserve">0001100006                    </t>
  </si>
  <si>
    <t>Гараж №14</t>
  </si>
  <si>
    <t xml:space="preserve">Гараж №4 </t>
  </si>
  <si>
    <t xml:space="preserve">59:12:0010331:55 </t>
  </si>
  <si>
    <t>Гараж №5</t>
  </si>
  <si>
    <t xml:space="preserve">Гараж №6 </t>
  </si>
  <si>
    <t xml:space="preserve">59:12:0010331:59 </t>
  </si>
  <si>
    <t xml:space="preserve">Подсобное помещ. №2 </t>
  </si>
  <si>
    <t xml:space="preserve"> Постановление №1286 от 17.05.2011г.</t>
  </si>
  <si>
    <t xml:space="preserve">Подсобное помещ. №3 </t>
  </si>
  <si>
    <t>г.Чайковский, ул.Горького, д.22</t>
  </si>
  <si>
    <t>Нежилое помещение</t>
  </si>
  <si>
    <t>г. Чайковский ул.К.Маркса, д.22</t>
  </si>
  <si>
    <t>У110112000004</t>
  </si>
  <si>
    <t xml:space="preserve">Нежилое помещение </t>
  </si>
  <si>
    <t>59:12:0010317:1278</t>
  </si>
  <si>
    <t>59-59/016-59/999/001/2016-2747/1 от 18.08.2016</t>
  </si>
  <si>
    <t>У110112000003</t>
  </si>
  <si>
    <t>59:12:0010317:1261</t>
  </si>
  <si>
    <t>59-59/016-59/999/001/2016-2741/1 от 18.08.2016</t>
  </si>
  <si>
    <t>У110112000005</t>
  </si>
  <si>
    <t>59:12:0010316:1311</t>
  </si>
  <si>
    <t>59-БГ 055560 от 20.06.2011 г.</t>
  </si>
  <si>
    <t>0000110112100001</t>
  </si>
  <si>
    <t>000101020001</t>
  </si>
  <si>
    <t>Здание д/с №1</t>
  </si>
  <si>
    <t>г.Чайковский Сосновая,21</t>
  </si>
  <si>
    <t>59:12:0010409:519</t>
  </si>
  <si>
    <t>59-59/003-59/016/201/2016-1106/1  от 08.07.2016</t>
  </si>
  <si>
    <t>59-59-16/031/2010-454  от 20.07.2010</t>
  </si>
  <si>
    <t>00000000000101020002</t>
  </si>
  <si>
    <t>Склад 1-этажный</t>
  </si>
  <si>
    <t>59:12:0010409:518</t>
  </si>
  <si>
    <t>59-59-16/018/2013-416  от 15.03.2013</t>
  </si>
  <si>
    <t>Постановление администрации ЧМР Пермского края от 07.05.2013г № 1239</t>
  </si>
  <si>
    <t>000101020002</t>
  </si>
  <si>
    <t>Здание д/с №38</t>
  </si>
  <si>
    <t>г.Чайковский Проспект победы,8</t>
  </si>
  <si>
    <t>59:12:0010425:1157</t>
  </si>
  <si>
    <t>59-59/016-59/016/401/2015-39/1  от 28.04.2015</t>
  </si>
  <si>
    <t>59:12:0010425:1157-59/016/2017-2  от 27.10.2017</t>
  </si>
  <si>
    <t>Здание склада</t>
  </si>
  <si>
    <t>59:12:0010425:1158</t>
  </si>
  <si>
    <t>59-59/016-59/999/001/2016-10684/1  от 07.11.2016</t>
  </si>
  <si>
    <t>59-59-16/022/2010-049  от 20.04.2010</t>
  </si>
  <si>
    <t>000101030002</t>
  </si>
  <si>
    <t>Малые формы д/с№1</t>
  </si>
  <si>
    <t>00000000041011300002</t>
  </si>
  <si>
    <t>Прогулочная веранда</t>
  </si>
  <si>
    <t>Наименование движимого имущества</t>
  </si>
  <si>
    <t>инвентарный номер</t>
  </si>
  <si>
    <t xml:space="preserve">Балансовая стоимость, руб. </t>
  </si>
  <si>
    <t>Картофелечистка К 200(ТУ 36)</t>
  </si>
  <si>
    <t>Кассовый аппарат "Элвес Микро"(№ 00047253)</t>
  </si>
  <si>
    <t>ККМ " Ока 102 К"(№ 00242166)</t>
  </si>
  <si>
    <t>ККМ "Элвес Микро К"(№ 00117232)</t>
  </si>
  <si>
    <t>ККТ " Элвес Микро К"(№ 00177362)</t>
  </si>
  <si>
    <t>Линия раздачи</t>
  </si>
  <si>
    <t>Прилавок нейтральный ПН,10/7Н ДАНА(ТУ 5151,004,55338996)</t>
  </si>
  <si>
    <t>Сварочный аппарат "Дуга 318 М1(Завод.№ 107877)</t>
  </si>
  <si>
    <t>Система видеонаблюдения(Монитор,системный блок,видеокамеры)</t>
  </si>
  <si>
    <t>Холодильный прилавок "RADA"</t>
  </si>
  <si>
    <t>Шлагбаум G 401</t>
  </si>
  <si>
    <t>Шлагбаум G 400</t>
  </si>
  <si>
    <t>Мойка Poseidon 5-54</t>
  </si>
  <si>
    <t>Аппарат высокого давления FAIR FT-130/11</t>
  </si>
  <si>
    <t>Компрессор с ресивером СБ4/С-50</t>
  </si>
  <si>
    <t>Узел учета тепловой энергии</t>
  </si>
  <si>
    <t>Комбинированный счетчик воды WPV-N Ду-50 Ду-20</t>
  </si>
  <si>
    <t>Кассовый аппарат "Штрих-М-ФР-К"</t>
  </si>
  <si>
    <t>Пожарная сигнализация (Гостиница)</t>
  </si>
  <si>
    <t>Коммерческий узел учета тепла и ГВС</t>
  </si>
  <si>
    <t>Видеонаблюдение(система)</t>
  </si>
  <si>
    <t>Пожарная сигнализация(Кафе)</t>
  </si>
  <si>
    <t>Система громкой связи</t>
  </si>
  <si>
    <t>Пожарная сигнализация (Билетные кассы)</t>
  </si>
  <si>
    <t>Пожарная сигнализация (Зал ожидания)</t>
  </si>
  <si>
    <t>Сервер Aguarius Srv E40 S23</t>
  </si>
  <si>
    <t>Пожарная сигнализация (1этаж)</t>
  </si>
  <si>
    <t>Пожарная сигнализация (Администрация)</t>
  </si>
  <si>
    <t>Пожарная сигнализация (Бомбоубежище)</t>
  </si>
  <si>
    <t>Шлагбаум</t>
  </si>
  <si>
    <t>Вывеска фасадная</t>
  </si>
  <si>
    <t xml:space="preserve">Плита АВАТ ЭП-4 </t>
  </si>
  <si>
    <t>Шкаф АРИАДА R-700 MS</t>
  </si>
  <si>
    <t>Картофелечистка АВАТ</t>
  </si>
  <si>
    <t>Пожарная сигнализация (Вещ. Рынок)</t>
  </si>
  <si>
    <t>Шкаф Ариадна R-1400V</t>
  </si>
  <si>
    <t>Персональный компьютер ЛОС</t>
  </si>
  <si>
    <t xml:space="preserve">Ноутбук Acer Aspire E5-772G-3157 </t>
  </si>
  <si>
    <t xml:space="preserve">Телевизор 55" STV-55LED 15 SHIVAKI </t>
  </si>
  <si>
    <t>Мясорубка FIMAR-12S</t>
  </si>
  <si>
    <t>Персональный компьютер ZEON</t>
  </si>
  <si>
    <t>Перила из нержавеющей стали</t>
  </si>
  <si>
    <t>Персональный компьютер ZEON Aurum</t>
  </si>
  <si>
    <t>Комплект мебели № 1 (столы, стулья)</t>
  </si>
  <si>
    <t>Комплект мебели № 2 (столы, стулья)</t>
  </si>
  <si>
    <t>Шлагбаум GAME GARD 4000</t>
  </si>
  <si>
    <t xml:space="preserve">Машина МПР -350М протирочная </t>
  </si>
  <si>
    <t>Автомобиль LADA 213100</t>
  </si>
  <si>
    <t>Прицеп МЗСА 817717 G 0041013</t>
  </si>
  <si>
    <t>Поливомоечная машина ( до 02.02.17г.Автогудронатор ДС-39 "б") В580РН 59;</t>
  </si>
  <si>
    <t>Автозаправка ул.Промышленная, 21</t>
  </si>
  <si>
    <t>Автопогрузчик  41015 37-87 ЕР 59</t>
  </si>
  <si>
    <t xml:space="preserve">ГЕНЕРАТОР Pro Max 6000/5800 VA, 4600 Вт; </t>
  </si>
  <si>
    <t xml:space="preserve">ЕМКОСТЬ ПОД ГСМ; </t>
  </si>
  <si>
    <t xml:space="preserve">Каток  ДУ-54М; </t>
  </si>
  <si>
    <t xml:space="preserve">КОЛОНКА НА   ЗАПРАВКЕ; </t>
  </si>
  <si>
    <t xml:space="preserve">КОМПЬЮТЕР " ОПТИМА 155 "; </t>
  </si>
  <si>
    <t xml:space="preserve">Компьютер Aquarius Std S20 S31; </t>
  </si>
  <si>
    <t xml:space="preserve">Компьютер Aquarius Std S20 S33; </t>
  </si>
  <si>
    <t xml:space="preserve">КОМПЬЮТЕР KRAFTWAY KR 11; </t>
  </si>
  <si>
    <t xml:space="preserve">КОМПЬЮТЕР KRAFTWAY KR31; </t>
  </si>
  <si>
    <t xml:space="preserve">КОМПЬЮТЕР; </t>
  </si>
  <si>
    <t>Мусоровоз КО-440-4 В576ОВ159</t>
  </si>
  <si>
    <t xml:space="preserve">Мусоровоз МКМ-45 К433ВН 59; </t>
  </si>
  <si>
    <t xml:space="preserve">МусоровозКО-440-5  О837НС 59; </t>
  </si>
  <si>
    <t xml:space="preserve">МусоровозКО-440-5 А 706 РХ 59; </t>
  </si>
  <si>
    <t>Погрузчик-экскаватор автономный ПЭА-1,0 02-19 ЕА (0058ЧК)</t>
  </si>
  <si>
    <t>ПРИЦЕП 2ПТС-4 01-20 ЕА (до 11.06.13 - 0056ЧК)</t>
  </si>
  <si>
    <t xml:space="preserve">Прицеп тракторный самодельный 3966ЕС 59; </t>
  </si>
  <si>
    <t>Прицеп  02-17ЕА (6974ЧК)</t>
  </si>
  <si>
    <t>00089а</t>
  </si>
  <si>
    <t xml:space="preserve">ПРОЦЕССОР XEROX WC PE 120; </t>
  </si>
  <si>
    <t xml:space="preserve">Самосвал грузовой ЗИЛ-ММЗ-4505  В612РН 59; </t>
  </si>
  <si>
    <t xml:space="preserve">Самосвал грузовой ЗИЛ-ММЗ-554М В610РН 59; </t>
  </si>
  <si>
    <t>СВЕРЛИЛЬНЫЙ СТАНОК ТМНС-12</t>
  </si>
  <si>
    <t xml:space="preserve">Специальная илососная установка КО-510-(ЗИЛ-431412) В623РН 59; </t>
  </si>
  <si>
    <t xml:space="preserve">СТАНОК ВИНТОРЕЗНЫЙ; </t>
  </si>
  <si>
    <t>Счетчик-расходомер КАРАТ-РС-20</t>
  </si>
  <si>
    <t>Счетчик-расходомер КАРАТ-РС-32</t>
  </si>
  <si>
    <t xml:space="preserve">Трактор  ДТ-75 5182 ЕР 59; </t>
  </si>
  <si>
    <t xml:space="preserve">Трактор "Беларусь"МТЗ-80 58-25 ЕУ (до 21.04.14 - 5622ПК) </t>
  </si>
  <si>
    <t xml:space="preserve">Трактор МТЗ-82 3763 ЕР 59; </t>
  </si>
  <si>
    <t xml:space="preserve">Трактор МТЗ-82 3764 ЕР 59; </t>
  </si>
  <si>
    <t>Трактор Т-150К  02-20 ЕА (до 21.05.13 - 6969ЧК)</t>
  </si>
  <si>
    <t>ТРАКТОРНАЯ  ТЕЛЕЖКА 02-18 ЕА (до 21.05.13 -  0028ЧК)</t>
  </si>
  <si>
    <t xml:space="preserve">ТРАКТОРНАЯ  ТЕЛЕЖКА 0046ЧК;  </t>
  </si>
  <si>
    <t>УАЗ-39094 А199РК</t>
  </si>
  <si>
    <t>Трактор Т-130 Инв.№704</t>
  </si>
  <si>
    <t>Трактор Т-130 Инв.№705</t>
  </si>
  <si>
    <t>Автоматическая пожарная сигнализация</t>
  </si>
  <si>
    <t>Легковая NISAN ALMERA CLASSIK Т563 К</t>
  </si>
  <si>
    <t xml:space="preserve">Мусоровоз КАМАЗ  КО-440-5 Е 112 ОХ </t>
  </si>
  <si>
    <t>Грузовой бортовой ГАЗ 33073 Н 524 АТ 59</t>
  </si>
  <si>
    <t xml:space="preserve">Погрузчик - эксковатор "Корпатец ПЭА-1"  №34-20 ЕЕ 59 </t>
  </si>
  <si>
    <t>блок бесп.питания</t>
  </si>
  <si>
    <t>01360022</t>
  </si>
  <si>
    <t>жалюзи фиолетовые</t>
  </si>
  <si>
    <t>01360019</t>
  </si>
  <si>
    <t>копир.аппаратXEROX WCC118</t>
  </si>
  <si>
    <t>01360250</t>
  </si>
  <si>
    <t>ксерокс Canon HP 7161</t>
  </si>
  <si>
    <t>01360002</t>
  </si>
  <si>
    <t>лазер.дальномер Leica DISTO A5</t>
  </si>
  <si>
    <t>01360003</t>
  </si>
  <si>
    <t>Мебель корпусная</t>
  </si>
  <si>
    <t>01360017</t>
  </si>
  <si>
    <t>01360018</t>
  </si>
  <si>
    <t>Навигатор Garmin с флеш.картой</t>
  </si>
  <si>
    <t>01360265</t>
  </si>
  <si>
    <t>Ноутбук Accer</t>
  </si>
  <si>
    <t>01360266</t>
  </si>
  <si>
    <t xml:space="preserve">Ноутбук Accer </t>
  </si>
  <si>
    <t>01360016</t>
  </si>
  <si>
    <t>Принтер Лазерный Xerox 3210</t>
  </si>
  <si>
    <t>01360013</t>
  </si>
  <si>
    <t>Принтер Лазерный НР 1010</t>
  </si>
  <si>
    <t>01360020</t>
  </si>
  <si>
    <t>Принтер Лазерный НР LJ P3005N</t>
  </si>
  <si>
    <t>01360263</t>
  </si>
  <si>
    <t>Принтер Лазерный НР LJ P3005</t>
  </si>
  <si>
    <t>01360251</t>
  </si>
  <si>
    <t>Сист.блок Intel Core i70-3770К</t>
  </si>
  <si>
    <t>Термос Эленберг</t>
  </si>
  <si>
    <t>01360023</t>
  </si>
  <si>
    <t>Факс Панасоник КХFT-902</t>
  </si>
  <si>
    <t>01360005</t>
  </si>
  <si>
    <t>Чайник Бинатон</t>
  </si>
  <si>
    <t>01360021</t>
  </si>
  <si>
    <t>Взбивальная машина</t>
  </si>
  <si>
    <t>73</t>
  </si>
  <si>
    <t>Шкаф холодильный</t>
  </si>
  <si>
    <t>177</t>
  </si>
  <si>
    <t>179</t>
  </si>
  <si>
    <t>Посудомоечная машина</t>
  </si>
  <si>
    <t>180</t>
  </si>
  <si>
    <t>126</t>
  </si>
  <si>
    <t>Ларь морозильный</t>
  </si>
  <si>
    <t>95</t>
  </si>
  <si>
    <t>96</t>
  </si>
  <si>
    <t>97</t>
  </si>
  <si>
    <t>Ларь морозильный Бирюса</t>
  </si>
  <si>
    <t>93</t>
  </si>
  <si>
    <t>Машина взбивальная МВ60</t>
  </si>
  <si>
    <t>89</t>
  </si>
  <si>
    <t>108</t>
  </si>
  <si>
    <t>Овощерезка</t>
  </si>
  <si>
    <t>116</t>
  </si>
  <si>
    <t>Фритюрница</t>
  </si>
  <si>
    <t>64</t>
  </si>
  <si>
    <t>Холодильник Стенол</t>
  </si>
  <si>
    <t>54</t>
  </si>
  <si>
    <t>Холодильная витрина Бирюса</t>
  </si>
  <si>
    <t>60</t>
  </si>
  <si>
    <t>61</t>
  </si>
  <si>
    <t>Холодильник Атлант</t>
  </si>
  <si>
    <t>77</t>
  </si>
  <si>
    <t>Холодильный прилавок</t>
  </si>
  <si>
    <t>98</t>
  </si>
  <si>
    <t>Холодильник Бирюса</t>
  </si>
  <si>
    <t>101</t>
  </si>
  <si>
    <t>Холодильная витринаТаир</t>
  </si>
  <si>
    <t>122</t>
  </si>
  <si>
    <t>Холодильная витрина Таир</t>
  </si>
  <si>
    <t>124</t>
  </si>
  <si>
    <t>99</t>
  </si>
  <si>
    <t>Электро шкаф</t>
  </si>
  <si>
    <t>23</t>
  </si>
  <si>
    <t>Шкаф жарочный</t>
  </si>
  <si>
    <t>130</t>
  </si>
  <si>
    <t>Дежа ТММ</t>
  </si>
  <si>
    <t>131</t>
  </si>
  <si>
    <t>Тестомисильная машина</t>
  </si>
  <si>
    <t>132</t>
  </si>
  <si>
    <t>Картофелечистка</t>
  </si>
  <si>
    <t>137</t>
  </si>
  <si>
    <t>138</t>
  </si>
  <si>
    <t>Котел электрический</t>
  </si>
  <si>
    <t>139</t>
  </si>
  <si>
    <t>Котел КПЭ-250</t>
  </si>
  <si>
    <t>140</t>
  </si>
  <si>
    <t>Котел-60</t>
  </si>
  <si>
    <t>141</t>
  </si>
  <si>
    <t>Машина протирочная</t>
  </si>
  <si>
    <t>142</t>
  </si>
  <si>
    <t>Мясорубка электрическая</t>
  </si>
  <si>
    <t>144</t>
  </si>
  <si>
    <t>Мясорубка электрическая М-600</t>
  </si>
  <si>
    <t>145</t>
  </si>
  <si>
    <t>Мясорубка электр.МИМ-30</t>
  </si>
  <si>
    <t>146</t>
  </si>
  <si>
    <t>Овощерезка ГАММА</t>
  </si>
  <si>
    <t>147</t>
  </si>
  <si>
    <t>Плита 6 комфорочная</t>
  </si>
  <si>
    <t>Плита 6 камфорочная</t>
  </si>
  <si>
    <t>149</t>
  </si>
  <si>
    <t>150</t>
  </si>
  <si>
    <t>Привод электрический</t>
  </si>
  <si>
    <t>151</t>
  </si>
  <si>
    <t>24</t>
  </si>
  <si>
    <t>Тестомисильиая машина</t>
  </si>
  <si>
    <t>155</t>
  </si>
  <si>
    <t>Тестомисильная машина МТ-10</t>
  </si>
  <si>
    <t>156</t>
  </si>
  <si>
    <t>Универсальная кухон.машина</t>
  </si>
  <si>
    <t>157</t>
  </si>
  <si>
    <t>Холодильник Апшерон</t>
  </si>
  <si>
    <t>158</t>
  </si>
  <si>
    <t>Холодильние Апшерон</t>
  </si>
  <si>
    <t>159</t>
  </si>
  <si>
    <t>Холодильно фреоновый агрегат</t>
  </si>
  <si>
    <t>160</t>
  </si>
  <si>
    <t>161</t>
  </si>
  <si>
    <t>Шкаф жарочный ЭМ-3</t>
  </si>
  <si>
    <t>162</t>
  </si>
  <si>
    <t>163</t>
  </si>
  <si>
    <t>Шкаф пекарский</t>
  </si>
  <si>
    <t>164</t>
  </si>
  <si>
    <t>Шкаф холодильный АГТ-3</t>
  </si>
  <si>
    <t>165</t>
  </si>
  <si>
    <t>Шкаф ШХ-04</t>
  </si>
  <si>
    <t>166</t>
  </si>
  <si>
    <t>Шкаф ШХ-08</t>
  </si>
  <si>
    <t>167</t>
  </si>
  <si>
    <t>Шкаф LUX-1,12</t>
  </si>
  <si>
    <t>168</t>
  </si>
  <si>
    <t>Шкаф ШХ-1,12</t>
  </si>
  <si>
    <t>169</t>
  </si>
  <si>
    <t>ШкафШХ-1,12</t>
  </si>
  <si>
    <t>170</t>
  </si>
  <si>
    <t>171</t>
  </si>
  <si>
    <t>172</t>
  </si>
  <si>
    <t>Электро плита 4-камфор.</t>
  </si>
  <si>
    <t>173</t>
  </si>
  <si>
    <t>Электрокипятильник-100</t>
  </si>
  <si>
    <t>174</t>
  </si>
  <si>
    <t>Конвектор</t>
  </si>
  <si>
    <t>175</t>
  </si>
  <si>
    <t>Кофеварка</t>
  </si>
  <si>
    <t>123</t>
  </si>
  <si>
    <t>Миксер планетарный</t>
  </si>
  <si>
    <t>ККМЭКР210</t>
  </si>
  <si>
    <t>102</t>
  </si>
  <si>
    <t>ККМЭЮР210</t>
  </si>
  <si>
    <t>106</t>
  </si>
  <si>
    <t>107</t>
  </si>
  <si>
    <t>ПО</t>
  </si>
  <si>
    <t>112</t>
  </si>
  <si>
    <t>113</t>
  </si>
  <si>
    <t>Разворотная площадка</t>
  </si>
  <si>
    <t>109</t>
  </si>
  <si>
    <t>Лифт грузовой</t>
  </si>
  <si>
    <t>2</t>
  </si>
  <si>
    <t>Сплит система</t>
  </si>
  <si>
    <t>117</t>
  </si>
  <si>
    <t>153</t>
  </si>
  <si>
    <t>154</t>
  </si>
  <si>
    <t>178</t>
  </si>
  <si>
    <t>Агрегат компрессрный</t>
  </si>
  <si>
    <t>105</t>
  </si>
  <si>
    <t>Вышка тура</t>
  </si>
  <si>
    <t>125</t>
  </si>
  <si>
    <t>Ванны моечные</t>
  </si>
  <si>
    <t>20</t>
  </si>
  <si>
    <t>Емкость для хранения мясопрод.</t>
  </si>
  <si>
    <t>136</t>
  </si>
  <si>
    <t>Кондиционер</t>
  </si>
  <si>
    <t>121</t>
  </si>
  <si>
    <t>Батут</t>
  </si>
  <si>
    <t>181</t>
  </si>
  <si>
    <t>Стол кондитерский</t>
  </si>
  <si>
    <t>21</t>
  </si>
  <si>
    <t>Компьютер АСЕР</t>
  </si>
  <si>
    <t>114</t>
  </si>
  <si>
    <t>компьютер АСЕР</t>
  </si>
  <si>
    <t>100</t>
  </si>
  <si>
    <t>Монитор SILYER</t>
  </si>
  <si>
    <t>119</t>
  </si>
  <si>
    <t>Монитор АСЕР</t>
  </si>
  <si>
    <t>120</t>
  </si>
  <si>
    <t>Наутбук TOSHIBA</t>
  </si>
  <si>
    <t>127</t>
  </si>
  <si>
    <t>Системный блок</t>
  </si>
  <si>
    <t>104</t>
  </si>
  <si>
    <t>115</t>
  </si>
  <si>
    <t>118</t>
  </si>
  <si>
    <t>Монитор LG</t>
  </si>
  <si>
    <t>143</t>
  </si>
  <si>
    <t>Принтер Эпсон</t>
  </si>
  <si>
    <t>152</t>
  </si>
  <si>
    <t>176</t>
  </si>
  <si>
    <t>Барная стойка</t>
  </si>
  <si>
    <t>83</t>
  </si>
  <si>
    <t>Барная горка</t>
  </si>
  <si>
    <t>84</t>
  </si>
  <si>
    <t>Зеркальный щит</t>
  </si>
  <si>
    <t>85</t>
  </si>
  <si>
    <t>Картина Водопад</t>
  </si>
  <si>
    <t>79</t>
  </si>
  <si>
    <t>Муз. Центр Самсунг</t>
  </si>
  <si>
    <t>94</t>
  </si>
  <si>
    <t>Палатка торговая</t>
  </si>
  <si>
    <t>62</t>
  </si>
  <si>
    <t>Стенка витринная</t>
  </si>
  <si>
    <t>68</t>
  </si>
  <si>
    <t>Тумба под раковину</t>
  </si>
  <si>
    <t>82</t>
  </si>
  <si>
    <t>Шкаф для суш. Посуды</t>
  </si>
  <si>
    <t>80</t>
  </si>
  <si>
    <t>Шкаф для посуды</t>
  </si>
  <si>
    <t>81</t>
  </si>
  <si>
    <t>Ящик дл хранения денеж.ср.</t>
  </si>
  <si>
    <t>Автомобиль ЗСА2707</t>
  </si>
  <si>
    <t>53</t>
  </si>
  <si>
    <t>Автофургон ГА327047</t>
  </si>
  <si>
    <t>128</t>
  </si>
  <si>
    <t>Автомобиль ГАЗ-А23</t>
  </si>
  <si>
    <t>184</t>
  </si>
  <si>
    <t>Автофургон ГА32707</t>
  </si>
  <si>
    <t>129</t>
  </si>
  <si>
    <t>182</t>
  </si>
  <si>
    <t>183</t>
  </si>
  <si>
    <t>185</t>
  </si>
  <si>
    <t>Комплект "БИЗНЕС ПЛЮС"</t>
  </si>
  <si>
    <t>POS-система ("ШТРИХ-ЛАЙТ-01Ф") "Штрих-LightPOS WinCE 6.0" 001 R2 (серый RAL7035) , 187</t>
  </si>
  <si>
    <t xml:space="preserve">Котел стационарный пищевароный Abat КПЭМ-250/9 Т, 190
</t>
  </si>
  <si>
    <t>ААС Спираль-17-атомно-абсорбционный спектрофотомет</t>
  </si>
  <si>
    <t>Агрегат сварочный  АДД 4004 гос.ном.№ 9538 ЕГ</t>
  </si>
  <si>
    <t>Агрегат сварочный АДД-4004 № 9539 ЕТ</t>
  </si>
  <si>
    <t>Аквадистиллятор ДЭ-25</t>
  </si>
  <si>
    <t>Амперметр М-1730</t>
  </si>
  <si>
    <t>Анализатор "Флюорат-02-2М"</t>
  </si>
  <si>
    <t>Анализатор флюорат с приставкой КРИО-1</t>
  </si>
  <si>
    <t>Бензиновая электростанция 2,3 кВт</t>
  </si>
  <si>
    <t>Блок включения BAV/TEL-220-02 (КРУ)</t>
  </si>
  <si>
    <t>Бокс абактериальной воздушной среды БАВп-01-"Ламинар-С"-1,2 (221.120)</t>
  </si>
  <si>
    <t>Бульдозер ДЗ-82- МТЗ-82,1 № 2355 ЕХ</t>
  </si>
  <si>
    <t>Бункер металлический</t>
  </si>
  <si>
    <t>Вакуумный выключатель BB/TEL-10-20/1000-Y2-047</t>
  </si>
  <si>
    <t>Вакуумный выключатель ВВ/TEL-20-20/1000 У2 с ком.</t>
  </si>
  <si>
    <t>Вентилятор Ц4-70 №5 ПрО с двиг. 1,5 Квт/1500 об/м.</t>
  </si>
  <si>
    <t>Весы ВЛТЭ-1100 с калиб. гирей 1 кг</t>
  </si>
  <si>
    <t>Весы ЛВ 120-А с гирей 100 г. Е2(цил)</t>
  </si>
  <si>
    <t>Весы товарные РП2-Ш-13Л</t>
  </si>
  <si>
    <t>Водоподогреватель</t>
  </si>
  <si>
    <t>Водосчетчики СТВ-80 (ВНС №4) 2 шт.</t>
  </si>
  <si>
    <t>Воздуходувка ВК-12м</t>
  </si>
  <si>
    <t>Воздуходувка РМК-3</t>
  </si>
  <si>
    <t>Воздуходувка РМК-4</t>
  </si>
  <si>
    <t>Воздуходувка ТВ-80-1,6 №1</t>
  </si>
  <si>
    <t>Воздуходувка ТВ-80-1,6 №2</t>
  </si>
  <si>
    <t>Воздухопровод от воздуходувок d700</t>
  </si>
  <si>
    <t>Выпрямитель сварочный ВКС-500-1</t>
  </si>
  <si>
    <t>Высоковольтная ячейка</t>
  </si>
  <si>
    <t>Высоковольтная ячейка (КНС №2)</t>
  </si>
  <si>
    <t>Высоковольтная ячейка КСО-1Х-18 (КНС №4)</t>
  </si>
  <si>
    <t>Высоковольтная ячейка КСО-III-14-IХ-18 (КНС №3)</t>
  </si>
  <si>
    <t>Высоковольтный маслянный выключатель</t>
  </si>
  <si>
    <t>Генератор 30-1500-220</t>
  </si>
  <si>
    <t>Генератор сварочный ГД-4004-У2</t>
  </si>
  <si>
    <t>Гидромолот Delta F-10  на экскаватор ЭО 3323А-70</t>
  </si>
  <si>
    <t>Гидромолот МГ-130</t>
  </si>
  <si>
    <t>Гидромолот МГ-300</t>
  </si>
  <si>
    <t>Гидропресс 20 т.с.</t>
  </si>
  <si>
    <t>Гидротранспортер (пескопровод)</t>
  </si>
  <si>
    <t>Датчик ДПГ-4М</t>
  </si>
  <si>
    <t>Датчик расхода ЭРИС.ВТ-500 с КМЧ</t>
  </si>
  <si>
    <t>Датчик расхода ЭРИС.ВТ-600 с КМЧ</t>
  </si>
  <si>
    <t>Датчик расхода ЭРИС.ВТ-700 с КМЧ</t>
  </si>
  <si>
    <t>Датчик температуры РОС-301 (ВНС4)</t>
  </si>
  <si>
    <t>Датчики - реле давления ДД-0,25</t>
  </si>
  <si>
    <t>Двигатель асинхронный ( КНС-6)</t>
  </si>
  <si>
    <t>Дизель-электростанция передвиж. ЭСД-10-Т/400-М1 3Ф</t>
  </si>
  <si>
    <t>Дозатор хлора ( 2шт.)</t>
  </si>
  <si>
    <t>Емкость из нерж.стали V -6 куб. м.</t>
  </si>
  <si>
    <t>Емкость стальная (база Водок.)</t>
  </si>
  <si>
    <t>Задвижка 3 КЛПЭ d400*16</t>
  </si>
  <si>
    <t>Задвижка 3 КЛПЭ-350х40</t>
  </si>
  <si>
    <t>Задвижка 3 КЛПЭ-400х16</t>
  </si>
  <si>
    <t>Задвижка 30  ч 66 р d150</t>
  </si>
  <si>
    <t>Задвижка 30 ч 6 бр d300</t>
  </si>
  <si>
    <t>Задвижка 30 ч 964 d600</t>
  </si>
  <si>
    <t>Задвижка 30*906 d400</t>
  </si>
  <si>
    <t>Задвижка 30ч 6бр Ду300 Ру10</t>
  </si>
  <si>
    <t>Задвижка 30ч006бр Ду600</t>
  </si>
  <si>
    <t>Задвижка d100 (ВНС№3)</t>
  </si>
  <si>
    <t>Задвижка d200 чугун</t>
  </si>
  <si>
    <t>Задвижка d300</t>
  </si>
  <si>
    <t>Задвижка d500</t>
  </si>
  <si>
    <t>Задвижка d500 30 ч 915 бр</t>
  </si>
  <si>
    <t>Задвижка d600 30 с 930</t>
  </si>
  <si>
    <t>Задвижка d600 30 чр 915 бр</t>
  </si>
  <si>
    <t>Задвижка d600 30*515 бр</t>
  </si>
  <si>
    <t>Задвижка d600 30*515 с фл</t>
  </si>
  <si>
    <t>Задвижка d600 30*930</t>
  </si>
  <si>
    <t>Задвижка ДУ 300 в ВК-0 Декабристов 28</t>
  </si>
  <si>
    <t>Задвижка ДУ 300 Советская23(ВК-16/ПГ)пож.депо</t>
  </si>
  <si>
    <t>Задвижка ДУ 300 ул.Бульвар Текстильщиков 5</t>
  </si>
  <si>
    <t>Задвижка ДУ 400 ул.Бульвар Текстильщиков 5</t>
  </si>
  <si>
    <t>Задвижка ДУ 500 на КНС№3 (на коллектор)</t>
  </si>
  <si>
    <t>Задвижка ДУ 600 в ВК-34 ул. Гагарина</t>
  </si>
  <si>
    <t>Задвижка ДУ-300 в ВК-1 Чайковского ЛПЗ</t>
  </si>
  <si>
    <t>Задвижка ДУ-300 в ВК-15 п.Новый,поворот на ЖБИК</t>
  </si>
  <si>
    <t>Задвижка ДУ-300 на водопроводе ДОЗа</t>
  </si>
  <si>
    <t>Задвижка ДУ-300 ул. Советская 28 ВК-3</t>
  </si>
  <si>
    <t>Задвижка ДУ-300 ул.Строительная 8</t>
  </si>
  <si>
    <t>Задвижка ДУ-400 с эл. приводом</t>
  </si>
  <si>
    <t>Задвижка ДУ-500 а/дорога Чайк.-Воткинск в ВК 3</t>
  </si>
  <si>
    <t>Задвижка ДУ-600</t>
  </si>
  <si>
    <t>Задвижка ДУ-600 чугунная на ВОС блок № 2</t>
  </si>
  <si>
    <t>Задвижка ДУ100 Камская 16</t>
  </si>
  <si>
    <t>Задвижка ДУ150 в ВК-11 Советская 3</t>
  </si>
  <si>
    <t>Задвижка ДУ150 РЧВ города</t>
  </si>
  <si>
    <t>Задвижка ДУ200 в ВК-7 ул.Речная 1</t>
  </si>
  <si>
    <t>Задвижка ДУ200 Мира19-К. Маркса (№2)</t>
  </si>
  <si>
    <t>Задвижка ДУ200 Мира19-К.Маркса (№1)</t>
  </si>
  <si>
    <t>Задвижка ДУ200 Мира19-К.Маркса (№3)</t>
  </si>
  <si>
    <t>Задвижка ДУ200 Прим. б-р 53</t>
  </si>
  <si>
    <t>Задвижка ДУ200 ул. Советская 18/1</t>
  </si>
  <si>
    <t>Задвижка ДУ200 ул.Советская, 28 (В-3)</t>
  </si>
  <si>
    <t>Задвижка ДУ250 В30 р-н бетонного завода</t>
  </si>
  <si>
    <t>Задвижка ДУ250 РЧВ города</t>
  </si>
  <si>
    <t>Задвижка ДУ300 в ВК-1 р-н ЛПЗ</t>
  </si>
  <si>
    <t>Задвижка ДУ300 в ВК-11 Советская 3 (1)</t>
  </si>
  <si>
    <t>Задвижка ДУ300 в ВК11 Советская 3 (2)</t>
  </si>
  <si>
    <t>Задвижка ДУ300 в ВК28 Космонавтов</t>
  </si>
  <si>
    <t>Задвижка ДУ300 в ВК3 р-н стар.артез.водоз.п.Новый</t>
  </si>
  <si>
    <t>Задвижка ДУ300 в ВК4 р-н стар.артез.водоз.п.Новый</t>
  </si>
  <si>
    <t>Задвижка ДУ300 ВК-9 ул.Речная 1</t>
  </si>
  <si>
    <t>Задвижка ДУ300 ВК12 ул. Советская 6</t>
  </si>
  <si>
    <t>Задвижка ДУ300 ВК28 ул. Советская 2а</t>
  </si>
  <si>
    <t>Задвижка ДУ300 Пр. Победы 12/1 ВК-6</t>
  </si>
  <si>
    <t>Задвижка ДУ300 Строительная 20 ВК15</t>
  </si>
  <si>
    <t>Задвижка ДУ300 ул. Советская 2 ВК-28</t>
  </si>
  <si>
    <t>Задвижка ДУ350 Вокзальная 8 (ВК-21)</t>
  </si>
  <si>
    <t>Задвижка ДУ400 фильтра №2, блока №2</t>
  </si>
  <si>
    <t>Задвижка ДУ500 в ВК-6 на территории старого водозабора</t>
  </si>
  <si>
    <t>00-000009</t>
  </si>
  <si>
    <t>Задвижка ДУ500 ВК3 р-н стар.артез.водоз.п.Новый1</t>
  </si>
  <si>
    <t>Задвижка ДУ500 ВК3 р-н стар.артез.водоз.п.Новый2</t>
  </si>
  <si>
    <t>Задвижка ДУ600 перекресток объездная а/дорога-40 лет Октября (ВК-1 перемычка)</t>
  </si>
  <si>
    <t>Задвижка ДУ600 перекресток объездная а/дорога-40 лет Октября (ВК-2)</t>
  </si>
  <si>
    <t>Задвижка ДУ600 Юбилейная ВК-355</t>
  </si>
  <si>
    <t>Задвижка с эл.приводом ЗКЛПЭ-500</t>
  </si>
  <si>
    <t>Задвижка с эл.приводом ЗКЛПЭ-600</t>
  </si>
  <si>
    <t>Задвижка чугунная d300 с эл/пр. 87В-020</t>
  </si>
  <si>
    <t>Задвижка чугунная d400 без эл/прив.</t>
  </si>
  <si>
    <t>Задвижка чугунная d400 с эл.приводом</t>
  </si>
  <si>
    <t>Задвижка чугунная d500 без эл.привода</t>
  </si>
  <si>
    <t>Задвижка чугунная d500 без эл/прив.</t>
  </si>
  <si>
    <t>Задвижка чугунная d500 с эл.приводом</t>
  </si>
  <si>
    <t>Задвижка чугунная d500 с эл/прводом 87В-085</t>
  </si>
  <si>
    <t>Задвижка чугунная d600</t>
  </si>
  <si>
    <t>Задвижка чугунная d600 30 чр 915 бр.</t>
  </si>
  <si>
    <t>Задвижка чугунная d600 без эл/прив.</t>
  </si>
  <si>
    <t>Задвижка чугунная d600 с эл.приводом 87 В-0</t>
  </si>
  <si>
    <t>Задвижка чугунная d600 с эл/пр. 87В-085</t>
  </si>
  <si>
    <t>Задвижка чугунная d600 с эл/прив. 87 В-085</t>
  </si>
  <si>
    <t>Задвижка чугунная d600 с эл/прив.87 В-085</t>
  </si>
  <si>
    <t>Задвижка чугунная d600 с эл/приводом 87 В-085</t>
  </si>
  <si>
    <t>Задвижка.d600 с эл.приводом</t>
  </si>
  <si>
    <t>Задвижки чугунные d100</t>
  </si>
  <si>
    <t>Задвижки чугунные d200</t>
  </si>
  <si>
    <t>Задвижки чугунные d300 с эл.приводом</t>
  </si>
  <si>
    <t>Задвижки чугунные d350</t>
  </si>
  <si>
    <t>Задвижки чугунные d400</t>
  </si>
  <si>
    <t>Задвижки чугунные d600</t>
  </si>
  <si>
    <t>Затвор d600</t>
  </si>
  <si>
    <t>Затвор АЗ-99001.01 d600</t>
  </si>
  <si>
    <t>Затвор К3-99001.01 d600</t>
  </si>
  <si>
    <t>Затвор К3-99001.02 d800</t>
  </si>
  <si>
    <t>Затвор К3-99001.02 d800 с эл.прив.</t>
  </si>
  <si>
    <t>Затвор поворотный d500</t>
  </si>
  <si>
    <t>Измеритель напряжения тока КЗ ЭКО200</t>
  </si>
  <si>
    <t>Илосос d20 м</t>
  </si>
  <si>
    <t>Илосос с крылом скребковым  в илоплотнитель №3</t>
  </si>
  <si>
    <t>Илосос с редуктором</t>
  </si>
  <si>
    <t>Кабельная линия КОС-иловые поля</t>
  </si>
  <si>
    <t>Камера переключения ВК-3/01 Гагарина 34-Камская 3/1</t>
  </si>
  <si>
    <t>Канализация в старой котельной</t>
  </si>
  <si>
    <t>КИПиА РОС-301; РКВ11-43 (ВНС №4) 20 шт.</t>
  </si>
  <si>
    <t>Клапан запорный поплавковый d300 (ВНС №4)</t>
  </si>
  <si>
    <t>Клапан обратный КА 44067-01 d600</t>
  </si>
  <si>
    <t>Колбонагреватель ЛАБ-FH-500-3 Euro</t>
  </si>
  <si>
    <t>Комп. оборуд-е, ASUSTeK Р5L-MX</t>
  </si>
  <si>
    <t>Компенсатор сальниковый d700</t>
  </si>
  <si>
    <t>Комплекс аппаратно-программный для медицинских ис.</t>
  </si>
  <si>
    <t>Комплект спект. ламп с катодом ЛТ-6М</t>
  </si>
  <si>
    <t>Комплект трансформаторов КТП-2х1000</t>
  </si>
  <si>
    <t>Комплектное распределительное устройство</t>
  </si>
  <si>
    <t>Компрессор "Гаро"</t>
  </si>
  <si>
    <t>Компрессорная станция НВ-10 гос №ЕУ9159</t>
  </si>
  <si>
    <t>Компьютер</t>
  </si>
  <si>
    <t>Компьютер (монитор, систем блок, клавиатура, мышь)</t>
  </si>
  <si>
    <t>Компьютер 5*86-133 МТЦ</t>
  </si>
  <si>
    <t>Компьютер Celeron</t>
  </si>
  <si>
    <t>Компьютер Celeron-2000</t>
  </si>
  <si>
    <t>Компьютер Celeron-2400 с монитором</t>
  </si>
  <si>
    <t>Компьютер Celeron-2660</t>
  </si>
  <si>
    <t>Компьютер Celeron-400</t>
  </si>
  <si>
    <t>Компьютер CellD325/8iPE800</t>
  </si>
  <si>
    <t>Компьютер Intel PIV 3.0GHz BOX</t>
  </si>
  <si>
    <t>Компьютер с принтером</t>
  </si>
  <si>
    <t>Компьютер с принтером Canon</t>
  </si>
  <si>
    <t>Компьютерная техника</t>
  </si>
  <si>
    <t>Компьютерная техника Celeron</t>
  </si>
  <si>
    <t>Компьютерная техника Celeron 310</t>
  </si>
  <si>
    <t>Компьютерная техника Celeron D 420 (Ф. Ш. Обухова)</t>
  </si>
  <si>
    <t>Компьютерное оборудование</t>
  </si>
  <si>
    <t>Компьютерный блок Celeron 1.7 GHz / 400 MHz/ 128 K</t>
  </si>
  <si>
    <t>Конденсаторная устанановка УП-6-450</t>
  </si>
  <si>
    <t>Конденсаторная установка (КНС-4)</t>
  </si>
  <si>
    <t>Конденсаторная установка ККУ-0,38 (КНС-3)</t>
  </si>
  <si>
    <t>Конденсаторный шкаф (КНС№4)</t>
  </si>
  <si>
    <t>Конденсаторный шкаф СТУ 93-III-64 (КНС-3)</t>
  </si>
  <si>
    <t>Конденсаторный шкаф СТУ-93-III-64 (КНС-2)</t>
  </si>
  <si>
    <t>Кондиционер Lessar LS/LU-H12KA2 настенного типа</t>
  </si>
  <si>
    <t>Контейнер для жидкого хлора Р=15кгс/см3</t>
  </si>
  <si>
    <t>Копировальный аппарат CANON 7161</t>
  </si>
  <si>
    <t>Копировальный аппарат Sharp AR-5316 (ПТО)</t>
  </si>
  <si>
    <t>Котельное оборудование новой газовой котельной</t>
  </si>
  <si>
    <t>Котельное оборудование новой газовой котельной 2</t>
  </si>
  <si>
    <t>Кран подвесной</t>
  </si>
  <si>
    <t>Кран ручной г/п 1 т</t>
  </si>
  <si>
    <t>Кран ручной подвесной г/п 3,2 т</t>
  </si>
  <si>
    <t>Кран-балка</t>
  </si>
  <si>
    <t>Кран-балка г/п  2 т</t>
  </si>
  <si>
    <t>Кран-балка г/п 1 т</t>
  </si>
  <si>
    <t>Кран-балка г/п 2 т</t>
  </si>
  <si>
    <t>Кран-балка г/п 3 т (КНС №14)</t>
  </si>
  <si>
    <t>Кран-балка г/п 3 т (КНС №3)</t>
  </si>
  <si>
    <t>Кран-балка г/п 3 тн</t>
  </si>
  <si>
    <t>Кран-балка г/п 3,2 т</t>
  </si>
  <si>
    <t>Кран-балка г/п 3,2т</t>
  </si>
  <si>
    <t>Кран-балка г/п 5т (ЦВФ)</t>
  </si>
  <si>
    <t>Кран-балка РП-3 г/п 3,2 т</t>
  </si>
  <si>
    <t>КФК-3</t>
  </si>
  <si>
    <t>КФК-3-01 (фотоэлектрокаллориметр)</t>
  </si>
  <si>
    <t>Мазутно-насосные емкости</t>
  </si>
  <si>
    <t>Микроскоп "Биолам "</t>
  </si>
  <si>
    <t>Мини АТС</t>
  </si>
  <si>
    <t>Мост КПМ-581</t>
  </si>
  <si>
    <t>Мотонасос МН 13/60</t>
  </si>
  <si>
    <t>Н/с оборудование (КНС-13)</t>
  </si>
  <si>
    <t>Насос 1 ВС-0,9 М</t>
  </si>
  <si>
    <t>Насос 1Д-1600-90</t>
  </si>
  <si>
    <t>Насос 3К-45/55</t>
  </si>
  <si>
    <t>Насос 3К-45/55 ВНС№1</t>
  </si>
  <si>
    <t>Насос 4К-8 х/фек №3</t>
  </si>
  <si>
    <t>Насос 5 К65-50-160 с эл.двигателем</t>
  </si>
  <si>
    <t>Насос 5-Ф-12 метантенки №2</t>
  </si>
  <si>
    <t>Насос 5Ф-12 (КНС №7)</t>
  </si>
  <si>
    <t>Насос Wilo Drain TP 50 Е 107/7,5-3-400 А КНС16</t>
  </si>
  <si>
    <t>Насос ВК 10/45 (ВНС №4)</t>
  </si>
  <si>
    <t>Насос водяной WB30Х DR X OH WATER PUMP</t>
  </si>
  <si>
    <t>Насос горизонтальный 20НДН</t>
  </si>
  <si>
    <t>Насос Д-1250-125</t>
  </si>
  <si>
    <t>Насос К-100-65-250(ВНС №3)</t>
  </si>
  <si>
    <t>Насос К-100-65-250(КНС №13)</t>
  </si>
  <si>
    <t>Насос К-80-50-200</t>
  </si>
  <si>
    <t>Насос К-80-50-200(КНС №3)</t>
  </si>
  <si>
    <t>Насос К61-11 (скв. база Водоканала)</t>
  </si>
  <si>
    <t>Насос КМ 50-32-200</t>
  </si>
  <si>
    <t>Насос КМ 80-50-200(КНС №4)</t>
  </si>
  <si>
    <t>Насос КМ-35-32-130</t>
  </si>
  <si>
    <t>Насос КМ-50-32-200</t>
  </si>
  <si>
    <t>Насос НД-1600/10</t>
  </si>
  <si>
    <t>Насос НД-2,5-1600/16</t>
  </si>
  <si>
    <t>Насос НДМ-4</t>
  </si>
  <si>
    <t>Насос НП-1М</t>
  </si>
  <si>
    <t>Насос НП-28</t>
  </si>
  <si>
    <t>Насос НП-28  ЦВФ(насосная)</t>
  </si>
  <si>
    <t>Насос НЦС-3</t>
  </si>
  <si>
    <t>Насос с двиг. К-20/30</t>
  </si>
  <si>
    <t>Насос СД-100/40 х/ф</t>
  </si>
  <si>
    <t>Насос СД-50/56(КНС №8)</t>
  </si>
  <si>
    <t>Насос СМ 100-65-200/2 (КНС-13)</t>
  </si>
  <si>
    <t>Насос СМ-125-80-315/4</t>
  </si>
  <si>
    <t>Насос СМ-125-80-315/4(КНС №5)</t>
  </si>
  <si>
    <t>Насос ФГ 450/57,5 метантенки №1</t>
  </si>
  <si>
    <t>Насос ФГ- 450/22,5(КНС №14)</t>
  </si>
  <si>
    <t>Насос ФГ-216-24 1 подъем</t>
  </si>
  <si>
    <t>Насос ФГ-216/24</t>
  </si>
  <si>
    <t>Насос ФГ-216/24(КНС №11)</t>
  </si>
  <si>
    <t>Насос ФГ-450/22,5 У (КНС2)</t>
  </si>
  <si>
    <t>Насос ФГ-800/33</t>
  </si>
  <si>
    <t>Насос ФГ-800/33 (КНС-1 лог КШТ)</t>
  </si>
  <si>
    <t>Насос ФГ-800/33 (КНС2)</t>
  </si>
  <si>
    <t>Насос ФГ-800/33 (КНС3)</t>
  </si>
  <si>
    <t>Насос фекальный</t>
  </si>
  <si>
    <t>Насос фекальный 800м3/ч.</t>
  </si>
  <si>
    <t>Насос Х-20/31-ЛС</t>
  </si>
  <si>
    <t>Насос ХЦМ 6/30М</t>
  </si>
  <si>
    <t>Насос центробежный химстойкий</t>
  </si>
  <si>
    <t>Насос ЦНС- 60-99 "С"</t>
  </si>
  <si>
    <t>Насос ЭЦВ 8-2,5-125</t>
  </si>
  <si>
    <t>Насос ЭЦВ 8-40-60 (чуг)</t>
  </si>
  <si>
    <t>Насос ЭЦВ 8-40-90 чрк</t>
  </si>
  <si>
    <t>Насос-дозатор НД-1000/40</t>
  </si>
  <si>
    <t>Обратный клапан d500</t>
  </si>
  <si>
    <t>Охранно-пожарная сигнализация</t>
  </si>
  <si>
    <t>Охранно-тревожная сигнализация</t>
  </si>
  <si>
    <t>Панель ДНД-4 (КНС3)</t>
  </si>
  <si>
    <t>Панель распределительная КНС4</t>
  </si>
  <si>
    <t>Панель распределительного щита КНС 2</t>
  </si>
  <si>
    <t>Панель распределительного щита КНС 3</t>
  </si>
  <si>
    <t>Панель сигнализации</t>
  </si>
  <si>
    <t>Панель ШП- 2с-600</t>
  </si>
  <si>
    <t>Панель ЩСУ</t>
  </si>
  <si>
    <t>Погрузчик МКСМ -800  ЕО 3135</t>
  </si>
  <si>
    <t>Погрузчик фронтальный Т-156Б-01 гос №07 39 ЕВ 59</t>
  </si>
  <si>
    <t>Погрузчик-экскаватор ТО-49- МТЗ-82,1 № 2356 ЭХ</t>
  </si>
  <si>
    <t>Пожарная сигнализация</t>
  </si>
  <si>
    <t>Преобразователь П-201</t>
  </si>
  <si>
    <t>Преобразователь частоты PI 7800 045 F3 (45kW 380W)</t>
  </si>
  <si>
    <t>Преобразователь частоты высоковольтный ПЧВН-ТТПТ-7</t>
  </si>
  <si>
    <t>Преобразователь частоты ЕI-7002 050Н 37кВт 380В</t>
  </si>
  <si>
    <t>Прибор "Флюорат 2-03"</t>
  </si>
  <si>
    <t>Прибор рН-метр Анион-4100</t>
  </si>
  <si>
    <t>Прицеп 1 ПТС-2 №95 40 ЕТ</t>
  </si>
  <si>
    <t>Прицеп 2 ПТС-4 №91 58 ЕУ</t>
  </si>
  <si>
    <t>Промежуточные сосуды (грязевик)</t>
  </si>
  <si>
    <t>Пульт управления</t>
  </si>
  <si>
    <t>Пункт распределения ПРН-7122(ВНС №4) 2 шт.</t>
  </si>
  <si>
    <t>Распределительное устройство КСО-366/10(ВНС логКШТ</t>
  </si>
  <si>
    <t>Распределительное устройство КСО-366/10(КНС №9)</t>
  </si>
  <si>
    <t>Распределительное устройство КСО-366/13(КНС №9)</t>
  </si>
  <si>
    <t>Распределительное устройство КСО-366/14(КНС №9)</t>
  </si>
  <si>
    <t>Распределительное устройство КСО-366/14М(КНС №9)</t>
  </si>
  <si>
    <t>Распределительное устройство КСО-366/15М(КНС №9)</t>
  </si>
  <si>
    <t>Распределительное устройство КСО-366/7А(КНС №9)</t>
  </si>
  <si>
    <t>Распределительное устройство РТП-2, ТМ-400/10 КНС9</t>
  </si>
  <si>
    <t>Распределительные устройства РУС-5101;5114(КНС1)</t>
  </si>
  <si>
    <t>Распределительные устройства ШУ 5104-03 В2 К</t>
  </si>
  <si>
    <t>Распределительные устройства ШУ 5106-03 В2 К</t>
  </si>
  <si>
    <t>Распределительные устройства ШУ-5104-03 В 2 К</t>
  </si>
  <si>
    <t>Распределительный пункт ПР 9332-338</t>
  </si>
  <si>
    <t>Распределительный пункт ПР-9000</t>
  </si>
  <si>
    <t>Распределительный пункт ПР-9332-405</t>
  </si>
  <si>
    <t>Распределительный пункт РР-9332-239</t>
  </si>
  <si>
    <t>Распределительный щит</t>
  </si>
  <si>
    <t>Распредпункт</t>
  </si>
  <si>
    <t>Распредпункт ПР № 1 9312-403</t>
  </si>
  <si>
    <t>Распредпункт ПР № 2 9322-339</t>
  </si>
  <si>
    <t>Распредпункт ПР-9242-137</t>
  </si>
  <si>
    <t>Распредпункт ПР-9312-139</t>
  </si>
  <si>
    <t>Расходомер сточных вод ЭХО РI</t>
  </si>
  <si>
    <t>Расходомер электромагнитый ЭРИС ВТ500</t>
  </si>
  <si>
    <t>Расходомер электромагнитый ЭРИС ВТ600</t>
  </si>
  <si>
    <t>Расходомер ЭРИС  ВЛТ</t>
  </si>
  <si>
    <t>Резервуар для мазута</t>
  </si>
  <si>
    <t>Реле уровня ЭРСУ-3</t>
  </si>
  <si>
    <t>Ремонтный патрубок ДУ600 в ВК3, Азина 3</t>
  </si>
  <si>
    <t>Ручная таль г/п 3,2 т</t>
  </si>
  <si>
    <t>Сборка ПР-24-7203</t>
  </si>
  <si>
    <t>Сборка ПР-9312-139</t>
  </si>
  <si>
    <t>Сборка ПР-9322-405</t>
  </si>
  <si>
    <t>Сборка РТ 30-69-Ш-200</t>
  </si>
  <si>
    <t>Сборка РТ-3069-Щ-200</t>
  </si>
  <si>
    <t>Сварочная установка для ПЭ-труб</t>
  </si>
  <si>
    <t>Сварочный агрегат</t>
  </si>
  <si>
    <t>Сварочный аппарат</t>
  </si>
  <si>
    <t>Сварочный аппарат (КНС5)</t>
  </si>
  <si>
    <t>Сверлильный станок 2Н-125</t>
  </si>
  <si>
    <t>Сверлильный станок НС-12</t>
  </si>
  <si>
    <t>Силовой шкаф 1 подъема</t>
  </si>
  <si>
    <t>Силовой щит 1 подъем</t>
  </si>
  <si>
    <t>Силовой щит хоз.фек.</t>
  </si>
  <si>
    <t>Сирена С-40С</t>
  </si>
  <si>
    <t>Сотовый телефон</t>
  </si>
  <si>
    <t>Станок деревообрабатывающий СВ-01</t>
  </si>
  <si>
    <t>Станок деревообрабатывающий СДУ-2</t>
  </si>
  <si>
    <t>Станок отрезной(КНС №3)</t>
  </si>
  <si>
    <t>Станок поперечно-строгальный 7А33</t>
  </si>
  <si>
    <t>Станок ПС 7 А-33</t>
  </si>
  <si>
    <t>Станок сверлильный НС-12</t>
  </si>
  <si>
    <t>Станок токарно-винтовой М163</t>
  </si>
  <si>
    <t>Станок токарный</t>
  </si>
  <si>
    <t>Станок токарный 16 Б 05 П</t>
  </si>
  <si>
    <t>Станок токарный SN 601x3000</t>
  </si>
  <si>
    <t>Станок токарный ТВШ</t>
  </si>
  <si>
    <t>Станок фрезерный 6Н81</t>
  </si>
  <si>
    <t>Станция повышения давления HYDRO МРС 3 CR(E) 90-3</t>
  </si>
  <si>
    <t>Станция повышения давления HYDRO МРС 3 СR(E)64-3-1</t>
  </si>
  <si>
    <t>Станция ПЭХ-5014</t>
  </si>
  <si>
    <t>Станция ПЭХ-5039-2А</t>
  </si>
  <si>
    <t>Станция управления ПЭХ-5010-52</t>
  </si>
  <si>
    <t>Станция управления ПЭХ-5027-13</t>
  </si>
  <si>
    <t>Станция управления ПЭХ-5039-03 м2</t>
  </si>
  <si>
    <t>Стол лабораторный</t>
  </si>
  <si>
    <t>Счетчик-расходомер ELKOMA S-25-300 №1225(ВНС №5)</t>
  </si>
  <si>
    <t>Таль ручная г/п 1 т</t>
  </si>
  <si>
    <t>Таль ручная г/п 1 тн (ВНС4 п.Прикам.)</t>
  </si>
  <si>
    <t>Таль ручная г/п 1т</t>
  </si>
  <si>
    <t>Таль ручная г/п 3,2 т</t>
  </si>
  <si>
    <t>Таль электрическая 2т-6м.</t>
  </si>
  <si>
    <t>Таль электрическая г/п 2 т</t>
  </si>
  <si>
    <t>Тележка тракторная 1 ПТС-2 №91 60 ЕУ (2ПТС-4)</t>
  </si>
  <si>
    <t>Теплосчетчик TI-MT 25 (КНС-2)</t>
  </si>
  <si>
    <t>Теплосчетчик TI-MT 25 (КНС-3)</t>
  </si>
  <si>
    <t>Термостат "Биотест" цифровой, суховоздушный</t>
  </si>
  <si>
    <t>Термостат ТС-80</t>
  </si>
  <si>
    <t>Термостат ТСО 1/80 СПУ</t>
  </si>
  <si>
    <t>Трактор "Беларусь" МТЗ-82,1 № 3743 ЕР</t>
  </si>
  <si>
    <t>Трактор ДТ-75 №ЕК4419</t>
  </si>
  <si>
    <t>Трансформатор (к механич. пиле)</t>
  </si>
  <si>
    <t>Трансформатор (КНС-3 ул.Гагарина)</t>
  </si>
  <si>
    <t>Трансформатор силовой ТМ-1000/10</t>
  </si>
  <si>
    <t>Трансформатор ТДМ-317</t>
  </si>
  <si>
    <t>Трансформатор ТМ-320/6, ТМ-320/10 (КНС-2 Вокзальн)</t>
  </si>
  <si>
    <t>Трансформаторная подстанция</t>
  </si>
  <si>
    <t>Трасформатор ТМ-400/10 (КНС-4)</t>
  </si>
  <si>
    <t>Трасформатор ТМ-630/10(КНС №14)</t>
  </si>
  <si>
    <t>Труба дымовая</t>
  </si>
  <si>
    <t>Трубогибочный станок ВМС-346</t>
  </si>
  <si>
    <t>Турбовоздуходувка ТВ- 80-16 №3</t>
  </si>
  <si>
    <t>Турбовоздуходувка ТВ-80 1/4 № 4</t>
  </si>
  <si>
    <t>Турбокомпрессор ТВ- 80-16</t>
  </si>
  <si>
    <t>Турникет PERCo-TTR-04/01R на проходной</t>
  </si>
  <si>
    <t>Узел ком. учета  т/э "Эльф-01"</t>
  </si>
  <si>
    <t>узел ком. учета теплов энергии КНС11</t>
  </si>
  <si>
    <t>Узел учета тепловой энергии (ВНС №4)</t>
  </si>
  <si>
    <t>Узел учета тепловой энергии Sensonic 2.5 (КНС №10)</t>
  </si>
  <si>
    <t>Узел учета тепловой энергии Sensonic 2.5 (КНС №9)</t>
  </si>
  <si>
    <t>Ультрозвуковой водомер</t>
  </si>
  <si>
    <t>Уровнемер гидростатический цифровой (4М)</t>
  </si>
  <si>
    <t>Уровнемер гидростатический цифровой (6М)</t>
  </si>
  <si>
    <t>Усилитель ТУ-100</t>
  </si>
  <si>
    <t>Установка для сварки труб</t>
  </si>
  <si>
    <t>Установка конденсаторная</t>
  </si>
  <si>
    <t>Установка связи</t>
  </si>
  <si>
    <t>Установка УРП-3</t>
  </si>
  <si>
    <t>Фотоколориметр КФК-2</t>
  </si>
  <si>
    <t>Фотоэлектроколориметр К.ФКТ-2</t>
  </si>
  <si>
    <t>Холодильник "Снежинка"</t>
  </si>
  <si>
    <t>Центробежный насос 14 НДСМ</t>
  </si>
  <si>
    <t>Центробежный насос 14Д 6М</t>
  </si>
  <si>
    <t>Центробежный насос 20 НДН</t>
  </si>
  <si>
    <t>Шкаф АВР 1 подьем</t>
  </si>
  <si>
    <t>Шкаф АВР 1800х90х450 (КНС1)</t>
  </si>
  <si>
    <t>Шкаф АВР радиальная  №1</t>
  </si>
  <si>
    <t>Шкаф АВР х/ф</t>
  </si>
  <si>
    <t>Шкаф автоматики х/ф</t>
  </si>
  <si>
    <t>Шкаф вводный</t>
  </si>
  <si>
    <t>Шкаф вводный ВУД-17</t>
  </si>
  <si>
    <t>Шкаф высокого напряжения(КНС №14)</t>
  </si>
  <si>
    <t>Шкаф КИП</t>
  </si>
  <si>
    <t>Шкаф низкого напряжения КБ-2 (КНС лог КШТ)</t>
  </si>
  <si>
    <t>Шкаф низкого напряжения КБ-3 (КНС лог КШТ)</t>
  </si>
  <si>
    <t>Шкаф низкого напряжения КБ-4 (КНС лог КШТ)</t>
  </si>
  <si>
    <t>Шкаф силовой</t>
  </si>
  <si>
    <t>Шкаф силовой ил. поля</t>
  </si>
  <si>
    <t>Шкаф силовой склад хлора</t>
  </si>
  <si>
    <t>Шкаф со станцией управления ил.нас.№1</t>
  </si>
  <si>
    <t>Шкаф управления воз.№1</t>
  </si>
  <si>
    <t>Шкаф управления воз.№2</t>
  </si>
  <si>
    <t>Шкаф управления воз.№3</t>
  </si>
  <si>
    <t>Шкаф управления воз.№4</t>
  </si>
  <si>
    <t>Шкаф управления воздузодувкой №5</t>
  </si>
  <si>
    <t>Шкаф управления затвором</t>
  </si>
  <si>
    <t>Шкаф управления ил. нас.2</t>
  </si>
  <si>
    <t>Шкаф управления ил. нас.3</t>
  </si>
  <si>
    <t>Шкаф управления ПЭХ</t>
  </si>
  <si>
    <t>Шкаф управления радиал. №1</t>
  </si>
  <si>
    <t>Шкаф управления с эл.двигателем</t>
  </si>
  <si>
    <t>Шкаф управления ШУ-51-02</t>
  </si>
  <si>
    <t>Шкаф управления ШУ-5401</t>
  </si>
  <si>
    <t>Шкаф ШПМ-1Д</t>
  </si>
  <si>
    <t>Шкаф ШШ-НД 600х850х2250</t>
  </si>
  <si>
    <t>Шкаф ШШМ-1Д</t>
  </si>
  <si>
    <t>Шкафы лабораторные вытяжные (2шт)</t>
  </si>
  <si>
    <t>Щит  силовой электроуправления</t>
  </si>
  <si>
    <t>Щит из панелей</t>
  </si>
  <si>
    <t>Щит станции управления возд.№6</t>
  </si>
  <si>
    <t>Щит технологического контроля дисп.</t>
  </si>
  <si>
    <t>Щит управления (КНС №2)</t>
  </si>
  <si>
    <t>Щит управления (КНС №3)</t>
  </si>
  <si>
    <t>Щит управления (КНС12)</t>
  </si>
  <si>
    <t>Щит управления возд.№7</t>
  </si>
  <si>
    <t>Щит управления дренажными насосами</t>
  </si>
  <si>
    <t>Щит управления задвижками</t>
  </si>
  <si>
    <t>Щит управления КИП 3552 ЩГЦМ</t>
  </si>
  <si>
    <t>Щит управления МК-ДК-5 (КНС12)</t>
  </si>
  <si>
    <t>Щит управления насосами 6-НФ (КНС-2)</t>
  </si>
  <si>
    <t>Щит управления насосом 8-НФ (КНС-2)</t>
  </si>
  <si>
    <t>Щит управления насосом 8-НФ (КНС3)</t>
  </si>
  <si>
    <t>Щит управления насосом 8-НФ (КНС4)</t>
  </si>
  <si>
    <t>Щит управления отстойниками</t>
  </si>
  <si>
    <t>Щит управления фильтрами</t>
  </si>
  <si>
    <t>Щит управления ШК-ДК-5 (КНС "4")</t>
  </si>
  <si>
    <t>Щит управления ШК-ДК-5 (КНС"Б")</t>
  </si>
  <si>
    <t>Щит управления ШКОС-5</t>
  </si>
  <si>
    <t>Щит шкафной ЩС-600х100</t>
  </si>
  <si>
    <t>Щит ЩО-70</t>
  </si>
  <si>
    <t>Щиты 1000х600х500</t>
  </si>
  <si>
    <t>Щиты ЩШМ 1000х600х500</t>
  </si>
  <si>
    <t>Экскаватор ЕК-12 № 1308 ЕО</t>
  </si>
  <si>
    <t>Экскаватор ЭО-3323 А № 9157 ЕУ</t>
  </si>
  <si>
    <t>Экскаватор ЭО-3323 А70 № 1344 ЕС</t>
  </si>
  <si>
    <t>Электрогрейфер</t>
  </si>
  <si>
    <t>Электродвигатель</t>
  </si>
  <si>
    <t>Электродвигатель 132 Квт 1000 об/мин</t>
  </si>
  <si>
    <t>Электродвигатель 132 квт 1000об/мин. КНС-2</t>
  </si>
  <si>
    <t>Электродвигатель 132 кВт 950 об/мин.</t>
  </si>
  <si>
    <t>Электродвигатель 132 квт 980об/мин</t>
  </si>
  <si>
    <t>Электродвигатель 22 Квт 1460 об/мин</t>
  </si>
  <si>
    <t>Электродвигатель 37 Квт 1470 об/мин. КНС №11</t>
  </si>
  <si>
    <t>Электродвигатель 4 А 280  132 квт  3000 об/мин</t>
  </si>
  <si>
    <t>Электродвигатель 4 АМ 225 М 2</t>
  </si>
  <si>
    <t>Электродвигатель 4 АМ 75 квт  3000 об/мин</t>
  </si>
  <si>
    <t>Электродвигатель 4 АМИ 30 квт</t>
  </si>
  <si>
    <t>Электродвигатель 55 Квт 3000 об/мин. ВНС-1</t>
  </si>
  <si>
    <t>Электродвигатель А280 М2 УЗ, 132 квт, 3000 об/мин</t>
  </si>
  <si>
    <t>Электродвигатель А4-630/6</t>
  </si>
  <si>
    <t>Электродвигатель АИР-160-М2(КНС №9)</t>
  </si>
  <si>
    <t>Электродвигатель АИР-315 (КНС №14)</t>
  </si>
  <si>
    <t>Электродвигатель АИР-315(КНС №4)</t>
  </si>
  <si>
    <t>Электродвигатель асинхронный</t>
  </si>
  <si>
    <t>Электрооборудование</t>
  </si>
  <si>
    <t>Электросборка (КНС ул.Советская 37)</t>
  </si>
  <si>
    <t>Электросиловое оборудование (КНС п.Прикамс)</t>
  </si>
  <si>
    <t>Электроснабжение и автоматика (свк. база Водок.)</t>
  </si>
  <si>
    <t>Электроталь</t>
  </si>
  <si>
    <t>Электроталь г/п 1т</t>
  </si>
  <si>
    <t>Электроталь г/п 2 тн</t>
  </si>
  <si>
    <t>Электроталь г/п 3 т</t>
  </si>
  <si>
    <t>Электроталь г/п 3,2 т</t>
  </si>
  <si>
    <t>Электроталь г/п 3т</t>
  </si>
  <si>
    <t>Электроталь ТЭЗ-511 г/п 3 т</t>
  </si>
  <si>
    <t>Электротельфер г/п  1 т</t>
  </si>
  <si>
    <t>Электротельфер г/п 1 т</t>
  </si>
  <si>
    <t>Электротельфер г/п 1 т КНС №2</t>
  </si>
  <si>
    <t>Электротельфер г/п 1 т КНС №4</t>
  </si>
  <si>
    <t>Электротельфер г/п 1 т(КНС №5)</t>
  </si>
  <si>
    <t>Электротельфер г/п 1,0 тн.</t>
  </si>
  <si>
    <t>Электротельфер г/п 2 т</t>
  </si>
  <si>
    <t>Электротельфер г/п 5т.</t>
  </si>
  <si>
    <t>Ящики и щиты управления ЯТП-25,Я</t>
  </si>
  <si>
    <t>Ящики управления Я-5141-3274</t>
  </si>
  <si>
    <t>Ящики управления(ВНС №4)</t>
  </si>
  <si>
    <t>Автомобиль FORD Форд Мондео гос.№А153ТН</t>
  </si>
  <si>
    <t>Автомобиль ГАЗ-3302 № В 492 РО 159</t>
  </si>
  <si>
    <t>Автомобиль ГАЗ-3307 № В 890 РМ</t>
  </si>
  <si>
    <t>Автомобиль ГАЗ-53 № А 425 УТ</t>
  </si>
  <si>
    <t>Автомобиль ЗИЛ-431412  КО-713-01 № В 051 РО</t>
  </si>
  <si>
    <t>Автомобиль ЗИЛ-431412 КО № А 280 УТ</t>
  </si>
  <si>
    <t>Автомобиль ЗИЛ-ММЗ 554 М № В 730 ХН</t>
  </si>
  <si>
    <t>Автомобиль КАМАЗ 5410 № Е 092 РХ</t>
  </si>
  <si>
    <t>Автомобиль КРАЗ-256 Б № В 712 ХН</t>
  </si>
  <si>
    <t>Автомобиль МАЗ5516-021 гос.№А826Н159</t>
  </si>
  <si>
    <t>Автомобиль УАЗ-2206 № В 359 РМ</t>
  </si>
  <si>
    <t>Автомобиль УАЗ-31519-37 №К 821 РХ</t>
  </si>
  <si>
    <t>Автомобиль УАЗ-390944, №Р632МО 59</t>
  </si>
  <si>
    <t>Автомобиль-мастерская 4795-0000010-13 №Р009ХО 59</t>
  </si>
  <si>
    <t>Автоприцеп №АВ6347 59 ОДАЗ-9370</t>
  </si>
  <si>
    <t>ГАЗ 3309 КО 503 В-2  О 390 ВН</t>
  </si>
  <si>
    <t>Урал 43203 № Е 091 РХ</t>
  </si>
  <si>
    <t>Бадья для отходов</t>
  </si>
  <si>
    <t>Комплект мебели</t>
  </si>
  <si>
    <t>Комплект мебели ( инженер по тех/б)</t>
  </si>
  <si>
    <t>Комплект офисн. мебели</t>
  </si>
  <si>
    <t>Комплект офисной мебели</t>
  </si>
  <si>
    <t>Комплект шкафов угловой (абон)</t>
  </si>
  <si>
    <t>Контейнер для жидкого хлора V=0,8 куб. м</t>
  </si>
  <si>
    <t>Мебель офисная</t>
  </si>
  <si>
    <t>Стол для операторов (абон)</t>
  </si>
  <si>
    <t>Траверсы г/п 2 т</t>
  </si>
  <si>
    <t>Шкаф для документов (абон)</t>
  </si>
  <si>
    <t>Компьютер в сборе "ХР" (КДН)</t>
  </si>
  <si>
    <t>Н001560875</t>
  </si>
  <si>
    <t>Н001560876</t>
  </si>
  <si>
    <t>Н001560877</t>
  </si>
  <si>
    <t>Н001560878</t>
  </si>
  <si>
    <t>Принтер лазерный HP Lasser Jet Pro 400 M401dn [двухсторонняя печать) (КДН)</t>
  </si>
  <si>
    <t>Н001560883</t>
  </si>
  <si>
    <t>Н001560884</t>
  </si>
  <si>
    <t>Телефакс Panasonic KX-FT982RU-W (термобумага) КДН</t>
  </si>
  <si>
    <t>Н001560885</t>
  </si>
  <si>
    <t>Н001560887</t>
  </si>
  <si>
    <t>Сканер документов hp ScanJet N6350 сетевой (КДН)</t>
  </si>
  <si>
    <t>Н001560888</t>
  </si>
  <si>
    <t>Н001560889</t>
  </si>
  <si>
    <t>Многофункциональное устройство HP LaserJet Pro 400 MFP M425dn (КДН)</t>
  </si>
  <si>
    <t>Н001560890</t>
  </si>
  <si>
    <t>Н001560891</t>
  </si>
  <si>
    <t>Сканер HP Scanjet N6350 сетевой планшетный (L2703А) (КДН)</t>
  </si>
  <si>
    <t>Н001560868</t>
  </si>
  <si>
    <t>Монитор 19" ЖК  NEC LCD-EA191M-BK &lt; Black&gt; (инв. Н001560866)</t>
  </si>
  <si>
    <t>Н001560866</t>
  </si>
  <si>
    <t>Принтер лазерный HP LJ P2055D &lt;CE 457A&gt; (двухсторонняя печать)</t>
  </si>
  <si>
    <t>Н001560832</t>
  </si>
  <si>
    <t>Компьютер (монитор19"NEC EA192M-BK,СБ ХР(Intel Core i5/8Gb/1Tb/500W,кв+м) КДН</t>
  </si>
  <si>
    <t>Н001560873</t>
  </si>
  <si>
    <t>Принтер hp LaserJet Pro400 M401d  (КДН)</t>
  </si>
  <si>
    <t>Н001560874</t>
  </si>
  <si>
    <t>LCDМонитор 19" Acer V193DOB,5ms,250cd/m2,50000:1, (1280х1024)</t>
  </si>
  <si>
    <t>Н001560816</t>
  </si>
  <si>
    <t>Источник бесперебойного питания 550VA Back ES APC &lt;BE550G-RS&gt; Power - Saving</t>
  </si>
  <si>
    <t>Н001560826</t>
  </si>
  <si>
    <t>Н001560827</t>
  </si>
  <si>
    <t>Монитор  (КДН)</t>
  </si>
  <si>
    <t>Н001560864</t>
  </si>
  <si>
    <t>Н001560865</t>
  </si>
  <si>
    <t>Многофункциональное устройство Laser Jet Pro M1132RU Multifunction Printer (КДН)</t>
  </si>
  <si>
    <t>Н001560847</t>
  </si>
  <si>
    <t>Факс Panasonic KX-FT984RU-B &lt;Black&gt; факс (термобумага) (КДН)</t>
  </si>
  <si>
    <t>Н001560833</t>
  </si>
  <si>
    <t>Многофункц. устройство XEROX WorkCentre5020/DB&lt;100S12569FWX&gt;(лазерное МФУ, USB, ADF, двухсторонняя печать) (КДН)</t>
  </si>
  <si>
    <t>Н001560835</t>
  </si>
  <si>
    <t>DES-1050G Коммутатор 48*10/100,2*GigaUTR,19"</t>
  </si>
  <si>
    <t>Н001560756</t>
  </si>
  <si>
    <t>Windows XP (КДН)</t>
  </si>
  <si>
    <t>Н001560144</t>
  </si>
  <si>
    <t>Н001560157</t>
  </si>
  <si>
    <t>Н001560158</t>
  </si>
  <si>
    <t>Кондиционер Akira (КДН)</t>
  </si>
  <si>
    <t>Н001562114</t>
  </si>
  <si>
    <t>Ноутбук (КДН)</t>
  </si>
  <si>
    <t>Н001560755</t>
  </si>
  <si>
    <t>Ноутбук AcerTravelMate</t>
  </si>
  <si>
    <t>Н001560773</t>
  </si>
  <si>
    <t>Принтер лазерный HP LJ P2055D&lt;CE457A&gt;</t>
  </si>
  <si>
    <t>И001560774</t>
  </si>
  <si>
    <t>Фотоаппарат Panasonic Lumix DMC-TZ5-K&lt;Black&gt;</t>
  </si>
  <si>
    <t>Н001560772</t>
  </si>
  <si>
    <t>Н0015600144</t>
  </si>
  <si>
    <t>Кондиционер General ASH9USBCW/AOH9UGBC</t>
  </si>
  <si>
    <t>Н001560800</t>
  </si>
  <si>
    <t>Источник бесперебойного питания АРС ВХ500СI (ОДН)</t>
  </si>
  <si>
    <t>Н001561922</t>
  </si>
  <si>
    <t>Н001561923</t>
  </si>
  <si>
    <t>Н001561924</t>
  </si>
  <si>
    <t>Н001561925</t>
  </si>
  <si>
    <t>Н001561926</t>
  </si>
  <si>
    <t>Телефакс Panasonic KX-FT982RU - W (OДН)</t>
  </si>
  <si>
    <t>Н001561928</t>
  </si>
  <si>
    <t>Н001561929</t>
  </si>
  <si>
    <t>Принтер Kyocera P3045DN (ОДН)</t>
  </si>
  <si>
    <t xml:space="preserve">Н001561976                    </t>
  </si>
  <si>
    <t xml:space="preserve">Н001561977                    </t>
  </si>
  <si>
    <t>Факс Panasonic KX-FT982RU-W &lt;White&gt; факс (термобумага (КДН)</t>
  </si>
  <si>
    <t>Н001560857</t>
  </si>
  <si>
    <t>Принтер hp LaserJet P2055d &lt;CE457A&gt;(64Mb, USB2.0 двухсторонняя печать) (КДН)</t>
  </si>
  <si>
    <t>Н001560861</t>
  </si>
  <si>
    <t>Компьютер в сборе ХР № 1543 (КНД) адм.</t>
  </si>
  <si>
    <t>Н001560862</t>
  </si>
  <si>
    <t>Компьютер в сборе ХР № 1544 (КНД) адм.</t>
  </si>
  <si>
    <t>Н001560863</t>
  </si>
  <si>
    <t>Многофункциональное устройство Kyocera FS - 6525MFP (ОДН)</t>
  </si>
  <si>
    <t xml:space="preserve">Н001561971                    </t>
  </si>
  <si>
    <t>Принтер Kyocera FS - 2100D (ОДН)</t>
  </si>
  <si>
    <t xml:space="preserve">Н001561972                    </t>
  </si>
  <si>
    <t xml:space="preserve">Н001561973                    </t>
  </si>
  <si>
    <t>Многофункциональное устройство Kyocera ECOSYS M2035dn (ОДН)</t>
  </si>
  <si>
    <t xml:space="preserve">Н001561974                    </t>
  </si>
  <si>
    <t>Копировальный аппарат Canon I-SENSYS MF 4550d (КДН)</t>
  </si>
  <si>
    <t xml:space="preserve">Н001560872                    </t>
  </si>
  <si>
    <t>Автомагнитола "Hyundai " (а/м "Hyundai ")</t>
  </si>
  <si>
    <t>М001560161</t>
  </si>
  <si>
    <t>Копировальный аппарат WC5300DADF/OCT/2 лотка/тумба XVE-5300V-SWork Centre 5300 220V</t>
  </si>
  <si>
    <t>И00156210</t>
  </si>
  <si>
    <t>Сервер Dell PowerEdge R720/2*Intel Xeon</t>
  </si>
  <si>
    <t>И00156201</t>
  </si>
  <si>
    <t>Сплит-система RIX I-W07F4C/O-W07F4C</t>
  </si>
  <si>
    <t>И001561111</t>
  </si>
  <si>
    <t>Ноутбук 15" (отдел по физ-ре и спорту)</t>
  </si>
  <si>
    <t>МФУ НР LaserJet Pro V1536dnf  (отдел физ-ры и спорта)</t>
  </si>
  <si>
    <t>Notebook TOSHIBA (отдел физ-ры и спорта)</t>
  </si>
  <si>
    <t>Компьютер Aqarius StdS20 S36 (соц. заказ)</t>
  </si>
  <si>
    <t>CЗ0000005</t>
  </si>
  <si>
    <t>СЗ0000006</t>
  </si>
  <si>
    <t>СЗ0000007</t>
  </si>
  <si>
    <t>Компьютер Gigabyte GZ-F3 (соц.заказ)</t>
  </si>
  <si>
    <t>СЗ0000004</t>
  </si>
  <si>
    <t>Компьютер Miditower INWIN (соц. заказ)</t>
  </si>
  <si>
    <t>СЗ0000008</t>
  </si>
  <si>
    <t>Многофункциональное устройство HP LaserJetPro M1132 (соц. заказ)</t>
  </si>
  <si>
    <t>СЗ00000101</t>
  </si>
  <si>
    <t>Ноутбук ASUS K40IJ 14"(1366х768)/Intel Celeron (соц. заказ)</t>
  </si>
  <si>
    <t>СЗ0000002</t>
  </si>
  <si>
    <t>Телефакс  Panasonic KX-FT982 RU-B (соц. заказ)</t>
  </si>
  <si>
    <t>СЗ0000036</t>
  </si>
  <si>
    <t>LCDМонитор 17"Acer V173DB,5ms, 250cd/m2,(1280х1024) (соц. заказ)</t>
  </si>
  <si>
    <t>СЗ0000053</t>
  </si>
  <si>
    <t>LCDМонитор 19" ASUS VH196D,1440х900 (соц. заказ)</t>
  </si>
  <si>
    <t>СЗ0000052</t>
  </si>
  <si>
    <t>LCDМонитор 17"Acer V173DB,(1280х1024) (соц. заказ)</t>
  </si>
  <si>
    <t>СЗ0000056</t>
  </si>
  <si>
    <t>LCDМонитор 17"Acer V173DB, (1280х1024) (соц. заказ)</t>
  </si>
  <si>
    <t>СЗ0000055</t>
  </si>
  <si>
    <t>LCDМонитор 24" Acer V223HQ (соц. заказ)</t>
  </si>
  <si>
    <t>СЗ0000054</t>
  </si>
  <si>
    <t>Стабилизатор напряжения АРС-LE1200I/Power regulator/conditioner 1200VA</t>
  </si>
  <si>
    <t>М001561100</t>
  </si>
  <si>
    <t>IP Телефон Avaya IP PHONE 1616-I BLK (глава)</t>
  </si>
  <si>
    <t>И001561165</t>
  </si>
  <si>
    <t>Кондиционер MDV (в серверной)</t>
  </si>
  <si>
    <t xml:space="preserve">И001561167                    </t>
  </si>
  <si>
    <t xml:space="preserve">Ноутбук в комплекте, HewlettPackard,HP ProBook 470 G3 P5S72EA </t>
  </si>
  <si>
    <t xml:space="preserve">И001561169                    </t>
  </si>
  <si>
    <t>Конференцная радиосистема VHF Arthur Forty PSC: 8 микрофонов+ база AF-8800</t>
  </si>
  <si>
    <t>И001561093</t>
  </si>
  <si>
    <t>Принтер лазерный HP LJ P2055D&lt;CE457A&gt;(A4,33стр/мин,64Мb,USB2.0,двухст.печать)</t>
  </si>
  <si>
    <t>И001561094</t>
  </si>
  <si>
    <t>Сканер HP Scanjet№6310 Document Flatbed Scanner L2700A#BEJ,L2700A#B19</t>
  </si>
  <si>
    <t>И001561095</t>
  </si>
  <si>
    <t>Планшет Apple new iPad 32 GB  WiFi+Celullar Black MD367</t>
  </si>
  <si>
    <t>И001561096</t>
  </si>
  <si>
    <t>Настольный беспроводной пульт председателя Conferencepro CP-CU891 (конфер. зал)</t>
  </si>
  <si>
    <t xml:space="preserve">КЗ00000113                    </t>
  </si>
  <si>
    <t>Настольный беспроводной пульт делегата Conferencepro CP-CU891D (конф. зал)</t>
  </si>
  <si>
    <t xml:space="preserve">КЗ00000114                    </t>
  </si>
  <si>
    <t>Главный блок для управления беспроводными пультами ConferenceprоCP-CU891D(к.зал)</t>
  </si>
  <si>
    <t xml:space="preserve">КЗ00000145                    </t>
  </si>
  <si>
    <t>Зарядное устройство для аккумуляторов Conferencepro CP-P36 (конф. зал)</t>
  </si>
  <si>
    <t xml:space="preserve">КЗ00000146                    </t>
  </si>
  <si>
    <t xml:space="preserve">КЗ00000147                    </t>
  </si>
  <si>
    <t>Акустический громкоговоритель Yamaha VXS5W (конф. зал)</t>
  </si>
  <si>
    <t xml:space="preserve">КЗ00000148                    </t>
  </si>
  <si>
    <t>Микшерский усилитель цифровой Yamaha MA2120 (конф. зал)</t>
  </si>
  <si>
    <t xml:space="preserve">КЗ00000154                    </t>
  </si>
  <si>
    <t>Микшерский пульт MACKIE ProFX16 (конф. зал)</t>
  </si>
  <si>
    <t xml:space="preserve">КЗ00000155                    </t>
  </si>
  <si>
    <t>Коммутационный и крепежный комплект Conferencepro (конф. зал)</t>
  </si>
  <si>
    <t xml:space="preserve">КЗ00000157                    </t>
  </si>
  <si>
    <t xml:space="preserve">КЗ00000118                    </t>
  </si>
  <si>
    <t xml:space="preserve">КЗ00000119                    </t>
  </si>
  <si>
    <t xml:space="preserve">КЗ00000120                    </t>
  </si>
  <si>
    <t xml:space="preserve">КЗ00000121                    </t>
  </si>
  <si>
    <t xml:space="preserve">КЗ00000122                    </t>
  </si>
  <si>
    <t xml:space="preserve">КЗ00000123                    </t>
  </si>
  <si>
    <t xml:space="preserve">КЗ00000124                    </t>
  </si>
  <si>
    <t xml:space="preserve">КЗ00000125                    </t>
  </si>
  <si>
    <t xml:space="preserve">КЗ00000126                    </t>
  </si>
  <si>
    <t xml:space="preserve">КЗ00000127                    </t>
  </si>
  <si>
    <t xml:space="preserve">КЗ00000128                    </t>
  </si>
  <si>
    <t xml:space="preserve">КЗ00000129                    </t>
  </si>
  <si>
    <t xml:space="preserve">КЗ00000130                    </t>
  </si>
  <si>
    <t xml:space="preserve">КЗ00000131                    </t>
  </si>
  <si>
    <t xml:space="preserve">КЗ00000132                    </t>
  </si>
  <si>
    <t xml:space="preserve">КЗ00000133                    </t>
  </si>
  <si>
    <t xml:space="preserve">КЗ00000134                    </t>
  </si>
  <si>
    <t xml:space="preserve">КЗ00000135                    </t>
  </si>
  <si>
    <t xml:space="preserve">КЗ00000136                    </t>
  </si>
  <si>
    <t xml:space="preserve">КЗ00000137                    </t>
  </si>
  <si>
    <t xml:space="preserve">КЗ00000138                    </t>
  </si>
  <si>
    <t xml:space="preserve">КЗ00000139                    </t>
  </si>
  <si>
    <t xml:space="preserve">КЗ00000140                    </t>
  </si>
  <si>
    <t xml:space="preserve">КЗ00000141                    </t>
  </si>
  <si>
    <t xml:space="preserve">КЗ00000142                    </t>
  </si>
  <si>
    <t xml:space="preserve">КЗ00000143                    </t>
  </si>
  <si>
    <t xml:space="preserve">КЗ00000144                    </t>
  </si>
  <si>
    <t xml:space="preserve">КЗ00000149                    </t>
  </si>
  <si>
    <t xml:space="preserve">КЗ00000150                    </t>
  </si>
  <si>
    <t xml:space="preserve">КЗ00000151                    </t>
  </si>
  <si>
    <t xml:space="preserve">КЗ00000152                    </t>
  </si>
  <si>
    <t xml:space="preserve">КЗ00000153                    </t>
  </si>
  <si>
    <t>Системный блок Instar Empire (SN:MDT_450, Ci5_3570. 2xD2048III1333, S1000_7200,VINT, DRW)</t>
  </si>
  <si>
    <t>И001561101</t>
  </si>
  <si>
    <t>Водонагреватель "Aqua Work-36 TD" (глава)</t>
  </si>
  <si>
    <t>ГЛ001561015</t>
  </si>
  <si>
    <t>Устройство нанесения штрих-кода TLP2844(203dpi,102мм/сек,шир. до 104мм) (com, parallel and usb port)</t>
  </si>
  <si>
    <t>И001561074</t>
  </si>
  <si>
    <t>Устройство считывания штрих-кода Metrologic MS9535 Voyager BT(серый) USB c интерфейсной подставкой подстав</t>
  </si>
  <si>
    <t>И001561075</t>
  </si>
  <si>
    <t>Телефон AVAYA1608 дисплей, динамик, микрофон (включ.в себя блок пит.,лицензию д/подключения)</t>
  </si>
  <si>
    <t>И001561076</t>
  </si>
  <si>
    <t>Телефон AVAYA1608 дисплей, динамик, микрофон (включ.в себя блок пит.,лицензию д/</t>
  </si>
  <si>
    <t>И001561077</t>
  </si>
  <si>
    <t>И001561078</t>
  </si>
  <si>
    <t>И001561079</t>
  </si>
  <si>
    <t>И001561080</t>
  </si>
  <si>
    <t>И001561081</t>
  </si>
  <si>
    <t>И001561082</t>
  </si>
  <si>
    <t>И001561083</t>
  </si>
  <si>
    <t>И001561084</t>
  </si>
  <si>
    <t>И001561085</t>
  </si>
  <si>
    <t>Консоль расширения для телефонов 1616</t>
  </si>
  <si>
    <t>И001561086</t>
  </si>
  <si>
    <t>Компьютер в сб(монитор АОС Е2250SWDA21,5",процессор INTEL,ИБП UPS400VA,кл+мышь)</t>
  </si>
  <si>
    <t>И001561119</t>
  </si>
  <si>
    <t>И001561120</t>
  </si>
  <si>
    <t>Стабилизатор АСН 10000/1-Ц</t>
  </si>
  <si>
    <t>И001561125</t>
  </si>
  <si>
    <t>Электростанция DY8000  LX с колесами 6,5 кВт  94 кг</t>
  </si>
  <si>
    <t>И001561126</t>
  </si>
  <si>
    <t>Сплит-система Zanussi ZACS-07 HF/A13/N1</t>
  </si>
  <si>
    <t>И001561127</t>
  </si>
  <si>
    <t>Сплит-система Zanussi ZACS-09 HF/A13/N1</t>
  </si>
  <si>
    <t>И001561128</t>
  </si>
  <si>
    <t>И001561129</t>
  </si>
  <si>
    <t>Системный блок Instar Modern (SN:MDT_450, Cii5_2300,2xD2048DIII1333, S1000_7200)</t>
  </si>
  <si>
    <t>И001561099</t>
  </si>
  <si>
    <t>Сканер HP ScanJet №6350 (L2703A)(CCD, A4Color,2400dpi, USB2.0,cетевой,ADF 35мм с</t>
  </si>
  <si>
    <t>И001561100</t>
  </si>
  <si>
    <t>Аппарат WC5325CPS_S Копир-принтер-сканер в е-mail  с тумбой (адм)</t>
  </si>
  <si>
    <t>И001561153</t>
  </si>
  <si>
    <t>Принтер лазерный HP LJ Pro 400 M401d &lt;CF274A&gt; (адм)</t>
  </si>
  <si>
    <t>И001561154</t>
  </si>
  <si>
    <t>IP Телефон Avaya IP PHONE 1616-I BLK (адм)</t>
  </si>
  <si>
    <t>И001561164</t>
  </si>
  <si>
    <t>Принтер лазерный HP LJ Pro 400 M401d &lt;CF274A&gt; (приемная главы)</t>
  </si>
  <si>
    <t>И001561166</t>
  </si>
  <si>
    <t>Уничтожитель REXEL  RSX1834 (адм)</t>
  </si>
  <si>
    <t>М001561128</t>
  </si>
  <si>
    <t>Мультимедийный проектор Acer P1273B, DLP, 1024*768, DLP 3D (адм.)</t>
  </si>
  <si>
    <t>И001561131</t>
  </si>
  <si>
    <t>Сплит: Mystery MSS -12R01 (кондиционер)</t>
  </si>
  <si>
    <t>И001561090</t>
  </si>
  <si>
    <t>И001561091</t>
  </si>
  <si>
    <t>Диктофон Panasonic RR-XS600E-K 1096 час. встроенный динамик: есть, цифровой</t>
  </si>
  <si>
    <t>И001561092</t>
  </si>
  <si>
    <t>Сканер HP ScanJet №6350 (L2703A)(CCD, A4Color,2400dpi, USB2.0,cетевой,ADF 35мм слайд-адаптер)</t>
  </si>
  <si>
    <t>И001561063</t>
  </si>
  <si>
    <t>Принтер лазерный HP LJ P2055D &lt;CE 457A&gt;(A4, 33стр/мин, 64Mb, USB2.0 , двухсторон</t>
  </si>
  <si>
    <t>И001561065</t>
  </si>
  <si>
    <t>И001561066</t>
  </si>
  <si>
    <t>И001561067</t>
  </si>
  <si>
    <t>МФУ Xerox WC3220 (принтер, копир, сканер, факс Scan-to-Network, А4, 28стр/мин, 128Мб,PCL6, USB, Eth, ADF,макс.50К/мес.)</t>
  </si>
  <si>
    <t>И001561068</t>
  </si>
  <si>
    <t>Системный блок Instar Modem (MDT_450, Ci3_2100, 2хD2048DIII1333,S500_7200,VINT,DRW)</t>
  </si>
  <si>
    <t>И001561070</t>
  </si>
  <si>
    <t>Системный блок Instar Modem (MDT_450, Ci3_2100, 2хD2048DIII1333,S500_7200,VINT,D</t>
  </si>
  <si>
    <t>И001561071</t>
  </si>
  <si>
    <t>LCDМонитор 19" Acer V193WLAOB LED, 5ms, 250cd/m2,12М:1, 160/160,black,ТСО"05</t>
  </si>
  <si>
    <t>И001561072</t>
  </si>
  <si>
    <t>Принтер HP LaserJetPro M402d (адм)</t>
  </si>
  <si>
    <t xml:space="preserve">И001561171                    </t>
  </si>
  <si>
    <t xml:space="preserve">И001561172                    </t>
  </si>
  <si>
    <t xml:space="preserve">И001561173                    </t>
  </si>
  <si>
    <t xml:space="preserve">И001561174                    </t>
  </si>
  <si>
    <t>Многофункциональное устройство HP LaserJet Pro  MFP M426dw (адм)</t>
  </si>
  <si>
    <t xml:space="preserve">И001561175                    </t>
  </si>
  <si>
    <t xml:space="preserve">И001561176                    </t>
  </si>
  <si>
    <t>Whirlpool MWO 606 Микроволновая печь</t>
  </si>
  <si>
    <t>М00156728</t>
  </si>
  <si>
    <t>ALTO PS4LA- Активная акуст. система, пластик,150+50 Вт,  динамик 12"</t>
  </si>
  <si>
    <t>И001560793</t>
  </si>
  <si>
    <t>И001560974</t>
  </si>
  <si>
    <t>Invotone MC6-Микш. пульт 2 моно,2 стерео,1 AUX, 3-x EQ</t>
  </si>
  <si>
    <t>И001560799</t>
  </si>
  <si>
    <t>SOUNDKING AS802 микшерский пульт 4микр./лин. 2стерео входа</t>
  </si>
  <si>
    <t>И001560792</t>
  </si>
  <si>
    <t>Windows XP 4800,00 (Админ. комис)</t>
  </si>
  <si>
    <t>АК01560165</t>
  </si>
  <si>
    <t>Аппарат XEROX (Админ)</t>
  </si>
  <si>
    <t>И001560152</t>
  </si>
  <si>
    <t>Видеомагнитофон Rolsen</t>
  </si>
  <si>
    <t>ГЛ00000528</t>
  </si>
  <si>
    <t>Внешний блок сплит-системы  "Midea"</t>
  </si>
  <si>
    <t>Б001560198</t>
  </si>
  <si>
    <t>Внутренний блок сплит-системы  "Midea"</t>
  </si>
  <si>
    <t>Б001560197</t>
  </si>
  <si>
    <t>Диктофон цифровой OLIMPIC</t>
  </si>
  <si>
    <t>И001560196</t>
  </si>
  <si>
    <t>Источник бесперебойного питания (админ)</t>
  </si>
  <si>
    <t>У001560726</t>
  </si>
  <si>
    <t>Коммутатор D-Link 2200 D</t>
  </si>
  <si>
    <t>И000000101</t>
  </si>
  <si>
    <t>Коммутатор компьютерной сети</t>
  </si>
  <si>
    <t>И000000109</t>
  </si>
  <si>
    <t>И000000123</t>
  </si>
  <si>
    <t>Коммутатор (админ)</t>
  </si>
  <si>
    <t>У001560727</t>
  </si>
  <si>
    <t>Компьютер (LCD монитор22"ASUS Wide VK221D,сист.блок Aguarius, колонки,в/карта)</t>
  </si>
  <si>
    <t>И001560769</t>
  </si>
  <si>
    <t>Компьютер Aquarius Pro P30 S46 (LCD монитор 17" Acer V173DB)</t>
  </si>
  <si>
    <t>И001560784</t>
  </si>
  <si>
    <t>И001560785</t>
  </si>
  <si>
    <t>И001560786</t>
  </si>
  <si>
    <t>Компьютер в сборе</t>
  </si>
  <si>
    <t>И00156760</t>
  </si>
  <si>
    <t>Компьютер в сборе (систем. блок, монитор)</t>
  </si>
  <si>
    <t>И001560775</t>
  </si>
  <si>
    <t>КЗ00000491</t>
  </si>
  <si>
    <t>Кондиционер "Midea"</t>
  </si>
  <si>
    <t>У001560196</t>
  </si>
  <si>
    <t>Кондиционер Lessar 07</t>
  </si>
  <si>
    <t>У001560197</t>
  </si>
  <si>
    <t>Г000000793</t>
  </si>
  <si>
    <t>Мультимедийный проектор Acer P1165,DLP,SVGA 800*600,2400 ANSI Lumens</t>
  </si>
  <si>
    <t>И001560735</t>
  </si>
  <si>
    <t>Мультимедийный проектор Acer P5260E,DLPprojector, XGA 1024x768,2000:1,2700  ANSI Lumens,3kg,31dbA,DVI 31</t>
  </si>
  <si>
    <t>И001560771</t>
  </si>
  <si>
    <t>Мультимедийный проектор Acer X1230S,DLP projector,Short-Throw Lens, XGA 1024*768,2500:1, 2400 ANSI Lumt</t>
  </si>
  <si>
    <t>И001560781</t>
  </si>
  <si>
    <t>Ноутбук (глава)</t>
  </si>
  <si>
    <t>ГЛ0000000037</t>
  </si>
  <si>
    <t>Ноутбук (Зам)</t>
  </si>
  <si>
    <t>У0000000038</t>
  </si>
  <si>
    <t>Ноутбук (к проектору)</t>
  </si>
  <si>
    <t>И001560154</t>
  </si>
  <si>
    <t>Ноутбук Acer TravelMate</t>
  </si>
  <si>
    <t>И001560765</t>
  </si>
  <si>
    <t>Переплетная система Unibind  XU-138</t>
  </si>
  <si>
    <t>М001560729</t>
  </si>
  <si>
    <t>Прибор "Блиц"(тревожная кнопка)</t>
  </si>
  <si>
    <t>М001560206</t>
  </si>
  <si>
    <t>Принтер лазер PH 1160</t>
  </si>
  <si>
    <t>И001560148</t>
  </si>
  <si>
    <t>Принтер лазерный HP LJ P2055DN &lt;CE459A&gt;</t>
  </si>
  <si>
    <t>И001560777</t>
  </si>
  <si>
    <t>И001560778</t>
  </si>
  <si>
    <t>Принтер лазерный HP LJP3015D &lt;CE526&gt;</t>
  </si>
  <si>
    <t>И001560779</t>
  </si>
  <si>
    <t>Принтер/копир/сканер HP Color CM2320fxi  MFP &lt; CC435A&gt;(А4, 20стр/мин, 160Mb, факс,USB2.0, cеть, ADF, двухсторонняя печать, CR)</t>
  </si>
  <si>
    <t>И001560780</t>
  </si>
  <si>
    <t>Радиотелефон Pahasohik</t>
  </si>
  <si>
    <t>И001560002</t>
  </si>
  <si>
    <t>И001560003</t>
  </si>
  <si>
    <t>Б001560004</t>
  </si>
  <si>
    <t>Сервер (админ)</t>
  </si>
  <si>
    <t>У001560728</t>
  </si>
  <si>
    <t>У001560729</t>
  </si>
  <si>
    <t>Серверный модем QAM VDSL</t>
  </si>
  <si>
    <t>И001560205</t>
  </si>
  <si>
    <t>Системный блок Kraftway WIN XP Pro</t>
  </si>
  <si>
    <t>У001560733</t>
  </si>
  <si>
    <t>Телевизор Rolsen</t>
  </si>
  <si>
    <t>ГЛ00000121</t>
  </si>
  <si>
    <t>Телевизор плазменный 50"LD 50PS3000, 600 Hz, Tuner:Digital</t>
  </si>
  <si>
    <t>И001560782</t>
  </si>
  <si>
    <t>Телефакс Panasonic KX-FT982RU-B термобумага</t>
  </si>
  <si>
    <t>И001560764</t>
  </si>
  <si>
    <t>Экран 200х200, на штативе</t>
  </si>
  <si>
    <t>И001560783</t>
  </si>
  <si>
    <t>Экран настенный (к проектору)</t>
  </si>
  <si>
    <t>И001560155</t>
  </si>
  <si>
    <t>Функциональный информационный терминал ТИ-23</t>
  </si>
  <si>
    <t>И001560901</t>
  </si>
  <si>
    <t>Коммутатор Smart 8x10/100 DES-2108</t>
  </si>
  <si>
    <t>И001560902</t>
  </si>
  <si>
    <t>И001560903</t>
  </si>
  <si>
    <t>Станция АТС AVAYA IP500v2 Office</t>
  </si>
  <si>
    <t>И001560906</t>
  </si>
  <si>
    <t>Телефон AVAYA 1603SW(включает в себя блок питания, лицензию д/подключения)</t>
  </si>
  <si>
    <t>И001560907</t>
  </si>
  <si>
    <t>И001560908</t>
  </si>
  <si>
    <t>И001560909</t>
  </si>
  <si>
    <t>И001560911</t>
  </si>
  <si>
    <t>Телефон AVAYA 1608, дисплей, динамик, микрофон (блок питания, лицензия д/подключения)</t>
  </si>
  <si>
    <t>И001560913</t>
  </si>
  <si>
    <t xml:space="preserve">И001560915                    </t>
  </si>
  <si>
    <t>И001560916</t>
  </si>
  <si>
    <t>Счетчик NP542 27T-4P5RLI 3Ф,5-10Ам, трансф. включения</t>
  </si>
  <si>
    <t>М001560878</t>
  </si>
  <si>
    <t>Фотоаппарат цифровой Nikon Coolpix P100 black</t>
  </si>
  <si>
    <t>М001560886</t>
  </si>
  <si>
    <t>Lessar Сплит-системы COOL+LS/LU-H09KD2</t>
  </si>
  <si>
    <t>М001560911</t>
  </si>
  <si>
    <t>М001560910</t>
  </si>
  <si>
    <t xml:space="preserve">М001560912                    </t>
  </si>
  <si>
    <t>Ноутбук Acer Extensa 7630G-652G25Mi 17,1" (1440х900)</t>
  </si>
  <si>
    <t>ГЛ00000782</t>
  </si>
  <si>
    <t>Тепловентилятор ТВ-5/7 3/4,5 кВТ 220В Мост-Климат</t>
  </si>
  <si>
    <t>М001560921</t>
  </si>
  <si>
    <t>Сканер HP ScanJet №6350 (L2703A)(CCD, A4Color,2400dpi, USB2.0,cетевой,ADF 35мм слайд-адаптер) (10125240/011210/0009431/13,КИТАЙ)</t>
  </si>
  <si>
    <t>И001560920</t>
  </si>
  <si>
    <t>И001560921</t>
  </si>
  <si>
    <t>Сканер HP ScanJet №6350 (L2703A)(CCD, A4Color,2400dpi, USB2.0,cетевой,ADF 35мм слайд-адаптер) (10125240/221010/0008366/5,КИТАЙ)</t>
  </si>
  <si>
    <t>И001560922</t>
  </si>
  <si>
    <t>LCDМонитор 19" Acer V193DOBD,5ms,250cd/m2,50000:1,160/160,DVI,black,ТСО 05</t>
  </si>
  <si>
    <t>И001560926</t>
  </si>
  <si>
    <t xml:space="preserve">И001560927                    </t>
  </si>
  <si>
    <t>И001560929</t>
  </si>
  <si>
    <t>И001560930</t>
  </si>
  <si>
    <t>И001560931</t>
  </si>
  <si>
    <t>И001560933</t>
  </si>
  <si>
    <t>И001560934</t>
  </si>
  <si>
    <t>И001560935</t>
  </si>
  <si>
    <t>И001560936</t>
  </si>
  <si>
    <t>И001560939</t>
  </si>
  <si>
    <t>И001560940</t>
  </si>
  <si>
    <t>И001560942</t>
  </si>
  <si>
    <t>И001560943</t>
  </si>
  <si>
    <t>Системный блок Instar Empire i545S</t>
  </si>
  <si>
    <t>И001560946</t>
  </si>
  <si>
    <t>И001560947</t>
  </si>
  <si>
    <t>И001560949</t>
  </si>
  <si>
    <t>И001560950</t>
  </si>
  <si>
    <t>И001560953</t>
  </si>
  <si>
    <t>И001560954</t>
  </si>
  <si>
    <t>И001560955</t>
  </si>
  <si>
    <t>И001560956</t>
  </si>
  <si>
    <t>И001560959</t>
  </si>
  <si>
    <t>И001560960</t>
  </si>
  <si>
    <t xml:space="preserve">И001560961                    </t>
  </si>
  <si>
    <t>И001560962</t>
  </si>
  <si>
    <t>И001560963</t>
  </si>
  <si>
    <t>Факс Panasonic KX-FLM663RU</t>
  </si>
  <si>
    <t>И001561031</t>
  </si>
  <si>
    <t>Преобразователь расхода "ВЭПС-25-ПБ2-01"</t>
  </si>
  <si>
    <t>М001560940</t>
  </si>
  <si>
    <t>М001560941</t>
  </si>
  <si>
    <t>Тепловычислитель "Эльф-03"</t>
  </si>
  <si>
    <t>М001560942</t>
  </si>
  <si>
    <t>Счетчик крыльчатый "ETHI" Д-15мм</t>
  </si>
  <si>
    <t>М001560943</t>
  </si>
  <si>
    <t>М001560944</t>
  </si>
  <si>
    <t>Комплект термопреобразователей "КТГПР-01" длин.-60</t>
  </si>
  <si>
    <t>М001560945</t>
  </si>
  <si>
    <t>Монитор 22"</t>
  </si>
  <si>
    <t>И001561033</t>
  </si>
  <si>
    <t>И001561034</t>
  </si>
  <si>
    <t>LCD Монитор 17" Аcer AL 1716 AS</t>
  </si>
  <si>
    <t>И001561039</t>
  </si>
  <si>
    <t>LCD Монитор 17" Аcer V 173 B</t>
  </si>
  <si>
    <t>И001561043</t>
  </si>
  <si>
    <t>И001561045</t>
  </si>
  <si>
    <t>Принтер hp LaserJet Professional P1606dn</t>
  </si>
  <si>
    <t>И001561132</t>
  </si>
  <si>
    <t>И001561053</t>
  </si>
  <si>
    <t>Сплит: Mystery MSS-07R01(кондиционер)</t>
  </si>
  <si>
    <t>И001561057</t>
  </si>
  <si>
    <t>И001561058</t>
  </si>
  <si>
    <t xml:space="preserve">И00156910                     </t>
  </si>
  <si>
    <t>Мойка Karcher 5.520 2,1 кВт, 20-140 бар, 460л/ч</t>
  </si>
  <si>
    <t>М001561004</t>
  </si>
  <si>
    <t>LED телевизор LG 55LB671V (глава)</t>
  </si>
  <si>
    <t>ГЛ001561128</t>
  </si>
  <si>
    <t>LED телевизор Aiwa 32LE6020 (глава)</t>
  </si>
  <si>
    <t>ГЛ001561129</t>
  </si>
  <si>
    <t>Кондиционер TIMBERK AC TIM 07H S2</t>
  </si>
  <si>
    <t xml:space="preserve">И001561097                    </t>
  </si>
  <si>
    <t>Кондиционер TIMBERK AC TIM 09H S2</t>
  </si>
  <si>
    <t>И001561098</t>
  </si>
  <si>
    <t>Системный блок Instar Modern (муниц. заказ)</t>
  </si>
  <si>
    <t>МЗ001560001</t>
  </si>
  <si>
    <t>Источник бесперебойного питания 525VA Back ES APC &lt; BE525-RS&gt; USB (муниц. заказ)</t>
  </si>
  <si>
    <t>МЗ00156002</t>
  </si>
  <si>
    <t>LCD Монитор 21,5" Acer V223HQVB Wide,5ms, 200cd/m2 (муниц. заказ)</t>
  </si>
  <si>
    <t>МЗ00156003</t>
  </si>
  <si>
    <t>Источник бесперебойного питания 3000VA Smart APC &lt;SU3000RMI2U&gt; Rack Mount 2U USB</t>
  </si>
  <si>
    <t xml:space="preserve">И001561112                    </t>
  </si>
  <si>
    <t>Коммутатор Mikrotik RouterBOARD 493G</t>
  </si>
  <si>
    <t>И001561113</t>
  </si>
  <si>
    <t>Ресивер PIONEER DEH-1400 UB магнитола (а/м RENAULT LOGAN)</t>
  </si>
  <si>
    <t>М001560969</t>
  </si>
  <si>
    <t>Принтер HP LaserJet Pro400 M402dn (Админ. комиссия)</t>
  </si>
  <si>
    <t xml:space="preserve">И001561177                    </t>
  </si>
  <si>
    <t>Сканер Avision AV3852U (адм. ком.)</t>
  </si>
  <si>
    <t xml:space="preserve">И001561178                    </t>
  </si>
  <si>
    <t>Принтер струйный EPSON L110 (ЗАГС)</t>
  </si>
  <si>
    <t>З00156202</t>
  </si>
  <si>
    <t>Принтер струйный EPSON L110 (СНПЧ в комплекте, А-4,4-цв.,15/27стр, 5760х1440dpi, USB) (ЗАГС)</t>
  </si>
  <si>
    <t>З00156203</t>
  </si>
  <si>
    <t>Телефакс Panasonic KX-FT982RU-B термобумага (ЗАГС)</t>
  </si>
  <si>
    <t>З00156228</t>
  </si>
  <si>
    <t>Принтер струйный Epson Stylus Photo L110 (ЗАГС)</t>
  </si>
  <si>
    <t>З00156229</t>
  </si>
  <si>
    <t>З00156230</t>
  </si>
  <si>
    <t>Системный блок Instar Modem(SN:MDT_500,Сi3_4130,2хD4096DIII1600,S500_7200, VINT, DRW, Win 8.1 Pro 64-bit, Office Home&amp;Business 2) (ЗАГС)</t>
  </si>
  <si>
    <t>З00156231</t>
  </si>
  <si>
    <t>З00156232</t>
  </si>
  <si>
    <t>Кондиционер Lessar LS/LU-H24KFA2 (ЗАГС)</t>
  </si>
  <si>
    <t>З001561119</t>
  </si>
  <si>
    <t>DVD видео (ЗАГС)</t>
  </si>
  <si>
    <t>З001560119</t>
  </si>
  <si>
    <t>Аппарат XEROX WC PE220</t>
  </si>
  <si>
    <t>З001560752</t>
  </si>
  <si>
    <t>Источник бесперебойного питания 800VA Back CS APC &lt;BR800I&gt; USB (ЗАГС)</t>
  </si>
  <si>
    <t>З001560966</t>
  </si>
  <si>
    <t>З001560967</t>
  </si>
  <si>
    <t>Компьютер Aquarius Std  S20 S36(LCD Монитор 17" Acer V173AB, 5ms, 300 cd/m2, 7000:1, 160(Н), 160(V), (1280х1024)  (ЗАГС)</t>
  </si>
  <si>
    <t>З001560990</t>
  </si>
  <si>
    <t>Компьютер в сборе (монитор Acer AL 1716FS,СБAquarius ProP30S44,ИБП 525VA)(ЗАГС)</t>
  </si>
  <si>
    <t>З001560800</t>
  </si>
  <si>
    <t>З001560801</t>
  </si>
  <si>
    <t>З001560802</t>
  </si>
  <si>
    <t>Кондиционер "Mitsubishi" MSH/MUH-GA60VB (ЗАГС)</t>
  </si>
  <si>
    <t>З001561063</t>
  </si>
  <si>
    <t>Кондиционер LG S12LHP (ЗАГС)</t>
  </si>
  <si>
    <t>З001560112</t>
  </si>
  <si>
    <t>Ксерокс XEROX (ЗАГС)</t>
  </si>
  <si>
    <t>З00130000595</t>
  </si>
  <si>
    <t>Микшер Behringer XENYX 1622 (ЗАГС)</t>
  </si>
  <si>
    <t>И001560800</t>
  </si>
  <si>
    <t>Микшерский пульт (ЗАГС)</t>
  </si>
  <si>
    <t xml:space="preserve">З001560729                    </t>
  </si>
  <si>
    <t>Модем внешн.</t>
  </si>
  <si>
    <t>З000000132</t>
  </si>
  <si>
    <t>LCD Монитор 17" Hyundai L70N (ЗАГС)</t>
  </si>
  <si>
    <t>З00000000042</t>
  </si>
  <si>
    <t>З00000000043</t>
  </si>
  <si>
    <t>Настольный микрофонный пульт Beyerdynamic MTS 67/3</t>
  </si>
  <si>
    <t>И001560810</t>
  </si>
  <si>
    <t>Ноутбук Lenovo IdeaPad G410-1 59-015199 (ЗАГС)</t>
  </si>
  <si>
    <t>З00156804</t>
  </si>
  <si>
    <t>Пассивная двухполосная акустическая система DAS ARCO-24TW</t>
  </si>
  <si>
    <t>И001560801</t>
  </si>
  <si>
    <t>И001560802</t>
  </si>
  <si>
    <t>И001560803</t>
  </si>
  <si>
    <t>И001560804</t>
  </si>
  <si>
    <t>Пассивная двухполосная акустическая система DAS ARCO-24TWПассивная двухполосная акустическая система DAS ARCO-24TW</t>
  </si>
  <si>
    <t>И001560805</t>
  </si>
  <si>
    <t>И001560806</t>
  </si>
  <si>
    <t>Переплетная система Unibind XU -138 (ЗАГС)</t>
  </si>
  <si>
    <t>З001560944</t>
  </si>
  <si>
    <t>Принтер лазер HР 1160 (ЗАГС)</t>
  </si>
  <si>
    <t>З001560758</t>
  </si>
  <si>
    <t>Принтер лазерный HP LJ P2015</t>
  </si>
  <si>
    <t>З001560753</t>
  </si>
  <si>
    <t>Радиомикрофон dВ Technologies PU 860А</t>
  </si>
  <si>
    <t>И001560809</t>
  </si>
  <si>
    <t>Резак сабельный "Fellowes", длина резака 350мм, стопа-1,2мм LP 33</t>
  </si>
  <si>
    <t>З001560962</t>
  </si>
  <si>
    <t>Сервер Aquarius Srv E40 S21 (ЗАГС)</t>
  </si>
  <si>
    <t>З001560986</t>
  </si>
  <si>
    <t>Системный блок Aquarius Std S20 S36 (MDT_350/C_E1400/1xD1024DII800/VINT/S250_7200/DRW/SB/NIC/KMopt) (ЗАГС)</t>
  </si>
  <si>
    <t>З001560987</t>
  </si>
  <si>
    <t>З001560988</t>
  </si>
  <si>
    <t>З001560989</t>
  </si>
  <si>
    <t>Телевизор (ЗАГС)</t>
  </si>
  <si>
    <t>З001560122</t>
  </si>
  <si>
    <t>Телевизор Panasonic TH-R42PV80 KH 106см с кронштейном Холдер РТS-4011</t>
  </si>
  <si>
    <t>З001560968</t>
  </si>
  <si>
    <t>Телефон-факс Панасоник (ЗАГС)</t>
  </si>
  <si>
    <t>З001560200</t>
  </si>
  <si>
    <t>Тепловая завеса (ЗАГС)</t>
  </si>
  <si>
    <t>З001560109</t>
  </si>
  <si>
    <t>З001560110</t>
  </si>
  <si>
    <t>Тепловая завеса Gebo 508</t>
  </si>
  <si>
    <t>З001561075</t>
  </si>
  <si>
    <t>З001561076</t>
  </si>
  <si>
    <t>З001561077</t>
  </si>
  <si>
    <t>З001561078</t>
  </si>
  <si>
    <t>Усилитель мощности DAS PS-400 2*150 Bт (8 Ом)</t>
  </si>
  <si>
    <t>И001560807</t>
  </si>
  <si>
    <t>И001560808</t>
  </si>
  <si>
    <t>Шреддер "Fellowes", полоски 5,8мм,12 лист, 23л PS -60</t>
  </si>
  <si>
    <t>З001560963</t>
  </si>
  <si>
    <t>LCDМонитор 17" Acer V173DB,5ms,250 cd/m2,20000:1,160(Н),160(V),(1280x1024) (ЗАГС)</t>
  </si>
  <si>
    <t>З001560615</t>
  </si>
  <si>
    <t>Право использования программного продукта:Windows Server Standart 2008R2 RUS OLP NL</t>
  </si>
  <si>
    <t>З001560624</t>
  </si>
  <si>
    <t>DES-1026G Коммутатор 24х 10х Mbps+2x 10xx Mbps портов,19" (ЗАГС)</t>
  </si>
  <si>
    <t>З001560626</t>
  </si>
  <si>
    <t>Телевизор LG 42PQ200R (плазм)</t>
  </si>
  <si>
    <t>З001560634</t>
  </si>
  <si>
    <t>Музыкальный центр LG LM -K6530X</t>
  </si>
  <si>
    <t>З001560635</t>
  </si>
  <si>
    <t>Система видеонаблюдения в каб.№13,19,20,21,22 ЗАГСа.</t>
  </si>
  <si>
    <t>З001560639</t>
  </si>
  <si>
    <t>Система телефонизации (Мини АТС) ЗАГС</t>
  </si>
  <si>
    <t>З001560640</t>
  </si>
  <si>
    <t>Вывеска "ЗАГС" (объемные буквы) (ЗАГС)</t>
  </si>
  <si>
    <t xml:space="preserve">З001560641                    </t>
  </si>
  <si>
    <t>Источник бесперебойного питания Ippon Back Office 600  (ЗАГС)</t>
  </si>
  <si>
    <t xml:space="preserve">З001561172                    </t>
  </si>
  <si>
    <t xml:space="preserve">З001561173                    </t>
  </si>
  <si>
    <t xml:space="preserve">З001561174                    </t>
  </si>
  <si>
    <t xml:space="preserve">З001561175                    </t>
  </si>
  <si>
    <t>Принтер струйный Epson L 120 (ЗАГС)</t>
  </si>
  <si>
    <t>З00156224</t>
  </si>
  <si>
    <t>Принтер струйный Epson L120 (ЗАГС)</t>
  </si>
  <si>
    <t>З00156225</t>
  </si>
  <si>
    <t>Принтер EPSON L312 (ЗАГС)</t>
  </si>
  <si>
    <t xml:space="preserve">З001561177                    </t>
  </si>
  <si>
    <t xml:space="preserve">З001561178                    </t>
  </si>
  <si>
    <t xml:space="preserve">З001561179                    </t>
  </si>
  <si>
    <t xml:space="preserve">З001561180                    </t>
  </si>
  <si>
    <t>Источник бесперебойного питания Ippon BACK OFFICE 600 (ЗАГС)</t>
  </si>
  <si>
    <t xml:space="preserve">З001561181                    </t>
  </si>
  <si>
    <t xml:space="preserve">З001561182                    </t>
  </si>
  <si>
    <t xml:space="preserve">З001561183                    </t>
  </si>
  <si>
    <t xml:space="preserve">З001561184                    </t>
  </si>
  <si>
    <t>Сервер Aquarius Srv E50 D26 (Россия) (ЗАГС)</t>
  </si>
  <si>
    <t xml:space="preserve">З001561176                    </t>
  </si>
  <si>
    <t>ПАК - VipNet Coordinator HW1000 (ЗАГС)</t>
  </si>
  <si>
    <t xml:space="preserve">1101340060                    </t>
  </si>
  <si>
    <t>Принтер матричный С11СС24031 Epson LX - 350 (ЗАГС)</t>
  </si>
  <si>
    <t xml:space="preserve">1101340126                    </t>
  </si>
  <si>
    <t xml:space="preserve">1101340127                    </t>
  </si>
  <si>
    <t xml:space="preserve">1101340128                    </t>
  </si>
  <si>
    <t xml:space="preserve">1101340129                    </t>
  </si>
  <si>
    <t>Принтер лазерный HP МФУ LJ M1212nf факс (А4, 18стр/мин, ADF, LAN, USB2.0) (ЗАГС)</t>
  </si>
  <si>
    <t>З00156218</t>
  </si>
  <si>
    <t>Автомобиль KIA YD ( Cerato, Forte) гос. номер К 867 ТВ 159</t>
  </si>
  <si>
    <t xml:space="preserve">Т000000044                    </t>
  </si>
  <si>
    <t>Автомобиль  HYUNDAI SANTA FE2.7 GL гос. номер М 334 АА 59</t>
  </si>
  <si>
    <t>Т000000001</t>
  </si>
  <si>
    <t>Автомобиль LADA  PRIORA 217030 гос. номер Т 559 ЕК 59</t>
  </si>
  <si>
    <t>Т000000024</t>
  </si>
  <si>
    <t>Автомобиль легковой NISSAN TEANA гос. номер К 846 ЕМ 159</t>
  </si>
  <si>
    <t>Т000000043</t>
  </si>
  <si>
    <t>Автомобиль FORD ФОРД "ФОКУС гос. номер О 777 НО 59</t>
  </si>
  <si>
    <t>Т000000042</t>
  </si>
  <si>
    <t>Автомобиль RENAULT LOGAN гос. номер В 349 ОВ 159</t>
  </si>
  <si>
    <t>Т00000041</t>
  </si>
  <si>
    <t>Тумба (КДН)</t>
  </si>
  <si>
    <t>Н001560871</t>
  </si>
  <si>
    <t>Стол (КДН)</t>
  </si>
  <si>
    <t>Н001560836</t>
  </si>
  <si>
    <t>Н001560838</t>
  </si>
  <si>
    <t>Тумба с полками</t>
  </si>
  <si>
    <t>Н001560830</t>
  </si>
  <si>
    <t>Стеллаж (КДН)</t>
  </si>
  <si>
    <t>Н001560819</t>
  </si>
  <si>
    <t>Н001560820</t>
  </si>
  <si>
    <t>Н001560821</t>
  </si>
  <si>
    <t>Н001560823</t>
  </si>
  <si>
    <t>Тумба приставная к столам эргономичным "Монолит" (ОДН)</t>
  </si>
  <si>
    <t>Н001561912</t>
  </si>
  <si>
    <t>Н001561913</t>
  </si>
  <si>
    <t>Н001561914</t>
  </si>
  <si>
    <t>Тумба для оргтехники "Монолит" (ОДН)</t>
  </si>
  <si>
    <t>Н001561915</t>
  </si>
  <si>
    <t>Стол эргономичный (левый) "Фея" (ОДН)</t>
  </si>
  <si>
    <t>Н001561916</t>
  </si>
  <si>
    <t>Н001561917</t>
  </si>
  <si>
    <t>Н001561918</t>
  </si>
  <si>
    <t>Н001561919</t>
  </si>
  <si>
    <t>Стол приставной к столу для переговоров "Монолит" (ОДН)</t>
  </si>
  <si>
    <t>Н001561920</t>
  </si>
  <si>
    <t>Кресло 747 к/з черн.</t>
  </si>
  <si>
    <t>Н001560163</t>
  </si>
  <si>
    <t>Н001560164</t>
  </si>
  <si>
    <t>Н001560165</t>
  </si>
  <si>
    <t>Н001560166</t>
  </si>
  <si>
    <t>Стол Е680144Т левый</t>
  </si>
  <si>
    <t>Н001560768</t>
  </si>
  <si>
    <t>Тумба М390144Т с замком</t>
  </si>
  <si>
    <t>Н001560769</t>
  </si>
  <si>
    <t>Шкаф (КДН)</t>
  </si>
  <si>
    <t>Н001560779</t>
  </si>
  <si>
    <t>Вертикальные жалюзи венера светло-розов.(1,95*1,75*2, тип В) (КДН)</t>
  </si>
  <si>
    <t>Н001560781</t>
  </si>
  <si>
    <t>Шкаф для документов (КДН)</t>
  </si>
  <si>
    <t>Н001560786</t>
  </si>
  <si>
    <t>Кресло "Амбассадор"</t>
  </si>
  <si>
    <t>Н001560801</t>
  </si>
  <si>
    <t>Стол письменный</t>
  </si>
  <si>
    <t>Н001560802</t>
  </si>
  <si>
    <t>Стол компьютерный</t>
  </si>
  <si>
    <t>Н001560803</t>
  </si>
  <si>
    <t>Тумба</t>
  </si>
  <si>
    <t>Н001560804</t>
  </si>
  <si>
    <t>Шкаф для документов (400х345х2140 мм) (КДН)</t>
  </si>
  <si>
    <t>Н001560899</t>
  </si>
  <si>
    <t>Н001560900</t>
  </si>
  <si>
    <t>Шкаф для документов (800х500х2140 мм) (КДН)</t>
  </si>
  <si>
    <t>Н001560901</t>
  </si>
  <si>
    <t>Шкаф для одежды с зеркалом (800х350х2140 мм) (КДН)</t>
  </si>
  <si>
    <t>Н001560902</t>
  </si>
  <si>
    <t>Шкаф для одежды с зеркалом (1000х500х2140 мм) (КДН)</t>
  </si>
  <si>
    <t>Н001560903</t>
  </si>
  <si>
    <t>Кресло компьютерное СН-651 (КДН)</t>
  </si>
  <si>
    <t>Н001560904</t>
  </si>
  <si>
    <t>Н001560905</t>
  </si>
  <si>
    <t>Н001560906</t>
  </si>
  <si>
    <t>Стол эргономичный левый (КДН)</t>
  </si>
  <si>
    <t xml:space="preserve">Н001561950                    </t>
  </si>
  <si>
    <t>Тумба приставная к столам эргономичным  (ОДН)</t>
  </si>
  <si>
    <t xml:space="preserve">Н001561951                    </t>
  </si>
  <si>
    <t xml:space="preserve">Н001561952                    </t>
  </si>
  <si>
    <t xml:space="preserve">Н001561953                    </t>
  </si>
  <si>
    <t>Шкаф для одежды с выдвижной штангой  (КДН)</t>
  </si>
  <si>
    <t xml:space="preserve">Н001561954                    </t>
  </si>
  <si>
    <t>Шкаф для одежды со стационарной  штангой  (КДН)</t>
  </si>
  <si>
    <t xml:space="preserve">Н001561955                    </t>
  </si>
  <si>
    <t>Шкаф закрытый  (КДН)</t>
  </si>
  <si>
    <t xml:space="preserve">Н001561956                    </t>
  </si>
  <si>
    <t>Шкаф полузакрытый (КДН)</t>
  </si>
  <si>
    <t xml:space="preserve">Н001561957                    </t>
  </si>
  <si>
    <t xml:space="preserve">Н001561958                    </t>
  </si>
  <si>
    <t xml:space="preserve">Н001561959                    </t>
  </si>
  <si>
    <t xml:space="preserve">Н001561960                    </t>
  </si>
  <si>
    <t xml:space="preserve">Н001561961                    </t>
  </si>
  <si>
    <t>Электропанель Spot E-3 1000 W 7358-3 (КДН)</t>
  </si>
  <si>
    <t>Н001560858</t>
  </si>
  <si>
    <t>Н001560860</t>
  </si>
  <si>
    <t>Стол для руководителя правый с тумбами (300*285*h76)(Y49.махаг) (глава)</t>
  </si>
  <si>
    <t>ГЛ001561109</t>
  </si>
  <si>
    <t>Стол для переговоров (240*120**h76) (Y49, махагон) (глава)</t>
  </si>
  <si>
    <t>ГЛ001561110</t>
  </si>
  <si>
    <t>Греденция (низкий шкаф), 2 двери+ ящики(120*45h80) (Y49, махагон) (глава)</t>
  </si>
  <si>
    <t>ГЛ001561111</t>
  </si>
  <si>
    <t>Шкаф комбинированный, 5ур. (100*45*h203) (Y49,махагон/проз.) (глава)</t>
  </si>
  <si>
    <t>ГЛ001561112</t>
  </si>
  <si>
    <t>ГЛ001561113</t>
  </si>
  <si>
    <t>Шкаф-гардероб, 2 полки (60*45*h203) (Y49,махагон) (глава)</t>
  </si>
  <si>
    <t>ГЛ001561114</t>
  </si>
  <si>
    <t>Комплект дополн. элементов д/шкаф.группы: топ на 5дверей, стенки боковые (глава)</t>
  </si>
  <si>
    <t>ГЛ001561115</t>
  </si>
  <si>
    <t>Брифинг (140*100*h76) (Y49,махагон) (глава)</t>
  </si>
  <si>
    <t>ГЛ001561116</t>
  </si>
  <si>
    <t>Кресло руководителя (68*50h128)(нат.кожа/иск. кожа, черный) (глава)</t>
  </si>
  <si>
    <t>ГЛ001561117</t>
  </si>
  <si>
    <t>Стул для посетителя (56*58h82) иск. кожа, черный (глава)</t>
  </si>
  <si>
    <t>ГЛ001561118</t>
  </si>
  <si>
    <t>ГЛ001561119</t>
  </si>
  <si>
    <t>ГЛ001561120</t>
  </si>
  <si>
    <t>ГЛ001561121</t>
  </si>
  <si>
    <t>ГЛ001561122</t>
  </si>
  <si>
    <t>ГЛ001561123</t>
  </si>
  <si>
    <t>ГЛ001561124</t>
  </si>
  <si>
    <t>ГЛ001561125</t>
  </si>
  <si>
    <t>ГЛ001561126</t>
  </si>
  <si>
    <t>ГЛ001561127</t>
  </si>
  <si>
    <t>Стеллаж металлический (отдел физ-ры и спорта)</t>
  </si>
  <si>
    <t>Пенал двухстворчатый</t>
  </si>
  <si>
    <t>СЗ0000051</t>
  </si>
  <si>
    <t>Стол компьютерный (соц. заказ)</t>
  </si>
  <si>
    <t>СЗ0000039</t>
  </si>
  <si>
    <t>СЗ0000040</t>
  </si>
  <si>
    <t>СЗ0000041</t>
  </si>
  <si>
    <t>СЗ0000042</t>
  </si>
  <si>
    <t>СЗ0000043</t>
  </si>
  <si>
    <t>СЗ0000044</t>
  </si>
  <si>
    <t>Стеллаж потолочный (соц. заказ)</t>
  </si>
  <si>
    <t>СЗ0000048</t>
  </si>
  <si>
    <t>СЗ0000049</t>
  </si>
  <si>
    <t>СЗ0000050</t>
  </si>
  <si>
    <t>Шкаф бухгалтерский металлический КБ-011(в 680*ш420*г360,мм) (соц. заказ)</t>
  </si>
  <si>
    <t>СЗ0000029</t>
  </si>
  <si>
    <t>Секундомер (отд. физ-ры)</t>
  </si>
  <si>
    <t>Набор настольный GALANT</t>
  </si>
  <si>
    <t xml:space="preserve">М001561135                    </t>
  </si>
  <si>
    <t>Шкаф-стеллаж для документов</t>
  </si>
  <si>
    <t>М001560961</t>
  </si>
  <si>
    <t>М001560962</t>
  </si>
  <si>
    <t>Рэковая стойка на колесах ROADINGER Stahl-Rack SR-19 (конф.зал)</t>
  </si>
  <si>
    <t xml:space="preserve">КЗ00000156                    </t>
  </si>
  <si>
    <t>Сейф огнестойкий VALBERG FRS-32KL (глава)</t>
  </si>
  <si>
    <t>ГЛ001561014</t>
  </si>
  <si>
    <t>Шкаф металлический офисный ПРАКТИК "М-18" (в1830*ш915*г370мм; 45 кг) разборный</t>
  </si>
  <si>
    <t>М001561013</t>
  </si>
  <si>
    <t>Жалюзи горизонтал. 25мм белые Матовые (Германия)+магниты белые 6 шт.(конф.зал)</t>
  </si>
  <si>
    <t>М001561014</t>
  </si>
  <si>
    <t>М001561015</t>
  </si>
  <si>
    <t>М001561016</t>
  </si>
  <si>
    <t>Кресло "Менеджер" -Ultra №20</t>
  </si>
  <si>
    <t>М001561023</t>
  </si>
  <si>
    <t>М001561024</t>
  </si>
  <si>
    <t>Кресло руководителя Лагуна кожа черное</t>
  </si>
  <si>
    <t>М001561028</t>
  </si>
  <si>
    <t>Кресло Сенатор-2</t>
  </si>
  <si>
    <t>М001561029</t>
  </si>
  <si>
    <t>Шкаф бух. металл Практик АМ-18391</t>
  </si>
  <si>
    <t>М001561045</t>
  </si>
  <si>
    <t>М001561046</t>
  </si>
  <si>
    <t>Пылесос (адм)</t>
  </si>
  <si>
    <t>М001560980</t>
  </si>
  <si>
    <t>Угловой диван 1400*2900 (глава)</t>
  </si>
  <si>
    <t xml:space="preserve">ГЛ001561133                   </t>
  </si>
  <si>
    <t>Пуф 500*500 (глава)</t>
  </si>
  <si>
    <t xml:space="preserve">ГЛ001561134                   </t>
  </si>
  <si>
    <t xml:space="preserve">ГЛ001561135                   </t>
  </si>
  <si>
    <t>Стол 2100*500*1000 (глава)</t>
  </si>
  <si>
    <t xml:space="preserve">ГЛ001561136                   </t>
  </si>
  <si>
    <t>Стол журнальный 1000*600*600 (глава)</t>
  </si>
  <si>
    <t xml:space="preserve">ГЛ001561137                   </t>
  </si>
  <si>
    <t>Кресло оператора Brabix Flash MG-302 хром черное (адм)</t>
  </si>
  <si>
    <t>М001561066</t>
  </si>
  <si>
    <t>М001561067</t>
  </si>
  <si>
    <t>ProLine Настенный двухсекцион. шкаф 19",9U,стеклян. дверь,Ш600хИ491хГ450мм,серый</t>
  </si>
  <si>
    <t>И001561069</t>
  </si>
  <si>
    <t>Кресло офисное Силуэт (каб. 50)</t>
  </si>
  <si>
    <t xml:space="preserve">М001561141                    </t>
  </si>
  <si>
    <t xml:space="preserve">М001561142                    </t>
  </si>
  <si>
    <t xml:space="preserve">М001561143                    </t>
  </si>
  <si>
    <t>Кресло офисное Метта, Пилот У-2 (каб. 50)</t>
  </si>
  <si>
    <t xml:space="preserve">М001561144                    </t>
  </si>
  <si>
    <t xml:space="preserve">М001561145                    </t>
  </si>
  <si>
    <t xml:space="preserve">М001561146                    </t>
  </si>
  <si>
    <t xml:space="preserve">М001561147                    </t>
  </si>
  <si>
    <t xml:space="preserve">М001561148                    </t>
  </si>
  <si>
    <t xml:space="preserve">М001561149                    </t>
  </si>
  <si>
    <t xml:space="preserve">М001561150                    </t>
  </si>
  <si>
    <t xml:space="preserve">М001561151                    </t>
  </si>
  <si>
    <t xml:space="preserve">М001561152                    </t>
  </si>
  <si>
    <t xml:space="preserve">М001561153                    </t>
  </si>
  <si>
    <t xml:space="preserve">М001561154                    </t>
  </si>
  <si>
    <t xml:space="preserve">М001561155                    </t>
  </si>
  <si>
    <t xml:space="preserve">М001561156                    </t>
  </si>
  <si>
    <t xml:space="preserve">М001561157                    </t>
  </si>
  <si>
    <t xml:space="preserve">М001561158                    </t>
  </si>
  <si>
    <t xml:space="preserve">М001561159                    </t>
  </si>
  <si>
    <t xml:space="preserve">М001561160                    </t>
  </si>
  <si>
    <t xml:space="preserve">М001561161                    </t>
  </si>
  <si>
    <t xml:space="preserve">М001561162                    </t>
  </si>
  <si>
    <t xml:space="preserve">М001561163                    </t>
  </si>
  <si>
    <t xml:space="preserve">М001561164                    </t>
  </si>
  <si>
    <t xml:space="preserve">М001561165                    </t>
  </si>
  <si>
    <t>Уличный информационный стенд (отд. физ-ры)</t>
  </si>
  <si>
    <t xml:space="preserve">М001561140                    </t>
  </si>
  <si>
    <t>Стол офисный прямой 1200*700*760 (конфер. зал)</t>
  </si>
  <si>
    <t xml:space="preserve">КЗ00000067                    </t>
  </si>
  <si>
    <t xml:space="preserve">КЗ00000068                    </t>
  </si>
  <si>
    <t xml:space="preserve">КЗ00000069                    </t>
  </si>
  <si>
    <t xml:space="preserve">КЗ00000070                    </t>
  </si>
  <si>
    <t xml:space="preserve">КЗ00000071                    </t>
  </si>
  <si>
    <t xml:space="preserve">КЗ00000072                    </t>
  </si>
  <si>
    <t xml:space="preserve">КЗ00000073                    </t>
  </si>
  <si>
    <t xml:space="preserve">КЗ00000074                    </t>
  </si>
  <si>
    <t xml:space="preserve">КЗ00000075                    </t>
  </si>
  <si>
    <t xml:space="preserve">КЗ00000076                    </t>
  </si>
  <si>
    <t xml:space="preserve">КЗ00000077                    </t>
  </si>
  <si>
    <t xml:space="preserve">КЗ00000078                    </t>
  </si>
  <si>
    <t>Стол офисный прямой 2000*800*760 (конфер. зал)</t>
  </si>
  <si>
    <t xml:space="preserve">КЗ00000079                    </t>
  </si>
  <si>
    <t>Трибуна 600*600*1270 (конфер. зал)</t>
  </si>
  <si>
    <t xml:space="preserve">КЗ00000109                    </t>
  </si>
  <si>
    <t>Вододиспенсер "AEL" YRL 2-5-X (16L-B)</t>
  </si>
  <si>
    <t>Н001560753</t>
  </si>
  <si>
    <t>Диванчик "Тодес" кожзам</t>
  </si>
  <si>
    <t>М000000570</t>
  </si>
  <si>
    <t>Комплект боковой панели 1580</t>
  </si>
  <si>
    <t>ГЛ00000588</t>
  </si>
  <si>
    <t>Конференц-приставка</t>
  </si>
  <si>
    <t>ГЛ00000029</t>
  </si>
  <si>
    <t>ГЛ00000028</t>
  </si>
  <si>
    <t>ГЛ00000027</t>
  </si>
  <si>
    <t>Кресло "Менеджер" стандарт кож/зам</t>
  </si>
  <si>
    <t xml:space="preserve">Г001560200                    </t>
  </si>
  <si>
    <t>Кресло "Менеджер" черн.</t>
  </si>
  <si>
    <t>М000000597</t>
  </si>
  <si>
    <t>Кресло "Премьер" черное</t>
  </si>
  <si>
    <t>ГЛ00000030</t>
  </si>
  <si>
    <t>Металлический шкаф</t>
  </si>
  <si>
    <t>Секц. средняя с дер. дв.ARW-1400</t>
  </si>
  <si>
    <t>Д00000646</t>
  </si>
  <si>
    <t>Стеллаж д/бумаг 1200х400х1550 (А)</t>
  </si>
  <si>
    <t>М001560803</t>
  </si>
  <si>
    <t>Стол журнальный  е180ЕА</t>
  </si>
  <si>
    <t>ГЛ00000675</t>
  </si>
  <si>
    <t>Стол компьютерный 1.7 бук.лев. Менеджер (СК1.7)</t>
  </si>
  <si>
    <t>Г001560215</t>
  </si>
  <si>
    <t>Стол офисный</t>
  </si>
  <si>
    <t>М001560872</t>
  </si>
  <si>
    <t>М001560873</t>
  </si>
  <si>
    <t>Стол офисный 1340х1350х750 (А)</t>
  </si>
  <si>
    <t>М001560797</t>
  </si>
  <si>
    <t>М001560798</t>
  </si>
  <si>
    <t>Стол письменный с101 е</t>
  </si>
  <si>
    <t>СХ00000691</t>
  </si>
  <si>
    <t>Стол приставка</t>
  </si>
  <si>
    <t>СХ00000692</t>
  </si>
  <si>
    <t>Стол руководителя 1504</t>
  </si>
  <si>
    <t>ГЛ00000033</t>
  </si>
  <si>
    <t>Стол С.К.1,7</t>
  </si>
  <si>
    <t>К001560163</t>
  </si>
  <si>
    <t>К001560166</t>
  </si>
  <si>
    <t>Стол угловой С133Е</t>
  </si>
  <si>
    <t>Сушилка для рук Standart AA 13000</t>
  </si>
  <si>
    <t>М001560786</t>
  </si>
  <si>
    <t>М001560787</t>
  </si>
  <si>
    <t>М001560788</t>
  </si>
  <si>
    <t>Сушилка для рук Standart AA13000</t>
  </si>
  <si>
    <t>М001560785</t>
  </si>
  <si>
    <t>М001560789</t>
  </si>
  <si>
    <t>М001560790</t>
  </si>
  <si>
    <t>Тумба И 345 Е</t>
  </si>
  <si>
    <t>ГЛ00000038</t>
  </si>
  <si>
    <t>ГЛ00000037</t>
  </si>
  <si>
    <t>Тумба подкатная 1309</t>
  </si>
  <si>
    <t>ГЛ00000039</t>
  </si>
  <si>
    <t>Тумба сервисная 1 509</t>
  </si>
  <si>
    <t>ГЛ00000040</t>
  </si>
  <si>
    <t>Холодильник "Стинол"</t>
  </si>
  <si>
    <t>ГЛ00000041</t>
  </si>
  <si>
    <t>Шкаф -пенал для бумаг 900х350х2100</t>
  </si>
  <si>
    <t>М001560866</t>
  </si>
  <si>
    <t>М001560867</t>
  </si>
  <si>
    <t>Шкаф архивный с антрессолью</t>
  </si>
  <si>
    <t>СП00000068</t>
  </si>
  <si>
    <t>Шкаф д/бумаг 345х400х1340 (А)</t>
  </si>
  <si>
    <t>М001560804</t>
  </si>
  <si>
    <t>Шкаф для бумаг 345х400х750</t>
  </si>
  <si>
    <t>М001560877</t>
  </si>
  <si>
    <t>Шкаф для бумаг 800х350х2300 (О)</t>
  </si>
  <si>
    <t>М001560845</t>
  </si>
  <si>
    <t>Шкаф для бумаг 900х350х2100</t>
  </si>
  <si>
    <t>М001560870</t>
  </si>
  <si>
    <t>М001560871</t>
  </si>
  <si>
    <t>Шкаф для бумаг 900х420х2300 (О)</t>
  </si>
  <si>
    <t>М001560846</t>
  </si>
  <si>
    <t>Шкаф для документов</t>
  </si>
  <si>
    <t>Б000000765</t>
  </si>
  <si>
    <t>Б000000766</t>
  </si>
  <si>
    <t>Шкаф для одежды</t>
  </si>
  <si>
    <t>Д000000768</t>
  </si>
  <si>
    <t>Шкаф для одежды S405 Е</t>
  </si>
  <si>
    <t>Д000000770</t>
  </si>
  <si>
    <t>Шкаф канцелярский  S411Е</t>
  </si>
  <si>
    <t>Шкаф металлический</t>
  </si>
  <si>
    <t>СП000000020</t>
  </si>
  <si>
    <t>Д000000022</t>
  </si>
  <si>
    <t>Д000000023</t>
  </si>
  <si>
    <t>Д000000021</t>
  </si>
  <si>
    <t>Шкаф Ш2,2</t>
  </si>
  <si>
    <t>К001560160</t>
  </si>
  <si>
    <t>Шкаф Ш2,3</t>
  </si>
  <si>
    <t>К001560161</t>
  </si>
  <si>
    <t>Шкаф-купе</t>
  </si>
  <si>
    <t>Г000000044</t>
  </si>
  <si>
    <t>Элемент стола заседания 1508</t>
  </si>
  <si>
    <t>ГЛ00000057</t>
  </si>
  <si>
    <t>ГЛ00000056</t>
  </si>
  <si>
    <t>Шкаф для одежды AR-2100</t>
  </si>
  <si>
    <t>Г000005769</t>
  </si>
  <si>
    <t>Г000006769</t>
  </si>
  <si>
    <t>Г000007769</t>
  </si>
  <si>
    <t>Г000008769</t>
  </si>
  <si>
    <t>Г000009769</t>
  </si>
  <si>
    <t>Г000010769</t>
  </si>
  <si>
    <t>Г000014769</t>
  </si>
  <si>
    <t>Г000016769</t>
  </si>
  <si>
    <t>Г000017769</t>
  </si>
  <si>
    <t>Г000020769</t>
  </si>
  <si>
    <t>Г000022769</t>
  </si>
  <si>
    <t>Г000023769</t>
  </si>
  <si>
    <t>Г000024769</t>
  </si>
  <si>
    <t>Г000025769</t>
  </si>
  <si>
    <t>Д00004646</t>
  </si>
  <si>
    <t>Д00005646</t>
  </si>
  <si>
    <t>Стол письм. угловой AR-D 1600</t>
  </si>
  <si>
    <t>Д00002683</t>
  </si>
  <si>
    <t>Д00003683</t>
  </si>
  <si>
    <t xml:space="preserve">Д00006646                     </t>
  </si>
  <si>
    <t>Д00008683</t>
  </si>
  <si>
    <t>Д00009683</t>
  </si>
  <si>
    <t>Д00012683</t>
  </si>
  <si>
    <t>М000001570</t>
  </si>
  <si>
    <t>М000002570</t>
  </si>
  <si>
    <t>М000003570</t>
  </si>
  <si>
    <t>М000004570</t>
  </si>
  <si>
    <t>М000005570</t>
  </si>
  <si>
    <t>М000006570</t>
  </si>
  <si>
    <t>Стол компьютерный (с/х)</t>
  </si>
  <si>
    <t>СХ01560273</t>
  </si>
  <si>
    <t>Инструменты д/обслуж. комп. сети</t>
  </si>
  <si>
    <t>М000001579</t>
  </si>
  <si>
    <t>Шуруповерт</t>
  </si>
  <si>
    <t>М001560728</t>
  </si>
  <si>
    <t>Шкаф бух. металл.сейф Практик</t>
  </si>
  <si>
    <t>М001560917</t>
  </si>
  <si>
    <t>Рулонная штора (приемная главы)</t>
  </si>
  <si>
    <t>М001561101</t>
  </si>
  <si>
    <t>М001561102</t>
  </si>
  <si>
    <t>М001561103</t>
  </si>
  <si>
    <t>М001561104</t>
  </si>
  <si>
    <t>Рулонная штора (каб. главы)</t>
  </si>
  <si>
    <t>М001561105</t>
  </si>
  <si>
    <t>М001561106</t>
  </si>
  <si>
    <t>М001561107</t>
  </si>
  <si>
    <t>М001561108</t>
  </si>
  <si>
    <t>Информационный стенд "Новая навигация" размер 0,85х1,58, поликарбонат 6мм</t>
  </si>
  <si>
    <t>М001560952</t>
  </si>
  <si>
    <t>Кофемашина Philips HD 8768</t>
  </si>
  <si>
    <t>М001561047</t>
  </si>
  <si>
    <t>Шкаф для одежды AR -2100</t>
  </si>
  <si>
    <t xml:space="preserve">Г00002769                     </t>
  </si>
  <si>
    <t>Гимнастическая скамья для измерения гибкости (физ-ра)</t>
  </si>
  <si>
    <t xml:space="preserve">5101361256/41                 </t>
  </si>
  <si>
    <t>Дорожка с разметкой для прыжков в длину (физ-ра)</t>
  </si>
  <si>
    <t xml:space="preserve">5101361257/41                 </t>
  </si>
  <si>
    <t>Перекладина низкая для подтягивания,из виса лежа,переносная, на стойках(физ-ра)</t>
  </si>
  <si>
    <t xml:space="preserve">5101361258/1                  </t>
  </si>
  <si>
    <t xml:space="preserve">5101361258/2                  </t>
  </si>
  <si>
    <t>Шкаф закрытый со стеклом в алюм.рамке "Приоритет" 720х438х2000 (каб.60)</t>
  </si>
  <si>
    <t xml:space="preserve">М001561166                    </t>
  </si>
  <si>
    <t>Тумба подкатная "Приоритет"434х470х600, 3 ящика, замок, ноче милано (каб.60)</t>
  </si>
  <si>
    <t xml:space="preserve">М001561167                    </t>
  </si>
  <si>
    <t>Кронштейн для ЖК-телевизора Holder LCDS-5029 (глава)</t>
  </si>
  <si>
    <t>ГЛ001561130</t>
  </si>
  <si>
    <t>Холодильник бытовой Daewoo FR-081AR (глава)</t>
  </si>
  <si>
    <t>ГЛ001561132</t>
  </si>
  <si>
    <t>Жалюзи вертикальные (каб.53) адм.</t>
  </si>
  <si>
    <t>М001561068</t>
  </si>
  <si>
    <t>Модуль высокий угловой без опоры (117,8*117,8*h108,5) (венге/зол.пес) прием главы</t>
  </si>
  <si>
    <t>М001561069</t>
  </si>
  <si>
    <t>Тумба органайзер (41,8*82,1*h108,5) (венге/зол.песок)(прием.главы)</t>
  </si>
  <si>
    <t>М001561070</t>
  </si>
  <si>
    <t>Модуль высокий угловой без опоры (117,8*117,8*h108,5) (венге/зол.пес)(прием.главы)</t>
  </si>
  <si>
    <t>М001561071</t>
  </si>
  <si>
    <t>Тумба органайзер (41,8*82,1*h108,5) (венге/зол.песок) (прием.главы)</t>
  </si>
  <si>
    <t>М001561072</t>
  </si>
  <si>
    <t>Шкаф-витрина для документов (прием. главы)</t>
  </si>
  <si>
    <t>М001561073</t>
  </si>
  <si>
    <t>Модуль высокий прямой (100*80*h108,5) (венге/золот.песок) (прием. главы)</t>
  </si>
  <si>
    <t>М001561074</t>
  </si>
  <si>
    <t>М001561075</t>
  </si>
  <si>
    <t>Шкаф закрытый низкий для  (прием. главы)</t>
  </si>
  <si>
    <t>М001561076</t>
  </si>
  <si>
    <t>Модуль низкий (100*80*h73,2) (венге/золот.песок) (приемн. главы)</t>
  </si>
  <si>
    <t>М001561077</t>
  </si>
  <si>
    <t>Модуль низкий (100*80*h73,2) (венге/золот.песок) (прием. главы)</t>
  </si>
  <si>
    <t>М001561078</t>
  </si>
  <si>
    <t>Шкаф-гардероб (прием. главы)</t>
  </si>
  <si>
    <t>М001561079</t>
  </si>
  <si>
    <t>М001561080</t>
  </si>
  <si>
    <t>Шкаф металл. офисный Практик"М-18" (в1830*ш915*г370мм;45 кг) разборный (кадры)</t>
  </si>
  <si>
    <t>М001561081</t>
  </si>
  <si>
    <t>Комплект штор (ЗАГС)</t>
  </si>
  <si>
    <t>З001561125</t>
  </si>
  <si>
    <t>Стол кованый (ЗАГС)</t>
  </si>
  <si>
    <t>З001561124</t>
  </si>
  <si>
    <t>Светильник (ЗАГС)</t>
  </si>
  <si>
    <t>З00156220</t>
  </si>
  <si>
    <t>Штора (ЗАГС)</t>
  </si>
  <si>
    <t>З00156221</t>
  </si>
  <si>
    <t>Стол-тумба ТВ</t>
  </si>
  <si>
    <t>З001561108</t>
  </si>
  <si>
    <t>Антресоль тумба</t>
  </si>
  <si>
    <t>З000000551</t>
  </si>
  <si>
    <t>Архивный шкаф (2шт.)</t>
  </si>
  <si>
    <t>З001560010</t>
  </si>
  <si>
    <t>Архивный шкаф 1 (2шт.)</t>
  </si>
  <si>
    <t>З001560008</t>
  </si>
  <si>
    <t>Архивный шкаф 2 (2шт.)</t>
  </si>
  <si>
    <t>З001560012</t>
  </si>
  <si>
    <t>Архивный шкаф 4 (3шт.)</t>
  </si>
  <si>
    <t>З001560011</t>
  </si>
  <si>
    <t>Банкетка "Бруклин"(ЗАГС)</t>
  </si>
  <si>
    <t>З001562128</t>
  </si>
  <si>
    <t>З001562129</t>
  </si>
  <si>
    <t>З001562130</t>
  </si>
  <si>
    <t>З001562131</t>
  </si>
  <si>
    <t>З001562132</t>
  </si>
  <si>
    <t>З001562133</t>
  </si>
  <si>
    <t>З001562134</t>
  </si>
  <si>
    <t>З001562135</t>
  </si>
  <si>
    <t>Бра 38802К-0669/S (Загс)</t>
  </si>
  <si>
    <t>З001561016</t>
  </si>
  <si>
    <t>З001561017</t>
  </si>
  <si>
    <t>Дерево искусственное</t>
  </si>
  <si>
    <t>З001561018</t>
  </si>
  <si>
    <t>Диван "Клерк"</t>
  </si>
  <si>
    <t>З000000007</t>
  </si>
  <si>
    <t>З000000003</t>
  </si>
  <si>
    <t>З000000004</t>
  </si>
  <si>
    <t>З000000005</t>
  </si>
  <si>
    <t>З000000006</t>
  </si>
  <si>
    <t>Диван "Ригель" 2-х секц. (ЗАГС)</t>
  </si>
  <si>
    <t>З001560136</t>
  </si>
  <si>
    <t>З001560137</t>
  </si>
  <si>
    <t>З001560138</t>
  </si>
  <si>
    <t>З001560139</t>
  </si>
  <si>
    <t>Диван "Ригель" Углов. секц. (ЗАГС)</t>
  </si>
  <si>
    <t>З001560140</t>
  </si>
  <si>
    <t>З001560141</t>
  </si>
  <si>
    <t>Диван в комнату жениха и невесты</t>
  </si>
  <si>
    <t>З001561070</t>
  </si>
  <si>
    <t>Диван в фотосалон</t>
  </si>
  <si>
    <t>З001561071</t>
  </si>
  <si>
    <t>Жалюзи вертикальные (ЗАГС)</t>
  </si>
  <si>
    <t>З00160000601</t>
  </si>
  <si>
    <t>З001560152</t>
  </si>
  <si>
    <t>Ковер 5516</t>
  </si>
  <si>
    <t>З001561062</t>
  </si>
  <si>
    <t>Комплект штор д/подиума зала бракосочет-портьера(органза)-2шт,тюль(органза-2шт)</t>
  </si>
  <si>
    <t>З001561084</t>
  </si>
  <si>
    <t>Комплект штор на 3 окна-тюль-6шт.(органза)</t>
  </si>
  <si>
    <t>З001561085</t>
  </si>
  <si>
    <t>Комплект штор комната жениха и невесты(портьера золот-2шт,ламбрекен-2шт.органза)</t>
  </si>
  <si>
    <t>З001561086</t>
  </si>
  <si>
    <t>Комплект штор для фотосалона  (тюль бел-7шт,портьера голубая-9шт-органза)</t>
  </si>
  <si>
    <t>З001561087</t>
  </si>
  <si>
    <t>Комплект штор для холла (тюль-бел. органза -18шт.)</t>
  </si>
  <si>
    <t>З001561088</t>
  </si>
  <si>
    <t>Кофейный столик</t>
  </si>
  <si>
    <t>З001561074</t>
  </si>
  <si>
    <t>Кресло "Менеджер" ткань PLN</t>
  </si>
  <si>
    <t>З001561010</t>
  </si>
  <si>
    <t>З001561011</t>
  </si>
  <si>
    <t>З001561012</t>
  </si>
  <si>
    <t>З001561013</t>
  </si>
  <si>
    <t>Кухонный гарнитур</t>
  </si>
  <si>
    <t>З001561069</t>
  </si>
  <si>
    <t>Лестница универсал 2-х секц (ЗАГС)</t>
  </si>
  <si>
    <t>З001560153</t>
  </si>
  <si>
    <t>Люстра</t>
  </si>
  <si>
    <t>З001560970</t>
  </si>
  <si>
    <t>Люстра "Павлин" янтарь/золото (ЗАГС)</t>
  </si>
  <si>
    <t>З001560097</t>
  </si>
  <si>
    <t>Люстра 37430К (Загс)</t>
  </si>
  <si>
    <t>З001561015</t>
  </si>
  <si>
    <t>Наборный шкаф длая сетевого оборудования</t>
  </si>
  <si>
    <t>З001560070</t>
  </si>
  <si>
    <t>Подставка под цветы</t>
  </si>
  <si>
    <t>З001561060</t>
  </si>
  <si>
    <t>Поставка под цветы</t>
  </si>
  <si>
    <t>З001561061</t>
  </si>
  <si>
    <t>пылесос (ЗАГС)</t>
  </si>
  <si>
    <t xml:space="preserve">З000000623                    </t>
  </si>
  <si>
    <t>Пылесос Thomas Twin TT AguaFilter</t>
  </si>
  <si>
    <t>З001561068</t>
  </si>
  <si>
    <t>Рольставни (жалюзи) (ЗАГС)</t>
  </si>
  <si>
    <t>З001561014</t>
  </si>
  <si>
    <t>Рольставни (ЗАГС)</t>
  </si>
  <si>
    <t>З001560155</t>
  </si>
  <si>
    <t>СВЧ печь BOSCH HMT75G420</t>
  </si>
  <si>
    <t>З001561067</t>
  </si>
  <si>
    <t>Сейф КЗ-045т 945*500*445</t>
  </si>
  <si>
    <t>З001560995</t>
  </si>
  <si>
    <t>З001560996</t>
  </si>
  <si>
    <t>З001560997</t>
  </si>
  <si>
    <t>Стелаж 1</t>
  </si>
  <si>
    <t>З0001560013</t>
  </si>
  <si>
    <t>Стелаж 2</t>
  </si>
  <si>
    <t>З001560014</t>
  </si>
  <si>
    <t>Стелаж 3</t>
  </si>
  <si>
    <t>З001560015</t>
  </si>
  <si>
    <t>Стелаж 4</t>
  </si>
  <si>
    <t>З001560016</t>
  </si>
  <si>
    <t>Стойка администратора</t>
  </si>
  <si>
    <t>З001560985</t>
  </si>
  <si>
    <t>Стол</t>
  </si>
  <si>
    <t>З000000662</t>
  </si>
  <si>
    <t>Стол 1000х900х650</t>
  </si>
  <si>
    <t>З001561058</t>
  </si>
  <si>
    <t>Стол журнальный  "Бабочка"(ЗАГС)</t>
  </si>
  <si>
    <t>З001560126</t>
  </si>
  <si>
    <t>Стол журнальный "Капля-3" (ЗАГС)</t>
  </si>
  <si>
    <t>З001560125</t>
  </si>
  <si>
    <t>Стол журнальный - овал (ЗАГС)</t>
  </si>
  <si>
    <t>З001560123</t>
  </si>
  <si>
    <t>Стол компьютерный (ЗАГС)</t>
  </si>
  <si>
    <t>З001560042</t>
  </si>
  <si>
    <t>З001560158</t>
  </si>
  <si>
    <t>З001560760</t>
  </si>
  <si>
    <t>З001560761</t>
  </si>
  <si>
    <t>Стол однотумбовый угл.</t>
  </si>
  <si>
    <t>З000000680</t>
  </si>
  <si>
    <t>Стол руководителя 2000х750х1650</t>
  </si>
  <si>
    <t>З001560971</t>
  </si>
  <si>
    <t>Стол- приставка (ЗАГС)</t>
  </si>
  <si>
    <t>З01560043</t>
  </si>
  <si>
    <t>З01560044</t>
  </si>
  <si>
    <t>З01560045</t>
  </si>
  <si>
    <t>З01560046</t>
  </si>
  <si>
    <t>Столбик угл.</t>
  </si>
  <si>
    <t>З000000698</t>
  </si>
  <si>
    <t>Столик туал.</t>
  </si>
  <si>
    <t>З000000699</t>
  </si>
  <si>
    <t>Стул с подлокотниками</t>
  </si>
  <si>
    <t>З001561072</t>
  </si>
  <si>
    <t>З001561073</t>
  </si>
  <si>
    <t>Трибуна 450х450х1100</t>
  </si>
  <si>
    <t>З001561059</t>
  </si>
  <si>
    <t>Холодильник INDESIT B 15</t>
  </si>
  <si>
    <t>З001561064</t>
  </si>
  <si>
    <t>Шкаф "СП-202"арх.-бухг., 2-х секц.+ шкатулка (ЗАГС)</t>
  </si>
  <si>
    <t>З000000784</t>
  </si>
  <si>
    <t>Шкаф-сейф "СП-303"арх-бухг.стальной 3-х секционный</t>
  </si>
  <si>
    <t>УЗ00000783</t>
  </si>
  <si>
    <t>Шкаф д/книг со стеклом</t>
  </si>
  <si>
    <t>З000000764</t>
  </si>
  <si>
    <t>Шкаф-купе 3-х секционный 3300х2530х600</t>
  </si>
  <si>
    <t>З001560972</t>
  </si>
  <si>
    <t>З0015600155</t>
  </si>
  <si>
    <t>З000001680</t>
  </si>
  <si>
    <t>З000002680</t>
  </si>
  <si>
    <t>З000003680</t>
  </si>
  <si>
    <t>З000001764</t>
  </si>
  <si>
    <t>З000002764</t>
  </si>
  <si>
    <t>З000003764</t>
  </si>
  <si>
    <t>Комплект штор  с установкой д/задней стенки подиума в ЗАГС</t>
  </si>
  <si>
    <t>З001560581</t>
  </si>
  <si>
    <t>Шкаф-купе в кабинет регистрации факта смерти (ЗАГС)</t>
  </si>
  <si>
    <t>З001560582</t>
  </si>
  <si>
    <t>Уголок в фотосалон (ЗАГС)</t>
  </si>
  <si>
    <t>З001560583</t>
  </si>
  <si>
    <t>Шкаф под сейф в кабинет регистрации расторжения</t>
  </si>
  <si>
    <t>З001560584</t>
  </si>
  <si>
    <t>Шкаф для одежды в кабинет регистрации расторжения</t>
  </si>
  <si>
    <t>З001560585</t>
  </si>
  <si>
    <t>Горка в кабинет приема заявлений на брак</t>
  </si>
  <si>
    <t>З001560587</t>
  </si>
  <si>
    <t>Подставка для цветов Н=1520</t>
  </si>
  <si>
    <t>З001560588</t>
  </si>
  <si>
    <t>Подставка для цветов Н=1364</t>
  </si>
  <si>
    <t>З001560589</t>
  </si>
  <si>
    <t>Угловой шкаф-купе</t>
  </si>
  <si>
    <t>З001560592</t>
  </si>
  <si>
    <t>Стол угловой</t>
  </si>
  <si>
    <t>З001560593</t>
  </si>
  <si>
    <t>Шкаф для документов со стеклом</t>
  </si>
  <si>
    <t>З001560596</t>
  </si>
  <si>
    <t>Диван "Трио"</t>
  </si>
  <si>
    <t>З001561107</t>
  </si>
  <si>
    <t>Дверь межкомнатная двустворчатая "Лидия"ДГ*60 белая, 9300 (ЗАГС)</t>
  </si>
  <si>
    <t>З001561126</t>
  </si>
  <si>
    <t>Стеллаж универ металл 5 полок 2010*1000*600 (ЗАГС)</t>
  </si>
  <si>
    <t xml:space="preserve">З001561115                    </t>
  </si>
  <si>
    <t>Информационная стойка (ЗАГС)</t>
  </si>
  <si>
    <t>З001561117</t>
  </si>
  <si>
    <t>З001561118</t>
  </si>
  <si>
    <t>З00156219</t>
  </si>
  <si>
    <t>Дорожка разметочная для прыжков (физ-ра)</t>
  </si>
  <si>
    <t xml:space="preserve">Ф20170001                     </t>
  </si>
  <si>
    <t xml:space="preserve">Ф20170002                     </t>
  </si>
  <si>
    <t>Компьютер (LCD монитор 24" ASUS VE248H, CБ Instar Modern, ИБП 400 VA</t>
  </si>
  <si>
    <t xml:space="preserve">Г001560756                    </t>
  </si>
  <si>
    <t>Монитор 23" MONITOR BenQ G2320HDB&lt;Blak&gt; (LCD, Wide,1920*1080,+DVI)</t>
  </si>
  <si>
    <t xml:space="preserve">И001561028                    </t>
  </si>
  <si>
    <t>Системный блок Instar Empire (SN:MDT_450, Ci5_3570)</t>
  </si>
  <si>
    <t xml:space="preserve">И001561102                    </t>
  </si>
  <si>
    <t xml:space="preserve">И001560948                    </t>
  </si>
  <si>
    <t>LCD Монитор 17" Acer V 173 В</t>
  </si>
  <si>
    <t xml:space="preserve">И001561044                    </t>
  </si>
  <si>
    <t>LCD Монитор 17" Acer 1716 AS</t>
  </si>
  <si>
    <t xml:space="preserve">B001561036                    </t>
  </si>
  <si>
    <t>Компьютер Aquaris Pro P30 S46 (LCD монитор 17" Acer V173DB)</t>
  </si>
  <si>
    <t xml:space="preserve">И001560787                    </t>
  </si>
  <si>
    <t>LCD Монитор 19" Acer V193DOBD, 5ms, 250cd/m2</t>
  </si>
  <si>
    <t xml:space="preserve">И001560928                    </t>
  </si>
  <si>
    <t>Источник бесперебойного питания 525 VA Back ES APC</t>
  </si>
  <si>
    <t xml:space="preserve">И001561105                    </t>
  </si>
  <si>
    <t>Факс Panasonic KX-FT 982RU-B</t>
  </si>
  <si>
    <t xml:space="preserve">Н001560867                    </t>
  </si>
  <si>
    <t>Принтер лазерный HP LJ 400 M401d</t>
  </si>
  <si>
    <t xml:space="preserve">И001561155                    </t>
  </si>
  <si>
    <t>Копировальный аппарат XEROX WC M118 (МФУ)</t>
  </si>
  <si>
    <t xml:space="preserve">И001560757                    </t>
  </si>
  <si>
    <t>Системный блок ХР №844</t>
  </si>
  <si>
    <t xml:space="preserve">И001561027                    </t>
  </si>
  <si>
    <t>Монитор 20" MONITOR Acer &lt;ET.DV3HE.C28&gt;V203HV Cb &lt;Black&gt; (LCD,Wide 1600*900)</t>
  </si>
  <si>
    <t xml:space="preserve">Г001560744                    </t>
  </si>
  <si>
    <t>Системный блок ХР №1178</t>
  </si>
  <si>
    <t xml:space="preserve">Г001560745                    </t>
  </si>
  <si>
    <t>LCD Монитор 17" Acer AL1717AS</t>
  </si>
  <si>
    <t xml:space="preserve">СХ01560745                    </t>
  </si>
  <si>
    <t>LCD Монитор 19" V193DOBD, 5ms, 250cd/m,50000:1,160/160, DVI, black,ТСО05</t>
  </si>
  <si>
    <t xml:space="preserve">И001560944                    </t>
  </si>
  <si>
    <t>LCD Монитор 17" Acer V173В</t>
  </si>
  <si>
    <t xml:space="preserve">И001561041                    </t>
  </si>
  <si>
    <t>Принтер лазерный НРLJ P2014</t>
  </si>
  <si>
    <t xml:space="preserve">И001560763                    </t>
  </si>
  <si>
    <t>Принтер hp LaserJet Professional P1606 dn</t>
  </si>
  <si>
    <t xml:space="preserve">И001561032                    </t>
  </si>
  <si>
    <t>Принтер НР LaserJet 1100</t>
  </si>
  <si>
    <t xml:space="preserve">310104140030                  </t>
  </si>
  <si>
    <t>Принтер hp Laser Jet P2055d &lt;СТ457А&gt;</t>
  </si>
  <si>
    <t xml:space="preserve">Г001560746                    </t>
  </si>
  <si>
    <t>Факс-аппарат Panasonic КХ-FT 64</t>
  </si>
  <si>
    <t xml:space="preserve">310104140038                  </t>
  </si>
  <si>
    <t>100S12720 Xerox WC 5016</t>
  </si>
  <si>
    <t xml:space="preserve">Г001560234                    </t>
  </si>
  <si>
    <t>Сканер планшетный Canon c/Scan 220 A4 USB</t>
  </si>
  <si>
    <t xml:space="preserve">Г001560759                    </t>
  </si>
  <si>
    <t>LCD Монитор 19" Acer V193WVCB, 5ms, 200cd/m2  black</t>
  </si>
  <si>
    <t xml:space="preserve">И001561103                    </t>
  </si>
  <si>
    <t>Сканер HP ScanJet №6350 (L2703A)</t>
  </si>
  <si>
    <t xml:space="preserve">И001560919                    </t>
  </si>
  <si>
    <t xml:space="preserve">И001560964                    </t>
  </si>
  <si>
    <t>Кондиционер Gree-07 Hummer</t>
  </si>
  <si>
    <t xml:space="preserve">Г001560742                    </t>
  </si>
  <si>
    <t>Кондиционер DAEWOO</t>
  </si>
  <si>
    <t xml:space="preserve">Г0015607400                   </t>
  </si>
  <si>
    <t>Кондиционер Lessar LS/LU-H09KDA2</t>
  </si>
  <si>
    <t xml:space="preserve">М001560938                    </t>
  </si>
  <si>
    <t xml:space="preserve">М001560939                    </t>
  </si>
  <si>
    <t>МФУ WC5021 принтер/копир/сканер5021 V_B</t>
  </si>
  <si>
    <t>01110134000221</t>
  </si>
  <si>
    <t>Источник бесперебойного питания UPS 600VA Ippon Back Office 600</t>
  </si>
  <si>
    <t>01110134000222</t>
  </si>
  <si>
    <t>01110134000223</t>
  </si>
  <si>
    <t>Источник бесперебойного питания  Ippon Back Office 600+ защита телефонной линии</t>
  </si>
  <si>
    <t>01110134000197</t>
  </si>
  <si>
    <t>01110134000198</t>
  </si>
  <si>
    <t>Принтер/копир/сканер LJ Pro 400 MFP M425dn&lt;CF286A&gt; (А4, 33 стр/мин, 256Mb, МФУ, факс, USB2.0, сетевой, двустрон печать)</t>
  </si>
  <si>
    <t>01110134000199</t>
  </si>
  <si>
    <t>Системный блок Instar Modern(SN:MDT_500,P_X2 G3250,1xD4096DIII600,S500_7200,VINT, Комплект клавиатура+мышь Logitech MK120);LCD Монитор21,5" Samsung S22E200NY Wide LED, 5ms, 200 cd/m2, MEGA DCR (static 600:1), 90/65, D-sub. VESA 100x100 mm, EnergyStar 6.0, Epeat Gold)</t>
  </si>
  <si>
    <t>01110134000201</t>
  </si>
  <si>
    <t>Системный блок Instar Modern(SN:MDT_500,Ci3_4130,1xD8192DIII1600,S500_7200,VINT, Комплект клавиатура+мышь Logitech MK120);LCD Монитор21,5" Samsung S22E200NY Wide LED, 5ms, 200 cd/m2, MEGA DCR (static 600:1), 90/65, D-sub. VESA 100x100 mm, EnergyStar 6.0, Epeat Gold)</t>
  </si>
  <si>
    <t>01110134000202</t>
  </si>
  <si>
    <t>Телефакс PANASONIC KX-FT982RU-B термобумага</t>
  </si>
  <si>
    <t>01110134000200</t>
  </si>
  <si>
    <t>Кресло офисное Ирис черное TW-11</t>
  </si>
  <si>
    <t>01110136000225/5</t>
  </si>
  <si>
    <t>01110136000225/4</t>
  </si>
  <si>
    <t>01110136000225/3</t>
  </si>
  <si>
    <t>01110136000225/2</t>
  </si>
  <si>
    <t>01110136000225/1</t>
  </si>
  <si>
    <t>Кресло офисное СН-799BL черн</t>
  </si>
  <si>
    <t xml:space="preserve">Г001560749                    </t>
  </si>
  <si>
    <t xml:space="preserve">Г001560748                    </t>
  </si>
  <si>
    <t>Шкаф полузакрытый "Монолит" (740*390*2050мм) орех комплект</t>
  </si>
  <si>
    <t xml:space="preserve">Г001560752                    </t>
  </si>
  <si>
    <t>Шкаф (стеллаж) угловой "Монолит" (ш390*г390*в2050мм) 4 полки орех</t>
  </si>
  <si>
    <t xml:space="preserve">Г001560750                    </t>
  </si>
  <si>
    <t>Шкаф закрытый со стеклом "Монолит" (740*390*2050мм) орех комплект</t>
  </si>
  <si>
    <t xml:space="preserve">Г001560751                    </t>
  </si>
  <si>
    <t xml:space="preserve">Г000000767                    </t>
  </si>
  <si>
    <t>Тумба подкатная Эко (405*455*575мм) 3 ящика орех</t>
  </si>
  <si>
    <t xml:space="preserve">М001561057                    </t>
  </si>
  <si>
    <t>Стол компьютерный 1.7 бук.прав. Менеджер (СК1.7)</t>
  </si>
  <si>
    <t xml:space="preserve">Г001560205                    </t>
  </si>
  <si>
    <t xml:space="preserve">Г001560204                    </t>
  </si>
  <si>
    <t xml:space="preserve">Г001560216                    </t>
  </si>
  <si>
    <t xml:space="preserve">Г001560214                    </t>
  </si>
  <si>
    <t>Стол С.К. 1,7</t>
  </si>
  <si>
    <t xml:space="preserve">К001560164                    </t>
  </si>
  <si>
    <t>Шкаф для документов Менеджер г (Ш2,1) бук</t>
  </si>
  <si>
    <t xml:space="preserve">Г001560208                    </t>
  </si>
  <si>
    <t xml:space="preserve">Г001560229                    </t>
  </si>
  <si>
    <t xml:space="preserve">Г001560230                    </t>
  </si>
  <si>
    <t xml:space="preserve">Г001560231                    </t>
  </si>
  <si>
    <t xml:space="preserve">Г001560232                    </t>
  </si>
  <si>
    <t>Кресло Менеджер черн</t>
  </si>
  <si>
    <t xml:space="preserve">М000001597                    </t>
  </si>
  <si>
    <t>Шкаф- купе Найди 2-дверный бук Бавария</t>
  </si>
  <si>
    <t xml:space="preserve">Г001560233                    </t>
  </si>
  <si>
    <t>Жалюзи вертикальные</t>
  </si>
  <si>
    <t xml:space="preserve">М001560864                    </t>
  </si>
  <si>
    <t>Кресло офисное</t>
  </si>
  <si>
    <t xml:space="preserve">310106140025                  </t>
  </si>
  <si>
    <t>Кресло офисное СН-799BL черное</t>
  </si>
  <si>
    <t xml:space="preserve">Г001560763                    </t>
  </si>
  <si>
    <t>Тумба приставная Канц (400*450*750мм) бук</t>
  </si>
  <si>
    <t xml:space="preserve">М001561059                    </t>
  </si>
  <si>
    <t xml:space="preserve">М001561058                    </t>
  </si>
  <si>
    <t>Шкаф для бумаг 900*350*2100</t>
  </si>
  <si>
    <t xml:space="preserve">М001560868                    </t>
  </si>
  <si>
    <t xml:space="preserve">М001561060                    </t>
  </si>
  <si>
    <t>Шкаф полузакрытый Фея (740-390*2000мм) цвет орех милан комплект</t>
  </si>
  <si>
    <t xml:space="preserve">М001561055                    </t>
  </si>
  <si>
    <t>Шкаф полузакрытый Монолит (740*390*2050мм) цвет орех (шкаф-стеллаж, дверь)</t>
  </si>
  <si>
    <t xml:space="preserve">М001561061                    </t>
  </si>
  <si>
    <t xml:space="preserve">М001561062                    </t>
  </si>
  <si>
    <t>Шкаф-стеллаж со стеклом</t>
  </si>
  <si>
    <t xml:space="preserve">Г000000773                    </t>
  </si>
  <si>
    <t>Шкаф для одежды Монолит (740*520*2050мм) цвет орех</t>
  </si>
  <si>
    <t xml:space="preserve">М001561063                    </t>
  </si>
  <si>
    <t>Тумба приставная Канц (400*450*750мм) 3 ящика,полка,цвет орех</t>
  </si>
  <si>
    <t xml:space="preserve">М001561054                    </t>
  </si>
  <si>
    <t>Вертикальные жалюзи (м) Флора кремовый 6,4м2</t>
  </si>
  <si>
    <t xml:space="preserve">Г001560760                    </t>
  </si>
  <si>
    <t>Вертикальные жалюзи (м) Соренто розовый 15,9м2</t>
  </si>
  <si>
    <t xml:space="preserve">Г001560761                    </t>
  </si>
  <si>
    <t>Вертикальные жалюзи (м) Махаон персиковый 4,8м2</t>
  </si>
  <si>
    <t xml:space="preserve">Г001560762                    </t>
  </si>
  <si>
    <t xml:space="preserve">М001560839                    </t>
  </si>
  <si>
    <t xml:space="preserve">М001560840                    </t>
  </si>
  <si>
    <t xml:space="preserve">М001560841                    </t>
  </si>
  <si>
    <t>Стол круглый на опоре</t>
  </si>
  <si>
    <t xml:space="preserve">Г000000681                    </t>
  </si>
  <si>
    <t>Стол компьютерный 1.7 бук.прав.Менеджер (СК1.7)</t>
  </si>
  <si>
    <t xml:space="preserve">С001560219                    </t>
  </si>
  <si>
    <t xml:space="preserve">310106140049                  </t>
  </si>
  <si>
    <t>Стол для переговоров Этюд 2100*900*750мм цвет дуб онтарио</t>
  </si>
  <si>
    <t xml:space="preserve">Г001560766                    </t>
  </si>
  <si>
    <t>Стол для переговоров Этюд 2100*900*750мм цвет дуб онтарио (комплект)</t>
  </si>
  <si>
    <t xml:space="preserve">Г001560765                    </t>
  </si>
  <si>
    <t xml:space="preserve">Г001560220                    </t>
  </si>
  <si>
    <t>Стол компьютерный "Монолит" (900*700*750), цвет орех</t>
  </si>
  <si>
    <t xml:space="preserve">М001561056                    </t>
  </si>
  <si>
    <t>Стол компьютерный 1.7 бук. прав. Менеджер (СК1.7)</t>
  </si>
  <si>
    <t xml:space="preserve">С001560218                    </t>
  </si>
  <si>
    <t>Стеллаж универ металл 5 полок 2010*1000*600</t>
  </si>
  <si>
    <t xml:space="preserve">Г001560764                    </t>
  </si>
  <si>
    <t xml:space="preserve">М001561048                    </t>
  </si>
  <si>
    <t xml:space="preserve">М001561049                    </t>
  </si>
  <si>
    <t xml:space="preserve">М001561050                    </t>
  </si>
  <si>
    <t xml:space="preserve">М001561051                    </t>
  </si>
  <si>
    <t xml:space="preserve">М001561052                    </t>
  </si>
  <si>
    <t xml:space="preserve">М001561053                    </t>
  </si>
  <si>
    <t>МФУ (многофункциональное устройство) VLB7025_D Xerox VersaLink Black B7025/30/35 печатный модуль /DADF/1 лоток 520 листов (принтер/копир/сканер)</t>
  </si>
  <si>
    <t>М001560844</t>
  </si>
  <si>
    <t>Г001560217</t>
  </si>
  <si>
    <t>Стол приставной угловой "Эко" 600*600*740мм, цвет бук бавария</t>
  </si>
  <si>
    <t>01110136000218</t>
  </si>
  <si>
    <t>Тумба "Монолит", 450*700*750 мм, цвет бук</t>
  </si>
  <si>
    <t>01110136000219</t>
  </si>
  <si>
    <t>Сканер HP ScanJet №6350 (L2703A) (CCD, A4Color, 2400 dpi,USB2.0,сетевой, ADF35мм</t>
  </si>
  <si>
    <t>И001560910</t>
  </si>
  <si>
    <t>Принтер лазер РН  1160</t>
  </si>
  <si>
    <t>И001560923</t>
  </si>
  <si>
    <t>Системный блок Instar Empire I545s</t>
  </si>
  <si>
    <t>И001560149</t>
  </si>
  <si>
    <t>LCD Монитор 19" Acer V193DOBD, 5ms, 250cd/m2,50000:1,160/160, DVI, black,ТСО 05</t>
  </si>
  <si>
    <t>И001560951</t>
  </si>
  <si>
    <t xml:space="preserve">Источник бесперебойного питания 525VA Back ES APC &lt;BE525-RS&gt;USB </t>
  </si>
  <si>
    <t>И001560941</t>
  </si>
  <si>
    <t>Холодильник "Бирюса"</t>
  </si>
  <si>
    <t>И001561106</t>
  </si>
  <si>
    <t>Шкаф  низкий 1541</t>
  </si>
  <si>
    <t>У000000751</t>
  </si>
  <si>
    <t>У000000772</t>
  </si>
  <si>
    <t>Тумба приставная "Эко" (ш405*г600*в740мм) 3 ящикак цв орех</t>
  </si>
  <si>
    <t>Д00004683</t>
  </si>
  <si>
    <t>Шкаф- пенал для бумаг 800*350*1750</t>
  </si>
  <si>
    <t>01110136000220</t>
  </si>
  <si>
    <t>Г000002769</t>
  </si>
  <si>
    <t>Тумба приставная "Эко" (ш405*г600*в740 мм), 3 ящика,полка,бук бавария</t>
  </si>
  <si>
    <t>Г000001769</t>
  </si>
  <si>
    <t>Шкаф- антресоль Эко ш720*г355*в390 мм бук бавария</t>
  </si>
  <si>
    <t>01110136000194</t>
  </si>
  <si>
    <t>01110136000195</t>
  </si>
  <si>
    <t>Жалюзи вертикальные 15м2</t>
  </si>
  <si>
    <t>01110136000196</t>
  </si>
  <si>
    <t>Кресло "Менеджер" - Ultra №20</t>
  </si>
  <si>
    <t>01110136000216</t>
  </si>
  <si>
    <t>Принтер  hp LaserJet Pro MFP V225rdn &lt;CF486A&gt; (A4, 256Mb,lcd,25 стр/мин,лазерное МФУ, факс, USB2.0, сетевой,ADF, двуст. печать)</t>
  </si>
  <si>
    <t>М001561025</t>
  </si>
  <si>
    <t>Принтер лазерный HP LJ P2055D (к.4)</t>
  </si>
  <si>
    <t>Источник бесперебойного питания 525VA (к.3)</t>
  </si>
  <si>
    <t>Сервер Dell HjwerEdge R720/2*Intel Xeon E5-2640</t>
  </si>
  <si>
    <t>Сервер Dell HjwerEdge R720/2*Intel Xeon E5-2620</t>
  </si>
  <si>
    <t>Межсетевой экран NETDEFEND</t>
  </si>
  <si>
    <t>Источник бесперебойного питания UPS 3000VA (к.16)</t>
  </si>
  <si>
    <t xml:space="preserve">Принтер лазерный HP LJ </t>
  </si>
  <si>
    <t>Компьютер в сборе (1)</t>
  </si>
  <si>
    <t>Компьютер в сборе (2)</t>
  </si>
  <si>
    <t>Компьютер в сборе (3)</t>
  </si>
  <si>
    <t>Компьютер в сборе (4)</t>
  </si>
  <si>
    <t>Монитор LCD 18.5" Aser V193HQVBB Wide</t>
  </si>
  <si>
    <t>Системный блок Instar Modern (1)</t>
  </si>
  <si>
    <t>Системный блок Instar Modern (2)</t>
  </si>
  <si>
    <t>Системный блок Instar Modern (3)</t>
  </si>
  <si>
    <t>Системный блок Instar Modern (4)</t>
  </si>
  <si>
    <t>Системный блок Instar Modern (5)</t>
  </si>
  <si>
    <t>Системный блок Instar Empir</t>
  </si>
  <si>
    <t>Принтер HP LJP2055D(CE457A)</t>
  </si>
  <si>
    <t xml:space="preserve">Ноутбук Lenovo V560 </t>
  </si>
  <si>
    <t>Системный блок Aquarius (2)</t>
  </si>
  <si>
    <t>Монитор 24"Samsung LCD LED</t>
  </si>
  <si>
    <t>Монитор Samsung (1)</t>
  </si>
  <si>
    <t>Монитор Samsung (2)</t>
  </si>
  <si>
    <t>Монитор Samsung (3)</t>
  </si>
  <si>
    <t>Монитор Samsung (4)</t>
  </si>
  <si>
    <t>Монитор Samsung (5)</t>
  </si>
  <si>
    <t>Монитор Samsung (6)</t>
  </si>
  <si>
    <t>Монитор Samsung (7)</t>
  </si>
  <si>
    <t>Системный блок ПЭВМ Instar Modern (1)</t>
  </si>
  <si>
    <t>Системный блок ПЭВМ Instar Modern (2)</t>
  </si>
  <si>
    <t>Системный блок ПЭВМ Instar Modern (3)</t>
  </si>
  <si>
    <t>Системный блок ПЭВМ EMR006/P5QPL-AM/E7600/2/1Gb/500Gb/SVGA/LAN/DRW-24B3ST (1)</t>
  </si>
  <si>
    <t>Системный блок ПЭВМ EMR006/P5QPL-AM/E7600/2/1Gb/500Gb/SVGA/LAN/DRW-24B3ST (2)</t>
  </si>
  <si>
    <t>Системный блок ПЭВМ EMR006/P5QPL-AM/Q8300/2/1Gb*500Gb/SVGA/LAN/DRW-24B3ST (1)</t>
  </si>
  <si>
    <t>Системный блок ПЭВМ EMR006/P5QPL-AM/Q8300/2/1Gb*500Gb/SVGA/LAN/DRW-24B3ST (2)</t>
  </si>
  <si>
    <t>Системный блок ПЭВМ Aquarius ProP30S46</t>
  </si>
  <si>
    <t>Системный блок ПЭВМ Aquarius Pro</t>
  </si>
  <si>
    <t>аккумуляторная батарея APC Replacement Batteri Cartridge # 7 (RBS7)</t>
  </si>
  <si>
    <t>Источник бесперебойного питания</t>
  </si>
  <si>
    <t>Источник бесперебойного питания 525 VA Back ES APC &lt;BE525-RS&gt;(к.5)</t>
  </si>
  <si>
    <t>Источник бесперебойного питания 2000VA Smart APC</t>
  </si>
  <si>
    <t>Источник бесперебойного питания 400VA (к.16)</t>
  </si>
  <si>
    <t>Источник бесперебойного питания Smart-UPS 1500</t>
  </si>
  <si>
    <t>Коммутатор 8*100Mbpc, неуправляемы1 19"</t>
  </si>
  <si>
    <t>Коммутатор Super Stack</t>
  </si>
  <si>
    <t>Компьютер Asus Celeron 2400</t>
  </si>
  <si>
    <t>Компьютер ATX Cel 566/Asus</t>
  </si>
  <si>
    <t>Компьютер ATX/FDD 3.5"</t>
  </si>
  <si>
    <t>Компьютер CPU Pentium-4</t>
  </si>
  <si>
    <t>Компьютер Sumsung SM 755 DF(X)</t>
  </si>
  <si>
    <t>Компьютер в сборе (Першина к.20)</t>
  </si>
  <si>
    <t>Компьютер в сборе XP № 432 (Рычкова Л.А.к.9)</t>
  </si>
  <si>
    <t>Компьютер в сборе XP № 433(Чепкасова А.К.к.5)</t>
  </si>
  <si>
    <t>Компьютер в сборе №  XP 434 (Яковлева Е.Н.к.3)</t>
  </si>
  <si>
    <t>Копировальный аппарат Xerox WCC 118</t>
  </si>
  <si>
    <t>Лазерный принтер\копировальный аппарат\сканер Samsung SCX-4100</t>
  </si>
  <si>
    <t>Многофункциональное устройство hp LaserJet (к.3)</t>
  </si>
  <si>
    <t>Монитор</t>
  </si>
  <si>
    <t>Монитор ж/к  LSD Samsung</t>
  </si>
  <si>
    <t>Монитор ЖКSamsung 15"</t>
  </si>
  <si>
    <t>Ноутбук</t>
  </si>
  <si>
    <t>Ноутбук Samsung R528</t>
  </si>
  <si>
    <t>Персональнай компьютер в сборке</t>
  </si>
  <si>
    <t>Персональный компьютер в сборе</t>
  </si>
  <si>
    <t>Принтер hp LaserJet P2055d</t>
  </si>
  <si>
    <t>Принтер HP LaserJet 1100</t>
  </si>
  <si>
    <t>Принтер HP LaserJet 1200</t>
  </si>
  <si>
    <t>Принтер HP LaserJet 2300</t>
  </si>
  <si>
    <t>Принтер лазерный HP LaserJet 1150</t>
  </si>
  <si>
    <t>Принтер лазерный HP LaserJet 1200</t>
  </si>
  <si>
    <t>Принтер лазерный HP LG 1320</t>
  </si>
  <si>
    <t>Принтер лазерный HP LG P3005N</t>
  </si>
  <si>
    <t>Принтер лазерный HP LJ 1320  21стр/мин, 16Mb, USB, LPT</t>
  </si>
  <si>
    <t>Принтер лазерный HP LJ 1320  21 стр/мин, 16MB, USB, LPL</t>
  </si>
  <si>
    <t>Принтер лазерный HP LJ P 3005N (Q 7814А) А4, 33 стр/мин, 80Mb, USB 2.0 двусторонняя печать</t>
  </si>
  <si>
    <t>Принтер лазерный HP LJ P2055D (Ветошкина к.6)</t>
  </si>
  <si>
    <t>Принтер цветной Canon PIXMA iP-3000</t>
  </si>
  <si>
    <t>Сервер HP DL380G5</t>
  </si>
  <si>
    <t>Сервер Intel Bryson</t>
  </si>
  <si>
    <t>Сервер Intel Clearwater 533</t>
  </si>
  <si>
    <t>Сервер R42861 (SRV-0010615-001)</t>
  </si>
  <si>
    <t>Сканер HP ScanJet №6350</t>
  </si>
  <si>
    <t>Телефакс Панасоник</t>
  </si>
  <si>
    <t>Цифровой Canon GP</t>
  </si>
  <si>
    <t>Переплетная система Unibind XU-238</t>
  </si>
  <si>
    <t>Радиотелефон</t>
  </si>
  <si>
    <t>Автомагнитола Prology DVD-510 B/G</t>
  </si>
  <si>
    <t>Принтер лазерный HP LG P3015D (першина 2)</t>
  </si>
  <si>
    <t>Монитор LCD 24"Samsung</t>
  </si>
  <si>
    <t xml:space="preserve">Копировальный аппарат XEROX WC 5222 </t>
  </si>
  <si>
    <t>Монитор 24"Samsung LSD (1)</t>
  </si>
  <si>
    <t>Монитор 24"Samsung LSD (2)</t>
  </si>
  <si>
    <t>Принтер лазерный HP LG P2014 (першина)</t>
  </si>
  <si>
    <t>Брошюровочно-переплетный станок ЛОТОС М168</t>
  </si>
  <si>
    <t>Автоподатчик дуплексный XEROX WC</t>
  </si>
  <si>
    <t>Телефакс Panasonic KX-FT982RU-B</t>
  </si>
  <si>
    <t xml:space="preserve">Источник бесперебойного питания 550VA </t>
  </si>
  <si>
    <t>Принтер лазерный HP LJ P2055 (Старцева)</t>
  </si>
  <si>
    <t>Монитор LCD 21.5"Samsung</t>
  </si>
  <si>
    <t>Системный блок Aquarius (1)</t>
  </si>
  <si>
    <t>Принтер лазерный HP LJ P3015D</t>
  </si>
  <si>
    <t>Кондиционер QuattroClima (к.14)</t>
  </si>
  <si>
    <t>Кондиционер Quattro Cllima (к.18)</t>
  </si>
  <si>
    <t>Жалюзи (вертикальные) (к.19 З.М.)</t>
  </si>
  <si>
    <t>Кондиционер QuattroClima</t>
  </si>
  <si>
    <t>Кондиционер "Mitsubishi"</t>
  </si>
  <si>
    <t>Кондиционер "Panasonik" СS/CU-PA 12 GKD</t>
  </si>
  <si>
    <t>Кондиционер Medea MSE-07HR new</t>
  </si>
  <si>
    <t>Сплит-кондиционер</t>
  </si>
  <si>
    <t>Кресло "Geoma"</t>
  </si>
  <si>
    <t>Кресло "Атлант"</t>
  </si>
  <si>
    <t>Кресло менеджер</t>
  </si>
  <si>
    <t>Металлический ящик</t>
  </si>
  <si>
    <t>Набор шкафов 7 предметов</t>
  </si>
  <si>
    <t>Приставка 100</t>
  </si>
  <si>
    <t>Приставная тумба 1309</t>
  </si>
  <si>
    <t>Приставной стол на колесиках 1311</t>
  </si>
  <si>
    <t>Сейф огнестойкий</t>
  </si>
  <si>
    <t>Секция низкая двухдверная</t>
  </si>
  <si>
    <t>Секция низкая двухдверная 700</t>
  </si>
  <si>
    <t>Секция низкая открытая</t>
  </si>
  <si>
    <t>Секция средняя</t>
  </si>
  <si>
    <t>Секция средняя открытая</t>
  </si>
  <si>
    <t>Стеллаж</t>
  </si>
  <si>
    <t>Стойка для сервера</t>
  </si>
  <si>
    <t>Стойка оператора</t>
  </si>
  <si>
    <t>Стол компьютерный 1600*1600*750</t>
  </si>
  <si>
    <t>Стол компьютерный СК 5 с тумбой откатной</t>
  </si>
  <si>
    <t>Стол письменный 1200</t>
  </si>
  <si>
    <t>Стол письменный 1301</t>
  </si>
  <si>
    <t>Стол письменный 1308</t>
  </si>
  <si>
    <t>Стол письменный 1400</t>
  </si>
  <si>
    <t>Стол письменный 1600</t>
  </si>
  <si>
    <t>Стол письменный 800</t>
  </si>
  <si>
    <t>Стол письменный угловой</t>
  </si>
  <si>
    <t>Стол СК 1,4</t>
  </si>
  <si>
    <t>ТОП (соединительный элемент)</t>
  </si>
  <si>
    <t>ТОП (соединительный элемент) 1393</t>
  </si>
  <si>
    <t>Тумба подкатная</t>
  </si>
  <si>
    <t>Тумба с выдв. ящиками</t>
  </si>
  <si>
    <t>Тумба с выдвижн. ящиками</t>
  </si>
  <si>
    <t>Холодильник "Стинол 101"</t>
  </si>
  <si>
    <t>Шкаф для одежды 1375</t>
  </si>
  <si>
    <t>Шкаф для одежды 1377</t>
  </si>
  <si>
    <t>Шкаф низкий 1351</t>
  </si>
  <si>
    <t>Шкаф со стеклом 1373</t>
  </si>
  <si>
    <t>Элемент соединительный</t>
  </si>
  <si>
    <t>Элемент соединительный 90</t>
  </si>
  <si>
    <t>Кондиционер Quattro Cllima (к.15)</t>
  </si>
  <si>
    <t>Шкаф закрытый со стеклом Этюд</t>
  </si>
  <si>
    <t>Жалюзи (вертикальные) (к.15)</t>
  </si>
  <si>
    <t>Приставка угловая</t>
  </si>
  <si>
    <t>Стол компьютерный СК 5</t>
  </si>
  <si>
    <t>Тумба трехдверная</t>
  </si>
  <si>
    <t>Тумба угловая</t>
  </si>
  <si>
    <t>Тумба угловая сборная</t>
  </si>
  <si>
    <t>Шкаф</t>
  </si>
  <si>
    <t>шкаф архивный металлический</t>
  </si>
  <si>
    <t>Шкаф бухгалтерский ШБ-1А (1 полка)</t>
  </si>
  <si>
    <t>Шкаф двухдверный</t>
  </si>
  <si>
    <t>Кондиционер  Lessar</t>
  </si>
  <si>
    <t>Шкаф Спектр (54)</t>
  </si>
  <si>
    <t>Шкаф Спектр (56)</t>
  </si>
  <si>
    <t>Шкаф (57)</t>
  </si>
  <si>
    <t>Тумба Т 1,4 бук</t>
  </si>
  <si>
    <t>Шкаф Ш 2,2</t>
  </si>
  <si>
    <t xml:space="preserve">Шкаф Ш 2,3 </t>
  </si>
  <si>
    <t>Компьютер  в сборе (системный блок Instar Modern:MDT_450, клавиатура, мышь..)</t>
  </si>
  <si>
    <t>Компьютер в сборе (системн.бллок Istar Modern,клавиат, мышь, монитор LCD 23.6)</t>
  </si>
  <si>
    <t>Принтер лазерный НР LJ Pro400 M401d</t>
  </si>
  <si>
    <t>Принтер лазерный HP LJ Pro 400</t>
  </si>
  <si>
    <t>Источник бесперебойного питания US 600VA</t>
  </si>
  <si>
    <t xml:space="preserve">Кресло Galaxy -лайт №20 </t>
  </si>
  <si>
    <t xml:space="preserve">Источник бесперебойного питания UPS 800VA Ippon Back </t>
  </si>
  <si>
    <t>Источник бесперебойного питания UPS 600VA IpponBackVerso600 + защита тел. линии</t>
  </si>
  <si>
    <t>Принтер лазерный HP LJ Pro 400 M401d CF274A</t>
  </si>
  <si>
    <t>Принтер лазерный HP LJ Pro 400 M401dn CF278A</t>
  </si>
  <si>
    <t>Кондиционер Quattro Cllima QV/QN-A07WC (сплит-система)</t>
  </si>
  <si>
    <t>1060228</t>
  </si>
  <si>
    <t xml:space="preserve">Кондиционер Oasis everywhere CL-7 (сплит-система) </t>
  </si>
  <si>
    <t>1060229</t>
  </si>
  <si>
    <t>Кресло Форум</t>
  </si>
  <si>
    <t>1060230</t>
  </si>
  <si>
    <t>1060231</t>
  </si>
  <si>
    <t>Телефон Panasonic KX-TG2512RU</t>
  </si>
  <si>
    <t>1040141</t>
  </si>
  <si>
    <t>1040142</t>
  </si>
  <si>
    <t>1040143</t>
  </si>
  <si>
    <t>1040144</t>
  </si>
  <si>
    <t>1040135</t>
  </si>
  <si>
    <t>1040136</t>
  </si>
  <si>
    <t>1040137</t>
  </si>
  <si>
    <t>1040138</t>
  </si>
  <si>
    <t xml:space="preserve">Принтер/сканер/копир HP LJ Color LaserJet Pro MFP M176n </t>
  </si>
  <si>
    <t>1040145</t>
  </si>
  <si>
    <t xml:space="preserve">Принтер лазерный HP LJ Color LaserJet Pro M402d </t>
  </si>
  <si>
    <t>1040146</t>
  </si>
  <si>
    <t xml:space="preserve">Принтер/сканер/копир HP LJ Color LaserJet Pro MFP M125ra </t>
  </si>
  <si>
    <t>1040147</t>
  </si>
  <si>
    <t>1040148</t>
  </si>
  <si>
    <t xml:space="preserve">Принтер лазерный Kyocera P2135DN </t>
  </si>
  <si>
    <t>1040151</t>
  </si>
  <si>
    <t xml:space="preserve">Источник бесперебойного питания UPS 600VA Ippon Back </t>
  </si>
  <si>
    <t>1040150</t>
  </si>
  <si>
    <t>Радиотелефон Panasonic KX-TG2512RU</t>
  </si>
  <si>
    <t>1040152</t>
  </si>
  <si>
    <t>Жесткий диск внешний 1,0Tb Seagate Backup plus 2.5"  USB 3.0</t>
  </si>
  <si>
    <t>1040149</t>
  </si>
  <si>
    <t>1060001</t>
  </si>
  <si>
    <t>Стол для переговоров</t>
  </si>
  <si>
    <t>1060070</t>
  </si>
  <si>
    <t>Шкаф для бумаг к.2</t>
  </si>
  <si>
    <t>1060150</t>
  </si>
  <si>
    <t>Шкаф для бумаг к.3</t>
  </si>
  <si>
    <t>1060149</t>
  </si>
  <si>
    <t>Шкаф для бумаг к.4</t>
  </si>
  <si>
    <t>1060148</t>
  </si>
  <si>
    <t>Шкаф для бумаг к.5</t>
  </si>
  <si>
    <t>1060143</t>
  </si>
  <si>
    <t>Шкаф для бумаг к.8</t>
  </si>
  <si>
    <t>1060144</t>
  </si>
  <si>
    <t>Шкаф для бумаг к.9</t>
  </si>
  <si>
    <t>1060145</t>
  </si>
  <si>
    <t>1060146</t>
  </si>
  <si>
    <t>1060147</t>
  </si>
  <si>
    <t>Автомобиль Nissan Almera</t>
  </si>
  <si>
    <t>1050001</t>
  </si>
  <si>
    <t>Чехлы Nissan Almera эко-кожа</t>
  </si>
  <si>
    <t>1060232</t>
  </si>
  <si>
    <t xml:space="preserve">Навигатор GPS LEXAND SB HD 5" </t>
  </si>
  <si>
    <t>1040153</t>
  </si>
  <si>
    <t>Компьютер в сборе  к.5</t>
  </si>
  <si>
    <t>1040158</t>
  </si>
  <si>
    <t>1040155</t>
  </si>
  <si>
    <t>Ноутбук Aser Aspire ES1-533-C61R</t>
  </si>
  <si>
    <t>1040156</t>
  </si>
  <si>
    <t>Ноутбук Asus Zenbook</t>
  </si>
  <si>
    <t>1040157</t>
  </si>
  <si>
    <t xml:space="preserve">Набор инструмента  "King Tul" </t>
  </si>
  <si>
    <t>1040154</t>
  </si>
  <si>
    <t>Кондиционер Hisense AS-07</t>
  </si>
  <si>
    <t>1060234</t>
  </si>
  <si>
    <t>Кресло офисное Элегант СН 411 (дерево экокожа черное)</t>
  </si>
  <si>
    <t>1060233</t>
  </si>
  <si>
    <t xml:space="preserve">Кресло офисное Менеджер </t>
  </si>
  <si>
    <t xml:space="preserve">1060235          </t>
  </si>
  <si>
    <t xml:space="preserve">1060236      </t>
  </si>
  <si>
    <t>Принтер лазерный HP LazerJet P2055d CE457A</t>
  </si>
  <si>
    <t>1040199</t>
  </si>
  <si>
    <t>Цифровая IP-ATC Panasonic KX-NCP500</t>
  </si>
  <si>
    <t>1040209</t>
  </si>
  <si>
    <t>Система видеонаблюдения</t>
  </si>
  <si>
    <t>1040202</t>
  </si>
  <si>
    <t>Компьютер в сборе (Сист.блок ХР №2240 27000 + Монитор  Acer 6480)</t>
  </si>
  <si>
    <t>1040187</t>
  </si>
  <si>
    <t>Компьютер в сборе (Сист.блок Instar Modem 29200 + Монитор  Acer 6480)</t>
  </si>
  <si>
    <t>1040182</t>
  </si>
  <si>
    <t>LCD Монитор Acer 19"</t>
  </si>
  <si>
    <t>1040162</t>
  </si>
  <si>
    <t>1040163</t>
  </si>
  <si>
    <t>Телефон AVAYA 1608 дисплей, динамик, микрофон (блок питания, лицензия д/ подкл.)</t>
  </si>
  <si>
    <t>1040207</t>
  </si>
  <si>
    <t>1040208</t>
  </si>
  <si>
    <t>1040204</t>
  </si>
  <si>
    <t>1040206</t>
  </si>
  <si>
    <t>МФУ лазерное HP LazerJet Pro 400 MFP M425dn (Алия)</t>
  </si>
  <si>
    <t>1040195</t>
  </si>
  <si>
    <t>ИБП АРС Back-UPS 500VA</t>
  </si>
  <si>
    <t>1040167</t>
  </si>
  <si>
    <t>Комплект оборудования</t>
  </si>
  <si>
    <t>1040173</t>
  </si>
  <si>
    <t>компьютер</t>
  </si>
  <si>
    <t>1040176</t>
  </si>
  <si>
    <t>Принтер</t>
  </si>
  <si>
    <t>1040197</t>
  </si>
  <si>
    <t>системный блок Aquarius Std DC 170/Celeron-D</t>
  </si>
  <si>
    <t>1040203</t>
  </si>
  <si>
    <t>Lessar Сплит-системы COOL LS-H09KKA2A/LU-H09KKA2</t>
  </si>
  <si>
    <t>1040165</t>
  </si>
  <si>
    <t>Переплетная машина Brauberg пробив 12л сшив до 450 л.</t>
  </si>
  <si>
    <t>1040196</t>
  </si>
  <si>
    <t>Компьютер в сборе (Сист.блок в компл.KarinBS 20145 + Монитор Philips 21,5 7560)</t>
  </si>
  <si>
    <t>1040184</t>
  </si>
  <si>
    <t>Принтер лазерный HP LJ Pro 400 M401d&lt;CF274A&gt;</t>
  </si>
  <si>
    <t>1040200</t>
  </si>
  <si>
    <t>LCD Монитор Acer 17"</t>
  </si>
  <si>
    <t>1040160</t>
  </si>
  <si>
    <t>1040161</t>
  </si>
  <si>
    <t>1040179</t>
  </si>
  <si>
    <t>Компьютер Aquarius Pro P30 S46 в сборе</t>
  </si>
  <si>
    <t>1040178</t>
  </si>
  <si>
    <t>1040180</t>
  </si>
  <si>
    <t>1040166</t>
  </si>
  <si>
    <t>Кондиционер 2</t>
  </si>
  <si>
    <t>1040189</t>
  </si>
  <si>
    <t>Кондиционер 3</t>
  </si>
  <si>
    <t>1040190</t>
  </si>
  <si>
    <t>Источник бесперебойного питания 600VA PowerCom RPT-600A.360W 3*IEC320</t>
  </si>
  <si>
    <t>1040168</t>
  </si>
  <si>
    <t>Компьютер в сборе (Сист.блок в компл.KarinBS 20145 + Монитор Philips 21,5 6190)</t>
  </si>
  <si>
    <t>1040183</t>
  </si>
  <si>
    <t>1040185</t>
  </si>
  <si>
    <t>Лазерный принтер Kyocera P2035D (A4, 30 ppm, 1200dpi, 32Mb, USB 2.0)</t>
  </si>
  <si>
    <t>1040191</t>
  </si>
  <si>
    <t xml:space="preserve"> Компактная камера SONY WX220B Blasck</t>
  </si>
  <si>
    <t>1040172</t>
  </si>
  <si>
    <t>1040205</t>
  </si>
  <si>
    <t>1040164</t>
  </si>
  <si>
    <t>МФУ Epson L355 (Принтер/копир/сканер:А4 5760х1440 dpi33ppl CHПЧ(4х70ml)</t>
  </si>
  <si>
    <t>1040194</t>
  </si>
  <si>
    <t>1040169</t>
  </si>
  <si>
    <t>1040170</t>
  </si>
  <si>
    <t>Компьютер в сборе (Сист.блок ХР №2230 27000 + Монитор  Acer 6480)</t>
  </si>
  <si>
    <t>1040186</t>
  </si>
  <si>
    <t>1040181</t>
  </si>
  <si>
    <t>Кондиционер 1</t>
  </si>
  <si>
    <t>1040188</t>
  </si>
  <si>
    <t>1040174</t>
  </si>
  <si>
    <t>1040175</t>
  </si>
  <si>
    <t>1040177</t>
  </si>
  <si>
    <t>Многофункциональное устройство (принтер, сканер, копир, факс)</t>
  </si>
  <si>
    <t>1040193</t>
  </si>
  <si>
    <t>Принтер лазерный</t>
  </si>
  <si>
    <t>1040198</t>
  </si>
  <si>
    <t>Принтер/копир/сканер HP LJ M1132</t>
  </si>
  <si>
    <t>1040201</t>
  </si>
  <si>
    <t>Машина для сверления и прошивания набора док-тов</t>
  </si>
  <si>
    <t>1040192</t>
  </si>
  <si>
    <t>Комбайн hp Laser (Принтер/копир/сканер )</t>
  </si>
  <si>
    <t>1040171</t>
  </si>
  <si>
    <t>1060277</t>
  </si>
  <si>
    <t>Жалюзи вертикальные 19 каб приемная</t>
  </si>
  <si>
    <t>1060241</t>
  </si>
  <si>
    <t>Шкаф-пенал для бумаг 900х350х2100</t>
  </si>
  <si>
    <t>1060278</t>
  </si>
  <si>
    <t>1060265</t>
  </si>
  <si>
    <t>1060270</t>
  </si>
  <si>
    <t>1060271</t>
  </si>
  <si>
    <t>Шкаф LBS</t>
  </si>
  <si>
    <t>1060264</t>
  </si>
  <si>
    <t>Стол 1600х700х750</t>
  </si>
  <si>
    <t>1060253</t>
  </si>
  <si>
    <t>Стол для совещаний 1600х700х750</t>
  </si>
  <si>
    <t>1060254</t>
  </si>
  <si>
    <t>Стол письменный угловой AR-D 1600</t>
  </si>
  <si>
    <t>1060255</t>
  </si>
  <si>
    <t>стол</t>
  </si>
  <si>
    <t>1060249</t>
  </si>
  <si>
    <t>1060250</t>
  </si>
  <si>
    <t>1060251</t>
  </si>
  <si>
    <t>шкаф-стеллаж</t>
  </si>
  <si>
    <t>1060279</t>
  </si>
  <si>
    <t>Сплинт-система Lessar-12</t>
  </si>
  <si>
    <t>1060248</t>
  </si>
  <si>
    <t>Шкаф полузакрытый "Монолит" 700х350х1830мм ,цвет бук</t>
  </si>
  <si>
    <t>1060276</t>
  </si>
  <si>
    <t>Жалюзи (вертикальные) Задиак Люкс,цвет зеленый ,ZOL-07  5.6м2</t>
  </si>
  <si>
    <t>1060237</t>
  </si>
  <si>
    <t>Жалюзи (вертикальные) Задиак Люкс,цвет зеленый ,ZOL-07  6,7м2</t>
  </si>
  <si>
    <t>1060239</t>
  </si>
  <si>
    <t>Жалюзи (вертикальные) Задиак Люкс,цвет зеленый ,ZOL-07  6,2м2</t>
  </si>
  <si>
    <t>1060238</t>
  </si>
  <si>
    <t>Кондиционер Lessar LS/LU-HO7KFA2</t>
  </si>
  <si>
    <t>1060245</t>
  </si>
  <si>
    <t>Кресло "Абасадор" пласт.ткань</t>
  </si>
  <si>
    <t>1060246</t>
  </si>
  <si>
    <t>Информационный стенд</t>
  </si>
  <si>
    <t>1060243</t>
  </si>
  <si>
    <t>Шкаф закрытый со стеклом Фея 740х390х2000мм, цвет орех милан</t>
  </si>
  <si>
    <t>1060272</t>
  </si>
  <si>
    <t>Шкаф для бумаг 900х420х2100</t>
  </si>
  <si>
    <t>1060266</t>
  </si>
  <si>
    <t>Шкаф для бумаг каб. 6 К.М.,22</t>
  </si>
  <si>
    <t>1060268</t>
  </si>
  <si>
    <t>1060267</t>
  </si>
  <si>
    <t>1060274</t>
  </si>
  <si>
    <t>1060275</t>
  </si>
  <si>
    <t>Жалюзи каб.7 К.М.,22</t>
  </si>
  <si>
    <t>1060242</t>
  </si>
  <si>
    <t>Стол с брифингом каб.7 К.М.,22</t>
  </si>
  <si>
    <t>1060256</t>
  </si>
  <si>
    <t>Шкаф "Фортуна" каб.6 К.М.,22</t>
  </si>
  <si>
    <t>1060258</t>
  </si>
  <si>
    <t>Шкаф для бумаг каб. 7 К.М.,22</t>
  </si>
  <si>
    <t>1060269</t>
  </si>
  <si>
    <t>Шкаф канцелярский</t>
  </si>
  <si>
    <t>1060273</t>
  </si>
  <si>
    <t>1060244</t>
  </si>
  <si>
    <t>Жалюзи вертикальные 16 каб</t>
  </si>
  <si>
    <t>1060240</t>
  </si>
  <si>
    <t>Тумба подкатная Фея (ш400*г515*в530) 3 ящика замок, цв. орех милан</t>
  </si>
  <si>
    <t>1060257</t>
  </si>
  <si>
    <t>Набор корпусной мебелиФея (стол письм. угл. правый, стол прист., тумба приставн)</t>
  </si>
  <si>
    <t>1060247</t>
  </si>
  <si>
    <t>1060252</t>
  </si>
  <si>
    <t>шкаф 2-х створчатый</t>
  </si>
  <si>
    <t>1060259</t>
  </si>
  <si>
    <t>шкаф2,2</t>
  </si>
  <si>
    <t>1060260</t>
  </si>
  <si>
    <t>шкаф2,3 п</t>
  </si>
  <si>
    <t>1060261</t>
  </si>
  <si>
    <t>1060262</t>
  </si>
  <si>
    <t>1060263</t>
  </si>
  <si>
    <t xml:space="preserve">Дальномер лазерный Bosch GLM 40 Professional  </t>
  </si>
  <si>
    <t>1040159</t>
  </si>
  <si>
    <t>Аппарат Xerox</t>
  </si>
  <si>
    <t xml:space="preserve">1010410004                    </t>
  </si>
  <si>
    <t>Копировальный аппарат Xerox WC C118</t>
  </si>
  <si>
    <t xml:space="preserve">1010410012                    </t>
  </si>
  <si>
    <t>Монитор 17" Acer</t>
  </si>
  <si>
    <t xml:space="preserve">1010410007                    </t>
  </si>
  <si>
    <t xml:space="preserve">1010410008                    </t>
  </si>
  <si>
    <t>Монитор 19" Acer</t>
  </si>
  <si>
    <t xml:space="preserve">1010410002                    </t>
  </si>
  <si>
    <t xml:space="preserve">1010410011                    </t>
  </si>
  <si>
    <t>Ноутбук Aser TravelMate</t>
  </si>
  <si>
    <t xml:space="preserve">1010410013                    </t>
  </si>
  <si>
    <t>Принтер лазерный НРLazerJet3005d</t>
  </si>
  <si>
    <t xml:space="preserve">1010410009                    </t>
  </si>
  <si>
    <t>Системный блок Aquarius</t>
  </si>
  <si>
    <t xml:space="preserve">1010410001                    </t>
  </si>
  <si>
    <t>Системный блок High-Tech</t>
  </si>
  <si>
    <t xml:space="preserve">1010410005                    </t>
  </si>
  <si>
    <t xml:space="preserve">1010410010                    </t>
  </si>
  <si>
    <t>Телефакс</t>
  </si>
  <si>
    <t xml:space="preserve">1010410003                    </t>
  </si>
  <si>
    <t>Системный блок ХР</t>
  </si>
  <si>
    <t xml:space="preserve">1010610061                    </t>
  </si>
  <si>
    <t xml:space="preserve">1010610063                    </t>
  </si>
  <si>
    <t>Принтер лазерный НР LazerJet Professional</t>
  </si>
  <si>
    <t xml:space="preserve">1010410015                    </t>
  </si>
  <si>
    <t>Ноутбук ASUS</t>
  </si>
  <si>
    <t xml:space="preserve">1010610072                    </t>
  </si>
  <si>
    <t>Планшет</t>
  </si>
  <si>
    <t xml:space="preserve">1010610074                    </t>
  </si>
  <si>
    <t>Сканер HP Scanjet G3110 Photo</t>
  </si>
  <si>
    <t xml:space="preserve">1010610077                    </t>
  </si>
  <si>
    <t>Станок переплетно-брошюровочный</t>
  </si>
  <si>
    <t xml:space="preserve">1010410014                    </t>
  </si>
  <si>
    <t>Принтер лазерный НРLazerJet Pro 400</t>
  </si>
  <si>
    <t xml:space="preserve">1010410017                    </t>
  </si>
  <si>
    <t xml:space="preserve">1010610075                    </t>
  </si>
  <si>
    <t>Фотоаппарат Canon</t>
  </si>
  <si>
    <t xml:space="preserve">1010610076                    </t>
  </si>
  <si>
    <t>Кондиционер Lessar LS/LU-H09KB2</t>
  </si>
  <si>
    <t xml:space="preserve">1010610059                    </t>
  </si>
  <si>
    <t>Кондиционер Lessar LS/LU-H12KB2</t>
  </si>
  <si>
    <t xml:space="preserve">1010610060                    </t>
  </si>
  <si>
    <t>Радиатор маслонаполненный электрический Polaris</t>
  </si>
  <si>
    <t xml:space="preserve">1010610051                    </t>
  </si>
  <si>
    <t>Сейф металлический</t>
  </si>
  <si>
    <t xml:space="preserve">1010610050                    </t>
  </si>
  <si>
    <t>Холодильник Indesit</t>
  </si>
  <si>
    <t xml:space="preserve">1010610049                    </t>
  </si>
  <si>
    <t xml:space="preserve">1010610013                    </t>
  </si>
  <si>
    <t xml:space="preserve">1010610012                    </t>
  </si>
  <si>
    <t xml:space="preserve">1010610011                    </t>
  </si>
  <si>
    <t xml:space="preserve">1010610010                    </t>
  </si>
  <si>
    <t xml:space="preserve">1010610029                    </t>
  </si>
  <si>
    <t xml:space="preserve">1010610030                    </t>
  </si>
  <si>
    <t xml:space="preserve">1010610048                    </t>
  </si>
  <si>
    <t>Шкаф-стеллаж</t>
  </si>
  <si>
    <t xml:space="preserve">1010610057                    </t>
  </si>
  <si>
    <t xml:space="preserve">1010610027                    </t>
  </si>
  <si>
    <t xml:space="preserve">1010610028                    </t>
  </si>
  <si>
    <t xml:space="preserve">1010610047                    </t>
  </si>
  <si>
    <t>Стол брифинг</t>
  </si>
  <si>
    <t xml:space="preserve">1010610069                    </t>
  </si>
  <si>
    <t>Стол секторный</t>
  </si>
  <si>
    <t xml:space="preserve">1010610068                    </t>
  </si>
  <si>
    <t xml:space="preserve">1010610067                    </t>
  </si>
  <si>
    <t xml:space="preserve">1010610066                    </t>
  </si>
  <si>
    <t>Тумба выкатная</t>
  </si>
  <si>
    <t xml:space="preserve">1010610065                    </t>
  </si>
  <si>
    <t>Кресло руководителя</t>
  </si>
  <si>
    <t xml:space="preserve">1010610064                    </t>
  </si>
  <si>
    <t xml:space="preserve">1010610070                    </t>
  </si>
  <si>
    <t>Дальномер лазерный</t>
  </si>
  <si>
    <t xml:space="preserve">1010610071                    </t>
  </si>
  <si>
    <t>Компьютер (АМD+Samsung)</t>
  </si>
  <si>
    <t>Жалюзи вертикальные (4 окна)</t>
  </si>
  <si>
    <t>Монитор 21,5" Acer</t>
  </si>
  <si>
    <t>МФУ лазерное</t>
  </si>
  <si>
    <t>Системный блок ZEON Aurum</t>
  </si>
  <si>
    <t>Автомобиль Volkswagen Polo VIN</t>
  </si>
  <si>
    <t>00001101240200000001</t>
  </si>
  <si>
    <t>Жалюзи</t>
  </si>
  <si>
    <t>10104652</t>
  </si>
  <si>
    <t>Кресло Пилот-ультра</t>
  </si>
  <si>
    <t>Стол компьютерный с 
тумбой</t>
  </si>
  <si>
    <t>10104653</t>
  </si>
  <si>
    <t>10104654</t>
  </si>
  <si>
    <t>Копир Canon FC-108</t>
  </si>
  <si>
    <t>10104010</t>
  </si>
  <si>
    <t>Копировальный автомат А3</t>
  </si>
  <si>
    <t>10104001</t>
  </si>
  <si>
    <t>Копировальный аппарат Canon</t>
  </si>
  <si>
    <t>01360519</t>
  </si>
  <si>
    <t>Ксерокс Canon FC-128 F4</t>
  </si>
  <si>
    <t>Мебель угл.Визит-4</t>
  </si>
  <si>
    <t>41013606287</t>
  </si>
  <si>
    <t>01360042</t>
  </si>
  <si>
    <t>110106040889</t>
  </si>
  <si>
    <t>1101040002</t>
  </si>
  <si>
    <t>1101040011</t>
  </si>
  <si>
    <t>101040018</t>
  </si>
  <si>
    <t>101040012</t>
  </si>
  <si>
    <t>Монитор 19</t>
  </si>
  <si>
    <t>101040013</t>
  </si>
  <si>
    <t>101040016</t>
  </si>
  <si>
    <t>Монитор 20</t>
  </si>
  <si>
    <t>10104069</t>
  </si>
  <si>
    <t>10104070</t>
  </si>
  <si>
    <t>110104020134</t>
  </si>
  <si>
    <t>110104020135</t>
  </si>
  <si>
    <t>110104020136</t>
  </si>
  <si>
    <t>110104020137</t>
  </si>
  <si>
    <t>110104020138</t>
  </si>
  <si>
    <t>110104020139</t>
  </si>
  <si>
    <t>110104030140</t>
  </si>
  <si>
    <t>Монитор 20 BenQ</t>
  </si>
  <si>
    <t>110104020141</t>
  </si>
  <si>
    <t>Монитор Acer</t>
  </si>
  <si>
    <t>110104020142</t>
  </si>
  <si>
    <t>Монитор Acer NFT 22 V223WBm Black</t>
  </si>
  <si>
    <t>Монитор Problew</t>
  </si>
  <si>
    <t>110104020012</t>
  </si>
  <si>
    <t>Монитор Proview 786 N</t>
  </si>
  <si>
    <t>110104030105</t>
  </si>
  <si>
    <t xml:space="preserve">Монитор </t>
  </si>
  <si>
    <t>101040063</t>
  </si>
  <si>
    <t>10104045</t>
  </si>
  <si>
    <t>Монитор АОС</t>
  </si>
  <si>
    <t>110104020007</t>
  </si>
  <si>
    <t>000010104871</t>
  </si>
  <si>
    <t>110104030880</t>
  </si>
  <si>
    <t>Нетбук  Lenovo Idea Pad S215</t>
  </si>
  <si>
    <t>110104020453</t>
  </si>
  <si>
    <t>Принтер HP Laser P1005 A4 (CB410A)</t>
  </si>
  <si>
    <t>110104020454</t>
  </si>
  <si>
    <t>Принтер Samsung ML 1751</t>
  </si>
  <si>
    <t>110124021116</t>
  </si>
  <si>
    <t>Принтер Samsung SCX-4220</t>
  </si>
  <si>
    <t>Принтер лазерный Samsung ML-1550P</t>
  </si>
  <si>
    <t>10104077</t>
  </si>
  <si>
    <t>Принтер лазерный А4</t>
  </si>
  <si>
    <t>01360041</t>
  </si>
  <si>
    <t>Принтер лазорный Xerox Phaser</t>
  </si>
  <si>
    <t>110104040008</t>
  </si>
  <si>
    <t>10104007</t>
  </si>
  <si>
    <t>Принтер НР Laser Jet 1020 (Q5911A)</t>
  </si>
  <si>
    <t>10104073</t>
  </si>
  <si>
    <t>Принтер НР Laser Jet/ст</t>
  </si>
  <si>
    <t>110104040373</t>
  </si>
  <si>
    <t>110104040375</t>
  </si>
  <si>
    <t>110104030911</t>
  </si>
  <si>
    <t>Принтер цветн.лазерн.</t>
  </si>
  <si>
    <t>110104030903</t>
  </si>
  <si>
    <t>Принтер Canon</t>
  </si>
  <si>
    <t>110104030906</t>
  </si>
  <si>
    <t>110104030910</t>
  </si>
  <si>
    <t>000010104780</t>
  </si>
  <si>
    <t>Принтер-сканер-копир</t>
  </si>
  <si>
    <t>Принтер/сканер/копир HP Laser Jet</t>
  </si>
  <si>
    <t>110104040014</t>
  </si>
  <si>
    <t>110124020005</t>
  </si>
  <si>
    <t>Проектор с лампой</t>
  </si>
  <si>
    <t>Проекционный настенный экран 213*213</t>
  </si>
  <si>
    <t>Системн.блок</t>
  </si>
  <si>
    <t>000010104868</t>
  </si>
  <si>
    <t>Сейф</t>
  </si>
  <si>
    <t>410124030285</t>
  </si>
  <si>
    <t>000010104856</t>
  </si>
  <si>
    <t>Системный блок MDT 450</t>
  </si>
  <si>
    <t>000010104857</t>
  </si>
  <si>
    <t>410124020301</t>
  </si>
  <si>
    <t>01360465</t>
  </si>
  <si>
    <t>1360577</t>
  </si>
  <si>
    <t>210104030007</t>
  </si>
  <si>
    <t>10104065</t>
  </si>
  <si>
    <t>10104072</t>
  </si>
  <si>
    <t>Системный блок XP</t>
  </si>
  <si>
    <t>0000210104030004</t>
  </si>
  <si>
    <t xml:space="preserve">Системный блок XP </t>
  </si>
  <si>
    <t>110104030268</t>
  </si>
  <si>
    <t>Системный блок Celeron 2.66 GHz</t>
  </si>
  <si>
    <t>110104020013</t>
  </si>
  <si>
    <t>110134021234</t>
  </si>
  <si>
    <t>Системный блок Topdevice</t>
  </si>
  <si>
    <t>110134021235</t>
  </si>
  <si>
    <t>Системный блок ИксПи</t>
  </si>
  <si>
    <t>10104013</t>
  </si>
  <si>
    <t>10104016</t>
  </si>
  <si>
    <t>000110104079</t>
  </si>
  <si>
    <t>110104020143</t>
  </si>
  <si>
    <t>110104020144</t>
  </si>
  <si>
    <t>110104020145</t>
  </si>
  <si>
    <t>110104020146</t>
  </si>
  <si>
    <t>110104020147</t>
  </si>
  <si>
    <t>110104020148</t>
  </si>
  <si>
    <t>110104020149</t>
  </si>
  <si>
    <t>110104020150</t>
  </si>
  <si>
    <t>110104020151</t>
  </si>
  <si>
    <t>Системный блок Оптима</t>
  </si>
  <si>
    <t>Стол д/заседаний</t>
  </si>
  <si>
    <t>Стол руководителя</t>
  </si>
  <si>
    <t>01630007</t>
  </si>
  <si>
    <t>Стол-приставка с тумбой</t>
  </si>
  <si>
    <t>Стол Т-25 234</t>
  </si>
  <si>
    <t>Телевизор Philips</t>
  </si>
  <si>
    <t>01630131</t>
  </si>
  <si>
    <t>0000210106040001</t>
  </si>
  <si>
    <t>Тумба для документов</t>
  </si>
  <si>
    <t>01630130</t>
  </si>
  <si>
    <t>Тумба под холодильник</t>
  </si>
  <si>
    <t>01380377</t>
  </si>
  <si>
    <t>Факс Panasonic</t>
  </si>
  <si>
    <t>01630134</t>
  </si>
  <si>
    <t>Холодильник Бирюса-18</t>
  </si>
  <si>
    <t>01630135</t>
  </si>
  <si>
    <t>Холодильник Свияга</t>
  </si>
  <si>
    <t>110136040004</t>
  </si>
  <si>
    <t>110136040005</t>
  </si>
  <si>
    <t>110136040006</t>
  </si>
  <si>
    <t>110136040007</t>
  </si>
  <si>
    <t>1380588</t>
  </si>
  <si>
    <t>110106040894</t>
  </si>
  <si>
    <t>110106040004</t>
  </si>
  <si>
    <t>110106030875</t>
  </si>
  <si>
    <t>110106030876</t>
  </si>
  <si>
    <t>Шкаф д/документов</t>
  </si>
  <si>
    <t>110106030877</t>
  </si>
  <si>
    <t>110106030878</t>
  </si>
  <si>
    <t>Шкаф -купе</t>
  </si>
  <si>
    <t>110106030879</t>
  </si>
  <si>
    <t>Аппарат Ротта</t>
  </si>
  <si>
    <t xml:space="preserve">2101380000125                 </t>
  </si>
  <si>
    <t>Бак из нержавеющей стали</t>
  </si>
  <si>
    <t xml:space="preserve">101060000159                  </t>
  </si>
  <si>
    <t>Базовый набор для робототехники</t>
  </si>
  <si>
    <t>4101280000515</t>
  </si>
  <si>
    <t>Базовый набор Лего WeDo</t>
  </si>
  <si>
    <t>1101280000123</t>
  </si>
  <si>
    <t>1101280000124</t>
  </si>
  <si>
    <t>Ванна</t>
  </si>
  <si>
    <t xml:space="preserve">21010600000160                </t>
  </si>
  <si>
    <t xml:space="preserve">21010600000161                </t>
  </si>
  <si>
    <t>Ванна акриловая</t>
  </si>
  <si>
    <t xml:space="preserve">410106000013                  </t>
  </si>
  <si>
    <t xml:space="preserve">410106000014                  </t>
  </si>
  <si>
    <t>Вешалка</t>
  </si>
  <si>
    <t xml:space="preserve">2101360000149                 </t>
  </si>
  <si>
    <t>Вешалка для полотенец напольная</t>
  </si>
  <si>
    <t xml:space="preserve">10106000000123                </t>
  </si>
  <si>
    <t>Гимнастический комплекс</t>
  </si>
  <si>
    <t xml:space="preserve">10106000000136                </t>
  </si>
  <si>
    <t>Деский спортивный комплекс</t>
  </si>
  <si>
    <t xml:space="preserve">2101260000165                 </t>
  </si>
  <si>
    <t>Детская мебель гр.3</t>
  </si>
  <si>
    <t xml:space="preserve">1010600000009                 </t>
  </si>
  <si>
    <t xml:space="preserve">1010600000040                 </t>
  </si>
  <si>
    <t>Детская стенка</t>
  </si>
  <si>
    <t xml:space="preserve">210126000180                  </t>
  </si>
  <si>
    <t xml:space="preserve">210106000000119               </t>
  </si>
  <si>
    <t xml:space="preserve">21010400102                   </t>
  </si>
  <si>
    <t>Детский раздевальный шкаф</t>
  </si>
  <si>
    <t xml:space="preserve">210106000000120               </t>
  </si>
  <si>
    <t xml:space="preserve">210106000000121               </t>
  </si>
  <si>
    <t xml:space="preserve">210106000000122               </t>
  </si>
  <si>
    <t>Диван</t>
  </si>
  <si>
    <t xml:space="preserve">101060000115                  </t>
  </si>
  <si>
    <t>Диван в холл</t>
  </si>
  <si>
    <t xml:space="preserve">210106000000289               </t>
  </si>
  <si>
    <t xml:space="preserve">210106000000290               </t>
  </si>
  <si>
    <t xml:space="preserve">Диван в холл зеленый </t>
  </si>
  <si>
    <t xml:space="preserve">2101360000215                 </t>
  </si>
  <si>
    <t>Динамометр</t>
  </si>
  <si>
    <t xml:space="preserve">21013800000127                </t>
  </si>
  <si>
    <t xml:space="preserve">Домик-беседка </t>
  </si>
  <si>
    <t xml:space="preserve">110106000000137               </t>
  </si>
  <si>
    <t>Ель новогодняя</t>
  </si>
  <si>
    <t xml:space="preserve">110106000000112М              </t>
  </si>
  <si>
    <t xml:space="preserve">2101260000411                 </t>
  </si>
  <si>
    <t xml:space="preserve">210106000020                  </t>
  </si>
  <si>
    <t>Изделия из ПВХ окна</t>
  </si>
  <si>
    <t xml:space="preserve">21010600000173                </t>
  </si>
  <si>
    <t xml:space="preserve">21010600000172                </t>
  </si>
  <si>
    <t xml:space="preserve">21010400103                   </t>
  </si>
  <si>
    <t>Ковер 2*3</t>
  </si>
  <si>
    <t xml:space="preserve">2101060000042                 </t>
  </si>
  <si>
    <t>Ковер Кашмир 2,5*3,5</t>
  </si>
  <si>
    <t xml:space="preserve">21010600000155                </t>
  </si>
  <si>
    <t>Ковер Пастель 2*3</t>
  </si>
  <si>
    <t xml:space="preserve">21010600000158                </t>
  </si>
  <si>
    <t xml:space="preserve">21010600000156                </t>
  </si>
  <si>
    <t>Ковер Фиджи 2*3</t>
  </si>
  <si>
    <t xml:space="preserve">21010600000157                </t>
  </si>
  <si>
    <t>Ковролин</t>
  </si>
  <si>
    <t xml:space="preserve">2101360000123                 </t>
  </si>
  <si>
    <t>Ковролин зеленый</t>
  </si>
  <si>
    <t xml:space="preserve">2101360000216                 </t>
  </si>
  <si>
    <t xml:space="preserve">Комплекс "Паравозик" </t>
  </si>
  <si>
    <t xml:space="preserve">110106000000138               </t>
  </si>
  <si>
    <t>Комплекс игровой угловой</t>
  </si>
  <si>
    <t xml:space="preserve">2101260000248                 </t>
  </si>
  <si>
    <t>Комплект детской мебели 4 предмета</t>
  </si>
  <si>
    <t xml:space="preserve">210106000010                  </t>
  </si>
  <si>
    <t>Конструкции из ПВХ (окна)</t>
  </si>
  <si>
    <t xml:space="preserve">21010600000256                </t>
  </si>
  <si>
    <t xml:space="preserve">21010600000257                </t>
  </si>
  <si>
    <t xml:space="preserve">21010600000258                </t>
  </si>
  <si>
    <t xml:space="preserve">21010600000259                </t>
  </si>
  <si>
    <t xml:space="preserve">21010600000260                </t>
  </si>
  <si>
    <t>Кровать 2-х ярусная</t>
  </si>
  <si>
    <t xml:space="preserve">4101240000513                 </t>
  </si>
  <si>
    <t xml:space="preserve">4101240000514                 </t>
  </si>
  <si>
    <t>Кровать 3-х ярусная</t>
  </si>
  <si>
    <t xml:space="preserve">2101060000117                 </t>
  </si>
  <si>
    <t xml:space="preserve">2101060000116                 </t>
  </si>
  <si>
    <t xml:space="preserve">2101060000118                 </t>
  </si>
  <si>
    <t xml:space="preserve">110106000000128               </t>
  </si>
  <si>
    <t xml:space="preserve">110106000000129               </t>
  </si>
  <si>
    <t xml:space="preserve">110106000000130               </t>
  </si>
  <si>
    <t xml:space="preserve">110106000000131               </t>
  </si>
  <si>
    <t xml:space="preserve">110106000000132               </t>
  </si>
  <si>
    <t xml:space="preserve">110106000000133               </t>
  </si>
  <si>
    <t xml:space="preserve">110106000000134               </t>
  </si>
  <si>
    <t xml:space="preserve">4101240000509                 </t>
  </si>
  <si>
    <t xml:space="preserve">4101240000525                 </t>
  </si>
  <si>
    <t xml:space="preserve">4101240000524                 </t>
  </si>
  <si>
    <t xml:space="preserve">4101240000515                 </t>
  </si>
  <si>
    <t xml:space="preserve">4101240000516                 </t>
  </si>
  <si>
    <t xml:space="preserve">4101240000517                 </t>
  </si>
  <si>
    <t xml:space="preserve">4101240000518                 </t>
  </si>
  <si>
    <t xml:space="preserve">4101240000519                 </t>
  </si>
  <si>
    <t xml:space="preserve">4101240000520                 </t>
  </si>
  <si>
    <t xml:space="preserve">4101240000521                 </t>
  </si>
  <si>
    <t xml:space="preserve">4101240000523                 </t>
  </si>
  <si>
    <t xml:space="preserve">4101240000522                 </t>
  </si>
  <si>
    <t>Кровать 4-х ярусная</t>
  </si>
  <si>
    <t xml:space="preserve">2101060000000114              </t>
  </si>
  <si>
    <t xml:space="preserve">210106000000113               </t>
  </si>
  <si>
    <t xml:space="preserve">210106000000115               </t>
  </si>
  <si>
    <t xml:space="preserve">210106000000116               </t>
  </si>
  <si>
    <t xml:space="preserve">210106000000117               </t>
  </si>
  <si>
    <t>Кровать детская</t>
  </si>
  <si>
    <t xml:space="preserve">2101060000146                 </t>
  </si>
  <si>
    <t>Кровать детская 3-х ярусная</t>
  </si>
  <si>
    <t xml:space="preserve">210106000045                  </t>
  </si>
  <si>
    <t>Кровать детская тумбовая</t>
  </si>
  <si>
    <t xml:space="preserve">210106000000284               </t>
  </si>
  <si>
    <t xml:space="preserve">210106000000283               </t>
  </si>
  <si>
    <t xml:space="preserve">210106000000282               </t>
  </si>
  <si>
    <t xml:space="preserve">210106000000281               </t>
  </si>
  <si>
    <t xml:space="preserve">210106000000280               </t>
  </si>
  <si>
    <t xml:space="preserve">210106000000279               </t>
  </si>
  <si>
    <t xml:space="preserve">2101360000124                 </t>
  </si>
  <si>
    <t xml:space="preserve">210106000000219               </t>
  </si>
  <si>
    <t xml:space="preserve">210106000000220               </t>
  </si>
  <si>
    <t xml:space="preserve">210106000000221               </t>
  </si>
  <si>
    <t xml:space="preserve">210106000000222               </t>
  </si>
  <si>
    <t xml:space="preserve">210106000000223               </t>
  </si>
  <si>
    <t xml:space="preserve">210106000000224               </t>
  </si>
  <si>
    <t>Малые формы(джип на улицу)</t>
  </si>
  <si>
    <t xml:space="preserve">4101240003003                 </t>
  </si>
  <si>
    <t>Мат</t>
  </si>
  <si>
    <t xml:space="preserve">2101060000089                 </t>
  </si>
  <si>
    <t xml:space="preserve">2101060000090                 </t>
  </si>
  <si>
    <t xml:space="preserve">2101060000091                 </t>
  </si>
  <si>
    <t xml:space="preserve">2101060000092                 </t>
  </si>
  <si>
    <t>Мебель детская</t>
  </si>
  <si>
    <t xml:space="preserve">2101060000041                 </t>
  </si>
  <si>
    <t>Мебель для группы</t>
  </si>
  <si>
    <t xml:space="preserve">2101060088                    </t>
  </si>
  <si>
    <t>Модуль</t>
  </si>
  <si>
    <t xml:space="preserve">2101060000170                 </t>
  </si>
  <si>
    <t xml:space="preserve">2101060000171                 </t>
  </si>
  <si>
    <t xml:space="preserve">2101060000169                 </t>
  </si>
  <si>
    <t>Мягкий модуль</t>
  </si>
  <si>
    <t xml:space="preserve">210106000000094               </t>
  </si>
  <si>
    <t xml:space="preserve">210106000000095               </t>
  </si>
  <si>
    <t xml:space="preserve">210106000000096               </t>
  </si>
  <si>
    <t xml:space="preserve">210106000000097               </t>
  </si>
  <si>
    <t xml:space="preserve">210106000000098               </t>
  </si>
  <si>
    <t xml:space="preserve">210106000000099               </t>
  </si>
  <si>
    <t>Мягкий модуль полоса препядствий</t>
  </si>
  <si>
    <t xml:space="preserve">110106000000018               </t>
  </si>
  <si>
    <t>Набор мебели из 5 предметов</t>
  </si>
  <si>
    <t xml:space="preserve">110106000000119               </t>
  </si>
  <si>
    <t xml:space="preserve">110106000000120               </t>
  </si>
  <si>
    <t>Перегородки и двери</t>
  </si>
  <si>
    <t xml:space="preserve">210126000186                  </t>
  </si>
  <si>
    <t>Песочница с крышкой</t>
  </si>
  <si>
    <t xml:space="preserve">410124000301                  </t>
  </si>
  <si>
    <t xml:space="preserve">410124000302                  </t>
  </si>
  <si>
    <t xml:space="preserve">410124000304                  </t>
  </si>
  <si>
    <t xml:space="preserve">410124000305                  </t>
  </si>
  <si>
    <t xml:space="preserve">5101260000212                 </t>
  </si>
  <si>
    <t xml:space="preserve">1101060000000139              </t>
  </si>
  <si>
    <t>Полка для обуви</t>
  </si>
  <si>
    <t xml:space="preserve">110106000000116               </t>
  </si>
  <si>
    <t>Проектор Epson</t>
  </si>
  <si>
    <t>4101240000601</t>
  </si>
  <si>
    <t>Прошивочно-переплетный комплекс</t>
  </si>
  <si>
    <t xml:space="preserve">210106000164                  </t>
  </si>
  <si>
    <t>Ресурсный набор Лего WeDo</t>
  </si>
  <si>
    <t>4101280000125</t>
  </si>
  <si>
    <t>4101280000126</t>
  </si>
  <si>
    <t>Спирометр</t>
  </si>
  <si>
    <t xml:space="preserve">2101380000126                 </t>
  </si>
  <si>
    <t xml:space="preserve">210106000049                  </t>
  </si>
  <si>
    <t>Стеллаж в муз.зал</t>
  </si>
  <si>
    <t xml:space="preserve">210106000000276               </t>
  </si>
  <si>
    <t>Стенд "Малая и большая Родина"</t>
  </si>
  <si>
    <t xml:space="preserve">210106000000261               </t>
  </si>
  <si>
    <t>Стенд "Права ребенка"</t>
  </si>
  <si>
    <t xml:space="preserve">210106000000262               </t>
  </si>
  <si>
    <t>Стенка</t>
  </si>
  <si>
    <t xml:space="preserve">1010600000115                 </t>
  </si>
  <si>
    <t xml:space="preserve">1010600000113                 </t>
  </si>
  <si>
    <t xml:space="preserve">1010600000114                 </t>
  </si>
  <si>
    <t>Стенка в бухгалтерию</t>
  </si>
  <si>
    <t xml:space="preserve">210106000000255               </t>
  </si>
  <si>
    <t>Стенка в кабинет документоведа</t>
  </si>
  <si>
    <t xml:space="preserve">2101260000425                 </t>
  </si>
  <si>
    <t>Стенка детская</t>
  </si>
  <si>
    <t xml:space="preserve">210106000000277               </t>
  </si>
  <si>
    <t xml:space="preserve">210106000000278               </t>
  </si>
  <si>
    <t xml:space="preserve">2101060000000231              </t>
  </si>
  <si>
    <t>Стенка детская угловая</t>
  </si>
  <si>
    <t xml:space="preserve">210106000025                  </t>
  </si>
  <si>
    <t xml:space="preserve">210106000026                  </t>
  </si>
  <si>
    <t>Стенка игровая</t>
  </si>
  <si>
    <t xml:space="preserve">2101360000122                 </t>
  </si>
  <si>
    <t>Стенка Логика</t>
  </si>
  <si>
    <t xml:space="preserve">1104030187                    </t>
  </si>
  <si>
    <t xml:space="preserve">1101060000117                 </t>
  </si>
  <si>
    <t xml:space="preserve">110106000116                  </t>
  </si>
  <si>
    <t>Стол "Ромашка"</t>
  </si>
  <si>
    <t xml:space="preserve">101060000170                  </t>
  </si>
  <si>
    <t xml:space="preserve">101060000169                  </t>
  </si>
  <si>
    <t xml:space="preserve">1101060000113                 </t>
  </si>
  <si>
    <t xml:space="preserve">1101060000114                 </t>
  </si>
  <si>
    <t>Стол 2-х тумбовый</t>
  </si>
  <si>
    <t xml:space="preserve">2101260000131                 </t>
  </si>
  <si>
    <t>Стол дидактический</t>
  </si>
  <si>
    <t xml:space="preserve">110106000000122               </t>
  </si>
  <si>
    <t xml:space="preserve">110106000000118               </t>
  </si>
  <si>
    <t>Стол цветной</t>
  </si>
  <si>
    <t xml:space="preserve">2101260000140                 </t>
  </si>
  <si>
    <t>Столик на улицу</t>
  </si>
  <si>
    <t xml:space="preserve">410124000311                  </t>
  </si>
  <si>
    <t>Трельяж</t>
  </si>
  <si>
    <t xml:space="preserve">110104030188                  </t>
  </si>
  <si>
    <t>Уголок парикмахерский</t>
  </si>
  <si>
    <t xml:space="preserve">2101060000205                 </t>
  </si>
  <si>
    <t xml:space="preserve">210126000202                  </t>
  </si>
  <si>
    <t xml:space="preserve">11010600000113                </t>
  </si>
  <si>
    <t>Шкаф в раздевалку</t>
  </si>
  <si>
    <t xml:space="preserve">210106000000056               </t>
  </si>
  <si>
    <t>Шкаф в раздевалку 8местный</t>
  </si>
  <si>
    <t xml:space="preserve">210106000051                  </t>
  </si>
  <si>
    <t xml:space="preserve">110104030190                  </t>
  </si>
  <si>
    <t>Шкаф для одежды детский</t>
  </si>
  <si>
    <t xml:space="preserve">210106000000263               </t>
  </si>
  <si>
    <t xml:space="preserve">210106000000264               </t>
  </si>
  <si>
    <t xml:space="preserve">210106000000265               </t>
  </si>
  <si>
    <t xml:space="preserve">210106000000266               </t>
  </si>
  <si>
    <t xml:space="preserve">210106000000275               </t>
  </si>
  <si>
    <t xml:space="preserve">210106000000274               </t>
  </si>
  <si>
    <t xml:space="preserve">210106000000267               </t>
  </si>
  <si>
    <t xml:space="preserve">210106000000268               </t>
  </si>
  <si>
    <t xml:space="preserve">210106000000269               </t>
  </si>
  <si>
    <t xml:space="preserve">210106000000270               </t>
  </si>
  <si>
    <t xml:space="preserve">210106000000271               </t>
  </si>
  <si>
    <t xml:space="preserve">210106000000273               </t>
  </si>
  <si>
    <t xml:space="preserve">210106000000272               </t>
  </si>
  <si>
    <t>Шкаф для пособий</t>
  </si>
  <si>
    <t xml:space="preserve">110106000000117               </t>
  </si>
  <si>
    <t>Шкаф для хозяйственного инвентаря</t>
  </si>
  <si>
    <t xml:space="preserve">110106000000113               </t>
  </si>
  <si>
    <t>Шкаф медицинский</t>
  </si>
  <si>
    <t xml:space="preserve">21010600000147                </t>
  </si>
  <si>
    <t>Шкаф навесной для сушки посуды</t>
  </si>
  <si>
    <t xml:space="preserve">210106000000147               </t>
  </si>
  <si>
    <t xml:space="preserve">Шкаф плательный </t>
  </si>
  <si>
    <t xml:space="preserve">2101360000217                 </t>
  </si>
  <si>
    <t xml:space="preserve">Шкаф стеллаж </t>
  </si>
  <si>
    <t xml:space="preserve">110106000000121               </t>
  </si>
  <si>
    <t>Шкаф стеллаж в муз. зал</t>
  </si>
  <si>
    <t xml:space="preserve">110106000000135               </t>
  </si>
  <si>
    <t>Шкаф тумбовый в мойку 15гр</t>
  </si>
  <si>
    <t xml:space="preserve">110106000000115               </t>
  </si>
  <si>
    <t>Шкафчик для полотенец</t>
  </si>
  <si>
    <t xml:space="preserve">2101360000300                 </t>
  </si>
  <si>
    <t xml:space="preserve">2101360000301                 </t>
  </si>
  <si>
    <t>Шкафы детский раздевальные</t>
  </si>
  <si>
    <t xml:space="preserve">110106000000124               </t>
  </si>
  <si>
    <t xml:space="preserve">110106000000125               </t>
  </si>
  <si>
    <t xml:space="preserve">110106000000126               </t>
  </si>
  <si>
    <t xml:space="preserve">110106000000127               </t>
  </si>
  <si>
    <t>Штора пластиковая для душ. кабины</t>
  </si>
  <si>
    <t xml:space="preserve">210106000015                  </t>
  </si>
  <si>
    <t xml:space="preserve">210106000016                  </t>
  </si>
  <si>
    <t>Шторы в музыкальный зал</t>
  </si>
  <si>
    <t xml:space="preserve">210106000000286               </t>
  </si>
  <si>
    <t xml:space="preserve">210106000000287               </t>
  </si>
  <si>
    <t xml:space="preserve">210106000000288               </t>
  </si>
  <si>
    <t>Щит баскетбольный</t>
  </si>
  <si>
    <t xml:space="preserve">210106000168                  </t>
  </si>
  <si>
    <t xml:space="preserve">210106000167                  </t>
  </si>
  <si>
    <t>Блок системный</t>
  </si>
  <si>
    <t xml:space="preserve">110104030104                  </t>
  </si>
  <si>
    <t>Весы</t>
  </si>
  <si>
    <t xml:space="preserve">2101040058                    </t>
  </si>
  <si>
    <t>Видеокамера Самсунг</t>
  </si>
  <si>
    <t xml:space="preserve">2101040059                    </t>
  </si>
  <si>
    <t>Видеомагнитофон</t>
  </si>
  <si>
    <t xml:space="preserve">2101040060                    </t>
  </si>
  <si>
    <t>Водонагреватель ТЕРМЕКС</t>
  </si>
  <si>
    <t xml:space="preserve">2101040099                    </t>
  </si>
  <si>
    <t xml:space="preserve">2101040199                    </t>
  </si>
  <si>
    <t xml:space="preserve">2101040299                    </t>
  </si>
  <si>
    <t xml:space="preserve">2101040399                    </t>
  </si>
  <si>
    <t xml:space="preserve">2101040499                    </t>
  </si>
  <si>
    <t>Водонагреватель ТЕРМЕКС кухня</t>
  </si>
  <si>
    <t xml:space="preserve">21010400100                   </t>
  </si>
  <si>
    <t>Водонагреватель ТЕРМЕКС мед. кабинет</t>
  </si>
  <si>
    <t xml:space="preserve">21010400101                   </t>
  </si>
  <si>
    <t>Водонадреватель</t>
  </si>
  <si>
    <t xml:space="preserve">410124000179                  </t>
  </si>
  <si>
    <t>Духовой шкаф</t>
  </si>
  <si>
    <t xml:space="preserve">410124000181                  </t>
  </si>
  <si>
    <t>Картофелечистка пищеблок</t>
  </si>
  <si>
    <t xml:space="preserve">2101240000213                 </t>
  </si>
  <si>
    <t>Кипятильник</t>
  </si>
  <si>
    <t>2101340000514</t>
  </si>
  <si>
    <t>Кровать 3-х ярусная в гр.12</t>
  </si>
  <si>
    <t>2101360000556</t>
  </si>
  <si>
    <t>2101360000557</t>
  </si>
  <si>
    <t>2101360000558</t>
  </si>
  <si>
    <t>Кровать 3-х ярусная в гр.13</t>
  </si>
  <si>
    <t>2101360000278</t>
  </si>
  <si>
    <t>2101360000279</t>
  </si>
  <si>
    <t>2101360000280</t>
  </si>
  <si>
    <t>2101360000281</t>
  </si>
  <si>
    <t>2101360000516</t>
  </si>
  <si>
    <t>Кинопроектор</t>
  </si>
  <si>
    <t xml:space="preserve">210106000000207               </t>
  </si>
  <si>
    <t>Компьютер Депо</t>
  </si>
  <si>
    <t xml:space="preserve">210106000000234               </t>
  </si>
  <si>
    <t>Компьютер Экзимер</t>
  </si>
  <si>
    <t xml:space="preserve">210106000000235               </t>
  </si>
  <si>
    <t>Копировальный аппарат</t>
  </si>
  <si>
    <t xml:space="preserve">1010400111                    </t>
  </si>
  <si>
    <t>Ларь холодильный низкотемпературный</t>
  </si>
  <si>
    <t xml:space="preserve">410126000175                  </t>
  </si>
  <si>
    <t>Магнитола</t>
  </si>
  <si>
    <t xml:space="preserve">210106000040                  </t>
  </si>
  <si>
    <t>Магнитофон</t>
  </si>
  <si>
    <t xml:space="preserve">210106000134                  </t>
  </si>
  <si>
    <t xml:space="preserve">210126000135                  </t>
  </si>
  <si>
    <t xml:space="preserve">210126000136                  </t>
  </si>
  <si>
    <t xml:space="preserve">210126000137                  </t>
  </si>
  <si>
    <t>Магнитофон Панасоник</t>
  </si>
  <si>
    <t xml:space="preserve">101040061                     </t>
  </si>
  <si>
    <t xml:space="preserve">101040062                     </t>
  </si>
  <si>
    <t>Многофункциональное устойство НР</t>
  </si>
  <si>
    <t xml:space="preserve">210104000                     </t>
  </si>
  <si>
    <t>Многофункциональное устройство</t>
  </si>
  <si>
    <t xml:space="preserve">2101040000145                 </t>
  </si>
  <si>
    <t xml:space="preserve">11010430165                   </t>
  </si>
  <si>
    <t xml:space="preserve">1010400007                    </t>
  </si>
  <si>
    <t>Музыкальный центр</t>
  </si>
  <si>
    <t xml:space="preserve">2101360000128                 </t>
  </si>
  <si>
    <t>МФУ лазерный (метод.каб)</t>
  </si>
  <si>
    <t xml:space="preserve">4101240000216                 </t>
  </si>
  <si>
    <t>Мясорубка</t>
  </si>
  <si>
    <t xml:space="preserve">2101360000125                 </t>
  </si>
  <si>
    <t>Мясорубка МИМ-30</t>
  </si>
  <si>
    <t xml:space="preserve">101040009                     </t>
  </si>
  <si>
    <t>Ноутбук Леново</t>
  </si>
  <si>
    <t xml:space="preserve">2101240000211                 </t>
  </si>
  <si>
    <t>Ноутбук Самсунг</t>
  </si>
  <si>
    <t xml:space="preserve">210106000021                  </t>
  </si>
  <si>
    <t>Однокамерный холодильник</t>
  </si>
  <si>
    <t xml:space="preserve">2101260000130                 </t>
  </si>
  <si>
    <t>Перфоратор</t>
  </si>
  <si>
    <t xml:space="preserve">2101060000153                 </t>
  </si>
  <si>
    <t>Пианино Беларусь</t>
  </si>
  <si>
    <t xml:space="preserve">101040010                     </t>
  </si>
  <si>
    <t xml:space="preserve">4101240001178                 </t>
  </si>
  <si>
    <t>Посудомоечная машина в гр. № 8</t>
  </si>
  <si>
    <t xml:space="preserve">21013600005                   </t>
  </si>
  <si>
    <t>Посудомойка</t>
  </si>
  <si>
    <t xml:space="preserve">210106000000114               </t>
  </si>
  <si>
    <t xml:space="preserve">2101260000174                 </t>
  </si>
  <si>
    <t xml:space="preserve">210126000129                  </t>
  </si>
  <si>
    <t>Принтер Самсунг МЛ-2015</t>
  </si>
  <si>
    <t xml:space="preserve">210104000112                  </t>
  </si>
  <si>
    <t>Пылесос для коридора</t>
  </si>
  <si>
    <t xml:space="preserve">21013400006                   </t>
  </si>
  <si>
    <t>Пылесос с пылесборником</t>
  </si>
  <si>
    <t xml:space="preserve">210126000174                  </t>
  </si>
  <si>
    <t>Рециркулятор</t>
  </si>
  <si>
    <t xml:space="preserve">410124000228                  </t>
  </si>
  <si>
    <t xml:space="preserve">410124000229                  </t>
  </si>
  <si>
    <t xml:space="preserve">410124000230                  </t>
  </si>
  <si>
    <t xml:space="preserve">410124000231                  </t>
  </si>
  <si>
    <t xml:space="preserve">410124000232                  </t>
  </si>
  <si>
    <t xml:space="preserve">410124000233                  </t>
  </si>
  <si>
    <t xml:space="preserve">410124000234                  </t>
  </si>
  <si>
    <t>Рециркулятор навесной кухня</t>
  </si>
  <si>
    <t xml:space="preserve">410124000226                  </t>
  </si>
  <si>
    <t>Рециркулятор навесной мед. кабинет</t>
  </si>
  <si>
    <t xml:space="preserve">410124000225                  </t>
  </si>
  <si>
    <t>Синтезатор Касио</t>
  </si>
  <si>
    <t xml:space="preserve">210106000165                  </t>
  </si>
  <si>
    <t>Системный блок документовед</t>
  </si>
  <si>
    <t xml:space="preserve">2101060000023                 </t>
  </si>
  <si>
    <t>Сковорода электрическая Проммаш</t>
  </si>
  <si>
    <t xml:space="preserve">410124000180                  </t>
  </si>
  <si>
    <t>Стиральная машина Самсунг</t>
  </si>
  <si>
    <t xml:space="preserve">210106000030                  </t>
  </si>
  <si>
    <t>Стол производственный разделочный</t>
  </si>
  <si>
    <t xml:space="preserve">410124000176                  </t>
  </si>
  <si>
    <t>Телевизор Витязь</t>
  </si>
  <si>
    <t xml:space="preserve">210106000053                  </t>
  </si>
  <si>
    <t>Телевизор гр.8</t>
  </si>
  <si>
    <t xml:space="preserve">2101340000218                 </t>
  </si>
  <si>
    <t>Телефон  Панасоник</t>
  </si>
  <si>
    <t xml:space="preserve">21010600032                   </t>
  </si>
  <si>
    <t>Факс</t>
  </si>
  <si>
    <t xml:space="preserve">210106000236                  </t>
  </si>
  <si>
    <t>Холодильник</t>
  </si>
  <si>
    <t xml:space="preserve">2101340000508                 </t>
  </si>
  <si>
    <t xml:space="preserve">101040019                     </t>
  </si>
  <si>
    <t xml:space="preserve">101040020                     </t>
  </si>
  <si>
    <t xml:space="preserve">101040021                     </t>
  </si>
  <si>
    <t>Швейная машина</t>
  </si>
  <si>
    <t xml:space="preserve">210106000039                  </t>
  </si>
  <si>
    <t xml:space="preserve">101040023                     </t>
  </si>
  <si>
    <t>Шкаф холодильный Рапсодия</t>
  </si>
  <si>
    <t xml:space="preserve">410124000177                  </t>
  </si>
  <si>
    <t>Электрокипятильник</t>
  </si>
  <si>
    <t xml:space="preserve">11014030163                   </t>
  </si>
  <si>
    <t xml:space="preserve">2101260000181                 </t>
  </si>
  <si>
    <t xml:space="preserve">Электроплита с жарочным шкафом </t>
  </si>
  <si>
    <t xml:space="preserve">1010400009141                 </t>
  </si>
  <si>
    <t>4101240040314</t>
  </si>
  <si>
    <t>410124040306</t>
  </si>
  <si>
    <t>410124040307</t>
  </si>
  <si>
    <t>410124040308</t>
  </si>
  <si>
    <t>410124040309</t>
  </si>
  <si>
    <t>410124040310</t>
  </si>
  <si>
    <t>410124040311</t>
  </si>
  <si>
    <t>410124040312</t>
  </si>
  <si>
    <t>410124040313</t>
  </si>
  <si>
    <t>Костюм Снегурочка</t>
  </si>
  <si>
    <t>0000210104080082</t>
  </si>
  <si>
    <t>Видиомагнитофон LG</t>
  </si>
  <si>
    <t>0000110104040029</t>
  </si>
  <si>
    <t>Водосчетчик ПРЭМ-20</t>
  </si>
  <si>
    <t>110104040112</t>
  </si>
  <si>
    <t>110104040113</t>
  </si>
  <si>
    <t>Датчик температуры КТПТР-06</t>
  </si>
  <si>
    <t>0001101040100024</t>
  </si>
  <si>
    <t>Картофелечистка МОК 150</t>
  </si>
  <si>
    <t>0000110104040055</t>
  </si>
  <si>
    <t>Комплект малых деревянных форм</t>
  </si>
  <si>
    <t>0000110104080003</t>
  </si>
  <si>
    <t>Компьютер Aguarus Std</t>
  </si>
  <si>
    <t>0000210104030034</t>
  </si>
  <si>
    <t>Мебель кабинет руководителя</t>
  </si>
  <si>
    <t>Монитор Beng</t>
  </si>
  <si>
    <t>Монитор Lenovo</t>
  </si>
  <si>
    <t>Монитор Philips</t>
  </si>
  <si>
    <t>Нестандартное оборудование</t>
  </si>
  <si>
    <t>0000110104080025</t>
  </si>
  <si>
    <t>Облучатель  в пищеблок</t>
  </si>
  <si>
    <t>Облучатель бактерицидный</t>
  </si>
  <si>
    <t>Облучатель-рециркулятор</t>
  </si>
  <si>
    <t>Овощерезательная протироч. машина УКИ-11</t>
  </si>
  <si>
    <t>110104040040</t>
  </si>
  <si>
    <t>0000110104070027</t>
  </si>
  <si>
    <t>Принтер Epson L222</t>
  </si>
  <si>
    <t>Расходомер ПРЭМ</t>
  </si>
  <si>
    <t>Расходомер ПРЭМ-Д</t>
  </si>
  <si>
    <t>0001101040100022</t>
  </si>
  <si>
    <t>0001101040100023</t>
  </si>
  <si>
    <t>Рециркулятор -Азов- для обеззараживания</t>
  </si>
  <si>
    <t>Сиситемный блок XP</t>
  </si>
  <si>
    <t>Системный блок  DNS Hom Athlon</t>
  </si>
  <si>
    <t>Стерио-мини-центр LM</t>
  </si>
  <si>
    <t>0000210104040087</t>
  </si>
  <si>
    <t>Телевизор LG</t>
  </si>
  <si>
    <t>00000000110124040143</t>
  </si>
  <si>
    <t>Телевизор SAMSUNG</t>
  </si>
  <si>
    <t>0000110104040028</t>
  </si>
  <si>
    <t>Телевизор Айкай</t>
  </si>
  <si>
    <t>Телевизор Шарп</t>
  </si>
  <si>
    <t>00000000110124040144</t>
  </si>
  <si>
    <t>Тепловычислитель Эльф-03</t>
  </si>
  <si>
    <t>0001101040100021</t>
  </si>
  <si>
    <t>Холодильник Енисей</t>
  </si>
  <si>
    <t>0000110104030011</t>
  </si>
  <si>
    <t>0000110104030010</t>
  </si>
  <si>
    <t>0000110104040015</t>
  </si>
  <si>
    <t>Шкаф в лего кабинет</t>
  </si>
  <si>
    <t>2101360000262</t>
  </si>
  <si>
    <t>Шкаф хозяйственный в общий туалет</t>
  </si>
  <si>
    <t>2101360000263</t>
  </si>
  <si>
    <t>Шкаф холодильный ШХ-0-80М</t>
  </si>
  <si>
    <t>0000110104050009</t>
  </si>
  <si>
    <t>Шкаф холодильный ШХ-0-8М</t>
  </si>
  <si>
    <t>0000110104050008</t>
  </si>
  <si>
    <t>Экран Lumien</t>
  </si>
  <si>
    <t>Эл.плита 4-х комфор. ПЭ4Шн</t>
  </si>
  <si>
    <t>Эл.плита 4-х комфор. ЭП4н</t>
  </si>
  <si>
    <t>Электопривод ПУ-6</t>
  </si>
  <si>
    <t>0000110104040018</t>
  </si>
  <si>
    <t>Электрокотел КНЭ-100</t>
  </si>
  <si>
    <t>Электропривод ПУ-06</t>
  </si>
  <si>
    <t>0000110104040019</t>
  </si>
  <si>
    <t>Электросковорода</t>
  </si>
  <si>
    <t>0000110104040014</t>
  </si>
  <si>
    <t>Беговая дорожка</t>
  </si>
  <si>
    <t>00000001101060300006</t>
  </si>
  <si>
    <t>Велотренажер гребной</t>
  </si>
  <si>
    <t>210106030291</t>
  </si>
  <si>
    <t>Тренажер -БАТТЕРФЛЯЙ-</t>
  </si>
  <si>
    <t>210126030258</t>
  </si>
  <si>
    <t>Тренажер -Бегущий по волнам-</t>
  </si>
  <si>
    <t>210126030289</t>
  </si>
  <si>
    <t>410106030027</t>
  </si>
  <si>
    <t>410106030028</t>
  </si>
  <si>
    <t>410106030029</t>
  </si>
  <si>
    <t>410106030030</t>
  </si>
  <si>
    <t>410106030031</t>
  </si>
  <si>
    <t>410106030032</t>
  </si>
  <si>
    <t>Шкаф кухонный</t>
  </si>
  <si>
    <t>210126030167</t>
  </si>
  <si>
    <t>Ковер 2-4х4-8</t>
  </si>
  <si>
    <t>0000210106030025</t>
  </si>
  <si>
    <t>0000210106030026</t>
  </si>
  <si>
    <t>Ковер 2-5х4</t>
  </si>
  <si>
    <t>0000110106030023</t>
  </si>
  <si>
    <t>Ковер 2х3</t>
  </si>
  <si>
    <t>0000110106030002</t>
  </si>
  <si>
    <t>0000110106030003</t>
  </si>
  <si>
    <t>0000110106030004</t>
  </si>
  <si>
    <t>0000110106030005</t>
  </si>
  <si>
    <t>0000110106030006</t>
  </si>
  <si>
    <t>0000110106030007</t>
  </si>
  <si>
    <t>0000110106030014</t>
  </si>
  <si>
    <t>0000110106030015</t>
  </si>
  <si>
    <t>0000110106030016</t>
  </si>
  <si>
    <t>0000110106030008</t>
  </si>
  <si>
    <t>0000110106030009</t>
  </si>
  <si>
    <t>0000110106030010</t>
  </si>
  <si>
    <t>0000110106030011</t>
  </si>
  <si>
    <t>0000110106030012</t>
  </si>
  <si>
    <t>0000110106030013</t>
  </si>
  <si>
    <t>0000110106030028</t>
  </si>
  <si>
    <t>Ковер 2х4-5</t>
  </si>
  <si>
    <t>0000110106030024</t>
  </si>
  <si>
    <t>Ковер 2х5</t>
  </si>
  <si>
    <t>0000110106030029</t>
  </si>
  <si>
    <t>0000110106030030</t>
  </si>
  <si>
    <t>Ковер шерстянной 2х3</t>
  </si>
  <si>
    <t>0000110106030017</t>
  </si>
  <si>
    <t>0000110106030018</t>
  </si>
  <si>
    <t>0000110106030019</t>
  </si>
  <si>
    <t>0000110106030020</t>
  </si>
  <si>
    <t>0000110106030021</t>
  </si>
  <si>
    <t>0000110106030022</t>
  </si>
  <si>
    <t>Шторы</t>
  </si>
  <si>
    <t>0000210106010035</t>
  </si>
  <si>
    <t>0000210106010036</t>
  </si>
  <si>
    <t>0000210106010037</t>
  </si>
  <si>
    <t>Водонагреватель аккумуляционный электрический Термекс-150</t>
  </si>
  <si>
    <t>410126030138</t>
  </si>
  <si>
    <t>Водонагреватель аккумуляционный электрический Термекс-50</t>
  </si>
  <si>
    <t>410126030139</t>
  </si>
  <si>
    <t>Встроенная мебель для спортивных игр</t>
  </si>
  <si>
    <t>0000110106030001</t>
  </si>
  <si>
    <t>Ель новогодняя искусственная</t>
  </si>
  <si>
    <t>0000210106030076</t>
  </si>
  <si>
    <t>Комплект баз. д-тактильной игры</t>
  </si>
  <si>
    <t>410126030302</t>
  </si>
  <si>
    <t>0000110106040044</t>
  </si>
  <si>
    <t>0000110106040045</t>
  </si>
  <si>
    <t>0000110106040046</t>
  </si>
  <si>
    <t>0000110106040047</t>
  </si>
  <si>
    <t>0000110106040048</t>
  </si>
  <si>
    <t>Кушетка медицинская</t>
  </si>
  <si>
    <t>410126030324</t>
  </si>
  <si>
    <t>Ларь морозильная ДК 450 С</t>
  </si>
  <si>
    <t>0000110106030050</t>
  </si>
  <si>
    <t>Мебель угловая с креслами</t>
  </si>
  <si>
    <t>0000110106040032</t>
  </si>
  <si>
    <t>Набор доп. д-тактильной игры</t>
  </si>
  <si>
    <t>410126030300</t>
  </si>
  <si>
    <t>Плантограф</t>
  </si>
  <si>
    <t>410126030296</t>
  </si>
  <si>
    <t>Стенка детская (игровая)</t>
  </si>
  <si>
    <t>0000110106040049</t>
  </si>
  <si>
    <t>Стенка Свирь 4-х секционная</t>
  </si>
  <si>
    <t>0000110106040031</t>
  </si>
  <si>
    <t>Стиральная машина Indezit SIXL</t>
  </si>
  <si>
    <t>0000110106040051</t>
  </si>
  <si>
    <t>410126030306</t>
  </si>
  <si>
    <t>410126030305</t>
  </si>
  <si>
    <t>410126030326</t>
  </si>
  <si>
    <t>410126030327</t>
  </si>
  <si>
    <t>Ширма 3-х секц.</t>
  </si>
  <si>
    <t>410126040301</t>
  </si>
  <si>
    <t>Ширма медицинская</t>
  </si>
  <si>
    <t>110126040026</t>
  </si>
  <si>
    <t>0000110106030033</t>
  </si>
  <si>
    <t>110126030027</t>
  </si>
  <si>
    <t>Шкаф медицинский ШМ-03-МСК</t>
  </si>
  <si>
    <t>410126040163</t>
  </si>
  <si>
    <t>Шкаф раздевальный</t>
  </si>
  <si>
    <t>410126030007</t>
  </si>
  <si>
    <t>410126030008</t>
  </si>
  <si>
    <t>410126030009</t>
  </si>
  <si>
    <t>410126030010</t>
  </si>
  <si>
    <t>410126030011</t>
  </si>
  <si>
    <t>410126030012</t>
  </si>
  <si>
    <t>Электромясорубка</t>
  </si>
  <si>
    <t>0000110106040043</t>
  </si>
  <si>
    <t>Электромясорубка МИМ-300</t>
  </si>
  <si>
    <t>110106030039</t>
  </si>
  <si>
    <t>Ящик д-тактильной игры</t>
  </si>
  <si>
    <t>410126030299</t>
  </si>
  <si>
    <t>Литература</t>
  </si>
  <si>
    <t>01630003</t>
  </si>
  <si>
    <t>01630004</t>
  </si>
  <si>
    <t>Ковер 3*3,1</t>
  </si>
  <si>
    <t>01630014</t>
  </si>
  <si>
    <t>Весы медиц.РП-150мг</t>
  </si>
  <si>
    <t>000010106041</t>
  </si>
  <si>
    <t>Кровать тумба 3-х ярусная</t>
  </si>
  <si>
    <t>110106040032</t>
  </si>
  <si>
    <t>110106040033</t>
  </si>
  <si>
    <t>110106040034</t>
  </si>
  <si>
    <t>110106040035</t>
  </si>
  <si>
    <t>110106040036</t>
  </si>
  <si>
    <t>110106040037</t>
  </si>
  <si>
    <t>110106040038</t>
  </si>
  <si>
    <t>110106040039</t>
  </si>
  <si>
    <t>Стенка Лора</t>
  </si>
  <si>
    <t>01630002</t>
  </si>
  <si>
    <t>Стенка -модуль 4-х секционный</t>
  </si>
  <si>
    <t>110106040021</t>
  </si>
  <si>
    <t>110106030028</t>
  </si>
  <si>
    <t>110106030029</t>
  </si>
  <si>
    <t>Стол мед.</t>
  </si>
  <si>
    <t>410126040086</t>
  </si>
  <si>
    <t>410126040087</t>
  </si>
  <si>
    <t>Шкаф навесной</t>
  </si>
  <si>
    <t>110106030030</t>
  </si>
  <si>
    <t>110106030031</t>
  </si>
  <si>
    <t>Шкаф модуль 3-х секционный</t>
  </si>
  <si>
    <t>110106030020</t>
  </si>
  <si>
    <t>Шкафы разные</t>
  </si>
  <si>
    <t>110106030022</t>
  </si>
  <si>
    <t>110106030023</t>
  </si>
  <si>
    <t>110106030024</t>
  </si>
  <si>
    <t>110106030025</t>
  </si>
  <si>
    <t>110106030026</t>
  </si>
  <si>
    <t>110106030027</t>
  </si>
  <si>
    <t>Стол регул.</t>
  </si>
  <si>
    <t xml:space="preserve">4101260590                    </t>
  </si>
  <si>
    <t xml:space="preserve">4101260591                    </t>
  </si>
  <si>
    <t xml:space="preserve">4101260592                    </t>
  </si>
  <si>
    <t xml:space="preserve">4101260593                    </t>
  </si>
  <si>
    <t xml:space="preserve">4101260594                    </t>
  </si>
  <si>
    <t xml:space="preserve">4101260589                    </t>
  </si>
  <si>
    <t xml:space="preserve">4101260588                    </t>
  </si>
  <si>
    <t>Ковер 1,9*5,25</t>
  </si>
  <si>
    <t>Ковер 1,9*5,26</t>
  </si>
  <si>
    <t>0000210106030065</t>
  </si>
  <si>
    <t>0000210106030066</t>
  </si>
  <si>
    <t>Ковер 2*4</t>
  </si>
  <si>
    <t>0000110106040061</t>
  </si>
  <si>
    <t>Елка искусств.</t>
  </si>
  <si>
    <t>00001101266040093</t>
  </si>
  <si>
    <t>00001101266040094</t>
  </si>
  <si>
    <t>00001101266040095</t>
  </si>
  <si>
    <t>00001101266040096</t>
  </si>
  <si>
    <t>00001101266040097</t>
  </si>
  <si>
    <t>00001101266040098</t>
  </si>
  <si>
    <t>00001101266040099</t>
  </si>
  <si>
    <t>00001101266040100</t>
  </si>
  <si>
    <t>00001101266040101</t>
  </si>
  <si>
    <t>00001101266040102</t>
  </si>
  <si>
    <t>00001101266040103</t>
  </si>
  <si>
    <t>00001101266040104</t>
  </si>
  <si>
    <t>00001101266040105</t>
  </si>
  <si>
    <t>00001101266040106</t>
  </si>
  <si>
    <t>00001101266040107</t>
  </si>
  <si>
    <t>00001101266040152</t>
  </si>
  <si>
    <t>00001101266040153</t>
  </si>
  <si>
    <t>00001101266040155</t>
  </si>
  <si>
    <t>00001101266040156</t>
  </si>
  <si>
    <t>00001101266040157</t>
  </si>
  <si>
    <t>00001101266040158</t>
  </si>
  <si>
    <t>00001101266040159</t>
  </si>
  <si>
    <t>00001101266040160</t>
  </si>
  <si>
    <t>00001101266040161</t>
  </si>
  <si>
    <t>00001101266040163</t>
  </si>
  <si>
    <t>00001101266040154</t>
  </si>
  <si>
    <t>Ларь Свияга-150-1 С</t>
  </si>
  <si>
    <t>110106030091</t>
  </si>
  <si>
    <t>Машина протирочно-резательная МПР-350</t>
  </si>
  <si>
    <t>4101260308859</t>
  </si>
  <si>
    <t>Машина стир.LG</t>
  </si>
  <si>
    <t>0000210106030027</t>
  </si>
  <si>
    <t>Стелаж 450*2300*450</t>
  </si>
  <si>
    <t>0000110106030062</t>
  </si>
  <si>
    <t>Стелаж 465*1900*400</t>
  </si>
  <si>
    <t>0000210126040850</t>
  </si>
  <si>
    <t>Мини-диван</t>
  </si>
  <si>
    <t>110126030852</t>
  </si>
  <si>
    <t>110106030092</t>
  </si>
  <si>
    <t>0000110106030075</t>
  </si>
  <si>
    <t>Холодильник Vestel GN 345</t>
  </si>
  <si>
    <t>0000110126040110</t>
  </si>
  <si>
    <t>Холодильник Cвияга</t>
  </si>
  <si>
    <t>0000110126040111</t>
  </si>
  <si>
    <t>Шкафчик для одежды</t>
  </si>
  <si>
    <t>0000110126040112</t>
  </si>
  <si>
    <t>0000110126040113</t>
  </si>
  <si>
    <t>0000110126040114</t>
  </si>
  <si>
    <t>0000110126040115</t>
  </si>
  <si>
    <t>0000110126040116</t>
  </si>
  <si>
    <t>0000110126040117</t>
  </si>
  <si>
    <t>0000110126040118</t>
  </si>
  <si>
    <t>0000110126040119</t>
  </si>
  <si>
    <t>0000110126040120</t>
  </si>
  <si>
    <t>0000110126040121</t>
  </si>
  <si>
    <t>0000110126040122</t>
  </si>
  <si>
    <t>0000110126040123</t>
  </si>
  <si>
    <t>0000110126040124</t>
  </si>
  <si>
    <t>0000110126040125</t>
  </si>
  <si>
    <t>0000110126040126</t>
  </si>
  <si>
    <t>0000110126040127</t>
  </si>
  <si>
    <t>0000110126040128</t>
  </si>
  <si>
    <t>0000110126040129</t>
  </si>
  <si>
    <t>0000110126040130</t>
  </si>
  <si>
    <t>0000110126040131</t>
  </si>
  <si>
    <t>0000110126040132</t>
  </si>
  <si>
    <t>0000110126040133</t>
  </si>
  <si>
    <t>0000110126040134</t>
  </si>
  <si>
    <t>0000110126040135</t>
  </si>
  <si>
    <t>0000110126040136</t>
  </si>
  <si>
    <t>0000110126040137</t>
  </si>
  <si>
    <t>0000110126040138</t>
  </si>
  <si>
    <t>0000110126040139</t>
  </si>
  <si>
    <t>0000110126040140</t>
  </si>
  <si>
    <t>0000110126040141</t>
  </si>
  <si>
    <t>0000110126040142</t>
  </si>
  <si>
    <t>0000110126040143</t>
  </si>
  <si>
    <t>0000110126040144</t>
  </si>
  <si>
    <t>0000110126040145</t>
  </si>
  <si>
    <t>0000110126040146</t>
  </si>
  <si>
    <t>0000110126040147</t>
  </si>
  <si>
    <t>0000110126040148</t>
  </si>
  <si>
    <t>0000110126040149</t>
  </si>
  <si>
    <t>0000110126040150</t>
  </si>
  <si>
    <t>0000110126040151</t>
  </si>
  <si>
    <t>410126040106</t>
  </si>
  <si>
    <t>410126040107</t>
  </si>
  <si>
    <t>Кроватка дет. раздвиж. 3 яруса</t>
  </si>
  <si>
    <t>410126040108</t>
  </si>
  <si>
    <t>410126040109</t>
  </si>
  <si>
    <t>410126040110</t>
  </si>
  <si>
    <t>410126040111</t>
  </si>
  <si>
    <t>410126040112</t>
  </si>
  <si>
    <t>410126040117</t>
  </si>
  <si>
    <t>410126040115</t>
  </si>
  <si>
    <t>Мебель дет. "Магазин Сюрприз"</t>
  </si>
  <si>
    <t>410126040116</t>
  </si>
  <si>
    <t>Набор мебели для д/с "Кухня угловая с холод-ком"</t>
  </si>
  <si>
    <t>410126040127</t>
  </si>
  <si>
    <t>Набор мебели для д/с "Парикмахерская"</t>
  </si>
  <si>
    <t>410126040128</t>
  </si>
  <si>
    <t>Стол д/воспитателя</t>
  </si>
  <si>
    <t>410126040130</t>
  </si>
  <si>
    <t>Стол д/дошк. учр-ния</t>
  </si>
  <si>
    <t>410126040129</t>
  </si>
  <si>
    <t>Стол обед.</t>
  </si>
  <si>
    <t>410126040131</t>
  </si>
  <si>
    <t xml:space="preserve">Стол. Ромашка </t>
  </si>
  <si>
    <t>410126040132</t>
  </si>
  <si>
    <t>Театр. уголок "Арлекино"</t>
  </si>
  <si>
    <t>410126040133</t>
  </si>
  <si>
    <t>410126040134</t>
  </si>
  <si>
    <t>Уголок ряженья Модница</t>
  </si>
  <si>
    <t>410126040135</t>
  </si>
  <si>
    <t>Шкаф д/дошк. учр-ния</t>
  </si>
  <si>
    <t>410126040136</t>
  </si>
  <si>
    <t>410126040137</t>
  </si>
  <si>
    <t>Шкаф д/игрушек Антошка</t>
  </si>
  <si>
    <t>410126040122</t>
  </si>
  <si>
    <t>Шкаф д/игрушек Теремок</t>
  </si>
  <si>
    <t>410126040123</t>
  </si>
  <si>
    <t>Шкаф д/одежды 5-секц.</t>
  </si>
  <si>
    <t>410126040124</t>
  </si>
  <si>
    <t>410126040125</t>
  </si>
  <si>
    <t>410126040138</t>
  </si>
  <si>
    <t>410126040139</t>
  </si>
  <si>
    <t>Шкаф д/хоз. инвентаря высокий</t>
  </si>
  <si>
    <t>410126040148</t>
  </si>
  <si>
    <t>Шкаф д/хоз. инвентаря средний</t>
  </si>
  <si>
    <t>410126040155</t>
  </si>
  <si>
    <t>Кушетка смотровая медиц.</t>
  </si>
  <si>
    <t>410126040149</t>
  </si>
  <si>
    <t>410126040154</t>
  </si>
  <si>
    <t>Столик инструментальный медиц.</t>
  </si>
  <si>
    <t>00000000410126040627</t>
  </si>
  <si>
    <t>00000000410126040628</t>
  </si>
  <si>
    <t>Банкетка трехместная</t>
  </si>
  <si>
    <t>410126040994</t>
  </si>
  <si>
    <t>410126040995</t>
  </si>
  <si>
    <t>Бассейн сухой с шарами</t>
  </si>
  <si>
    <t>410126040001</t>
  </si>
  <si>
    <t>410126040002</t>
  </si>
  <si>
    <t>Доска магнитная</t>
  </si>
  <si>
    <t>410126040003</t>
  </si>
  <si>
    <t>410126040004</t>
  </si>
  <si>
    <t>410126040010</t>
  </si>
  <si>
    <t>410126040011</t>
  </si>
  <si>
    <t>410126040993</t>
  </si>
  <si>
    <t>00000000410126040713</t>
  </si>
  <si>
    <t>К-т д/детс. спорт. игр (с тележкой: палки гимнаст., кирпичи, обручи, скакалки)</t>
  </si>
  <si>
    <t>410126040588</t>
  </si>
  <si>
    <t>Кипятильник электрический ТШ 3-1/8Н</t>
  </si>
  <si>
    <t>410126040589</t>
  </si>
  <si>
    <t>410126040590</t>
  </si>
  <si>
    <t>410126040591</t>
  </si>
  <si>
    <t>410126040592</t>
  </si>
  <si>
    <t>Ковер 3*4</t>
  </si>
  <si>
    <t>410126040593</t>
  </si>
  <si>
    <t>410126040594</t>
  </si>
  <si>
    <t>410126040595</t>
  </si>
  <si>
    <t>410126040596</t>
  </si>
  <si>
    <t>410126040597</t>
  </si>
  <si>
    <t>410126040598</t>
  </si>
  <si>
    <t>410126040599</t>
  </si>
  <si>
    <t>410126040600</t>
  </si>
  <si>
    <t>Ковер 3*5</t>
  </si>
  <si>
    <t>410126040601</t>
  </si>
  <si>
    <t>410126040602</t>
  </si>
  <si>
    <t>410126041004</t>
  </si>
  <si>
    <t>410126041003</t>
  </si>
  <si>
    <t>Комплект игровой мягкой мебели "Карусель"(2 кресла, стол, диван)</t>
  </si>
  <si>
    <t>410126041002</t>
  </si>
  <si>
    <t>Комплект игровой мягкой мебели "Правила дорож. Движ"(Пост ГАИ, светофор, модел. Дорога)</t>
  </si>
  <si>
    <t>410126041001</t>
  </si>
  <si>
    <t>Комплект игровой мягкой мебели (2 дивана, стол, таблетка)</t>
  </si>
  <si>
    <t>410126040996</t>
  </si>
  <si>
    <t>Комплект игровой мягкой мебели (стол, банкетка, крона дерево, диван заяц)</t>
  </si>
  <si>
    <t>410126040997</t>
  </si>
  <si>
    <t>Комплект спортивно-игровой (брус,бревно, дуга горка, мат)</t>
  </si>
  <si>
    <t>410126040580</t>
  </si>
  <si>
    <t>410126040581</t>
  </si>
  <si>
    <t>Костюм Деда Мороза</t>
  </si>
  <si>
    <t>410126040603</t>
  </si>
  <si>
    <t>Костюм Снегурочки</t>
  </si>
  <si>
    <t>410126040604</t>
  </si>
  <si>
    <t>410126040605</t>
  </si>
  <si>
    <t>410126040606</t>
  </si>
  <si>
    <t>410126040607</t>
  </si>
  <si>
    <t>410126040012</t>
  </si>
  <si>
    <t>410126040013</t>
  </si>
  <si>
    <t>410126040639</t>
  </si>
  <si>
    <t>410126040998</t>
  </si>
  <si>
    <t>Ларь холодильный низкотемпературный Derby</t>
  </si>
  <si>
    <t>410126040999</t>
  </si>
  <si>
    <t>Модули игровые "Городок"(пирамида,куб,цилиндр,призма.трапеция)</t>
  </si>
  <si>
    <t>410124040657</t>
  </si>
  <si>
    <t>410124040714</t>
  </si>
  <si>
    <t>Плита с жарочным шкафом ПЭ-0,54Ш</t>
  </si>
  <si>
    <t>410124040658</t>
  </si>
  <si>
    <t>Подставка для кухонного инвентаря</t>
  </si>
  <si>
    <t>410124040659</t>
  </si>
  <si>
    <t>Подставка под пароконвектомат</t>
  </si>
  <si>
    <t>410126040022</t>
  </si>
  <si>
    <t>Подставка для хранения разделочных досок</t>
  </si>
  <si>
    <t>410126040023</t>
  </si>
  <si>
    <t>410126040005</t>
  </si>
  <si>
    <t>410126040006</t>
  </si>
  <si>
    <t>Скамейка гимнаст.</t>
  </si>
  <si>
    <t>410126040007</t>
  </si>
  <si>
    <t>410126040008</t>
  </si>
  <si>
    <t>410126041000</t>
  </si>
  <si>
    <t>410126040025</t>
  </si>
  <si>
    <t>Спорт. Инвентарь д/физкульт.зала(брус,бревно,горка,мат)</t>
  </si>
  <si>
    <t>410126040026</t>
  </si>
  <si>
    <t>410126040027</t>
  </si>
  <si>
    <t>410126040028</t>
  </si>
  <si>
    <t>410126040029</t>
  </si>
  <si>
    <t>Стенка 4-х секционная</t>
  </si>
  <si>
    <t>410126040030</t>
  </si>
  <si>
    <t>410126040031</t>
  </si>
  <si>
    <t>410126040977</t>
  </si>
  <si>
    <t>410126040986</t>
  </si>
  <si>
    <t>Стол для совещаний</t>
  </si>
  <si>
    <t>410126040033</t>
  </si>
  <si>
    <t>Стол журнальный</t>
  </si>
  <si>
    <t>410126040032</t>
  </si>
  <si>
    <t>Стол однотумбовый</t>
  </si>
  <si>
    <t>410126040037</t>
  </si>
  <si>
    <t>410126040038</t>
  </si>
  <si>
    <t>Стол офисный с приставной тумбой</t>
  </si>
  <si>
    <t>410126040039</t>
  </si>
  <si>
    <t>410126040040</t>
  </si>
  <si>
    <t>410126040635</t>
  </si>
  <si>
    <t>410126040636</t>
  </si>
  <si>
    <t>Стол охл. SN11/TN</t>
  </si>
  <si>
    <t>410126040041</t>
  </si>
  <si>
    <t>410126040042</t>
  </si>
  <si>
    <t>Стол подоконный игровой</t>
  </si>
  <si>
    <t>410126040043</t>
  </si>
  <si>
    <t>410126040044</t>
  </si>
  <si>
    <t>410126040045</t>
  </si>
  <si>
    <t>410126040046</t>
  </si>
  <si>
    <t>00000000410126040660</t>
  </si>
  <si>
    <t>00000000410126040661</t>
  </si>
  <si>
    <t>Стол производственный</t>
  </si>
  <si>
    <t>00000000410126040662</t>
  </si>
  <si>
    <t>00000000410126040663</t>
  </si>
  <si>
    <t>00000000410126040664</t>
  </si>
  <si>
    <t>00000000410126040665</t>
  </si>
  <si>
    <t>00000000410126040666</t>
  </si>
  <si>
    <t>00000000410126040667</t>
  </si>
  <si>
    <t>00000000410126040668</t>
  </si>
  <si>
    <t>00000000410126040669</t>
  </si>
  <si>
    <t>00000000410126040670</t>
  </si>
  <si>
    <t>00000000410126040671</t>
  </si>
  <si>
    <t>00000000410126040672</t>
  </si>
  <si>
    <t>00000000410126040673</t>
  </si>
  <si>
    <t>410126040579</t>
  </si>
  <si>
    <t>410126040047</t>
  </si>
  <si>
    <t>Столик манипуляционный</t>
  </si>
  <si>
    <t>410126040048</t>
  </si>
  <si>
    <t>Сушилка для посуды</t>
  </si>
  <si>
    <t>410126040049</t>
  </si>
  <si>
    <t>410126040050</t>
  </si>
  <si>
    <t>410126040810</t>
  </si>
  <si>
    <t>00000000410126040637</t>
  </si>
  <si>
    <t>Холодильник бытовой двухкамерный Ariston</t>
  </si>
  <si>
    <t>00000000410126040638</t>
  </si>
  <si>
    <t xml:space="preserve">Холодильный шкаф ШХС-0,7 Cryspi  </t>
  </si>
  <si>
    <t>410126040634</t>
  </si>
  <si>
    <t>1135</t>
  </si>
  <si>
    <t xml:space="preserve">Холодильный шкаф ШХС-1,4 DUET </t>
  </si>
  <si>
    <t>1136</t>
  </si>
  <si>
    <t xml:space="preserve">Ширма для кукольного театра настольная </t>
  </si>
  <si>
    <t>1137</t>
  </si>
  <si>
    <t>1138</t>
  </si>
  <si>
    <t>410126040809</t>
  </si>
  <si>
    <t>00000004101260401016</t>
  </si>
  <si>
    <t>00000000410126040675</t>
  </si>
  <si>
    <t>Ширма напольная для кукольного театра</t>
  </si>
  <si>
    <t>00000000410126040676</t>
  </si>
  <si>
    <t>00000000410126040677</t>
  </si>
  <si>
    <t>410126040051</t>
  </si>
  <si>
    <t>410126040052</t>
  </si>
  <si>
    <t>410126040053</t>
  </si>
  <si>
    <t>410126040054</t>
  </si>
  <si>
    <t>410126040055</t>
  </si>
  <si>
    <t>410126040056</t>
  </si>
  <si>
    <t>410126040057</t>
  </si>
  <si>
    <t>410126040058</t>
  </si>
  <si>
    <t>410126040059</t>
  </si>
  <si>
    <t>410126040060</t>
  </si>
  <si>
    <t>410126040061</t>
  </si>
  <si>
    <t>410126040062</t>
  </si>
  <si>
    <t>410126040063</t>
  </si>
  <si>
    <t>410126040064</t>
  </si>
  <si>
    <t>410126040065</t>
  </si>
  <si>
    <t>410126040066</t>
  </si>
  <si>
    <t>410126040067</t>
  </si>
  <si>
    <t>Шкаф 3-х,4-х секционные</t>
  </si>
  <si>
    <t>410126040068</t>
  </si>
  <si>
    <t>410126040069</t>
  </si>
  <si>
    <t>410126040070</t>
  </si>
  <si>
    <t>410126040071</t>
  </si>
  <si>
    <t>410126040072</t>
  </si>
  <si>
    <t>410126040073</t>
  </si>
  <si>
    <t>410126040074</t>
  </si>
  <si>
    <t>410126040075</t>
  </si>
  <si>
    <t>410126040076</t>
  </si>
  <si>
    <t>410126040077</t>
  </si>
  <si>
    <t>410126040078</t>
  </si>
  <si>
    <t>410126040079</t>
  </si>
  <si>
    <t>410126040080</t>
  </si>
  <si>
    <t>410126040081</t>
  </si>
  <si>
    <t>410126040082</t>
  </si>
  <si>
    <t>410126040083</t>
  </si>
  <si>
    <t>410126040084</t>
  </si>
  <si>
    <t>410126040085</t>
  </si>
  <si>
    <t>00000004101260401010</t>
  </si>
  <si>
    <t>00000004101260401011</t>
  </si>
  <si>
    <t>Шкаф для горшков 20 секций</t>
  </si>
  <si>
    <t>410126040090</t>
  </si>
  <si>
    <t>410126040091</t>
  </si>
  <si>
    <t>410126040674</t>
  </si>
  <si>
    <t>00000004101260401008</t>
  </si>
  <si>
    <t>00000004101260401009</t>
  </si>
  <si>
    <t>Шкаф для раздевания 3-х секционный</t>
  </si>
  <si>
    <t>4101260578</t>
  </si>
  <si>
    <t>410126040092</t>
  </si>
  <si>
    <t>Шкаф мед. д/хранения лекарств. средств</t>
  </si>
  <si>
    <t>410126040093</t>
  </si>
  <si>
    <t>410126031126</t>
  </si>
  <si>
    <t>410126040094</t>
  </si>
  <si>
    <t>Шкаф раздевальный 4-х секц.</t>
  </si>
  <si>
    <t>410126040095</t>
  </si>
  <si>
    <t>Шкаф сушильный (220В) ШС-2</t>
  </si>
  <si>
    <t>410126040096</t>
  </si>
  <si>
    <t>410126040097</t>
  </si>
  <si>
    <t>410126040098</t>
  </si>
  <si>
    <t>410126040099</t>
  </si>
  <si>
    <t>41012402091</t>
  </si>
  <si>
    <t>01380011</t>
  </si>
  <si>
    <t>Монитор Samsung TFT S20B300N</t>
  </si>
  <si>
    <t>41012402090</t>
  </si>
  <si>
    <t>Пианино "Чайка"-Гамма</t>
  </si>
  <si>
    <t>13800144</t>
  </si>
  <si>
    <t>Системный блок Eximer LIFE-A 5771</t>
  </si>
  <si>
    <t>000007100180</t>
  </si>
  <si>
    <t>01380018</t>
  </si>
  <si>
    <t>01380005</t>
  </si>
  <si>
    <t xml:space="preserve">Холодильник Мир-102 </t>
  </si>
  <si>
    <t>0000210104040395</t>
  </si>
  <si>
    <t>Холодильник Полюс</t>
  </si>
  <si>
    <t>0000110104040022</t>
  </si>
  <si>
    <t>Видеокамера HDD JVC GZ-MG135</t>
  </si>
  <si>
    <t>110124030853</t>
  </si>
  <si>
    <t>Видеомагнитофон Шарп</t>
  </si>
  <si>
    <t>2101040040070</t>
  </si>
  <si>
    <t>0000110104030023</t>
  </si>
  <si>
    <t xml:space="preserve">Караоке DVD </t>
  </si>
  <si>
    <t>110104020095</t>
  </si>
  <si>
    <t>Ксерокс CANON-Fc 226</t>
  </si>
  <si>
    <t>110104020096</t>
  </si>
  <si>
    <t>0000110104040379</t>
  </si>
  <si>
    <t>0000110104030025</t>
  </si>
  <si>
    <t>Монитор Proview</t>
  </si>
  <si>
    <t>0000110104030389</t>
  </si>
  <si>
    <t xml:space="preserve">Монитор Samsung </t>
  </si>
  <si>
    <t>0000110104030390</t>
  </si>
  <si>
    <t>Морозильная камера POZIS</t>
  </si>
  <si>
    <t>0000210104040031</t>
  </si>
  <si>
    <t>0000210104040394</t>
  </si>
  <si>
    <t>Музыкальный центр AIWA JAX-S3</t>
  </si>
  <si>
    <t>0000110104050378</t>
  </si>
  <si>
    <t>Музыкальный центр Samsung MAX-KT55NQ</t>
  </si>
  <si>
    <t>2101040040092</t>
  </si>
  <si>
    <t>Мясорубка МИМ</t>
  </si>
  <si>
    <t>410124040855</t>
  </si>
  <si>
    <t>0000110104030388</t>
  </si>
  <si>
    <t>0000210104030397</t>
  </si>
  <si>
    <t>Принтер Xerox Phaser 3117</t>
  </si>
  <si>
    <t>410124030863</t>
  </si>
  <si>
    <t>Принтер лазер.</t>
  </si>
  <si>
    <t>0000210104030392</t>
  </si>
  <si>
    <t xml:space="preserve">Принтер/сканер/копир HP LaserJet Pro M1132 </t>
  </si>
  <si>
    <t>110104020097</t>
  </si>
  <si>
    <t>Принтер/сканер/копир Brother DCP7010R</t>
  </si>
  <si>
    <t>0000110104030377</t>
  </si>
  <si>
    <t>110124030854</t>
  </si>
  <si>
    <t>Системный блок КВЕР</t>
  </si>
  <si>
    <t>0000210104040080</t>
  </si>
  <si>
    <t>410124040856</t>
  </si>
  <si>
    <t>Стиральная машина LG</t>
  </si>
  <si>
    <t>0000110104040024</t>
  </si>
  <si>
    <t>Счетчик холодной воды комбинированный ВСХНК-50/20</t>
  </si>
  <si>
    <t>0000210104040029</t>
  </si>
  <si>
    <t>Телевизор Рубин</t>
  </si>
  <si>
    <t>110104030091</t>
  </si>
  <si>
    <t>Холодильник Стинол</t>
  </si>
  <si>
    <t>110104050394</t>
  </si>
  <si>
    <t>Швейная машина Jaguar 552</t>
  </si>
  <si>
    <t>0000110104040382</t>
  </si>
  <si>
    <t>Эл. Плита</t>
  </si>
  <si>
    <t>0000110104040383</t>
  </si>
  <si>
    <t>Электромагнитный теплосчетчик DIO 99 ТОП</t>
  </si>
  <si>
    <t>41012404089</t>
  </si>
  <si>
    <t>4101260596</t>
  </si>
  <si>
    <t>Холодильник Атлант 5810-62</t>
  </si>
  <si>
    <t>4101260599</t>
  </si>
  <si>
    <t>Сковорода электрическая  СЭЧ-0,45</t>
  </si>
  <si>
    <t>4101260601</t>
  </si>
  <si>
    <t>Плита электрическая ПЭ-0,48 ШП 4-конф (1)</t>
  </si>
  <si>
    <t>4101260597</t>
  </si>
  <si>
    <t>Плита электрическая ПЭ-0,48 ШП 4-конф (2)</t>
  </si>
  <si>
    <t>4101260600</t>
  </si>
  <si>
    <t>Мясорубка МИМ-600</t>
  </si>
  <si>
    <t>4101260595</t>
  </si>
  <si>
    <t>Машина протирочно-резательная МПО-1-00</t>
  </si>
  <si>
    <t>4101260598</t>
  </si>
  <si>
    <t xml:space="preserve">Картофелечистка К-150 </t>
  </si>
  <si>
    <t>Кипятильник ДЕБИС КНЭ-100-01</t>
  </si>
  <si>
    <t>410126040126</t>
  </si>
  <si>
    <t>Водонагреватель TERMEX H15-0</t>
  </si>
  <si>
    <t>410126040104</t>
  </si>
  <si>
    <t>Горка детская</t>
  </si>
  <si>
    <t>410126040102</t>
  </si>
  <si>
    <t>Горка для прогулочной площадки</t>
  </si>
  <si>
    <t>Домик-беседка дет. для прогулочных участков</t>
  </si>
  <si>
    <t>410126040105</t>
  </si>
  <si>
    <t>Картофелечистка К200</t>
  </si>
  <si>
    <t>Качалка на пружине дет. для прогулочных участков</t>
  </si>
  <si>
    <t>410126040100</t>
  </si>
  <si>
    <t>Кипятильник из нерж. стали КНЭ-50</t>
  </si>
  <si>
    <t>Ларь морозильный "Бирюса"</t>
  </si>
  <si>
    <t>410126040141</t>
  </si>
  <si>
    <t>Мясорубка МИМ 300М</t>
  </si>
  <si>
    <t>410126040144</t>
  </si>
  <si>
    <t>Ноутбук Lenovo G5070</t>
  </si>
  <si>
    <t>410126040157</t>
  </si>
  <si>
    <t>Ноутбук Lenovo G5071</t>
  </si>
  <si>
    <t>Облучатель-рециркулятор "Армед" СН111-115</t>
  </si>
  <si>
    <t>410126040101</t>
  </si>
  <si>
    <t>Овощерезка МПР 350М</t>
  </si>
  <si>
    <t>Песочница для прогулочных участков</t>
  </si>
  <si>
    <t>Плита электрическая 4-ч комфорочная с жар.</t>
  </si>
  <si>
    <t>410126040145</t>
  </si>
  <si>
    <t>Посудомоечная машина INDEZIT</t>
  </si>
  <si>
    <t>410126040140</t>
  </si>
  <si>
    <t>Принтер HP Pro 200 color</t>
  </si>
  <si>
    <t>410126040103</t>
  </si>
  <si>
    <t>Проектор Benq GP3</t>
  </si>
  <si>
    <t>410126040113</t>
  </si>
  <si>
    <t>Скамья дет. на металл. ножках для прогулочных участков</t>
  </si>
  <si>
    <t>410126040142</t>
  </si>
  <si>
    <t>Сковорода электр. СЭЧ-0,25</t>
  </si>
  <si>
    <t>Универ. крепление KROMAX</t>
  </si>
  <si>
    <t>410126040088</t>
  </si>
  <si>
    <t>Холодильник Бирюса 144 2-х камерный</t>
  </si>
  <si>
    <t>410126040143</t>
  </si>
  <si>
    <t>Цифр. фортепиано Casio Privia</t>
  </si>
  <si>
    <t>410126040150</t>
  </si>
  <si>
    <t>Экран ScreenMedia Economy-P</t>
  </si>
  <si>
    <t>410126040153</t>
  </si>
  <si>
    <t>Облучатель-рециркулятор "Армед"</t>
  </si>
  <si>
    <t>410126040151</t>
  </si>
  <si>
    <t>Облучатель-рециркулятор СН511-115</t>
  </si>
  <si>
    <t>Травматологическая укладка с вложениями</t>
  </si>
  <si>
    <t>410124021100</t>
  </si>
  <si>
    <t>410124040825</t>
  </si>
  <si>
    <t>Бензотриммер Sturm</t>
  </si>
  <si>
    <t>410124040815</t>
  </si>
  <si>
    <t>410124040682</t>
  </si>
  <si>
    <t>Ванна моечная ВМБ-2</t>
  </si>
  <si>
    <t>410124040683</t>
  </si>
  <si>
    <t>Ванна моечная 1секционная</t>
  </si>
  <si>
    <t>410124040684</t>
  </si>
  <si>
    <t>410124040685</t>
  </si>
  <si>
    <t>410124040686</t>
  </si>
  <si>
    <t>410124040687</t>
  </si>
  <si>
    <t>410124040688</t>
  </si>
  <si>
    <t>410124040812</t>
  </si>
  <si>
    <t>410124040694</t>
  </si>
  <si>
    <t>410124040693</t>
  </si>
  <si>
    <t>Весы электронные напольные 0,015кВт 350*340*90 ВЭУ-6</t>
  </si>
  <si>
    <t>410124040679</t>
  </si>
  <si>
    <t>Весы электронные напольные 0,015кВт 350*340*90 ВЭУ-7</t>
  </si>
  <si>
    <t>410124040680</t>
  </si>
  <si>
    <t>Весы электронные торговые ТВ_А</t>
  </si>
  <si>
    <t>410124040681</t>
  </si>
  <si>
    <t>410124030808</t>
  </si>
  <si>
    <t>410124070611</t>
  </si>
  <si>
    <t>Водонагреватель накопительный</t>
  </si>
  <si>
    <t>410124030559</t>
  </si>
  <si>
    <t>Гитара детская</t>
  </si>
  <si>
    <t>410124030560</t>
  </si>
  <si>
    <t>Динамометр кистевой ДМЭР-30-30</t>
  </si>
  <si>
    <t>410124030557</t>
  </si>
  <si>
    <t>Динамометр кистевой ДМЭР-30-31</t>
  </si>
  <si>
    <t>410124030558</t>
  </si>
  <si>
    <t>Динамометр кистевой ДМЭР-30-32</t>
  </si>
  <si>
    <t>410124040689</t>
  </si>
  <si>
    <t>Динамометр кистевой ДМЭР-30-33</t>
  </si>
  <si>
    <t>410124020823</t>
  </si>
  <si>
    <t>Измельчитель овощей Гамма -5А</t>
  </si>
  <si>
    <t>410124040822</t>
  </si>
  <si>
    <t xml:space="preserve">К-т компьют. оборудования д/применения электр. средств обучения (проектор, интеракт. доска, ноутбук, пакет програм. средств) </t>
  </si>
  <si>
    <t>410124040690</t>
  </si>
  <si>
    <t>Камера УФ-бактерицидная</t>
  </si>
  <si>
    <t>410124040826</t>
  </si>
  <si>
    <t>Картофелечистка МОК-150М</t>
  </si>
  <si>
    <t>00000004101260401004</t>
  </si>
  <si>
    <t>Каток гладильный ВЕГО</t>
  </si>
  <si>
    <t>410124031123</t>
  </si>
  <si>
    <t>Ксилофон-альт диатонический</t>
  </si>
  <si>
    <t>410126040692</t>
  </si>
  <si>
    <t xml:space="preserve">МФУ (принтер/сканер/копир) i-SENSYS MF4410  </t>
  </si>
  <si>
    <t>00000004101260401005</t>
  </si>
  <si>
    <t>Мезгосборник 550*350*320</t>
  </si>
  <si>
    <t>410124040827</t>
  </si>
  <si>
    <t>Металлофон-альт диатонический</t>
  </si>
  <si>
    <t>410124040828</t>
  </si>
  <si>
    <t>Мойка 2-х секционная</t>
  </si>
  <si>
    <t>410124040829</t>
  </si>
  <si>
    <t>410124040830</t>
  </si>
  <si>
    <t>Мойка 3-х секционная</t>
  </si>
  <si>
    <t>410124040588</t>
  </si>
  <si>
    <t>410124041121</t>
  </si>
  <si>
    <t xml:space="preserve">Музыкальный центр Samsung </t>
  </si>
  <si>
    <t>4101240200553</t>
  </si>
  <si>
    <t xml:space="preserve">Музыкальный центр Sony </t>
  </si>
  <si>
    <t>410124040691</t>
  </si>
  <si>
    <t>Мультимедиа в сборе (ноутбук, проектор.экран)</t>
  </si>
  <si>
    <t>410124040695</t>
  </si>
  <si>
    <t>Мясорубка 0,75кВт 440*245*410 TS 12 Fimar</t>
  </si>
  <si>
    <t>410124030562</t>
  </si>
  <si>
    <t>Овощерезательная машина 0,35 кВт CL</t>
  </si>
  <si>
    <t>410124040696</t>
  </si>
  <si>
    <t>Оториноскоп</t>
  </si>
  <si>
    <t>410124040678</t>
  </si>
  <si>
    <t>Пароконвектомат 380в ПКА-10-1/1ВМ Abat</t>
  </si>
  <si>
    <t>410124030561</t>
  </si>
  <si>
    <t>Пианино UP110R2</t>
  </si>
  <si>
    <t>410124030538</t>
  </si>
  <si>
    <t>410124030539</t>
  </si>
  <si>
    <t>Принтер лазерный НР</t>
  </si>
  <si>
    <t>410124020540</t>
  </si>
  <si>
    <t>410124040820</t>
  </si>
  <si>
    <t>Принтер лазерный с факсом НР</t>
  </si>
  <si>
    <t>410124040811</t>
  </si>
  <si>
    <t>Ростомер с весами</t>
  </si>
  <si>
    <t>410124040823</t>
  </si>
  <si>
    <t>Слайсер 0,17 кв</t>
  </si>
  <si>
    <t>410124040824</t>
  </si>
  <si>
    <t>Стабилизатор винтовой (Автоклав) с п/автоматическим управлением</t>
  </si>
  <si>
    <t>410126040821</t>
  </si>
  <si>
    <t>Стиральная и сушильная машина с загрузкой 8,2 кг</t>
  </si>
  <si>
    <t>410124040592</t>
  </si>
  <si>
    <t>Таблица для проверки зрения с подсветкой</t>
  </si>
  <si>
    <t>410124030575</t>
  </si>
  <si>
    <t>Телевизор TOSHIBA</t>
  </si>
  <si>
    <t>410124040573</t>
  </si>
  <si>
    <t xml:space="preserve">Травматологическая укладка </t>
  </si>
  <si>
    <t>410124031069</t>
  </si>
  <si>
    <t>Холодильник Shivaki</t>
  </si>
  <si>
    <t>41012040816</t>
  </si>
  <si>
    <t>Швейная машина Brother LS 2125</t>
  </si>
  <si>
    <t>41012040817</t>
  </si>
  <si>
    <t>Электронагреватель накопительного типа 50л</t>
  </si>
  <si>
    <t>41012040818</t>
  </si>
  <si>
    <t>41012040819</t>
  </si>
  <si>
    <t>410124040814</t>
  </si>
  <si>
    <t>410124030044</t>
  </si>
  <si>
    <t>Электронагреватель проточный 180л/час</t>
  </si>
  <si>
    <t>410124031142</t>
  </si>
  <si>
    <t>Регулятор бактерицидный</t>
  </si>
  <si>
    <t>410124031143</t>
  </si>
  <si>
    <t>410124031145</t>
  </si>
  <si>
    <t>210126031098</t>
  </si>
  <si>
    <t>Обувница</t>
  </si>
  <si>
    <t>210126031099</t>
  </si>
  <si>
    <t>Шкаф для обуви</t>
  </si>
  <si>
    <t>Водонагреватель "ATT-ISEA"</t>
  </si>
  <si>
    <t>168065</t>
  </si>
  <si>
    <t>ANS проектор Ben Q</t>
  </si>
  <si>
    <t>168069</t>
  </si>
  <si>
    <t>HP Laser jet M 1005 MFP (ксерокс,принтер,сканер)</t>
  </si>
  <si>
    <t>168060</t>
  </si>
  <si>
    <t>Кипятильник КНЭ-100</t>
  </si>
  <si>
    <t>1680055</t>
  </si>
  <si>
    <t>Корпусная мебель</t>
  </si>
  <si>
    <t>01630010</t>
  </si>
  <si>
    <t>1680064</t>
  </si>
  <si>
    <t>Кровати 3-х тумбовые</t>
  </si>
  <si>
    <t>1680092</t>
  </si>
  <si>
    <t>Кровати тумбовые</t>
  </si>
  <si>
    <t>1680065</t>
  </si>
  <si>
    <t>Монитор  "Benq"</t>
  </si>
  <si>
    <t>1680095</t>
  </si>
  <si>
    <t>Морозильная камера"Бирюса"260К</t>
  </si>
  <si>
    <t>01380028</t>
  </si>
  <si>
    <t>Морозильник "Позис   С106-2</t>
  </si>
  <si>
    <t>168066</t>
  </si>
  <si>
    <t>Набор мебели</t>
  </si>
  <si>
    <t>HP Laser jet M 1005 MFP (сканер,ксерокс, принтер)</t>
  </si>
  <si>
    <t>168064</t>
  </si>
  <si>
    <t>Обогреватель</t>
  </si>
  <si>
    <t>01630015</t>
  </si>
  <si>
    <t>Пекарский шкаф</t>
  </si>
  <si>
    <t>01380012</t>
  </si>
  <si>
    <t>Посудомоечная машина  Bosch</t>
  </si>
  <si>
    <t>168068</t>
  </si>
  <si>
    <t>Системный блок "Celeron"</t>
  </si>
  <si>
    <t>1680096</t>
  </si>
  <si>
    <t>01630011</t>
  </si>
  <si>
    <t>Факсимильный аппарат SHARP FO-55</t>
  </si>
  <si>
    <t>1680067</t>
  </si>
  <si>
    <t>Холодильник "Саратов"</t>
  </si>
  <si>
    <t>01380026</t>
  </si>
  <si>
    <t>Холодильный шкаф ШХ-1,4</t>
  </si>
  <si>
    <t>1680056</t>
  </si>
  <si>
    <t>1680073</t>
  </si>
  <si>
    <t>Электрощит</t>
  </si>
  <si>
    <t>Посудомоечная машина Indesit DSG 0517</t>
  </si>
  <si>
    <t>Принтер/сканер/копир HP Laser jet А4 M 1132</t>
  </si>
  <si>
    <t>Стеллаж с дидактическим столом</t>
  </si>
  <si>
    <t>Bosch SGS44E12RU п/машина</t>
  </si>
  <si>
    <t>Casio CDP-200R цифровое фортепиано</t>
  </si>
  <si>
    <t>Стенка 6-ти секционная</t>
  </si>
  <si>
    <t>ПК Lenovo IdeaCentre(моноблок)</t>
  </si>
  <si>
    <t xml:space="preserve"> Ковер 3*4</t>
  </si>
  <si>
    <t xml:space="preserve"> Bosch SGS44E12RU п/машина</t>
  </si>
  <si>
    <t xml:space="preserve"> Шкаф для одежды  4-х секционный</t>
  </si>
  <si>
    <t xml:space="preserve"> Дет. кровать  трехъярусная</t>
  </si>
  <si>
    <t xml:space="preserve"> Игровой модуль "Теремок"</t>
  </si>
  <si>
    <t>Системный блок Intel Socket 1155 Pentium</t>
  </si>
  <si>
    <t>Ванна моечная</t>
  </si>
  <si>
    <t>Шкаф хозяйственный</t>
  </si>
  <si>
    <t>71000000360</t>
  </si>
  <si>
    <t>71000000361</t>
  </si>
  <si>
    <t>Кушетка медицинская смотровая</t>
  </si>
  <si>
    <t>Шкаф медицинский (жел. и стек.)</t>
  </si>
  <si>
    <t>Кровать детская  3-х ярусная</t>
  </si>
  <si>
    <t xml:space="preserve">Горка </t>
  </si>
  <si>
    <t>Дом - беседка</t>
  </si>
  <si>
    <t>Игровой комплекс</t>
  </si>
  <si>
    <t>Морозильный шкаф "Ариада"</t>
  </si>
  <si>
    <t>МФУ BROTHER  DCP-195C(принтер)</t>
  </si>
  <si>
    <t>Музыкальный центр"Samsung"</t>
  </si>
  <si>
    <t>01380029</t>
  </si>
  <si>
    <t>Casio CS-43 под  CDP-100 подставка</t>
  </si>
  <si>
    <t>Стеллаж под белье</t>
  </si>
  <si>
    <t>Шкаф раздевалочный</t>
  </si>
  <si>
    <t>Ноутбук Acer 4720Z/4720/4320</t>
  </si>
  <si>
    <t>Щит с крючками для полотенец</t>
  </si>
  <si>
    <t>Led телевизор Toshiba 50L2353RK LED TV</t>
  </si>
  <si>
    <t>Стеллаж 1950*3000*600</t>
  </si>
  <si>
    <t>Стеллаж под сыпучее</t>
  </si>
  <si>
    <t>Монитор Lenovo TFT 19"</t>
  </si>
  <si>
    <t>71000000428</t>
  </si>
  <si>
    <t>МФУ лазерное HP Lazer Jet A4 M1132 принтер/сканер/копир</t>
  </si>
  <si>
    <t>71000000429</t>
  </si>
  <si>
    <t xml:space="preserve">Ноутбук Lenovo (15,6"HD) </t>
  </si>
  <si>
    <t>71000000419</t>
  </si>
  <si>
    <t>Системный блок Intel Socket 1150</t>
  </si>
  <si>
    <t>71000000427</t>
  </si>
  <si>
    <t>Системный блок Intel G 3240</t>
  </si>
  <si>
    <t>71000000403</t>
  </si>
  <si>
    <t>Многофункцион. Устой-во Brother MFC-J 5910 DW A3/дуплекс/принтер/сканер/</t>
  </si>
  <si>
    <t>71000000402</t>
  </si>
  <si>
    <t>Проектор NEC V260</t>
  </si>
  <si>
    <t>71000000420</t>
  </si>
  <si>
    <t>Шкаф  4-х секционный</t>
  </si>
  <si>
    <t xml:space="preserve">71000000409                   </t>
  </si>
  <si>
    <t>Шкаф 5-ти секционный</t>
  </si>
  <si>
    <t xml:space="preserve">71000000414                   </t>
  </si>
  <si>
    <t>Шкаф для раскладушек</t>
  </si>
  <si>
    <t xml:space="preserve">71000000408                   </t>
  </si>
  <si>
    <t>Шкаф 3-х секционный</t>
  </si>
  <si>
    <t xml:space="preserve">71000000417                   </t>
  </si>
  <si>
    <t xml:space="preserve">71000000416                   </t>
  </si>
  <si>
    <t xml:space="preserve">71000000415                   </t>
  </si>
  <si>
    <t>Котел пищевой 30 л. (нерж.)</t>
  </si>
  <si>
    <t>Котел пищевой 50 л. (нерж.)</t>
  </si>
  <si>
    <t>Сушилка д/ рук ВХG-200</t>
  </si>
  <si>
    <t xml:space="preserve">71000000441                   </t>
  </si>
  <si>
    <t xml:space="preserve">71000000442                   </t>
  </si>
  <si>
    <t>Дидактическая стенка "Теремок"</t>
  </si>
  <si>
    <t xml:space="preserve">71000000444                  </t>
  </si>
  <si>
    <t>Дидактическая стенка "Городок"</t>
  </si>
  <si>
    <t xml:space="preserve">71000000443                             </t>
  </si>
  <si>
    <t>Спальня игровая "Малышка"</t>
  </si>
  <si>
    <t xml:space="preserve">71000000468                                 </t>
  </si>
  <si>
    <t xml:space="preserve">71000000449                             </t>
  </si>
  <si>
    <t>Кухня детская 3- секционная</t>
  </si>
  <si>
    <t xml:space="preserve">71000000448                  </t>
  </si>
  <si>
    <t>Больница игровая</t>
  </si>
  <si>
    <t xml:space="preserve">71000000447                            </t>
  </si>
  <si>
    <t>Магазин детский угловой</t>
  </si>
  <si>
    <t xml:space="preserve">71000000446                              </t>
  </si>
  <si>
    <t>Столик для экспериментирования</t>
  </si>
  <si>
    <t xml:space="preserve">71000000445                        </t>
  </si>
  <si>
    <t>Рециркулятор бактер. передвижной 909 МСК</t>
  </si>
  <si>
    <t xml:space="preserve">71000000452                                     </t>
  </si>
  <si>
    <t>Рециркулятор бактер. навесной 909 МСК</t>
  </si>
  <si>
    <t xml:space="preserve">71000000450                                           </t>
  </si>
  <si>
    <t xml:space="preserve">71000000451                            </t>
  </si>
  <si>
    <t>Шкаф для пособий 2216*1300*360</t>
  </si>
  <si>
    <t xml:space="preserve">71000000469                                  </t>
  </si>
  <si>
    <t>Комлект лабораторного оборудования Corneisen</t>
  </si>
  <si>
    <t xml:space="preserve">71000000453                                                </t>
  </si>
  <si>
    <t xml:space="preserve">71000000454                                                </t>
  </si>
  <si>
    <t xml:space="preserve">71000000455                                            </t>
  </si>
  <si>
    <t xml:space="preserve">71000000456                                               </t>
  </si>
  <si>
    <t>Наглядное  пособие (Игры)</t>
  </si>
  <si>
    <t xml:space="preserve">71000000457                                                                </t>
  </si>
  <si>
    <t xml:space="preserve">71000000458                                                              </t>
  </si>
  <si>
    <t xml:space="preserve">71000000459                                                               </t>
  </si>
  <si>
    <t xml:space="preserve">71000000460                                                               </t>
  </si>
  <si>
    <t>Мостик большой</t>
  </si>
  <si>
    <t xml:space="preserve">71000000466                                                                          </t>
  </si>
  <si>
    <t>Мостик малый</t>
  </si>
  <si>
    <t xml:space="preserve">71000000465                                                                            </t>
  </si>
  <si>
    <t>Экспериментальный набор "детский сад"</t>
  </si>
  <si>
    <t xml:space="preserve">71000000463                                                                         </t>
  </si>
  <si>
    <t xml:space="preserve">71000000464                                                                           </t>
  </si>
  <si>
    <t>Микроскоп стерео</t>
  </si>
  <si>
    <t xml:space="preserve">71000000462                                                                         </t>
  </si>
  <si>
    <t>Микроскоп  "Первоклашка"</t>
  </si>
  <si>
    <t xml:space="preserve">71000000461                                                                          </t>
  </si>
  <si>
    <t>Ноутбук DELL Inspiron 3552-0507</t>
  </si>
  <si>
    <t>Ретранслятор сигнала (беспроводн. система вызова)</t>
  </si>
  <si>
    <t>Телевизор  Samsung UE-22H5610, белый</t>
  </si>
  <si>
    <t>Цифровая фоторамка  Digma PF-1040. бел.</t>
  </si>
  <si>
    <t xml:space="preserve"> Конструктор лего "Большая ферма"</t>
  </si>
  <si>
    <t>"Город. железная дорога "со столом (конструктор)</t>
  </si>
  <si>
    <t>"Первые конструкции" (кубики лего)</t>
  </si>
  <si>
    <t>Базовый набор " Создай свою историю"</t>
  </si>
  <si>
    <t>Батут с сеткой (дет)</t>
  </si>
  <si>
    <t>Бег дорожка  (тренажер дет)</t>
  </si>
  <si>
    <t>Велотренажер дет.</t>
  </si>
  <si>
    <t>Глобус "VTECH" (обуч.)</t>
  </si>
  <si>
    <t>Дет. (рег.) ортопед. Стул</t>
  </si>
  <si>
    <t>Игр. набор "Дары Фребеля" (14 кор.) с мет. пос. (6 шт)</t>
  </si>
  <si>
    <t>71000000489</t>
  </si>
  <si>
    <t>Игровой комплекс д/детей "Мими 5 в 1"</t>
  </si>
  <si>
    <t>Качалка- мостик  "Радуга"</t>
  </si>
  <si>
    <t>Коррек. магнитный планшет "Лабиринт"</t>
  </si>
  <si>
    <t>Кресло функц. д/детей с огран. Возможностями</t>
  </si>
  <si>
    <t>Лабиринт для опорно-двиг. Аппарата</t>
  </si>
  <si>
    <t>Мольберт  (прозрачный) 68*59*45</t>
  </si>
  <si>
    <t>Мольберт (двухсторонний, прозрачн) 150*60</t>
  </si>
  <si>
    <t>Набор  Монтессори (13 мет. компл)</t>
  </si>
  <si>
    <t>Набор  Полидрон "Рыбалка"</t>
  </si>
  <si>
    <t>Набор полидрон магнитные блоки 3Д</t>
  </si>
  <si>
    <t>Свет. столик- планшет д/рис. песком на ножках</t>
  </si>
  <si>
    <t>Скамья для жима (дет. тренажер)</t>
  </si>
  <si>
    <t>Стенка для лазания "Движ. и терапия"</t>
  </si>
  <si>
    <t>Степлер дет.</t>
  </si>
  <si>
    <t>Стол для игры с песком и водой "Джунгли"</t>
  </si>
  <si>
    <t>Столик на колесиках д/детей с ДЦП</t>
  </si>
  <si>
    <t>Столик приставной д/дет. ортопедического стула</t>
  </si>
  <si>
    <t>Такт. разв. панель "Лабиринт-колесо"</t>
  </si>
  <si>
    <t>Такт. разв. панель "магнитные шарики"</t>
  </si>
  <si>
    <t>Такт. фиброоптическая панель</t>
  </si>
  <si>
    <t>71000000485</t>
  </si>
  <si>
    <t>Такт. ячейки (мод. из 6 ячеек)</t>
  </si>
  <si>
    <t>Такт.-развивающая панель "Разноцв. домино" (настен. модуль, 12 домино)</t>
  </si>
  <si>
    <t>Тактильная дорожка</t>
  </si>
  <si>
    <t>Тактильный ящик</t>
  </si>
  <si>
    <t>Тренажер для пресса  Райдер (дет)</t>
  </si>
  <si>
    <t>Музыкальный центр Филипс М-см 2300</t>
  </si>
  <si>
    <t>Музыкальный центр Филипс М-см 2301</t>
  </si>
  <si>
    <t>Тумба дидакт. 750*1070*400</t>
  </si>
  <si>
    <t>Шкаф дет. 5-ти секц. д/одежды</t>
  </si>
  <si>
    <t>Машина д/скркпл. Печ. Продукции ППК-М168</t>
  </si>
  <si>
    <t>Жалюзи вертикальные 2,3*1,65</t>
  </si>
  <si>
    <t>Принтер (струйн.) МФУ Epson L222</t>
  </si>
  <si>
    <t xml:space="preserve">71000000530                   </t>
  </si>
  <si>
    <t>Принтер (струйн.) Epson L120</t>
  </si>
  <si>
    <t xml:space="preserve">71000000529                   </t>
  </si>
  <si>
    <t>Системный блок GA-H110M</t>
  </si>
  <si>
    <t xml:space="preserve">71000000531                   </t>
  </si>
  <si>
    <t>Монитор 20"Philips</t>
  </si>
  <si>
    <t xml:space="preserve">71000000532                   </t>
  </si>
  <si>
    <t>Аудиоцентр переносной бумбокс</t>
  </si>
  <si>
    <t>110124040228</t>
  </si>
  <si>
    <t>110104020019</t>
  </si>
  <si>
    <t>110104020020</t>
  </si>
  <si>
    <t>110104020021</t>
  </si>
  <si>
    <t>110104020023</t>
  </si>
  <si>
    <t>110104020024</t>
  </si>
  <si>
    <t>110104020025</t>
  </si>
  <si>
    <t>110104020026</t>
  </si>
  <si>
    <t>110104020022</t>
  </si>
  <si>
    <t>Весы медицинские</t>
  </si>
  <si>
    <t>110104050018</t>
  </si>
  <si>
    <t>Вид.магнитофон LG</t>
  </si>
  <si>
    <t>07100003</t>
  </si>
  <si>
    <t>Вид/магн LG Electpohics</t>
  </si>
  <si>
    <t>Видеомагнитафон YOL448</t>
  </si>
  <si>
    <t>07100001</t>
  </si>
  <si>
    <t>Водонагреватель</t>
  </si>
  <si>
    <t>Водонагреватель ТЕРМЕКС ЭВН IR 
100V</t>
  </si>
  <si>
    <t>410124030582</t>
  </si>
  <si>
    <t>410124030583</t>
  </si>
  <si>
    <t>410124030584</t>
  </si>
  <si>
    <t>110124030150</t>
  </si>
  <si>
    <t>Динамометр кистевой ДК-25</t>
  </si>
  <si>
    <t>41010403866</t>
  </si>
  <si>
    <t>Динамометр мед.</t>
  </si>
  <si>
    <t>110124040557</t>
  </si>
  <si>
    <t>Картофелечистка МОК-150</t>
  </si>
  <si>
    <t>10104048</t>
  </si>
  <si>
    <t>Кипятильник КНЭ 100</t>
  </si>
  <si>
    <t>110126040037</t>
  </si>
  <si>
    <t>Кипятильник КНЭ-100-01</t>
  </si>
  <si>
    <t>0000210106030036</t>
  </si>
  <si>
    <t>Ковер 2,34х1,9</t>
  </si>
  <si>
    <t>Ковер 2,5х5</t>
  </si>
  <si>
    <t>Ковер 2,61х3,71</t>
  </si>
  <si>
    <t>Ковер 2,6х1,9</t>
  </si>
  <si>
    <t>01630001</t>
  </si>
  <si>
    <t>Ковер 3,5*6</t>
  </si>
  <si>
    <t>110106030116</t>
  </si>
  <si>
    <t>Ковер 3х5</t>
  </si>
  <si>
    <t>Ковер ворсовой 2х3</t>
  </si>
  <si>
    <t>Кровать-тумба 3-х уровневая</t>
  </si>
  <si>
    <t>Ксерокс сапоп</t>
  </si>
  <si>
    <t>Ламбрикен</t>
  </si>
  <si>
    <t>Ларь Бирюса</t>
  </si>
  <si>
    <t>110106030123</t>
  </si>
  <si>
    <t>Магнитола-аудио LG Electrohics</t>
  </si>
  <si>
    <t>10104012</t>
  </si>
  <si>
    <t>Маш.стир.Indesit S5</t>
  </si>
  <si>
    <t>0000110106030064</t>
  </si>
  <si>
    <t>Машина протирочно-резательная</t>
  </si>
  <si>
    <t>110106030125</t>
  </si>
  <si>
    <t>Машина протирочно-резательная 
МПР 300-1</t>
  </si>
  <si>
    <t>Машина стир.Атлант</t>
  </si>
  <si>
    <t>0000210106040049</t>
  </si>
  <si>
    <t>Машина стир.КП-017</t>
  </si>
  <si>
    <t>Машина швейная Yamata</t>
  </si>
  <si>
    <t>01380004</t>
  </si>
  <si>
    <t>Мод. н-р Строитель</t>
  </si>
  <si>
    <t>07100013</t>
  </si>
  <si>
    <t>110124020152</t>
  </si>
  <si>
    <t>410124020350</t>
  </si>
  <si>
    <t>Монитор ASUS VB175</t>
  </si>
  <si>
    <t>210104020040</t>
  </si>
  <si>
    <t>Монитор CROWN Golden-X</t>
  </si>
  <si>
    <t>410124021133</t>
  </si>
  <si>
    <t>Монитор PROVIEW</t>
  </si>
  <si>
    <t>000010106009</t>
  </si>
  <si>
    <t>01360513</t>
  </si>
  <si>
    <t>Монитор б/у PROVIEW</t>
  </si>
  <si>
    <t>110104030063</t>
  </si>
  <si>
    <t>Монитор Самсунг</t>
  </si>
  <si>
    <t>Моноблок LG</t>
  </si>
  <si>
    <t>1380541</t>
  </si>
  <si>
    <t>Морозильная камера-ларь Бирюса</t>
  </si>
  <si>
    <t>Морозильник ENIEM</t>
  </si>
  <si>
    <t>01360008</t>
  </si>
  <si>
    <t>Музык.центр В420</t>
  </si>
  <si>
    <t>Музыкальный центр  LG</t>
  </si>
  <si>
    <t>00000000410124030869</t>
  </si>
  <si>
    <t>Музыкальный центр Samsung Max G-55</t>
  </si>
  <si>
    <t>00000000410124030870</t>
  </si>
  <si>
    <t>Музыкальный Центр Айва</t>
  </si>
  <si>
    <t>Мультимедиа акустика</t>
  </si>
  <si>
    <t>110124040229</t>
  </si>
  <si>
    <t>Мультимедиа ноутбук</t>
  </si>
  <si>
    <t>110124020238</t>
  </si>
  <si>
    <t>Мультимедиа проектор</t>
  </si>
  <si>
    <t>110124030240</t>
  </si>
  <si>
    <t>Мультимедиа экран</t>
  </si>
  <si>
    <t>110124050239</t>
  </si>
  <si>
    <t>Мясорубка М 75</t>
  </si>
  <si>
    <t>110106030124</t>
  </si>
  <si>
    <t>Мясорубка МИМ-300</t>
  </si>
  <si>
    <t>10104035</t>
  </si>
  <si>
    <t>Насос WILLO</t>
  </si>
  <si>
    <t>110124010558</t>
  </si>
  <si>
    <t>Насос WILLO-Star-RS</t>
  </si>
  <si>
    <t>410124010148</t>
  </si>
  <si>
    <t>Овощерезка CL-30 BISTRO с дисками</t>
  </si>
  <si>
    <t>410124021130</t>
  </si>
  <si>
    <t>Палас 8*4</t>
  </si>
  <si>
    <t>0000210106030037</t>
  </si>
  <si>
    <t>Пианино "Аккорд"</t>
  </si>
  <si>
    <t>01380002</t>
  </si>
  <si>
    <t>Пианино Гамма</t>
  </si>
  <si>
    <t>Пианино Комитас</t>
  </si>
  <si>
    <t>01380008</t>
  </si>
  <si>
    <t>Подставка под бачек</t>
  </si>
  <si>
    <t>410124040260</t>
  </si>
  <si>
    <t>Привод электр.ПУ-0,6</t>
  </si>
  <si>
    <t>01380003</t>
  </si>
  <si>
    <t>Принтер Epson L110</t>
  </si>
  <si>
    <t>4101240301135</t>
  </si>
  <si>
    <t>Принтер LaserJet Pro M1132</t>
  </si>
  <si>
    <t>410124030348</t>
  </si>
  <si>
    <t>Принтер лазерный А4 LBP-3010</t>
  </si>
  <si>
    <t>210104040038</t>
  </si>
  <si>
    <t>Принтер лказерный Prasp-3110</t>
  </si>
  <si>
    <t>Принтер МЯ-1210</t>
  </si>
  <si>
    <t>Принтер Эпсон Phaser 3121c</t>
  </si>
  <si>
    <t>01360007</t>
  </si>
  <si>
    <t>Принтер/сканер/копир  Samsyng</t>
  </si>
  <si>
    <t>110124030038</t>
  </si>
  <si>
    <t>Принтер/сканер/копир HP LaserJet Pro 
M 1132</t>
  </si>
  <si>
    <t>410124031136</t>
  </si>
  <si>
    <t>110124031137</t>
  </si>
  <si>
    <t>4101240301138</t>
  </si>
  <si>
    <t>Принтер/сканер/копир XEROX Phaser 
3100</t>
  </si>
  <si>
    <t>110124020858</t>
  </si>
  <si>
    <t>110124020859</t>
  </si>
  <si>
    <t>Пылесос LD</t>
  </si>
  <si>
    <t>07100039</t>
  </si>
  <si>
    <t>Рециркулятор бактерицидный</t>
  </si>
  <si>
    <t>110124040554</t>
  </si>
  <si>
    <t>Систем.блок 52хМах</t>
  </si>
  <si>
    <t>01380019</t>
  </si>
  <si>
    <t>110124030151</t>
  </si>
  <si>
    <t>1360578</t>
  </si>
  <si>
    <t>Системный блок Aquarius Std S20 S36</t>
  </si>
  <si>
    <t>210104020039</t>
  </si>
  <si>
    <t>Системный блок CROWN Golden-X</t>
  </si>
  <si>
    <t>4101240201134</t>
  </si>
  <si>
    <t>Системный блок Kraftway</t>
  </si>
  <si>
    <t>000010106010</t>
  </si>
  <si>
    <t>410124020349</t>
  </si>
  <si>
    <t>Системный блок б/у 52X</t>
  </si>
  <si>
    <t>110104030062</t>
  </si>
  <si>
    <t>110124030149</t>
  </si>
  <si>
    <t>110124040556</t>
  </si>
  <si>
    <t>Спирометр сухой портативный ССП</t>
  </si>
  <si>
    <t>410124030867</t>
  </si>
  <si>
    <t>110106030067</t>
  </si>
  <si>
    <t>110106030068</t>
  </si>
  <si>
    <t>Стенка 5 предм.</t>
  </si>
  <si>
    <t>07100040</t>
  </si>
  <si>
    <t>Стиральная машина /INDEZIT/</t>
  </si>
  <si>
    <t>000010104050</t>
  </si>
  <si>
    <t>0000110106040050</t>
  </si>
  <si>
    <t>Стиральная машина ЛО-10</t>
  </si>
  <si>
    <t>110104050017</t>
  </si>
  <si>
    <t>110106030127</t>
  </si>
  <si>
    <t>Стол раздаточный</t>
  </si>
  <si>
    <t>110106030104</t>
  </si>
  <si>
    <t>Стол разделочный ЦРО 800*600</t>
  </si>
  <si>
    <t>Стол руковод</t>
  </si>
  <si>
    <t>07100020</t>
  </si>
  <si>
    <t>Стол с мойкой</t>
  </si>
  <si>
    <t>Столик инструментальный</t>
  </si>
  <si>
    <t>Счетчик воды многоструйный Ду25</t>
  </si>
  <si>
    <t>410124041129</t>
  </si>
  <si>
    <t>Счетчик холодной воды ВСХНК-50/20</t>
  </si>
  <si>
    <t>410124040360</t>
  </si>
  <si>
    <t>Телевизор LG Electronics</t>
  </si>
  <si>
    <t>Телевизор цв. Витязь доу 10</t>
  </si>
  <si>
    <t>01380017</t>
  </si>
  <si>
    <t>Трансформатор тока</t>
  </si>
  <si>
    <t>410124061131</t>
  </si>
  <si>
    <t>Тумба для утреннего фильтра</t>
  </si>
  <si>
    <t>110106030065</t>
  </si>
  <si>
    <t>Универсальная кухонная машина 
УКМ-07</t>
  </si>
  <si>
    <t>110104040028</t>
  </si>
  <si>
    <t>Холод. Юрюзань</t>
  </si>
  <si>
    <t>01380007</t>
  </si>
  <si>
    <t>110106030050</t>
  </si>
  <si>
    <t>Холодильник  DAEEWO FR091</t>
  </si>
  <si>
    <t>Холодильник Vestel</t>
  </si>
  <si>
    <t>110106030043</t>
  </si>
  <si>
    <t>Холодильник Смоленск</t>
  </si>
  <si>
    <t>01380015</t>
  </si>
  <si>
    <t>01380010</t>
  </si>
  <si>
    <t>Центрифуга Формуляр ФО</t>
  </si>
  <si>
    <t>01380009</t>
  </si>
  <si>
    <t>Шв. машинка бытов.134А-33-10</t>
  </si>
  <si>
    <t>10104014</t>
  </si>
  <si>
    <t>Ширма театр.</t>
  </si>
  <si>
    <t>110124030253</t>
  </si>
  <si>
    <t>Шифоньер</t>
  </si>
  <si>
    <t>110126040040</t>
  </si>
  <si>
    <t>110126040041</t>
  </si>
  <si>
    <t>110106030086</t>
  </si>
  <si>
    <t>Шкаф  навесной</t>
  </si>
  <si>
    <t>110106030066</t>
  </si>
  <si>
    <t>Шкаф бытовой</t>
  </si>
  <si>
    <t>Шкаф д/док-ов</t>
  </si>
  <si>
    <t>Шкаф для детской одежды</t>
  </si>
  <si>
    <t>Шкаф для полотенец</t>
  </si>
  <si>
    <t>Шкаф книжный</t>
  </si>
  <si>
    <t>07100032</t>
  </si>
  <si>
    <t>Штора</t>
  </si>
  <si>
    <t>Эл. плита с жарочным шкафом</t>
  </si>
  <si>
    <t>110106040087</t>
  </si>
  <si>
    <t>Эл.кипятильн.кнэ-100 М2 "Гейзер"</t>
  </si>
  <si>
    <t>000010106011</t>
  </si>
  <si>
    <t>Эл.плита с жарочным шкафом ЭП 4 Ж</t>
  </si>
  <si>
    <t>0000110104050064</t>
  </si>
  <si>
    <t>Эл.плита ЭП-7м</t>
  </si>
  <si>
    <t>01380001</t>
  </si>
  <si>
    <t>Эл.плита ЭП4Ж</t>
  </si>
  <si>
    <t>1101060400039</t>
  </si>
  <si>
    <t>Эл.сковорода Nagema</t>
  </si>
  <si>
    <t>01380016</t>
  </si>
  <si>
    <t>эл.щит ЩУРН-24</t>
  </si>
  <si>
    <t>110104050127</t>
  </si>
  <si>
    <t>Автоматический регулятор температуры ГВС, Ду-25, Kv-3,2</t>
  </si>
  <si>
    <t>4101260402636</t>
  </si>
  <si>
    <t>4101260402637</t>
  </si>
  <si>
    <t>4101260402638</t>
  </si>
  <si>
    <t>МФУ</t>
  </si>
  <si>
    <t>4101260402639</t>
  </si>
  <si>
    <t xml:space="preserve">Музыкальный центр Hi-Fi Samsung ММ-Е320D </t>
  </si>
  <si>
    <t>4101260402645</t>
  </si>
  <si>
    <t>4101260402642</t>
  </si>
  <si>
    <t>МФУ Laser Jet Pro 400 MFP</t>
  </si>
  <si>
    <t>4101260402643</t>
  </si>
  <si>
    <t>Мультимедийное оборудование в сборе</t>
  </si>
  <si>
    <t>4101260402644</t>
  </si>
  <si>
    <t>Гимнастическая скамейка</t>
  </si>
  <si>
    <t>410126040646</t>
  </si>
  <si>
    <t>410126040647</t>
  </si>
  <si>
    <t>410126040648</t>
  </si>
  <si>
    <t>4101260402652</t>
  </si>
  <si>
    <t>Кушетка смотровая</t>
  </si>
  <si>
    <t>4101260402651</t>
  </si>
  <si>
    <t>Холодильник фармацевтический ХФ-140-1</t>
  </si>
  <si>
    <t>4101260402650</t>
  </si>
  <si>
    <t>Столик инструментальный Сми-5 (стекло)</t>
  </si>
  <si>
    <t>4101260402649</t>
  </si>
  <si>
    <t>4101260402657</t>
  </si>
  <si>
    <t>Шкаф для инвентаря</t>
  </si>
  <si>
    <t>4101260402655</t>
  </si>
  <si>
    <t>Горшечная</t>
  </si>
  <si>
    <t>4101260402654</t>
  </si>
  <si>
    <t>4101260402647</t>
  </si>
  <si>
    <t>4101260402648</t>
  </si>
  <si>
    <t>Ноутбук 15,6"DEXP Aguilon O108 черный</t>
  </si>
  <si>
    <t>4101260402661</t>
  </si>
  <si>
    <t>Стол компьютерный с тумбой</t>
  </si>
  <si>
    <t>4101260402664</t>
  </si>
  <si>
    <t>4101260402665</t>
  </si>
  <si>
    <t>Шкаф-стеллаж сборный (П-образный)</t>
  </si>
  <si>
    <t>4101260402663</t>
  </si>
  <si>
    <t>Стеллаж открытый с пристройкой</t>
  </si>
  <si>
    <t>4101260402662</t>
  </si>
  <si>
    <t>Набор "Микроскоп с набором микропрепаратов"</t>
  </si>
  <si>
    <t>4101260402668</t>
  </si>
  <si>
    <t>4101260402667</t>
  </si>
  <si>
    <t>4101260402666</t>
  </si>
  <si>
    <t>Цифровая лаборатория  RELAB для ДОУ</t>
  </si>
  <si>
    <t>4101260402674</t>
  </si>
  <si>
    <t>Набор "Звездный мир"</t>
  </si>
  <si>
    <t>4101260402673</t>
  </si>
  <si>
    <t>Комплект для экспериментирования "Мои первые опыты: вода и воздух"</t>
  </si>
  <si>
    <t>4101260402671</t>
  </si>
  <si>
    <t>Комплект для экспериментирования "Мои первые опыты: изучаем природу"</t>
  </si>
  <si>
    <t>4101260402672</t>
  </si>
  <si>
    <t>Комплект для экспериментирования "Мои первые опыты: прост.механ.и постоян.магнит"</t>
  </si>
  <si>
    <t>4101260402670</t>
  </si>
  <si>
    <t>Комплект для экспериментирования "Мои первые опыты: свет и звук"</t>
  </si>
  <si>
    <t>4101260402669</t>
  </si>
  <si>
    <t>Мясорубка МИМ - 300М</t>
  </si>
  <si>
    <t>4101260402675</t>
  </si>
  <si>
    <t>Стол детский регулируемый по высоте и наклону столешницы 1-2-3 рост.гр.</t>
  </si>
  <si>
    <t>4101260402676</t>
  </si>
  <si>
    <t>4101260402677</t>
  </si>
  <si>
    <t>4101260402678</t>
  </si>
  <si>
    <t>4101260402679</t>
  </si>
  <si>
    <t>4101260402680</t>
  </si>
  <si>
    <t>4101260402681</t>
  </si>
  <si>
    <t>4101260402682</t>
  </si>
  <si>
    <t>4101260402683</t>
  </si>
  <si>
    <t>4101260402684</t>
  </si>
  <si>
    <t>4101260402685</t>
  </si>
  <si>
    <t>4101260402686</t>
  </si>
  <si>
    <t>4101260402687</t>
  </si>
  <si>
    <t>4101260402688</t>
  </si>
  <si>
    <t>4101260402689</t>
  </si>
  <si>
    <t>4101260402690</t>
  </si>
  <si>
    <t>4101260402691</t>
  </si>
  <si>
    <t>4101260402692</t>
  </si>
  <si>
    <t>4101260402693</t>
  </si>
  <si>
    <t>4101260402694</t>
  </si>
  <si>
    <t>4101260402695</t>
  </si>
  <si>
    <t>4101260402696</t>
  </si>
  <si>
    <t>4101260402697</t>
  </si>
  <si>
    <t>4101260402698</t>
  </si>
  <si>
    <t>4101260402699</t>
  </si>
  <si>
    <t>4101260402700</t>
  </si>
  <si>
    <t>4101260402701</t>
  </si>
  <si>
    <t>4101260402702</t>
  </si>
  <si>
    <t>4101260402703</t>
  </si>
  <si>
    <t>4101260402704</t>
  </si>
  <si>
    <t>Стол детский регулируемый по высоте и наклону столешницы 1-3 р.гр.</t>
  </si>
  <si>
    <t>4101260402732</t>
  </si>
  <si>
    <t>4101260402733</t>
  </si>
  <si>
    <t>4101260402734</t>
  </si>
  <si>
    <t>4101260402735</t>
  </si>
  <si>
    <t>4101260402736</t>
  </si>
  <si>
    <t>4101260402737</t>
  </si>
  <si>
    <t>4101260402738</t>
  </si>
  <si>
    <t>4101260402739</t>
  </si>
  <si>
    <t>4101260402740</t>
  </si>
  <si>
    <t>4101260402741</t>
  </si>
  <si>
    <t>4101260402742</t>
  </si>
  <si>
    <t>4101260402743</t>
  </si>
  <si>
    <t>4101260402744</t>
  </si>
  <si>
    <t>4101260402745</t>
  </si>
  <si>
    <t>4101260402746</t>
  </si>
  <si>
    <t>4101260402747</t>
  </si>
  <si>
    <t>4101260402748</t>
  </si>
  <si>
    <t>4101260402749</t>
  </si>
  <si>
    <t>4101260402705</t>
  </si>
  <si>
    <t>4101260402706</t>
  </si>
  <si>
    <t>4101260402707</t>
  </si>
  <si>
    <t>4101260402708</t>
  </si>
  <si>
    <t>4101260402709</t>
  </si>
  <si>
    <t>4101260402710</t>
  </si>
  <si>
    <t>4101260402711</t>
  </si>
  <si>
    <t>4101260402712</t>
  </si>
  <si>
    <t>4101260402713</t>
  </si>
  <si>
    <t>4101260402714</t>
  </si>
  <si>
    <t>4101260402715</t>
  </si>
  <si>
    <t>4101260402716</t>
  </si>
  <si>
    <t>4101260402717</t>
  </si>
  <si>
    <t>4101260402718</t>
  </si>
  <si>
    <t>4101260402719</t>
  </si>
  <si>
    <t>4101260402720</t>
  </si>
  <si>
    <t>Интерактивное панно "Бесконечность 2" 40*40</t>
  </si>
  <si>
    <t>Интерактивная звуковая панель "Лесная поляна" 50*70</t>
  </si>
  <si>
    <t>Фибероптический модуль "Веселое облако" с доп.функциями "молния" и "гром"</t>
  </si>
  <si>
    <t>Набор визуальных панелей 1</t>
  </si>
  <si>
    <t>Вертикальные жалюзи</t>
  </si>
  <si>
    <t>Рулонные шторы</t>
  </si>
  <si>
    <t>4101260402752</t>
  </si>
  <si>
    <t>4101260402755</t>
  </si>
  <si>
    <t>Набор звучащих панелей 1</t>
  </si>
  <si>
    <t>Кривое зеркало 107*53*7 (для сенсорного оборудования)</t>
  </si>
  <si>
    <t>Холодильник бытовой Pozis RS-411</t>
  </si>
  <si>
    <t>Цифровой микроскоп "Зумми"</t>
  </si>
  <si>
    <t>4101260402756</t>
  </si>
  <si>
    <t>Метеостанция</t>
  </si>
  <si>
    <t>4101260402757</t>
  </si>
  <si>
    <t>Анимационная студия</t>
  </si>
  <si>
    <t>4101260402758</t>
  </si>
  <si>
    <t>Готовимся к школе: Представления об окружающем мире (ФГОС ДО) 5-7 лет</t>
  </si>
  <si>
    <t>4101260402759</t>
  </si>
  <si>
    <t>Окружающий мир и основы безопасности в детском саду. Программно-методический комплекс</t>
  </si>
  <si>
    <t>4101260402760</t>
  </si>
  <si>
    <t>Проектная деятельность. Создай свою историю. Программно-методич.комплекс</t>
  </si>
  <si>
    <t>4101260402761</t>
  </si>
  <si>
    <t>Фантазеры. Моя страна. Программно-методич.комплекс</t>
  </si>
  <si>
    <t>4101260402762</t>
  </si>
  <si>
    <t>Проектор InFocus IN112x</t>
  </si>
  <si>
    <t>4101260402763</t>
  </si>
  <si>
    <t>Интерактивная доска IQBoard DVT TO82</t>
  </si>
  <si>
    <t>4101260402764</t>
  </si>
  <si>
    <t>МФУ лазерное HP LaserJet Pro M426fdw (F6W15A) A4 Duplex WiFi белый</t>
  </si>
  <si>
    <t>4101260402766</t>
  </si>
  <si>
    <t>Принтер струйный Epson L1300 (C11CD81402) 4 цвета</t>
  </si>
  <si>
    <t>4101260402765</t>
  </si>
  <si>
    <t>Планшет Prestigio VultiPad Wize 3131 3G 8Гб 10.1"Черный</t>
  </si>
  <si>
    <t>4101260402767-778</t>
  </si>
  <si>
    <t>Аппарат Атос-А</t>
  </si>
  <si>
    <t>10104062</t>
  </si>
  <si>
    <t>Аппарат УВЧ</t>
  </si>
  <si>
    <t>110104040048</t>
  </si>
  <si>
    <t>110124040237</t>
  </si>
  <si>
    <t>Бассейн сух.с шар.</t>
  </si>
  <si>
    <t>Блок ИВС-Сети-СБ</t>
  </si>
  <si>
    <t>Воздушно-пузурьковая колонна 1,5 м диаметр 10 см</t>
  </si>
  <si>
    <t>410124030910</t>
  </si>
  <si>
    <t>Велотренажер дет</t>
  </si>
  <si>
    <t>210106030075</t>
  </si>
  <si>
    <t>10404040</t>
  </si>
  <si>
    <t>Вид/магнитофон Панасоник</t>
  </si>
  <si>
    <t>110124030180</t>
  </si>
  <si>
    <t>110124030181</t>
  </si>
  <si>
    <t>110124030182</t>
  </si>
  <si>
    <t>Водонагреватель Полярис Р50V</t>
  </si>
  <si>
    <t>110124030806</t>
  </si>
  <si>
    <t>110124030807</t>
  </si>
  <si>
    <t>110124030808</t>
  </si>
  <si>
    <t>110124030809</t>
  </si>
  <si>
    <t>Горка "Теремок"</t>
  </si>
  <si>
    <t>410126040887</t>
  </si>
  <si>
    <t>Диван дет.</t>
  </si>
  <si>
    <t>Динамометр кистевой</t>
  </si>
  <si>
    <t>110104040086</t>
  </si>
  <si>
    <t>Дискета Амбм.</t>
  </si>
  <si>
    <t>07100005</t>
  </si>
  <si>
    <t>Дорожка бег.дет.</t>
  </si>
  <si>
    <t>10104039</t>
  </si>
  <si>
    <t>1101060400051</t>
  </si>
  <si>
    <t>Домик - беседка</t>
  </si>
  <si>
    <t>410126040895</t>
  </si>
  <si>
    <t>410126040896</t>
  </si>
  <si>
    <t>410126040897</t>
  </si>
  <si>
    <t>Игровой набор "Дары Фребеля" (14 коробок) с компл.мет.пособий (6шт.)</t>
  </si>
  <si>
    <t>410124030911</t>
  </si>
  <si>
    <t>Игровое оборудование "Кабриолет"</t>
  </si>
  <si>
    <t>410126040892</t>
  </si>
  <si>
    <t>Игровое оборудование (д/площадки "Кораблик")</t>
  </si>
  <si>
    <t>410126040888</t>
  </si>
  <si>
    <t>Игровое оборудование "Машина"</t>
  </si>
  <si>
    <t>410126040893</t>
  </si>
  <si>
    <t>410126040894</t>
  </si>
  <si>
    <t>Елка искус.</t>
  </si>
  <si>
    <t>Картофеличистка МОК - 150</t>
  </si>
  <si>
    <t>10104059</t>
  </si>
  <si>
    <t>Ковер 1,8х3,4</t>
  </si>
  <si>
    <t>01630006</t>
  </si>
  <si>
    <t>Качалка - блансир "Средняя"</t>
  </si>
  <si>
    <t>410126040891</t>
  </si>
  <si>
    <t>410126040890</t>
  </si>
  <si>
    <t>410126040889</t>
  </si>
  <si>
    <t>Кипятильник из нерж.КНЭ-100-01</t>
  </si>
  <si>
    <t>410126030883</t>
  </si>
  <si>
    <t>410126030882</t>
  </si>
  <si>
    <t>Ковер 2,6х1,8</t>
  </si>
  <si>
    <t>Ковер овальный</t>
  </si>
  <si>
    <t>01630022</t>
  </si>
  <si>
    <t>Компьютер OSICOM с принт.EPSONLX-100</t>
  </si>
  <si>
    <t>01360012</t>
  </si>
  <si>
    <t>Кровать-тумба 3-х ярусная</t>
  </si>
  <si>
    <t>1101060400052</t>
  </si>
  <si>
    <t>1101060400053</t>
  </si>
  <si>
    <t>1101060400054</t>
  </si>
  <si>
    <t>1101060400055</t>
  </si>
  <si>
    <t>1101060400056</t>
  </si>
  <si>
    <t>Ксерокс FC 226</t>
  </si>
  <si>
    <t>Лабиринт для опорно-двигательного аппарата</t>
  </si>
  <si>
    <t>410124030912</t>
  </si>
  <si>
    <t>Маш.стир.</t>
  </si>
  <si>
    <t>110106040050</t>
  </si>
  <si>
    <t>Машина стир.DAEWOO</t>
  </si>
  <si>
    <t>110106040044</t>
  </si>
  <si>
    <t>Машина шв.с э/прив.</t>
  </si>
  <si>
    <t>210104040074</t>
  </si>
  <si>
    <t>110104020080</t>
  </si>
  <si>
    <t>110124020077</t>
  </si>
  <si>
    <t>410124020870</t>
  </si>
  <si>
    <t>Монитор PR YIEW</t>
  </si>
  <si>
    <t>Морозильная камера Атлант</t>
  </si>
  <si>
    <t>Морозильная камера Бирюса</t>
  </si>
  <si>
    <t>01380023</t>
  </si>
  <si>
    <t>Морозильник Свияга</t>
  </si>
  <si>
    <t>110124030230</t>
  </si>
  <si>
    <t>110124030232</t>
  </si>
  <si>
    <t>110124050231</t>
  </si>
  <si>
    <t>110104030047</t>
  </si>
  <si>
    <t>01010458</t>
  </si>
  <si>
    <t>Настенный модуль "Сравнение цветов"</t>
  </si>
  <si>
    <t>410124030923</t>
  </si>
  <si>
    <t>Опора для ползания</t>
  </si>
  <si>
    <t>Опора для стояния - вертикализатор с обратным наклоном</t>
  </si>
  <si>
    <t>410124030924</t>
  </si>
  <si>
    <t>Опора для сидения (детское реабилитационное кресло) р-р 1</t>
  </si>
  <si>
    <t>410124030917</t>
  </si>
  <si>
    <t>410124030918</t>
  </si>
  <si>
    <t>Подкатной столик (для опоры)</t>
  </si>
  <si>
    <t>410124030920</t>
  </si>
  <si>
    <t>410124030919</t>
  </si>
  <si>
    <t>Персональный компьютер Home  ( 
системный блок)</t>
  </si>
  <si>
    <t>410126040914</t>
  </si>
  <si>
    <t>Пандус алюминиевый, телескопический 2х секционный</t>
  </si>
  <si>
    <t>410126040915</t>
  </si>
  <si>
    <t xml:space="preserve">Песочница с крышкой </t>
  </si>
  <si>
    <t>410124030922</t>
  </si>
  <si>
    <t>410124030916</t>
  </si>
  <si>
    <t>410126040898</t>
  </si>
  <si>
    <t>410126040899</t>
  </si>
  <si>
    <t>410126040901</t>
  </si>
  <si>
    <t>Пианино "Кама"</t>
  </si>
  <si>
    <t>410126040902</t>
  </si>
  <si>
    <t>Пианино Кама</t>
  </si>
  <si>
    <t>410126040900</t>
  </si>
  <si>
    <t>07100049</t>
  </si>
  <si>
    <t>Плита электрическая ЭП-4ЖШ</t>
  </si>
  <si>
    <t>Прибор Амблио-2</t>
  </si>
  <si>
    <t>110104040087</t>
  </si>
  <si>
    <t>Прибор Ориентир</t>
  </si>
  <si>
    <t>410124050881</t>
  </si>
  <si>
    <t>Привод П</t>
  </si>
  <si>
    <t>10104061</t>
  </si>
  <si>
    <t>07100025</t>
  </si>
  <si>
    <t>Принтер  HP 3 в 1</t>
  </si>
  <si>
    <t>Принтер лазерный Phaser</t>
  </si>
  <si>
    <t>0001101040300055</t>
  </si>
  <si>
    <t>Принтер лазерный Phaser-3130</t>
  </si>
  <si>
    <t>110124020078</t>
  </si>
  <si>
    <t>Принтре/сканер/копир</t>
  </si>
  <si>
    <t>Пылесос Samsung</t>
  </si>
  <si>
    <t xml:space="preserve">Пылесос </t>
  </si>
  <si>
    <t>110124030254</t>
  </si>
  <si>
    <t>0000110106040054</t>
  </si>
  <si>
    <t>Радиомагнитола LG</t>
  </si>
  <si>
    <t>410126030926</t>
  </si>
  <si>
    <t>Световой столик - планшет для рисования песком настольный 50-40 см</t>
  </si>
  <si>
    <t>410126030925</t>
  </si>
  <si>
    <t>07100050</t>
  </si>
  <si>
    <t>410126040924</t>
  </si>
  <si>
    <t>110104020079</t>
  </si>
  <si>
    <t>110124020076</t>
  </si>
  <si>
    <t>410124040887</t>
  </si>
  <si>
    <t>410124040888</t>
  </si>
  <si>
    <t>410124040889</t>
  </si>
  <si>
    <t>410124040890</t>
  </si>
  <si>
    <t>410124040891</t>
  </si>
  <si>
    <t>410124040892</t>
  </si>
  <si>
    <t>410124040893</t>
  </si>
  <si>
    <t>410124040894</t>
  </si>
  <si>
    <t>410124040895</t>
  </si>
  <si>
    <t>410124040896</t>
  </si>
  <si>
    <t>410124040897</t>
  </si>
  <si>
    <t>410124040898</t>
  </si>
  <si>
    <t>410124040899</t>
  </si>
  <si>
    <t>Стенка 2-х секц.</t>
  </si>
  <si>
    <t>410124040900</t>
  </si>
  <si>
    <t>Стенка 4-х секц.</t>
  </si>
  <si>
    <t>110106040078</t>
  </si>
  <si>
    <t>Стенка Гаврош 3-х секц.</t>
  </si>
  <si>
    <t>Стенка Лора 3-х секц.</t>
  </si>
  <si>
    <t>01630008</t>
  </si>
  <si>
    <t>Стол регулируемый 1-3</t>
  </si>
  <si>
    <t>10106006</t>
  </si>
  <si>
    <t>0000110106040052</t>
  </si>
  <si>
    <t>410126040926</t>
  </si>
  <si>
    <t>410126040927</t>
  </si>
  <si>
    <t>410126040928</t>
  </si>
  <si>
    <t>410126040929</t>
  </si>
  <si>
    <t>410126040930</t>
  </si>
  <si>
    <t>410126040931</t>
  </si>
  <si>
    <t>410126040932</t>
  </si>
  <si>
    <t>410126040933</t>
  </si>
  <si>
    <t>410126040934</t>
  </si>
  <si>
    <t>410126040935</t>
  </si>
  <si>
    <t>410126040936</t>
  </si>
  <si>
    <t>410126040937</t>
  </si>
  <si>
    <t>Складное грузонесущее устройство ПВ1-02</t>
  </si>
  <si>
    <t>410126040938</t>
  </si>
  <si>
    <t>Тактильная панель №1 "Акустическая"</t>
  </si>
  <si>
    <t>410126040939</t>
  </si>
  <si>
    <t>Телевизор "Самсунг"</t>
  </si>
  <si>
    <t>410124070914</t>
  </si>
  <si>
    <t>410126040910</t>
  </si>
  <si>
    <t>Тренажер "Бег.по волн.</t>
  </si>
  <si>
    <t>Тренажер вестибул.</t>
  </si>
  <si>
    <t>01380025</t>
  </si>
  <si>
    <t>Тренажер силов.</t>
  </si>
  <si>
    <t>10104044</t>
  </si>
  <si>
    <t>Фотоаппарат цифр. Rover Shot</t>
  </si>
  <si>
    <t>10104041</t>
  </si>
  <si>
    <t>Фиброоптическая занавесь(150 волокон) с интерактивным источ.света 100*200 см</t>
  </si>
  <si>
    <t>10104043</t>
  </si>
  <si>
    <t>000010104795</t>
  </si>
  <si>
    <t>410124060911</t>
  </si>
  <si>
    <t>Холодильник Саратов</t>
  </si>
  <si>
    <t>Цветотест ЦТ</t>
  </si>
  <si>
    <t>Шкаф для пособия</t>
  </si>
  <si>
    <t>110104040085</t>
  </si>
  <si>
    <t>10106007</t>
  </si>
  <si>
    <t>110106030089</t>
  </si>
  <si>
    <t>эл.плита комфорочная с жарочным 
шкафом</t>
  </si>
  <si>
    <t>110106030090</t>
  </si>
  <si>
    <t>Эл.плита с жарочным шкафом</t>
  </si>
  <si>
    <t>Эл.сковорода СЭСМ-0,2Н</t>
  </si>
  <si>
    <t>110104050077</t>
  </si>
  <si>
    <t>Ящик для таблиц с подстветкой</t>
  </si>
  <si>
    <t>0000110104050073</t>
  </si>
  <si>
    <t>Аппарат искусств. вентиляции 
легких Амбу</t>
  </si>
  <si>
    <t>110106030080</t>
  </si>
  <si>
    <t>Аппарат Рота с таблицей Сивцева-
Орловой</t>
  </si>
  <si>
    <t>110106030088</t>
  </si>
  <si>
    <t>Бесперебойник</t>
  </si>
  <si>
    <t>410124031126</t>
  </si>
  <si>
    <t>410124031125</t>
  </si>
  <si>
    <t>Весы медицинский ВМЭН-150</t>
  </si>
  <si>
    <t>410124021012</t>
  </si>
  <si>
    <t>Весы эл. порционные</t>
  </si>
  <si>
    <t>410124021013</t>
  </si>
  <si>
    <t>410124061111</t>
  </si>
  <si>
    <t>410126051033</t>
  </si>
  <si>
    <t>410126051034</t>
  </si>
  <si>
    <t>Весы эл. товарные</t>
  </si>
  <si>
    <t>410124051035</t>
  </si>
  <si>
    <t>410126051036</t>
  </si>
  <si>
    <t>410124051037</t>
  </si>
  <si>
    <t>410124031119</t>
  </si>
  <si>
    <t>410124031120</t>
  </si>
  <si>
    <t>Дорожка ковровая 1,2*25 м</t>
  </si>
  <si>
    <t>4101241121</t>
  </si>
  <si>
    <t>Дорожка ковровая 1,2*5 м</t>
  </si>
  <si>
    <t>410124031122</t>
  </si>
  <si>
    <t>Дрель-шуруповерт MAKITA</t>
  </si>
  <si>
    <t>410126031090</t>
  </si>
  <si>
    <t>Картофелечистка МОК-300А</t>
  </si>
  <si>
    <t>Кипятильник + Водоумягчитель 12л</t>
  </si>
  <si>
    <t>410124011105</t>
  </si>
  <si>
    <t>Ковер 2*3 м</t>
  </si>
  <si>
    <t>410124041041</t>
  </si>
  <si>
    <t>410126030132</t>
  </si>
  <si>
    <t>Ковер 3*4 м</t>
  </si>
  <si>
    <t>4101260401124</t>
  </si>
  <si>
    <t>4101260401125</t>
  </si>
  <si>
    <t>Ковер 3*5 м</t>
  </si>
  <si>
    <t>Комплект для натуральной 
мультипликации и развития 
творчества</t>
  </si>
  <si>
    <t>Комплект для проведения 
экспериментов дошкольниками</t>
  </si>
  <si>
    <t>Комплект оборудования д/наглядной 
пропаганцы ЗОЖ</t>
  </si>
  <si>
    <t>4101260301067</t>
  </si>
  <si>
    <t>Комплект штор</t>
  </si>
  <si>
    <t>4101260301066</t>
  </si>
  <si>
    <t>Компьютер в сборе (Системный блок 
XP, монитор, клавиатура, мышь)</t>
  </si>
  <si>
    <t>410124051153</t>
  </si>
  <si>
    <t>4101260401164</t>
  </si>
  <si>
    <t>410124021008</t>
  </si>
  <si>
    <t>Компьютер портативный</t>
  </si>
  <si>
    <t>410124021009</t>
  </si>
  <si>
    <t>Кресло</t>
  </si>
  <si>
    <t>410124021010</t>
  </si>
  <si>
    <t>410124021071</t>
  </si>
  <si>
    <t>4101260401109</t>
  </si>
  <si>
    <t>4101260401088</t>
  </si>
  <si>
    <t>4101260401089</t>
  </si>
  <si>
    <t>4101260401101</t>
  </si>
  <si>
    <t>4101260401102</t>
  </si>
  <si>
    <t>4101260401103</t>
  </si>
  <si>
    <t>4101260401104</t>
  </si>
  <si>
    <t>4101260401093</t>
  </si>
  <si>
    <t>4101260401094</t>
  </si>
  <si>
    <t>4101260401105</t>
  </si>
  <si>
    <t>4101260401106</t>
  </si>
  <si>
    <t>4101260401107</t>
  </si>
  <si>
    <t>4101260401108</t>
  </si>
  <si>
    <t>4101260401099</t>
  </si>
  <si>
    <t>4101260401100</t>
  </si>
  <si>
    <t>4101260401091</t>
  </si>
  <si>
    <t>4101260401092</t>
  </si>
  <si>
    <t>4101260401095</t>
  </si>
  <si>
    <t>4101260401096</t>
  </si>
  <si>
    <t>4101260401097</t>
  </si>
  <si>
    <t>Кровать детская 3-х ярус. выкатная 
с тумбой</t>
  </si>
  <si>
    <t>4101260401098</t>
  </si>
  <si>
    <t>Кухонная машина УКМ-07-01</t>
  </si>
  <si>
    <t>4101260401090</t>
  </si>
  <si>
    <t>Ларь д/овощей оцинк.</t>
  </si>
  <si>
    <t>Ларь морозильный МЛК-350</t>
  </si>
  <si>
    <t>Машина овощерезательная 
электрическая</t>
  </si>
  <si>
    <t>Машина овощерезательно-
протирочная</t>
  </si>
  <si>
    <t>Мезгосборник к картофелечистке</t>
  </si>
  <si>
    <t>410126030144</t>
  </si>
  <si>
    <t>Микроскоп цифровой</t>
  </si>
  <si>
    <t>410126030143</t>
  </si>
  <si>
    <t>Музыкальный центр Aeg</t>
  </si>
  <si>
    <t>410124041042</t>
  </si>
  <si>
    <t>Мультимедиа в сборе (ноутбук + 
экран для проектора)</t>
  </si>
  <si>
    <t>4101260301069</t>
  </si>
  <si>
    <t>Мясорубка МИМ-300 М</t>
  </si>
  <si>
    <t>410124041017</t>
  </si>
  <si>
    <t>Мягкий модуль Строитель</t>
  </si>
  <si>
    <t>410124021011</t>
  </si>
  <si>
    <t>Носилки</t>
  </si>
  <si>
    <t>4101260301040</t>
  </si>
  <si>
    <t>410126021034</t>
  </si>
  <si>
    <t>Облучатель бактерицидный "Кама"</t>
  </si>
  <si>
    <t>410124041127</t>
  </si>
  <si>
    <t>410124041128</t>
  </si>
  <si>
    <t>410124031189</t>
  </si>
  <si>
    <t>Оверлок GN1-2D</t>
  </si>
  <si>
    <t>410124031190</t>
  </si>
  <si>
    <t>Оториноскоп с набором воронок</t>
  </si>
  <si>
    <t>410124031191</t>
  </si>
  <si>
    <t>Отпариватель д/одежды</t>
  </si>
  <si>
    <t>410124031083</t>
  </si>
  <si>
    <t>Пароконвектомат</t>
  </si>
  <si>
    <t>410124031124</t>
  </si>
  <si>
    <t>Перфоратор MAKITA</t>
  </si>
  <si>
    <t>410126031086</t>
  </si>
  <si>
    <t>План эвакуации на твердой основе</t>
  </si>
  <si>
    <t>410124051045</t>
  </si>
  <si>
    <t>410124051104</t>
  </si>
  <si>
    <t>Плита 6-ти комфор. электр.</t>
  </si>
  <si>
    <t>Полка д/сушки досок</t>
  </si>
  <si>
    <t>Принтер hp LaserJet Pro</t>
  </si>
  <si>
    <t>410124051047</t>
  </si>
  <si>
    <t>.4101260301047</t>
  </si>
  <si>
    <t>410124031014</t>
  </si>
  <si>
    <t>Проектор BenQ Projector</t>
  </si>
  <si>
    <t>410124031015</t>
  </si>
  <si>
    <t>Пылесос Supra</t>
  </si>
  <si>
    <t>410124031016</t>
  </si>
  <si>
    <t>Ростомер РМ-1</t>
  </si>
  <si>
    <t>410124041075</t>
  </si>
  <si>
    <t>Сейф д/хранения медикаментов</t>
  </si>
  <si>
    <t>Секундомер</t>
  </si>
  <si>
    <t>410124041112</t>
  </si>
  <si>
    <t>4101260401163</t>
  </si>
  <si>
    <t>Спиртомерт ССП</t>
  </si>
  <si>
    <t>410124041117</t>
  </si>
  <si>
    <t>Скамья гимнастическая 2м</t>
  </si>
  <si>
    <t>410124041118</t>
  </si>
  <si>
    <t>410124031150</t>
  </si>
  <si>
    <t>410136021030</t>
  </si>
  <si>
    <t>410136021031</t>
  </si>
  <si>
    <t>410136021032</t>
  </si>
  <si>
    <t>410136021033</t>
  </si>
  <si>
    <t>4101260401048</t>
  </si>
  <si>
    <t>4101260401049</t>
  </si>
  <si>
    <t>4101260401050</t>
  </si>
  <si>
    <t>Стенка д/игрушек и пособий</t>
  </si>
  <si>
    <t>4101260401051</t>
  </si>
  <si>
    <t>4101260401052</t>
  </si>
  <si>
    <t>Стол буфетный</t>
  </si>
  <si>
    <t>Стол д/раздачи</t>
  </si>
  <si>
    <t>Стол д/совещаний</t>
  </si>
  <si>
    <t>Стол медицинский полочный</t>
  </si>
  <si>
    <t>41026041025</t>
  </si>
  <si>
    <t>4101260401160</t>
  </si>
  <si>
    <t>Стол рабочий</t>
  </si>
  <si>
    <t>410126041020</t>
  </si>
  <si>
    <t>Стол СПН</t>
  </si>
  <si>
    <t>Стол СПН полка сплошная</t>
  </si>
  <si>
    <t>Стол СПН полка-решетка</t>
  </si>
  <si>
    <t>4101260401061</t>
  </si>
  <si>
    <t>4101260401062</t>
  </si>
  <si>
    <t>Стол эксперимент. центр воды и 
песка</t>
  </si>
  <si>
    <t>4101260401060</t>
  </si>
  <si>
    <t>Столик инструментальный 
передвижной</t>
  </si>
  <si>
    <t>4101260401063</t>
  </si>
  <si>
    <t>Телевизор HD</t>
  </si>
  <si>
    <t>4101260401161</t>
  </si>
  <si>
    <t>Телевизор Supra</t>
  </si>
  <si>
    <t>4101260401162</t>
  </si>
  <si>
    <t>Термоконтейнер д/транспортировки 
мед. иммунобиолог. препаратов</t>
  </si>
  <si>
    <t>410124041073</t>
  </si>
  <si>
    <t>410124041019</t>
  </si>
  <si>
    <t>Уголок природы</t>
  </si>
  <si>
    <t>410124031129</t>
  </si>
  <si>
    <t>Утюг Philips GC</t>
  </si>
  <si>
    <t>410126041061</t>
  </si>
  <si>
    <t>Холодильник Бирюса 542</t>
  </si>
  <si>
    <t xml:space="preserve">Холодильник Бирюса Б 6Е </t>
  </si>
  <si>
    <t>410126031084</t>
  </si>
  <si>
    <t>Фортепиано</t>
  </si>
  <si>
    <t>Шведская стенка 800*2800 м</t>
  </si>
  <si>
    <t>410124031087</t>
  </si>
  <si>
    <t>410124071027</t>
  </si>
  <si>
    <t>Шкаф д/горшков</t>
  </si>
  <si>
    <t>Шкаф д/белья</t>
  </si>
  <si>
    <t>410126041028</t>
  </si>
  <si>
    <t>410126041029</t>
  </si>
  <si>
    <t>Шкаф д/одежды персонала</t>
  </si>
  <si>
    <t>Шкаф д/хранения мед. документации</t>
  </si>
  <si>
    <t>Шкаф медицинский д/хранения 
лекарственных средств</t>
  </si>
  <si>
    <t>Шкаф морозильный Капри</t>
  </si>
  <si>
    <t>4101260401159</t>
  </si>
  <si>
    <t>Шкаф сушильный</t>
  </si>
  <si>
    <t>4101260401158</t>
  </si>
  <si>
    <t>410126040152</t>
  </si>
  <si>
    <t>Шкаф хлебный</t>
  </si>
  <si>
    <t>Шкаф холодильный Капри</t>
  </si>
  <si>
    <t>4101260401064</t>
  </si>
  <si>
    <t>Шкаф холодильный СМ114-S</t>
  </si>
  <si>
    <t>Шкаф Шам-12</t>
  </si>
  <si>
    <t>410124041051</t>
  </si>
  <si>
    <t>410124041048</t>
  </si>
  <si>
    <t>4101260401065</t>
  </si>
  <si>
    <t>4101260401304</t>
  </si>
  <si>
    <t>Электросковорода СЭСМ-0,3Н</t>
  </si>
  <si>
    <t>Электрощит ЩЭ</t>
  </si>
  <si>
    <t>410126030146</t>
  </si>
  <si>
    <t>110104050263</t>
  </si>
  <si>
    <t>410124041043</t>
  </si>
  <si>
    <t>410124041040</t>
  </si>
  <si>
    <t>410124041039</t>
  </si>
  <si>
    <t>Шкаф раздевальный 4-х секционный</t>
  </si>
  <si>
    <t>410124041038</t>
  </si>
  <si>
    <t>410124041037</t>
  </si>
  <si>
    <t>41026041033</t>
  </si>
  <si>
    <t>41026041034</t>
  </si>
  <si>
    <t>Шкаф раздевальный 3-х секционный</t>
  </si>
  <si>
    <t>41026041035</t>
  </si>
  <si>
    <t>41026041036</t>
  </si>
  <si>
    <t>41026041032</t>
  </si>
  <si>
    <t>Музыкальный инструмент Ксилофон детский диатонический с росписью (12 пластин)</t>
  </si>
  <si>
    <t>41026041030</t>
  </si>
  <si>
    <t>41026041031</t>
  </si>
  <si>
    <t>41024051040</t>
  </si>
  <si>
    <t>Металлофон 15нот(10тонов)</t>
  </si>
  <si>
    <t>41024051041</t>
  </si>
  <si>
    <t>41024051042</t>
  </si>
  <si>
    <t>41024051037</t>
  </si>
  <si>
    <t>Набор валдайских колокольчиков</t>
  </si>
  <si>
    <t>41024051039</t>
  </si>
  <si>
    <t>Компьютер в сборе (компьютер ZEON, монитор Philips, мышь, клавиатура)</t>
  </si>
  <si>
    <t>41024051038</t>
  </si>
  <si>
    <t>Принтер струйный Epson L312 цветной</t>
  </si>
  <si>
    <t>41024051043</t>
  </si>
  <si>
    <t>Принтер лазерный HP LaserJet Pro P1102</t>
  </si>
  <si>
    <t>41024021037</t>
  </si>
  <si>
    <t>Холодильник с морозильником Nord белый</t>
  </si>
  <si>
    <t>41024021038</t>
  </si>
  <si>
    <t>Кровать выкатная с тумбой</t>
  </si>
  <si>
    <t>41026031037</t>
  </si>
  <si>
    <t>410260410369</t>
  </si>
  <si>
    <t>Весы БАЗАР без стойки</t>
  </si>
  <si>
    <t>410260410370</t>
  </si>
  <si>
    <t>410260410371</t>
  </si>
  <si>
    <t>Ковер 3,9*3</t>
  </si>
  <si>
    <t>210126030942</t>
  </si>
  <si>
    <t>Рекламный щит</t>
  </si>
  <si>
    <t>М19300006</t>
  </si>
  <si>
    <t>Тросс сантехнический диам.16</t>
  </si>
  <si>
    <t>Радиатор POLARIS</t>
  </si>
  <si>
    <t>Радиатор Scarlett</t>
  </si>
  <si>
    <t>Горка пластиковая</t>
  </si>
  <si>
    <t>Тонометр полуавтоматический</t>
  </si>
  <si>
    <t>Узел коммерческого учета тепла Эльф-01</t>
  </si>
  <si>
    <t>КМ007105Велотренажер детский</t>
  </si>
  <si>
    <t>Вентилятор напольный Elenberg</t>
  </si>
  <si>
    <t>Шкаф для хранения инвентаря</t>
  </si>
  <si>
    <t>Шкаф для игрушек</t>
  </si>
  <si>
    <t>Стол офисный компьютерный</t>
  </si>
  <si>
    <t>Стол детский</t>
  </si>
  <si>
    <t>Стеллаж угловой</t>
  </si>
  <si>
    <t>Стеллаж для игрушек</t>
  </si>
  <si>
    <t>Набор мягкой мебели</t>
  </si>
  <si>
    <t>Кровать</t>
  </si>
  <si>
    <t>Диван регина 1,3</t>
  </si>
  <si>
    <t>Детская стенка Темза</t>
  </si>
  <si>
    <t>Детская стенка "Курочка"</t>
  </si>
  <si>
    <t>Детская мебель Катюша</t>
  </si>
  <si>
    <t>Холодильник "Атлант"</t>
  </si>
  <si>
    <t xml:space="preserve">Фотоаппарат "Samsung DIGIMAX - S760 blue" </t>
  </si>
  <si>
    <t>Стиральная машина "Фея"</t>
  </si>
  <si>
    <t>Стенка "Италмас"</t>
  </si>
  <si>
    <t>Стенка "Детская"</t>
  </si>
  <si>
    <t>Стенка "Антон"</t>
  </si>
  <si>
    <t>Системный блок QWER</t>
  </si>
  <si>
    <t>Рукав пожарный Д51 мм</t>
  </si>
  <si>
    <t>Пылесос Rowenta RO 1246RI/R2</t>
  </si>
  <si>
    <t>Прожектор Premier PD - X550</t>
  </si>
  <si>
    <t>Принтер лазерный Samsung</t>
  </si>
  <si>
    <t xml:space="preserve">Принтер Xerox Phaser 3117 </t>
  </si>
  <si>
    <t>Привод ПУ - 2 ком. 3</t>
  </si>
  <si>
    <t>Плита эл. 4-х конф.</t>
  </si>
  <si>
    <t>Перфоратор 440Вт SDS + 1100 об/мин</t>
  </si>
  <si>
    <t>Оверлок 1034 Д</t>
  </si>
  <si>
    <t>Ноутбук aser</t>
  </si>
  <si>
    <t>Ноутбук ''Toshiba Satellite L-300-11Q''</t>
  </si>
  <si>
    <t>Ноутбук Lenovo 3000 C100</t>
  </si>
  <si>
    <t>Морозильный ларь Бирюса 260 К</t>
  </si>
  <si>
    <t>Монитор Samsung</t>
  </si>
  <si>
    <t>Монитор ''Proview''</t>
  </si>
  <si>
    <t>Модем D-Link DFM-562 EXT 56K</t>
  </si>
  <si>
    <t>Пианино "Гамма"</t>
  </si>
  <si>
    <t>Медицинский прибор "ДЭНАС"</t>
  </si>
  <si>
    <t>Машина посудомоечная ''Siemens SN''</t>
  </si>
  <si>
    <t>Машина посудомоечная ''Siemens SN 25М230 ЕU''</t>
  </si>
  <si>
    <t>Видеокамера "Samsung"</t>
  </si>
  <si>
    <t>Весы электронные медицинские ВЭМ-150/150кг</t>
  </si>
  <si>
    <t>Шкаф для конструктора</t>
  </si>
  <si>
    <t>Стол письменный для компьютера</t>
  </si>
  <si>
    <t>Стол - книжка</t>
  </si>
  <si>
    <t>Стенка "Гаврош"</t>
  </si>
  <si>
    <t>Доска магнитно-маркерная белая 120*80</t>
  </si>
  <si>
    <t>Бак 50л. Нержавейка</t>
  </si>
  <si>
    <t>Рулонные шторы альфа блэкаут бежевая</t>
  </si>
  <si>
    <t>М19300004</t>
  </si>
  <si>
    <t>Велотренажер детский с комп.</t>
  </si>
  <si>
    <t>Шкаф-купэ 2500*1850*600</t>
  </si>
  <si>
    <t>Шкаф для одежды 8-ти секционный</t>
  </si>
  <si>
    <t>Модуль "Зубчатые колеса"</t>
  </si>
  <si>
    <t>Модуль для прогона шаров (открытый,анстенный), (дл.78*в.58см)6 полок</t>
  </si>
  <si>
    <t>Модуль с шестью дверцами,замочками и задвижками</t>
  </si>
  <si>
    <t xml:space="preserve">Модуль для подбора цветов </t>
  </si>
  <si>
    <t>Модуль для введения понятия "такой-же"</t>
  </si>
  <si>
    <t>Посудомоечная машина INDESITDFP5847 NX</t>
  </si>
  <si>
    <t>Телевизор LED26(66см)Rolsen</t>
  </si>
  <si>
    <t>Водонагреватель Термекс ER80v</t>
  </si>
  <si>
    <t>Стерилизатор ГП-20-МО</t>
  </si>
  <si>
    <t>Машина перепл.дляскреп.печат.прод.ПП-М168</t>
  </si>
  <si>
    <t>Шкаф медицинский 2-створчатый</t>
  </si>
  <si>
    <t>Диван "Офис"</t>
  </si>
  <si>
    <t>Стол рабочий (кухня)</t>
  </si>
  <si>
    <t xml:space="preserve">Холодильник Саратов </t>
  </si>
  <si>
    <t>Горка "Кораблик"</t>
  </si>
  <si>
    <t xml:space="preserve">Игровой комплекс с двумя скатами </t>
  </si>
  <si>
    <t>Детский игровой комплекс</t>
  </si>
  <si>
    <t>Качалка на пружине "Кораблик"</t>
  </si>
  <si>
    <t>Качалка на пружине "Джип"</t>
  </si>
  <si>
    <t>Качалка на пружине "Петух"</t>
  </si>
  <si>
    <t>Качалка на пружине "Ромашка"</t>
  </si>
  <si>
    <t>Качалка на пружине "Лягушка"</t>
  </si>
  <si>
    <t>Качалка - балансир</t>
  </si>
  <si>
    <t>Беседка детская "Домик"</t>
  </si>
  <si>
    <t>Домик-беседка</t>
  </si>
  <si>
    <t>Игровой комплекс "Автомобиль"</t>
  </si>
  <si>
    <t>Игровой комплекс "Трамвай"</t>
  </si>
  <si>
    <t>Игровой комплекс "Кораблик"</t>
  </si>
  <si>
    <t xml:space="preserve">Машина с горкой </t>
  </si>
  <si>
    <t>Факс Panasonic КХ-FС965RUT</t>
  </si>
  <si>
    <t>Многофунциональное устройство HP LaserJet ProМ1132</t>
  </si>
  <si>
    <t>Холодильник Шиваки SHRF 70 CHP</t>
  </si>
  <si>
    <t xml:space="preserve">Микросистемы: Panasonic </t>
  </si>
  <si>
    <t>Системный блок XP №1551</t>
  </si>
  <si>
    <t>Системный блок XP №1483</t>
  </si>
  <si>
    <t>Дискотечный световой прибор</t>
  </si>
  <si>
    <t>Сушильный шкаф для одежды и обуви 800*500*2020мм</t>
  </si>
  <si>
    <t>Шкаф-купе 220*1200*400</t>
  </si>
  <si>
    <t>Шкаф 600*1650*380</t>
  </si>
  <si>
    <t>Сосна 3000 м</t>
  </si>
  <si>
    <t xml:space="preserve">Кровать 4-х ярусная детская </t>
  </si>
  <si>
    <t>Ноутбук Asus EeePC1011СХ</t>
  </si>
  <si>
    <t>Телевизор плазменный 51"Samsung</t>
  </si>
  <si>
    <t>Телевизор LCD32"(81 см)</t>
  </si>
  <si>
    <t>Ленточные шкафы</t>
  </si>
  <si>
    <t>Стенка дидактическая</t>
  </si>
  <si>
    <t>Шкаф 2100*1100*350</t>
  </si>
  <si>
    <t>Шкаф хозяйственный на подставке L200</t>
  </si>
  <si>
    <t xml:space="preserve">Кровать детская 3-х ярусная </t>
  </si>
  <si>
    <t xml:space="preserve">Шкаф хозяйственный </t>
  </si>
  <si>
    <t xml:space="preserve">Шкаф раздевальный 5-и секционный с лавкой </t>
  </si>
  <si>
    <t xml:space="preserve">Шкаф раздевалочный 5-и секционный с лавкой </t>
  </si>
  <si>
    <t xml:space="preserve">Шкаф раздевалочный 4-х секционный с лавкой </t>
  </si>
  <si>
    <t>Шкаф для одежды 4-х секционный</t>
  </si>
  <si>
    <t>Шкаф для одежды 5-х секционный</t>
  </si>
  <si>
    <t>Шкаф для одежды 3-х секционный</t>
  </si>
  <si>
    <t>Шкаф для одежды 4- секционный</t>
  </si>
  <si>
    <t>Машина УКМ ПОЛНЫЙ КОМПЛЕКТ мех-м овощерез.-протирочный,мясорубка,просеиватель,рыхлитель,взбивалка,мех-м для измельчения,подставка</t>
  </si>
  <si>
    <t>Телевизор LED32"(81см)SupraSTV-LC32K650FL,1920*1080,80K:1,HDMI*4,USB</t>
  </si>
  <si>
    <t>МФУ HP LaserJet Pro М1132 (СЕ847А)</t>
  </si>
  <si>
    <t>Ковер Эфес 301-130 2*3 Султан</t>
  </si>
  <si>
    <t>Ковер Хива-10004 2*3,5</t>
  </si>
  <si>
    <t>Ковер Kids Collection c363 зел/гол 1,5*2,3</t>
  </si>
  <si>
    <t>Ковер Эфес 324-130 2*3 Султан</t>
  </si>
  <si>
    <t>Ковер Kids Collection c324 зел/гол 1,5*2,3</t>
  </si>
  <si>
    <t>Ковер Акварель 531 410 2*3</t>
  </si>
  <si>
    <t>Ковер Bolara 2410 зел 2,5*3,5</t>
  </si>
  <si>
    <t>Ковер Oscar 0535 ivory 2*3</t>
  </si>
  <si>
    <t xml:space="preserve">Шкаф раздевальный 4-х секционный </t>
  </si>
  <si>
    <t>Шкаф раздевальный 5-ти секционный</t>
  </si>
  <si>
    <t>Модуль для развития запястья по прорези</t>
  </si>
  <si>
    <t>Модуль сенсорный с геометрическими телами и зеркалом</t>
  </si>
  <si>
    <t>Модуль для развития мелкой моторики со шнурками</t>
  </si>
  <si>
    <t>Дидактические лабиринты</t>
  </si>
  <si>
    <t>Пылесос с контейнером для пыли LG VK75302HC</t>
  </si>
  <si>
    <t>Кипятильник ДЕБИС КНЭ-100-01 электрический проточный 100 л нерж</t>
  </si>
  <si>
    <t>Шкаф для раздевания</t>
  </si>
  <si>
    <t>Лазилка «Вертолет»</t>
  </si>
  <si>
    <t>Тропинка «Гном»</t>
  </si>
  <si>
    <t>Карусель со сплошным сидением</t>
  </si>
  <si>
    <t>Горка</t>
  </si>
  <si>
    <t>Качалка-балансир</t>
  </si>
  <si>
    <t>Лабиринт «Змейка»</t>
  </si>
  <si>
    <t>Стенка для перелезания</t>
  </si>
  <si>
    <t>Спортивный комплекс 1570*1100*2655</t>
  </si>
  <si>
    <t>Спортивный комплекс 3900*1140*2520</t>
  </si>
  <si>
    <t xml:space="preserve">Стенка игровая </t>
  </si>
  <si>
    <t xml:space="preserve">Песочница с распашной крышкой 1 </t>
  </si>
  <si>
    <t>Песочница с распашной крышкой 2</t>
  </si>
  <si>
    <t>Песочница с распашной крышкой 3</t>
  </si>
  <si>
    <t>Песочница с распашной крышкой 4</t>
  </si>
  <si>
    <t>Песочница с распашной крышкой 5</t>
  </si>
  <si>
    <t>Песочница с распашной крышкой 6</t>
  </si>
  <si>
    <t>Песочница с распашной крышкой 7</t>
  </si>
  <si>
    <t>Песочница с распашной крышкой 8</t>
  </si>
  <si>
    <t>Песочница с распашной крышкой 9</t>
  </si>
  <si>
    <t>Песочница с распашной крышкой 10</t>
  </si>
  <si>
    <t>Коврик медицинский</t>
  </si>
  <si>
    <t>Кушетка медицинская смотровая КМС-Л-01</t>
  </si>
  <si>
    <t>Облучатель-рециркулятор Армед СН-111-130</t>
  </si>
  <si>
    <t>Столик передвижной СПп-01 МСК</t>
  </si>
  <si>
    <t>Мясорубка МИМ-300М</t>
  </si>
  <si>
    <t>Травмотологическая укладка с вложениями</t>
  </si>
  <si>
    <t>Посудомоечная машина Hansa ZWH646WEH</t>
  </si>
  <si>
    <t>Водонагреватель накопительный 1(Корпус 30)</t>
  </si>
  <si>
    <t>ВА0000000014</t>
  </si>
  <si>
    <t>Водонагреватель накопительный 2(Корпус 30)</t>
  </si>
  <si>
    <t>ВА0000000015</t>
  </si>
  <si>
    <t>Снегоуборщик (Корпус 30)</t>
  </si>
  <si>
    <t>Холодильный шкаф ШХ-1,0(Корпус30)</t>
  </si>
  <si>
    <t>Мясорубка МИМ 300М (Корпус 30)</t>
  </si>
  <si>
    <t>Устройство наружного электроосвещения (Корпус 30)</t>
  </si>
  <si>
    <t>ВА0000000066</t>
  </si>
  <si>
    <t>Насос (Корпус 30</t>
  </si>
  <si>
    <t>ВА0000000025</t>
  </si>
  <si>
    <t>Автоматический регулятор температуры ГВС (Корпус 30)</t>
  </si>
  <si>
    <t>Видеомагнитофон «Самсунг»(Корпус 30)</t>
  </si>
  <si>
    <t>1380025-3</t>
  </si>
  <si>
    <t>Кран шаровой 4шт.(Корпус 30)</t>
  </si>
  <si>
    <t>Ксерокс «Canon»     (Корпус 30)</t>
  </si>
  <si>
    <t>Машина для чистки картофеля (Корпус 30)</t>
  </si>
  <si>
    <t>Машина овощерезательная МПР (Корпус 30)</t>
  </si>
  <si>
    <t>Машина протирочно-резательная МПР (Корпус 30)</t>
  </si>
  <si>
    <t>Монитор «DELL»(Корпус 30)</t>
  </si>
  <si>
    <t>Монитор«PROVIEW»(Корпус 30)</t>
  </si>
  <si>
    <t>Монитор «Samsung»(Корпус30)</t>
  </si>
  <si>
    <t>Морозильная камера «Атлант»(Корпус 30)</t>
  </si>
  <si>
    <t>Музыкальный центр «Самсунг» (Корпус30)</t>
  </si>
  <si>
    <t>1380024-3</t>
  </si>
  <si>
    <t>МФУ (лазерный принтер,сканер,копир.)-1 (Корпус 30)</t>
  </si>
  <si>
    <t>МФУ (лазерный принтер,сканер,копир.)-2 (Корпус 30)</t>
  </si>
  <si>
    <t>Насос UPSD 50-180F (230V) (96402137) (Корпус 30)</t>
  </si>
  <si>
    <t>Ноутбук (мини) (Корпус 30)</t>
  </si>
  <si>
    <t>Ноутбук (Корпус 30)</t>
  </si>
  <si>
    <t>Ноутбук Asus (Корпус 30)</t>
  </si>
  <si>
    <t>Ноутбук HP (Корпус 30)</t>
  </si>
  <si>
    <t>Ноутбук  Lenovo IdeaPad G5030 (Корпус 30)</t>
  </si>
  <si>
    <t>Ноутбук  Lenovo (Корпус 30)</t>
  </si>
  <si>
    <t>Ноутбук  Lenovo IdeaPad (Корпус 30)</t>
  </si>
  <si>
    <t>Пианино «Ритм» (Корпус 30)</t>
  </si>
  <si>
    <t>Прибор  «А-1-27» тревожная кнопка (Корпус 30)</t>
  </si>
  <si>
    <t>Принтер XEROX (Корпус 30)</t>
  </si>
  <si>
    <t>Системный блок «AOUARIUS» (Корпус 30)</t>
  </si>
  <si>
    <t>Системный блок «LG» (Корпус 30)</t>
  </si>
  <si>
    <t>Стиральная машина Индезит (Корпус 30)</t>
  </si>
  <si>
    <t>Телевизор LED Haier 1 (Корпус 30)</t>
  </si>
  <si>
    <t>Телевизор LED Haier 2 (Корпус 30)</t>
  </si>
  <si>
    <t>Телевизор LED Samsung 32 (Корпус 30)</t>
  </si>
  <si>
    <t>Телевизор LED Samsung 40 (Корпус 30)</t>
  </si>
  <si>
    <t>Факс (Корпус 30)</t>
  </si>
  <si>
    <t>Холодильник «Орск» (Корпус 30</t>
  </si>
  <si>
    <t>Цифровая видеокамера Panasonic (Корпус 30)</t>
  </si>
  <si>
    <t>Электрическая плита 4-х комф.ПЭ -4Шмн-1 (Корпус 30)</t>
  </si>
  <si>
    <t>Электрокипятильник КНЭ-100 (Корпус 30)</t>
  </si>
  <si>
    <t>Игровая стенка (Корпус 30)</t>
  </si>
  <si>
    <t>Кровать 3-х ярусная (Корпус 30)</t>
  </si>
  <si>
    <t>Кровать детская 3 яруса (Корпус 30)</t>
  </si>
  <si>
    <t>ВА0000000071</t>
  </si>
  <si>
    <t>ВА0000000072</t>
  </si>
  <si>
    <t>ВА000000073</t>
  </si>
  <si>
    <t>Кровать детская трехярусная (10группа)(Корпус 30)</t>
  </si>
  <si>
    <t>Стенка в методический кабинет (Корпус 30)</t>
  </si>
  <si>
    <t>ВА0000000068</t>
  </si>
  <si>
    <t>Стенка для дидактического кабинета (Корпус 30)</t>
  </si>
  <si>
    <t>ВА0000000064</t>
  </si>
  <si>
    <t>Стенка игровая (Корпус 30)</t>
  </si>
  <si>
    <t>ВА0000000067</t>
  </si>
  <si>
    <t>Стол обеденный (Корпус 30)</t>
  </si>
  <si>
    <t>Стол обеденный (К30)</t>
  </si>
  <si>
    <t>Уголок природы (Корпус 30)</t>
  </si>
  <si>
    <t>ВА0000000065</t>
  </si>
  <si>
    <t>Холодильник Daewoo FR-081 A h 510 (Корпус 30)</t>
  </si>
  <si>
    <t>Холодильник Daewoo FR-081 A h 720 (Корпус 30)</t>
  </si>
  <si>
    <t>Шкаф для взрослой одежды (Корпус 30)</t>
  </si>
  <si>
    <t>Шкаф для горшков (Корпус 30)</t>
  </si>
  <si>
    <t>Шкаф для детской одежлы 3 секции (Корпус 30)</t>
  </si>
  <si>
    <t>Шкаф для детской одежды 4 секции (10группа)(Корпус 30)</t>
  </si>
  <si>
    <t>Шкаф для детской одежды 4 секции (6группа)(Корпус 30)</t>
  </si>
  <si>
    <t>Шкаф для детской одежды 4 секции (Корпус 30)</t>
  </si>
  <si>
    <t>Шкаф для детской одежды 5 секций (10группа)(Корпус 30)</t>
  </si>
  <si>
    <t>Шкаф для детской одежды 5 секций (6группа)(Корпус 30)</t>
  </si>
  <si>
    <t>Шкаф для полотенец (хоз.инв.)(Корпус 30)</t>
  </si>
  <si>
    <t>Шкаф для хоз.инвентаря (6группа)(Корпус 30)</t>
  </si>
  <si>
    <t>Шкаф раздевальный 4-х секционный (3группа)(Корпус30)</t>
  </si>
  <si>
    <t>Шкаф раздевальный 4-х секционный ((Корпус30)</t>
  </si>
  <si>
    <t>ВА0000000063</t>
  </si>
  <si>
    <t>ВА0000000062</t>
  </si>
  <si>
    <t>ВА0000000061</t>
  </si>
  <si>
    <t>Шкаф раздевальный 4-х секционный (Корпус30)</t>
  </si>
  <si>
    <t>ВА0000000060</t>
  </si>
  <si>
    <t>ВА0000000059</t>
  </si>
  <si>
    <t>ВА0000000058</t>
  </si>
  <si>
    <t>ВА0000000057</t>
  </si>
  <si>
    <t>ВА0000000056</t>
  </si>
  <si>
    <t>Шкаф раздевальный 5-ти секционный (3группа)(Корпус30)</t>
  </si>
  <si>
    <t>Шкаф раздевальный 5-ти секционный (Корпус30)</t>
  </si>
  <si>
    <t>ВА0000000051</t>
  </si>
  <si>
    <t>ВА0000000052</t>
  </si>
  <si>
    <t>ВА0000000053</t>
  </si>
  <si>
    <t>Шкаф раздевальный 5-ти секционный (3группа)((Корпус30)</t>
  </si>
  <si>
    <t>ВА0000000050</t>
  </si>
  <si>
    <t>Шкаф хозяйственный (для посуды) (Корпус30)</t>
  </si>
  <si>
    <t>Бак нерж.40л (Корпус 30)</t>
  </si>
  <si>
    <t>ВА0000000013</t>
  </si>
  <si>
    <t>Ель новогодняя искуственная (Корпус 30)</t>
  </si>
  <si>
    <t>Игровой уголок из 2-х секций (Корпус30)</t>
  </si>
  <si>
    <t>Ковер (Корпус30)</t>
  </si>
  <si>
    <t>Ковер2 (Корпус 30)</t>
  </si>
  <si>
    <t>Ковер 2,8*2(Корпус30)</t>
  </si>
  <si>
    <t>Ковер 2*3 (Корпус 30)</t>
  </si>
  <si>
    <t>Кровать 4-х ярусная (Корпус 30)</t>
  </si>
  <si>
    <t>163003750а</t>
  </si>
  <si>
    <t>163003750б</t>
  </si>
  <si>
    <t>163003750г</t>
  </si>
  <si>
    <t>163003750в</t>
  </si>
  <si>
    <t>Мяг.модуль «Полоса препятствий»(Корпус 30)</t>
  </si>
  <si>
    <t>Мясорубка «МИМ -300» (Корпус 30)</t>
  </si>
  <si>
    <t>Набор мебели из 4 шкафов (Корпус 30)</t>
  </si>
  <si>
    <t>Набор мебели «Лора» (Корпус 30)</t>
  </si>
  <si>
    <t>Стенка 2-х секционная (Корпус30)</t>
  </si>
  <si>
    <t>Стенка 3-х секционная (Корпус30)</t>
  </si>
  <si>
    <t>Стенка 3-х секционная 1(Корпус30)</t>
  </si>
  <si>
    <t>Стенка 3-х секционная 2 (Корпус30)</t>
  </si>
  <si>
    <t>Стенка «Аист»(Корпус 30)</t>
  </si>
  <si>
    <t>Стенка «Лора»(Корпус 30)</t>
  </si>
  <si>
    <t>Стенка «Юнона» (Корпус 30)</t>
  </si>
  <si>
    <t>1630035-3</t>
  </si>
  <si>
    <t>Стенка «Юнона»(Корпус 30)</t>
  </si>
  <si>
    <t>1630036-3</t>
  </si>
  <si>
    <t>Стенка для дидактических пособий (Корпус 30)</t>
  </si>
  <si>
    <t>Стенка для игрушек (Корпус 30)</t>
  </si>
  <si>
    <t>Стиральная машина Самсунг 861 (Корпус 30)</t>
  </si>
  <si>
    <t>861 (Корпус 30)</t>
  </si>
  <si>
    <t>Стол-кухня (дет)(Корпус 30)</t>
  </si>
  <si>
    <t>Стол компьюторный (Корпус 30)</t>
  </si>
  <si>
    <t>163003686а</t>
  </si>
  <si>
    <t>Стол разделочный нерж.(Корпус 30)</t>
  </si>
  <si>
    <t>ВА0000000069</t>
  </si>
  <si>
    <t>ВА0000000070</t>
  </si>
  <si>
    <t>Уголок для кукол (6пред)(Корпус 30)</t>
  </si>
  <si>
    <t>Уголок природы из 3ч.(Корпус30)</t>
  </si>
  <si>
    <t>Холодильник Daewoo FR-081 (Корпус 30)</t>
  </si>
  <si>
    <t>Шкаф-горка (Корпус30)</t>
  </si>
  <si>
    <t>Шкаф (Корпус 30)</t>
  </si>
  <si>
    <t>10130165-3</t>
  </si>
  <si>
    <t>Шкаф 2 (Корпус30)</t>
  </si>
  <si>
    <t>163003755а</t>
  </si>
  <si>
    <t>Шкаф 4-х секционный 1 со скамейкой (Корпус 30)</t>
  </si>
  <si>
    <t>Шкаф 4-х секционный 2 со скамейкой (Корпус 30)</t>
  </si>
  <si>
    <t>Шкаф 4-х секционный 3 со скамейкой (Корпус 30)</t>
  </si>
  <si>
    <t>Шкаф 4-х секционный 4 со скамейкой (Корпус 30)</t>
  </si>
  <si>
    <t>Шкаф 4-х секционный 5 (Корпус 30)</t>
  </si>
  <si>
    <t>Шкаф 4-х секционный 6 (Корпус 30)</t>
  </si>
  <si>
    <t>Шкаф 4-х секционный 7 (Корпус 30)</t>
  </si>
  <si>
    <t>Шкаф 4-х секционный 8 (Корпус 30)</t>
  </si>
  <si>
    <t>Шкаф 5-ти секционный 1 со скамейкой (Корпус 30)</t>
  </si>
  <si>
    <t>Шкаф 5-ти секционный 2 (Корпус 30)</t>
  </si>
  <si>
    <t>Шкаф 5-ти секционный 3 (Корпус 30)</t>
  </si>
  <si>
    <t>Шкаф двухстворчатый (Корпус 30)</t>
  </si>
  <si>
    <t>Шкаф для дидактических пособий ПСК (Корпус 30)</t>
  </si>
  <si>
    <t>Шкаф для игрушек ПСК (Корпус 30)</t>
  </si>
  <si>
    <t>Шкаф для пособий (Корпус 30)</t>
  </si>
  <si>
    <t>Шкаф д/ пос. МК(К30)</t>
  </si>
  <si>
    <t>163003739а</t>
  </si>
  <si>
    <t>Шкаф для пособий МК (Корпус 30)</t>
  </si>
  <si>
    <t>163003739б</t>
  </si>
  <si>
    <t>163003739в</t>
  </si>
  <si>
    <t>Шкаф для посуды (рабочий стол)(Корпус 30)</t>
  </si>
  <si>
    <t>Шкаф книжный (Корпус 30)</t>
  </si>
  <si>
    <t>163003684а</t>
  </si>
  <si>
    <t>Шкаф книжный (стенка 3хсекционная) Корпус 30</t>
  </si>
  <si>
    <t>Шкаф плательный (Корпус 30)</t>
  </si>
  <si>
    <t>Шкаф ШПК-315 на ПК и 1 огнетушитель (Корпус 30)</t>
  </si>
  <si>
    <t>163003753д</t>
  </si>
  <si>
    <t>163003753г</t>
  </si>
  <si>
    <t>163003753в</t>
  </si>
  <si>
    <t>163003753б</t>
  </si>
  <si>
    <t>163003753а</t>
  </si>
  <si>
    <t>Наглядное пособ. «набор деревянная песочница+6кг.космического песка классический</t>
  </si>
  <si>
    <t>Экспер.н-ры  Cornelsen «Аня и Леня экспер.со светом и звуком»</t>
  </si>
  <si>
    <t>Экспер.н-ры  Cornelsen «Аня и Леня экспер.с природой и окружающей средой»</t>
  </si>
  <si>
    <t>Экспер.н-ры  Cornelsen «Аня и Леня экспер.с водой и воздухом»</t>
  </si>
  <si>
    <t>Стенка дидактическая для игрушек 2090*2695*400</t>
  </si>
  <si>
    <t>Стенка дидактическая для игрушек 1380*3900*520</t>
  </si>
  <si>
    <t>Стенка дидактическая для игрушек 1840*2622*560</t>
  </si>
  <si>
    <t>Стенка дидактическая для игрушек 1700*4000*560</t>
  </si>
  <si>
    <t>Стенка дидактическая для игрушек 1350*3200*360</t>
  </si>
  <si>
    <t>Стенка дидактическая для игрушек 1050*3150*450</t>
  </si>
  <si>
    <t>Печ.устр.МФУ струйные: HP OfficeJet Pro L7480 AIO Printer</t>
  </si>
  <si>
    <t>Посудомоечная машина Bosch SGS 46E52EU</t>
  </si>
  <si>
    <t>Ноутбук 14 -15,4 ; eMachines EME527-902G16Mi</t>
  </si>
  <si>
    <t>Сиситемный блок XP/Intel i3/Asus</t>
  </si>
  <si>
    <t>Пылесос (Vitek itroversion 2000W)</t>
  </si>
  <si>
    <t>Сковорода ПРОММАШ СЭЧ-0,45 электрическая Саратов (Корпус 30)</t>
  </si>
  <si>
    <t>Пылесос с мешком Samsung SC -4140</t>
  </si>
  <si>
    <t>Термос профессиональный 10л нерж.</t>
  </si>
  <si>
    <t>Шкаф POLAIR DM-105 S холодильный среднетемпературный стеклянная дверь</t>
  </si>
  <si>
    <t>Стеллаж СТК-700/700 кухонный 700*700*1650 комб 6 полок (Корпус 30)</t>
  </si>
  <si>
    <t xml:space="preserve">Стеллаж СТК-700/700 кухонный 700*700*1650 комб 6 полок </t>
  </si>
  <si>
    <t>Шкаф раздевальный 4-х секционный (группа 5,приемная)</t>
  </si>
  <si>
    <t>Шкаф раздевальный 4-х секционный (группа 6,приемная)</t>
  </si>
  <si>
    <t>Шкаф раздевальный 5-ти секционный (группа 6,приемная)</t>
  </si>
  <si>
    <t>Шкаф раздевальный 5-ти секционный (группа 5,приемная)</t>
  </si>
  <si>
    <t>Шкаф под одежду 2060*800*330 (группа 6,приемная)</t>
  </si>
  <si>
    <t>Шкаф под одежду 2060*900*350 (группа 8)</t>
  </si>
  <si>
    <t>Шкаф под одежду 2060*1020*330 (группа 5)</t>
  </si>
  <si>
    <t>Стол 750*1100*500 (группа 8)</t>
  </si>
  <si>
    <t>Шкаф навесной 700*800*350 (Корпус 30)</t>
  </si>
  <si>
    <t>Горшечная 1260*800*250 (Корпус30)</t>
  </si>
  <si>
    <t>Полотенечная 1100*1200*96 (Корпус30)</t>
  </si>
  <si>
    <t>Стол 750*1100*500(Корпус30)</t>
  </si>
  <si>
    <t>Шкаф для посуды 1440*450*400 (Корпус30)</t>
  </si>
  <si>
    <t>Игровое оборудование.Базовый набор LEGO (Корпус 30)</t>
  </si>
  <si>
    <t>Игровое оборудование.Ресурсный набор LEGO (Корпус 30)</t>
  </si>
  <si>
    <t>Кипятильник ДЕБИС КНЭ-100-01 электрический проточный 100л нерж(Корпус 30)</t>
  </si>
  <si>
    <t>Плита Проммаш ПЭ-0,51 ШП электр.3конфорки с ж/ш рабочий стол нерж(Корпус 30)</t>
  </si>
  <si>
    <t>Пароконвектомат TECNOINOX EFB -06 универсальная 6 уровней</t>
  </si>
  <si>
    <t>Стол СР-1/1000 разделочный 1000*600*870 без борта комб</t>
  </si>
  <si>
    <t>Стенка дидактическая для игрушек 1700*3600*360(2группа)</t>
  </si>
  <si>
    <t>Стенка дидактическая для игрушек 1700*3600*360(6 группа)</t>
  </si>
  <si>
    <t>Стенка дидактическая для игрушек 2030*1920*450(2 группа)</t>
  </si>
  <si>
    <t>Стол дидактический 750*900*500 (группа6)</t>
  </si>
  <si>
    <t>Шкаф для ряжения 1300*1300*400 (группа 6)</t>
  </si>
  <si>
    <t>Модуль игровой "Кухня" 1300*1300*400 (группа6)</t>
  </si>
  <si>
    <t>Стенка дидактическая для игрушек 1700*3000*450(6 группа)</t>
  </si>
  <si>
    <t>Противень нерж,600*400*40</t>
  </si>
  <si>
    <t>Противень нерж,600*400*41</t>
  </si>
  <si>
    <t>Противень нерж,600*400*42</t>
  </si>
  <si>
    <t>Противень нерж,600*400*43</t>
  </si>
  <si>
    <t>Противень нерж,600*400*44</t>
  </si>
  <si>
    <t>Ноутбук Acer ES1-533-C80M</t>
  </si>
  <si>
    <t>Телевизор LED 32" (81см)</t>
  </si>
  <si>
    <t>Пылесос VIGOR WINDY 1500 ВТ (Корпус 30)</t>
  </si>
  <si>
    <t>Пылесос LD Storm E[stra 14000 (Корпус 30)</t>
  </si>
  <si>
    <t>Пылесос Samsung AIR TRACK 1600 W (корпус30)</t>
  </si>
  <si>
    <t>Палас 2*5,5 (группа 6)</t>
  </si>
  <si>
    <t>Ковер 2,6*3,5м группа1 (корпус 30)</t>
  </si>
  <si>
    <t>Ковер 1,7*2,7м группа1 (Корпус 30)</t>
  </si>
  <si>
    <t>Ковер 2,5*1,8м группа 1(Корпус 30)</t>
  </si>
  <si>
    <t>Ковер 3*2,0м группа 1(Корпус30)</t>
  </si>
  <si>
    <t>Ковер 2*2,9м группа 10(Корпус 30)</t>
  </si>
  <si>
    <t>Ковер 3*5,0м муз.зал (Корпус 30)</t>
  </si>
  <si>
    <t>Ковер 1,85*3,0м группа 2 (Корпус 30)</t>
  </si>
  <si>
    <t>Ковер 3,5*2,5м группа2 (Корпус 30)</t>
  </si>
  <si>
    <t>Холодильник Орск однокамер.448-1 01 (корпус 30)</t>
  </si>
  <si>
    <t>Ковер Фризе 3*5,0м</t>
  </si>
  <si>
    <t>Ковер Империал 1,5*3м (корпус30)</t>
  </si>
  <si>
    <t>Светильник Е146*60W W8277-06 (корпус 30)</t>
  </si>
  <si>
    <t>Светильник Е146*60W W8652-06 (корпус 30)</t>
  </si>
  <si>
    <t>МФУ Canon i-Sensys MF244dw (A4,512Mb,27стр/мин,лаз.МФУ,LCD,ADF,двух.стор.печать</t>
  </si>
  <si>
    <t>Мотокоса TEXAS BC43</t>
  </si>
  <si>
    <t>Проекционная система:Проектор beng m*631st (Корпус 30)</t>
  </si>
  <si>
    <t>Програмно аппаратный комплекс для развития и обучения детей (Корпус 30)</t>
  </si>
  <si>
    <t>Конструктор UARO базовый набор (Корпус 30)</t>
  </si>
  <si>
    <t>Конструктор UARO ресурсный набор №1 (Корпус 30)</t>
  </si>
  <si>
    <t>Базовый набор LEGO Education Wedo (Корпус 30)</t>
  </si>
  <si>
    <t>Набор Первые механизмы (Корпус 30)</t>
  </si>
  <si>
    <t>Набор Полидрон Гигант,комплект на группу (Корпус 30)</t>
  </si>
  <si>
    <t>Набор Полидрон Каркасы "Комплексный"(Корпус 30)</t>
  </si>
  <si>
    <t>Набор Полидрон Гигант "Конструируем транспорт"(Корпус 30)</t>
  </si>
  <si>
    <t>Набор Полидрон Гигант "Огромные шестеренки"(Корпус 30)</t>
  </si>
  <si>
    <t>Набор магнитных фигурок Зоопарк (Корпус 30)</t>
  </si>
  <si>
    <t>Набор магнитных фигурок Ферма (Корпус 30)</t>
  </si>
  <si>
    <t>Конструктор K*NEX ТИНКЕРТОЙ "Основной набор" 100 деталей (Корпус 30)</t>
  </si>
  <si>
    <t>Тележка для спортивного оборудования</t>
  </si>
  <si>
    <t>Кровать "Матрешка" 4-х ярусная (20)</t>
  </si>
  <si>
    <t xml:space="preserve">1012420130600008              </t>
  </si>
  <si>
    <t xml:space="preserve">1012420131000031              </t>
  </si>
  <si>
    <t xml:space="preserve">1012420131000032              </t>
  </si>
  <si>
    <t xml:space="preserve">1012420131000033              </t>
  </si>
  <si>
    <t>Холодильник Бирюса 8 Е-2 (20)</t>
  </si>
  <si>
    <t xml:space="preserve">1012420150100001              </t>
  </si>
  <si>
    <t>Холодильник DAEWOO FR-052AIXR (2,11,20)</t>
  </si>
  <si>
    <t xml:space="preserve">1012420150100002              </t>
  </si>
  <si>
    <t xml:space="preserve">1012420150100003              </t>
  </si>
  <si>
    <t xml:space="preserve">1012420150100004              </t>
  </si>
  <si>
    <t>Холодильный шкаф ШХ-0,80 (27)</t>
  </si>
  <si>
    <t xml:space="preserve">1012420120900001              </t>
  </si>
  <si>
    <t>Машина переплетная (27)</t>
  </si>
  <si>
    <t xml:space="preserve">1013620130900001              </t>
  </si>
  <si>
    <t>Ванна моечная 2х гнездовая (2)</t>
  </si>
  <si>
    <t xml:space="preserve">10104236                      </t>
  </si>
  <si>
    <t>Спирометр сухой (2)</t>
  </si>
  <si>
    <t xml:space="preserve">10104311                      </t>
  </si>
  <si>
    <t>Стир.машина Л10-121 (2)</t>
  </si>
  <si>
    <t xml:space="preserve">000010104247                  </t>
  </si>
  <si>
    <t>Стир.машина автомат Индезит (2)</t>
  </si>
  <si>
    <t xml:space="preserve">000010104245                  </t>
  </si>
  <si>
    <t>Пылесос LG (2)</t>
  </si>
  <si>
    <t xml:space="preserve">10104299                      </t>
  </si>
  <si>
    <t>Привод универсальный комбинированный (2)</t>
  </si>
  <si>
    <t xml:space="preserve">10104248                      </t>
  </si>
  <si>
    <t>Шкаф жарочный ШЖЭ-2 (2)</t>
  </si>
  <si>
    <t xml:space="preserve">10104215                      </t>
  </si>
  <si>
    <t>Шкаф холод (2)</t>
  </si>
  <si>
    <t xml:space="preserve">10104250                      </t>
  </si>
  <si>
    <t>Эл.плита ЭП-4жш (2)</t>
  </si>
  <si>
    <t xml:space="preserve">10104214                      </t>
  </si>
  <si>
    <t>Телевизор Айкай (2)</t>
  </si>
  <si>
    <t xml:space="preserve">110104040317                  </t>
  </si>
  <si>
    <t>Сист.блок vkrejjwei (2)</t>
  </si>
  <si>
    <t xml:space="preserve">110104030315                  </t>
  </si>
  <si>
    <t>Электро.кипятильник КЭН-50 (2)</t>
  </si>
  <si>
    <t xml:space="preserve">10104235                      </t>
  </si>
  <si>
    <t>Системный блок Cirix (2)</t>
  </si>
  <si>
    <t xml:space="preserve">110104020235                  </t>
  </si>
  <si>
    <t>Весы напольные до 100 кг (2)</t>
  </si>
  <si>
    <t xml:space="preserve">10104233                      </t>
  </si>
  <si>
    <t>Водонагреватель (2)</t>
  </si>
  <si>
    <t xml:space="preserve">110124030484                  </t>
  </si>
  <si>
    <t xml:space="preserve">10104234                      </t>
  </si>
  <si>
    <t>Эл.сковорода СЭСМ (2)</t>
  </si>
  <si>
    <t xml:space="preserve">10104249                      </t>
  </si>
  <si>
    <t>Мороз.камера-ларь (2)</t>
  </si>
  <si>
    <t xml:space="preserve">10104251                      </t>
  </si>
  <si>
    <t>Весы мех.наст. РН-1 до 10 кг (2)</t>
  </si>
  <si>
    <t xml:space="preserve">10104232                      </t>
  </si>
  <si>
    <t>холод-к Бирюса (2)</t>
  </si>
  <si>
    <t xml:space="preserve">10104239                      </t>
  </si>
  <si>
    <t xml:space="preserve">10104240                      </t>
  </si>
  <si>
    <t>холод-к Саратов (2)</t>
  </si>
  <si>
    <t xml:space="preserve">10104238                      </t>
  </si>
  <si>
    <t xml:space="preserve">10104237                      </t>
  </si>
  <si>
    <t>Облучатель УФ "Кама" (2)</t>
  </si>
  <si>
    <t xml:space="preserve">110104080222                  </t>
  </si>
  <si>
    <t xml:space="preserve">110104080223                  </t>
  </si>
  <si>
    <t>МУЗ центр DAEWOO (2)</t>
  </si>
  <si>
    <t xml:space="preserve">210106040220                  </t>
  </si>
  <si>
    <t>машина швейная электрическая -45 (2)</t>
  </si>
  <si>
    <t xml:space="preserve">10104298                      </t>
  </si>
  <si>
    <t>Монитор DAEWOO (2)</t>
  </si>
  <si>
    <t xml:space="preserve">110104020236                  </t>
  </si>
  <si>
    <t xml:space="preserve">110104080225                  </t>
  </si>
  <si>
    <t xml:space="preserve">110104080224                  </t>
  </si>
  <si>
    <t xml:space="preserve">110104080227                  </t>
  </si>
  <si>
    <t>Инголятор "Бореол" -400 (2)</t>
  </si>
  <si>
    <t xml:space="preserve">10104309                      </t>
  </si>
  <si>
    <t xml:space="preserve">110104080226                  </t>
  </si>
  <si>
    <t>Картофелечистка МОК -150 (2)</t>
  </si>
  <si>
    <t xml:space="preserve">10104208                      </t>
  </si>
  <si>
    <t>Копировальный аппарат Canon (2)</t>
  </si>
  <si>
    <t xml:space="preserve">110104030234                  </t>
  </si>
  <si>
    <t>Блок ИВС-Сети (11)</t>
  </si>
  <si>
    <t xml:space="preserve">01360018                      </t>
  </si>
  <si>
    <t>Вид/магнитофон LGL-448 (11)</t>
  </si>
  <si>
    <t xml:space="preserve">07100001                      </t>
  </si>
  <si>
    <t>Елка 300см (11)</t>
  </si>
  <si>
    <t xml:space="preserve">07100023                      </t>
  </si>
  <si>
    <t>Эл.плита ЭП-2М (11)</t>
  </si>
  <si>
    <t xml:space="preserve">01380006_2                    </t>
  </si>
  <si>
    <t>Шкаф жарочный ШЖЭ-2 (11)</t>
  </si>
  <si>
    <t xml:space="preserve">10104029                      </t>
  </si>
  <si>
    <t>Холодильник Норд ДХ-241-6-400 (11)</t>
  </si>
  <si>
    <t xml:space="preserve">01380021                      </t>
  </si>
  <si>
    <t>Холодильник Бирюса 224С-3 (11)</t>
  </si>
  <si>
    <t xml:space="preserve">01380023                      </t>
  </si>
  <si>
    <t>Телевизор Шарп 21Е2 (11)</t>
  </si>
  <si>
    <t xml:space="preserve">01380024                      </t>
  </si>
  <si>
    <t>Системный блок (11)</t>
  </si>
  <si>
    <t xml:space="preserve">110104020141                  </t>
  </si>
  <si>
    <t>Принтер лазерный Phaser 3130 (20)</t>
  </si>
  <si>
    <t xml:space="preserve">01360019                      </t>
  </si>
  <si>
    <t>Привод ПУ-6 (11)</t>
  </si>
  <si>
    <t xml:space="preserve">01380009_2                    </t>
  </si>
  <si>
    <t>Пианино Ноктюрн (11)</t>
  </si>
  <si>
    <t xml:space="preserve">01380007                      </t>
  </si>
  <si>
    <t>Печатное устройство Samsung SCX-4824 (11)</t>
  </si>
  <si>
    <t xml:space="preserve">110104040145                  </t>
  </si>
  <si>
    <t>Мороз.камера Бирюса 260К-5 (11)</t>
  </si>
  <si>
    <t xml:space="preserve">1380022                       </t>
  </si>
  <si>
    <t>Монитор PROYIEW 786N (11)</t>
  </si>
  <si>
    <t xml:space="preserve">01360020                      </t>
  </si>
  <si>
    <t>Монитор Proview (11)</t>
  </si>
  <si>
    <t xml:space="preserve">000010104830                  </t>
  </si>
  <si>
    <t>Модуль детский (из 5-ти кубиков) (11)</t>
  </si>
  <si>
    <t xml:space="preserve">07100025                      </t>
  </si>
  <si>
    <t>Машина автомат стиральная LG-10192t (11)</t>
  </si>
  <si>
    <t xml:space="preserve">110106030034                  </t>
  </si>
  <si>
    <t>Машина стиральная Сибирь-КСМ-3 (11)</t>
  </si>
  <si>
    <t xml:space="preserve">110104030033                  </t>
  </si>
  <si>
    <t>Ксерокс Canon FC-226 (11)</t>
  </si>
  <si>
    <t xml:space="preserve">01360016                      </t>
  </si>
  <si>
    <t>Котел пищеварочный КЭП-60л. (11)</t>
  </si>
  <si>
    <t xml:space="preserve">110104020837                  </t>
  </si>
  <si>
    <t>Счетчик (20)</t>
  </si>
  <si>
    <t xml:space="preserve">210104040050                  </t>
  </si>
  <si>
    <t>Музыкальный центр AIWA CX-NBL44K (20)</t>
  </si>
  <si>
    <t xml:space="preserve">01380017                      </t>
  </si>
  <si>
    <t>Монитор Series DX-777 NS (20)</t>
  </si>
  <si>
    <t xml:space="preserve">01360020_2                    </t>
  </si>
  <si>
    <t>Оборудование д/игр (2 дерев.лестницы,горка) (20)</t>
  </si>
  <si>
    <t xml:space="preserve">01380009_3                    </t>
  </si>
  <si>
    <t>Холодильник Юрюзань ДХ-180 (20)</t>
  </si>
  <si>
    <t xml:space="preserve">01380012_2                    </t>
  </si>
  <si>
    <t>Центрифуга ЛЦ-10 (20)</t>
  </si>
  <si>
    <t xml:space="preserve">10104246                      </t>
  </si>
  <si>
    <t>Холодильник Стинол №106 (20)</t>
  </si>
  <si>
    <t xml:space="preserve">01380014                      </t>
  </si>
  <si>
    <t>Холодильный шкаф ШХ-0,80 М (20)</t>
  </si>
  <si>
    <t xml:space="preserve">01380004                      </t>
  </si>
  <si>
    <t>Водонагреватель Термекс Н 15-О (20)</t>
  </si>
  <si>
    <t xml:space="preserve">110124030275                  </t>
  </si>
  <si>
    <t xml:space="preserve">210104040049                  </t>
  </si>
  <si>
    <t>Блок системный ICS PK 10905 (20)</t>
  </si>
  <si>
    <t xml:space="preserve">01360018_2                    </t>
  </si>
  <si>
    <t>Принтер лазерный Phasep 3130 (11)</t>
  </si>
  <si>
    <t xml:space="preserve">01360019_2                    </t>
  </si>
  <si>
    <t>Мясорубка МИМ-300 (20)</t>
  </si>
  <si>
    <t xml:space="preserve">10104048                      </t>
  </si>
  <si>
    <t>Динамометр (20)</t>
  </si>
  <si>
    <t xml:space="preserve">110124040301                  </t>
  </si>
  <si>
    <t>Пианино "Лирика" (20)</t>
  </si>
  <si>
    <t xml:space="preserve">01380010_2                    </t>
  </si>
  <si>
    <t>Эл. котел КЭП-10 1М.00.000Д2 (20)</t>
  </si>
  <si>
    <t xml:space="preserve">01380013_2                    </t>
  </si>
  <si>
    <t>Ксерокс WC 3119 (20)</t>
  </si>
  <si>
    <t xml:space="preserve">210106040052                  </t>
  </si>
  <si>
    <t>Шв.машина Бразер LS-2125 (20)</t>
  </si>
  <si>
    <t xml:space="preserve">110104050062                  </t>
  </si>
  <si>
    <t>Телевизор Горизонт 51 CTY661-T-1-6 (20)</t>
  </si>
  <si>
    <t xml:space="preserve">01380016                      </t>
  </si>
  <si>
    <t xml:space="preserve">410124030487                  </t>
  </si>
  <si>
    <t xml:space="preserve">410124030486                  </t>
  </si>
  <si>
    <t xml:space="preserve">410124030485                  </t>
  </si>
  <si>
    <t>Тепловычислитель DIO-99M (2)</t>
  </si>
  <si>
    <t xml:space="preserve">1012420130100001              </t>
  </si>
  <si>
    <t>XEROX Phaser 3045/B -светодиодный МФУ (27)</t>
  </si>
  <si>
    <t xml:space="preserve">1012420130100003              </t>
  </si>
  <si>
    <t>Факс:Panasonik KX-FP207RU (2.11.20)</t>
  </si>
  <si>
    <t xml:space="preserve">1012420130100004              </t>
  </si>
  <si>
    <t xml:space="preserve">1012420130100005              </t>
  </si>
  <si>
    <t xml:space="preserve">1012420130100006              </t>
  </si>
  <si>
    <t>Шкаф холодильный ШХ-0,8 М (0...+7) (20)</t>
  </si>
  <si>
    <t xml:space="preserve">1012420130100007              </t>
  </si>
  <si>
    <t>Ларь МЛК-350 (глухая крышка) (20)</t>
  </si>
  <si>
    <t xml:space="preserve">1012420130100008              </t>
  </si>
  <si>
    <t>Ларь МЛК-250 (глухая крышка) (20)</t>
  </si>
  <si>
    <t xml:space="preserve">1012420130100009              </t>
  </si>
  <si>
    <t>Регулятор температуры ТРЖ-М-01 Ду 25 Ру 10 (2,27)</t>
  </si>
  <si>
    <t xml:space="preserve">1012420130600001              </t>
  </si>
  <si>
    <t xml:space="preserve">1012420130600002              </t>
  </si>
  <si>
    <t>Регулятор температуры ТРЖ-М-01 Ду 50 Ру 10 (11.20)</t>
  </si>
  <si>
    <t xml:space="preserve">1012420130600005              </t>
  </si>
  <si>
    <t xml:space="preserve">1012420130600004              </t>
  </si>
  <si>
    <t>Песочный дворик с горкой (20)</t>
  </si>
  <si>
    <t xml:space="preserve">1012620131200001              </t>
  </si>
  <si>
    <t>Картофелечистка МОК-150 (27)</t>
  </si>
  <si>
    <t xml:space="preserve">10104045                      </t>
  </si>
  <si>
    <t>Котел КПЭ-60-1Б (27)</t>
  </si>
  <si>
    <t xml:space="preserve">01380008                      </t>
  </si>
  <si>
    <t>Ларь морозильный (27)</t>
  </si>
  <si>
    <t xml:space="preserve">01380010                      </t>
  </si>
  <si>
    <t>Машина швейная бытовая "BROTHER LS - 1520" (27)</t>
  </si>
  <si>
    <t xml:space="preserve">210134050003                  </t>
  </si>
  <si>
    <t>Машина швейная Ямаха (27)</t>
  </si>
  <si>
    <t xml:space="preserve">01380009                      </t>
  </si>
  <si>
    <t>Монитор Proview DX-777-17 (27)</t>
  </si>
  <si>
    <t xml:space="preserve">10104046                      </t>
  </si>
  <si>
    <t>Монитор Samtron (27)</t>
  </si>
  <si>
    <t xml:space="preserve">01360420                      </t>
  </si>
  <si>
    <t>Музыкальный центр "PHILIPS" (27)</t>
  </si>
  <si>
    <t xml:space="preserve">210134050002                  </t>
  </si>
  <si>
    <t>Музыкальный центр LG 868 АХ (27)</t>
  </si>
  <si>
    <t xml:space="preserve">10104047                      </t>
  </si>
  <si>
    <t>Мульти медиопроектор ""Acer" (27)</t>
  </si>
  <si>
    <t xml:space="preserve">210134050001                  </t>
  </si>
  <si>
    <t>Мясорубка МИМ-300 (27)</t>
  </si>
  <si>
    <t xml:space="preserve">10104044                      </t>
  </si>
  <si>
    <t>Принтер  Xerox Laser 1235 (27)</t>
  </si>
  <si>
    <t xml:space="preserve">01360499                      </t>
  </si>
  <si>
    <t>принтер лазерный HPLJ 1020 (27)</t>
  </si>
  <si>
    <t xml:space="preserve">21010430051                   </t>
  </si>
  <si>
    <t>пылесос Bosch BSGL 42280 VC (27)</t>
  </si>
  <si>
    <t xml:space="preserve">110104162930331               </t>
  </si>
  <si>
    <t xml:space="preserve">110104162930332               </t>
  </si>
  <si>
    <t>Системный блок Powered (27)</t>
  </si>
  <si>
    <t xml:space="preserve">01360356                      </t>
  </si>
  <si>
    <t>Системный блок РС ICS-PROF/C (27)</t>
  </si>
  <si>
    <t xml:space="preserve">01380013                      </t>
  </si>
  <si>
    <t>сканер (27)</t>
  </si>
  <si>
    <t xml:space="preserve">210104030054                  </t>
  </si>
  <si>
    <t>стиральная машина Indesit WIXL 103 (27)</t>
  </si>
  <si>
    <t xml:space="preserve">11010451                      </t>
  </si>
  <si>
    <t>Эл. кипятил. КНЭ-100М (27)</t>
  </si>
  <si>
    <t xml:space="preserve">01380012                      </t>
  </si>
  <si>
    <t>Принтер,сканер,копир (27)</t>
  </si>
  <si>
    <t xml:space="preserve">1012420141100001              </t>
  </si>
  <si>
    <t>МФУ HP LaserJet Pro Canon(принтер/сканер/копир/факс)(11)</t>
  </si>
  <si>
    <t xml:space="preserve">1012620150700001              </t>
  </si>
  <si>
    <t>Проектор Aser X122 (11)</t>
  </si>
  <si>
    <t xml:space="preserve">1012420160100001              </t>
  </si>
  <si>
    <t>Проектор Aser X122 (20)</t>
  </si>
  <si>
    <t xml:space="preserve">1012420160100002              </t>
  </si>
  <si>
    <t>Телевизор LED 43 (27)</t>
  </si>
  <si>
    <t xml:space="preserve">1012420160100003              </t>
  </si>
  <si>
    <t>МФУ Brother DCP-L2500DR (2)</t>
  </si>
  <si>
    <t xml:space="preserve">1012420160100004              </t>
  </si>
  <si>
    <t>Стол дидактический (20)</t>
  </si>
  <si>
    <t xml:space="preserve">1012620131100002              </t>
  </si>
  <si>
    <t>Шкаф для пособий (20)</t>
  </si>
  <si>
    <t xml:space="preserve">1012620131100003              </t>
  </si>
  <si>
    <t>Игровая мебель "Кухня" (20)</t>
  </si>
  <si>
    <t xml:space="preserve">1012620131100001              </t>
  </si>
  <si>
    <t>Шкаф кухонный (27)</t>
  </si>
  <si>
    <t xml:space="preserve">1012620131200002              </t>
  </si>
  <si>
    <t>Шкаф для обуви (20)</t>
  </si>
  <si>
    <t xml:space="preserve">1012620131200011              </t>
  </si>
  <si>
    <t xml:space="preserve">1012620140100007              </t>
  </si>
  <si>
    <t>Раздевалка (20)</t>
  </si>
  <si>
    <t xml:space="preserve">1012620140100001              </t>
  </si>
  <si>
    <t>Кухонный гарнитур (20)</t>
  </si>
  <si>
    <t xml:space="preserve">1012620140100002              </t>
  </si>
  <si>
    <t>Шкаф хозяйственный (20)</t>
  </si>
  <si>
    <t xml:space="preserve">1012620140100004              </t>
  </si>
  <si>
    <t>Горшечница (20)</t>
  </si>
  <si>
    <t xml:space="preserve">1012620131200013              </t>
  </si>
  <si>
    <t>Тумба для пособий (20)</t>
  </si>
  <si>
    <t xml:space="preserve">1012620140100005              </t>
  </si>
  <si>
    <t xml:space="preserve">1012620140100006              </t>
  </si>
  <si>
    <t>Ковер 4*7м (2,11,20,27)</t>
  </si>
  <si>
    <t xml:space="preserve">1012620140100011              </t>
  </si>
  <si>
    <t xml:space="preserve">1012620140100012              </t>
  </si>
  <si>
    <t xml:space="preserve">1012620140100013              </t>
  </si>
  <si>
    <t xml:space="preserve">1012620140100014              </t>
  </si>
  <si>
    <t>Холодильник Daewoo Electronik FR-061 A (27)</t>
  </si>
  <si>
    <t xml:space="preserve">1012620140100015              </t>
  </si>
  <si>
    <t>Холодильник Бирюса 8 Е-2 (2,11,20,27)</t>
  </si>
  <si>
    <t xml:space="preserve">1012620140100019              </t>
  </si>
  <si>
    <t xml:space="preserve">1012620140100018              </t>
  </si>
  <si>
    <t xml:space="preserve">1012620140100016              </t>
  </si>
  <si>
    <t xml:space="preserve">1012620140100017              </t>
  </si>
  <si>
    <t>Ларь морозильный CF200S (11)</t>
  </si>
  <si>
    <t xml:space="preserve">1012620140100020              </t>
  </si>
  <si>
    <t>Шкаф холодильный ШХ-0,5 (СМ105S) (11)</t>
  </si>
  <si>
    <t xml:space="preserve">1012620140100021              </t>
  </si>
  <si>
    <t>Шкаф для одежды (27)</t>
  </si>
  <si>
    <t xml:space="preserve">1012620140100022              </t>
  </si>
  <si>
    <t>Шкаф для документов (27)</t>
  </si>
  <si>
    <t xml:space="preserve">1012620140100023              </t>
  </si>
  <si>
    <t xml:space="preserve">1012620140100024              </t>
  </si>
  <si>
    <t xml:space="preserve">1012620140100025              </t>
  </si>
  <si>
    <t>Тумба для посуды (27)</t>
  </si>
  <si>
    <t xml:space="preserve">1012620150100003              </t>
  </si>
  <si>
    <t>Кровать 4 яруса (2)</t>
  </si>
  <si>
    <t xml:space="preserve">1012620150100007              </t>
  </si>
  <si>
    <t xml:space="preserve">1012620150100008              </t>
  </si>
  <si>
    <t xml:space="preserve">1012620150100009              </t>
  </si>
  <si>
    <t xml:space="preserve">1012620150100010              </t>
  </si>
  <si>
    <t>Шкаф (27)</t>
  </si>
  <si>
    <t xml:space="preserve">1012620150100011              </t>
  </si>
  <si>
    <t>Ковер 2,6 * 1,80 5шт, 3,97 *2,1-1шт (2)</t>
  </si>
  <si>
    <t xml:space="preserve">10607863                      </t>
  </si>
  <si>
    <t xml:space="preserve">10607864                      </t>
  </si>
  <si>
    <t xml:space="preserve">10607865                      </t>
  </si>
  <si>
    <t xml:space="preserve">10607866                      </t>
  </si>
  <si>
    <t xml:space="preserve">10607867                      </t>
  </si>
  <si>
    <t xml:space="preserve">10607868                      </t>
  </si>
  <si>
    <t>Ковер 3*4 (2)</t>
  </si>
  <si>
    <t xml:space="preserve">110106030373                  </t>
  </si>
  <si>
    <t>Ковер 2*3 (2)</t>
  </si>
  <si>
    <t xml:space="preserve">110106030378                  </t>
  </si>
  <si>
    <t>Ковер 3,2*2,2-3шт, 3,6*1,8-1шт (2)</t>
  </si>
  <si>
    <t xml:space="preserve">10607901                      </t>
  </si>
  <si>
    <t xml:space="preserve">10607902                      </t>
  </si>
  <si>
    <t xml:space="preserve">10607903                      </t>
  </si>
  <si>
    <t xml:space="preserve">10607904                      </t>
  </si>
  <si>
    <t>Дорожка 1,95 * 5,6 (20)</t>
  </si>
  <si>
    <t xml:space="preserve">01630003_3                    </t>
  </si>
  <si>
    <t>Ковер 3 * 5 (20)</t>
  </si>
  <si>
    <t xml:space="preserve">110106030274                  </t>
  </si>
  <si>
    <t>Ковер ручной работы 2 * 3 (20)</t>
  </si>
  <si>
    <t xml:space="preserve">01630006_2                    </t>
  </si>
  <si>
    <t>ковер 2,3*3,85 (27)</t>
  </si>
  <si>
    <t xml:space="preserve">01630015                      </t>
  </si>
  <si>
    <t xml:space="preserve">01630016                      </t>
  </si>
  <si>
    <t>Ковровое покрытие (2,5х3,4) (27)</t>
  </si>
  <si>
    <t xml:space="preserve">21010616173                   </t>
  </si>
  <si>
    <t>Ковровое покрытие (6,1x5,8) (27)</t>
  </si>
  <si>
    <t xml:space="preserve">21010616172                   </t>
  </si>
  <si>
    <t>Ковровое покрытие (9x4) (27)</t>
  </si>
  <si>
    <t xml:space="preserve">21010616171                   </t>
  </si>
  <si>
    <t>стенка Свирь (27)</t>
  </si>
  <si>
    <t xml:space="preserve">01630012                      </t>
  </si>
  <si>
    <t xml:space="preserve">01630011                      </t>
  </si>
  <si>
    <t>Кровать (2)</t>
  </si>
  <si>
    <t xml:space="preserve">10106005                      </t>
  </si>
  <si>
    <t xml:space="preserve">10606008                      </t>
  </si>
  <si>
    <t xml:space="preserve">10606009                      </t>
  </si>
  <si>
    <t xml:space="preserve">10606006                      </t>
  </si>
  <si>
    <t xml:space="preserve">10606007                      </t>
  </si>
  <si>
    <t>Шкаф для одежды (2)</t>
  </si>
  <si>
    <t xml:space="preserve">10106022                      </t>
  </si>
  <si>
    <t>Стелаж низ.,угловой (2)</t>
  </si>
  <si>
    <t xml:space="preserve">10106044                      </t>
  </si>
  <si>
    <t>Стенка д/игрушек 1 секц. (2)</t>
  </si>
  <si>
    <t xml:space="preserve">10106287                      </t>
  </si>
  <si>
    <t xml:space="preserve">10106034                      </t>
  </si>
  <si>
    <t xml:space="preserve">10106033                      </t>
  </si>
  <si>
    <t>Стенка малогаб.1 секц. (2)</t>
  </si>
  <si>
    <t xml:space="preserve">10106036                      </t>
  </si>
  <si>
    <t>Стенка шведская 1 секц. (2)</t>
  </si>
  <si>
    <t xml:space="preserve">07100004_1                    </t>
  </si>
  <si>
    <t>Стол (2)</t>
  </si>
  <si>
    <t xml:space="preserve">10607780                      </t>
  </si>
  <si>
    <t xml:space="preserve">10607781                      </t>
  </si>
  <si>
    <t xml:space="preserve">210106040068                  </t>
  </si>
  <si>
    <t xml:space="preserve">210106040069                  </t>
  </si>
  <si>
    <t xml:space="preserve">110106030222                  </t>
  </si>
  <si>
    <t>Пылесос (2)</t>
  </si>
  <si>
    <t xml:space="preserve">210106030063                  </t>
  </si>
  <si>
    <t xml:space="preserve">10106023                      </t>
  </si>
  <si>
    <t xml:space="preserve">10106024                      </t>
  </si>
  <si>
    <t xml:space="preserve">10106025                      </t>
  </si>
  <si>
    <t>Шкаф комбинированный (2)</t>
  </si>
  <si>
    <t xml:space="preserve">10607778                      </t>
  </si>
  <si>
    <t xml:space="preserve">10607779                      </t>
  </si>
  <si>
    <t>Шкаф нап. 3 секц. (2)</t>
  </si>
  <si>
    <t xml:space="preserve">10106035                      </t>
  </si>
  <si>
    <t>Шкаф со скамейками (2)</t>
  </si>
  <si>
    <t xml:space="preserve">210106040058                  </t>
  </si>
  <si>
    <t xml:space="preserve">210106040057                  </t>
  </si>
  <si>
    <t xml:space="preserve">210106040056                  </t>
  </si>
  <si>
    <t xml:space="preserve">210106040055                  </t>
  </si>
  <si>
    <t xml:space="preserve">210106040054                  </t>
  </si>
  <si>
    <t>Шкаф хоз. для инвентаря (2)</t>
  </si>
  <si>
    <t xml:space="preserve">10106031                      </t>
  </si>
  <si>
    <t>Шкаф- гардероб (2)</t>
  </si>
  <si>
    <t xml:space="preserve">10607771                      </t>
  </si>
  <si>
    <t xml:space="preserve">10607770                      </t>
  </si>
  <si>
    <t xml:space="preserve">10607769                      </t>
  </si>
  <si>
    <t xml:space="preserve">10607768                      </t>
  </si>
  <si>
    <t xml:space="preserve">10607767                      </t>
  </si>
  <si>
    <t xml:space="preserve">10607766                      </t>
  </si>
  <si>
    <t xml:space="preserve">10607765                      </t>
  </si>
  <si>
    <t xml:space="preserve">10607764                      </t>
  </si>
  <si>
    <t xml:space="preserve">10607763                      </t>
  </si>
  <si>
    <t xml:space="preserve">10607762                      </t>
  </si>
  <si>
    <t xml:space="preserve">10607761                      </t>
  </si>
  <si>
    <t xml:space="preserve">10607760                      </t>
  </si>
  <si>
    <t xml:space="preserve">10607759                      </t>
  </si>
  <si>
    <t xml:space="preserve">10607758                      </t>
  </si>
  <si>
    <t xml:space="preserve">10607757                      </t>
  </si>
  <si>
    <t xml:space="preserve">10607756                      </t>
  </si>
  <si>
    <t xml:space="preserve">10607755                      </t>
  </si>
  <si>
    <t xml:space="preserve">10607754                      </t>
  </si>
  <si>
    <t>Стол кух.рабочий (2)</t>
  </si>
  <si>
    <t xml:space="preserve">210106040045                  </t>
  </si>
  <si>
    <t>Стол нерж. РПСЗ (2)</t>
  </si>
  <si>
    <t xml:space="preserve">10607191                      </t>
  </si>
  <si>
    <t xml:space="preserve">10607192                      </t>
  </si>
  <si>
    <t>Трельяж (2)</t>
  </si>
  <si>
    <t xml:space="preserve">110106040381                  </t>
  </si>
  <si>
    <t>Пенал (2)</t>
  </si>
  <si>
    <t xml:space="preserve">10607789                      </t>
  </si>
  <si>
    <t xml:space="preserve">10607788                      </t>
  </si>
  <si>
    <t>Кровати 3-х ярус. (2)</t>
  </si>
  <si>
    <t xml:space="preserve">110106040224                  </t>
  </si>
  <si>
    <t>Боковые секции (2)</t>
  </si>
  <si>
    <t xml:space="preserve">10607791                      </t>
  </si>
  <si>
    <t xml:space="preserve">10607790                      </t>
  </si>
  <si>
    <t>Шкафы (2)</t>
  </si>
  <si>
    <t xml:space="preserve">10607861                      </t>
  </si>
  <si>
    <t xml:space="preserve">10607862                      </t>
  </si>
  <si>
    <t>Морозильная камера Позис С 155-1 (2)</t>
  </si>
  <si>
    <t xml:space="preserve">110106030225                  </t>
  </si>
  <si>
    <t>Шкаф (2)</t>
  </si>
  <si>
    <t xml:space="preserve">210106040064                  </t>
  </si>
  <si>
    <t xml:space="preserve">210106040065                  </t>
  </si>
  <si>
    <t xml:space="preserve">210106040066                  </t>
  </si>
  <si>
    <t xml:space="preserve">210106040067                  </t>
  </si>
  <si>
    <t xml:space="preserve">10607786                      </t>
  </si>
  <si>
    <t xml:space="preserve">10607787                      </t>
  </si>
  <si>
    <t>Шкаф для горшков (2)</t>
  </si>
  <si>
    <t xml:space="preserve">10106019                      </t>
  </si>
  <si>
    <t xml:space="preserve">10106021                      </t>
  </si>
  <si>
    <t>Кровать 3-х ярусная (2)</t>
  </si>
  <si>
    <t xml:space="preserve">10607792                      </t>
  </si>
  <si>
    <t xml:space="preserve">10607793                      </t>
  </si>
  <si>
    <t xml:space="preserve">10607794                      </t>
  </si>
  <si>
    <t xml:space="preserve">10607859                      </t>
  </si>
  <si>
    <t xml:space="preserve">10607858                      </t>
  </si>
  <si>
    <t xml:space="preserve">10607857                      </t>
  </si>
  <si>
    <t xml:space="preserve">10607856                      </t>
  </si>
  <si>
    <t xml:space="preserve">10607855                      </t>
  </si>
  <si>
    <t xml:space="preserve">10607854                      </t>
  </si>
  <si>
    <t xml:space="preserve">10607853                      </t>
  </si>
  <si>
    <t xml:space="preserve">10607852                      </t>
  </si>
  <si>
    <t xml:space="preserve">10607851                      </t>
  </si>
  <si>
    <t xml:space="preserve">10607850                      </t>
  </si>
  <si>
    <t xml:space="preserve">10607849                      </t>
  </si>
  <si>
    <t xml:space="preserve">10607848                      </t>
  </si>
  <si>
    <t xml:space="preserve">10607847                      </t>
  </si>
  <si>
    <t xml:space="preserve">10607846                      </t>
  </si>
  <si>
    <t xml:space="preserve">10607845                      </t>
  </si>
  <si>
    <t xml:space="preserve">10607844                      </t>
  </si>
  <si>
    <t xml:space="preserve">10607843                      </t>
  </si>
  <si>
    <t xml:space="preserve">10607842                      </t>
  </si>
  <si>
    <t xml:space="preserve">10607841                      </t>
  </si>
  <si>
    <t xml:space="preserve">10607840                      </t>
  </si>
  <si>
    <t xml:space="preserve">10607839                      </t>
  </si>
  <si>
    <t xml:space="preserve">10607838                      </t>
  </si>
  <si>
    <t xml:space="preserve">10607837                      </t>
  </si>
  <si>
    <t xml:space="preserve">10607860                      </t>
  </si>
  <si>
    <t xml:space="preserve">10606010                      </t>
  </si>
  <si>
    <t xml:space="preserve">210106040046                  </t>
  </si>
  <si>
    <t xml:space="preserve">210106040047                  </t>
  </si>
  <si>
    <t xml:space="preserve">210106040048                  </t>
  </si>
  <si>
    <t xml:space="preserve">210106040049                  </t>
  </si>
  <si>
    <t xml:space="preserve">210106040050                  </t>
  </si>
  <si>
    <t>Стенка Алькор 3-х секц. (11)</t>
  </si>
  <si>
    <t xml:space="preserve">01630026                      </t>
  </si>
  <si>
    <t>Палас 3*10 (11)</t>
  </si>
  <si>
    <t xml:space="preserve">110106030080                  </t>
  </si>
  <si>
    <t>Диван (11)</t>
  </si>
  <si>
    <t xml:space="preserve">10104040                      </t>
  </si>
  <si>
    <t xml:space="preserve">10104041                      </t>
  </si>
  <si>
    <t xml:space="preserve">10104043                      </t>
  </si>
  <si>
    <t xml:space="preserve">10104042                      </t>
  </si>
  <si>
    <t>Холодильник LG (11)</t>
  </si>
  <si>
    <t xml:space="preserve">110126030839                  </t>
  </si>
  <si>
    <t>Стол с зеркалом (11)</t>
  </si>
  <si>
    <t xml:space="preserve">07100014                      </t>
  </si>
  <si>
    <t>Стол компьютерный (11)</t>
  </si>
  <si>
    <t xml:space="preserve">07100027                      </t>
  </si>
  <si>
    <t>Стенка Драцена 3-х секц. (11)</t>
  </si>
  <si>
    <t xml:space="preserve">01630017                      </t>
  </si>
  <si>
    <t xml:space="preserve">01630018                      </t>
  </si>
  <si>
    <t>Стенка 3-х секц. (11)</t>
  </si>
  <si>
    <t xml:space="preserve">01630003_2                    </t>
  </si>
  <si>
    <t>Стенка 2-х секц.(11)</t>
  </si>
  <si>
    <t xml:space="preserve">01630027                      </t>
  </si>
  <si>
    <t>Машина стиральная Фея (11)</t>
  </si>
  <si>
    <t xml:space="preserve">07100009                      </t>
  </si>
  <si>
    <t>Кровать 3-х ярусная (11)</t>
  </si>
  <si>
    <t xml:space="preserve">10104039                      </t>
  </si>
  <si>
    <t xml:space="preserve">10104038                      </t>
  </si>
  <si>
    <t xml:space="preserve">10104037                      </t>
  </si>
  <si>
    <t xml:space="preserve">10104036                      </t>
  </si>
  <si>
    <t xml:space="preserve">10104035                      </t>
  </si>
  <si>
    <t xml:space="preserve">10104034                      </t>
  </si>
  <si>
    <t xml:space="preserve">10104033                      </t>
  </si>
  <si>
    <t xml:space="preserve">10104032                      </t>
  </si>
  <si>
    <t xml:space="preserve">10104031                      </t>
  </si>
  <si>
    <t xml:space="preserve">10104030                      </t>
  </si>
  <si>
    <t xml:space="preserve">110106030074                  </t>
  </si>
  <si>
    <t xml:space="preserve">110106030073                  </t>
  </si>
  <si>
    <t xml:space="preserve">110106030072                  </t>
  </si>
  <si>
    <t xml:space="preserve">110106030071                  </t>
  </si>
  <si>
    <t xml:space="preserve">110106030070                  </t>
  </si>
  <si>
    <t xml:space="preserve">110106030069                  </t>
  </si>
  <si>
    <t>Кипятильник КНЭ-100 (11)</t>
  </si>
  <si>
    <t xml:space="preserve">0000110106030075              </t>
  </si>
  <si>
    <t>Н-р мягкой мебели (диван, 2 кресла) (20)</t>
  </si>
  <si>
    <t xml:space="preserve">1630011                       </t>
  </si>
  <si>
    <t>Кровать 3-х ярусная (20)</t>
  </si>
  <si>
    <t xml:space="preserve">10104830                      </t>
  </si>
  <si>
    <t xml:space="preserve">10104829                      </t>
  </si>
  <si>
    <t xml:space="preserve">10104828                      </t>
  </si>
  <si>
    <t xml:space="preserve">10104827                      </t>
  </si>
  <si>
    <t xml:space="preserve">10104826                      </t>
  </si>
  <si>
    <t xml:space="preserve">10104825                      </t>
  </si>
  <si>
    <t xml:space="preserve">110106030056                  </t>
  </si>
  <si>
    <t xml:space="preserve">110106030057                  </t>
  </si>
  <si>
    <t xml:space="preserve">110106030058                  </t>
  </si>
  <si>
    <t xml:space="preserve">110106030059                  </t>
  </si>
  <si>
    <t>Кровать детская (20)</t>
  </si>
  <si>
    <t xml:space="preserve">110106040068                  </t>
  </si>
  <si>
    <t xml:space="preserve">110106040067                  </t>
  </si>
  <si>
    <t xml:space="preserve">110106040066                  </t>
  </si>
  <si>
    <t xml:space="preserve">110106040065                  </t>
  </si>
  <si>
    <t xml:space="preserve">110106040064                  </t>
  </si>
  <si>
    <t xml:space="preserve">110106040063                  </t>
  </si>
  <si>
    <t xml:space="preserve">110106040062                  </t>
  </si>
  <si>
    <t>Эл.плита с жарочным шкафом ЭП 4 Ж (20)</t>
  </si>
  <si>
    <t xml:space="preserve">0000110106040060              </t>
  </si>
  <si>
    <t>Стиральная машина Индезит (20)</t>
  </si>
  <si>
    <t xml:space="preserve">210106040060                  </t>
  </si>
  <si>
    <t>Машина стиральная "Волга" СМ-10 (20)</t>
  </si>
  <si>
    <t xml:space="preserve">07100009_1                    </t>
  </si>
  <si>
    <t>Стенка Свирь 4х секц. (20)</t>
  </si>
  <si>
    <t xml:space="preserve">01630012_2                    </t>
  </si>
  <si>
    <t>Пылесос "Турбо-макс" Y-C5864CEY (20)</t>
  </si>
  <si>
    <t xml:space="preserve">07100000                      </t>
  </si>
  <si>
    <t>Динамометр кистевой ДК-25 (20,27)</t>
  </si>
  <si>
    <t xml:space="preserve">1012620130100004              </t>
  </si>
  <si>
    <t xml:space="preserve">1012620130100005              </t>
  </si>
  <si>
    <t>Плантограф для снятия оттиска стопы (20)</t>
  </si>
  <si>
    <t xml:space="preserve">1012620130100010              </t>
  </si>
  <si>
    <t>Стерилизатор ГП-10-МО (11,20,27)</t>
  </si>
  <si>
    <t xml:space="preserve">1012620130100014              </t>
  </si>
  <si>
    <t xml:space="preserve">1012620130100015              </t>
  </si>
  <si>
    <t xml:space="preserve">1012620130100016              </t>
  </si>
  <si>
    <t>Качели на деревянных стойках с жесткой подвеской (20)</t>
  </si>
  <si>
    <t xml:space="preserve">1012420131200001              </t>
  </si>
  <si>
    <t>Кипятильник КЭН 100 (27)</t>
  </si>
  <si>
    <t xml:space="preserve">110106300000002               </t>
  </si>
  <si>
    <t>Кровать 3-х ярусная (27)</t>
  </si>
  <si>
    <t xml:space="preserve">21010430056_5                 </t>
  </si>
  <si>
    <t xml:space="preserve">21010430056_4                 </t>
  </si>
  <si>
    <t xml:space="preserve">21010430056_3                 </t>
  </si>
  <si>
    <t xml:space="preserve">21010430056_2                 </t>
  </si>
  <si>
    <t xml:space="preserve">21010430056_1                 </t>
  </si>
  <si>
    <t>Ларь морозильный Бирюса 355 (27)</t>
  </si>
  <si>
    <t xml:space="preserve">110106300000001               </t>
  </si>
  <si>
    <t>набор кабин. меб. 3 пред. (27)</t>
  </si>
  <si>
    <t xml:space="preserve">210106030080                  </t>
  </si>
  <si>
    <t>Перфоратор SBH-900DS (27)</t>
  </si>
  <si>
    <t xml:space="preserve">110106142947121               </t>
  </si>
  <si>
    <t>подиум (27)</t>
  </si>
  <si>
    <t xml:space="preserve">1210106030079                 </t>
  </si>
  <si>
    <t>Сейф (27)</t>
  </si>
  <si>
    <t xml:space="preserve">210136080001                  </t>
  </si>
  <si>
    <t>Стенка для игрушек (27)</t>
  </si>
  <si>
    <t xml:space="preserve">210106030072                  </t>
  </si>
  <si>
    <t>Стол компьютерный (27)</t>
  </si>
  <si>
    <t xml:space="preserve">210106030075                  </t>
  </si>
  <si>
    <t>Телефакс Panasonic KX-FT982RU-B (27)</t>
  </si>
  <si>
    <t xml:space="preserve">110106143222135               </t>
  </si>
  <si>
    <t>электроплита 4-х комфорочная (27)</t>
  </si>
  <si>
    <t xml:space="preserve">110106116293001               </t>
  </si>
  <si>
    <t>Ноутбук ASUS X551MAV-BING-SX374B (27)</t>
  </si>
  <si>
    <t xml:space="preserve">1012620141100001              </t>
  </si>
  <si>
    <t>Весы мед. (2)</t>
  </si>
  <si>
    <t xml:space="preserve">000010106343                  </t>
  </si>
  <si>
    <t xml:space="preserve">Шкаф для учебных пособий </t>
  </si>
  <si>
    <t xml:space="preserve">1012620151100002              </t>
  </si>
  <si>
    <t xml:space="preserve">1012620151100003              </t>
  </si>
  <si>
    <t xml:space="preserve">1012620151100004              </t>
  </si>
  <si>
    <t xml:space="preserve">1012620151100005              </t>
  </si>
  <si>
    <t xml:space="preserve">1012620151100006              </t>
  </si>
  <si>
    <t xml:space="preserve">1012620151100007              </t>
  </si>
  <si>
    <t xml:space="preserve">1012620151100008              </t>
  </si>
  <si>
    <t xml:space="preserve">1012620151100009              </t>
  </si>
  <si>
    <t xml:space="preserve">1012620151100001              </t>
  </si>
  <si>
    <t xml:space="preserve">1012620151000001              </t>
  </si>
  <si>
    <t>Литература (11)</t>
  </si>
  <si>
    <t xml:space="preserve">1012720120700001              </t>
  </si>
  <si>
    <t>Литература (27)</t>
  </si>
  <si>
    <t>1012720120800001.</t>
  </si>
  <si>
    <t xml:space="preserve">1012720120900001.              </t>
  </si>
  <si>
    <t xml:space="preserve">Кровать детская выкатная 4 яруса </t>
  </si>
  <si>
    <t>1012620160400001.</t>
  </si>
  <si>
    <t>1012620160500001.</t>
  </si>
  <si>
    <t>1012620160500002.</t>
  </si>
  <si>
    <t>1012620160500003.</t>
  </si>
  <si>
    <t>1012620160500004.</t>
  </si>
  <si>
    <t>1012620160500005.</t>
  </si>
  <si>
    <t>1012620160500006.</t>
  </si>
  <si>
    <t>1012620160500007.</t>
  </si>
  <si>
    <t>1012620160500008.</t>
  </si>
  <si>
    <t>1012620160400002.</t>
  </si>
  <si>
    <t>1012620160400003.</t>
  </si>
  <si>
    <t>1012620160400004.</t>
  </si>
  <si>
    <t>1012620160400005.</t>
  </si>
  <si>
    <t>1012620160400006.</t>
  </si>
  <si>
    <t>1012620160400007.</t>
  </si>
  <si>
    <t>1012620160400008.</t>
  </si>
  <si>
    <t>1012620160400009.</t>
  </si>
  <si>
    <t>1012620160400010.</t>
  </si>
  <si>
    <t>Ноутбук НР</t>
  </si>
  <si>
    <t xml:space="preserve">МФУ HP LaserJet Pro </t>
  </si>
  <si>
    <t>1012420160400001.</t>
  </si>
  <si>
    <t>Триммер бензиновый Кратон GGT-900H</t>
  </si>
  <si>
    <t>1012620160600001.</t>
  </si>
  <si>
    <t xml:space="preserve">Шкаф-купе для учебных пособий </t>
  </si>
  <si>
    <t>1012620160600002.</t>
  </si>
  <si>
    <t>1012620160600003.</t>
  </si>
  <si>
    <t xml:space="preserve">Игровая мебель "Шкафы" </t>
  </si>
  <si>
    <t>1012620160700001.</t>
  </si>
  <si>
    <t xml:space="preserve">Игровая мебель "Горка" </t>
  </si>
  <si>
    <t>1012620160800001.</t>
  </si>
  <si>
    <t xml:space="preserve">Игровая мебель "Стенка" </t>
  </si>
  <si>
    <t>1012620160800002.</t>
  </si>
  <si>
    <t xml:space="preserve">Игровая мебель "Стол с полкой" </t>
  </si>
  <si>
    <t>1012620160800003.</t>
  </si>
  <si>
    <t>1012620160900001.</t>
  </si>
  <si>
    <t>1012620160900002.</t>
  </si>
  <si>
    <t>1012620160900003.</t>
  </si>
  <si>
    <t>Экран настенный</t>
  </si>
  <si>
    <t>1012620160900004.</t>
  </si>
  <si>
    <t>1012620160900005.</t>
  </si>
  <si>
    <t>Ноутбук Asus</t>
  </si>
  <si>
    <t>1013420160900001.</t>
  </si>
  <si>
    <t>Весы электронные МК-15.2-ТН21</t>
  </si>
  <si>
    <t>1012620160500010.</t>
  </si>
  <si>
    <t>Весы электронные МК-15.2-ТН22</t>
  </si>
  <si>
    <t>1012620160500011.</t>
  </si>
  <si>
    <t>Весы электронные МК-15.2-ТН23</t>
  </si>
  <si>
    <t>1012620160500012.</t>
  </si>
  <si>
    <t>Ноутбук Acer ES1-531-P814 (HD) Pentium N3710 (27)</t>
  </si>
  <si>
    <t>1012420170200001.</t>
  </si>
  <si>
    <t>Ноутбук Acer ES1-531-P814 (HD) Pentium N3710 (2)</t>
  </si>
  <si>
    <t>1012420170200002.</t>
  </si>
  <si>
    <t>Ноутбук Acer ES1-531-P814 (HD) Pentium N3710 (20)</t>
  </si>
  <si>
    <t>1012420170200003.</t>
  </si>
  <si>
    <t>Ноутбук Acer ES1-531-P814 (HD) Pentium N3710 (11)</t>
  </si>
  <si>
    <t>1012420170200004.</t>
  </si>
  <si>
    <t>МФУ Samsung SL-V2070 (Принтер/копир/сканер) (20)</t>
  </si>
  <si>
    <t>1012420170200005.</t>
  </si>
  <si>
    <t>Принтер Samsung SL-M2020 (11)</t>
  </si>
  <si>
    <t>1012420170200006.</t>
  </si>
  <si>
    <t>Принтер Samsung SL-M2020 (2)</t>
  </si>
  <si>
    <t>1012420170200007.</t>
  </si>
  <si>
    <t>Принтер Samsung SL-M2020 (27)</t>
  </si>
  <si>
    <t>1012420170200008.</t>
  </si>
  <si>
    <t>Ламинатор Geha A4 Comfort (27)</t>
  </si>
  <si>
    <t>1012420170200009.</t>
  </si>
  <si>
    <t>1012420170200010.</t>
  </si>
  <si>
    <t>1012420170200011.</t>
  </si>
  <si>
    <t>1012420170200012.</t>
  </si>
  <si>
    <t xml:space="preserve">Триммер бензиновый </t>
  </si>
  <si>
    <t>РАЗДЕЛ 2</t>
  </si>
  <si>
    <t>количество</t>
  </si>
  <si>
    <t>Шкаф двухстворчатый</t>
  </si>
  <si>
    <t>Компьютер в сборе  к.20</t>
  </si>
  <si>
    <t>1060280</t>
  </si>
  <si>
    <t>1040210</t>
  </si>
  <si>
    <t>Принтер лазерный HPLJ  PRO 400</t>
  </si>
  <si>
    <t>Комп. в сборе (Монитор17 Hyundai, Сист.блок ХР №2176)</t>
  </si>
  <si>
    <t xml:space="preserve">М10104000506                  </t>
  </si>
  <si>
    <t xml:space="preserve">М10104000610                  </t>
  </si>
  <si>
    <t>Комп. в сборе (Сист.блок Instar Modern, LSD монитор 17 Hyundai)</t>
  </si>
  <si>
    <t>Комп. в сборе (Монитор17 Hyundai, Сист.блок ХР №2174)</t>
  </si>
  <si>
    <t>Комп. в сборе (Монитор19" Acer V193HQLb LED,Системный блок Instar Modern MDT 400  (с МБУ ЧИК))</t>
  </si>
  <si>
    <t>Принтер НР Laser Jet 1320</t>
  </si>
  <si>
    <t xml:space="preserve">М10104000592                  </t>
  </si>
  <si>
    <t xml:space="preserve">М10104000602                  </t>
  </si>
  <si>
    <t xml:space="preserve">М10104000612                  </t>
  </si>
  <si>
    <t xml:space="preserve">М000000147                    </t>
  </si>
  <si>
    <t>Принтер/сканер/копир HP LJ Pro M1214</t>
  </si>
  <si>
    <t>Комп. в сборе (LCD Монитор 17, Сист.блок ХР №2246)</t>
  </si>
  <si>
    <t xml:space="preserve">М10104000517                  </t>
  </si>
  <si>
    <t xml:space="preserve">М10104000588                  </t>
  </si>
  <si>
    <t>Комп. в сборе (Сист.блок Instar Modern, Монитор Hyundai)</t>
  </si>
  <si>
    <t>Кондиционер RC-E22HN</t>
  </si>
  <si>
    <t>Кондиционер RC-E25HN</t>
  </si>
  <si>
    <t>Комп. в сборе (Сист.блок Instar Ratio, Монитор Hyundai)</t>
  </si>
  <si>
    <t>Принтер лазерный HP LJ 1320 21</t>
  </si>
  <si>
    <t>Комп. в сборе (Монитор, Сист.блок ПЭВМ, Karin BS) с администрации</t>
  </si>
  <si>
    <t>МФУ лазерное Canon MF3010</t>
  </si>
  <si>
    <t>Диктофон Panasonic RR-XS400EE-S</t>
  </si>
  <si>
    <t>МФУ Canon i-Sensys</t>
  </si>
  <si>
    <t>Фотоаппарат NICON</t>
  </si>
  <si>
    <t>Сплит-система Scoole SC AS SP5 09 OUT (внешн.и внутр.блок)</t>
  </si>
  <si>
    <t>Комп. в сборе (LCD Монитор 17, Сист.блок Instar Ratio)</t>
  </si>
  <si>
    <t>Принтер лазерный HP LJ P1102</t>
  </si>
  <si>
    <t>Компьютер в сборе (монитор Aser, сист.блок Aquarius, источ. бесп. питания)</t>
  </si>
  <si>
    <t>Комп. в сборе (LCD Монитор 17, Сист.блок ХР №2247)</t>
  </si>
  <si>
    <t>Принтер лазерный HP LJ 400</t>
  </si>
  <si>
    <t>Сервер IBM x3530 M4</t>
  </si>
  <si>
    <t>Принтер лазерный  HP LJ 400</t>
  </si>
  <si>
    <t>ИБП UPS 3000VA Ippon Smart Winner 3000 (N) LCD+ComPort+защита телефонной линии/RJ45+USB</t>
  </si>
  <si>
    <t>Принтер hp LaserJet Pro 400 M401dn&lt;CF278A&gt;</t>
  </si>
  <si>
    <t>Коммутатор D-Linc</t>
  </si>
  <si>
    <t>Комп. в сборе (Монитор Hyundai, Сист.блок ХР №2248)</t>
  </si>
  <si>
    <t>Дальномер</t>
  </si>
  <si>
    <t>Принтер XEROX 3250D</t>
  </si>
  <si>
    <t>Компьютер в сборе INSTAR EMPIRE</t>
  </si>
  <si>
    <t>Дуплексный  модуль и автоподатчик XEROX WC C118/M118</t>
  </si>
  <si>
    <t>Источник бесперебойного питания 1000 VA Smart AP</t>
  </si>
  <si>
    <t>Процессор XEROX WC C 118</t>
  </si>
  <si>
    <t>Сервер Aquarius Srv T40 S50</t>
  </si>
  <si>
    <t>Телефакс Panasonic KX-P 982RU-B</t>
  </si>
  <si>
    <t>Компьютер для секретаря</t>
  </si>
  <si>
    <t>Принтер лазерный HP LJ Pro400M401d</t>
  </si>
  <si>
    <t>Принтер\копир\сканер HP LJ ProM1536</t>
  </si>
  <si>
    <t>Комп. в сборе (Монитор Hyundai, Сист.блок ХР №2245)</t>
  </si>
  <si>
    <t>Принтер\копир\сканер HP LJ М1536</t>
  </si>
  <si>
    <t>Машина переплетная для скрепления печатной продукции</t>
  </si>
  <si>
    <t>Комбайн CANON i-SENSYS  (принтер,копир, сканер)</t>
  </si>
  <si>
    <t>Комп. в сборе (Монитор17 Hyundai, Сист.блок ХР №2175)</t>
  </si>
  <si>
    <t>Компьютер в сборе (ЖК монитор BenQ 21,5", сист.блок ХР№2468, кл-ра, USB+мышь)</t>
  </si>
  <si>
    <t>Кондиционер  Panasonic CU-A 09GKD</t>
  </si>
  <si>
    <t xml:space="preserve">Компьютер в сборе Instar Empire </t>
  </si>
  <si>
    <t>Щкаф бухгалтерский металлический</t>
  </si>
  <si>
    <t>Мебельный шкаф  (картотека)</t>
  </si>
  <si>
    <t>Шкаф металический</t>
  </si>
  <si>
    <t>Шкафчик S400E</t>
  </si>
  <si>
    <t>Офисная мебель</t>
  </si>
  <si>
    <t>Секция средняя с дер.дверями  ARW-1400</t>
  </si>
  <si>
    <t>Стол компьютерный (с\х)</t>
  </si>
  <si>
    <t>Рабочий стол с тумбой и приставкой</t>
  </si>
  <si>
    <t>Шкаф 2-х створчатый 800*420*1825</t>
  </si>
  <si>
    <t>Тумба офисная</t>
  </si>
  <si>
    <t>Офисная мебель для каб. 28</t>
  </si>
  <si>
    <t>Стеллаж офисный 3 шт.</t>
  </si>
  <si>
    <t xml:space="preserve">М10104000593                  </t>
  </si>
  <si>
    <t xml:space="preserve">000000000002                  </t>
  </si>
  <si>
    <t xml:space="preserve">000000000007                  </t>
  </si>
  <si>
    <t xml:space="preserve">000000000005                  </t>
  </si>
  <si>
    <t xml:space="preserve">000000000006                  </t>
  </si>
  <si>
    <t xml:space="preserve">М10104000608                  </t>
  </si>
  <si>
    <t xml:space="preserve">М10104000156                  </t>
  </si>
  <si>
    <t xml:space="preserve">М10104000613                  </t>
  </si>
  <si>
    <t xml:space="preserve">000000000001                  </t>
  </si>
  <si>
    <t xml:space="preserve">М10104000491                  </t>
  </si>
  <si>
    <t xml:space="preserve">М10104000555                  </t>
  </si>
  <si>
    <t xml:space="preserve">М10104000567                  </t>
  </si>
  <si>
    <t xml:space="preserve">М10104000600                  </t>
  </si>
  <si>
    <t>М10104002055</t>
  </si>
  <si>
    <t xml:space="preserve">М10104000475                  </t>
  </si>
  <si>
    <t xml:space="preserve">М10104000590                  </t>
  </si>
  <si>
    <t xml:space="preserve">М10104000192                  </t>
  </si>
  <si>
    <t xml:space="preserve">М10104000594                  </t>
  </si>
  <si>
    <t xml:space="preserve">М10104000554                  </t>
  </si>
  <si>
    <t xml:space="preserve">М10104000180                  </t>
  </si>
  <si>
    <t xml:space="preserve">М10104000604                  </t>
  </si>
  <si>
    <t xml:space="preserve">М10104000155                  </t>
  </si>
  <si>
    <t xml:space="preserve">М10104000589                  </t>
  </si>
  <si>
    <t xml:space="preserve">М10104000478                  </t>
  </si>
  <si>
    <t xml:space="preserve">М10104000490                  </t>
  </si>
  <si>
    <t xml:space="preserve">М10104000505                  </t>
  </si>
  <si>
    <t xml:space="preserve">М10104000583                  </t>
  </si>
  <si>
    <t xml:space="preserve">М10104000582                  </t>
  </si>
  <si>
    <t xml:space="preserve">М10104000581                  </t>
  </si>
  <si>
    <t xml:space="preserve">М10104000609                  </t>
  </si>
  <si>
    <t xml:space="preserve">М10104002053                  </t>
  </si>
  <si>
    <t xml:space="preserve">М10104000476                  </t>
  </si>
  <si>
    <t xml:space="preserve">М10104000477                  </t>
  </si>
  <si>
    <t xml:space="preserve">М10104000185                  </t>
  </si>
  <si>
    <t xml:space="preserve">М10104000176                  </t>
  </si>
  <si>
    <t xml:space="preserve">М10104000183                  </t>
  </si>
  <si>
    <t xml:space="preserve">М10104000175                  </t>
  </si>
  <si>
    <t xml:space="preserve">М10104000186                  </t>
  </si>
  <si>
    <t xml:space="preserve">М10104000191                  </t>
  </si>
  <si>
    <t xml:space="preserve">М10104000196                  </t>
  </si>
  <si>
    <t xml:space="preserve">М10104000510                  </t>
  </si>
  <si>
    <t xml:space="preserve">М10104000607                  </t>
  </si>
  <si>
    <t xml:space="preserve">М10104000533                  </t>
  </si>
  <si>
    <t xml:space="preserve">М10104000601                  </t>
  </si>
  <si>
    <t xml:space="preserve">М10104000507                  </t>
  </si>
  <si>
    <t xml:space="preserve">М10104000508                  </t>
  </si>
  <si>
    <t xml:space="preserve">М10104000553                  </t>
  </si>
  <si>
    <t xml:space="preserve">М10104000603                  </t>
  </si>
  <si>
    <t xml:space="preserve">М10104002050                  </t>
  </si>
  <si>
    <t xml:space="preserve">М10104000179                  </t>
  </si>
  <si>
    <t xml:space="preserve">М10104000219                  </t>
  </si>
  <si>
    <t xml:space="preserve">М10104000552                  </t>
  </si>
  <si>
    <t xml:space="preserve">М10104000566                  </t>
  </si>
  <si>
    <t xml:space="preserve">М10104000577                  </t>
  </si>
  <si>
    <t xml:space="preserve">М10104000579                  </t>
  </si>
  <si>
    <t xml:space="preserve">М10104000587                  </t>
  </si>
  <si>
    <t xml:space="preserve">М10104000436                  </t>
  </si>
  <si>
    <t xml:space="preserve">М10104000437                  </t>
  </si>
  <si>
    <t xml:space="preserve">М10104000438                  </t>
  </si>
  <si>
    <t xml:space="preserve">М10104000439                  </t>
  </si>
  <si>
    <t xml:space="preserve">М10104000440                  </t>
  </si>
  <si>
    <t xml:space="preserve">М10104000441                  </t>
  </si>
  <si>
    <t xml:space="preserve">М10104000442                  </t>
  </si>
  <si>
    <t xml:space="preserve">М10104000443                  </t>
  </si>
  <si>
    <t xml:space="preserve">М10104000444                  </t>
  </si>
  <si>
    <t xml:space="preserve">М10104000445                  </t>
  </si>
  <si>
    <t xml:space="preserve">М10104000446                  </t>
  </si>
  <si>
    <t xml:space="preserve">М10104000447                  </t>
  </si>
  <si>
    <t xml:space="preserve">М10104000448                  </t>
  </si>
  <si>
    <t xml:space="preserve">М10104000449                  </t>
  </si>
  <si>
    <t xml:space="preserve">М10104000450                  </t>
  </si>
  <si>
    <t xml:space="preserve">М10104000451                  </t>
  </si>
  <si>
    <t xml:space="preserve">М10104000452                  </t>
  </si>
  <si>
    <t xml:space="preserve">0001310121                    </t>
  </si>
  <si>
    <t xml:space="preserve">М10104000414                  </t>
  </si>
  <si>
    <t xml:space="preserve">М10104000417                  </t>
  </si>
  <si>
    <t xml:space="preserve">М000000152                    </t>
  </si>
  <si>
    <t xml:space="preserve">М10104000189                  </t>
  </si>
  <si>
    <t xml:space="preserve">М10104000193                  </t>
  </si>
  <si>
    <t>Здание детского сада №22 "Золотая рыбка", 2-этажное, S=945кв.м. инв№ 4816, (лит А), св-во 59-БД №124045</t>
  </si>
  <si>
    <t>г.Чайковский, ул. Вокзальная, 31</t>
  </si>
  <si>
    <t>59:12:0010333:30</t>
  </si>
  <si>
    <t>№ 59-59-16/050/2011-107  от 11.11.2011</t>
  </si>
  <si>
    <t>Постановление адм-ции ЧМР №3078 от 22.11.13г.</t>
  </si>
  <si>
    <t>00000000110112100002</t>
  </si>
  <si>
    <t>Склад, 1-этажный с подвалом, S=87,9кв.м., инв №4816, (лит Б), св-во 59-БД №124046</t>
  </si>
  <si>
    <t>г.Чайковский ул. Вокзальная, 31</t>
  </si>
  <si>
    <t>59:12:0010333:1025</t>
  </si>
  <si>
    <t>№ 59-59-16/070/2011-017  от 13.12.2011</t>
  </si>
  <si>
    <t>0000110102100001</t>
  </si>
  <si>
    <t>Здание Детского сада №4 "Березка", 2-этажное, S=2028кв.м. инв №3269, (лит А), св-во 59-БГ №113796</t>
  </si>
  <si>
    <t>г. Чайковский ул. Мира, 9а</t>
  </si>
  <si>
    <t>59:12:0010316:116</t>
  </si>
  <si>
    <t>№ 59-59/003-59/016/201/2016-1108/1  от 08.07.2016</t>
  </si>
  <si>
    <t xml:space="preserve">Договор ОП №104 от 17.12.13г. </t>
  </si>
  <si>
    <t>0000110102080002</t>
  </si>
  <si>
    <t>Склад, 1-этажный с подвалом, S=93,9кв.м., инв №3269, (лит Б), св-во 59-БД №473843</t>
  </si>
  <si>
    <t>г.Чайковский ул. Мира, 9а</t>
  </si>
  <si>
    <t>59:12:0010332:672</t>
  </si>
  <si>
    <t>№ 59-59-16/050/2011-106  от 11.10.2011</t>
  </si>
  <si>
    <t>410112100001</t>
  </si>
  <si>
    <t>Здание детского сада №9 890,2 кв.м., со складом 77,8 кв.м., назначение: нежилое, 2-этажное, св-во АА 314369</t>
  </si>
  <si>
    <t>г.Чайковский Прим. б-р, 23а</t>
  </si>
  <si>
    <t>59:12:0010317:1232</t>
  </si>
  <si>
    <t>№ 59-59-16/055/2013-207  от 04.12.2013</t>
  </si>
  <si>
    <t>Постановление адм-ции ЧМР №992 от 07.08.15г.</t>
  </si>
  <si>
    <t>4101260580</t>
  </si>
  <si>
    <t xml:space="preserve"> Склад, 1-этажный 77,8 кв.м., назначение: нежилое, св-во АА 314368</t>
  </si>
  <si>
    <t>г.Чайковский ул. Прим. б-р, 23а</t>
  </si>
  <si>
    <t>59:12:0010317:1233</t>
  </si>
  <si>
    <t>№ 59-59/016-59/999/001/2016-4854/1  от 22.07.2016</t>
  </si>
  <si>
    <t>59:12:0010239:43</t>
  </si>
  <si>
    <t>01100001</t>
  </si>
  <si>
    <t>Навесы теневые(веранды)</t>
  </si>
  <si>
    <t>Теневой навес</t>
  </si>
  <si>
    <t>Ноутбук Lenovo IdeaPad 320-15FST</t>
  </si>
  <si>
    <t>Ковровое покрытие (трава, 2 м*6 м)</t>
  </si>
  <si>
    <t>Кровать 3-х ярусн.</t>
  </si>
  <si>
    <t>Горы (игровой модуль)</t>
  </si>
  <si>
    <t>Игр. оборуд. двухстороннее</t>
  </si>
  <si>
    <t>Игр. оборудование двусторон.</t>
  </si>
  <si>
    <t>Игровой модуль (угловой)</t>
  </si>
  <si>
    <t>Кораблик (игр. комплекс)</t>
  </si>
  <si>
    <t>Стол сенсорный</t>
  </si>
  <si>
    <t>Театр (игр. оборуд.)</t>
  </si>
  <si>
    <t>Тумба/экспериментов</t>
  </si>
  <si>
    <t>Шкаф/дидакт. пособий</t>
  </si>
  <si>
    <t xml:space="preserve">Г71000000544                  </t>
  </si>
  <si>
    <t xml:space="preserve">71000000543                   </t>
  </si>
  <si>
    <t xml:space="preserve">П71000000545                  </t>
  </si>
  <si>
    <t xml:space="preserve">Г71000000538                  </t>
  </si>
  <si>
    <t xml:space="preserve">Г71000000536                  </t>
  </si>
  <si>
    <t xml:space="preserve">Г71000000547                  </t>
  </si>
  <si>
    <t xml:space="preserve">Г71000000540                  </t>
  </si>
  <si>
    <t xml:space="preserve">Г71000000535                  </t>
  </si>
  <si>
    <t xml:space="preserve">Б71000000546                  </t>
  </si>
  <si>
    <t xml:space="preserve">Б71000000547                  </t>
  </si>
  <si>
    <t xml:space="preserve">Г71000000543                  </t>
  </si>
  <si>
    <t xml:space="preserve">Г71000000537                  </t>
  </si>
  <si>
    <t xml:space="preserve">Г71000000548                  </t>
  </si>
  <si>
    <t xml:space="preserve">Г71000000539                  </t>
  </si>
  <si>
    <t xml:space="preserve">Г71000000541                  </t>
  </si>
  <si>
    <t xml:space="preserve">Г71000000542                  </t>
  </si>
  <si>
    <t>Здание ДОУ 14</t>
  </si>
  <si>
    <t>г.Чайковский, ул.К.Маркса, д.14 а</t>
  </si>
  <si>
    <t>59:12:0010317:1138</t>
  </si>
  <si>
    <t>№ 59-59/016-59/016/401/2015-41/1  от 28.04.2015</t>
  </si>
  <si>
    <t>свид-во 59-БД 002362 от 27.08.2013г.</t>
  </si>
  <si>
    <t>00000000011012100001</t>
  </si>
  <si>
    <t>Здание д/с 13</t>
  </si>
  <si>
    <t>г.Чайковский б-р Приморский,д.22а</t>
  </si>
  <si>
    <t>59:12:0010307:1322</t>
  </si>
  <si>
    <t>№ 59-59/016-59/016/401/2015-263/1  от 16.06.2015</t>
  </si>
  <si>
    <t>свид-во 59-БД 002369 от 27.08.2013г.</t>
  </si>
  <si>
    <t>Здание ДОУ 10</t>
  </si>
  <si>
    <t>г.Чайковский, ул.К.Маркса 14</t>
  </si>
  <si>
    <t>59:12:0010317:71</t>
  </si>
  <si>
    <t>№ 59-59/016-59/016/101/2015-4779/1  от 21.04.2015</t>
  </si>
  <si>
    <t>свид-во 59-БД 002363 от 27.08.2013г.</t>
  </si>
  <si>
    <t>Склад ДОУ 10</t>
  </si>
  <si>
    <t>59:12:0010317:1140</t>
  </si>
  <si>
    <t>№ 59-59-16/002/2011-174  от 25.02.2011</t>
  </si>
  <si>
    <t>свид-во 59-БД 002933 от 04.09.2013г.</t>
  </si>
  <si>
    <t>Склад д/с №13</t>
  </si>
  <si>
    <t>г.Чайковский, б-р Приморский, д 22а</t>
  </si>
  <si>
    <t>59:12:0010307:1333</t>
  </si>
  <si>
    <t xml:space="preserve">№ 59-59-16/043/2013-054  от 02.09.2013 </t>
  </si>
  <si>
    <t>свид-во 59-БД 002932 от 04.09.2013г.</t>
  </si>
  <si>
    <t>410112100002</t>
  </si>
  <si>
    <t xml:space="preserve">Хозяйственный блок ДОУ 14 </t>
  </si>
  <si>
    <t>59:12:0010317:72</t>
  </si>
  <si>
    <t>№ 59-59-16/020/2011-325  от 28.04.2011</t>
  </si>
  <si>
    <t>свид-во 59-БД 002934 от 04.09.2013г.</t>
  </si>
  <si>
    <t xml:space="preserve">Детский сад №18 "Конек - Горбунок" , 2- этажный, общая площадь 938,1 кв.м. </t>
  </si>
  <si>
    <t>г.Чайковский, ул.Кабалевского 36а</t>
  </si>
  <si>
    <t>59:12:0010319:64</t>
  </si>
  <si>
    <t>938,1 кв.м.</t>
  </si>
  <si>
    <t>АА 076465 от 20.06.2015</t>
  </si>
  <si>
    <t>59-БГ 951029 от 25.07.2013г.</t>
  </si>
  <si>
    <t>Здание МБДОУ детский сад №17 "Ромашка", назначение: нежилое, 2 - этажное, общая площадь 956,9 кв.м.</t>
  </si>
  <si>
    <t>г.Чайковский, ул. Ленина, д.49а</t>
  </si>
  <si>
    <t>59:12:0010319:71</t>
  </si>
  <si>
    <t>956,9 кв.м.</t>
  </si>
  <si>
    <t>АА076523 от 16.06.2015</t>
  </si>
  <si>
    <t>59-БГ № 143683 от 10.10.2011г.</t>
  </si>
  <si>
    <t>110112100002</t>
  </si>
  <si>
    <t>Склад , 1-этажный с подвалом, общая площадь 86,6кв.м.</t>
  </si>
  <si>
    <t xml:space="preserve"> г.Чайковский, ул. Ленина, д.49а</t>
  </si>
  <si>
    <t>59:12:0010319:2428</t>
  </si>
  <si>
    <t>86,6 кв.м.</t>
  </si>
  <si>
    <t>59-БГ 086553 от 11.07.2011 г.</t>
  </si>
  <si>
    <t>59-БГ 179800 от 03.11.2011г.</t>
  </si>
  <si>
    <t>0000110112100002</t>
  </si>
  <si>
    <t>Склад, 1 - этажный с подвалом, общая площадь 96,3 кв.м.</t>
  </si>
  <si>
    <t xml:space="preserve"> г.Чайковский, ул.Кабалевского 36а</t>
  </si>
  <si>
    <t>59:12:0010319:2422</t>
  </si>
  <si>
    <t>96,3 кв.м.</t>
  </si>
  <si>
    <t>59-БГ 112246 от 03.08.2011 г.</t>
  </si>
  <si>
    <t>59-БГ 951022 от 24.07.2013г.</t>
  </si>
  <si>
    <t>110102100001</t>
  </si>
  <si>
    <t>Здание детского сада № 26 "Звездочка", назначение: нежилое,2-этажное, общая площадь 2529,3кв.м.</t>
  </si>
  <si>
    <t>г.Чайковский, ул.Вокзальная, 61а</t>
  </si>
  <si>
    <t>59:12:0010343:111</t>
  </si>
  <si>
    <t>2529,3 кв.м.</t>
  </si>
  <si>
    <t>№ 59-59/003-59/016/201/2016-1109/1  от 08.07.2016</t>
  </si>
  <si>
    <t>59-БГ 220650 от 22.11.2011г.</t>
  </si>
  <si>
    <t>Двухэтажное кирпичное здание детского сада №24</t>
  </si>
  <si>
    <t>г.Чайковский ул.Ленина 40А</t>
  </si>
  <si>
    <t>59:12:0010343:71</t>
  </si>
  <si>
    <t>№ 59-59-16/047/2005-205  от 04.10.2005</t>
  </si>
  <si>
    <t>Здание детского сада №30</t>
  </si>
  <si>
    <t>г.Чайковский, ул.Горького 9</t>
  </si>
  <si>
    <t>59:12:0010343:69</t>
  </si>
  <si>
    <t>№ 59-59/016-59/999/001/2016-5341/1  от 05.08.2016</t>
  </si>
  <si>
    <t>№ 59-59/009-59/016/101/2016-919/1  от 10.02.2016</t>
  </si>
  <si>
    <t>Наружный водопровод</t>
  </si>
  <si>
    <t>г.Чайковский, ул.Ленина 40А</t>
  </si>
  <si>
    <t>Наружная канализация</t>
  </si>
  <si>
    <t xml:space="preserve">0000110112100003              </t>
  </si>
  <si>
    <t xml:space="preserve">Склад 1-этажный </t>
  </si>
  <si>
    <t>г.Чайковский, ул. Мира, д.1</t>
  </si>
  <si>
    <t>59:12:0010307:1721</t>
  </si>
  <si>
    <t>№ 59-59-16/053/2010-217  от 07.12.2010</t>
  </si>
  <si>
    <t>Постановление администрации Чайковского муниципального района № 644 от 15.03.2012г.</t>
  </si>
  <si>
    <t xml:space="preserve">01010002                      </t>
  </si>
  <si>
    <t>59:12:0010307:1805</t>
  </si>
  <si>
    <t>№ 59-59-16/053/2010-218  от 03.12.2010</t>
  </si>
  <si>
    <t xml:space="preserve">01010001_1                    </t>
  </si>
  <si>
    <t>Здание Детский сад № 2</t>
  </si>
  <si>
    <t>59:12:0010307:119</t>
  </si>
  <si>
    <t>№ 59-59/023-59/016/201/2016-1110/1  от 07.07.2016</t>
  </si>
  <si>
    <t>Свидетельство о государственной регистрации права от 31.10.2012г. № 603158</t>
  </si>
  <si>
    <t xml:space="preserve">01010001_2                    </t>
  </si>
  <si>
    <t>Здание Детский сад  № 11, 2-этажный</t>
  </si>
  <si>
    <t>г.Чайковский, ул. Мира, д.18</t>
  </si>
  <si>
    <t>59:12:0010315:56</t>
  </si>
  <si>
    <t>№ 59-59/023-59/016/201/2016-1111/1  от 07.07.2016</t>
  </si>
  <si>
    <t>Свидетельство о государственной регистрации права от 31.10.2012г. № 603159</t>
  </si>
  <si>
    <t xml:space="preserve">0000110112100002              </t>
  </si>
  <si>
    <t>Склад, 1-этажное с подвалом</t>
  </si>
  <si>
    <t>59:12:0010315:57</t>
  </si>
  <si>
    <t>№ 59-59-16/016/2011-399  от 15.04.2011</t>
  </si>
  <si>
    <t xml:space="preserve">01010001_3                    </t>
  </si>
  <si>
    <t>Здание Детский сад  № 20, 2-этажное</t>
  </si>
  <si>
    <t>ул. Вокзальная, д. 17</t>
  </si>
  <si>
    <t>59:12:0010315:63</t>
  </si>
  <si>
    <t>№ 59-59/023-59/016/201/2016-1112/1  от 08.07.2016</t>
  </si>
  <si>
    <t>Свидетельство о государственной регистрации права от 31.10.2012г. № 603160</t>
  </si>
  <si>
    <t xml:space="preserve">01010001                      </t>
  </si>
  <si>
    <t>Здание Детский сад № 27, 2-этажное</t>
  </si>
  <si>
    <t>г.Чайковский, ул. Вокзальная, д. 5/1</t>
  </si>
  <si>
    <t>59:12:0010305:21</t>
  </si>
  <si>
    <t>№ 59-59/023-59/016/201/2016-1113/1  от 08.07.2016</t>
  </si>
  <si>
    <t>Свидетельство о государственной регистрации права от 31.10.2012г. № 603157</t>
  </si>
  <si>
    <t xml:space="preserve">01100001                      </t>
  </si>
  <si>
    <t>Теневые навесы Д/с 2, ул.Мира, д.1.(2)</t>
  </si>
  <si>
    <t xml:space="preserve">01100003                      </t>
  </si>
  <si>
    <t>Дорожка Д/с 2, ул.Мира, д.1. (2)</t>
  </si>
  <si>
    <t xml:space="preserve">01100002                      </t>
  </si>
  <si>
    <t>Забор Д/с 2, ул.Мира, д.1. (2)</t>
  </si>
  <si>
    <t xml:space="preserve">01100004                      </t>
  </si>
  <si>
    <t>Забор ж/бетонный д/с 2,ул.Мира,д.1.(2)</t>
  </si>
  <si>
    <t>Воздушно-пузырьковая панель</t>
  </si>
  <si>
    <t>Интерактивное световое панно "Иллюминатор"</t>
  </si>
  <si>
    <t>Красный модуль "Медуза"</t>
  </si>
  <si>
    <t>Прибор интерактивный световой "Дельфин"</t>
  </si>
  <si>
    <t>1012620170700001.</t>
  </si>
  <si>
    <t>1013420171000001.</t>
  </si>
  <si>
    <t>1012420171100001.</t>
  </si>
  <si>
    <t>1012620171000001.</t>
  </si>
  <si>
    <t>1012620171000002.</t>
  </si>
  <si>
    <t>1012620171000004.</t>
  </si>
  <si>
    <t>1012620171000003.</t>
  </si>
  <si>
    <t>1011242016000006</t>
  </si>
  <si>
    <t>Здание Д/с 29</t>
  </si>
  <si>
    <t>г.Чайковский, ул. Вокзальная, д.41/1</t>
  </si>
  <si>
    <t>59:12:0010302:436</t>
  </si>
  <si>
    <t>№ 59-59/016-59/999/001/2016-5316/1  от 03.08.2016</t>
  </si>
  <si>
    <t>11010210001</t>
  </si>
  <si>
    <t>Здание Д/с 28</t>
  </si>
  <si>
    <t>г.Чайковский, ул.Ленина, д.52/1</t>
  </si>
  <si>
    <t>59:12:0010343:3336</t>
  </si>
  <si>
    <t>№ 59-59/016-59/016/401/2015-286/1  от 19.06.2015</t>
  </si>
  <si>
    <t>1011242016000007</t>
  </si>
  <si>
    <t xml:space="preserve">Склад  д/с № 29 </t>
  </si>
  <si>
    <t>110102100002</t>
  </si>
  <si>
    <t xml:space="preserve">Склад д/с № 28 </t>
  </si>
  <si>
    <t>59:12:0010343:3337</t>
  </si>
  <si>
    <t>№ 59-59-16/055/2010-062  от 03.12.2010</t>
  </si>
  <si>
    <t>1011242016000001</t>
  </si>
  <si>
    <t>Веранда</t>
  </si>
  <si>
    <t>г.Чайковский, ул. Вокзальная 41/1</t>
  </si>
  <si>
    <t>1011242016000002</t>
  </si>
  <si>
    <t>1011242016000003</t>
  </si>
  <si>
    <t>1011242016000004</t>
  </si>
  <si>
    <t>1011242016000005</t>
  </si>
  <si>
    <t>г.Чайковский,   ул. Вокзальная 41/1</t>
  </si>
  <si>
    <t>59-59/016-59/016/101/2016-7220/1  от 02.07.2016</t>
  </si>
  <si>
    <t>59-59-16/028/2010-265  от 10.06.2010</t>
  </si>
  <si>
    <t>Здание МДОУ Детский сад №31 "Гусельки", 2- этажное, общая площадь 1405 кв.м.</t>
  </si>
  <si>
    <t>59:12:0010251:67</t>
  </si>
  <si>
    <t>59-59/016-59/999/001/2016-5318/1  от 03.08.2016</t>
  </si>
  <si>
    <t xml:space="preserve">Св-во о госуд.рег.права 59-БГ №681458 от 21.01.2013 г.
</t>
  </si>
  <si>
    <t>ВА0000000018</t>
  </si>
  <si>
    <t>Двухэтажное здание детского сада, назначение: школьное, 2- этажный (подземных этажей -1), общая площадь 2146,2 кв.м.</t>
  </si>
  <si>
    <t xml:space="preserve">г.Чайковский, ул.Шлюзовая, 6
</t>
  </si>
  <si>
    <t>59:12:0010239:1532</t>
  </si>
  <si>
    <t>№ 59-59/016-59/999/001/2016-5317/1  от 05.08.2016</t>
  </si>
  <si>
    <t xml:space="preserve">Св-во о госуд.рег.права 59-БД № 124466 от 11.02.2014 г.
</t>
  </si>
  <si>
    <t>ВА0000000019</t>
  </si>
  <si>
    <t>Здание склада, назначение: нежилое, складское, 1- этажный с подвалом, общая площадь 175,3 кв.м.</t>
  </si>
  <si>
    <t>59:12:0010239:1531</t>
  </si>
  <si>
    <t>№ 59-59-16/019/2011-164  от 28.03.2011</t>
  </si>
  <si>
    <t xml:space="preserve">Св-во о госуд.рег.права 59-БД № 124467 от 11.02.2014 г.
</t>
  </si>
  <si>
    <t>Антресоль</t>
  </si>
  <si>
    <t>Аппарат Ксерокс</t>
  </si>
  <si>
    <t>Бактерицидная установка</t>
  </si>
  <si>
    <t>Весы электронные МК-32,2 А-22</t>
  </si>
  <si>
    <t>Гигрометр ВИТ-2</t>
  </si>
  <si>
    <t>Детская мебель (стенка, столик, кух.уголок)</t>
  </si>
  <si>
    <t>Домик мет.д/площ</t>
  </si>
  <si>
    <t>Ковер 1,6*2,4</t>
  </si>
  <si>
    <t>Компьютер в комплекте</t>
  </si>
  <si>
    <t>Корпусная мебель "Ровесник"</t>
  </si>
  <si>
    <t>Магнитолла Panasonic RX-ES29</t>
  </si>
  <si>
    <t>Микросистемы: LG DM-5420K</t>
  </si>
  <si>
    <t>Монитор Samsung TFT</t>
  </si>
  <si>
    <t>Морозильная камера типа "ларь"</t>
  </si>
  <si>
    <t>Морозильный Ларь Свияга-155</t>
  </si>
  <si>
    <t>Музыкальный центр LG</t>
  </si>
  <si>
    <t>Музыкальный центр Panasonic</t>
  </si>
  <si>
    <t>Мясорубка "Мулинекс"</t>
  </si>
  <si>
    <t>Набор детской мебели</t>
  </si>
  <si>
    <t>Палас 10,5*4</t>
  </si>
  <si>
    <t>Палас 3*4</t>
  </si>
  <si>
    <t>Палас 5*4</t>
  </si>
  <si>
    <t>Плита ПЭ-0.48 м</t>
  </si>
  <si>
    <t>Принтер Brother</t>
  </si>
  <si>
    <t>Принтер CANON LBP-6000</t>
  </si>
  <si>
    <t>Принтер Phaser 3122</t>
  </si>
  <si>
    <t>Системный блок Microlab</t>
  </si>
  <si>
    <t>Системный блок MSI</t>
  </si>
  <si>
    <t>Стеллаж для полотенец</t>
  </si>
  <si>
    <t>Стенка Кондос</t>
  </si>
  <si>
    <t>Стенка трехсекционная</t>
  </si>
  <si>
    <t>Стиральная машина "Indezit SIXL"</t>
  </si>
  <si>
    <t>Стиральная машина "Веко"</t>
  </si>
  <si>
    <t>Столик медицинский</t>
  </si>
  <si>
    <t>Субноутбук Acer Aspire AOD250-OBk</t>
  </si>
  <si>
    <t>Сухожаровой шкаф</t>
  </si>
  <si>
    <t>Тепловой счетчик</t>
  </si>
  <si>
    <t>Тумба-кровать</t>
  </si>
  <si>
    <t>Универсальная кухонная машина (УКМ) с насадкой</t>
  </si>
  <si>
    <t>Холодильник однокамерный Бирюса</t>
  </si>
  <si>
    <t>Холодильный шкаф Ариада</t>
  </si>
  <si>
    <t>Швейная машина Зингер</t>
  </si>
  <si>
    <t>Шкаф - купе</t>
  </si>
  <si>
    <t>Шкаф для горшков</t>
  </si>
  <si>
    <t>Шкаф купе</t>
  </si>
  <si>
    <t>Шкаф трехстворчатый</t>
  </si>
  <si>
    <t>Видеокамера DCR</t>
  </si>
  <si>
    <t>Гарнитур 3-х предметный кухонный</t>
  </si>
  <si>
    <t>Ель новогодняя искусственная 2</t>
  </si>
  <si>
    <t>Ковер 3*6</t>
  </si>
  <si>
    <t>Ковер 3*4,95</t>
  </si>
  <si>
    <t>Ковер 3*4,3</t>
  </si>
  <si>
    <t>Компьютер  МВ  Asus</t>
  </si>
  <si>
    <t>Ларь</t>
  </si>
  <si>
    <t>Монитор Proviev, з/н 0009908141</t>
  </si>
  <si>
    <t>Монитор Proviev, з/н МВ-778</t>
  </si>
  <si>
    <t>Морозильная камера Бирюса, 
з/н 0020792</t>
  </si>
  <si>
    <t>Мультимедийный экран APOLLO</t>
  </si>
  <si>
    <t>МФУ EPSON</t>
  </si>
  <si>
    <t>Набор кухонный детский</t>
  </si>
  <si>
    <t xml:space="preserve">Ноутбук НР Compag 610 </t>
  </si>
  <si>
    <t xml:space="preserve">Ноутбук НР Pavilion </t>
  </si>
  <si>
    <t>Пианино Кама, з/н 49672</t>
  </si>
  <si>
    <t>Прибор Гранд Магистр</t>
  </si>
  <si>
    <t>Привод универсальный</t>
  </si>
  <si>
    <t>Принтер МФУ Канон</t>
  </si>
  <si>
    <t>Принтер Phaser 3110</t>
  </si>
  <si>
    <t>Проектор BenQ  МР 523</t>
  </si>
  <si>
    <t>Распределитель ВР-1-78</t>
  </si>
  <si>
    <t>Системный блок Kraftway Credo KC-31,з/н 6021/2793</t>
  </si>
  <si>
    <t xml:space="preserve">Системный блок Kraftway </t>
  </si>
  <si>
    <t xml:space="preserve">Стенка </t>
  </si>
  <si>
    <t>Стенка для постельного</t>
  </si>
  <si>
    <t>Стиральная машина ARDO, 
з/н 20032509571</t>
  </si>
  <si>
    <t>Стиральная машина Ролсен, з/н 0040</t>
  </si>
  <si>
    <t>Трансформатор</t>
  </si>
  <si>
    <t>Физкультурное оборудование</t>
  </si>
  <si>
    <t>Фортепьяно Кама, з/н 47279</t>
  </si>
  <si>
    <t>Фотоаппарат CANON</t>
  </si>
  <si>
    <t>Холодильник Бирюса, з/н 0008444</t>
  </si>
  <si>
    <t>Холодильник Самарканд, з/н 324234</t>
  </si>
  <si>
    <t>Шкаф дидактический</t>
  </si>
  <si>
    <t>Шкаф для одежды 8-ми секционный</t>
  </si>
  <si>
    <t>Эл.котел КЭНД-100</t>
  </si>
  <si>
    <t>Электроплита</t>
  </si>
  <si>
    <t>Электроплита ПЭ 6жш</t>
  </si>
  <si>
    <t>Песочный дворик с горкой</t>
  </si>
  <si>
    <t>Пылесос Samsung SC -5483</t>
  </si>
  <si>
    <t xml:space="preserve">Интерактивная доска Proptimax
</t>
  </si>
  <si>
    <t xml:space="preserve">Проектор BenQ </t>
  </si>
  <si>
    <t>Антресоль к шкафу</t>
  </si>
  <si>
    <t xml:space="preserve">Шкафчик для раздевания      5-ти секц.
</t>
  </si>
  <si>
    <t>Сковорода электрическая СЭЧ-0,25</t>
  </si>
  <si>
    <t>Универсальная кухонная машина УКМ-06</t>
  </si>
  <si>
    <t>Кипятильник из нерж.стали КНЭ-100-01</t>
  </si>
  <si>
    <t>Посудомоечная машина INDESIT</t>
  </si>
  <si>
    <t>Водонагреватель Термекс Н150</t>
  </si>
  <si>
    <t>Кровать 4х ярусная</t>
  </si>
  <si>
    <t>Кровать детская 3-х ярусная выдвижная с тумбой</t>
  </si>
  <si>
    <t>Шкаф для сушки прогулочной одежды детей</t>
  </si>
  <si>
    <t>Шкаф для постельных принадлежностей</t>
  </si>
  <si>
    <t>Шкаф для игрушек и пособий Паровозик</t>
  </si>
  <si>
    <t>Вешалка для полотенец круговая</t>
  </si>
  <si>
    <t>Шкаф для хранения хозяйственного инвентаря</t>
  </si>
  <si>
    <t>Шкаф угловой для хранения посуды в буфетной</t>
  </si>
  <si>
    <t>Шкаф для одежды 5-ти секционный</t>
  </si>
  <si>
    <t>Кровать детская 4-х ярусная выдвижная с тумбой</t>
  </si>
  <si>
    <t>Диван детский кожзам</t>
  </si>
  <si>
    <t>Столик</t>
  </si>
  <si>
    <t>Шкаф для спальных мешков и постельных принадлежностей</t>
  </si>
  <si>
    <t>Шкаф для постельных принадлежностей и раскладушек закрытый</t>
  </si>
  <si>
    <t>Шкаф для игрушек и пособий с шифоньером</t>
  </si>
  <si>
    <t>Шкаф для игрушек и пособий Теремок</t>
  </si>
  <si>
    <t>Шкаф для одежды 6-ти секционный</t>
  </si>
  <si>
    <t>Стол угловой для раздачи пищи в буфетной</t>
  </si>
  <si>
    <t>МФУ Brother DCP-7057-R</t>
  </si>
  <si>
    <t>Качалка на пружине</t>
  </si>
  <si>
    <t>Домик - беседка с забором</t>
  </si>
  <si>
    <t>Домик - беседка с полисадником</t>
  </si>
  <si>
    <t>Горка из нержавейки</t>
  </si>
  <si>
    <t>Качалка на пружине "Кабриолет"</t>
  </si>
  <si>
    <t>Качалка на пружине "Вертолет"</t>
  </si>
  <si>
    <t>Горка "Рыбка"</t>
  </si>
  <si>
    <t>Качалка- балансир "Машинки"</t>
  </si>
  <si>
    <t>Качалка- балансир "Зайчики"</t>
  </si>
  <si>
    <t>Спортивный комплекс</t>
  </si>
  <si>
    <t>Стенка для метания</t>
  </si>
  <si>
    <t>Ноутбук Lenovo IdealPad</t>
  </si>
  <si>
    <t>Ламбрекен</t>
  </si>
  <si>
    <t xml:space="preserve">Качалка на пружине </t>
  </si>
  <si>
    <t>Антресоль к медицинскому шкафу</t>
  </si>
  <si>
    <t>Ковер</t>
  </si>
  <si>
    <t>Комплект компьютерного оборудования (интерактивное)</t>
  </si>
  <si>
    <t>Ковер 2*5</t>
  </si>
  <si>
    <t>Ковровая дорожка 1,5*3,5</t>
  </si>
  <si>
    <t>Ковровая дорожка 1,2*5,68</t>
  </si>
  <si>
    <t>Ковер 2*3,5</t>
  </si>
  <si>
    <t>Паласная дорожка 1,5*5</t>
  </si>
  <si>
    <t>Ковровая дорожка 1*6,85</t>
  </si>
  <si>
    <t>Ковровая дорожка 1,2*5,4</t>
  </si>
  <si>
    <t>Телевизор Toshiba</t>
  </si>
  <si>
    <t>Стенка с выкатным столом</t>
  </si>
  <si>
    <t>Шкаф для спортивного инвентаря</t>
  </si>
  <si>
    <t>Шкаф-гардероб</t>
  </si>
  <si>
    <t>Оториноскоп с воронками</t>
  </si>
  <si>
    <t>Аппарат для продажи бахил</t>
  </si>
  <si>
    <t>Набор шумовых музыкальных инструментов</t>
  </si>
  <si>
    <t>Наглядные пособия и экспонаты</t>
  </si>
  <si>
    <t>Проектор ACER</t>
  </si>
  <si>
    <t>Шкаф для дидактич.пособий</t>
  </si>
  <si>
    <t>Кухонный гарнитур дет.</t>
  </si>
  <si>
    <t>Дидактич.стенка для игрушек</t>
  </si>
  <si>
    <t>Музыкальный уголок</t>
  </si>
  <si>
    <t>Шкаф с полочками для игрушек</t>
  </si>
  <si>
    <t>Тетральный уголок</t>
  </si>
  <si>
    <t>Стенка для игрушек</t>
  </si>
  <si>
    <t>Мебельный модуль для игрушек</t>
  </si>
  <si>
    <t>Мегафон</t>
  </si>
  <si>
    <t>Комплект лабораторного оборудования</t>
  </si>
  <si>
    <t>Сплит:TCL TAC-18 CHSA/BH</t>
  </si>
  <si>
    <t>Дидактич.тумба для игрушек</t>
  </si>
  <si>
    <t>Дидактич.шкаф для игрушек</t>
  </si>
  <si>
    <t>Проектор Acer</t>
  </si>
  <si>
    <t xml:space="preserve">Ноутбук Lenovo </t>
  </si>
  <si>
    <t xml:space="preserve">Интерактивная доска 
</t>
  </si>
  <si>
    <t>Дидактический шкаф для игрушек</t>
  </si>
  <si>
    <t>Стенка дидактическая для игрушек</t>
  </si>
  <si>
    <t>Шкаф хозяйственный(приемная)</t>
  </si>
  <si>
    <t>Шкаф хозяйственный(санузел)</t>
  </si>
  <si>
    <t>Детский велотренажер Kids Bike</t>
  </si>
  <si>
    <t>Детский степпер</t>
  </si>
  <si>
    <t>Детская беговая дорожка</t>
  </si>
  <si>
    <t>Детская скамья для жима</t>
  </si>
  <si>
    <t>Детский тренажер для пресса</t>
  </si>
  <si>
    <t>Стенка для лазания</t>
  </si>
  <si>
    <t>Световой столик- планшет для рисования песком на ножках</t>
  </si>
  <si>
    <t>Тактильно-развивающая панель "Разноцветное домино"</t>
  </si>
  <si>
    <t>Тактильно-развивающая панель "Лабиринт-колесо"</t>
  </si>
  <si>
    <t>Тактильно-развивающая панель "Магнитные шарики"</t>
  </si>
  <si>
    <t>Тактильные ячейки</t>
  </si>
  <si>
    <t>Тактильное оборудование фиброоптическая тактильная панель</t>
  </si>
  <si>
    <t>Пандус перекатной</t>
  </si>
  <si>
    <t>Холодильник Позис</t>
  </si>
  <si>
    <t>Стол для аква-анимации с подсветкой</t>
  </si>
  <si>
    <t>Стол с зеркалом дидактический</t>
  </si>
  <si>
    <t>Принтер струйный Epson</t>
  </si>
  <si>
    <t>Цифровая лаборатория "Наураша"</t>
  </si>
  <si>
    <t>Ноутбук LENOVO</t>
  </si>
  <si>
    <t>310106160007</t>
  </si>
  <si>
    <t>110104140024</t>
  </si>
  <si>
    <t>ВА0000000073</t>
  </si>
  <si>
    <t>ВА0000000074</t>
  </si>
  <si>
    <t>ВА0000000075</t>
  </si>
  <si>
    <t>ВА0000000076</t>
  </si>
  <si>
    <t>ВА0000000040</t>
  </si>
  <si>
    <t>ВА0000000032</t>
  </si>
  <si>
    <t>110106160044</t>
  </si>
  <si>
    <t>ВА0000000028</t>
  </si>
  <si>
    <t>ВА0000000027</t>
  </si>
  <si>
    <t>ВА0000000077</t>
  </si>
  <si>
    <t>ВА0000000044</t>
  </si>
  <si>
    <t>ВА0000000045</t>
  </si>
  <si>
    <t>110104140028</t>
  </si>
  <si>
    <t>001630013</t>
  </si>
  <si>
    <t>ВА0000000003</t>
  </si>
  <si>
    <t>ВА0000000004</t>
  </si>
  <si>
    <t>ВА0000000005</t>
  </si>
  <si>
    <t>ВА0000000006</t>
  </si>
  <si>
    <t>ВА0000000007</t>
  </si>
  <si>
    <t>ВА0000000008</t>
  </si>
  <si>
    <t>ВА0000000009</t>
  </si>
  <si>
    <t>ВА0000000010</t>
  </si>
  <si>
    <t>ВА0000000011</t>
  </si>
  <si>
    <t>ВА0000000012</t>
  </si>
  <si>
    <t>310106160011</t>
  </si>
  <si>
    <t>ВА0000000081</t>
  </si>
  <si>
    <t>00000010</t>
  </si>
  <si>
    <t>ВА0000000046</t>
  </si>
  <si>
    <t>ВА0000000047</t>
  </si>
  <si>
    <t>310106160013</t>
  </si>
  <si>
    <t>ВА0000000020</t>
  </si>
  <si>
    <t>ВА0000000030</t>
  </si>
  <si>
    <t>01380020</t>
  </si>
  <si>
    <t>110104140021</t>
  </si>
  <si>
    <t>07100038</t>
  </si>
  <si>
    <t>07100037</t>
  </si>
  <si>
    <t>210106300020</t>
  </si>
  <si>
    <t>310106300020</t>
  </si>
  <si>
    <t>310106160008</t>
  </si>
  <si>
    <t>110106160008</t>
  </si>
  <si>
    <t>ВА0000000042</t>
  </si>
  <si>
    <t>ВА0000000031</t>
  </si>
  <si>
    <t>ВА0000000043</t>
  </si>
  <si>
    <t>210104140023</t>
  </si>
  <si>
    <t>01380022</t>
  </si>
  <si>
    <t>ВА0000000055</t>
  </si>
  <si>
    <t>ВА0000000080</t>
  </si>
  <si>
    <t>310106160009</t>
  </si>
  <si>
    <t>310106160002</t>
  </si>
  <si>
    <t>ВА0000000078</t>
  </si>
  <si>
    <t>110104140025</t>
  </si>
  <si>
    <t>110104140027</t>
  </si>
  <si>
    <t>110104140030</t>
  </si>
  <si>
    <t>ВА0000000016</t>
  </si>
  <si>
    <t>110104160015</t>
  </si>
  <si>
    <t>110106160014</t>
  </si>
  <si>
    <t>ВА0000000026</t>
  </si>
  <si>
    <t>ВА0000000049</t>
  </si>
  <si>
    <t>ВА0000000054</t>
  </si>
  <si>
    <t>ВА0000000079</t>
  </si>
  <si>
    <t>110124030129</t>
  </si>
  <si>
    <t>210106050076-210106050078</t>
  </si>
  <si>
    <t>210106030044</t>
  </si>
  <si>
    <t>21010686-89</t>
  </si>
  <si>
    <t>110106030032</t>
  </si>
  <si>
    <t>210106030049-210106030068</t>
  </si>
  <si>
    <t>110104030120</t>
  </si>
  <si>
    <t>11010779</t>
  </si>
  <si>
    <t>11010780</t>
  </si>
  <si>
    <t>11010781</t>
  </si>
  <si>
    <t>11010782</t>
  </si>
  <si>
    <t>11010736</t>
  </si>
  <si>
    <t>11010790</t>
  </si>
  <si>
    <t>110104030020</t>
  </si>
  <si>
    <t>110104030023</t>
  </si>
  <si>
    <t>210104030043</t>
  </si>
  <si>
    <t>110104030117</t>
  </si>
  <si>
    <t>110124030132</t>
  </si>
  <si>
    <t>210601040125</t>
  </si>
  <si>
    <t>110104030119</t>
  </si>
  <si>
    <t>110124020131</t>
  </si>
  <si>
    <t>110104070014</t>
  </si>
  <si>
    <t>410601040153</t>
  </si>
  <si>
    <t>110104030094</t>
  </si>
  <si>
    <t>110104030121</t>
  </si>
  <si>
    <t>110104140083</t>
  </si>
  <si>
    <t>110104030118</t>
  </si>
  <si>
    <t>110104050005</t>
  </si>
  <si>
    <t>110104030021</t>
  </si>
  <si>
    <t>110104030024</t>
  </si>
  <si>
    <t>210601040122</t>
  </si>
  <si>
    <t>110106040034-110106040035</t>
  </si>
  <si>
    <t>210601040124</t>
  </si>
  <si>
    <t>210601040126</t>
  </si>
  <si>
    <t>210104040040</t>
  </si>
  <si>
    <t>210104040041</t>
  </si>
  <si>
    <t>210601040123</t>
  </si>
  <si>
    <t>110104030002</t>
  </si>
  <si>
    <t>110104030011</t>
  </si>
  <si>
    <t>110104070012</t>
  </si>
  <si>
    <t>110124050130</t>
  </si>
  <si>
    <t>210104040037</t>
  </si>
  <si>
    <t>210601040133-210601040135</t>
  </si>
  <si>
    <t>210106040070-210106040075</t>
  </si>
  <si>
    <t>410601040136-410601040138</t>
  </si>
  <si>
    <t>410601040139</t>
  </si>
  <si>
    <t>410601040145</t>
  </si>
  <si>
    <t>210601040127</t>
  </si>
  <si>
    <t>110104060010</t>
  </si>
  <si>
    <t>110106030093</t>
  </si>
  <si>
    <t>110104030096</t>
  </si>
  <si>
    <t>410601040154</t>
  </si>
  <si>
    <t>210601040155</t>
  </si>
  <si>
    <t>210601040156</t>
  </si>
  <si>
    <t>210601040157</t>
  </si>
  <si>
    <t>210601040158</t>
  </si>
  <si>
    <t>210601040159</t>
  </si>
  <si>
    <t>210601040160</t>
  </si>
  <si>
    <t>210601040161</t>
  </si>
  <si>
    <t>210601040162</t>
  </si>
  <si>
    <t>210601040163</t>
  </si>
  <si>
    <t>210601040164</t>
  </si>
  <si>
    <t>210601040165</t>
  </si>
  <si>
    <t>210601040166</t>
  </si>
  <si>
    <t>210601040167</t>
  </si>
  <si>
    <t>210601040168</t>
  </si>
  <si>
    <t>210601040169</t>
  </si>
  <si>
    <t>410601040170</t>
  </si>
  <si>
    <t>410601040171</t>
  </si>
  <si>
    <t>410601040172</t>
  </si>
  <si>
    <t>410601040173-175</t>
  </si>
  <si>
    <t>210106050186-194</t>
  </si>
  <si>
    <t>410601040222-227</t>
  </si>
  <si>
    <t>410601040217-221</t>
  </si>
  <si>
    <t>410601040208-210</t>
  </si>
  <si>
    <t>410601040202-203</t>
  </si>
  <si>
    <t>410601040198, 195</t>
  </si>
  <si>
    <t>410601040245-246</t>
  </si>
  <si>
    <t>410601040247-248</t>
  </si>
  <si>
    <t>410601040252-254</t>
  </si>
  <si>
    <t>210601040267-268</t>
  </si>
  <si>
    <t>410601040284-285</t>
  </si>
  <si>
    <t>410601040287-288</t>
  </si>
  <si>
    <t>410601040289-290</t>
  </si>
  <si>
    <t>410601040306-07</t>
  </si>
  <si>
    <t>410601040308-09</t>
  </si>
  <si>
    <t>410601040334-339</t>
  </si>
  <si>
    <t>410601040340-344</t>
  </si>
  <si>
    <t>410126330003- 410126330004</t>
  </si>
  <si>
    <t>Здание детского сада,2-х этажное</t>
  </si>
  <si>
    <t>г.Чайковский, ул.Декабристов, 7/2</t>
  </si>
  <si>
    <t>59:12:0010745:64</t>
  </si>
  <si>
    <t>№ 59-59/023-59/016/201/2016-1116/1  от 08.07.2016</t>
  </si>
  <si>
    <t>Договор о закреплении имущества на праве оперативного управления № 014 от 18.06.2007г.</t>
  </si>
  <si>
    <t>Склад,1- этажное</t>
  </si>
  <si>
    <t>59:12:0010745:1227</t>
  </si>
  <si>
    <t>№ 59-59-16/028/2011-496  от 23.06.2011</t>
  </si>
  <si>
    <t>Постановление Главы Чайковского муниц.р-на Пермского края № 2417 от 03.08.2011г.</t>
  </si>
  <si>
    <t>410112100003</t>
  </si>
  <si>
    <t>г.Чайковский, Б-р Текстильщиков, 23</t>
  </si>
  <si>
    <t>59:12:0010751:2245</t>
  </si>
  <si>
    <t>№ 59-59-16/051/2011-245  от 04.10.2011</t>
  </si>
  <si>
    <t>Постановление Главы Админ.Чайковского Муниц.р-на Пермского края № 885 от 08.04.2013г. с 01.07.2013г.</t>
  </si>
  <si>
    <t>410112100004</t>
  </si>
  <si>
    <t>Здание овощехранилища, 1-этажное</t>
  </si>
  <si>
    <t>59:12:0010720:227</t>
  </si>
  <si>
    <t>№ 59-59-16/051/2011-244  от 04.10.2011</t>
  </si>
  <si>
    <t>Постановление Главы Админ.Чайковского Муниц.р-на Пермского края № 885 от 08.04.2013г.с 01.07.2013г.</t>
  </si>
  <si>
    <t>Аквариум 400л.</t>
  </si>
  <si>
    <t>Аккум.шуруповерт (фонарь в комплекте) Hitachi LS14DCL-RA</t>
  </si>
  <si>
    <t>Аппарат амплипулс з/н 081600</t>
  </si>
  <si>
    <t>Аппарат УВЧ-30</t>
  </si>
  <si>
    <t>Бак нерж. 50,0 л</t>
  </si>
  <si>
    <t>Блок системный JO з/н 10197717</t>
  </si>
  <si>
    <t>Болгарка</t>
  </si>
  <si>
    <t>Весы электрон.напольные до 150 кг</t>
  </si>
  <si>
    <t>Весы электронные до 10 кг</t>
  </si>
  <si>
    <t>Весы электронные до 60 кг</t>
  </si>
  <si>
    <t>Вешалка д/полотенец</t>
  </si>
  <si>
    <t>Видеодвойка LG з/н 13084</t>
  </si>
  <si>
    <t>Видеокамера Panasonic</t>
  </si>
  <si>
    <t>Видеоплеер</t>
  </si>
  <si>
    <t>Водонагреватель Superlux NTC 30</t>
  </si>
  <si>
    <t>Водонагреватель электрический Redber</t>
  </si>
  <si>
    <t>Горшечница</t>
  </si>
  <si>
    <t>Дорожка ковровая 1,5х5</t>
  </si>
  <si>
    <t>Дорожка ковровая 1х4</t>
  </si>
  <si>
    <t>Дрель GSB 16RE Бош</t>
  </si>
  <si>
    <t>Игровая мебель "Учебная зона"</t>
  </si>
  <si>
    <t>Игровой модуль "Кухня"</t>
  </si>
  <si>
    <t>Игровой модуль "Театр"</t>
  </si>
  <si>
    <t>Ингалятор Вулкан -1- з/н 220191</t>
  </si>
  <si>
    <t>Ингалятор Вулкан -1-1з/н 220499</t>
  </si>
  <si>
    <t>Ингалятор ИП-2 3/н 161</t>
  </si>
  <si>
    <t>Интерактивная доска ScreenMedia M-80 (электромагнитная,80" (4:3)</t>
  </si>
  <si>
    <t>Качалка на пружине "Мотоцикл"</t>
  </si>
  <si>
    <t>Ковер 3х4</t>
  </si>
  <si>
    <t>Комплект д/игры с куклой</t>
  </si>
  <si>
    <t>Комплект д/ролевой игры</t>
  </si>
  <si>
    <t>Комплект мягких модулей (10 предметов)</t>
  </si>
  <si>
    <t>Компьютер в сборе i5-3450/4GB/ASUSp8H77-M/500GB/Philips 223V5LSB2</t>
  </si>
  <si>
    <t>Копировальный аппарат Canon UUF з/н59907</t>
  </si>
  <si>
    <t>Котел электрический КПЭ</t>
  </si>
  <si>
    <t>Кровати 4-х ярусные</t>
  </si>
  <si>
    <t>Кровать  3-х ярус.</t>
  </si>
  <si>
    <t>Кровать 4-ярусная</t>
  </si>
  <si>
    <t>Кровать-тумба 4-х ярусная</t>
  </si>
  <si>
    <t>Ксерокс Canon</t>
  </si>
  <si>
    <t>Ксерокс Canon ТТК з/н 96020</t>
  </si>
  <si>
    <t>Ларь мороз.Свияга-158</t>
  </si>
  <si>
    <t>магнитола LG МРЗ-СD</t>
  </si>
  <si>
    <t>Машина для чистки картофеля з/н 809394</t>
  </si>
  <si>
    <t>Машина для чистки картофеля МОК-150</t>
  </si>
  <si>
    <t>Машина овощерезная УКМ-11</t>
  </si>
  <si>
    <t>Машина стиральная Астра</t>
  </si>
  <si>
    <t>Машина стиральная Вязьма</t>
  </si>
  <si>
    <t>Машинка внедорожник</t>
  </si>
  <si>
    <t>Место (блок, монитор)</t>
  </si>
  <si>
    <t>Многофункциональное устройство HP Laser Jet Pro</t>
  </si>
  <si>
    <t>Многофункциональное устройство HPLaserJet Pro M1132 Multifunktion Printer</t>
  </si>
  <si>
    <t>Модуль Малышок (28 предметов)</t>
  </si>
  <si>
    <t>Монитор "АCER"</t>
  </si>
  <si>
    <t>Монитор 17 Асеr AL</t>
  </si>
  <si>
    <t>Монитор 19 "Philips 196V4LSB2/62(1366[768)</t>
  </si>
  <si>
    <t>Монитор 19" Philips 196V4LSB2</t>
  </si>
  <si>
    <t>Монитор 22 "Philips 226V4LAB (LED.1920х1080.DVI.multimedia)</t>
  </si>
  <si>
    <t>Монитор Benq</t>
  </si>
  <si>
    <t>Монитор Liteon</t>
  </si>
  <si>
    <t>Монитор Provien</t>
  </si>
  <si>
    <t>Монитор VH192D</t>
  </si>
  <si>
    <t>Набор мебели (2 шкафа, 2 антресоли)</t>
  </si>
  <si>
    <t>Набор мебели д/прихож. 3 секц.</t>
  </si>
  <si>
    <t>Набор мебели детской (1 диван, 1 стол, 2 крес)</t>
  </si>
  <si>
    <t>Набор мебели для прихожей</t>
  </si>
  <si>
    <t>Набор мягкой мебели (стол, 2 кресла, диван)</t>
  </si>
  <si>
    <t>ноутбук</t>
  </si>
  <si>
    <t>Ноутбук Lenovo 59343348 ideaPad</t>
  </si>
  <si>
    <t>Ноутбук Lenovo IdeaPad 100-15 15.6"1366х768, Intel Celeron, черный</t>
  </si>
  <si>
    <t>Ноутбук Lenovo IdeaPad G 580 15.6"</t>
  </si>
  <si>
    <t>Ноутбук Lenovo IdeaPadG5030*80G0008MRK* 15.6 HD</t>
  </si>
  <si>
    <t>Облучатель рециркулятор СН-211-115 металл</t>
  </si>
  <si>
    <t>Пианино Гамма з/н 57491</t>
  </si>
  <si>
    <t>Пишущая машинка Oliyetti</t>
  </si>
  <si>
    <t>Плита электрическая ПЭ-051</t>
  </si>
  <si>
    <t>Плита электрическая ПЭ-6-020</t>
  </si>
  <si>
    <t>Полотенцесушитель на 24 ячейки</t>
  </si>
  <si>
    <t>Привод П 11 р/у 64873</t>
  </si>
  <si>
    <t>Привод П 11 р/у 69458</t>
  </si>
  <si>
    <t>Привод ПУ-0,6</t>
  </si>
  <si>
    <t>Привод электрический П 11 РЭ</t>
  </si>
  <si>
    <t>Принтер Samsunq SCX-4220</t>
  </si>
  <si>
    <t>Принтер Xerox QH7 з/н 807191</t>
  </si>
  <si>
    <t>Прихожая (1 стол,1 кресло,1 угл.диванчик)</t>
  </si>
  <si>
    <t>Проектор ACER Х 1111</t>
  </si>
  <si>
    <t>Проектор ACER Х125H</t>
  </si>
  <si>
    <t>Проектор Optoma S316 (DLP (FULL 3D) SVGA (800*600)</t>
  </si>
  <si>
    <t>Процессор CPU Intel Scktt 1155 Core i3-3220</t>
  </si>
  <si>
    <t>Процессор s1155INTEL Pentium G2010 (2.80 GHz,3Mb) oem</t>
  </si>
  <si>
    <t>Пылесос Samsung.Zanussi</t>
  </si>
  <si>
    <t>Развивающая среда "Фиолетовый лес" (1,5х2,5 м, ковролин)</t>
  </si>
  <si>
    <t>Система ультрафильтрации RX-50B-2</t>
  </si>
  <si>
    <t>Системный блок "IntelCeleron"</t>
  </si>
  <si>
    <t>Системный блок Aguarius Best Quality</t>
  </si>
  <si>
    <t>Системный блок ASUS</t>
  </si>
  <si>
    <t>Системный блок CPU Intel Socket 1155 Pentium G630</t>
  </si>
  <si>
    <t>Системный блок Mikrolab</t>
  </si>
  <si>
    <t>Системный блок Q6600</t>
  </si>
  <si>
    <t>Системный блок Gigabyte</t>
  </si>
  <si>
    <t>Системный блок ПК</t>
  </si>
  <si>
    <t>Скамейка на металлокаркасе/матовый</t>
  </si>
  <si>
    <t>Станок деревообрабатывающй СД</t>
  </si>
  <si>
    <t>Стеллаж 2000*900*350</t>
  </si>
  <si>
    <t>Стеллаж д/спорт.оборудования</t>
  </si>
  <si>
    <t>Стеллажи</t>
  </si>
  <si>
    <t>Стенка 5-ти секц.</t>
  </si>
  <si>
    <t>Стенка для дидактических пособий</t>
  </si>
  <si>
    <t>Стенка для дидактических пособий и игр по позновательному развитию детей</t>
  </si>
  <si>
    <t>Стенка шведская</t>
  </si>
  <si>
    <t>Стиральная машина Вязьма Л10-321</t>
  </si>
  <si>
    <t>Стол 1800*800</t>
  </si>
  <si>
    <t>Стол дидактический малый с пуфиком</t>
  </si>
  <si>
    <t>Столик инструментальный с 2-мя полками</t>
  </si>
  <si>
    <t>Сушильный барабан</t>
  </si>
  <si>
    <t>Счетчик воды ОСВУ-25</t>
  </si>
  <si>
    <t>Счетчик ТС-03 з/н 79803</t>
  </si>
  <si>
    <t>Утюг БОШ TDA 1024110</t>
  </si>
  <si>
    <t>Холодильник Апшерон М з/н 1862071</t>
  </si>
  <si>
    <t>холодильник однокамерный</t>
  </si>
  <si>
    <t>Центрифуга КОММА Ц25А з/н 21766</t>
  </si>
  <si>
    <t>Центрифуга КП-217 Б</t>
  </si>
  <si>
    <t>Циркулярна пила ручная 1010Вт, д.диска 190мм HITACHI C7 MFA</t>
  </si>
  <si>
    <t>Шкаф 2000*1200*550</t>
  </si>
  <si>
    <t>Шкаф д/одежды 3-х секционный</t>
  </si>
  <si>
    <t>Шкаф д/одежды 4-х секционный</t>
  </si>
  <si>
    <t>Шкаф д/одежды 5-ти секционный</t>
  </si>
  <si>
    <t>Шкаф д/одежды 6-ти секционный</t>
  </si>
  <si>
    <t>Шкаф для одежды ШК 37.02</t>
  </si>
  <si>
    <t>Шкаф д/хознужд</t>
  </si>
  <si>
    <t>Шкаф для одежды 5-секционный</t>
  </si>
  <si>
    <t>Шкаф жарочно-пекарский</t>
  </si>
  <si>
    <t>Шкаф ШПК-310Н3Б для внутрен пож кранов</t>
  </si>
  <si>
    <t>Шкафы</t>
  </si>
  <si>
    <t>Экран ScreenMedia Apollo</t>
  </si>
  <si>
    <t>Эл.плита с жарочным шкафом ЭП-4Ж</t>
  </si>
  <si>
    <t>Электроплита с жарочным шкафом</t>
  </si>
  <si>
    <t>Электропривод УКМ-11 (ОМ-300)</t>
  </si>
  <si>
    <t>410124040034</t>
  </si>
  <si>
    <t>410124010126</t>
  </si>
  <si>
    <t>410124040025</t>
  </si>
  <si>
    <t>410124040001</t>
  </si>
  <si>
    <t>410126000094</t>
  </si>
  <si>
    <t>410124030022</t>
  </si>
  <si>
    <t>410124040292</t>
  </si>
  <si>
    <t>410124050101</t>
  </si>
  <si>
    <t>410124050171</t>
  </si>
  <si>
    <t>410124050172</t>
  </si>
  <si>
    <t>410124050173</t>
  </si>
  <si>
    <t>410124050174</t>
  </si>
  <si>
    <t>410126040108-410126040111</t>
  </si>
  <si>
    <t>410124040028</t>
  </si>
  <si>
    <t>410124040089</t>
  </si>
  <si>
    <t>410124040334</t>
  </si>
  <si>
    <t>410124040335</t>
  </si>
  <si>
    <t>410126030111-410126030119</t>
  </si>
  <si>
    <t>410124040322</t>
  </si>
  <si>
    <t>410124040323</t>
  </si>
  <si>
    <t>210124000325</t>
  </si>
  <si>
    <t>410126020149-410126020150</t>
  </si>
  <si>
    <t>410126030164</t>
  </si>
  <si>
    <t>410126030158-410126030159</t>
  </si>
  <si>
    <t>410124010124</t>
  </si>
  <si>
    <t>410126000143</t>
  </si>
  <si>
    <t>4101260400236</t>
  </si>
  <si>
    <t>4101260400401</t>
  </si>
  <si>
    <t>410124040055</t>
  </si>
  <si>
    <t>410124040054</t>
  </si>
  <si>
    <t>410124040016</t>
  </si>
  <si>
    <t>410124020219</t>
  </si>
  <si>
    <t>410124020220</t>
  </si>
  <si>
    <t>410126030183</t>
  </si>
  <si>
    <t>410126020147-410126020148</t>
  </si>
  <si>
    <t>410126050326</t>
  </si>
  <si>
    <t>410126050336</t>
  </si>
  <si>
    <t>410126030006</t>
  </si>
  <si>
    <t>410126030015</t>
  </si>
  <si>
    <t>410126030036</t>
  </si>
  <si>
    <t>410126030160-410126030163</t>
  </si>
  <si>
    <t>410126030067</t>
  </si>
  <si>
    <t>410126030328</t>
  </si>
  <si>
    <t>410126030095-410126030097</t>
  </si>
  <si>
    <t>410124050038</t>
  </si>
  <si>
    <t>410124050039</t>
  </si>
  <si>
    <t>410124050037</t>
  </si>
  <si>
    <t>4101240200233</t>
  </si>
  <si>
    <t>410124030026</t>
  </si>
  <si>
    <t>410124050028</t>
  </si>
  <si>
    <t>210136040153-210136040157</t>
  </si>
  <si>
    <t>410126040185-410126040196</t>
  </si>
  <si>
    <t>410126040197</t>
  </si>
  <si>
    <t>410126040175</t>
  </si>
  <si>
    <t>410126040087-410126040095</t>
  </si>
  <si>
    <t>410126040104-410126040109</t>
  </si>
  <si>
    <t>410126040041-410126040056</t>
  </si>
  <si>
    <t>410126040160-410126040162</t>
  </si>
  <si>
    <t>410126040180-410126040196</t>
  </si>
  <si>
    <t>410126040093-410126040094</t>
  </si>
  <si>
    <t>410126040141-410126040142</t>
  </si>
  <si>
    <t>410126040095-410126040107; 410126040115</t>
  </si>
  <si>
    <t>410124050007</t>
  </si>
  <si>
    <t>410124050085</t>
  </si>
  <si>
    <t>410124030029</t>
  </si>
  <si>
    <t>410126030087</t>
  </si>
  <si>
    <t>410124040074</t>
  </si>
  <si>
    <t>410124040031</t>
  </si>
  <si>
    <t>410124040009</t>
  </si>
  <si>
    <t>410124040087</t>
  </si>
  <si>
    <t>410124040170</t>
  </si>
  <si>
    <t>410126030042</t>
  </si>
  <si>
    <t>410126020151-410126020152</t>
  </si>
  <si>
    <t>410124020624</t>
  </si>
  <si>
    <t>410124030121</t>
  </si>
  <si>
    <t>410124020179</t>
  </si>
  <si>
    <t>410124020180</t>
  </si>
  <si>
    <t>410124020145</t>
  </si>
  <si>
    <t>410124020168</t>
  </si>
  <si>
    <t>410124050043</t>
  </si>
  <si>
    <t>410124020077</t>
  </si>
  <si>
    <t>410124020096</t>
  </si>
  <si>
    <t>410124020144</t>
  </si>
  <si>
    <t>410124020123</t>
  </si>
  <si>
    <t>410124020167</t>
  </si>
  <si>
    <t>4101260503504</t>
  </si>
  <si>
    <t>410124030060</t>
  </si>
  <si>
    <t>410124020012</t>
  </si>
  <si>
    <t>410124020090</t>
  </si>
  <si>
    <t>410124020091</t>
  </si>
  <si>
    <t>410126030065</t>
  </si>
  <si>
    <t>410126040017</t>
  </si>
  <si>
    <t>410126040138-410126040139</t>
  </si>
  <si>
    <t>410124020089</t>
  </si>
  <si>
    <t>410124020087</t>
  </si>
  <si>
    <t>410124020336</t>
  </si>
  <si>
    <t>410124020127</t>
  </si>
  <si>
    <t>410124020217</t>
  </si>
  <si>
    <t>410124020218</t>
  </si>
  <si>
    <t>410124020120</t>
  </si>
  <si>
    <t>410124020178</t>
  </si>
  <si>
    <t>410124040129</t>
  </si>
  <si>
    <t>410124070011</t>
  </si>
  <si>
    <t>410124070015</t>
  </si>
  <si>
    <t>410126020019</t>
  </si>
  <si>
    <t>410124050029</t>
  </si>
  <si>
    <t>410126050324</t>
  </si>
  <si>
    <t>410124050357</t>
  </si>
  <si>
    <t>410126040211</t>
  </si>
  <si>
    <t>410124040005</t>
  </si>
  <si>
    <t>410124040006</t>
  </si>
  <si>
    <t>410124030016</t>
  </si>
  <si>
    <t>410126030032</t>
  </si>
  <si>
    <t>410124030088</t>
  </si>
  <si>
    <t>410124070024</t>
  </si>
  <si>
    <t>410124030086</t>
  </si>
  <si>
    <t>410124020103</t>
  </si>
  <si>
    <t>4101260503491</t>
  </si>
  <si>
    <t>4101240200232</t>
  </si>
  <si>
    <t>410124020146</t>
  </si>
  <si>
    <t>410124020169</t>
  </si>
  <si>
    <t>410126030320-410126030321</t>
  </si>
  <si>
    <t>4101260300234</t>
  </si>
  <si>
    <t>410126000110</t>
  </si>
  <si>
    <t>410124020076</t>
  </si>
  <si>
    <t>410104030061</t>
  </si>
  <si>
    <t>410124020092</t>
  </si>
  <si>
    <t>410124020093</t>
  </si>
  <si>
    <t>410124020122</t>
  </si>
  <si>
    <t>410124020071</t>
  </si>
  <si>
    <t>410124020231</t>
  </si>
  <si>
    <t>4101240200500</t>
  </si>
  <si>
    <t>410124020101</t>
  </si>
  <si>
    <t>410126020181-410126020182</t>
  </si>
  <si>
    <t>210124000356</t>
  </si>
  <si>
    <t>410124010017</t>
  </si>
  <si>
    <t>410126050347</t>
  </si>
  <si>
    <t>410126040112-410126040113</t>
  </si>
  <si>
    <t>410126040327</t>
  </si>
  <si>
    <t>410126040020</t>
  </si>
  <si>
    <t>410126040136-410126040137</t>
  </si>
  <si>
    <t>4101260400400</t>
  </si>
  <si>
    <t>410126040221</t>
  </si>
  <si>
    <t>410126040222</t>
  </si>
  <si>
    <t>410126040223</t>
  </si>
  <si>
    <t>4101260400238</t>
  </si>
  <si>
    <t>4101260400242</t>
  </si>
  <si>
    <t>4101260400240</t>
  </si>
  <si>
    <t>410126040224</t>
  </si>
  <si>
    <t>410126040225</t>
  </si>
  <si>
    <t>410126040226</t>
  </si>
  <si>
    <t>410126040227</t>
  </si>
  <si>
    <t>4101260400243</t>
  </si>
  <si>
    <t>4101260400239</t>
  </si>
  <si>
    <t>4101260400241</t>
  </si>
  <si>
    <t>410126020105-410126020114</t>
  </si>
  <si>
    <t>410124070073</t>
  </si>
  <si>
    <t>410126040091-410126040092</t>
  </si>
  <si>
    <t>410126040114; 410126040116-410126040134</t>
  </si>
  <si>
    <t>410126050349</t>
  </si>
  <si>
    <t>410126040165</t>
  </si>
  <si>
    <t>410126040090-410126040091</t>
  </si>
  <si>
    <t>410126030033</t>
  </si>
  <si>
    <t>410124060003</t>
  </si>
  <si>
    <t>410124040355</t>
  </si>
  <si>
    <t>410124050034</t>
  </si>
  <si>
    <t>410124040017</t>
  </si>
  <si>
    <t>410126030330</t>
  </si>
  <si>
    <t>410126040319</t>
  </si>
  <si>
    <t>410126040135-410126040140</t>
  </si>
  <si>
    <t>410126030184</t>
  </si>
  <si>
    <t>410124030013</t>
  </si>
  <si>
    <t>410124040030</t>
  </si>
  <si>
    <t>410124050022</t>
  </si>
  <si>
    <t>410124010125</t>
  </si>
  <si>
    <t>410126040333</t>
  </si>
  <si>
    <t>410126040143-410126040160</t>
  </si>
  <si>
    <t>410126040023-410126040026</t>
  </si>
  <si>
    <t>410126050348</t>
  </si>
  <si>
    <t>210136030158-210136030161</t>
  </si>
  <si>
    <t>410126040131-410126040140</t>
  </si>
  <si>
    <t>410126040228-410126040230</t>
  </si>
  <si>
    <t>410126040204-410126040208</t>
  </si>
  <si>
    <t>410126040198-410126040203</t>
  </si>
  <si>
    <t>410126040212-410126040215</t>
  </si>
  <si>
    <t>410126040216</t>
  </si>
  <si>
    <t>4101260503492</t>
  </si>
  <si>
    <t>4101260503501</t>
  </si>
  <si>
    <t>4101260503502</t>
  </si>
  <si>
    <t>4101260503503</t>
  </si>
  <si>
    <t>4101260503500</t>
  </si>
  <si>
    <t>410126040209-410126040210</t>
  </si>
  <si>
    <t>410126040176-410126040177</t>
  </si>
  <si>
    <t>410126030278</t>
  </si>
  <si>
    <t>410126040095-410126040100</t>
  </si>
  <si>
    <t>410126030064</t>
  </si>
  <si>
    <t>210126040088-210126040093</t>
  </si>
  <si>
    <t>410124020102</t>
  </si>
  <si>
    <t>410126030075</t>
  </si>
  <si>
    <t>410124040078</t>
  </si>
  <si>
    <t>410124040020</t>
  </si>
  <si>
    <t>410104040013</t>
  </si>
  <si>
    <t>Здание МАДОУ Детский сад № 34 "Лукоморье"</t>
  </si>
  <si>
    <t>Г.Чайковский, ул.Декабристов, 14/1</t>
  </si>
  <si>
    <t>59:12:0010751:95</t>
  </si>
  <si>
    <t>№ 59-59/008-59/016/201/2016-1122/1  от 07.07.2016</t>
  </si>
  <si>
    <t>свидетельство серия 59 ББ №455903 от 03.03.2010</t>
  </si>
  <si>
    <t>110102080001</t>
  </si>
  <si>
    <t>Здание д-с 39</t>
  </si>
  <si>
    <t>Г.Чайковский, ул.Декабристов, 10</t>
  </si>
  <si>
    <t>59:12:0010751:2359</t>
  </si>
  <si>
    <t>№ 59-59/008-59/016/201/2016-1124/1  от 08.07.2016</t>
  </si>
  <si>
    <t>свидетельство серия 59-БД №124406 от 06.02.2014</t>
  </si>
  <si>
    <t>Склад</t>
  </si>
  <si>
    <t>59:12:0010751:2358</t>
  </si>
  <si>
    <t>№ 59-59/008-59/016/201/2016-1123/1  от 08.07.2016</t>
  </si>
  <si>
    <t>свидетельство серия 59-БД №124407 от 06.02.2015</t>
  </si>
  <si>
    <t>Автоматический регулятор температуры ГВС</t>
  </si>
  <si>
    <t>Весы медицинские электронные</t>
  </si>
  <si>
    <t>Весы электронные</t>
  </si>
  <si>
    <t>Вешалка для полотенец</t>
  </si>
  <si>
    <t>Водонагреватель Thermex IR 100-V</t>
  </si>
  <si>
    <t>Горка для игровой площадки</t>
  </si>
  <si>
    <t>Дерев.конструкции</t>
  </si>
  <si>
    <t>Домик-беседка детская</t>
  </si>
  <si>
    <t>Игровая мебель-комплект из 3-х предметов</t>
  </si>
  <si>
    <t>Игровая стенка</t>
  </si>
  <si>
    <t>Игровая стенка больничный уголок</t>
  </si>
  <si>
    <t>Игровая стенка кухня</t>
  </si>
  <si>
    <t>Игровая зона универсальная</t>
  </si>
  <si>
    <t>Игровой спортивный комплекс</t>
  </si>
  <si>
    <t>Интерактивная доска и ИК-маркером</t>
  </si>
  <si>
    <t>Качель-балансир</t>
  </si>
  <si>
    <t>Конструктор напольный</t>
  </si>
  <si>
    <t>Кровать 3-х ярусная с коробом</t>
  </si>
  <si>
    <t>Ларь морозильный ДК 450</t>
  </si>
  <si>
    <t>Ларь морозильный Свияга-158-1С</t>
  </si>
  <si>
    <t>Магнитола Mystery</t>
  </si>
  <si>
    <t>Машина УКМ-0-1 (овощерезка)</t>
  </si>
  <si>
    <t>Металлоконструкции</t>
  </si>
  <si>
    <t>Многофункц-ное утср-во LaserJet M1132</t>
  </si>
  <si>
    <t>Монитор ASER V 173И 17</t>
  </si>
  <si>
    <t>Монитор HYNDAI</t>
  </si>
  <si>
    <t>Муз.центр с караоке LG</t>
  </si>
  <si>
    <t>Набор из 11-ти предметов</t>
  </si>
  <si>
    <t>Перегородки д/сан.узла 1 гр</t>
  </si>
  <si>
    <t>Плита АВАТ ЭП-6П электр.6 конфорок без ж/ш</t>
  </si>
  <si>
    <t>Подставка для обуви</t>
  </si>
  <si>
    <t>Привод П-2-34 з-н 17340</t>
  </si>
  <si>
    <t>Пылесос LG</t>
  </si>
  <si>
    <t>Пылесос без мешка</t>
  </si>
  <si>
    <t>Ростомер РМ с мет.стульчиком</t>
  </si>
  <si>
    <t>Системный блок dx2300</t>
  </si>
  <si>
    <t>Системный блок ELMI</t>
  </si>
  <si>
    <t>Скамейка "Паровоз"</t>
  </si>
  <si>
    <t>Стеллаж д-игр.</t>
  </si>
  <si>
    <t>Стеллаж д-пособ.</t>
  </si>
  <si>
    <t>Стеллаж линейный</t>
  </si>
  <si>
    <t>Стиральная машина Indezid SIX</t>
  </si>
  <si>
    <t>Стол для посуды</t>
  </si>
  <si>
    <t>Стол круглый детский</t>
  </si>
  <si>
    <t>Стол ленточный дидактический</t>
  </si>
  <si>
    <t>Стол письменный с тумбой</t>
  </si>
  <si>
    <t>Стол со скамьей детский</t>
  </si>
  <si>
    <t>Столик медицинский 710*475*870</t>
  </si>
  <si>
    <t>Счетчик ДУ25 СГВ</t>
  </si>
  <si>
    <t>Трансформатор (будка)</t>
  </si>
  <si>
    <t>Холодильник Indesit SD-125</t>
  </si>
  <si>
    <t>Цифровой микроскоп</t>
  </si>
  <si>
    <t xml:space="preserve">Шкаф </t>
  </si>
  <si>
    <t>Шкаф 1 гр</t>
  </si>
  <si>
    <t>Шкаф АВАТ ШЖЭ-3 жарочный 3 секции</t>
  </si>
  <si>
    <t>Шкаф для сушки одежды</t>
  </si>
  <si>
    <t>Шкаф для хоз.инвентаря</t>
  </si>
  <si>
    <t>Шкаф холодильный универсальный Ариадна</t>
  </si>
  <si>
    <t>Шкаф ШО д/одежды</t>
  </si>
  <si>
    <t>Системный блок LG 52 MAX</t>
  </si>
  <si>
    <t>Бак нерж. 50л</t>
  </si>
  <si>
    <t>Ванна моечная 2-х секционная</t>
  </si>
  <si>
    <t>Вентилятор крышный</t>
  </si>
  <si>
    <t>Весы без стойки</t>
  </si>
  <si>
    <t>Весы со стойкой МАССА К TBS-200</t>
  </si>
  <si>
    <t>Водонагреватель электрический 10л</t>
  </si>
  <si>
    <t>Водонагреватель электрический 15л</t>
  </si>
  <si>
    <t>Диван Пегас</t>
  </si>
  <si>
    <t>Дск "Городок" Г-образный</t>
  </si>
  <si>
    <t>Дск "Городок" Т-образный</t>
  </si>
  <si>
    <t>Ель-сосна люкс золотистая</t>
  </si>
  <si>
    <t>Задвижка с приводом</t>
  </si>
  <si>
    <t xml:space="preserve">Игровая зона </t>
  </si>
  <si>
    <t>Игровая кухня</t>
  </si>
  <si>
    <t>Игровой комплект "Сказка"</t>
  </si>
  <si>
    <t>Игровой модуль "кухня"</t>
  </si>
  <si>
    <t>Игровой уголок для конструирования</t>
  </si>
  <si>
    <t>Интерактивная доска</t>
  </si>
  <si>
    <t>Интерактивная доска с ИК-маркером</t>
  </si>
  <si>
    <t>Кастрюля-бак</t>
  </si>
  <si>
    <t>Ковер 1,5х2</t>
  </si>
  <si>
    <t>Ковер 2,2х3,2</t>
  </si>
  <si>
    <t>Ковер 2,5х3,5</t>
  </si>
  <si>
    <t>Комплект руководителя</t>
  </si>
  <si>
    <t>Кресло менеджера</t>
  </si>
  <si>
    <t>Кровать-тумба выкатная</t>
  </si>
  <si>
    <t>Ксерокс Epson-300</t>
  </si>
  <si>
    <t>Ларь FROST F-200 S</t>
  </si>
  <si>
    <t>Ларь FROST F-200 мороз</t>
  </si>
  <si>
    <t>Ларь позис</t>
  </si>
  <si>
    <t>Машина для переработки овощей МПО-1</t>
  </si>
  <si>
    <t>Мебель "Уголок природы"</t>
  </si>
  <si>
    <t>Мебельная стенка (10гр)</t>
  </si>
  <si>
    <t>Многофункциональный аппарат</t>
  </si>
  <si>
    <t>Модем</t>
  </si>
  <si>
    <t>МФУ HP Laserjet М1005</t>
  </si>
  <si>
    <t>Набор мягкой мебели Визит</t>
  </si>
  <si>
    <t>Насос WILLO-Star-RS 30/6 (с гайкой)</t>
  </si>
  <si>
    <t>Нетбук</t>
  </si>
  <si>
    <t>Облучатель бактерицидный "Кама" 2-8-01</t>
  </si>
  <si>
    <t>Облучатель бактерицидный "Кама" (40кв.м)</t>
  </si>
  <si>
    <t xml:space="preserve">Облучатель бактерицидный </t>
  </si>
  <si>
    <t>Перегородки для сан.узла</t>
  </si>
  <si>
    <t>Плита АВАТ ЭП-6 элект.6конфорок</t>
  </si>
  <si>
    <t>Преобразователь расхода ВПС2</t>
  </si>
  <si>
    <t>Принтер CEY</t>
  </si>
  <si>
    <t>Принтер Samsung SCX-4200</t>
  </si>
  <si>
    <t>Проектор BENQ MS502</t>
  </si>
  <si>
    <t>Проектор мультимедийный</t>
  </si>
  <si>
    <t>Пылесос моющий</t>
  </si>
  <si>
    <t>Радиосистема (микрофоны)</t>
  </si>
  <si>
    <t>Системный блок Format Master</t>
  </si>
  <si>
    <t>Системный блок СБИВС</t>
  </si>
  <si>
    <t>Снегоуборочная машина</t>
  </si>
  <si>
    <t>Стеллаж "Уголок природы"</t>
  </si>
  <si>
    <t>Стенка "каскад"</t>
  </si>
  <si>
    <t>Стенка Свирь 3-х предмет.</t>
  </si>
  <si>
    <t>Стенка угловая</t>
  </si>
  <si>
    <t>Стиральная машина Indesid</t>
  </si>
  <si>
    <t>Столик медицинский 800*500*900</t>
  </si>
  <si>
    <t>Телевизор LG50LN540V</t>
  </si>
  <si>
    <t>Тример бензомоторный Т700РК, 2-х тактный двиг.</t>
  </si>
  <si>
    <t>Тумба на колесах</t>
  </si>
  <si>
    <t>Уголок природы и экспериментирования</t>
  </si>
  <si>
    <t>Цифровое фортепиано</t>
  </si>
  <si>
    <t>Шкаф для одежды 1-секция</t>
  </si>
  <si>
    <t>Шкаф для полотенец напольный 4х4</t>
  </si>
  <si>
    <t>Шкаф для полотенец напольный 5х4</t>
  </si>
  <si>
    <t>Шкаф для посуды навесной</t>
  </si>
  <si>
    <t>Шкаф педагогический</t>
  </si>
  <si>
    <t>Шкаф пожарный 315 НЗКП</t>
  </si>
  <si>
    <t>Экран на штативе</t>
  </si>
  <si>
    <t>Экран настенный рулонный 200х200</t>
  </si>
  <si>
    <t>Экспериментальный набор "жизнь растений"</t>
  </si>
  <si>
    <t>Проектор ЕВ-S04</t>
  </si>
  <si>
    <t>Проектор ЕВ-S05</t>
  </si>
  <si>
    <t>Модуль беспроводной сети</t>
  </si>
  <si>
    <t xml:space="preserve">Настенный проекционный экран </t>
  </si>
  <si>
    <t>Принтер Epson</t>
  </si>
  <si>
    <t>Детский уголок</t>
  </si>
  <si>
    <t>Игровой шкаф</t>
  </si>
  <si>
    <t>Доска магнитно-маркерная</t>
  </si>
  <si>
    <t>Кровать "матрешка"</t>
  </si>
  <si>
    <t>Пароконвектомат с противенями</t>
  </si>
  <si>
    <t>Стеллаж кухонный</t>
  </si>
  <si>
    <t>Шкаф для хоз.нужд</t>
  </si>
  <si>
    <t>Доска двухсторонняя передвижная</t>
  </si>
  <si>
    <t>Стол детский регулируемый по высоте</t>
  </si>
  <si>
    <t xml:space="preserve">Картофелечистка </t>
  </si>
  <si>
    <t>Проектор</t>
  </si>
  <si>
    <t>Стол производственный без борта</t>
  </si>
  <si>
    <t>Световой песочный планшет</t>
  </si>
  <si>
    <t>Стол разделочный</t>
  </si>
  <si>
    <t>Шкаф 4-створчатый</t>
  </si>
  <si>
    <t>Кафедра</t>
  </si>
  <si>
    <t>Мультимедийный комплекс</t>
  </si>
  <si>
    <t>Холодильник Бирюса Б10</t>
  </si>
  <si>
    <t>Камера цветная купольная</t>
  </si>
  <si>
    <t>Кровать 3-х ярусная выкатная</t>
  </si>
  <si>
    <t>Внешний жесткий диск</t>
  </si>
  <si>
    <t>МФУ Brother</t>
  </si>
  <si>
    <t>ноутбук aser</t>
  </si>
  <si>
    <t>Плита АВАТ электрическая</t>
  </si>
  <si>
    <t>Сервер</t>
  </si>
  <si>
    <t>Ковер 2х4</t>
  </si>
  <si>
    <t>4101380130</t>
  </si>
  <si>
    <t>110104010005</t>
  </si>
  <si>
    <t>210106030072</t>
  </si>
  <si>
    <t>4101280133</t>
  </si>
  <si>
    <t>4101280162</t>
  </si>
  <si>
    <t>4101280165</t>
  </si>
  <si>
    <t>4101280158</t>
  </si>
  <si>
    <t>4101280206</t>
  </si>
  <si>
    <t>4101280178</t>
  </si>
  <si>
    <t>4101280182</t>
  </si>
  <si>
    <t>4101280183</t>
  </si>
  <si>
    <t>4101240169</t>
  </si>
  <si>
    <t>4101280211</t>
  </si>
  <si>
    <t>2101280112</t>
  </si>
  <si>
    <t>4101280160</t>
  </si>
  <si>
    <t>110106030041</t>
  </si>
  <si>
    <t>210104050046</t>
  </si>
  <si>
    <t>1101040030098</t>
  </si>
  <si>
    <t>210104030084</t>
  </si>
  <si>
    <t>41013800185</t>
  </si>
  <si>
    <t>2101280208</t>
  </si>
  <si>
    <t>210106030074</t>
  </si>
  <si>
    <t>110104030101</t>
  </si>
  <si>
    <t>110104030022</t>
  </si>
  <si>
    <t>210104040044</t>
  </si>
  <si>
    <t>4101240163</t>
  </si>
  <si>
    <t>4101280156</t>
  </si>
  <si>
    <t>4101280209</t>
  </si>
  <si>
    <t>110106030078</t>
  </si>
  <si>
    <t>41012800186</t>
  </si>
  <si>
    <t>4101380207</t>
  </si>
  <si>
    <t>4101280159</t>
  </si>
  <si>
    <t>110104070017</t>
  </si>
  <si>
    <t>110104070004</t>
  </si>
  <si>
    <t>4101240168</t>
  </si>
  <si>
    <t>4101280157</t>
  </si>
  <si>
    <t>4101240167</t>
  </si>
  <si>
    <t>110104030007</t>
  </si>
  <si>
    <t>110404030100</t>
  </si>
  <si>
    <t>2101380223</t>
  </si>
  <si>
    <t>2101380224</t>
  </si>
  <si>
    <t>1101060300100</t>
  </si>
  <si>
    <t>110104030102</t>
  </si>
  <si>
    <t>110104030029</t>
  </si>
  <si>
    <t>4101280174</t>
  </si>
  <si>
    <t>110106030081</t>
  </si>
  <si>
    <t>110106030082</t>
  </si>
  <si>
    <t>110106030083</t>
  </si>
  <si>
    <t>110104030099</t>
  </si>
  <si>
    <t>4101280132</t>
  </si>
  <si>
    <t>4101280134</t>
  </si>
  <si>
    <t>4101280137</t>
  </si>
  <si>
    <t>4101280161</t>
  </si>
  <si>
    <t>2101280221</t>
  </si>
  <si>
    <t>4101380176</t>
  </si>
  <si>
    <t>210104040043</t>
  </si>
  <si>
    <t>110104060008</t>
  </si>
  <si>
    <t>4101240166</t>
  </si>
  <si>
    <t>4101280207</t>
  </si>
  <si>
    <t>4101280143</t>
  </si>
  <si>
    <t>2101280124</t>
  </si>
  <si>
    <t>4101240164</t>
  </si>
  <si>
    <t>4101280141</t>
  </si>
  <si>
    <t>4101280142</t>
  </si>
  <si>
    <t>4101280140</t>
  </si>
  <si>
    <t>210106030073</t>
  </si>
  <si>
    <t>4101280144</t>
  </si>
  <si>
    <t>4101240170</t>
  </si>
  <si>
    <t>210106030076</t>
  </si>
  <si>
    <t>110104030035</t>
  </si>
  <si>
    <t>4101380129</t>
  </si>
  <si>
    <t>2101380203</t>
  </si>
  <si>
    <t>401280030</t>
  </si>
  <si>
    <t>410104040009</t>
  </si>
  <si>
    <t>2101380199</t>
  </si>
  <si>
    <t>2101280203</t>
  </si>
  <si>
    <t>4101280079</t>
  </si>
  <si>
    <t>210128001</t>
  </si>
  <si>
    <t>210128002</t>
  </si>
  <si>
    <t>2101280226</t>
  </si>
  <si>
    <t>2101280227</t>
  </si>
  <si>
    <t>210128000014</t>
  </si>
  <si>
    <t>210109020002</t>
  </si>
  <si>
    <t>210109020004</t>
  </si>
  <si>
    <t>21010902003</t>
  </si>
  <si>
    <t>210109040005</t>
  </si>
  <si>
    <t>110104060001</t>
  </si>
  <si>
    <t>4101280196</t>
  </si>
  <si>
    <t>4101280195</t>
  </si>
  <si>
    <t>110104054151</t>
  </si>
  <si>
    <t>4101280193</t>
  </si>
  <si>
    <t>4101280180</t>
  </si>
  <si>
    <t>410104040039</t>
  </si>
  <si>
    <t>4101280187</t>
  </si>
  <si>
    <t>110104044038</t>
  </si>
  <si>
    <t>4101280078</t>
  </si>
  <si>
    <t>210106030038</t>
  </si>
  <si>
    <t>410104040026</t>
  </si>
  <si>
    <t>110104040013</t>
  </si>
  <si>
    <t>4101280116</t>
  </si>
  <si>
    <t>4101280113</t>
  </si>
  <si>
    <t>110104030034</t>
  </si>
  <si>
    <t>2101280115</t>
  </si>
  <si>
    <t>4101280077</t>
  </si>
  <si>
    <t>4101280066</t>
  </si>
  <si>
    <t>410104040027</t>
  </si>
  <si>
    <t>4201200001</t>
  </si>
  <si>
    <t>2101280029</t>
  </si>
  <si>
    <t>2101380310</t>
  </si>
  <si>
    <t>210109040004</t>
  </si>
  <si>
    <t>2101280181</t>
  </si>
  <si>
    <t>4101280073</t>
  </si>
  <si>
    <t>2101380109</t>
  </si>
  <si>
    <t>410104040028</t>
  </si>
  <si>
    <t>110106030051</t>
  </si>
  <si>
    <t>2101380108</t>
  </si>
  <si>
    <t>410104040041</t>
  </si>
  <si>
    <t>4101280197</t>
  </si>
  <si>
    <t>4101280171</t>
  </si>
  <si>
    <t>4101380178</t>
  </si>
  <si>
    <t>2101380177</t>
  </si>
  <si>
    <t>110104070354</t>
  </si>
  <si>
    <t>410104040021</t>
  </si>
  <si>
    <t>4101280076</t>
  </si>
  <si>
    <t>4101380131</t>
  </si>
  <si>
    <t>110104030031</t>
  </si>
  <si>
    <t>210109030007</t>
  </si>
  <si>
    <t>410104040040</t>
  </si>
  <si>
    <t>210104020001</t>
  </si>
  <si>
    <t>4101280191</t>
  </si>
  <si>
    <t>2101380228</t>
  </si>
  <si>
    <t>210128122</t>
  </si>
  <si>
    <t>2101280194</t>
  </si>
  <si>
    <t>1360414</t>
  </si>
  <si>
    <t>4101280110</t>
  </si>
  <si>
    <t>110106030004</t>
  </si>
  <si>
    <t>410104040029</t>
  </si>
  <si>
    <t>110104030038</t>
  </si>
  <si>
    <t>2101280202</t>
  </si>
  <si>
    <t>41012810114</t>
  </si>
  <si>
    <t>110104040025</t>
  </si>
  <si>
    <t>210128107</t>
  </si>
  <si>
    <t>4101280179</t>
  </si>
  <si>
    <t>4101280198</t>
  </si>
  <si>
    <t>4101280190</t>
  </si>
  <si>
    <t>4101280048</t>
  </si>
  <si>
    <t>210106030010</t>
  </si>
  <si>
    <t>210106030011</t>
  </si>
  <si>
    <t>21012800013</t>
  </si>
  <si>
    <t>21012800014</t>
  </si>
  <si>
    <t>210106030025</t>
  </si>
  <si>
    <t>4101280055</t>
  </si>
  <si>
    <t>4101280031</t>
  </si>
  <si>
    <t>4101280032</t>
  </si>
  <si>
    <t>110104030036</t>
  </si>
  <si>
    <t>2101380174</t>
  </si>
  <si>
    <t>2101280123</t>
  </si>
  <si>
    <t>4101280106</t>
  </si>
  <si>
    <t>4101280105</t>
  </si>
  <si>
    <t>4101280104</t>
  </si>
  <si>
    <t>210109040003</t>
  </si>
  <si>
    <t>4101280192</t>
  </si>
  <si>
    <t>4101280189</t>
  </si>
  <si>
    <t>110104030037</t>
  </si>
  <si>
    <t>41012402075</t>
  </si>
  <si>
    <t>41012402074</t>
  </si>
  <si>
    <t>41012402077</t>
  </si>
  <si>
    <t>41012402078</t>
  </si>
  <si>
    <t>41012402076</t>
  </si>
  <si>
    <t>41012402073</t>
  </si>
  <si>
    <t>41013802074</t>
  </si>
  <si>
    <t>41012802073</t>
  </si>
  <si>
    <t>41012802284</t>
  </si>
  <si>
    <t>41012802072</t>
  </si>
  <si>
    <t>41012802074</t>
  </si>
  <si>
    <t>41013802071</t>
  </si>
  <si>
    <t>41013802073</t>
  </si>
  <si>
    <t>21012802076</t>
  </si>
  <si>
    <t>41013802085</t>
  </si>
  <si>
    <t>41013802083</t>
  </si>
  <si>
    <t>41013802084</t>
  </si>
  <si>
    <t>41013802081</t>
  </si>
  <si>
    <t>41013802082</t>
  </si>
  <si>
    <t>41013802078</t>
  </si>
  <si>
    <t>41013802076</t>
  </si>
  <si>
    <t>41013802075</t>
  </si>
  <si>
    <t>41013802077</t>
  </si>
  <si>
    <t>41013802080</t>
  </si>
  <si>
    <t>41013802079</t>
  </si>
  <si>
    <t>41012802078</t>
  </si>
  <si>
    <t>41012802080</t>
  </si>
  <si>
    <t>41012802077</t>
  </si>
  <si>
    <t>41012802079</t>
  </si>
  <si>
    <t>41012802075</t>
  </si>
  <si>
    <t>21013602086</t>
  </si>
  <si>
    <t>41013402087</t>
  </si>
  <si>
    <t>41013402086</t>
  </si>
  <si>
    <t>41013402089</t>
  </si>
  <si>
    <t>41013402088</t>
  </si>
  <si>
    <t>21013602088</t>
  </si>
  <si>
    <t>410103802086</t>
  </si>
  <si>
    <t>21013802086</t>
  </si>
  <si>
    <t>41012402095</t>
  </si>
  <si>
    <t>41012402097</t>
  </si>
  <si>
    <t>41012402098</t>
  </si>
  <si>
    <t>41012402096</t>
  </si>
  <si>
    <t>21013402091</t>
  </si>
  <si>
    <t>21013402090</t>
  </si>
  <si>
    <t>21013802092</t>
  </si>
  <si>
    <t>21013802095</t>
  </si>
  <si>
    <t>41013802094</t>
  </si>
  <si>
    <t>21013402099</t>
  </si>
  <si>
    <t>21013402088</t>
  </si>
  <si>
    <t>210134020120</t>
  </si>
  <si>
    <t>210134020108</t>
  </si>
  <si>
    <t>2010134020105</t>
  </si>
  <si>
    <t>210134020107</t>
  </si>
  <si>
    <t>210134020106</t>
  </si>
  <si>
    <t>210134020118</t>
  </si>
  <si>
    <t>210138020103</t>
  </si>
  <si>
    <t>210138020104</t>
  </si>
  <si>
    <t>210138020108</t>
  </si>
  <si>
    <t>210138020101</t>
  </si>
  <si>
    <t>210138020100</t>
  </si>
  <si>
    <t>210138020102</t>
  </si>
  <si>
    <t>110102040001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</si>
  <si>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Здание МБДОУ Детский сад № 36 "Звоночек" (корпус 1), двухэтажное                      </t>
  </si>
  <si>
    <t xml:space="preserve"> г. Чайковский,  ул.Советская, д. 20/1</t>
  </si>
  <si>
    <t>59:12:0010237:866</t>
  </si>
  <si>
    <t>№ 59-59/023-59/016/201/2016-1118/1  от 07.07.2016</t>
  </si>
  <si>
    <t>№ 59-59-16/037/2010-139  от 10.08.2010</t>
  </si>
  <si>
    <t>Склад МБДОУ Детский сад №36 "Звоночек", одноэтажный</t>
  </si>
  <si>
    <t>59:12:0010237:867</t>
  </si>
  <si>
    <t>№ 59-59-16/029/2011-455  от 16.06.2011</t>
  </si>
  <si>
    <t>, г. Чайковский,  ул.Советская, д. 20/1</t>
  </si>
  <si>
    <t>59:12:0010237:55</t>
  </si>
  <si>
    <t>№ 59-59-16/029/2011-454  от 17.06.2011</t>
  </si>
  <si>
    <t>1010001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</si>
  <si>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Здание Д/с № 36 (корпус 2), двухэтажное             </t>
  </si>
  <si>
    <t xml:space="preserve"> г. Чайковский, ул.Советская, д. 7</t>
  </si>
  <si>
    <t>59:12:0010417:520</t>
  </si>
  <si>
    <t>№ 59-59/016-59/016/401/2015-264/1  от 16.06.2015</t>
  </si>
  <si>
    <t>№ 59-59/023-59/016/104/2015-4266/2  от 09.12.2015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</si>
  <si>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Склад МБДОУ Детский сад № 36 "Звоночек" (корпус 2), одноэтажный              </t>
  </si>
  <si>
    <t>10102001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</si>
  <si>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Здание МБДОУ Детский сад № 36 "Звоночек" (корпус 3), двухэтажное                    </t>
  </si>
  <si>
    <t xml:space="preserve"> г. Чайковский, ул.Гагарина, д. 24</t>
  </si>
  <si>
    <t>59:12:0010238:12</t>
  </si>
  <si>
    <t>№ 59-1/09-01/2002-81  от 26.02.2002</t>
  </si>
  <si>
    <t>№ 59-59/023-59/016/104/2015-4269/2  от 09.12.2015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</si>
  <si>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Склад МБДОУ Детский сад № 36 "Звоночек" (корпус 3), одноэтажный   </t>
  </si>
  <si>
    <t>59:12:0010238:283</t>
  </si>
  <si>
    <t>Вентилятор крышн.</t>
  </si>
  <si>
    <t>весы хозяйственные</t>
  </si>
  <si>
    <t>Видеомагнитофон LG</t>
  </si>
  <si>
    <t>водонагреватель 100л</t>
  </si>
  <si>
    <t>водонагреватель 30л</t>
  </si>
  <si>
    <t>Водосчетчик ОСВ-32</t>
  </si>
  <si>
    <t>Детская игровая мебель</t>
  </si>
  <si>
    <t>детская игровая мебель</t>
  </si>
  <si>
    <t>детская кухонная мебель</t>
  </si>
  <si>
    <t>детская мебель</t>
  </si>
  <si>
    <t>детская учебно-игровая стенка</t>
  </si>
  <si>
    <t>динамометр кистевой ДК-50</t>
  </si>
  <si>
    <t>задвижка с электроприводом AR230-30-0.1</t>
  </si>
  <si>
    <t>игровая мебель</t>
  </si>
  <si>
    <t>игровой уголок</t>
  </si>
  <si>
    <t>Игровой набор Дары Фребеля</t>
  </si>
  <si>
    <t>ИЗО уголок</t>
  </si>
  <si>
    <t>Картофелечистка МОК-150-04РЭ</t>
  </si>
  <si>
    <t>Ковер 1,5*2</t>
  </si>
  <si>
    <t>Ковер 4,4*2,8</t>
  </si>
  <si>
    <t>контейнер для спортинвентаря</t>
  </si>
  <si>
    <t>кровать 3х ярусная</t>
  </si>
  <si>
    <t>кровать детская 3-х ярусная</t>
  </si>
  <si>
    <t>Кровать детская 3-х ярусная выдвижная</t>
  </si>
  <si>
    <t>кровать трехъярусная выдвижная</t>
  </si>
  <si>
    <t>Ларь морозильный ДК 450 С</t>
  </si>
  <si>
    <t>литература</t>
  </si>
  <si>
    <t>Луч 3</t>
  </si>
  <si>
    <t>Магнитофон VIGOR</t>
  </si>
  <si>
    <t>Машина стиральная Indesit</t>
  </si>
  <si>
    <t>Машина швейная Janome</t>
  </si>
  <si>
    <t>Металлофон</t>
  </si>
  <si>
    <t>Музыкальный центр Самсунг</t>
  </si>
  <si>
    <t>Мультимедийный проектор Acer</t>
  </si>
  <si>
    <t>Мультимедийный проектор OptomaDX349</t>
  </si>
  <si>
    <t>Набор кухонный</t>
  </si>
  <si>
    <t>научно-исследовательский уголок</t>
  </si>
  <si>
    <t>Нестандартное оборудование (спорт инвентарь)</t>
  </si>
  <si>
    <t>ноутбук ACER Extensa EX2510G-365E</t>
  </si>
  <si>
    <t>овощерезка</t>
  </si>
  <si>
    <t>оториноскоп с набором воронок</t>
  </si>
  <si>
    <t>Пищеварительный котел ЭК</t>
  </si>
  <si>
    <t>Преобразователь ВПС2 Ду32</t>
  </si>
  <si>
    <t>Принтер HP LG M1132</t>
  </si>
  <si>
    <t>Принтер XEROX</t>
  </si>
  <si>
    <t>Принтер лазерный LG</t>
  </si>
  <si>
    <t>Принтер лазерный Рhaser 3117</t>
  </si>
  <si>
    <t>принтер нр м1005</t>
  </si>
  <si>
    <t>природный уголок</t>
  </si>
  <si>
    <t>Проектор Epson EB-S31</t>
  </si>
  <si>
    <t>системный блок</t>
  </si>
  <si>
    <t>Системный блок ИВС-СИТИ</t>
  </si>
  <si>
    <t>Системный блок ZEON Argentum</t>
  </si>
  <si>
    <t>спортивный уголок</t>
  </si>
  <si>
    <t>спортивный уголок (пожертвов.)</t>
  </si>
  <si>
    <t>стеллаж со стеклом</t>
  </si>
  <si>
    <t>стенка "Домик"</t>
  </si>
  <si>
    <t>Стенка детская "Лора"</t>
  </si>
  <si>
    <t>стенка для игрушек</t>
  </si>
  <si>
    <t>стенка игровая (пожертвов.)</t>
  </si>
  <si>
    <t>Стенка ЛОРА</t>
  </si>
  <si>
    <t>Стенка Свирь</t>
  </si>
  <si>
    <t>стенка-горка</t>
  </si>
  <si>
    <t>Стиральная машина Whirpool AWG-240</t>
  </si>
  <si>
    <t>стенка учебная (пожертвов.)</t>
  </si>
  <si>
    <t>стол для совещаний</t>
  </si>
  <si>
    <t>стол для совещания</t>
  </si>
  <si>
    <t>стол для аква-анимации с подсветкой (игров.оборуд)</t>
  </si>
  <si>
    <t>стол напольный с дополнительной платформой и колесиками (игров.оборуд)</t>
  </si>
  <si>
    <t>Стол световой песочный (игров.оборуд.)</t>
  </si>
  <si>
    <t>Тепловычислитель ТМК</t>
  </si>
  <si>
    <t>травматологическая укладка с вложениями</t>
  </si>
  <si>
    <t>тумба</t>
  </si>
  <si>
    <t>Установка бактерицидная ОВ-50</t>
  </si>
  <si>
    <t>цифровая фотокамера Sony</t>
  </si>
  <si>
    <t>шкаф</t>
  </si>
  <si>
    <t>шкаф для детск.одежды</t>
  </si>
  <si>
    <t>шкаф для детской одежды</t>
  </si>
  <si>
    <t>шкаф для одежды</t>
  </si>
  <si>
    <t>шкаф для одежды 2-х секционный</t>
  </si>
  <si>
    <t>шкаф для одежды 3-х секционный</t>
  </si>
  <si>
    <t>шкаф для одежды 4-х секционный</t>
  </si>
  <si>
    <t>Шкаф для одежды детей 5 секций</t>
  </si>
  <si>
    <t>Шкаф для развивающей среды</t>
  </si>
  <si>
    <t>Шкаф игровой</t>
  </si>
  <si>
    <t>шкаф раздевальный 4-х секционный</t>
  </si>
  <si>
    <t>шкаф раздевальный 4-х секционный (пожертвов.)</t>
  </si>
  <si>
    <t>шкаф раздевальный 5-ти секционный</t>
  </si>
  <si>
    <t>шкаф раздевальный 5-ти секционный (пожертвов.)</t>
  </si>
  <si>
    <t>шкаф сушильный для одежды</t>
  </si>
  <si>
    <t>шкаф угловой</t>
  </si>
  <si>
    <t>шкаф хозяйственный (пожертвов.)</t>
  </si>
  <si>
    <t>Шкаф Холодильный ШХ</t>
  </si>
  <si>
    <t>Шкаф холодильный ШХ-0,5ДС POLAIR</t>
  </si>
  <si>
    <t>Эл.плита ЭП-4ЖШ</t>
  </si>
  <si>
    <t>Эл.плита-4жш</t>
  </si>
  <si>
    <t>Эл.сковорода секционная СЭСМ-05Д1</t>
  </si>
  <si>
    <t>Водонагреватели</t>
  </si>
  <si>
    <t>Ковер 1,75*2,5</t>
  </si>
  <si>
    <t>Ковер 2,8*4,8</t>
  </si>
  <si>
    <t>Компьютер Aguarius Std S20 S36 с правами на 
программу для ЭВМ</t>
  </si>
  <si>
    <t>Ксерокс</t>
  </si>
  <si>
    <t xml:space="preserve">Литература </t>
  </si>
  <si>
    <t>Магнитола LG</t>
  </si>
  <si>
    <t>Машина для чистки картофеля</t>
  </si>
  <si>
    <t>Морозильная камера Bomann</t>
  </si>
  <si>
    <t>Морозильная камера Свияга</t>
  </si>
  <si>
    <t>Палас 2*2,5</t>
  </si>
  <si>
    <t>Палас 3*5</t>
  </si>
  <si>
    <t>принтер</t>
  </si>
  <si>
    <t>Принтер лазерный HP Laser Jet 1100</t>
  </si>
  <si>
    <t xml:space="preserve">Принтер </t>
  </si>
  <si>
    <t>Ростомер</t>
  </si>
  <si>
    <t>Светильник люминисцентный</t>
  </si>
  <si>
    <t>Сиситемный блок</t>
  </si>
  <si>
    <t>Системный блок 2</t>
  </si>
  <si>
    <t>Стиральная машина "Индезит"</t>
  </si>
  <si>
    <t>Шкаф для горшков 20-ти секционный</t>
  </si>
  <si>
    <t>Шкаф для одежды (большой)</t>
  </si>
  <si>
    <t>Шкаф для одежды (малый)</t>
  </si>
  <si>
    <t>Шкаф ШПК-310</t>
  </si>
  <si>
    <t>Эл.плита 4-х камфорочная</t>
  </si>
  <si>
    <t>Автоматический регулятор температуры 
ГВС,ДУ-25,КУ-32</t>
  </si>
  <si>
    <t>Весы механические до 100 кг</t>
  </si>
  <si>
    <t>Весы напольные CAS DL 100</t>
  </si>
  <si>
    <t>Весы напольные до 6 кг</t>
  </si>
  <si>
    <t>Диван угловой</t>
  </si>
  <si>
    <t>Динамометр детский ДМЭР-30</t>
  </si>
  <si>
    <t>Елка искусственная</t>
  </si>
  <si>
    <t>Ингалятор с насадками</t>
  </si>
  <si>
    <t>канат для перетягивания</t>
  </si>
  <si>
    <t>Картофелечистка МК 300</t>
  </si>
  <si>
    <t>Кварц тубусный</t>
  </si>
  <si>
    <t>Костюм театральный</t>
  </si>
  <si>
    <t>Ксерокс Canon FC-108</t>
  </si>
  <si>
    <t>Мат спортивный 200*100*10</t>
  </si>
  <si>
    <t>Машина швейная Zinger 1116</t>
  </si>
  <si>
    <t>Медицинский столик</t>
  </si>
  <si>
    <t>Мольберт 2-х сторонний</t>
  </si>
  <si>
    <t>Монитор L SD 17</t>
  </si>
  <si>
    <t>Музыкальный центр Philips FW-M210</t>
  </si>
  <si>
    <t>Музыкальный центр Samsung</t>
  </si>
  <si>
    <t>Ноутбук Sony Vaio</t>
  </si>
  <si>
    <t>Оверлог Merr</t>
  </si>
  <si>
    <t>Плантограф деревянный</t>
  </si>
  <si>
    <t>Плита эл. ПЭ-4ШМ</t>
  </si>
  <si>
    <t>Плита эл. ЭП-4ЖМ</t>
  </si>
  <si>
    <t>Принтер HP Laser/ET</t>
  </si>
  <si>
    <t>Принтер HP LaserGet</t>
  </si>
  <si>
    <t>Принтер/сканер/копир Epson L 210</t>
  </si>
  <si>
    <t>Принтер/сканер/копир Samsung</t>
  </si>
  <si>
    <t>Пылесос Philips FC 8766</t>
  </si>
  <si>
    <t>Системный блок NTEL</t>
  </si>
  <si>
    <t>Стеллаж металлический</t>
  </si>
  <si>
    <t>Стенка 3-х предметная</t>
  </si>
  <si>
    <t>Стерилизатор воздушный ГП-20</t>
  </si>
  <si>
    <t>Стол кухонный</t>
  </si>
  <si>
    <t>Стол обеденный</t>
  </si>
  <si>
    <t>Стол производственно-разделочный</t>
  </si>
  <si>
    <t>Стол угловой с навесными полками</t>
  </si>
  <si>
    <t>Трюмо</t>
  </si>
  <si>
    <t>Факс Panasonic KX-FC962PU-T</t>
  </si>
  <si>
    <t>Холодильный ларь</t>
  </si>
  <si>
    <t>Шведская стенка (с зацепами д/каната,колец)</t>
  </si>
  <si>
    <t>Шкаф для горшков 5-секц.</t>
  </si>
  <si>
    <t>Шкаф для одежды 4-секц.</t>
  </si>
  <si>
    <t>Шкаф для пожарного рукава ШПК-315</t>
  </si>
  <si>
    <t>Эл.сковорода СЭЧ 0.25</t>
  </si>
  <si>
    <t>410128050002</t>
  </si>
  <si>
    <t>110104050073</t>
  </si>
  <si>
    <t>110106046000</t>
  </si>
  <si>
    <t>110104040001</t>
  </si>
  <si>
    <t>110128030001</t>
  </si>
  <si>
    <t>110128030003</t>
  </si>
  <si>
    <t>210104050028</t>
  </si>
  <si>
    <t>210106040001</t>
  </si>
  <si>
    <t>210106040002</t>
  </si>
  <si>
    <t>210106040003</t>
  </si>
  <si>
    <t>210106040004</t>
  </si>
  <si>
    <t>210106040005</t>
  </si>
  <si>
    <t>210106040013</t>
  </si>
  <si>
    <t>210106040014</t>
  </si>
  <si>
    <t>210106040016</t>
  </si>
  <si>
    <t>210106040017</t>
  </si>
  <si>
    <t>210106040019</t>
  </si>
  <si>
    <t>410128050004</t>
  </si>
  <si>
    <t>210106036100</t>
  </si>
  <si>
    <t>110124060001</t>
  </si>
  <si>
    <t>210106040020</t>
  </si>
  <si>
    <t>210106040021</t>
  </si>
  <si>
    <t>210106040023</t>
  </si>
  <si>
    <t>2101280300055</t>
  </si>
  <si>
    <t>410124030015</t>
  </si>
  <si>
    <t>2101280300058</t>
  </si>
  <si>
    <t>2101280300059</t>
  </si>
  <si>
    <t>110104040023</t>
  </si>
  <si>
    <t>110104050111</t>
  </si>
  <si>
    <t>110106030003</t>
  </si>
  <si>
    <t>110106030006</t>
  </si>
  <si>
    <t>110106030005</t>
  </si>
  <si>
    <t>110106030001</t>
  </si>
  <si>
    <t>110106030009</t>
  </si>
  <si>
    <t>110106030010</t>
  </si>
  <si>
    <t>110106030007</t>
  </si>
  <si>
    <t>110106030008</t>
  </si>
  <si>
    <t>410124030001</t>
  </si>
  <si>
    <t>210106040006</t>
  </si>
  <si>
    <t>210106040007</t>
  </si>
  <si>
    <t>210106040008</t>
  </si>
  <si>
    <t>210106040009</t>
  </si>
  <si>
    <t>210106040010</t>
  </si>
  <si>
    <t>210106040011</t>
  </si>
  <si>
    <t>210106040012</t>
  </si>
  <si>
    <t>210106040025</t>
  </si>
  <si>
    <t>410126030014</t>
  </si>
  <si>
    <t>410126030016</t>
  </si>
  <si>
    <t>410126030017</t>
  </si>
  <si>
    <t>410126030018</t>
  </si>
  <si>
    <t>410126030019</t>
  </si>
  <si>
    <t>410126030020</t>
  </si>
  <si>
    <t>410126030021</t>
  </si>
  <si>
    <t>410126030022</t>
  </si>
  <si>
    <t>410126030023</t>
  </si>
  <si>
    <t>410126030024</t>
  </si>
  <si>
    <t>410126030025</t>
  </si>
  <si>
    <t>410126030026</t>
  </si>
  <si>
    <t>410126030027</t>
  </si>
  <si>
    <t>410108030025</t>
  </si>
  <si>
    <t>410108030026</t>
  </si>
  <si>
    <t>410108030027</t>
  </si>
  <si>
    <t>410108030028</t>
  </si>
  <si>
    <t>410108030029</t>
  </si>
  <si>
    <t>410108030030</t>
  </si>
  <si>
    <t>410108030031</t>
  </si>
  <si>
    <t>410108030032</t>
  </si>
  <si>
    <t>410108030021</t>
  </si>
  <si>
    <t>410108030022</t>
  </si>
  <si>
    <t>410108030023</t>
  </si>
  <si>
    <t>410108030024</t>
  </si>
  <si>
    <t>110104040012</t>
  </si>
  <si>
    <t>110104080002</t>
  </si>
  <si>
    <t>210104040011</t>
  </si>
  <si>
    <t>110106070013</t>
  </si>
  <si>
    <t>210104070028</t>
  </si>
  <si>
    <t>210104050014</t>
  </si>
  <si>
    <t>410128050027</t>
  </si>
  <si>
    <t>410128050028</t>
  </si>
  <si>
    <t>110104030100</t>
  </si>
  <si>
    <t>110104040029</t>
  </si>
  <si>
    <t>210104040013</t>
  </si>
  <si>
    <t>110128020001</t>
  </si>
  <si>
    <t>410124030017</t>
  </si>
  <si>
    <t>110104044086</t>
  </si>
  <si>
    <t>110106046015</t>
  </si>
  <si>
    <t>110106040028</t>
  </si>
  <si>
    <t>2101280300054</t>
  </si>
  <si>
    <t>110104050016</t>
  </si>
  <si>
    <t>410124030003</t>
  </si>
  <si>
    <t>110106046078</t>
  </si>
  <si>
    <t>410128050003</t>
  </si>
  <si>
    <t>110104070010</t>
  </si>
  <si>
    <t>110104070011</t>
  </si>
  <si>
    <t>410128050006</t>
  </si>
  <si>
    <t>410128050007</t>
  </si>
  <si>
    <t>110124020003</t>
  </si>
  <si>
    <t>110106046016</t>
  </si>
  <si>
    <t>110104030026</t>
  </si>
  <si>
    <t>110106046075</t>
  </si>
  <si>
    <t>110106046050</t>
  </si>
  <si>
    <t>110128030010</t>
  </si>
  <si>
    <t>110128030011</t>
  </si>
  <si>
    <t>110128030012</t>
  </si>
  <si>
    <t>110128030013</t>
  </si>
  <si>
    <t>110128030014</t>
  </si>
  <si>
    <t>110128030015</t>
  </si>
  <si>
    <t>2101280300056</t>
  </si>
  <si>
    <t>2101280300057</t>
  </si>
  <si>
    <t>410124030004</t>
  </si>
  <si>
    <t>110106046035</t>
  </si>
  <si>
    <t>210106040027</t>
  </si>
  <si>
    <t>110104030025</t>
  </si>
  <si>
    <t>410124030005</t>
  </si>
  <si>
    <t>410124030006</t>
  </si>
  <si>
    <t>110128030016</t>
  </si>
  <si>
    <t>2101280300019</t>
  </si>
  <si>
    <t>110106046080</t>
  </si>
  <si>
    <t>210106040024</t>
  </si>
  <si>
    <t>210106030041</t>
  </si>
  <si>
    <t>110128030017</t>
  </si>
  <si>
    <t>2101280300022</t>
  </si>
  <si>
    <t>110106040000</t>
  </si>
  <si>
    <t>110106040029</t>
  </si>
  <si>
    <t>2101280300053</t>
  </si>
  <si>
    <t>210104070029</t>
  </si>
  <si>
    <t>2101280300020</t>
  </si>
  <si>
    <t>2101280300021</t>
  </si>
  <si>
    <t>2101280300051</t>
  </si>
  <si>
    <t>110106046079</t>
  </si>
  <si>
    <t>410124030007</t>
  </si>
  <si>
    <t>410124030008</t>
  </si>
  <si>
    <t>410124030009</t>
  </si>
  <si>
    <t>410124030010</t>
  </si>
  <si>
    <t>410124030011</t>
  </si>
  <si>
    <t>410124030012</t>
  </si>
  <si>
    <t>410124030014</t>
  </si>
  <si>
    <t>110104040030</t>
  </si>
  <si>
    <t>410128050008</t>
  </si>
  <si>
    <t>410128050005</t>
  </si>
  <si>
    <t>110128030018</t>
  </si>
  <si>
    <t>110104080006</t>
  </si>
  <si>
    <t>110104030015</t>
  </si>
  <si>
    <t>110128020002</t>
  </si>
  <si>
    <t>210106040307</t>
  </si>
  <si>
    <t>210106046014</t>
  </si>
  <si>
    <t>110106046082</t>
  </si>
  <si>
    <t>110106046083</t>
  </si>
  <si>
    <t>110106046084</t>
  </si>
  <si>
    <t>110106046085</t>
  </si>
  <si>
    <t>110106046086</t>
  </si>
  <si>
    <t>110128030004</t>
  </si>
  <si>
    <t>110128030005</t>
  </si>
  <si>
    <t>110128030006</t>
  </si>
  <si>
    <t>110128030007</t>
  </si>
  <si>
    <t>110128030008</t>
  </si>
  <si>
    <t>110128030009</t>
  </si>
  <si>
    <t>410108030041</t>
  </si>
  <si>
    <t>410126030013</t>
  </si>
  <si>
    <t>2101280300052</t>
  </si>
  <si>
    <t>410126030028</t>
  </si>
  <si>
    <t>410126030029</t>
  </si>
  <si>
    <t>410126030030</t>
  </si>
  <si>
    <t>410126030031</t>
  </si>
  <si>
    <t>410126030034</t>
  </si>
  <si>
    <t>410126030035</t>
  </si>
  <si>
    <t>410126030037</t>
  </si>
  <si>
    <t>410126030038</t>
  </si>
  <si>
    <t>410126030039</t>
  </si>
  <si>
    <t>410126030040</t>
  </si>
  <si>
    <t>410126030041</t>
  </si>
  <si>
    <t>410126030043</t>
  </si>
  <si>
    <t>410126030044</t>
  </si>
  <si>
    <t>410126030045</t>
  </si>
  <si>
    <t>410126030046</t>
  </si>
  <si>
    <t>410126030047</t>
  </si>
  <si>
    <t>410126030048</t>
  </si>
  <si>
    <t>410126030049</t>
  </si>
  <si>
    <t>410126030050</t>
  </si>
  <si>
    <t>410126030051</t>
  </si>
  <si>
    <t>410126030052</t>
  </si>
  <si>
    <t>410126030053</t>
  </si>
  <si>
    <t>410126030054</t>
  </si>
  <si>
    <t>410126030055</t>
  </si>
  <si>
    <t>410108030033</t>
  </si>
  <si>
    <t>410108030034</t>
  </si>
  <si>
    <t>410108030035</t>
  </si>
  <si>
    <t>410108030036</t>
  </si>
  <si>
    <t>410108030037</t>
  </si>
  <si>
    <t>410108030040</t>
  </si>
  <si>
    <t>410108030039</t>
  </si>
  <si>
    <t>410108030038</t>
  </si>
  <si>
    <t>2101280300030</t>
  </si>
  <si>
    <t>2101280300031</t>
  </si>
  <si>
    <t>2101280300032</t>
  </si>
  <si>
    <t>2101280300033</t>
  </si>
  <si>
    <t>2101280300034</t>
  </si>
  <si>
    <t>2101280300035</t>
  </si>
  <si>
    <t>2101280300036</t>
  </si>
  <si>
    <t>2101280300037</t>
  </si>
  <si>
    <t>2101280300038</t>
  </si>
  <si>
    <t>2101280300039</t>
  </si>
  <si>
    <t>2101280300040</t>
  </si>
  <si>
    <t>2101280300041</t>
  </si>
  <si>
    <t>410126030001</t>
  </si>
  <si>
    <t>410126030002</t>
  </si>
  <si>
    <t>410126030003</t>
  </si>
  <si>
    <t>410126030004</t>
  </si>
  <si>
    <t>410126030005</t>
  </si>
  <si>
    <t>2101280300026</t>
  </si>
  <si>
    <t>2101280300027</t>
  </si>
  <si>
    <t>2101280300028</t>
  </si>
  <si>
    <t>2101280300029</t>
  </si>
  <si>
    <t>410108030020</t>
  </si>
  <si>
    <t>110106046081</t>
  </si>
  <si>
    <t>2101280300023</t>
  </si>
  <si>
    <t>2101280300024</t>
  </si>
  <si>
    <t>2101280300025</t>
  </si>
  <si>
    <t>110106056051</t>
  </si>
  <si>
    <t>110104054099</t>
  </si>
  <si>
    <t>110104054087</t>
  </si>
  <si>
    <t>110106040009</t>
  </si>
  <si>
    <t>804042</t>
  </si>
  <si>
    <t>10106038</t>
  </si>
  <si>
    <t>1630007</t>
  </si>
  <si>
    <t>1630008</t>
  </si>
  <si>
    <t>1630009</t>
  </si>
  <si>
    <t>1630012</t>
  </si>
  <si>
    <t>0000001</t>
  </si>
  <si>
    <t>1630001</t>
  </si>
  <si>
    <t>1630002</t>
  </si>
  <si>
    <t>1630010</t>
  </si>
  <si>
    <t>1630011</t>
  </si>
  <si>
    <t>1630013</t>
  </si>
  <si>
    <t>1630014</t>
  </si>
  <si>
    <t>1630021</t>
  </si>
  <si>
    <t>1630003</t>
  </si>
  <si>
    <t>1630004</t>
  </si>
  <si>
    <t>1630006</t>
  </si>
  <si>
    <t>1630005</t>
  </si>
  <si>
    <t>110106000000916</t>
  </si>
  <si>
    <t>804047</t>
  </si>
  <si>
    <t>110104030931</t>
  </si>
  <si>
    <t>1380020</t>
  </si>
  <si>
    <t>804040</t>
  </si>
  <si>
    <t>110106038</t>
  </si>
  <si>
    <t>1360343</t>
  </si>
  <si>
    <t>804041</t>
  </si>
  <si>
    <t>1380019</t>
  </si>
  <si>
    <t>10104036</t>
  </si>
  <si>
    <t>07100015</t>
  </si>
  <si>
    <t>07100029</t>
  </si>
  <si>
    <t>1380002</t>
  </si>
  <si>
    <t>1360405</t>
  </si>
  <si>
    <t>410124030002</t>
  </si>
  <si>
    <t>110106000000915</t>
  </si>
  <si>
    <t>1360018</t>
  </si>
  <si>
    <t>804045</t>
  </si>
  <si>
    <t>410128050009</t>
  </si>
  <si>
    <t>410128050010</t>
  </si>
  <si>
    <t>410128050011</t>
  </si>
  <si>
    <t>410128050012</t>
  </si>
  <si>
    <t>410128050013</t>
  </si>
  <si>
    <t>410128050014</t>
  </si>
  <si>
    <t>410128050015</t>
  </si>
  <si>
    <t>410128050016</t>
  </si>
  <si>
    <t>410128050017</t>
  </si>
  <si>
    <t>410128050018</t>
  </si>
  <si>
    <t>410128050019</t>
  </si>
  <si>
    <t>410128050020</t>
  </si>
  <si>
    <t>410128050021</t>
  </si>
  <si>
    <t>410128050022</t>
  </si>
  <si>
    <t>410128050023</t>
  </si>
  <si>
    <t>410128050024</t>
  </si>
  <si>
    <t>410128050025</t>
  </si>
  <si>
    <t>410128050026</t>
  </si>
  <si>
    <t>1360442</t>
  </si>
  <si>
    <t>10106039</t>
  </si>
  <si>
    <t>10106041</t>
  </si>
  <si>
    <t>804048</t>
  </si>
  <si>
    <t>110106000000914</t>
  </si>
  <si>
    <t>1380003</t>
  </si>
  <si>
    <t>1380007</t>
  </si>
  <si>
    <t>804038</t>
  </si>
  <si>
    <t>804039</t>
  </si>
  <si>
    <t>110104030935</t>
  </si>
  <si>
    <t>110104030941</t>
  </si>
  <si>
    <t>110104030940</t>
  </si>
  <si>
    <t>110104030942</t>
  </si>
  <si>
    <t>804049</t>
  </si>
  <si>
    <t>1380009</t>
  </si>
  <si>
    <t>1380010</t>
  </si>
  <si>
    <t>410124</t>
  </si>
  <si>
    <t>110106060159</t>
  </si>
  <si>
    <t>110106060160</t>
  </si>
  <si>
    <t>110104050102</t>
  </si>
  <si>
    <t>110106060161</t>
  </si>
  <si>
    <t>110106040136</t>
  </si>
  <si>
    <t>4101024040304</t>
  </si>
  <si>
    <t>110106030419</t>
  </si>
  <si>
    <t>110104080143</t>
  </si>
  <si>
    <t>410128050030</t>
  </si>
  <si>
    <t>110104040175</t>
  </si>
  <si>
    <t>110104080144</t>
  </si>
  <si>
    <t>410124020308</t>
  </si>
  <si>
    <t>110106030628</t>
  </si>
  <si>
    <t>110106030627</t>
  </si>
  <si>
    <t>110106030629</t>
  </si>
  <si>
    <t>110106030448</t>
  </si>
  <si>
    <t>110106040654</t>
  </si>
  <si>
    <t>110106040651</t>
  </si>
  <si>
    <t>110106040655</t>
  </si>
  <si>
    <t>110106040653</t>
  </si>
  <si>
    <t>110106040656</t>
  </si>
  <si>
    <t>110106040652</t>
  </si>
  <si>
    <t>110106040657</t>
  </si>
  <si>
    <t>110106040658</t>
  </si>
  <si>
    <t>110106040665</t>
  </si>
  <si>
    <t>110106040666</t>
  </si>
  <si>
    <t>110106040660</t>
  </si>
  <si>
    <t>110106040667</t>
  </si>
  <si>
    <t>110106040662</t>
  </si>
  <si>
    <t>110106040668</t>
  </si>
  <si>
    <t>110106040664</t>
  </si>
  <si>
    <t>110106040669</t>
  </si>
  <si>
    <t>110106040661</t>
  </si>
  <si>
    <t>110106040670</t>
  </si>
  <si>
    <t>110106040659</t>
  </si>
  <si>
    <t>110106040630</t>
  </si>
  <si>
    <t>110106040663</t>
  </si>
  <si>
    <t>110106040631</t>
  </si>
  <si>
    <t>110106040632</t>
  </si>
  <si>
    <t>110106040647</t>
  </si>
  <si>
    <t>110106040648</t>
  </si>
  <si>
    <t>110106040634</t>
  </si>
  <si>
    <t>110106040649</t>
  </si>
  <si>
    <t>110106040636</t>
  </si>
  <si>
    <t>110106040650</t>
  </si>
  <si>
    <t>110106040638</t>
  </si>
  <si>
    <t>110106040640</t>
  </si>
  <si>
    <t>110106040642</t>
  </si>
  <si>
    <t>110106040644</t>
  </si>
  <si>
    <t>110106040646</t>
  </si>
  <si>
    <t>110106040635</t>
  </si>
  <si>
    <t>110106040639</t>
  </si>
  <si>
    <t>110106040643</t>
  </si>
  <si>
    <t>110106040633</t>
  </si>
  <si>
    <t>110106040641</t>
  </si>
  <si>
    <t>110106040637</t>
  </si>
  <si>
    <t>110106040645</t>
  </si>
  <si>
    <t>110106040472</t>
  </si>
  <si>
    <t>110106040473</t>
  </si>
  <si>
    <t>110106040474</t>
  </si>
  <si>
    <t>110106040475</t>
  </si>
  <si>
    <t>110106040476</t>
  </si>
  <si>
    <t>110106040477</t>
  </si>
  <si>
    <t>110106040478</t>
  </si>
  <si>
    <t>110106040479</t>
  </si>
  <si>
    <t>110106040480</t>
  </si>
  <si>
    <t>110106040481</t>
  </si>
  <si>
    <t>110106040482</t>
  </si>
  <si>
    <t>110106040471</t>
  </si>
  <si>
    <t>110106040483</t>
  </si>
  <si>
    <t>110106040486</t>
  </si>
  <si>
    <t>110106040487</t>
  </si>
  <si>
    <t>110106040485</t>
  </si>
  <si>
    <t>110106040488</t>
  </si>
  <si>
    <t>110106040484</t>
  </si>
  <si>
    <t>110106040489</t>
  </si>
  <si>
    <t>110104030137</t>
  </si>
  <si>
    <t>410128050029</t>
  </si>
  <si>
    <t>110106050157</t>
  </si>
  <si>
    <t>110106040144</t>
  </si>
  <si>
    <t>410126040014</t>
  </si>
  <si>
    <t>110104030138</t>
  </si>
  <si>
    <t>110104040134</t>
  </si>
  <si>
    <t>110104060155</t>
  </si>
  <si>
    <t>41012402089</t>
  </si>
  <si>
    <t>110104050158</t>
  </si>
  <si>
    <t>110104030133</t>
  </si>
  <si>
    <t>110104080145</t>
  </si>
  <si>
    <t>110106030002</t>
  </si>
  <si>
    <t>11010604003</t>
  </si>
  <si>
    <t>110104030135</t>
  </si>
  <si>
    <t>410124030090</t>
  </si>
  <si>
    <t>410124050086</t>
  </si>
  <si>
    <t>110104060404</t>
  </si>
  <si>
    <t>410126030088</t>
  </si>
  <si>
    <t>110106080162</t>
  </si>
  <si>
    <t>110106080163</t>
  </si>
  <si>
    <t>110104030139</t>
  </si>
  <si>
    <t>110106040453</t>
  </si>
  <si>
    <t>110106040492</t>
  </si>
  <si>
    <t>110106040493</t>
  </si>
  <si>
    <t>110106040494</t>
  </si>
  <si>
    <t>110106040137</t>
  </si>
  <si>
    <t>110106040138</t>
  </si>
  <si>
    <t>110106040139</t>
  </si>
  <si>
    <t>110106040254</t>
  </si>
  <si>
    <t>110106040055</t>
  </si>
  <si>
    <t>410106040501</t>
  </si>
  <si>
    <t>410106040502</t>
  </si>
  <si>
    <t>110106040497</t>
  </si>
  <si>
    <t>110106040454</t>
  </si>
  <si>
    <t>110106040498</t>
  </si>
  <si>
    <t>110106040496</t>
  </si>
  <si>
    <t>110106040495</t>
  </si>
  <si>
    <t>110101040103</t>
  </si>
  <si>
    <t>110106040067</t>
  </si>
  <si>
    <t>110106040351</t>
  </si>
  <si>
    <t>110106040288</t>
  </si>
  <si>
    <t>110106040508</t>
  </si>
  <si>
    <t>110106040509</t>
  </si>
  <si>
    <t>110106040503</t>
  </si>
  <si>
    <t>110106040505</t>
  </si>
  <si>
    <t>110106040511</t>
  </si>
  <si>
    <t>110106040507</t>
  </si>
  <si>
    <t>110106040504</t>
  </si>
  <si>
    <t>110106040456</t>
  </si>
  <si>
    <t>110106040506</t>
  </si>
  <si>
    <t>110106040510</t>
  </si>
  <si>
    <t>110106040140</t>
  </si>
  <si>
    <t>110106040352</t>
  </si>
  <si>
    <t>110106040457</t>
  </si>
  <si>
    <t>110106040512</t>
  </si>
  <si>
    <t>110106040513</t>
  </si>
  <si>
    <t>110106040517</t>
  </si>
  <si>
    <t>110106040514</t>
  </si>
  <si>
    <t>110106040516</t>
  </si>
  <si>
    <t>110106040515</t>
  </si>
  <si>
    <t>110106040458</t>
  </si>
  <si>
    <t>110106040518</t>
  </si>
  <si>
    <t>110106040519</t>
  </si>
  <si>
    <t>110106040459</t>
  </si>
  <si>
    <t>110106040520</t>
  </si>
  <si>
    <t>110106040367</t>
  </si>
  <si>
    <t>110106040369</t>
  </si>
  <si>
    <t>110106040460</t>
  </si>
  <si>
    <t>110106040522</t>
  </si>
  <si>
    <t>110106040521</t>
  </si>
  <si>
    <t>110106040523</t>
  </si>
  <si>
    <t>110104030004</t>
  </si>
  <si>
    <t>110104050136</t>
  </si>
  <si>
    <t>110106030070</t>
  </si>
  <si>
    <t>110106030145</t>
  </si>
  <si>
    <t>110106030146</t>
  </si>
  <si>
    <t>110106030064</t>
  </si>
  <si>
    <t>1101060403</t>
  </si>
  <si>
    <t>110106030062</t>
  </si>
  <si>
    <t>110106040461</t>
  </si>
  <si>
    <t>110106040524</t>
  </si>
  <si>
    <t>110106040465</t>
  </si>
  <si>
    <t>110106040539</t>
  </si>
  <si>
    <t>110106040540</t>
  </si>
  <si>
    <t>110106040542</t>
  </si>
  <si>
    <t>110106040541</t>
  </si>
  <si>
    <t>110106040543</t>
  </si>
  <si>
    <t>110106040544</t>
  </si>
  <si>
    <t>110106040548</t>
  </si>
  <si>
    <t>110106040545</t>
  </si>
  <si>
    <t>110106040547</t>
  </si>
  <si>
    <t>110106040546</t>
  </si>
  <si>
    <t>110126040289</t>
  </si>
  <si>
    <t>110106040462</t>
  </si>
  <si>
    <t>110106040525</t>
  </si>
  <si>
    <t>110106040527</t>
  </si>
  <si>
    <t>110106040526</t>
  </si>
  <si>
    <t>110106040528</t>
  </si>
  <si>
    <t>110106040463</t>
  </si>
  <si>
    <t>110106040530</t>
  </si>
  <si>
    <t>110106030529</t>
  </si>
  <si>
    <t>110106040531</t>
  </si>
  <si>
    <t>110106040532</t>
  </si>
  <si>
    <t>110106040535</t>
  </si>
  <si>
    <t>110106040536</t>
  </si>
  <si>
    <t>110106040534</t>
  </si>
  <si>
    <t>110106040537</t>
  </si>
  <si>
    <t>110106040533</t>
  </si>
  <si>
    <t>110106040538</t>
  </si>
  <si>
    <t>110106040464</t>
  </si>
  <si>
    <t>110106040141</t>
  </si>
  <si>
    <t>1101060400058</t>
  </si>
  <si>
    <t>110106040142</t>
  </si>
  <si>
    <t>110106040012</t>
  </si>
  <si>
    <t>410106040550</t>
  </si>
  <si>
    <t>410106040549</t>
  </si>
  <si>
    <t>410106040551</t>
  </si>
  <si>
    <t>410106040552</t>
  </si>
  <si>
    <t>410106040619</t>
  </si>
  <si>
    <t>410106040626</t>
  </si>
  <si>
    <t>410106040618</t>
  </si>
  <si>
    <t>410106040624</t>
  </si>
  <si>
    <t>410106040617</t>
  </si>
  <si>
    <t>410106040622</t>
  </si>
  <si>
    <t>410106040616</t>
  </si>
  <si>
    <t>410106040620</t>
  </si>
  <si>
    <t>410106040615</t>
  </si>
  <si>
    <t>410106040623</t>
  </si>
  <si>
    <t>410106040614</t>
  </si>
  <si>
    <t>410106040625</t>
  </si>
  <si>
    <t>410106040613</t>
  </si>
  <si>
    <t>410106040621</t>
  </si>
  <si>
    <t>110106040467</t>
  </si>
  <si>
    <t>110106040470</t>
  </si>
  <si>
    <t>110106040583</t>
  </si>
  <si>
    <t>110106040553</t>
  </si>
  <si>
    <t>110106040584</t>
  </si>
  <si>
    <t>110106040555</t>
  </si>
  <si>
    <t>110106040585</t>
  </si>
  <si>
    <t>110106040557</t>
  </si>
  <si>
    <t>110106040586</t>
  </si>
  <si>
    <t>110106040559</t>
  </si>
  <si>
    <t>110106040587</t>
  </si>
  <si>
    <t>110106040561</t>
  </si>
  <si>
    <t>110106040588</t>
  </si>
  <si>
    <t>110106040563</t>
  </si>
  <si>
    <t>110106040589</t>
  </si>
  <si>
    <t>110106040565</t>
  </si>
  <si>
    <t>110106040590</t>
  </si>
  <si>
    <t>110106040567</t>
  </si>
  <si>
    <t>110106040591</t>
  </si>
  <si>
    <t>110106040569</t>
  </si>
  <si>
    <t>110106040592</t>
  </si>
  <si>
    <t>110106040571</t>
  </si>
  <si>
    <t>110106040593</t>
  </si>
  <si>
    <t>110106040573</t>
  </si>
  <si>
    <t>110106040594</t>
  </si>
  <si>
    <t>110106040575</t>
  </si>
  <si>
    <t>110106040595</t>
  </si>
  <si>
    <t>110106040577</t>
  </si>
  <si>
    <t>110106040596</t>
  </si>
  <si>
    <t>110106040579</t>
  </si>
  <si>
    <t>110106040597</t>
  </si>
  <si>
    <t>110106040581</t>
  </si>
  <si>
    <t>110106040598</t>
  </si>
  <si>
    <t>110106040554</t>
  </si>
  <si>
    <t>110106040599</t>
  </si>
  <si>
    <t>110106040558</t>
  </si>
  <si>
    <t>110106040600</t>
  </si>
  <si>
    <t>110106040562</t>
  </si>
  <si>
    <t>110106040601</t>
  </si>
  <si>
    <t>110106040566</t>
  </si>
  <si>
    <t>110106040602</t>
  </si>
  <si>
    <t>110106040570</t>
  </si>
  <si>
    <t>110106040603</t>
  </si>
  <si>
    <t>110106040574</t>
  </si>
  <si>
    <t>110106040604</t>
  </si>
  <si>
    <t>110106040578</t>
  </si>
  <si>
    <t>110106040605</t>
  </si>
  <si>
    <t>110106040582</t>
  </si>
  <si>
    <t>110106040606</t>
  </si>
  <si>
    <t>110106040560</t>
  </si>
  <si>
    <t>110106040607</t>
  </si>
  <si>
    <t>110106040568</t>
  </si>
  <si>
    <t>110106040608</t>
  </si>
  <si>
    <t>110106040576</t>
  </si>
  <si>
    <t>110106040609</t>
  </si>
  <si>
    <t>110106040556</t>
  </si>
  <si>
    <t>110106040610</t>
  </si>
  <si>
    <t>110106040572</t>
  </si>
  <si>
    <t>110106040611</t>
  </si>
  <si>
    <t>110106040564</t>
  </si>
  <si>
    <t>110106040612</t>
  </si>
  <si>
    <t>110106040580</t>
  </si>
  <si>
    <t>110106040149</t>
  </si>
  <si>
    <t>Автоматический регулятор температуры ГВС, Ду-25,Kv-3.2</t>
  </si>
  <si>
    <t>Автомат</t>
  </si>
  <si>
    <t>Аппарат УВЧ Ундатерм</t>
  </si>
  <si>
    <t>Велотренажер магнитный</t>
  </si>
  <si>
    <t>Водонагреватель Thermex ER - 50-V</t>
  </si>
  <si>
    <t>Дверь "Купэ"</t>
  </si>
  <si>
    <t>Дорожка беговая детская</t>
  </si>
  <si>
    <t>Ель новогод. искусственная 3 м</t>
  </si>
  <si>
    <t>Жарочный шкаф ШЖЭ-2</t>
  </si>
  <si>
    <t>Конвектор Hyundai</t>
  </si>
  <si>
    <t>Ковер шерстяной</t>
  </si>
  <si>
    <t>Кровать 3х ярусная</t>
  </si>
  <si>
    <t>Кровать-тумба 3х ярусная</t>
  </si>
  <si>
    <t>Кушетка смотровая медицинская</t>
  </si>
  <si>
    <t>Машина швейная</t>
  </si>
  <si>
    <t>Министеплер с поручнем</t>
  </si>
  <si>
    <t>Музык.центр Самсунг</t>
  </si>
  <si>
    <t>Мультимедийный проектор Acеr</t>
  </si>
  <si>
    <t>МФУ HP LaserJet (принтер/сканер/копир)</t>
  </si>
  <si>
    <t>Облучатель "Кама" 2-8-01</t>
  </si>
  <si>
    <t>Облучатель ОБНР</t>
  </si>
  <si>
    <t>Оверлок</t>
  </si>
  <si>
    <t>Перфоратор электрический</t>
  </si>
  <si>
    <t>Пианино Ритм</t>
  </si>
  <si>
    <t>Принтер HP Officejet Pro 8000</t>
  </si>
  <si>
    <t>Принтер копир/сканер HP LJ M1132</t>
  </si>
  <si>
    <t>Пылесос</t>
  </si>
  <si>
    <t>Рабочий стол</t>
  </si>
  <si>
    <t>Систем.блок QWER</t>
  </si>
  <si>
    <t>Стенка 5-ти секционная</t>
  </si>
  <si>
    <t>Счетчик электрический "Трио"</t>
  </si>
  <si>
    <t>Счетчик электрический прям.вкл.</t>
  </si>
  <si>
    <t>Термокамера стерил.</t>
  </si>
  <si>
    <t>Универсальная кухонная машина</t>
  </si>
  <si>
    <t>Холодильник Daewoo FR-061A</t>
  </si>
  <si>
    <t>Холодильник Супра</t>
  </si>
  <si>
    <t>Холодильный шкаф</t>
  </si>
  <si>
    <t xml:space="preserve">Щит электрический в сборе </t>
  </si>
  <si>
    <t>шкаф для горшков</t>
  </si>
  <si>
    <t>Шкаф для воспитателей</t>
  </si>
  <si>
    <t>Шкаф Домик</t>
  </si>
  <si>
    <t>Шкаф самодельный</t>
  </si>
  <si>
    <t>Шкаф для педагога</t>
  </si>
  <si>
    <t>Щиток распределит.</t>
  </si>
  <si>
    <t>Экран</t>
  </si>
  <si>
    <t>Эл. сковорода</t>
  </si>
  <si>
    <t>эл.плита ЭПК-48 П</t>
  </si>
  <si>
    <t>Водонагреватель Thermex V100</t>
  </si>
  <si>
    <t>Водонагреватель Thermex V101</t>
  </si>
  <si>
    <t>Кухонный комбайн Moulinex FP</t>
  </si>
  <si>
    <t>Машина швейная Джаноме</t>
  </si>
  <si>
    <t>Монитор Samtran-15</t>
  </si>
  <si>
    <t>Музыкальный центр Sony минисистема</t>
  </si>
  <si>
    <t>МФУ НР</t>
  </si>
  <si>
    <t>Оверлог швейный Ямаха</t>
  </si>
  <si>
    <t>Освещение уличное электрическое</t>
  </si>
  <si>
    <t>Поддон чугунный</t>
  </si>
  <si>
    <t>Принтер HP Laser Jet Professional</t>
  </si>
  <si>
    <t>Принтер лазерный Samsung SCX-3400</t>
  </si>
  <si>
    <t>Принтер/лазер/копир HP LaserJet Pro M1132</t>
  </si>
  <si>
    <t>Регулятор температуры (автомат.) ГВС</t>
  </si>
  <si>
    <t>Системный блок Celeron-433</t>
  </si>
  <si>
    <t>Системный блок "Техпром"</t>
  </si>
  <si>
    <t xml:space="preserve">Системный блок MDT 450 </t>
  </si>
  <si>
    <t>Сухой бассейн</t>
  </si>
  <si>
    <t>Счетчик ЦЭ 6822</t>
  </si>
  <si>
    <t>Счетчик ЦЭ 6823</t>
  </si>
  <si>
    <t>Телефакс Panasonic KX-FT932RU</t>
  </si>
  <si>
    <t>Холодильник Иней</t>
  </si>
  <si>
    <t>Холодильник Снежинка</t>
  </si>
  <si>
    <t>Шкаф мед. Серии МД 2-х створчатый</t>
  </si>
  <si>
    <t>Электроплита ЭП-4ЖШ</t>
  </si>
  <si>
    <t>Электроосветительное оборудование (щит)</t>
  </si>
  <si>
    <t>Детский игровой модуль "Кухня"</t>
  </si>
  <si>
    <t>Диван детский угловой</t>
  </si>
  <si>
    <t>Ковер 3,1*2,1</t>
  </si>
  <si>
    <t>Коврик подогреваеиый</t>
  </si>
  <si>
    <t>Машина стиральная Candy GO85-07s</t>
  </si>
  <si>
    <t xml:space="preserve">Морозильная камера </t>
  </si>
  <si>
    <t>Мясорубка  MG-1505MR</t>
  </si>
  <si>
    <t>Пылесос Bosch BSG 62185</t>
  </si>
  <si>
    <t>Стенка ленточная дидактическая</t>
  </si>
  <si>
    <t>Тумба смойкой</t>
  </si>
  <si>
    <t>Уголок детский театральный</t>
  </si>
  <si>
    <t>Холодильник Смоленск-414</t>
  </si>
  <si>
    <t>Шкаф витрина Бирюса</t>
  </si>
  <si>
    <t>Эл. привод универсальный</t>
  </si>
  <si>
    <t>Электроплита ПЭСМ-4</t>
  </si>
  <si>
    <t>1012442016000004</t>
  </si>
  <si>
    <t>1012442016000003</t>
  </si>
  <si>
    <t>1012442016000033</t>
  </si>
  <si>
    <t>1012442016000005</t>
  </si>
  <si>
    <t>1012642017000007</t>
  </si>
  <si>
    <t>1012442016000006</t>
  </si>
  <si>
    <t>1012442016000014</t>
  </si>
  <si>
    <t>1012442016000015</t>
  </si>
  <si>
    <t>1012442016000016</t>
  </si>
  <si>
    <t>1012442016000017</t>
  </si>
  <si>
    <t>1012442016000018</t>
  </si>
  <si>
    <t>1012442016000019</t>
  </si>
  <si>
    <t>1012442016000020</t>
  </si>
  <si>
    <t>1012442016000021</t>
  </si>
  <si>
    <t>1012442016000022</t>
  </si>
  <si>
    <t>1012442016000023</t>
  </si>
  <si>
    <t>1012442016000024</t>
  </si>
  <si>
    <t>1012442016000025</t>
  </si>
  <si>
    <t>1012442016000026</t>
  </si>
  <si>
    <t>1012442016000007</t>
  </si>
  <si>
    <t>1012442017000005</t>
  </si>
  <si>
    <t>1012642017000008</t>
  </si>
  <si>
    <t>1012442016000027</t>
  </si>
  <si>
    <t>1012442016000028</t>
  </si>
  <si>
    <t>1012442016000029</t>
  </si>
  <si>
    <t>1012442016000002</t>
  </si>
  <si>
    <t>1012642016000001</t>
  </si>
  <si>
    <t>1012642016000002</t>
  </si>
  <si>
    <t>1012642016000003</t>
  </si>
  <si>
    <t>1012642016000004</t>
  </si>
  <si>
    <t>1012642016000005</t>
  </si>
  <si>
    <t>1012622016000003</t>
  </si>
  <si>
    <t>1012622016000004</t>
  </si>
  <si>
    <t>1012622016000005</t>
  </si>
  <si>
    <t>1012622016000006</t>
  </si>
  <si>
    <t>1012622016000007</t>
  </si>
  <si>
    <t>1012622016000008</t>
  </si>
  <si>
    <t>1012622016000009</t>
  </si>
  <si>
    <t>1012622016000010</t>
  </si>
  <si>
    <t>1012642016000049</t>
  </si>
  <si>
    <t>1012642016000050</t>
  </si>
  <si>
    <t>1012642016000051</t>
  </si>
  <si>
    <t>1012642016000052</t>
  </si>
  <si>
    <t>1012642016000053</t>
  </si>
  <si>
    <t>1012642016000054</t>
  </si>
  <si>
    <t>1012642016000030</t>
  </si>
  <si>
    <t>1012442016000008</t>
  </si>
  <si>
    <t>1012442016000009</t>
  </si>
  <si>
    <t>1012642017000009</t>
  </si>
  <si>
    <t>1012442016000010</t>
  </si>
  <si>
    <t>1012442016000011</t>
  </si>
  <si>
    <t>1012442016000001</t>
  </si>
  <si>
    <t>1012442016000012</t>
  </si>
  <si>
    <t>1012442016000013</t>
  </si>
  <si>
    <t>1012442016000034</t>
  </si>
  <si>
    <t>1012622016000002</t>
  </si>
  <si>
    <t>1012642016000061</t>
  </si>
  <si>
    <t>1012642016000055</t>
  </si>
  <si>
    <t>1012642016000056</t>
  </si>
  <si>
    <t>1012642016000057</t>
  </si>
  <si>
    <t>1012642016000058</t>
  </si>
  <si>
    <t>1012422016000001</t>
  </si>
  <si>
    <t>1012642016000031</t>
  </si>
  <si>
    <t>1012642016000032</t>
  </si>
  <si>
    <t>1012642016000033</t>
  </si>
  <si>
    <t>1012642016000029</t>
  </si>
  <si>
    <t>1012642016000044</t>
  </si>
  <si>
    <t>1012642016000045</t>
  </si>
  <si>
    <t>1012642016000046</t>
  </si>
  <si>
    <t>1012622016000001</t>
  </si>
  <si>
    <t>1012642016000059</t>
  </si>
  <si>
    <t>1012642016000034</t>
  </si>
  <si>
    <t>1012642016000060</t>
  </si>
  <si>
    <t>1012642016000035</t>
  </si>
  <si>
    <t>1012642016000006</t>
  </si>
  <si>
    <t>1012642016000007</t>
  </si>
  <si>
    <t>1012642016000008</t>
  </si>
  <si>
    <t>1012642016000009</t>
  </si>
  <si>
    <t>1012642016000010</t>
  </si>
  <si>
    <t>1012642016000011</t>
  </si>
  <si>
    <t>1012642016000012</t>
  </si>
  <si>
    <t>1012642016000013</t>
  </si>
  <si>
    <t>1012642016000036</t>
  </si>
  <si>
    <t>1012642016000037</t>
  </si>
  <si>
    <t>1012642016000038</t>
  </si>
  <si>
    <t>1012642016000039</t>
  </si>
  <si>
    <t>1012642016000040</t>
  </si>
  <si>
    <t>1012642016000041</t>
  </si>
  <si>
    <t>1012642016000042</t>
  </si>
  <si>
    <t>1012642016000043</t>
  </si>
  <si>
    <t>1012442016000030</t>
  </si>
  <si>
    <t>1012442016000031</t>
  </si>
  <si>
    <t>1012442016000032</t>
  </si>
  <si>
    <t>1012642016000047</t>
  </si>
  <si>
    <t>1012642016000048</t>
  </si>
  <si>
    <t>1012442016000036</t>
  </si>
  <si>
    <t>1012642017000005</t>
  </si>
  <si>
    <t>10126222017000001</t>
  </si>
  <si>
    <t>Готовая студия для Аква-анимации №3 (ГСА-003)</t>
  </si>
  <si>
    <t>Стелаж 2100*850*300</t>
  </si>
  <si>
    <t>Стенка для образовательного процесса 2100*2500*400</t>
  </si>
  <si>
    <t>Шкаф 2100*1200*400</t>
  </si>
  <si>
    <t>Шкаф(1) 2100*900*350</t>
  </si>
  <si>
    <t>Шкаф(2) 2100*900*350</t>
  </si>
  <si>
    <t>41012600002</t>
  </si>
  <si>
    <t>41012600001</t>
  </si>
  <si>
    <t>41012600008</t>
  </si>
  <si>
    <t>41012600003</t>
  </si>
  <si>
    <t>41012600004</t>
  </si>
  <si>
    <t>41012600005</t>
  </si>
  <si>
    <t>41012600006</t>
  </si>
  <si>
    <t>41012600007</t>
  </si>
  <si>
    <t>00000000110112100001</t>
  </si>
  <si>
    <t>Здание детского сада "Светлячок", 2 - этажное, общая площадь 569,8 кв.м.</t>
  </si>
  <si>
    <t>Пермский край, Чайковский район,с.Фоки, ул. Кирова,д.55</t>
  </si>
  <si>
    <t>59:12:0390004:425</t>
  </si>
  <si>
    <t>59-59-16/042/2013-182  от 03.09.2013</t>
  </si>
  <si>
    <t xml:space="preserve"> 59-59-16/021/2010-036  от 13.04.2010</t>
  </si>
  <si>
    <t>110102100011</t>
  </si>
  <si>
    <t>Здание д/с с.Фоки,пл-
333,2кв</t>
  </si>
  <si>
    <t>Пермский край, Чайковский район,с.Фоки, ул.Ленина20</t>
  </si>
  <si>
    <t>Здание д/с с.Фоки, общая площадь 1613,9 кв.м.</t>
  </si>
  <si>
    <t>Пермский край, Чайковский район,с.Фоки, ул.Ленина 48</t>
  </si>
  <si>
    <t>59:12:0390004:795</t>
  </si>
  <si>
    <t>№ 59-59/016-59/016/101/2016-172/2  от 19.01.2016</t>
  </si>
  <si>
    <t>№ 59-59/023-59/016/101/2016-774/1  от 11.02.2016</t>
  </si>
  <si>
    <t>Теневые навесы</t>
  </si>
  <si>
    <t>ул.Ленина20</t>
  </si>
  <si>
    <t>Склад, назначение: складское, 1 - этажный, общая площадь 32,8 кв.м.</t>
  </si>
  <si>
    <t>59:12:0390004:426</t>
  </si>
  <si>
    <t>№ 59-59-16/010/2012-088  от 01.02.2012</t>
  </si>
  <si>
    <t>№ 59-59-16/001/2012-786  от 17.04.2012</t>
  </si>
  <si>
    <t>Земельный участок, категория земель: земли населенных пунктов, разрешенное использование: земельные участки  дошкольных образовательных  учреждений, общая площадь 4576,13 кв.м.</t>
  </si>
  <si>
    <t>Пермский край, г.Чайковский, с.Фоки, ул.Кирова, 55</t>
  </si>
  <si>
    <t>Земельный участок, категория земель: земли населенных пунктов, разрешенное использование: земельные участки  дошкольных образовательных  учреждений, общая площадь 6425,05 кв.м.</t>
  </si>
  <si>
    <t>Пермский край, г.Чайковский, с.Фоки, ул.Ленина 48</t>
  </si>
  <si>
    <t>59:12:0390004:145</t>
  </si>
  <si>
    <t>59:12:0390004:221</t>
  </si>
  <si>
    <t>59-59/016-59/999/001/2016-6678/1  от 07.09.2016</t>
  </si>
  <si>
    <t>59-59-16/046/2013-550  от 04.10.2013</t>
  </si>
  <si>
    <t>Балалайка-прима</t>
  </si>
  <si>
    <t>Баскетбольная стойка</t>
  </si>
  <si>
    <t>Бум-бревно двойное</t>
  </si>
  <si>
    <t>Аппарат искусственной вентиляции легких</t>
  </si>
  <si>
    <t>Аппарат Рота с таблицей Сивцева-Орловой</t>
  </si>
  <si>
    <t>Весы медицинские с ростомером</t>
  </si>
  <si>
    <t>Весы электронные товарные ТВ-S-200-2-A3</t>
  </si>
  <si>
    <t>Вид/магнитофон LG</t>
  </si>
  <si>
    <t>Водонагреватель  ZERTEN 50VL</t>
  </si>
  <si>
    <t>Динамометр кистевой ДМЭР-30-1</t>
  </si>
  <si>
    <t>Динамометр кистевой  КДК-25</t>
  </si>
  <si>
    <t>Динамометр кистевой  КДК-30</t>
  </si>
  <si>
    <t>Дорожка 1,4*4,0 м</t>
  </si>
  <si>
    <t>Дорожка ковровая 0,6*4,6 м</t>
  </si>
  <si>
    <t>Дорожка ковровая 0,6*5,0 м</t>
  </si>
  <si>
    <t>Дорожка ковровая 1,4*4,0 м</t>
  </si>
  <si>
    <t>Дорожка ковровая 0,8*8,0 м</t>
  </si>
  <si>
    <t>Игровой уголок "Центр воды и песка"</t>
  </si>
  <si>
    <t>ИПБ UPS 400 VA + защита телефонной линии</t>
  </si>
  <si>
    <t>Коврик 1,5х1</t>
  </si>
  <si>
    <t>Комплект д/проведения 
экспериментов дошкольниками № 1</t>
  </si>
  <si>
    <t>Комплект мягкой мебели (диван, 2кресла)</t>
  </si>
  <si>
    <t>Компьютер в сборе (системный блок, монитор, клавиатура, мышь)</t>
  </si>
  <si>
    <t>Конструктор крупногабаритный деревянный, напольный "Поликарпов"</t>
  </si>
  <si>
    <t>Костюм  Деда Мороза</t>
  </si>
  <si>
    <t>Костюм  Снегурочка Боярыня (взрослый)</t>
  </si>
  <si>
    <t>Кровать-тумба</t>
  </si>
  <si>
    <t>Круговая лесенка-балансир (4секции)</t>
  </si>
  <si>
    <t>Лабораторный игровой тоннель из 6 арок, 2 угловые секции</t>
  </si>
  <si>
    <t>Ларь для овощей оцинкованный 500х500х500 с вентил. Отверстиями</t>
  </si>
  <si>
    <t>Магнитола МРЗ+СD</t>
  </si>
  <si>
    <t>Магнитофон Atlant</t>
  </si>
  <si>
    <t>Магнитофон Souxomax</t>
  </si>
  <si>
    <t>Мебель детская (угол.игр,шк.тумба,стеллаж</t>
  </si>
  <si>
    <t>Мебельная стенка Фани 3х секц.</t>
  </si>
  <si>
    <t>Морозильник "Стинол-106"</t>
  </si>
  <si>
    <t>Морозильник Саратов 127</t>
  </si>
  <si>
    <t>Морозильный шкаф ШН-0,5 (СВ 105 S)</t>
  </si>
  <si>
    <t>Музыкальный центр Aeg MC 4462</t>
  </si>
  <si>
    <t>Мультимедиа в сборе (ноутбук-экран для проектора)</t>
  </si>
  <si>
    <t>Мясорубка ТМ 32</t>
  </si>
  <si>
    <t>Мясорубка VOULINEX</t>
  </si>
  <si>
    <t>Мультимедиапроектор ViewSonic</t>
  </si>
  <si>
    <t>Многофункциональное устройство Canon (принт,скнер,копир)</t>
  </si>
  <si>
    <t>Ноутбук НР 15,6"</t>
  </si>
  <si>
    <t>Набор д/оказания скорой травматической помощи</t>
  </si>
  <si>
    <t>Набор музыкальных инструментов (11 предметов)</t>
  </si>
  <si>
    <t>Оборудование радиоканальной 
системы передачи информации 
"Стрелец-Мониторинг"</t>
  </si>
  <si>
    <t>Облучатель-рециркулятор 
2-15-01</t>
  </si>
  <si>
    <t>Осветитель таблиц по определению эрения</t>
  </si>
  <si>
    <t>Отоскоп</t>
  </si>
  <si>
    <t>Отпариватель</t>
  </si>
  <si>
    <t>Плита Мастерица</t>
  </si>
  <si>
    <t>Прибор ВЭРС-ПК-16</t>
  </si>
  <si>
    <t>Принтер лазерн.ИС-1615</t>
  </si>
  <si>
    <t>Принтер HP LaserJet CZ177A</t>
  </si>
  <si>
    <t>Пректор  Aser Projector X113</t>
  </si>
  <si>
    <t>Пылесос Bosch</t>
  </si>
  <si>
    <t>Пылесос Supra VCS-1475</t>
  </si>
  <si>
    <t>Плита эл. ЭП-6ЖШ стандартная духовка</t>
  </si>
  <si>
    <t>Подставка для печи ППК 900х700х700</t>
  </si>
  <si>
    <t>Рабочее место руководителя</t>
  </si>
  <si>
    <t>Секундомер металлический</t>
  </si>
  <si>
    <t>Синтезатор YAMAHA</t>
  </si>
  <si>
    <t>Сист.блок Kraftway</t>
  </si>
  <si>
    <t>Системный блок  Aquarius</t>
  </si>
  <si>
    <t>Спиртометр ССП</t>
  </si>
  <si>
    <t>Спорткомплекс из мягких модулей 5 элементов</t>
  </si>
  <si>
    <t>Скульптура Репка</t>
  </si>
  <si>
    <t>Стенка 2х секц.</t>
  </si>
  <si>
    <t>Стенка для игрушек и пособий</t>
  </si>
  <si>
    <t>Стенка для музыкального зала</t>
  </si>
  <si>
    <t>Стеллаж для обуви</t>
  </si>
  <si>
    <t>Стир.маш-автом.ВЕКО</t>
  </si>
  <si>
    <t>Стир.машина "Урал"</t>
  </si>
  <si>
    <t>Стиральная машина INDEZIT</t>
  </si>
  <si>
    <t>Стиральная машина Zanussi FE 802 RU</t>
  </si>
  <si>
    <t>Стиральная машина Сибирь</t>
  </si>
  <si>
    <t>Стол со скамейками и навесом</t>
  </si>
  <si>
    <t>Спорт.комплекс Жираф</t>
  </si>
  <si>
    <t>Сейф метал. Огнеупорный</t>
  </si>
  <si>
    <t>Сейф для хранения медикаментов</t>
  </si>
  <si>
    <t>Телевизор HD40 c кабелем  HDMI</t>
  </si>
  <si>
    <t>Термоконтейнер (2л) для транспортировки медицинских имунобиологических препаратов</t>
  </si>
  <si>
    <t>Факсовый аппарат Panasonic</t>
  </si>
  <si>
    <t>Холодильник с морозильной камерой</t>
  </si>
  <si>
    <t>Холодильник Бирюса 10-С-1</t>
  </si>
  <si>
    <t>Холодильник  SHIVAI</t>
  </si>
  <si>
    <t>Холодильник SHIVAKI SHRF-50TR2</t>
  </si>
  <si>
    <t>Шкаф 5-ти секц.</t>
  </si>
  <si>
    <t>Шкаф сушильный д/одежды</t>
  </si>
  <si>
    <t>Шкаф медицинский МД-1</t>
  </si>
  <si>
    <t>Шкаф медицинский для хранения лекарственных средств (метал. напольный)</t>
  </si>
  <si>
    <t>Шкаф канц. со стеклянными дверками</t>
  </si>
  <si>
    <t>Универсальный набор для физ. и муз. занятий</t>
  </si>
  <si>
    <t>Уголок для спорт. инвентаря</t>
  </si>
  <si>
    <t>Уголок доктора</t>
  </si>
  <si>
    <t>Уголок  магазин</t>
  </si>
  <si>
    <t>Уголок  природы</t>
  </si>
  <si>
    <t>Уголок  парикмахерская</t>
  </si>
  <si>
    <t>Утюг</t>
  </si>
  <si>
    <t>Центр воды и песка</t>
  </si>
  <si>
    <t>Эл.плита ПЭС-4-Ш</t>
  </si>
  <si>
    <t>Эл.плита с жарочным шкафом ПЭ-4ШН</t>
  </si>
  <si>
    <t>Экран д/мультимедапроектора</t>
  </si>
  <si>
    <t>Электрическая плита Дарина</t>
  </si>
  <si>
    <t>Электрическая плита ЭП-301</t>
  </si>
  <si>
    <t>110104050029</t>
  </si>
  <si>
    <t>410126041226</t>
  </si>
  <si>
    <t>410126041228</t>
  </si>
  <si>
    <t>410126041229</t>
  </si>
  <si>
    <t>410126041230</t>
  </si>
  <si>
    <t>410126041231</t>
  </si>
  <si>
    <t>410126041232</t>
  </si>
  <si>
    <t>410126041233</t>
  </si>
  <si>
    <t>410126041234</t>
  </si>
  <si>
    <t>410126041235</t>
  </si>
  <si>
    <t>410126041236</t>
  </si>
  <si>
    <t>410126041227</t>
  </si>
  <si>
    <t>41012604137</t>
  </si>
  <si>
    <t>41012604138</t>
  </si>
  <si>
    <t>41012604139</t>
  </si>
  <si>
    <t>41012604140</t>
  </si>
  <si>
    <t>410126041331</t>
  </si>
  <si>
    <t>410126041332</t>
  </si>
  <si>
    <t>410126041237</t>
  </si>
  <si>
    <t>410126041238</t>
  </si>
  <si>
    <t>410126041239</t>
  </si>
  <si>
    <t>410126041240</t>
  </si>
  <si>
    <t>410126041241</t>
  </si>
  <si>
    <t>410126041242</t>
  </si>
  <si>
    <t>410126041243</t>
  </si>
  <si>
    <t>410126041244</t>
  </si>
  <si>
    <t>410126041245</t>
  </si>
  <si>
    <t>410126041246</t>
  </si>
  <si>
    <t>410126041247</t>
  </si>
  <si>
    <t>410126041248</t>
  </si>
  <si>
    <t>410126041222</t>
  </si>
  <si>
    <t>410126041223</t>
  </si>
  <si>
    <t>410126041224</t>
  </si>
  <si>
    <t>410126041225</t>
  </si>
  <si>
    <t>410126031248</t>
  </si>
  <si>
    <t>410126041477</t>
  </si>
  <si>
    <t>410126041629</t>
  </si>
  <si>
    <t>410126041630</t>
  </si>
  <si>
    <t>410126041631</t>
  </si>
  <si>
    <t>410126041632</t>
  </si>
  <si>
    <t>410126041653</t>
  </si>
  <si>
    <t>410126041439</t>
  </si>
  <si>
    <t>410126041436</t>
  </si>
  <si>
    <t>410126041437</t>
  </si>
  <si>
    <t>410126041438</t>
  </si>
  <si>
    <t>410124021249</t>
  </si>
  <si>
    <t>410126041312</t>
  </si>
  <si>
    <t>410126041654</t>
  </si>
  <si>
    <t>410126041663</t>
  </si>
  <si>
    <t>410126041664</t>
  </si>
  <si>
    <t>410126041665</t>
  </si>
  <si>
    <t>410126041666</t>
  </si>
  <si>
    <t>410126041667</t>
  </si>
  <si>
    <t>410126041668</t>
  </si>
  <si>
    <t>210106040030</t>
  </si>
  <si>
    <t>210106040031</t>
  </si>
  <si>
    <t>210106040032</t>
  </si>
  <si>
    <t>210106040033</t>
  </si>
  <si>
    <t>210106040034</t>
  </si>
  <si>
    <t>210106040035</t>
  </si>
  <si>
    <t>210106040036</t>
  </si>
  <si>
    <t>210106040037</t>
  </si>
  <si>
    <t>210106040038</t>
  </si>
  <si>
    <t>210106040039</t>
  </si>
  <si>
    <t>210106040040</t>
  </si>
  <si>
    <t>210106040041</t>
  </si>
  <si>
    <t>410126031214</t>
  </si>
  <si>
    <t>410126031215</t>
  </si>
  <si>
    <t>410126041633</t>
  </si>
  <si>
    <t>410126041656</t>
  </si>
  <si>
    <t>410126041377</t>
  </si>
  <si>
    <t>110104030924</t>
  </si>
  <si>
    <t>10400041</t>
  </si>
  <si>
    <t>10400042</t>
  </si>
  <si>
    <t>210106040028</t>
  </si>
  <si>
    <t>410124041250</t>
  </si>
  <si>
    <t>410124021246</t>
  </si>
  <si>
    <t>01360506</t>
  </si>
  <si>
    <t>01380021</t>
  </si>
  <si>
    <t>07100009</t>
  </si>
  <si>
    <t>0000110126030022</t>
  </si>
  <si>
    <t>0000110126030023</t>
  </si>
  <si>
    <t>410126041368</t>
  </si>
  <si>
    <t>410126041311</t>
  </si>
  <si>
    <t>410126041310</t>
  </si>
  <si>
    <t>410124031196</t>
  </si>
  <si>
    <t>01380036</t>
  </si>
  <si>
    <t>110104050032</t>
  </si>
  <si>
    <t>410124041193</t>
  </si>
  <si>
    <t>110104030057</t>
  </si>
  <si>
    <t>410124031247</t>
  </si>
  <si>
    <t>410126041307</t>
  </si>
  <si>
    <t>410126041309</t>
  </si>
  <si>
    <t>410126041306</t>
  </si>
  <si>
    <t>210106040018</t>
  </si>
  <si>
    <t>410126031200</t>
  </si>
  <si>
    <t>410126031201</t>
  </si>
  <si>
    <t>410126031202</t>
  </si>
  <si>
    <t>410126031203</t>
  </si>
  <si>
    <t>410126031204</t>
  </si>
  <si>
    <t>410126031205</t>
  </si>
  <si>
    <t>410126041363</t>
  </si>
  <si>
    <t>410126041362</t>
  </si>
  <si>
    <t>410126041475</t>
  </si>
  <si>
    <t>410126041476</t>
  </si>
  <si>
    <t>410126041360</t>
  </si>
  <si>
    <t>410126041361</t>
  </si>
  <si>
    <t>000010400055</t>
  </si>
  <si>
    <t>110104030267</t>
  </si>
  <si>
    <t>410124021245</t>
  </si>
  <si>
    <t>01360024</t>
  </si>
  <si>
    <t>110106030085</t>
  </si>
  <si>
    <t>110106040017</t>
  </si>
  <si>
    <t>110106040018</t>
  </si>
  <si>
    <t>110106040019</t>
  </si>
  <si>
    <t>110106040020</t>
  </si>
  <si>
    <t>410126031207</t>
  </si>
  <si>
    <t>410126031208</t>
  </si>
  <si>
    <t>410126031209</t>
  </si>
  <si>
    <t>410126031210</t>
  </si>
  <si>
    <t>410126031211</t>
  </si>
  <si>
    <t>410126031212</t>
  </si>
  <si>
    <t>410124041251</t>
  </si>
  <si>
    <t>07100011</t>
  </si>
  <si>
    <t>01380038</t>
  </si>
  <si>
    <t>110104050078</t>
  </si>
  <si>
    <t>01380035</t>
  </si>
  <si>
    <t>410126030196</t>
  </si>
  <si>
    <t>410126030197</t>
  </si>
  <si>
    <t>410126031196</t>
  </si>
  <si>
    <t>410126031197</t>
  </si>
  <si>
    <t>01380034</t>
  </si>
  <si>
    <t>110126030021</t>
  </si>
  <si>
    <t xml:space="preserve">0000410122100001    </t>
  </si>
  <si>
    <t>Здание детского сада, назначение:  дошкольное, 2- этажа, общая площадь 6108 кв.м.</t>
  </si>
  <si>
    <t xml:space="preserve">Пермский край, Чайковский район, пос.Марковский </t>
  </si>
  <si>
    <t>Счетчик</t>
  </si>
  <si>
    <t>Машина протирочно-
резательная</t>
  </si>
  <si>
    <t>Бензокоса Elitech T750B</t>
  </si>
  <si>
    <t>Перфоратор ЗВН</t>
  </si>
  <si>
    <t>Скамья</t>
  </si>
  <si>
    <t>Принтер HP LASER</t>
  </si>
  <si>
    <t>Картофелечистка МОК-
300М</t>
  </si>
  <si>
    <t>Стеллаж " Паровозик"</t>
  </si>
  <si>
    <t>Стеллаж "Антошка"</t>
  </si>
  <si>
    <t>Стеллаж "Ракета"</t>
  </si>
  <si>
    <t>Стеллаж "Живой уголок"</t>
  </si>
  <si>
    <t>Стол дидактический с 
набором игрушек</t>
  </si>
  <si>
    <t>Уголок Изо (цветной)</t>
  </si>
  <si>
    <t>Уголок Природы (цветной)</t>
  </si>
  <si>
    <t>Ларь морозильный 
LIBHERR GT 4756</t>
  </si>
  <si>
    <t>Тележка сервировочная 
ТС-2</t>
  </si>
  <si>
    <t>Набор доп. д/тактильной 
игры</t>
  </si>
  <si>
    <t>Ящик д/тактильной игры</t>
  </si>
  <si>
    <t>Комплект баз. 
д/тактильной игры</t>
  </si>
  <si>
    <t>Горка д/игровой площадки</t>
  </si>
  <si>
    <t>Стол со скамьей 
д/игровой площадки</t>
  </si>
  <si>
    <t>Качалка на пружине 
д/игровой площадки</t>
  </si>
  <si>
    <t>Компьютер в сборе (Системный блок, 
монитор, клавиатура, мышь, сетевой 
фильтр)</t>
  </si>
  <si>
    <t>Стенка детская "Кухня"</t>
  </si>
  <si>
    <t>Стенка детская "Антошка"</t>
  </si>
  <si>
    <t>Стенка детская "Бабочка"</t>
  </si>
  <si>
    <t>Мебель детская центр 
воды и песка</t>
  </si>
  <si>
    <t>Мебель детская магазин</t>
  </si>
  <si>
    <t>Мебель детская ряжения, 
парикмахерская</t>
  </si>
  <si>
    <t>Диван детский</t>
  </si>
  <si>
    <t>Шкаф д/одежды 5-ти секц.</t>
  </si>
  <si>
    <t>Картофеличистка К200</t>
  </si>
  <si>
    <t>Тестомес МТМ-65М</t>
  </si>
  <si>
    <t>Шкаф холодильный ШХ</t>
  </si>
  <si>
    <t>Овощерезка электр. МПР 
350 М</t>
  </si>
  <si>
    <t>Шкаф жарочный ШЖЭ-3</t>
  </si>
  <si>
    <t>Плита ЭП-6П электр.</t>
  </si>
  <si>
    <t>Холодильник "Бирюса 144"</t>
  </si>
  <si>
    <t>Машина посудомоечная 
INDESIT</t>
  </si>
  <si>
    <t>Скамья детская</t>
  </si>
  <si>
    <t>Городок гимнаст. 
д/детской площадки</t>
  </si>
  <si>
    <t>Компьютер в сборе (Монитор, системный блок)</t>
  </si>
  <si>
    <t>Многофункциональное устройство Canon</t>
  </si>
  <si>
    <t>Принтер HP LASER Р1102s</t>
  </si>
  <si>
    <t xml:space="preserve">410124040002        </t>
  </si>
  <si>
    <t xml:space="preserve">410126030003        </t>
  </si>
  <si>
    <t xml:space="preserve">410124030004        </t>
  </si>
  <si>
    <t xml:space="preserve">410124010005        </t>
  </si>
  <si>
    <t xml:space="preserve">410126040008        </t>
  </si>
  <si>
    <t xml:space="preserve">410124060006        </t>
  </si>
  <si>
    <t xml:space="preserve">410124030007        </t>
  </si>
  <si>
    <t xml:space="preserve">410126030028        </t>
  </si>
  <si>
    <t xml:space="preserve">410126040029        </t>
  </si>
  <si>
    <t xml:space="preserve">410126040030        </t>
  </si>
  <si>
    <t xml:space="preserve">410126040031        </t>
  </si>
  <si>
    <t xml:space="preserve">410126040032        </t>
  </si>
  <si>
    <t xml:space="preserve">410126040034        </t>
  </si>
  <si>
    <t xml:space="preserve">410126040036        </t>
  </si>
  <si>
    <t xml:space="preserve">410126040037        </t>
  </si>
  <si>
    <t xml:space="preserve">410126030039        </t>
  </si>
  <si>
    <t xml:space="preserve">410124040055        </t>
  </si>
  <si>
    <t xml:space="preserve">410126030056        </t>
  </si>
  <si>
    <t xml:space="preserve">410126040057        </t>
  </si>
  <si>
    <t xml:space="preserve">410126030058        </t>
  </si>
  <si>
    <t xml:space="preserve">410126040059        </t>
  </si>
  <si>
    <t xml:space="preserve">410126040140        </t>
  </si>
  <si>
    <t xml:space="preserve">410126040141        </t>
  </si>
  <si>
    <t>00000000410126040064</t>
  </si>
  <si>
    <t xml:space="preserve">410126040065        </t>
  </si>
  <si>
    <t xml:space="preserve">410126040066        </t>
  </si>
  <si>
    <t xml:space="preserve">410126040067        </t>
  </si>
  <si>
    <t>410124020224</t>
  </si>
  <si>
    <t>00000000410126040143</t>
  </si>
  <si>
    <t>00000000410126040142</t>
  </si>
  <si>
    <t>00000000410126040144</t>
  </si>
  <si>
    <t>00000000410126040145</t>
  </si>
  <si>
    <t>00000000410126040146</t>
  </si>
  <si>
    <t>00000000410126040147</t>
  </si>
  <si>
    <t>00000000410126040148</t>
  </si>
  <si>
    <t>00000000410126040149</t>
  </si>
  <si>
    <t>0000000041012604150</t>
  </si>
  <si>
    <t>0000000041012604151</t>
  </si>
  <si>
    <t>0000000041012604152</t>
  </si>
  <si>
    <t>0000000041012604153</t>
  </si>
  <si>
    <t>0000000041012604154</t>
  </si>
  <si>
    <t>0000000041012604155</t>
  </si>
  <si>
    <t>0000000041012604156</t>
  </si>
  <si>
    <t>0000000041012604157</t>
  </si>
  <si>
    <t>0000000041012604158</t>
  </si>
  <si>
    <t>0000000041012604159</t>
  </si>
  <si>
    <t>0000000041012604160</t>
  </si>
  <si>
    <t>0000000041012604161</t>
  </si>
  <si>
    <t>0000000041012604162</t>
  </si>
  <si>
    <t>0000000041012604163</t>
  </si>
  <si>
    <t>0000000041012604164</t>
  </si>
  <si>
    <t>0000000041012604165</t>
  </si>
  <si>
    <t>0000000041012604166</t>
  </si>
  <si>
    <t>0000000041012604167</t>
  </si>
  <si>
    <t>0000000041012604168</t>
  </si>
  <si>
    <t>0000000041012604169</t>
  </si>
  <si>
    <t>0000000041012604170</t>
  </si>
  <si>
    <t>0000000041012604171</t>
  </si>
  <si>
    <t>0000000041012604172</t>
  </si>
  <si>
    <t>0000000041012604173</t>
  </si>
  <si>
    <t>0000000041012604174</t>
  </si>
  <si>
    <t>0000000041012604175</t>
  </si>
  <si>
    <t>0000000041012604176</t>
  </si>
  <si>
    <t>0000000041012604177</t>
  </si>
  <si>
    <t>0000000041012604178</t>
  </si>
  <si>
    <t>0000000041012604179</t>
  </si>
  <si>
    <t>0000000041012604180</t>
  </si>
  <si>
    <t>0000000041012604181</t>
  </si>
  <si>
    <t>0000000041012604182</t>
  </si>
  <si>
    <t>0000000041012604183</t>
  </si>
  <si>
    <t>0000000041012604184</t>
  </si>
  <si>
    <t>0000000041012604185</t>
  </si>
  <si>
    <t>0000000041012604186</t>
  </si>
  <si>
    <t>0000000041012604187</t>
  </si>
  <si>
    <t>0000000041012604188</t>
  </si>
  <si>
    <t>0000000041012604189</t>
  </si>
  <si>
    <t>0000000041012604190</t>
  </si>
  <si>
    <t>0000000041012604191</t>
  </si>
  <si>
    <t>0000000041012604192</t>
  </si>
  <si>
    <t>0000000041012604193</t>
  </si>
  <si>
    <t>0000000041012604194</t>
  </si>
  <si>
    <t>0000000041012604195</t>
  </si>
  <si>
    <t>0000000041012604196</t>
  </si>
  <si>
    <t>0000000041012604197</t>
  </si>
  <si>
    <t>0000000041012604198</t>
  </si>
  <si>
    <t>0000000041012604199</t>
  </si>
  <si>
    <t>0000000041012604200</t>
  </si>
  <si>
    <t>0000000041012604201</t>
  </si>
  <si>
    <t>00000000410126040202</t>
  </si>
  <si>
    <t>00000000410126040203</t>
  </si>
  <si>
    <t>00000000410126040204</t>
  </si>
  <si>
    <t>00000000410126040205</t>
  </si>
  <si>
    <t>00000000410126040206</t>
  </si>
  <si>
    <t>00000000410126040207</t>
  </si>
  <si>
    <t>00000000410126040208</t>
  </si>
  <si>
    <t>00000000410126040209</t>
  </si>
  <si>
    <t>00000000410126040210</t>
  </si>
  <si>
    <t>00000000410126040211</t>
  </si>
  <si>
    <t>00000000410126040212</t>
  </si>
  <si>
    <t>00000000410126040213</t>
  </si>
  <si>
    <t>00000000410126040214</t>
  </si>
  <si>
    <t>00000000410126040215</t>
  </si>
  <si>
    <t>00000000410126040216</t>
  </si>
  <si>
    <t>00000000410126040217</t>
  </si>
  <si>
    <t xml:space="preserve">410124040168        </t>
  </si>
  <si>
    <t xml:space="preserve">410124040169        </t>
  </si>
  <si>
    <t xml:space="preserve">410124040170        </t>
  </si>
  <si>
    <t xml:space="preserve">410124040218        </t>
  </si>
  <si>
    <t xml:space="preserve">410124040219        </t>
  </si>
  <si>
    <t xml:space="preserve">410126030218        </t>
  </si>
  <si>
    <t xml:space="preserve">410126040219        </t>
  </si>
  <si>
    <t xml:space="preserve">410126040220        </t>
  </si>
  <si>
    <t xml:space="preserve">410126040221        </t>
  </si>
  <si>
    <t xml:space="preserve">410126030222        </t>
  </si>
  <si>
    <t xml:space="preserve">410126040223        </t>
  </si>
  <si>
    <t xml:space="preserve">00000000410126040224      </t>
  </si>
  <si>
    <t xml:space="preserve">00000000410126040225       </t>
  </si>
  <si>
    <t xml:space="preserve">410126040226        </t>
  </si>
  <si>
    <t xml:space="preserve">410126040227        </t>
  </si>
  <si>
    <t xml:space="preserve">410126040228     </t>
  </si>
  <si>
    <t xml:space="preserve">410126040229       </t>
  </si>
  <si>
    <t xml:space="preserve">410126040230        </t>
  </si>
  <si>
    <t xml:space="preserve">410124020184        </t>
  </si>
  <si>
    <t xml:space="preserve">410124020185        </t>
  </si>
  <si>
    <t xml:space="preserve">00000000410126040231       </t>
  </si>
  <si>
    <t xml:space="preserve">00000000410126040232       </t>
  </si>
  <si>
    <t xml:space="preserve">00000000410126040233       </t>
  </si>
  <si>
    <t xml:space="preserve">00000000410126040234       </t>
  </si>
  <si>
    <t xml:space="preserve">00000000410126040235       </t>
  </si>
  <si>
    <t xml:space="preserve">00000000410126040236       </t>
  </si>
  <si>
    <t xml:space="preserve">00000000410126040237      </t>
  </si>
  <si>
    <t xml:space="preserve">00000000410126040238       </t>
  </si>
  <si>
    <t xml:space="preserve">00000000410126040239      </t>
  </si>
  <si>
    <t xml:space="preserve">00000000410126040240       </t>
  </si>
  <si>
    <t xml:space="preserve">00000000410126040241       </t>
  </si>
  <si>
    <t>00000000410126040242</t>
  </si>
  <si>
    <t>410126040254</t>
  </si>
  <si>
    <t>410124040254</t>
  </si>
  <si>
    <t>410124040255</t>
  </si>
  <si>
    <t>410124040256</t>
  </si>
  <si>
    <t>410126040255</t>
  </si>
  <si>
    <t>000000000002</t>
  </si>
  <si>
    <t xml:space="preserve">4-х этажное здание СОШ № 1 </t>
  </si>
  <si>
    <t>Пермский край, г.Чайковский, ул.Советская, д.8/1</t>
  </si>
  <si>
    <t>59:12:0010237:868</t>
  </si>
  <si>
    <t>№ 59-59-16/003/2006-028  от 18.01.2006</t>
  </si>
  <si>
    <t>№ 59-59-16/004/2010-455  от 09.03.2010</t>
  </si>
  <si>
    <t>000000000004</t>
  </si>
  <si>
    <t>Склад-гараж ул. Советская д.8/1; год ввода 1988 г;стены кирпичные; общ. площ.262,8 кв.м: полезн.251,4 кв.м</t>
  </si>
  <si>
    <t>59:12:0010237:865</t>
  </si>
  <si>
    <t>№ 59-59-16/013/2011-131  от 17.03.2011</t>
  </si>
  <si>
    <t>0110001</t>
  </si>
  <si>
    <t>Ограждения</t>
  </si>
  <si>
    <t xml:space="preserve">0001010001                    </t>
  </si>
  <si>
    <t>Здание МОУ СОШ</t>
  </si>
  <si>
    <t>Пермский край, г.Чайковский, ул.Советская 51</t>
  </si>
  <si>
    <t>59:12:0010563:14</t>
  </si>
  <si>
    <t xml:space="preserve">№ 59-59-16/050/2006-056  от 11.09.2006 </t>
  </si>
  <si>
    <t>№ 59-59-16/034/2010-033  от 22.07.2010</t>
  </si>
  <si>
    <t xml:space="preserve">0001101001                    </t>
  </si>
  <si>
    <t>Забор школы №2</t>
  </si>
  <si>
    <t xml:space="preserve">0001010009                    </t>
  </si>
  <si>
    <t>Одноэтажное кирпичное здание гаражей.</t>
  </si>
  <si>
    <t>59:12:0010564:585</t>
  </si>
  <si>
    <t>№ 59-59-16/050/2006-057  от 08.09.2006</t>
  </si>
  <si>
    <t>№ 59-59-16/034/2010-035  от 22.07.2010</t>
  </si>
  <si>
    <t>Принтер HP LaserJet 1018</t>
  </si>
  <si>
    <t xml:space="preserve">01630525                      </t>
  </si>
  <si>
    <t>Камера  Logitech QuickCam Pro 5000 USB RTL (961419)</t>
  </si>
  <si>
    <t xml:space="preserve">01630527                      </t>
  </si>
  <si>
    <t>Станок настольно-фрезерный</t>
  </si>
  <si>
    <t xml:space="preserve">01380053                      </t>
  </si>
  <si>
    <t>Станок фрезерный (маст.)</t>
  </si>
  <si>
    <t xml:space="preserve">01380059                      </t>
  </si>
  <si>
    <t>Станок фрезерный (маст)</t>
  </si>
  <si>
    <t xml:space="preserve">01380060                      </t>
  </si>
  <si>
    <t>Станок токарный винторезн.</t>
  </si>
  <si>
    <t xml:space="preserve">01380061                      </t>
  </si>
  <si>
    <t xml:space="preserve">01380062                      </t>
  </si>
  <si>
    <t xml:space="preserve">01380063                      </t>
  </si>
  <si>
    <t xml:space="preserve">01380198                      </t>
  </si>
  <si>
    <t>Станок сверлильный</t>
  </si>
  <si>
    <t xml:space="preserve">01380258                      </t>
  </si>
  <si>
    <t>Станок СО-2</t>
  </si>
  <si>
    <t xml:space="preserve">01380346                      </t>
  </si>
  <si>
    <t>комплект баскетбольных щитов (баланс)</t>
  </si>
  <si>
    <t xml:space="preserve">10400195                      </t>
  </si>
  <si>
    <t xml:space="preserve">01380003                      </t>
  </si>
  <si>
    <t xml:space="preserve">01380265                      </t>
  </si>
  <si>
    <t>Музыкальный центр "Пионер" модель ХRA 200EE № RLVT 001197ЕЕ</t>
  </si>
  <si>
    <t xml:space="preserve">01380376-3                    </t>
  </si>
  <si>
    <t>Телевизор  "Рубин" (диагональ 51 см)</t>
  </si>
  <si>
    <t xml:space="preserve">01630371                      </t>
  </si>
  <si>
    <t>Акустическая аппаратура для медиотеки</t>
  </si>
  <si>
    <t xml:space="preserve">01630477                      </t>
  </si>
  <si>
    <t>Синтезатор  ПСР "Ямаха"</t>
  </si>
  <si>
    <t xml:space="preserve">01630604                      </t>
  </si>
  <si>
    <t>Пульт микшер."Берингер" (с кабелем 6 шт)</t>
  </si>
  <si>
    <t xml:space="preserve">01630606                      </t>
  </si>
  <si>
    <t>Радио-микрофон АКГ 40</t>
  </si>
  <si>
    <t xml:space="preserve">01630607                      </t>
  </si>
  <si>
    <t xml:space="preserve">01630608                      </t>
  </si>
  <si>
    <t xml:space="preserve">01630609                      </t>
  </si>
  <si>
    <t xml:space="preserve">01630610                      </t>
  </si>
  <si>
    <t>Блок системный "Градиент"</t>
  </si>
  <si>
    <t xml:space="preserve">001630501                     </t>
  </si>
  <si>
    <t>Блок системный "Dega.com"</t>
  </si>
  <si>
    <t xml:space="preserve">001630500                     </t>
  </si>
  <si>
    <t xml:space="preserve">001630502                     </t>
  </si>
  <si>
    <t>Монитор "Proview"</t>
  </si>
  <si>
    <t xml:space="preserve">001630503                     </t>
  </si>
  <si>
    <t>Монитор   "Samtron"</t>
  </si>
  <si>
    <t xml:space="preserve">001630504                     </t>
  </si>
  <si>
    <t xml:space="preserve">001630505                     </t>
  </si>
  <si>
    <t>Блок системный  "Планар"</t>
  </si>
  <si>
    <t xml:space="preserve">01360360                      </t>
  </si>
  <si>
    <t xml:space="preserve">01360361                      </t>
  </si>
  <si>
    <t>Монитор "Samtron"</t>
  </si>
  <si>
    <t xml:space="preserve">01360368                      </t>
  </si>
  <si>
    <t xml:space="preserve">01360369                      </t>
  </si>
  <si>
    <t>Монитор "Ridge"</t>
  </si>
  <si>
    <t xml:space="preserve">01360370                      </t>
  </si>
  <si>
    <t xml:space="preserve">01360371                      </t>
  </si>
  <si>
    <t>Принтер "Epson LX 1170"</t>
  </si>
  <si>
    <t xml:space="preserve">01360378                      </t>
  </si>
  <si>
    <t>Принтер "Epson LX 300"</t>
  </si>
  <si>
    <t xml:space="preserve">01360380                      </t>
  </si>
  <si>
    <t>Принтер "Самсунг"</t>
  </si>
  <si>
    <t xml:space="preserve">01360383                      </t>
  </si>
  <si>
    <t>Принтер "HB - 214"</t>
  </si>
  <si>
    <t xml:space="preserve">01360384                      </t>
  </si>
  <si>
    <t>Блок системный "Evergy"</t>
  </si>
  <si>
    <t xml:space="preserve">01360391                      </t>
  </si>
  <si>
    <t xml:space="preserve">01360393                      </t>
  </si>
  <si>
    <t>Системный Блок "TopDevice"</t>
  </si>
  <si>
    <t xml:space="preserve">01360398-3                    </t>
  </si>
  <si>
    <t xml:space="preserve">01360406                      </t>
  </si>
  <si>
    <t xml:space="preserve">01360407                      </t>
  </si>
  <si>
    <t>Системный Блок  "Dega.com"</t>
  </si>
  <si>
    <t xml:space="preserve">01360415                      </t>
  </si>
  <si>
    <t>Системный Блок "Planer"</t>
  </si>
  <si>
    <t xml:space="preserve">01360416                      </t>
  </si>
  <si>
    <t xml:space="preserve">01360417                      </t>
  </si>
  <si>
    <t>Монитор  "Samtron"</t>
  </si>
  <si>
    <t xml:space="preserve">01360418                      </t>
  </si>
  <si>
    <t>Системный Блок (инф.)</t>
  </si>
  <si>
    <t xml:space="preserve">01360419                      </t>
  </si>
  <si>
    <t>Монитор "Ridge"  (плоский)</t>
  </si>
  <si>
    <t xml:space="preserve">01380313                      </t>
  </si>
  <si>
    <t>Компьютерное оборудование "Super Power" (системный блок)</t>
  </si>
  <si>
    <t xml:space="preserve">01380314                      </t>
  </si>
  <si>
    <t xml:space="preserve">01380318                      </t>
  </si>
  <si>
    <t>Компьютерное оборудование  (системный блок)</t>
  </si>
  <si>
    <t xml:space="preserve">01380319                      </t>
  </si>
  <si>
    <t xml:space="preserve">01380320                      </t>
  </si>
  <si>
    <t>Компьютерное оборудование "Aqurius" (системный блок)</t>
  </si>
  <si>
    <t xml:space="preserve">01380321                      </t>
  </si>
  <si>
    <t xml:space="preserve">01380322                      </t>
  </si>
  <si>
    <t xml:space="preserve">01380323                      </t>
  </si>
  <si>
    <t>Принтер струйный "Desrevet 640 C"</t>
  </si>
  <si>
    <t xml:space="preserve">01630317                      </t>
  </si>
  <si>
    <t>Сканер "Scanjer 3400 C"</t>
  </si>
  <si>
    <t xml:space="preserve">01630342                      </t>
  </si>
  <si>
    <t>Монитор  17 "Acer AL 1715"</t>
  </si>
  <si>
    <t xml:space="preserve">01630384                      </t>
  </si>
  <si>
    <t>Монитор  17 "Самсунг"</t>
  </si>
  <si>
    <t xml:space="preserve">01630417                      </t>
  </si>
  <si>
    <t>Монитор   "Самсунг" ж/к</t>
  </si>
  <si>
    <t xml:space="preserve">01630418                      </t>
  </si>
  <si>
    <t>Монитор  "Ridge"</t>
  </si>
  <si>
    <t xml:space="preserve">01630419                      </t>
  </si>
  <si>
    <t>Монитор   "Самсунг"</t>
  </si>
  <si>
    <t xml:space="preserve">01630420                      </t>
  </si>
  <si>
    <t xml:space="preserve">01630421                      </t>
  </si>
  <si>
    <t>Принтер лазерный "Brother HL 2030R"</t>
  </si>
  <si>
    <t xml:space="preserve">01630423                      </t>
  </si>
  <si>
    <t>Принтер лазерный  "Brother HL 2030R"</t>
  </si>
  <si>
    <t xml:space="preserve">01630424                      </t>
  </si>
  <si>
    <t>Монитор плоский "LG"</t>
  </si>
  <si>
    <t xml:space="preserve">01630426                      </t>
  </si>
  <si>
    <t xml:space="preserve">01630507                      </t>
  </si>
  <si>
    <t xml:space="preserve">01630508                      </t>
  </si>
  <si>
    <t>Системный Блок "Pirit Codex"</t>
  </si>
  <si>
    <t xml:space="preserve">110104030340                  </t>
  </si>
  <si>
    <t>Графопроектор PAXILUX</t>
  </si>
  <si>
    <t xml:space="preserve">110104030341                  </t>
  </si>
  <si>
    <t>Монитор  " Acer  17"</t>
  </si>
  <si>
    <t xml:space="preserve">110104030342                  </t>
  </si>
  <si>
    <t>Машина швейная Brother г/с</t>
  </si>
  <si>
    <t xml:space="preserve">01630467                      </t>
  </si>
  <si>
    <t xml:space="preserve">01630468                      </t>
  </si>
  <si>
    <t xml:space="preserve">01630469                      </t>
  </si>
  <si>
    <t>Сканер для ученика с ОВЗ</t>
  </si>
  <si>
    <t>Конструктор по началам прикладной информатики и робототехники(ОВЗ)</t>
  </si>
  <si>
    <t>Специализированный программно-техн.комп. пед.работн.</t>
  </si>
  <si>
    <t xml:space="preserve">10400071                      </t>
  </si>
  <si>
    <t xml:space="preserve">10400073                      </t>
  </si>
  <si>
    <t>Сканер для пед.работника</t>
  </si>
  <si>
    <t>Черно-белый лазерный принтер для пед.работника</t>
  </si>
  <si>
    <t>Прогр.обесп.для дистанц.управл.</t>
  </si>
  <si>
    <t>Программн.обесп для сам.практ занят матем. пед.работника</t>
  </si>
  <si>
    <t>Программн.обесп для сам.практ занят физика пед.работника</t>
  </si>
  <si>
    <t>Программн.обесп для сам.практ занят. с пространст.инф. пед.работника</t>
  </si>
  <si>
    <t>сетевой фильтр-удлинитель пед.работника</t>
  </si>
  <si>
    <t>Разветвитель Hub07-01</t>
  </si>
  <si>
    <t>Проектор мультимедийный "PCHELA" с потолочн.креплением, телескоп. штангой и кабе</t>
  </si>
  <si>
    <t>Экран на штативе Lumien Eco View 180*180</t>
  </si>
  <si>
    <t>Визуализатор цифровой TRIUMF A 405 с программным обеспечением</t>
  </si>
  <si>
    <t xml:space="preserve">10400092                      </t>
  </si>
  <si>
    <t>Интерактивная доска TRIUMF BOARD 78 Multi Touch</t>
  </si>
  <si>
    <t xml:space="preserve">10400093                      </t>
  </si>
  <si>
    <t>Программн.обесп для сам.практ занят матем.(ОВЗ)</t>
  </si>
  <si>
    <t>Программн.обесп для сам.практ занят физика(ОВЗ)-1</t>
  </si>
  <si>
    <t>Интегриров. творч.среда для ОВЗ-1</t>
  </si>
  <si>
    <t>Цифровое устройство для просмотра микропрепаратов(ОВЗ)</t>
  </si>
  <si>
    <t>графический планшет(ОВЗ)-1</t>
  </si>
  <si>
    <t>компл.цифров.учебн.оборуд.для физич.испытаний(ОВЗ)-1</t>
  </si>
  <si>
    <t>Программн.обесп для сам.практ занят. с пространст.инф.(ОВЗ)-1</t>
  </si>
  <si>
    <t>Компьютер в сборе 299 (для учащегося) (системный блок, монитор "Samsung",клавиатура, мышь)</t>
  </si>
  <si>
    <t xml:space="preserve">001630529                     </t>
  </si>
  <si>
    <t>Видеокамера "антивандельная"МВК-0931" f=3,6мм</t>
  </si>
  <si>
    <t xml:space="preserve">110361040443                  </t>
  </si>
  <si>
    <t xml:space="preserve">110361040444                  </t>
  </si>
  <si>
    <t xml:space="preserve">110361040445                  </t>
  </si>
  <si>
    <t>Видеокамера "антивандельная"МВК-0931" f=6мм</t>
  </si>
  <si>
    <t xml:space="preserve">110361040446                  </t>
  </si>
  <si>
    <t xml:space="preserve">110361040447                  </t>
  </si>
  <si>
    <t>Мультимедиопроектор "Acer" X1110</t>
  </si>
  <si>
    <t xml:space="preserve">110107040436                  </t>
  </si>
  <si>
    <t>Принтер "HP LaserJet P1102"</t>
  </si>
  <si>
    <t xml:space="preserve">110361040440                  </t>
  </si>
  <si>
    <t xml:space="preserve">110361040441                  </t>
  </si>
  <si>
    <t>Цифровой видерегистратор ViDigi DVR -218</t>
  </si>
  <si>
    <t xml:space="preserve">110361040448                  </t>
  </si>
  <si>
    <t>Эл.накопительный  водонагреватель ВАЭ10/1,5 Кн-ХТ-Р</t>
  </si>
  <si>
    <t xml:space="preserve">110361040442                  </t>
  </si>
  <si>
    <t>Блок системный "Aquarius"</t>
  </si>
  <si>
    <t xml:space="preserve">001630518                     </t>
  </si>
  <si>
    <t>Монитор  " Acer AL1716 as"</t>
  </si>
  <si>
    <t xml:space="preserve">001630519                     </t>
  </si>
  <si>
    <t>Источник бесперебойного питания "UPS500VA Power"</t>
  </si>
  <si>
    <t xml:space="preserve">001630523                     </t>
  </si>
  <si>
    <t>Сканер/принтер/копир Samsung SCX -4100</t>
  </si>
  <si>
    <t xml:space="preserve">001630533                     </t>
  </si>
  <si>
    <t>Принтер лазерный "Phaser 3124</t>
  </si>
  <si>
    <t xml:space="preserve">001630725                     </t>
  </si>
  <si>
    <t xml:space="preserve">001630726                     </t>
  </si>
  <si>
    <t>Компьютер в сборе 300 для учителя(системный блок, монитор ЖК "Acer" клавиатура, мышь, колонки)</t>
  </si>
  <si>
    <t xml:space="preserve">001630532                     </t>
  </si>
  <si>
    <t>Ксерокс "Canon" FC-224 UUH 20028</t>
  </si>
  <si>
    <t xml:space="preserve">001630499                     </t>
  </si>
  <si>
    <t>Компьютер  портативнй "Aqurius   ученика моб.кл.</t>
  </si>
  <si>
    <t xml:space="preserve">01630670                      </t>
  </si>
  <si>
    <t>Телевизор "Шарп"</t>
  </si>
  <si>
    <t xml:space="preserve">10400000                      </t>
  </si>
  <si>
    <t>Блок системный "Планар"</t>
  </si>
  <si>
    <t xml:space="preserve">01360362                      </t>
  </si>
  <si>
    <t xml:space="preserve">01360363                      </t>
  </si>
  <si>
    <t xml:space="preserve">01360364                      </t>
  </si>
  <si>
    <t>Блок системный "SP"</t>
  </si>
  <si>
    <t xml:space="preserve">01360365                      </t>
  </si>
  <si>
    <t>Блок системный  "SP"</t>
  </si>
  <si>
    <t xml:space="preserve">01360366                      </t>
  </si>
  <si>
    <t xml:space="preserve">01360367                      </t>
  </si>
  <si>
    <t>Монитор "Самсунг"</t>
  </si>
  <si>
    <t xml:space="preserve">01360372                      </t>
  </si>
  <si>
    <t xml:space="preserve">01360373                      </t>
  </si>
  <si>
    <t xml:space="preserve">01360374                      </t>
  </si>
  <si>
    <t xml:space="preserve">01360375                      </t>
  </si>
  <si>
    <t xml:space="preserve">01360381                      </t>
  </si>
  <si>
    <t xml:space="preserve">01360382                      </t>
  </si>
  <si>
    <t>Ксерокс "Канон"  FC-204 № UTZ 36209</t>
  </si>
  <si>
    <t xml:space="preserve">01360387                      </t>
  </si>
  <si>
    <t>Ксерокс "Канон"  FC-224 № UUH 20030</t>
  </si>
  <si>
    <t xml:space="preserve">01360388                      </t>
  </si>
  <si>
    <t>Блок системный  (инф.)</t>
  </si>
  <si>
    <t xml:space="preserve">01360389                      </t>
  </si>
  <si>
    <t>Монитор "Belnea''</t>
  </si>
  <si>
    <t xml:space="preserve">01360390                      </t>
  </si>
  <si>
    <t xml:space="preserve">01360392                      </t>
  </si>
  <si>
    <t xml:space="preserve">01360394                      </t>
  </si>
  <si>
    <t>Монитор "Liteon"</t>
  </si>
  <si>
    <t xml:space="preserve">01360395                      </t>
  </si>
  <si>
    <t xml:space="preserve">01360396                      </t>
  </si>
  <si>
    <t>Принтер "HP deskiet 1180c"</t>
  </si>
  <si>
    <t xml:space="preserve">01360397                      </t>
  </si>
  <si>
    <t xml:space="preserve">01360399-3                    </t>
  </si>
  <si>
    <t>Ксерокс "Canon"  FC-228 № JLTO 9557</t>
  </si>
  <si>
    <t xml:space="preserve">01360404-3                    </t>
  </si>
  <si>
    <t>Принтер лазерный "hp LaserJet 1010"</t>
  </si>
  <si>
    <t xml:space="preserve">01360405-3                    </t>
  </si>
  <si>
    <t>Принтер "hp LaserJet 1010"</t>
  </si>
  <si>
    <t xml:space="preserve">01360408                      </t>
  </si>
  <si>
    <t>Монитор "Belnea"</t>
  </si>
  <si>
    <t xml:space="preserve">01360409                      </t>
  </si>
  <si>
    <t xml:space="preserve">01360410                      </t>
  </si>
  <si>
    <t>Ксерокс "Канон"  FC-228 № ULT 02110</t>
  </si>
  <si>
    <t xml:space="preserve">01360411                      </t>
  </si>
  <si>
    <t>Принтер  "Herox 3130"</t>
  </si>
  <si>
    <t xml:space="preserve">01360421                      </t>
  </si>
  <si>
    <t xml:space="preserve">01380263                      </t>
  </si>
  <si>
    <t>Холодильник "Орск"</t>
  </si>
  <si>
    <t xml:space="preserve">01380311                      </t>
  </si>
  <si>
    <t>Компьютерное оборудование (Блок системный) "SP"</t>
  </si>
  <si>
    <t xml:space="preserve">01380315                      </t>
  </si>
  <si>
    <t>Видеокамера цифровая "Panasonic" NV-GS75</t>
  </si>
  <si>
    <t xml:space="preserve">01380317                      </t>
  </si>
  <si>
    <t>Телевизор "Фунай"</t>
  </si>
  <si>
    <t xml:space="preserve">01380348                      </t>
  </si>
  <si>
    <t>Посудомоечная машина МПУ-1400</t>
  </si>
  <si>
    <t xml:space="preserve">01380350                      </t>
  </si>
  <si>
    <t>Выпрямитель сварочный ВД-306 СУ №350</t>
  </si>
  <si>
    <t xml:space="preserve">01380352                      </t>
  </si>
  <si>
    <t>Холодильник "ЗИЛ"</t>
  </si>
  <si>
    <t xml:space="preserve">01380353                      </t>
  </si>
  <si>
    <t>Эл.плита  ПЭСМ -4ШБ</t>
  </si>
  <si>
    <t xml:space="preserve">01380354                      </t>
  </si>
  <si>
    <t>Копировальный аппарат "Канон" FC-226 UUF 16263</t>
  </si>
  <si>
    <t xml:space="preserve">01380377                      </t>
  </si>
  <si>
    <t xml:space="preserve">01380386-3                    </t>
  </si>
  <si>
    <t>Мультимедиопроектор "Toshiba"</t>
  </si>
  <si>
    <t xml:space="preserve">01380400                      </t>
  </si>
  <si>
    <t>Факс "Паносоник" Модель КXFT 76 RU №36-GBFA 039150</t>
  </si>
  <si>
    <t xml:space="preserve">01380401                      </t>
  </si>
  <si>
    <t>Видеомагнитофон "Самсунг"</t>
  </si>
  <si>
    <t xml:space="preserve">01630392                      </t>
  </si>
  <si>
    <t>Ноутбук  "DELL"</t>
  </si>
  <si>
    <t xml:space="preserve">01630425                      </t>
  </si>
  <si>
    <t>Картофелечистка  МОК 150 №729</t>
  </si>
  <si>
    <t xml:space="preserve">01630444                      </t>
  </si>
  <si>
    <t>Ксерокс "Sharp" AR 5316 (формат А3)</t>
  </si>
  <si>
    <t xml:space="preserve">01630478                      </t>
  </si>
  <si>
    <t>Ноутбук "Roverbook"</t>
  </si>
  <si>
    <t xml:space="preserve">01630515                      </t>
  </si>
  <si>
    <t>Принтер Canon PIXMA iP6210D</t>
  </si>
  <si>
    <t xml:space="preserve">01630524                      </t>
  </si>
  <si>
    <t>Сканер/принтер/копир Samsung SCX-4200</t>
  </si>
  <si>
    <t xml:space="preserve">01630528                      </t>
  </si>
  <si>
    <t>Компьютер в сборе 299(для учащегося) (системный блок, монитор "Samsung", клавиатура, мышь)</t>
  </si>
  <si>
    <t xml:space="preserve">01630530                      </t>
  </si>
  <si>
    <t>Компьютер в сборе 299 (для учащегося)(системный блок, монитор "Samsung", клавиатура, мышь)</t>
  </si>
  <si>
    <t xml:space="preserve">01630531                      </t>
  </si>
  <si>
    <t>Принтер Canon Pixma iX 4000 A3+USB</t>
  </si>
  <si>
    <t xml:space="preserve">01630534                      </t>
  </si>
  <si>
    <t>Светильник ультрофиолетовый 40вт (с лампой ултрофиолет)</t>
  </si>
  <si>
    <t xml:space="preserve">01630612                      </t>
  </si>
  <si>
    <t xml:space="preserve">01630613                      </t>
  </si>
  <si>
    <t>Фотоаппарат "Фуджифильм"</t>
  </si>
  <si>
    <t xml:space="preserve">01630632                      </t>
  </si>
  <si>
    <t>Интерактивный комплекс</t>
  </si>
  <si>
    <t xml:space="preserve">01630636                      </t>
  </si>
  <si>
    <t xml:space="preserve">01630637                      </t>
  </si>
  <si>
    <t>Принтер лазерный "Phaser 3117"</t>
  </si>
  <si>
    <t xml:space="preserve">01630654                      </t>
  </si>
  <si>
    <t>Принтер лазерный "XEROX WC  3119"</t>
  </si>
  <si>
    <t xml:space="preserve">01630655                      </t>
  </si>
  <si>
    <t xml:space="preserve">01630656                      </t>
  </si>
  <si>
    <t>Эл.плита 4-х комфор. ПЭ 4Шн</t>
  </si>
  <si>
    <t xml:space="preserve">01630662                      </t>
  </si>
  <si>
    <t>Шкаф жарочный ШЭ3Жн (нержавейка)</t>
  </si>
  <si>
    <t xml:space="preserve">01630663                      </t>
  </si>
  <si>
    <t>Шкаф холодильный  ШХ-0,7 "Polair"</t>
  </si>
  <si>
    <t xml:space="preserve">01630664                      </t>
  </si>
  <si>
    <t>Машина протирочно-резательная МПР 350</t>
  </si>
  <si>
    <t xml:space="preserve">01630665                      </t>
  </si>
  <si>
    <t>Тележка AquaCart  c точкой беспроводного доступа 3СОМ</t>
  </si>
  <si>
    <t xml:space="preserve">01630668                      </t>
  </si>
  <si>
    <t>Компьютер  портативнй "Aqurius учителя моб.класс</t>
  </si>
  <si>
    <t xml:space="preserve">01630669                      </t>
  </si>
  <si>
    <t xml:space="preserve">01630671                      </t>
  </si>
  <si>
    <t xml:space="preserve">01630672                      </t>
  </si>
  <si>
    <t xml:space="preserve">01630673                      </t>
  </si>
  <si>
    <t xml:space="preserve">01630674                      </t>
  </si>
  <si>
    <t xml:space="preserve">01630675                      </t>
  </si>
  <si>
    <t xml:space="preserve">01630676                      </t>
  </si>
  <si>
    <t xml:space="preserve">01630677                      </t>
  </si>
  <si>
    <t xml:space="preserve">01630678                      </t>
  </si>
  <si>
    <t xml:space="preserve">01630679                      </t>
  </si>
  <si>
    <t xml:space="preserve">01630680                      </t>
  </si>
  <si>
    <t xml:space="preserve">01630681                      </t>
  </si>
  <si>
    <t>Компьютерное оборудование (сит.блок Aquarius Pro P30 S46; Монитор LCD19 ASUS,клавиатура, мышь)</t>
  </si>
  <si>
    <t xml:space="preserve">01630684                      </t>
  </si>
  <si>
    <t xml:space="preserve">01630685                      </t>
  </si>
  <si>
    <t>Термокамера (стерилизатор ГП 20)</t>
  </si>
  <si>
    <t xml:space="preserve">01630694                      </t>
  </si>
  <si>
    <t>Мультимедиопроектор "Acer" X123K</t>
  </si>
  <si>
    <t xml:space="preserve">01630718                      </t>
  </si>
  <si>
    <t>Факс "Паносоник" Модель КX-FT 982 RU</t>
  </si>
  <si>
    <t xml:space="preserve">01630719                      </t>
  </si>
  <si>
    <t>Принтер  "Хerox  Phaser 856 DN"</t>
  </si>
  <si>
    <t xml:space="preserve">01630720                      </t>
  </si>
  <si>
    <t>Ноутбук "Lenovo ThinkPad SL 400"</t>
  </si>
  <si>
    <t xml:space="preserve">01630721                      </t>
  </si>
  <si>
    <t>Автомагнитола Daewoo</t>
  </si>
  <si>
    <t xml:space="preserve">07100003                      </t>
  </si>
  <si>
    <t>Цифровая  фотокамера "Samsung ES25"</t>
  </si>
  <si>
    <t xml:space="preserve">110104040430                  </t>
  </si>
  <si>
    <t>Мультимедиопроектор "Acer" X1261</t>
  </si>
  <si>
    <t xml:space="preserve">110104040431                  </t>
  </si>
  <si>
    <t xml:space="preserve">110104040432                  </t>
  </si>
  <si>
    <t xml:space="preserve">110104040433                  </t>
  </si>
  <si>
    <t>рабочее место учителя тип 1</t>
  </si>
  <si>
    <t xml:space="preserve">10400103                      </t>
  </si>
  <si>
    <t xml:space="preserve">                              </t>
  </si>
  <si>
    <t xml:space="preserve">10400104                      </t>
  </si>
  <si>
    <t xml:space="preserve">10400105                      </t>
  </si>
  <si>
    <t>Комплекс аппаратно-программный КАПфс-БОС-"Биосвязь" (одноканальный)</t>
  </si>
  <si>
    <t xml:space="preserve">01630487                      </t>
  </si>
  <si>
    <t xml:space="preserve">01630488                      </t>
  </si>
  <si>
    <t xml:space="preserve">01630489                      </t>
  </si>
  <si>
    <t xml:space="preserve">01630490                      </t>
  </si>
  <si>
    <t xml:space="preserve">01630491                      </t>
  </si>
  <si>
    <t xml:space="preserve">01630492                      </t>
  </si>
  <si>
    <t xml:space="preserve">01630493                      </t>
  </si>
  <si>
    <t xml:space="preserve">01630494                      </t>
  </si>
  <si>
    <t xml:space="preserve">01630495                      </t>
  </si>
  <si>
    <t xml:space="preserve">01630496                      </t>
  </si>
  <si>
    <t xml:space="preserve">01630497                      </t>
  </si>
  <si>
    <t xml:space="preserve">01630498                      </t>
  </si>
  <si>
    <t>Комплект информационно-библиотечного центра № 2</t>
  </si>
  <si>
    <t xml:space="preserve">10400233                      </t>
  </si>
  <si>
    <t>комплект баскетбольных щитов (баланс) Бщ -180</t>
  </si>
  <si>
    <t xml:space="preserve">10400218                      </t>
  </si>
  <si>
    <t>Автоматизированное рабочее место виртуальной лаборатории по физике</t>
  </si>
  <si>
    <t>Прогр.-аппарат.платформа Acer TM5360-B822G32Mnck</t>
  </si>
  <si>
    <t xml:space="preserve">10400200                      </t>
  </si>
  <si>
    <t>Регистатор АЙТек ПРО NVR-167H</t>
  </si>
  <si>
    <t xml:space="preserve">10400212                      </t>
  </si>
  <si>
    <t>Камера АйТек ПРО IP-Dvp PoE</t>
  </si>
  <si>
    <t>ИПБ Powercom Raptor RPT-1000AP</t>
  </si>
  <si>
    <t xml:space="preserve">10400214                      </t>
  </si>
  <si>
    <t>Монитор DEXP 18.5(M181)</t>
  </si>
  <si>
    <t xml:space="preserve">10400215                      </t>
  </si>
  <si>
    <t>PoE коммутатор ФйТек ПРО 105Р4</t>
  </si>
  <si>
    <t xml:space="preserve">10400216                      </t>
  </si>
  <si>
    <t>PoE коммутатор ФйТек ПРО 1010Р8</t>
  </si>
  <si>
    <t xml:space="preserve">10400217                      </t>
  </si>
  <si>
    <t>Цифровое устройство для просмотра микропрепаратов ML-12-1/3MicroLife(баланс)</t>
  </si>
  <si>
    <t xml:space="preserve">10400207                      </t>
  </si>
  <si>
    <t>Специализ.программно-аппаратн. комплекс педагога № 4(баланс)</t>
  </si>
  <si>
    <t xml:space="preserve">10400208                      </t>
  </si>
  <si>
    <t>Комплект "Биология № 1"</t>
  </si>
  <si>
    <t xml:space="preserve">10400231                      </t>
  </si>
  <si>
    <t>Комплект "Биология № 2"</t>
  </si>
  <si>
    <t xml:space="preserve">10400232                      </t>
  </si>
  <si>
    <t>Корзина баскетбольная с/з</t>
  </si>
  <si>
    <t xml:space="preserve">01380404                      </t>
  </si>
  <si>
    <t>Силовая станция</t>
  </si>
  <si>
    <t xml:space="preserve">01380405                      </t>
  </si>
  <si>
    <t>Конь гимнастический</t>
  </si>
  <si>
    <t xml:space="preserve">01630446                      </t>
  </si>
  <si>
    <t>Физ.Компьютерный измерительный блок</t>
  </si>
  <si>
    <t xml:space="preserve">000000000019                  </t>
  </si>
  <si>
    <t>Физ. датчик ионизир.излучения</t>
  </si>
  <si>
    <t xml:space="preserve">000000000022                  </t>
  </si>
  <si>
    <t>Генератор звуковой частоты</t>
  </si>
  <si>
    <t xml:space="preserve">110104030343                  </t>
  </si>
  <si>
    <t>К-т вращение</t>
  </si>
  <si>
    <t xml:space="preserve">110106040339                  </t>
  </si>
  <si>
    <t>К-т по волновой оптике</t>
  </si>
  <si>
    <t xml:space="preserve">110106040340                  </t>
  </si>
  <si>
    <t>К-т по геометрической оптике</t>
  </si>
  <si>
    <t xml:space="preserve">110106040341                  </t>
  </si>
  <si>
    <t>Н-р датчиков</t>
  </si>
  <si>
    <t xml:space="preserve">110106040342                  </t>
  </si>
  <si>
    <t>Н-р использования лазера</t>
  </si>
  <si>
    <t xml:space="preserve">110106040343                  </t>
  </si>
  <si>
    <t>Н-р спектральных трубок</t>
  </si>
  <si>
    <t xml:space="preserve">110106040344                  </t>
  </si>
  <si>
    <t>Источник высокого напряжения</t>
  </si>
  <si>
    <t xml:space="preserve">110106040345                  </t>
  </si>
  <si>
    <t>Трансформатор универсальный</t>
  </si>
  <si>
    <t xml:space="preserve">110106040346                  </t>
  </si>
  <si>
    <t>Н-р иссл.радиосвязи</t>
  </si>
  <si>
    <t xml:space="preserve">110106040349                  </t>
  </si>
  <si>
    <t>Н-р электростатики</t>
  </si>
  <si>
    <t xml:space="preserve">110106040350                  </t>
  </si>
  <si>
    <t>Н-р движения электронов</t>
  </si>
  <si>
    <t xml:space="preserve">110106040351                  </t>
  </si>
  <si>
    <t>Н-р иссл.пер.тока</t>
  </si>
  <si>
    <t xml:space="preserve">110106040352                  </t>
  </si>
  <si>
    <t>Н-р иссл. тока полупроводников</t>
  </si>
  <si>
    <t xml:space="preserve">110106040353                  </t>
  </si>
  <si>
    <t>Н-р иссл. эл.цепей</t>
  </si>
  <si>
    <t xml:space="preserve">110106040354                  </t>
  </si>
  <si>
    <t>Н-р измерения тока</t>
  </si>
  <si>
    <t xml:space="preserve">110106040355                  </t>
  </si>
  <si>
    <t>Н-р "Тепловые явления."</t>
  </si>
  <si>
    <t xml:space="preserve">110106040356                  </t>
  </si>
  <si>
    <t>Н-р по термодинамике</t>
  </si>
  <si>
    <t xml:space="preserve">110106040357                  </t>
  </si>
  <si>
    <t>Н-р "Ванна волнов."</t>
  </si>
  <si>
    <t xml:space="preserve">110106040358                  </t>
  </si>
  <si>
    <t>К-т механики постоянного движения</t>
  </si>
  <si>
    <t xml:space="preserve">110106040359                  </t>
  </si>
  <si>
    <t>Н-р по электричеству</t>
  </si>
  <si>
    <t xml:space="preserve">110106040375                  </t>
  </si>
  <si>
    <t xml:space="preserve">110106040376                  </t>
  </si>
  <si>
    <t xml:space="preserve">110106040377                  </t>
  </si>
  <si>
    <t xml:space="preserve">110106040378                  </t>
  </si>
  <si>
    <t xml:space="preserve">110106040379                  </t>
  </si>
  <si>
    <t xml:space="preserve">110106040380                  </t>
  </si>
  <si>
    <t xml:space="preserve">110106040382                  </t>
  </si>
  <si>
    <t xml:space="preserve">110106040383                  </t>
  </si>
  <si>
    <t xml:space="preserve">110106040384                  </t>
  </si>
  <si>
    <t xml:space="preserve">110106040385                  </t>
  </si>
  <si>
    <t xml:space="preserve">110106040386                  </t>
  </si>
  <si>
    <t xml:space="preserve">110106040387                  </t>
  </si>
  <si>
    <t xml:space="preserve">110106040388                  </t>
  </si>
  <si>
    <t xml:space="preserve">110106040389                  </t>
  </si>
  <si>
    <t>Н-р по механике</t>
  </si>
  <si>
    <t xml:space="preserve">110106040405                  </t>
  </si>
  <si>
    <t xml:space="preserve">110106040406                  </t>
  </si>
  <si>
    <t xml:space="preserve">110106040407                  </t>
  </si>
  <si>
    <t xml:space="preserve">110106040408                  </t>
  </si>
  <si>
    <t xml:space="preserve">110106040409                  </t>
  </si>
  <si>
    <t xml:space="preserve">110106040410                  </t>
  </si>
  <si>
    <t xml:space="preserve">110106040411                  </t>
  </si>
  <si>
    <t xml:space="preserve">110106040412                  </t>
  </si>
  <si>
    <t xml:space="preserve">110106040413                  </t>
  </si>
  <si>
    <t xml:space="preserve">110106040414                  </t>
  </si>
  <si>
    <t xml:space="preserve">110106040415                  </t>
  </si>
  <si>
    <t xml:space="preserve">110106040416                  </t>
  </si>
  <si>
    <t xml:space="preserve">110106040417                  </t>
  </si>
  <si>
    <t xml:space="preserve">110106040418                  </t>
  </si>
  <si>
    <t xml:space="preserve">110106040419                  </t>
  </si>
  <si>
    <t>Термометр электрон</t>
  </si>
  <si>
    <t xml:space="preserve">110106040420                  </t>
  </si>
  <si>
    <t>Компьютерный измерительный блок</t>
  </si>
  <si>
    <t xml:space="preserve">110106040422                  </t>
  </si>
  <si>
    <t>Насос вакуумный</t>
  </si>
  <si>
    <t xml:space="preserve">110106040424                  </t>
  </si>
  <si>
    <t>Источник постоянного и переменного напряжения</t>
  </si>
  <si>
    <t xml:space="preserve">110106040427                  </t>
  </si>
  <si>
    <t>Швейная машина Janome 2515</t>
  </si>
  <si>
    <t xml:space="preserve">Швейная машина JOYEE JY-B604 </t>
  </si>
  <si>
    <t xml:space="preserve">Двигатель фрикционный 220V </t>
  </si>
  <si>
    <t>Стол JOYEE 600 для оверлока</t>
  </si>
  <si>
    <t>Швейная машина Juki HZL G110</t>
  </si>
  <si>
    <t>Ноутбук  aser Extensa EX2510G-38H2</t>
  </si>
  <si>
    <t>Ноутбук  Аser Extensa EX2510G-38H2</t>
  </si>
  <si>
    <t>Проектор BenQ Projector MS504(DLP. 3000 люмен</t>
  </si>
  <si>
    <t>экран  Lumien Master Picture LMP -100109</t>
  </si>
  <si>
    <t>Проектор BenQ Projector MS504(DLP. 3000 люмен-2</t>
  </si>
  <si>
    <t>Ноутбук  Asus(X551CA)(HD)</t>
  </si>
  <si>
    <t>Доска аудиторная 3-хстворчатая  (зеленая)</t>
  </si>
  <si>
    <t xml:space="preserve">001630723                     </t>
  </si>
  <si>
    <t xml:space="preserve">001630722                     </t>
  </si>
  <si>
    <t>Доска классная 3000*1000 бел.</t>
  </si>
  <si>
    <t xml:space="preserve">001630574                     </t>
  </si>
  <si>
    <t>Комплект школьной мебели ( стол+2 стула) 4-6 рост</t>
  </si>
  <si>
    <t xml:space="preserve">110106040428/1                </t>
  </si>
  <si>
    <t xml:space="preserve">110106040428/2                </t>
  </si>
  <si>
    <t xml:space="preserve">110106040428/3                </t>
  </si>
  <si>
    <t xml:space="preserve">110106040428/5                </t>
  </si>
  <si>
    <t xml:space="preserve">110106040428/4                </t>
  </si>
  <si>
    <t xml:space="preserve">110106040428/6                </t>
  </si>
  <si>
    <t xml:space="preserve">110106040428/7                </t>
  </si>
  <si>
    <t xml:space="preserve">110106040428/8                </t>
  </si>
  <si>
    <t xml:space="preserve">110106040428/9                </t>
  </si>
  <si>
    <t xml:space="preserve">110106040428/10               </t>
  </si>
  <si>
    <t xml:space="preserve">110106040428/11               </t>
  </si>
  <si>
    <t xml:space="preserve">110106040428/12               </t>
  </si>
  <si>
    <t xml:space="preserve">110106040428/13               </t>
  </si>
  <si>
    <t xml:space="preserve">110106040428/14               </t>
  </si>
  <si>
    <t xml:space="preserve">110106040428/15               </t>
  </si>
  <si>
    <t xml:space="preserve">110106040428/16               </t>
  </si>
  <si>
    <t xml:space="preserve">110106040428/17               </t>
  </si>
  <si>
    <t xml:space="preserve">110106040428/18               </t>
  </si>
  <si>
    <t xml:space="preserve">110106040428/19               </t>
  </si>
  <si>
    <t xml:space="preserve">110106040428/24               </t>
  </si>
  <si>
    <t xml:space="preserve">110106040428/20               </t>
  </si>
  <si>
    <t xml:space="preserve">110106040428/21               </t>
  </si>
  <si>
    <t xml:space="preserve">110106040428/22               </t>
  </si>
  <si>
    <t xml:space="preserve">110106040428/23               </t>
  </si>
  <si>
    <t>Доска аудиторская</t>
  </si>
  <si>
    <t xml:space="preserve">01630570/1                    </t>
  </si>
  <si>
    <t xml:space="preserve">110106040428/25               </t>
  </si>
  <si>
    <t xml:space="preserve">110106040428/26               </t>
  </si>
  <si>
    <t xml:space="preserve">110106040428/27               </t>
  </si>
  <si>
    <t xml:space="preserve">110106040428/28               </t>
  </si>
  <si>
    <t xml:space="preserve">110106040428/29               </t>
  </si>
  <si>
    <t>водосчетчик ВК-40 МЕТЕР</t>
  </si>
  <si>
    <t xml:space="preserve">10400091                      </t>
  </si>
  <si>
    <t>комплект 2-мест. регул.гр.4-6</t>
  </si>
  <si>
    <t xml:space="preserve">10400001                      </t>
  </si>
  <si>
    <t>комплект 2-х мест.регул. гр.4-6</t>
  </si>
  <si>
    <t xml:space="preserve">10400317                      </t>
  </si>
  <si>
    <t xml:space="preserve">ВА0000000016                  </t>
  </si>
  <si>
    <t>комплект 2-х местный регул. 2-4</t>
  </si>
  <si>
    <t xml:space="preserve">ВА0000000036                  </t>
  </si>
  <si>
    <t>комплект 2-х мест.регул.4-6</t>
  </si>
  <si>
    <t xml:space="preserve">10400312                      </t>
  </si>
  <si>
    <t xml:space="preserve">10400337                      </t>
  </si>
  <si>
    <t xml:space="preserve">10400336                      </t>
  </si>
  <si>
    <t xml:space="preserve">10400335                      </t>
  </si>
  <si>
    <t xml:space="preserve">10400334                      </t>
  </si>
  <si>
    <t xml:space="preserve">10400333                      </t>
  </si>
  <si>
    <t xml:space="preserve">10400327                      </t>
  </si>
  <si>
    <t xml:space="preserve">10400332                      </t>
  </si>
  <si>
    <t xml:space="preserve">10400331                      </t>
  </si>
  <si>
    <t xml:space="preserve">10400330                      </t>
  </si>
  <si>
    <t xml:space="preserve">10400328                      </t>
  </si>
  <si>
    <t xml:space="preserve">10400326                      </t>
  </si>
  <si>
    <t xml:space="preserve">10400325                      </t>
  </si>
  <si>
    <t xml:space="preserve">10400324                      </t>
  </si>
  <si>
    <t xml:space="preserve">10400323                      </t>
  </si>
  <si>
    <t xml:space="preserve">10400322                      </t>
  </si>
  <si>
    <t xml:space="preserve">10400321                      </t>
  </si>
  <si>
    <t xml:space="preserve">10400320                      </t>
  </si>
  <si>
    <t xml:space="preserve">10400319                      </t>
  </si>
  <si>
    <t xml:space="preserve">10400318                      </t>
  </si>
  <si>
    <t xml:space="preserve">10400316                      </t>
  </si>
  <si>
    <t xml:space="preserve">10400315                      </t>
  </si>
  <si>
    <t xml:space="preserve">10400314                      </t>
  </si>
  <si>
    <t xml:space="preserve">10400313                      </t>
  </si>
  <si>
    <t xml:space="preserve">10400311                      </t>
  </si>
  <si>
    <t xml:space="preserve">10400310                      </t>
  </si>
  <si>
    <t xml:space="preserve">10400339                      </t>
  </si>
  <si>
    <t xml:space="preserve">10500004                      </t>
  </si>
  <si>
    <t xml:space="preserve">10500003                      </t>
  </si>
  <si>
    <t>Экран Draper Consul  AV70/70</t>
  </si>
  <si>
    <t>Draper Consul  AV70/70</t>
  </si>
  <si>
    <t xml:space="preserve">10400033                      </t>
  </si>
  <si>
    <t xml:space="preserve">10500005                      </t>
  </si>
  <si>
    <t xml:space="preserve">10500006                      </t>
  </si>
  <si>
    <t>Аудиосистема LG SB 16</t>
  </si>
  <si>
    <t xml:space="preserve">10500007                      </t>
  </si>
  <si>
    <t>Многофункциональное устройство HP LazerGet 1</t>
  </si>
  <si>
    <t xml:space="preserve">10500011                      </t>
  </si>
  <si>
    <t xml:space="preserve">10500012                      </t>
  </si>
  <si>
    <t xml:space="preserve">10500008                      </t>
  </si>
  <si>
    <t xml:space="preserve">10500009                      </t>
  </si>
  <si>
    <t xml:space="preserve">10500010                      </t>
  </si>
  <si>
    <t xml:space="preserve">10400035                      </t>
  </si>
  <si>
    <t>проектор Acer Projector</t>
  </si>
  <si>
    <t xml:space="preserve">10400013                      </t>
  </si>
  <si>
    <t xml:space="preserve">10400014                      </t>
  </si>
  <si>
    <t xml:space="preserve">10400015                      </t>
  </si>
  <si>
    <t xml:space="preserve">10400016                      </t>
  </si>
  <si>
    <t>экран DRAPER LUMA</t>
  </si>
  <si>
    <t xml:space="preserve">10400017                      </t>
  </si>
  <si>
    <t xml:space="preserve">10400018                      </t>
  </si>
  <si>
    <t xml:space="preserve">10400019                      </t>
  </si>
  <si>
    <t xml:space="preserve">10400020                      </t>
  </si>
  <si>
    <t>принтер EPson</t>
  </si>
  <si>
    <t xml:space="preserve">10400021                      </t>
  </si>
  <si>
    <t>принтер Canon i-SENSYS</t>
  </si>
  <si>
    <t xml:space="preserve">10400022                      </t>
  </si>
  <si>
    <t>Многофункциональное устройство HP Laser JET PRO M1132</t>
  </si>
  <si>
    <t xml:space="preserve">10400023                      </t>
  </si>
  <si>
    <t xml:space="preserve">доска магнитно-маркерная </t>
  </si>
  <si>
    <t xml:space="preserve">10400024                      </t>
  </si>
  <si>
    <t xml:space="preserve">10400025                      </t>
  </si>
  <si>
    <t>шкаф вытяжной</t>
  </si>
  <si>
    <t xml:space="preserve">10400032                      </t>
  </si>
  <si>
    <t>Набор "Сыктывкар"</t>
  </si>
  <si>
    <t xml:space="preserve">01630065                      </t>
  </si>
  <si>
    <t xml:space="preserve">01630066                      </t>
  </si>
  <si>
    <t xml:space="preserve">01630067                      </t>
  </si>
  <si>
    <t>Набор мягкой мебели (диван -1 шт, кресло 2 шт.)</t>
  </si>
  <si>
    <t xml:space="preserve">01630068                      </t>
  </si>
  <si>
    <t xml:space="preserve">01630069                      </t>
  </si>
  <si>
    <t>Шкаф-стенка</t>
  </si>
  <si>
    <t xml:space="preserve">01630071                      </t>
  </si>
  <si>
    <t xml:space="preserve">01630072                      </t>
  </si>
  <si>
    <t>Набор мебели (3 секции шкафов)</t>
  </si>
  <si>
    <t xml:space="preserve">01630299                      </t>
  </si>
  <si>
    <t xml:space="preserve">01630300                      </t>
  </si>
  <si>
    <t>Комплект корпусной мебели</t>
  </si>
  <si>
    <t xml:space="preserve">01630304                      </t>
  </si>
  <si>
    <t>Стенка 3-х секционная</t>
  </si>
  <si>
    <t xml:space="preserve">01630305                      </t>
  </si>
  <si>
    <t>Тумба под мойку с ракавиной</t>
  </si>
  <si>
    <t xml:space="preserve">01630368                      </t>
  </si>
  <si>
    <t>Доска классная г/с</t>
  </si>
  <si>
    <t xml:space="preserve">01630369                      </t>
  </si>
  <si>
    <t xml:space="preserve">01630401                      </t>
  </si>
  <si>
    <t xml:space="preserve">01630402                      </t>
  </si>
  <si>
    <t>Доска аудиторная 2-хстворчатая г/с</t>
  </si>
  <si>
    <t xml:space="preserve">01630471                      </t>
  </si>
  <si>
    <t xml:space="preserve">01630472                      </t>
  </si>
  <si>
    <t xml:space="preserve">01630473                      </t>
  </si>
  <si>
    <t xml:space="preserve">01630474                      </t>
  </si>
  <si>
    <t xml:space="preserve">01630475                      </t>
  </si>
  <si>
    <t xml:space="preserve">01630570                      </t>
  </si>
  <si>
    <t xml:space="preserve">01630573                      </t>
  </si>
  <si>
    <t>Стол компьютерный г/с</t>
  </si>
  <si>
    <t xml:space="preserve">01630578                      </t>
  </si>
  <si>
    <t xml:space="preserve">01630579                      </t>
  </si>
  <si>
    <t>Стол рабочий 2-х тумбовый г/с</t>
  </si>
  <si>
    <t xml:space="preserve">01630583                      </t>
  </si>
  <si>
    <t>Доска аудиторная 3-х створчатая</t>
  </si>
  <si>
    <t xml:space="preserve">01630597                      </t>
  </si>
  <si>
    <t xml:space="preserve">01630598                      </t>
  </si>
  <si>
    <t xml:space="preserve">01630599                      </t>
  </si>
  <si>
    <t xml:space="preserve">01630615                      </t>
  </si>
  <si>
    <t xml:space="preserve">01630616                      </t>
  </si>
  <si>
    <t xml:space="preserve">01630617                      </t>
  </si>
  <si>
    <t xml:space="preserve">01630618                      </t>
  </si>
  <si>
    <t xml:space="preserve">01630619                      </t>
  </si>
  <si>
    <t xml:space="preserve">01630620                      </t>
  </si>
  <si>
    <t xml:space="preserve">01630621                      </t>
  </si>
  <si>
    <t xml:space="preserve">01630622                      </t>
  </si>
  <si>
    <t xml:space="preserve">01630623                      </t>
  </si>
  <si>
    <t xml:space="preserve">01630624                      </t>
  </si>
  <si>
    <t xml:space="preserve">01630625                      </t>
  </si>
  <si>
    <t xml:space="preserve">01630626                      </t>
  </si>
  <si>
    <t xml:space="preserve">01630627                      </t>
  </si>
  <si>
    <t xml:space="preserve">01630628                      </t>
  </si>
  <si>
    <t>Доска 3-х створчатая</t>
  </si>
  <si>
    <t xml:space="preserve">01630645                      </t>
  </si>
  <si>
    <t xml:space="preserve">01630646                      </t>
  </si>
  <si>
    <t xml:space="preserve">01630647                      </t>
  </si>
  <si>
    <t xml:space="preserve">01630648                      </t>
  </si>
  <si>
    <t xml:space="preserve">01630649                      </t>
  </si>
  <si>
    <t xml:space="preserve">01630650                      </t>
  </si>
  <si>
    <t>Микролаборатория для хим. эксперемента</t>
  </si>
  <si>
    <t xml:space="preserve">01630666                      </t>
  </si>
  <si>
    <t>Доска 3-х створчатая (зеленая)</t>
  </si>
  <si>
    <t xml:space="preserve">01630724                      </t>
  </si>
  <si>
    <t xml:space="preserve">110106040428                  </t>
  </si>
  <si>
    <t>Экран нат штативе 200х200</t>
  </si>
  <si>
    <t xml:space="preserve">110106040434                  </t>
  </si>
  <si>
    <t xml:space="preserve">110106040435                  </t>
  </si>
  <si>
    <t xml:space="preserve">110106040436                  </t>
  </si>
  <si>
    <t>регулятор температуры смесит типа ТРЖ-М- Ду 50</t>
  </si>
  <si>
    <t xml:space="preserve">10400040                      </t>
  </si>
  <si>
    <t>Шкаф медицинский одноств. верх,низ-металл</t>
  </si>
  <si>
    <t xml:space="preserve">10400041                      </t>
  </si>
  <si>
    <t xml:space="preserve">столик инструментальный </t>
  </si>
  <si>
    <t>столик манипуляционный СМм-3 нерж.полки,металл</t>
  </si>
  <si>
    <t xml:space="preserve">10400043                      </t>
  </si>
  <si>
    <t>компьютер в сборе для ученика</t>
  </si>
  <si>
    <t>компьютер в сборе для учителя</t>
  </si>
  <si>
    <t xml:space="preserve">10500045                      </t>
  </si>
  <si>
    <t>стол демонстрац. для кабинета химиии(пластик)</t>
  </si>
  <si>
    <t xml:space="preserve">1000000                       </t>
  </si>
  <si>
    <t>стол ученический для кабинета химии (пластик)</t>
  </si>
  <si>
    <t>стул ученический  СТ, р.гр. 6</t>
  </si>
  <si>
    <t xml:space="preserve">шкаф вытяжной для кабинета химии </t>
  </si>
  <si>
    <t xml:space="preserve">10500002                      </t>
  </si>
  <si>
    <t>проектор EPSON MultiMedia Projector EB-915 W</t>
  </si>
  <si>
    <t xml:space="preserve">10400100                      </t>
  </si>
  <si>
    <t>экран   с электроприводом Lumien Master Control</t>
  </si>
  <si>
    <t xml:space="preserve">10400101                      </t>
  </si>
  <si>
    <t>крепление для проектора Peerless</t>
  </si>
  <si>
    <t xml:space="preserve">10400102                      </t>
  </si>
  <si>
    <t>Проектор ViewSonik Progector PJD5134(DLP.2800 люмен)</t>
  </si>
  <si>
    <t xml:space="preserve">10400106                      </t>
  </si>
  <si>
    <t>Бензокоса CARVER GBC-033</t>
  </si>
  <si>
    <t xml:space="preserve">10400011                      </t>
  </si>
  <si>
    <t>Акустическая система Microlab Solo-2 mk-3</t>
  </si>
  <si>
    <t xml:space="preserve">ВА0000000150                  </t>
  </si>
  <si>
    <t>Цифровое устройство для просмотра микропрепаратов Digital Blue QX7-1</t>
  </si>
  <si>
    <t xml:space="preserve">ВА0000000154                  </t>
  </si>
  <si>
    <t>Цифровое устройство для просмотра микропрепаратов Digital Blue QX7-2</t>
  </si>
  <si>
    <t xml:space="preserve">ВА0000000156                  </t>
  </si>
  <si>
    <t>Портативный программно-технический комплекс учмтеля Apple MacBook  white 2.4GH2G</t>
  </si>
  <si>
    <t xml:space="preserve">ВА0000000155                  </t>
  </si>
  <si>
    <t>Мультимедийный проектор BenQ MX5411 с креплением</t>
  </si>
  <si>
    <t xml:space="preserve">ВА0000000152                  </t>
  </si>
  <si>
    <t>Система для голосования SMART Respone PE^ ресивер,24 пульта</t>
  </si>
  <si>
    <t xml:space="preserve">ВА0000000153                  </t>
  </si>
  <si>
    <t>Портативный  программно-техн. комплекс: Ноутбук Acer: TravelMate TM5744Z-P(1)</t>
  </si>
  <si>
    <t xml:space="preserve">ВА0000000149                  </t>
  </si>
  <si>
    <t>Интерактивная доска Smart Board Dual Touch 680</t>
  </si>
  <si>
    <t xml:space="preserve">ВА0000000146                  </t>
  </si>
  <si>
    <t>Документ-камера: A VerVision CP135</t>
  </si>
  <si>
    <t xml:space="preserve">ВА0000000151                  </t>
  </si>
  <si>
    <t>Портативный  программно-техн. комплекс: Ноутбук Acer: TravelMate TM5744Z-P(2)</t>
  </si>
  <si>
    <t xml:space="preserve">ВА0000000148                  </t>
  </si>
  <si>
    <t>Портативный  программно-техн. комплекс: Ноутбук Acer: TravelMate TM5744Z-P(3)</t>
  </si>
  <si>
    <t xml:space="preserve">ВА0000000147                  </t>
  </si>
  <si>
    <t>Цифровое устройство для просмотра микропрепаратов Digital Blue QX7-3</t>
  </si>
  <si>
    <t xml:space="preserve">ВА0000000157                  </t>
  </si>
  <si>
    <t>Цифровое устройство для просмотра микропрепаратов Digital Blue QX7-4</t>
  </si>
  <si>
    <t xml:space="preserve">ВА0000000158                  </t>
  </si>
  <si>
    <t>Доска магн.маркер BOARDSYS 100*150 231693</t>
  </si>
  <si>
    <t xml:space="preserve">10400115                      </t>
  </si>
  <si>
    <t>Шуруповерт электрический</t>
  </si>
  <si>
    <t xml:space="preserve">10400116                      </t>
  </si>
  <si>
    <t>комплект уч.мебели  2-4 гр(стол+2 стула)</t>
  </si>
  <si>
    <t>комплект уч.мебели  4-6 гр(стол+2 стула)</t>
  </si>
  <si>
    <t>МФУ Kyocera TASKalfa 1800</t>
  </si>
  <si>
    <t xml:space="preserve">10400044                      </t>
  </si>
  <si>
    <t>Ростометр РМ</t>
  </si>
  <si>
    <t xml:space="preserve">10500000                      </t>
  </si>
  <si>
    <t>таблица РОТТА</t>
  </si>
  <si>
    <t xml:space="preserve">ВА0000000015                  </t>
  </si>
  <si>
    <t xml:space="preserve">таблица Рабкина </t>
  </si>
  <si>
    <t>Набор № 5 ОС Оксиды металлов</t>
  </si>
  <si>
    <t xml:space="preserve">10400113                      </t>
  </si>
  <si>
    <t>Набор № 16 ОС Нитраты</t>
  </si>
  <si>
    <t xml:space="preserve">10400012                      </t>
  </si>
  <si>
    <t xml:space="preserve">Микролаборатория для химического эксперимента </t>
  </si>
  <si>
    <t>Беленький Литература 8кл в 3-х ч.(Мнемозина)2011</t>
  </si>
  <si>
    <t>Разумовская Русский язык 8(ДРОФА)</t>
  </si>
  <si>
    <t>Коровина Литература 8кл. в 2-х частях ч.1,2 + СД(Просвещ.)</t>
  </si>
  <si>
    <t>Мордкович Алгебра 8кл в 2-хч. (Мнемозина)</t>
  </si>
  <si>
    <t>Семакин Информатика .Базовый курс,8(ЛБЗ)</t>
  </si>
  <si>
    <t>Данилов Всеоб.ист.Нового вр. XIX-началоXX., 8кл.(БАЛАСС)</t>
  </si>
  <si>
    <t>Данилов История России XIX-началоXX., 8кл.(БАЛАСС)</t>
  </si>
  <si>
    <t>Боголюбов Обществознание 8кл.(ПРОСВ,)</t>
  </si>
  <si>
    <t>Перышкин Физика 8кл.(ДРОФА)</t>
  </si>
  <si>
    <t>Драгомилов Биология 8кл.(В.-ГРАФ)</t>
  </si>
  <si>
    <t>Габриелян Химия 8. НСО(ДРОФА)</t>
  </si>
  <si>
    <t>Дворецкая New Millenium English 8кл(Титул)</t>
  </si>
  <si>
    <t>Плешаков (Школа России) Мир вокруг нас(Окружающий мир) 4 кл.ч.1(Просв.)</t>
  </si>
  <si>
    <t>Плешаков (Школа России) Мир вокруг нас(Окружающий мир) 4 кл.ч.2(Просв.)</t>
  </si>
  <si>
    <t xml:space="preserve">Бунеев Основы духовно-нравственной культуры народов России,Светская этика 4 кл. </t>
  </si>
  <si>
    <t>Бунеев Русский язык 5кл. ч.1(БАЛАСС)</t>
  </si>
  <si>
    <t>Козлова Моя математика 5кл.ч.1(БАЛАСС)</t>
  </si>
  <si>
    <t>Сухорукова (Сферы) Биология Живой организм 5-6 кл.(Комплект с СД) ФГОС (ПРОСВ.)</t>
  </si>
  <si>
    <t>Бунеев Основы духовно-нравственной культуры народов России.Светская этика 5кл.(Б</t>
  </si>
  <si>
    <t>Сивоглазов. Агафонова. Общая биология. 10-11кл.Уч.Баз..ур.(ДРОФА)</t>
  </si>
  <si>
    <t>Данилов История России 10кл.в 2-х ч.ч.1(ПРОСВ.)</t>
  </si>
  <si>
    <t>Данилов История России 10кл.в 2-х ч.ч.2(ПРОСВ.)</t>
  </si>
  <si>
    <t>Боголюбов Обществознание 10кл.(базовый уровень)(ПРОСВ,)</t>
  </si>
  <si>
    <t>Атанасян Геометрия 10-11кл.(Просв.)</t>
  </si>
  <si>
    <t>Мордкович. Смирнова Математика 10кл. (базовый уровень)(Мнемозина)</t>
  </si>
  <si>
    <t>Максаковский География 10кл(ПРОСВ.)</t>
  </si>
  <si>
    <t>Лобжанидзе (Сферы) География 5-6 кл. Планета Земля (К-т с1DVD) ФГОС (ПРОСВ)</t>
  </si>
  <si>
    <t>Касьянов Физика 10 Учебник.Профильный уровень (ДРОФА)</t>
  </si>
  <si>
    <t>Тростенцова Русский язык 8кл.(ПРОСВ.)</t>
  </si>
  <si>
    <t>Вахрушев ,Данилов ОКр.мир 4 кл.</t>
  </si>
  <si>
    <t>Дмитриева, Казаков  Окруж.мир 2 кл.</t>
  </si>
  <si>
    <t>Дмитриева, Казаков  Окруж.мир 2 кл. 2 часть</t>
  </si>
  <si>
    <t>Данилова Миров. худож.культура 11 кл.</t>
  </si>
  <si>
    <t>Дронов (Сферы) география 8 кл.</t>
  </si>
  <si>
    <t>Сухорукова (Сферы)Биология 9 класс</t>
  </si>
  <si>
    <t>Мордкович .Семенов Алгебра 10 кл.</t>
  </si>
  <si>
    <t>Мордкович .Семенов Алгебра 11 кл.</t>
  </si>
  <si>
    <t>Мордкович .Семенов математика</t>
  </si>
  <si>
    <t>Ладыженская Рус.язык</t>
  </si>
  <si>
    <t>Ладыженская Рус.язык 5 класс 2 часть</t>
  </si>
  <si>
    <t>Львова Русский язык 5 кл. в 3-х частях</t>
  </si>
  <si>
    <t>Рыбченкова Русский язык 5 кл.ч.1 ФГОС</t>
  </si>
  <si>
    <t>Гранник Рксский язык 5 кл в 3-х частях</t>
  </si>
  <si>
    <t>Разумовская Русский язык 5 кл. Вертикаль</t>
  </si>
  <si>
    <t>Васильевых Уроки русского языка</t>
  </si>
  <si>
    <t>Прохватилина мпроверь себя 5 кл.рабочая тетрадь(Мнемозина)</t>
  </si>
  <si>
    <t>Черепанова Дневник достижений учащегося по рус.яз. 5 кл.</t>
  </si>
  <si>
    <t>Разумовская русский язык 5 Рабочая тетрадь с тестовыми заданиями</t>
  </si>
  <si>
    <t>Разумовская русский язык 5 кл Методич.рекомендации</t>
  </si>
  <si>
    <t>Никитин Право 10-11 кл. Проф.уровень</t>
  </si>
  <si>
    <t>Рыбченкова Русский язык 5 кл.ч.2 ФГОС</t>
  </si>
  <si>
    <t>учебники июль 2013</t>
  </si>
  <si>
    <t>Учебники июнь 2014г.</t>
  </si>
  <si>
    <t>Учебники сентябрь 2014</t>
  </si>
  <si>
    <t>Учебники 2014(июнь-513шт)</t>
  </si>
  <si>
    <t>Учебники ООО "Издательство "Академкнига/Учебник"</t>
  </si>
  <si>
    <t>СД к  Английский язык  учебник</t>
  </si>
  <si>
    <t>Учебники ООО "ПКИМЦ "Глобус"</t>
  </si>
  <si>
    <t>Учебники ООО "ПКИМЦ "Глобус" от 20 августа</t>
  </si>
  <si>
    <t>учебники Боголюбов Обществознание 5кл ФГОС</t>
  </si>
  <si>
    <t>учебники(передача ЦИКТ,сент.2015)</t>
  </si>
  <si>
    <t>учебники(передача ЦИКТ,сент.2015) 147016,00</t>
  </si>
  <si>
    <t>учебники(передача ЦИКТ,дек.2015) 80605,76</t>
  </si>
  <si>
    <t xml:space="preserve">Учебники </t>
  </si>
  <si>
    <t>Учебники  (2016)</t>
  </si>
  <si>
    <t>Учебники  (2016)-математика ФГОС)</t>
  </si>
  <si>
    <t>учебники(передача ЦИКТапр.2016) 107484</t>
  </si>
  <si>
    <t>учебники(передача ЦИКТапр.2016) 84568</t>
  </si>
  <si>
    <t>учебники(передача ЦИКТапр.2016) 102796</t>
  </si>
  <si>
    <t>ИЦ Зак Интеллектика</t>
  </si>
  <si>
    <t>Учебное пособие "Мой Пермский край"</t>
  </si>
  <si>
    <t>Учебники  (2016--сент)</t>
  </si>
  <si>
    <t>Костюм Дед Мороз</t>
  </si>
  <si>
    <t xml:space="preserve">01630638                      </t>
  </si>
  <si>
    <t xml:space="preserve">01630639                      </t>
  </si>
  <si>
    <t>Комплект карт по географии</t>
  </si>
  <si>
    <t xml:space="preserve">01630667                      </t>
  </si>
  <si>
    <t>Комплект карт по истории</t>
  </si>
  <si>
    <t xml:space="preserve">01630697                      </t>
  </si>
  <si>
    <t>комплект уч.мебели регулир.4-6гр.(стол + 2 стула)2016</t>
  </si>
  <si>
    <t>комплект интерактивных пособий по математике</t>
  </si>
  <si>
    <t xml:space="preserve">10400220                      </t>
  </si>
  <si>
    <t>Доска аудит.3-х элем. 5-ти поверх.</t>
  </si>
  <si>
    <t>Счетчик СВМ-40(Бетар) универсал</t>
  </si>
  <si>
    <t xml:space="preserve">10400239                      </t>
  </si>
  <si>
    <t>информационный стенд(2016)</t>
  </si>
  <si>
    <t>Конструктор № 1 "ПервоРобот HXT.Базовый набор"(б)</t>
  </si>
  <si>
    <t>Конструктор № 2 "ПервоРобот HXT.Средний ресурсный набор"(б)</t>
  </si>
  <si>
    <t>Конструктор № 3 "ПервоРобот NXT.Экоград"(б)</t>
  </si>
  <si>
    <t xml:space="preserve">10400236                      </t>
  </si>
  <si>
    <t>Программное обеспечение для Конструктора № 1/ Перворобот(б)</t>
  </si>
  <si>
    <t xml:space="preserve">10400237                      </t>
  </si>
  <si>
    <t>Комплект заданий к конструктору № 3 (Экоград на СД)(б)</t>
  </si>
  <si>
    <t xml:space="preserve">10400238                      </t>
  </si>
  <si>
    <t>Наглядная биология Химия клетки</t>
  </si>
  <si>
    <t xml:space="preserve">10400201                      </t>
  </si>
  <si>
    <t>Наглядная биология Растение-живой организм</t>
  </si>
  <si>
    <t xml:space="preserve">10400202                      </t>
  </si>
  <si>
    <t>Наглядная биология Животные</t>
  </si>
  <si>
    <t xml:space="preserve">10400203                      </t>
  </si>
  <si>
    <t>Наглядная биология Растения.Грибы.Бактерии</t>
  </si>
  <si>
    <t xml:space="preserve">10400204                      </t>
  </si>
  <si>
    <t xml:space="preserve">10400205                      </t>
  </si>
  <si>
    <t>Наглядная биология Человек</t>
  </si>
  <si>
    <t xml:space="preserve">10400206                      </t>
  </si>
  <si>
    <t>телевизорLED 42(106cv) DNC</t>
  </si>
  <si>
    <t xml:space="preserve">10400124                      </t>
  </si>
  <si>
    <t xml:space="preserve">котел пищеварочный </t>
  </si>
  <si>
    <t xml:space="preserve">10200000                      </t>
  </si>
  <si>
    <t xml:space="preserve">весы CAS SW-1 </t>
  </si>
  <si>
    <t xml:space="preserve">10200002                      </t>
  </si>
  <si>
    <t>ларь FROSTOR F -300S(морозильный)</t>
  </si>
  <si>
    <t xml:space="preserve">10200003                      </t>
  </si>
  <si>
    <t xml:space="preserve">10200208                      </t>
  </si>
  <si>
    <t>Стиральная машина Samsung WF8590NMW8DYLP</t>
  </si>
  <si>
    <t xml:space="preserve">10200217                      </t>
  </si>
  <si>
    <t>ванна ВМ с бортом</t>
  </si>
  <si>
    <t xml:space="preserve">10200210                      </t>
  </si>
  <si>
    <t xml:space="preserve">стеллаж СТК -750/500 кухонный </t>
  </si>
  <si>
    <t xml:space="preserve">10200209                      </t>
  </si>
  <si>
    <t>Учебники (внебюджет) декабрь 2015</t>
  </si>
  <si>
    <t>1С:Бухгалтерия государственного учреждения</t>
  </si>
  <si>
    <t>DES-3026 Коммутатор L2</t>
  </si>
  <si>
    <t>DVD "ВВК"</t>
  </si>
  <si>
    <t>DVD-RW/+ RW</t>
  </si>
  <si>
    <t>Office Pro</t>
  </si>
  <si>
    <t>Windows XP</t>
  </si>
  <si>
    <t>Аккустическая система</t>
  </si>
  <si>
    <t>Акустическая система Microlab Solo-2 mk3</t>
  </si>
  <si>
    <t>Амперметр демонстрационный</t>
  </si>
  <si>
    <t>Базовое рабочее место обучающегося с ограниченным здоровьем</t>
  </si>
  <si>
    <t>Базовое рабочее место педагогического работника (ПринтерР1102w+Apple MacBook Pro13+Сканер G3110+Веб-камера QUMO WCQ-107)</t>
  </si>
  <si>
    <t>Базовое рабочее место педагогического работника</t>
  </si>
  <si>
    <t>Биологическая микролаборатория</t>
  </si>
  <si>
    <t>Биологические микролаборатории 1</t>
  </si>
  <si>
    <t>Биологические микролаборатории 2</t>
  </si>
  <si>
    <t>Брусья</t>
  </si>
  <si>
    <t>Вентилятор Rozenberd R 160</t>
  </si>
  <si>
    <t>Видеокамера Panasonic SDR-H250EE-S</t>
  </si>
  <si>
    <t>Визуализатор цифровой TRIUMPH A405</t>
  </si>
  <si>
    <t>Витрина для экспонатов в музей</t>
  </si>
  <si>
    <t>Войсковой прибор химической разведки</t>
  </si>
  <si>
    <t>Волейбольная сетка со стойкой</t>
  </si>
  <si>
    <t>Вольтметр демонстрационный</t>
  </si>
  <si>
    <t>Двойной стенной рельс 1</t>
  </si>
  <si>
    <t>Двойной стенной рельс 2</t>
  </si>
  <si>
    <t>Динамометр ручной детский</t>
  </si>
  <si>
    <t>Диски Наглядная биология "Животные"</t>
  </si>
  <si>
    <t>Диски Наглядная биология "Растение-живой организм"</t>
  </si>
  <si>
    <t>Диски Наглядная биология "Растения.Грибы.Бактерии"</t>
  </si>
  <si>
    <t>Диски Наглядная биология "Строение тела человека"</t>
  </si>
  <si>
    <t>Диски Наглядная биология "Химия клетки"</t>
  </si>
  <si>
    <t>Диски Наглядная биология "Эволюционное учение"</t>
  </si>
  <si>
    <t>Дозиметр бытовой</t>
  </si>
  <si>
    <t>Документ-камера АVerVision CP135</t>
  </si>
  <si>
    <t>Доска Boardsys 100*150 м/маркер 231696</t>
  </si>
  <si>
    <t>Доска аудиторная 3-х створчатая зеленая</t>
  </si>
  <si>
    <t>Доска классная 3000*1000 зел.</t>
  </si>
  <si>
    <t>Доска классная 3000*1000 зел.(лмз)</t>
  </si>
  <si>
    <t>Доска классная двухстворчатая</t>
  </si>
  <si>
    <t>Доска классная трехстворчатая 3000*1000 мел/маркер</t>
  </si>
  <si>
    <t>Доска маркерная</t>
  </si>
  <si>
    <t>Доска маркерная мобильная</t>
  </si>
  <si>
    <t>Дрель электрическая BSM-650</t>
  </si>
  <si>
    <t>Измеритель давления и температуры</t>
  </si>
  <si>
    <t>Интерактивная доска Interwrite Board 1077</t>
  </si>
  <si>
    <t>Интерактивная доска SMART Board 480</t>
  </si>
  <si>
    <t>Интерактивная доска SMARTBoard 660</t>
  </si>
  <si>
    <t>Интерактивные учебные пособия по математике</t>
  </si>
  <si>
    <t>Источник бесперебойного питания 1000 VA Back RS APS</t>
  </si>
  <si>
    <t>Источник бесперебойного питания ЕР 850</t>
  </si>
  <si>
    <t>Источник постоянного и переменного напряжения (6-10 А)</t>
  </si>
  <si>
    <t>Книга "Краеведение Прикамья" 6 класс</t>
  </si>
  <si>
    <t>Козел гимнастический</t>
  </si>
  <si>
    <t>Колонка акустическая ALTO ELVIS</t>
  </si>
  <si>
    <t>Комод мини 500*450*1050мм</t>
  </si>
  <si>
    <t>Комплект "Биология №1"</t>
  </si>
  <si>
    <t>Комплект "Вращение"</t>
  </si>
  <si>
    <t>Комплект "ОБЖ №1"</t>
  </si>
  <si>
    <t>Комплект "Окружающий мир №2"</t>
  </si>
  <si>
    <t>Комплект "Химия №1"</t>
  </si>
  <si>
    <t>Комплект датчиков (силы, расстояния, ускорения, тока, напряжения, кислорода)</t>
  </si>
  <si>
    <t>Комплект для практикума по электричеству</t>
  </si>
  <si>
    <t>Комплект для практикума по электродинамике</t>
  </si>
  <si>
    <t>Комплект лабораторного оборудования (квантовая физика)</t>
  </si>
  <si>
    <t>Комплект лабораторного оборудования (механика)</t>
  </si>
  <si>
    <t>Комплект лабораторного оборудования (молекулярная физика)</t>
  </si>
  <si>
    <t>Комплект лабораторного оборудования (электродинамика)</t>
  </si>
  <si>
    <t>Комплект по волновой оптике на основе графопроектора</t>
  </si>
  <si>
    <t>Комплект по геометрической оптике на магнитных держателях</t>
  </si>
  <si>
    <t>Комплект по механике поступательного прямолиниейного движения, согласованный с компьютерным блоком</t>
  </si>
  <si>
    <t>Компрессор Fubook д/промывки системы теплоснабжения</t>
  </si>
  <si>
    <t>Компьютер "Kraftway Credo KC 35"</t>
  </si>
  <si>
    <t>Компьютер Кварц</t>
  </si>
  <si>
    <t>Компьютер ХР Сервер S4000B</t>
  </si>
  <si>
    <t>Компьютерный класс</t>
  </si>
  <si>
    <t>Конструктор "Возобновляемые источники энергии"</t>
  </si>
  <si>
    <t>Конструктор "Машины, механизмы и конструкции"</t>
  </si>
  <si>
    <t>Конструктор "Мосты.башни, другие  конструкции"</t>
  </si>
  <si>
    <t>Конструктор "Первые механизмы"</t>
  </si>
  <si>
    <t>Конструктор "Энергия, работа, мощность"</t>
  </si>
  <si>
    <t>Копир Canon LaserBase MF 3110</t>
  </si>
  <si>
    <t>Корзина баскетбольная со щитом</t>
  </si>
  <si>
    <t>Кресло офисное экокожа бежевое</t>
  </si>
  <si>
    <t>Ксерокс Canon 228</t>
  </si>
  <si>
    <t>Лампа для ВеnQ МХ503</t>
  </si>
  <si>
    <t>Лари (крышка стекло) : Бирюса 355 Н (стекло)</t>
  </si>
  <si>
    <t>Лестница-стремянка 3-х секционная</t>
  </si>
  <si>
    <t>Лого Миры 3,0</t>
  </si>
  <si>
    <t>Мармит для 2-х блюд ПМЭС 70К-60</t>
  </si>
  <si>
    <t>Мат гимнастический 2м х 1м х 0,1м</t>
  </si>
  <si>
    <t>Машина волновая</t>
  </si>
  <si>
    <t>Машина протирочно-резательная, МПР-350 М</t>
  </si>
  <si>
    <t>Микролаборатория для химического эксперимента</t>
  </si>
  <si>
    <t>Микшерный пульт</t>
  </si>
  <si>
    <t>Микшерный пульт S-PAUL V-7.2</t>
  </si>
  <si>
    <t>Многокамер.хол-ки выс.от179:ВЕКО CS 334020 белый</t>
  </si>
  <si>
    <t>Многофункциональное устройство Кyocera FS-1125MFP</t>
  </si>
  <si>
    <t>Многофункциональное устройство НР Laser Jet Pro M1132 (СЕ847А)</t>
  </si>
  <si>
    <t>Многуфункциональное устройство  hp Laser Jet Pro M1132</t>
  </si>
  <si>
    <t>Многуфункциональное устройство  hp Laser Jet Pro M1214 &lt;CE842A&gt; (A4. 64 Mb. 18 стр/мин, лазерное МФУ, факс, трубка, USB 2.0)</t>
  </si>
  <si>
    <t>Многуфункциональное устройство Canon МF4430</t>
  </si>
  <si>
    <t>Многуфункциональное устройство лазерное hp Laser Jet V 1005 MFP</t>
  </si>
  <si>
    <t>Мобильный сканер доски</t>
  </si>
  <si>
    <t>Монитор "Belinea"</t>
  </si>
  <si>
    <t>Монитор"Proview"</t>
  </si>
  <si>
    <t>Монитор 17" BenQ FP 72 ES</t>
  </si>
  <si>
    <t>Монитор 17"  BenQ FP 72 ES</t>
  </si>
  <si>
    <t>Монитор 17"Samtron 7GE</t>
  </si>
  <si>
    <t>Монитор 17"Асеr АL 1716 АS</t>
  </si>
  <si>
    <t>Монитор Belinea</t>
  </si>
  <si>
    <t>Монитор LCD Acer 17"</t>
  </si>
  <si>
    <t>Монитор LCD Aser 17</t>
  </si>
  <si>
    <t>Монитор Асеr V173</t>
  </si>
  <si>
    <t>Морозильная камера "Бирюса 14/145"</t>
  </si>
  <si>
    <t>Мотокоса "GGT 1300 T" HUTER</t>
  </si>
  <si>
    <t>Музыкальный центр "BBK"</t>
  </si>
  <si>
    <t>Музыкальный центр "Panasonic VK 460 EE-S"</t>
  </si>
  <si>
    <t>Мультимедиапроектор Benq MP522 ST</t>
  </si>
  <si>
    <t>Мультимедийный проектор BenQ MХ511</t>
  </si>
  <si>
    <t>Набор датчиков (температуры, давления, влажности, расстояния, ионизирующего излучения)</t>
  </si>
  <si>
    <t>Набор для исследования переменного тока, явлений электромагнитной индукции и самоиндукции</t>
  </si>
  <si>
    <t>Набор для исследования принципов радиосвязи</t>
  </si>
  <si>
    <t>Набор для исследования тока в полупроводниках и их технического применения</t>
  </si>
  <si>
    <t>Набор для исследования электрических цепей постоянного тока</t>
  </si>
  <si>
    <t>Набор лабораторный "Механика"</t>
  </si>
  <si>
    <t>Набор по механике 1</t>
  </si>
  <si>
    <t>Набор по механике 10</t>
  </si>
  <si>
    <t>Набор по механике 11</t>
  </si>
  <si>
    <t>Набор по механике 12</t>
  </si>
  <si>
    <t>Набор по механике 13</t>
  </si>
  <si>
    <t>Набор по механике 14</t>
  </si>
  <si>
    <t>Набор по механике 15</t>
  </si>
  <si>
    <t>Набор по механике 2</t>
  </si>
  <si>
    <t>Набор по механике 3</t>
  </si>
  <si>
    <t>Набор по механике 4</t>
  </si>
  <si>
    <t>Набор по механике 5</t>
  </si>
  <si>
    <t>Набор по механике 6</t>
  </si>
  <si>
    <t>Набор по механике 7</t>
  </si>
  <si>
    <t>Набор по механике 8</t>
  </si>
  <si>
    <t>Набор по механике 9</t>
  </si>
  <si>
    <t>Набор по термодинамике, газовым законам и насыщенным парам, согласованные с компьютерным  блоком</t>
  </si>
  <si>
    <t>Набор по электричеству 1</t>
  </si>
  <si>
    <t>Набор по электричеству 10</t>
  </si>
  <si>
    <t>Набор по электричеству 11</t>
  </si>
  <si>
    <t>Набор по электричеству 12</t>
  </si>
  <si>
    <t>Набор по электричеству 13</t>
  </si>
  <si>
    <t>Набор по электричеству 14</t>
  </si>
  <si>
    <t>Набор по электричеству 15</t>
  </si>
  <si>
    <t>Набор по электричеству 2</t>
  </si>
  <si>
    <t>Набор по электричеству 3</t>
  </si>
  <si>
    <t>Набор по электричеству 4</t>
  </si>
  <si>
    <t>Набор по электричеству 5</t>
  </si>
  <si>
    <t>Набор по электричеству 6</t>
  </si>
  <si>
    <t>Набор по электричеству 7</t>
  </si>
  <si>
    <t>Набор по электричеству 8</t>
  </si>
  <si>
    <t>Набор по электричеству 9</t>
  </si>
  <si>
    <t>Набор спектральных трубок с источником питания</t>
  </si>
  <si>
    <t>Набор электроизмерительных приборов постоянного, переменного тока</t>
  </si>
  <si>
    <t>Насос вакуумный с тарелкой, манометром и колпаком</t>
  </si>
  <si>
    <t>Неисключительные права на : Kaspersky BusinessSpace Security Russian Edition.25-49 User 1 year Educational Premiym License</t>
  </si>
  <si>
    <t>Неисключительные права на : MS  Core CAL All Languages Lic/SA Pack MVL Device CAl (академ.кл.лиц.на доступ к серверу)</t>
  </si>
  <si>
    <t>Ноутбук "Rover Book"</t>
  </si>
  <si>
    <t>Ноутбук 15.6 каб.дир.</t>
  </si>
  <si>
    <t>Ноутбук Aser (Aspire AO753-U341ki) (артикул производителя  LU.SCV01.002)</t>
  </si>
  <si>
    <t>Ноутбук Aser Aspire 5520G - 302G16</t>
  </si>
  <si>
    <t>Ноутбук Aсer TravelМате ТМ5744Z-Р623</t>
  </si>
  <si>
    <t>Ноутбук Dell Inspiron 3552-0569</t>
  </si>
  <si>
    <t>Ноутбук Lеnovo IdeaPad</t>
  </si>
  <si>
    <t>Ноутбук Lеnovo В50-30</t>
  </si>
  <si>
    <t>Ноутбук Samsung NР300Е4А</t>
  </si>
  <si>
    <t>Ноутбук АSUS Х551М &lt;90NB0481-M08800</t>
  </si>
  <si>
    <t>Ноутбук Асеr ТМ5360-В822G32</t>
  </si>
  <si>
    <t>Ноутбук Кварц</t>
  </si>
  <si>
    <t>Оборудование для системы автоматической пожарной сигнализации</t>
  </si>
  <si>
    <t>Оборудование для системы оповещения и управления эвакуацией</t>
  </si>
  <si>
    <t>Оборудование системы видеонаблюдения</t>
  </si>
  <si>
    <t>Оборудование системы видеонаблюдения дополнительное</t>
  </si>
  <si>
    <t>Перво Лого 3,0</t>
  </si>
  <si>
    <t>Перекладина мужская</t>
  </si>
  <si>
    <t>Перфоратор МЭП 500 ЭРУ</t>
  </si>
  <si>
    <t>ПО Microsoft Windows Vista Business 32 - bit Рус. (ОЕМ) 60355</t>
  </si>
  <si>
    <t>ПО Антивирус "Д-р WEB" (25 лицензий)</t>
  </si>
  <si>
    <t>Портативный программно-технический комплекс учителя Аррle МасВооk</t>
  </si>
  <si>
    <t>Потолочная штанга для крепления проектора (650-900 мм) SMS 1</t>
  </si>
  <si>
    <t>Потолочная штанга для крепления проектора (650-900 мм) SMS 2</t>
  </si>
  <si>
    <t>Прибор для демонстрации тепловых явлений, законов молекулярно-кинетической теории</t>
  </si>
  <si>
    <t>Прибор учета холодной воды</t>
  </si>
  <si>
    <t>Принтер Brother HL 2030R</t>
  </si>
  <si>
    <t>Принтер Brother Laser HI 20-30</t>
  </si>
  <si>
    <t>Принтер Samsung ML-1750</t>
  </si>
  <si>
    <t>Принтер Xerox</t>
  </si>
  <si>
    <t>Принтер Ерson L800 цветной</t>
  </si>
  <si>
    <t>Принтер лазерный Canon 2900 LBT A4</t>
  </si>
  <si>
    <t>Принтер лазерный HP LaserJet P2015n</t>
  </si>
  <si>
    <t>Принтер лазерный Phaser 3130</t>
  </si>
  <si>
    <t>Принтер лазерный Саnon LBP6230DW</t>
  </si>
  <si>
    <t>Принтер Саnon i-SENSYS LBP6230w</t>
  </si>
  <si>
    <t>Программно-аппаратный комплекс (Асеr ТМР453-М-33124G32Маkk)</t>
  </si>
  <si>
    <t>Проектор Асеr Рrojector Х113</t>
  </si>
  <si>
    <t>Проектор ВеnQ МS524 DLP 3200Lm SVGA 13000</t>
  </si>
  <si>
    <t>Проектор ВеnQ МS524 с креплением (3200 люмен, 800x600, ПДУ, 2D/3D)</t>
  </si>
  <si>
    <t>Проектор ВеnQ МХ620SТ DLP 3000Lm 13000 1024х768</t>
  </si>
  <si>
    <t>Проектор ВеnQ Рrojector с кронштейном</t>
  </si>
  <si>
    <t>Проектор мультимедийный ВеnQ МХ503</t>
  </si>
  <si>
    <t>Проектор Х300+крепление д/проектора+телескопическая штанга)</t>
  </si>
  <si>
    <t>Проекционное оборудование (Проектор ViewSonik PJD515+экран+потолочное крепление)</t>
  </si>
  <si>
    <t>Проекционное оборудование (Проектор Асеr Х1110+экран+потолочное крепление)</t>
  </si>
  <si>
    <t>Рабочее место библиотекаря</t>
  </si>
  <si>
    <t>Рабочее место ученика</t>
  </si>
  <si>
    <t>Рабочее место учителя (компьютер 3QLAR RS1001T, проектор Epson ЕВ-Х92, экран Scutum, документ-камера АverVision CP135)</t>
  </si>
  <si>
    <t>Радиомикрофон</t>
  </si>
  <si>
    <t>Светильник дополнительный в спортзале</t>
  </si>
  <si>
    <t>Световые микроскопы</t>
  </si>
  <si>
    <t>Сервер д/хранения информации</t>
  </si>
  <si>
    <t>Синтезатор Casio LK-300TV-P</t>
  </si>
  <si>
    <t>Система д/голосования SMART Response РЕ</t>
  </si>
  <si>
    <t>Системный блок  "ColorSit" АР 302010п</t>
  </si>
  <si>
    <t>Системный блок 1</t>
  </si>
  <si>
    <t>Системный блок 3</t>
  </si>
  <si>
    <t>Системный блок 4</t>
  </si>
  <si>
    <t>Системный блок P4D 775/1Gb/160HDD/FDD/DVD-RW</t>
  </si>
  <si>
    <t>Системный блок 7</t>
  </si>
  <si>
    <t>Системный блок 8</t>
  </si>
  <si>
    <t>Сковорода ЭСК-90-0,47-70 нерж.с цельнотянутой чашей</t>
  </si>
  <si>
    <t>Станок СДУ - 3</t>
  </si>
  <si>
    <t>Стеллаж CNC-2-80 (1800х800х400)</t>
  </si>
  <si>
    <t>Стенд "ГТО"</t>
  </si>
  <si>
    <t>Стенд "Информация"</t>
  </si>
  <si>
    <t>Стенд "Спорт Лайф"</t>
  </si>
  <si>
    <t>Стенд передвижной в помещение музея</t>
  </si>
  <si>
    <t>Стенд пластик</t>
  </si>
  <si>
    <t>Стойка для прыжков в высоту 2.2 с планкой 3м</t>
  </si>
  <si>
    <t>Стол демонстрационный для кабинетов физики,химии</t>
  </si>
  <si>
    <t>Стол для кухни ( нержавеющая сталь)</t>
  </si>
  <si>
    <t>Стол компьютерный для сервера (750*1500*1300 мм)</t>
  </si>
  <si>
    <t>Стол с 2-мя тумбами</t>
  </si>
  <si>
    <t>Стол-вахта</t>
  </si>
  <si>
    <t>Столик медицинский (2 полки) 640*420*890</t>
  </si>
  <si>
    <t>Столик медицинский со стеклянной крышкой</t>
  </si>
  <si>
    <t>Стул д/посетителей Samba кожзам</t>
  </si>
  <si>
    <t>Счетчик электрический Нева 303</t>
  </si>
  <si>
    <t>Телевизор Samsung UE-40EH5000WXRU</t>
  </si>
  <si>
    <t>Термокамера (стерилизатор ГП20)</t>
  </si>
  <si>
    <t>Трансформатор универсальный ТУШ</t>
  </si>
  <si>
    <t>Универсальный слайд для крепления проекторов к потолку ,SMS 1</t>
  </si>
  <si>
    <t>Универсальный слайд для крепления проекторов к потолку ,SMS 2</t>
  </si>
  <si>
    <t>Учебник Основы дух-нравств культуры народов России 4,5 класс</t>
  </si>
  <si>
    <t>Учебники</t>
  </si>
  <si>
    <t>Учебники (3 класс, "Перспективная школа")</t>
  </si>
  <si>
    <t xml:space="preserve">Учебное пособие "Мой Пермский край" </t>
  </si>
  <si>
    <t>Факс Раnаsonic КХ-FР207RU</t>
  </si>
  <si>
    <t>Физ.Амперметр цифровой дем.</t>
  </si>
  <si>
    <t>Физ.Вольтметр цифровой дем.</t>
  </si>
  <si>
    <t>Фонтан питьевой Аквафор-80</t>
  </si>
  <si>
    <t>Фотоаппарат Nikon Coolpix S500</t>
  </si>
  <si>
    <t>Фотоаппарат Panasonic DMC -FS42EE-S</t>
  </si>
  <si>
    <t>Холодильник Shivaki SHRF-90D</t>
  </si>
  <si>
    <t>Художественная литература</t>
  </si>
  <si>
    <t xml:space="preserve">Цифровое устройство Digital Blue QХ7 д/просмотра микропрепаратов </t>
  </si>
  <si>
    <t>Цифровое устройство МL-12-1.3 д/просмотра микропрепаратов</t>
  </si>
  <si>
    <t>Шкаф аптечный</t>
  </si>
  <si>
    <t>Шкаф вытяжной</t>
  </si>
  <si>
    <t>Шкаф двухдверный д/преподавательской</t>
  </si>
  <si>
    <t>Шкаф для бухгалтерии</t>
  </si>
  <si>
    <t>Шкаф для кабинета</t>
  </si>
  <si>
    <t>Шкаф для медкабинета</t>
  </si>
  <si>
    <t>Шкаф для учебных пособий 1</t>
  </si>
  <si>
    <t>Шкаф для учебных пособий 10</t>
  </si>
  <si>
    <t>Шкаф для учебных пособий 11</t>
  </si>
  <si>
    <t>Шкаф для учебных пособий 12</t>
  </si>
  <si>
    <t>Шкаф для учебных пособий 13</t>
  </si>
  <si>
    <t>Шкаф для учебных пособий 14</t>
  </si>
  <si>
    <t>Шкаф для учебных пособий 15</t>
  </si>
  <si>
    <t>Шкаф для учебных пособий 16</t>
  </si>
  <si>
    <t>Шкаф для учебных пособий 17</t>
  </si>
  <si>
    <t>Шкаф для учебных пособий 18</t>
  </si>
  <si>
    <t>Шкаф для учебных пособий 19</t>
  </si>
  <si>
    <t>Шкаф для учебных пособий 2</t>
  </si>
  <si>
    <t>Шкаф для учебных пособий 20</t>
  </si>
  <si>
    <t>Шкаф для учебных пособий 3</t>
  </si>
  <si>
    <t>Шкаф для учебных пособий 4</t>
  </si>
  <si>
    <t>Шкаф для учебных пособий 5</t>
  </si>
  <si>
    <t>Шкаф для учебных пособий 6</t>
  </si>
  <si>
    <t>Шкаф для учебных пособий 7</t>
  </si>
  <si>
    <t>Шкаф для учебных пособий 8</t>
  </si>
  <si>
    <t>Шкаф для учебных пособий 9</t>
  </si>
  <si>
    <t>Шкаф жарочный ШЖЭ -0,85.00 Д2</t>
  </si>
  <si>
    <t>Шкаф с антресолью</t>
  </si>
  <si>
    <t>Шкаф холодильный "Полаир", ШХ 0,7</t>
  </si>
  <si>
    <t>Экран  настенный, Matte White S 180*180</t>
  </si>
  <si>
    <t>Экран Lumien Eco Рicture</t>
  </si>
  <si>
    <t>Экран на штативе, Matte White S 180*180</t>
  </si>
  <si>
    <t>Электрокипятильник КНЭ-100</t>
  </si>
  <si>
    <t>Электрокотел КПЭМ-60/7</t>
  </si>
  <si>
    <t>Электрометры с принадлежностями</t>
  </si>
  <si>
    <t>Электронагреватель ТВ 3/5</t>
  </si>
  <si>
    <t>Электроплита 2-х комфорочная,ПЭ-2П</t>
  </si>
  <si>
    <t>Электроплита 4-х комфорочная с жарочным шкафом, ПЭ-4ШМ</t>
  </si>
  <si>
    <t>Энциклопедии</t>
  </si>
  <si>
    <r>
      <t>АРМ лаборатории по физике (ноутбук IRU Patriot 527+</t>
    </r>
    <r>
      <rPr>
        <sz val="8"/>
        <color indexed="8"/>
        <rFont val="Times New Roman"/>
        <family val="1"/>
        <charset val="204"/>
      </rPr>
      <t>прогрИнтерактивная физика)</t>
    </r>
  </si>
  <si>
    <t xml:space="preserve">11010900020                   </t>
  </si>
  <si>
    <t xml:space="preserve">11010402047                   </t>
  </si>
  <si>
    <t xml:space="preserve">3101040042                    </t>
  </si>
  <si>
    <t xml:space="preserve">1101060003                    </t>
  </si>
  <si>
    <t xml:space="preserve">3101040038                    </t>
  </si>
  <si>
    <t xml:space="preserve">310104038/1                   </t>
  </si>
  <si>
    <t xml:space="preserve">3101040037                    </t>
  </si>
  <si>
    <t xml:space="preserve">1101040086                    </t>
  </si>
  <si>
    <t xml:space="preserve">11010603004                   </t>
  </si>
  <si>
    <t xml:space="preserve">110100603246                  </t>
  </si>
  <si>
    <t xml:space="preserve">11010403002                   </t>
  </si>
  <si>
    <t xml:space="preserve">11010403003                   </t>
  </si>
  <si>
    <t xml:space="preserve">1101060019                    </t>
  </si>
  <si>
    <t xml:space="preserve">11010405073                   </t>
  </si>
  <si>
    <t xml:space="preserve">11010403014                   </t>
  </si>
  <si>
    <t xml:space="preserve">11010603353                   </t>
  </si>
  <si>
    <t xml:space="preserve">11010603354                   </t>
  </si>
  <si>
    <t xml:space="preserve">11010603279                   </t>
  </si>
  <si>
    <t xml:space="preserve">11010603280                   </t>
  </si>
  <si>
    <t xml:space="preserve">11010603281                   </t>
  </si>
  <si>
    <t xml:space="preserve">11010603278                   </t>
  </si>
  <si>
    <t xml:space="preserve">11010603272                   </t>
  </si>
  <si>
    <t xml:space="preserve">11010603274                   </t>
  </si>
  <si>
    <t xml:space="preserve">1101060020                    </t>
  </si>
  <si>
    <t xml:space="preserve">11010603003                   </t>
  </si>
  <si>
    <t xml:space="preserve">11010603159                   </t>
  </si>
  <si>
    <t xml:space="preserve">11010603031                   </t>
  </si>
  <si>
    <t xml:space="preserve">11010603032                   </t>
  </si>
  <si>
    <t xml:space="preserve">11010404091                   </t>
  </si>
  <si>
    <t xml:space="preserve">11010603275                   </t>
  </si>
  <si>
    <t xml:space="preserve">11010603265                   </t>
  </si>
  <si>
    <t xml:space="preserve">11010603046                   </t>
  </si>
  <si>
    <t xml:space="preserve">11010603047                   </t>
  </si>
  <si>
    <t xml:space="preserve">11010603048                   </t>
  </si>
  <si>
    <t xml:space="preserve">11010603049                   </t>
  </si>
  <si>
    <t xml:space="preserve">М000000421                    </t>
  </si>
  <si>
    <t xml:space="preserve">11010603009                   </t>
  </si>
  <si>
    <t xml:space="preserve">11010603010                   </t>
  </si>
  <si>
    <t xml:space="preserve">11010603011                   </t>
  </si>
  <si>
    <t xml:space="preserve">1101060075                    </t>
  </si>
  <si>
    <t xml:space="preserve">1101060076                    </t>
  </si>
  <si>
    <t xml:space="preserve">1101060077                    </t>
  </si>
  <si>
    <t xml:space="preserve">11010603012                   </t>
  </si>
  <si>
    <t xml:space="preserve">11010603021                   </t>
  </si>
  <si>
    <t xml:space="preserve">11010603022                   </t>
  </si>
  <si>
    <t xml:space="preserve">11010603023                   </t>
  </si>
  <si>
    <t xml:space="preserve">11010603024                   </t>
  </si>
  <si>
    <t xml:space="preserve">11010402009                   </t>
  </si>
  <si>
    <t xml:space="preserve">М000000466                    </t>
  </si>
  <si>
    <t xml:space="preserve">11010603157                   </t>
  </si>
  <si>
    <t xml:space="preserve">11010403101                   </t>
  </si>
  <si>
    <t xml:space="preserve">11010603019                   </t>
  </si>
  <si>
    <t xml:space="preserve">11010603020                   </t>
  </si>
  <si>
    <t xml:space="preserve">11010402023                   </t>
  </si>
  <si>
    <t xml:space="preserve">11010402109                   </t>
  </si>
  <si>
    <t xml:space="preserve">11010402110                   </t>
  </si>
  <si>
    <t xml:space="preserve">11010603193                   </t>
  </si>
  <si>
    <t xml:space="preserve">11010603235                   </t>
  </si>
  <si>
    <t xml:space="preserve">11010603158                   </t>
  </si>
  <si>
    <t xml:space="preserve">1101060057                    </t>
  </si>
  <si>
    <t xml:space="preserve">21010404038                   </t>
  </si>
  <si>
    <t xml:space="preserve">21010404039                   </t>
  </si>
  <si>
    <t xml:space="preserve">11010603166                   </t>
  </si>
  <si>
    <t xml:space="preserve">11010603276                   </t>
  </si>
  <si>
    <t xml:space="preserve">11010603156                   </t>
  </si>
  <si>
    <t xml:space="preserve">11010403006                   </t>
  </si>
  <si>
    <t xml:space="preserve">11010403005                   </t>
  </si>
  <si>
    <t xml:space="preserve">11010403004                   </t>
  </si>
  <si>
    <t xml:space="preserve">11010403007                   </t>
  </si>
  <si>
    <t xml:space="preserve">11010603201                   </t>
  </si>
  <si>
    <t xml:space="preserve">11010603200                   </t>
  </si>
  <si>
    <t xml:space="preserve">11010603165                   </t>
  </si>
  <si>
    <t xml:space="preserve">11010603237                   </t>
  </si>
  <si>
    <t xml:space="preserve">11010402098                   </t>
  </si>
  <si>
    <t xml:space="preserve">3101040040                    </t>
  </si>
  <si>
    <t xml:space="preserve">11010402048                   </t>
  </si>
  <si>
    <t xml:space="preserve">11010402057                   </t>
  </si>
  <si>
    <t xml:space="preserve">11010402050                   </t>
  </si>
  <si>
    <t xml:space="preserve">11010402051                   </t>
  </si>
  <si>
    <t xml:space="preserve">11010402052                   </t>
  </si>
  <si>
    <t xml:space="preserve">10100402053                   </t>
  </si>
  <si>
    <t xml:space="preserve">11010402054                   </t>
  </si>
  <si>
    <t xml:space="preserve">11010402055                   </t>
  </si>
  <si>
    <t xml:space="preserve">11010402056                   </t>
  </si>
  <si>
    <t xml:space="preserve">11010402049                   </t>
  </si>
  <si>
    <t xml:space="preserve">11010402100                   </t>
  </si>
  <si>
    <t xml:space="preserve">11010402058                   </t>
  </si>
  <si>
    <t xml:space="preserve">11010603204                   </t>
  </si>
  <si>
    <t xml:space="preserve">11010402078                   </t>
  </si>
  <si>
    <t xml:space="preserve">11010603042                   </t>
  </si>
  <si>
    <t xml:space="preserve">11010603040                   </t>
  </si>
  <si>
    <t xml:space="preserve">11010603039                   </t>
  </si>
  <si>
    <t xml:space="preserve">11010603038                   </t>
  </si>
  <si>
    <t xml:space="preserve">11010603041                   </t>
  </si>
  <si>
    <t xml:space="preserve">1101060022                    </t>
  </si>
  <si>
    <t xml:space="preserve">1101040067                    </t>
  </si>
  <si>
    <t xml:space="preserve">0001380289                    </t>
  </si>
  <si>
    <t xml:space="preserve">0001360295                    </t>
  </si>
  <si>
    <t xml:space="preserve">11010603268                   </t>
  </si>
  <si>
    <t xml:space="preserve">11010603273                   </t>
  </si>
  <si>
    <t xml:space="preserve">М000000426                    </t>
  </si>
  <si>
    <t xml:space="preserve">0001800013                    </t>
  </si>
  <si>
    <t xml:space="preserve">0001800014                    </t>
  </si>
  <si>
    <t xml:space="preserve">М000000481                    </t>
  </si>
  <si>
    <t xml:space="preserve">11010903012                   </t>
  </si>
  <si>
    <t xml:space="preserve">11010405083                   </t>
  </si>
  <si>
    <t xml:space="preserve">11010403323                   </t>
  </si>
  <si>
    <t xml:space="preserve">11010403324                   </t>
  </si>
  <si>
    <t xml:space="preserve">11010403325                   </t>
  </si>
  <si>
    <t xml:space="preserve">11010603171                   </t>
  </si>
  <si>
    <t xml:space="preserve">11010404085                   </t>
  </si>
  <si>
    <t xml:space="preserve">11010603248                   </t>
  </si>
  <si>
    <t xml:space="preserve">1101040087                    </t>
  </si>
  <si>
    <t xml:space="preserve">11010603269                   </t>
  </si>
  <si>
    <t xml:space="preserve">11010402106                   </t>
  </si>
  <si>
    <t xml:space="preserve">11010402108                   </t>
  </si>
  <si>
    <t xml:space="preserve">11010402111                   </t>
  </si>
  <si>
    <t xml:space="preserve">11010402086                   </t>
  </si>
  <si>
    <t xml:space="preserve">11010402087                   </t>
  </si>
  <si>
    <t xml:space="preserve">0001360290                    </t>
  </si>
  <si>
    <t xml:space="preserve">0001360292                    </t>
  </si>
  <si>
    <t xml:space="preserve">11010402004                   </t>
  </si>
  <si>
    <t xml:space="preserve">11010402005                   </t>
  </si>
  <si>
    <t xml:space="preserve">11010402006                   </t>
  </si>
  <si>
    <t xml:space="preserve">0001360256                    </t>
  </si>
  <si>
    <t xml:space="preserve">3101040034                    </t>
  </si>
  <si>
    <t xml:space="preserve">3101040043                    </t>
  </si>
  <si>
    <t xml:space="preserve">11010402062                   </t>
  </si>
  <si>
    <t xml:space="preserve">11010402063                   </t>
  </si>
  <si>
    <t xml:space="preserve">1101040065                    </t>
  </si>
  <si>
    <t xml:space="preserve">11010402025                   </t>
  </si>
  <si>
    <t xml:space="preserve">11010402026                   </t>
  </si>
  <si>
    <t xml:space="preserve">11010402027                   </t>
  </si>
  <si>
    <t xml:space="preserve">11010402028                   </t>
  </si>
  <si>
    <t xml:space="preserve">11010402029                   </t>
  </si>
  <si>
    <t xml:space="preserve">1101040032                    </t>
  </si>
  <si>
    <t xml:space="preserve">11010403318                   </t>
  </si>
  <si>
    <t xml:space="preserve">11010404044                   </t>
  </si>
  <si>
    <t xml:space="preserve">21010403038                   </t>
  </si>
  <si>
    <t xml:space="preserve">11010405097                   </t>
  </si>
  <si>
    <t xml:space="preserve">11010603205                   </t>
  </si>
  <si>
    <t xml:space="preserve">11010603189                   </t>
  </si>
  <si>
    <t xml:space="preserve">11010603190                   </t>
  </si>
  <si>
    <t xml:space="preserve">11010603188                   </t>
  </si>
  <si>
    <t xml:space="preserve">11010603187                   </t>
  </si>
  <si>
    <t xml:space="preserve">11010603277                   </t>
  </si>
  <si>
    <t xml:space="preserve">11010603097                   </t>
  </si>
  <si>
    <t xml:space="preserve">11010603106                   </t>
  </si>
  <si>
    <t xml:space="preserve">11010603107                   </t>
  </si>
  <si>
    <t xml:space="preserve">11010603108                   </t>
  </si>
  <si>
    <t xml:space="preserve">11010603109                   </t>
  </si>
  <si>
    <t xml:space="preserve">11010603110                   </t>
  </si>
  <si>
    <t xml:space="preserve">110100603111                  </t>
  </si>
  <si>
    <t xml:space="preserve">11010603098                   </t>
  </si>
  <si>
    <t xml:space="preserve">11010603099                   </t>
  </si>
  <si>
    <t xml:space="preserve">11010603100                   </t>
  </si>
  <si>
    <t xml:space="preserve">11010603101                   </t>
  </si>
  <si>
    <t xml:space="preserve">11010603102                   </t>
  </si>
  <si>
    <t xml:space="preserve">11010603103                   </t>
  </si>
  <si>
    <t xml:space="preserve">11010603104                   </t>
  </si>
  <si>
    <t xml:space="preserve">11010603105                   </t>
  </si>
  <si>
    <t xml:space="preserve">11010603180                   </t>
  </si>
  <si>
    <t xml:space="preserve">11010603113                   </t>
  </si>
  <si>
    <t xml:space="preserve">11010603122                   </t>
  </si>
  <si>
    <t xml:space="preserve">11010603123                   </t>
  </si>
  <si>
    <t xml:space="preserve">11010603124                   </t>
  </si>
  <si>
    <t xml:space="preserve">11010603125                   </t>
  </si>
  <si>
    <t xml:space="preserve">11010603126                   </t>
  </si>
  <si>
    <t xml:space="preserve">11010603127                   </t>
  </si>
  <si>
    <t xml:space="preserve">11010603114                   </t>
  </si>
  <si>
    <t xml:space="preserve">11010603115                   </t>
  </si>
  <si>
    <t xml:space="preserve">11010603116                   </t>
  </si>
  <si>
    <t xml:space="preserve">11010603117                   </t>
  </si>
  <si>
    <t xml:space="preserve">11010603118                   </t>
  </si>
  <si>
    <t xml:space="preserve">11010603119                   </t>
  </si>
  <si>
    <t xml:space="preserve">11010603120                   </t>
  </si>
  <si>
    <t xml:space="preserve">11010603121                   </t>
  </si>
  <si>
    <t xml:space="preserve">11010603202                   </t>
  </si>
  <si>
    <t xml:space="preserve">11010603155                   </t>
  </si>
  <si>
    <t xml:space="preserve">11010603163                   </t>
  </si>
  <si>
    <t xml:space="preserve">11010402072                   </t>
  </si>
  <si>
    <t xml:space="preserve">11010402104                   </t>
  </si>
  <si>
    <t xml:space="preserve">11010402016                   </t>
  </si>
  <si>
    <t xml:space="preserve">11010402036                   </t>
  </si>
  <si>
    <t xml:space="preserve">11010402102                   </t>
  </si>
  <si>
    <t xml:space="preserve">11010402103                   </t>
  </si>
  <si>
    <t xml:space="preserve">11010403315                   </t>
  </si>
  <si>
    <t xml:space="preserve">11010403316                   </t>
  </si>
  <si>
    <t xml:space="preserve">11010903011                   </t>
  </si>
  <si>
    <t xml:space="preserve">11010403321                   </t>
  </si>
  <si>
    <t xml:space="preserve">М000000457                    </t>
  </si>
  <si>
    <t xml:space="preserve">0001380023                    </t>
  </si>
  <si>
    <t xml:space="preserve">11010901002                   </t>
  </si>
  <si>
    <t xml:space="preserve">11010901001                   </t>
  </si>
  <si>
    <t xml:space="preserve">11010603027                   </t>
  </si>
  <si>
    <t xml:space="preserve">11010603028                   </t>
  </si>
  <si>
    <t xml:space="preserve">11010603183                   </t>
  </si>
  <si>
    <t xml:space="preserve">11010403317                   </t>
  </si>
  <si>
    <t xml:space="preserve">11010405067                   </t>
  </si>
  <si>
    <t xml:space="preserve">21010402040                   </t>
  </si>
  <si>
    <t xml:space="preserve">0001360266                    </t>
  </si>
  <si>
    <t xml:space="preserve">21010402041                   </t>
  </si>
  <si>
    <t xml:space="preserve">001360298                     </t>
  </si>
  <si>
    <t xml:space="preserve">11010402013                   </t>
  </si>
  <si>
    <t xml:space="preserve">М000000464                    </t>
  </si>
  <si>
    <t xml:space="preserve">11010402099                   </t>
  </si>
  <si>
    <t xml:space="preserve">001360294                     </t>
  </si>
  <si>
    <t xml:space="preserve">0001360297                    </t>
  </si>
  <si>
    <t xml:space="preserve">0001360296                    </t>
  </si>
  <si>
    <t xml:space="preserve">1101040088                    </t>
  </si>
  <si>
    <t xml:space="preserve">11010603282                   </t>
  </si>
  <si>
    <t xml:space="preserve">11010603271                   </t>
  </si>
  <si>
    <t xml:space="preserve">11010403001                   </t>
  </si>
  <si>
    <t xml:space="preserve">11010405074                   </t>
  </si>
  <si>
    <t xml:space="preserve">3101040045                    </t>
  </si>
  <si>
    <t xml:space="preserve">М000000463                    </t>
  </si>
  <si>
    <t xml:space="preserve">11010402001                   </t>
  </si>
  <si>
    <t xml:space="preserve">11010402002                   </t>
  </si>
  <si>
    <t xml:space="preserve">11010402003                   </t>
  </si>
  <si>
    <t xml:space="preserve">1101040064                    </t>
  </si>
  <si>
    <t xml:space="preserve">11010402034                   </t>
  </si>
  <si>
    <t xml:space="preserve">11010402060                   </t>
  </si>
  <si>
    <t xml:space="preserve">11010402061                   </t>
  </si>
  <si>
    <t xml:space="preserve">11010603352                   </t>
  </si>
  <si>
    <t xml:space="preserve">11010404092                   </t>
  </si>
  <si>
    <t xml:space="preserve">0001380251                    </t>
  </si>
  <si>
    <t xml:space="preserve">11010603320                   </t>
  </si>
  <si>
    <t xml:space="preserve">11010603321                   </t>
  </si>
  <si>
    <t xml:space="preserve">11010603329                   </t>
  </si>
  <si>
    <t xml:space="preserve">11010603331                   </t>
  </si>
  <si>
    <t xml:space="preserve">11010603342                   </t>
  </si>
  <si>
    <t xml:space="preserve">11010603343                   </t>
  </si>
  <si>
    <t xml:space="preserve">11010603344                   </t>
  </si>
  <si>
    <t xml:space="preserve">11010603345                   </t>
  </si>
  <si>
    <t xml:space="preserve">11010603346                   </t>
  </si>
  <si>
    <t xml:space="preserve">11010603347                   </t>
  </si>
  <si>
    <t xml:space="preserve">11010603348                   </t>
  </si>
  <si>
    <t xml:space="preserve">11010603349                   </t>
  </si>
  <si>
    <t xml:space="preserve">11010603350                   </t>
  </si>
  <si>
    <t xml:space="preserve">11010603351                   </t>
  </si>
  <si>
    <t xml:space="preserve">11010603322                   </t>
  </si>
  <si>
    <t xml:space="preserve">11010603323                   </t>
  </si>
  <si>
    <t xml:space="preserve">11010603324                   </t>
  </si>
  <si>
    <t xml:space="preserve">11010603325                   </t>
  </si>
  <si>
    <t xml:space="preserve">11010603326                   </t>
  </si>
  <si>
    <t xml:space="preserve">11010603327                   </t>
  </si>
  <si>
    <t xml:space="preserve">11010603328                   </t>
  </si>
  <si>
    <t xml:space="preserve">11010403322                   </t>
  </si>
  <si>
    <t xml:space="preserve">11010604035                   </t>
  </si>
  <si>
    <t xml:space="preserve">11010604083                   </t>
  </si>
  <si>
    <t xml:space="preserve">0001630097                    </t>
  </si>
  <si>
    <t xml:space="preserve">11010604079                   </t>
  </si>
  <si>
    <t xml:space="preserve">0001630096                    </t>
  </si>
  <si>
    <t xml:space="preserve">0001630098                    </t>
  </si>
  <si>
    <t xml:space="preserve">2101060043                    </t>
  </si>
  <si>
    <t xml:space="preserve">1101060078                    </t>
  </si>
  <si>
    <t xml:space="preserve">1101060079                    </t>
  </si>
  <si>
    <t xml:space="preserve">3101060044                    </t>
  </si>
  <si>
    <t xml:space="preserve">11010603315                   </t>
  </si>
  <si>
    <t xml:space="preserve">11010603316                   </t>
  </si>
  <si>
    <t xml:space="preserve">11010604256                   </t>
  </si>
  <si>
    <t xml:space="preserve">11010404064                   </t>
  </si>
  <si>
    <t xml:space="preserve">11010402107                   </t>
  </si>
  <si>
    <t xml:space="preserve">11010404094                   </t>
  </si>
  <si>
    <t xml:space="preserve">11010603192                   </t>
  </si>
  <si>
    <t xml:space="preserve">11010603029                   </t>
  </si>
  <si>
    <t xml:space="preserve">11010603030                   </t>
  </si>
  <si>
    <t>М000000427</t>
  </si>
  <si>
    <t>0001800016</t>
  </si>
  <si>
    <t xml:space="preserve">М000000480                    </t>
  </si>
  <si>
    <t xml:space="preserve">11010403319                   </t>
  </si>
  <si>
    <t xml:space="preserve">М000000420                    </t>
  </si>
  <si>
    <t xml:space="preserve">М0000000450                   </t>
  </si>
  <si>
    <t xml:space="preserve">11010405015                   </t>
  </si>
  <si>
    <t>0001800011</t>
  </si>
  <si>
    <t>11010603057</t>
  </si>
  <si>
    <t>11010603058</t>
  </si>
  <si>
    <t>11010603059</t>
  </si>
  <si>
    <t>11010603060</t>
  </si>
  <si>
    <t>11010603286</t>
  </si>
  <si>
    <t>11010603287</t>
  </si>
  <si>
    <t>11010603288</t>
  </si>
  <si>
    <t>11010603289</t>
  </si>
  <si>
    <t>11010603290</t>
  </si>
  <si>
    <t>11010603291</t>
  </si>
  <si>
    <t>11010603292</t>
  </si>
  <si>
    <t>11010603293</t>
  </si>
  <si>
    <t>11010603294</t>
  </si>
  <si>
    <t>11010603295</t>
  </si>
  <si>
    <t>11010603296</t>
  </si>
  <si>
    <t>11010603297</t>
  </si>
  <si>
    <t xml:space="preserve">11010604258                   </t>
  </si>
  <si>
    <t xml:space="preserve">11010604051                   </t>
  </si>
  <si>
    <t xml:space="preserve">3101060048                    </t>
  </si>
  <si>
    <t xml:space="preserve">3101060049                    </t>
  </si>
  <si>
    <t xml:space="preserve">11010604212                   </t>
  </si>
  <si>
    <t xml:space="preserve">11010604221                   </t>
  </si>
  <si>
    <t xml:space="preserve">11010604222                   </t>
  </si>
  <si>
    <t xml:space="preserve">11010604223                   </t>
  </si>
  <si>
    <t xml:space="preserve">11010604224                   </t>
  </si>
  <si>
    <t xml:space="preserve">11010604225                   </t>
  </si>
  <si>
    <t xml:space="preserve">11010604226                   </t>
  </si>
  <si>
    <t xml:space="preserve">11010604227                   </t>
  </si>
  <si>
    <t xml:space="preserve">11010604228                   </t>
  </si>
  <si>
    <t xml:space="preserve">11010604229                   </t>
  </si>
  <si>
    <t xml:space="preserve">11010604230                   </t>
  </si>
  <si>
    <t xml:space="preserve">11010604213                   </t>
  </si>
  <si>
    <t xml:space="preserve">11010604231                   </t>
  </si>
  <si>
    <t xml:space="preserve">11010604214                   </t>
  </si>
  <si>
    <t xml:space="preserve">11010604215                   </t>
  </si>
  <si>
    <t xml:space="preserve">11010604216                   </t>
  </si>
  <si>
    <t xml:space="preserve">11010604217                   </t>
  </si>
  <si>
    <t xml:space="preserve">11010604218                   </t>
  </si>
  <si>
    <t xml:space="preserve">11010604219                   </t>
  </si>
  <si>
    <t xml:space="preserve">11010604220                   </t>
  </si>
  <si>
    <t xml:space="preserve">1101040063                    </t>
  </si>
  <si>
    <t xml:space="preserve">1101060050                    </t>
  </si>
  <si>
    <t xml:space="preserve">1101060080                    </t>
  </si>
  <si>
    <t xml:space="preserve">1101060081                    </t>
  </si>
  <si>
    <t xml:space="preserve">1101060082                    </t>
  </si>
  <si>
    <t xml:space="preserve">1101060083                    </t>
  </si>
  <si>
    <t xml:space="preserve">11010405084                   </t>
  </si>
  <si>
    <t xml:space="preserve">11010603044                   </t>
  </si>
  <si>
    <t xml:space="preserve">11010603018                   </t>
  </si>
  <si>
    <t xml:space="preserve">11010603043                   </t>
  </si>
  <si>
    <t xml:space="preserve">0001380291                    </t>
  </si>
  <si>
    <t xml:space="preserve">11010405081                   </t>
  </si>
  <si>
    <t xml:space="preserve">11010405082                   </t>
  </si>
  <si>
    <t xml:space="preserve">11010603191                   </t>
  </si>
  <si>
    <t xml:space="preserve">11010603236                   </t>
  </si>
  <si>
    <t xml:space="preserve">3101040041                    </t>
  </si>
  <si>
    <t xml:space="preserve">11010603194                   </t>
  </si>
  <si>
    <t xml:space="preserve">11010405080                   </t>
  </si>
  <si>
    <t xml:space="preserve">11010405079                   </t>
  </si>
  <si>
    <t xml:space="preserve">11010707246                   </t>
  </si>
  <si>
    <t xml:space="preserve">Здание МОУ "Средняя школа № 4",3-этажное с подвалом </t>
  </si>
  <si>
    <t xml:space="preserve">Пермский край, г.Чайковский, ул.Карла Маркса, д.16/1 </t>
  </si>
  <si>
    <t>59:12:0010317:76</t>
  </si>
  <si>
    <t>№ 59-59/016-59/999/001/2016-4831/1  от 22.07.2016</t>
  </si>
  <si>
    <t xml:space="preserve">Оперативное управление </t>
  </si>
  <si>
    <t>№ 59-59-16/022/2010-224  от 29.04.2010</t>
  </si>
  <si>
    <t>Гараж металлический шк №4</t>
  </si>
  <si>
    <t>Пермский край, г.Чайковский, ул.Карла Маркса, д.16/1</t>
  </si>
  <si>
    <t>59:12:0010317:1143</t>
  </si>
  <si>
    <t>№ 59-59-16/061/2013-376  от 10.01.2014</t>
  </si>
  <si>
    <t>№ 59-59-16/012/2010-374  от 09.07.2010</t>
  </si>
  <si>
    <t xml:space="preserve">01010003                      </t>
  </si>
  <si>
    <t>Гараж-бокс,1-этажный</t>
  </si>
  <si>
    <t>59:12:0010317:1230</t>
  </si>
  <si>
    <t>№ 59-59-16/022/2010-225  от 29.04.2010</t>
  </si>
  <si>
    <t xml:space="preserve">01010004                      </t>
  </si>
  <si>
    <t>59:12:0010317:1141</t>
  </si>
  <si>
    <t>№ 59-59-16/022/2010-227  от 29.04.2010</t>
  </si>
  <si>
    <t xml:space="preserve">101020005                     </t>
  </si>
  <si>
    <t>59:12:0010317:1231</t>
  </si>
  <si>
    <t>№ 59-59-16/022/2010-226  от 29.04.2010</t>
  </si>
  <si>
    <t>Стенд</t>
  </si>
  <si>
    <t>Спортивная площадка</t>
  </si>
  <si>
    <t xml:space="preserve">Устройство ограждения </t>
  </si>
  <si>
    <t xml:space="preserve">Аккустическая система Microlab Solo-2 mk3 </t>
  </si>
  <si>
    <t xml:space="preserve">Документ-камера VerVision CP135 </t>
  </si>
  <si>
    <t>Цифровое устройство для просмотра микропрепаратов Digital Blue QX7</t>
  </si>
  <si>
    <t>Портативный программно-технический комплекс учителя Apple MacBook white 2.4GHz/2</t>
  </si>
  <si>
    <t>Мультимедийный проектор BenQ MX511</t>
  </si>
  <si>
    <t>Система для голосования SMART Response PE: ресивер,24 пульта управления</t>
  </si>
  <si>
    <t>Портативный программно-технический комплекс учителя:Ноутбук Acer:TravelMate TM57</t>
  </si>
  <si>
    <t>Станок настольный сверлильный СН-15-Ш1</t>
  </si>
  <si>
    <t>Станок токарный винторезный-4</t>
  </si>
  <si>
    <t>Станок СДУ-3</t>
  </si>
  <si>
    <t>Станок сверлильный /ст БЭС-1-1М</t>
  </si>
  <si>
    <t>Сушилка для рук</t>
  </si>
  <si>
    <t>Машина швейная электрич. 1520/ст</t>
  </si>
  <si>
    <t>Машина швейная электрич. 2220/ст</t>
  </si>
  <si>
    <t>Оверлок МК 1100/ст</t>
  </si>
  <si>
    <t>Типовой лабораторный комплект физика.ст</t>
  </si>
  <si>
    <t>Графопроектор</t>
  </si>
  <si>
    <t>Комп.по механике поступательн.прямонил.движения, согласованный с компьют.измерит.блоком Д-М</t>
  </si>
  <si>
    <t>Комплект "Вращение",согласованный с компьют.измерит.блоком Д-М</t>
  </si>
  <si>
    <t>Комплект по волновой оптике ВО</t>
  </si>
  <si>
    <t>Комплект по геометрической оптике на магнитных держателях ГО</t>
  </si>
  <si>
    <t>Компьютерный измерительный блок БЛМ01</t>
  </si>
  <si>
    <t>Набор датчиков ионизирующего излучения и магнитного поля</t>
  </si>
  <si>
    <t>Набор демонстрационный "Ванна волновая"</t>
  </si>
  <si>
    <t>Набор для изучения движения электронов в эл.и магнитнном полях и тока в вакууме Э4</t>
  </si>
  <si>
    <t>Набор для исследования переменного тока, явлений элктромаг.индукции и самоиндукц Э3</t>
  </si>
  <si>
    <t>Набор для исследования тока в полупроводниках и их технического применения Э2</t>
  </si>
  <si>
    <t>Набор для исследования электрических цепей постоянного тока Э1</t>
  </si>
  <si>
    <t>Набор по механике</t>
  </si>
  <si>
    <t>Набор по электричеству</t>
  </si>
  <si>
    <t>Набор электроизмерительных приборов постоянного и переменного тока</t>
  </si>
  <si>
    <t>Насос вакуумный с иарелкой и колпаком</t>
  </si>
  <si>
    <t>Термометр электронный ТЭН-5</t>
  </si>
  <si>
    <t xml:space="preserve">Ноутбук iRU Patriot 514 Cel </t>
  </si>
  <si>
    <t>Монитор Samtron 55</t>
  </si>
  <si>
    <t>Документ камера CLASSIC SOLUTION</t>
  </si>
  <si>
    <t>Системный блок Пентиум</t>
  </si>
  <si>
    <t>Сканер штрих кода</t>
  </si>
  <si>
    <t>Системный блок Интел Celeron</t>
  </si>
  <si>
    <t>Системный блок Интел Сеteron</t>
  </si>
  <si>
    <t>Шуроповерт</t>
  </si>
  <si>
    <t>Блок системный Aquarius</t>
  </si>
  <si>
    <t>Принтер hp Laser JET 1018</t>
  </si>
  <si>
    <t>Системный блок на базе процессора Celeron</t>
  </si>
  <si>
    <t>Монитор Proview ст</t>
  </si>
  <si>
    <t>Системный блок AMD ATHLON 64 ст</t>
  </si>
  <si>
    <t>Системный блок  Сеleron ст</t>
  </si>
  <si>
    <t>Лифт</t>
  </si>
  <si>
    <t>Эл.сковорода</t>
  </si>
  <si>
    <t>Жарочный шкаф ШПЭ-2</t>
  </si>
  <si>
    <t>Морозильная камера  "Свияга"</t>
  </si>
  <si>
    <t>Эл.кипятильник КНЭ 100Н</t>
  </si>
  <si>
    <t>Алто-усилитель</t>
  </si>
  <si>
    <t>АКГ-радиомикрофон</t>
  </si>
  <si>
    <t>Музыкальный центр Elenberg</t>
  </si>
  <si>
    <t>Станок деревообрабатывающий ФПШ-5М</t>
  </si>
  <si>
    <t>Тепловой счетчик Эльф</t>
  </si>
  <si>
    <t>Машина швейная элект.бытова Brother XL</t>
  </si>
  <si>
    <t>Машина швейная Mchele YG-506</t>
  </si>
  <si>
    <t>Телевизор  21</t>
  </si>
  <si>
    <t>Экран Projector на штативе</t>
  </si>
  <si>
    <t>Видеопроектор Acer PD 116</t>
  </si>
  <si>
    <t>Экран Projector SlimScreen</t>
  </si>
  <si>
    <t>Компьютер в сборе (нач.кл.)</t>
  </si>
  <si>
    <t>Проектор Acer Х1260Р</t>
  </si>
  <si>
    <t>Мясорубка промышленная</t>
  </si>
  <si>
    <t>Акустическая система Reloop ст</t>
  </si>
  <si>
    <t>Акустическая система Reloop 1 ст</t>
  </si>
  <si>
    <t>Шкаф холодильный ШХ-1,4</t>
  </si>
  <si>
    <t>Телевизор  ст</t>
  </si>
  <si>
    <t>Проектор Acer Х 125Н</t>
  </si>
  <si>
    <t>Принтер Kyosera</t>
  </si>
  <si>
    <t>Компьютер в сборе ст</t>
  </si>
  <si>
    <t>Компьютер в сборе 2ст</t>
  </si>
  <si>
    <t>Компьютер в сборе 99ст</t>
  </si>
  <si>
    <t>Факс Панасоник</t>
  </si>
  <si>
    <t>Теплоссчетчик ИМ 2300Т</t>
  </si>
  <si>
    <t>Компьютер в сборе ИксПи ст</t>
  </si>
  <si>
    <t>Компьютер в сборе ИксПи-2ст</t>
  </si>
  <si>
    <t>Электронная доска белая Hitachi</t>
  </si>
  <si>
    <t>Напольная подставка для досок Hitachi</t>
  </si>
  <si>
    <t>Ноутбук ASUS X 51L-1.</t>
  </si>
  <si>
    <t>Ноутбук ASUS X 51L-2.</t>
  </si>
  <si>
    <t>Ноутбук ASUS X 51L-3.</t>
  </si>
  <si>
    <t>Ноутбук ASUS X 51L-4.</t>
  </si>
  <si>
    <t>Синтезатор Yamaha PSR E403</t>
  </si>
  <si>
    <t>Компьютер в сборе Intel Celeron 430</t>
  </si>
  <si>
    <t>ноутбук Lenovo B590</t>
  </si>
  <si>
    <t>Проектор Acer Progector Х1240</t>
  </si>
  <si>
    <t>Монитор 17" MONITOR BenQ T 705</t>
  </si>
  <si>
    <t>Монитор TF-LED50S10T2</t>
  </si>
  <si>
    <t>Системный блок "Бюджет"</t>
  </si>
  <si>
    <t>Системный блок  в сборе 410 ст</t>
  </si>
  <si>
    <t>Системный блок  ХР № 2322</t>
  </si>
  <si>
    <t>Системный блок  ХР №2183</t>
  </si>
  <si>
    <t>ЖК Монитор АОС</t>
  </si>
  <si>
    <t>Швейная машина Brother 2125</t>
  </si>
  <si>
    <t>Холодильник Nord ДХ 403 011 (А+) белый</t>
  </si>
  <si>
    <t xml:space="preserve">Базовое рабочее место обучающегося образовательного учреждения </t>
  </si>
  <si>
    <t>Рабочее место учителя тип 1 (компьютер учителя-1шт.,проектор-1шт,экран-1шт,кабель -1шт,документ-камера-1шт.)</t>
  </si>
  <si>
    <t>Комбинированный счетчик для узла учета воды</t>
  </si>
  <si>
    <t>Счетчик Матрица 3-х фазный</t>
  </si>
  <si>
    <t>Проектор Acer Progector</t>
  </si>
  <si>
    <t>проектор</t>
  </si>
  <si>
    <t>Стеллаж для хранения и сушки тарелок</t>
  </si>
  <si>
    <t xml:space="preserve">Стеллаж кухонный </t>
  </si>
  <si>
    <t>Мармит 1-х блюд</t>
  </si>
  <si>
    <t xml:space="preserve">Машина картофелеочистительная </t>
  </si>
  <si>
    <t xml:space="preserve">Шкаф холодильный </t>
  </si>
  <si>
    <t>Прилавок-витрина холодильный ПВВ</t>
  </si>
  <si>
    <t>Машина посудомоечная МПК-1100К</t>
  </si>
  <si>
    <t>Интерактивная приставка Mimio Teach</t>
  </si>
  <si>
    <t xml:space="preserve">Принтер hp LaserJet Professional P1102 </t>
  </si>
  <si>
    <t>Ноутбук IRU PATRIOT 524 P</t>
  </si>
  <si>
    <t>проектор Асеr Projector X1161P</t>
  </si>
  <si>
    <t>Холодильник (мед.кабинет)</t>
  </si>
  <si>
    <t>Конструктор ПервоРобот LEGO WeDo</t>
  </si>
  <si>
    <t>Документ-камера AVER U15</t>
  </si>
  <si>
    <t>Микшер Yamaha MG124CX</t>
  </si>
  <si>
    <t>Ноутбук Acer (Aspire AO753-U341 ki)</t>
  </si>
  <si>
    <t>Доска Hebel Maul Office 90x180 см магнитно-марктная алюминевая серая отделка</t>
  </si>
  <si>
    <t>Видеокамера Flash:JVC GZ-E300 black</t>
  </si>
  <si>
    <t>Проектор Acer Progector Х1273</t>
  </si>
  <si>
    <t>Сканер</t>
  </si>
  <si>
    <t>Черно-белый лазерный принтер</t>
  </si>
  <si>
    <t>Программное обеспечение для проведения самостоятельных практических занятий: интерактивного моделирования, исследования и анализа широкого круга задач при изучении геометрии, стереометрии, алгебры, тригонометрии, математического анализа, построения и исследования геометрических чертежей и проведения</t>
  </si>
  <si>
    <t>Программное обеспечение для проведения самостоятельных практических занятий: создания моделей физических явлений и проведения численных экспериментов</t>
  </si>
  <si>
    <t>Программное обеспечение для проведения самостоятельных практических занятий: интерактивной работы с пространственной информацией, цифровыми географическими картами мира и России</t>
  </si>
  <si>
    <t>Графический планшет</t>
  </si>
  <si>
    <t>Конструктор по началам прикладной информатики и робототехники</t>
  </si>
  <si>
    <t>Специализированный программно-технический комплекс ученика с ограниченными возможностями здоровья</t>
  </si>
  <si>
    <t>Программное обеспечение для проведения самостоятельных практических занятий</t>
  </si>
  <si>
    <t>Цифровое устройство для просмотра микропрепаратов</t>
  </si>
  <si>
    <t>Цифровая фотокамера</t>
  </si>
  <si>
    <t>Специализированный программно-технический комплекс педагогического работника</t>
  </si>
  <si>
    <t>Программное обеспечение для дистанционного управления учащихся</t>
  </si>
  <si>
    <t>Программное обеспечение для проведения самостоятельных практических занятий: инт</t>
  </si>
  <si>
    <t>Специализированный программно-аппаратный комплекс в составе:Программно-аппаратна</t>
  </si>
  <si>
    <t xml:space="preserve">Проектор в составе: Проектор Х300+/крепление для проектора Потолочное крепление </t>
  </si>
  <si>
    <t xml:space="preserve">Многофункциональное устройство для использования в локальной сети </t>
  </si>
  <si>
    <t xml:space="preserve">Интерактивная доска TRIUMPH BOARD78 Multi Touch </t>
  </si>
  <si>
    <t>Многофункциональное устройство учителя МФУ Brother DCP-1512R</t>
  </si>
  <si>
    <t>Автоматизированное рабочее место виртуальной лаборатории по физике для общеобразовательного учреждения</t>
  </si>
  <si>
    <t>Конструктор № 3 информатика</t>
  </si>
  <si>
    <t>Конструктор № 2 информатика</t>
  </si>
  <si>
    <t>Конструктор № 1 информатика</t>
  </si>
  <si>
    <t>Программное обеспечение для конструктора № 1 информатика</t>
  </si>
  <si>
    <t>Лампа для BenQ</t>
  </si>
  <si>
    <t>Аккустическая система Invotone</t>
  </si>
  <si>
    <t>Бензокоса</t>
  </si>
  <si>
    <t>Машаина перепл. д/срек печат. Продукции ППК-М168</t>
  </si>
  <si>
    <t>Микрофонная радиосистема с двумя микрофонами</t>
  </si>
  <si>
    <t>Фонтанчик питьевой ФПН-2</t>
  </si>
  <si>
    <t>Бревно гимнастическое тренировочное высокое</t>
  </si>
  <si>
    <t>Брусья гимнастические мужские массовые</t>
  </si>
  <si>
    <t>Докумет камера</t>
  </si>
  <si>
    <t>МФУ Canon</t>
  </si>
  <si>
    <t>Лестница-стремянка</t>
  </si>
  <si>
    <t>Проектор мультимедийный BenQ</t>
  </si>
  <si>
    <t>Базовое рабочее место педагогического работника (компьютер Apple)</t>
  </si>
  <si>
    <t>Базовое рабочее место педагогического работника (принтер)</t>
  </si>
  <si>
    <t>Базовое рабочее место педагогического работника (сканер)</t>
  </si>
  <si>
    <t>Комплект уч.мебели регулир.4-6гр. (стол+2стула)</t>
  </si>
  <si>
    <t xml:space="preserve">Комплект цифрового учебного оборудования для проведения физических испытаний </t>
  </si>
  <si>
    <t>Мобильный лабораторный комплекс по естествонауч.дисциплинам №15, первая часть</t>
  </si>
  <si>
    <t>Мобильный лабораторный комплекс по естествонауч.дисциплинам №15, вторая часть</t>
  </si>
  <si>
    <t>Мармит 2-х блюд</t>
  </si>
  <si>
    <t>Микролаборатория для химического анализа</t>
  </si>
  <si>
    <t>Витрина демонстрационная 1500*950*500</t>
  </si>
  <si>
    <t>Витрина демонстрационная 2000*950*500</t>
  </si>
  <si>
    <t>Витрина демонстрационная 900*950*500</t>
  </si>
  <si>
    <t>Шкаф для экспонатов 1800*700*280</t>
  </si>
  <si>
    <t>Холодильник "Бирюса" ст</t>
  </si>
  <si>
    <t>Телевизор  LG</t>
  </si>
  <si>
    <t>Стол демострац. для кабинета биологии ст</t>
  </si>
  <si>
    <t>Доска классная 3-х элем.поверхн.под мел.</t>
  </si>
  <si>
    <t>Доска аудиторная 5-и рабочих поверхностей</t>
  </si>
  <si>
    <t>Стойка для экрана ст</t>
  </si>
  <si>
    <t>Комплект ученич.мебели №6 пластик (стол+2стула)</t>
  </si>
  <si>
    <t>Комплект ученич.мебели №5 пластик (стол+2стула)</t>
  </si>
  <si>
    <t>Комплект ученич.мебели №4 пластик (стол+2стула)</t>
  </si>
  <si>
    <t>Стол компьютерный ст</t>
  </si>
  <si>
    <t>Стол  письменный  ст</t>
  </si>
  <si>
    <t>Стол  письменный с подвесным ящиком ст</t>
  </si>
  <si>
    <t>Доска аудиторная</t>
  </si>
  <si>
    <t>Доска аудиторная/ст</t>
  </si>
  <si>
    <t>Доска аудиторная 3-х створчатая/ст</t>
  </si>
  <si>
    <t>Доска  100*100 на ножках одноповерхн.</t>
  </si>
  <si>
    <t>Доска  классная 3-х элемент.5-ти поверх.под мел</t>
  </si>
  <si>
    <t>Стол демонстрационный (пластик)</t>
  </si>
  <si>
    <t>Стол демонстрационный (пластик)-2</t>
  </si>
  <si>
    <t>Комплект уч.мебели регулир.2-4гр. (стол+2стула)</t>
  </si>
  <si>
    <t>Комплект 2-х местный растущий № 2-4</t>
  </si>
  <si>
    <t>Электрополотенце для рук</t>
  </si>
  <si>
    <t>Ванна ВМ 3/4 э</t>
  </si>
  <si>
    <t>Ванна ВМ 2/6 э</t>
  </si>
  <si>
    <t>Ванна ВМ 2/4 э</t>
  </si>
  <si>
    <t>Шкаф раздевалочный 5-ти секц. 2000*550*1850</t>
  </si>
  <si>
    <t>Комлект интерактивных учебных пособий для общеобразовательного учреждения</t>
  </si>
  <si>
    <t>Комплект ученической мебели регул. 4-6гр. (стол+2стула)</t>
  </si>
  <si>
    <t>Комплект заданий по информатике</t>
  </si>
  <si>
    <t>Водонагреватель Thermex H 10</t>
  </si>
  <si>
    <t>Кмпятильник накопительный 20л</t>
  </si>
  <si>
    <t>Макет автомата Калашникова ММГ АК-74М</t>
  </si>
  <si>
    <t>Пандус телескопический</t>
  </si>
  <si>
    <t>Баринова География России.природа 8 кл.</t>
  </si>
  <si>
    <t>Плешаков (шк.России) Мир вокруг нас 2кл.ч.1</t>
  </si>
  <si>
    <t>Плешаков (шк.России) Мир вокруг нас 2кл.ч.2</t>
  </si>
  <si>
    <t>Баринова.География России.Природа 8кл</t>
  </si>
  <si>
    <t>Подарочная кинга Чайк.-город нашей мечты</t>
  </si>
  <si>
    <t>Большой энциклопед.словарь</t>
  </si>
  <si>
    <t>Новейший словарь иностр.слов и выражений</t>
  </si>
  <si>
    <t>Большая Российская энциклопедия</t>
  </si>
  <si>
    <t>Большая Российская энциклопедия т.4</t>
  </si>
  <si>
    <t>Большая Российская энциклопедия т.5</t>
  </si>
  <si>
    <t>Большая Российская энциклопедия т.7</t>
  </si>
  <si>
    <t>Художественная литература  по накл № 2755</t>
  </si>
  <si>
    <t>Учебная лит-ра  по тов. накл. № 1308</t>
  </si>
  <si>
    <t>Учебники по тов.накладной № 3364</t>
  </si>
  <si>
    <t>Учебники по тов.накладной № 3362</t>
  </si>
  <si>
    <t>Учебники по тов.накладной № 1367/12.05.2015г.</t>
  </si>
  <si>
    <t>Библиотечный фонд (учебная литература на бумажных носителях) по тов.накл.3369</t>
  </si>
  <si>
    <t>Учебники по накл № 13350</t>
  </si>
  <si>
    <t>Учебники по тов.накладной №16380</t>
  </si>
  <si>
    <t>Учебники по тов.накладной №17980</t>
  </si>
  <si>
    <t>Учебники по тов.накладной № 3118</t>
  </si>
  <si>
    <t>Учебники по накл № 4701</t>
  </si>
  <si>
    <t>Учебники по накл № 7386</t>
  </si>
  <si>
    <t>Учебники по накл № 7388</t>
  </si>
  <si>
    <t>Учебники по накл № 12569</t>
  </si>
  <si>
    <t>Учебники по накл № 7389</t>
  </si>
  <si>
    <t>Учебники по накл № 14990</t>
  </si>
  <si>
    <t>Библиотченый фонд по товарной накладной № 5669/27.06.2014</t>
  </si>
  <si>
    <t>Учебная лит-ра  по тов. накл. № 10219</t>
  </si>
  <si>
    <t>Учебники по тов.накладной № 12872</t>
  </si>
  <si>
    <t>Учебники по накладной № 19082</t>
  </si>
  <si>
    <t>Тростенцова Русский язык 8 кл. ФГОС (Просв.)</t>
  </si>
  <si>
    <t>Моро Математика 3 кл. ч.1</t>
  </si>
  <si>
    <t>Моро Математика 3 кл. ч.2</t>
  </si>
  <si>
    <t>Габриелян Химия 8кл.</t>
  </si>
  <si>
    <t>Габриелян Химия 9кл.</t>
  </si>
  <si>
    <t>комлект интерактивных учебных пособий для начальной школы</t>
  </si>
  <si>
    <t>Учебники пост.АЧМР 364 от 25.04.16</t>
  </si>
  <si>
    <t>Учебники пост.АЧМР 330 от 27.04.16</t>
  </si>
  <si>
    <t>Учебники пост.АЧМР 360 от 27.04.16</t>
  </si>
  <si>
    <t>Учебники пост.АЧМР 440 от 18.05.16</t>
  </si>
  <si>
    <t>Учебники тов.накл.17681 от 20.10.</t>
  </si>
  <si>
    <t>Учебники тов.накл.13074 от 01.08.16</t>
  </si>
  <si>
    <t>Учебники тов.накл.14942 от 25.08.16</t>
  </si>
  <si>
    <t>Учебники тов.накл.ТД10438 от 20.07.16</t>
  </si>
  <si>
    <t>Учебники тов.накл.10435 от 07.07.16</t>
  </si>
  <si>
    <t>Учебное пособие</t>
  </si>
  <si>
    <t>Боголюбов Обществознание 7 класс</t>
  </si>
  <si>
    <t>Габриелян Химия 10 класс</t>
  </si>
  <si>
    <t>Данилов История России 7 класс ч.1</t>
  </si>
  <si>
    <t>Данилов История России 7 класс ч.2</t>
  </si>
  <si>
    <t>Канакина Русский язык 3 класс ч.1</t>
  </si>
  <si>
    <t>Канакина Русский язык 3 класс ч.2</t>
  </si>
  <si>
    <t>Климанова Литературное чтение 3 класс ч.1</t>
  </si>
  <si>
    <t>Климанова Литературное чтение 3 класс ч.2</t>
  </si>
  <si>
    <t>Коровина Литература 9 класс ч. 1</t>
  </si>
  <si>
    <t>Коровина Литература 9 класс ч. 2</t>
  </si>
  <si>
    <t>Моро Математика 3 класс ч.1</t>
  </si>
  <si>
    <t>Моро Математика 3 класс ч.2</t>
  </si>
  <si>
    <t>Плешаков Окружающий мир 3 калсс ч.1</t>
  </si>
  <si>
    <t>Плешаков Окружающий мир 3 калсс ч.2</t>
  </si>
  <si>
    <t>Рыбченкова Русский язык 6 класс ч.1</t>
  </si>
  <si>
    <t>Рыбченкова Русский язык 6 класс ч.2</t>
  </si>
  <si>
    <t xml:space="preserve">Рыбченкова Русский язык 7 класс </t>
  </si>
  <si>
    <t>Тростенцова Русский язык 9 кл. ФГОС (Просв.)</t>
  </si>
  <si>
    <t xml:space="preserve">21010000008                   </t>
  </si>
  <si>
    <t xml:space="preserve">21010000009                   </t>
  </si>
  <si>
    <t xml:space="preserve">21010000010                   </t>
  </si>
  <si>
    <t xml:space="preserve">21010000011                   </t>
  </si>
  <si>
    <t xml:space="preserve">21010000007                   </t>
  </si>
  <si>
    <t xml:space="preserve">21010000006                   </t>
  </si>
  <si>
    <t xml:space="preserve">21010000002                   </t>
  </si>
  <si>
    <t xml:space="preserve">21010000003                   </t>
  </si>
  <si>
    <t xml:space="preserve">21010000004                   </t>
  </si>
  <si>
    <t xml:space="preserve">21010000005                   </t>
  </si>
  <si>
    <t xml:space="preserve">21010000012                   </t>
  </si>
  <si>
    <t xml:space="preserve">21010000001                   </t>
  </si>
  <si>
    <t xml:space="preserve">21010000013                   </t>
  </si>
  <si>
    <t xml:space="preserve">21010000014                   </t>
  </si>
  <si>
    <t xml:space="preserve">21010000015                   </t>
  </si>
  <si>
    <t xml:space="preserve">21010000016                   </t>
  </si>
  <si>
    <t xml:space="preserve">21010000017                   </t>
  </si>
  <si>
    <t xml:space="preserve">21010000018                   </t>
  </si>
  <si>
    <t xml:space="preserve">01380049                      </t>
  </si>
  <si>
    <t xml:space="preserve">01380218                      </t>
  </si>
  <si>
    <t xml:space="preserve">10104610                      </t>
  </si>
  <si>
    <t>групповой учет</t>
  </si>
  <si>
    <t xml:space="preserve">01380272                      </t>
  </si>
  <si>
    <t xml:space="preserve">10104289                      </t>
  </si>
  <si>
    <t xml:space="preserve">10104607                      </t>
  </si>
  <si>
    <t xml:space="preserve">10104608                      </t>
  </si>
  <si>
    <t xml:space="preserve">7100006                       </t>
  </si>
  <si>
    <t xml:space="preserve">11010400081                   </t>
  </si>
  <si>
    <t xml:space="preserve">11010400080                   </t>
  </si>
  <si>
    <t xml:space="preserve">11010400078                   </t>
  </si>
  <si>
    <t xml:space="preserve">11010400076                   </t>
  </si>
  <si>
    <t xml:space="preserve">11010400075                   </t>
  </si>
  <si>
    <t xml:space="preserve">010104095                     </t>
  </si>
  <si>
    <t xml:space="preserve">010104096                     </t>
  </si>
  <si>
    <t xml:space="preserve">010104101                     </t>
  </si>
  <si>
    <t xml:space="preserve">11010400074                   </t>
  </si>
  <si>
    <t xml:space="preserve">11010400064                   </t>
  </si>
  <si>
    <t xml:space="preserve">11010400065                   </t>
  </si>
  <si>
    <t xml:space="preserve">11010400067                   </t>
  </si>
  <si>
    <t xml:space="preserve">11010400068                   </t>
  </si>
  <si>
    <t xml:space="preserve">010104112                     </t>
  </si>
  <si>
    <t xml:space="preserve">11010400069                   </t>
  </si>
  <si>
    <t xml:space="preserve">11010400070                   </t>
  </si>
  <si>
    <t xml:space="preserve">11010400045                   </t>
  </si>
  <si>
    <t xml:space="preserve">11010400044                   </t>
  </si>
  <si>
    <t xml:space="preserve">11010400043                   </t>
  </si>
  <si>
    <t xml:space="preserve">11010400042                   </t>
  </si>
  <si>
    <t xml:space="preserve">11010400041                   </t>
  </si>
  <si>
    <t xml:space="preserve">11010400040                   </t>
  </si>
  <si>
    <t xml:space="preserve">11010400039                   </t>
  </si>
  <si>
    <t xml:space="preserve">11010400038                   </t>
  </si>
  <si>
    <t xml:space="preserve">11010400037                   </t>
  </si>
  <si>
    <t xml:space="preserve">11010400036                   </t>
  </si>
  <si>
    <t xml:space="preserve">11010400035                   </t>
  </si>
  <si>
    <t xml:space="preserve">11010400034                   </t>
  </si>
  <si>
    <t xml:space="preserve">11010400033                   </t>
  </si>
  <si>
    <t xml:space="preserve">11010400046                   </t>
  </si>
  <si>
    <t xml:space="preserve">11010400047                   </t>
  </si>
  <si>
    <t xml:space="preserve">11010400048                   </t>
  </si>
  <si>
    <t xml:space="preserve">11010400049                   </t>
  </si>
  <si>
    <t xml:space="preserve">11010400050                   </t>
  </si>
  <si>
    <t xml:space="preserve">11010400051                   </t>
  </si>
  <si>
    <t xml:space="preserve">11010400052                   </t>
  </si>
  <si>
    <t xml:space="preserve">11010400053                   </t>
  </si>
  <si>
    <t xml:space="preserve">11010400054                   </t>
  </si>
  <si>
    <t xml:space="preserve">11010400055                   </t>
  </si>
  <si>
    <t xml:space="preserve">11010400056                   </t>
  </si>
  <si>
    <t xml:space="preserve">11010400057                   </t>
  </si>
  <si>
    <t xml:space="preserve">11010400058                   </t>
  </si>
  <si>
    <t xml:space="preserve">11010400059                   </t>
  </si>
  <si>
    <t xml:space="preserve">11010400060                   </t>
  </si>
  <si>
    <t xml:space="preserve">11010400061                   </t>
  </si>
  <si>
    <t xml:space="preserve">11010400062                   </t>
  </si>
  <si>
    <t xml:space="preserve">11010400082                   </t>
  </si>
  <si>
    <t xml:space="preserve">11010400083                   </t>
  </si>
  <si>
    <t xml:space="preserve">11010400071                   </t>
  </si>
  <si>
    <t xml:space="preserve">11010400073                   </t>
  </si>
  <si>
    <t xml:space="preserve">010104152                     </t>
  </si>
  <si>
    <t xml:space="preserve">11010400072                   </t>
  </si>
  <si>
    <t xml:space="preserve">21012400001                   </t>
  </si>
  <si>
    <t xml:space="preserve">01360230                      </t>
  </si>
  <si>
    <t xml:space="preserve">01360232                      </t>
  </si>
  <si>
    <t xml:space="preserve">01360233                      </t>
  </si>
  <si>
    <t xml:space="preserve">01360253                      </t>
  </si>
  <si>
    <t xml:space="preserve">01360258                      </t>
  </si>
  <si>
    <t xml:space="preserve">01360260                      </t>
  </si>
  <si>
    <t xml:space="preserve">01360261                      </t>
  </si>
  <si>
    <t xml:space="preserve">01360262                      </t>
  </si>
  <si>
    <t xml:space="preserve">01360263                      </t>
  </si>
  <si>
    <t xml:space="preserve">01360266                      </t>
  </si>
  <si>
    <t xml:space="preserve">01360267                      </t>
  </si>
  <si>
    <t xml:space="preserve">01360274                      </t>
  </si>
  <si>
    <t xml:space="preserve">01360276                      </t>
  </si>
  <si>
    <t xml:space="preserve">01360279                      </t>
  </si>
  <si>
    <t xml:space="preserve">01360310                      </t>
  </si>
  <si>
    <t xml:space="preserve">01360337                      </t>
  </si>
  <si>
    <t xml:space="preserve">01360338                      </t>
  </si>
  <si>
    <t xml:space="preserve">01360339                      </t>
  </si>
  <si>
    <t xml:space="preserve">01360340                      </t>
  </si>
  <si>
    <t xml:space="preserve">11010400063                   </t>
  </si>
  <si>
    <t xml:space="preserve">01380018                      </t>
  </si>
  <si>
    <t xml:space="preserve">01380078                      </t>
  </si>
  <si>
    <t xml:space="preserve">01380160                      </t>
  </si>
  <si>
    <t xml:space="preserve">01380216                      </t>
  </si>
  <si>
    <t xml:space="preserve">01380249                      </t>
  </si>
  <si>
    <t xml:space="preserve">01380271                      </t>
  </si>
  <si>
    <t xml:space="preserve">1010400010                    </t>
  </si>
  <si>
    <t xml:space="preserve">1010400011                    </t>
  </si>
  <si>
    <t xml:space="preserve">101040029                     </t>
  </si>
  <si>
    <t xml:space="preserve">101040047                     </t>
  </si>
  <si>
    <t xml:space="preserve">101040149                     </t>
  </si>
  <si>
    <t xml:space="preserve">11010400002                   </t>
  </si>
  <si>
    <t xml:space="preserve">10104053                      </t>
  </si>
  <si>
    <t xml:space="preserve">10104054                      </t>
  </si>
  <si>
    <t xml:space="preserve">101040657                     </t>
  </si>
  <si>
    <t xml:space="preserve">101040899                     </t>
  </si>
  <si>
    <t xml:space="preserve">101040900                     </t>
  </si>
  <si>
    <t xml:space="preserve">1010409344                    </t>
  </si>
  <si>
    <t xml:space="preserve">1010409345                    </t>
  </si>
  <si>
    <t xml:space="preserve">1010409346                    </t>
  </si>
  <si>
    <t xml:space="preserve">1010409347                    </t>
  </si>
  <si>
    <t xml:space="preserve">1010409348                    </t>
  </si>
  <si>
    <t xml:space="preserve">101041038                     </t>
  </si>
  <si>
    <t xml:space="preserve">101041211                     </t>
  </si>
  <si>
    <t xml:space="preserve">101041259                     </t>
  </si>
  <si>
    <t xml:space="preserve">101041261                     </t>
  </si>
  <si>
    <t xml:space="preserve">101041425                     </t>
  </si>
  <si>
    <t xml:space="preserve">101041452                     </t>
  </si>
  <si>
    <t xml:space="preserve">101041633                     </t>
  </si>
  <si>
    <t xml:space="preserve">101041634                     </t>
  </si>
  <si>
    <t xml:space="preserve">10104265                      </t>
  </si>
  <si>
    <t xml:space="preserve">10104300                      </t>
  </si>
  <si>
    <t xml:space="preserve">10104620                      </t>
  </si>
  <si>
    <t xml:space="preserve">101060113                     </t>
  </si>
  <si>
    <t xml:space="preserve">101060114                     </t>
  </si>
  <si>
    <t xml:space="preserve">1380248                       </t>
  </si>
  <si>
    <t xml:space="preserve">1010400001                    </t>
  </si>
  <si>
    <t xml:space="preserve">1010400002                    </t>
  </si>
  <si>
    <t xml:space="preserve">1010400003                    </t>
  </si>
  <si>
    <t xml:space="preserve">1010400004                    </t>
  </si>
  <si>
    <t xml:space="preserve">1010400005                    </t>
  </si>
  <si>
    <t xml:space="preserve">1010400006                    </t>
  </si>
  <si>
    <t xml:space="preserve">1010400014                    </t>
  </si>
  <si>
    <t xml:space="preserve">1010600013                    </t>
  </si>
  <si>
    <t xml:space="preserve">41012400014                   </t>
  </si>
  <si>
    <t xml:space="preserve">41012400013                   </t>
  </si>
  <si>
    <t xml:space="preserve">41012400012                   </t>
  </si>
  <si>
    <t xml:space="preserve">51012400022                   </t>
  </si>
  <si>
    <t xml:space="preserve">51012400023                   </t>
  </si>
  <si>
    <t xml:space="preserve">51012400024                   </t>
  </si>
  <si>
    <t xml:space="preserve">41012400002                   </t>
  </si>
  <si>
    <t xml:space="preserve">41012400003                   </t>
  </si>
  <si>
    <t xml:space="preserve">51012400001                   </t>
  </si>
  <si>
    <t xml:space="preserve">51012400002                   </t>
  </si>
  <si>
    <t xml:space="preserve">41012400005                   </t>
  </si>
  <si>
    <t xml:space="preserve">41012400007                   </t>
  </si>
  <si>
    <t xml:space="preserve">41012400006                   </t>
  </si>
  <si>
    <t xml:space="preserve">51012400008                   </t>
  </si>
  <si>
    <t xml:space="preserve">51012400005                   </t>
  </si>
  <si>
    <t xml:space="preserve">51012400007                   </t>
  </si>
  <si>
    <t xml:space="preserve">51012400006                   </t>
  </si>
  <si>
    <t xml:space="preserve">51012400010                   </t>
  </si>
  <si>
    <t xml:space="preserve">51012400011                   </t>
  </si>
  <si>
    <t xml:space="preserve">51012400012                   </t>
  </si>
  <si>
    <t xml:space="preserve">51012400013                   </t>
  </si>
  <si>
    <t xml:space="preserve">51012400014                   </t>
  </si>
  <si>
    <t xml:space="preserve">51012400015                   </t>
  </si>
  <si>
    <t xml:space="preserve">51012400016                   </t>
  </si>
  <si>
    <t xml:space="preserve">51012400017                   </t>
  </si>
  <si>
    <t xml:space="preserve">51012400018                   </t>
  </si>
  <si>
    <t xml:space="preserve">51012400019                   </t>
  </si>
  <si>
    <t xml:space="preserve">51012400020                   </t>
  </si>
  <si>
    <t xml:space="preserve">51012400021                   </t>
  </si>
  <si>
    <t xml:space="preserve">41012400008                   </t>
  </si>
  <si>
    <t xml:space="preserve">41012400009                   </t>
  </si>
  <si>
    <t xml:space="preserve">41012400010                   </t>
  </si>
  <si>
    <t xml:space="preserve">510124016/1                   </t>
  </si>
  <si>
    <t xml:space="preserve">101010971                     </t>
  </si>
  <si>
    <t xml:space="preserve">21012600004                   </t>
  </si>
  <si>
    <t xml:space="preserve">21012600003                   </t>
  </si>
  <si>
    <t xml:space="preserve">21012600002                   </t>
  </si>
  <si>
    <t xml:space="preserve">21012600001                   </t>
  </si>
  <si>
    <t xml:space="preserve">21012600011                   </t>
  </si>
  <si>
    <t xml:space="preserve">21012600010                   </t>
  </si>
  <si>
    <t xml:space="preserve">21012600009                   </t>
  </si>
  <si>
    <t xml:space="preserve">21012600006                   </t>
  </si>
  <si>
    <t xml:space="preserve">21012600007                   </t>
  </si>
  <si>
    <t xml:space="preserve">21012600008                   </t>
  </si>
  <si>
    <t xml:space="preserve">21012600013                   </t>
  </si>
  <si>
    <t xml:space="preserve">21012600012                   </t>
  </si>
  <si>
    <t xml:space="preserve">21012600014                   </t>
  </si>
  <si>
    <t xml:space="preserve">11010600001                   </t>
  </si>
  <si>
    <t xml:space="preserve">10104005                      </t>
  </si>
  <si>
    <t xml:space="preserve">1010600190                    </t>
  </si>
  <si>
    <t xml:space="preserve">101060050                     </t>
  </si>
  <si>
    <t xml:space="preserve">11010600005                   </t>
  </si>
  <si>
    <t xml:space="preserve">11010600004                   </t>
  </si>
  <si>
    <t xml:space="preserve">11010600003                   </t>
  </si>
  <si>
    <t xml:space="preserve">11010600002                   </t>
  </si>
  <si>
    <t xml:space="preserve">101060076                     </t>
  </si>
  <si>
    <t xml:space="preserve">11010600049                   </t>
  </si>
  <si>
    <t xml:space="preserve">11010600050                   </t>
  </si>
  <si>
    <t xml:space="preserve">11010600056                   </t>
  </si>
  <si>
    <t xml:space="preserve">11010600051                   </t>
  </si>
  <si>
    <t xml:space="preserve">11010600054                   </t>
  </si>
  <si>
    <t xml:space="preserve">11010600053                   </t>
  </si>
  <si>
    <t xml:space="preserve">11010600052                   </t>
  </si>
  <si>
    <t xml:space="preserve">11010600055                   </t>
  </si>
  <si>
    <t xml:space="preserve">11010600062                   </t>
  </si>
  <si>
    <t xml:space="preserve">11010600061                   </t>
  </si>
  <si>
    <t xml:space="preserve">11010600057                   </t>
  </si>
  <si>
    <t xml:space="preserve">11010600058                   </t>
  </si>
  <si>
    <t xml:space="preserve">11010600059                   </t>
  </si>
  <si>
    <t xml:space="preserve">11010600060                   </t>
  </si>
  <si>
    <t xml:space="preserve">11010600048                   </t>
  </si>
  <si>
    <t xml:space="preserve">101061203                     </t>
  </si>
  <si>
    <t xml:space="preserve">11010600044                   </t>
  </si>
  <si>
    <t xml:space="preserve">11010600045                   </t>
  </si>
  <si>
    <t xml:space="preserve">11010600046                   </t>
  </si>
  <si>
    <t xml:space="preserve">11010600047                   </t>
  </si>
  <si>
    <t xml:space="preserve">101061451                     </t>
  </si>
  <si>
    <t xml:space="preserve">11010600013                   </t>
  </si>
  <si>
    <t xml:space="preserve">10106619                      </t>
  </si>
  <si>
    <t xml:space="preserve">101066241                     </t>
  </si>
  <si>
    <t xml:space="preserve">101066242                     </t>
  </si>
  <si>
    <t xml:space="preserve">101066243                     </t>
  </si>
  <si>
    <t xml:space="preserve">101066244                     </t>
  </si>
  <si>
    <t xml:space="preserve">101066245                     </t>
  </si>
  <si>
    <t xml:space="preserve">101066246                     </t>
  </si>
  <si>
    <t xml:space="preserve">101066247                     </t>
  </si>
  <si>
    <t xml:space="preserve">11010600006                   </t>
  </si>
  <si>
    <t xml:space="preserve">11010600007                   </t>
  </si>
  <si>
    <t xml:space="preserve">11010600010                   </t>
  </si>
  <si>
    <t xml:space="preserve">11010600011                   </t>
  </si>
  <si>
    <t xml:space="preserve">11010600012                   </t>
  </si>
  <si>
    <t xml:space="preserve">11010600065                   </t>
  </si>
  <si>
    <t xml:space="preserve">11010600066                   </t>
  </si>
  <si>
    <t xml:space="preserve">1010600009                    </t>
  </si>
  <si>
    <t xml:space="preserve">1010600011                    </t>
  </si>
  <si>
    <t xml:space="preserve">41012600018                   </t>
  </si>
  <si>
    <t xml:space="preserve">41012600029                   </t>
  </si>
  <si>
    <t xml:space="preserve">41012600028                   </t>
  </si>
  <si>
    <t xml:space="preserve">41012600027                   </t>
  </si>
  <si>
    <t xml:space="preserve">41012600026                   </t>
  </si>
  <si>
    <t xml:space="preserve">41012600025                   </t>
  </si>
  <si>
    <t xml:space="preserve">41012600024                   </t>
  </si>
  <si>
    <t xml:space="preserve">41012600023                   </t>
  </si>
  <si>
    <t xml:space="preserve">41012600022                   </t>
  </si>
  <si>
    <t xml:space="preserve">41012600021                   </t>
  </si>
  <si>
    <t xml:space="preserve">41012600020                   </t>
  </si>
  <si>
    <t xml:space="preserve">41012600015                   </t>
  </si>
  <si>
    <t xml:space="preserve">41012600016                   </t>
  </si>
  <si>
    <t xml:space="preserve">41012600017                   </t>
  </si>
  <si>
    <t xml:space="preserve">41012600019                   </t>
  </si>
  <si>
    <t xml:space="preserve">41012600030                   </t>
  </si>
  <si>
    <t xml:space="preserve">41012600031                   </t>
  </si>
  <si>
    <t xml:space="preserve">41012600032                   </t>
  </si>
  <si>
    <t xml:space="preserve">41012600033                   </t>
  </si>
  <si>
    <t xml:space="preserve">41012600034                   </t>
  </si>
  <si>
    <t xml:space="preserve">41012600035                   </t>
  </si>
  <si>
    <t xml:space="preserve">41012600036                   </t>
  </si>
  <si>
    <t xml:space="preserve">41012600037                   </t>
  </si>
  <si>
    <t xml:space="preserve">41012600038                   </t>
  </si>
  <si>
    <t xml:space="preserve">41012600039                   </t>
  </si>
  <si>
    <t xml:space="preserve">41012600040                   </t>
  </si>
  <si>
    <t xml:space="preserve">41012600041                   </t>
  </si>
  <si>
    <t xml:space="preserve">41012600042                   </t>
  </si>
  <si>
    <t xml:space="preserve">41012600044                   </t>
  </si>
  <si>
    <t xml:space="preserve">41012600043                   </t>
  </si>
  <si>
    <t xml:space="preserve">41012600002                   </t>
  </si>
  <si>
    <t xml:space="preserve">41012600003                   </t>
  </si>
  <si>
    <t xml:space="preserve">41012600004                   </t>
  </si>
  <si>
    <t xml:space="preserve">41012600005                   </t>
  </si>
  <si>
    <t xml:space="preserve">51012600001                   </t>
  </si>
  <si>
    <t xml:space="preserve">51012600002                   </t>
  </si>
  <si>
    <t xml:space="preserve">51012600003                   </t>
  </si>
  <si>
    <t xml:space="preserve">41012600006                   </t>
  </si>
  <si>
    <t xml:space="preserve">41012600008                   </t>
  </si>
  <si>
    <t xml:space="preserve">41012600009                   </t>
  </si>
  <si>
    <t xml:space="preserve">41012600010                   </t>
  </si>
  <si>
    <t xml:space="preserve">41012600012                   </t>
  </si>
  <si>
    <t xml:space="preserve">41012600013                   </t>
  </si>
  <si>
    <t xml:space="preserve">41012600014                   </t>
  </si>
  <si>
    <t xml:space="preserve">1010001                       </t>
  </si>
  <si>
    <t>Здание  МУП Специальной коррекционной образовательной школы</t>
  </si>
  <si>
    <t>г. Чайковский, ул. Приморский бульвар, д. 24</t>
  </si>
  <si>
    <t>59:12:0010307:131</t>
  </si>
  <si>
    <t>№ 59-59/016-59/016/401/2015-40/1  от 28.04.2015</t>
  </si>
  <si>
    <t>№ 59-59-16/002/2010-370  от 17.02.2010</t>
  </si>
  <si>
    <t xml:space="preserve">1010003                       </t>
  </si>
  <si>
    <t>Хозяйственный склад № 2</t>
  </si>
  <si>
    <t>59:12:0010307:1719</t>
  </si>
  <si>
    <t>№ 59-59-16/048/2013-237  от 15.11.2013</t>
  </si>
  <si>
    <t xml:space="preserve">1010002                       </t>
  </si>
  <si>
    <t>Хозяйственный склад № 1</t>
  </si>
  <si>
    <t>59:12:0010307:1720</t>
  </si>
  <si>
    <t>№ 59-59-16/048/2013-235  от 15.11.2013</t>
  </si>
  <si>
    <t>Компьютер в сборе (2015)</t>
  </si>
  <si>
    <t>Системный блок "ХР_Офис" (№ 1)</t>
  </si>
  <si>
    <t>Системный блок "ХР_Офис" (№ 2)</t>
  </si>
  <si>
    <t>Системный блок "ХР_Офис" (№ 3)</t>
  </si>
  <si>
    <t>Системный блок "ХР_Офис" (№ 4)</t>
  </si>
  <si>
    <t>Системный блок "ХР_Бухгалтерия"</t>
  </si>
  <si>
    <t>Монитор ЖК АОС e2070Swn Black (LCD, Wide)</t>
  </si>
  <si>
    <t>Холодильник Шиваки SHRF</t>
  </si>
  <si>
    <t>Принтер hp Laser Jet Pro MFP M125ra (№ 1)</t>
  </si>
  <si>
    <t>Принтер hp Laser Jet Pro MFP M125ra (№ 2)</t>
  </si>
  <si>
    <t>Принтер hp Laser Jet Pro MFP M125ra (№ 3)</t>
  </si>
  <si>
    <t>Принтер hp Laser Jet Pro MFP M125ra (№ 4)</t>
  </si>
  <si>
    <t>Принтер hp Laser Jet Pro MFP M125ra (№ 5)</t>
  </si>
  <si>
    <t>Принтер hp Laser Jet Pro MFP M125ra (№ 6)</t>
  </si>
  <si>
    <t>Принтер hp Laser Jet Pro MFP M125ra (№ 7)</t>
  </si>
  <si>
    <t>Принтер hp Laser Jet Pro MFP M125ra (№ 8)</t>
  </si>
  <si>
    <t>Регулятор</t>
  </si>
  <si>
    <t>Холодильник фармацевтический ХФ-250 "ПОЗИС"</t>
  </si>
  <si>
    <t>Телевизор LG 42LN548C № 1</t>
  </si>
  <si>
    <t>Телевизор LG 42LA615V</t>
  </si>
  <si>
    <t>Телевизор LG 42LN548C № 2</t>
  </si>
  <si>
    <t>Телевизор LG 42LN548C № 3</t>
  </si>
  <si>
    <t>Принтер Laser Jet Pro M1132MFP (№ 1)</t>
  </si>
  <si>
    <t>Принтер Laser Jet Pro M1132MFP (№ 2)</t>
  </si>
  <si>
    <t>Ксерокс Canon FC 128 (№ 1)</t>
  </si>
  <si>
    <t>Ксерокс Canon FC 128 (№ 2)</t>
  </si>
  <si>
    <t>Проектор Digital Projector MX505 (№ 1)</t>
  </si>
  <si>
    <t>Проектор Digital Projector MX505 (№ 2)</t>
  </si>
  <si>
    <t>Проекционный экран ScreenMedia Economy-P (№ 1)</t>
  </si>
  <si>
    <t>Проекционный экран ScreenMedia Economy-P (№ 2)</t>
  </si>
  <si>
    <t>Ноутбук Lenovo IdeaPad B5045 AMD</t>
  </si>
  <si>
    <t>МФУ НР Laser Jet Pro M1132MFP</t>
  </si>
  <si>
    <t>Принтер HP Laser Jet Pro P1102</t>
  </si>
  <si>
    <t>Монитор "Acer"</t>
  </si>
  <si>
    <t>Монитор "LG"</t>
  </si>
  <si>
    <t>Монитор "LG" 1953 S SF Silver 17022А</t>
  </si>
  <si>
    <t>Ноутбук  "ASUS"</t>
  </si>
  <si>
    <t>Принтер "Canon"</t>
  </si>
  <si>
    <t>Принтер hp Laser Jet</t>
  </si>
  <si>
    <t>Системный блок "Интел"</t>
  </si>
  <si>
    <t>"Atlant 184-80/74 (240)" морозильная камера</t>
  </si>
  <si>
    <t>Весы медицинские ВМЭН-150</t>
  </si>
  <si>
    <t>Видеомагнитофон "Samsung"</t>
  </si>
  <si>
    <t>Водонагреватель накопительный ABS VLS PW 30 л.</t>
  </si>
  <si>
    <t>Водонагреватель накопительный плоский IF 30 V 30л.</t>
  </si>
  <si>
    <t>Задвижка 30с941нж 50-16 БАЗ</t>
  </si>
  <si>
    <t>Копир "Xerox" Phaser 3100</t>
  </si>
  <si>
    <t>Копировальный аппарат "Canon"</t>
  </si>
  <si>
    <t>Ксерокс "Canon"</t>
  </si>
  <si>
    <t>Машина протирочная МПР-350-1</t>
  </si>
  <si>
    <t>Музыкальный центр "LG"</t>
  </si>
  <si>
    <t>Музыкальный центр "Samsung"</t>
  </si>
  <si>
    <t>Охранная сигнализация</t>
  </si>
  <si>
    <t>Пожарные шкафы</t>
  </si>
  <si>
    <t>Проектор мультимедийный "Sharp Notevision"</t>
  </si>
  <si>
    <t>Сковорода электрическая СЭСМ-02</t>
  </si>
  <si>
    <t>Стиральная машина"Beko WKE 13560 D 35 см"</t>
  </si>
  <si>
    <t>Телевизор "JVC"</t>
  </si>
  <si>
    <t>Телевизор "Samsung"</t>
  </si>
  <si>
    <t>Телевизор "Sharp"</t>
  </si>
  <si>
    <t>Фотоаппарат цифровой "Samsung"</t>
  </si>
  <si>
    <t>Холодильник "Hotpoint-Ariston 2185"</t>
  </si>
  <si>
    <t>Холодильник "Саратов (165+30)"</t>
  </si>
  <si>
    <t>Экран потолочно-настенный</t>
  </si>
  <si>
    <t>Электрическая  плита "Дарина В ЕМ 331 404"</t>
  </si>
  <si>
    <t>Электрическая  плита ПЭСМ-4</t>
  </si>
  <si>
    <t>Электрическая сковорода СЭСМ-02</t>
  </si>
  <si>
    <t>Электропривод НА-05</t>
  </si>
  <si>
    <t>Система видеонаблюдения контроля</t>
  </si>
  <si>
    <t>Станок СДУ -3-03</t>
  </si>
  <si>
    <t>Станок токарный по дереву СТД-12</t>
  </si>
  <si>
    <t>Станок токарный по дереву СТД-12 2</t>
  </si>
  <si>
    <t>Машина вышивальная Brother NV 750E</t>
  </si>
  <si>
    <t>Машина швейная Jaguar CR900</t>
  </si>
  <si>
    <t>Машина швейная "Санстар</t>
  </si>
  <si>
    <t>Машина швейная "Ягуар 977"</t>
  </si>
  <si>
    <t>Машина швейная Brother</t>
  </si>
  <si>
    <t>Стол "Санстар"</t>
  </si>
  <si>
    <t>Утюг "Braun si-18895"</t>
  </si>
  <si>
    <t>Электродвигатель FDM -400W-2P</t>
  </si>
  <si>
    <t>Принтер HP LaserJet Pro P1102</t>
  </si>
  <si>
    <t>Станок токарно-винторезный ТВ-4</t>
  </si>
  <si>
    <t>Станок фрезерный НГФ-НОШЗ</t>
  </si>
  <si>
    <t>Станок фуговальный ФПШ-5</t>
  </si>
  <si>
    <t>Ленточная шлиф. машина BS-900</t>
  </si>
  <si>
    <t>Станок по металлу 0623/ст</t>
  </si>
  <si>
    <t>Гладильная система БОШ TDS 2510</t>
  </si>
  <si>
    <t>Поручень для инвалидов откидной с бумагодержателем</t>
  </si>
  <si>
    <t>Поручень для инвалидов напольно-настенный правый</t>
  </si>
  <si>
    <t>Поручень для инвалидов откидной</t>
  </si>
  <si>
    <t>Поручень для инвалидов для раковины (верхний)</t>
  </si>
  <si>
    <t>Поручень прямой 350 см</t>
  </si>
  <si>
    <t>Поручень прямой 210 см</t>
  </si>
  <si>
    <t>Пандус (перекатной)</t>
  </si>
  <si>
    <t>Поручень прямой 360 см</t>
  </si>
  <si>
    <t>Поручень прямой 510 см</t>
  </si>
  <si>
    <t>Поручень прямой 140 см</t>
  </si>
  <si>
    <t>Доска настенная одноэлементная для написания мелом (1700х1000мм)</t>
  </si>
  <si>
    <t>Облучатель ОБНР2х8-Кама Рециркулятор</t>
  </si>
  <si>
    <t>Кушетка медицинская смотровая КМС-01-МСК</t>
  </si>
  <si>
    <t>Динамометр кистевой ДК-100</t>
  </si>
  <si>
    <t>Набор диагностический для офтальмо/оториноскопии Basic Set</t>
  </si>
  <si>
    <t>Комплект шин КШв-5</t>
  </si>
  <si>
    <t>Комплект шин КШд-5</t>
  </si>
  <si>
    <t>Полка для обуви с ячейками № 1</t>
  </si>
  <si>
    <t>Полка для обуви с ячейками № 2</t>
  </si>
  <si>
    <t>Кушетка металическая</t>
  </si>
  <si>
    <t>Столик процедурный</t>
  </si>
  <si>
    <t>Шкаф для учебного кабинета</t>
  </si>
  <si>
    <t>Шкаф для учебного кабинета 1</t>
  </si>
  <si>
    <t>Стенд информационный</t>
  </si>
  <si>
    <t>Шкаф для наглядных пособий</t>
  </si>
  <si>
    <t>Зеркало круглое</t>
  </si>
  <si>
    <t>Шкаф угловой с полками</t>
  </si>
  <si>
    <t>Шкаф бытовой с антресолью</t>
  </si>
  <si>
    <t>Стол письменный (столяр. маст.)</t>
  </si>
  <si>
    <t>Шкаф для заготовок</t>
  </si>
  <si>
    <t>Тумба под ученической доской</t>
  </si>
  <si>
    <t>Шкаф для инструментов № 1</t>
  </si>
  <si>
    <t>Шкаф для инструментов № 2</t>
  </si>
  <si>
    <t>Стойка для цветов № 1</t>
  </si>
  <si>
    <t>Стойка для цветов № 2</t>
  </si>
  <si>
    <t>Комплект растущий 2-х местный</t>
  </si>
  <si>
    <t>Комплект растущий 2-х местный 1</t>
  </si>
  <si>
    <t>Комплект растущий 2-х местный 2</t>
  </si>
  <si>
    <t>Комплект растущий 2-х местный 3</t>
  </si>
  <si>
    <t>Комплект растущий 2-х местный 4</t>
  </si>
  <si>
    <t>Комплект растущий 2-х местный 5</t>
  </si>
  <si>
    <t>Комплект растущий 2-х местный 6</t>
  </si>
  <si>
    <t>Комплект растущий 2-х местный 7</t>
  </si>
  <si>
    <t>Комплект растущий 2-х местный 8</t>
  </si>
  <si>
    <t>Комплект растущий 2-х местный 9</t>
  </si>
  <si>
    <t>Комплект растущий 2-х местный 10</t>
  </si>
  <si>
    <t>Комплект растущий 2-х местный 11</t>
  </si>
  <si>
    <t>Комплект растущий 2-х местный 12</t>
  </si>
  <si>
    <t>Комплект растущий 2-х местный 13</t>
  </si>
  <si>
    <t>Сухой бассейн 1</t>
  </si>
  <si>
    <t>Стойка для цветов</t>
  </si>
  <si>
    <t>Выстовочный шкаф</t>
  </si>
  <si>
    <t>Выстовочный шкаф 1</t>
  </si>
  <si>
    <t>Шкаф № 1 (кабинет безопасности)</t>
  </si>
  <si>
    <t>Шкаф № 2 (кабинет безопасности)</t>
  </si>
  <si>
    <t>Шкаф № 3 (кабинет зам. директора по АХЧ)</t>
  </si>
  <si>
    <t>Стол рабочий № 1 (кабинет безопасности)</t>
  </si>
  <si>
    <t>Стол рабочий № 2 (кабинет зам. директора по АХЧ)</t>
  </si>
  <si>
    <t>Стол рабочий № 3 (кабинет зам. директора по АХЧ)</t>
  </si>
  <si>
    <t>Стенд информационный № 1 /2015/</t>
  </si>
  <si>
    <t>Стенд информационный № 3 /2015/</t>
  </si>
  <si>
    <t>Гарнитур кухонный "Дельта"</t>
  </si>
  <si>
    <t>Диван для кабинета релаксации</t>
  </si>
  <si>
    <t>Диван угловой+кресло</t>
  </si>
  <si>
    <t>Доска классная</t>
  </si>
  <si>
    <t>Доска ученическая 1000*1500</t>
  </si>
  <si>
    <t>Доска ученическая 3-х элементная</t>
  </si>
  <si>
    <t>Доска ученическая 3-х элементная 1000*3000</t>
  </si>
  <si>
    <t>доска ученическая передвижная</t>
  </si>
  <si>
    <t>Елка искуственная</t>
  </si>
  <si>
    <t>Корпусная мебель для учебного класса</t>
  </si>
  <si>
    <t>Кухонный комбайн "Kemwood"</t>
  </si>
  <si>
    <t>Мойка и столешница</t>
  </si>
  <si>
    <t>Стенка "Ника"</t>
  </si>
  <si>
    <t>Стол "Премьер"</t>
  </si>
  <si>
    <t>Стол кабинетный</t>
  </si>
  <si>
    <t>Стол круглый</t>
  </si>
  <si>
    <t>Стол обеденный 1</t>
  </si>
  <si>
    <t>Стол обеденный 10</t>
  </si>
  <si>
    <t>Стол обеденный 11</t>
  </si>
  <si>
    <t>Стол обеденный 12</t>
  </si>
  <si>
    <t>Стол обеденный 2</t>
  </si>
  <si>
    <t>Стол обеденный3</t>
  </si>
  <si>
    <t>Стол обеденный 4</t>
  </si>
  <si>
    <t>Стол обеденный 5</t>
  </si>
  <si>
    <t>Стол обеденный 6</t>
  </si>
  <si>
    <t>Стол обеденный 7</t>
  </si>
  <si>
    <t>Стол обеденный 8</t>
  </si>
  <si>
    <t>Стол обеденный 9</t>
  </si>
  <si>
    <t>Стол письм. с выкатной тумбой</t>
  </si>
  <si>
    <t>Стол производственный 1</t>
  </si>
  <si>
    <t>стол рабочий в каб.СБО</t>
  </si>
  <si>
    <t>Уголок для учебного кабинета без стола</t>
  </si>
  <si>
    <t>Уголок для учебного кабинета со столом</t>
  </si>
  <si>
    <t>Шкаф для кабинета биологии</t>
  </si>
  <si>
    <t>Шкаф для учебного класса</t>
  </si>
  <si>
    <t>Шкаф для ученического кабинета</t>
  </si>
  <si>
    <t>Шкаф кабинетный № 3(каб.логопеда)</t>
  </si>
  <si>
    <t>Шкаф кабинетный №1(швейная мастерская)</t>
  </si>
  <si>
    <t>Шкаф кабинетный № 2 (каб.математики)</t>
  </si>
  <si>
    <t>Экран Da-Lite Versatol 178x178 см на треноге</t>
  </si>
  <si>
    <t>Электросушилка для рук</t>
  </si>
  <si>
    <t>Стол для раскроя</t>
  </si>
  <si>
    <t>Шкаф для швейной мастерской</t>
  </si>
  <si>
    <t>Стол письм. с выкатной тумбой 1</t>
  </si>
  <si>
    <t>Стол письм. с выкатной тумбой 2</t>
  </si>
  <si>
    <t>Шкаф № 1</t>
  </si>
  <si>
    <t>Шкаф № 2</t>
  </si>
  <si>
    <t>Стол № 1</t>
  </si>
  <si>
    <t>Стол № 2</t>
  </si>
  <si>
    <t>Тумба 1</t>
  </si>
  <si>
    <t>Паровая система Philips GC 6510</t>
  </si>
  <si>
    <t>Манекен</t>
  </si>
  <si>
    <t>Оверлог Jaguar 055D</t>
  </si>
  <si>
    <t>Шведская стенка</t>
  </si>
  <si>
    <t>Скамья гимнастическая 3 м</t>
  </si>
  <si>
    <t>Стойка для прыжков в высоту 2,2 м</t>
  </si>
  <si>
    <t>Сетка заградительная на окна</t>
  </si>
  <si>
    <t>Стол теннисный Start Line Hobby-2</t>
  </si>
  <si>
    <t>Палатка 4-х местная "Аляска"</t>
  </si>
  <si>
    <t>Палатка М-  5021</t>
  </si>
  <si>
    <t>тренажер "Беговая дорожка" BT-2600A</t>
  </si>
  <si>
    <t>Интерактивная доска Classic Solution Dual Touch V83</t>
  </si>
  <si>
    <t>Интерактивная проекционная система SMART Board 480iv</t>
  </si>
  <si>
    <t>Инфракрасный динамик-усилитель "Инфракрасный помощник"</t>
  </si>
  <si>
    <t>Коррекционно-развивающий программный комплекс для проведения индивидуальных и фронтальных занятий</t>
  </si>
  <si>
    <t>Кресло для детей с нарушениями ОДА, рассчитанное на повышенную нагрузку</t>
  </si>
  <si>
    <t>Лингводидактический комплекс с методическими рекомендациями</t>
  </si>
  <si>
    <t>Многофункциональное  регулируемое кресло для лиц с нарушениями ОДА</t>
  </si>
  <si>
    <t>Многофункциональный портативный увеличитель</t>
  </si>
  <si>
    <t>Мобильный реабилитационно-диагностический комплекс психолога</t>
  </si>
  <si>
    <t>МФУ лазерное Kyosera Ecosys M2040dn</t>
  </si>
  <si>
    <t>Набор музыкальных инструментов "Музыкотерапия"</t>
  </si>
  <si>
    <t>Образовательно-игровой комплекс</t>
  </si>
  <si>
    <t>Специализированная система с регулируемой рабочей поверхностью для лиц с нарушениями ОДА</t>
  </si>
  <si>
    <t>Специализированный модульный комплекс для поддержки и коррекции поясничного отдела</t>
  </si>
  <si>
    <t>Специальная программируемая клавиатура</t>
  </si>
  <si>
    <t>Специальная электроакустическая аппаратура индивидуального использования в комплекте</t>
  </si>
  <si>
    <t>Стол рабочий угловой (для логопеда)</t>
  </si>
  <si>
    <t>Цифровая видеосистема для работы с текстом</t>
  </si>
  <si>
    <t>Шкаф для документов (для логопеда)</t>
  </si>
  <si>
    <t>Шкаф для пособий (для логопеда)</t>
  </si>
  <si>
    <t>Шкаф для верхней одежды</t>
  </si>
  <si>
    <t>Шкаф навесной для документов</t>
  </si>
  <si>
    <t>Учебники 2016</t>
  </si>
  <si>
    <t>Набор психолога "Пертра" с методическими рекомендациями</t>
  </si>
  <si>
    <t>Литература художественная</t>
  </si>
  <si>
    <t>Учебники 2008</t>
  </si>
  <si>
    <t>Учебники 2009 г.</t>
  </si>
  <si>
    <t>Учебники для библиотечного фонда -2009г.</t>
  </si>
  <si>
    <t>Учебники по программе "Образование"</t>
  </si>
  <si>
    <t>Наглядное пособие</t>
  </si>
  <si>
    <t xml:space="preserve">10124400025                   </t>
  </si>
  <si>
    <t xml:space="preserve">10124400026                   </t>
  </si>
  <si>
    <t xml:space="preserve">10124400027                   </t>
  </si>
  <si>
    <t xml:space="preserve">10124400028                   </t>
  </si>
  <si>
    <t xml:space="preserve">10124400029                   </t>
  </si>
  <si>
    <t xml:space="preserve">10124400030                   </t>
  </si>
  <si>
    <t xml:space="preserve">10124400045                   </t>
  </si>
  <si>
    <t xml:space="preserve">10124400044                   </t>
  </si>
  <si>
    <t xml:space="preserve">10124400043                   </t>
  </si>
  <si>
    <t xml:space="preserve">10124400042                   </t>
  </si>
  <si>
    <t xml:space="preserve">10124400041                   </t>
  </si>
  <si>
    <t xml:space="preserve">10124400040                   </t>
  </si>
  <si>
    <t xml:space="preserve">10124400039                   </t>
  </si>
  <si>
    <t xml:space="preserve">10124400031                   </t>
  </si>
  <si>
    <t xml:space="preserve">10124400032                   </t>
  </si>
  <si>
    <t xml:space="preserve">10124400033                   </t>
  </si>
  <si>
    <t xml:space="preserve">10124400034                   </t>
  </si>
  <si>
    <t xml:space="preserve">10124400035                   </t>
  </si>
  <si>
    <t xml:space="preserve">10124400036                   </t>
  </si>
  <si>
    <t xml:space="preserve">10124400037                   </t>
  </si>
  <si>
    <t xml:space="preserve">10124400038                   </t>
  </si>
  <si>
    <t xml:space="preserve">10136353                      </t>
  </si>
  <si>
    <t xml:space="preserve">10124400                      </t>
  </si>
  <si>
    <t xml:space="preserve">800000000000309               </t>
  </si>
  <si>
    <t xml:space="preserve">10124400004                   </t>
  </si>
  <si>
    <t xml:space="preserve">10124400003                   </t>
  </si>
  <si>
    <t xml:space="preserve">10124400005                   </t>
  </si>
  <si>
    <t xml:space="preserve">10124400006                   </t>
  </si>
  <si>
    <t xml:space="preserve">10124400008                   </t>
  </si>
  <si>
    <t xml:space="preserve">10124400007                   </t>
  </si>
  <si>
    <t xml:space="preserve">10124400010                   </t>
  </si>
  <si>
    <t xml:space="preserve">10124400009                   </t>
  </si>
  <si>
    <t xml:space="preserve">10124400020                   </t>
  </si>
  <si>
    <t xml:space="preserve">10124400019                   </t>
  </si>
  <si>
    <t xml:space="preserve">10124400018                   </t>
  </si>
  <si>
    <t xml:space="preserve">10124400017                   </t>
  </si>
  <si>
    <t xml:space="preserve">10124400021                   </t>
  </si>
  <si>
    <t xml:space="preserve">10124400022                   </t>
  </si>
  <si>
    <t xml:space="preserve">10124400023                   </t>
  </si>
  <si>
    <t xml:space="preserve">111104160                     </t>
  </si>
  <si>
    <t xml:space="preserve">110104030158                  </t>
  </si>
  <si>
    <t xml:space="preserve">110104030154                  </t>
  </si>
  <si>
    <t xml:space="preserve">110104030155                  </t>
  </si>
  <si>
    <t xml:space="preserve">110104040883                  </t>
  </si>
  <si>
    <t xml:space="preserve">110104040884                  </t>
  </si>
  <si>
    <t xml:space="preserve">110104040885                  </t>
  </si>
  <si>
    <t xml:space="preserve">111104164                     </t>
  </si>
  <si>
    <t xml:space="preserve">01380105                      </t>
  </si>
  <si>
    <t xml:space="preserve">111104162                     </t>
  </si>
  <si>
    <t xml:space="preserve">111104163                     </t>
  </si>
  <si>
    <t xml:space="preserve">110104040886                  </t>
  </si>
  <si>
    <t xml:space="preserve">110104040887                  </t>
  </si>
  <si>
    <t xml:space="preserve">110104040888                  </t>
  </si>
  <si>
    <t xml:space="preserve">110104127                     </t>
  </si>
  <si>
    <t xml:space="preserve">1110104132                    </t>
  </si>
  <si>
    <t xml:space="preserve">01380102                      </t>
  </si>
  <si>
    <t xml:space="preserve">10104163                      </t>
  </si>
  <si>
    <t xml:space="preserve">10104164                      </t>
  </si>
  <si>
    <t xml:space="preserve">1110104146                    </t>
  </si>
  <si>
    <t xml:space="preserve">10104160                      </t>
  </si>
  <si>
    <t xml:space="preserve">111104158                     </t>
  </si>
  <si>
    <t xml:space="preserve">111104159                     </t>
  </si>
  <si>
    <t xml:space="preserve">01360106                      </t>
  </si>
  <si>
    <t xml:space="preserve">013660108                     </t>
  </si>
  <si>
    <t xml:space="preserve">10104125                      </t>
  </si>
  <si>
    <t xml:space="preserve">01380103                      </t>
  </si>
  <si>
    <t xml:space="preserve">1110104144                    </t>
  </si>
  <si>
    <t xml:space="preserve">1110104166                    </t>
  </si>
  <si>
    <t xml:space="preserve">10134310                      </t>
  </si>
  <si>
    <t xml:space="preserve">1110104165                    </t>
  </si>
  <si>
    <t xml:space="preserve">10104162                      </t>
  </si>
  <si>
    <t xml:space="preserve">10134311                      </t>
  </si>
  <si>
    <t xml:space="preserve">01380116                      </t>
  </si>
  <si>
    <t xml:space="preserve">110104124                     </t>
  </si>
  <si>
    <t xml:space="preserve">1110104149                    </t>
  </si>
  <si>
    <t xml:space="preserve">1110104131                    </t>
  </si>
  <si>
    <t xml:space="preserve">01380111                      </t>
  </si>
  <si>
    <t xml:space="preserve">01380101                      </t>
  </si>
  <si>
    <t xml:space="preserve">01380115                      </t>
  </si>
  <si>
    <t xml:space="preserve">1110104145                    </t>
  </si>
  <si>
    <t xml:space="preserve">1110104125                    </t>
  </si>
  <si>
    <t xml:space="preserve">1110104126                    </t>
  </si>
  <si>
    <t xml:space="preserve">10134312                      </t>
  </si>
  <si>
    <t xml:space="preserve">10134313                      </t>
  </si>
  <si>
    <t xml:space="preserve">1110104129                    </t>
  </si>
  <si>
    <t xml:space="preserve">01380094                      </t>
  </si>
  <si>
    <t xml:space="preserve">01380095                      </t>
  </si>
  <si>
    <t xml:space="preserve">10104161                      </t>
  </si>
  <si>
    <t xml:space="preserve">10124350                      </t>
  </si>
  <si>
    <t xml:space="preserve">01380099                      </t>
  </si>
  <si>
    <t xml:space="preserve">10104614                      </t>
  </si>
  <si>
    <t xml:space="preserve">10104615                      </t>
  </si>
  <si>
    <t xml:space="preserve">10124400001                   </t>
  </si>
  <si>
    <t xml:space="preserve">10124400002                   </t>
  </si>
  <si>
    <t xml:space="preserve">110104030159                  </t>
  </si>
  <si>
    <t xml:space="preserve">110104030160                  </t>
  </si>
  <si>
    <t xml:space="preserve">10134165                      </t>
  </si>
  <si>
    <t xml:space="preserve">110104030162                  </t>
  </si>
  <si>
    <t xml:space="preserve">110104030164                  </t>
  </si>
  <si>
    <t xml:space="preserve">10104030164                   </t>
  </si>
  <si>
    <t xml:space="preserve">01380022                      </t>
  </si>
  <si>
    <t xml:space="preserve">01380032                      </t>
  </si>
  <si>
    <t xml:space="preserve">01380042                      </t>
  </si>
  <si>
    <t xml:space="preserve">110104030161                  </t>
  </si>
  <si>
    <t xml:space="preserve">10106663                      </t>
  </si>
  <si>
    <t xml:space="preserve">10126400054                   </t>
  </si>
  <si>
    <t xml:space="preserve">10126400053                   </t>
  </si>
  <si>
    <t xml:space="preserve">10126400052                   </t>
  </si>
  <si>
    <t xml:space="preserve">10126400051                   </t>
  </si>
  <si>
    <t xml:space="preserve">10126400047                   </t>
  </si>
  <si>
    <t xml:space="preserve">10126400048                   </t>
  </si>
  <si>
    <t xml:space="preserve">10126400049                   </t>
  </si>
  <si>
    <t xml:space="preserve">10126400050                   </t>
  </si>
  <si>
    <t xml:space="preserve">10126400046                   </t>
  </si>
  <si>
    <t xml:space="preserve">10126400045                   </t>
  </si>
  <si>
    <t xml:space="preserve">10126400044                   </t>
  </si>
  <si>
    <t xml:space="preserve">10126400043                   </t>
  </si>
  <si>
    <t xml:space="preserve">10126400042                   </t>
  </si>
  <si>
    <t xml:space="preserve">10126400055                   </t>
  </si>
  <si>
    <t xml:space="preserve">10126400041                   </t>
  </si>
  <si>
    <t xml:space="preserve">10126400040                   </t>
  </si>
  <si>
    <t xml:space="preserve">10126400039                   </t>
  </si>
  <si>
    <t xml:space="preserve">10126400038                   </t>
  </si>
  <si>
    <t xml:space="preserve">10126400037                   </t>
  </si>
  <si>
    <t xml:space="preserve">10126400036                   </t>
  </si>
  <si>
    <t xml:space="preserve">10126400034                   </t>
  </si>
  <si>
    <t xml:space="preserve">10126400035                   </t>
  </si>
  <si>
    <t xml:space="preserve">10136351                      </t>
  </si>
  <si>
    <t xml:space="preserve">10136352                      </t>
  </si>
  <si>
    <t xml:space="preserve">10136413                      </t>
  </si>
  <si>
    <t xml:space="preserve">10136410                      </t>
  </si>
  <si>
    <t xml:space="preserve">10136411                      </t>
  </si>
  <si>
    <t xml:space="preserve">10136412                      </t>
  </si>
  <si>
    <t xml:space="preserve">10136416                      </t>
  </si>
  <si>
    <t xml:space="preserve">10126400021                   </t>
  </si>
  <si>
    <t xml:space="preserve">10126400022                   </t>
  </si>
  <si>
    <t xml:space="preserve">10126400023                   </t>
  </si>
  <si>
    <t xml:space="preserve">10126400024                   </t>
  </si>
  <si>
    <t xml:space="preserve">10126400025                   </t>
  </si>
  <si>
    <t xml:space="preserve">10126400026                   </t>
  </si>
  <si>
    <t xml:space="preserve">10126400027                   </t>
  </si>
  <si>
    <t xml:space="preserve">10126400028                   </t>
  </si>
  <si>
    <t xml:space="preserve">10126400029                   </t>
  </si>
  <si>
    <t xml:space="preserve">10126400030                   </t>
  </si>
  <si>
    <t xml:space="preserve">10126400031                   </t>
  </si>
  <si>
    <t xml:space="preserve">10126400032                   </t>
  </si>
  <si>
    <t xml:space="preserve">10126400033                   </t>
  </si>
  <si>
    <t xml:space="preserve">10136415                      </t>
  </si>
  <si>
    <t xml:space="preserve">10136417                      </t>
  </si>
  <si>
    <t xml:space="preserve">10136418                      </t>
  </si>
  <si>
    <t xml:space="preserve">10136419                      </t>
  </si>
  <si>
    <t xml:space="preserve">10136420                      </t>
  </si>
  <si>
    <t xml:space="preserve">10136421                      </t>
  </si>
  <si>
    <t xml:space="preserve">10136422                      </t>
  </si>
  <si>
    <t xml:space="preserve">10136423                      </t>
  </si>
  <si>
    <t xml:space="preserve">10136424                      </t>
  </si>
  <si>
    <t xml:space="preserve">10136425                      </t>
  </si>
  <si>
    <t xml:space="preserve">10136426                      </t>
  </si>
  <si>
    <t xml:space="preserve">10136427                      </t>
  </si>
  <si>
    <t xml:space="preserve">10136428                      </t>
  </si>
  <si>
    <t xml:space="preserve">10136429                      </t>
  </si>
  <si>
    <t xml:space="preserve">10136430                      </t>
  </si>
  <si>
    <t xml:space="preserve">10136431                      </t>
  </si>
  <si>
    <t xml:space="preserve">10136450                      </t>
  </si>
  <si>
    <t xml:space="preserve">10136501                      </t>
  </si>
  <si>
    <t xml:space="preserve">10136502                      </t>
  </si>
  <si>
    <t xml:space="preserve">800000000000311               </t>
  </si>
  <si>
    <t xml:space="preserve">800000000000310               </t>
  </si>
  <si>
    <t xml:space="preserve">10126400001                   </t>
  </si>
  <si>
    <t xml:space="preserve">10126400002                   </t>
  </si>
  <si>
    <t xml:space="preserve">10126400003                   </t>
  </si>
  <si>
    <t xml:space="preserve">10126400004                   </t>
  </si>
  <si>
    <t xml:space="preserve">10126400019                   </t>
  </si>
  <si>
    <t xml:space="preserve">10126400020                   </t>
  </si>
  <si>
    <t xml:space="preserve">10136323                      </t>
  </si>
  <si>
    <t xml:space="preserve">101063000119                  </t>
  </si>
  <si>
    <t xml:space="preserve">10136324                      </t>
  </si>
  <si>
    <t xml:space="preserve">1101061304                    </t>
  </si>
  <si>
    <t xml:space="preserve">10106010000431                </t>
  </si>
  <si>
    <t xml:space="preserve">10106304                      </t>
  </si>
  <si>
    <t xml:space="preserve">800000000000304               </t>
  </si>
  <si>
    <t xml:space="preserve">10136307                      </t>
  </si>
  <si>
    <t xml:space="preserve">10136308                      </t>
  </si>
  <si>
    <t xml:space="preserve">110106010000410               </t>
  </si>
  <si>
    <t xml:space="preserve">10136306                      </t>
  </si>
  <si>
    <t xml:space="preserve">110106010000433               </t>
  </si>
  <si>
    <t xml:space="preserve">110106010000434               </t>
  </si>
  <si>
    <t xml:space="preserve">110106010000435               </t>
  </si>
  <si>
    <t xml:space="preserve">10136325                      </t>
  </si>
  <si>
    <t xml:space="preserve">10136326                      </t>
  </si>
  <si>
    <t xml:space="preserve">10136327                      </t>
  </si>
  <si>
    <t xml:space="preserve">10136328                      </t>
  </si>
  <si>
    <t xml:space="preserve">10136329                      </t>
  </si>
  <si>
    <t xml:space="preserve">110106010000432               </t>
  </si>
  <si>
    <t xml:space="preserve">10136304                      </t>
  </si>
  <si>
    <t xml:space="preserve">11010610000307                </t>
  </si>
  <si>
    <t xml:space="preserve">11063000117                   </t>
  </si>
  <si>
    <t xml:space="preserve">11010610000401                </t>
  </si>
  <si>
    <t xml:space="preserve">1010630054                    </t>
  </si>
  <si>
    <t xml:space="preserve">110106100000306               </t>
  </si>
  <si>
    <t xml:space="preserve">110106100000307               </t>
  </si>
  <si>
    <t xml:space="preserve">10136309                      </t>
  </si>
  <si>
    <t xml:space="preserve">10136317                      </t>
  </si>
  <si>
    <t xml:space="preserve">10136318                      </t>
  </si>
  <si>
    <t xml:space="preserve">10136319                      </t>
  </si>
  <si>
    <t xml:space="preserve">0136309                       </t>
  </si>
  <si>
    <t xml:space="preserve">0136310                       </t>
  </si>
  <si>
    <t xml:space="preserve">0136311                       </t>
  </si>
  <si>
    <t xml:space="preserve">0136312                       </t>
  </si>
  <si>
    <t xml:space="preserve">10136313                      </t>
  </si>
  <si>
    <t xml:space="preserve">10136314                      </t>
  </si>
  <si>
    <t xml:space="preserve">10136315                      </t>
  </si>
  <si>
    <t xml:space="preserve">10136316                      </t>
  </si>
  <si>
    <t xml:space="preserve">10106306                      </t>
  </si>
  <si>
    <t xml:space="preserve">10106307                      </t>
  </si>
  <si>
    <t xml:space="preserve">10106308                      </t>
  </si>
  <si>
    <t xml:space="preserve">10106309                      </t>
  </si>
  <si>
    <t xml:space="preserve">800000000000305               </t>
  </si>
  <si>
    <t xml:space="preserve">10136321                      </t>
  </si>
  <si>
    <t xml:space="preserve">10136322                      </t>
  </si>
  <si>
    <t xml:space="preserve">110106010000402               </t>
  </si>
  <si>
    <t xml:space="preserve">11063000115                   </t>
  </si>
  <si>
    <t xml:space="preserve">11063000114                   </t>
  </si>
  <si>
    <t xml:space="preserve">110106010000413               </t>
  </si>
  <si>
    <t xml:space="preserve">11010601000422                </t>
  </si>
  <si>
    <t xml:space="preserve">110106010000427               </t>
  </si>
  <si>
    <t xml:space="preserve">110106010000428               </t>
  </si>
  <si>
    <t xml:space="preserve">110106010000429               </t>
  </si>
  <si>
    <t xml:space="preserve">10136305                      </t>
  </si>
  <si>
    <t xml:space="preserve">11063000113                   </t>
  </si>
  <si>
    <t xml:space="preserve">110106010000408               </t>
  </si>
  <si>
    <t xml:space="preserve">110106010000405               </t>
  </si>
  <si>
    <t xml:space="preserve">110106010000407               </t>
  </si>
  <si>
    <t xml:space="preserve">11063000112                   </t>
  </si>
  <si>
    <t xml:space="preserve">110106010000400               </t>
  </si>
  <si>
    <t xml:space="preserve">10136330                      </t>
  </si>
  <si>
    <t xml:space="preserve">10136331                      </t>
  </si>
  <si>
    <t xml:space="preserve">10136332                      </t>
  </si>
  <si>
    <t xml:space="preserve">10136333                      </t>
  </si>
  <si>
    <t xml:space="preserve">110106100000001               </t>
  </si>
  <si>
    <t xml:space="preserve">110106010000403               </t>
  </si>
  <si>
    <t xml:space="preserve">11010601000041                </t>
  </si>
  <si>
    <t xml:space="preserve">11010601000042                </t>
  </si>
  <si>
    <t xml:space="preserve">10136342                      </t>
  </si>
  <si>
    <t xml:space="preserve">10136343                      </t>
  </si>
  <si>
    <t xml:space="preserve">101363344                     </t>
  </si>
  <si>
    <t xml:space="preserve">10136345                      </t>
  </si>
  <si>
    <t xml:space="preserve">10136346                      </t>
  </si>
  <si>
    <t xml:space="preserve">10136409                      </t>
  </si>
  <si>
    <t xml:space="preserve">10136400                      </t>
  </si>
  <si>
    <t xml:space="preserve">110106010000421               </t>
  </si>
  <si>
    <t xml:space="preserve">10126400007                   </t>
  </si>
  <si>
    <t xml:space="preserve">10126400012                   </t>
  </si>
  <si>
    <t xml:space="preserve">10126400013                   </t>
  </si>
  <si>
    <t xml:space="preserve">10126400014                   </t>
  </si>
  <si>
    <t xml:space="preserve">10126400015                   </t>
  </si>
  <si>
    <t xml:space="preserve">10126400011                   </t>
  </si>
  <si>
    <t xml:space="preserve">10126400008                   </t>
  </si>
  <si>
    <t xml:space="preserve">10126400009                   </t>
  </si>
  <si>
    <t xml:space="preserve">10126400005                   </t>
  </si>
  <si>
    <t xml:space="preserve">11010661                      </t>
  </si>
  <si>
    <t xml:space="preserve">11010662                      </t>
  </si>
  <si>
    <t xml:space="preserve">11010667                      </t>
  </si>
  <si>
    <t>10124400047</t>
  </si>
  <si>
    <t>10124400048</t>
  </si>
  <si>
    <t>10124400055</t>
  </si>
  <si>
    <t>10124400056</t>
  </si>
  <si>
    <t>10124400060</t>
  </si>
  <si>
    <t>10124400057</t>
  </si>
  <si>
    <t>10124400061</t>
  </si>
  <si>
    <t>10124400053</t>
  </si>
  <si>
    <t>10124400054</t>
  </si>
  <si>
    <t>10124400059</t>
  </si>
  <si>
    <t>10124400050</t>
  </si>
  <si>
    <t>10124400066</t>
  </si>
  <si>
    <t>10124400065</t>
  </si>
  <si>
    <t>10124400058</t>
  </si>
  <si>
    <t>10124400063</t>
  </si>
  <si>
    <t>10124400064</t>
  </si>
  <si>
    <t>10124400062</t>
  </si>
  <si>
    <t>10124400051</t>
  </si>
  <si>
    <t>10126400063</t>
  </si>
  <si>
    <t>10124400052</t>
  </si>
  <si>
    <t>10126400064</t>
  </si>
  <si>
    <t>10126400065</t>
  </si>
  <si>
    <t>10126400058</t>
  </si>
  <si>
    <t>10126400056</t>
  </si>
  <si>
    <t>10126400057</t>
  </si>
  <si>
    <t xml:space="preserve">10126400018                   </t>
  </si>
  <si>
    <t xml:space="preserve">001                           </t>
  </si>
  <si>
    <t xml:space="preserve">11111112                      </t>
  </si>
  <si>
    <t xml:space="preserve">1111114                       </t>
  </si>
  <si>
    <t>Гараж-мастерская</t>
  </si>
  <si>
    <t>Пермский край, г.Чайковский, проспект Победы, д.2</t>
  </si>
  <si>
    <t>59:12:0010409:521</t>
  </si>
  <si>
    <t>№ 59-59-16/022/2010-062  от 21.04.2010</t>
  </si>
  <si>
    <t xml:space="preserve">Здание МОУ СОШ № 7 </t>
  </si>
  <si>
    <t>59:12:0010409:24</t>
  </si>
  <si>
    <t>№ 59-59/016-59/999/001/2016-4830/1  от 22.07.2016</t>
  </si>
  <si>
    <t>№ 59-59-16/022/2010-061  от 21.04.2010</t>
  </si>
  <si>
    <t>Машина перепл. для скрепления печат. прод. ППК-М168</t>
  </si>
  <si>
    <t>Комплект компьютерной техники (сист.блок,монитор,клавиатура,МФУ,фильтр,мышь)</t>
  </si>
  <si>
    <t>Набор оборудования для начальной школы тип 1 (ноутбук Aser</t>
  </si>
  <si>
    <t>Набор оборудования для начальной школы тип 1 (цифровое устройство для просмотра микропрепаратов)</t>
  </si>
  <si>
    <t>Комплект "Химия №1"(моделирование молекул.неорганические соединения.демонстрац. комплект педагога по химии  CT31R)</t>
  </si>
  <si>
    <t>Комплект "Химия №2" (лабораторный комплект учащегося по химии основной CS31R)</t>
  </si>
  <si>
    <t>Триммер Champion T336</t>
  </si>
  <si>
    <t>акустическая система со встроенным СВ проигрывателем Fender Passport PD-250</t>
  </si>
  <si>
    <t>интерактивная доска</t>
  </si>
  <si>
    <t>Интерактивное оборудование (интерактивная доска, проектор, компьютер ИВС СБ)</t>
  </si>
  <si>
    <t>интерактивный комплекс</t>
  </si>
  <si>
    <t>картофеличистка МОК 150</t>
  </si>
  <si>
    <t>Компьютер в комплекте (процессор,плата,модуль памяти,привод,монитор,клавиатура,манипулятор,ист-к бес.питания,корпус, прогр. обеспечение,НЖМД,НГМД)</t>
  </si>
  <si>
    <t>компьютер в комплекте (монитор, системный блок,  клавиатура, мышь, акустическая система+микрофон, источник  бесперебойного птания, антивирус)</t>
  </si>
  <si>
    <t>компьютер персональный (Intel Pentium 4)</t>
  </si>
  <si>
    <t>корзина баскетбольная со щитом</t>
  </si>
  <si>
    <t>Лазерное многофункциональное устройство  HP LaserJet 1005 MFP</t>
  </si>
  <si>
    <t>Лампа VLT-XD206LP для проекторов Mitsubishi XD206U/SD206U.205Вт</t>
  </si>
  <si>
    <t>Ларь морозильный ДК 270</t>
  </si>
  <si>
    <t>Магнитола LG LPC-LM535X</t>
  </si>
  <si>
    <t>Магнитофон Panasonic RX-ES23  E-S</t>
  </si>
  <si>
    <t>Маршрутизатор ASUS WL-500W (Wireless)</t>
  </si>
  <si>
    <t>Машина протирочно-резательная МПР 300</t>
  </si>
  <si>
    <t>Монитор PROVIEM</t>
  </si>
  <si>
    <t>монитор X10 23554  VAPLVS</t>
  </si>
  <si>
    <t>Мясорубка М250</t>
  </si>
  <si>
    <t>Ноутбук VOYAGER H 591 WH</t>
  </si>
  <si>
    <t>пианино кама</t>
  </si>
  <si>
    <t>пианино Украина</t>
  </si>
  <si>
    <t>Плазменная панель (Настольный дисплей)42" Panasonik TN-42 PH10RS высокого разрешения, цвет серебристый</t>
  </si>
  <si>
    <t>XEROX  Phaser 6110 B color принтер</t>
  </si>
  <si>
    <t>принтер лазарный HP LASERJET 1100</t>
  </si>
  <si>
    <t>Радиомикрофонная система с петличным микрофоном SHURE PG 14/PG30</t>
  </si>
  <si>
    <t>силовая станция ФУБЭ скультуре</t>
  </si>
  <si>
    <t>Сканер с программным обеспечением</t>
  </si>
  <si>
    <t>станок комбинированный СКД -130</t>
  </si>
  <si>
    <t>станок круглопильный СК- 120</t>
  </si>
  <si>
    <t>станок круглопильный СК - 130</t>
  </si>
  <si>
    <t>станок сверлильный ШСС - 300</t>
  </si>
  <si>
    <t>станок ТВ-7</t>
  </si>
  <si>
    <t>станок токарный С14К18</t>
  </si>
  <si>
    <t>станок фрезерный НГФ -110Ш</t>
  </si>
  <si>
    <t>телефакс Панасоник KX-FT 76 RV</t>
  </si>
  <si>
    <t>Цифровой копировалльный аппарат А3 SHARP 5316</t>
  </si>
  <si>
    <t>Экран настенный 180*180см Стандарт, тип MW</t>
  </si>
  <si>
    <t>Водомер крыльчатый Ду 32</t>
  </si>
  <si>
    <t>Компьютер в сборе (системный блок "Бюджет", монитор, клавиатура, мышь)</t>
  </si>
  <si>
    <t>Рабочее место учителя тип 1: компьютер, проектор, экран, кабель, документ-камера,</t>
  </si>
  <si>
    <t>Рабочее место учителя тип 2: компьютер, проектор, экран, кабель</t>
  </si>
  <si>
    <t>Ноутбук ASUS X555LJ-X01037T черный/белый</t>
  </si>
  <si>
    <t>Доска аудиторная 3000*1000 трехэлементная, комбинированная</t>
  </si>
  <si>
    <t>Принтер EPSON  L110</t>
  </si>
  <si>
    <t>Принтер HP LaserJet MFP M125RA</t>
  </si>
  <si>
    <t>Экран на штативе (LMV-100102)</t>
  </si>
  <si>
    <t>Специализированный программно-аппаратный комплекс педагога № 3 в составе: Программно-аппаратная платформа Aser</t>
  </si>
  <si>
    <t>Комплект цифровых образовательных ресурсов по предмету биология в составе: Наглядная биология Химия клетки. Вещества, клетки и ткани растений</t>
  </si>
  <si>
    <t>Комплект инструментов для просмотра микропрепаратов в составе: Цифровое устройство для просмотра микропрепаратов</t>
  </si>
  <si>
    <t>Специализированный программно-аппаратный комплекс педагога № 3 в составе: Интерактивная доска SMART Board 480</t>
  </si>
  <si>
    <t>МФУ Xerox Phaser 3100MFPV/X (Лазерный принтер/сканер/копир/факс)</t>
  </si>
  <si>
    <t>Комплект цифровых образовательных ресурсов по предмету биология в составе: Наглядная биология Растение - живой организм</t>
  </si>
  <si>
    <t>Комплект цифровых образовательных ресурсов по предмету биология в составе: Наглядная биология Растения. Грибы. Бактерии</t>
  </si>
  <si>
    <t>Комплект цифровых образовательных ресурсов по предмету биология в составе: Наглядная биология Животные/</t>
  </si>
  <si>
    <t>Комплект цифровых образовательных ресурсов по предмету биология в составе: Наглядная биология Эволюционное учение.</t>
  </si>
  <si>
    <t>Комплект цифровых образовательных ресурсов по предмету биология в составе: Наглядная биология Человек. Строение тела человека</t>
  </si>
  <si>
    <t>Опрессовочный насос ТР-01</t>
  </si>
  <si>
    <t>Специализированный программно-технический комплекс педагога</t>
  </si>
  <si>
    <t>Многофункциональное устройство с дополнительным картриджем</t>
  </si>
  <si>
    <t>комплект программного обеспечения для образовательных учреждений</t>
  </si>
  <si>
    <t>Комплект цифрового учебного оборудования для проведения физ.испытаний</t>
  </si>
  <si>
    <t>Многофункциональное устройство HP Laser Jet Pro M1132</t>
  </si>
  <si>
    <t>Компьютер в сборе ИксПи(M/B ASUS/CPU G2010/DDR3 4GB, монитор, клавиатура, мышь)</t>
  </si>
  <si>
    <t>Проектор Acer Projector Х112</t>
  </si>
  <si>
    <t>Ручной металлодетектор</t>
  </si>
  <si>
    <t>Проектор Acer  Х113</t>
  </si>
  <si>
    <t>Секундомер СОПпр-2а-3-000 механический</t>
  </si>
  <si>
    <t>Облучатель медицинский бактерицидный "Азов"</t>
  </si>
  <si>
    <t>Динамометр кистевой ДК-50</t>
  </si>
  <si>
    <t>Комплект шин транспортных иммобилизационных складных КШТИ по приказу 388н</t>
  </si>
  <si>
    <t>Однокамерный холодильник Бирюса 10</t>
  </si>
  <si>
    <t>Электроплита Мечта 15м с духовкой</t>
  </si>
  <si>
    <t>Цифровой фотоаппарат Nikon COOLPIX L840</t>
  </si>
  <si>
    <t>Цифровая видеокамера Sony HDR-CX405</t>
  </si>
  <si>
    <t>Проектор Aser X127H</t>
  </si>
  <si>
    <t>Принтер МФУ  SAMSUNG SL-M2070</t>
  </si>
  <si>
    <t>Многофункциональное устройство Canon i-SENSYS MF 3010 (A4, 18стр/мин, 64мб)</t>
  </si>
  <si>
    <t>Экран Lumien Eco Pictire (180х180 см)</t>
  </si>
  <si>
    <t>Водонагреватель ARISTON Shape 15 ST R/5</t>
  </si>
  <si>
    <t>Беспроводная радиоситема Shure PG2/PG88 Wireless c2передатчиками(2 радиомикроф.)</t>
  </si>
  <si>
    <t>Пульт микшерский с предусилителем мощности BEHRINGER</t>
  </si>
  <si>
    <t>Динамики BEHRINGER</t>
  </si>
  <si>
    <t>Специализированный программно-аппаратный комплекс  № 2 в составе:пр.ап.платформа ASER</t>
  </si>
  <si>
    <t>Проектор X300, крепление для проектора PCHELA с телескоп.штангой 50-80см, кабель</t>
  </si>
  <si>
    <t>Лингафонный прогр.комплекс. Лингаф.кабинет в компьют.кл. Линко V6.5 Лиценз.16 шт</t>
  </si>
  <si>
    <t>Програм.обеспечение лектр.словаря ABBYY Lingvo х5 "20 языков"Спец.версия(лиц.16)</t>
  </si>
  <si>
    <t>Стенд 1,15*1,57</t>
  </si>
  <si>
    <t>Стенд с символикой РФ</t>
  </si>
  <si>
    <t>Многофункциональное устройство с дополнительным картриджем  Canon i-SENSYS</t>
  </si>
  <si>
    <t>Цифровое устройство для просмотра микропрепаратов Microlife</t>
  </si>
  <si>
    <t>Графический планшет Wacom</t>
  </si>
  <si>
    <t>Цифровая фотокамера Canon A3300</t>
  </si>
  <si>
    <t>Конструктор по началам прикладной информатики и робототехники LEGO ПервоРобо NXT</t>
  </si>
  <si>
    <t>Программное обеспечение для программирования роботов с функцией обучения LEGO</t>
  </si>
  <si>
    <t>Специализированный программно-технический комплекс обучающегося Моноблок Aser</t>
  </si>
  <si>
    <t>Тепловая завеса ТВ-3</t>
  </si>
  <si>
    <t>Принтер товарного знака Lexmark</t>
  </si>
  <si>
    <t>Обеденная зона (стол 1500*600*730, лавка 1375*300*460)</t>
  </si>
  <si>
    <t>Компьютер в сборе (корпус, процессор, кулер, плата, память, привод, монитор)</t>
  </si>
  <si>
    <t>Принтер МФУ Kyocera TASKalfa 1800 с верхней крышкой Kyosera тип Н, синяя.</t>
  </si>
  <si>
    <t>Регулятор температуры Комос-УЗЖ-32 исп.2</t>
  </si>
  <si>
    <t>Дрель-шуруповерт DSK 18 вт</t>
  </si>
  <si>
    <t>Перфоратор ПРГ-26/800 Вт</t>
  </si>
  <si>
    <t>Бикс маленький КФ-3</t>
  </si>
  <si>
    <t>Посудомоечная машина МПУ - 700</t>
  </si>
  <si>
    <t>Холодильный шкаф ШХ - 1,4</t>
  </si>
  <si>
    <t>шкаф пекарский ШПЭСМ 3</t>
  </si>
  <si>
    <t>Эл.плита ПЭ-4Ш</t>
  </si>
  <si>
    <t>электрокипятильник  КНЭ 100/50</t>
  </si>
  <si>
    <t>Столик медицинский процедурный (стеклянный)</t>
  </si>
  <si>
    <t>Комплект лыж, р-р 40 (лыжи беговые+ботинки+палки+крепления)</t>
  </si>
  <si>
    <t>Комплект лыж, р-р 41 (лыжи беговые+ботинки+палки+крепления)</t>
  </si>
  <si>
    <t>Комплект лыж, р-р 42 (лыжи беговые+ботинки+палки+крепления)</t>
  </si>
  <si>
    <t>Набор оборудования для начальной школы тип 1 (акустическая система Microlab So)</t>
  </si>
  <si>
    <t>Набор оборудования для начальной школы тип 1 (документ-камера AVerVision CP135)</t>
  </si>
  <si>
    <t>Набор оборудования для начальной школы тип 1 (портативный программно-технический комплекс учителя</t>
  </si>
  <si>
    <t>Набор оборудования для начальной школы тип 1 (мультимедийный проектор</t>
  </si>
  <si>
    <t>Набор оборудования для начальной школы тип 1 (система для голосования)</t>
  </si>
  <si>
    <t>Набор оборудования для начальной школы тип 1 (интерактивная доска</t>
  </si>
  <si>
    <t>Комплект интерактивных учебных пособий для общеобразовательных учреждений (40 штук по цене 778,42)</t>
  </si>
  <si>
    <t>Видеомагнитофон 6HD SIBEV ( DVD .VCB</t>
  </si>
  <si>
    <t>Графпроектор MODEL 524P</t>
  </si>
  <si>
    <t>Принтер LaserJet Professional P1102</t>
  </si>
  <si>
    <t>Проектор BenQ Projector MS500</t>
  </si>
  <si>
    <t>Проектор BenQ Projector MS500 (DLP. 2500 люмен</t>
  </si>
  <si>
    <t>Принтер HP LaserJet Professional P1102</t>
  </si>
  <si>
    <t>Экран Projecta SlimScreen (160[160cм)</t>
  </si>
  <si>
    <t>Экран Lumien Master Pictire &lt;LMP-100103&gt;</t>
  </si>
  <si>
    <t>мультимедийный проектор с экраном Sharp 10 PG - D 10S</t>
  </si>
  <si>
    <t>Мультимедийный проектор Epson EMP-X52 (3xLCD.2000 люмен,400:1,1024*768,D-Sub.RCA.S-Video.USB.ПДУ)</t>
  </si>
  <si>
    <t>Мультимедийный проектор Epson EMP-X52 (3xLCD.2000 люмен,400:1,1024*768,D-Sub.RCA.S-Video.USB.ПДУ)с запасной лампой</t>
  </si>
  <si>
    <t>Ноутбук Acer: Ноутбук AcerAspire 5715Z-4A2G25Mi (LX.ALBOY.036)Pentium Dual Core T2390.15.4"WXGA ACB.252mb</t>
  </si>
  <si>
    <t>Ноутбук Lenovo ThinkPad AL400 Celegon900(2.2)/2/160/GMA</t>
  </si>
  <si>
    <t>Портативная документ-камера AVerVISION CP 300</t>
  </si>
  <si>
    <t>Проектор Acer Projector Х110</t>
  </si>
  <si>
    <t>Системный блок (Процессор AMD Athlon II X2 250 3.0GHz 2 Mb, плата ASUS, корпус Miditower, БП FSP, видеокартаPCI-E, память DIMM DDR3, жесткий диск SATA-3 250Gb, клавиатура А4-Tech, мышь проводная DNS OFFICE</t>
  </si>
  <si>
    <t>Монитор Aser 18.5"</t>
  </si>
  <si>
    <t>Принтер XEROX  Phaser 3010</t>
  </si>
  <si>
    <t>Проектор VievSonic PJD5123</t>
  </si>
  <si>
    <t>Проектор BenQ MS500+ (DLP. 800х600. 4000:1)</t>
  </si>
  <si>
    <t>Набор робототехники</t>
  </si>
  <si>
    <t>Визуализатор цифровой AVerVisionF50</t>
  </si>
  <si>
    <t>Автоматизированное рабочее место виртуальной лаборатории по физике в составе: Ноутбук IRU Patriot 527. комплект прикладных программ</t>
  </si>
  <si>
    <t>Мобильный лабораторный комплекс по естественнонайчным дисциплинам № 14, вторая часть в составе: Специализированный программно-аппаратный комплекс педагога №3</t>
  </si>
  <si>
    <t>Комплект "Проектная деятельность №2" (Конструктор Перворобот.Базовый набор -2шт.,програм.обеспечение -2шт.,блок питания-2шт.,доп.датчик для конструктора-2шт.)</t>
  </si>
  <si>
    <t>Комплект "Проектная деятельность №5"(конструктор Перворобот WeDo-2шт.,ресурсный набор к конструктору Перворобот-2шт.,програм.обеспечение для конструктора, коплект занятий, книга для учителя-2шт.)</t>
  </si>
  <si>
    <t>Лампа для BenQ МХ503</t>
  </si>
  <si>
    <t>Проектор мультимедийный BenQ MX503 с креплением и кабелем</t>
  </si>
  <si>
    <t>Набор для команды FLL из кубиков LEGO 2014</t>
  </si>
  <si>
    <t>Набор оборудования по робототехнике 45544. Базовый набор LEGO (1)</t>
  </si>
  <si>
    <t>Набор оборудования по робототехнике 45544. Базовый набор LEGO (2)</t>
  </si>
  <si>
    <t>Набор оборудования по робототехнике 45560. Базовый набор LEGO</t>
  </si>
  <si>
    <t>Набор оборудования по робототехнике. Набор "Технология и физика"</t>
  </si>
  <si>
    <t>Образовательный робототехнический модуль "Профессиональный уровень"</t>
  </si>
  <si>
    <t>Ноутбук Acer (Aspire AO753-U341ki)</t>
  </si>
  <si>
    <t>машина швейная Brother LS 1520</t>
  </si>
  <si>
    <t>машина швейная Brother ML 750</t>
  </si>
  <si>
    <t>машина швейная Brother Star 65</t>
  </si>
  <si>
    <t>машина швейная Juki MO 654 D</t>
  </si>
  <si>
    <t>Швейная машина 3 вида строчек Janome 1243</t>
  </si>
  <si>
    <t>Стеллаж металлический с полками</t>
  </si>
  <si>
    <t>весы  лабораторные ВЛЭ-510</t>
  </si>
  <si>
    <t>микролаборатория  для химического эксперимента</t>
  </si>
  <si>
    <t>Доска аудиторная ДА-1Бл/1с1000*1700</t>
  </si>
  <si>
    <t>доска классная 3-х секционная</t>
  </si>
  <si>
    <t>Доска маркерная 90*120 см Delux</t>
  </si>
  <si>
    <t>Комплект мебели для учащихся начальной школы с регулируемым устройством</t>
  </si>
  <si>
    <t>Мяч футбол. Brilliant Super</t>
  </si>
  <si>
    <t>стенка  горка</t>
  </si>
  <si>
    <t>Стол для учителя</t>
  </si>
  <si>
    <t>стол рабочий</t>
  </si>
  <si>
    <t>стол рабочий 2-х местный</t>
  </si>
  <si>
    <t>стол учителя с подвесной тумбой</t>
  </si>
  <si>
    <t>Столик для проектора PT-1</t>
  </si>
  <si>
    <t>термометр электронный</t>
  </si>
  <si>
    <t>тумба для журналов</t>
  </si>
  <si>
    <t>тумба с зеркалом</t>
  </si>
  <si>
    <t>шифонер</t>
  </si>
  <si>
    <t>шкаф для деловых бумаг</t>
  </si>
  <si>
    <t>Шкаф для документов 200*850*400</t>
  </si>
  <si>
    <t>шкаф под сейф</t>
  </si>
  <si>
    <t>шкаф со стеклянными дверцами</t>
  </si>
  <si>
    <t>Ноутбук Lenovo G510 (HD)i3 4000M (2/4)/40961Tb/AMD/HD87502Gb</t>
  </si>
  <si>
    <t>Ноутбук Lenovo  B590 (HD)i3 3110M (2.4)/4096/500/NV GT720M 1Gb</t>
  </si>
  <si>
    <t>счетчик ф32</t>
  </si>
  <si>
    <t>Стол демонстрационный для кабинета химии 2400*700*900 мм (пластик)</t>
  </si>
  <si>
    <t>Доска магнитно-маркерная BRAUBERG 90*120см</t>
  </si>
  <si>
    <t>Шкаф п/закрытый</t>
  </si>
  <si>
    <t>Матрас иммобилизационный (вакуумный)</t>
  </si>
  <si>
    <t>Доска трехэлементная (настенная) комбинированная 3032*1012 мм.ДА-32</t>
  </si>
  <si>
    <t>Стол демонстрационный для кабинета физики и биологии (ЛДСП) 2400*700*900 мм</t>
  </si>
  <si>
    <t>Комплект лыж с креплениями NN-75, в т.ч.лыжи р.170см(2пары),180см(3пары),185см(2пары),190см(2пары),крепление лыжное (9шт)</t>
  </si>
  <si>
    <t>Комплект лыжных ботинок,в т.ч.лыжные ботинки р.37(2пары),38(2пары),39(2пары),40(1пара),41(1пара),42(1пара)</t>
  </si>
  <si>
    <t>Комплект лыжных палок, в т.ч.лыж.палки  р.140см(2пары),145см(3пары),150см(2пары),155см2пары).</t>
  </si>
  <si>
    <t>Комплект лыж с креплениями NN-75, в т.ч.лыжи р.130см(4пары),140см(4пары),150см(4пары),крепление(12пары)</t>
  </si>
  <si>
    <t>Комплект лыжных ботинок,в т.ч.лыжные ботинки р.33(3пары),34(3пары),35(3пары),36(3пары)</t>
  </si>
  <si>
    <t>Шкаф секционный для хранения литературы</t>
  </si>
  <si>
    <t>Шкаф купе для мед. кабинета</t>
  </si>
  <si>
    <t>Стеллаж для документов для мед. кабинета</t>
  </si>
  <si>
    <t>Стол письменный 1,1 м для мед. кабинета</t>
  </si>
  <si>
    <t>Стол письменный 1,3 м для мед. кабинета</t>
  </si>
  <si>
    <t>Маршрутизатор TP-LINK &lt;Archer C7&gt;Wireless Gigabit Router</t>
  </si>
  <si>
    <t>Вертикальные жалюзи (шт.)</t>
  </si>
  <si>
    <t>Компьютер в сборе XP №2226(монитор/сист.блок ViewSonic21.5,клавиатура Oklick,мышь Oklick,сетевой фильт)</t>
  </si>
  <si>
    <t>кушетка металлич.</t>
  </si>
  <si>
    <t>Динамометр (до 25 кг)</t>
  </si>
  <si>
    <t>шкаф 2-х створч. стекло+металл. медицинский</t>
  </si>
  <si>
    <t>Фрезер ФИЛЕНТ МФ-620Э</t>
  </si>
  <si>
    <t>Микроскоп каб,биологии</t>
  </si>
  <si>
    <t>Скелет человека разборного</t>
  </si>
  <si>
    <t>Торс человека</t>
  </si>
  <si>
    <t>лабораторный комплект по квантовым явлениям</t>
  </si>
  <si>
    <t>лабораторный комплект по механике</t>
  </si>
  <si>
    <t>лабораторный комплект по молекулярной физике и термодинамике</t>
  </si>
  <si>
    <t>микролаборатория по электродинамике</t>
  </si>
  <si>
    <t>микроскоп учебный БИОМ-2</t>
  </si>
  <si>
    <t>оптическая микролаборатория</t>
  </si>
  <si>
    <t>Машина электрофорная малая</t>
  </si>
  <si>
    <t>Fiore LaFESTA 600 WH Вытяжка бытовая</t>
  </si>
  <si>
    <t>Шкаф рабочий МДФ Капучино</t>
  </si>
  <si>
    <t>козел гимнастический</t>
  </si>
  <si>
    <t>Истомина Математика 1кл. Часть 1ФГОС (Асс21в.)</t>
  </si>
  <si>
    <t>Истомина Математика 1кл. Часть 2 ФГОС (Асс21в.)</t>
  </si>
  <si>
    <t>Кубасова Литерат.чтение 1кл. ФГОС (Асс21в)</t>
  </si>
  <si>
    <t>Поглазова Окруж.мир 1кл. Часть 1ФГОС (Асс21в.)</t>
  </si>
  <si>
    <t>Поглазова Окруж.мир 1кл. Часть 2 ФГОС (Асс21в.)</t>
  </si>
  <si>
    <t>Соловейчик Букварь1кл. Часть 1ФГОС (Асс21в.)</t>
  </si>
  <si>
    <t>Соловейчик Букварь1кл. Часть 2ФГОС (Асс21в.)</t>
  </si>
  <si>
    <t>3. МАТЕМ. 2 АРГИНСКАЯ В 2-Х ЧАСТЯХ</t>
  </si>
  <si>
    <t>3. МАТЕМ. 4 АРГИНСКАЯ  2-Х ЧАСТЯХ</t>
  </si>
  <si>
    <t>3. ОКР. МИР 2 ДМИТР. КАЗ. 1 часть. ФГОС</t>
  </si>
  <si>
    <t>3. ОКР. МИР 2 ДМИТР. КАЗ. 2 часть. ФГОС</t>
  </si>
  <si>
    <t>3. ОКР. МИР 4 ДМИТР. КАЗ. 1Ч</t>
  </si>
  <si>
    <t>3. ОКР. МИР 4 ДМИТР. КАЗ. 2Ч</t>
  </si>
  <si>
    <t>3. РЯ.2 НЕЧАЕВА. ФГОС</t>
  </si>
  <si>
    <t>Б. БУКВАРЬ БУНЕЕВ</t>
  </si>
  <si>
    <t>Б. МАТЕМ. 5 ПЕТЕРСОН  в 2-х частях</t>
  </si>
  <si>
    <t>Б. МУЗЫКА 1 КЛ. Школяр, Усачева</t>
  </si>
  <si>
    <t>Б. ОКР. МИР 1 ВАХРУШЕВ "Я И МИР ВОКРУГ" в 2-х частях</t>
  </si>
  <si>
    <t>Б. ОКР. МИР 2 ВАХРУШЕВ "НАША ПЛАНЕТА ЗЕМЛЯ" в 2-х частях</t>
  </si>
  <si>
    <t>Б. ОКР. МИР 3 ВАХРУШЕВ ДАНИЛОВ в 2-х частях</t>
  </si>
  <si>
    <t>Б. РЯ. 1 БУНЕЕВ "ПЕРВЫЕ УРОКИ"</t>
  </si>
  <si>
    <t>Б. РЯ. 3 БУНЕЕВ В 2-Х ЧАСТЯХ</t>
  </si>
  <si>
    <t>Б.ЛИТ. "КАПЕЛЬКИ СОЛНЦА" 1 кл. БУНЕЕВ</t>
  </si>
  <si>
    <t>В. ЛИТ. Ч1 МАТВЕЕВА (ФГОС)</t>
  </si>
  <si>
    <t>В. ЛИТ. Ч2 МАТВЕЕВА 1ч.</t>
  </si>
  <si>
    <t>В. ЛИТ. Ч2 МАТВЕЕВА 2ч.</t>
  </si>
  <si>
    <t>В. МАТЕМ. 2 ДАВЫДОВ Ч1 учебник</t>
  </si>
  <si>
    <t>В. МАТЕМ. 2 ДАВЫДОВ Ч2 учебник</t>
  </si>
  <si>
    <t>ВГ. ТЕХН. 5 СИМОНЕНКО универсальный</t>
  </si>
  <si>
    <t>ВГ. ТЕХН. 6 СИМОНЕНКО универсальный</t>
  </si>
  <si>
    <t>З.РУС. ЯЗ. 4 НЕЧАЕВА 1Ч.</t>
  </si>
  <si>
    <t>З.РУС. ЯЗ. 4 НЕЧАЕВА 2Ч.</t>
  </si>
  <si>
    <t>Коровина В.Я. 7 класс Литература. Учебник, в 2-х частях+фотохрестоматия</t>
  </si>
  <si>
    <t>литература 1</t>
  </si>
  <si>
    <t>Мордкович А.Г. и др. 10-11 класс Алгебра и начала математического анализа</t>
  </si>
  <si>
    <t>Мордкович А.Г., Александрова Л.А., Мишустина Т.Н.  и др. 7 класс Алгебра. Учебник+Задачник, В 2-х частях.</t>
  </si>
  <si>
    <t>Репкин В.В. 2 класс русский язык. (ФГОС)Учебник. В 2-х частях. Часть 1</t>
  </si>
  <si>
    <t>Репкин В.В. 2 класс русский язык. (ФГОС)Учебник. В 2-х частях. Часть 2.</t>
  </si>
  <si>
    <t>Семакин И.Г., Заголова Л.А., Русаков С.В. 8 класс Информатика и ИКТ. Базовый курс</t>
  </si>
  <si>
    <t>Семакин И.Г., Заголова Л.А., Русаков С.В. 9 класс Информатика и ИКТ. Базовый курс</t>
  </si>
  <si>
    <t>Семакин И.Г., Хеннер Е.К. 10-11 класс Информатика и ИКТ. Базовый курс</t>
  </si>
  <si>
    <t>Семакин И.Г., Хеннер Е.К., Шеина Т.Ю. 10-11 класс Информатика и ИКТ. Базовый курс</t>
  </si>
  <si>
    <t>У. АНГЛ. ЯЗ. 2 БИБОЛЕТОВА</t>
  </si>
  <si>
    <t>У. ГЕОМ. 7-9 АТАНАСЯН</t>
  </si>
  <si>
    <t>У. ЛИТ. 7 КОРОВИНА в 2-х частях + СD</t>
  </si>
  <si>
    <t>У. ЛИТ.8 КОРОВИНА в 2-х частях + СD</t>
  </si>
  <si>
    <t>У. ЛИТ. Ч.4. КУБАСОВА в 4-х частях</t>
  </si>
  <si>
    <t>У. ЛИТЕР. 6 ПОЛУХИНА 2 ЧЧ + СD (компл. уч. с фонохрест.)</t>
  </si>
  <si>
    <t>У. МАТЕМ. 3 МОРО В 2-Х частях</t>
  </si>
  <si>
    <t>У. ОБЖ 11 СИМРНОВ</t>
  </si>
  <si>
    <t>У. ОБЖ 8 СИМРНОВ / Просвещение</t>
  </si>
  <si>
    <t>учебники 2</t>
  </si>
  <si>
    <t>учебники 3</t>
  </si>
  <si>
    <t>Учебники 4</t>
  </si>
  <si>
    <t>учебники</t>
  </si>
  <si>
    <t>Учебники 1</t>
  </si>
  <si>
    <t>Учебники 2010год</t>
  </si>
  <si>
    <t>Учебники 2010год поступление</t>
  </si>
  <si>
    <t>Учебники 34 наименования 2011год поступления</t>
  </si>
  <si>
    <t>учебники Виноградова англ.яз. 7кл.</t>
  </si>
  <si>
    <t>Учебники Кравченко обществознание</t>
  </si>
  <si>
    <t>учебники. Нем.язык 3 кл. Ч1,2</t>
  </si>
  <si>
    <t>Ладыженская Т.А., Баранов М.Т.,Тростенцова Л.А., 5 класс, русский язык. (ФГОС).</t>
  </si>
  <si>
    <t>Биболетова М.З.,Денисенко О.А.,Трубанева н.Н., 4кл.. Английский с удовольствием.</t>
  </si>
  <si>
    <t>Кузовлев В.П., Лапа Н.М., Костина И.П.., 5 класс. Английский язык.Учебник</t>
  </si>
  <si>
    <t>Львова С.И.,Львов В.В. 5 класс, русский язык. (ФГОС).В 3-х частях.(Мнемозина)</t>
  </si>
  <si>
    <t>Львова С.И.,Львов В.В. 6 класс, русский язык. (ФГОС).В 3-х частях.(Мнемозина)</t>
  </si>
  <si>
    <t>Львова С.И.,Львов В.В. 7 класс, русский язык. (ФГОС).В 3-х частях.(Мнемозина)</t>
  </si>
  <si>
    <t>Баранов М.Т.,Ладыженская т.А.,Тростенцова Л.А., и др.6 кл.Русский язык. Учебник</t>
  </si>
  <si>
    <t>Баранов М.Т.,Ладыженская т.А.,Тростенцова Л.А., и др.7 кл.Русский язык. Учебник</t>
  </si>
  <si>
    <t>Данилов История России 7 кл. в 2-х частях. Часть 2 ФГОС/ Арсентьев,Торкунов и др</t>
  </si>
  <si>
    <t>Данилов История России 7 кл. в 2-х частях. Часть 1ФГОС/ Арсентьев,Торкунов и др</t>
  </si>
  <si>
    <t>Бунеев Р.Н., Бунеева Е.В., 4 класс. Литературное чтение. (Школа 2100) В океане света (Фгос). Учебник. В 2-х частях. Часть 1 (баласс)</t>
  </si>
  <si>
    <t>Бунеев Р.Н., Бунеева Е.В., 4 класс. Литературное чтение. (Школа 2100) В океане света (ФГОС). Учебник. В 2-х частях. Часть 2 (баласс)</t>
  </si>
  <si>
    <t>Бунеев Р.Н., Бунеева Е.В., Пронина О.В., 3 класс. Русский язык. (Школа 2100) (ФГОС). Учебник. В 2-х частях. Часть 1 (баласс)</t>
  </si>
  <si>
    <t>Бунеев Р.Н., Бунеева Е.В., Пронина О.В., 3 класс. Русский язык. (Школа 2100) (ФГОС). Учебник. В 2-х частях. Часть 2 (Баласс)</t>
  </si>
  <si>
    <t>Бунеев Р.Н., Бунеева Е.В., Пронина О.В., 4 класс. Русский язык. (Школа 2100) (ФГОС). Учебник. В 2-х частях. Часть 1 (Баласс)</t>
  </si>
  <si>
    <t>Бунеев Р.Н., Бунеева Е.В., Пронина О.В., 4 класс. Русский язык. (Школа 2100) (ФГОС). Учебник. В 2-х частях. Часть 2 (Баласс)</t>
  </si>
  <si>
    <t>Вахрушев А.А., Данилов Д.Д., Бурский О.В., Раутин А.С., 3 класс. окружающий мир. (Школа 2100) Обитатели Земли (ФГОС). Учебник. В 2-х частях. Часть 1. (Баласс)</t>
  </si>
  <si>
    <t>Вахрушев А.А., Данилов Д.Д., Бурский О.В., Раутин А.С., 3 класс. Окружающий мир. (Школа 2100) Мое отечество (ФГОС). Учебник. В 2-х частях. Часть 2. (Баласс)</t>
  </si>
  <si>
    <t>Вахрушев А.А., Данилов Д.Д., Бурский О.В., Раутин А.С., 4 класс. Окружающий мир. (Школа 2100) Человек и природа (ФГОС). Учебник. В 2-х частях. Часть 1. (Баласс)</t>
  </si>
  <si>
    <t>Вахрушев А.А., Данилов Д.Д., Бурский О.В., Раутин А.С., 4 класс. Окружающий мир. (Школа 2100) Человек и человечество (ФГОС). Учебник. В 2-х частях. Часть 2. (Баласс)</t>
  </si>
  <si>
    <t>Давыдов В.В., Горбов С.Ф., Микулина Г.Г.,  и др., 3 класс. Математика. (Система Эльконина-Давыдова). Учебник. В 2-х частях. Часть 1. (Вита-Пресс)</t>
  </si>
  <si>
    <t>Давыдов В.В., Горбов С.Ф., Микулина Г.Г.,  и др., 3 класс. Математика. (Система Эльконина-Давыдова). Учебник. В 2-х частях. Часть 2. (Вита-Пресс)</t>
  </si>
  <si>
    <t>Давыдов В.В., Горбов С.Ф., Микулина Г.Г.,  и др., 4 класс. Математика. (Система Эльконина-Давыдова) (ФГОС). Учебник. В 2-х частях. Часть 1. (Вита-Пресс)</t>
  </si>
  <si>
    <t>Давыдов В.В., Горбов С.Ф., Микулина Г.Г., 4 класс. Математика. (Система Эльконина-Давыдова) (ФГОС). Учебник. В 2-х частях. Часть 2. (Вита-Пресс)</t>
  </si>
  <si>
    <t>Чудинова Е.В., букварева Е.Н., 3 класс. окружающий мир. (Система Эльконина-Давыдова). Учебник-тетрадь. В 2-х частях. Часть 1. (Вита-Пресс)</t>
  </si>
  <si>
    <t>Чудинова Е.В., Букварева Е.Н., 3 класс. Окружающий мир. (Система Эльконина-Давыдова). Учебник-тетрадь. В 2-х частях. Часть 2. (Вита-Пресс)</t>
  </si>
  <si>
    <t>Чудинова Е.В., Букварева Е.Н., 4 класс. Окружающий мир. (Система Эльконина-Давыдова). Учебник-тетрадь. В 2-х частях. Часть 1. (Вита-Пресс)</t>
  </si>
  <si>
    <t>Кузовлев В.П., лапа Н.М., Дуванова О.В., 5 класс. Английский язык. (4-й год обучения) (УМК Преемственность). Учебник +Электронное приложение ABBYY. (Просвещение)</t>
  </si>
  <si>
    <t>Рыбченкова Л.М., Александрова О.М., 5 класс. Русский язык (ФГОС). Учебник. В 2-х частях. Часть 1. (Просвещение)</t>
  </si>
  <si>
    <t>Рыбченкова Л.М., Александрова О.М., 5 класс. Русский язык (ФГОС). Учебник. В 2-х частях. Часть 2. (Просвещение)</t>
  </si>
  <si>
    <t>Коровина В.Я., Журавлев В.П., Коровин В.И., 5 класс. Литература (ФГОС). Учебник + СD. В 2-х частях. (Просвещение)</t>
  </si>
  <si>
    <t>Дорофеев Г.В., Петерсон Л.Г., 6 класс. Математика. Учебник-тетрадь. В 3-х частях. Часть 1. (Ювента)</t>
  </si>
  <si>
    <t>Дорофеев Г.В., Петерсон Л.Г., 6 класс. Математика. Учебник-тетрадь. В 3-х частях. Часть 2. (Ювента)</t>
  </si>
  <si>
    <t>Дорофеев Г.В., Петерсон Л.Г., 6 класс. Математика. Учебник-тетрадь. В 3-х частях. Часть 3. (Ювента)</t>
  </si>
  <si>
    <t>Бунеев Р.Н., Бунеева Е.В., 3 класс. Литературное чтение. (Школа 2100) В одном счастливом детстве (ФГОС). Учебник. В 2-х частях. Часть 1 Баласс)</t>
  </si>
  <si>
    <t>Бунеев Р.Н., Бунеева Е.В., 3 класс. Литературное чтение. (Школа 2100) В одном счастливом детстве (ФГОС). Учебник. В 2-х частях. Часть 2 Баласс)</t>
  </si>
  <si>
    <t>Кузовлев В.П., Лапа Н.М., Перегудова Э.Ш., 6 класс. Английский язык. Учебник +Электронное приложение ABBYY. (Просвещение)</t>
  </si>
  <si>
    <t>Учебники 10 наименований, 302 штуки 2012 год</t>
  </si>
  <si>
    <t>Моро (Школа России)Математика 2 кл. в 2-х ч.,Часть 1. ФГОС (Просв)</t>
  </si>
  <si>
    <t>Моро (Школа России)Математика 2 кл. в 2-х ч.,Часть 2. ФГОС (Просв)</t>
  </si>
  <si>
    <t>Климанова (Школа России) Литературное чтение 2 кл. в 2-х частях ч.1 ФГОС (Просв)</t>
  </si>
  <si>
    <t>Климанова (Школа России) Литературное чтение 2 кл. в 2-х частях ч.2 ФГОС (Просв)</t>
  </si>
  <si>
    <t>Плешаков (Школа России) Окружающий мир 2 кл.ч.1 ФГОС (Просв.)</t>
  </si>
  <si>
    <t>Плешаков (Школа России) Окружающий мир 2 кл.ч.2 ФГОС (Просв.)</t>
  </si>
  <si>
    <t>Канакина (Школа России) Рус.язык 2 кл. Часть 1.ФГОС (Просв.)</t>
  </si>
  <si>
    <t>Канакина (Школа России) Рус.язык 2 кл. Часть 2.ФГОС (Просв.)</t>
  </si>
  <si>
    <t>Дронов (Сферы) География 9 кл. Природа, население, хоз-во.ФГОС (Просв.)</t>
  </si>
  <si>
    <t>Перышкин Физика 9 кл. ВЕРТИКАЛЬ (ФГОС) ДРОФА</t>
  </si>
  <si>
    <t>Боголюбов Обществознание 8 кл.  ФГОС (Просв.)</t>
  </si>
  <si>
    <t>Агибалова История средних веков 6 кл.ФГОС (Просв.)</t>
  </si>
  <si>
    <t>Коровина . Литература.9 кл. В 2-х ч. Часть 1. (ФГОС)</t>
  </si>
  <si>
    <t>Данилов История России 6 кл. в 2-х частях. Часть 1 ФГОС/ Арсентьев, Стефанович</t>
  </si>
  <si>
    <t>Гольцов Русский язык 10-11 кл. (2017) РС</t>
  </si>
  <si>
    <t>Кузовлев В.П.  6 класс. Английский язык. (ФГОС)</t>
  </si>
  <si>
    <t>Словарь русского языка орфографический школьный (Ушаков) (Дрофа)</t>
  </si>
  <si>
    <t>Босова Информатика 7 кл. ФГОС (ЛБЗ)</t>
  </si>
  <si>
    <t>Габриелян. Химия 10 кл. (базовый уровень) ВЕРТИКАЛЬ ФГОС (ДРОФА)</t>
  </si>
  <si>
    <t>Сергеева .Музыка. 5 кл.ФГОС(просвещение)</t>
  </si>
  <si>
    <t>Сергеева .Музыка. 6 кл.ФГОС(просвещение)</t>
  </si>
  <si>
    <t>Виленский Физическая культура. 5-7 кл. ФГОС (Просв.)</t>
  </si>
  <si>
    <t>Лебедев Литература. 10 кл. в 2-х частях ч.1 Базовый курс ФГОС (Просв.)</t>
  </si>
  <si>
    <t>Лебедев Литература. 10 кл. в 2-х частях ч.2 Базовый курс ФГОС (Просв.)</t>
  </si>
  <si>
    <t>Чудинова Окружающий мир 3кл. ФГОС (ВИТА)</t>
  </si>
  <si>
    <t>Вербицкая Английский язык 10 кл. Базовый уровень ФГОС (В.-ГРАФ)</t>
  </si>
  <si>
    <t>Бунеев Р.Н., Бунеева О.В. Русский язык  Учебник 1 класс</t>
  </si>
  <si>
    <t>Бунеев Р.Н., Бунеева О.В. Русский язык  Учебник 2 класс</t>
  </si>
  <si>
    <t>Бунеев Р.Н., Бунеева О.В. Литературное чтение  Учебник 1 класс</t>
  </si>
  <si>
    <t>Бунеев Р.Н., Бунеева О.В. Литературное чтение  Учебник 2 класс</t>
  </si>
  <si>
    <t>Вахрушев А.А. окружающий мир 1 класс в 2-х частях</t>
  </si>
  <si>
    <t>Вахрушев А.А. окружающий мир 2 класс в 2-х частях</t>
  </si>
  <si>
    <t>Куревин О.А. Изобразительное искусство 1 класс</t>
  </si>
  <si>
    <t>Усачева В.О. Музыка 1 класс</t>
  </si>
  <si>
    <t>Горячев А.В. Информатика 1 класс в 2-х частях</t>
  </si>
  <si>
    <t>ЦируликУроки творчества</t>
  </si>
  <si>
    <t>Репкин В.В. Букварь 1 класс часть 1</t>
  </si>
  <si>
    <t>Репкин В.В. Букварь 1 класс часть 2</t>
  </si>
  <si>
    <t>Репкин В.В. Русский язык 1 класс</t>
  </si>
  <si>
    <t>Репкин В.В. Русский язык 2 класс часть 1</t>
  </si>
  <si>
    <t>Репкин В.В. Русский язык 2 класс часть 2</t>
  </si>
  <si>
    <t>Матвеева Е.И. Литературное чтение 1 класс</t>
  </si>
  <si>
    <t>Матвеева Е.И. Литературное чтение 2 класс часть 1</t>
  </si>
  <si>
    <t>Матвеева Е.И. Литературное чтение 2 класс часть 2</t>
  </si>
  <si>
    <t>Давыдов В.В. И др. Математика 1 класс</t>
  </si>
  <si>
    <t>Давыдов В.В. И др. Математика 2 класс кн. 1</t>
  </si>
  <si>
    <t>Давыдов В.В. И др. Математика 2 класс кн. 2</t>
  </si>
  <si>
    <t>Чудинова Е.В. окружающий мир 1 класс</t>
  </si>
  <si>
    <t>Поглазова Окруж.мир 2кл.. Часть 1ФГОС (Асс21в.)</t>
  </si>
  <si>
    <t>Поглазова Окруж.мир 2кл. Часть 2 ФГОС (Асс21в.)</t>
  </si>
  <si>
    <t>Тростенцова Рус.язык  8кл. ФГОС (Просв.)</t>
  </si>
  <si>
    <t>Вигасин. история древнего мира 5 кл. ФГОС (ПРОСВ,)</t>
  </si>
  <si>
    <t>Горецкий (школа России) Азбука 1кл. в 2-х ч. Ч.1 ФГОС (Просв.)</t>
  </si>
  <si>
    <t>Горецкий (школа России) Азбука 1кл. в 2-х ч. Ч.2 ФГОС (Просв.)</t>
  </si>
  <si>
    <t>Канакина (Школа России) Рус.язык 1 кл. ФГОС (Просв.)</t>
  </si>
  <si>
    <t>Плешаков (Школа России) Окружающий мир 1 кл.ч.1 ФГОС (Просв.)</t>
  </si>
  <si>
    <t>Плешаков (Школа России) Окружающий мир 1 кл.ч.2 ФГОС (Просв.)</t>
  </si>
  <si>
    <t>Климанова (Школа России) Литературное чтение 1 кл. в 2-х частях ч.1 ФГОС (Просв)</t>
  </si>
  <si>
    <t>Климанова (Школа России) Литературное чтение 1 кл. в 2-х частях ч.2 ФГОС (Просв)</t>
  </si>
  <si>
    <t>Моро (Школа России)Математика 1 кл. в 2-х ч.,ч.1 ФГОС (Просв)</t>
  </si>
  <si>
    <t>Моро (Школа России)Математика 1 кл. в 2-х ч.,ч.2 ФГОС (Просв)</t>
  </si>
  <si>
    <t>Чудинова Окружающий мир 4кл., ч.1 ФГОС (ВИТА)</t>
  </si>
  <si>
    <t>Чудинова Окружающий мир 4кл., ч.2 ФГОС (ВИТА)</t>
  </si>
  <si>
    <t>Ладыженская Т.А. 5 класс, русский язык. в 2-х частях. ч.1 (ФГОС).</t>
  </si>
  <si>
    <t>Ладыженская Т.А. 5 класс, русский язык. в 2-х частях. ч.2(ФГОС).</t>
  </si>
  <si>
    <t>Коровина Литература. 5 кл. в 2-х частях ч.1 ФГОС (Просв.)</t>
  </si>
  <si>
    <t>Коровина Литература. 5 кл. в 2-х частях ч.2 ФГОС (Просв.)</t>
  </si>
  <si>
    <t>Коровина Литература. 8 кл. в 2-х частях ч.1 ФГОС (Просв.)</t>
  </si>
  <si>
    <t>Коровина Литература. 8 кл. в 2-х частях ч.2 ФГОС (Просв.)</t>
  </si>
  <si>
    <t>Коровина Литература. 9 кл. в 2-х частях ч.1 ФГОС (Просв.)</t>
  </si>
  <si>
    <t>Коровина Литература. 9 кл. в 2-х частях ч.2 ФГОС (Просв.)</t>
  </si>
  <si>
    <t>Боголюбов Обществознание 6 кл.  ФГОС (Просв.)</t>
  </si>
  <si>
    <t>Боголюбов Обществознание 7 кл.  ФГОС (Просв.)</t>
  </si>
  <si>
    <t>Перышкин Физика 8 кл. ВЕРТИКАЛЬ (ФГОС) ДРОФА</t>
  </si>
  <si>
    <t>Кузовлев В.П., 7 класс. Английский язык. ФГОС (Просв.)</t>
  </si>
  <si>
    <t>Кузовлев В.П., 8 класс. Английский язык. ФГОС (Просв.)</t>
  </si>
  <si>
    <t>Кузовлев В.П., 9 класс. Английский язык. ФГОС (Просв.)</t>
  </si>
  <si>
    <t>Загладин, Петров История Конец XIX-начало XXI в.11 кл. Базовый уровень</t>
  </si>
  <si>
    <t>Данилов История России 6 кл. в 2-х частях. Часть 2 ФГОС/ Арсентьев, Стефанович</t>
  </si>
  <si>
    <t>Бунеев Р.Н., Бунеева О.В.Пронина О.В. Русский язык.ч.1,2.  Учебник 3 класс</t>
  </si>
  <si>
    <t>Бунеев Р.Н., Бунеева О.В.Пронина О.В. Русский язык.ч.1,2.  Учебник 4 класс</t>
  </si>
  <si>
    <t>Бунеев Р.Н., Бунеева О.В.Пронина О.В. Литературное чт.ч.1,2.  Учебник 3 класс</t>
  </si>
  <si>
    <t>Бунеев Р.Н., Бунеева Е.В., 4 класс. Литературное чтение.ч.1,2ч. 4 класс</t>
  </si>
  <si>
    <t>Вахрушев А.А., Данилов Д.Д., Бурский О.В. Окружающий мир.ч.1,2. 3 класс</t>
  </si>
  <si>
    <t>Репкин В.В. ,Восторогова Е.В.,Некрасова Т.В.,Русский язык,3кл.ч.1.Учебник</t>
  </si>
  <si>
    <t>Репкин В.В. ,Восторогова Е.В.,Некрасова Т.В.,Русский язык,3кл.ч.2.Учебник</t>
  </si>
  <si>
    <t>Репкин В.В. ,Восторогова Е.В.,Некрасова Т.В.,Русский язык,4кл.ч.1.Учебник</t>
  </si>
  <si>
    <t>Репкин В.В. ,Восторогова Е.В.,Некрасова Т.В.,Русский язык,4кл.ч.2.Учебник</t>
  </si>
  <si>
    <t>Матвеева Е.И. Литературное чтение 3 класс,ч.1. Учебник</t>
  </si>
  <si>
    <t>Матвеева Е.И. Литературное чтение 3 класс,ч.2. Учебник</t>
  </si>
  <si>
    <t>Матвеева Е.И. Литературное чтение 4 класс,ч.1. Учебник</t>
  </si>
  <si>
    <t>Матвеева Е.И. Литературное чтение 4 класс,ч.2. Учебник</t>
  </si>
  <si>
    <t>Давыдов В.В., Горбов С.Ф., Микулина Г.Г.,  и др., 3 кл.Кн1. Математика. Учебник.</t>
  </si>
  <si>
    <t>Давыдов В.В., Горбов С.Ф., Микулина Г.Г.,  и др., 3 кл.Кн2. Математика. Учебник.</t>
  </si>
  <si>
    <t>Давыдов В.В., Горбов С.Ф., Микулина Г.Г., 4 кл.Кн.1 учебник Математика</t>
  </si>
  <si>
    <t>Давыдов В.В., Горбов С.Ф., Микулина Г.Г., 4 кл.Кн.2 учебник Математика</t>
  </si>
  <si>
    <t>Чудинова Е.В., букварева Е.Н., 3 класс. окружающий мир. Учебник</t>
  </si>
  <si>
    <t>Павленко. История России 10кл. Ч.1 Углуб. уров. (до конца 17в.) ВЕРТИКАЛЬ (ФГОС)</t>
  </si>
  <si>
    <t>Павленко. История России 10кл. Ч.2 Углуб. уров. (18-19в.) ВЕРТИКАЛЬ (ФГОС) ДРОФА</t>
  </si>
  <si>
    <t>Литература 128 шт.</t>
  </si>
  <si>
    <t>Пономарева Биология 5кл. ФГОС (концентрированный курс) (В.-ГРАФ)</t>
  </si>
  <si>
    <t>Лобжанидзе (Сферы)География.5-6кл.Планета Земля.ФГОС(Просвещение)</t>
  </si>
  <si>
    <t>Давыдов В.В. Математика 2 классуч.ч.1 ФГОС (ВИТА)</t>
  </si>
  <si>
    <t>Атанасян Л.С.10-11кл. Геометрия. Базовый и углубленный уровни (ФГОС).Учебник .</t>
  </si>
  <si>
    <t>Мордкович А.Г.,Семенов Алгебра 11 кл. (баз. и угл.)в 2-х частях ФГОС (Мнемозина)</t>
  </si>
  <si>
    <t>Давыдов В.В. Математика 2 классуч.ч.2 ФГОС (ВИТА)</t>
  </si>
  <si>
    <t>Боголюбов Обществознание 5 кл. Комплект с CD ФГОС (Просв.)</t>
  </si>
  <si>
    <t>Боголюбов Обществознание 10 кл. (баз.уровень) ФГОС (Просв.)</t>
  </si>
  <si>
    <t>Боголюбов Обществознание 11 кл. (баз.уровень) ФГОС (Просв.)</t>
  </si>
  <si>
    <t>Боголюбов Обществознание 8 кл. Комплект с CD ФГОС (Просв.)</t>
  </si>
  <si>
    <t>Боголюбов Обществознание 9 кл. Комплект с CD ФГОС (Просв.)</t>
  </si>
  <si>
    <t>Кузовлев В.П., 7 класс. Английский язык. (к-т CD ABBY)</t>
  </si>
  <si>
    <t>Кузовлев В.П.  6 класс. Английский язык. (Комплект с 1 CD mp3) (ФГОС)</t>
  </si>
  <si>
    <t>Лях Физическая культура. 8-9 кл. ФГОС (Просв.)</t>
  </si>
  <si>
    <t>Лях Физическая культура. 10-11 кл. ФГОС (Просв.)</t>
  </si>
  <si>
    <t>Биболетова М.З. 3 кл.. Английский.Учебник.ФГОС.(Титул)</t>
  </si>
  <si>
    <t>Биболетова М.З. 4 кл.. Английский.Учебник.ФГОС.(Титул)</t>
  </si>
  <si>
    <t>Перышкин Физика 7 кл. ВЕРТИКАЛЬ (ФГОС) ДРОФА</t>
  </si>
  <si>
    <t>Семакин И.Г. 7 класс Информатика. Базовый курс. ФГОС (Бином)</t>
  </si>
  <si>
    <t>Семакин И.Г. 8 класс Информатика. Базовый курс. 2013 (ЛБЗ)</t>
  </si>
  <si>
    <t>Семакин И.Г. 9 класс Информатика. Базовый курс. 2013 (ЛБЗ)</t>
  </si>
  <si>
    <t>Шемшурин. Основы светской этики 4-5 кл. РИТМ ФГОС (ДРОФА)</t>
  </si>
  <si>
    <t>Амиров. Основы мировых религиозных культур.4-5 кл. Учебник. РИТМ. (ФГОС)</t>
  </si>
  <si>
    <t>Смирнов. ОБЖ 8 кл. ФГОС (просв.)</t>
  </si>
  <si>
    <t>Ладыженская Т.А. 5 класс, русский язык. в 2-х частях.Комп. с CD.(ФГОС).</t>
  </si>
  <si>
    <t>Баранов М.Т.6 кл.Русский язык. в 2-х частях.Комплект с CD (ФГОС)</t>
  </si>
  <si>
    <t>Истомина Контрольные работы 1кл. Мои учебные достижения. ФГОС (Асс21в.)</t>
  </si>
  <si>
    <t>Соловейчик Рус.яз.1кл. Учебник ФГОС (Асс21в.)</t>
  </si>
  <si>
    <t>Баранов М.Т.7 кл.Русский язык.  (ФГОС)</t>
  </si>
  <si>
    <t>Зубарева И.И.5 кл. Математика (ФГОС).Учебник.(Мнемозина)</t>
  </si>
  <si>
    <t>Полухина В.П.6кл.Литература.Учебник+Фонохрестоматия.с CD (ФГОС)</t>
  </si>
  <si>
    <t>Коровина В.Я. 7 класс Литература. Учебник, в 2-х ч.+фотохрестоматия с  CD (ФГОС)</t>
  </si>
  <si>
    <t>Боголюбов Обществознание 6 кл. Комплект с CD ФГОС (Просв.)</t>
  </si>
  <si>
    <t>Боголюбов Обществознание 7 кл. Комплект с CD ФГОС (Просв.)</t>
  </si>
  <si>
    <t>Истомина Математика 2кл. Часть 1ФГОС (Асс21в.)</t>
  </si>
  <si>
    <t>Истомина Математика 2кл. Часть 2 ФГОС (Асс21в.)</t>
  </si>
  <si>
    <t>Кубасова Литерат.чтение 2кл. ч.1 ФГОС (Асс21в)</t>
  </si>
  <si>
    <t>Кубасова Литерат.чтение 2кл. ч.2 ФГОС (Асс21в)</t>
  </si>
  <si>
    <t>Кубасова Литерат.чтение 2кл. ч.3 ФГОС (Асс21в)</t>
  </si>
  <si>
    <t>Соловейчик Рус.яз.2кл. ч.1 Учебник ФГОС (Асс21в.)</t>
  </si>
  <si>
    <t>Соловейчик Рус.яз.2кл. ч.2 Учебник ФГОС (Асс21в.)</t>
  </si>
  <si>
    <t>Давыдов В.В.  Математика 1 класс ФГОС (ВИТА)</t>
  </si>
  <si>
    <t>Тростенцова Рус.язык  9кл. ФГОС (Просв.)</t>
  </si>
  <si>
    <t>Атанасян Л.С.7-9кл. Геометрия (ФГОС).Учебник .</t>
  </si>
  <si>
    <t>Коровина В.Я. 7 класс Литература. Учебник, в 2-х ч. с  CD (ФГОС)</t>
  </si>
  <si>
    <t>Кузовлев В.П., 8 класс. Английский язык. (к-т CD ABBY) ФГОС</t>
  </si>
  <si>
    <t>Кузовлев В.П., 9 класс. Английский язык. (к-т CD ABBY) ФГОС</t>
  </si>
  <si>
    <t>Габриелян. Химия 10 кл. (углубленный уровень) ВЕРТИКАЛЬ ФГОС (ДРОФА)</t>
  </si>
  <si>
    <t>Захаров. Общая биология 10 кл. (углубленный уровень) ВЕРТИКАЛЬ ФГОС</t>
  </si>
  <si>
    <t>Мордкович А.Г.,Семенов Алгебра 10 кл. в 2-х частях ФГОС (Мнемозина)</t>
  </si>
  <si>
    <t>Смирнов. ОБЖ 10 кл. Базовый уровень ФГОС (просв.)</t>
  </si>
  <si>
    <t>Зубарева И.И.,Мордкович А.Г.,6 кл. Математика (ФГОС).Учебник.(Мнемозина)</t>
  </si>
  <si>
    <t>Мордкович А.Г., 7 кл. Алгебра (ФГОС).Учебник + задачник.в 2-х частях.(Мнемозина)</t>
  </si>
  <si>
    <t>Мордкович А.Г., 8 кл. Алгебра (ФГОС).Учебник + задачник.в 2-х частях.(Мнемозина)</t>
  </si>
  <si>
    <t>Атанасян Л.С.,Бутузов В.Ф.,Кадомцев С.Б. 7-9кл. Геометрия (ФГОС).Учебник .</t>
  </si>
  <si>
    <t>Полухина В.П.,Коровина В.Я.Журавлев В.П.6кл.Литература.Учебник+Фонохрестоматия.</t>
  </si>
  <si>
    <t>Коровина В.Я.Журавлев В.П.,Коровин В.И.7кл.Литература.Учебник+ФонохрестоматияCD</t>
  </si>
  <si>
    <t>Коровина В.Я.Журавлев В.П.,Коровин В.И.8кл.Литература.Учебник+CD,в 2-х частях</t>
  </si>
  <si>
    <t>Коровина В.Я.,и др. 9 класс. Литература (ФГОС). Учебник + СD. В 2-х частях. (Просвещение)</t>
  </si>
  <si>
    <t>Биболетова М.З.,Денисенко О.А.,Трубанева н.Н., 2кл.. Английский с удовольствием.</t>
  </si>
  <si>
    <t>Кравченко А.И.5кл.Обществознание.(ФГОС)Учебник+СD/(Русское слово)</t>
  </si>
  <si>
    <t>Сухорукова Л.Н.,Кучменко в.С.,Колесникова И.Я.5-6кл.Биология.Учебник+DVD</t>
  </si>
  <si>
    <t>Лобжанидзе А.А.5-6кл.География.Планета Земля.Учебник+DVD/(Просвещение)</t>
  </si>
  <si>
    <t>Критская Е.Д.Сергеева Г.П.Шмагина Т.С.1 класс.Музыка. Учебник. (просвещение)</t>
  </si>
  <si>
    <t>Критская Е.Д.Сергеева Г.П.Шмагина Т.С.2 класс.Музыка. Учебник. (просвещение</t>
  </si>
  <si>
    <t>Критская Е.Д.Сергеева Г.П.Шмагина Т.С.3 класс.Музыка. Учебник. (просвещение)</t>
  </si>
  <si>
    <t>Критская Е.Д.Сергеева Г.П.Шмагина Т.С.4 класс.Музыка. Учебник. (просвещение</t>
  </si>
  <si>
    <t>Чудинова Е.В., Букварева Е.Н., 4 класс. Окружающий мир. (Система Эльконина-Давыдова). Учебник-тетрадь. В 2-х частях. Часть 2. (Вита-Пресс)</t>
  </si>
  <si>
    <t>Биболетова М.З.,Денисенко О.А.,Трубанева н.Н., 3 кл.. Английский.Учебник.</t>
  </si>
  <si>
    <t>Давыдов В.В.Математика. 3кл., уч.ч.1 ФГОС (ВИТА)</t>
  </si>
  <si>
    <t>Давыдов В.В.Математика. 3кл., уч.ч.2 ФГОС (ВИТА)</t>
  </si>
  <si>
    <t>Боголюбов Обществознание 10 кл. (профил.уровень) ФГОС (Просв.)</t>
  </si>
  <si>
    <t>Баранов М.Т.6 кл.Русский язык. в 2-х частях.Ч.1 (ФГОС)</t>
  </si>
  <si>
    <t>Баранов М.Т.6 кл.Русский язык. в 2-х частях.Ч.2 (ФГОС)</t>
  </si>
  <si>
    <t>Полухина В.П.6кл.Литература.в 2-х частях. Ч.1(ФГОС)</t>
  </si>
  <si>
    <t>Полухина В.П.6кл.Литература.в 2-х частях. Ч.2(ФГОС)</t>
  </si>
  <si>
    <t>Кураев.Основы православной культуры 4 кл. ФГОС (Просв.)</t>
  </si>
  <si>
    <t>Обернихина (Школа России)Основы православной культуры 4 кл. Метод. пособие</t>
  </si>
  <si>
    <t>Обернихина (Школа России)Основы православной культуры 4 кл. Рабочая</t>
  </si>
  <si>
    <t>Янушкявичене. Основы православной культуры. 4кл. Р/Т ФГОС (РС)</t>
  </si>
  <si>
    <t>Янушкявичене. Основы православной культуры. 4кл. Рабочая программа ФГОС</t>
  </si>
  <si>
    <t>Янушкявичене. Основы православной культуры. 4кл.  ФГОС (РС)</t>
  </si>
  <si>
    <t>Лях Физическая культура. 1-4 кл. ФГОС (Просв.)</t>
  </si>
  <si>
    <t>Учебное пособие "Мой Пермский край" (О.В.Власова, Н.Н.Горбацевич, Д.А.Кормилина,Д.М.Софьина)</t>
  </si>
  <si>
    <t>Чудинова Е.В. окружающий мир 2 класс</t>
  </si>
  <si>
    <t>Мордкович А.Г., 9 кл. Алгебра (ФГОС).в 2-х частях.(Мнемозина)</t>
  </si>
  <si>
    <t>Симоненко. Технология д/дев. 5кл. Технологии ведения дома. ФГОС</t>
  </si>
  <si>
    <t>Симоненко. Технология д/дев. 6кл. Технологии ведения дома. ФГОС</t>
  </si>
  <si>
    <t>Симоненко. Технология д/дев. 7кл. Технологии ведения дома. ФГОС</t>
  </si>
  <si>
    <t>Симоненко. Технология д/мальч.. 5кл. Индустриальные технологии. ФГОС</t>
  </si>
  <si>
    <t>Симоненко. Технология д/мальч.. 6кл. Индустриальные технологии. ФГОС</t>
  </si>
  <si>
    <t>Симоненко. Технология д/мальч.. 7кл. Индустриальные технологии. ФГОС</t>
  </si>
  <si>
    <t>Таблица Ротта</t>
  </si>
  <si>
    <t>Елка искусственная заужен. 270 см</t>
  </si>
  <si>
    <t>Стенд информационный 1,50*1,20м</t>
  </si>
  <si>
    <t>Радиоситема Solista SG-922</t>
  </si>
  <si>
    <t>Весы CAS SW-1 без стойки Корея</t>
  </si>
  <si>
    <t>Печь АВАТ КЭП-6 конвекционная 6 уровней 600х400 управление</t>
  </si>
  <si>
    <t>Шкаф АВАТ ШРТ-8-02Э рассоечный 8 уровней подставка</t>
  </si>
  <si>
    <t>Тестомес  МТМ-65 МНА 260кг/час Россия</t>
  </si>
  <si>
    <t>СВЧ с грилем Panasonic NN-GM231WZPE</t>
  </si>
  <si>
    <t>Водный диспенсер Aqua Work 16LK/Hl белый</t>
  </si>
  <si>
    <t>Кассовая кабина КК-70КМ (1120мм.)универсальная</t>
  </si>
  <si>
    <t>Мармит 1-х блюд ПМЭС-70КМ-01</t>
  </si>
  <si>
    <t>Мармит 2-х блюд ЭМК-70КМ-01 паровой(2 полки, подсветка,GN. 1500мм)</t>
  </si>
  <si>
    <t>Прилавок для столовых приборов ПСП-70КМ (630 мм, нерж.стаканы)</t>
  </si>
  <si>
    <t>Прилавок витрина холодильный ПВВ (Н)-70КМ-С-01-НШ вся нерж. плоский стол(1500мм)</t>
  </si>
  <si>
    <t>Прилавок ПТЭ-70КМ-80 для подогрева ( 80 тарелок, 2х240,630мм, нерж.)</t>
  </si>
  <si>
    <t>Прилавок для горячих напитков ПГН-70КМ-03 нейтральный  стол (без полок, 1500мм)</t>
  </si>
  <si>
    <t>Машина МПО-1-00 протирочно-резательная  350кг/час Россия (Беларусь)</t>
  </si>
  <si>
    <t>Водонагреватель накопительный OASIS.80л</t>
  </si>
  <si>
    <t>Компьютер в сборе (ситемный блок ХР №2082, клавиатура AQUARIUS, монитор, мышь)</t>
  </si>
  <si>
    <t>Воздуходувка CHAMPION CBV326S</t>
  </si>
  <si>
    <t>Активная портативная система звукоусиления Behringer EPA 300,3000BT</t>
  </si>
  <si>
    <t>Радиоситема Sennheiser ew 322G2</t>
  </si>
  <si>
    <t>Olympus SZ-14 blak цф/а</t>
  </si>
  <si>
    <t>Hyndai H-LED32V8 (белый)телевизор</t>
  </si>
  <si>
    <t>Canon HF R406 видеокамера</t>
  </si>
  <si>
    <t>SanDisk SD 64Gb Class 10 Ultra</t>
  </si>
  <si>
    <t>Шкаф для документов полуоткрытый ЛДСП бук 800*400*1800</t>
  </si>
  <si>
    <t>Шкаф для одежды комбинированный ЛДСП бук  900*400*1800</t>
  </si>
  <si>
    <t>Стол письменный 3-ящика ЛДСП бук 1200*700*750</t>
  </si>
  <si>
    <t>Стенд офисный четырехсекционный модульный</t>
  </si>
  <si>
    <t>Макет автомата  АК-74 (ММГ АК-74 ппс., складн.приклад)</t>
  </si>
  <si>
    <t>Винтовка пневматическая МР-512-С-00 (дульн. энергия 3 дж)</t>
  </si>
  <si>
    <t>Мерзляк А.Г.Полонский В.Б.Номировский Д.А.ЯкирМ.С.Алгебра.10кл.Базовый уровень.</t>
  </si>
  <si>
    <t>Мерзляк А.Г.Полонский В.Б.НомировскийД.А.ЯкирМ.С.Геометрия.10кл.Базовый уровень.</t>
  </si>
  <si>
    <t>Мерзляк А.Г.НомировскийД.А.Поляков В.М..Алгебра.10кл.Углубленный  уровень.</t>
  </si>
  <si>
    <t>Мерзляк А.Г.НомировскийД.А.Поляков В.М..Геометрия.10кл.Углубленный  уровень.</t>
  </si>
  <si>
    <t>2101260002</t>
  </si>
  <si>
    <t>2101240133</t>
  </si>
  <si>
    <t>5101240042</t>
  </si>
  <si>
    <t>5101240040</t>
  </si>
  <si>
    <t>5101240129</t>
  </si>
  <si>
    <t>5101240130</t>
  </si>
  <si>
    <t>4101240081</t>
  </si>
  <si>
    <t>01380213</t>
  </si>
  <si>
    <t>01380165</t>
  </si>
  <si>
    <t>01380198</t>
  </si>
  <si>
    <t>01380206</t>
  </si>
  <si>
    <t>01380199</t>
  </si>
  <si>
    <t>01300001</t>
  </si>
  <si>
    <t>01360026</t>
  </si>
  <si>
    <t>01360027</t>
  </si>
  <si>
    <t>01360028</t>
  </si>
  <si>
    <t>01360029</t>
  </si>
  <si>
    <t>01360030</t>
  </si>
  <si>
    <t>01360031</t>
  </si>
  <si>
    <t>01360032</t>
  </si>
  <si>
    <t>01360033</t>
  </si>
  <si>
    <t>01360034</t>
  </si>
  <si>
    <t>01300012</t>
  </si>
  <si>
    <t>01380125</t>
  </si>
  <si>
    <t>01380162</t>
  </si>
  <si>
    <t>01380167</t>
  </si>
  <si>
    <t>01380174</t>
  </si>
  <si>
    <t>01380154</t>
  </si>
  <si>
    <t>01300007</t>
  </si>
  <si>
    <t>01300008</t>
  </si>
  <si>
    <t>01300009</t>
  </si>
  <si>
    <t>01380197</t>
  </si>
  <si>
    <t>01380137</t>
  </si>
  <si>
    <t>01300004</t>
  </si>
  <si>
    <t>01380136</t>
  </si>
  <si>
    <t>01300003</t>
  </si>
  <si>
    <t>01380030</t>
  </si>
  <si>
    <t>01380076</t>
  </si>
  <si>
    <t>01380168</t>
  </si>
  <si>
    <t>01380156</t>
  </si>
  <si>
    <t>01380099</t>
  </si>
  <si>
    <t>01380166</t>
  </si>
  <si>
    <t>01380126</t>
  </si>
  <si>
    <t>01380200</t>
  </si>
  <si>
    <t>01380074</t>
  </si>
  <si>
    <t>01380055</t>
  </si>
  <si>
    <t>01380047</t>
  </si>
  <si>
    <t>01380046</t>
  </si>
  <si>
    <t>01380044</t>
  </si>
  <si>
    <t>01380045</t>
  </si>
  <si>
    <t>01380053</t>
  </si>
  <si>
    <t>01380052</t>
  </si>
  <si>
    <t>01380051</t>
  </si>
  <si>
    <t>01380057</t>
  </si>
  <si>
    <t>01380050</t>
  </si>
  <si>
    <t>01380124</t>
  </si>
  <si>
    <t>01380163</t>
  </si>
  <si>
    <t>01380169</t>
  </si>
  <si>
    <t>01300200</t>
  </si>
  <si>
    <t>01380214</t>
  </si>
  <si>
    <t>01380215</t>
  </si>
  <si>
    <t>5101240034</t>
  </si>
  <si>
    <t>5101240075</t>
  </si>
  <si>
    <t>4101240158</t>
  </si>
  <si>
    <t>4101260058</t>
  </si>
  <si>
    <t>4101260061</t>
  </si>
  <si>
    <t>4101260062</t>
  </si>
  <si>
    <t>4101240133</t>
  </si>
  <si>
    <t>4101240134</t>
  </si>
  <si>
    <t>4101240135</t>
  </si>
  <si>
    <t>4101240136</t>
  </si>
  <si>
    <t>4101240137</t>
  </si>
  <si>
    <t>5101240059</t>
  </si>
  <si>
    <t>5101380001</t>
  </si>
  <si>
    <t>5101240061</t>
  </si>
  <si>
    <t>5101240035</t>
  </si>
  <si>
    <t>5101240036</t>
  </si>
  <si>
    <t>5101240060</t>
  </si>
  <si>
    <t>5101240062</t>
  </si>
  <si>
    <t>5101240063</t>
  </si>
  <si>
    <t>5101240064</t>
  </si>
  <si>
    <t>5101240065</t>
  </si>
  <si>
    <t>5101240066</t>
  </si>
  <si>
    <t>5101240067</t>
  </si>
  <si>
    <t>5101240068</t>
  </si>
  <si>
    <t>5101240069</t>
  </si>
  <si>
    <t>5101240070</t>
  </si>
  <si>
    <t>5101240071</t>
  </si>
  <si>
    <t>5101240072</t>
  </si>
  <si>
    <t>5101240074</t>
  </si>
  <si>
    <t>5101380002</t>
  </si>
  <si>
    <t>5101380003</t>
  </si>
  <si>
    <t>5101380004</t>
  </si>
  <si>
    <t>5101380005</t>
  </si>
  <si>
    <t>5101380006</t>
  </si>
  <si>
    <t>4101240076</t>
  </si>
  <si>
    <t>5101240077</t>
  </si>
  <si>
    <t>5101240082</t>
  </si>
  <si>
    <t>5101240083</t>
  </si>
  <si>
    <t>5101240084</t>
  </si>
  <si>
    <t>5101240086</t>
  </si>
  <si>
    <t>5101240087</t>
  </si>
  <si>
    <t>5101240118</t>
  </si>
  <si>
    <t>5101240117</t>
  </si>
  <si>
    <t>5101240116</t>
  </si>
  <si>
    <t>4101240082</t>
  </si>
  <si>
    <t>4101240083</t>
  </si>
  <si>
    <t>4101240084</t>
  </si>
  <si>
    <t>4101240085</t>
  </si>
  <si>
    <t>4101240086</t>
  </si>
  <si>
    <t>4101240087</t>
  </si>
  <si>
    <t>4101240088</t>
  </si>
  <si>
    <t>4101240140</t>
  </si>
  <si>
    <t>4101240097</t>
  </si>
  <si>
    <t>4101240098</t>
  </si>
  <si>
    <t>4101240099</t>
  </si>
  <si>
    <t>4101240100</t>
  </si>
  <si>
    <t>4101240101</t>
  </si>
  <si>
    <t>4101240102</t>
  </si>
  <si>
    <t>4101240109</t>
  </si>
  <si>
    <t>4101240110</t>
  </si>
  <si>
    <t>4101240111</t>
  </si>
  <si>
    <t>4101240112</t>
  </si>
  <si>
    <t>4101240156</t>
  </si>
  <si>
    <t>4101240157</t>
  </si>
  <si>
    <t>5101240088</t>
  </si>
  <si>
    <t>5101240089</t>
  </si>
  <si>
    <t>5101240090</t>
  </si>
  <si>
    <t>5101240091</t>
  </si>
  <si>
    <t>5101240092</t>
  </si>
  <si>
    <t>4101240138</t>
  </si>
  <si>
    <t>4101240139</t>
  </si>
  <si>
    <t>4101240160</t>
  </si>
  <si>
    <t>4101240161</t>
  </si>
  <si>
    <t>5101240094</t>
  </si>
  <si>
    <t>5101240095</t>
  </si>
  <si>
    <t>5101240096</t>
  </si>
  <si>
    <t>5101240097</t>
  </si>
  <si>
    <t>5101240099</t>
  </si>
  <si>
    <t>5101240100</t>
  </si>
  <si>
    <t>5101240101</t>
  </si>
  <si>
    <t>5101240102</t>
  </si>
  <si>
    <t>5101240103</t>
  </si>
  <si>
    <t>4101240147</t>
  </si>
  <si>
    <t>4101240148</t>
  </si>
  <si>
    <t>4101240149</t>
  </si>
  <si>
    <t>4101240150</t>
  </si>
  <si>
    <t>4101240151</t>
  </si>
  <si>
    <t>4101240152</t>
  </si>
  <si>
    <t>4101240153</t>
  </si>
  <si>
    <t>4101240154</t>
  </si>
  <si>
    <t>4101240155</t>
  </si>
  <si>
    <t>4101240090</t>
  </si>
  <si>
    <t>4101240129</t>
  </si>
  <si>
    <t>4101240130</t>
  </si>
  <si>
    <t>4101240131</t>
  </si>
  <si>
    <t>4101240132</t>
  </si>
  <si>
    <t>5101240119</t>
  </si>
  <si>
    <t>5101240120</t>
  </si>
  <si>
    <t>5101240121</t>
  </si>
  <si>
    <t>5101240122</t>
  </si>
  <si>
    <t>5101240123</t>
  </si>
  <si>
    <t>5101240124</t>
  </si>
  <si>
    <t>5101240125</t>
  </si>
  <si>
    <t>5101240126</t>
  </si>
  <si>
    <t>5101240127</t>
  </si>
  <si>
    <t>5101240128</t>
  </si>
  <si>
    <t>4101260054</t>
  </si>
  <si>
    <t>4101260057</t>
  </si>
  <si>
    <t>4101260055</t>
  </si>
  <si>
    <t>4101260056</t>
  </si>
  <si>
    <t>4101240091</t>
  </si>
  <si>
    <t>4101240092</t>
  </si>
  <si>
    <t>4101240093</t>
  </si>
  <si>
    <t>4101240094</t>
  </si>
  <si>
    <t>4101240095</t>
  </si>
  <si>
    <t>4101240096</t>
  </si>
  <si>
    <t>5101240108</t>
  </si>
  <si>
    <t>5101240109</t>
  </si>
  <si>
    <t>5101240110</t>
  </si>
  <si>
    <t>5101240111</t>
  </si>
  <si>
    <t>5101240112</t>
  </si>
  <si>
    <t>5101240113</t>
  </si>
  <si>
    <t>5101240114</t>
  </si>
  <si>
    <t>5101240115</t>
  </si>
  <si>
    <t>4101240103</t>
  </si>
  <si>
    <t>5101240135</t>
  </si>
  <si>
    <t>5101240136</t>
  </si>
  <si>
    <t>5101240137</t>
  </si>
  <si>
    <t>5101240138</t>
  </si>
  <si>
    <t>5101240139</t>
  </si>
  <si>
    <t>5101240140</t>
  </si>
  <si>
    <t>5101240141</t>
  </si>
  <si>
    <t>5101240142</t>
  </si>
  <si>
    <t>5101240143</t>
  </si>
  <si>
    <t>5101240144</t>
  </si>
  <si>
    <t>5101240145</t>
  </si>
  <si>
    <t>5101240146</t>
  </si>
  <si>
    <t>5101240147</t>
  </si>
  <si>
    <t>5101240148</t>
  </si>
  <si>
    <t>5101240149</t>
  </si>
  <si>
    <t>5101240150</t>
  </si>
  <si>
    <t>5101240151</t>
  </si>
  <si>
    <t>4101240162</t>
  </si>
  <si>
    <t>4101240165</t>
  </si>
  <si>
    <t>4101240079</t>
  </si>
  <si>
    <t>4101240159</t>
  </si>
  <si>
    <t>4101240141</t>
  </si>
  <si>
    <t>4101240142</t>
  </si>
  <si>
    <t>4101240143</t>
  </si>
  <si>
    <t>4101240144</t>
  </si>
  <si>
    <t>4101240089</t>
  </si>
  <si>
    <t>4101240120</t>
  </si>
  <si>
    <t>4101240121</t>
  </si>
  <si>
    <t>01380204</t>
  </si>
  <si>
    <t>01380135</t>
  </si>
  <si>
    <t>01380155</t>
  </si>
  <si>
    <t>01380120</t>
  </si>
  <si>
    <t>01380146</t>
  </si>
  <si>
    <t>01380147</t>
  </si>
  <si>
    <t>01380148</t>
  </si>
  <si>
    <t>01380118</t>
  </si>
  <si>
    <t>5101260009</t>
  </si>
  <si>
    <t>4101260043</t>
  </si>
  <si>
    <t>4101260049</t>
  </si>
  <si>
    <t>4101260050</t>
  </si>
  <si>
    <t>4101260051</t>
  </si>
  <si>
    <t>4101260052</t>
  </si>
  <si>
    <t>4101260053</t>
  </si>
  <si>
    <t>5101240024</t>
  </si>
  <si>
    <t>5101240025</t>
  </si>
  <si>
    <t>5101240026</t>
  </si>
  <si>
    <t>5101240027</t>
  </si>
  <si>
    <t>5101240028</t>
  </si>
  <si>
    <t>5101240029</t>
  </si>
  <si>
    <t>5101380007</t>
  </si>
  <si>
    <t>5101240039</t>
  </si>
  <si>
    <t>01300016</t>
  </si>
  <si>
    <t>01300013</t>
  </si>
  <si>
    <t>5101240043</t>
  </si>
  <si>
    <t>5101240037</t>
  </si>
  <si>
    <t>03100211</t>
  </si>
  <si>
    <t>03100199</t>
  </si>
  <si>
    <t>03100204</t>
  </si>
  <si>
    <t>03100210</t>
  </si>
  <si>
    <t>03100196</t>
  </si>
  <si>
    <t>03100205</t>
  </si>
  <si>
    <t>01380170</t>
  </si>
  <si>
    <t>01380172</t>
  </si>
  <si>
    <t>01380173</t>
  </si>
  <si>
    <t>01380177</t>
  </si>
  <si>
    <t>01380178</t>
  </si>
  <si>
    <t>01380179</t>
  </si>
  <si>
    <t>01380180</t>
  </si>
  <si>
    <t>01380181</t>
  </si>
  <si>
    <t>01380182</t>
  </si>
  <si>
    <t>01380183</t>
  </si>
  <si>
    <t>01380184</t>
  </si>
  <si>
    <t>01380185</t>
  </si>
  <si>
    <t>01380186</t>
  </si>
  <si>
    <t>01380187</t>
  </si>
  <si>
    <t>01380188</t>
  </si>
  <si>
    <t>01380189</t>
  </si>
  <si>
    <t>01380190</t>
  </si>
  <si>
    <t>01380191</t>
  </si>
  <si>
    <t>01380192</t>
  </si>
  <si>
    <t>01380193</t>
  </si>
  <si>
    <t>01380194</t>
  </si>
  <si>
    <t>01380195</t>
  </si>
  <si>
    <t>01380196</t>
  </si>
  <si>
    <t>01380210</t>
  </si>
  <si>
    <t>01380164</t>
  </si>
  <si>
    <t>01380209</t>
  </si>
  <si>
    <t>03100195</t>
  </si>
  <si>
    <t>5101240021</t>
  </si>
  <si>
    <t>5101240020</t>
  </si>
  <si>
    <t>5101240032</t>
  </si>
  <si>
    <t>5101240033</t>
  </si>
  <si>
    <t>4101240200</t>
  </si>
  <si>
    <t>4101240201</t>
  </si>
  <si>
    <t>5101240056</t>
  </si>
  <si>
    <t>5101240045</t>
  </si>
  <si>
    <t>5101240046</t>
  </si>
  <si>
    <t>5101240047</t>
  </si>
  <si>
    <t>5101240048</t>
  </si>
  <si>
    <t>5101240049</t>
  </si>
  <si>
    <t>5101240050</t>
  </si>
  <si>
    <t>5101240051</t>
  </si>
  <si>
    <t>5101240052</t>
  </si>
  <si>
    <t>5101240053</t>
  </si>
  <si>
    <t>5101240054</t>
  </si>
  <si>
    <t>5101240055</t>
  </si>
  <si>
    <t>5101240044</t>
  </si>
  <si>
    <t>5101240073</t>
  </si>
  <si>
    <t>5101240131</t>
  </si>
  <si>
    <t>5101240132</t>
  </si>
  <si>
    <t>4101240058</t>
  </si>
  <si>
    <t>4101240057</t>
  </si>
  <si>
    <t>4101240122</t>
  </si>
  <si>
    <t>4101240123</t>
  </si>
  <si>
    <t>4101240124</t>
  </si>
  <si>
    <t>4101240125</t>
  </si>
  <si>
    <t>4101240126</t>
  </si>
  <si>
    <t>4101240145</t>
  </si>
  <si>
    <t>4101240146</t>
  </si>
  <si>
    <t>5101240022</t>
  </si>
  <si>
    <t>5101240038</t>
  </si>
  <si>
    <t>5101240041</t>
  </si>
  <si>
    <t>01380151</t>
  </si>
  <si>
    <t>01380149</t>
  </si>
  <si>
    <t>01380150</t>
  </si>
  <si>
    <t>01380152</t>
  </si>
  <si>
    <t>01380211</t>
  </si>
  <si>
    <t>01380212</t>
  </si>
  <si>
    <t>4101240105</t>
  </si>
  <si>
    <t>4101240106</t>
  </si>
  <si>
    <t>4101240107</t>
  </si>
  <si>
    <t>4101240108</t>
  </si>
  <si>
    <t>5101240023</t>
  </si>
  <si>
    <t>5101240093</t>
  </si>
  <si>
    <t>5101240098</t>
  </si>
  <si>
    <t>2101260001</t>
  </si>
  <si>
    <t>01600068</t>
  </si>
  <si>
    <t>01600049</t>
  </si>
  <si>
    <t>01600089</t>
  </si>
  <si>
    <t>01600077</t>
  </si>
  <si>
    <t>01600088</t>
  </si>
  <si>
    <t>01600087</t>
  </si>
  <si>
    <t>01600092</t>
  </si>
  <si>
    <t>03100213</t>
  </si>
  <si>
    <t>01600033</t>
  </si>
  <si>
    <t>01600009</t>
  </si>
  <si>
    <t>03100229</t>
  </si>
  <si>
    <t>01600017</t>
  </si>
  <si>
    <t>01600005</t>
  </si>
  <si>
    <t>01600019</t>
  </si>
  <si>
    <t>01630026</t>
  </si>
  <si>
    <t>01600084</t>
  </si>
  <si>
    <t>01600090</t>
  </si>
  <si>
    <t>01600070</t>
  </si>
  <si>
    <t>01600071</t>
  </si>
  <si>
    <t>01600022</t>
  </si>
  <si>
    <t>01600024</t>
  </si>
  <si>
    <t>01600026</t>
  </si>
  <si>
    <t>01600027</t>
  </si>
  <si>
    <t>01600025</t>
  </si>
  <si>
    <t>01600020</t>
  </si>
  <si>
    <t>01600029</t>
  </si>
  <si>
    <t>01600030</t>
  </si>
  <si>
    <t>01600031</t>
  </si>
  <si>
    <t>01600032</t>
  </si>
  <si>
    <t>01600021</t>
  </si>
  <si>
    <t>01600104</t>
  </si>
  <si>
    <t>01600028</t>
  </si>
  <si>
    <t>01600036</t>
  </si>
  <si>
    <t>01600035</t>
  </si>
  <si>
    <t>4101240114</t>
  </si>
  <si>
    <t>4101240115</t>
  </si>
  <si>
    <t>4101240116</t>
  </si>
  <si>
    <t>4101240117</t>
  </si>
  <si>
    <t>4101240118</t>
  </si>
  <si>
    <t>01600234</t>
  </si>
  <si>
    <t>01600235</t>
  </si>
  <si>
    <t>01600236</t>
  </si>
  <si>
    <t>01600237</t>
  </si>
  <si>
    <t>01600262</t>
  </si>
  <si>
    <t>01600307</t>
  </si>
  <si>
    <t>01600293</t>
  </si>
  <si>
    <t>01600295</t>
  </si>
  <si>
    <t>01600296</t>
  </si>
  <si>
    <t>01600297</t>
  </si>
  <si>
    <t>01600298</t>
  </si>
  <si>
    <t>01600299</t>
  </si>
  <si>
    <t>01600300</t>
  </si>
  <si>
    <t>01600301</t>
  </si>
  <si>
    <t>01600302</t>
  </si>
  <si>
    <t>01600303</t>
  </si>
  <si>
    <t>01600304</t>
  </si>
  <si>
    <t>01600305</t>
  </si>
  <si>
    <t>01600306</t>
  </si>
  <si>
    <t>01600308</t>
  </si>
  <si>
    <t>01600294</t>
  </si>
  <si>
    <t>01600310</t>
  </si>
  <si>
    <t>01600311</t>
  </si>
  <si>
    <t>01600312</t>
  </si>
  <si>
    <t>01600313</t>
  </si>
  <si>
    <t>01600314</t>
  </si>
  <si>
    <t>01600315</t>
  </si>
  <si>
    <t>01600316</t>
  </si>
  <si>
    <t>01600317</t>
  </si>
  <si>
    <t>01600318</t>
  </si>
  <si>
    <t>01600319</t>
  </si>
  <si>
    <t>01600320</t>
  </si>
  <si>
    <t>01600321</t>
  </si>
  <si>
    <t>01600322</t>
  </si>
  <si>
    <t>01600323</t>
  </si>
  <si>
    <t>01600324</t>
  </si>
  <si>
    <t>01600325</t>
  </si>
  <si>
    <t>01600326</t>
  </si>
  <si>
    <t>01600327</t>
  </si>
  <si>
    <t>01600328</t>
  </si>
  <si>
    <t>01600329</t>
  </si>
  <si>
    <t>01600330</t>
  </si>
  <si>
    <t>01600331</t>
  </si>
  <si>
    <t>01600332</t>
  </si>
  <si>
    <t>01600333</t>
  </si>
  <si>
    <t>01600334</t>
  </si>
  <si>
    <t>01600335</t>
  </si>
  <si>
    <t>01600336</t>
  </si>
  <si>
    <t>01600440</t>
  </si>
  <si>
    <t>01600441</t>
  </si>
  <si>
    <t>01600442</t>
  </si>
  <si>
    <t>01600443</t>
  </si>
  <si>
    <t>01600444</t>
  </si>
  <si>
    <t>01600445</t>
  </si>
  <si>
    <t>01600446</t>
  </si>
  <si>
    <t>01600447</t>
  </si>
  <si>
    <t>01600448</t>
  </si>
  <si>
    <t>01600449</t>
  </si>
  <si>
    <t>01600450</t>
  </si>
  <si>
    <t>01600451</t>
  </si>
  <si>
    <t>01600452</t>
  </si>
  <si>
    <t>01600453</t>
  </si>
  <si>
    <t>01600454</t>
  </si>
  <si>
    <t>01600455</t>
  </si>
  <si>
    <t>01600456</t>
  </si>
  <si>
    <t>01600457</t>
  </si>
  <si>
    <t>01600458</t>
  </si>
  <si>
    <t>01600459</t>
  </si>
  <si>
    <t>4101260006</t>
  </si>
  <si>
    <t>4101260009</t>
  </si>
  <si>
    <t>4101260010</t>
  </si>
  <si>
    <t>4101260011</t>
  </si>
  <si>
    <t>4101260012</t>
  </si>
  <si>
    <t>4101260013</t>
  </si>
  <si>
    <t>4101260014</t>
  </si>
  <si>
    <t>4101260015</t>
  </si>
  <si>
    <t>4101260016</t>
  </si>
  <si>
    <t>4101260017</t>
  </si>
  <si>
    <t>4101260018</t>
  </si>
  <si>
    <t>4101260019</t>
  </si>
  <si>
    <t>4101260020</t>
  </si>
  <si>
    <t>4101260021</t>
  </si>
  <si>
    <t>4101260022</t>
  </si>
  <si>
    <t>4101260023</t>
  </si>
  <si>
    <t>4101260024</t>
  </si>
  <si>
    <t>4101260025</t>
  </si>
  <si>
    <t>4101260026</t>
  </si>
  <si>
    <t>4101260027</t>
  </si>
  <si>
    <t>4101260028</t>
  </si>
  <si>
    <t>4101260029</t>
  </si>
  <si>
    <t>4101240113</t>
  </si>
  <si>
    <t>4101260037</t>
  </si>
  <si>
    <t>4101260036</t>
  </si>
  <si>
    <t>4101260038</t>
  </si>
  <si>
    <t>4101260039</t>
  </si>
  <si>
    <t>4101260040</t>
  </si>
  <si>
    <t>4101260045</t>
  </si>
  <si>
    <t>4101260047</t>
  </si>
  <si>
    <t>4101260048</t>
  </si>
  <si>
    <t>4101260044</t>
  </si>
  <si>
    <t>4101260046</t>
  </si>
  <si>
    <t>4101260041</t>
  </si>
  <si>
    <t>4101260042</t>
  </si>
  <si>
    <t>4101260031</t>
  </si>
  <si>
    <t>4101260032</t>
  </si>
  <si>
    <t>4101240080</t>
  </si>
  <si>
    <t>4101240127</t>
  </si>
  <si>
    <t>4101260007</t>
  </si>
  <si>
    <t>4101240077</t>
  </si>
  <si>
    <t>4101240078</t>
  </si>
  <si>
    <t>4101260008</t>
  </si>
  <si>
    <t>4101240128</t>
  </si>
  <si>
    <t>01300017</t>
  </si>
  <si>
    <t>01600066</t>
  </si>
  <si>
    <t>01600065</t>
  </si>
  <si>
    <t>01600206</t>
  </si>
  <si>
    <t>01600207</t>
  </si>
  <si>
    <t>01600208</t>
  </si>
  <si>
    <t>01600209</t>
  </si>
  <si>
    <t>01600210</t>
  </si>
  <si>
    <t>01600211</t>
  </si>
  <si>
    <t>01600212</t>
  </si>
  <si>
    <t>01600213</t>
  </si>
  <si>
    <t>01600214</t>
  </si>
  <si>
    <t>01600215</t>
  </si>
  <si>
    <t>01600216</t>
  </si>
  <si>
    <t>01600217</t>
  </si>
  <si>
    <t>01600218</t>
  </si>
  <si>
    <t>01600219</t>
  </si>
  <si>
    <t>01600043</t>
  </si>
  <si>
    <t>01600044</t>
  </si>
  <si>
    <t>01600045</t>
  </si>
  <si>
    <t>01600046</t>
  </si>
  <si>
    <t>01600048</t>
  </si>
  <si>
    <t>01600047</t>
  </si>
  <si>
    <t>01600051</t>
  </si>
  <si>
    <t>01600050</t>
  </si>
  <si>
    <t>01600052</t>
  </si>
  <si>
    <t>01600053</t>
  </si>
  <si>
    <t>01600054</t>
  </si>
  <si>
    <t>01600056</t>
  </si>
  <si>
    <t>01600069</t>
  </si>
  <si>
    <t>01600004</t>
  </si>
  <si>
    <t>4101260001</t>
  </si>
  <si>
    <t>4101260002</t>
  </si>
  <si>
    <t>4101260003</t>
  </si>
  <si>
    <t>4101260004</t>
  </si>
  <si>
    <t>4101260005</t>
  </si>
  <si>
    <t>01600001</t>
  </si>
  <si>
    <t>2101260003</t>
  </si>
  <si>
    <t>03100228</t>
  </si>
  <si>
    <t>2101240006</t>
  </si>
  <si>
    <t>2101340013</t>
  </si>
  <si>
    <t>2101260009</t>
  </si>
  <si>
    <t>2101260010</t>
  </si>
  <si>
    <t>2101340011</t>
  </si>
  <si>
    <t>2101340009</t>
  </si>
  <si>
    <t>2101340010</t>
  </si>
  <si>
    <t>2101340012</t>
  </si>
  <si>
    <t>2101340016</t>
  </si>
  <si>
    <t>2101340017</t>
  </si>
  <si>
    <t>2101340018</t>
  </si>
  <si>
    <t>2101340019</t>
  </si>
  <si>
    <t>2101340020</t>
  </si>
  <si>
    <t>2101340021</t>
  </si>
  <si>
    <t>2101340022</t>
  </si>
  <si>
    <t>2101260006</t>
  </si>
  <si>
    <t>2101340015</t>
  </si>
  <si>
    <t>2101340134</t>
  </si>
  <si>
    <t>2101340014</t>
  </si>
  <si>
    <t>4101240007</t>
  </si>
  <si>
    <t>2101240003</t>
  </si>
  <si>
    <t>2101240004</t>
  </si>
  <si>
    <t>2101240005</t>
  </si>
  <si>
    <t>2101240001</t>
  </si>
  <si>
    <t>2101240002</t>
  </si>
  <si>
    <t>2101260011</t>
  </si>
  <si>
    <t>2101260012</t>
  </si>
  <si>
    <t>2101260013</t>
  </si>
  <si>
    <t>2101260014</t>
  </si>
  <si>
    <t>2101260015</t>
  </si>
  <si>
    <t>2101260016</t>
  </si>
  <si>
    <t>2101260017</t>
  </si>
  <si>
    <t>2101260018</t>
  </si>
  <si>
    <t>2101260019</t>
  </si>
  <si>
    <t>2101260020</t>
  </si>
  <si>
    <t>2101260021</t>
  </si>
  <si>
    <t>2101260022</t>
  </si>
  <si>
    <t>2101260004</t>
  </si>
  <si>
    <t>2101260005</t>
  </si>
  <si>
    <t>4101260059</t>
  </si>
  <si>
    <t>4101260060</t>
  </si>
  <si>
    <t xml:space="preserve">Здание гимназии, назначение: здание МОУ Гимназии, 3-этажное с подвалом, </t>
  </si>
  <si>
    <t>Пермский край, г.Чайковский, ул.Кабалевского, д.32</t>
  </si>
  <si>
    <t>59:12:0010319:58</t>
  </si>
  <si>
    <t>№ 59-59-16/047/2011-441  от 28.12.2011</t>
  </si>
  <si>
    <t>№ 59-59-16/073/2011-146  от 25.01.2012</t>
  </si>
  <si>
    <t>Здание гимназии, назначение: школьное, 2-этажное с подвалом</t>
  </si>
  <si>
    <t>Пермский край, г. Чайковский, ул. Кабалевского, д.35а</t>
  </si>
  <si>
    <t>59:12:0010319:62</t>
  </si>
  <si>
    <t>№ 59-59-16/047/2011-440  от 28.09.2011</t>
  </si>
  <si>
    <t>№ 59-59-16/064/2011-081  от 25.11.2011</t>
  </si>
  <si>
    <t xml:space="preserve">Теплица с пристроем (кирпичное здание вспомогательного назначения), </t>
  </si>
  <si>
    <t xml:space="preserve">1101020905                    </t>
  </si>
  <si>
    <t>Склад, назначение складское, 1-этажный с подвалом</t>
  </si>
  <si>
    <t>г. Чайковский, ул. Кабалевского, д. 35а</t>
  </si>
  <si>
    <t>59:12:0010319:63</t>
  </si>
  <si>
    <t>№ 59-59-16/013/2013-410  от 12.02.2013</t>
  </si>
  <si>
    <t>№ 59-59-16/019/2013-411  от 19.04.2013</t>
  </si>
  <si>
    <t xml:space="preserve">Гаражи, 1-этажный (подземных этажей-0), </t>
  </si>
  <si>
    <t>Пермский край, г.Чайковский, ул.Кабалевского, д.32"</t>
  </si>
  <si>
    <t>59:12:0010319:57</t>
  </si>
  <si>
    <t>№ 59-59-16/063/2012-049  от 29.10.2012</t>
  </si>
  <si>
    <t>№ 59-59-16/019/2013-412  от 19.04.2013</t>
  </si>
  <si>
    <t>Ворота выездные</t>
  </si>
  <si>
    <t>Дорожка тротуарная (дорожка бетонная пешеходная)</t>
  </si>
  <si>
    <t>Забор (забор из сетки металлической, на бетонных столбах-опорах)</t>
  </si>
  <si>
    <t>Гараж,</t>
  </si>
  <si>
    <t xml:space="preserve">г. Чайковский, бульвар Текстильщиков, 6, </t>
  </si>
  <si>
    <t>59:12:0010720:235</t>
  </si>
  <si>
    <t>№ 59-59-16/041/2010-464  от 08.11.2010</t>
  </si>
  <si>
    <t>Здание мастерской, назначение - нежилое, 1-этажный</t>
  </si>
  <si>
    <t>59:12:0010720:55</t>
  </si>
  <si>
    <t>№ 59-59-16/002/2011-173  от 17.03.2011</t>
  </si>
  <si>
    <t>№ 59-59-16/010/2014-605  от 21.04.2014</t>
  </si>
  <si>
    <t xml:space="preserve">Помещение бассейна, </t>
  </si>
  <si>
    <t>59:12:0010720:229</t>
  </si>
  <si>
    <t>№ 59-59-16/041/2010-467  от 06.11.2010</t>
  </si>
  <si>
    <t>Учебный корпус с теплицей</t>
  </si>
  <si>
    <t>59:12:0010720:228</t>
  </si>
  <si>
    <t>№ 59-59-16/041/2010-465  от 06.11.2010</t>
  </si>
  <si>
    <t xml:space="preserve">Четырехэтажное блочное здание школы, </t>
  </si>
  <si>
    <t>59:12:0010720:230</t>
  </si>
  <si>
    <t>№ 59-59/016-59/999/001/2016-4828/1  от 22.07.2016</t>
  </si>
  <si>
    <t>№ 59-59-16/041/2010-466  от 06.11.2010</t>
  </si>
  <si>
    <t>Здание школы, назначение нежилое, 2-этажное</t>
  </si>
  <si>
    <t>г.Чайковский, ул.Зеленая, д.4/4</t>
  </si>
  <si>
    <t>59:12:0070000:642</t>
  </si>
  <si>
    <t>№ 59:12:0070000:642-59/016/2017-2  от 08.08.2017</t>
  </si>
  <si>
    <t>№ 59-59/016-59/999/001/2016-4824/1  от 22.07.2016</t>
  </si>
  <si>
    <t>2-полосная активная акустическая система</t>
  </si>
  <si>
    <t>410104040194</t>
  </si>
  <si>
    <t>410104040195</t>
  </si>
  <si>
    <t>DVD-проигрыватель (MPEG4) DEU</t>
  </si>
  <si>
    <t xml:space="preserve">214                           </t>
  </si>
  <si>
    <t xml:space="preserve">000000000213                  </t>
  </si>
  <si>
    <t xml:space="preserve">000000000215                  </t>
  </si>
  <si>
    <t>Автобус  специальный перевозки детей ГАЗ -322121</t>
  </si>
  <si>
    <t>410104040211</t>
  </si>
  <si>
    <t>Автоматизир. рабочее место виртуальной лаборатории по физике (ноутбук+программа)</t>
  </si>
  <si>
    <t>510104040031</t>
  </si>
  <si>
    <t>510104040032</t>
  </si>
  <si>
    <t>510104040033</t>
  </si>
  <si>
    <t>510104040034</t>
  </si>
  <si>
    <t>510104040035</t>
  </si>
  <si>
    <t>510104040036</t>
  </si>
  <si>
    <t>510104040037</t>
  </si>
  <si>
    <t>510104040038</t>
  </si>
  <si>
    <t>510104040039</t>
  </si>
  <si>
    <t xml:space="preserve">410105050007                  </t>
  </si>
  <si>
    <t>Автомат.раб.место вирт.лаб.по физике (Ноутбук, комплекс.прикл.програм.систем)</t>
  </si>
  <si>
    <t>410124020455</t>
  </si>
  <si>
    <t>410124020456</t>
  </si>
  <si>
    <t>410124020457</t>
  </si>
  <si>
    <t xml:space="preserve">410105050004                  </t>
  </si>
  <si>
    <t>Активная аккустич. система Eurosound ESD-10FA</t>
  </si>
  <si>
    <t xml:space="preserve">110105030429                  </t>
  </si>
  <si>
    <t xml:space="preserve">110105030430                  </t>
  </si>
  <si>
    <t>АТС Panasonic KX -TEB308RU</t>
  </si>
  <si>
    <t xml:space="preserve">410105050003                  </t>
  </si>
  <si>
    <t>Бензоножницы 122HD60</t>
  </si>
  <si>
    <t xml:space="preserve">410104040111                  </t>
  </si>
  <si>
    <t>Бензотриммер Варяг БТ-3315</t>
  </si>
  <si>
    <t>Бензотриммер Makita ЕВН 253 U</t>
  </si>
  <si>
    <t xml:space="preserve">410104040061                  </t>
  </si>
  <si>
    <t xml:space="preserve">110105030410                  </t>
  </si>
  <si>
    <t>Весы лабораторные</t>
  </si>
  <si>
    <t xml:space="preserve">410105050008                  </t>
  </si>
  <si>
    <t xml:space="preserve">410105050009                  </t>
  </si>
  <si>
    <t xml:space="preserve">410105050010                  </t>
  </si>
  <si>
    <t xml:space="preserve">410105050011                  </t>
  </si>
  <si>
    <t xml:space="preserve">410105050012                  </t>
  </si>
  <si>
    <t xml:space="preserve">410105050013                  </t>
  </si>
  <si>
    <t xml:space="preserve">410105050014                  </t>
  </si>
  <si>
    <t xml:space="preserve">410105050015                  </t>
  </si>
  <si>
    <t xml:space="preserve">410105050016                  </t>
  </si>
  <si>
    <t xml:space="preserve">410105050017                  </t>
  </si>
  <si>
    <t xml:space="preserve">410105050018                  </t>
  </si>
  <si>
    <t xml:space="preserve">410105050019                  </t>
  </si>
  <si>
    <t xml:space="preserve">410105050020                  </t>
  </si>
  <si>
    <t xml:space="preserve">410105050021                  </t>
  </si>
  <si>
    <t>Весы технические</t>
  </si>
  <si>
    <t xml:space="preserve">410105050022                  </t>
  </si>
  <si>
    <t>Внешний жесткий диск HDD Seagate</t>
  </si>
  <si>
    <t xml:space="preserve">210105050002                  </t>
  </si>
  <si>
    <t xml:space="preserve">110105030434                  </t>
  </si>
  <si>
    <t>Вокальная радиосистема с 2-мя ручными передатчиками и капсюлем D88 AKG WMS40 Min</t>
  </si>
  <si>
    <t>410104040193</t>
  </si>
  <si>
    <t>Ворота металлические въездные</t>
  </si>
  <si>
    <t xml:space="preserve">000000000298                  </t>
  </si>
  <si>
    <t>Весы медицинские напольные</t>
  </si>
  <si>
    <t>В-магнит.Фунай</t>
  </si>
  <si>
    <t>Гараж металлический, расположен во дворе школы</t>
  </si>
  <si>
    <t xml:space="preserve">000000000029                  </t>
  </si>
  <si>
    <t xml:space="preserve">000000000031                  </t>
  </si>
  <si>
    <t xml:space="preserve">000000000032                  </t>
  </si>
  <si>
    <t xml:space="preserve">Графический планшет </t>
  </si>
  <si>
    <t xml:space="preserve">410105050028                  </t>
  </si>
  <si>
    <t>Дверь металлическая 2-х створчатая утепл. входная</t>
  </si>
  <si>
    <t xml:space="preserve">000000000295                  </t>
  </si>
  <si>
    <t xml:space="preserve">000000000296                  </t>
  </si>
  <si>
    <t>Динамометр кистевой ДК - 25</t>
  </si>
  <si>
    <t xml:space="preserve">410104040058                  </t>
  </si>
  <si>
    <t xml:space="preserve">110106040421                  </t>
  </si>
  <si>
    <t>Документ-камера: A VerViion CP135</t>
  </si>
  <si>
    <t xml:space="preserve">410104040144                  </t>
  </si>
  <si>
    <t xml:space="preserve">00000000210                   </t>
  </si>
  <si>
    <t>Доска настенная 3-элементная</t>
  </si>
  <si>
    <t xml:space="preserve">110106040390                  </t>
  </si>
  <si>
    <t xml:space="preserve">110106040391                  </t>
  </si>
  <si>
    <t xml:space="preserve">110106040392                  </t>
  </si>
  <si>
    <t xml:space="preserve">110106040393                  </t>
  </si>
  <si>
    <t>Доска ученическая / ст</t>
  </si>
  <si>
    <t xml:space="preserve">000000000232                  </t>
  </si>
  <si>
    <t xml:space="preserve">000000000233                  </t>
  </si>
  <si>
    <t xml:space="preserve">000000000234                  </t>
  </si>
  <si>
    <t xml:space="preserve">000000000200                  </t>
  </si>
  <si>
    <t xml:space="preserve">000000000201                  </t>
  </si>
  <si>
    <t xml:space="preserve">110106040321                  </t>
  </si>
  <si>
    <t xml:space="preserve">110106040322                  </t>
  </si>
  <si>
    <t xml:space="preserve">110106040323                  </t>
  </si>
  <si>
    <t>Доска ученическая 3-х элементная (цвет зеленый)</t>
  </si>
  <si>
    <t>Доска ученическая 3-х элементная ( цвет зеленый)</t>
  </si>
  <si>
    <t xml:space="preserve">110106040473                  </t>
  </si>
  <si>
    <t xml:space="preserve">110106040474                  </t>
  </si>
  <si>
    <t xml:space="preserve">110106040475                  </t>
  </si>
  <si>
    <t xml:space="preserve">110106040476                  </t>
  </si>
  <si>
    <t xml:space="preserve">110106040477                  </t>
  </si>
  <si>
    <t>Доска ученическая 3-элементная (цвет зеленый)</t>
  </si>
  <si>
    <t>Доска аудит.</t>
  </si>
  <si>
    <t xml:space="preserve">410103030024                  </t>
  </si>
  <si>
    <t xml:space="preserve">410103030031                  </t>
  </si>
  <si>
    <t xml:space="preserve">410103030025                  </t>
  </si>
  <si>
    <t>Доска ученическая</t>
  </si>
  <si>
    <t xml:space="preserve">410103030026                  </t>
  </si>
  <si>
    <t xml:space="preserve">110134020439                  </t>
  </si>
  <si>
    <t xml:space="preserve">110134020440                  </t>
  </si>
  <si>
    <t xml:space="preserve">110134020441                  </t>
  </si>
  <si>
    <t xml:space="preserve">110134020442                  </t>
  </si>
  <si>
    <t xml:space="preserve">00000000310                   </t>
  </si>
  <si>
    <t xml:space="preserve">00000000309                   </t>
  </si>
  <si>
    <t xml:space="preserve">00000000308                   </t>
  </si>
  <si>
    <t xml:space="preserve">00000000307                   </t>
  </si>
  <si>
    <t xml:space="preserve">00000000306                   </t>
  </si>
  <si>
    <t xml:space="preserve">00000000305                   </t>
  </si>
  <si>
    <t xml:space="preserve">00000000290                   </t>
  </si>
  <si>
    <t xml:space="preserve">00000000284                   </t>
  </si>
  <si>
    <t xml:space="preserve">00000000285                   </t>
  </si>
  <si>
    <t>Дрель Makita HP 1621 F</t>
  </si>
  <si>
    <t xml:space="preserve">410107070002                  </t>
  </si>
  <si>
    <t>Документ-камера A Ver Vision CP 135</t>
  </si>
  <si>
    <t>Доска аудитор.</t>
  </si>
  <si>
    <t>Жарочный шкаф</t>
  </si>
  <si>
    <t xml:space="preserve">110105030418                  </t>
  </si>
  <si>
    <t>Интерактивная доска IQBoard PS S100 100"/199.1 см USB RS232 резистивная</t>
  </si>
  <si>
    <t xml:space="preserve">510103030001                  </t>
  </si>
  <si>
    <t xml:space="preserve">110105030419                  </t>
  </si>
  <si>
    <t>Источник бесперебойного питания Eaton</t>
  </si>
  <si>
    <t xml:space="preserve">410105050001                  </t>
  </si>
  <si>
    <t>Интерактивная доска  Smart Board</t>
  </si>
  <si>
    <t>410124020689</t>
  </si>
  <si>
    <t>Камера КХГ 1МВВ4-1-2</t>
  </si>
  <si>
    <t xml:space="preserve">000000000014                  </t>
  </si>
  <si>
    <t>Канат для лазанья</t>
  </si>
  <si>
    <t xml:space="preserve">000000000115                  </t>
  </si>
  <si>
    <t>Картофелечистка МОК</t>
  </si>
  <si>
    <t xml:space="preserve">110105030420                  </t>
  </si>
  <si>
    <t>Кафедра (стол библиотекаря)</t>
  </si>
  <si>
    <t xml:space="preserve">110106040456                  </t>
  </si>
  <si>
    <t>Классная доска</t>
  </si>
  <si>
    <t xml:space="preserve">000000000110                  </t>
  </si>
  <si>
    <t xml:space="preserve">000000000111                  </t>
  </si>
  <si>
    <t xml:space="preserve">000000000112                  </t>
  </si>
  <si>
    <t xml:space="preserve">000000000113                  </t>
  </si>
  <si>
    <t>Коммутатор D-Link 16*10/100/1000</t>
  </si>
  <si>
    <t>410106060007</t>
  </si>
  <si>
    <t>Котел КЭГ КПЭ-100</t>
  </si>
  <si>
    <t xml:space="preserve">000000000016                  </t>
  </si>
  <si>
    <t>Комплект интерактивных учебных пособий для общеобразовательных учреждений</t>
  </si>
  <si>
    <t>410103030078</t>
  </si>
  <si>
    <t xml:space="preserve">410104040167                  </t>
  </si>
  <si>
    <t>Комплект уч.мебели регулир. 2-4 гр.(стол+2 стула)</t>
  </si>
  <si>
    <t xml:space="preserve">410104040064                  </t>
  </si>
  <si>
    <t xml:space="preserve">410104040065                  </t>
  </si>
  <si>
    <t xml:space="preserve">410104040066                  </t>
  </si>
  <si>
    <t xml:space="preserve">410104040067                  </t>
  </si>
  <si>
    <t xml:space="preserve">410104040068                  </t>
  </si>
  <si>
    <t xml:space="preserve">410104040069                  </t>
  </si>
  <si>
    <t xml:space="preserve">410104040070                  </t>
  </si>
  <si>
    <t xml:space="preserve">410104040071                  </t>
  </si>
  <si>
    <t xml:space="preserve">410104040072                  </t>
  </si>
  <si>
    <t xml:space="preserve">410104040073                  </t>
  </si>
  <si>
    <t xml:space="preserve">410104040074                  </t>
  </si>
  <si>
    <t xml:space="preserve">410104040075                  </t>
  </si>
  <si>
    <t xml:space="preserve">410104040076                  </t>
  </si>
  <si>
    <t xml:space="preserve">410104040077                  </t>
  </si>
  <si>
    <t xml:space="preserve">410104040078                  </t>
  </si>
  <si>
    <t xml:space="preserve">410104040079                  </t>
  </si>
  <si>
    <t xml:space="preserve">410104040080                  </t>
  </si>
  <si>
    <t xml:space="preserve">410104040081                  </t>
  </si>
  <si>
    <t xml:space="preserve">410104040082                  </t>
  </si>
  <si>
    <t xml:space="preserve">410104040083                  </t>
  </si>
  <si>
    <t xml:space="preserve">410104040084                  </t>
  </si>
  <si>
    <t xml:space="preserve">410104040085                  </t>
  </si>
  <si>
    <t xml:space="preserve">410104040086                  </t>
  </si>
  <si>
    <t xml:space="preserve">410104040087                  </t>
  </si>
  <si>
    <t xml:space="preserve">410104040088                  </t>
  </si>
  <si>
    <t xml:space="preserve">410104040089                  </t>
  </si>
  <si>
    <t xml:space="preserve">410104040090                  </t>
  </si>
  <si>
    <t xml:space="preserve">410104040091                  </t>
  </si>
  <si>
    <t xml:space="preserve">410104040092                  </t>
  </si>
  <si>
    <t xml:space="preserve">410104040093                  </t>
  </si>
  <si>
    <t>Комплект ученич.мебели 2-4 гр.(стол +2 стула)</t>
  </si>
  <si>
    <t xml:space="preserve">410104040117                  </t>
  </si>
  <si>
    <t xml:space="preserve">410104040118                  </t>
  </si>
  <si>
    <t xml:space="preserve">410104040119                  </t>
  </si>
  <si>
    <t xml:space="preserve">410104040120                  </t>
  </si>
  <si>
    <t xml:space="preserve">410104040121                  </t>
  </si>
  <si>
    <t xml:space="preserve">410104040122                  </t>
  </si>
  <si>
    <t xml:space="preserve">410104040123                  </t>
  </si>
  <si>
    <t xml:space="preserve">410104040124                  </t>
  </si>
  <si>
    <t xml:space="preserve">410104040125                  </t>
  </si>
  <si>
    <t xml:space="preserve">410104040126                  </t>
  </si>
  <si>
    <t xml:space="preserve">410104040127                  </t>
  </si>
  <si>
    <t xml:space="preserve">410104040128                  </t>
  </si>
  <si>
    <t xml:space="preserve">410104040129                  </t>
  </si>
  <si>
    <t xml:space="preserve">410104040130                  </t>
  </si>
  <si>
    <t xml:space="preserve">410104040131                  </t>
  </si>
  <si>
    <t xml:space="preserve">410104040132                  </t>
  </si>
  <si>
    <t xml:space="preserve">410104040133                  </t>
  </si>
  <si>
    <t xml:space="preserve">410104040134                  </t>
  </si>
  <si>
    <t xml:space="preserve">410104040135                  </t>
  </si>
  <si>
    <t xml:space="preserve">410104040136                  </t>
  </si>
  <si>
    <t>Комплект ученический (парта+2стула) гр.№6</t>
  </si>
  <si>
    <t xml:space="preserve">410104040001                  </t>
  </si>
  <si>
    <t xml:space="preserve">410104040002                  </t>
  </si>
  <si>
    <t xml:space="preserve">410104040003                  </t>
  </si>
  <si>
    <t xml:space="preserve">410104040004                  </t>
  </si>
  <si>
    <t xml:space="preserve">410104040005                  </t>
  </si>
  <si>
    <t xml:space="preserve">410104040006                  </t>
  </si>
  <si>
    <t xml:space="preserve">410104040007                  </t>
  </si>
  <si>
    <t xml:space="preserve">410104040008                  </t>
  </si>
  <si>
    <t xml:space="preserve">410104040009                  </t>
  </si>
  <si>
    <t xml:space="preserve">410104040010                  </t>
  </si>
  <si>
    <t>Комплект ученический (парта+2стула)д/каб.химии гр.№6, пластик</t>
  </si>
  <si>
    <t xml:space="preserve">410104040011                  </t>
  </si>
  <si>
    <t xml:space="preserve">410104040012                  </t>
  </si>
  <si>
    <t xml:space="preserve">410104040013                  </t>
  </si>
  <si>
    <t xml:space="preserve">410104040014                  </t>
  </si>
  <si>
    <t xml:space="preserve">410104040015                  </t>
  </si>
  <si>
    <t xml:space="preserve">410104040016                  </t>
  </si>
  <si>
    <t xml:space="preserve">410104040017                  </t>
  </si>
  <si>
    <t xml:space="preserve">410104040018                  </t>
  </si>
  <si>
    <t xml:space="preserve">410104040019                  </t>
  </si>
  <si>
    <t xml:space="preserve">410104040020                  </t>
  </si>
  <si>
    <t xml:space="preserve">410104040021                  </t>
  </si>
  <si>
    <t xml:space="preserve">410104040022                  </t>
  </si>
  <si>
    <t xml:space="preserve">410104040023                  </t>
  </si>
  <si>
    <t xml:space="preserve">410104040024                  </t>
  </si>
  <si>
    <t xml:space="preserve">410104040025                  </t>
  </si>
  <si>
    <t>Комплект ученический (парта+2 стула) гр.№6</t>
  </si>
  <si>
    <t xml:space="preserve">110106040488                  </t>
  </si>
  <si>
    <t xml:space="preserve">110106040489                  </t>
  </si>
  <si>
    <t>Комплект ученической мебели на металлическом каркаркасе регулируемый (стол+2 стула)</t>
  </si>
  <si>
    <t xml:space="preserve">110106040425                  </t>
  </si>
  <si>
    <t xml:space="preserve">110106040426                  </t>
  </si>
  <si>
    <t xml:space="preserve">110106040429                  </t>
  </si>
  <si>
    <t xml:space="preserve">110106040430                  </t>
  </si>
  <si>
    <t xml:space="preserve">110106040431                  </t>
  </si>
  <si>
    <t xml:space="preserve">110106040432                  </t>
  </si>
  <si>
    <t xml:space="preserve">110106040433                  </t>
  </si>
  <si>
    <t xml:space="preserve">110106040437                  </t>
  </si>
  <si>
    <t xml:space="preserve">110106040438                  </t>
  </si>
  <si>
    <t xml:space="preserve">110106040439                  </t>
  </si>
  <si>
    <t xml:space="preserve">110106040440                  </t>
  </si>
  <si>
    <t xml:space="preserve">110106040441                  </t>
  </si>
  <si>
    <t xml:space="preserve">110106040442                  </t>
  </si>
  <si>
    <t xml:space="preserve">110106040458                  </t>
  </si>
  <si>
    <t xml:space="preserve">110106040459                  </t>
  </si>
  <si>
    <t xml:space="preserve">110106040460                  </t>
  </si>
  <si>
    <t xml:space="preserve">110106040461                  </t>
  </si>
  <si>
    <t xml:space="preserve">110106040462                  </t>
  </si>
  <si>
    <t xml:space="preserve">110106040463                  </t>
  </si>
  <si>
    <t xml:space="preserve">110106040464                  </t>
  </si>
  <si>
    <t xml:space="preserve">110106040465                  </t>
  </si>
  <si>
    <t xml:space="preserve">110106040466                  </t>
  </si>
  <si>
    <t xml:space="preserve">110106040467                  </t>
  </si>
  <si>
    <t xml:space="preserve">110106040468                  </t>
  </si>
  <si>
    <t xml:space="preserve">110106040469                  </t>
  </si>
  <si>
    <t xml:space="preserve">110106040470                  </t>
  </si>
  <si>
    <t xml:space="preserve">110106040471                  </t>
  </si>
  <si>
    <t xml:space="preserve">110106040472                  </t>
  </si>
  <si>
    <t>Комплект уч.мебели (стол+2 стула) № 4</t>
  </si>
  <si>
    <t xml:space="preserve">210104040019                  </t>
  </si>
  <si>
    <t xml:space="preserve">210104040020                  </t>
  </si>
  <si>
    <t xml:space="preserve">210104040021                  </t>
  </si>
  <si>
    <t xml:space="preserve">210104040022                  </t>
  </si>
  <si>
    <t>Компьютер ПК DEХP Aquilon</t>
  </si>
  <si>
    <t xml:space="preserve">210102020002                  </t>
  </si>
  <si>
    <t>Компьютер DNS Offic Celeron G440 (1.60GHz)/1Gb/250GB/</t>
  </si>
  <si>
    <t xml:space="preserve">210102020001                  </t>
  </si>
  <si>
    <t>Компьютер (системный блок, монитор дек.2009)</t>
  </si>
  <si>
    <t xml:space="preserve">110105030423                  </t>
  </si>
  <si>
    <t>Компьютер (системный блок, монитор июнь2010)</t>
  </si>
  <si>
    <t xml:space="preserve">110105030433                  </t>
  </si>
  <si>
    <t>Компьютер (системный блок, монитор март2010)</t>
  </si>
  <si>
    <t xml:space="preserve">110105030432                  </t>
  </si>
  <si>
    <t xml:space="preserve">110105030435                  </t>
  </si>
  <si>
    <t xml:space="preserve">110105030436                  </t>
  </si>
  <si>
    <t xml:space="preserve">00000000286                   </t>
  </si>
  <si>
    <t>Компьютер в сборе (ситемный блок, монитор, клавиатура, мышь)</t>
  </si>
  <si>
    <t xml:space="preserve">510102020004                  </t>
  </si>
  <si>
    <t>компьютер в сборе</t>
  </si>
  <si>
    <t xml:space="preserve">110134020437                  </t>
  </si>
  <si>
    <t>Компьютер в сборе ИксПи (системный блок, монитор, клавиатура, мышь)</t>
  </si>
  <si>
    <t xml:space="preserve">510102020001                  </t>
  </si>
  <si>
    <t xml:space="preserve">510102020002                  </t>
  </si>
  <si>
    <t xml:space="preserve">510102020003                  </t>
  </si>
  <si>
    <t xml:space="preserve">510102020005                  </t>
  </si>
  <si>
    <t xml:space="preserve">510102020006                  </t>
  </si>
  <si>
    <t xml:space="preserve">510102020007                  </t>
  </si>
  <si>
    <t xml:space="preserve">510102020008                  </t>
  </si>
  <si>
    <t>Компьютер в сборе (AMD A4 3300,DDR3,2Gb)</t>
  </si>
  <si>
    <t xml:space="preserve">510102020011                  </t>
  </si>
  <si>
    <t xml:space="preserve">510102020012                  </t>
  </si>
  <si>
    <t xml:space="preserve">510102020013                  </t>
  </si>
  <si>
    <t xml:space="preserve">510102020014                  </t>
  </si>
  <si>
    <t>Компьтор.измерит.система д/демонстр.экспер</t>
  </si>
  <si>
    <t xml:space="preserve">410103030027                  </t>
  </si>
  <si>
    <t xml:space="preserve">410102020019                  </t>
  </si>
  <si>
    <t>Контейнер для мусора металлический</t>
  </si>
  <si>
    <t xml:space="preserve">000000000109                  </t>
  </si>
  <si>
    <t>Контейнер д/мусора</t>
  </si>
  <si>
    <t xml:space="preserve">000000000297                  </t>
  </si>
  <si>
    <t>Корзина баскетбольная</t>
  </si>
  <si>
    <t xml:space="preserve">000000000160                  </t>
  </si>
  <si>
    <t>Кубики Зайцева (набор для обучения чтению) (методика Зайцева)</t>
  </si>
  <si>
    <t xml:space="preserve">210103030001                  </t>
  </si>
  <si>
    <t>К-т интеративных учебных  пособий (таблицы на CD диске)</t>
  </si>
  <si>
    <t>Комплект № 1: Специализированный комплекс ноутбук Acer TMP453 c программным обеспечением- мыш М111</t>
  </si>
  <si>
    <t>Комплект № 4: Визуализатор цифровой TRIUMPH A405 с программным обеспечением</t>
  </si>
  <si>
    <t>Комплект № 8: МФУ Canon c запасным картриджем и программным обеспечением</t>
  </si>
  <si>
    <t>Комплект № 9: Интерактивная доска  TRIUMPH BOARD 78</t>
  </si>
  <si>
    <t>Комплект звуковоспроизв. аппаратуры ( 3 микрофона- 2 динамика)</t>
  </si>
  <si>
    <t>Копировальн. аппарат</t>
  </si>
  <si>
    <t>Кол.полезн.ископаемых</t>
  </si>
  <si>
    <t>Комплект "Проектная деятельность №2"</t>
  </si>
  <si>
    <t>Комплект "Проектная деятельность №5"</t>
  </si>
  <si>
    <t>К-т интер.карт геогр.-50дисков</t>
  </si>
  <si>
    <t>К-т спорт.инвентаря д/занятий игровыми видами спорта №3</t>
  </si>
  <si>
    <t>Лампа для BenQ MX503(Проектор)</t>
  </si>
  <si>
    <t xml:space="preserve">Лабораторный комплект по молек. физ. и термодинамики </t>
  </si>
  <si>
    <t xml:space="preserve">410103030062                  </t>
  </si>
  <si>
    <t xml:space="preserve">410103030063                  </t>
  </si>
  <si>
    <t xml:space="preserve">410103030064                  </t>
  </si>
  <si>
    <t xml:space="preserve">410103030065                  </t>
  </si>
  <si>
    <t xml:space="preserve">410103030066                  </t>
  </si>
  <si>
    <t xml:space="preserve">410103030067                  </t>
  </si>
  <si>
    <t xml:space="preserve">410103030068                  </t>
  </si>
  <si>
    <t xml:space="preserve">410103030069                  </t>
  </si>
  <si>
    <t xml:space="preserve">410103030070                  </t>
  </si>
  <si>
    <t xml:space="preserve">410103030071                  </t>
  </si>
  <si>
    <t xml:space="preserve">410103030072                  </t>
  </si>
  <si>
    <t xml:space="preserve">410103030073                  </t>
  </si>
  <si>
    <t xml:space="preserve">410103030074                  </t>
  </si>
  <si>
    <t xml:space="preserve">410103030075                  </t>
  </si>
  <si>
    <t xml:space="preserve">410103030076                  </t>
  </si>
  <si>
    <t>Лабораторноый комплект по квантовым  яв-ям модернизированный</t>
  </si>
  <si>
    <t xml:space="preserve">410103030077                  </t>
  </si>
  <si>
    <t>Линия ЛС-Г 1200 ССТ</t>
  </si>
  <si>
    <t xml:space="preserve">000000000003                  </t>
  </si>
  <si>
    <t>Лобзик Скил 180V</t>
  </si>
  <si>
    <t xml:space="preserve">000000000154                  </t>
  </si>
  <si>
    <t>Лампа для BenQ MX503</t>
  </si>
  <si>
    <t>410124030456</t>
  </si>
  <si>
    <t>Мат гимнастический</t>
  </si>
  <si>
    <t>210102020004</t>
  </si>
  <si>
    <t>210102020003</t>
  </si>
  <si>
    <t>Макет массо-габаритный автомата ак74м</t>
  </si>
  <si>
    <t xml:space="preserve">410103030003                  </t>
  </si>
  <si>
    <t>Машина протирочная МП-800МП3</t>
  </si>
  <si>
    <t xml:space="preserve">000000000017                  </t>
  </si>
  <si>
    <t>Машина холодильная моноблочная</t>
  </si>
  <si>
    <t xml:space="preserve">210104040058                  </t>
  </si>
  <si>
    <t>Микроскоп УШМ-1</t>
  </si>
  <si>
    <t xml:space="preserve">410104040160                  </t>
  </si>
  <si>
    <t>Микрофонная 100 канальная радиосистема</t>
  </si>
  <si>
    <t xml:space="preserve">210104040001                  </t>
  </si>
  <si>
    <t>Многофункциональное устройство hp Laser Jet</t>
  </si>
  <si>
    <t xml:space="preserve">510104040001                  </t>
  </si>
  <si>
    <t>Многофункционнальное устройство (принтер/лазер/копир)HP Laser Jet Pro</t>
  </si>
  <si>
    <t xml:space="preserve">410103030006                  </t>
  </si>
  <si>
    <t>Многофункиональное устройство HP Laser Jet Pro M1132</t>
  </si>
  <si>
    <t xml:space="preserve">410103030011                  </t>
  </si>
  <si>
    <t>Многофункциональное устройство SCX-3400</t>
  </si>
  <si>
    <t xml:space="preserve">510104040002                  </t>
  </si>
  <si>
    <t xml:space="preserve">510104040003                  </t>
  </si>
  <si>
    <t xml:space="preserve">510104040004                  </t>
  </si>
  <si>
    <t>Мобильный лабораторный комплекс по естественнонаучным дисциплинам №14, вторая часть</t>
  </si>
  <si>
    <t>410102020074</t>
  </si>
  <si>
    <t>Мобильный лабораторный комплекс по естественнонаучным дисциплинам №14, первая часть</t>
  </si>
  <si>
    <t>410102020073</t>
  </si>
  <si>
    <t xml:space="preserve">000000000203                  </t>
  </si>
  <si>
    <t xml:space="preserve">000000000120                  </t>
  </si>
  <si>
    <t xml:space="preserve">000000000172                  </t>
  </si>
  <si>
    <t xml:space="preserve">000000000173                  </t>
  </si>
  <si>
    <t xml:space="preserve">000000000174                  </t>
  </si>
  <si>
    <t xml:space="preserve">000000000175                  </t>
  </si>
  <si>
    <t xml:space="preserve">000000000176                  </t>
  </si>
  <si>
    <t xml:space="preserve">000000000177                  </t>
  </si>
  <si>
    <t xml:space="preserve">000000000179                  </t>
  </si>
  <si>
    <t xml:space="preserve">410102020008                  </t>
  </si>
  <si>
    <t xml:space="preserve">410102020009                  </t>
  </si>
  <si>
    <t xml:space="preserve">410102020010                  </t>
  </si>
  <si>
    <t>Монитор SAMSUNG</t>
  </si>
  <si>
    <t xml:space="preserve">410102020011                  </t>
  </si>
  <si>
    <t>Монитор ASUS 21.5, Full HD 1920*1080</t>
  </si>
  <si>
    <t>510104040040</t>
  </si>
  <si>
    <t>Монитор/ст LCD-17</t>
  </si>
  <si>
    <t xml:space="preserve">410102020012                  </t>
  </si>
  <si>
    <t>Мясорубка М</t>
  </si>
  <si>
    <t xml:space="preserve">110105030422                  </t>
  </si>
  <si>
    <t>Метеостанция школьн.</t>
  </si>
  <si>
    <t>М-ль план.солн.сист.</t>
  </si>
  <si>
    <t>мобильный лаб.комплекс по естествен.дисциплинам №15,1часть</t>
  </si>
  <si>
    <t>мобильный лаб.комплекс по естествен.дисциплинам №15,2часть</t>
  </si>
  <si>
    <t>Морозильник-ларь</t>
  </si>
  <si>
    <t>Магнитафон</t>
  </si>
  <si>
    <t>Монитор Acer-ст</t>
  </si>
  <si>
    <t>Монитор Beng TFT 19</t>
  </si>
  <si>
    <t>Монитор TFT 19-</t>
  </si>
  <si>
    <t>Монитор Вeng TFT19</t>
  </si>
  <si>
    <t>монитор станд</t>
  </si>
  <si>
    <t>Монитор-ст</t>
  </si>
  <si>
    <t>410104040230</t>
  </si>
  <si>
    <t>410104040231</t>
  </si>
  <si>
    <t>Музык. центр</t>
  </si>
  <si>
    <t>Музыкальное оборудование(микшер, стойка акустическая тренога 2шт,провод, разъем)</t>
  </si>
  <si>
    <t>210105050003</t>
  </si>
  <si>
    <t>Мультимедийный проектор Acer X1230P</t>
  </si>
  <si>
    <t>Мультимедийный проектор BenQ MP525P</t>
  </si>
  <si>
    <t>Мультимедийный проектор Casio XJ-A130</t>
  </si>
  <si>
    <t>МФУ Canon MF 3010</t>
  </si>
  <si>
    <t>Набор мебели (диван + 2 кресла)</t>
  </si>
  <si>
    <t xml:space="preserve">195                           </t>
  </si>
  <si>
    <t xml:space="preserve">000000000196                  </t>
  </si>
  <si>
    <t>Ноутбук Acer Travel Mate 5530-601 G16Mi</t>
  </si>
  <si>
    <t xml:space="preserve">110105030408                  </t>
  </si>
  <si>
    <t xml:space="preserve">110105030411                  </t>
  </si>
  <si>
    <t xml:space="preserve">110105030412                  </t>
  </si>
  <si>
    <t xml:space="preserve">110105030413                  </t>
  </si>
  <si>
    <t xml:space="preserve">110105030414                  </t>
  </si>
  <si>
    <t xml:space="preserve">110105030415                  </t>
  </si>
  <si>
    <t xml:space="preserve">110105030416                  </t>
  </si>
  <si>
    <t xml:space="preserve">110105030417                  </t>
  </si>
  <si>
    <t>Ноутбук LENOVO IdeaPad B580 i-32310/M4G/320G/15.6"/1Gb Gt 610M/DVDRW/Wi-Fi/cam/DOS959-345831) 66535, ПО Microsoft Win PRO7, мышь CBR KB-100</t>
  </si>
  <si>
    <t xml:space="preserve">510102020009                  </t>
  </si>
  <si>
    <t xml:space="preserve">510102020010                  </t>
  </si>
  <si>
    <t>Ноутбук Rover Book Voyager H591WA</t>
  </si>
  <si>
    <t xml:space="preserve">000000000240                  </t>
  </si>
  <si>
    <t>Н-р мебели получ.б-у</t>
  </si>
  <si>
    <t>Н-р разд.обр.минер.</t>
  </si>
  <si>
    <t>Нетбук 3QLAP RS 1001T</t>
  </si>
  <si>
    <t>Оверлог Yamata 6N 1-6 d</t>
  </si>
  <si>
    <t>Обогреватель Тимберк TOR 21I2009 8TX</t>
  </si>
  <si>
    <t>210103030004</t>
  </si>
  <si>
    <t>Обогреватель масленый Атланта</t>
  </si>
  <si>
    <t xml:space="preserve">000000000130                  </t>
  </si>
  <si>
    <t xml:space="preserve">Облучатель-рециркулятор медицинский "Armed" </t>
  </si>
  <si>
    <t xml:space="preserve">410103030013                  </t>
  </si>
  <si>
    <t>Опрессовочный насос</t>
  </si>
  <si>
    <t xml:space="preserve">410105050002                  </t>
  </si>
  <si>
    <t>Облучатель-рециркулятор -Кама-</t>
  </si>
  <si>
    <t>Перфоратор Makita HR 2450</t>
  </si>
  <si>
    <t xml:space="preserve">410101010001                  </t>
  </si>
  <si>
    <t>Перфоратор Ритм МЭП-500 ЭРУ</t>
  </si>
  <si>
    <t xml:space="preserve">000000000128                  </t>
  </si>
  <si>
    <t xml:space="preserve">000000000025                  </t>
  </si>
  <si>
    <t xml:space="preserve">000000000026                  </t>
  </si>
  <si>
    <t>Портативный програмно-технический комплекс учителя</t>
  </si>
  <si>
    <t xml:space="preserve">410103030007                  </t>
  </si>
  <si>
    <t>Портативный программно-технический комплекс: Ноутбук Acer: TrfvelMate TM5744Z-P623G32Mikk Microsoft: Windows 7HB 64bit Rus</t>
  </si>
  <si>
    <t xml:space="preserve">410102020005                  </t>
  </si>
  <si>
    <t xml:space="preserve">410102020006                  </t>
  </si>
  <si>
    <t xml:space="preserve">410102020007                  </t>
  </si>
  <si>
    <t>Посудомоечная машина ММУ-2000</t>
  </si>
  <si>
    <t xml:space="preserve">000000000038                  </t>
  </si>
  <si>
    <t>Привод (шинковка, протирка)</t>
  </si>
  <si>
    <t xml:space="preserve">110105030421                  </t>
  </si>
  <si>
    <t>Принтер/Копир/Сканер НР LaserJet M1120 MFP</t>
  </si>
  <si>
    <t xml:space="preserve">110105030424                  </t>
  </si>
  <si>
    <t xml:space="preserve">110105030425                  </t>
  </si>
  <si>
    <t xml:space="preserve">110105030426                  </t>
  </si>
  <si>
    <t xml:space="preserve">110105030427                  </t>
  </si>
  <si>
    <t xml:space="preserve">Принтер hp Laser Jet </t>
  </si>
  <si>
    <t xml:space="preserve">410104040143                  </t>
  </si>
  <si>
    <t>Принтер Phaser</t>
  </si>
  <si>
    <t xml:space="preserve">410103030018                  </t>
  </si>
  <si>
    <t>Принтер Самсунг ML-1350</t>
  </si>
  <si>
    <t xml:space="preserve">410103030019                  </t>
  </si>
  <si>
    <t>Принтер лазерный Canon LBP-6000</t>
  </si>
  <si>
    <t xml:space="preserve">410103030020                  </t>
  </si>
  <si>
    <t xml:space="preserve">410103030021                  </t>
  </si>
  <si>
    <t>Принтер/копир/скнер HP LJ M1132</t>
  </si>
  <si>
    <t xml:space="preserve">410103030022                  </t>
  </si>
  <si>
    <t>Программное обесп. для дистан.управл. комп. учащихся</t>
  </si>
  <si>
    <t xml:space="preserve">410102020047                  </t>
  </si>
  <si>
    <t>Программное обесп. для дистанционного управ. компьют. уч.</t>
  </si>
  <si>
    <t xml:space="preserve">410102020056                  </t>
  </si>
  <si>
    <t xml:space="preserve">410102020057                  </t>
  </si>
  <si>
    <t xml:space="preserve">410102020058                  </t>
  </si>
  <si>
    <t>Програм. обес. для пров. самост прак. занятий</t>
  </si>
  <si>
    <t xml:space="preserve">410102020062                  </t>
  </si>
  <si>
    <t>Програм. обес. для пров. самост прак.занятий</t>
  </si>
  <si>
    <t xml:space="preserve">410102020063                  </t>
  </si>
  <si>
    <t xml:space="preserve">410102020064                  </t>
  </si>
  <si>
    <t>Програм. обесп. для пров. сам. занятий</t>
  </si>
  <si>
    <t xml:space="preserve">410102020065                  </t>
  </si>
  <si>
    <t xml:space="preserve">410102020066                  </t>
  </si>
  <si>
    <t xml:space="preserve">410102020067                  </t>
  </si>
  <si>
    <t>Програм. обесп. для провед. самост. практ. занятий</t>
  </si>
  <si>
    <t xml:space="preserve">410102020068                  </t>
  </si>
  <si>
    <t xml:space="preserve">410102020069                  </t>
  </si>
  <si>
    <t xml:space="preserve">410102020070                  </t>
  </si>
  <si>
    <t xml:space="preserve">000000000260                  </t>
  </si>
  <si>
    <t xml:space="preserve">110105030409                  </t>
  </si>
  <si>
    <t>Проектор Асer X122 c  экраном ScreenMedia</t>
  </si>
  <si>
    <t>410105050071</t>
  </si>
  <si>
    <t>Проектор Acer X 1273</t>
  </si>
  <si>
    <t xml:space="preserve">410105050060                  </t>
  </si>
  <si>
    <t xml:space="preserve">410105050061                  </t>
  </si>
  <si>
    <t xml:space="preserve">410105050062                  </t>
  </si>
  <si>
    <t>510104040009</t>
  </si>
  <si>
    <t>Проектор Acer X122 DLP (1024*768)</t>
  </si>
  <si>
    <t>410105050075</t>
  </si>
  <si>
    <t>Проектор Acer X1273 {3D, DLP, 1024*768}</t>
  </si>
  <si>
    <t xml:space="preserve">410105050063                  </t>
  </si>
  <si>
    <t xml:space="preserve">410105050064                  </t>
  </si>
  <si>
    <t xml:space="preserve">410105050065                  </t>
  </si>
  <si>
    <t>Проектор Acer X1263</t>
  </si>
  <si>
    <t xml:space="preserve">410106060005                  </t>
  </si>
  <si>
    <t>Проектор с потолочным крепление Acer X1273</t>
  </si>
  <si>
    <t xml:space="preserve">410105050005                  </t>
  </si>
  <si>
    <t xml:space="preserve">Проектор в составе:проектор Х300+/креплениедля проектора </t>
  </si>
  <si>
    <t xml:space="preserve">410100000014                  </t>
  </si>
  <si>
    <t>Проектор в составе:проектор Х300+/крепление для проектора</t>
  </si>
  <si>
    <t xml:space="preserve">510104040018                  </t>
  </si>
  <si>
    <t xml:space="preserve">510104040019                  </t>
  </si>
  <si>
    <t xml:space="preserve">510104040020                  </t>
  </si>
  <si>
    <t xml:space="preserve">510104040021                  </t>
  </si>
  <si>
    <t xml:space="preserve">510104040022                  </t>
  </si>
  <si>
    <t xml:space="preserve">510104040023                  </t>
  </si>
  <si>
    <t xml:space="preserve">510104040024                  </t>
  </si>
  <si>
    <t xml:space="preserve">510104040025                  </t>
  </si>
  <si>
    <t>Проектор Acer Projector  X22 (DLP,3000 люмен</t>
  </si>
  <si>
    <t>410105050072</t>
  </si>
  <si>
    <t xml:space="preserve">510104040026                  </t>
  </si>
  <si>
    <t>Проектор Mitsubishi XD206U</t>
  </si>
  <si>
    <t xml:space="preserve">00000000292                   </t>
  </si>
  <si>
    <t>Проектор Acer P1220 (3D) DLP 2700 LUMENS XGA (1024x768) 3000:1 CBII, ECO, ZOOM HDMI 2.3 кг Bag</t>
  </si>
  <si>
    <t xml:space="preserve">510103030002                  </t>
  </si>
  <si>
    <t xml:space="preserve">Проектор INFOCUS, кронштейн проекторный </t>
  </si>
  <si>
    <t xml:space="preserve">410105050069                  </t>
  </si>
  <si>
    <t>ПЭВМ, монитор, сетевой фильтр, колонки, клавиатура, мышь</t>
  </si>
  <si>
    <t>410102020075</t>
  </si>
  <si>
    <t>ПЭВМ GA-H81M-DS2</t>
  </si>
  <si>
    <t>410102020077</t>
  </si>
  <si>
    <t>ПЭВМ Н81М</t>
  </si>
  <si>
    <t>410102020076</t>
  </si>
  <si>
    <t>ПЭВМ Н81М, монитор LG, клавиатура, мушь</t>
  </si>
  <si>
    <t xml:space="preserve">410102020071                  </t>
  </si>
  <si>
    <t>Пианино Кубань</t>
  </si>
  <si>
    <t>Принтер НР LaserJet 1160 Rus</t>
  </si>
  <si>
    <t>Принтер НР LaserJet 3130</t>
  </si>
  <si>
    <t>Принтер/Сканер/Копир: А4 2400*600 Brother</t>
  </si>
  <si>
    <t>410100000033</t>
  </si>
  <si>
    <t>Программно-технический комплекс Ноутбук ACER</t>
  </si>
  <si>
    <t>Програмно-технический комплекс учителя Apple MacBook</t>
  </si>
  <si>
    <t>Проектор ViewSonik</t>
  </si>
  <si>
    <t>Проектор мультимедийный BenQ MX503 c креплением и кабелем</t>
  </si>
  <si>
    <t>Проектор-ст</t>
  </si>
  <si>
    <t>Проектор-ст АММС</t>
  </si>
  <si>
    <t xml:space="preserve">00000000293                   </t>
  </si>
  <si>
    <t>Рабочее место учителя тип 1 в составе: Компьютер учителя 3Q Netbook Qoo, проектор Epson, экран Classic Solution, кабель Belsis, документ-камера AverMedia</t>
  </si>
  <si>
    <t xml:space="preserve">410102020002                  </t>
  </si>
  <si>
    <t xml:space="preserve">410102020003                  </t>
  </si>
  <si>
    <t xml:space="preserve">410102020004                  </t>
  </si>
  <si>
    <t xml:space="preserve">000000000035                  </t>
  </si>
  <si>
    <t>Сетка волейбольная с тросом</t>
  </si>
  <si>
    <t>210102020005</t>
  </si>
  <si>
    <t>Сервер Aquarius Srv E40 S13 (MDT 450/X E3-1220/4DDR3 Ecc noR EG 2048/4xS500 7200/VINT)</t>
  </si>
  <si>
    <t xml:space="preserve">410102020001                  </t>
  </si>
  <si>
    <t>Система для голосования SMART Response PE: ресивер, 24 пульта управления</t>
  </si>
  <si>
    <t xml:space="preserve">410103030009                  </t>
  </si>
  <si>
    <t>Системный блок RVADRAT</t>
  </si>
  <si>
    <t xml:space="preserve">410102020013                  </t>
  </si>
  <si>
    <t>Системный блок/ст 943/1213</t>
  </si>
  <si>
    <t xml:space="preserve">410102020014                  </t>
  </si>
  <si>
    <t>Системный блок COLO3</t>
  </si>
  <si>
    <t xml:space="preserve">410102020015                  </t>
  </si>
  <si>
    <t xml:space="preserve">410102020016                  </t>
  </si>
  <si>
    <t xml:space="preserve">410102020017                  </t>
  </si>
  <si>
    <t xml:space="preserve">410102020018                  </t>
  </si>
  <si>
    <t xml:space="preserve">000000000062                  </t>
  </si>
  <si>
    <t>Системный блок Форум Компаньон</t>
  </si>
  <si>
    <t xml:space="preserve">000000000184                  </t>
  </si>
  <si>
    <t xml:space="preserve">000000000188                  </t>
  </si>
  <si>
    <t xml:space="preserve">000000000189                  </t>
  </si>
  <si>
    <t>Системный блок Форум Компанон</t>
  </si>
  <si>
    <t xml:space="preserve">000000000190                  </t>
  </si>
  <si>
    <t xml:space="preserve">000000000192                  </t>
  </si>
  <si>
    <t xml:space="preserve">000000000193                  </t>
  </si>
  <si>
    <t xml:space="preserve">410105050026                  </t>
  </si>
  <si>
    <t xml:space="preserve">410105050049                  </t>
  </si>
  <si>
    <t xml:space="preserve">410105050054                  </t>
  </si>
  <si>
    <t xml:space="preserve">410105050055                  </t>
  </si>
  <si>
    <t xml:space="preserve">410105050056                  </t>
  </si>
  <si>
    <t>Скелет человека</t>
  </si>
  <si>
    <t xml:space="preserve">110106040491                  </t>
  </si>
  <si>
    <t xml:space="preserve">410103030023                  </t>
  </si>
  <si>
    <t>Снегоуборщик Myrray ММ741450Е</t>
  </si>
  <si>
    <t xml:space="preserve">410103030005                  </t>
  </si>
  <si>
    <t>Специализированный програмно-аппаратный комплекс</t>
  </si>
  <si>
    <t xml:space="preserve">510102020020                  </t>
  </si>
  <si>
    <t xml:space="preserve">510102020021                  </t>
  </si>
  <si>
    <t xml:space="preserve">510102020022                  </t>
  </si>
  <si>
    <t xml:space="preserve">510102020023                  </t>
  </si>
  <si>
    <t xml:space="preserve">510102020024                  </t>
  </si>
  <si>
    <t xml:space="preserve">510102020025                  </t>
  </si>
  <si>
    <t xml:space="preserve">510102020026                  </t>
  </si>
  <si>
    <t xml:space="preserve">510102020027                  </t>
  </si>
  <si>
    <t xml:space="preserve">510102020028                  </t>
  </si>
  <si>
    <t xml:space="preserve">510102020029                  </t>
  </si>
  <si>
    <t xml:space="preserve">410105050024                  </t>
  </si>
  <si>
    <t>Специал. программно-техн. комплекс педагог. работника</t>
  </si>
  <si>
    <t xml:space="preserve">410102020046                  </t>
  </si>
  <si>
    <t>Специализированный программно-технический комплекс пед. работника</t>
  </si>
  <si>
    <t xml:space="preserve">410102020049                  </t>
  </si>
  <si>
    <t xml:space="preserve">410102020054                  </t>
  </si>
  <si>
    <t xml:space="preserve">410102020055                  </t>
  </si>
  <si>
    <t>Станок деревообрабатывающий</t>
  </si>
  <si>
    <t xml:space="preserve">000000000036                  </t>
  </si>
  <si>
    <t xml:space="preserve">000000000096                  </t>
  </si>
  <si>
    <t xml:space="preserve">000000000099                  </t>
  </si>
  <si>
    <t>Станок круглопильный</t>
  </si>
  <si>
    <t xml:space="preserve">000000000100                  </t>
  </si>
  <si>
    <t>Станок обрезной СО-2</t>
  </si>
  <si>
    <t xml:space="preserve">000000000139                  </t>
  </si>
  <si>
    <t>Станок по дереву</t>
  </si>
  <si>
    <t xml:space="preserve">000000000093                  </t>
  </si>
  <si>
    <t xml:space="preserve">000000000094                  </t>
  </si>
  <si>
    <t xml:space="preserve">000000000095                  </t>
  </si>
  <si>
    <t xml:space="preserve">000000000098                  </t>
  </si>
  <si>
    <t>Станок сверлильный ТМНС-12</t>
  </si>
  <si>
    <t xml:space="preserve">000000000138                  </t>
  </si>
  <si>
    <t>Станок сверлильный СНВШ-1</t>
  </si>
  <si>
    <t xml:space="preserve">000000000166                  </t>
  </si>
  <si>
    <t>Станок СДУ</t>
  </si>
  <si>
    <t xml:space="preserve">000000000097                  </t>
  </si>
  <si>
    <t xml:space="preserve">000000000041                  </t>
  </si>
  <si>
    <t>Станок СТД</t>
  </si>
  <si>
    <t xml:space="preserve">000000000169                  </t>
  </si>
  <si>
    <t>Станок токарный ТШ-3</t>
  </si>
  <si>
    <t xml:space="preserve">000000000152                  </t>
  </si>
  <si>
    <t>Станок токарный БДС-1</t>
  </si>
  <si>
    <t xml:space="preserve">000000000167                  </t>
  </si>
  <si>
    <t>Станок фрезерный НПФ110Ш4</t>
  </si>
  <si>
    <t xml:space="preserve">000000000140                  </t>
  </si>
  <si>
    <t>Станок заточной СЗШ-1</t>
  </si>
  <si>
    <t xml:space="preserve">000000000151                  </t>
  </si>
  <si>
    <t>Станок заточной ЭТШ-1</t>
  </si>
  <si>
    <t xml:space="preserve">000000000144                  </t>
  </si>
  <si>
    <t xml:space="preserve">000000000145                  </t>
  </si>
  <si>
    <t xml:space="preserve">000000000150                  </t>
  </si>
  <si>
    <t>Станок токарный СТД-120 М</t>
  </si>
  <si>
    <t xml:space="preserve">000000000146                  </t>
  </si>
  <si>
    <t xml:space="preserve">000000000147                  </t>
  </si>
  <si>
    <t xml:space="preserve">000000000148                  </t>
  </si>
  <si>
    <t>Станок токарный по дереву (маст)</t>
  </si>
  <si>
    <t xml:space="preserve">000000000149                  </t>
  </si>
  <si>
    <t>Стенд 266*90 см</t>
  </si>
  <si>
    <t>210103030005</t>
  </si>
  <si>
    <t>Стенд 220*95</t>
  </si>
  <si>
    <t>210103030006</t>
  </si>
  <si>
    <t>210103030007</t>
  </si>
  <si>
    <t>Стенд "Безопасность в школе "</t>
  </si>
  <si>
    <t>Стенд  180*120см</t>
  </si>
  <si>
    <t xml:space="preserve">000000000197                  </t>
  </si>
  <si>
    <t>Стол /ст</t>
  </si>
  <si>
    <t xml:space="preserve">000000000242                  </t>
  </si>
  <si>
    <t xml:space="preserve">000000000241                  </t>
  </si>
  <si>
    <t xml:space="preserve">000000000243                  </t>
  </si>
  <si>
    <t xml:space="preserve">000000000244                  </t>
  </si>
  <si>
    <t>Стол однотумбовый / ст</t>
  </si>
  <si>
    <t xml:space="preserve">00000001212                   </t>
  </si>
  <si>
    <t>Стол демонстрационный для физики</t>
  </si>
  <si>
    <t xml:space="preserve">410104040161                  </t>
  </si>
  <si>
    <t>410104040214</t>
  </si>
  <si>
    <t>410100000032</t>
  </si>
  <si>
    <t>Стол демонстрационный для химии</t>
  </si>
  <si>
    <t xml:space="preserve">410104040162                  </t>
  </si>
  <si>
    <t>Стол ученический</t>
  </si>
  <si>
    <t xml:space="preserve">410103030049                  </t>
  </si>
  <si>
    <t xml:space="preserve">410103030048                  </t>
  </si>
  <si>
    <t xml:space="preserve">410103030047                  </t>
  </si>
  <si>
    <t xml:space="preserve">410103030046                  </t>
  </si>
  <si>
    <t xml:space="preserve">410103030045                  </t>
  </si>
  <si>
    <t xml:space="preserve">410103030044                  </t>
  </si>
  <si>
    <t xml:space="preserve">410103030043                  </t>
  </si>
  <si>
    <t xml:space="preserve">410103030042                  </t>
  </si>
  <si>
    <t xml:space="preserve">410103030041                  </t>
  </si>
  <si>
    <t xml:space="preserve">410103030040                  </t>
  </si>
  <si>
    <t xml:space="preserve">410103030039                  </t>
  </si>
  <si>
    <t xml:space="preserve">410103030029                  </t>
  </si>
  <si>
    <t xml:space="preserve">00000000303                   </t>
  </si>
  <si>
    <t xml:space="preserve">00000000304                   </t>
  </si>
  <si>
    <t>Стол ученический (СШ)</t>
  </si>
  <si>
    <t xml:space="preserve">00000000289                   </t>
  </si>
  <si>
    <t xml:space="preserve">0000001213                    </t>
  </si>
  <si>
    <t xml:space="preserve">00000001214                   </t>
  </si>
  <si>
    <t xml:space="preserve">00000001215                   </t>
  </si>
  <si>
    <t>Стол ученич.2-местный регулируемый</t>
  </si>
  <si>
    <t xml:space="preserve">110106040324                  </t>
  </si>
  <si>
    <t xml:space="preserve">110106040326                  </t>
  </si>
  <si>
    <t xml:space="preserve">110106040327                  </t>
  </si>
  <si>
    <t xml:space="preserve">110106040328                  </t>
  </si>
  <si>
    <t xml:space="preserve">110106040329                  </t>
  </si>
  <si>
    <t xml:space="preserve">110106040330                  </t>
  </si>
  <si>
    <t xml:space="preserve">110106040331                  </t>
  </si>
  <si>
    <t xml:space="preserve">110106040332                  </t>
  </si>
  <si>
    <t xml:space="preserve">110106040333                  </t>
  </si>
  <si>
    <t xml:space="preserve">110106040334                  </t>
  </si>
  <si>
    <t xml:space="preserve">110106040335                  </t>
  </si>
  <si>
    <t xml:space="preserve">110106040336                  </t>
  </si>
  <si>
    <t xml:space="preserve">110106040337                  </t>
  </si>
  <si>
    <t xml:space="preserve">110106040338                  </t>
  </si>
  <si>
    <t xml:space="preserve">110106040347                  </t>
  </si>
  <si>
    <t xml:space="preserve">110106040348                  </t>
  </si>
  <si>
    <t xml:space="preserve">110106040360                  </t>
  </si>
  <si>
    <t xml:space="preserve">110106040361                  </t>
  </si>
  <si>
    <t xml:space="preserve">110106040362                  </t>
  </si>
  <si>
    <t xml:space="preserve">110106040363                  </t>
  </si>
  <si>
    <t xml:space="preserve">110106040364                  </t>
  </si>
  <si>
    <t xml:space="preserve">110106040365                  </t>
  </si>
  <si>
    <t xml:space="preserve">110106040366                  </t>
  </si>
  <si>
    <t xml:space="preserve">110106040367                  </t>
  </si>
  <si>
    <t xml:space="preserve">110106040368                  </t>
  </si>
  <si>
    <t xml:space="preserve">110106040369                  </t>
  </si>
  <si>
    <t xml:space="preserve">110106040370                  </t>
  </si>
  <si>
    <t xml:space="preserve">110106040371                  </t>
  </si>
  <si>
    <t xml:space="preserve">110106040372                  </t>
  </si>
  <si>
    <t xml:space="preserve">110106040373                  </t>
  </si>
  <si>
    <t xml:space="preserve">110106040374                  </t>
  </si>
  <si>
    <t>Стол ученический (СШ) / ст</t>
  </si>
  <si>
    <t xml:space="preserve">000000000245                  </t>
  </si>
  <si>
    <t xml:space="preserve">000000000246                  </t>
  </si>
  <si>
    <t xml:space="preserve">000000000247                  </t>
  </si>
  <si>
    <t xml:space="preserve">000000000248                  </t>
  </si>
  <si>
    <t xml:space="preserve">000000000249                  </t>
  </si>
  <si>
    <t>Стол с подвесной тумбой</t>
  </si>
  <si>
    <t xml:space="preserve">210104040053                  </t>
  </si>
  <si>
    <t xml:space="preserve">210104040054                  </t>
  </si>
  <si>
    <t xml:space="preserve">210104040055                  </t>
  </si>
  <si>
    <t>Стул компьютерный</t>
  </si>
  <si>
    <t xml:space="preserve">410104040026                  </t>
  </si>
  <si>
    <t xml:space="preserve">410104040027                  </t>
  </si>
  <si>
    <t xml:space="preserve">410104040028                  </t>
  </si>
  <si>
    <t xml:space="preserve">410104040029                  </t>
  </si>
  <si>
    <t xml:space="preserve">410104040030                  </t>
  </si>
  <si>
    <t xml:space="preserve">410104040031                  </t>
  </si>
  <si>
    <t xml:space="preserve">410104040032                  </t>
  </si>
  <si>
    <t xml:space="preserve">410104040033                  </t>
  </si>
  <si>
    <t xml:space="preserve">410104040034                  </t>
  </si>
  <si>
    <t xml:space="preserve">410104040035                  </t>
  </si>
  <si>
    <t xml:space="preserve">410104040036                  </t>
  </si>
  <si>
    <t xml:space="preserve">410104040037                  </t>
  </si>
  <si>
    <t xml:space="preserve">410104040038                  </t>
  </si>
  <si>
    <t xml:space="preserve">410104040039                  </t>
  </si>
  <si>
    <t xml:space="preserve">410104040040                  </t>
  </si>
  <si>
    <t xml:space="preserve">410104040041                  </t>
  </si>
  <si>
    <t xml:space="preserve">410104040042                  </t>
  </si>
  <si>
    <t xml:space="preserve">410104040043                  </t>
  </si>
  <si>
    <t xml:space="preserve">410104040044                  </t>
  </si>
  <si>
    <t xml:space="preserve">410104040045                  </t>
  </si>
  <si>
    <t>Стул п/м /ст</t>
  </si>
  <si>
    <t xml:space="preserve">410104040046                  </t>
  </si>
  <si>
    <t xml:space="preserve">410104040047                  </t>
  </si>
  <si>
    <t xml:space="preserve">410104040048                  </t>
  </si>
  <si>
    <t xml:space="preserve">410104040049                  </t>
  </si>
  <si>
    <t xml:space="preserve">410104040050                  </t>
  </si>
  <si>
    <t xml:space="preserve">410104040051                  </t>
  </si>
  <si>
    <t xml:space="preserve">410104040052                  </t>
  </si>
  <si>
    <t xml:space="preserve">410104040053                  </t>
  </si>
  <si>
    <t xml:space="preserve">410104040054                  </t>
  </si>
  <si>
    <t xml:space="preserve">410104040055                  </t>
  </si>
  <si>
    <t xml:space="preserve">00000001250                   </t>
  </si>
  <si>
    <t>СВЧ-печь</t>
  </si>
  <si>
    <t>Стенка-Свирь-4секц.</t>
  </si>
  <si>
    <t>Сист.блок Intel Core 2 Duo</t>
  </si>
  <si>
    <t>Сист.блокAMD Athlon 64-cn-</t>
  </si>
  <si>
    <t>Сист.блокAquarius -ст</t>
  </si>
  <si>
    <t>систем блок стан</t>
  </si>
  <si>
    <t>Система голосования SMART Response PE: ресивер- 24 пульта</t>
  </si>
  <si>
    <t>Системный блок АТХ</t>
  </si>
  <si>
    <t>Системный блок-ст</t>
  </si>
  <si>
    <t>Сканер -станд.</t>
  </si>
  <si>
    <t>станок сверильный 4113 А-ст</t>
  </si>
  <si>
    <t>Ст-к по дереву</t>
  </si>
  <si>
    <t>СТ-к по металлу</t>
  </si>
  <si>
    <t>Ст-к сверлильный</t>
  </si>
  <si>
    <t>Ст-к СДУ-3</t>
  </si>
  <si>
    <t>Ст-к токарный</t>
  </si>
  <si>
    <t>Тепловентилятор FL -9 380 В</t>
  </si>
  <si>
    <t xml:space="preserve">410104040142                  </t>
  </si>
  <si>
    <t>Точило угловое Ферм</t>
  </si>
  <si>
    <t xml:space="preserve">000000000141                  </t>
  </si>
  <si>
    <t>Телевизор Грюндик</t>
  </si>
  <si>
    <t>Усилитель ВВК "AV-214Т"</t>
  </si>
  <si>
    <t xml:space="preserve">410101010002                  </t>
  </si>
  <si>
    <t xml:space="preserve">000000000209                  </t>
  </si>
  <si>
    <t>Учебники по накл.6268 от 18.08.14</t>
  </si>
  <si>
    <t>Учебники по накл.6273 от 18.08.14</t>
  </si>
  <si>
    <t>Учебники по накл.10696 от 01.09.14</t>
  </si>
  <si>
    <t>Учебники по накл.9465 от 19.09.14</t>
  </si>
  <si>
    <t>Учебники по накладной 4478 от 11.06.2014</t>
  </si>
  <si>
    <t>Учебники по накл.2837 от 16.04.15</t>
  </si>
  <si>
    <t>Учебники по накладной 10614 от 22.06.2015</t>
  </si>
  <si>
    <t>Учебники по накладной 13581 от 15.07.2015</t>
  </si>
  <si>
    <t>Учебники по накладной 13589 от2 4.08.2015</t>
  </si>
  <si>
    <t>Учебники по постановлению 855 от 03.07.2015</t>
  </si>
  <si>
    <t>Учебники по накладной 14996 от 10.09.2015</t>
  </si>
  <si>
    <t>Учебники по накладной 19032 от 19.10.2015</t>
  </si>
  <si>
    <t>Учебники по накладной 19036</t>
  </si>
  <si>
    <t>Учебники по накладной 19755 от 05.11.2015</t>
  </si>
  <si>
    <t>Учебники по накладной 20357</t>
  </si>
  <si>
    <t>Учебники по накл. 5579 от 28.05.2015</t>
  </si>
  <si>
    <t>Учебники по накл. 16411 от 21.10.13</t>
  </si>
  <si>
    <t>Учебники по накл. № 7820 от 20.06.2016</t>
  </si>
  <si>
    <t>Учебники по накл. № 4803 от 12.05.2016</t>
  </si>
  <si>
    <t>Учебники по накл. № 7817 от 10.06.2016</t>
  </si>
  <si>
    <t>Учебники по накл. № 4804 от 24.05.2016</t>
  </si>
  <si>
    <t>Учебники по накл. 10285 от 18.07.2016</t>
  </si>
  <si>
    <t>Учебники по накл. 17206 от 14.09.2016</t>
  </si>
  <si>
    <t>Учебники по накл. 10084от 04.07.2016</t>
  </si>
  <si>
    <t>Учебники по накл. № 831 от 21.02.2017</t>
  </si>
  <si>
    <t>Учебники по накл. № 1001 от 01.03.2017</t>
  </si>
  <si>
    <t>Учебная литература по накл. № 2169 от 27.03.2017</t>
  </si>
  <si>
    <t>Учебники по накл. № 2219 от 31.03.2017</t>
  </si>
  <si>
    <t>Учебники по накладной № 10026 от 05.07.2017</t>
  </si>
  <si>
    <t>Учебники по накладная № 10084 от 10.07.2017</t>
  </si>
  <si>
    <t>Учебники по накладной № 14405 от 24.08.2017</t>
  </si>
  <si>
    <t>Учебники по накладной № 9049 от 26.06.2016</t>
  </si>
  <si>
    <t>Учебники по накл.17100 от 28.10.2013</t>
  </si>
  <si>
    <t xml:space="preserve">Учебники по накл.2482 от 03.04.2017  </t>
  </si>
  <si>
    <t>Учебники по накл.3677 от 25.04.2017</t>
  </si>
  <si>
    <t>Учебники по накладной 4772 от 12.05.2017</t>
  </si>
  <si>
    <t>Учебники по накл. 6123 от 29.05.2017</t>
  </si>
  <si>
    <t>Учебники по накл.7336 от 09.06.2017</t>
  </si>
  <si>
    <t>Факс Panasonic KX-FT 932</t>
  </si>
  <si>
    <t xml:space="preserve">110104050319                  </t>
  </si>
  <si>
    <t>Фрезер МФ-2-620</t>
  </si>
  <si>
    <t xml:space="preserve">000000000156                  </t>
  </si>
  <si>
    <t xml:space="preserve">000000000023                  </t>
  </si>
  <si>
    <t xml:space="preserve">000000000037                  </t>
  </si>
  <si>
    <t>Холодильник бытовой Донбас</t>
  </si>
  <si>
    <t xml:space="preserve">000000000165                  </t>
  </si>
  <si>
    <t>Холод. шкаф</t>
  </si>
  <si>
    <t>Холодильник Бирюса 22С-2 К049</t>
  </si>
  <si>
    <t xml:space="preserve">410105050029                  </t>
  </si>
  <si>
    <t xml:space="preserve">410104040166                  </t>
  </si>
  <si>
    <t>Цифровое устройство д-просмотра микропрепаратов Digital Blue QX7 (микроскоп)</t>
  </si>
  <si>
    <t>черно белый лазерный принтер</t>
  </si>
  <si>
    <t xml:space="preserve">410105050057                  </t>
  </si>
  <si>
    <t>Черно белый лазерный принтер</t>
  </si>
  <si>
    <t xml:space="preserve">410105050058                  </t>
  </si>
  <si>
    <t xml:space="preserve">410105050059                  </t>
  </si>
  <si>
    <t xml:space="preserve">410105050027                  </t>
  </si>
  <si>
    <t xml:space="preserve">410105050050                  </t>
  </si>
  <si>
    <t>Швейная машинка Elna1150</t>
  </si>
  <si>
    <t xml:space="preserve">410103030012                  </t>
  </si>
  <si>
    <t>Швейная машинка Janome VS 52</t>
  </si>
  <si>
    <t xml:space="preserve">410103030002                  </t>
  </si>
  <si>
    <t xml:space="preserve">410104040163                  </t>
  </si>
  <si>
    <t xml:space="preserve">000000000004                  </t>
  </si>
  <si>
    <t>Шкаф книжный 760*390*1880</t>
  </si>
  <si>
    <t xml:space="preserve">410104040154                  </t>
  </si>
  <si>
    <t xml:space="preserve">410104040155                  </t>
  </si>
  <si>
    <t>Шкаф канцелярский 800*400*1800</t>
  </si>
  <si>
    <t xml:space="preserve">410104040156                  </t>
  </si>
  <si>
    <t xml:space="preserve">410104040157                  </t>
  </si>
  <si>
    <t xml:space="preserve">410104040158                  </t>
  </si>
  <si>
    <t xml:space="preserve">410104040159                  </t>
  </si>
  <si>
    <t>Шкаф 1-створчатый стекло+металл</t>
  </si>
  <si>
    <t xml:space="preserve">410104040056                  </t>
  </si>
  <si>
    <t xml:space="preserve">410104040057                  </t>
  </si>
  <si>
    <t>Шкаф ПК 310 (навесной)</t>
  </si>
  <si>
    <t xml:space="preserve">410104040137                  </t>
  </si>
  <si>
    <t>Шкаф стеллаж 760*390*1880</t>
  </si>
  <si>
    <t xml:space="preserve">410104040097                  </t>
  </si>
  <si>
    <t xml:space="preserve">410104040098                  </t>
  </si>
  <si>
    <t xml:space="preserve">410104040099                  </t>
  </si>
  <si>
    <t xml:space="preserve">410104040100                  </t>
  </si>
  <si>
    <t xml:space="preserve">410104040101                  </t>
  </si>
  <si>
    <t xml:space="preserve">410104040102                  </t>
  </si>
  <si>
    <t xml:space="preserve">410104040103                  </t>
  </si>
  <si>
    <t xml:space="preserve">410104040104                  </t>
  </si>
  <si>
    <t xml:space="preserve">410104040105                  </t>
  </si>
  <si>
    <t xml:space="preserve">410104040106                  </t>
  </si>
  <si>
    <t>Шкаф / ст</t>
  </si>
  <si>
    <t xml:space="preserve">00000001231                   </t>
  </si>
  <si>
    <t xml:space="preserve">00000001232                   </t>
  </si>
  <si>
    <t xml:space="preserve">00000001233                   </t>
  </si>
  <si>
    <t xml:space="preserve">00000001234                   </t>
  </si>
  <si>
    <t xml:space="preserve">00000001235                   </t>
  </si>
  <si>
    <t xml:space="preserve">0000001211                    </t>
  </si>
  <si>
    <t>410104040213</t>
  </si>
  <si>
    <t>410100000030</t>
  </si>
  <si>
    <t>410100000031</t>
  </si>
  <si>
    <t xml:space="preserve">110106040446                  </t>
  </si>
  <si>
    <t xml:space="preserve">110106040447                  </t>
  </si>
  <si>
    <t xml:space="preserve">110106040448                  </t>
  </si>
  <si>
    <t xml:space="preserve">110106040449                  </t>
  </si>
  <si>
    <t xml:space="preserve">110106040450                  </t>
  </si>
  <si>
    <t xml:space="preserve">110106040451                  </t>
  </si>
  <si>
    <t xml:space="preserve">110106040452                  </t>
  </si>
  <si>
    <t xml:space="preserve">110106040453                  </t>
  </si>
  <si>
    <t xml:space="preserve">110106040454                  </t>
  </si>
  <si>
    <t xml:space="preserve">110106040455                  </t>
  </si>
  <si>
    <t>Шкаф книжный / ст</t>
  </si>
  <si>
    <t xml:space="preserve">000000000255                  </t>
  </si>
  <si>
    <t xml:space="preserve">000000000256                  </t>
  </si>
  <si>
    <t xml:space="preserve">000000000257                  </t>
  </si>
  <si>
    <t xml:space="preserve">000000000258                  </t>
  </si>
  <si>
    <t xml:space="preserve">000000000251                  </t>
  </si>
  <si>
    <t xml:space="preserve">000000000252                  </t>
  </si>
  <si>
    <t xml:space="preserve">000000000253                  </t>
  </si>
  <si>
    <t xml:space="preserve">000000000254                  </t>
  </si>
  <si>
    <t>Шкаф широкий полуоткрытый</t>
  </si>
  <si>
    <t xml:space="preserve">110106040403                  </t>
  </si>
  <si>
    <t xml:space="preserve">110106040478                  </t>
  </si>
  <si>
    <t xml:space="preserve">110106040479                  </t>
  </si>
  <si>
    <t xml:space="preserve">110106040480                  </t>
  </si>
  <si>
    <t xml:space="preserve">110106040481                  </t>
  </si>
  <si>
    <t xml:space="preserve">110106040482                  </t>
  </si>
  <si>
    <t xml:space="preserve">110106040483                  </t>
  </si>
  <si>
    <t xml:space="preserve">110106040484                  </t>
  </si>
  <si>
    <t>Шкаф-стеллаж широкий полуоткрытый</t>
  </si>
  <si>
    <t xml:space="preserve">110106040395                  </t>
  </si>
  <si>
    <t xml:space="preserve">110106040396                  </t>
  </si>
  <si>
    <t xml:space="preserve">110106040397                  </t>
  </si>
  <si>
    <t xml:space="preserve">110106040398                  </t>
  </si>
  <si>
    <t xml:space="preserve">110106040399                  </t>
  </si>
  <si>
    <t xml:space="preserve">110106040400                  </t>
  </si>
  <si>
    <t xml:space="preserve">110106040401                  </t>
  </si>
  <si>
    <t xml:space="preserve">110106040402                  </t>
  </si>
  <si>
    <t>Шкаф книжный 760*390*1880 Ш 2753-01</t>
  </si>
  <si>
    <t xml:space="preserve">210104040056                  </t>
  </si>
  <si>
    <t xml:space="preserve">210104040057                  </t>
  </si>
  <si>
    <t>Шлифовальная машинка Е241 А</t>
  </si>
  <si>
    <t xml:space="preserve">000000000155                  </t>
  </si>
  <si>
    <t>Шлифовальная машинка Скил</t>
  </si>
  <si>
    <t xml:space="preserve">000000000126                  </t>
  </si>
  <si>
    <t xml:space="preserve">000000000127                  </t>
  </si>
  <si>
    <t xml:space="preserve">000000000142                  </t>
  </si>
  <si>
    <t>Шлифовальная машинка ШМ-4750</t>
  </si>
  <si>
    <t xml:space="preserve">000000000153                  </t>
  </si>
  <si>
    <t>швейн.маш.эл.-ст</t>
  </si>
  <si>
    <t>Шкаф вытяжной демонстрационный-ст</t>
  </si>
  <si>
    <t>Шкаф плательный</t>
  </si>
  <si>
    <t>Шкаф для хранения хлеба</t>
  </si>
  <si>
    <t>Шкаф металлич. ШМ -МСК-</t>
  </si>
  <si>
    <t>Штора пластиковая</t>
  </si>
  <si>
    <t>Экран ручной Viewscreen Lotus</t>
  </si>
  <si>
    <t xml:space="preserve">410105050006                  </t>
  </si>
  <si>
    <t>Экран настенный ScreenMedia</t>
  </si>
  <si>
    <t xml:space="preserve">410105050066                  </t>
  </si>
  <si>
    <t>Экран настенный Screen Media 2</t>
  </si>
  <si>
    <t xml:space="preserve">410105050067                  </t>
  </si>
  <si>
    <t>Экран  ScreenMedia</t>
  </si>
  <si>
    <t xml:space="preserve">410105050070                  </t>
  </si>
  <si>
    <t>Экран к кинопроектору</t>
  </si>
  <si>
    <t xml:space="preserve">000000000263                  </t>
  </si>
  <si>
    <t>Экран на штативе RoverScreen 150*150</t>
  </si>
  <si>
    <t xml:space="preserve">00000000294                   </t>
  </si>
  <si>
    <t>Электроплита бытовая ЕМ341 404</t>
  </si>
  <si>
    <t xml:space="preserve">410103030001                  </t>
  </si>
  <si>
    <t>Эл. котел</t>
  </si>
  <si>
    <t xml:space="preserve">000000000042                  </t>
  </si>
  <si>
    <t>Эл. плита БЭМ</t>
  </si>
  <si>
    <t xml:space="preserve">000000000010                  </t>
  </si>
  <si>
    <t>Эл. плита БЭСМ</t>
  </si>
  <si>
    <t xml:space="preserve">000000000009                  </t>
  </si>
  <si>
    <t xml:space="preserve">000000000011                  </t>
  </si>
  <si>
    <t>Экран настенный ScreenMedia  180*180</t>
  </si>
  <si>
    <t>Экран для проектора</t>
  </si>
  <si>
    <t>Экран на штативе Dinon Tripod</t>
  </si>
  <si>
    <t>Эл. Сковорода СЭСМ-0-2</t>
  </si>
  <si>
    <t>Эл.ручная пила</t>
  </si>
  <si>
    <t>Эл. полотенце</t>
  </si>
  <si>
    <t>Машина швейная Brother L 7</t>
  </si>
  <si>
    <t>Машина швейная Brother XL 5060</t>
  </si>
  <si>
    <t>Оверлог 4-нит. Merrylock 005</t>
  </si>
  <si>
    <t>Плита электрическая AVER AFA</t>
  </si>
  <si>
    <t>Машина швейная BROTHER X5</t>
  </si>
  <si>
    <t>Акустическая система Behringer B-300</t>
  </si>
  <si>
    <t>Монитор 19" Monittor BenQ</t>
  </si>
  <si>
    <t>Проигрыватель CD Reloop RC2660 MkII</t>
  </si>
  <si>
    <t>Пульт микшерный Spirit FX-10.4</t>
  </si>
  <si>
    <t>Фотоаппарат цифровой СANON EOS 20D Kit</t>
  </si>
  <si>
    <t>Фотокамера цифровая Panasonic NV - MD 10000</t>
  </si>
  <si>
    <t>Сканер Canon CanoScan LiDE100</t>
  </si>
  <si>
    <t>Сканер  Metrologic MS5145 USB Eclipce</t>
  </si>
  <si>
    <t>Источник б/п питания</t>
  </si>
  <si>
    <t>Много-функциональное устройство (принтер, сканер, копир) HP Laser Jet M1005MFP</t>
  </si>
  <si>
    <t>Монитор 17" Monittor Acer AL 1716as (LCD)</t>
  </si>
  <si>
    <t>Монитор 19" LG Flatron L1918S</t>
  </si>
  <si>
    <t>Аппарат для дистилляции воды ДД-1</t>
  </si>
  <si>
    <t>Электропиано Ямаха</t>
  </si>
  <si>
    <t>Автоматизированное рабочее место виртуальной лаб.по физике для общеобр.учрежд.</t>
  </si>
  <si>
    <t>Громкоговорители приставные д/интеракт. доски</t>
  </si>
  <si>
    <t>Доска интерактивная SMARTBoard 660</t>
  </si>
  <si>
    <t>Компютерный измерительный блок (физика)</t>
  </si>
  <si>
    <t>Монитор 17"  LCD Acer Monitor</t>
  </si>
  <si>
    <t>Мультимедиа-проектор BENQ</t>
  </si>
  <si>
    <t>Осциллограф электронный школьный (физика)</t>
  </si>
  <si>
    <t>Прибор для демонстрации законов механики</t>
  </si>
  <si>
    <t>Принтер Canon LBP-2900</t>
  </si>
  <si>
    <t>Видеоплеер "Samsung"</t>
  </si>
  <si>
    <t>Телевизор "Спектр"</t>
  </si>
  <si>
    <t>Микроскоп с цифр.камерой DM-111</t>
  </si>
  <si>
    <t>Слайд-проектор</t>
  </si>
  <si>
    <t>Микроскоп LEVENHUK 2L\3L\D2L</t>
  </si>
  <si>
    <t>Микроскоп LEVENHUK 40L\50L\D50L</t>
  </si>
  <si>
    <t>Аэронизатор АИВ-Минус</t>
  </si>
  <si>
    <t>Облучатель-рециркулятор бактерицидный "Дезар-2"</t>
  </si>
  <si>
    <t>Станок настольно-сверлильный 2М112</t>
  </si>
  <si>
    <t>Станок СДУ-1</t>
  </si>
  <si>
    <t>Станок токарный  по дереву СТД-120М</t>
  </si>
  <si>
    <t>Станок фуговальный</t>
  </si>
  <si>
    <t>Проектор Aser Projektor X1230PK</t>
  </si>
  <si>
    <t>Доска интерактивная Interwrite Board 1077</t>
  </si>
  <si>
    <t>Доска интерактивная SMARTBoard 680</t>
  </si>
  <si>
    <t>Ксерокс  XEROX 5915</t>
  </si>
  <si>
    <t>Много-функциональное устройство (принтер, сканер, копир) HP Laser Jet M1005 3050 USB</t>
  </si>
  <si>
    <t>Много-функциональное устройство (принтер, сканер, копир) Samsung Samsung SCX-4200 A4, A5,A6 USB2.0</t>
  </si>
  <si>
    <t>Много-функциональное устройство (принтер, сканер, копир) Samsung SCX-4200 A4, A5,A6 USB2.0</t>
  </si>
  <si>
    <t>Монитор 17"  ASUS LCD</t>
  </si>
  <si>
    <t>Монитор 17"  LCD Acer AL</t>
  </si>
  <si>
    <t>Монитор 17" Monittor Acer AL 1716as</t>
  </si>
  <si>
    <t>Монитор 19"  LCD Acer Monitor</t>
  </si>
  <si>
    <t>Монитор Acer 19" V193D</t>
  </si>
  <si>
    <t>Монитор ViewSonik VA916</t>
  </si>
  <si>
    <t>Монитор ViewSonik VA916-2</t>
  </si>
  <si>
    <t>Мультимедиапроектор Toshiba</t>
  </si>
  <si>
    <t>Ноутбук HP Compaq 610</t>
  </si>
  <si>
    <t>Принтер HP LaserJet P2015n</t>
  </si>
  <si>
    <t>Проектор Benq  MP522 ST</t>
  </si>
  <si>
    <t>Проектор BenQ Projector MP620C</t>
  </si>
  <si>
    <t>Проектор BenQ Projektor MP512</t>
  </si>
  <si>
    <t>Проектор BenQ Projektor MP525P</t>
  </si>
  <si>
    <t>Проектор Roverlight с экраном</t>
  </si>
  <si>
    <t>Проектор RoverLight Aurora DX2200</t>
  </si>
  <si>
    <t>Монитор 18.5” MONITOR PHILIPS 191/V2SB/62</t>
  </si>
  <si>
    <t>Комбайн hp LaserJet Pro M1214nfh</t>
  </si>
  <si>
    <t>Проектор Benq  MХ501</t>
  </si>
  <si>
    <t>Многофункциональное устройство hp Laser Jet Pro M1132</t>
  </si>
  <si>
    <t>Монитор 19" MONITOR Samsung T1920NR ASB</t>
  </si>
  <si>
    <t>Многофункциональное устройство XEROX WorkCentre 5016</t>
  </si>
  <si>
    <t>Проектор BenQ Projector MХ514</t>
  </si>
  <si>
    <t>Многофункциональное устройство  hp LaserJet Pro M1132</t>
  </si>
  <si>
    <t>АРМ-учителя компьютер в сборе + вебкамера</t>
  </si>
  <si>
    <t>Многофункциональное устройство (копир, принтер, сканер)</t>
  </si>
  <si>
    <t>Проектор Acer X1211K (3D)</t>
  </si>
  <si>
    <t>Доска интерактивная SMART Board 480</t>
  </si>
  <si>
    <t xml:space="preserve">Проектор Epson, модель ЕВ-Х92 </t>
  </si>
  <si>
    <t>Документ-камера AverMedia, модель AverVision CP 135</t>
  </si>
  <si>
    <t>Проектор Acer Projector X1273</t>
  </si>
  <si>
    <t>Проектор BenQ  MХ505</t>
  </si>
  <si>
    <t>Проектор Aser X1240</t>
  </si>
  <si>
    <t>Мультимедиапроектор Sharp</t>
  </si>
  <si>
    <t>Печь микроволновая  LG</t>
  </si>
  <si>
    <t>Телефон-факс "Panasonic"</t>
  </si>
  <si>
    <t>Холодильный шкаф Sch1\700</t>
  </si>
  <si>
    <t>Плантограф для определения плоскостопия</t>
  </si>
  <si>
    <t>Ванна моечная двухсекционная ВМ 530</t>
  </si>
  <si>
    <t>Водонагреватель Термекс</t>
  </si>
  <si>
    <t>Машина посудомоечная МПК-700К-01</t>
  </si>
  <si>
    <t>Прилавок-витрина холодильный ПВВ (Н)</t>
  </si>
  <si>
    <t>Мармит для вторых блюд паровой ЭМК-70 КМ-01</t>
  </si>
  <si>
    <t>Мармит для первых блюд ПМЭС-70КМ</t>
  </si>
  <si>
    <t>Прилавок горячих напитков ПГН-70К-02</t>
  </si>
  <si>
    <t>Плита электрическая 4-х конфор. ЭП-4П (0,12 конфорки) без дух.</t>
  </si>
  <si>
    <t>Сковорода ЭСК-90-0,27-40 (площ-0,27 кв.м., 40л., опрокид., 900 серия)</t>
  </si>
  <si>
    <t>Шкаф жарочный ШЖЭ-3 стандартная духовка 840*897*1475 мм.,/лицев., нерж./</t>
  </si>
  <si>
    <t>Машина посудомоечная МПК-700К-01, 700 тар/ч., 2 цикла, один дозатор</t>
  </si>
  <si>
    <t>Мясорубка МИМ-600М</t>
  </si>
  <si>
    <t>Тестомесильная машина малогабаритная МТМ 65 МНА</t>
  </si>
  <si>
    <t>Шкаф холодильный ЭЛЬТОН 1,12 метал. дверь 1245х690х1970 мм</t>
  </si>
  <si>
    <t>Ванна моечная с рабочей поверхностью ВСМС 1/450</t>
  </si>
  <si>
    <t xml:space="preserve">Плазменный ТВ 40-42 : Samsung PS-43E450A1W </t>
  </si>
  <si>
    <t>Акустическая система "Саундкинг"</t>
  </si>
  <si>
    <t>Микшерский пульт "Беринджер"</t>
  </si>
  <si>
    <t>Светодинамическое оборудование "Найтсан"</t>
  </si>
  <si>
    <t>Телевизор AIWA</t>
  </si>
  <si>
    <t>Телевизор Mystery</t>
  </si>
  <si>
    <t>Специализированный программно-аппаратный комплекс</t>
  </si>
  <si>
    <t>Проектор Х300</t>
  </si>
  <si>
    <t>Интерактивная доска INTER WRITE ToucH Board# 1279</t>
  </si>
  <si>
    <t>Мультимедиа-проектор BenQMX503</t>
  </si>
  <si>
    <t>Автоматизированное рабочее место "Администратор ПК КЕГЭ"</t>
  </si>
  <si>
    <t>Автоматизированное рабочее место "Организатор ПК КЕГЭ"</t>
  </si>
  <si>
    <t>Автоматизированное рабочее место "Участник ПК КЕГЭ"</t>
  </si>
  <si>
    <t>Лазерный принтер</t>
  </si>
  <si>
    <t>Визуализатор цифровой Gaoke GK-9000A</t>
  </si>
  <si>
    <t>Многофункциональное устройство i-SENSYS MF45S0d</t>
  </si>
  <si>
    <t>Проектор Acer Projector X122</t>
  </si>
  <si>
    <t>Экран Lumien Eco Picture</t>
  </si>
  <si>
    <t>Комплект "Проектная деятельность № 7"</t>
  </si>
  <si>
    <t>Комплект "ОБЖ № 1"</t>
  </si>
  <si>
    <t>Прог-аппар. комп. для раб. с элект. информ-образов. рес. СmpNE420, ПК "Аквариус"</t>
  </si>
  <si>
    <t>Много-функциональное устройство WorkCentre 7525</t>
  </si>
  <si>
    <t>Степлер механический KW-trio 5900</t>
  </si>
  <si>
    <t>Резак механический KW-trio 3943</t>
  </si>
  <si>
    <t>Ламинатор пакетный Jupiter</t>
  </si>
  <si>
    <t xml:space="preserve">Переплетчик Pulsar </t>
  </si>
  <si>
    <t>Многофунциональное устройство, модель Xerox WorkCentre 5845</t>
  </si>
  <si>
    <t>Проектор мультимидийный BenQ MX503  с креплением, кабелем и лампой</t>
  </si>
  <si>
    <t>Катамаран туристический, зав. № б/н (гондолы резиновые - 2шт., чехлы д/гондол - 2шт., насос - 1шт., весла - 2шт., пробки резиновые - 4шт., дата ввода в эксплуатацию 30.01.2007г.)</t>
  </si>
  <si>
    <t>Катамаран туристический, зав. № б/н (обшивка корпуса - 2 шт, надувные вкладыши - 2 шт, ремнабор - 1 шт, насос - 1 шт, мешок упаковочный  - 1 шт, рама- 6 для катамарана - 1 шт., дата ввода в эксплуатацию 29.12.2007г.)</t>
  </si>
  <si>
    <t>Войсковой прибор химразведки</t>
  </si>
  <si>
    <t>Макет автомата  Калашникова</t>
  </si>
  <si>
    <t>Посудомоечная машина BEKO DIS 1520</t>
  </si>
  <si>
    <t>Набор мебели для кулинарии</t>
  </si>
  <si>
    <t>Мобильная тележка МС116</t>
  </si>
  <si>
    <t>Штанга д/крепления проектора</t>
  </si>
  <si>
    <t>Экран рулонный DRAPER LUMA</t>
  </si>
  <si>
    <t>Комплект интерактивной системы обучения, тестирования и голосования VOTUM-31</t>
  </si>
  <si>
    <t>Набор "Простые механизмы" в пластиковой коробке</t>
  </si>
  <si>
    <t>Комплект заданий к набору "Простые механизмы"</t>
  </si>
  <si>
    <t>Комплект учебных проектов WeDo 8+</t>
  </si>
  <si>
    <t>Базовый набор LEGO Mindstorms Education EV3</t>
  </si>
  <si>
    <t>Ресурсный набор LEGO MINDSTORMS Education EV3</t>
  </si>
  <si>
    <t>Электронная таблица Менделеева</t>
  </si>
  <si>
    <t>Датчик освещённости</t>
  </si>
  <si>
    <t>Датчик звука</t>
  </si>
  <si>
    <t>Датчик оптоэлектрический</t>
  </si>
  <si>
    <t>Датчик ускорения</t>
  </si>
  <si>
    <t>Датчик расстояния</t>
  </si>
  <si>
    <t>Датчик давления газа</t>
  </si>
  <si>
    <t>Датчик GPS</t>
  </si>
  <si>
    <t xml:space="preserve">Датчик скорости потока воды </t>
  </si>
  <si>
    <t>Датчик УФ-излучения спектра В</t>
  </si>
  <si>
    <t>Датчик УФ-излучения спектра А</t>
  </si>
  <si>
    <t>Графопроектор (Оверхед-проектор)  PAXILUX</t>
  </si>
  <si>
    <t>Набор для изучения движения электронов в электрическом и магнитном полях и тока в вакууме</t>
  </si>
  <si>
    <t>Насос вакуумный с тарелкой и колпаком</t>
  </si>
  <si>
    <t>Транформатор универсальный</t>
  </si>
  <si>
    <t>Слайд универсальный д/крепления проектора</t>
  </si>
  <si>
    <t>Стол демонстрационный физика</t>
  </si>
  <si>
    <t>Генератор Ван де Граафа</t>
  </si>
  <si>
    <t>Комплект приборов и принадлежностей для демонстрации свойств эл/магнитных волн</t>
  </si>
  <si>
    <t>Набор демонстрационный "Звуковые волны"</t>
  </si>
  <si>
    <t>Датчик частоты сердечных сокращений</t>
  </si>
  <si>
    <t>Датчик частоты дыхательных движений</t>
  </si>
  <si>
    <t>Датчик влажности почвы</t>
  </si>
  <si>
    <t>Модель "Скелет человека" на мет.  подставке</t>
  </si>
  <si>
    <t>Датчик содержания О2</t>
  </si>
  <si>
    <t>Датчик ЭКГ</t>
  </si>
  <si>
    <t>Датчик содержания СО2</t>
  </si>
  <si>
    <t>Датчик растворенного О2</t>
  </si>
  <si>
    <t>Датчик уровня солености воды</t>
  </si>
  <si>
    <t>Лобзик Makita 4327</t>
  </si>
  <si>
    <t>Экран Projecta SlimScreen</t>
  </si>
  <si>
    <t xml:space="preserve">Экран с электроприводом Lumien Master Control </t>
  </si>
  <si>
    <t>Экран для проектора Lumien</t>
  </si>
  <si>
    <t>Подставка под пароконвектомат TECNOINOX ПДО 860х590х845</t>
  </si>
  <si>
    <t>Шкаф для реактивов кислотостойкий ЛК-600 ШРП</t>
  </si>
  <si>
    <t>Шкаф для реактивов ЛК-800 ШР</t>
  </si>
  <si>
    <t>Шкаф для приборов ЛК-800 ШП</t>
  </si>
  <si>
    <t>Шкаф для лаб. посуды ЛК-800 ШЛП</t>
  </si>
  <si>
    <t>Стол передвижной ЛК-900 СЛП</t>
  </si>
  <si>
    <t>Пароконвектомат TECNOINOX EFC-03 M 6</t>
  </si>
  <si>
    <t>Стенка детская угловая "Ракета"</t>
  </si>
  <si>
    <t>Стенка детская "Кораблик"</t>
  </si>
  <si>
    <t>Набор детской мебели "Кухня"</t>
  </si>
  <si>
    <t>Стеллаж 1850*700*350</t>
  </si>
  <si>
    <t>Ленточный стеллаж</t>
  </si>
  <si>
    <t>Стенка детская "Уголок природы"</t>
  </si>
  <si>
    <t>Жалюзи горизонтальные</t>
  </si>
  <si>
    <t>Комплект мебели для буфета</t>
  </si>
  <si>
    <t>Щит для полотенец</t>
  </si>
  <si>
    <t>Шкаф хозяйственный 3-х секционный</t>
  </si>
  <si>
    <t>Детский комплект мягкой мебели "Гном" (диван+2 кресла)</t>
  </si>
  <si>
    <t>Спортивный комплекс 3850*3580*2795</t>
  </si>
  <si>
    <t>Детский игровой комплекс Н=1500 (4850х4500х3900)</t>
  </si>
  <si>
    <t>Качели с жестким подвесом двойные (2900х1400х1900)</t>
  </si>
  <si>
    <t>Карусель с 6-ю сиденьями (1650х1650х640)</t>
  </si>
  <si>
    <t>Песочница с распашной крышкой (1500х1500х340)</t>
  </si>
  <si>
    <t>Столик со скамейками (2000х1800х915)</t>
  </si>
  <si>
    <t>Паровоз (3100х2450х2065)</t>
  </si>
  <si>
    <t>Баллоны катамарана Урал У-6</t>
  </si>
  <si>
    <t>Дорожка</t>
  </si>
  <si>
    <t>Доска классная магнитная</t>
  </si>
  <si>
    <t>Доска школьная</t>
  </si>
  <si>
    <t>Кресло "Примо"</t>
  </si>
  <si>
    <t>Рама катамарана К-6 ФТ</t>
  </si>
  <si>
    <t>Доска аудиторная ДА-3А</t>
  </si>
  <si>
    <t>Доска аудиторская двухстворчатая</t>
  </si>
  <si>
    <t>Доска маркерная аудиторная</t>
  </si>
  <si>
    <t>Крепление для проектора</t>
  </si>
  <si>
    <t>Напольная подставка д/интерактивной доски</t>
  </si>
  <si>
    <t>Палатка туристическая</t>
  </si>
  <si>
    <t>Скамья 1500*400</t>
  </si>
  <si>
    <t>Стойка волейбольная</t>
  </si>
  <si>
    <t>Стол демонстрационный  химия</t>
  </si>
  <si>
    <t>Стол компьютерный с выкатной тумбой  (библиотекаря)</t>
  </si>
  <si>
    <t>Стол компьютерный угловой с приставкой</t>
  </si>
  <si>
    <t>Стол угловой 2-х тумбовый</t>
  </si>
  <si>
    <t>Стол угловой однотумбовый</t>
  </si>
  <si>
    <t>Столик д/проектора РТ-1</t>
  </si>
  <si>
    <t>Тренажер "Электрическая беговая дорожка Т 9450"</t>
  </si>
  <si>
    <t>Шифоньер д/одежды</t>
  </si>
  <si>
    <t>Шкаф для классных журналов</t>
  </si>
  <si>
    <t>Шкаф комбинированный  RX-14 Р</t>
  </si>
  <si>
    <t>Шкаф комбинированный д/документов</t>
  </si>
  <si>
    <t>Шкаф с полками</t>
  </si>
  <si>
    <t>Стол учителя</t>
  </si>
  <si>
    <t>Лыжи беговые</t>
  </si>
  <si>
    <t>Крепление для проектора Peerless</t>
  </si>
  <si>
    <t>Доска аудиторная ДА-32 (з)</t>
  </si>
  <si>
    <t xml:space="preserve">Шкаф комбинированный  </t>
  </si>
  <si>
    <t>Шкаф д/документов со стеклянными дверцами</t>
  </si>
  <si>
    <t>Стол письменный 2-х тумбовый</t>
  </si>
  <si>
    <t>Шифоньер 2-х створчатый</t>
  </si>
  <si>
    <t>Шкаф (стекло)</t>
  </si>
  <si>
    <t>Шкаф малый</t>
  </si>
  <si>
    <t>Стол читателя</t>
  </si>
  <si>
    <t>Стол библиотекаря компьютерный</t>
  </si>
  <si>
    <t>Стол прямоугольный 1200х800 со столешницей</t>
  </si>
  <si>
    <t>Доска аудиторная магнитная</t>
  </si>
  <si>
    <t>Шкаф комбинированный ШКО</t>
  </si>
  <si>
    <t>Шкаф для документов ШБ 3/80</t>
  </si>
  <si>
    <t>Шкаф для документов ШБ 1/80</t>
  </si>
  <si>
    <t>Шкаф для документов открытый ШБ 5/80</t>
  </si>
  <si>
    <t>Стол компьютерный СК 2/140</t>
  </si>
  <si>
    <t>Стол прямоугольный 1100х700 со столешницей Duolit</t>
  </si>
  <si>
    <t>Беговая дорожка КРТ электрическая КР4100В</t>
  </si>
  <si>
    <t>Велотренажер КРТ магнитный КР220А1</t>
  </si>
  <si>
    <t>Министеппер LECO ГП4600</t>
  </si>
  <si>
    <t>Скамья для пресса LECO ГП420</t>
  </si>
  <si>
    <t>Скамья для пресса и мышц спины LECO ГП418</t>
  </si>
  <si>
    <t>Стол для н/тенниса Start line Compact</t>
  </si>
  <si>
    <t>Станция силовая с грузами LECO ГП4410</t>
  </si>
  <si>
    <t>Эллипсоид КРТ магнитный КР280</t>
  </si>
  <si>
    <t>Стойка буфетная</t>
  </si>
  <si>
    <t>Радиосистема двойная вокальная "АКГ"</t>
  </si>
  <si>
    <t>Рулонная штора</t>
  </si>
  <si>
    <t>Занавес на сцену</t>
  </si>
  <si>
    <t>Комплект ученический двухместный регулируемый (стол и два стула)</t>
  </si>
  <si>
    <t>Сейф для хранения ПК</t>
  </si>
  <si>
    <t>Система тестирования качества знаний учащихся Smart Response RE/SMART Technologies</t>
  </si>
  <si>
    <t>Полнофункциональный мобильный лабораторный комплекс для изучения физики ПМЛК P100+SPK(4)/POLITECH SA</t>
  </si>
  <si>
    <t>Полнофункциональный мобильный лабораторный комплекс для изучения химии ПМЛК С100+SСK(4)/POLITECH SA</t>
  </si>
  <si>
    <t>Полнофункциональный мобильный лабораторный комплекс для изучения биологии ПМЛК В100+SВK(4)/POLITECH SA</t>
  </si>
  <si>
    <t>Комплект наглядных пособий по предмету "Физика"</t>
  </si>
  <si>
    <t>Комплект наглядных пособий по предмету "Химия"</t>
  </si>
  <si>
    <t>Комплект наглядных пособий по предмету "Биология"</t>
  </si>
  <si>
    <t>Комплект цифровых образовательных ресурсов по предмету "Биология"</t>
  </si>
  <si>
    <t>Брошюры временного хранения бюджет</t>
  </si>
  <si>
    <t>Аудиовизуальные документы</t>
  </si>
  <si>
    <t>Брошюры временного хранения</t>
  </si>
  <si>
    <t>Книга "краеведение Прикамья" 6 класс</t>
  </si>
  <si>
    <t>Комплект ученической мебели регилируемый (стол и два стула)</t>
  </si>
  <si>
    <t>Монитор  28"  ЖК BenQ GC2870H Blak</t>
  </si>
  <si>
    <t>Проектор BenQ  Projector MS630ST</t>
  </si>
  <si>
    <t>Проектор BenQ  Projector MW533</t>
  </si>
  <si>
    <t>Экран Digis Optimal-C</t>
  </si>
  <si>
    <t>Принтер Lexmark MS810dn</t>
  </si>
  <si>
    <t>Литература художественная (02.10.2017)</t>
  </si>
  <si>
    <t>Учебники (05.10.2017)</t>
  </si>
  <si>
    <t>Учебники (30.10.2017)</t>
  </si>
  <si>
    <t>Объектив Tamron 18-200 mm F3.5-6.3 XR LD DII Canon</t>
  </si>
  <si>
    <t>Дымовая машина</t>
  </si>
  <si>
    <t>Система транслирования звонка</t>
  </si>
  <si>
    <t>Зеркальная камера Canon EOS 70D Body</t>
  </si>
  <si>
    <t xml:space="preserve">Behringer B615D - активная акустическая система </t>
  </si>
  <si>
    <t xml:space="preserve">Behringer VQ1800D - активный сабвуфер </t>
  </si>
  <si>
    <t>Yamaha MG16XU - микшерный пульт</t>
  </si>
  <si>
    <t>PROAUDIO DWS-807HT радиосистема с двумя вокальными микрофонами</t>
  </si>
  <si>
    <t>Холодильный шкаф POLAIR CM-107 S</t>
  </si>
  <si>
    <t>Холодильник однокамерный Бирюса 108</t>
  </si>
  <si>
    <t>Выставочная секция Н-образная</t>
  </si>
  <si>
    <t>Рулонная штора Альфа блэкаут белый</t>
  </si>
  <si>
    <t>Стенд-выставка на колесах (размер, м, 1,095*0,6)</t>
  </si>
  <si>
    <t>Базовый набор LEGO@ MINDSTORMS@ Education EV3</t>
  </si>
  <si>
    <t>Ресурсный набор LEGO@ MINDSTORMS@ Education EV3</t>
  </si>
  <si>
    <t xml:space="preserve">Набор "Простые механизмы" </t>
  </si>
  <si>
    <t>Комплект заданий "Инженерные проекты" LME EV3</t>
  </si>
  <si>
    <t>Программное обеспечение и набор заданий "Построй свою историю"</t>
  </si>
  <si>
    <t>Комплект заданий "Простые механизмы"</t>
  </si>
  <si>
    <t>Шкаф ПрактикLS-22 (4 секции)</t>
  </si>
  <si>
    <t>Шкаф ПрактикLS-21-60 (2 секции)</t>
  </si>
  <si>
    <t>Базовый набор LEGO. Учись учиться.</t>
  </si>
  <si>
    <t>Базовый набор LEGO. Education WeDo</t>
  </si>
  <si>
    <t>Ресурсный набор LEGO. Education WeDo</t>
  </si>
  <si>
    <t>Кирпичики LEGO. Для творческий занятий</t>
  </si>
  <si>
    <t>Школьный орфографический словарь</t>
  </si>
  <si>
    <t>Брошюры временного хранения внебюджет</t>
  </si>
  <si>
    <t>Учебник "Основы правовых знаний" 8-9кл., ч. 1 с электр. хрестоматией</t>
  </si>
  <si>
    <t>Учебник "Основы правовых знаний" 8-9кл., ч. 2 с электр. хрестоматией</t>
  </si>
  <si>
    <t xml:space="preserve">Литература художественная </t>
  </si>
  <si>
    <t>Учебники (02.10.2017)</t>
  </si>
  <si>
    <t>Литература художественная (31.10.2017)</t>
  </si>
  <si>
    <t>Учебники (29.12.2017)</t>
  </si>
  <si>
    <t xml:space="preserve">1101040866/1                  </t>
  </si>
  <si>
    <t xml:space="preserve">1101040866/2                  </t>
  </si>
  <si>
    <t xml:space="preserve">1101040886/3                  </t>
  </si>
  <si>
    <t xml:space="preserve">1101040867                    </t>
  </si>
  <si>
    <t xml:space="preserve">1101040868                    </t>
  </si>
  <si>
    <t xml:space="preserve">2101041225                    </t>
  </si>
  <si>
    <t xml:space="preserve">2101041226                    </t>
  </si>
  <si>
    <t xml:space="preserve">4101241523                    </t>
  </si>
  <si>
    <t xml:space="preserve">4101241522                    </t>
  </si>
  <si>
    <t xml:space="preserve">4101241521                    </t>
  </si>
  <si>
    <t xml:space="preserve">4101241520                    </t>
  </si>
  <si>
    <t xml:space="preserve">1101040768                    </t>
  </si>
  <si>
    <t xml:space="preserve">1101040769                    </t>
  </si>
  <si>
    <t xml:space="preserve">1101040786                    </t>
  </si>
  <si>
    <t xml:space="preserve">1101040770                    </t>
  </si>
  <si>
    <t xml:space="preserve">1101040775                    </t>
  </si>
  <si>
    <t xml:space="preserve">1101040766                    </t>
  </si>
  <si>
    <t xml:space="preserve">1101040765                    </t>
  </si>
  <si>
    <t xml:space="preserve">1101041190                    </t>
  </si>
  <si>
    <t xml:space="preserve">410124020640                  </t>
  </si>
  <si>
    <t xml:space="preserve">410124020641                  </t>
  </si>
  <si>
    <t xml:space="preserve">2101041172                    </t>
  </si>
  <si>
    <t xml:space="preserve">110104028                     </t>
  </si>
  <si>
    <t xml:space="preserve">1101041102                    </t>
  </si>
  <si>
    <t xml:space="preserve">1101040863                    </t>
  </si>
  <si>
    <t xml:space="preserve">1101041100                    </t>
  </si>
  <si>
    <t xml:space="preserve">1101040842                    </t>
  </si>
  <si>
    <t xml:space="preserve">1101041314                    </t>
  </si>
  <si>
    <t>4101241697</t>
  </si>
  <si>
    <t>4101241698</t>
  </si>
  <si>
    <t>4101241699</t>
  </si>
  <si>
    <t>4101241700</t>
  </si>
  <si>
    <t>4101241701</t>
  </si>
  <si>
    <t>4101241702</t>
  </si>
  <si>
    <t>4101241703</t>
  </si>
  <si>
    <t>4101241704</t>
  </si>
  <si>
    <t>4101241705</t>
  </si>
  <si>
    <t>4101241706</t>
  </si>
  <si>
    <t>4101241707</t>
  </si>
  <si>
    <t>4101241708</t>
  </si>
  <si>
    <t xml:space="preserve">1101040826                    </t>
  </si>
  <si>
    <t xml:space="preserve">1101040824                    </t>
  </si>
  <si>
    <t xml:space="preserve">1101040840                    </t>
  </si>
  <si>
    <t xml:space="preserve">1101040962                    </t>
  </si>
  <si>
    <t xml:space="preserve">1101040825                    </t>
  </si>
  <si>
    <t xml:space="preserve">1101040841                    </t>
  </si>
  <si>
    <t xml:space="preserve">01380334                      </t>
  </si>
  <si>
    <t xml:space="preserve">1101040875                    </t>
  </si>
  <si>
    <t xml:space="preserve">1101040896                    </t>
  </si>
  <si>
    <t xml:space="preserve">2101041273                    </t>
  </si>
  <si>
    <t xml:space="preserve">310104012                     </t>
  </si>
  <si>
    <t xml:space="preserve">01380417-3                    </t>
  </si>
  <si>
    <t xml:space="preserve">1101040836                    </t>
  </si>
  <si>
    <t xml:space="preserve">1101040839                    </t>
  </si>
  <si>
    <t xml:space="preserve">2101041290                    </t>
  </si>
  <si>
    <t xml:space="preserve">2101041289                    </t>
  </si>
  <si>
    <t xml:space="preserve">2101041287                    </t>
  </si>
  <si>
    <t xml:space="preserve">2101041286                    </t>
  </si>
  <si>
    <t xml:space="preserve">2101041285                    </t>
  </si>
  <si>
    <t xml:space="preserve">2101041284                    </t>
  </si>
  <si>
    <t xml:space="preserve">2101041291                    </t>
  </si>
  <si>
    <t xml:space="preserve">2101041283                    </t>
  </si>
  <si>
    <t xml:space="preserve">2101041282                    </t>
  </si>
  <si>
    <t xml:space="preserve">2101041292                    </t>
  </si>
  <si>
    <t xml:space="preserve">1101041182                    </t>
  </si>
  <si>
    <t xml:space="preserve">1101041145                    </t>
  </si>
  <si>
    <t xml:space="preserve">1101041144                    </t>
  </si>
  <si>
    <t xml:space="preserve">01380079                      </t>
  </si>
  <si>
    <t xml:space="preserve">01380279                      </t>
  </si>
  <si>
    <t xml:space="preserve">01380280                      </t>
  </si>
  <si>
    <t xml:space="preserve">1101040845                    </t>
  </si>
  <si>
    <t xml:space="preserve">01380073                      </t>
  </si>
  <si>
    <t xml:space="preserve">1101040066                    </t>
  </si>
  <si>
    <t xml:space="preserve">2101041183                    </t>
  </si>
  <si>
    <t xml:space="preserve">1101041113                    </t>
  </si>
  <si>
    <t xml:space="preserve">1101040823                    </t>
  </si>
  <si>
    <t xml:space="preserve">01360403                      </t>
  </si>
  <si>
    <t xml:space="preserve">1101041148                    </t>
  </si>
  <si>
    <t xml:space="preserve">1101040925                    </t>
  </si>
  <si>
    <t xml:space="preserve">1101041101                    </t>
  </si>
  <si>
    <t xml:space="preserve">1101040893                    </t>
  </si>
  <si>
    <t xml:space="preserve">1101040894                    </t>
  </si>
  <si>
    <t xml:space="preserve">1101040928                    </t>
  </si>
  <si>
    <t xml:space="preserve">1101040037                    </t>
  </si>
  <si>
    <t xml:space="preserve">1101040038                    </t>
  </si>
  <si>
    <t xml:space="preserve">1101040039                    </t>
  </si>
  <si>
    <t xml:space="preserve">1101040788                    </t>
  </si>
  <si>
    <t xml:space="preserve">1101040789                    </t>
  </si>
  <si>
    <t xml:space="preserve">1101040791                    </t>
  </si>
  <si>
    <t xml:space="preserve">1101040792                    </t>
  </si>
  <si>
    <t xml:space="preserve">1101040793                    </t>
  </si>
  <si>
    <t xml:space="preserve">1101040794                    </t>
  </si>
  <si>
    <t xml:space="preserve">1101040795                    </t>
  </si>
  <si>
    <t xml:space="preserve">1101040796                    </t>
  </si>
  <si>
    <t xml:space="preserve">1101040797                    </t>
  </si>
  <si>
    <t xml:space="preserve">1101041091                    </t>
  </si>
  <si>
    <t xml:space="preserve">1101041092                    </t>
  </si>
  <si>
    <t xml:space="preserve">1101041098                    </t>
  </si>
  <si>
    <t xml:space="preserve">1101041099                    </t>
  </si>
  <si>
    <t xml:space="preserve">1101041167                    </t>
  </si>
  <si>
    <t xml:space="preserve">1101041116                    </t>
  </si>
  <si>
    <t xml:space="preserve">1101041186                    </t>
  </si>
  <si>
    <t xml:space="preserve">01380367                      </t>
  </si>
  <si>
    <t xml:space="preserve">1101041146                    </t>
  </si>
  <si>
    <t xml:space="preserve">1101040874                    </t>
  </si>
  <si>
    <t xml:space="preserve">1101040876                    </t>
  </si>
  <si>
    <t xml:space="preserve">1101041117                    </t>
  </si>
  <si>
    <t xml:space="preserve">1101041188                    </t>
  </si>
  <si>
    <t xml:space="preserve">1101041189                    </t>
  </si>
  <si>
    <t xml:space="preserve">1101041114                    </t>
  </si>
  <si>
    <t xml:space="preserve">1101040945                    </t>
  </si>
  <si>
    <t xml:space="preserve">1101041149                    </t>
  </si>
  <si>
    <t xml:space="preserve">1101041169                    </t>
  </si>
  <si>
    <t xml:space="preserve">1101040895                    </t>
  </si>
  <si>
    <t xml:space="preserve">01360425                      </t>
  </si>
  <si>
    <t xml:space="preserve">1101040882                    </t>
  </si>
  <si>
    <t xml:space="preserve">1101040883                    </t>
  </si>
  <si>
    <t xml:space="preserve">1101041195                    </t>
  </si>
  <si>
    <t xml:space="preserve">1101041196                    </t>
  </si>
  <si>
    <t xml:space="preserve">1101041197                    </t>
  </si>
  <si>
    <t xml:space="preserve">1101041198                    </t>
  </si>
  <si>
    <t xml:space="preserve">2101041204                    </t>
  </si>
  <si>
    <t xml:space="preserve">1101041213                    </t>
  </si>
  <si>
    <t xml:space="preserve">1101041214                    </t>
  </si>
  <si>
    <t xml:space="preserve">1101041215                    </t>
  </si>
  <si>
    <t xml:space="preserve">2101041279                    </t>
  </si>
  <si>
    <t xml:space="preserve">1101041293                    </t>
  </si>
  <si>
    <t xml:space="preserve">1101041294                    </t>
  </si>
  <si>
    <t xml:space="preserve">1101041295                    </t>
  </si>
  <si>
    <t xml:space="preserve">1101041296                    </t>
  </si>
  <si>
    <t xml:space="preserve">1101041297                    </t>
  </si>
  <si>
    <t xml:space="preserve">1101041298                    </t>
  </si>
  <si>
    <t xml:space="preserve">1101041299                    </t>
  </si>
  <si>
    <t xml:space="preserve">1101041310                    </t>
  </si>
  <si>
    <t xml:space="preserve">1101041311                    </t>
  </si>
  <si>
    <t xml:space="preserve">2101041313                    </t>
  </si>
  <si>
    <t xml:space="preserve">4101241458                    </t>
  </si>
  <si>
    <t xml:space="preserve">4101241459                    </t>
  </si>
  <si>
    <t xml:space="preserve">4101241460                    </t>
  </si>
  <si>
    <t xml:space="preserve">4101241461                    </t>
  </si>
  <si>
    <t xml:space="preserve">4101241464                    </t>
  </si>
  <si>
    <t xml:space="preserve">4101241465                    </t>
  </si>
  <si>
    <t xml:space="preserve">4101241468                    </t>
  </si>
  <si>
    <t xml:space="preserve">4101241469                    </t>
  </si>
  <si>
    <t xml:space="preserve">4101241503                    </t>
  </si>
  <si>
    <t xml:space="preserve">4101241524                    </t>
  </si>
  <si>
    <t xml:space="preserve">4101241526                    </t>
  </si>
  <si>
    <t xml:space="preserve">4101241527                    </t>
  </si>
  <si>
    <t xml:space="preserve">1101040033                    </t>
  </si>
  <si>
    <t xml:space="preserve">01380381                      </t>
  </si>
  <si>
    <t xml:space="preserve">110104017                     </t>
  </si>
  <si>
    <t xml:space="preserve">01380382                      </t>
  </si>
  <si>
    <t xml:space="preserve">01380359                      </t>
  </si>
  <si>
    <t xml:space="preserve">01380038                      </t>
  </si>
  <si>
    <t xml:space="preserve">2101041239                    </t>
  </si>
  <si>
    <t xml:space="preserve">2101041241                    </t>
  </si>
  <si>
    <t xml:space="preserve">2101061243                    </t>
  </si>
  <si>
    <t xml:space="preserve">2101041242                    </t>
  </si>
  <si>
    <t xml:space="preserve">2101041244                    </t>
  </si>
  <si>
    <t xml:space="preserve">2101041245                    </t>
  </si>
  <si>
    <t xml:space="preserve">2101041246                    </t>
  </si>
  <si>
    <t xml:space="preserve">2101041247                    </t>
  </si>
  <si>
    <t xml:space="preserve">2101041248                    </t>
  </si>
  <si>
    <t xml:space="preserve">1101041336                    </t>
  </si>
  <si>
    <t xml:space="preserve">1101041337                    </t>
  </si>
  <si>
    <t xml:space="preserve">1101041338                    </t>
  </si>
  <si>
    <t xml:space="preserve">1101041339                    </t>
  </si>
  <si>
    <t xml:space="preserve">1101041340                    </t>
  </si>
  <si>
    <t xml:space="preserve">1101041341                    </t>
  </si>
  <si>
    <t xml:space="preserve">1101041342                    </t>
  </si>
  <si>
    <t xml:space="preserve">1101041343                    </t>
  </si>
  <si>
    <t xml:space="preserve">1101041346                    </t>
  </si>
  <si>
    <t xml:space="preserve">1101041345                    </t>
  </si>
  <si>
    <t xml:space="preserve">1101041344                    </t>
  </si>
  <si>
    <t xml:space="preserve">2101241366                    </t>
  </si>
  <si>
    <t xml:space="preserve">2101241367                    </t>
  </si>
  <si>
    <t xml:space="preserve">2101241368                    </t>
  </si>
  <si>
    <t xml:space="preserve">2101241369                    </t>
  </si>
  <si>
    <t xml:space="preserve">2101241371                    </t>
  </si>
  <si>
    <t xml:space="preserve">4101241471                    </t>
  </si>
  <si>
    <t xml:space="preserve">4101241472                    </t>
  </si>
  <si>
    <t xml:space="preserve">4101241482                    </t>
  </si>
  <si>
    <t xml:space="preserve">4101241492                    </t>
  </si>
  <si>
    <t xml:space="preserve">4101241496                    </t>
  </si>
  <si>
    <t xml:space="preserve">4101241493                    </t>
  </si>
  <si>
    <t xml:space="preserve">4101241494                    </t>
  </si>
  <si>
    <t xml:space="preserve">4101241495                    </t>
  </si>
  <si>
    <t xml:space="preserve">4101241497                    </t>
  </si>
  <si>
    <t xml:space="preserve">4101241498                    </t>
  </si>
  <si>
    <t xml:space="preserve">4101241499                    </t>
  </si>
  <si>
    <t xml:space="preserve">4101241500                    </t>
  </si>
  <si>
    <t xml:space="preserve">4101241501                    </t>
  </si>
  <si>
    <t xml:space="preserve">4101241502                    </t>
  </si>
  <si>
    <t xml:space="preserve">1101050869                    </t>
  </si>
  <si>
    <t xml:space="preserve">1101050909                    </t>
  </si>
  <si>
    <t xml:space="preserve">110106417                     </t>
  </si>
  <si>
    <t xml:space="preserve">110106416                     </t>
  </si>
  <si>
    <t xml:space="preserve">2101061224                    </t>
  </si>
  <si>
    <t xml:space="preserve">2101061227                    </t>
  </si>
  <si>
    <t xml:space="preserve">1101061136                    </t>
  </si>
  <si>
    <t xml:space="preserve">1101060786/2                  </t>
  </si>
  <si>
    <t xml:space="preserve">1101060832/1                  </t>
  </si>
  <si>
    <t xml:space="preserve">1101060832/2                  </t>
  </si>
  <si>
    <t xml:space="preserve">1101060832/3                  </t>
  </si>
  <si>
    <t xml:space="preserve">1101060832/4                  </t>
  </si>
  <si>
    <t xml:space="preserve">1101060832/5                  </t>
  </si>
  <si>
    <t xml:space="preserve">1101060832/6                  </t>
  </si>
  <si>
    <t xml:space="preserve">2101061312                    </t>
  </si>
  <si>
    <t xml:space="preserve">2101261474                    </t>
  </si>
  <si>
    <t xml:space="preserve">2101261475                    </t>
  </si>
  <si>
    <t xml:space="preserve">2101261476                    </t>
  </si>
  <si>
    <t xml:space="preserve">2101261477                    </t>
  </si>
  <si>
    <t xml:space="preserve">2101261478                    </t>
  </si>
  <si>
    <t xml:space="preserve">2101261479                    </t>
  </si>
  <si>
    <t xml:space="preserve">2101261480                    </t>
  </si>
  <si>
    <t xml:space="preserve">2101261481                    </t>
  </si>
  <si>
    <t xml:space="preserve">4101261525                    </t>
  </si>
  <si>
    <t xml:space="preserve">2101261428                    </t>
  </si>
  <si>
    <t xml:space="preserve">2101261429                    </t>
  </si>
  <si>
    <t xml:space="preserve">2101261430                    </t>
  </si>
  <si>
    <t xml:space="preserve">2101261431                    </t>
  </si>
  <si>
    <t xml:space="preserve">2101261432                    </t>
  </si>
  <si>
    <t xml:space="preserve">2101261433                    </t>
  </si>
  <si>
    <t xml:space="preserve">2101261436                    </t>
  </si>
  <si>
    <t xml:space="preserve">4101261437                    </t>
  </si>
  <si>
    <t xml:space="preserve">2101261438                    </t>
  </si>
  <si>
    <t xml:space="preserve">2101261440                    </t>
  </si>
  <si>
    <t xml:space="preserve">2101261441                    </t>
  </si>
  <si>
    <t xml:space="preserve">1101060949                    </t>
  </si>
  <si>
    <t xml:space="preserve">1101060959                    </t>
  </si>
  <si>
    <t xml:space="preserve">1101060956                    </t>
  </si>
  <si>
    <t xml:space="preserve">1101060948                    </t>
  </si>
  <si>
    <t xml:space="preserve">1101060953                    </t>
  </si>
  <si>
    <t xml:space="preserve">1101060951                    </t>
  </si>
  <si>
    <t xml:space="preserve">1101060955                    </t>
  </si>
  <si>
    <t xml:space="preserve">1101060784/2                  </t>
  </si>
  <si>
    <t xml:space="preserve">1101060785/1                  </t>
  </si>
  <si>
    <t xml:space="preserve">1101060831                    </t>
  </si>
  <si>
    <t xml:space="preserve">1101060786/1                  </t>
  </si>
  <si>
    <t xml:space="preserve">2101061274                    </t>
  </si>
  <si>
    <t xml:space="preserve">2101061275                    </t>
  </si>
  <si>
    <t xml:space="preserve">2101061276                    </t>
  </si>
  <si>
    <t xml:space="preserve">2101061277                    </t>
  </si>
  <si>
    <t xml:space="preserve">2101261434                    </t>
  </si>
  <si>
    <t xml:space="preserve">2101261435                    </t>
  </si>
  <si>
    <t xml:space="preserve">2101261439                    </t>
  </si>
  <si>
    <t xml:space="preserve">1101060837                    </t>
  </si>
  <si>
    <t xml:space="preserve">2101061329                    </t>
  </si>
  <si>
    <t xml:space="preserve">2101061330                    </t>
  </si>
  <si>
    <t xml:space="preserve">2101061331                    </t>
  </si>
  <si>
    <t xml:space="preserve">2101061332                    </t>
  </si>
  <si>
    <t xml:space="preserve">2101061333                    </t>
  </si>
  <si>
    <t xml:space="preserve">4101261528                    </t>
  </si>
  <si>
    <t xml:space="preserve">2101061205                    </t>
  </si>
  <si>
    <t xml:space="preserve">2101061206                    </t>
  </si>
  <si>
    <t xml:space="preserve">2101261364                    </t>
  </si>
  <si>
    <t xml:space="preserve">4101261467                    </t>
  </si>
  <si>
    <t xml:space="preserve">4101261374                    </t>
  </si>
  <si>
    <t xml:space="preserve">2101261375                    </t>
  </si>
  <si>
    <t xml:space="preserve">2101261376                    </t>
  </si>
  <si>
    <t xml:space="preserve">2101261377                    </t>
  </si>
  <si>
    <t xml:space="preserve">2101261378                    </t>
  </si>
  <si>
    <t xml:space="preserve">2101261379                    </t>
  </si>
  <si>
    <t xml:space="preserve">2101261380                    </t>
  </si>
  <si>
    <t xml:space="preserve">5101261381                    </t>
  </si>
  <si>
    <t xml:space="preserve">4101261382                    </t>
  </si>
  <si>
    <t xml:space="preserve">4101261383                    </t>
  </si>
  <si>
    <t xml:space="preserve">4101261384                    </t>
  </si>
  <si>
    <t xml:space="preserve">4101261385                    </t>
  </si>
  <si>
    <t xml:space="preserve">4101261386                    </t>
  </si>
  <si>
    <t xml:space="preserve">4101261387                    </t>
  </si>
  <si>
    <t xml:space="preserve">4101261388                    </t>
  </si>
  <si>
    <t xml:space="preserve">4101261389                    </t>
  </si>
  <si>
    <t xml:space="preserve">4101261390                    </t>
  </si>
  <si>
    <t xml:space="preserve">4101261391                    </t>
  </si>
  <si>
    <t xml:space="preserve">2101261407                    </t>
  </si>
  <si>
    <t xml:space="preserve">2101261406                    </t>
  </si>
  <si>
    <t xml:space="preserve">2101261405                    </t>
  </si>
  <si>
    <t xml:space="preserve">2101261404                    </t>
  </si>
  <si>
    <t xml:space="preserve">2101261403                    </t>
  </si>
  <si>
    <t xml:space="preserve">2101261402                    </t>
  </si>
  <si>
    <t xml:space="preserve">2101261401                    </t>
  </si>
  <si>
    <t xml:space="preserve">2101261400                    </t>
  </si>
  <si>
    <t xml:space="preserve">2101261399                    </t>
  </si>
  <si>
    <t xml:space="preserve">2101261398                    </t>
  </si>
  <si>
    <t xml:space="preserve">2101261397                    </t>
  </si>
  <si>
    <t xml:space="preserve">2101261396                    </t>
  </si>
  <si>
    <t xml:space="preserve">2101261395                    </t>
  </si>
  <si>
    <t xml:space="preserve">2101261394                    </t>
  </si>
  <si>
    <t xml:space="preserve">2101261393                    </t>
  </si>
  <si>
    <t xml:space="preserve">2101261392                    </t>
  </si>
  <si>
    <t xml:space="preserve">2101261408                    </t>
  </si>
  <si>
    <t xml:space="preserve">2101261409                    </t>
  </si>
  <si>
    <t xml:space="preserve">2101261410                    </t>
  </si>
  <si>
    <t xml:space="preserve">2101261411                    </t>
  </si>
  <si>
    <t xml:space="preserve">2101261415                    </t>
  </si>
  <si>
    <t xml:space="preserve">2101261414                    </t>
  </si>
  <si>
    <t xml:space="preserve">2101261413                    </t>
  </si>
  <si>
    <t xml:space="preserve">2101261412                    </t>
  </si>
  <si>
    <t xml:space="preserve">2101261416                    </t>
  </si>
  <si>
    <t xml:space="preserve">2101261417                    </t>
  </si>
  <si>
    <t xml:space="preserve">2101261418                    </t>
  </si>
  <si>
    <t xml:space="preserve">2101261419                    </t>
  </si>
  <si>
    <t xml:space="preserve">2101261420                    </t>
  </si>
  <si>
    <t xml:space="preserve">2101261421                    </t>
  </si>
  <si>
    <t xml:space="preserve">2101261422                    </t>
  </si>
  <si>
    <t xml:space="preserve">2101261423                    </t>
  </si>
  <si>
    <t xml:space="preserve">2101261424                    </t>
  </si>
  <si>
    <t xml:space="preserve">2101261425                    </t>
  </si>
  <si>
    <t xml:space="preserve">2101261426                    </t>
  </si>
  <si>
    <t xml:space="preserve">2101261427                    </t>
  </si>
  <si>
    <t xml:space="preserve">2101261442                    </t>
  </si>
  <si>
    <t xml:space="preserve">2101261443                    </t>
  </si>
  <si>
    <t xml:space="preserve">5101261446                    </t>
  </si>
  <si>
    <t xml:space="preserve">5101261447                    </t>
  </si>
  <si>
    <t xml:space="preserve">5101261448                    </t>
  </si>
  <si>
    <t xml:space="preserve">5101261449                    </t>
  </si>
  <si>
    <t xml:space="preserve">5101261450                    </t>
  </si>
  <si>
    <t xml:space="preserve">5101261451                    </t>
  </si>
  <si>
    <t xml:space="preserve">5101261452                    </t>
  </si>
  <si>
    <t xml:space="preserve">2101261355                    </t>
  </si>
  <si>
    <t xml:space="preserve">2101261356                    </t>
  </si>
  <si>
    <t xml:space="preserve">2101261357                    </t>
  </si>
  <si>
    <t xml:space="preserve">2101261358                    </t>
  </si>
  <si>
    <t xml:space="preserve">2101261359                    </t>
  </si>
  <si>
    <t xml:space="preserve">2101261360                    </t>
  </si>
  <si>
    <t xml:space="preserve">2101261361                    </t>
  </si>
  <si>
    <t xml:space="preserve">2101061156                    </t>
  </si>
  <si>
    <t xml:space="preserve">2101061161                    </t>
  </si>
  <si>
    <t xml:space="preserve">310106002                     </t>
  </si>
  <si>
    <t xml:space="preserve">319000010/1                   </t>
  </si>
  <si>
    <t xml:space="preserve">319000010/2                   </t>
  </si>
  <si>
    <t xml:space="preserve">2101061137                    </t>
  </si>
  <si>
    <t xml:space="preserve">2101061158                    </t>
  </si>
  <si>
    <t xml:space="preserve">1101061180                    </t>
  </si>
  <si>
    <t xml:space="preserve">1101061177/1                  </t>
  </si>
  <si>
    <t xml:space="preserve">1101061177/2                  </t>
  </si>
  <si>
    <t xml:space="preserve">1101061177/4                  </t>
  </si>
  <si>
    <t xml:space="preserve">1101061177/3                  </t>
  </si>
  <si>
    <t xml:space="preserve">110106413/2                   </t>
  </si>
  <si>
    <t xml:space="preserve">110106413/1                   </t>
  </si>
  <si>
    <t xml:space="preserve">110106413/4                   </t>
  </si>
  <si>
    <t xml:space="preserve">110106413/3                   </t>
  </si>
  <si>
    <t xml:space="preserve">110106420/4                   </t>
  </si>
  <si>
    <t xml:space="preserve">110106420/2                   </t>
  </si>
  <si>
    <t xml:space="preserve">110106420/3                   </t>
  </si>
  <si>
    <t xml:space="preserve">110106420/1                   </t>
  </si>
  <si>
    <t xml:space="preserve">1101060890/2                  </t>
  </si>
  <si>
    <t xml:space="preserve">1101060890/3                  </t>
  </si>
  <si>
    <t xml:space="preserve">1101060890/4                  </t>
  </si>
  <si>
    <t xml:space="preserve">1101060890/1                  </t>
  </si>
  <si>
    <t xml:space="preserve">1101060891                    </t>
  </si>
  <si>
    <t xml:space="preserve">1101061143/3                  </t>
  </si>
  <si>
    <t xml:space="preserve">1101061143/4                  </t>
  </si>
  <si>
    <t xml:space="preserve">1101061143/2                  </t>
  </si>
  <si>
    <t xml:space="preserve">1101061143/1                  </t>
  </si>
  <si>
    <t xml:space="preserve">1101060784/1                  </t>
  </si>
  <si>
    <t xml:space="preserve">1101061093/2                  </t>
  </si>
  <si>
    <t xml:space="preserve">1101061093/1                  </t>
  </si>
  <si>
    <t xml:space="preserve">1101060878/3                  </t>
  </si>
  <si>
    <t xml:space="preserve">1101060878/4                  </t>
  </si>
  <si>
    <t xml:space="preserve">1101060878/2                  </t>
  </si>
  <si>
    <t xml:space="preserve">1101060878/1                  </t>
  </si>
  <si>
    <t xml:space="preserve">1101060878/5                  </t>
  </si>
  <si>
    <t xml:space="preserve">110106068                     </t>
  </si>
  <si>
    <t xml:space="preserve">1101060921/2                  </t>
  </si>
  <si>
    <t xml:space="preserve">1101060921/1                  </t>
  </si>
  <si>
    <t xml:space="preserve">1101061119                    </t>
  </si>
  <si>
    <t xml:space="preserve">1101060911                    </t>
  </si>
  <si>
    <t xml:space="preserve">1101061111/9                  </t>
  </si>
  <si>
    <t xml:space="preserve">1101061111/7                  </t>
  </si>
  <si>
    <t xml:space="preserve">1101061111/6                  </t>
  </si>
  <si>
    <t xml:space="preserve">1101061111/5                  </t>
  </si>
  <si>
    <t xml:space="preserve">1101061111/3                  </t>
  </si>
  <si>
    <t xml:space="preserve">1101061111/2                  </t>
  </si>
  <si>
    <t xml:space="preserve">1101061111/10                 </t>
  </si>
  <si>
    <t xml:space="preserve">1101061111/1                  </t>
  </si>
  <si>
    <t xml:space="preserve">1101061111/4                  </t>
  </si>
  <si>
    <t xml:space="preserve">1101061111/8                  </t>
  </si>
  <si>
    <t xml:space="preserve">110106067                     </t>
  </si>
  <si>
    <t xml:space="preserve">1101060884                    </t>
  </si>
  <si>
    <t xml:space="preserve">1101060844/3                  </t>
  </si>
  <si>
    <t xml:space="preserve">1101060844/2                  </t>
  </si>
  <si>
    <t xml:space="preserve">1101060844/1                  </t>
  </si>
  <si>
    <t xml:space="preserve">1101061106                    </t>
  </si>
  <si>
    <t xml:space="preserve">1101060892                    </t>
  </si>
  <si>
    <t xml:space="preserve">1101060922                    </t>
  </si>
  <si>
    <t xml:space="preserve">1101060923                    </t>
  </si>
  <si>
    <t xml:space="preserve">1101060937/2                  </t>
  </si>
  <si>
    <t xml:space="preserve">1101060937/1                  </t>
  </si>
  <si>
    <t xml:space="preserve">1101060783                    </t>
  </si>
  <si>
    <t xml:space="preserve">1101061181                    </t>
  </si>
  <si>
    <t xml:space="preserve">1101060938                    </t>
  </si>
  <si>
    <t xml:space="preserve">1101060942                    </t>
  </si>
  <si>
    <t xml:space="preserve">1101060076/5                  </t>
  </si>
  <si>
    <t xml:space="preserve">1101060076/4                  </t>
  </si>
  <si>
    <t xml:space="preserve">1101060076/3                  </t>
  </si>
  <si>
    <t xml:space="preserve">1101060076/2                  </t>
  </si>
  <si>
    <t xml:space="preserve">1101060076/1                  </t>
  </si>
  <si>
    <t xml:space="preserve">1101060939/2                  </t>
  </si>
  <si>
    <t xml:space="preserve">1101060939/1                  </t>
  </si>
  <si>
    <t xml:space="preserve">1101060885/5                  </t>
  </si>
  <si>
    <t xml:space="preserve">1101060885/4                  </t>
  </si>
  <si>
    <t xml:space="preserve">1101060885/3                  </t>
  </si>
  <si>
    <t xml:space="preserve">1101060885/2                  </t>
  </si>
  <si>
    <t xml:space="preserve">1101060885/1                  </t>
  </si>
  <si>
    <t xml:space="preserve">2101061191/2                  </t>
  </si>
  <si>
    <t xml:space="preserve">2101061191/1                  </t>
  </si>
  <si>
    <t xml:space="preserve">2101061193                    </t>
  </si>
  <si>
    <t xml:space="preserve">1101061194                    </t>
  </si>
  <si>
    <t xml:space="preserve">2101061207                    </t>
  </si>
  <si>
    <t xml:space="preserve">1101061208                    </t>
  </si>
  <si>
    <t xml:space="preserve">1101061209/2                  </t>
  </si>
  <si>
    <t xml:space="preserve">1101061209/1                  </t>
  </si>
  <si>
    <t xml:space="preserve">1101061210                    </t>
  </si>
  <si>
    <t xml:space="preserve">1101061211                    </t>
  </si>
  <si>
    <t xml:space="preserve">1101061212                    </t>
  </si>
  <si>
    <t xml:space="preserve">1101060935-1                  </t>
  </si>
  <si>
    <t xml:space="preserve">1101060935-2                  </t>
  </si>
  <si>
    <t xml:space="preserve">1101060935-3                  </t>
  </si>
  <si>
    <t xml:space="preserve">2101061228                    </t>
  </si>
  <si>
    <t xml:space="preserve">2101061229                    </t>
  </si>
  <si>
    <t xml:space="preserve">2101061230                    </t>
  </si>
  <si>
    <t xml:space="preserve">2101061231                    </t>
  </si>
  <si>
    <t xml:space="preserve">2101061232                    </t>
  </si>
  <si>
    <t xml:space="preserve">2101061233                    </t>
  </si>
  <si>
    <t xml:space="preserve">2101061234                    </t>
  </si>
  <si>
    <t xml:space="preserve">2101061235                    </t>
  </si>
  <si>
    <t xml:space="preserve">2101061236                    </t>
  </si>
  <si>
    <t xml:space="preserve">2101061237                    </t>
  </si>
  <si>
    <t xml:space="preserve">2101061238                    </t>
  </si>
  <si>
    <t xml:space="preserve">2101061260                    </t>
  </si>
  <si>
    <t xml:space="preserve">2101061261                    </t>
  </si>
  <si>
    <t xml:space="preserve">2101061262                    </t>
  </si>
  <si>
    <t xml:space="preserve">2101061263                    </t>
  </si>
  <si>
    <t xml:space="preserve">2101061264                    </t>
  </si>
  <si>
    <t xml:space="preserve">2101061265                    </t>
  </si>
  <si>
    <t xml:space="preserve">2101061266                    </t>
  </si>
  <si>
    <t xml:space="preserve">2101061267                    </t>
  </si>
  <si>
    <t xml:space="preserve">2101061268                    </t>
  </si>
  <si>
    <t xml:space="preserve">2101061269                    </t>
  </si>
  <si>
    <t xml:space="preserve">2101061270                    </t>
  </si>
  <si>
    <t xml:space="preserve">2101061271                    </t>
  </si>
  <si>
    <t xml:space="preserve">2101061272                    </t>
  </si>
  <si>
    <t xml:space="preserve">2101061259                    </t>
  </si>
  <si>
    <t xml:space="preserve">2101061258                    </t>
  </si>
  <si>
    <t xml:space="preserve">2101061257                    </t>
  </si>
  <si>
    <t xml:space="preserve">2101061256                    </t>
  </si>
  <si>
    <t xml:space="preserve">2101061255                    </t>
  </si>
  <si>
    <t xml:space="preserve">2101061254                    </t>
  </si>
  <si>
    <t xml:space="preserve">2101061253                    </t>
  </si>
  <si>
    <t xml:space="preserve">2101061252                    </t>
  </si>
  <si>
    <t xml:space="preserve">2101061251                    </t>
  </si>
  <si>
    <t xml:space="preserve">2101061250                    </t>
  </si>
  <si>
    <t xml:space="preserve">2101061249                    </t>
  </si>
  <si>
    <t xml:space="preserve">2101061240                    </t>
  </si>
  <si>
    <t xml:space="preserve">1101061280                    </t>
  </si>
  <si>
    <t xml:space="preserve">1101061281                    </t>
  </si>
  <si>
    <t xml:space="preserve">1101061300                    </t>
  </si>
  <si>
    <t xml:space="preserve">1101061301                    </t>
  </si>
  <si>
    <t xml:space="preserve">1101061302                    </t>
  </si>
  <si>
    <t xml:space="preserve">1101061303                    </t>
  </si>
  <si>
    <t xml:space="preserve">1101061305                    </t>
  </si>
  <si>
    <t xml:space="preserve">1101061306                    </t>
  </si>
  <si>
    <t xml:space="preserve">1101061307                    </t>
  </si>
  <si>
    <t xml:space="preserve">1101061308                    </t>
  </si>
  <si>
    <t xml:space="preserve">1101061309                    </t>
  </si>
  <si>
    <t xml:space="preserve">1101061320                    </t>
  </si>
  <si>
    <t xml:space="preserve">1101061319                    </t>
  </si>
  <si>
    <t xml:space="preserve">1101061318                    </t>
  </si>
  <si>
    <t xml:space="preserve">1101061317                    </t>
  </si>
  <si>
    <t xml:space="preserve">1101061316                    </t>
  </si>
  <si>
    <t xml:space="preserve">1101061315                    </t>
  </si>
  <si>
    <t xml:space="preserve">1101061321                    </t>
  </si>
  <si>
    <t xml:space="preserve">1101061322                    </t>
  </si>
  <si>
    <t xml:space="preserve">1101061323                    </t>
  </si>
  <si>
    <t xml:space="preserve">1101061324                    </t>
  </si>
  <si>
    <t xml:space="preserve">1101061325                    </t>
  </si>
  <si>
    <t xml:space="preserve">1101061326                    </t>
  </si>
  <si>
    <t xml:space="preserve">1101061327                    </t>
  </si>
  <si>
    <t xml:space="preserve">1101061328                    </t>
  </si>
  <si>
    <t xml:space="preserve">1101061346                    </t>
  </si>
  <si>
    <t xml:space="preserve">1101061347                    </t>
  </si>
  <si>
    <t xml:space="preserve">1101061351                    </t>
  </si>
  <si>
    <t xml:space="preserve">1101061352                    </t>
  </si>
  <si>
    <t xml:space="preserve">1101061353                    </t>
  </si>
  <si>
    <t xml:space="preserve">1101061348                    </t>
  </si>
  <si>
    <t xml:space="preserve">1101061349                    </t>
  </si>
  <si>
    <t xml:space="preserve">1101061350                    </t>
  </si>
  <si>
    <t xml:space="preserve">2101261354                    </t>
  </si>
  <si>
    <t xml:space="preserve">2101261362                    </t>
  </si>
  <si>
    <t xml:space="preserve">2101261363                    </t>
  </si>
  <si>
    <t xml:space="preserve">2101241370                    </t>
  </si>
  <si>
    <t xml:space="preserve">4101261372                    </t>
  </si>
  <si>
    <t xml:space="preserve">4101261373                    </t>
  </si>
  <si>
    <t xml:space="preserve">2101261453                    </t>
  </si>
  <si>
    <t xml:space="preserve">2101261454                    </t>
  </si>
  <si>
    <t xml:space="preserve">2101261455                    </t>
  </si>
  <si>
    <t xml:space="preserve">2101261466                    </t>
  </si>
  <si>
    <t xml:space="preserve">4101261473                    </t>
  </si>
  <si>
    <t xml:space="preserve">4101261504                    </t>
  </si>
  <si>
    <t xml:space="preserve">4101261505                    </t>
  </si>
  <si>
    <t xml:space="preserve">4101261518                    </t>
  </si>
  <si>
    <t xml:space="preserve">4101261517                    </t>
  </si>
  <si>
    <t xml:space="preserve">4101261516                    </t>
  </si>
  <si>
    <t xml:space="preserve">4101261515                    </t>
  </si>
  <si>
    <t xml:space="preserve">4101261514                    </t>
  </si>
  <si>
    <t xml:space="preserve">4101261513                    </t>
  </si>
  <si>
    <t xml:space="preserve">4101261512                    </t>
  </si>
  <si>
    <t xml:space="preserve">4101261511                    </t>
  </si>
  <si>
    <t xml:space="preserve">4101261510                    </t>
  </si>
  <si>
    <t xml:space="preserve">4101261509                    </t>
  </si>
  <si>
    <t xml:space="preserve">4101261508                    </t>
  </si>
  <si>
    <t xml:space="preserve">4101261507                    </t>
  </si>
  <si>
    <t xml:space="preserve">4101261506                    </t>
  </si>
  <si>
    <t xml:space="preserve">4101261519                    </t>
  </si>
  <si>
    <t>4101241766</t>
  </si>
  <si>
    <t>4101241768</t>
  </si>
  <si>
    <t>4101241769</t>
  </si>
  <si>
    <t>4101241770</t>
  </si>
  <si>
    <t>2101341536</t>
  </si>
  <si>
    <t>2101341537</t>
  </si>
  <si>
    <t>2101341538</t>
  </si>
  <si>
    <t>2101341539</t>
  </si>
  <si>
    <t>2101341540</t>
  </si>
  <si>
    <t>2101341541</t>
  </si>
  <si>
    <t>2101341788</t>
  </si>
  <si>
    <t>2101341801</t>
  </si>
  <si>
    <t>2101341802</t>
  </si>
  <si>
    <t xml:space="preserve">2101261490                    </t>
  </si>
  <si>
    <t xml:space="preserve">2101261486                    </t>
  </si>
  <si>
    <t xml:space="preserve">2101261491                    </t>
  </si>
  <si>
    <t>2101261529</t>
  </si>
  <si>
    <t>2101261530</t>
  </si>
  <si>
    <t>2101261531</t>
  </si>
  <si>
    <t>2101261532</t>
  </si>
  <si>
    <t xml:space="preserve">2101261533 </t>
  </si>
  <si>
    <t xml:space="preserve">2101261534 </t>
  </si>
  <si>
    <t>2101261535</t>
  </si>
  <si>
    <t>2101361717</t>
  </si>
  <si>
    <t>2101361718</t>
  </si>
  <si>
    <t>2101361719</t>
  </si>
  <si>
    <t>2101361720</t>
  </si>
  <si>
    <t>2101361721</t>
  </si>
  <si>
    <t>2101361722</t>
  </si>
  <si>
    <t>2101361723</t>
  </si>
  <si>
    <t>2101361724</t>
  </si>
  <si>
    <t>2101361725</t>
  </si>
  <si>
    <t>2101361788</t>
  </si>
  <si>
    <t>2101361789</t>
  </si>
  <si>
    <t>2101361790</t>
  </si>
  <si>
    <t>2101361791</t>
  </si>
  <si>
    <t>2101361792</t>
  </si>
  <si>
    <t>2101361793</t>
  </si>
  <si>
    <t>2101361794</t>
  </si>
  <si>
    <t>2101361795</t>
  </si>
  <si>
    <t>2101361797</t>
  </si>
  <si>
    <t>2101361798</t>
  </si>
  <si>
    <t>2101361799</t>
  </si>
  <si>
    <t>2101361800</t>
  </si>
  <si>
    <t xml:space="preserve">101020006                     </t>
  </si>
  <si>
    <t>Гараж металлический из СОШ 3</t>
  </si>
  <si>
    <t xml:space="preserve">Пермский край, г. Чайковский, ул. Карла Маркса, д. 30а </t>
  </si>
  <si>
    <t xml:space="preserve">1101020007                    </t>
  </si>
  <si>
    <t xml:space="preserve">Здание школы </t>
  </si>
  <si>
    <t>59:12:0010316:133</t>
  </si>
  <si>
    <t>№ 59-59-16/001/2011-106  от 22.02.2011</t>
  </si>
  <si>
    <t>№ 59-59-16/007/2011-202  от 14.03.2011</t>
  </si>
  <si>
    <t>Гараж кирпичный</t>
  </si>
  <si>
    <t xml:space="preserve">Пермский край, г. Чайковский, ул. Мира, д. 30 </t>
  </si>
  <si>
    <t>59:12:0010333:35</t>
  </si>
  <si>
    <t>№ 59-59-16/005/2010-474  от 02.04.2010</t>
  </si>
  <si>
    <t>Здание школы 10</t>
  </si>
  <si>
    <t>59:12:0010333:34</t>
  </si>
  <si>
    <t>№ 59-59/016-59/999/001/2016-4827/1  от 22.07.2016</t>
  </si>
  <si>
    <t>№ 59-59-16/003/2010-417  от 05.03.2010</t>
  </si>
  <si>
    <t xml:space="preserve">101030001                     </t>
  </si>
  <si>
    <t>Дорожки, тротуары из СОШ 3</t>
  </si>
  <si>
    <t xml:space="preserve">1101030002                    </t>
  </si>
  <si>
    <t>Забор школы из СОШ 3</t>
  </si>
  <si>
    <t>Монитор 19" Acer AL1916NB</t>
  </si>
  <si>
    <t>Монитор 19" Acer AL1916NS</t>
  </si>
  <si>
    <t>Монитор 19" Acer V193BM</t>
  </si>
  <si>
    <t>Монитор 20" Acer V203HB</t>
  </si>
  <si>
    <t>Серверный шкаф 19" 42U (укомплектован)</t>
  </si>
  <si>
    <t>Системный блок Aquarius Pro P30 S46</t>
  </si>
  <si>
    <t>Системный блок Aquarius Std S20 S35</t>
  </si>
  <si>
    <t>Активная акустическая система FENDER PASSPORT PD-250+</t>
  </si>
  <si>
    <t>Активная акустическая система FENDER PASSPORTPD-250+</t>
  </si>
  <si>
    <t>Аппарат XEROX WCP 5225 DADF</t>
  </si>
  <si>
    <t>Комбо басовый Belcat (усилитель)</t>
  </si>
  <si>
    <t>Компьютер 2 шт</t>
  </si>
  <si>
    <t>Машина тестомес</t>
  </si>
  <si>
    <t>Машина универсальная (овощерезка)</t>
  </si>
  <si>
    <t>Многофункциональное устройство (копир,принтер,сканер)</t>
  </si>
  <si>
    <t>Мультимедийный проектор Acer P1200</t>
  </si>
  <si>
    <t>Мультимедийный проектор Acer P1203</t>
  </si>
  <si>
    <t>Настенный экран 200 х 200</t>
  </si>
  <si>
    <t>Обогреватель инфракрасный НС-2</t>
  </si>
  <si>
    <t>Принтер лазерный HP LaserJet P2055D &lt;CE457A.</t>
  </si>
  <si>
    <t>Проектор Acer P5270</t>
  </si>
  <si>
    <t>Универсальное потолочное крепление для проектора Aser</t>
  </si>
  <si>
    <t>Холодильник однокамерный Sanyo SR-S9DN</t>
  </si>
  <si>
    <t xml:space="preserve">Cтойка акустической системы Euomet (BS /50-T) </t>
  </si>
  <si>
    <t xml:space="preserve">Стойка сборная Euromet (AG/X) Стойка-журавль для микрофонов </t>
  </si>
  <si>
    <t>Акустика активная для класса Microlab (Solo5C)</t>
  </si>
  <si>
    <t>Акустическая система DAS (DR-1124) 1 колонка</t>
  </si>
  <si>
    <t>Блок для подключения дополнительных микрофонов Проминформ (БКМ-2)</t>
  </si>
  <si>
    <t>Двухполосная акустическая система JBL (PRX515) (1 колонка)</t>
  </si>
  <si>
    <t>Двухполосная акустическая система JBL (PRX515) 1 колонка</t>
  </si>
  <si>
    <t>Доска магнитно-маркерная SMIT (Standart)</t>
  </si>
  <si>
    <t>Звуковой процесор  Behninger</t>
  </si>
  <si>
    <t>Инсталляционный мультимедиа-проектор Panasonik</t>
  </si>
  <si>
    <t>Интерактивная доска (SMART Board 680)</t>
  </si>
  <si>
    <t>Источник бесперебойного питания APC (SUA 2200RM2)</t>
  </si>
  <si>
    <t>Коммутатор D-Link (DGS-3028Р)</t>
  </si>
  <si>
    <t>Коммутатор D-Link (DGS-3612)</t>
  </si>
  <si>
    <t>Комплект датчиков Vernier International (КД)</t>
  </si>
  <si>
    <t xml:space="preserve">Комплект кабелей для подключения проектора Procable </t>
  </si>
  <si>
    <t>Копировально-множительный аппарат ризограф Riso (S2370)</t>
  </si>
  <si>
    <t>Крепление для проектора EPSON (ELPMB24)</t>
  </si>
  <si>
    <t>Крепление для проектора Proffix (QQ)</t>
  </si>
  <si>
    <t>Лингафонный кабинет SANAKO (LAB 100)</t>
  </si>
  <si>
    <t>Межсетьевой экран D-Link(DFL-860)</t>
  </si>
  <si>
    <t>Микрофон AKG (CK-80)</t>
  </si>
  <si>
    <t>Микрофон Shure (BETA 58A)</t>
  </si>
  <si>
    <t>Микшер Behringer   (ULTRALINK PRO MX882)</t>
  </si>
  <si>
    <t>Микшерный пульт Yamaha (MG166CX)</t>
  </si>
  <si>
    <t xml:space="preserve">Многофункциональное устройство HP   (Laser Jet m1522n) </t>
  </si>
  <si>
    <t>Многофункциональное устройство Xerox (WC5645)</t>
  </si>
  <si>
    <t>Мобилильный компьютерный лингафонный кабинет Aqarius (AquaCart Class MC116)</t>
  </si>
  <si>
    <t xml:space="preserve">Монитор  Acer  (V193HQab)  </t>
  </si>
  <si>
    <t>Монитор Samsung (Sync Master P2270)</t>
  </si>
  <si>
    <t>Монитор Samsung (Sync Master P2070)</t>
  </si>
  <si>
    <t>Настольный пульт делегата Проминформ (ПМА-2)</t>
  </si>
  <si>
    <t>Настольный пульт председателя Проминформ (ПМП-2)</t>
  </si>
  <si>
    <t>Плазменная панель LG (42PQ200R)</t>
  </si>
  <si>
    <t>Плазменная панель  LG (42PQ200R)</t>
  </si>
  <si>
    <t>Посудомоечная машина МПК-700К-01</t>
  </si>
  <si>
    <t>Принтер HP Laser Jet20550</t>
  </si>
  <si>
    <t>Принтер HP ((Phottosmat D 5463)</t>
  </si>
  <si>
    <t>Принтер штрих-кода Zebra (Qx42-200320000)</t>
  </si>
  <si>
    <t>Проектор Epson (EB-410W) с запасной лампой Epson (ELPLP42)</t>
  </si>
  <si>
    <t>Проектор Epson (EMP-280) с запасной лампой  Epson (ELPLP41)</t>
  </si>
  <si>
    <t>Радиомикрофон вокальный с приемником SHURE (PGX24/PG58)</t>
  </si>
  <si>
    <t>Сдвоенный CD проигрователь Pioner  (CMX)</t>
  </si>
  <si>
    <t>Сервер HP (DL 180Q6)</t>
  </si>
  <si>
    <t>Синтезатор  YAMAHA PSR-S700</t>
  </si>
  <si>
    <t>Система сбора данных AFS (CCД)</t>
  </si>
  <si>
    <t>Системный блок ИВС (ИВС-СБ)</t>
  </si>
  <si>
    <t>Скалер-масштабатор видеосигналов Kramer</t>
  </si>
  <si>
    <t>Сканер     HP   ScanJet G2710</t>
  </si>
  <si>
    <t>Сканер     HP  (ScanJet G4050)</t>
  </si>
  <si>
    <t>Сканер штрих кода Symbol  (LS2208)</t>
  </si>
  <si>
    <t>Стол тележка для компьютора ИВС  (ICSCart)</t>
  </si>
  <si>
    <t>Устройство видео захвата PINNACLE System MovieBox Ultimate USB V.12)</t>
  </si>
  <si>
    <t>устройство видео захвата PINNACLE System MovieBox Ultimate USB V.12)</t>
  </si>
  <si>
    <t>Устройство измерений и обработки данных Vernier International (LabQuest)</t>
  </si>
  <si>
    <t>Факсимильный аппарат Panasonic  (KX-FLC413RU)</t>
  </si>
  <si>
    <t>Центр.блок аналоговой конференц-системы Проминформ (БПУ-2)</t>
  </si>
  <si>
    <t>Цифровой микшер KORG(D 888)</t>
  </si>
  <si>
    <t>Шкаф  SKB</t>
  </si>
  <si>
    <t>Экран  (Da -Lite)</t>
  </si>
  <si>
    <t>Экран с электроприводом Classic Solution (220*165(E210*158/3MW-C8W))</t>
  </si>
  <si>
    <t>Аккумуляторный шуруповерт Hitachi DC14DSAL</t>
  </si>
  <si>
    <t>Доска школьная аудиторная с 5-ю рабочими поверхностями</t>
  </si>
  <si>
    <t>Доска школьная аудиторная с 7-ю рабочими поверхностями</t>
  </si>
  <si>
    <t>Информационный терминал "Штрих-Net Point"</t>
  </si>
  <si>
    <t>Кулер для воды Electronic M8-LX White-silver</t>
  </si>
  <si>
    <t>Ларь морозильный "Бирюса-455" НКЭД</t>
  </si>
  <si>
    <t>Мармит ПМЭС-70К-60</t>
  </si>
  <si>
    <t>Машина протирочно-резательная МПР-350-М</t>
  </si>
  <si>
    <t>Мобильная интерактивная доска Panasonic Elite Pan ИВ-Т 781</t>
  </si>
  <si>
    <t>Плита электрическая напольная ПЭП-0,48М</t>
  </si>
  <si>
    <t>Сковорода электрическая СЭП-0,25</t>
  </si>
  <si>
    <t>Тестомес МТМ-65 МНА</t>
  </si>
  <si>
    <t>Универсальная кухонная машина УКМ-П</t>
  </si>
  <si>
    <t>Хлеборезка АХМ-300</t>
  </si>
  <si>
    <t xml:space="preserve">Цифровой микроскоп Q-TM-100 QIDDYCOME </t>
  </si>
  <si>
    <t>Шкаф жарочный электрический ШЖЭП-2</t>
  </si>
  <si>
    <t>Шкаф холодильный "Полаир" ШХ-0,5"</t>
  </si>
  <si>
    <t>Электрорубанок Makita KP 0810</t>
  </si>
  <si>
    <t>Многофункциональное устройство (Пархоменко)</t>
  </si>
  <si>
    <t>Проектор Mitsubishi XD206U (Пархоменко)</t>
  </si>
  <si>
    <t>Рабочая станция (Пархоменко)</t>
  </si>
  <si>
    <t>Экран Bravn (Пархоменко)</t>
  </si>
  <si>
    <t>Водосчетчик воды СКБ-32 из СОШ 3</t>
  </si>
  <si>
    <t>Комплект по механике поступательного прямолинейного движения, согласованный с компьютерным измерительный блоком</t>
  </si>
  <si>
    <t>Рабочая станция (сист.блок, колонки,наушники,монитор,ИБП вебкамера)</t>
  </si>
  <si>
    <t>Сканер Epson Perfectjon V30 из СОШ 3</t>
  </si>
  <si>
    <t xml:space="preserve">Сканер А4 формат </t>
  </si>
  <si>
    <t>Холодильник "Минск" Атлант</t>
  </si>
  <si>
    <t xml:space="preserve">Цифровой фотоаппарат Canon (PowerShot SX200 IS) </t>
  </si>
  <si>
    <t xml:space="preserve">Швейная машина электобытовая Brother XL 5250 </t>
  </si>
  <si>
    <t>Электромясорубка Универсальная</t>
  </si>
  <si>
    <t>Видеоконференц связь</t>
  </si>
  <si>
    <t>Винтовка пневматическая</t>
  </si>
  <si>
    <t>Графический планшет Wacom Bamboo Fun MA5 Wide</t>
  </si>
  <si>
    <t>Комплект кабелей Kramer (M-Din)</t>
  </si>
  <si>
    <t>Компьютер (каб.биологии)</t>
  </si>
  <si>
    <t>Лифт магазинный</t>
  </si>
  <si>
    <t>Машина посудомоечная МПУ-1400</t>
  </si>
  <si>
    <t>Многофункциональное устройство Samsung A4.А5.А6 (принтер,сканер,копир)</t>
  </si>
  <si>
    <t>Монитор LCD 192ASUSVB191S5 ms300cdm2.20001170 (H)160(V)s peakers1w(RMS)*2</t>
  </si>
  <si>
    <t>Монитор LCD 192ASUSVB191S5ms 300cdm2.20001170(H) 160(V) speakers1w(RMS)*2</t>
  </si>
  <si>
    <t>Монитор LG  L 1732 S</t>
  </si>
  <si>
    <t>Печь СВЧ Moulineх</t>
  </si>
  <si>
    <t>Принтер LaserJet 1320</t>
  </si>
  <si>
    <t>Проектор мультимедийный NEC VT 590</t>
  </si>
  <si>
    <t>Проектор Aser X1161 projector</t>
  </si>
  <si>
    <t>Снегоуборочная машина Prorab GST55</t>
  </si>
  <si>
    <t>Тепловая завеса Daire HT 508</t>
  </si>
  <si>
    <t>Холодильник "Памир"</t>
  </si>
  <si>
    <t>Холодильный шкаф ШХ-1,4 "Полюс"</t>
  </si>
  <si>
    <t>Цифровая видеокамера Sony (DCR-SR67E)</t>
  </si>
  <si>
    <t>Цифровой диктофон Olympus</t>
  </si>
  <si>
    <t>Цифровой фотоаппарат</t>
  </si>
  <si>
    <t>Электросковорода "Harema"</t>
  </si>
  <si>
    <t>Видеокамера Samsung VP-D 1031</t>
  </si>
  <si>
    <t>Компьютер Pentium 700 Hz</t>
  </si>
  <si>
    <t xml:space="preserve">Компьютер Pentium 797 Hz </t>
  </si>
  <si>
    <t xml:space="preserve">Специальное лабораторное оборудование для донозологического обследования </t>
  </si>
  <si>
    <t>Тепловая завеса</t>
  </si>
  <si>
    <t>Тепловая завеса "Метеор"</t>
  </si>
  <si>
    <t>Теплосчетчик "Эльф"</t>
  </si>
  <si>
    <t>Факс "Рanasonic"</t>
  </si>
  <si>
    <t>Электропианино "Yamaha" PSR-340</t>
  </si>
  <si>
    <t>Стационарный многоплатформенный компьютер</t>
  </si>
  <si>
    <t>Портативный компьютер ученика MacBook (белый)</t>
  </si>
  <si>
    <t xml:space="preserve">Проектор мультимедийный с экраном </t>
  </si>
  <si>
    <t xml:space="preserve">Система беспроводного вещания мультимедийных материалов </t>
  </si>
  <si>
    <t xml:space="preserve">Система организации беспроводной сети </t>
  </si>
  <si>
    <t>Мультимедийный проектор Acer X100P</t>
  </si>
  <si>
    <t>Документ Камера QOMO QD3300</t>
  </si>
  <si>
    <t>Мультимедийный проектор Acer X1261P</t>
  </si>
  <si>
    <t>Принтер лазерный HP LJ P2055D &lt;CE457A&gt;</t>
  </si>
  <si>
    <t xml:space="preserve">Сканер Canon CanoScan LIDE 100 </t>
  </si>
  <si>
    <t>Принтер OKI B2200 (лазерный, черно-белый)</t>
  </si>
  <si>
    <t>Цифровое устройство для просмотра микропрепаратов Digital Blue QX5</t>
  </si>
  <si>
    <t>Графический планшет Wacom Bambo Pen.</t>
  </si>
  <si>
    <t>Цифровая фотокамера Canon PowerShot</t>
  </si>
  <si>
    <t>Конструктор по началам прикладной информат. и робототехники первоРобот WeDo 9580</t>
  </si>
  <si>
    <t>Комплект Цифрового учебного оборудования для проведения физ. испыт. в дом. усл.</t>
  </si>
  <si>
    <t>Специализированный программно- технический комплекс ученика с огранич. возм. 1</t>
  </si>
  <si>
    <t>Специализированный программно- технический комплекс ученика с огранич. возм. 2</t>
  </si>
  <si>
    <t>Специализированный программно- технический комплекс ученика с огранич. возм. 3</t>
  </si>
  <si>
    <t>Специализированный программно- технический комплекс ученика с огранич. возм.</t>
  </si>
  <si>
    <t>Компьютер (системный блок, монитор, клавиатура, мышь) УО и ПО (М)</t>
  </si>
  <si>
    <t>Многофункциональное устройство hp M1132 УО и ПО (М)</t>
  </si>
  <si>
    <t>Мультимедийный проектор Acer X1161P</t>
  </si>
  <si>
    <t>Интерактивная доска ScreenMedia RE88AW</t>
  </si>
  <si>
    <t>Компьютер в сборе (Модернизация)</t>
  </si>
  <si>
    <t>Ноутбук Lenovo IdeaPad</t>
  </si>
  <si>
    <t>Отопитель салона в сборе 12В ОАД 12-4</t>
  </si>
  <si>
    <t>Радиосистема с 4 ручными микрофонами U-404C</t>
  </si>
  <si>
    <t>Сервер потокового видеовещания (Комплект оборудование ФЦП)</t>
  </si>
  <si>
    <t>ТВ-экран 3D (комплект оборудование ФЦП) LG</t>
  </si>
  <si>
    <t>Камера 3Dсо штативом (комплект оборудование ФЦП) Sony AV CHD Progressive</t>
  </si>
  <si>
    <t>Микрофон стационарный (комплект оборудование ФЦП)</t>
  </si>
  <si>
    <t>Микрофон переносной (комплект оборудование ФЦП)</t>
  </si>
  <si>
    <t>Радиосистема с портативным передатчиком (комплект оборудование ФЦП) Arthur Forty</t>
  </si>
  <si>
    <t>Аудиомикшер BEHRINGER(комплект оборудование ФЦП)</t>
  </si>
  <si>
    <t>Интернет- видеоресивер Vidicor(комплект оборудование ФЦП)</t>
  </si>
  <si>
    <t>WorkCentre 7525 Копир-принтер-сканер (оборудование по ФЦП)</t>
  </si>
  <si>
    <t>Papid 106(скрепление втачку до 50листов) оборудование ФЦП</t>
  </si>
  <si>
    <t>Ручной гильотинный резак Bulros 430А (оборудование по ФЦП)</t>
  </si>
  <si>
    <t>Jupiter А3 ламинатор (Оборудование по ФЦП)</t>
  </si>
  <si>
    <t>GALAXY-EWIRE ,брошюровщик на метал.пружину (оборуд. по ФЦП)</t>
  </si>
  <si>
    <t>Фоторецептор (Оборудование по ФЦП)</t>
  </si>
  <si>
    <t>Шкаф холодильный Эльтон 1.12(метал, двери)</t>
  </si>
  <si>
    <t>Пароконвектомат ПКА 6-1/ЗП</t>
  </si>
  <si>
    <t>Мармит 1-х блюд  ПМЭС-70КМ-01</t>
  </si>
  <si>
    <t>Мармит вторых блюд ЭМК-70 паровой(две полки подсветки, с гастроемкостями, 1120м)</t>
  </si>
  <si>
    <t>Прилавок-витрина холодильный ПВВ (Н)- 70КМ-С -02-НШ</t>
  </si>
  <si>
    <t>Прилавок для столовых приборов ПСП-70КМ</t>
  </si>
  <si>
    <t>Доска интерактивная SMART Board 680 диагональ 77</t>
  </si>
  <si>
    <t>Мультимедийный проектор Acer X1240 DLP</t>
  </si>
  <si>
    <t>Настольный компьютер в сборе HP PRO Bundle 3500 (Модернизация 2013)</t>
  </si>
  <si>
    <t>Видеокамера Jptimus IB-628</t>
  </si>
  <si>
    <t>Принтер лазерный HP LJ Pro 400 M401d</t>
  </si>
  <si>
    <t>Компьютер в сборе (Системный блок Instar Modern, Монитор LG Flatron 19EN 33S-B18.5,сетевой фильтр)</t>
  </si>
  <si>
    <t xml:space="preserve">Фото. Зеркальные: Nikon DSLR D5100 </t>
  </si>
  <si>
    <t>Планшет Apple iPad Air Wi-Fi 16GB (в.т.ч. чехол 3300)</t>
  </si>
  <si>
    <t>Планшет Apple iPad Air Wi-Fi 16GB (в т.ч.Чехол 3300,00)</t>
  </si>
  <si>
    <t>Планшет Apple iPad Air Wi-Fi 16GB (в. т.ч. чехол 3300,00)</t>
  </si>
  <si>
    <t>Планшет Apple iPad Air Wi-Fi 16GB (в.т.ч.чехол 3300,00)</t>
  </si>
  <si>
    <t>Планшет Apple iPad Air Wi-Fi 16GB (в.т.ч. чехол 3300,00)</t>
  </si>
  <si>
    <t>Планшет Apple iPad Air Wi-Fi 16GB (в т.ч. чехол 3300,00)</t>
  </si>
  <si>
    <t>Планшет Apple iPad Air Wi-Fi 16GB (в т.ч.чехол 3300,00)</t>
  </si>
  <si>
    <t>Рабочее место учителя (тип 1) №1</t>
  </si>
  <si>
    <t>Рабочее место учителя (тип 1) №2</t>
  </si>
  <si>
    <t>Рабочее место учителя (тип 1) №3</t>
  </si>
  <si>
    <t>Рабочее место учителя (тип 1) №4</t>
  </si>
  <si>
    <t>Зеркальная камера Nikon D3100</t>
  </si>
  <si>
    <t>Терминал ASC-7G (глонасс)</t>
  </si>
  <si>
    <t>Дисплей водителя DV-01 (глонасс)</t>
  </si>
  <si>
    <t>Тангента громкой связи ГС-2 (глонасс)</t>
  </si>
  <si>
    <t>Тахограф Меркурий ТА-001  (глонасс)</t>
  </si>
  <si>
    <t>Регулятор температуры смесит. Типа ТРЖ-М-01 Ду 32</t>
  </si>
  <si>
    <t>Компьютер в сборе (Системный блок Instar Modern, LCD Монитор)</t>
  </si>
  <si>
    <t>Холодильник для кабинета "Домоводство"</t>
  </si>
  <si>
    <t>МФУ WC5021 принтер/копир/сканер</t>
  </si>
  <si>
    <t>Карта предприятия</t>
  </si>
  <si>
    <t>МФУ струйные: Canon А4 Pixma MX394</t>
  </si>
  <si>
    <t xml:space="preserve">Мобильный сканер доски </t>
  </si>
  <si>
    <t>Фотоаппарат зеркальный</t>
  </si>
  <si>
    <t>Специализированный программно-технический комплекс ученика с огранич.возмож.здор</t>
  </si>
  <si>
    <t>Сканер (учен. с огранич.возможн.здоровья)</t>
  </si>
  <si>
    <t>Сканер (комплекс педагогического работника)</t>
  </si>
  <si>
    <t>Черно-белый лазерный принтер (комплекс педагогического работника)</t>
  </si>
  <si>
    <t>Черно-белый лазерный принтер (учен.с огранич.возм.здоровья)</t>
  </si>
  <si>
    <t>Проектор BenQ MX505 DLP SVGA 1024*768</t>
  </si>
  <si>
    <t>Комплект цифрового, учебного оборудования для физических и физиологич.наблюд.</t>
  </si>
  <si>
    <t>Прогр.обеспеч. экранного доступа с синтезом речи</t>
  </si>
  <si>
    <t>Прогр.обеспеч. для проведен.самост.практич.занятий ученика с огранич.возм.здор.</t>
  </si>
  <si>
    <t>Клавиатура с большими кнопками и разделяющей клавиши накладкой</t>
  </si>
  <si>
    <t>Специализированный программно-технический комплекс педагогич.работн.</t>
  </si>
  <si>
    <t>Прогр.обеспеч. для дистанц.управления компьют.учащихся</t>
  </si>
  <si>
    <t>Радиомикрофон "Аудиовойс-22НРМ"</t>
  </si>
  <si>
    <t>МФУ Kyocera FS-6525MFP (А3 принтер, копир, сканер)</t>
  </si>
  <si>
    <t>Стабилизатор напряжения SVEN</t>
  </si>
  <si>
    <t>Компьютер Lenovo ThinkCentre Edge 73 CFF Intel Core i3</t>
  </si>
  <si>
    <t>LCD монитор 18,5 " ACER</t>
  </si>
  <si>
    <t>Алто 164 Микшерный пульт</t>
  </si>
  <si>
    <t>Кондиционер (сплит-система) настенного типа Oasis BL-18</t>
  </si>
  <si>
    <t>Конструктор моделей робототехники</t>
  </si>
  <si>
    <t>Набор дополнительных деталей № 1</t>
  </si>
  <si>
    <t>Набор дополнительных деталей № 2</t>
  </si>
  <si>
    <t>Комплект тренировочных заданий на СD</t>
  </si>
  <si>
    <t>Датчик электрической проводимости</t>
  </si>
  <si>
    <t>Датчик рН Sensor</t>
  </si>
  <si>
    <t>Датчик ультрафиолетового излучения спектра</t>
  </si>
  <si>
    <t>Датчик напряжения дифференциального типа</t>
  </si>
  <si>
    <t>Датчик силы</t>
  </si>
  <si>
    <t>Датчик магнитного поля</t>
  </si>
  <si>
    <t>Программное обеспечение для программирования моделей робототехники</t>
  </si>
  <si>
    <t>Программное обеспечение для построения систем сбора и обработки информации</t>
  </si>
  <si>
    <t>Учебно-методическое пособие по робототехническим проектам</t>
  </si>
  <si>
    <t>Системный блок Instar Modem</t>
  </si>
  <si>
    <t>Мультимедийный проектор Acer P1173</t>
  </si>
  <si>
    <t>МФУ Kyocera M2035dn</t>
  </si>
  <si>
    <t>Интерактивная доска Smart</t>
  </si>
  <si>
    <t>Программно-аппаратная платформа Acer TM5360-B822G32MNSK</t>
  </si>
  <si>
    <t>Система тестирования качества знаний учащихся (1 пульт педагога, 25 п. учащ.)</t>
  </si>
  <si>
    <t>Многофункциональное устройство i-SENSIS MF45S0d запасной картридж</t>
  </si>
  <si>
    <t>Программно-аппаратная платформа Acer TM5360-B322G32Mnsk</t>
  </si>
  <si>
    <t>Универсальная платформа Inforce ШК Система беспроводной организации сети</t>
  </si>
  <si>
    <t xml:space="preserve">Полнофункц. моби. лаб. комплекс физика ПМЛК(набор пед.и 4 наб.ученика) </t>
  </si>
  <si>
    <t xml:space="preserve">Полнофункц. моби. лаб. комплекс для химии ПМЛК(набор пед.и 4 наб.ученика) </t>
  </si>
  <si>
    <t xml:space="preserve">Полнофункц. моби. лаб. комплекс для биологии ПМЛК(набор пед.и 4 наб.ученика) </t>
  </si>
  <si>
    <t>Демонстрационный комплект "Центробежная сила", Демонстрационный комплект "Оптика</t>
  </si>
  <si>
    <t>Дем.комплект по теме "Электрические сети", дем.комплект по теме "Воздухоплавание и полеты", дем.комплект по теме "Электростатика", дем.комплект по теме "Динамика"</t>
  </si>
  <si>
    <t>Система печати трехмерных объектов №2</t>
  </si>
  <si>
    <t>Цифровой регистратор ELEX H-24 Smart AHD 1080N 12Tb</t>
  </si>
  <si>
    <t>Телевизор Toshiba 40LV333R</t>
  </si>
  <si>
    <t>Проектор Benq</t>
  </si>
  <si>
    <t>Копир/принтер/сканер Canon</t>
  </si>
  <si>
    <t>Стойки для акустических систем</t>
  </si>
  <si>
    <t>Проектор мультимедийный BenQ с креплением и кабелем</t>
  </si>
  <si>
    <t>Системный блок InstarModern (клавиатура=мышь)</t>
  </si>
  <si>
    <t xml:space="preserve">Мультимедийный проектор </t>
  </si>
  <si>
    <t>Адаптер для подключения датчиков к микропроцессорному блоку</t>
  </si>
  <si>
    <t>Маршрутизатор Mikrotik RB2011il-in</t>
  </si>
  <si>
    <t>Видеокамера системы охранно-пожарной сигнализации</t>
  </si>
  <si>
    <t>Мультимедийный проектор Acer X115</t>
  </si>
  <si>
    <t>Документ-камера AverVision CP135</t>
  </si>
  <si>
    <t>Портативный программно-технический комплекс учителя Apple MacBook white</t>
  </si>
  <si>
    <t>Мультимедийный проектор BenQ MX11 с креплением Braun Technik</t>
  </si>
  <si>
    <t>Система для голосования Smart Response PE</t>
  </si>
  <si>
    <t>Портативный программно-технический комплекс ноутбук Acer Trevel Mate</t>
  </si>
  <si>
    <t>Ноутбук Acer (Aspire)</t>
  </si>
  <si>
    <t>Демонстрационный комплект по теме "Механика","Электрич. генератор"</t>
  </si>
  <si>
    <t>Автоматизи.раб. место виртуальной лаб. по физике для общеобраз уч</t>
  </si>
  <si>
    <t>Станок сверлильный  JDP-10M ( 2 шт)</t>
  </si>
  <si>
    <t>Станок деревообрабатывающий "Master-250"</t>
  </si>
  <si>
    <t xml:space="preserve">Станок сверлильный </t>
  </si>
  <si>
    <t xml:space="preserve">Станок сверлильный BCH 1P20 </t>
  </si>
  <si>
    <t>Станок токарно-винторезный СТВ.3</t>
  </si>
  <si>
    <t>Станок токарный по дереву СТД</t>
  </si>
  <si>
    <t>Станок фрезерно-горизонтальный СФ.2</t>
  </si>
  <si>
    <t>Станок токарный по дереву JWL 1220 JET</t>
  </si>
  <si>
    <t>Станок токарный по металлу BD-7</t>
  </si>
  <si>
    <t>Промышленная швейная машина ПШМ FY 5550</t>
  </si>
  <si>
    <t>Швейная  машина Brother LS</t>
  </si>
  <si>
    <t>Швейная машина эл. бытовая Brother LS 1520</t>
  </si>
  <si>
    <t>Автобус для перевозки детей ПАЗ 32053-70,год изгот. 2010,модель 523400, № двигателя А1008588, кузов желтый, мощность двигателя 124 л.с.</t>
  </si>
  <si>
    <t>Комплект 2-х местный растущий 4-6 гр.</t>
  </si>
  <si>
    <t>Шкаф навесной со стеклянными дверками</t>
  </si>
  <si>
    <t>Доска электромагнитная Smard Board Hitachi</t>
  </si>
  <si>
    <t>Стенд  HT-FXstandR</t>
  </si>
  <si>
    <t>Доска классная 3-х элементная</t>
  </si>
  <si>
    <t>Кресло "Престиж"</t>
  </si>
  <si>
    <t>Кушетка медицинская смотровая КСМ</t>
  </si>
  <si>
    <t>Модуль из 2-х компьютерных столов с откидной столешницей-приставкой (2 тумбочки + 2 подставки под сист.блок)</t>
  </si>
  <si>
    <t>Стенд-тумба под XEROX WCP</t>
  </si>
  <si>
    <t>Стол компьютерный 1400*1800 с тумбочкой и подставкой под системный блок</t>
  </si>
  <si>
    <t>Стол компьютерный 1500*2000 с тумбочкой и подставкой под системный блок</t>
  </si>
  <si>
    <t>Стол разделочный нержавеющий, оцинкованный СРО-1500</t>
  </si>
  <si>
    <t>Стол разделочный нержавеющий СРО-1500</t>
  </si>
  <si>
    <t>Стол учительский с тумбой</t>
  </si>
  <si>
    <t>Архивный шкаф КД-155</t>
  </si>
  <si>
    <t>Стол для переговоров U1407</t>
  </si>
  <si>
    <t>Стол учителя с тумбой подвесной 1200*600*750</t>
  </si>
  <si>
    <t>Тележка для перевозки книг для библиотеки</t>
  </si>
  <si>
    <t>Трибуна</t>
  </si>
  <si>
    <t>Тумба для плакатов</t>
  </si>
  <si>
    <t>Шкаф для приборов  ЛК-800 ШП</t>
  </si>
  <si>
    <t>Вытяжной шкаф лабораторный ШВ-02</t>
  </si>
  <si>
    <t>Кушетка смотровая КМС-01-МСК (МСК-203)</t>
  </si>
  <si>
    <t>Лестница стремянка ЕС 077 F</t>
  </si>
  <si>
    <t>Полка кухонная настенная закрытая ПКЗ-800</t>
  </si>
  <si>
    <t>Скамейка на металлокаркасе (размер 1500*850*500)</t>
  </si>
  <si>
    <t>Стеллаж "СА 2О"</t>
  </si>
  <si>
    <t>Стеллаж библиотечный демострационный</t>
  </si>
  <si>
    <t>Стеллаж библиотечный односторонний</t>
  </si>
  <si>
    <t>Стол демонстрационный для кабинета физики (2400*750*880)</t>
  </si>
  <si>
    <t>Стол демонстрационный для кабинета химии и биологии с приставным столом  (1200*750*900) 3</t>
  </si>
  <si>
    <t>Стол компьютерный угловой 1500х1200х750</t>
  </si>
  <si>
    <t>Столик процедурный СПп-03-МСК с двумя полками и бортиками передвижной нержавейки</t>
  </si>
  <si>
    <t>Ширма медицинская двухстворчатая передвижная (2 шт)</t>
  </si>
  <si>
    <t>Шкаф для хранения наглядных пособий</t>
  </si>
  <si>
    <t>Шкаф кухонный ШЗР-1200</t>
  </si>
  <si>
    <t>Шкаф лабораторный ЛК-800 ШЛП (для лабораторной посуды)</t>
  </si>
  <si>
    <t>Шкаф медицинский ШММ-2 с трейзером</t>
  </si>
  <si>
    <t>Шкаф-витрина</t>
  </si>
  <si>
    <t>Шкаф-витрина DM105-S</t>
  </si>
  <si>
    <t>DVD-RW NEK  2510 А дисковод пищущий</t>
  </si>
  <si>
    <t>Амперметр АВО-5М 1</t>
  </si>
  <si>
    <t>Вольтметр</t>
  </si>
  <si>
    <t xml:space="preserve">Доска ученическая </t>
  </si>
  <si>
    <t>Картофелечиста УОМ 300</t>
  </si>
  <si>
    <t xml:space="preserve">Комплект "Вращение" согласованный с компьютерным измерительным блоком </t>
  </si>
  <si>
    <t>Комплект наглядных пособий для начальных классов</t>
  </si>
  <si>
    <t>Комплект по волновой оптике</t>
  </si>
  <si>
    <t xml:space="preserve">Комплект по геометрической оптике на магнитных держателях </t>
  </si>
  <si>
    <t xml:space="preserve">Термометр электронный </t>
  </si>
  <si>
    <t>Тренажер для оказания первой помощи "Витум 2-4 у"</t>
  </si>
  <si>
    <t>Шкаф для документов из СОШ 3</t>
  </si>
  <si>
    <t>силовая станция - тренажер</t>
  </si>
  <si>
    <t>Доска аудиторная 7-ю рабочими поверхностями</t>
  </si>
  <si>
    <t>Доска аудиторная двухстворчатая</t>
  </si>
  <si>
    <t>Доска аудиторная с 5-ю рабочими поверхностями</t>
  </si>
  <si>
    <t>Доска классная белая для маркера</t>
  </si>
  <si>
    <t>Палатка</t>
  </si>
  <si>
    <t>Шкаф  комбинированный</t>
  </si>
  <si>
    <t>Экран на штативе 180х180</t>
  </si>
  <si>
    <t>ростометр</t>
  </si>
  <si>
    <t>Стол для сбора пищевых отходов 1</t>
  </si>
  <si>
    <t>Стол демонстрационный для кабинета химии и биологии с приставным столом  (1200*750*900) 1</t>
  </si>
  <si>
    <t>Стол демонстрационный для кабинета химии и биологии с приставным столом  (1200*750*900) 2</t>
  </si>
  <si>
    <t xml:space="preserve">Проектор с лампой </t>
  </si>
  <si>
    <t>Набор измерительных приборов постоянного и переменного токов</t>
  </si>
  <si>
    <t xml:space="preserve">Насос выкуумный с тарелкой и колпаком </t>
  </si>
  <si>
    <t>Шкаф для учебных пособий (1850х850х450)</t>
  </si>
  <si>
    <t>Модуль нейтральный, МН-70 КМ (нейтральный стол)</t>
  </si>
  <si>
    <t>Рольставни (2560*1330)</t>
  </si>
  <si>
    <t>водонагреватель электрический проточный</t>
  </si>
  <si>
    <t>Палатка свхаки/хаки</t>
  </si>
  <si>
    <t>Модульное спортивное оборудование "Веселая семейка"</t>
  </si>
  <si>
    <t>Стеллаж для пособий</t>
  </si>
  <si>
    <t>Вентилятор канальный круглый TUBE 160 XL</t>
  </si>
  <si>
    <t>Зонт вытяжной 1200*1000</t>
  </si>
  <si>
    <t>Стол для сбора пищевых отходов 2</t>
  </si>
  <si>
    <t>Шкаф для учебных пособий</t>
  </si>
  <si>
    <t>Шкаф метал.для физич.приборов</t>
  </si>
  <si>
    <t>Шкаф метал.лабораторный</t>
  </si>
  <si>
    <t>Наглядная биология. Химия клетки. Вещества клетки и ткани растений</t>
  </si>
  <si>
    <t>Наглядная биология. Растение-живой организм</t>
  </si>
  <si>
    <t>Наглядная биология. Растения. Грибы. Бактерии</t>
  </si>
  <si>
    <t>Наглядная биология. Животные</t>
  </si>
  <si>
    <t>Наглядная биология. Эволюционное учение</t>
  </si>
  <si>
    <t>Наглядная биология. Человек. Строение тела человека</t>
  </si>
  <si>
    <t>Доска аудиторная 3-х элем. 5-ти поверхн. 1000*3000 зеленая</t>
  </si>
  <si>
    <t>Вешалки для гардероба на 150 мест</t>
  </si>
  <si>
    <t>Холодильник Мистери MRF8050</t>
  </si>
  <si>
    <t>Холодильник Бирюса Б 8 Е</t>
  </si>
  <si>
    <t>Набор токарных резцов (4шт.)</t>
  </si>
  <si>
    <t>Микроскоп Levenuk Rainbow 2L</t>
  </si>
  <si>
    <t>Макет автомата Калашникова АК 74</t>
  </si>
  <si>
    <t>Алгебра в таблицах 7-11 кл.</t>
  </si>
  <si>
    <t>Англ.яз. 5-6 кл.</t>
  </si>
  <si>
    <t>английский язык</t>
  </si>
  <si>
    <t>Английский язык</t>
  </si>
  <si>
    <t>Арифметика 6 кл. Никольский</t>
  </si>
  <si>
    <t>Боголюбов Обществознание 10 кл.</t>
  </si>
  <si>
    <t>Боголюбов Обществознание 11 кл.</t>
  </si>
  <si>
    <t>детская художественная литература</t>
  </si>
  <si>
    <t>Зверлова. Немецкий язык. Ключевое слово 10-11 кл.</t>
  </si>
  <si>
    <t>Книга "Информ.техн."</t>
  </si>
  <si>
    <t>книги</t>
  </si>
  <si>
    <t>м.б.учебники (диски)</t>
  </si>
  <si>
    <t>Нем.яз.3,4кл.</t>
  </si>
  <si>
    <t>Нем.яз.5 кл.</t>
  </si>
  <si>
    <t>Нем.яз.6 кл.</t>
  </si>
  <si>
    <t>Общая биология 10-11 кл. Шумный (Рувинский)</t>
  </si>
  <si>
    <t>Федотов "Наш мир" 3кл  часть 1</t>
  </si>
  <si>
    <t>Русский яз., Мал.Пермяк (учебники)</t>
  </si>
  <si>
    <t>Русский язык 6 кл. Разумовская</t>
  </si>
  <si>
    <t>Справочно-энциклопед.литература</t>
  </si>
  <si>
    <t>Технология 4 кл.  Гринева.</t>
  </si>
  <si>
    <t>Уч."Обществознание" 10 кл.</t>
  </si>
  <si>
    <t>Уч."Обществознание" 11 кл.</t>
  </si>
  <si>
    <t>Уч.Окружающий мир 3кл.</t>
  </si>
  <si>
    <t>учеб/литература</t>
  </si>
  <si>
    <t>Учебная лит-ра (БП)</t>
  </si>
  <si>
    <t>учебная литература</t>
  </si>
  <si>
    <t>Учебники (БП)</t>
  </si>
  <si>
    <t>Учебники (БП).</t>
  </si>
  <si>
    <t>учебники (лит.,русск.яз,окр.мир)</t>
  </si>
  <si>
    <t>Учебники (УОиПО) по накл.61/16.04.08.</t>
  </si>
  <si>
    <t>Учебники английского языка</t>
  </si>
  <si>
    <t>учебники по англ.языку (аудиокурс)</t>
  </si>
  <si>
    <t>учебники по англ.языку 5-6 кл.</t>
  </si>
  <si>
    <t>учебники по математике</t>
  </si>
  <si>
    <t>учебники по нем.языку</t>
  </si>
  <si>
    <t>учебники по физике</t>
  </si>
  <si>
    <t>учебники по химии</t>
  </si>
  <si>
    <t>Учебники.Учебники.</t>
  </si>
  <si>
    <t>Физика 10 кл.  Пинский  (угл.)</t>
  </si>
  <si>
    <t>Химия 10 кл. Учебник для базового уровня. НСО. Габриелян</t>
  </si>
  <si>
    <t>Химия 10 кл. Учебник для профильного уровня. НСО. Габриелян</t>
  </si>
  <si>
    <t>худ. литература</t>
  </si>
  <si>
    <t>Электр.пособие (диск) по ОБЖ</t>
  </si>
  <si>
    <t>Электр.уч.пособия (диски)</t>
  </si>
  <si>
    <t>теория литературы</t>
  </si>
  <si>
    <t>теория русского языка</t>
  </si>
  <si>
    <t>диски</t>
  </si>
  <si>
    <t>кассеты</t>
  </si>
  <si>
    <t>литература, наглядные пособия, учебники</t>
  </si>
  <si>
    <t>Холина. География. Проф.ур. 10кл.</t>
  </si>
  <si>
    <t>Боголюбов Право 10 кл.</t>
  </si>
  <si>
    <t>Никольский Алгебра 7 кл</t>
  </si>
  <si>
    <t>Чуракова. Русский язык 4 кл.</t>
  </si>
  <si>
    <t>Чуракова. Литературное чтение 4 кл.</t>
  </si>
  <si>
    <t>Шумный. Общая биология 10-11 кл. 1 часть</t>
  </si>
  <si>
    <t>Шумный. Общая биология 10-11 кл. 2 часть</t>
  </si>
  <si>
    <t>Пинский Физика 11 кл.</t>
  </si>
  <si>
    <t>Боголюбов Право 11 кл.</t>
  </si>
  <si>
    <t>Учебники 2011</t>
  </si>
  <si>
    <t>Учебники 2012.4 (М)</t>
  </si>
  <si>
    <t>Учебники 2012.3 (М)</t>
  </si>
  <si>
    <t>Учебники 2012. 2 (М)</t>
  </si>
  <si>
    <t>Учебники 5 (М) 2012</t>
  </si>
  <si>
    <t>Учебники (модернизация) 2013</t>
  </si>
  <si>
    <t>Учебники (модернизация 2013)</t>
  </si>
  <si>
    <t>Никольский Алгебра 7 кл. ФГОС</t>
  </si>
  <si>
    <t>Никольский математика 6 кл ФГОС</t>
  </si>
  <si>
    <t>Истомина Математика 2 кл. часть1,2 ФГОС</t>
  </si>
  <si>
    <t>Кубасова Литерат. чтение 2 кл. часть 1 ФГОС</t>
  </si>
  <si>
    <t>Кубасова Литерат. чтение 2 кл. части 2 и 3 ФГОС</t>
  </si>
  <si>
    <t>Поглазова Окруж. мир 2 кл. части 1 и 2 ФГОС</t>
  </si>
  <si>
    <t>Соловейчик Русский язык 2 кл. части 1 и 2 ФГОС</t>
  </si>
  <si>
    <t>Курбасова Литерат. чтение 3 кл. части 1,2,3 и 4</t>
  </si>
  <si>
    <t>Поглазова Окруж. мир 3 кл. части 1 и 2</t>
  </si>
  <si>
    <t>Соловейчик Русский язык 3 кл. части 1 и 2 ФГОС</t>
  </si>
  <si>
    <t>Биболетова Enjoy English 6 кл ФГОС</t>
  </si>
  <si>
    <t>Баранов Русский язык 6 кл. части 1 и 2 ФГОС</t>
  </si>
  <si>
    <t>Биболетова Enjoy English 5 кл ФГОС</t>
  </si>
  <si>
    <t>Бим Немецкий язык 7 кл. (ПРОСВ.)</t>
  </si>
  <si>
    <t>Бим Немецкий язык 8 кл. (ПРОСВ.)</t>
  </si>
  <si>
    <t>Бим Немецкий язык 9 кл. (ПРОСВ.)</t>
  </si>
  <si>
    <t>Дронов (Сферы) География 9 кл. Природа, население, хоз-во (Комплект с CD)(Просв)</t>
  </si>
  <si>
    <t>Биболетова Enjoy English 10 кл ФГОС</t>
  </si>
  <si>
    <t>Полухина Литература 6 кл. в 2-х частях (к-т с фонохрестоматией CD)(ФГОС)</t>
  </si>
  <si>
    <t>Босова Информатика 5 кл ФГОС</t>
  </si>
  <si>
    <t>Босова Информатика 5-6, 7-9 кл Программа для основной школы</t>
  </si>
  <si>
    <t>Босова Информатика 6 кл. ФГОС</t>
  </si>
  <si>
    <t>Босова Информатика 7 кл. ФГОС</t>
  </si>
  <si>
    <t xml:space="preserve">Босова Информатика 8 кл. </t>
  </si>
  <si>
    <t xml:space="preserve">Босова Информатика 9 кл. </t>
  </si>
  <si>
    <t>Баранов Русский язык 6 кл. части 1 и 2 (Комплект с CD) ФГОС</t>
  </si>
  <si>
    <t>Разумовская Русский язык 5 кл ВЕРТИКАЛЬ (ФГОС)</t>
  </si>
  <si>
    <t>Моро (Школа России) Математика 1 кл. Ч. 1 и 2 (комплект с CD) ФГОС</t>
  </si>
  <si>
    <t>Плешаков (Школа России) Мир вокруг нас (Окружающий мир) 1 кл в 2-х частях (комплект с CD) ФГОС</t>
  </si>
  <si>
    <t>Канакина (Школа России) Рус.язык 1 кл. Комплект с CD. ФГОС</t>
  </si>
  <si>
    <t>Горецкий (Школа России) Азбука 1 кл в 2-х частях (комплект с CD) ФГОС</t>
  </si>
  <si>
    <t>Климанова (Школа России) Литературное чтение 1 кл. в 2-х частях (Комплект с CD) ФГОС</t>
  </si>
  <si>
    <t>Истомина Математика 1 кл. часть1 ФГОС</t>
  </si>
  <si>
    <t>Истомина Математика 1 кл. часть 2 ФГОС</t>
  </si>
  <si>
    <t>Поглазова Окруж. мир 1 кл. части 1 и 2 ФГОС</t>
  </si>
  <si>
    <t>Соловейчик Букварь 1 кл. часть 1 ФГОС</t>
  </si>
  <si>
    <t>Соловейчик Букварь 1 кл. часть 2 ФГОС</t>
  </si>
  <si>
    <t>Пономарёва Биология 6 кл. ФГОС</t>
  </si>
  <si>
    <t>Герасимова География 6 кл. ВЕРТИКАЛЬ ФГОС</t>
  </si>
  <si>
    <t>Вигасин История древнего мира 5 кл. ФГОС</t>
  </si>
  <si>
    <t>Агибалова История средних веков 6 кл ФГОС</t>
  </si>
  <si>
    <t>Иванов Экономика: основы эк.теории 10-11 кл. Книга 1</t>
  </si>
  <si>
    <t>Иванов Экономика: основы эк.теории 10-11 кл. Книга 2</t>
  </si>
  <si>
    <t>Учебники 2014 (2)</t>
  </si>
  <si>
    <t>Биболетова Enjoy English 6кл</t>
  </si>
  <si>
    <t>Учебники 2014*</t>
  </si>
  <si>
    <t>Учебники 2011.1</t>
  </si>
  <si>
    <t>Учебники сент. 2015г.</t>
  </si>
  <si>
    <t>Учебники дек.2015</t>
  </si>
  <si>
    <t>Учебники Р.я- 4,3 кл. Мат.3,4 кл., .Лит. ч. 3,4кл.Ок.мир 3,4 кл.</t>
  </si>
  <si>
    <t>Учебники Ок.мир 3 кл. Школ.Рос. 2013 с прил. на эл. носителях</t>
  </si>
  <si>
    <t>Источник постоянного и переменного напряжения (6-10А)</t>
  </si>
  <si>
    <t>Комплект  "Вращение"</t>
  </si>
  <si>
    <t>Комплект по механике поступательного прямолинейного движения, согласованный с компьютерным измерительным блоком</t>
  </si>
  <si>
    <t>Машина волновая МВ</t>
  </si>
  <si>
    <t>Набор датчиков (температура, давление, влажность, расст.,магнитного поля, ионизирующего излучения)</t>
  </si>
  <si>
    <t>Набор для изучения движения электронов</t>
  </si>
  <si>
    <t>Набор для исследования переменного тока, электромагнитной индукции,самоиндукции</t>
  </si>
  <si>
    <t>Набор для исследования принципов радиоссвязи</t>
  </si>
  <si>
    <t>Набор для исследования тока в полупроводниках и их техническое применение</t>
  </si>
  <si>
    <t>Набор по термодинамике газовым законам и насыщения парами, согласованный с компьютерным блоком</t>
  </si>
  <si>
    <t>Насос вакуумный с тарелкой,манометром и колпаком</t>
  </si>
  <si>
    <t>Осциллограф</t>
  </si>
  <si>
    <t>Прибор для демонстрации теплового явления, законов молекулярно-кинетической теории и термодинамики начал</t>
  </si>
  <si>
    <t>Комплект влажных препаратов "Особенности строения организмов"</t>
  </si>
  <si>
    <t>Комплект гербариев разных групп растений</t>
  </si>
  <si>
    <t>Комплект карточек "Генетика человека"</t>
  </si>
  <si>
    <t>Комплект карточек "Круговорот биогенных элементов"</t>
  </si>
  <si>
    <t>Комплект карточек "Размножение растений и животных"</t>
  </si>
  <si>
    <t>Комплект муляжей "Позвоночные животные"</t>
  </si>
  <si>
    <t>Комплект муляжей "Результат искусств.отбора на примере культ.растений"</t>
  </si>
  <si>
    <t>Комплект приборов посуды и принадл.для микроскопирования</t>
  </si>
  <si>
    <t>Комплект скелетов позвоночных животных</t>
  </si>
  <si>
    <t>Набор палеонтологических находок  "Происхождение человека"</t>
  </si>
  <si>
    <t>Набор моделей "Ископаемые животные"</t>
  </si>
  <si>
    <t>Набор моделей органов человека и животных</t>
  </si>
  <si>
    <t>Набор моделей по строению беспозвоночных животных</t>
  </si>
  <si>
    <t>Набор моделей по строению органов человека</t>
  </si>
  <si>
    <t>Набор моделей по строению позвоночных животных</t>
  </si>
  <si>
    <t>Набор моделей по строению растений</t>
  </si>
  <si>
    <t>Набор моделей цветков различных семейств</t>
  </si>
  <si>
    <t>Набор по ботанике</t>
  </si>
  <si>
    <t>Набор учебно-познавательной литературы</t>
  </si>
  <si>
    <t>Скелет человека разборный</t>
  </si>
  <si>
    <t>Торс человека (разборная модель)</t>
  </si>
  <si>
    <t>Череп человека расчлененный-кости черепа на одной подставке</t>
  </si>
  <si>
    <t>Набор прозрачных геометрических тел  с сечнием (разборный)</t>
  </si>
  <si>
    <t>Весы с ростомером медицинские механические  RGT-200</t>
  </si>
  <si>
    <t>Комплект электроснабжения КЭС</t>
  </si>
  <si>
    <t>Ростомер с металлическим стульчиком МСК-233</t>
  </si>
  <si>
    <t>Стерилизатор воздушный ГП-20 СПУ</t>
  </si>
  <si>
    <t xml:space="preserve">Многолетние насаждения (НОЦ) </t>
  </si>
  <si>
    <t>Набор стоек к барабанам</t>
  </si>
  <si>
    <t>Набор тарелок к барабанной установке</t>
  </si>
  <si>
    <t>Ударная установка</t>
  </si>
  <si>
    <t>Универсальное потолочное крепление для проектора</t>
  </si>
  <si>
    <t>Бревно гимнастическое напольное</t>
  </si>
  <si>
    <t>Бревно гмнастическое напольное</t>
  </si>
  <si>
    <t>Вышка судейская "Стандарт"</t>
  </si>
  <si>
    <t>Консоль для канатов и шестов</t>
  </si>
  <si>
    <t>Сетка волейбольная офиц.</t>
  </si>
  <si>
    <t>Стойка волейбольная "Стандарт" Вс-172 со стаканами</t>
  </si>
  <si>
    <t>Щит баскетбольный тренировочный с кольцом и сеткой</t>
  </si>
  <si>
    <t>Электронное табло Электроника 7-026 (ТС-В200С-6 В126СМ 7)</t>
  </si>
  <si>
    <t>Расходомер ВЭПС-50 ПБ-2-01</t>
  </si>
  <si>
    <t>Рециркулятор с автоматическим управлением для обеззараживания воздуха в присутствии людей (РБ-07-Я-ФП)</t>
  </si>
  <si>
    <t>Доска школьная с пятью рабочими поверхностями</t>
  </si>
  <si>
    <t>Трибуна для выступлений мобильная</t>
  </si>
  <si>
    <t>Универсальное потолочное крепление для проектора  ScreenMedia SM-D-1</t>
  </si>
  <si>
    <t>Программное обеспечение для дистанционного управления комп. учащихся Apple Remote Desktop 3.3</t>
  </si>
  <si>
    <t>Скамейка на металлокаркасе со спинкой</t>
  </si>
  <si>
    <t>Стол на металлокаркасе</t>
  </si>
  <si>
    <t>Аппарат Ротта (Таблиц. для опр.остроты зрения)</t>
  </si>
  <si>
    <t xml:space="preserve">Стол ученический </t>
  </si>
  <si>
    <t>Стол ученический (14+)</t>
  </si>
  <si>
    <t>Шкаф металл.для химич.приборов ШММ-2</t>
  </si>
  <si>
    <t>Шкаф металл. для химич. приборов с трейзером ШММ-2</t>
  </si>
  <si>
    <t>Шкаф металл. лабораторный</t>
  </si>
  <si>
    <t>Доска ученич.трехстворчатая 1000*3000</t>
  </si>
  <si>
    <t>Доска -флипчарт BRAUBERG магнитно- маркерная 100*70см</t>
  </si>
  <si>
    <t>Диван офис 2</t>
  </si>
  <si>
    <t>Диван офис 3</t>
  </si>
  <si>
    <t>Беговая дорожка "Torneo Carina"</t>
  </si>
  <si>
    <t>Многофункциональная скамья "Stingrey ST-9405"</t>
  </si>
  <si>
    <t>Многофункциональный тренажер "Sport House BS PHG-1000" Powerline</t>
  </si>
  <si>
    <t>Стол теннисный</t>
  </si>
  <si>
    <t>Эплиптический тенажер "Torneo Madison"</t>
  </si>
  <si>
    <t>Металлическое ограждение из оцинков.проволоки с полимерн.покрытием 1530х2500 мм</t>
  </si>
  <si>
    <t>Машина посудомоечная МПК-1400К</t>
  </si>
  <si>
    <t>Плита АВАТ ЭП-4 П электрическая 4 конфорки</t>
  </si>
  <si>
    <t>Сплит-система АРИАДА КМЫ-105 холодильная среднетемпературная</t>
  </si>
  <si>
    <t>МФУ Kyocera M2540dn</t>
  </si>
  <si>
    <t>Проектор Benq MS506 DLP</t>
  </si>
  <si>
    <t>Снегоуборщик Huter SGC 4800</t>
  </si>
  <si>
    <t>Шкаф Polair CM-107</t>
  </si>
  <si>
    <t>Ларь морозильный Frostor</t>
  </si>
  <si>
    <t>Весы электронные МК 6.2 А21</t>
  </si>
  <si>
    <t>Весы электронные МК 6.2 А 21</t>
  </si>
  <si>
    <t>Весы электр.товарные ТВ-S-200,2-А-2</t>
  </si>
  <si>
    <t>Облучатель бактерицидный ОрБН 2-15-01 "Кама"</t>
  </si>
  <si>
    <t>Мармит вторых блюд ПМЭС-70КМ-60</t>
  </si>
  <si>
    <t>Прилавок ПСП-70 КМ</t>
  </si>
  <si>
    <t>Прилавок-витрина холодильный ПВВ (н)-70КМ-С-02-НШ</t>
  </si>
  <si>
    <t>Алто 4 активная акустическая система</t>
  </si>
  <si>
    <t>Прожектор светодиодный однолучевой</t>
  </si>
  <si>
    <t>Прожектор светодиодный двулучевой</t>
  </si>
  <si>
    <t>Весы электронные настольные МК-6.2-А11 до 6 кг</t>
  </si>
  <si>
    <t>Мясорубка "Аксион"</t>
  </si>
  <si>
    <t>Кипятильник WB-15</t>
  </si>
  <si>
    <t>Сплит-система SM113SF</t>
  </si>
  <si>
    <t>Кипятильник непрерывного действия КЭН 100 прямоугольный</t>
  </si>
  <si>
    <t>Мотокоса CG 330 В-CG430В</t>
  </si>
  <si>
    <t>Мотопила STIHL MS 170, 180</t>
  </si>
  <si>
    <t>Весы электроные МК 6.2 А21</t>
  </si>
  <si>
    <t>Весы электроные МК 6.2 А20</t>
  </si>
  <si>
    <t>Весы электроные ТВ-С-200,2-А2</t>
  </si>
  <si>
    <t>Трос сантехнический 14 мм, длина 20м</t>
  </si>
  <si>
    <t>Системный блок в сборе AMD FX835D Asus</t>
  </si>
  <si>
    <t>Плата Asus Soket-AM3</t>
  </si>
  <si>
    <t>Датчик движения Leap Motion</t>
  </si>
  <si>
    <t>Овощерезка электр.МПР 350 М</t>
  </si>
  <si>
    <t>Овощерезка электр. МПР 350М</t>
  </si>
  <si>
    <t>Системный блок InstarModern</t>
  </si>
  <si>
    <t>Утюг Бош TDA 2315</t>
  </si>
  <si>
    <t>Кассовый аппарат "ЭКР"</t>
  </si>
  <si>
    <t>Кипятильник Convito WB-12 эл. с регулятором 10л</t>
  </si>
  <si>
    <t>Всасывающий измельчитель Stihl SH86</t>
  </si>
  <si>
    <t>Кассовый аппарат "Миника 1102 МК"</t>
  </si>
  <si>
    <t>кассовый аппарат "Миника 1102 МК"</t>
  </si>
  <si>
    <t>Сейф офисный обл./конст. кл.замок Т28 290368</t>
  </si>
  <si>
    <t>Стол для раздачи</t>
  </si>
  <si>
    <t>Стол СПП 9/6 э</t>
  </si>
  <si>
    <t>Стол СПП 15/6 э</t>
  </si>
  <si>
    <t>Стол СПО 9/6 э</t>
  </si>
  <si>
    <t>Стол СПОО 15/6 оц</t>
  </si>
  <si>
    <t>Шкаф демонстрационный для наглядных пособий</t>
  </si>
  <si>
    <t>Перегородка купе</t>
  </si>
  <si>
    <t>Шкаф 2157х1600х400</t>
  </si>
  <si>
    <t>Полка шкаф ПНЗ 12*4</t>
  </si>
  <si>
    <t>Полка ПНТ 16/3</t>
  </si>
  <si>
    <t>Фонтанчик питьевой</t>
  </si>
  <si>
    <t>Часы настенные</t>
  </si>
  <si>
    <t>Стол прямоугольный 1100х600</t>
  </si>
  <si>
    <t>Скаейка</t>
  </si>
  <si>
    <t>Стол СПЛ 1800х600х860</t>
  </si>
  <si>
    <t>Стол СПЛ 1160х600х860</t>
  </si>
  <si>
    <t>Стеллаж нерж.1200х500х1800</t>
  </si>
  <si>
    <t>Ячейка для обуви</t>
  </si>
  <si>
    <t>Шлем  VR Okulus Rift DK 2</t>
  </si>
  <si>
    <t>Микроскоп Levenuk Rainbow</t>
  </si>
  <si>
    <t>Велосипед</t>
  </si>
  <si>
    <t xml:space="preserve">1101040406                    </t>
  </si>
  <si>
    <t xml:space="preserve">1101040405                    </t>
  </si>
  <si>
    <t xml:space="preserve">1101040420                    </t>
  </si>
  <si>
    <t xml:space="preserve">1101040408                    </t>
  </si>
  <si>
    <t xml:space="preserve">1101040409                    </t>
  </si>
  <si>
    <t xml:space="preserve">1101040398                    </t>
  </si>
  <si>
    <t xml:space="preserve">1101040397                    </t>
  </si>
  <si>
    <t xml:space="preserve">1101040417                    </t>
  </si>
  <si>
    <t xml:space="preserve">1101040385                    </t>
  </si>
  <si>
    <t xml:space="preserve">1101040386                    </t>
  </si>
  <si>
    <t xml:space="preserve">1101040387                    </t>
  </si>
  <si>
    <t xml:space="preserve">1101040388                    </t>
  </si>
  <si>
    <t xml:space="preserve">1101040389                    </t>
  </si>
  <si>
    <t xml:space="preserve">1101040431                    </t>
  </si>
  <si>
    <t xml:space="preserve">1101040432                    </t>
  </si>
  <si>
    <t xml:space="preserve">1101040421                    </t>
  </si>
  <si>
    <t xml:space="preserve">1101040412                    </t>
  </si>
  <si>
    <t xml:space="preserve">1101040393                    </t>
  </si>
  <si>
    <t xml:space="preserve">1101040395                    </t>
  </si>
  <si>
    <t xml:space="preserve">1101040396                    </t>
  </si>
  <si>
    <t xml:space="preserve">1101040446                    </t>
  </si>
  <si>
    <t xml:space="preserve">1101040447                    </t>
  </si>
  <si>
    <t xml:space="preserve">1101040448                    </t>
  </si>
  <si>
    <t xml:space="preserve">1101040449                    </t>
  </si>
  <si>
    <t xml:space="preserve">1101040415,16                 </t>
  </si>
  <si>
    <t xml:space="preserve">1101040394                    </t>
  </si>
  <si>
    <t xml:space="preserve">1101040458                    </t>
  </si>
  <si>
    <t xml:space="preserve">1101040399                    </t>
  </si>
  <si>
    <t xml:space="preserve">1101040401                    </t>
  </si>
  <si>
    <t xml:space="preserve">1101040450                    </t>
  </si>
  <si>
    <t xml:space="preserve">1101040422                    </t>
  </si>
  <si>
    <t xml:space="preserve">1101040424                    </t>
  </si>
  <si>
    <t xml:space="preserve">1101040425                    </t>
  </si>
  <si>
    <t xml:space="preserve">1101040457                    </t>
  </si>
  <si>
    <t>1101090155.1</t>
  </si>
  <si>
    <t>1101090155.2</t>
  </si>
  <si>
    <t xml:space="preserve">1101090159                    </t>
  </si>
  <si>
    <t>1101040470.9</t>
  </si>
  <si>
    <t>1101040470.8</t>
  </si>
  <si>
    <t>1101040470.10</t>
  </si>
  <si>
    <t>1101040470.11</t>
  </si>
  <si>
    <t>1101040470.12</t>
  </si>
  <si>
    <t>1101040470.13</t>
  </si>
  <si>
    <t>1101040470.7</t>
  </si>
  <si>
    <t>1101040470.6</t>
  </si>
  <si>
    <t>1101040470.5</t>
  </si>
  <si>
    <t>1101040470.4</t>
  </si>
  <si>
    <t>1101040470.1</t>
  </si>
  <si>
    <t>1101040470.2</t>
  </si>
  <si>
    <t>1101040470.3</t>
  </si>
  <si>
    <t>1101040470.23</t>
  </si>
  <si>
    <t>1101040470.22</t>
  </si>
  <si>
    <t>1101040470.21</t>
  </si>
  <si>
    <t>1101040470.20</t>
  </si>
  <si>
    <t>1101040470.19</t>
  </si>
  <si>
    <t>1101040470.18</t>
  </si>
  <si>
    <t>1101040470.17</t>
  </si>
  <si>
    <t>1101040470.16</t>
  </si>
  <si>
    <t>1101040470.15</t>
  </si>
  <si>
    <t>1101040470.14</t>
  </si>
  <si>
    <t xml:space="preserve">1101090131                    </t>
  </si>
  <si>
    <t xml:space="preserve">1101090161                    </t>
  </si>
  <si>
    <t xml:space="preserve">1101040699                    </t>
  </si>
  <si>
    <t xml:space="preserve">1101040700                    </t>
  </si>
  <si>
    <t xml:space="preserve">1101090156                    </t>
  </si>
  <si>
    <t xml:space="preserve">1101090139                    </t>
  </si>
  <si>
    <t xml:space="preserve">1101060672                    </t>
  </si>
  <si>
    <t xml:space="preserve">1101060673                    </t>
  </si>
  <si>
    <t xml:space="preserve">1101060674                    </t>
  </si>
  <si>
    <t xml:space="preserve">1101060675                    </t>
  </si>
  <si>
    <t xml:space="preserve">1101060676                    </t>
  </si>
  <si>
    <t xml:space="preserve">1101090130                    </t>
  </si>
  <si>
    <t xml:space="preserve">1101090132                    </t>
  </si>
  <si>
    <t xml:space="preserve">1101040665                    </t>
  </si>
  <si>
    <t xml:space="preserve">1101040666                    </t>
  </si>
  <si>
    <t xml:space="preserve">1101040667                    </t>
  </si>
  <si>
    <t xml:space="preserve">1101040668                    </t>
  </si>
  <si>
    <t xml:space="preserve">1101040669                    </t>
  </si>
  <si>
    <t xml:space="preserve">1101040670                    </t>
  </si>
  <si>
    <t xml:space="preserve">1101040658                    </t>
  </si>
  <si>
    <t xml:space="preserve">1101040682                    </t>
  </si>
  <si>
    <t xml:space="preserve">1101040681                    </t>
  </si>
  <si>
    <t xml:space="preserve">1101060677                    </t>
  </si>
  <si>
    <t xml:space="preserve">1101060678                    </t>
  </si>
  <si>
    <t xml:space="preserve">1101060679                    </t>
  </si>
  <si>
    <t xml:space="preserve">1101060680                    </t>
  </si>
  <si>
    <t xml:space="preserve">1101060681                    </t>
  </si>
  <si>
    <t xml:space="preserve">1101060682                    </t>
  </si>
  <si>
    <t xml:space="preserve">1101060683                    </t>
  </si>
  <si>
    <t xml:space="preserve">1101060684                    </t>
  </si>
  <si>
    <t xml:space="preserve">1101060685                    </t>
  </si>
  <si>
    <t xml:space="preserve">1101060686                    </t>
  </si>
  <si>
    <t xml:space="preserve">1101060687                    </t>
  </si>
  <si>
    <t>1101090125.9</t>
  </si>
  <si>
    <t>1101090125.8</t>
  </si>
  <si>
    <t>1101090125.10</t>
  </si>
  <si>
    <t>1101090125.11</t>
  </si>
  <si>
    <t>1101090125.12</t>
  </si>
  <si>
    <t>1101090125.13</t>
  </si>
  <si>
    <t>1101090125.7</t>
  </si>
  <si>
    <t>1101090125.6</t>
  </si>
  <si>
    <t>1101090125.5</t>
  </si>
  <si>
    <t>1101090125.1</t>
  </si>
  <si>
    <t>1101090125.2</t>
  </si>
  <si>
    <t>1101090125.3</t>
  </si>
  <si>
    <t>1101090125.4</t>
  </si>
  <si>
    <t>1101090125.14</t>
  </si>
  <si>
    <t>1101090125.15</t>
  </si>
  <si>
    <t>1101090125.16</t>
  </si>
  <si>
    <t>1101090125.17</t>
  </si>
  <si>
    <t>1101090125.18</t>
  </si>
  <si>
    <t>1101090125.19</t>
  </si>
  <si>
    <t>1101090125.20</t>
  </si>
  <si>
    <t>1101090125.21</t>
  </si>
  <si>
    <t>1101090125.22</t>
  </si>
  <si>
    <t>1101090125.23</t>
  </si>
  <si>
    <t xml:space="preserve">1101040673                    </t>
  </si>
  <si>
    <t xml:space="preserve">1101040822                    </t>
  </si>
  <si>
    <t xml:space="preserve">1101040827                    </t>
  </si>
  <si>
    <t xml:space="preserve">1101060735                    </t>
  </si>
  <si>
    <t xml:space="preserve">1101060736                    </t>
  </si>
  <si>
    <t xml:space="preserve">1101060737                    </t>
  </si>
  <si>
    <t xml:space="preserve">1101060738                    </t>
  </si>
  <si>
    <t xml:space="preserve">1101060739                    </t>
  </si>
  <si>
    <t xml:space="preserve">1101060740                    </t>
  </si>
  <si>
    <t xml:space="preserve">1101060741                    </t>
  </si>
  <si>
    <t xml:space="preserve">1101060742                    </t>
  </si>
  <si>
    <t xml:space="preserve">1101060743                    </t>
  </si>
  <si>
    <t xml:space="preserve">1101060744                    </t>
  </si>
  <si>
    <t xml:space="preserve">1101060745                    </t>
  </si>
  <si>
    <t xml:space="preserve">1101060746                    </t>
  </si>
  <si>
    <t xml:space="preserve">1101060747                    </t>
  </si>
  <si>
    <t xml:space="preserve">1101060748                    </t>
  </si>
  <si>
    <t xml:space="preserve">1101060749                    </t>
  </si>
  <si>
    <t xml:space="preserve">1101060750                    </t>
  </si>
  <si>
    <t xml:space="preserve">1101060751                    </t>
  </si>
  <si>
    <t xml:space="preserve">1101040440                    </t>
  </si>
  <si>
    <t xml:space="preserve">1101040441                    </t>
  </si>
  <si>
    <t xml:space="preserve">1101040684                    </t>
  </si>
  <si>
    <t xml:space="preserve">1101090128                    </t>
  </si>
  <si>
    <t xml:space="preserve">1101090129                    </t>
  </si>
  <si>
    <t xml:space="preserve">1101090157                    </t>
  </si>
  <si>
    <t xml:space="preserve">1101090158                    </t>
  </si>
  <si>
    <t xml:space="preserve">1101040704                    </t>
  </si>
  <si>
    <t xml:space="preserve">1101090160                    </t>
  </si>
  <si>
    <t>1101040659.11</t>
  </si>
  <si>
    <t>1101040659.10</t>
  </si>
  <si>
    <t>1101040659.8</t>
  </si>
  <si>
    <t>1101040659.2</t>
  </si>
  <si>
    <t>1101040659.3</t>
  </si>
  <si>
    <t>1101040659.4</t>
  </si>
  <si>
    <t>1101040659.5</t>
  </si>
  <si>
    <t>1101040659.7</t>
  </si>
  <si>
    <t xml:space="preserve">1101040676                    </t>
  </si>
  <si>
    <t xml:space="preserve">1101040442                    </t>
  </si>
  <si>
    <t xml:space="preserve">1101090134                    </t>
  </si>
  <si>
    <t xml:space="preserve">1101040696                    </t>
  </si>
  <si>
    <t xml:space="preserve">1101040697                    </t>
  </si>
  <si>
    <t xml:space="preserve">1101040698                    </t>
  </si>
  <si>
    <t xml:space="preserve">1101040695                    </t>
  </si>
  <si>
    <t xml:space="preserve">1101040821                    </t>
  </si>
  <si>
    <t xml:space="preserve">1101040820                    </t>
  </si>
  <si>
    <t xml:space="preserve">1101040828                    </t>
  </si>
  <si>
    <t>1101040661.3</t>
  </si>
  <si>
    <t>1101040661.7</t>
  </si>
  <si>
    <t>1101040661.6</t>
  </si>
  <si>
    <t>1101040661.5</t>
  </si>
  <si>
    <t>1101040661.4</t>
  </si>
  <si>
    <t>1101040661.2</t>
  </si>
  <si>
    <t>1101040661.1</t>
  </si>
  <si>
    <t xml:space="preserve">1101040672                    </t>
  </si>
  <si>
    <t xml:space="preserve">1101040451                    </t>
  </si>
  <si>
    <t xml:space="preserve">1101040452                    </t>
  </si>
  <si>
    <t xml:space="preserve">1101040453                    </t>
  </si>
  <si>
    <t xml:space="preserve">1101040454                    </t>
  </si>
  <si>
    <t xml:space="preserve">1101040455                    </t>
  </si>
  <si>
    <t xml:space="preserve">1101040456                    </t>
  </si>
  <si>
    <t xml:space="preserve">1101040799                    </t>
  </si>
  <si>
    <t xml:space="preserve">1101040800                    </t>
  </si>
  <si>
    <t xml:space="preserve">1101040801                    </t>
  </si>
  <si>
    <t xml:space="preserve">1101040802                    </t>
  </si>
  <si>
    <t xml:space="preserve">1101040803                    </t>
  </si>
  <si>
    <t xml:space="preserve">1101040804                    </t>
  </si>
  <si>
    <t xml:space="preserve">1101040805                    </t>
  </si>
  <si>
    <t xml:space="preserve">1101040806                    </t>
  </si>
  <si>
    <t xml:space="preserve">1101040807                    </t>
  </si>
  <si>
    <t xml:space="preserve">1101040808                    </t>
  </si>
  <si>
    <t xml:space="preserve">1101040809                    </t>
  </si>
  <si>
    <t xml:space="preserve">1101040810                    </t>
  </si>
  <si>
    <t xml:space="preserve">1101040811                    </t>
  </si>
  <si>
    <t xml:space="preserve">1101040812                    </t>
  </si>
  <si>
    <t xml:space="preserve">1101040813                    </t>
  </si>
  <si>
    <t xml:space="preserve">1101040819                    </t>
  </si>
  <si>
    <t xml:space="preserve">1101060734                    </t>
  </si>
  <si>
    <t xml:space="preserve">1101040701                    </t>
  </si>
  <si>
    <t xml:space="preserve">1101040702                    </t>
  </si>
  <si>
    <t xml:space="preserve">1101090138                    </t>
  </si>
  <si>
    <t xml:space="preserve">1101090164                    </t>
  </si>
  <si>
    <t xml:space="preserve">1101090141                    </t>
  </si>
  <si>
    <t xml:space="preserve">1101060698                    </t>
  </si>
  <si>
    <t xml:space="preserve">1101040472                    </t>
  </si>
  <si>
    <t xml:space="preserve">1101040473                    </t>
  </si>
  <si>
    <t xml:space="preserve">1101040474                    </t>
  </si>
  <si>
    <t xml:space="preserve">1101040476                    </t>
  </si>
  <si>
    <t xml:space="preserve">1101040477                    </t>
  </si>
  <si>
    <t xml:space="preserve">1101040479                    </t>
  </si>
  <si>
    <t xml:space="preserve">1101040478                    </t>
  </si>
  <si>
    <t xml:space="preserve">1101040481                    </t>
  </si>
  <si>
    <t xml:space="preserve">1101040482                    </t>
  </si>
  <si>
    <t xml:space="preserve">1101040483                    </t>
  </si>
  <si>
    <t xml:space="preserve">1101040484                    </t>
  </si>
  <si>
    <t xml:space="preserve">1101040485                    </t>
  </si>
  <si>
    <t xml:space="preserve">1101040486                    </t>
  </si>
  <si>
    <t xml:space="preserve">1101040487                    </t>
  </si>
  <si>
    <t xml:space="preserve">1101040488                    </t>
  </si>
  <si>
    <t xml:space="preserve">1101040489                    </t>
  </si>
  <si>
    <t xml:space="preserve">1101040490                    </t>
  </si>
  <si>
    <t xml:space="preserve">1101040491                    </t>
  </si>
  <si>
    <t xml:space="preserve">1101040492                    </t>
  </si>
  <si>
    <t xml:space="preserve">1101040493                    </t>
  </si>
  <si>
    <t xml:space="preserve">1101040496                    </t>
  </si>
  <si>
    <t xml:space="preserve">1101040497                    </t>
  </si>
  <si>
    <t xml:space="preserve">1101040498                    </t>
  </si>
  <si>
    <t xml:space="preserve">1101040499                    </t>
  </si>
  <si>
    <t xml:space="preserve">1101040500                    </t>
  </si>
  <si>
    <t xml:space="preserve">1101040501                    </t>
  </si>
  <si>
    <t xml:space="preserve">1101040502                    </t>
  </si>
  <si>
    <t xml:space="preserve">1101040503                    </t>
  </si>
  <si>
    <t xml:space="preserve">1101040504                    </t>
  </si>
  <si>
    <t xml:space="preserve">1101040505                    </t>
  </si>
  <si>
    <t xml:space="preserve">1101040506                    </t>
  </si>
  <si>
    <t xml:space="preserve">1101040507                    </t>
  </si>
  <si>
    <t xml:space="preserve">1101040508                    </t>
  </si>
  <si>
    <t xml:space="preserve">1101040509                    </t>
  </si>
  <si>
    <t xml:space="preserve">1101040510                    </t>
  </si>
  <si>
    <t xml:space="preserve">1101040511                    </t>
  </si>
  <si>
    <t xml:space="preserve">1101040512                    </t>
  </si>
  <si>
    <t xml:space="preserve">1101040513                    </t>
  </si>
  <si>
    <t xml:space="preserve">1101040514                    </t>
  </si>
  <si>
    <t xml:space="preserve">1101040515                    </t>
  </si>
  <si>
    <t xml:space="preserve">1101040516                    </t>
  </si>
  <si>
    <t xml:space="preserve">1101040517                    </t>
  </si>
  <si>
    <t xml:space="preserve">1101040518                    </t>
  </si>
  <si>
    <t xml:space="preserve">1101040519                    </t>
  </si>
  <si>
    <t xml:space="preserve">1101040520                    </t>
  </si>
  <si>
    <t xml:space="preserve">1101040521                    </t>
  </si>
  <si>
    <t xml:space="preserve">1101040522                    </t>
  </si>
  <si>
    <t xml:space="preserve">1101040523                    </t>
  </si>
  <si>
    <t xml:space="preserve">1101040524                    </t>
  </si>
  <si>
    <t xml:space="preserve">1101040525                    </t>
  </si>
  <si>
    <t xml:space="preserve">1101040526                    </t>
  </si>
  <si>
    <t xml:space="preserve">1101040527                    </t>
  </si>
  <si>
    <t xml:space="preserve">1101040528                    </t>
  </si>
  <si>
    <t xml:space="preserve">1101040529                    </t>
  </si>
  <si>
    <t xml:space="preserve">1101040530                    </t>
  </si>
  <si>
    <t xml:space="preserve">1101040531                    </t>
  </si>
  <si>
    <t xml:space="preserve">1101040532                    </t>
  </si>
  <si>
    <t xml:space="preserve">1101040533                    </t>
  </si>
  <si>
    <t xml:space="preserve">1101040534                    </t>
  </si>
  <si>
    <t xml:space="preserve">1101040535                    </t>
  </si>
  <si>
    <t xml:space="preserve">1101040536                    </t>
  </si>
  <si>
    <t xml:space="preserve">1101040537                    </t>
  </si>
  <si>
    <t xml:space="preserve">1101040538                    </t>
  </si>
  <si>
    <t xml:space="preserve">1101040539                    </t>
  </si>
  <si>
    <t xml:space="preserve">1101040540                    </t>
  </si>
  <si>
    <t xml:space="preserve">1101040541                    </t>
  </si>
  <si>
    <t xml:space="preserve">1101040542                    </t>
  </si>
  <si>
    <t xml:space="preserve">1101040543                    </t>
  </si>
  <si>
    <t xml:space="preserve">1101040545                    </t>
  </si>
  <si>
    <t xml:space="preserve">1101040546                    </t>
  </si>
  <si>
    <t xml:space="preserve">1101040547                    </t>
  </si>
  <si>
    <t xml:space="preserve">1101040548                    </t>
  </si>
  <si>
    <t xml:space="preserve">1101040549                    </t>
  </si>
  <si>
    <t xml:space="preserve">1101040550                    </t>
  </si>
  <si>
    <t xml:space="preserve">1101040551                    </t>
  </si>
  <si>
    <t xml:space="preserve">1101040552                    </t>
  </si>
  <si>
    <t xml:space="preserve">1101040553                    </t>
  </si>
  <si>
    <t xml:space="preserve">1101040554                    </t>
  </si>
  <si>
    <t xml:space="preserve">1101040555                    </t>
  </si>
  <si>
    <t xml:space="preserve">1101040557                    </t>
  </si>
  <si>
    <t xml:space="preserve">1101040558                    </t>
  </si>
  <si>
    <t xml:space="preserve">1101040559                    </t>
  </si>
  <si>
    <t xml:space="preserve">1101040560                    </t>
  </si>
  <si>
    <t xml:space="preserve">1101090135                    </t>
  </si>
  <si>
    <t>1101040664.1</t>
  </si>
  <si>
    <t>1101040664.2</t>
  </si>
  <si>
    <t>1101040664.3</t>
  </si>
  <si>
    <t xml:space="preserve">1101040663                    </t>
  </si>
  <si>
    <t xml:space="preserve">1101040671                    </t>
  </si>
  <si>
    <t>1101040679.13</t>
  </si>
  <si>
    <t>1101040679.11</t>
  </si>
  <si>
    <t>1101040679.10</t>
  </si>
  <si>
    <t>1101040679.8</t>
  </si>
  <si>
    <t>1101040679.7</t>
  </si>
  <si>
    <t>1101040679.6</t>
  </si>
  <si>
    <t>1101040679.5</t>
  </si>
  <si>
    <t>1101040679.4</t>
  </si>
  <si>
    <t>1101040679.3</t>
  </si>
  <si>
    <t>1101040679.2</t>
  </si>
  <si>
    <t>1101040679.1</t>
  </si>
  <si>
    <t>1101040679.14</t>
  </si>
  <si>
    <t>1101040679.25</t>
  </si>
  <si>
    <t>1101040679.24</t>
  </si>
  <si>
    <t>1101040679.23</t>
  </si>
  <si>
    <t>1101040679.12</t>
  </si>
  <si>
    <t>1101040679.9</t>
  </si>
  <si>
    <t>1101040679.22</t>
  </si>
  <si>
    <t>1101040679.21</t>
  </si>
  <si>
    <t>1101040679.20</t>
  </si>
  <si>
    <t>1101040679.19</t>
  </si>
  <si>
    <t>1101040679.18</t>
  </si>
  <si>
    <t>1101040679.17</t>
  </si>
  <si>
    <t>1101040679.16</t>
  </si>
  <si>
    <t>1101040679.15</t>
  </si>
  <si>
    <t xml:space="preserve">1101090119                    </t>
  </si>
  <si>
    <t xml:space="preserve">1101090120                    </t>
  </si>
  <si>
    <t xml:space="preserve">1101040677                    </t>
  </si>
  <si>
    <t xml:space="preserve">1101040694                    </t>
  </si>
  <si>
    <t xml:space="preserve">1101090140                    </t>
  </si>
  <si>
    <t xml:space="preserve">1101090137                    </t>
  </si>
  <si>
    <t xml:space="preserve">1101090133                    </t>
  </si>
  <si>
    <t xml:space="preserve">1101090101                    </t>
  </si>
  <si>
    <t xml:space="preserve">1101090102                    </t>
  </si>
  <si>
    <t xml:space="preserve">1101090103                    </t>
  </si>
  <si>
    <t xml:space="preserve">1101090104                    </t>
  </si>
  <si>
    <t xml:space="preserve">1101090105                    </t>
  </si>
  <si>
    <t xml:space="preserve">1101090106                    </t>
  </si>
  <si>
    <t xml:space="preserve">1101090107                    </t>
  </si>
  <si>
    <t xml:space="preserve">1101090108                    </t>
  </si>
  <si>
    <t xml:space="preserve">1101090110                    </t>
  </si>
  <si>
    <t xml:space="preserve">1101090111                    </t>
  </si>
  <si>
    <t xml:space="preserve">1101090112                    </t>
  </si>
  <si>
    <t xml:space="preserve">1101090113                    </t>
  </si>
  <si>
    <t xml:space="preserve">1101090114                    </t>
  </si>
  <si>
    <t xml:space="preserve">1101090115                    </t>
  </si>
  <si>
    <t xml:space="preserve">1101090116                    </t>
  </si>
  <si>
    <t xml:space="preserve">1101090117                    </t>
  </si>
  <si>
    <t xml:space="preserve">1101040853                    </t>
  </si>
  <si>
    <t xml:space="preserve">1101040860                    </t>
  </si>
  <si>
    <t xml:space="preserve">1101040835                    </t>
  </si>
  <si>
    <t>1101040857.1</t>
  </si>
  <si>
    <t>1101040857.2</t>
  </si>
  <si>
    <t>1101040857.3</t>
  </si>
  <si>
    <t xml:space="preserve">1101040625                    </t>
  </si>
  <si>
    <t xml:space="preserve">1101040830                    </t>
  </si>
  <si>
    <t xml:space="preserve">1101040859                    </t>
  </si>
  <si>
    <t xml:space="preserve">1101040831                    </t>
  </si>
  <si>
    <t xml:space="preserve">1101040832                    </t>
  </si>
  <si>
    <t xml:space="preserve">1101040833                    </t>
  </si>
  <si>
    <t xml:space="preserve">1101040837                    </t>
  </si>
  <si>
    <t xml:space="preserve">1101040838                    </t>
  </si>
  <si>
    <t xml:space="preserve">1101040858.1                  </t>
  </si>
  <si>
    <t xml:space="preserve">1101040858.2                  </t>
  </si>
  <si>
    <t xml:space="preserve">1101040829                    </t>
  </si>
  <si>
    <t xml:space="preserve">1101060893                    </t>
  </si>
  <si>
    <t xml:space="preserve">1101040856                    </t>
  </si>
  <si>
    <t xml:space="preserve">1101040861                    </t>
  </si>
  <si>
    <t xml:space="preserve">1101040862                    </t>
  </si>
  <si>
    <t xml:space="preserve">1101040864                    </t>
  </si>
  <si>
    <t xml:space="preserve">1101040725                    </t>
  </si>
  <si>
    <t xml:space="preserve">1101040736                    </t>
  </si>
  <si>
    <t xml:space="preserve">1101040773                    </t>
  </si>
  <si>
    <t xml:space="preserve">1101040735                    </t>
  </si>
  <si>
    <t xml:space="preserve">1101040741                    </t>
  </si>
  <si>
    <t xml:space="preserve">1101040707                    </t>
  </si>
  <si>
    <t xml:space="preserve">1101040764                    </t>
  </si>
  <si>
    <t xml:space="preserve">1101040762                    </t>
  </si>
  <si>
    <t xml:space="preserve">1101040703                    </t>
  </si>
  <si>
    <t xml:space="preserve">01380016            </t>
  </si>
  <si>
    <t xml:space="preserve">1101040660                    </t>
  </si>
  <si>
    <t xml:space="preserve">1101090136                    </t>
  </si>
  <si>
    <t xml:space="preserve">1101040419                    </t>
  </si>
  <si>
    <t xml:space="preserve">01380043                      </t>
  </si>
  <si>
    <t xml:space="preserve">1101040353                    </t>
  </si>
  <si>
    <t xml:space="preserve">1101040354                    </t>
  </si>
  <si>
    <t xml:space="preserve">1101040675                    </t>
  </si>
  <si>
    <t xml:space="preserve">1101040674                    </t>
  </si>
  <si>
    <t xml:space="preserve">1101040337                    </t>
  </si>
  <si>
    <t xml:space="preserve">1101040438                    </t>
  </si>
  <si>
    <t xml:space="preserve">01360333                      </t>
  </si>
  <si>
    <t xml:space="preserve">1101040355                    </t>
  </si>
  <si>
    <t xml:space="preserve">1101040356                    </t>
  </si>
  <si>
    <t xml:space="preserve">1101040418                    </t>
  </si>
  <si>
    <t xml:space="preserve">1101040850                    </t>
  </si>
  <si>
    <t xml:space="preserve">1101040468                    </t>
  </si>
  <si>
    <t xml:space="preserve">01380268                      </t>
  </si>
  <si>
    <t xml:space="preserve">01380157                      </t>
  </si>
  <si>
    <t xml:space="preserve">1101040351                    </t>
  </si>
  <si>
    <t xml:space="preserve">1101090162                    </t>
  </si>
  <si>
    <t xml:space="preserve">1101090123                    </t>
  </si>
  <si>
    <t xml:space="preserve">1101090163                    </t>
  </si>
  <si>
    <t xml:space="preserve">01380132                      </t>
  </si>
  <si>
    <t xml:space="preserve">01380180                      </t>
  </si>
  <si>
    <t xml:space="preserve">1101040739                    </t>
  </si>
  <si>
    <t xml:space="preserve">1101040740                    </t>
  </si>
  <si>
    <t xml:space="preserve">1101040772                    </t>
  </si>
  <si>
    <t xml:space="preserve">013802703                     </t>
  </si>
  <si>
    <t xml:space="preserve">013802773                     </t>
  </si>
  <si>
    <t xml:space="preserve">013603343                     </t>
  </si>
  <si>
    <t xml:space="preserve">013603333                     </t>
  </si>
  <si>
    <t xml:space="preserve">013802713                     </t>
  </si>
  <si>
    <t xml:space="preserve">ОС110109562                   </t>
  </si>
  <si>
    <t xml:space="preserve">ОС110109563                   </t>
  </si>
  <si>
    <t xml:space="preserve">ОС110109564                   </t>
  </si>
  <si>
    <t xml:space="preserve">ОС110109568                   </t>
  </si>
  <si>
    <t xml:space="preserve">ОС110109569                   </t>
  </si>
  <si>
    <t xml:space="preserve">ОС110109570                   </t>
  </si>
  <si>
    <t xml:space="preserve">ОС110109571                   </t>
  </si>
  <si>
    <t xml:space="preserve">ОС110109572                   </t>
  </si>
  <si>
    <t xml:space="preserve">ОС110109573                   </t>
  </si>
  <si>
    <t xml:space="preserve">ОС110109574                   </t>
  </si>
  <si>
    <t xml:space="preserve">ОС110109575                   </t>
  </si>
  <si>
    <t xml:space="preserve">ОС110109576                   </t>
  </si>
  <si>
    <t xml:space="preserve">ОС110109577                   </t>
  </si>
  <si>
    <t xml:space="preserve">ОС110109578                   </t>
  </si>
  <si>
    <t>ОС110109746</t>
  </si>
  <si>
    <t>ОС110109747</t>
  </si>
  <si>
    <t>ОС110109748</t>
  </si>
  <si>
    <t>ОС110109749</t>
  </si>
  <si>
    <t>ОС110109750</t>
  </si>
  <si>
    <t xml:space="preserve">ОС110109751                   </t>
  </si>
  <si>
    <t xml:space="preserve">ОС110109752                   </t>
  </si>
  <si>
    <t xml:space="preserve">110109753                     </t>
  </si>
  <si>
    <t xml:space="preserve">110109754                     </t>
  </si>
  <si>
    <t>ОС110109850</t>
  </si>
  <si>
    <t>ОС110109849</t>
  </si>
  <si>
    <t>ОС110109847</t>
  </si>
  <si>
    <t>ОС110109848</t>
  </si>
  <si>
    <t>ОС110109797</t>
  </si>
  <si>
    <t>ОС110109798</t>
  </si>
  <si>
    <t>ОС110109799</t>
  </si>
  <si>
    <t>ОС110109835</t>
  </si>
  <si>
    <t>ОС110109802</t>
  </si>
  <si>
    <t>ОС110109801</t>
  </si>
  <si>
    <t>ОС110109800</t>
  </si>
  <si>
    <t>ОС110109824</t>
  </si>
  <si>
    <t>ОС110109823</t>
  </si>
  <si>
    <t>ОС110109822</t>
  </si>
  <si>
    <t>ОС110109821</t>
  </si>
  <si>
    <t>ОС110109820</t>
  </si>
  <si>
    <t>ОС110109825</t>
  </si>
  <si>
    <t>ОС110109819</t>
  </si>
  <si>
    <t>ОС110109818</t>
  </si>
  <si>
    <t>ОС110109842</t>
  </si>
  <si>
    <t>ОС110109843</t>
  </si>
  <si>
    <t>ОС110109844</t>
  </si>
  <si>
    <t xml:space="preserve">ОС110109815                   </t>
  </si>
  <si>
    <t xml:space="preserve">ОС110109864                   </t>
  </si>
  <si>
    <t xml:space="preserve">ОС110109865                   </t>
  </si>
  <si>
    <t xml:space="preserve">ОС110109866                   </t>
  </si>
  <si>
    <t xml:space="preserve">ОС110109867                   </t>
  </si>
  <si>
    <t xml:space="preserve">ОС110109881                   </t>
  </si>
  <si>
    <t xml:space="preserve">ОС110109880                   </t>
  </si>
  <si>
    <t xml:space="preserve">110109894                     </t>
  </si>
  <si>
    <t xml:space="preserve">110109895                     </t>
  </si>
  <si>
    <t xml:space="preserve">110109896                     </t>
  </si>
  <si>
    <t xml:space="preserve">110109897                     </t>
  </si>
  <si>
    <t xml:space="preserve">110109898                     </t>
  </si>
  <si>
    <t xml:space="preserve">110109899                     </t>
  </si>
  <si>
    <t xml:space="preserve">110109900                     </t>
  </si>
  <si>
    <t xml:space="preserve">110109901                     </t>
  </si>
  <si>
    <t xml:space="preserve">110109902                     </t>
  </si>
  <si>
    <t xml:space="preserve">0110109926                    </t>
  </si>
  <si>
    <t xml:space="preserve">0110109929                    </t>
  </si>
  <si>
    <t xml:space="preserve">0110109930                    </t>
  </si>
  <si>
    <t xml:space="preserve">0110109931                    </t>
  </si>
  <si>
    <t xml:space="preserve">0110109932                    </t>
  </si>
  <si>
    <t xml:space="preserve">0110109935                    </t>
  </si>
  <si>
    <t xml:space="preserve">0110109936                    </t>
  </si>
  <si>
    <t xml:space="preserve">0110109937                    </t>
  </si>
  <si>
    <t xml:space="preserve">0110109938                    </t>
  </si>
  <si>
    <t xml:space="preserve">110109935                     </t>
  </si>
  <si>
    <t xml:space="preserve">110109936                     </t>
  </si>
  <si>
    <t xml:space="preserve">110109937                     </t>
  </si>
  <si>
    <t xml:space="preserve">110109938                     </t>
  </si>
  <si>
    <t xml:space="preserve">110109941                     </t>
  </si>
  <si>
    <t xml:space="preserve">110109942                     </t>
  </si>
  <si>
    <t xml:space="preserve">110109943                     </t>
  </si>
  <si>
    <t xml:space="preserve">110109944                     </t>
  </si>
  <si>
    <t xml:space="preserve">О110109944                    </t>
  </si>
  <si>
    <t xml:space="preserve">ОС110109947                   </t>
  </si>
  <si>
    <t xml:space="preserve">110109967                     </t>
  </si>
  <si>
    <t xml:space="preserve">ОС110109968                   </t>
  </si>
  <si>
    <t xml:space="preserve">110109969                     </t>
  </si>
  <si>
    <t xml:space="preserve">110109970                     </t>
  </si>
  <si>
    <t xml:space="preserve">110109971                     </t>
  </si>
  <si>
    <t xml:space="preserve">110109972                     </t>
  </si>
  <si>
    <t xml:space="preserve">110109973                     </t>
  </si>
  <si>
    <t xml:space="preserve">110109974                     </t>
  </si>
  <si>
    <t xml:space="preserve">110109975                     </t>
  </si>
  <si>
    <t xml:space="preserve">О110109969                    </t>
  </si>
  <si>
    <t xml:space="preserve">О110109970                    </t>
  </si>
  <si>
    <t xml:space="preserve">О110109971                    </t>
  </si>
  <si>
    <t xml:space="preserve">О110109972                    </t>
  </si>
  <si>
    <t xml:space="preserve">О110109973                    </t>
  </si>
  <si>
    <t xml:space="preserve">О110109974                    </t>
  </si>
  <si>
    <t xml:space="preserve">ОС110110000                   </t>
  </si>
  <si>
    <t xml:space="preserve">ОС110110001                   </t>
  </si>
  <si>
    <t xml:space="preserve">ОС110110002                   </t>
  </si>
  <si>
    <t xml:space="preserve">ОС110110003                   </t>
  </si>
  <si>
    <t xml:space="preserve">ОС110110004                   </t>
  </si>
  <si>
    <t xml:space="preserve">О110110008                    </t>
  </si>
  <si>
    <t xml:space="preserve">О110110009                    </t>
  </si>
  <si>
    <t xml:space="preserve">ОС110110009                   </t>
  </si>
  <si>
    <t xml:space="preserve">О110110010                    </t>
  </si>
  <si>
    <t xml:space="preserve">О110110011                    </t>
  </si>
  <si>
    <t xml:space="preserve">О110110012                    </t>
  </si>
  <si>
    <t xml:space="preserve">О110110013                    </t>
  </si>
  <si>
    <t xml:space="preserve">О110110015                    </t>
  </si>
  <si>
    <t xml:space="preserve">О110110016                    </t>
  </si>
  <si>
    <t xml:space="preserve">ОС110110021                   </t>
  </si>
  <si>
    <t xml:space="preserve">ОС110110023                   </t>
  </si>
  <si>
    <t xml:space="preserve">О110110024                    </t>
  </si>
  <si>
    <t xml:space="preserve">О110110025                    </t>
  </si>
  <si>
    <t xml:space="preserve">О110110026                    </t>
  </si>
  <si>
    <t xml:space="preserve">О110110027                    </t>
  </si>
  <si>
    <t xml:space="preserve">О110110028                    </t>
  </si>
  <si>
    <t xml:space="preserve">ОС110110026                   </t>
  </si>
  <si>
    <t xml:space="preserve">ОС110110027                   </t>
  </si>
  <si>
    <t xml:space="preserve">ОС110110028                   </t>
  </si>
  <si>
    <t xml:space="preserve">ОС110110029                   </t>
  </si>
  <si>
    <t xml:space="preserve">ОС110110030                   </t>
  </si>
  <si>
    <t xml:space="preserve">ОС110110031                   </t>
  </si>
  <si>
    <t xml:space="preserve">ОС110110032                   </t>
  </si>
  <si>
    <t xml:space="preserve">ОС110110033                   </t>
  </si>
  <si>
    <t xml:space="preserve">ОС110110034                   </t>
  </si>
  <si>
    <t xml:space="preserve">ОС110110035                   </t>
  </si>
  <si>
    <t xml:space="preserve">ОС110110036                   </t>
  </si>
  <si>
    <t xml:space="preserve">4101240004                    </t>
  </si>
  <si>
    <t xml:space="preserve">4101240005                    </t>
  </si>
  <si>
    <t xml:space="preserve">4101240006                    </t>
  </si>
  <si>
    <t xml:space="preserve">4101240007                    </t>
  </si>
  <si>
    <t xml:space="preserve">4101240009                    </t>
  </si>
  <si>
    <t xml:space="preserve">5101240001                    </t>
  </si>
  <si>
    <t xml:space="preserve">5101240002                    </t>
  </si>
  <si>
    <t xml:space="preserve">5101240003                    </t>
  </si>
  <si>
    <t xml:space="preserve">5101240005                    </t>
  </si>
  <si>
    <t xml:space="preserve">ОС110110038                   </t>
  </si>
  <si>
    <t xml:space="preserve">ОС110110042                   </t>
  </si>
  <si>
    <t xml:space="preserve">ОС110110043                   </t>
  </si>
  <si>
    <t xml:space="preserve">ОС110110044                   </t>
  </si>
  <si>
    <t xml:space="preserve">ОС110110045                   </t>
  </si>
  <si>
    <t xml:space="preserve">ОС110110046                   </t>
  </si>
  <si>
    <t xml:space="preserve">ОС110110047                   </t>
  </si>
  <si>
    <t xml:space="preserve">ОС110110063                   </t>
  </si>
  <si>
    <t xml:space="preserve">ОС110110064                   </t>
  </si>
  <si>
    <t xml:space="preserve">ОС110110070                   </t>
  </si>
  <si>
    <t xml:space="preserve">ОС110110073                   </t>
  </si>
  <si>
    <t xml:space="preserve">ОС110110078                   </t>
  </si>
  <si>
    <t xml:space="preserve">ОС110110079                   </t>
  </si>
  <si>
    <t xml:space="preserve">ОС110110082                   </t>
  </si>
  <si>
    <t xml:space="preserve">4101240025                    </t>
  </si>
  <si>
    <t xml:space="preserve">4101240026                    </t>
  </si>
  <si>
    <t xml:space="preserve">4101240027                    </t>
  </si>
  <si>
    <t xml:space="preserve">4101240028                    </t>
  </si>
  <si>
    <t xml:space="preserve">4101240029                    </t>
  </si>
  <si>
    <t xml:space="preserve">4101240030                    </t>
  </si>
  <si>
    <t xml:space="preserve">4101240031                    </t>
  </si>
  <si>
    <t xml:space="preserve">4101240032                    </t>
  </si>
  <si>
    <t xml:space="preserve">4101240033                    </t>
  </si>
  <si>
    <t xml:space="preserve">4101240035                    </t>
  </si>
  <si>
    <t xml:space="preserve">4101240037                    </t>
  </si>
  <si>
    <t xml:space="preserve">4101240038                    </t>
  </si>
  <si>
    <t xml:space="preserve">4101240039                    </t>
  </si>
  <si>
    <t xml:space="preserve">4101240040                    </t>
  </si>
  <si>
    <t xml:space="preserve">2101240001                    </t>
  </si>
  <si>
    <t xml:space="preserve">2101240002                    </t>
  </si>
  <si>
    <t xml:space="preserve">4101240041                    </t>
  </si>
  <si>
    <t xml:space="preserve">4101240042                    </t>
  </si>
  <si>
    <t xml:space="preserve">4101240044                    </t>
  </si>
  <si>
    <t xml:space="preserve">4101240045                    </t>
  </si>
  <si>
    <t xml:space="preserve">4101240046                    </t>
  </si>
  <si>
    <t xml:space="preserve">4101240047                    </t>
  </si>
  <si>
    <t xml:space="preserve">4101240048                    </t>
  </si>
  <si>
    <t xml:space="preserve">4101240055                    </t>
  </si>
  <si>
    <t xml:space="preserve">4101240056                    </t>
  </si>
  <si>
    <t xml:space="preserve">4101240057                    </t>
  </si>
  <si>
    <t xml:space="preserve">4101240058                    </t>
  </si>
  <si>
    <t xml:space="preserve">2101240005                    </t>
  </si>
  <si>
    <t xml:space="preserve">4101240060                    </t>
  </si>
  <si>
    <t xml:space="preserve">4101240061                    </t>
  </si>
  <si>
    <t xml:space="preserve">4101240062                    </t>
  </si>
  <si>
    <t xml:space="preserve">4101240063                    </t>
  </si>
  <si>
    <t xml:space="preserve">4101240065                    </t>
  </si>
  <si>
    <t xml:space="preserve">4101240066                    </t>
  </si>
  <si>
    <t xml:space="preserve">4101240067                    </t>
  </si>
  <si>
    <t xml:space="preserve">4101240068                    </t>
  </si>
  <si>
    <t xml:space="preserve">4101240073                    </t>
  </si>
  <si>
    <t xml:space="preserve">4101240074                    </t>
  </si>
  <si>
    <t xml:space="preserve">4101240077                    </t>
  </si>
  <si>
    <t xml:space="preserve">4101240078                    </t>
  </si>
  <si>
    <t xml:space="preserve">4101240079                    </t>
  </si>
  <si>
    <t xml:space="preserve">4101240081                    </t>
  </si>
  <si>
    <t xml:space="preserve">4101240083                    </t>
  </si>
  <si>
    <t xml:space="preserve">4101240085                    </t>
  </si>
  <si>
    <t xml:space="preserve">4101240086                    </t>
  </si>
  <si>
    <t xml:space="preserve">4101240087                    </t>
  </si>
  <si>
    <t xml:space="preserve">4101240111                    </t>
  </si>
  <si>
    <t xml:space="preserve">4101240118                    </t>
  </si>
  <si>
    <t xml:space="preserve">4101240117                    </t>
  </si>
  <si>
    <t xml:space="preserve">4101240119                    </t>
  </si>
  <si>
    <t xml:space="preserve">4101240120                    </t>
  </si>
  <si>
    <t xml:space="preserve">4101240122                    </t>
  </si>
  <si>
    <t xml:space="preserve">4101240254                    </t>
  </si>
  <si>
    <t xml:space="preserve">4101240255                    </t>
  </si>
  <si>
    <t xml:space="preserve">4101240256                    </t>
  </si>
  <si>
    <t xml:space="preserve">4101240257                    </t>
  </si>
  <si>
    <t xml:space="preserve">4101240258                    </t>
  </si>
  <si>
    <t xml:space="preserve">4101240259                    </t>
  </si>
  <si>
    <t xml:space="preserve">4101240260                    </t>
  </si>
  <si>
    <t xml:space="preserve">4101240262                    </t>
  </si>
  <si>
    <t xml:space="preserve">4101240263                    </t>
  </si>
  <si>
    <t xml:space="preserve">4101240264                    </t>
  </si>
  <si>
    <t xml:space="preserve">4101240265                    </t>
  </si>
  <si>
    <t xml:space="preserve">4101240266                    </t>
  </si>
  <si>
    <t xml:space="preserve">4101240267                    </t>
  </si>
  <si>
    <t xml:space="preserve">4101240269                    </t>
  </si>
  <si>
    <t xml:space="preserve">4101240270                    </t>
  </si>
  <si>
    <t xml:space="preserve">4101240271                    </t>
  </si>
  <si>
    <t xml:space="preserve">4101240272                    </t>
  </si>
  <si>
    <t xml:space="preserve">4101240361                    </t>
  </si>
  <si>
    <t xml:space="preserve">4101240273                    </t>
  </si>
  <si>
    <t xml:space="preserve">4101240274                    </t>
  </si>
  <si>
    <t xml:space="preserve">4101240275                    </t>
  </si>
  <si>
    <t xml:space="preserve">4101240276                    </t>
  </si>
  <si>
    <t xml:space="preserve">4101240277                    </t>
  </si>
  <si>
    <t xml:space="preserve">4101240278                    </t>
  </si>
  <si>
    <t xml:space="preserve">4101240279                    </t>
  </si>
  <si>
    <t xml:space="preserve">4101240280                    </t>
  </si>
  <si>
    <t xml:space="preserve">4101240281                    </t>
  </si>
  <si>
    <t xml:space="preserve">4101240282                    </t>
  </si>
  <si>
    <t xml:space="preserve">4101240283                    </t>
  </si>
  <si>
    <t xml:space="preserve">4101240284                    </t>
  </si>
  <si>
    <t xml:space="preserve">4101240285                    </t>
  </si>
  <si>
    <t xml:space="preserve">4101240286                    </t>
  </si>
  <si>
    <t xml:space="preserve">4101240287                    </t>
  </si>
  <si>
    <t xml:space="preserve">4101240288                    </t>
  </si>
  <si>
    <t xml:space="preserve">4101240289                    </t>
  </si>
  <si>
    <t xml:space="preserve">4101240290                    </t>
  </si>
  <si>
    <t xml:space="preserve">4101240291                    </t>
  </si>
  <si>
    <t xml:space="preserve">4101240292                    </t>
  </si>
  <si>
    <t xml:space="preserve">4101240293                    </t>
  </si>
  <si>
    <t xml:space="preserve">4101240294                    </t>
  </si>
  <si>
    <t xml:space="preserve">4101240295                    </t>
  </si>
  <si>
    <t xml:space="preserve">4101240296                    </t>
  </si>
  <si>
    <t xml:space="preserve">4101240297                    </t>
  </si>
  <si>
    <t xml:space="preserve">4101240298                    </t>
  </si>
  <si>
    <t xml:space="preserve">4101240299                    </t>
  </si>
  <si>
    <t xml:space="preserve">4101240300                    </t>
  </si>
  <si>
    <t xml:space="preserve">4101240301                    </t>
  </si>
  <si>
    <t xml:space="preserve">4101240302                    </t>
  </si>
  <si>
    <t xml:space="preserve">4101240303                    </t>
  </si>
  <si>
    <t xml:space="preserve">4101240304                    </t>
  </si>
  <si>
    <t xml:space="preserve">4101240305                    </t>
  </si>
  <si>
    <t xml:space="preserve">4101240306                    </t>
  </si>
  <si>
    <t xml:space="preserve">4101240307                    </t>
  </si>
  <si>
    <t xml:space="preserve">4101240308                    </t>
  </si>
  <si>
    <t xml:space="preserve">4101240309                    </t>
  </si>
  <si>
    <t xml:space="preserve">4101240310                    </t>
  </si>
  <si>
    <t xml:space="preserve">4101240311                    </t>
  </si>
  <si>
    <t xml:space="preserve">4101240312                    </t>
  </si>
  <si>
    <t xml:space="preserve">4101240313                    </t>
  </si>
  <si>
    <t xml:space="preserve">4101240362                    </t>
  </si>
  <si>
    <t xml:space="preserve">4101240363                    </t>
  </si>
  <si>
    <t xml:space="preserve">4101240364                    </t>
  </si>
  <si>
    <t xml:space="preserve">4101240365                    </t>
  </si>
  <si>
    <t xml:space="preserve">4101240366                    </t>
  </si>
  <si>
    <t xml:space="preserve">4101240367                    </t>
  </si>
  <si>
    <t xml:space="preserve">4101240368                    </t>
  </si>
  <si>
    <t xml:space="preserve">4101240369                    </t>
  </si>
  <si>
    <t xml:space="preserve">4101240370                    </t>
  </si>
  <si>
    <t xml:space="preserve">4101240371                    </t>
  </si>
  <si>
    <t xml:space="preserve">4101240372                    </t>
  </si>
  <si>
    <t xml:space="preserve">4101240373                    </t>
  </si>
  <si>
    <t xml:space="preserve">4101240374                    </t>
  </si>
  <si>
    <t xml:space="preserve">4101240375                    </t>
  </si>
  <si>
    <t xml:space="preserve">4101240376                    </t>
  </si>
  <si>
    <t xml:space="preserve">4101240377                    </t>
  </si>
  <si>
    <t xml:space="preserve">4101240378                    </t>
  </si>
  <si>
    <t xml:space="preserve">4101240379                    </t>
  </si>
  <si>
    <t xml:space="preserve">4101240380                    </t>
  </si>
  <si>
    <t xml:space="preserve">4101240381                    </t>
  </si>
  <si>
    <t xml:space="preserve">4101240382                    </t>
  </si>
  <si>
    <t xml:space="preserve">4101240383                    </t>
  </si>
  <si>
    <t xml:space="preserve">4101240384                    </t>
  </si>
  <si>
    <t xml:space="preserve">4101240385                    </t>
  </si>
  <si>
    <t xml:space="preserve">4101240386                    </t>
  </si>
  <si>
    <t xml:space="preserve">4101240387                    </t>
  </si>
  <si>
    <t xml:space="preserve">4101240388                    </t>
  </si>
  <si>
    <t xml:space="preserve">4101240389                    </t>
  </si>
  <si>
    <t xml:space="preserve">4101240390                    </t>
  </si>
  <si>
    <t xml:space="preserve">4101240391                    </t>
  </si>
  <si>
    <t xml:space="preserve">4101240392                    </t>
  </si>
  <si>
    <t xml:space="preserve">4101240393                    </t>
  </si>
  <si>
    <t xml:space="preserve">4101240395                    </t>
  </si>
  <si>
    <t xml:space="preserve">4101240396                    </t>
  </si>
  <si>
    <t xml:space="preserve">4101240397                    </t>
  </si>
  <si>
    <t xml:space="preserve">4101240398                    </t>
  </si>
  <si>
    <t xml:space="preserve">4101240399                    </t>
  </si>
  <si>
    <t xml:space="preserve">4101240400                    </t>
  </si>
  <si>
    <t xml:space="preserve">4101240401                    </t>
  </si>
  <si>
    <t xml:space="preserve">4101240402                    </t>
  </si>
  <si>
    <t xml:space="preserve">4101240403                    </t>
  </si>
  <si>
    <t xml:space="preserve">4101240404                    </t>
  </si>
  <si>
    <t xml:space="preserve">4101240407                    </t>
  </si>
  <si>
    <t xml:space="preserve">4101240408                    </t>
  </si>
  <si>
    <t xml:space="preserve">4101240409                    </t>
  </si>
  <si>
    <t xml:space="preserve">4101240410                    </t>
  </si>
  <si>
    <t xml:space="preserve">4101240411                    </t>
  </si>
  <si>
    <t xml:space="preserve">4101240427                    </t>
  </si>
  <si>
    <t xml:space="preserve">4101240428                    </t>
  </si>
  <si>
    <t xml:space="preserve">4101240429                    </t>
  </si>
  <si>
    <t xml:space="preserve">4101240430                    </t>
  </si>
  <si>
    <t xml:space="preserve">4101240431                    </t>
  </si>
  <si>
    <t xml:space="preserve">2101342004                    </t>
  </si>
  <si>
    <t xml:space="preserve">2101342005                    </t>
  </si>
  <si>
    <t xml:space="preserve">4101241199                    </t>
  </si>
  <si>
    <t xml:space="preserve">4101241200                    </t>
  </si>
  <si>
    <t xml:space="preserve">4101241201                    </t>
  </si>
  <si>
    <t xml:space="preserve">4101241202                    </t>
  </si>
  <si>
    <t xml:space="preserve">4101241203                    </t>
  </si>
  <si>
    <t xml:space="preserve">4101241204                    </t>
  </si>
  <si>
    <t xml:space="preserve">4101241205                    </t>
  </si>
  <si>
    <t xml:space="preserve">4101241206                    </t>
  </si>
  <si>
    <t xml:space="preserve">4101241008                    </t>
  </si>
  <si>
    <t xml:space="preserve">4101241012                    </t>
  </si>
  <si>
    <t xml:space="preserve">4101241013                    </t>
  </si>
  <si>
    <t xml:space="preserve">4101241014                    </t>
  </si>
  <si>
    <t xml:space="preserve">4101241015                    </t>
  </si>
  <si>
    <t xml:space="preserve">4101241016                    </t>
  </si>
  <si>
    <t xml:space="preserve">4101240010                    </t>
  </si>
  <si>
    <t xml:space="preserve">4101240011                    </t>
  </si>
  <si>
    <t xml:space="preserve">4101240012                    </t>
  </si>
  <si>
    <t xml:space="preserve">4101240013                    </t>
  </si>
  <si>
    <t xml:space="preserve">4101240014                    </t>
  </si>
  <si>
    <t xml:space="preserve">4101240015                    </t>
  </si>
  <si>
    <t xml:space="preserve">4101240016                    </t>
  </si>
  <si>
    <t xml:space="preserve">4101240017                    </t>
  </si>
  <si>
    <t xml:space="preserve">4101240018                    </t>
  </si>
  <si>
    <t xml:space="preserve">4101240019                    </t>
  </si>
  <si>
    <t xml:space="preserve">4101240020                    </t>
  </si>
  <si>
    <t xml:space="preserve">4101240021                    </t>
  </si>
  <si>
    <t xml:space="preserve">4101240022                    </t>
  </si>
  <si>
    <t xml:space="preserve">4101240023                    </t>
  </si>
  <si>
    <t xml:space="preserve">4101240024                    </t>
  </si>
  <si>
    <t xml:space="preserve">4101240412                    </t>
  </si>
  <si>
    <t xml:space="preserve">4101240413                    </t>
  </si>
  <si>
    <t xml:space="preserve">4101240414                    </t>
  </si>
  <si>
    <t xml:space="preserve">4101240415                    </t>
  </si>
  <si>
    <t xml:space="preserve">4101240416                    </t>
  </si>
  <si>
    <t xml:space="preserve">4101240417                    </t>
  </si>
  <si>
    <t xml:space="preserve">4101240418                    </t>
  </si>
  <si>
    <t xml:space="preserve">4101240419                    </t>
  </si>
  <si>
    <t xml:space="preserve">4101240420                    </t>
  </si>
  <si>
    <t xml:space="preserve">4101240421                    </t>
  </si>
  <si>
    <t xml:space="preserve">4101240422                    </t>
  </si>
  <si>
    <t xml:space="preserve">4101240423                    </t>
  </si>
  <si>
    <t xml:space="preserve">4101240424                    </t>
  </si>
  <si>
    <t xml:space="preserve">1101040436                    </t>
  </si>
  <si>
    <t xml:space="preserve">1101040854                    </t>
  </si>
  <si>
    <t xml:space="preserve">1101040745                    </t>
  </si>
  <si>
    <t xml:space="preserve">1101040748                    </t>
  </si>
  <si>
    <t xml:space="preserve">01380275                      </t>
  </si>
  <si>
    <t xml:space="preserve">01380098                      </t>
  </si>
  <si>
    <t xml:space="preserve">01380122                      </t>
  </si>
  <si>
    <t xml:space="preserve">ОС110110074                   </t>
  </si>
  <si>
    <t xml:space="preserve">ОС110110075                   </t>
  </si>
  <si>
    <t>1101040349.1</t>
  </si>
  <si>
    <t>1101040349.2</t>
  </si>
  <si>
    <t>1101040349.3</t>
  </si>
  <si>
    <t>1101040349.4</t>
  </si>
  <si>
    <t>013800015.2</t>
  </si>
  <si>
    <t>01380015.1</t>
  </si>
  <si>
    <t xml:space="preserve">1101050002                    </t>
  </si>
  <si>
    <t xml:space="preserve">4101264027                    </t>
  </si>
  <si>
    <t xml:space="preserve">1101040413                    </t>
  </si>
  <si>
    <t xml:space="preserve">1101040414                    </t>
  </si>
  <si>
    <t xml:space="preserve">1101060405                    </t>
  </si>
  <si>
    <t xml:space="preserve">1101060406                    </t>
  </si>
  <si>
    <t>1101060975.1</t>
  </si>
  <si>
    <t>1101060975.2</t>
  </si>
  <si>
    <t xml:space="preserve">1101060426                    </t>
  </si>
  <si>
    <t xml:space="preserve">1101060407                    </t>
  </si>
  <si>
    <t xml:space="preserve">1101060392                    </t>
  </si>
  <si>
    <t xml:space="preserve">1101060393                    </t>
  </si>
  <si>
    <t xml:space="preserve">1101060384                    </t>
  </si>
  <si>
    <t xml:space="preserve">1101060385                    </t>
  </si>
  <si>
    <t xml:space="preserve">1101060394                    </t>
  </si>
  <si>
    <t xml:space="preserve">1101060395                    </t>
  </si>
  <si>
    <t xml:space="preserve">1101060396                    </t>
  </si>
  <si>
    <t>1101060474.1</t>
  </si>
  <si>
    <t>1101060474.2</t>
  </si>
  <si>
    <t xml:space="preserve">1101060711                    </t>
  </si>
  <si>
    <t xml:space="preserve">1101060708                    </t>
  </si>
  <si>
    <t xml:space="preserve">1101060709                    </t>
  </si>
  <si>
    <t xml:space="preserve">1101060710                    </t>
  </si>
  <si>
    <t xml:space="preserve">1101060425                    </t>
  </si>
  <si>
    <t xml:space="preserve">1101060424                    </t>
  </si>
  <si>
    <t xml:space="preserve">1101060529                    </t>
  </si>
  <si>
    <t xml:space="preserve">1101060528                    </t>
  </si>
  <si>
    <t xml:space="preserve">1101060427                    </t>
  </si>
  <si>
    <t xml:space="preserve">1101060428                    </t>
  </si>
  <si>
    <t xml:space="preserve">1101060703                    </t>
  </si>
  <si>
    <t xml:space="preserve">1101060704                    </t>
  </si>
  <si>
    <t xml:space="preserve">1101060705                    </t>
  </si>
  <si>
    <t xml:space="preserve">1101060706                    </t>
  </si>
  <si>
    <t xml:space="preserve">1101060707                    </t>
  </si>
  <si>
    <t xml:space="preserve">1101060487                    </t>
  </si>
  <si>
    <t xml:space="preserve">1101060488                    </t>
  </si>
  <si>
    <t xml:space="preserve">1101060489                    </t>
  </si>
  <si>
    <t xml:space="preserve">1101060490                    </t>
  </si>
  <si>
    <t xml:space="preserve">1101060491                    </t>
  </si>
  <si>
    <t xml:space="preserve">1101060670                    </t>
  </si>
  <si>
    <t xml:space="preserve">1101060671                    </t>
  </si>
  <si>
    <t xml:space="preserve">1101060730                    </t>
  </si>
  <si>
    <t xml:space="preserve">1101060731                    </t>
  </si>
  <si>
    <t xml:space="preserve">1101060732                    </t>
  </si>
  <si>
    <t xml:space="preserve">1101060733                    </t>
  </si>
  <si>
    <t xml:space="preserve">1101061006                    </t>
  </si>
  <si>
    <t xml:space="preserve">1101061007                    </t>
  </si>
  <si>
    <t xml:space="preserve">1101061008                    </t>
  </si>
  <si>
    <t xml:space="preserve">1101061009                    </t>
  </si>
  <si>
    <t xml:space="preserve">1101061010                    </t>
  </si>
  <si>
    <t xml:space="preserve">1101061011                    </t>
  </si>
  <si>
    <t xml:space="preserve">1101061012                    </t>
  </si>
  <si>
    <t xml:space="preserve">1101060970                    </t>
  </si>
  <si>
    <t xml:space="preserve">1101061101                    </t>
  </si>
  <si>
    <t xml:space="preserve">1101061102                    </t>
  </si>
  <si>
    <t xml:space="preserve">1101061103                    </t>
  </si>
  <si>
    <t xml:space="preserve">1101061104                    </t>
  </si>
  <si>
    <t xml:space="preserve">1101061105                    </t>
  </si>
  <si>
    <t xml:space="preserve">1101061107                    </t>
  </si>
  <si>
    <t xml:space="preserve">1101061108                    </t>
  </si>
  <si>
    <t xml:space="preserve">1101060752                    </t>
  </si>
  <si>
    <t xml:space="preserve">1101060753                    </t>
  </si>
  <si>
    <t xml:space="preserve">1101060754                    </t>
  </si>
  <si>
    <t xml:space="preserve">1101060755                    </t>
  </si>
  <si>
    <t xml:space="preserve">1101060756                    </t>
  </si>
  <si>
    <t xml:space="preserve">1101060757                    </t>
  </si>
  <si>
    <t xml:space="preserve">1101060758                    </t>
  </si>
  <si>
    <t xml:space="preserve">1101060759                    </t>
  </si>
  <si>
    <t xml:space="preserve">1101060760                    </t>
  </si>
  <si>
    <t xml:space="preserve">1101060761                    </t>
  </si>
  <si>
    <t xml:space="preserve">1101060762                    </t>
  </si>
  <si>
    <t xml:space="preserve">1101060763                    </t>
  </si>
  <si>
    <t xml:space="preserve">1101060764                    </t>
  </si>
  <si>
    <t xml:space="preserve">1101060765                    </t>
  </si>
  <si>
    <t xml:space="preserve">1101060862                    </t>
  </si>
  <si>
    <t xml:space="preserve">1101060863                    </t>
  </si>
  <si>
    <t xml:space="preserve">1101060864                    </t>
  </si>
  <si>
    <t xml:space="preserve">1101060787                    </t>
  </si>
  <si>
    <t>1101061114.1</t>
  </si>
  <si>
    <t>1101061114.2</t>
  </si>
  <si>
    <t>1101061114.3</t>
  </si>
  <si>
    <t>1101061114.4</t>
  </si>
  <si>
    <t>1101061114.5</t>
  </si>
  <si>
    <t xml:space="preserve">11010601109                   </t>
  </si>
  <si>
    <t xml:space="preserve">1101060769                    </t>
  </si>
  <si>
    <t xml:space="preserve">1101060895                    </t>
  </si>
  <si>
    <t xml:space="preserve">1101060896                    </t>
  </si>
  <si>
    <t xml:space="preserve">1101060897                    </t>
  </si>
  <si>
    <t xml:space="preserve">1101060786                    </t>
  </si>
  <si>
    <t xml:space="preserve">1101060788                    </t>
  </si>
  <si>
    <t xml:space="preserve">1101060770                    </t>
  </si>
  <si>
    <t xml:space="preserve">1101060771                    </t>
  </si>
  <si>
    <t xml:space="preserve">1101060492                    </t>
  </si>
  <si>
    <t xml:space="preserve">1101060493                    </t>
  </si>
  <si>
    <t xml:space="preserve">1101060494                    </t>
  </si>
  <si>
    <t xml:space="preserve">1101060495                    </t>
  </si>
  <si>
    <t xml:space="preserve">1101060496                    </t>
  </si>
  <si>
    <t xml:space="preserve">1101060497                    </t>
  </si>
  <si>
    <t xml:space="preserve">1101060498                    </t>
  </si>
  <si>
    <t xml:space="preserve">1101060499                    </t>
  </si>
  <si>
    <t xml:space="preserve">1101060778                    </t>
  </si>
  <si>
    <t xml:space="preserve">1101060779                    </t>
  </si>
  <si>
    <t xml:space="preserve">1101060533                    </t>
  </si>
  <si>
    <t xml:space="preserve">1101060534                    </t>
  </si>
  <si>
    <t xml:space="preserve">1101060453                    </t>
  </si>
  <si>
    <t xml:space="preserve">1101060454                    </t>
  </si>
  <si>
    <t xml:space="preserve">1101060455                    </t>
  </si>
  <si>
    <t xml:space="preserve">1101060456                    </t>
  </si>
  <si>
    <t xml:space="preserve">1101060457                    </t>
  </si>
  <si>
    <t xml:space="preserve">1101060458                    </t>
  </si>
  <si>
    <t xml:space="preserve">1101060473                    </t>
  </si>
  <si>
    <t xml:space="preserve">1101060476                    </t>
  </si>
  <si>
    <t xml:space="preserve">1101060477                    </t>
  </si>
  <si>
    <t xml:space="preserve">1101060459                    </t>
  </si>
  <si>
    <t xml:space="preserve">1101060460                    </t>
  </si>
  <si>
    <t xml:space="preserve">1101060461                    </t>
  </si>
  <si>
    <t xml:space="preserve">1101060462                    </t>
  </si>
  <si>
    <t xml:space="preserve">1101060463                    </t>
  </si>
  <si>
    <t xml:space="preserve">1101060464                    </t>
  </si>
  <si>
    <t xml:space="preserve">1101060448                    </t>
  </si>
  <si>
    <t xml:space="preserve">1101060449                    </t>
  </si>
  <si>
    <t xml:space="preserve">1101060450                    </t>
  </si>
  <si>
    <t xml:space="preserve">11010600472                   </t>
  </si>
  <si>
    <t xml:space="preserve">1101060484                    </t>
  </si>
  <si>
    <t xml:space="preserve">01380183                      </t>
  </si>
  <si>
    <t xml:space="preserve">013800008                     </t>
  </si>
  <si>
    <t xml:space="preserve">013800280                     </t>
  </si>
  <si>
    <t>1101060296.1</t>
  </si>
  <si>
    <t>1101060296.2</t>
  </si>
  <si>
    <t>1101060296.3</t>
  </si>
  <si>
    <t>1101060296.4</t>
  </si>
  <si>
    <t>1101060296.5</t>
  </si>
  <si>
    <t>01380024.10</t>
  </si>
  <si>
    <t>01380024.9</t>
  </si>
  <si>
    <t>01380024.8</t>
  </si>
  <si>
    <t>01380024.7</t>
  </si>
  <si>
    <t>01380024.6</t>
  </si>
  <si>
    <t>01380024.5</t>
  </si>
  <si>
    <t>01380024.4</t>
  </si>
  <si>
    <t>01380024.3</t>
  </si>
  <si>
    <t>01380024.2</t>
  </si>
  <si>
    <t>01380024.1</t>
  </si>
  <si>
    <t>1101060297.7</t>
  </si>
  <si>
    <t>1101060297.6</t>
  </si>
  <si>
    <t>1101060297.5</t>
  </si>
  <si>
    <t>1101060297.4</t>
  </si>
  <si>
    <t>1101060297.3</t>
  </si>
  <si>
    <t>1101060297.2</t>
  </si>
  <si>
    <t>1101060297.1</t>
  </si>
  <si>
    <t xml:space="preserve">1101060289                    </t>
  </si>
  <si>
    <t xml:space="preserve">1101060290                    </t>
  </si>
  <si>
    <t>01380022 .1</t>
  </si>
  <si>
    <t>01380022.2</t>
  </si>
  <si>
    <t xml:space="preserve">1101060712                    </t>
  </si>
  <si>
    <t xml:space="preserve">1101060713                    </t>
  </si>
  <si>
    <t xml:space="preserve">1101060714                    </t>
  </si>
  <si>
    <t xml:space="preserve">07100163                      </t>
  </si>
  <si>
    <t xml:space="preserve">11010600475                   </t>
  </si>
  <si>
    <t xml:space="preserve">11010600768                   </t>
  </si>
  <si>
    <t xml:space="preserve">11010600898                   </t>
  </si>
  <si>
    <t xml:space="preserve">11010600899         </t>
  </si>
  <si>
    <t xml:space="preserve">1101060478                    </t>
  </si>
  <si>
    <t xml:space="preserve">11010600444                   </t>
  </si>
  <si>
    <t xml:space="preserve">11010600445                   </t>
  </si>
  <si>
    <t xml:space="preserve">11010600470                   </t>
  </si>
  <si>
    <t xml:space="preserve">11010600469                   </t>
  </si>
  <si>
    <t xml:space="preserve">11010600443                   </t>
  </si>
  <si>
    <t>ОС110109647</t>
  </si>
  <si>
    <t>ОС110109646</t>
  </si>
  <si>
    <t>ОС110109645</t>
  </si>
  <si>
    <t>ОС110109644</t>
  </si>
  <si>
    <t>ОС110109643</t>
  </si>
  <si>
    <t>ОС110109642</t>
  </si>
  <si>
    <t>ОС110109641</t>
  </si>
  <si>
    <t>ОС110109640</t>
  </si>
  <si>
    <t xml:space="preserve">0110109896                    </t>
  </si>
  <si>
    <t xml:space="preserve">110109934                     </t>
  </si>
  <si>
    <t xml:space="preserve">ОС110110040                   </t>
  </si>
  <si>
    <t xml:space="preserve">ОС110110041                   </t>
  </si>
  <si>
    <t xml:space="preserve">ОС110110065                   </t>
  </si>
  <si>
    <t xml:space="preserve">ОС110110066                   </t>
  </si>
  <si>
    <t xml:space="preserve">ОС110110067                   </t>
  </si>
  <si>
    <t xml:space="preserve">ОС110110068                   </t>
  </si>
  <si>
    <t xml:space="preserve">ОС110110069                   </t>
  </si>
  <si>
    <t xml:space="preserve">4101260012                    </t>
  </si>
  <si>
    <t xml:space="preserve">4101260013                    </t>
  </si>
  <si>
    <t xml:space="preserve">11010600767                   </t>
  </si>
  <si>
    <t xml:space="preserve">4101260017                    </t>
  </si>
  <si>
    <t xml:space="preserve">4101260109                    </t>
  </si>
  <si>
    <t xml:space="preserve">4101260110                    </t>
  </si>
  <si>
    <t xml:space="preserve">4101260111                    </t>
  </si>
  <si>
    <t xml:space="preserve">4101260113                    </t>
  </si>
  <si>
    <t xml:space="preserve">4101260112                    </t>
  </si>
  <si>
    <t xml:space="preserve">4101260146                    </t>
  </si>
  <si>
    <t xml:space="preserve">4101260147                    </t>
  </si>
  <si>
    <t xml:space="preserve">4101260148                    </t>
  </si>
  <si>
    <t xml:space="preserve">4101260145                    </t>
  </si>
  <si>
    <t xml:space="preserve">4101260149                    </t>
  </si>
  <si>
    <t xml:space="preserve">4101260150                    </t>
  </si>
  <si>
    <t xml:space="preserve">4101260155                    </t>
  </si>
  <si>
    <t xml:space="preserve">4101260166                    </t>
  </si>
  <si>
    <t xml:space="preserve">4101260167                    </t>
  </si>
  <si>
    <t xml:space="preserve">ОС110110076                   </t>
  </si>
  <si>
    <t xml:space="preserve">4101260151                    </t>
  </si>
  <si>
    <t xml:space="preserve">1101060475                    </t>
  </si>
  <si>
    <t xml:space="preserve">3101090006                    </t>
  </si>
  <si>
    <t xml:space="preserve">3101090010                    </t>
  </si>
  <si>
    <t xml:space="preserve">3101090011                    </t>
  </si>
  <si>
    <t xml:space="preserve">3101090012                    </t>
  </si>
  <si>
    <t xml:space="preserve">3101090017                    </t>
  </si>
  <si>
    <t xml:space="preserve">3101090018                    </t>
  </si>
  <si>
    <t xml:space="preserve">3101090019                    </t>
  </si>
  <si>
    <t xml:space="preserve">3101090020                    </t>
  </si>
  <si>
    <t xml:space="preserve">3101090016                    </t>
  </si>
  <si>
    <t xml:space="preserve">3101090023                    </t>
  </si>
  <si>
    <t xml:space="preserve">3101090026                    </t>
  </si>
  <si>
    <t xml:space="preserve">3101090031                    </t>
  </si>
  <si>
    <t xml:space="preserve">3101090033                    </t>
  </si>
  <si>
    <t xml:space="preserve">3101090034                    </t>
  </si>
  <si>
    <t xml:space="preserve">3101090035                    </t>
  </si>
  <si>
    <t xml:space="preserve">3101090036                    </t>
  </si>
  <si>
    <t xml:space="preserve">3101090037                    </t>
  </si>
  <si>
    <t>3101090039.15</t>
  </si>
  <si>
    <t>3101090039.14</t>
  </si>
  <si>
    <t>3101090039.13</t>
  </si>
  <si>
    <t>3101090039.12</t>
  </si>
  <si>
    <t>3101090039.11</t>
  </si>
  <si>
    <t>3101090039.10</t>
  </si>
  <si>
    <t>3101090039.9</t>
  </si>
  <si>
    <t>3101090039.8</t>
  </si>
  <si>
    <t>3101090039.7</t>
  </si>
  <si>
    <t>3101090039.6</t>
  </si>
  <si>
    <t>3101090039.5</t>
  </si>
  <si>
    <t>3101090039.4</t>
  </si>
  <si>
    <t>3101090039.3</t>
  </si>
  <si>
    <t>3101090039.2</t>
  </si>
  <si>
    <t>3101090039.1</t>
  </si>
  <si>
    <t xml:space="preserve">3101090049                    </t>
  </si>
  <si>
    <t>3101090042.15</t>
  </si>
  <si>
    <t>3101090042.14</t>
  </si>
  <si>
    <t>3101090042.13</t>
  </si>
  <si>
    <t>3101090042.12</t>
  </si>
  <si>
    <t>3101090042.11</t>
  </si>
  <si>
    <t>3101090042.10</t>
  </si>
  <si>
    <t>3101090042.9</t>
  </si>
  <si>
    <t>3101090042.8</t>
  </si>
  <si>
    <t>3101090042.7</t>
  </si>
  <si>
    <t>3101090042.6</t>
  </si>
  <si>
    <t>3101090042.5</t>
  </si>
  <si>
    <t>3101090042.4</t>
  </si>
  <si>
    <t>3101090042.1</t>
  </si>
  <si>
    <t>3101090042.2</t>
  </si>
  <si>
    <t>3101090042.3</t>
  </si>
  <si>
    <t xml:space="preserve">3101090045                    </t>
  </si>
  <si>
    <t xml:space="preserve">3101090048                    </t>
  </si>
  <si>
    <t xml:space="preserve">3101090050                    </t>
  </si>
  <si>
    <t xml:space="preserve">3101090051                    </t>
  </si>
  <si>
    <t xml:space="preserve">3101090057                    </t>
  </si>
  <si>
    <t xml:space="preserve">3101090079                    </t>
  </si>
  <si>
    <t xml:space="preserve">3101090088                    </t>
  </si>
  <si>
    <t xml:space="preserve">1010900059                    </t>
  </si>
  <si>
    <t xml:space="preserve">1010900058                    </t>
  </si>
  <si>
    <t xml:space="preserve">1010900046                    </t>
  </si>
  <si>
    <t xml:space="preserve">1010900048                    </t>
  </si>
  <si>
    <t xml:space="preserve">1010900050                    </t>
  </si>
  <si>
    <t xml:space="preserve">1010900057                    </t>
  </si>
  <si>
    <t xml:space="preserve">1010900056                    </t>
  </si>
  <si>
    <t>101090033.13</t>
  </si>
  <si>
    <t>101090033.12</t>
  </si>
  <si>
    <t>101090033.11</t>
  </si>
  <si>
    <t>101090033.10</t>
  </si>
  <si>
    <t>101090033.9</t>
  </si>
  <si>
    <t>101090033.8</t>
  </si>
  <si>
    <t>101090033.7</t>
  </si>
  <si>
    <t>101090033.6</t>
  </si>
  <si>
    <t>101090033.5</t>
  </si>
  <si>
    <t>101090033.4</t>
  </si>
  <si>
    <t>101090033.3</t>
  </si>
  <si>
    <t>101090033.2</t>
  </si>
  <si>
    <t>1010900033.1</t>
  </si>
  <si>
    <t>101090033.15</t>
  </si>
  <si>
    <t>101090033.14</t>
  </si>
  <si>
    <t xml:space="preserve">1010900040                    </t>
  </si>
  <si>
    <t xml:space="preserve">1010900035                    </t>
  </si>
  <si>
    <t xml:space="preserve">1010900038                    </t>
  </si>
  <si>
    <t xml:space="preserve">1010900036                    </t>
  </si>
  <si>
    <t xml:space="preserve">1010900045                    </t>
  </si>
  <si>
    <t xml:space="preserve">1010900042                    </t>
  </si>
  <si>
    <t xml:space="preserve">1010900043                    </t>
  </si>
  <si>
    <t xml:space="preserve">1010900044                    </t>
  </si>
  <si>
    <t xml:space="preserve">1010900034                    </t>
  </si>
  <si>
    <t xml:space="preserve">1010900061                    </t>
  </si>
  <si>
    <t xml:space="preserve">1010900064                    </t>
  </si>
  <si>
    <t xml:space="preserve">1010900039                    </t>
  </si>
  <si>
    <t xml:space="preserve">1010900037                    </t>
  </si>
  <si>
    <t xml:space="preserve">1010900041                    </t>
  </si>
  <si>
    <t xml:space="preserve">1010900028                    </t>
  </si>
  <si>
    <t xml:space="preserve">1101090177                    </t>
  </si>
  <si>
    <t xml:space="preserve">110109000016                  </t>
  </si>
  <si>
    <t xml:space="preserve">1101090018                    </t>
  </si>
  <si>
    <t xml:space="preserve">1101090019                    </t>
  </si>
  <si>
    <t xml:space="preserve">1101090017                    </t>
  </si>
  <si>
    <t xml:space="preserve">1101090015                    </t>
  </si>
  <si>
    <t xml:space="preserve">11010900003                   </t>
  </si>
  <si>
    <t xml:space="preserve">110109000010                  </t>
  </si>
  <si>
    <t xml:space="preserve">110109000009                  </t>
  </si>
  <si>
    <t xml:space="preserve">110109000011                  </t>
  </si>
  <si>
    <t xml:space="preserve">110109000002                  </t>
  </si>
  <si>
    <t xml:space="preserve">110109000003                  </t>
  </si>
  <si>
    <t xml:space="preserve">110109000004                  </t>
  </si>
  <si>
    <t xml:space="preserve">110109000005                  </t>
  </si>
  <si>
    <t xml:space="preserve">110109000006                  </t>
  </si>
  <si>
    <t xml:space="preserve">110109000007                  </t>
  </si>
  <si>
    <t xml:space="preserve">110109000008                  </t>
  </si>
  <si>
    <t xml:space="preserve">1101090244                    </t>
  </si>
  <si>
    <t xml:space="preserve">1101090243                    </t>
  </si>
  <si>
    <t xml:space="preserve">1101090270                    </t>
  </si>
  <si>
    <t xml:space="preserve">1101090256                    </t>
  </si>
  <si>
    <t xml:space="preserve">1101090247                    </t>
  </si>
  <si>
    <t xml:space="preserve">1101090248                    </t>
  </si>
  <si>
    <t xml:space="preserve">1101090249                    </t>
  </si>
  <si>
    <t xml:space="preserve">1101090250                    </t>
  </si>
  <si>
    <t xml:space="preserve">1101090251                    </t>
  </si>
  <si>
    <t xml:space="preserve">1101090252                    </t>
  </si>
  <si>
    <t xml:space="preserve">1101090255                    </t>
  </si>
  <si>
    <t xml:space="preserve">1101090176                    </t>
  </si>
  <si>
    <t xml:space="preserve">1101090269                    </t>
  </si>
  <si>
    <t>1101060410.1</t>
  </si>
  <si>
    <t>1101060410.2</t>
  </si>
  <si>
    <t xml:space="preserve">1101090265                    </t>
  </si>
  <si>
    <t xml:space="preserve">1101090266                    </t>
  </si>
  <si>
    <t xml:space="preserve">1101090267                    </t>
  </si>
  <si>
    <t xml:space="preserve">1101090268                    </t>
  </si>
  <si>
    <t xml:space="preserve">1101090264                    </t>
  </si>
  <si>
    <t xml:space="preserve">110109001                     </t>
  </si>
  <si>
    <t xml:space="preserve">11010900014                   </t>
  </si>
  <si>
    <t xml:space="preserve">ОС110109281                   </t>
  </si>
  <si>
    <t xml:space="preserve">ОС110109282                   </t>
  </si>
  <si>
    <t xml:space="preserve">ОС110109280                   </t>
  </si>
  <si>
    <t xml:space="preserve">ОС110109299                   </t>
  </si>
  <si>
    <t>ОС110109555</t>
  </si>
  <si>
    <t>ОС110109554</t>
  </si>
  <si>
    <t>ОС110109553</t>
  </si>
  <si>
    <t>ОС110109295</t>
  </si>
  <si>
    <t>ОС110109559</t>
  </si>
  <si>
    <t>ОС110109558</t>
  </si>
  <si>
    <t>ОС110109556</t>
  </si>
  <si>
    <t>ОС110109557</t>
  </si>
  <si>
    <t xml:space="preserve">ОС110109836                   </t>
  </si>
  <si>
    <t xml:space="preserve">ОС110109948                   </t>
  </si>
  <si>
    <t xml:space="preserve">ОС110109949                   </t>
  </si>
  <si>
    <t xml:space="preserve">ОС110109950                   </t>
  </si>
  <si>
    <t xml:space="preserve">ОС110109951                   </t>
  </si>
  <si>
    <t xml:space="preserve">ОС110109952                   </t>
  </si>
  <si>
    <t xml:space="preserve">ОС110109953                   </t>
  </si>
  <si>
    <t xml:space="preserve">ОС110109954                   </t>
  </si>
  <si>
    <t xml:space="preserve">ОС110109955                   </t>
  </si>
  <si>
    <t xml:space="preserve">ОС110109956                   </t>
  </si>
  <si>
    <t xml:space="preserve">ОС110109957                   </t>
  </si>
  <si>
    <t xml:space="preserve">ОС110109958                   </t>
  </si>
  <si>
    <t xml:space="preserve">ОС110109959                   </t>
  </si>
  <si>
    <t xml:space="preserve">ОС110109960                   </t>
  </si>
  <si>
    <t xml:space="preserve">ОС110109961                   </t>
  </si>
  <si>
    <t xml:space="preserve">ОС110109962                   </t>
  </si>
  <si>
    <t xml:space="preserve">ОС110109963                   </t>
  </si>
  <si>
    <t xml:space="preserve">ОС110109964                   </t>
  </si>
  <si>
    <t xml:space="preserve">ОС110109965                   </t>
  </si>
  <si>
    <t xml:space="preserve">ОС110109966                   </t>
  </si>
  <si>
    <t xml:space="preserve">ОС110109970                   </t>
  </si>
  <si>
    <t xml:space="preserve">ОС110109971                   </t>
  </si>
  <si>
    <t xml:space="preserve">ОС110109972                   </t>
  </si>
  <si>
    <t xml:space="preserve">ОС110109973                   </t>
  </si>
  <si>
    <t xml:space="preserve">ОС110109974                   </t>
  </si>
  <si>
    <t xml:space="preserve">ОС110109975                   </t>
  </si>
  <si>
    <t xml:space="preserve">ОС110109976                   </t>
  </si>
  <si>
    <t xml:space="preserve">ОС110109977                   </t>
  </si>
  <si>
    <t xml:space="preserve">ОС110109978                   </t>
  </si>
  <si>
    <t xml:space="preserve">ОС110109979                   </t>
  </si>
  <si>
    <t xml:space="preserve">ОС110109980                   </t>
  </si>
  <si>
    <t xml:space="preserve">ОС110109981                   </t>
  </si>
  <si>
    <t xml:space="preserve">ОС110109982                   </t>
  </si>
  <si>
    <t xml:space="preserve">ОС110109983                   </t>
  </si>
  <si>
    <t xml:space="preserve">ОС110109984                   </t>
  </si>
  <si>
    <t xml:space="preserve">ОС110109985                   </t>
  </si>
  <si>
    <t xml:space="preserve">ОС110109986                   </t>
  </si>
  <si>
    <t xml:space="preserve">ОС110109987                   </t>
  </si>
  <si>
    <t xml:space="preserve">ОС110109988                   </t>
  </si>
  <si>
    <t xml:space="preserve">ОС110109989                   </t>
  </si>
  <si>
    <t xml:space="preserve">ОС110109990                   </t>
  </si>
  <si>
    <t xml:space="preserve">ОС110109991                   </t>
  </si>
  <si>
    <t xml:space="preserve">ОС110109992                   </t>
  </si>
  <si>
    <t xml:space="preserve">ОС110109993                   </t>
  </si>
  <si>
    <t xml:space="preserve">ОС110109994                   </t>
  </si>
  <si>
    <t xml:space="preserve">ОС110109995                   </t>
  </si>
  <si>
    <t xml:space="preserve">ОС110109996                   </t>
  </si>
  <si>
    <t xml:space="preserve">ОС110109997                   </t>
  </si>
  <si>
    <t xml:space="preserve">ОС110109998                   </t>
  </si>
  <si>
    <t xml:space="preserve">ОС110109999                   </t>
  </si>
  <si>
    <t xml:space="preserve">ОС110110048                   </t>
  </si>
  <si>
    <t xml:space="preserve">ОС110110049                   </t>
  </si>
  <si>
    <t xml:space="preserve">ОС110110050                   </t>
  </si>
  <si>
    <t xml:space="preserve">ОС110110051                   </t>
  </si>
  <si>
    <t xml:space="preserve">ОС110110052                   </t>
  </si>
  <si>
    <t xml:space="preserve">ОС110110053                   </t>
  </si>
  <si>
    <t xml:space="preserve">ОС110110054                   </t>
  </si>
  <si>
    <t xml:space="preserve">ОС110110055                   </t>
  </si>
  <si>
    <t xml:space="preserve">ОС110110056                   </t>
  </si>
  <si>
    <t xml:space="preserve">ОС110110057                   </t>
  </si>
  <si>
    <t xml:space="preserve">ОС110110058                   </t>
  </si>
  <si>
    <t xml:space="preserve">ОС110110059                   </t>
  </si>
  <si>
    <t xml:space="preserve">ОС110110060                   </t>
  </si>
  <si>
    <t xml:space="preserve">ОС110110062                   </t>
  </si>
  <si>
    <t xml:space="preserve">ОС110110077                   </t>
  </si>
  <si>
    <t xml:space="preserve">ОС110110080                   </t>
  </si>
  <si>
    <t xml:space="preserve">ОС110110081                   </t>
  </si>
  <si>
    <t xml:space="preserve">4101280001                    </t>
  </si>
  <si>
    <t xml:space="preserve">1101090276                    </t>
  </si>
  <si>
    <t xml:space="preserve">1101090277                    </t>
  </si>
  <si>
    <t xml:space="preserve">1101090271                    </t>
  </si>
  <si>
    <t xml:space="preserve">1101090272                    </t>
  </si>
  <si>
    <t xml:space="preserve">1101090280                    </t>
  </si>
  <si>
    <t xml:space="preserve">1101090281                    </t>
  </si>
  <si>
    <t xml:space="preserve">1101090278                    </t>
  </si>
  <si>
    <t xml:space="preserve">1101090279                    </t>
  </si>
  <si>
    <t xml:space="preserve">2101330004                    </t>
  </si>
  <si>
    <t xml:space="preserve">2101342201                    </t>
  </si>
  <si>
    <t xml:space="preserve">2101341119                    </t>
  </si>
  <si>
    <t xml:space="preserve">2101341120                    </t>
  </si>
  <si>
    <t xml:space="preserve">2101341029                    </t>
  </si>
  <si>
    <t xml:space="preserve">2101342030                    </t>
  </si>
  <si>
    <t xml:space="preserve">2101341031                    </t>
  </si>
  <si>
    <t xml:space="preserve">2101341032                    </t>
  </si>
  <si>
    <t xml:space="preserve">2101341033                    </t>
  </si>
  <si>
    <t xml:space="preserve">2101240006                    </t>
  </si>
  <si>
    <t xml:space="preserve">2101240007                    </t>
  </si>
  <si>
    <t xml:space="preserve">2101240008                    </t>
  </si>
  <si>
    <t xml:space="preserve">2101240009                    </t>
  </si>
  <si>
    <t xml:space="preserve">2101240010                    </t>
  </si>
  <si>
    <t xml:space="preserve">2101240012                    </t>
  </si>
  <si>
    <t xml:space="preserve">2101240013                    </t>
  </si>
  <si>
    <t xml:space="preserve">2101240014                    </t>
  </si>
  <si>
    <t xml:space="preserve">2101240019                    </t>
  </si>
  <si>
    <t xml:space="preserve">2101240020                    </t>
  </si>
  <si>
    <t xml:space="preserve">2101340001                    </t>
  </si>
  <si>
    <t xml:space="preserve">2101340002                    </t>
  </si>
  <si>
    <t xml:space="preserve">2101340003                    </t>
  </si>
  <si>
    <t xml:space="preserve">2101340004                    </t>
  </si>
  <si>
    <t xml:space="preserve">2101340005                    </t>
  </si>
  <si>
    <t xml:space="preserve">2101340006                    </t>
  </si>
  <si>
    <t xml:space="preserve">2101340007                    </t>
  </si>
  <si>
    <t xml:space="preserve">2101340008                    </t>
  </si>
  <si>
    <t xml:space="preserve">2101340009                    </t>
  </si>
  <si>
    <t xml:space="preserve">2101342009                    </t>
  </si>
  <si>
    <t xml:space="preserve">2101342010                    </t>
  </si>
  <si>
    <t xml:space="preserve">2101342013                    </t>
  </si>
  <si>
    <t xml:space="preserve">2101340034                    </t>
  </si>
  <si>
    <t xml:space="preserve">2101342043                    </t>
  </si>
  <si>
    <t xml:space="preserve">2101342044                    </t>
  </si>
  <si>
    <t xml:space="preserve">2101342045                    </t>
  </si>
  <si>
    <t xml:space="preserve">2101342049                    </t>
  </si>
  <si>
    <t xml:space="preserve">2101242063                    </t>
  </si>
  <si>
    <t xml:space="preserve">2101242068                    </t>
  </si>
  <si>
    <t xml:space="preserve">2101341008                    </t>
  </si>
  <si>
    <t xml:space="preserve">2101341009                    </t>
  </si>
  <si>
    <t xml:space="preserve">2101341010                    </t>
  </si>
  <si>
    <t xml:space="preserve">2101341011                    </t>
  </si>
  <si>
    <t xml:space="preserve">2101362200                    </t>
  </si>
  <si>
    <t xml:space="preserve">2101360001                    </t>
  </si>
  <si>
    <t xml:space="preserve">2101360002                    </t>
  </si>
  <si>
    <t xml:space="preserve">2101360003                    </t>
  </si>
  <si>
    <t xml:space="preserve">2101260001                    </t>
  </si>
  <si>
    <t xml:space="preserve">2101260002                    </t>
  </si>
  <si>
    <t xml:space="preserve">2101260003                    </t>
  </si>
  <si>
    <t xml:space="preserve">2101260004                    </t>
  </si>
  <si>
    <t xml:space="preserve">2101260005                    </t>
  </si>
  <si>
    <t xml:space="preserve">2101260006                    </t>
  </si>
  <si>
    <t xml:space="preserve">2101260007                    </t>
  </si>
  <si>
    <t xml:space="preserve">2101260008                    </t>
  </si>
  <si>
    <t xml:space="preserve">2101260009                    </t>
  </si>
  <si>
    <t xml:space="preserve">2101260010                    </t>
  </si>
  <si>
    <t xml:space="preserve">2101360015                    </t>
  </si>
  <si>
    <t xml:space="preserve">2101360016                    </t>
  </si>
  <si>
    <t xml:space="preserve">2101360017                    </t>
  </si>
  <si>
    <t xml:space="preserve">2101360018                    </t>
  </si>
  <si>
    <t xml:space="preserve">2101360019                    </t>
  </si>
  <si>
    <t xml:space="preserve">2101360020                    </t>
  </si>
  <si>
    <t xml:space="preserve">2101360021                    </t>
  </si>
  <si>
    <t xml:space="preserve">2101360022                    </t>
  </si>
  <si>
    <t xml:space="preserve">2101360023                    </t>
  </si>
  <si>
    <t xml:space="preserve">2101360024                    </t>
  </si>
  <si>
    <t xml:space="preserve">2101360026                    </t>
  </si>
  <si>
    <t xml:space="preserve">2101362000                    </t>
  </si>
  <si>
    <t xml:space="preserve">2101042008                    </t>
  </si>
  <si>
    <t xml:space="preserve">2101362029                    </t>
  </si>
  <si>
    <t xml:space="preserve">2101362042                    </t>
  </si>
  <si>
    <t xml:space="preserve">2101360012                    </t>
  </si>
  <si>
    <t xml:space="preserve">2101360013                    </t>
  </si>
  <si>
    <t xml:space="preserve">2101360014                    </t>
  </si>
  <si>
    <t xml:space="preserve">11010001                      </t>
  </si>
  <si>
    <t>Трехэтажное кирпичное здание школы № 11 с подвалом</t>
  </si>
  <si>
    <t>Пермский край, г. Чайковский, ул. Вокзальная, д.51а</t>
  </si>
  <si>
    <t>59:12:0010343:102</t>
  </si>
  <si>
    <t>№ 59-59/016-59/999/001/2016-4826/1  от 22.07.2016</t>
  </si>
  <si>
    <t>№ 59-59-16/015/2010-404  от 31.03.2010</t>
  </si>
  <si>
    <t>Помещение</t>
  </si>
  <si>
    <t>59:12:0010343:3357</t>
  </si>
  <si>
    <t>№ 59-59/016-59/999/001/2016-13678/1  от 13.12.2016</t>
  </si>
  <si>
    <t>№ 59-59-16/015/2010-405  от 13.12.2016</t>
  </si>
  <si>
    <t>59:12:0010343:3358</t>
  </si>
  <si>
    <t>№ 59-59/016-59/999/001/2016-13676/1  от 13.12.2016</t>
  </si>
  <si>
    <t>59:12:0010343:3360</t>
  </si>
  <si>
    <t>№ 59-59/016-59/999/001/2016-13677/1  от 13.12.2016</t>
  </si>
  <si>
    <t>Фрезер 3</t>
  </si>
  <si>
    <t>Машина шлифовальная ленточная</t>
  </si>
  <si>
    <t>Эл. фрезерная машина МЭФ850Э</t>
  </si>
  <si>
    <t>Станок токарный по дереву МС 613 А</t>
  </si>
  <si>
    <t>Станок сверлильный Finhecc</t>
  </si>
  <si>
    <t>Станок рейсмусовый JPM 13CST JET</t>
  </si>
  <si>
    <t>Пила циркулярная TKHS 315 C2000 WNB Метабо</t>
  </si>
  <si>
    <t>Фрезерный станок Корвет-83 5992</t>
  </si>
  <si>
    <t>Станок сверлильный СТ-1351</t>
  </si>
  <si>
    <t>Микроскоп ученический</t>
  </si>
  <si>
    <t>Принтер Canon LPB-6000B</t>
  </si>
  <si>
    <t>Проектор Acer X1161P</t>
  </si>
  <si>
    <t>Проектор Acer X1161К</t>
  </si>
  <si>
    <t>Компьютер DNS Office + Celeron E3400</t>
  </si>
  <si>
    <t>Сканер Canon CanoScan LIDE 100</t>
  </si>
  <si>
    <t>Черно-белый лазерный принтер OKI B2200</t>
  </si>
  <si>
    <t>Графический планшет Wacom Bamboo Pen. Bamboo Scribe. ArtRage</t>
  </si>
  <si>
    <t>Комплект цифрового учебного оборудования, позволяющий осуществлять простейшие физические  и физиологические наблюдения, а также наблюдению за природными явлениями</t>
  </si>
  <si>
    <t>Цифровая фотокамера Canon PowerShot A1100 IS (в комплекте карта памяти Transctnd SD 2GB 45x, зарядное устройство Lenmar PRO290R)</t>
  </si>
  <si>
    <t>Конструктор по началам прикладной информатики и роботехники первоРобот WeDo</t>
  </si>
  <si>
    <t>Специализированный программно-технический комплекс ученика с ограниченными возможностями здоровья  Apple Mac mini Core 2 Duo 2. 66Ghz/2GB/GeForce 320M/SD/DUB-104/Apple Keyboard/LogitechRX250/Viewsonic VA 1926W/Appele MacOS X Snow Leopard/Microsoft Windows 7 Proffisinal/iTunes/iMovie/iDVD/iWeb/Garage</t>
  </si>
  <si>
    <t>Специализированная клавиатура с минимальным усилием для позиционирования и ввода</t>
  </si>
  <si>
    <t>Компьютерный роллер Traxsys Roller II</t>
  </si>
  <si>
    <t>Набор цветных выносных компьютерных кнопок малых Traxsys Medium Joggle Switch</t>
  </si>
  <si>
    <t>Специализированный программно-технический комплекс педагогического работника  Apple MacBook white  2. 4Ghz/2GB/320GB/GeForce 320M/SD/Apple Remote/Receiver for Media Centr PC/Appele MacOS X Snow Leopard/Microsoft Windows 7 Proffisinal/iTunes/iPhoto/iDVD/iWeb/Garage</t>
  </si>
  <si>
    <t>*Проектор</t>
  </si>
  <si>
    <t>* Проектор</t>
  </si>
  <si>
    <t xml:space="preserve">* Принтер </t>
  </si>
  <si>
    <t>* Принтер</t>
  </si>
  <si>
    <t>* Компьютер в сборе</t>
  </si>
  <si>
    <t>* Плазменный телевизор</t>
  </si>
  <si>
    <t xml:space="preserve">Шкаф вытяжной </t>
  </si>
  <si>
    <t>Монитор 18,5 MONITOR BenQ G950A</t>
  </si>
  <si>
    <t>Монитор  18.5 MONITOR BenQ G950A</t>
  </si>
  <si>
    <t>Монитор 18.5 MONITOR BenQ G950A</t>
  </si>
  <si>
    <t>Монитор MONITOR BenQ G950A</t>
  </si>
  <si>
    <t>Монитор Beinia</t>
  </si>
  <si>
    <t>Системный блок Планар</t>
  </si>
  <si>
    <t>Системный блок Аквариус</t>
  </si>
  <si>
    <t>Монитор 20 Liteon</t>
  </si>
  <si>
    <t>Принтер Самсунг ML-1750</t>
  </si>
  <si>
    <t>Ксерокс А-4 Canon</t>
  </si>
  <si>
    <t>Эл. плита Ж-264</t>
  </si>
  <si>
    <t>Радиоузел РУШ</t>
  </si>
  <si>
    <t>Эл. привод</t>
  </si>
  <si>
    <t>Эл. котел КПЭ -250</t>
  </si>
  <si>
    <t>Станок СД</t>
  </si>
  <si>
    <t>Эл. кипятильник КНЭ - 100</t>
  </si>
  <si>
    <t>Тестомесильная машина</t>
  </si>
  <si>
    <t>Музыкальный центр Daewoo</t>
  </si>
  <si>
    <t>Посудомоечная машина НМТ</t>
  </si>
  <si>
    <t>Микшерный пульт ROSTEX RM-1300</t>
  </si>
  <si>
    <t>Видеомагнитофон LG L448</t>
  </si>
  <si>
    <t>Перфоратор King Stone</t>
  </si>
  <si>
    <t>Системный блок Форум</t>
  </si>
  <si>
    <t>Ноутбук RoverBook</t>
  </si>
  <si>
    <t>Видеомагнитофон ВВК</t>
  </si>
  <si>
    <t>Холодильная установка</t>
  </si>
  <si>
    <t>Мультимедиапроектор RoverLight</t>
  </si>
  <si>
    <t>Счетчик горячей воды</t>
  </si>
  <si>
    <t>Ноутбук RoverBook Partner W500L</t>
  </si>
  <si>
    <t>Системный блок Аквариус Pro IW265</t>
  </si>
  <si>
    <t>Монитор 17" Acer AL1716as</t>
  </si>
  <si>
    <t>Фотоаппарат Самсунг</t>
  </si>
  <si>
    <t>DVD6LG DKS-6100Q</t>
  </si>
  <si>
    <t>Музыкальный центр Philips MC-D515/xxx</t>
  </si>
  <si>
    <t>Ноутбук ACER</t>
  </si>
  <si>
    <t>Мультимедиапроектор Acer Projector P1165</t>
  </si>
  <si>
    <t>Монитор LG 17" L1718S-BN Flatron</t>
  </si>
  <si>
    <t>Системный блок  CPU Intel Core 2 Duo</t>
  </si>
  <si>
    <t>Мультимедиапроектор Epson</t>
  </si>
  <si>
    <t>Мультимедиапроектор BenQ MP 515</t>
  </si>
  <si>
    <t>Принтер Самсунг CLP-300</t>
  </si>
  <si>
    <t>Системный блок CPU Intel Core 2 Duo</t>
  </si>
  <si>
    <t>Системный блок Kraftway Credo</t>
  </si>
  <si>
    <t>Внешний диск</t>
  </si>
  <si>
    <t>Проектор Epson EMP - X5</t>
  </si>
  <si>
    <t>Ноутбук Aquaruis</t>
  </si>
  <si>
    <t>Тележка AquaCart</t>
  </si>
  <si>
    <t>Системный блок ICS ProLine Tower</t>
  </si>
  <si>
    <t>Монитор TFT 17" Samsung SyncMaster 720N</t>
  </si>
  <si>
    <t>Мультимедиапроектор Mitsubishi XD206U</t>
  </si>
  <si>
    <t>Интерактивная доска 640</t>
  </si>
  <si>
    <t>Мультимедиапроектор Acer Projector Х1130</t>
  </si>
  <si>
    <t>Принтер XEROX Phaser 3117</t>
  </si>
  <si>
    <t>Акустическая система YAMAHA MSR400</t>
  </si>
  <si>
    <t>Микшерский пульт Behringer Xenyx</t>
  </si>
  <si>
    <t>Проектор BenQ Projector MP615P</t>
  </si>
  <si>
    <t>МФУ Samsung SCX-4220</t>
  </si>
  <si>
    <t>Велотренажер</t>
  </si>
  <si>
    <t>Телефакс Panasonik KX-FT 68</t>
  </si>
  <si>
    <t>Станок горизонтально фрезерный НГФ</t>
  </si>
  <si>
    <t>Холодильник "Юрюзань"</t>
  </si>
  <si>
    <t>Шкаф холодильный СМ114S</t>
  </si>
  <si>
    <t>МФУ HP LaserJet Pro M1132</t>
  </si>
  <si>
    <t xml:space="preserve">МФУ (принтер-сканер-копир) WC5019 </t>
  </si>
  <si>
    <t>Проектор BenQ Projector MS502</t>
  </si>
  <si>
    <t>Моноблок iRU</t>
  </si>
  <si>
    <t>Объектовая станция СПИ "Стрелец-Мониторинг"</t>
  </si>
  <si>
    <t>Системный блок DNS Office</t>
  </si>
  <si>
    <t>Системный блок DNS Home</t>
  </si>
  <si>
    <t>Системный блок DNS Extreme</t>
  </si>
  <si>
    <t>Насос опрессовочный ручной V-Test 50 атм</t>
  </si>
  <si>
    <t>Рабочее место учителя</t>
  </si>
  <si>
    <t>Регулятор температуры Комос-УЗЖ-32</t>
  </si>
  <si>
    <t xml:space="preserve">Документ-камера  A VerVision CP135 </t>
  </si>
  <si>
    <t>Ноутбук Acer</t>
  </si>
  <si>
    <t>Портативный программно-технический комплекс учителя Apple MacBook</t>
  </si>
  <si>
    <t>Система для голосования SMART Response PE</t>
  </si>
  <si>
    <t>Принтер лазерный Phaser 3117</t>
  </si>
  <si>
    <t>Монитор LG 19"</t>
  </si>
  <si>
    <t>Сетка со стойками</t>
  </si>
  <si>
    <t>Станок фрезерный настольный НГФ</t>
  </si>
  <si>
    <t>Станок токарно-виторезный ТВ-4</t>
  </si>
  <si>
    <t>Станок настольный сверлильный 2НП2</t>
  </si>
  <si>
    <t>Станок по металлу ДИП</t>
  </si>
  <si>
    <t>Станок ТВ-6</t>
  </si>
  <si>
    <t>Тисы</t>
  </si>
  <si>
    <t>Станок сверлильный JET JDP-10M</t>
  </si>
  <si>
    <t>SD ROM</t>
  </si>
  <si>
    <t>Системный блок STM</t>
  </si>
  <si>
    <t>Системный блок FOX</t>
  </si>
  <si>
    <t>Проектор ViewSonic PJD5132 DLP</t>
  </si>
  <si>
    <t>Принтер EPSON L120</t>
  </si>
  <si>
    <t>МФУ SAMSUNG SCX-3400</t>
  </si>
  <si>
    <t>Монитор ACER TFT 18.5" VISEO</t>
  </si>
  <si>
    <t>Машина швейная электрическая Brother</t>
  </si>
  <si>
    <t>Плита электирическая</t>
  </si>
  <si>
    <t>Машина швейная Brother star 45</t>
  </si>
  <si>
    <t>Машина вышивальная Brother NV 90E</t>
  </si>
  <si>
    <t>Машина швейная Brother XL 5130</t>
  </si>
  <si>
    <t>МФУ Brother DCP-7025R</t>
  </si>
  <si>
    <t>Спирометр сухой портативный</t>
  </si>
  <si>
    <t>Монитор 19" LG</t>
  </si>
  <si>
    <t>Монитор 20" SAMSUNG</t>
  </si>
  <si>
    <t xml:space="preserve">Монитор 19" ViewSonic </t>
  </si>
  <si>
    <t xml:space="preserve">Монитор 20" BENQ </t>
  </si>
  <si>
    <t>Водосчетчик ВК-32</t>
  </si>
  <si>
    <t>Проектор ViewSonic</t>
  </si>
  <si>
    <t>Системный блок IRU Corp 310 P</t>
  </si>
  <si>
    <t>Программно-аппаратная платформа Асеr ТМ536Q-B822G32Mnsk (в комплекте с "мышью")</t>
  </si>
  <si>
    <t>Цифровые образовательные ресурсы по предмету биология (наглядная биология)</t>
  </si>
  <si>
    <t>Цифровое устройство для просмотра микропрепаратов ML-12-1 3/MicroLJfe</t>
  </si>
  <si>
    <t>Комплект цифрового измерительного оборудования</t>
  </si>
  <si>
    <t>АРМ виртуальной лаборатории по физике (ноутбук iRu)</t>
  </si>
  <si>
    <t>Образовательный робототехнический модуль "Базовый модуль"</t>
  </si>
  <si>
    <t>Телевизор Mystery MTV-4230LT2</t>
  </si>
  <si>
    <t>Моноблок Lenovo</t>
  </si>
  <si>
    <t>МФУ Canon PIXMA G3400</t>
  </si>
  <si>
    <t>Проектор мультимедийный BenQ MX503</t>
  </si>
  <si>
    <t>Водонагреватель TERMEX</t>
  </si>
  <si>
    <t>Базовое рабочее место педагогического работника образовательного учреждения</t>
  </si>
  <si>
    <t>Автономный измеритель-реистратор Eclerk-M-11-T-W (с индикатором)</t>
  </si>
  <si>
    <t>Компьютер Instar Modern</t>
  </si>
  <si>
    <t>Проектор BenQ</t>
  </si>
  <si>
    <t>МФУ EPSON L366</t>
  </si>
  <si>
    <t>Стол письменный канц.</t>
  </si>
  <si>
    <t>Тумба приставная</t>
  </si>
  <si>
    <t>Базовый набор LEGO MINDSTORMS Education EV3 с зарядным устройством</t>
  </si>
  <si>
    <t>(2) Шкаф угловой</t>
  </si>
  <si>
    <t>(2) Шкаф спектр</t>
  </si>
  <si>
    <t>(2) Шкаф спектр 44</t>
  </si>
  <si>
    <t>(2) Шкаф  спектр 51</t>
  </si>
  <si>
    <t>Тепловентилятор 2 Тропик ВТЗ 5 кВт</t>
  </si>
  <si>
    <t>Шкаф угловой с зеркалом</t>
  </si>
  <si>
    <t>Шкаф пенал</t>
  </si>
  <si>
    <t>Стол демонстрационный</t>
  </si>
  <si>
    <t>Набор  моделей кристалических</t>
  </si>
  <si>
    <t>Мягкая мебель</t>
  </si>
  <si>
    <t>Набор мебели Свирь</t>
  </si>
  <si>
    <t>Набор мебели Надежда</t>
  </si>
  <si>
    <t>Набор корпусной мебели</t>
  </si>
  <si>
    <t>Стеллаж библиотечный</t>
  </si>
  <si>
    <t>Стол компактный</t>
  </si>
  <si>
    <t>Трос сантехнический</t>
  </si>
  <si>
    <t>Стойка для интерактивной доски</t>
  </si>
  <si>
    <t>Экран Projecta SlimScreen 180*180 см</t>
  </si>
  <si>
    <t>Стол компьютерный угловой</t>
  </si>
  <si>
    <t>Доска ученическая 5-ти раб. поверхн.</t>
  </si>
  <si>
    <t>(5) Мяч волейбольный</t>
  </si>
  <si>
    <t>ДСК "Городок" Г-образный</t>
  </si>
  <si>
    <t>ДСК "Городок" Т-образный</t>
  </si>
  <si>
    <t>Мостик гимнастический</t>
  </si>
  <si>
    <t>Степпер Cardio Twister</t>
  </si>
  <si>
    <t>Тренажер элиптический DFC TF-3.2</t>
  </si>
  <si>
    <t>Столик медицинский процедурный</t>
  </si>
  <si>
    <t>Микролаборатория химического эксперимента</t>
  </si>
  <si>
    <t>Набор лабораторный "Электричество"</t>
  </si>
  <si>
    <t>Лабораторный комплект по молекулярной физике и термодинамике</t>
  </si>
  <si>
    <t>Набор ареометров</t>
  </si>
  <si>
    <t>Дорожка беговая</t>
  </si>
  <si>
    <t>Набор лабораторный по молекулярной физике и темодинамике</t>
  </si>
  <si>
    <t>Молоток отбойный Кратон DHE-1500</t>
  </si>
  <si>
    <t>Аквариум на 216 литров</t>
  </si>
  <si>
    <t>Комплект "Проектная деятельность № 5"</t>
  </si>
  <si>
    <t>Комплект "Химия № 1"</t>
  </si>
  <si>
    <t>Комплект "Химия № 2"</t>
  </si>
  <si>
    <t>Пандус телескопический 2-х секционный</t>
  </si>
  <si>
    <t>Баскетбольный щит (улица)</t>
  </si>
  <si>
    <t>Метод. пособия</t>
  </si>
  <si>
    <t>карта мира</t>
  </si>
  <si>
    <t>(4) Учебники</t>
  </si>
  <si>
    <t>(5) Учебники</t>
  </si>
  <si>
    <t>Учебники (4)</t>
  </si>
  <si>
    <t>Учебники (5)</t>
  </si>
  <si>
    <t>Учебники (английский язык 9 кл.)</t>
  </si>
  <si>
    <t>Наглядное пособие для интерактивных досок (CD-диск)</t>
  </si>
  <si>
    <t>Программное обеспечение - вирутальная экранная клавиатура Assistive Ware Keystrokes</t>
  </si>
  <si>
    <t>Программное обеспечение для дистанционного управления компьютерами учащихся Apple Remote Desktop 3.3 10 Managed Systems</t>
  </si>
  <si>
    <t xml:space="preserve">10104636                      </t>
  </si>
  <si>
    <t xml:space="preserve">10104360                      </t>
  </si>
  <si>
    <t xml:space="preserve">10104363                      </t>
  </si>
  <si>
    <t xml:space="preserve">10104443                      </t>
  </si>
  <si>
    <t xml:space="preserve">10104444                      </t>
  </si>
  <si>
    <t xml:space="preserve">10104445                      </t>
  </si>
  <si>
    <t xml:space="preserve">10104593                      </t>
  </si>
  <si>
    <t xml:space="preserve">10104595                      </t>
  </si>
  <si>
    <t xml:space="preserve">10104621                      </t>
  </si>
  <si>
    <t xml:space="preserve">10104624                      </t>
  </si>
  <si>
    <t xml:space="preserve">110100021                     </t>
  </si>
  <si>
    <t xml:space="preserve">110100022                     </t>
  </si>
  <si>
    <t xml:space="preserve">110100029                     </t>
  </si>
  <si>
    <t xml:space="preserve">110100024                     </t>
  </si>
  <si>
    <t xml:space="preserve">110100030                     </t>
  </si>
  <si>
    <t xml:space="preserve">110100031                     </t>
  </si>
  <si>
    <t xml:space="preserve">410100007                     </t>
  </si>
  <si>
    <t xml:space="preserve">410100008                     </t>
  </si>
  <si>
    <t xml:space="preserve">410100009                     </t>
  </si>
  <si>
    <t xml:space="preserve">410100010                     </t>
  </si>
  <si>
    <t xml:space="preserve">410100011                     </t>
  </si>
  <si>
    <t xml:space="preserve">410100012                     </t>
  </si>
  <si>
    <t xml:space="preserve">410100013                     </t>
  </si>
  <si>
    <t xml:space="preserve">410100016                     </t>
  </si>
  <si>
    <t xml:space="preserve">410100017                     </t>
  </si>
  <si>
    <t xml:space="preserve">410100022                     </t>
  </si>
  <si>
    <t xml:space="preserve">410100023                     </t>
  </si>
  <si>
    <t xml:space="preserve">410100024                     </t>
  </si>
  <si>
    <t xml:space="preserve">410100025                     </t>
  </si>
  <si>
    <t xml:space="preserve">410100032                     </t>
  </si>
  <si>
    <t xml:space="preserve">410100034                     </t>
  </si>
  <si>
    <t xml:space="preserve">410100035                     </t>
  </si>
  <si>
    <t xml:space="preserve">410100037                     </t>
  </si>
  <si>
    <t xml:space="preserve">410100046                     </t>
  </si>
  <si>
    <t xml:space="preserve">410100051                     </t>
  </si>
  <si>
    <t xml:space="preserve">410100052                     </t>
  </si>
  <si>
    <t xml:space="preserve">410100063                     </t>
  </si>
  <si>
    <t xml:space="preserve">410100064                     </t>
  </si>
  <si>
    <t xml:space="preserve">410100065                     </t>
  </si>
  <si>
    <t xml:space="preserve">410100066                     </t>
  </si>
  <si>
    <t xml:space="preserve">510100007                     </t>
  </si>
  <si>
    <t xml:space="preserve">510100008                     </t>
  </si>
  <si>
    <t xml:space="preserve">510100009                     </t>
  </si>
  <si>
    <t xml:space="preserve">510100010                     </t>
  </si>
  <si>
    <t xml:space="preserve">410100073                     </t>
  </si>
  <si>
    <t xml:space="preserve">410100074                     </t>
  </si>
  <si>
    <t xml:space="preserve">410100075                     </t>
  </si>
  <si>
    <t xml:space="preserve">410100076                     </t>
  </si>
  <si>
    <t xml:space="preserve">410100077                     </t>
  </si>
  <si>
    <t xml:space="preserve">410100078                     </t>
  </si>
  <si>
    <t xml:space="preserve">410100080                     </t>
  </si>
  <si>
    <t xml:space="preserve">410100081                     </t>
  </si>
  <si>
    <t xml:space="preserve">410100082                     </t>
  </si>
  <si>
    <t xml:space="preserve">410100083                     </t>
  </si>
  <si>
    <t xml:space="preserve">410100084                     </t>
  </si>
  <si>
    <t xml:space="preserve">410100085                     </t>
  </si>
  <si>
    <t xml:space="preserve">410100086                     </t>
  </si>
  <si>
    <t xml:space="preserve">ВА0000000024                  </t>
  </si>
  <si>
    <t xml:space="preserve">410100089                     </t>
  </si>
  <si>
    <t xml:space="preserve">410100091                     </t>
  </si>
  <si>
    <t xml:space="preserve">410100092                     </t>
  </si>
  <si>
    <t xml:space="preserve">410100093                     </t>
  </si>
  <si>
    <t xml:space="preserve">410100094                     </t>
  </si>
  <si>
    <t xml:space="preserve">01360303                      </t>
  </si>
  <si>
    <t xml:space="preserve">01360312                      </t>
  </si>
  <si>
    <t xml:space="preserve">01360314                      </t>
  </si>
  <si>
    <t xml:space="preserve">01360315                      </t>
  </si>
  <si>
    <t xml:space="preserve">01360317                      </t>
  </si>
  <si>
    <t xml:space="preserve">01360318                      </t>
  </si>
  <si>
    <t xml:space="preserve">01360320                      </t>
  </si>
  <si>
    <t xml:space="preserve">01360334                      </t>
  </si>
  <si>
    <t xml:space="preserve">01360341                      </t>
  </si>
  <si>
    <t xml:space="preserve">01360346                      </t>
  </si>
  <si>
    <t xml:space="preserve">01380067                      </t>
  </si>
  <si>
    <t xml:space="preserve">01380112                      </t>
  </si>
  <si>
    <t xml:space="preserve">01380170                      </t>
  </si>
  <si>
    <t xml:space="preserve">01380175                      </t>
  </si>
  <si>
    <t xml:space="preserve">01380209                      </t>
  </si>
  <si>
    <t xml:space="preserve">01380230                      </t>
  </si>
  <si>
    <t xml:space="preserve">01380236                      </t>
  </si>
  <si>
    <t xml:space="preserve">01380278                      </t>
  </si>
  <si>
    <t xml:space="preserve">01380302                      </t>
  </si>
  <si>
    <t xml:space="preserve">01380304                      </t>
  </si>
  <si>
    <t xml:space="preserve">01380305                      </t>
  </si>
  <si>
    <t xml:space="preserve">01380308                      </t>
  </si>
  <si>
    <t xml:space="preserve">01380310                      </t>
  </si>
  <si>
    <t xml:space="preserve">10104350                      </t>
  </si>
  <si>
    <t xml:space="preserve">10104356                      </t>
  </si>
  <si>
    <t xml:space="preserve">10104405                      </t>
  </si>
  <si>
    <t xml:space="preserve">10104425                      </t>
  </si>
  <si>
    <t xml:space="preserve">10104429                      </t>
  </si>
  <si>
    <t xml:space="preserve">10104432                      </t>
  </si>
  <si>
    <t xml:space="preserve">10104448                      </t>
  </si>
  <si>
    <t xml:space="preserve">10104450                      </t>
  </si>
  <si>
    <t xml:space="preserve">10104464                      </t>
  </si>
  <si>
    <t xml:space="preserve">10104465                      </t>
  </si>
  <si>
    <t xml:space="preserve">10104466                      </t>
  </si>
  <si>
    <t xml:space="preserve">10104468                      </t>
  </si>
  <si>
    <t xml:space="preserve">10104469                      </t>
  </si>
  <si>
    <t xml:space="preserve">10104470                      </t>
  </si>
  <si>
    <t xml:space="preserve">10104471                      </t>
  </si>
  <si>
    <t xml:space="preserve">10104474                      </t>
  </si>
  <si>
    <t xml:space="preserve">10104477                      </t>
  </si>
  <si>
    <t xml:space="preserve">10104478                      </t>
  </si>
  <si>
    <t xml:space="preserve">10104479                      </t>
  </si>
  <si>
    <t xml:space="preserve">10104480                      </t>
  </si>
  <si>
    <t xml:space="preserve">10104481                      </t>
  </si>
  <si>
    <t xml:space="preserve">10104484                      </t>
  </si>
  <si>
    <t xml:space="preserve">10104485                      </t>
  </si>
  <si>
    <t xml:space="preserve">10104487                      </t>
  </si>
  <si>
    <t xml:space="preserve">10104492                      </t>
  </si>
  <si>
    <t xml:space="preserve">10104493                      </t>
  </si>
  <si>
    <t xml:space="preserve">10104494                      </t>
  </si>
  <si>
    <t xml:space="preserve">10104495                      </t>
  </si>
  <si>
    <t xml:space="preserve">10104496                      </t>
  </si>
  <si>
    <t xml:space="preserve">10104497                      </t>
  </si>
  <si>
    <t xml:space="preserve">10104498                      </t>
  </si>
  <si>
    <t xml:space="preserve">10104500                      </t>
  </si>
  <si>
    <t xml:space="preserve">10104501                      </t>
  </si>
  <si>
    <t xml:space="preserve">10104502                      </t>
  </si>
  <si>
    <t xml:space="preserve">10104503                      </t>
  </si>
  <si>
    <t xml:space="preserve">10104504                      </t>
  </si>
  <si>
    <t xml:space="preserve">10104505                      </t>
  </si>
  <si>
    <t xml:space="preserve">10104506                      </t>
  </si>
  <si>
    <t xml:space="preserve">10104507                      </t>
  </si>
  <si>
    <t xml:space="preserve">10104532                      </t>
  </si>
  <si>
    <t xml:space="preserve">10104546                      </t>
  </si>
  <si>
    <t xml:space="preserve">10104555                      </t>
  </si>
  <si>
    <t xml:space="preserve">10104557                      </t>
  </si>
  <si>
    <t xml:space="preserve">10104564                      </t>
  </si>
  <si>
    <t xml:space="preserve">10104565                      </t>
  </si>
  <si>
    <t xml:space="preserve">10104568                      </t>
  </si>
  <si>
    <t xml:space="preserve">10104569                      </t>
  </si>
  <si>
    <t xml:space="preserve">10104572                      </t>
  </si>
  <si>
    <t xml:space="preserve">10104573                      </t>
  </si>
  <si>
    <t xml:space="preserve">10104574                      </t>
  </si>
  <si>
    <t xml:space="preserve">10104575                      </t>
  </si>
  <si>
    <t xml:space="preserve">10104576                      </t>
  </si>
  <si>
    <t xml:space="preserve">10104577                      </t>
  </si>
  <si>
    <t xml:space="preserve">10104578                      </t>
  </si>
  <si>
    <t xml:space="preserve">10104579                      </t>
  </si>
  <si>
    <t xml:space="preserve">10104580                      </t>
  </si>
  <si>
    <t xml:space="preserve">10104581                      </t>
  </si>
  <si>
    <t xml:space="preserve">10104582                      </t>
  </si>
  <si>
    <t xml:space="preserve">10104583                      </t>
  </si>
  <si>
    <t xml:space="preserve">10104584                      </t>
  </si>
  <si>
    <t xml:space="preserve">10104585                      </t>
  </si>
  <si>
    <t xml:space="preserve">10104587                      </t>
  </si>
  <si>
    <t xml:space="preserve">10104588                      </t>
  </si>
  <si>
    <t xml:space="preserve">10104589                      </t>
  </si>
  <si>
    <t xml:space="preserve">10104590                      </t>
  </si>
  <si>
    <t xml:space="preserve">10104591                      </t>
  </si>
  <si>
    <t xml:space="preserve">10104592                      </t>
  </si>
  <si>
    <t xml:space="preserve">10104596                      </t>
  </si>
  <si>
    <t xml:space="preserve">10104597                      </t>
  </si>
  <si>
    <t xml:space="preserve">10104603                      </t>
  </si>
  <si>
    <t xml:space="preserve">10104604                      </t>
  </si>
  <si>
    <t xml:space="preserve">10104605                      </t>
  </si>
  <si>
    <t xml:space="preserve">10104606                      </t>
  </si>
  <si>
    <t xml:space="preserve">10104619                      </t>
  </si>
  <si>
    <t xml:space="preserve">10104622                      </t>
  </si>
  <si>
    <t xml:space="preserve">10104623                      </t>
  </si>
  <si>
    <t xml:space="preserve">10104627                      </t>
  </si>
  <si>
    <t xml:space="preserve">10104628                      </t>
  </si>
  <si>
    <t xml:space="preserve">10104632                      </t>
  </si>
  <si>
    <t xml:space="preserve">10104634                      </t>
  </si>
  <si>
    <t xml:space="preserve">10104635                      </t>
  </si>
  <si>
    <t xml:space="preserve">10104637                      </t>
  </si>
  <si>
    <t xml:space="preserve">10104638                      </t>
  </si>
  <si>
    <t xml:space="preserve">10104639                      </t>
  </si>
  <si>
    <t xml:space="preserve">10104640                      </t>
  </si>
  <si>
    <t xml:space="preserve">410100100                     </t>
  </si>
  <si>
    <t xml:space="preserve">4101240109                    </t>
  </si>
  <si>
    <t xml:space="preserve">4101240110                    </t>
  </si>
  <si>
    <t xml:space="preserve">4101240116                    </t>
  </si>
  <si>
    <t xml:space="preserve">4101240112                    </t>
  </si>
  <si>
    <t xml:space="preserve">4101240115                    </t>
  </si>
  <si>
    <t xml:space="preserve">4101240121                    </t>
  </si>
  <si>
    <t xml:space="preserve">4101240125                    </t>
  </si>
  <si>
    <t xml:space="preserve">4101240123                    </t>
  </si>
  <si>
    <t xml:space="preserve">4101240127                    </t>
  </si>
  <si>
    <t xml:space="preserve">4101240126                    </t>
  </si>
  <si>
    <t xml:space="preserve">4101240128                    </t>
  </si>
  <si>
    <t xml:space="preserve">4101240132                    </t>
  </si>
  <si>
    <t xml:space="preserve">4101240129                    </t>
  </si>
  <si>
    <t xml:space="preserve">4101240130                    </t>
  </si>
  <si>
    <t xml:space="preserve">4101240131                    </t>
  </si>
  <si>
    <t xml:space="preserve">4101240133                    </t>
  </si>
  <si>
    <t xml:space="preserve">4101240135                    </t>
  </si>
  <si>
    <t xml:space="preserve">4101240146                    </t>
  </si>
  <si>
    <t xml:space="preserve">4101240141                    </t>
  </si>
  <si>
    <t xml:space="preserve">4101240143                    </t>
  </si>
  <si>
    <t xml:space="preserve">4101240144                    </t>
  </si>
  <si>
    <t xml:space="preserve">4101240145                    </t>
  </si>
  <si>
    <t xml:space="preserve">4101240140                    </t>
  </si>
  <si>
    <t xml:space="preserve">4101240142                    </t>
  </si>
  <si>
    <t xml:space="preserve">110100026                     </t>
  </si>
  <si>
    <t xml:space="preserve">10104402                      </t>
  </si>
  <si>
    <t xml:space="preserve">10104426                      </t>
  </si>
  <si>
    <t xml:space="preserve">10104461                      </t>
  </si>
  <si>
    <t xml:space="preserve">10104499                      </t>
  </si>
  <si>
    <t xml:space="preserve">10104513                      </t>
  </si>
  <si>
    <t xml:space="preserve">10104514                      </t>
  </si>
  <si>
    <t xml:space="preserve">10104516                      </t>
  </si>
  <si>
    <t xml:space="preserve">10104517                      </t>
  </si>
  <si>
    <t xml:space="preserve">10104518                      </t>
  </si>
  <si>
    <t xml:space="preserve">10104519                      </t>
  </si>
  <si>
    <t xml:space="preserve">10104520                      </t>
  </si>
  <si>
    <t xml:space="preserve">10104521                      </t>
  </si>
  <si>
    <t xml:space="preserve">10104522                      </t>
  </si>
  <si>
    <t xml:space="preserve">10104523                      </t>
  </si>
  <si>
    <t xml:space="preserve">10104524                      </t>
  </si>
  <si>
    <t xml:space="preserve">10104525                      </t>
  </si>
  <si>
    <t xml:space="preserve">10104526                      </t>
  </si>
  <si>
    <t xml:space="preserve">10104527                      </t>
  </si>
  <si>
    <t xml:space="preserve">10104528                      </t>
  </si>
  <si>
    <t xml:space="preserve">10104529                      </t>
  </si>
  <si>
    <t xml:space="preserve">10104530                      </t>
  </si>
  <si>
    <t xml:space="preserve">10104531                      </t>
  </si>
  <si>
    <t xml:space="preserve">10104533                      </t>
  </si>
  <si>
    <t xml:space="preserve">10104534                      </t>
  </si>
  <si>
    <t xml:space="preserve">10104535                      </t>
  </si>
  <si>
    <t xml:space="preserve">10104536                      </t>
  </si>
  <si>
    <t xml:space="preserve">10104537                      </t>
  </si>
  <si>
    <t xml:space="preserve">10104538                      </t>
  </si>
  <si>
    <t xml:space="preserve">10104539                      </t>
  </si>
  <si>
    <t xml:space="preserve">10104540                      </t>
  </si>
  <si>
    <t xml:space="preserve">01380330                      </t>
  </si>
  <si>
    <t xml:space="preserve">10104366                      </t>
  </si>
  <si>
    <t xml:space="preserve">10104369                      </t>
  </si>
  <si>
    <t xml:space="preserve">01380072                      </t>
  </si>
  <si>
    <t xml:space="preserve">01380074                      </t>
  </si>
  <si>
    <t xml:space="preserve">01380076                      </t>
  </si>
  <si>
    <t xml:space="preserve">01380081                      </t>
  </si>
  <si>
    <t xml:space="preserve">01380082                      </t>
  </si>
  <si>
    <t xml:space="preserve">10104359                      </t>
  </si>
  <si>
    <t xml:space="preserve">10104594                      </t>
  </si>
  <si>
    <t xml:space="preserve">10104598                      </t>
  </si>
  <si>
    <t xml:space="preserve">10104625                      </t>
  </si>
  <si>
    <t xml:space="preserve">410100079                     </t>
  </si>
  <si>
    <t xml:space="preserve">10104370                      </t>
  </si>
  <si>
    <t xml:space="preserve">10104489                      </t>
  </si>
  <si>
    <t xml:space="preserve">10104490                      </t>
  </si>
  <si>
    <t xml:space="preserve">10104491                      </t>
  </si>
  <si>
    <t xml:space="preserve">10104508                      </t>
  </si>
  <si>
    <t xml:space="preserve">10104509                      </t>
  </si>
  <si>
    <t xml:space="preserve">10104510                      </t>
  </si>
  <si>
    <t xml:space="preserve">10104511                      </t>
  </si>
  <si>
    <t xml:space="preserve">10104512                      </t>
  </si>
  <si>
    <t xml:space="preserve">10104544                      </t>
  </si>
  <si>
    <t xml:space="preserve">10104545                      </t>
  </si>
  <si>
    <t xml:space="preserve">10104547                      </t>
  </si>
  <si>
    <t xml:space="preserve">10104548                      </t>
  </si>
  <si>
    <t xml:space="preserve">10104549                      </t>
  </si>
  <si>
    <t xml:space="preserve">10104550                      </t>
  </si>
  <si>
    <t xml:space="preserve">10104551                      </t>
  </si>
  <si>
    <t xml:space="preserve">10104552                      </t>
  </si>
  <si>
    <t xml:space="preserve">10104553                      </t>
  </si>
  <si>
    <t xml:space="preserve">10104554                      </t>
  </si>
  <si>
    <t xml:space="preserve">4101240113                    </t>
  </si>
  <si>
    <t xml:space="preserve">4101240114                    </t>
  </si>
  <si>
    <t xml:space="preserve">4101240124                    </t>
  </si>
  <si>
    <t xml:space="preserve">10104441                      </t>
  </si>
  <si>
    <t xml:space="preserve">10104442                      </t>
  </si>
  <si>
    <t xml:space="preserve">10104541                      </t>
  </si>
  <si>
    <t xml:space="preserve">10104542                      </t>
  </si>
  <si>
    <t xml:space="preserve">10104543                      </t>
  </si>
  <si>
    <t xml:space="preserve">10104611                      </t>
  </si>
  <si>
    <t xml:space="preserve">10104612                      </t>
  </si>
  <si>
    <t xml:space="preserve">10104613                      </t>
  </si>
  <si>
    <t xml:space="preserve">10104616                      </t>
  </si>
  <si>
    <t xml:space="preserve">10104617                      </t>
  </si>
  <si>
    <t xml:space="preserve">10104618                      </t>
  </si>
  <si>
    <t xml:space="preserve">10104633                      </t>
  </si>
  <si>
    <t xml:space="preserve">10104558                      </t>
  </si>
  <si>
    <t xml:space="preserve">10104559                      </t>
  </si>
  <si>
    <t xml:space="preserve">10104560                      </t>
  </si>
  <si>
    <t xml:space="preserve">10104561                      </t>
  </si>
  <si>
    <t xml:space="preserve">10104562                      </t>
  </si>
  <si>
    <t xml:space="preserve">10104586                      </t>
  </si>
  <si>
    <t xml:space="preserve">10104599                      </t>
  </si>
  <si>
    <t xml:space="preserve">10104600                      </t>
  </si>
  <si>
    <t xml:space="preserve">10104602                      </t>
  </si>
  <si>
    <t>4101240188, 4101240205, 4101240206, 4101240207, 4101240208, 4101240209</t>
  </si>
  <si>
    <t>4101240205</t>
  </si>
  <si>
    <t>4101240206</t>
  </si>
  <si>
    <t>4101240207</t>
  </si>
  <si>
    <t>4101240208</t>
  </si>
  <si>
    <t>4101240209</t>
  </si>
  <si>
    <t>4101240210</t>
  </si>
  <si>
    <t>4101240211</t>
  </si>
  <si>
    <t>4101240212</t>
  </si>
  <si>
    <t>4101240213</t>
  </si>
  <si>
    <t>4101240214</t>
  </si>
  <si>
    <t>4101240215</t>
  </si>
  <si>
    <t>4101240216</t>
  </si>
  <si>
    <t>4101240217</t>
  </si>
  <si>
    <t>4101240218</t>
  </si>
  <si>
    <t>4101240219</t>
  </si>
  <si>
    <t>4101240220</t>
  </si>
  <si>
    <t>4101240228</t>
  </si>
  <si>
    <t>4101240227</t>
  </si>
  <si>
    <t>4101240226</t>
  </si>
  <si>
    <t>4101240225</t>
  </si>
  <si>
    <t>4101240222</t>
  </si>
  <si>
    <t>4101240230</t>
  </si>
  <si>
    <t>4101240231</t>
  </si>
  <si>
    <t>4101240232</t>
  </si>
  <si>
    <t>4101240234</t>
  </si>
  <si>
    <t>4101240235</t>
  </si>
  <si>
    <t>4101240236</t>
  </si>
  <si>
    <t>4101240233</t>
  </si>
  <si>
    <t>4101260383</t>
  </si>
  <si>
    <t>4101260384</t>
  </si>
  <si>
    <t>4101280005</t>
  </si>
  <si>
    <t xml:space="preserve">210100003                     </t>
  </si>
  <si>
    <t xml:space="preserve">210100004                     </t>
  </si>
  <si>
    <t xml:space="preserve">210100005                     </t>
  </si>
  <si>
    <t xml:space="preserve">210100006                     </t>
  </si>
  <si>
    <t xml:space="preserve">210100008                     </t>
  </si>
  <si>
    <t xml:space="preserve">10106554                      </t>
  </si>
  <si>
    <t xml:space="preserve">410100001                     </t>
  </si>
  <si>
    <t xml:space="preserve">410100061                     </t>
  </si>
  <si>
    <t xml:space="preserve">510100041                     </t>
  </si>
  <si>
    <t xml:space="preserve">01630040                      </t>
  </si>
  <si>
    <t xml:space="preserve">01630075                      </t>
  </si>
  <si>
    <t xml:space="preserve">01630076                      </t>
  </si>
  <si>
    <t xml:space="preserve">01630077                      </t>
  </si>
  <si>
    <t xml:space="preserve">01630078                      </t>
  </si>
  <si>
    <t xml:space="preserve">01630079                      </t>
  </si>
  <si>
    <t xml:space="preserve">01630080                      </t>
  </si>
  <si>
    <t xml:space="preserve">10106434                      </t>
  </si>
  <si>
    <t xml:space="preserve">110100007                     </t>
  </si>
  <si>
    <t xml:space="preserve">110100006                     </t>
  </si>
  <si>
    <t xml:space="preserve">110100005                     </t>
  </si>
  <si>
    <t xml:space="preserve">110100004                     </t>
  </si>
  <si>
    <t xml:space="preserve">110100003                     </t>
  </si>
  <si>
    <t xml:space="preserve">110100002                     </t>
  </si>
  <si>
    <t xml:space="preserve">110100001                     </t>
  </si>
  <si>
    <t xml:space="preserve">110100012                     </t>
  </si>
  <si>
    <t xml:space="preserve">110100013                     </t>
  </si>
  <si>
    <t xml:space="preserve">110100014                     </t>
  </si>
  <si>
    <t xml:space="preserve">110100015                     </t>
  </si>
  <si>
    <t xml:space="preserve">110100011                     </t>
  </si>
  <si>
    <t xml:space="preserve">110100010                     </t>
  </si>
  <si>
    <t xml:space="preserve">110100008                     </t>
  </si>
  <si>
    <t xml:space="preserve">110100009                     </t>
  </si>
  <si>
    <t xml:space="preserve">110100016                     </t>
  </si>
  <si>
    <t xml:space="preserve">110100017                     </t>
  </si>
  <si>
    <t xml:space="preserve">110100018                     </t>
  </si>
  <si>
    <t xml:space="preserve">10106472                      </t>
  </si>
  <si>
    <t xml:space="preserve">10106473                      </t>
  </si>
  <si>
    <t xml:space="preserve">10106475                      </t>
  </si>
  <si>
    <t xml:space="preserve">10106476                      </t>
  </si>
  <si>
    <t xml:space="preserve">10106477                      </t>
  </si>
  <si>
    <t xml:space="preserve">10106478                      </t>
  </si>
  <si>
    <t xml:space="preserve">10106479                      </t>
  </si>
  <si>
    <t xml:space="preserve">10106480                      </t>
  </si>
  <si>
    <t xml:space="preserve">10106481                      </t>
  </si>
  <si>
    <t xml:space="preserve">10106482                      </t>
  </si>
  <si>
    <t xml:space="preserve">10106483                      </t>
  </si>
  <si>
    <t xml:space="preserve">10106484                      </t>
  </si>
  <si>
    <t xml:space="preserve">10106485                      </t>
  </si>
  <si>
    <t xml:space="preserve">10106520                      </t>
  </si>
  <si>
    <t xml:space="preserve">10106521                      </t>
  </si>
  <si>
    <t xml:space="preserve">10106522                      </t>
  </si>
  <si>
    <t xml:space="preserve">10106523                      </t>
  </si>
  <si>
    <t xml:space="preserve">10106524                      </t>
  </si>
  <si>
    <t xml:space="preserve">10106525                      </t>
  </si>
  <si>
    <t xml:space="preserve">10106526                      </t>
  </si>
  <si>
    <t xml:space="preserve">10106527                      </t>
  </si>
  <si>
    <t xml:space="preserve">10106533                      </t>
  </si>
  <si>
    <t xml:space="preserve">10106534                      </t>
  </si>
  <si>
    <t xml:space="preserve">10106535                      </t>
  </si>
  <si>
    <t xml:space="preserve">10106536                      </t>
  </si>
  <si>
    <t xml:space="preserve">10106540                      </t>
  </si>
  <si>
    <t xml:space="preserve">10106541                      </t>
  </si>
  <si>
    <t xml:space="preserve">10106542                      </t>
  </si>
  <si>
    <t xml:space="preserve">10106548                      </t>
  </si>
  <si>
    <t xml:space="preserve">10106549                      </t>
  </si>
  <si>
    <t xml:space="preserve">ВА0000000014                  </t>
  </si>
  <si>
    <t xml:space="preserve">10106551                      </t>
  </si>
  <si>
    <t xml:space="preserve">10106552                      </t>
  </si>
  <si>
    <t xml:space="preserve">510100024                     </t>
  </si>
  <si>
    <t xml:space="preserve">01630081                      </t>
  </si>
  <si>
    <t xml:space="preserve">10106544                      </t>
  </si>
  <si>
    <t xml:space="preserve">10106545                      </t>
  </si>
  <si>
    <t xml:space="preserve">4101260118                    </t>
  </si>
  <si>
    <t xml:space="preserve">4101260116                    </t>
  </si>
  <si>
    <t xml:space="preserve">4101260119                    </t>
  </si>
  <si>
    <t xml:space="preserve">4101260177                    </t>
  </si>
  <si>
    <t xml:space="preserve">10106546                      </t>
  </si>
  <si>
    <t xml:space="preserve">10106547                      </t>
  </si>
  <si>
    <t xml:space="preserve">10106543                      </t>
  </si>
  <si>
    <t xml:space="preserve">4101260130                    </t>
  </si>
  <si>
    <t xml:space="preserve">4101260129                    </t>
  </si>
  <si>
    <t xml:space="preserve">4101260128                    </t>
  </si>
  <si>
    <t xml:space="preserve">4101260127                    </t>
  </si>
  <si>
    <t xml:space="preserve">4101260126                    </t>
  </si>
  <si>
    <t xml:space="preserve">4101260125                    </t>
  </si>
  <si>
    <t xml:space="preserve">4101260124                    </t>
  </si>
  <si>
    <t xml:space="preserve">4101260123                    </t>
  </si>
  <si>
    <t xml:space="preserve">4101260122                    </t>
  </si>
  <si>
    <t xml:space="preserve">4101260121                    </t>
  </si>
  <si>
    <t xml:space="preserve">4101260120                    </t>
  </si>
  <si>
    <t xml:space="preserve">4101260134                    </t>
  </si>
  <si>
    <t xml:space="preserve">4101260133                    </t>
  </si>
  <si>
    <t xml:space="preserve">4101260132                    </t>
  </si>
  <si>
    <t xml:space="preserve">4101260131                    </t>
  </si>
  <si>
    <t>4101260366</t>
  </si>
  <si>
    <t>4101260367</t>
  </si>
  <si>
    <t>4101260368</t>
  </si>
  <si>
    <t>4101260369</t>
  </si>
  <si>
    <t>4101260370</t>
  </si>
  <si>
    <t>4101260360</t>
  </si>
  <si>
    <t>4101260361</t>
  </si>
  <si>
    <t>4101260362</t>
  </si>
  <si>
    <t>4101260363</t>
  </si>
  <si>
    <t>4101260364</t>
  </si>
  <si>
    <t>4101260365</t>
  </si>
  <si>
    <t xml:space="preserve">110100032                     </t>
  </si>
  <si>
    <t xml:space="preserve">410100062                     </t>
  </si>
  <si>
    <t xml:space="preserve">410100044                     </t>
  </si>
  <si>
    <t xml:space="preserve">410100053                     </t>
  </si>
  <si>
    <t>Тренажер  Хос райдер</t>
  </si>
  <si>
    <t>Тренажер Бицепс машина - рычажная тяга</t>
  </si>
  <si>
    <t>Тренажер Грудь машина односторонняя</t>
  </si>
  <si>
    <t>Тренажер Жим от груди - верхняя тяга</t>
  </si>
  <si>
    <t>Гребной тренажер</t>
  </si>
  <si>
    <t>Дрель аккумуляторная</t>
  </si>
  <si>
    <t>Рециркулятор-облучатель бактерицидный Армед СН-211-115 на подставке</t>
  </si>
  <si>
    <t>МФУ Kyocera M2040dn</t>
  </si>
  <si>
    <t>Мяч волейбольный</t>
  </si>
  <si>
    <t>Здание школы ,         трехэтажное</t>
  </si>
  <si>
    <t xml:space="preserve"> Пермский край, г.Чайковский, ул. Советская, 2а</t>
  </si>
  <si>
    <t>59:12:0070000:639</t>
  </si>
  <si>
    <t>№ 59-59-16/009/2011-154  от 26.05.2011</t>
  </si>
  <si>
    <t>Гараж ,                 одноэтажное</t>
  </si>
  <si>
    <t>59:12:0010225:1444</t>
  </si>
  <si>
    <t>59-59-16/058/2013-345  от 27.12.2013</t>
  </si>
  <si>
    <t>Склад ,                       одноэтажное</t>
  </si>
  <si>
    <t>Склад ,                     одноэтажное</t>
  </si>
  <si>
    <t>Пермский край, г.Чайковский, ул. Советская, 2а</t>
  </si>
  <si>
    <t>Акустическая ссистема Microlab</t>
  </si>
  <si>
    <t>Активная акустическая система</t>
  </si>
  <si>
    <t>Активная акустическая система-2</t>
  </si>
  <si>
    <t>Аппарат для дистилляции воды</t>
  </si>
  <si>
    <t>Ванна моечная ВМБ-1</t>
  </si>
  <si>
    <t>Ванна моечная ВМБ-3</t>
  </si>
  <si>
    <t>Ванна моечная ВМБ-4</t>
  </si>
  <si>
    <t>Ванна моечная ВМБ-2-1200*600*860</t>
  </si>
  <si>
    <t>Ванна моечная ВМБ-2-1500*500*860</t>
  </si>
  <si>
    <t>Ванна моечная ВМБ-2-1500*500*860-2</t>
  </si>
  <si>
    <t>Ванна моечная ВМБ-2-1500*500*860-3</t>
  </si>
  <si>
    <t>Ванна моечная ВМБ-2-1500*500*860-4</t>
  </si>
  <si>
    <t>Весы лабораторные электронные-15 шт</t>
  </si>
  <si>
    <t>Весы технические с разновесами</t>
  </si>
  <si>
    <t>Вокальная радиосистема</t>
  </si>
  <si>
    <t>Доска аудиторная 3-х элементная</t>
  </si>
  <si>
    <t>Дрель- шуруповерт</t>
  </si>
  <si>
    <t>Комплект нагревательных приборов</t>
  </si>
  <si>
    <t>Комплект оборудования для проведения демонстрационных экспериментов</t>
  </si>
  <si>
    <t>Комплект таблиц по неорганической химии</t>
  </si>
  <si>
    <t>Комплект таблиц по органической химии</t>
  </si>
  <si>
    <t>Комплект таблиц по химии</t>
  </si>
  <si>
    <t>Комплект таблиц по химическим производствам</t>
  </si>
  <si>
    <t>Комплект уч. наглядное пособие по химии</t>
  </si>
  <si>
    <t>Комплект электроснабжения- 1 шт</t>
  </si>
  <si>
    <t>Малошумящий микшерный пульт</t>
  </si>
  <si>
    <t>Набор для опытов по химии с электрическим током- 1 шт</t>
  </si>
  <si>
    <t>Набор моделей атомов для составления моделей молекул со стержнями-1 шт</t>
  </si>
  <si>
    <t>Набор моделей кристаллических решеток-1 шт</t>
  </si>
  <si>
    <t>Набор приборов, посуды и принадлежностей для ученического эксперимента-15 шт</t>
  </si>
  <si>
    <t>Проектор Beng</t>
  </si>
  <si>
    <t>Проектор DELL</t>
  </si>
  <si>
    <t>Справочно- информационный стенд</t>
  </si>
  <si>
    <t>Термометр электронный- 1 шт</t>
  </si>
  <si>
    <t>Стол демонстрационный для кабинета химии (пластик) 2400*700*900</t>
  </si>
  <si>
    <t>Стол ученический для кабинета химии (пластик) с сантехникой</t>
  </si>
  <si>
    <t>Телевизор LED</t>
  </si>
  <si>
    <t>Брусья гимнастические мужские с деревянными жердями</t>
  </si>
  <si>
    <t>Перекладина универсальная</t>
  </si>
  <si>
    <t>Стол демонстрационный для кабинета физики (пластик) 2400*700*900</t>
  </si>
  <si>
    <t>Набор "Геометрическая оптика"</t>
  </si>
  <si>
    <t>Брифинг Прио-21</t>
  </si>
  <si>
    <t>Базовый набор LEGO</t>
  </si>
  <si>
    <t>Весы напольные медицинские электронные ВМЭН-200</t>
  </si>
  <si>
    <t>Документ- камера</t>
  </si>
  <si>
    <t>Доска интерактивная с напольной подставкой</t>
  </si>
  <si>
    <t>Доска классная трехэлементная</t>
  </si>
  <si>
    <t>Доска аудиторная трехэлементная</t>
  </si>
  <si>
    <t>Доска поворотная маркерная</t>
  </si>
  <si>
    <t>ЖК монитор 19idelGMW1942S E BT/LG19</t>
  </si>
  <si>
    <t>ЖК монитор 19idelGMW1942S E BT/LG20</t>
  </si>
  <si>
    <t>ЖК монитор 19idelGMW1942S E BT/LG21</t>
  </si>
  <si>
    <t>ЖК монитор 19idelGMW1942S E BT/LG22</t>
  </si>
  <si>
    <t>ЖК монитор 19idelGMW1942S E BT/LG23</t>
  </si>
  <si>
    <t>Интерактивная доска Smart Board</t>
  </si>
  <si>
    <t>Измеритель переменного магнитного поля</t>
  </si>
  <si>
    <t>Измеритель постоянного магнитного поля</t>
  </si>
  <si>
    <t>Камера IP-ПРО уличная</t>
  </si>
  <si>
    <t>Комплект ученической мебели</t>
  </si>
  <si>
    <t>Комплект школьной мебели регулируемый</t>
  </si>
  <si>
    <t>Комплект ученический 2-х местный растущий № 3-5</t>
  </si>
  <si>
    <t>Комплект ученический 2-х местный растущий № 2-4</t>
  </si>
  <si>
    <t>Комплект ученический 2-х местный растущий № 2-5</t>
  </si>
  <si>
    <t>Комплект ученический 2-х местный растущий № 2-6</t>
  </si>
  <si>
    <t>Комплект ученический 2-х местный растущий № 2-7</t>
  </si>
  <si>
    <t>Комплект ученический 2-х местный растущий № 2-8</t>
  </si>
  <si>
    <t>Комплект ученический 2-х местный растущий № 2-9</t>
  </si>
  <si>
    <t>Комплект ученический 2-х местный растущий № 2-10</t>
  </si>
  <si>
    <t>Комплект ученический 2-х местный растущий № 2-11</t>
  </si>
  <si>
    <t>Комплект ученический 2-х местный растущий № 2-12</t>
  </si>
  <si>
    <t>Комплект ученический 2-х местный растущий № 2-13</t>
  </si>
  <si>
    <t>Комплект ученический 2-х местный растущий № 2-14</t>
  </si>
  <si>
    <t>Комплект ученический 2-х местный растущий № 2-15</t>
  </si>
  <si>
    <t>Комплект ученический 2-х местный растущий № 2-16</t>
  </si>
  <si>
    <t>Комплект ученический 2-х местный растущий № 2-17</t>
  </si>
  <si>
    <t>Комплект ученический 2-х местный растущий № 2-18</t>
  </si>
  <si>
    <t>Комплект ученический 2-х местный растущий № 2-19</t>
  </si>
  <si>
    <t>Комплект ученический</t>
  </si>
  <si>
    <t>Комплект № 2 Программно- аппаратный комплекс</t>
  </si>
  <si>
    <t>Комплект № 2 Специализированный программно- аппаратный комплекс</t>
  </si>
  <si>
    <t>Комплект № 7 МФУ</t>
  </si>
  <si>
    <t>Комплект № 9 Интерактивная доска</t>
  </si>
  <si>
    <t>Комплект № 8 МФУ</t>
  </si>
  <si>
    <t>Комплект интерактивных учебных пособий</t>
  </si>
  <si>
    <t>Комплект: стол ПУ № 4, стул СУ № 4</t>
  </si>
  <si>
    <t>Комплект: стол ПУ № 6, стул СУ № 6</t>
  </si>
  <si>
    <t>Комплект баскетбольных щитов</t>
  </si>
  <si>
    <t>Компьютер:Системный блок ИВС-СБ, клавиатура, мышь, ЖК- монитор, активные колонки</t>
  </si>
  <si>
    <t>Компьютер GEL</t>
  </si>
  <si>
    <t>Комплект цифрового учебного оборудования</t>
  </si>
  <si>
    <t>Конструктор по началам прикладной информатики</t>
  </si>
  <si>
    <t>Кресло Бейсик</t>
  </si>
  <si>
    <t>Купе- гардероб</t>
  </si>
  <si>
    <t>Лазерный принтер XEROX Phaser 3130</t>
  </si>
  <si>
    <t>Мат гимнастический-2</t>
  </si>
  <si>
    <t>Математика Учебник для 5 класса</t>
  </si>
  <si>
    <t>Мармит</t>
  </si>
  <si>
    <t>Машина посудомоечная</t>
  </si>
  <si>
    <t>Машина протирочная МПО-1-01</t>
  </si>
  <si>
    <t>Мезгасборник</t>
  </si>
  <si>
    <t>Монитор 22LG</t>
  </si>
  <si>
    <t>Монитор 19 EN33S-B</t>
  </si>
  <si>
    <t>Монитор 19"LG Wide</t>
  </si>
  <si>
    <t>Монитор HP LP</t>
  </si>
  <si>
    <t>Монитор HP LP-2</t>
  </si>
  <si>
    <t>Монитор HP LP-3</t>
  </si>
  <si>
    <t>Монитор HP LP-4</t>
  </si>
  <si>
    <t>Морозильный ларь</t>
  </si>
  <si>
    <t>Морозильный ларь-2</t>
  </si>
  <si>
    <t>Мост гимнастический</t>
  </si>
  <si>
    <t>Мультимедиапроектор</t>
  </si>
  <si>
    <t>Мультимедийный проектор BenQ</t>
  </si>
  <si>
    <t>Мобильный лабораторный комплекс по естественнонаучным дисциплинам № 15, первая часть</t>
  </si>
  <si>
    <t>Мобильный лабораторный комплекс по естественнонаучным дисциплинам № 15, вторая часть</t>
  </si>
  <si>
    <t>Ноутбук HP Pavillion</t>
  </si>
  <si>
    <t>Ноутбук Acer ADD 257</t>
  </si>
  <si>
    <t>Овощерезка Гамма</t>
  </si>
  <si>
    <t>Пароконвектомат ПКА-10-1/ВМ2</t>
  </si>
  <si>
    <t>Печь конвекционная</t>
  </si>
  <si>
    <t>Плантограф детский</t>
  </si>
  <si>
    <t>Плита электрическая</t>
  </si>
  <si>
    <t>Портативный программно- технический комплекс</t>
  </si>
  <si>
    <t xml:space="preserve">Прилавок </t>
  </si>
  <si>
    <t>Прилавок для горячих напитков</t>
  </si>
  <si>
    <t>Прилавок для столовых приборов</t>
  </si>
  <si>
    <t>Принтер лазерный Brother</t>
  </si>
  <si>
    <t>Принтер лазерный HP LazerJet P 15п</t>
  </si>
  <si>
    <t>Принтер Acer</t>
  </si>
  <si>
    <t>Принтер HP</t>
  </si>
  <si>
    <t>Принтер HP 1102</t>
  </si>
  <si>
    <t>Программное обеспечение</t>
  </si>
  <si>
    <t>Проектор мультимедийный с запасной лампой</t>
  </si>
  <si>
    <t xml:space="preserve">Проектор мультимедийный </t>
  </si>
  <si>
    <t>Рабочее место учителя тип1</t>
  </si>
  <si>
    <t>Рабочее место учителя Базовое</t>
  </si>
  <si>
    <t>Рабочее место учителя (АРМ виртуальной лаборатории по физике)</t>
  </si>
  <si>
    <t>Регистратор ПРО NVP</t>
  </si>
  <si>
    <t>Ростомер SH- 8053</t>
  </si>
  <si>
    <t>Сервер(MB ASUS)</t>
  </si>
  <si>
    <t>Шкаф (NT WALLBOX)</t>
  </si>
  <si>
    <t>Система для голосования SMART ресивер</t>
  </si>
  <si>
    <t>Системный блок (MB-Asus AMD)</t>
  </si>
  <si>
    <t>Системный блок STM 501</t>
  </si>
  <si>
    <t>Системный блок E3-1240/8Gb</t>
  </si>
  <si>
    <t>Системный блок Pentium Dual-Core</t>
  </si>
  <si>
    <t>Системный блок Pentium Dual-Core-2</t>
  </si>
  <si>
    <t>Станок фрезерный по металлу ХG 9510 (мини)</t>
  </si>
  <si>
    <t>Стеллаж СтПл 1000*400*1600</t>
  </si>
  <si>
    <t>Стеллаж СтПл 1200*400*1600</t>
  </si>
  <si>
    <t>Стеллаж СтПл 1200*600*1600</t>
  </si>
  <si>
    <t>Стеллаж для тарелок</t>
  </si>
  <si>
    <t>Стеллаж Бук</t>
  </si>
  <si>
    <t>Стенка гимнастическая</t>
  </si>
  <si>
    <t>Стенд 1</t>
  </si>
  <si>
    <t>Стенд 2</t>
  </si>
  <si>
    <t>Стенд 3</t>
  </si>
  <si>
    <t>Стенд 4</t>
  </si>
  <si>
    <t>Стенд 5</t>
  </si>
  <si>
    <t>Стенд 6</t>
  </si>
  <si>
    <t>Стенд 7</t>
  </si>
  <si>
    <t>Стенд 8</t>
  </si>
  <si>
    <t>Стенд 9</t>
  </si>
  <si>
    <t>Стенд 10</t>
  </si>
  <si>
    <t>Стенд 15</t>
  </si>
  <si>
    <t>Стенд 16</t>
  </si>
  <si>
    <t>Стенд 17</t>
  </si>
  <si>
    <t>Стол Прио-4</t>
  </si>
  <si>
    <t>Стол- Приставка Прио-6</t>
  </si>
  <si>
    <t>Стол рабочий с брифингом</t>
  </si>
  <si>
    <t xml:space="preserve">Стол рабочий </t>
  </si>
  <si>
    <t>Стол СПБ 600*600*860</t>
  </si>
  <si>
    <t>Стол СПБ 600*600*860 полка сплошная</t>
  </si>
  <si>
    <t>Стол СПБ 600*600*860-1</t>
  </si>
  <si>
    <t>Стол СПБ 600*600*860-2</t>
  </si>
  <si>
    <t>Стол СПБ 600*600*860-3</t>
  </si>
  <si>
    <t>Стол СПБ 600*600*860-4</t>
  </si>
  <si>
    <t>Стол СПБ 600*600*860-5</t>
  </si>
  <si>
    <t>Стол СПБ 1000*600*860-1</t>
  </si>
  <si>
    <t>Стол СПБ 1000*600*860-2</t>
  </si>
  <si>
    <t>Стол СПБ 1000*600*860-3</t>
  </si>
  <si>
    <t>Стол СПБ 1000*600*860-4</t>
  </si>
  <si>
    <t>Стол СПБ 1000*600*860-5</t>
  </si>
  <si>
    <t>Стол СПБ 900*600*860-1</t>
  </si>
  <si>
    <t>Стол СПБ для отходов</t>
  </si>
  <si>
    <t>Стул для персонала</t>
  </si>
  <si>
    <t>Счетчик прямого включения</t>
  </si>
  <si>
    <t>Сумка- холодильник</t>
  </si>
  <si>
    <t>таблицы учебные</t>
  </si>
  <si>
    <t>Тестомес</t>
  </si>
  <si>
    <t>Ферма баскетбольная из фанеры</t>
  </si>
  <si>
    <t>Холодильный шкаф ШХ-0,7</t>
  </si>
  <si>
    <t>Холодильный шкаф ШХ-0,7-2</t>
  </si>
  <si>
    <t>Холодильный шкаф ШХ-0,7-3</t>
  </si>
  <si>
    <t>Холодильник Candy</t>
  </si>
  <si>
    <t>Цифровое устройство для просмотра микропепаратов</t>
  </si>
  <si>
    <t>Швейная машина GANOME MX2004</t>
  </si>
  <si>
    <t>Швейная машина GANOME MX77</t>
  </si>
  <si>
    <t>Шкаф RX - 14 P</t>
  </si>
  <si>
    <t>Шкаф вытяжной (пластиК) 600*600*1700</t>
  </si>
  <si>
    <t>Шкаф расстоечный</t>
  </si>
  <si>
    <t>Шкаф- архив</t>
  </si>
  <si>
    <t>Шкаф- пенал закрытый</t>
  </si>
  <si>
    <t>Щит баскетбольный-2</t>
  </si>
  <si>
    <t>Эл. кипятильник</t>
  </si>
  <si>
    <t>Ножницы по металлу</t>
  </si>
  <si>
    <t>Андрианова . Букварь (ФГОС)</t>
  </si>
  <si>
    <t>Атанасян Геометрия 7-9 кл</t>
  </si>
  <si>
    <t>Башмаков Математика 1 кл (ФГОС)</t>
  </si>
  <si>
    <t>Башмаков М.И. Нефедова М.Г. Математика в 2-х частях, Часть 1,3 класс</t>
  </si>
  <si>
    <t>Башмаков М.И. Нефедова М.Г. Математика в 2-х частях, Часть 2,3 класс</t>
  </si>
  <si>
    <t>Башмаков М.И. Нефедова М.Г. Математика в 2-х частях, Часть 1,4 класс</t>
  </si>
  <si>
    <t>Беленький Литература 7кл. в 2-х ч (Мнемозина)</t>
  </si>
  <si>
    <t>Биболетова Английский 3 кл.</t>
  </si>
  <si>
    <t>Биболетова Английский 4кл</t>
  </si>
  <si>
    <t>Биболетова En 3 кл</t>
  </si>
  <si>
    <t>Биболетова Enjoy English 2 кл</t>
  </si>
  <si>
    <t>Биболетова Enjoy English 4 кл</t>
  </si>
  <si>
    <t>Боголюбов Обществознание (ФГОС) 5кл</t>
  </si>
  <si>
    <t>Боголюбов Обществознание (ФГОС) 6кл</t>
  </si>
  <si>
    <t>Вигасин, История древнего мира,5 кл</t>
  </si>
  <si>
    <t>Вигасин, История древнего мира(ФГОС),5 кл</t>
  </si>
  <si>
    <t>Виланский, Физическая культура (ФГОС),5-7 кл</t>
  </si>
  <si>
    <t>Виланский, Физическая культура (ФГОС),8-9 кл</t>
  </si>
  <si>
    <t>Герасимова. География. Начальный курс. 6кл. Учебник.</t>
  </si>
  <si>
    <t>Гринева 3 кл. Технология</t>
  </si>
  <si>
    <t>Гринева. Технология. 4кл. Учебник</t>
  </si>
  <si>
    <t>Гринева. технология. 4кл. Учебник. (Академкнига)</t>
  </si>
  <si>
    <t>Дворецкая Millenium 8 класс</t>
  </si>
  <si>
    <t>Деревянко New Millenium English</t>
  </si>
  <si>
    <t>Деревянко New Millenium English 6 кл</t>
  </si>
  <si>
    <t>Деревянко New Millenium English 7 кл</t>
  </si>
  <si>
    <t>Диски</t>
  </si>
  <si>
    <t>Дронов. География России. Прир. Население . Хоз-во. 8 кл.</t>
  </si>
  <si>
    <t>Дронов. География России. Хоз-во и геогр. районы. 9кл.</t>
  </si>
  <si>
    <t>Желтовская Л.Я. Калинина О.Б. Русский язык в 2-х частях. Часть 1,3 класс</t>
  </si>
  <si>
    <t>Желтовская Л.Я. Калинина О.Б. Русский язык в 2-х частях. Часть 2,3 класс</t>
  </si>
  <si>
    <t>Желтовская Л.Я. Калинина О.Б. Русский язык в 2-х частях. Часть 1,4 класс</t>
  </si>
  <si>
    <t>Захаров Биология 7 кл</t>
  </si>
  <si>
    <t>Зубарева Математика 6кл. (2008)(Мнемозина)</t>
  </si>
  <si>
    <t xml:space="preserve">Зубарева. Математика </t>
  </si>
  <si>
    <t>Зубарева. Математика 5кл(ФГОС)</t>
  </si>
  <si>
    <t>Ивченкова Окружающий мир 1 кл (ФГОС)</t>
  </si>
  <si>
    <t>Ивченкова Окружающий мир 2 кл</t>
  </si>
  <si>
    <t>Ивченкова Окружающий мир 2 кл 2ч</t>
  </si>
  <si>
    <t>Ивченкова Окружающий мир 3 кл</t>
  </si>
  <si>
    <t>Ивченкова Окружающий мир 3 кл 2ч</t>
  </si>
  <si>
    <t xml:space="preserve">Ивченкова Окружающий мир 4 кл </t>
  </si>
  <si>
    <t>Ивченкова Г.Г. Потапов И.В. Саплина Е.В. Окружающий мир в 2-х частях, Часть 1,3 класс</t>
  </si>
  <si>
    <t>Ивченкова Г.Г. Потапов И.В. Саплина Е.В. Окружающий мир в 2-х частях, Часть 2,3 класс</t>
  </si>
  <si>
    <t>Ивченкова Г.Г. Потапов И.В. Саплина Е.В. Окружающий мир , 1 класс</t>
  </si>
  <si>
    <t>Кац Э.Э. Литературное чтение в 3-х частях, Часть 1,3 класс</t>
  </si>
  <si>
    <t>Кац Э.Э. Литературное чтение в 3-х частях, Часть 2,3 класс</t>
  </si>
  <si>
    <t>Кац Э.Э. Литературное чтение в 3-х частях, Часть 3,3 класс</t>
  </si>
  <si>
    <t>Кац Э.Э. Литературное чтение в 3-х частях, Часть 1,4 класс</t>
  </si>
  <si>
    <t>Кац Э.Э. Литературное чтение в 3-х частях, Часть 2,4 класс</t>
  </si>
  <si>
    <t>Кац Э.Э. Литературное чтение в 3-х частях, Часть 3,4 класс</t>
  </si>
  <si>
    <t>Классные журналы</t>
  </si>
  <si>
    <t>Книги</t>
  </si>
  <si>
    <t>Книги 1</t>
  </si>
  <si>
    <t>Книги 3</t>
  </si>
  <si>
    <t>Книги 4</t>
  </si>
  <si>
    <t>Книги 5</t>
  </si>
  <si>
    <t>Книга "Краеведение Прикамья", 6 класс</t>
  </si>
  <si>
    <t>Коровина, Литература, 5 кл (ФГОС)</t>
  </si>
  <si>
    <t>Коровина, Литература, 5 кл (ФГОС)7</t>
  </si>
  <si>
    <t>Коровина, Литература, 8 кл (ФГОС)</t>
  </si>
  <si>
    <t>Кравченко Обществознание кл. (г/о) (Зеленый)</t>
  </si>
  <si>
    <t>Критская, Музыка (ФГОС), 1 кл</t>
  </si>
  <si>
    <t>Критская, Музыка (ФГОС), 2 кл</t>
  </si>
  <si>
    <t>Критская, Музыка (ФГОС), 3 кл</t>
  </si>
  <si>
    <t>Критская, Музыка (ФГОС), 4 кл</t>
  </si>
  <si>
    <t>Кузовлев, Английский язык, 3кл (ФГОС)</t>
  </si>
  <si>
    <t>Кузовлев, Английский язык, 5кл (ФГОС)</t>
  </si>
  <si>
    <t>Кузовлев, Английский язык, 7кл (ФГОС)</t>
  </si>
  <si>
    <t>Кузовлев, Английский язык, 2кл (ФГОС)</t>
  </si>
  <si>
    <t>Кузовлев, Английский язык, 8кл (ФГОС)</t>
  </si>
  <si>
    <t>Литература 1</t>
  </si>
  <si>
    <t>Литература по накл. 04-1432 от 24.11.04г</t>
  </si>
  <si>
    <t>Литература детская</t>
  </si>
  <si>
    <t>Лисицкая , Фихическая культура (ФГОС), 1кл</t>
  </si>
  <si>
    <t>Лисицкая , Фихическая культура (ФГОС), 2кл</t>
  </si>
  <si>
    <t>Лобжанидзе, География (ФГОС) 5-6 кл</t>
  </si>
  <si>
    <t>Малаховская. Литературное чтение. Р/т 1 кл. (Академкнига)</t>
  </si>
  <si>
    <t>Марон Физика 7кл. Опорные конспекты и диф. задачи</t>
  </si>
  <si>
    <t>Марон Физика 8кл. Опорные конспекты(ВИКТОРИЯ)</t>
  </si>
  <si>
    <t>Марон Физика 9кл. Опорные конспекты (ВИКТОРИЯ)</t>
  </si>
  <si>
    <t>Мордкович Алгебра 7кл. в 2-х ч. (Мнемозина)</t>
  </si>
  <si>
    <t>Мордкович Алгебра 8кл. в 2-х ч. (Мнемозина)</t>
  </si>
  <si>
    <t>Мордкович Алгебра 9кл. в 2-х ч. (Мнемозина)</t>
  </si>
  <si>
    <t>Основы светской этики 4-5 кл</t>
  </si>
  <si>
    <t>Питерских ИЗО 7 класс</t>
  </si>
  <si>
    <t>Питерских ИЗО 8 класс</t>
  </si>
  <si>
    <t>Полухина Литература 6кл</t>
  </si>
  <si>
    <t>Полякова Рус. язык 4кл, ч. 2</t>
  </si>
  <si>
    <t>Полякова Рус. язык 4кл,ч.1</t>
  </si>
  <si>
    <t>Разумовская. Русский язык 5кл. Учебник.Разумовская. Русский язык 5кл. Учебник.</t>
  </si>
  <si>
    <t>Разумовская. Русский язык 6кл. Учебник</t>
  </si>
  <si>
    <t>Разумовская. Русский язык 7клю Учебник (Дрофа)</t>
  </si>
  <si>
    <t>Разумовская. Русский язык. 8кл. Учебник.</t>
  </si>
  <si>
    <t>Разумовская. Русский язык. 5кл. (Дрофа)</t>
  </si>
  <si>
    <t>Разумовская. Русский язык. 5кл. (ФГОС)</t>
  </si>
  <si>
    <t>Разумовская. Русский язык. 6кл. (ФГОС)</t>
  </si>
  <si>
    <t>Разумовская. Русский язык. 7кл. (ФГОС)</t>
  </si>
  <si>
    <t>Разумовская. Русский язык.6кл. (ФГОС)</t>
  </si>
  <si>
    <t>Сахаров Основы ОРКС и Э 6 кл</t>
  </si>
  <si>
    <t>Снежневская. Хренова Литература 5кл. в 2-х ч. (Мнемозина)</t>
  </si>
  <si>
    <t>Сокольникова , ИЗО (ФГОС), 1кл</t>
  </si>
  <si>
    <t>Сокольникова , ИЗО (ФГОС), 2кл</t>
  </si>
  <si>
    <t>Сокольникова , ИЗО (ФГОС), 3кл</t>
  </si>
  <si>
    <t>Сокольникова , ИЗО (ФГОС), 4кл</t>
  </si>
  <si>
    <t>Сонин Биология,6 кл. (ФГОС)</t>
  </si>
  <si>
    <t>Трафимова 2кл Наш мир</t>
  </si>
  <si>
    <t>Трафимова 2кл Наш мир Хрестоматия</t>
  </si>
  <si>
    <t>Трафимова 3кл. Наш мир</t>
  </si>
  <si>
    <t>Трафимова 3кл. Наш мир Хрестоматия</t>
  </si>
  <si>
    <t>Угринович Информатика 9к4л. (ЛБЗ)</t>
  </si>
  <si>
    <t>Угринович Информатика 9кл</t>
  </si>
  <si>
    <t>Угринович. Информатика 7кл (ЛБЗ)</t>
  </si>
  <si>
    <t>Угринович. Информатика 8кл. (ЛБЗ)</t>
  </si>
  <si>
    <t>Узорова, Технология (ФГОС), 3кл</t>
  </si>
  <si>
    <t>Узорова, Технология (ФГОС), 4кл</t>
  </si>
  <si>
    <t>Учебники 6</t>
  </si>
  <si>
    <t>Федотова. Наш мир (Окружающий мир) 4кл. В 2-х ч. Часть 1 . Учебник.</t>
  </si>
  <si>
    <t>Федотова. Наш мир (Окружающий мир). 4кл. В 2-х ч. Часть 2. Учебник. (Академкнига</t>
  </si>
  <si>
    <t>Федотова. Наш мир(Окружающий мир). Методика 4кл</t>
  </si>
  <si>
    <t>Федотова. Наш мир. 4 кл. Часть 1 Учебник</t>
  </si>
  <si>
    <t>Федотова. Наш мир.3кл. Учебник</t>
  </si>
  <si>
    <t>Хренова, Снежневская Литература 6кл. в 2-х ч. (Мнемозина)</t>
  </si>
  <si>
    <t>Чекин  1 кл Математика. В 2-х кн. 1-е полугодие. Учебник (Академкнига)</t>
  </si>
  <si>
    <t>Чекин  1 кл Математика. В 2-х кн. 2-е полугодие. Учебник (Академкнига)</t>
  </si>
  <si>
    <t>Чекин. Математика 4 кл. В 2-х ч. Часть 1 (1-е полугодие). Учебник. (Академкнига)</t>
  </si>
  <si>
    <t>Чекин. Математика 4кл. В 2-х ч. Часть 2 (2-е полугодие).</t>
  </si>
  <si>
    <t>Чекин. Математика. Методика 4кл.</t>
  </si>
  <si>
    <t>Чуракова  3к. Литературное чтение часть 1</t>
  </si>
  <si>
    <t>Чуракова 2 кл. Литер. чтение Хрестоматия</t>
  </si>
  <si>
    <t>Чуракова 2кл Литер. чтение</t>
  </si>
  <si>
    <t>Чуракова 2кл. Русский язык</t>
  </si>
  <si>
    <t>Чуракова 3 кл. Литературное чтение . Методика</t>
  </si>
  <si>
    <t>Чуракова 3 кл. Русский язык. Методика</t>
  </si>
  <si>
    <t>Чуракова 3кл. Литературное чтение Хрест.</t>
  </si>
  <si>
    <t>Чуракова 3кл. Русский язык в 3 частях</t>
  </si>
  <si>
    <t>Чуракова. Литературное чтение 4 кл. Учебник. Ч1 (1-е полугодие). Академкнига</t>
  </si>
  <si>
    <t>Чуракова. Литературное чтение 4 кл. Учебник. Ч2 (2-е полугодие). Академкнига/Уче</t>
  </si>
  <si>
    <t>Чуракова. Литературное чтение 4кл. Учебник. Ч.2</t>
  </si>
  <si>
    <t>Чуракова. Литературное чтение 4кл. Часть 1. Учебник.</t>
  </si>
  <si>
    <t>Чуракова. Литературное чтение. Методика 4кл.</t>
  </si>
  <si>
    <t>Чуракова. Русский язык 3кл. Часть 1. Учебник.</t>
  </si>
  <si>
    <t>Чуракова. Русский язык.  3кл. Часть 3. Учебник</t>
  </si>
  <si>
    <t>Чуракова. Русский язык. 3кл. Часть 2. Учебник.</t>
  </si>
  <si>
    <t>Чуракова. Русский язык. 4 кл. В 3-х ч. Часть 1 (1-е полугодие)</t>
  </si>
  <si>
    <t>Чуракова. Русский язык. 4 кл. В 3-х ч. Часть 2. Учебник. (Академкнига).</t>
  </si>
  <si>
    <t>Чуракова. Русский язык. 4кл. Часть 1. Учебник</t>
  </si>
  <si>
    <t>Чуракова. Русский язык. 4кл. Часть 2. Учебник</t>
  </si>
  <si>
    <t>Чуракова. Русский язык. 4кл. Часть 3. Учебник.</t>
  </si>
  <si>
    <t>Чуракова. Русский язык. Методика 4кл.</t>
  </si>
  <si>
    <t>Чуракова.Литературное чтение 3кл. Часть 1. Учебник.</t>
  </si>
  <si>
    <t>Герасимова География. 6 кл. Учебник (Дрофа)</t>
  </si>
  <si>
    <t>Юдина. Математика. Р/т  1 кл. В 2-х ч. Часть 2. (Академкнига)</t>
  </si>
  <si>
    <t>Янушкявичене</t>
  </si>
  <si>
    <t>Янушкявичене (Рабочая программа)</t>
  </si>
  <si>
    <t>2101060420</t>
  </si>
  <si>
    <t>2101060505</t>
  </si>
  <si>
    <t>2101060504</t>
  </si>
  <si>
    <t>2101060503</t>
  </si>
  <si>
    <t>2101060506</t>
  </si>
  <si>
    <t>2101060502</t>
  </si>
  <si>
    <t>2101060507</t>
  </si>
  <si>
    <t>2101060508</t>
  </si>
  <si>
    <t>2101060509</t>
  </si>
  <si>
    <t>2101060510</t>
  </si>
  <si>
    <t>2101060501</t>
  </si>
  <si>
    <t>2101060500</t>
  </si>
  <si>
    <t>2101060511</t>
  </si>
  <si>
    <t>2101060499</t>
  </si>
  <si>
    <t>2101060512</t>
  </si>
  <si>
    <t>2101060444</t>
  </si>
  <si>
    <t>2101060421</t>
  </si>
  <si>
    <t>2101060433</t>
  </si>
  <si>
    <t>2101060422</t>
  </si>
  <si>
    <t>2101060423</t>
  </si>
  <si>
    <t>2101060415</t>
  </si>
  <si>
    <t>2101060416</t>
  </si>
  <si>
    <t>3101100275</t>
  </si>
  <si>
    <t>2101060417</t>
  </si>
  <si>
    <t>0101100136</t>
  </si>
  <si>
    <t>2101060434</t>
  </si>
  <si>
    <t>1101040408</t>
  </si>
  <si>
    <t>2101060435</t>
  </si>
  <si>
    <t>2101060453</t>
  </si>
  <si>
    <t>2101060452</t>
  </si>
  <si>
    <t>2101060489</t>
  </si>
  <si>
    <t>2101060488</t>
  </si>
  <si>
    <t>2101060487</t>
  </si>
  <si>
    <t>2101060486</t>
  </si>
  <si>
    <t>2101060485</t>
  </si>
  <si>
    <t>2101060447</t>
  </si>
  <si>
    <t>2101060490</t>
  </si>
  <si>
    <t>2101060491</t>
  </si>
  <si>
    <t>2101060492</t>
  </si>
  <si>
    <t>2101060493</t>
  </si>
  <si>
    <t>2101060494</t>
  </si>
  <si>
    <t>2101060495</t>
  </si>
  <si>
    <t>2101060496</t>
  </si>
  <si>
    <t>2101060497</t>
  </si>
  <si>
    <t>2101060498</t>
  </si>
  <si>
    <t>2101060412</t>
  </si>
  <si>
    <t>2101060437</t>
  </si>
  <si>
    <t>0101100271</t>
  </si>
  <si>
    <t>0101100272</t>
  </si>
  <si>
    <t>0101100254</t>
  </si>
  <si>
    <t>0101100275</t>
  </si>
  <si>
    <t>1101040414</t>
  </si>
  <si>
    <t>1101060367</t>
  </si>
  <si>
    <t>3101100265</t>
  </si>
  <si>
    <t>3101100263</t>
  </si>
  <si>
    <t>3101100282</t>
  </si>
  <si>
    <t>1101060390</t>
  </si>
  <si>
    <t>1101060383</t>
  </si>
  <si>
    <t>1101060384</t>
  </si>
  <si>
    <t>2101060394</t>
  </si>
  <si>
    <t>2101060380</t>
  </si>
  <si>
    <t>2101060393</t>
  </si>
  <si>
    <t>2101060392</t>
  </si>
  <si>
    <t>2101060391</t>
  </si>
  <si>
    <t>2101060390</t>
  </si>
  <si>
    <t>2101060389</t>
  </si>
  <si>
    <t>2101060388</t>
  </si>
  <si>
    <t>2101060387</t>
  </si>
  <si>
    <t>2101060386</t>
  </si>
  <si>
    <t>2101060385</t>
  </si>
  <si>
    <t>2101060384</t>
  </si>
  <si>
    <t>2101060383</t>
  </si>
  <si>
    <t>2101060382</t>
  </si>
  <si>
    <t>2101060381</t>
  </si>
  <si>
    <t>2101060379</t>
  </si>
  <si>
    <t>2101060378</t>
  </si>
  <si>
    <t>2101060377</t>
  </si>
  <si>
    <t>2101060376</t>
  </si>
  <si>
    <t>0101100280</t>
  </si>
  <si>
    <t>0101100278</t>
  </si>
  <si>
    <t>1101040397</t>
  </si>
  <si>
    <t>1101040399</t>
  </si>
  <si>
    <t>1101040400</t>
  </si>
  <si>
    <t>1101040401</t>
  </si>
  <si>
    <t>1101040402</t>
  </si>
  <si>
    <t>1101040403</t>
  </si>
  <si>
    <t>1101040404</t>
  </si>
  <si>
    <t>1101040405</t>
  </si>
  <si>
    <t>1101040416</t>
  </si>
  <si>
    <t>01360205</t>
  </si>
  <si>
    <t>0101070096</t>
  </si>
  <si>
    <t>01360185</t>
  </si>
  <si>
    <t>0101040015</t>
  </si>
  <si>
    <t>0101040017</t>
  </si>
  <si>
    <t>0101040300</t>
  </si>
  <si>
    <t>01360203</t>
  </si>
  <si>
    <t>01630025</t>
  </si>
  <si>
    <t>1101040395</t>
  </si>
  <si>
    <t>1101040398</t>
  </si>
  <si>
    <t>0101040007</t>
  </si>
  <si>
    <t>0101040290</t>
  </si>
  <si>
    <t>1101040417</t>
  </si>
  <si>
    <t>1101040415</t>
  </si>
  <si>
    <t>01360180</t>
  </si>
  <si>
    <t>0101040282</t>
  </si>
  <si>
    <t>01630030</t>
  </si>
  <si>
    <t>0101100050</t>
  </si>
  <si>
    <t>2101060372</t>
  </si>
  <si>
    <t>3101100266</t>
  </si>
  <si>
    <t>0101100060</t>
  </si>
  <si>
    <t>01380160</t>
  </si>
  <si>
    <t>0101100276</t>
  </si>
  <si>
    <t>0101100294</t>
  </si>
  <si>
    <t>0101100217</t>
  </si>
  <si>
    <t>1101040413</t>
  </si>
  <si>
    <t>1101040411</t>
  </si>
  <si>
    <t>0101070233</t>
  </si>
  <si>
    <t>0101070105</t>
  </si>
  <si>
    <t>0101070134</t>
  </si>
  <si>
    <t>0101070249</t>
  </si>
  <si>
    <t>0101070077</t>
  </si>
  <si>
    <t>0101070145</t>
  </si>
  <si>
    <t>0101070221</t>
  </si>
  <si>
    <t>0101070219</t>
  </si>
  <si>
    <t>0101070037</t>
  </si>
  <si>
    <t>0101070245</t>
  </si>
  <si>
    <t>0101070246</t>
  </si>
  <si>
    <t>0101070148</t>
  </si>
  <si>
    <t>0101070136</t>
  </si>
  <si>
    <t>0101070025</t>
  </si>
  <si>
    <t>0101070026</t>
  </si>
  <si>
    <t>0101070006</t>
  </si>
  <si>
    <t>0101070022</t>
  </si>
  <si>
    <t>0101070024</t>
  </si>
  <si>
    <t>0101070023</t>
  </si>
  <si>
    <t>0101070049</t>
  </si>
  <si>
    <t>0101070149</t>
  </si>
  <si>
    <t>0101070063</t>
  </si>
  <si>
    <t>0101070064</t>
  </si>
  <si>
    <t>0101070062</t>
  </si>
  <si>
    <t>0101070061</t>
  </si>
  <si>
    <t>0101070069</t>
  </si>
  <si>
    <t>0101070065</t>
  </si>
  <si>
    <t>0101070002</t>
  </si>
  <si>
    <t>0101070066</t>
  </si>
  <si>
    <t>0101070030</t>
  </si>
  <si>
    <t>0101070035</t>
  </si>
  <si>
    <t>0101070038</t>
  </si>
  <si>
    <t>0101070041</t>
  </si>
  <si>
    <t>0101070042</t>
  </si>
  <si>
    <t>0101070045</t>
  </si>
  <si>
    <t>0101070048</t>
  </si>
  <si>
    <t>0101070110</t>
  </si>
  <si>
    <t>0101070239</t>
  </si>
  <si>
    <t>0101070151</t>
  </si>
  <si>
    <t>0101070152</t>
  </si>
  <si>
    <t>0101070153</t>
  </si>
  <si>
    <t>0101070218</t>
  </si>
  <si>
    <t>0101070234</t>
  </si>
  <si>
    <t>0101070235</t>
  </si>
  <si>
    <t>0101070133</t>
  </si>
  <si>
    <t>0101070132</t>
  </si>
  <si>
    <t>0101070131</t>
  </si>
  <si>
    <t>0101070146</t>
  </si>
  <si>
    <t>0101070216</t>
  </si>
  <si>
    <t>0101070231</t>
  </si>
  <si>
    <t>0101070217</t>
  </si>
  <si>
    <t>0101070071</t>
  </si>
  <si>
    <t>0101070072</t>
  </si>
  <si>
    <t>0101070078</t>
  </si>
  <si>
    <t>0101070079</t>
  </si>
  <si>
    <t>0101070147</t>
  </si>
  <si>
    <t>0101070139</t>
  </si>
  <si>
    <t>0101070138</t>
  </si>
  <si>
    <t>0101070137</t>
  </si>
  <si>
    <t>0101070039</t>
  </si>
  <si>
    <t>0101070040</t>
  </si>
  <si>
    <t>0101070222</t>
  </si>
  <si>
    <t>0101070223</t>
  </si>
  <si>
    <t>0101070140</t>
  </si>
  <si>
    <t>0101070118</t>
  </si>
  <si>
    <t>0101070117</t>
  </si>
  <si>
    <t>0101070250</t>
  </si>
  <si>
    <t>0101070243</t>
  </si>
  <si>
    <t>0101070244</t>
  </si>
  <si>
    <t>0101070224</t>
  </si>
  <si>
    <t>0101070225</t>
  </si>
  <si>
    <t>0101070141</t>
  </si>
  <si>
    <t>0101070081</t>
  </si>
  <si>
    <t>0101070075</t>
  </si>
  <si>
    <t>0101070074</t>
  </si>
  <si>
    <t>0101070076</t>
  </si>
  <si>
    <t>0101070100</t>
  </si>
  <si>
    <t>0101070101</t>
  </si>
  <si>
    <t>0101070082</t>
  </si>
  <si>
    <t>0101070083</t>
  </si>
  <si>
    <t>0101070226</t>
  </si>
  <si>
    <t>0101070227</t>
  </si>
  <si>
    <t>0101070135</t>
  </si>
  <si>
    <t>0101070123</t>
  </si>
  <si>
    <t>0101070142</t>
  </si>
  <si>
    <t>0101070124</t>
  </si>
  <si>
    <t>0101070126</t>
  </si>
  <si>
    <t>0101070125</t>
  </si>
  <si>
    <t>0101070228</t>
  </si>
  <si>
    <t>0101070229</t>
  </si>
  <si>
    <t>0101070127</t>
  </si>
  <si>
    <t>0101070128</t>
  </si>
  <si>
    <t>0101070129</t>
  </si>
  <si>
    <t>0101070143</t>
  </si>
  <si>
    <t>0101070122</t>
  </si>
  <si>
    <t>0101070242</t>
  </si>
  <si>
    <t>22.989,00</t>
  </si>
  <si>
    <t xml:space="preserve">З001360019                    </t>
  </si>
  <si>
    <t xml:space="preserve">Здание Муниципального общеобразовательного учреждения лицей "Синтон, 3-этажное с подвалом, </t>
  </si>
  <si>
    <t>Пермский край, г.Чайковский, ул.Азина, 1/1</t>
  </si>
  <si>
    <t>59:12:0010225:76</t>
  </si>
  <si>
    <t>59-59/016-59/999/001/2016-4825/1  от 22.07.2016</t>
  </si>
  <si>
    <t>59-59-16/020/2011-054  от 07.04.2011</t>
  </si>
  <si>
    <t xml:space="preserve">с01010001                     </t>
  </si>
  <si>
    <t>Здание МДОУ Детский сад №40 "Голубой огонек", 3-этажа с подвалом</t>
  </si>
  <si>
    <t>Пермский край, г.Чайковский, ул.Азина, 1</t>
  </si>
  <si>
    <t>59:12:0010225:73</t>
  </si>
  <si>
    <t>59-59/016-59/999/001/2016-4823/1  от 22.07.2016</t>
  </si>
  <si>
    <t>59-59-16/008/2014-225  от 31.01.2014</t>
  </si>
  <si>
    <t>Швейная машина ELNA 1150</t>
  </si>
  <si>
    <t>Электрическая плита ЭП 301 СТ(пр-во Лысьва)</t>
  </si>
  <si>
    <t>Проектор Acer X 1240</t>
  </si>
  <si>
    <t>Компьютер ИксПи (системный блок+монитор+клавиатура+мышь+сетевой фильтр)</t>
  </si>
  <si>
    <t>Активный микшерный пульт Yamaha EMX- 5016CF</t>
  </si>
  <si>
    <t>Радиосистема  Shure PGX 24/SM58</t>
  </si>
  <si>
    <t>Активный напольный монитор Beta Aivin PM-8</t>
  </si>
  <si>
    <t>Стойка акустическая (комплект) Prostage PSS-092W</t>
  </si>
  <si>
    <t>Световой прибор INVOLIGHT LED Rinq-800</t>
  </si>
  <si>
    <t>Световой прибор infolight LEO PAR -56</t>
  </si>
  <si>
    <t>Музыкальный центр Technics SF - DV290</t>
  </si>
  <si>
    <t>Микрофон SUPRA SMW-509Eкомплект из 2-х радиомикроф., базов.блок питание от сети</t>
  </si>
  <si>
    <t>Нетбук ASUS Eee PC 1215N 52 кг</t>
  </si>
  <si>
    <t>Телевизор "LED TV Samsund 32"</t>
  </si>
  <si>
    <t>Машина посудомоечная "Контра" фронтальная МПФ-12</t>
  </si>
  <si>
    <t>Коммутатор ТР-Link(TL-SF1024D)Неуправляемый коммутатор(24UNH 10/100Mbps)</t>
  </si>
  <si>
    <t>Ноутбук Lenovo (г/ст)</t>
  </si>
  <si>
    <t>Проектор EPSON MultiMedia (г/ст)</t>
  </si>
  <si>
    <t>Швейная машина Elna 1100</t>
  </si>
  <si>
    <t>Системный блок ХР-№2218</t>
  </si>
  <si>
    <t>Компьютер (сист.бл,монитор,клав.акуст.сист,источ.б\п,антивирус,опер.сист.)</t>
  </si>
  <si>
    <t>Системный блок (М)</t>
  </si>
  <si>
    <t>Швейная машина (Janome ) 521</t>
  </si>
  <si>
    <t>муз.центр LG LX- M235X</t>
  </si>
  <si>
    <t>Монитор 17 LCD Samsunq 713</t>
  </si>
  <si>
    <t>Принтер hp COLOR LaserJet 1600 16Mb USB 2.0  ( М )</t>
  </si>
  <si>
    <t>Источник бесперебойного питания UPS 500VA Back RS BR5001 USB (M)</t>
  </si>
  <si>
    <t>Вебкамера D-Link DCS-3220G ( M )</t>
  </si>
  <si>
    <t>Компьютер (сист.блок,монит.клавиат.мышь) ( М )</t>
  </si>
  <si>
    <t>Системный блок (бух)</t>
  </si>
  <si>
    <t>Интерактивная доска, стойка для доски ( М )</t>
  </si>
  <si>
    <t>Интерактивная доска, передвижной столик РТЗ (М)</t>
  </si>
  <si>
    <t>Мультимедиа-проектор,крепление к потолку,колонки,передвижной столик (М )</t>
  </si>
  <si>
    <t>Лаб.оборуд:Информ-ая талица Менделеева ( М )</t>
  </si>
  <si>
    <t>Лаб.обор: Микроскоп цифровой ( М )</t>
  </si>
  <si>
    <t>НоутБук  "Voyager"</t>
  </si>
  <si>
    <t>Цифровой ф/аппарат "Nikon"(пожерт)</t>
  </si>
  <si>
    <t>Двойной лучевой сканирующий прибор"пожерт"</t>
  </si>
  <si>
    <t>Видеокамера Panasonik (пожерт)</t>
  </si>
  <si>
    <t>Рабочее место ученика Belinca</t>
  </si>
  <si>
    <t>Пульт микшерный Sounderaft Spirit</t>
  </si>
  <si>
    <t>Проигрыватель SONI</t>
  </si>
  <si>
    <t>Верстак комбинированный ВК-1</t>
  </si>
  <si>
    <t>Вентилятор пылевой ВВД-1</t>
  </si>
  <si>
    <t>Синтезатор со стойкой микроф.Мик</t>
  </si>
  <si>
    <t>КолонкиVS-150 комплект</t>
  </si>
  <si>
    <t>Музыкальный центр Samsynd</t>
  </si>
  <si>
    <t>Блок Intel - celeron компьютер</t>
  </si>
  <si>
    <t>Блок Intel celeron -компьютер</t>
  </si>
  <si>
    <t>Принтер НР</t>
  </si>
  <si>
    <t>Видеокамера " Sony "Г.</t>
  </si>
  <si>
    <t>Сетевое оборудование</t>
  </si>
  <si>
    <t>Принтер лазерный Samsung ML-1750</t>
  </si>
  <si>
    <t>Рабочее место библиотекаря 17Lite-ON1786</t>
  </si>
  <si>
    <t>МоноблокLG</t>
  </si>
  <si>
    <t>Монитор LG TFT 17 " 1730SQ (12ms)</t>
  </si>
  <si>
    <t>Процессор INTEI Celeron d320</t>
  </si>
  <si>
    <t>Монитор LG TET 17" 1730SQ (12ms)</t>
  </si>
  <si>
    <t>Компьютер-системный блокCDV-CELERON</t>
  </si>
  <si>
    <t>Компьютер Pentium</t>
  </si>
  <si>
    <t>Музыкальный центрFine ARTS</t>
  </si>
  <si>
    <t>ТелевизорLG</t>
  </si>
  <si>
    <t>Процессор д/муз. инстр.Degetal</t>
  </si>
  <si>
    <t>Фотоаппарат "Олимпус С-100"</t>
  </si>
  <si>
    <t>Компьютер(системный блок)Неволина</t>
  </si>
  <si>
    <t>Компьютер(монитор,системный блок)Красильникова</t>
  </si>
  <si>
    <t>Колонки"Сириес"комп.(театр)</t>
  </si>
  <si>
    <t>Купольная посудомоечная машина ПММ- К1</t>
  </si>
  <si>
    <t>Видео-магнитофон"Panasonic"DVD  "RECORDER"</t>
  </si>
  <si>
    <t>АРМ-учителя(раб. станц.,многофун. устройство,проектор,экран)каб.КустовойИ.Л.</t>
  </si>
  <si>
    <t>Компьютер (каб.физики)</t>
  </si>
  <si>
    <t>Компьютерный измерительный блок (каб.физики)</t>
  </si>
  <si>
    <t>Программно-аппаратный комплекс</t>
  </si>
  <si>
    <t>Компьютер Aguarius Std (сист.блок,монитор 19)</t>
  </si>
  <si>
    <t>Компьютер (сист.блок ХР № 139,монитор )</t>
  </si>
  <si>
    <t>Принтер XEROX 3117 (лазерный А4,8Мб )</t>
  </si>
  <si>
    <t>Компьютер в сборе ИксПи № 217</t>
  </si>
  <si>
    <t>Принтер  hp LaserJet P2055d.64Mb.двухстор.33стр\мин</t>
  </si>
  <si>
    <t>Копировальный аппарат XEROX WC 5016</t>
  </si>
  <si>
    <t>Ноутбук Lenovo ideaPad Y550</t>
  </si>
  <si>
    <t>Плазменный телевизор"Panasonic"</t>
  </si>
  <si>
    <t>Настольный компьютер EZ1600&lt;99/YXETZ.RUY&gt;Atom №270(1.6)</t>
  </si>
  <si>
    <t>Настольный компьютерEZ1600&lt;99/YXETZ  RUY&gt;Atom№270(1,6)</t>
  </si>
  <si>
    <t>Проектор Epson  EB- X8</t>
  </si>
  <si>
    <t>Проектор Epson EB-X8</t>
  </si>
  <si>
    <t>Кассоваый аппарат "Орион" - 100К</t>
  </si>
  <si>
    <t>Радиомикрофон для театра</t>
  </si>
  <si>
    <t>Проектор  Acer</t>
  </si>
  <si>
    <t>Интерактивное оборудование (инт.доска,проектор,комп-р) Неволина</t>
  </si>
  <si>
    <t>Музыкальная клавиатура М-Audio Axiom 49</t>
  </si>
  <si>
    <t>Рабочее место учителя тип2(нетбукQ, проектор Epson ЕВ-Х92,экран,кабель</t>
  </si>
  <si>
    <t>Ноутбук Aser (Aspire AO753-U341ki)</t>
  </si>
  <si>
    <t>Принтер цветной (театр)</t>
  </si>
  <si>
    <t>Проектор Benk МХ501</t>
  </si>
  <si>
    <t>Лампа для проектора</t>
  </si>
  <si>
    <t>Принтер hp Laser Jet Professiohal  P1102 W</t>
  </si>
  <si>
    <t>Проектор EPSON ЕВ -Х11</t>
  </si>
  <si>
    <t>Ноутбук Lenovo</t>
  </si>
  <si>
    <t>Электромясорубка МИМ-600М</t>
  </si>
  <si>
    <t>Машина картофелеочистительная МОК-300М</t>
  </si>
  <si>
    <t>Шкаф пекарский 3-х секционный ЭШ-3к 1300*1083*1650мм (лиц нерж)</t>
  </si>
  <si>
    <t>Мармит 1-х блюд ПМЭС-70КМ-01 (3 конфорки, одна полка, подсветка) 1500</t>
  </si>
  <si>
    <t>Шкаф холодильный ШХ-0,8М (0...+7) (динамика)</t>
  </si>
  <si>
    <t>Счетчик холодной воды комбинированный ВСХНК 50/20</t>
  </si>
  <si>
    <t>Ноутбук Asus (г/ст)</t>
  </si>
  <si>
    <t>DVD "Samsung"</t>
  </si>
  <si>
    <t>TV 2130</t>
  </si>
  <si>
    <t>Копировальный множительный аппарат "Canon"</t>
  </si>
  <si>
    <t>Ксерокс  "Canon"</t>
  </si>
  <si>
    <t>Ксерокс "Шарп"</t>
  </si>
  <si>
    <t>Магнитофон LG</t>
  </si>
  <si>
    <t>Машина овощерезательная МПО 1-02</t>
  </si>
  <si>
    <t>Металлический домик-грибок</t>
  </si>
  <si>
    <t xml:space="preserve">Монитор  " Samsung SyncMaster 795 DF"                                           </t>
  </si>
  <si>
    <t>Монитор BENQ</t>
  </si>
  <si>
    <t>Монитор Proview-17</t>
  </si>
  <si>
    <t>Морозильная камера  "BOSH"</t>
  </si>
  <si>
    <t>Морозильная камера "Бирюса"</t>
  </si>
  <si>
    <t>Музыкальный центр "SAMSUNG"</t>
  </si>
  <si>
    <t>Музыкальный центр "Панасоник"</t>
  </si>
  <si>
    <t>Мясорубка Delonghi KMG 1200</t>
  </si>
  <si>
    <t>Облучатель ОБП-450п</t>
  </si>
  <si>
    <t>Пианино</t>
  </si>
  <si>
    <t>Посудомоечная машина "Bosh"</t>
  </si>
  <si>
    <t>Принтер  "HP Laserjet 1020"</t>
  </si>
  <si>
    <t>Принтер hp</t>
  </si>
  <si>
    <t>Спиротест цифровой УСПЦ-01</t>
  </si>
  <si>
    <t>Станок СДК-02</t>
  </si>
  <si>
    <t>Стиральная машина автомат Candy CTD 866</t>
  </si>
  <si>
    <t>Счетчик холодной воды крыльчатый СКБ 25</t>
  </si>
  <si>
    <t>Телевизор "Sanuo"</t>
  </si>
  <si>
    <t>Теплосчетчик ТС. ТМК-Н ( в комплекте)</t>
  </si>
  <si>
    <t>Факс "Панасоник"</t>
  </si>
  <si>
    <t>Холодильник  "Позис" М101</t>
  </si>
  <si>
    <t>Холодильник  "Стинол"</t>
  </si>
  <si>
    <t>Цветной телевизор  "Сокол"</t>
  </si>
  <si>
    <t>Шкаф пекрский ШЖЭ-085</t>
  </si>
  <si>
    <t>Шкаф холодильный ШХ-1.12.42.К</t>
  </si>
  <si>
    <t>Электрическая плита ПЭ-4Ш</t>
  </si>
  <si>
    <t>Электрические весы ПВ 30</t>
  </si>
  <si>
    <t>Электрический кипятильник КНЭ-100</t>
  </si>
  <si>
    <t>Электрический котел КПЭ-60</t>
  </si>
  <si>
    <t>Электроводонагреватель КЭНД</t>
  </si>
  <si>
    <t>АвтомобильВАЗ-11183"Калина"; 63 ММ 490072;21114  1740232; ХТА 11183 070079669</t>
  </si>
  <si>
    <t>Набор корпусной  каб№3</t>
  </si>
  <si>
    <t>Набор корпусной мебели в кабинет №5</t>
  </si>
  <si>
    <t>Набор корпусной мебели в кабинете №4</t>
  </si>
  <si>
    <t>Корпусная мебель в каб.№25</t>
  </si>
  <si>
    <t>Корпусная мебель каб 26</t>
  </si>
  <si>
    <t>Динамометр (до 10 кг)</t>
  </si>
  <si>
    <t>Стойка барьерная для гардероба 6000*1050*450</t>
  </si>
  <si>
    <t xml:space="preserve">Тумба высокая </t>
  </si>
  <si>
    <t>Тумба высокая</t>
  </si>
  <si>
    <t>Тумба низкая</t>
  </si>
  <si>
    <t xml:space="preserve">Тумба низкая </t>
  </si>
  <si>
    <t>Угловой шкаф</t>
  </si>
  <si>
    <t>Книжный шкаф (бух)</t>
  </si>
  <si>
    <t>Диван мягкий двухместный</t>
  </si>
  <si>
    <t>Кресло мягкое без подлокотников</t>
  </si>
  <si>
    <t>Кресло мягкое угловое без подлокотников</t>
  </si>
  <si>
    <t>Доска аудит.двухстворч.</t>
  </si>
  <si>
    <t>Шкаф  RX-14P</t>
  </si>
  <si>
    <t>Столы в кабинет информатики (декабрь-06г)</t>
  </si>
  <si>
    <t>Доска классная 5-ти створчатая (24,05,07)</t>
  </si>
  <si>
    <t>Шкаф вытяжной для кабинета химии</t>
  </si>
  <si>
    <t>Комплект учен.мебели(стол + 2стула)</t>
  </si>
  <si>
    <t>Стол письменный 1 тумб Котова  (пожерт)</t>
  </si>
  <si>
    <t>Стол  компьютерный с тумбами (бухгалт)</t>
  </si>
  <si>
    <t>Катамараны 8ми местные</t>
  </si>
  <si>
    <t>Палатка туристич-ая 5ти местная (грант от ПТГ 07г.)</t>
  </si>
  <si>
    <t>Холодильник Sharp</t>
  </si>
  <si>
    <t>Аккумулятор Е-10 (грант от ПТГ 07г.)</t>
  </si>
  <si>
    <t>Зарядное устройство (грант от ПТГ 07г.)</t>
  </si>
  <si>
    <t>Микрофон (грант от ПТГ 07г.)</t>
  </si>
  <si>
    <t>Накамерный свет SWIT S-2000 (грант от ПТГ 07г)</t>
  </si>
  <si>
    <t>Стол учителя (физика)</t>
  </si>
  <si>
    <t>Пенал (каб.физики)</t>
  </si>
  <si>
    <t>Стол для учителя (каб.информатики)</t>
  </si>
  <si>
    <t>Шкаф книжный (каб.биологии)</t>
  </si>
  <si>
    <t>Шкаф комбинированный (кл.Орт)</t>
  </si>
  <si>
    <t>Стенка  "Топаз"(кл.Ахмад)</t>
  </si>
  <si>
    <t>Газонокосилка</t>
  </si>
  <si>
    <t>Полка угловая (пожерт)</t>
  </si>
  <si>
    <t>Генератор звуковой частоты (каб.физики)</t>
  </si>
  <si>
    <t>Графопроектор (каб.физики)</t>
  </si>
  <si>
    <t>Источник высокого напряжения (каб.физики)</t>
  </si>
  <si>
    <t>Комп.по механике поступ.прям-го движения, согл. с комп.изм-ым блоком(каб.ф)</t>
  </si>
  <si>
    <t>Комп."вращение" согл. с компьют.измео.блоком (каб.физики)</t>
  </si>
  <si>
    <t>Комплект по волновой оптике(каб.физики)</t>
  </si>
  <si>
    <t>Комплект по геометр.оптике на магн.держателях (каб.физики)</t>
  </si>
  <si>
    <t>Комплект таблиц по курсу физики 10-11 кл. (каб.физики)</t>
  </si>
  <si>
    <t>Набор датчиков ионизирующего излучения и магн.поля (каб.физики)</t>
  </si>
  <si>
    <t>Набор демон-ый  "Тепловые явления", согл с ком-ым измерит.блоком (каб.физики)</t>
  </si>
  <si>
    <t>Набор демонстрационный "Ванна волновая" (каб.физики)</t>
  </si>
  <si>
    <t>Набор для изучения движ-я электронов в эл.магн.полях и тока в вакууме (каб.физик</t>
  </si>
  <si>
    <t>Набор для исследования элект-х цепей пост.тока (каб.физики)</t>
  </si>
  <si>
    <t>Набор для исследования принципов радиосвязи (каб.физики)</t>
  </si>
  <si>
    <t>Набор для исслед-я перем.тока , явлений электр.индукции и самоин.(каб.физики)</t>
  </si>
  <si>
    <t>Набор для исслед-я тока  в полупроводн.-х и их технич. применения (каб.физики)</t>
  </si>
  <si>
    <t>Набор по измерению пост.Планка с использованием лазера (каб.физики)</t>
  </si>
  <si>
    <t>Набор по механике (каб.физики)</t>
  </si>
  <si>
    <t>Набор по электричеству (каб.физики)</t>
  </si>
  <si>
    <t>Набор спектральных трубок с источником питания (каб.физики)</t>
  </si>
  <si>
    <t>Набор элекроизмерит.приборов пост. и перем.тока (каб.физики)</t>
  </si>
  <si>
    <t>Наборы по термодинамике ,газовым законам и насыщ. паром согл.с ком. изм-мбл. (ка</t>
  </si>
  <si>
    <t>Насос вакуумный с тарелкой и колпаком (каб.физики)</t>
  </si>
  <si>
    <t>Термометр электронный (каб.физики)</t>
  </si>
  <si>
    <t>Трансформатор универсальный (каб.физики)</t>
  </si>
  <si>
    <t>Электрометры с принадлежностями (каб.физики)</t>
  </si>
  <si>
    <t>Набор по электричеству(каб.физики)</t>
  </si>
  <si>
    <t>Источник пост.и перем.напряжения (каб.физики)</t>
  </si>
  <si>
    <t>Шкаф книжный (пожерт приемная)</t>
  </si>
  <si>
    <t>Кресло офисное (пожерт каб дирек)</t>
  </si>
  <si>
    <t>Стол однотумбовый (каб.Макаровой)</t>
  </si>
  <si>
    <t>Стенка с зеркалом (каб.№40)</t>
  </si>
  <si>
    <t>Столы для совещаний(директор)</t>
  </si>
  <si>
    <t>Шкаф книжный (бух.)</t>
  </si>
  <si>
    <t>Сейф металический огнестойкий</t>
  </si>
  <si>
    <t>Шкаф (кабинет директора)</t>
  </si>
  <si>
    <t>Стенка мебельная (кл.Лаврентьевой)</t>
  </si>
  <si>
    <t xml:space="preserve">Стол прямоугольный 1100*700 со столешницей </t>
  </si>
  <si>
    <t>Ростомер (в мед.кабинет)</t>
  </si>
  <si>
    <t>Стол для проведения занятий (г/ст)</t>
  </si>
  <si>
    <t>Стенка гимнастическая (г/ст)</t>
  </si>
  <si>
    <t>Степпер с ручкой детский (г/ст)</t>
  </si>
  <si>
    <t>Тренажёр детский "Гребля" (г/ст)</t>
  </si>
  <si>
    <t>Столик инструментальный  (в мед.кабинет)</t>
  </si>
  <si>
    <t>Шкаф металический (в мед.кабинет)</t>
  </si>
  <si>
    <t>Ковер 2,2*4,8</t>
  </si>
  <si>
    <t>Ковер  5*2,5</t>
  </si>
  <si>
    <t>Ковер полукруглый</t>
  </si>
  <si>
    <t>Мягкая мебель  "Надежда"</t>
  </si>
  <si>
    <t>Набор игрового оборудования</t>
  </si>
  <si>
    <t>Набор игровых шкафов (3шт)</t>
  </si>
  <si>
    <t>Набор офисной мебели</t>
  </si>
  <si>
    <t>Набор стол - тумба (2шт)</t>
  </si>
  <si>
    <t>Набор стол - тумба  (3шт)</t>
  </si>
  <si>
    <t>Набор стол - тумба  (4шт)</t>
  </si>
  <si>
    <t>Набор столов (10шт)</t>
  </si>
  <si>
    <t>Набор  столов  (12шт)</t>
  </si>
  <si>
    <t>Набор столов  (6шт)</t>
  </si>
  <si>
    <t>Набор столов (6 шт)</t>
  </si>
  <si>
    <t>Набор столов детских  (6шт)</t>
  </si>
  <si>
    <t>Набор стульев  (24шт)</t>
  </si>
  <si>
    <t>Набор стульев (25шт)</t>
  </si>
  <si>
    <t>Набор стульев  (25шт)</t>
  </si>
  <si>
    <t>Набор стульев (29шт)</t>
  </si>
  <si>
    <t>Набор стульев детских (25шт)</t>
  </si>
  <si>
    <t>Набор тумб (12шт)</t>
  </si>
  <si>
    <t>Набор тумб (6шт)</t>
  </si>
  <si>
    <t>Набор угловых шкафов (3шт)</t>
  </si>
  <si>
    <t>Набор шкафов раздевальных</t>
  </si>
  <si>
    <t>Набор шкафов раздевальных (8 шт)</t>
  </si>
  <si>
    <t>Оборудование физ.</t>
  </si>
  <si>
    <t>Пылесос без мешка Samsung SC-4752</t>
  </si>
  <si>
    <t>Стеллаж ленточный</t>
  </si>
  <si>
    <t>Стенка "Лора"</t>
  </si>
  <si>
    <t>Стенка  "Мост с-31"</t>
  </si>
  <si>
    <t>Тумба для аквариума</t>
  </si>
  <si>
    <t>Шкаф с зеркалом</t>
  </si>
  <si>
    <t>Электродрель</t>
  </si>
  <si>
    <t>Ковер 3*5,25</t>
  </si>
  <si>
    <t>Комплект (столы для проведен.занят.и стулья)</t>
  </si>
  <si>
    <t>Библиотечный фонд</t>
  </si>
  <si>
    <t>Ширма двухсекционная (каб.медика )</t>
  </si>
  <si>
    <t>Весы плюс ростомер (для мед.кабинета )</t>
  </si>
  <si>
    <t>Плантограф деревянный (в каб.медика )</t>
  </si>
  <si>
    <t>Столик процедурный (в каб.медика )</t>
  </si>
  <si>
    <t>Доска 5/эл.ДК 52Э 3010</t>
  </si>
  <si>
    <t>CD диски ,курсы по инф-м техн-м (6 дисков)</t>
  </si>
  <si>
    <t>магнитола  JVC RC - BM5</t>
  </si>
  <si>
    <t>Пылесос Zelmer</t>
  </si>
  <si>
    <t>Кровать детская двухъярусная</t>
  </si>
  <si>
    <t>Комплект №2</t>
  </si>
  <si>
    <t>Комплект №8</t>
  </si>
  <si>
    <t>Комплект №9</t>
  </si>
  <si>
    <t>МФУ hp LaserJet Pro MFP (г/ст)</t>
  </si>
  <si>
    <t>Проектор DLP (г/ст)</t>
  </si>
  <si>
    <t>Ноутбук Acer (г/ст)</t>
  </si>
  <si>
    <t>ЖК монитор AOS e2070Swn (г/ст)</t>
  </si>
  <si>
    <t>Системный блок XP №2391 (г/ст)</t>
  </si>
  <si>
    <t>Системный блок 2120/4Gb (г/ст)</t>
  </si>
  <si>
    <t>МФУ HP Laser Jet Pro 400 MFP M425dn (г/ст)</t>
  </si>
  <si>
    <t>Проектор ASER X113, SVGA 800*600 (г/ст)</t>
  </si>
  <si>
    <t>Базовое рабочее место обучающ. ОУ нач. общ. обр., Огранич. Здоровья</t>
  </si>
  <si>
    <t>Пылесос с мешком Samsung SC-5241 (добр. пожерт.)</t>
  </si>
  <si>
    <t>Машина тестомесильная МТМ 65 МН</t>
  </si>
  <si>
    <t>Электроводонагреватель ARISTON</t>
  </si>
  <si>
    <t>Корпусная мебель (каб.№36)</t>
  </si>
  <si>
    <t>Мобильный лабораторный комплекс по естественнонаучным дисциплинам №14</t>
  </si>
  <si>
    <t>Мобильный лабораторный комплекс по естественнонаучным дисциплинам №14 вторая часть</t>
  </si>
  <si>
    <t>Телевизор "DEXP"</t>
  </si>
  <si>
    <t>АРМ виртуальной лаборатории по физике</t>
  </si>
  <si>
    <t>Комплект школ.мебели (парта+2 стула) Госс/станд</t>
  </si>
  <si>
    <t xml:space="preserve">Комплект "Окружающий мир №1" </t>
  </si>
  <si>
    <t>Комплект "ОБЖ" №1</t>
  </si>
  <si>
    <t>Ситемный блок (госс. стандарт)</t>
  </si>
  <si>
    <t>Ноутбук Acer (гос.стандарт)</t>
  </si>
  <si>
    <t>Ламинатор (госс. странд.)</t>
  </si>
  <si>
    <t>Базовый набор LEGO (госс.станд.)</t>
  </si>
  <si>
    <t>Базовое рабочее место пед.работника ОУ начального общего образования</t>
  </si>
  <si>
    <t>Базовое рабочее место педагог.работн ОУ среднего(полного)общего образования</t>
  </si>
  <si>
    <t>Базовое рабочее место педагог.работн ОУ среднего(полного)общего  образования</t>
  </si>
  <si>
    <t>Проектор мультимедийный BenQ MX503 с креплением и лампой</t>
  </si>
  <si>
    <t>Стол разделочный (столовая)</t>
  </si>
  <si>
    <t>Ларь морозильный (столовая)</t>
  </si>
  <si>
    <t>Весы (столовая)</t>
  </si>
  <si>
    <t>Прилавок для горячих напитков (столовая)</t>
  </si>
  <si>
    <t>Шкаф холодильный универсальный (столовая)</t>
  </si>
  <si>
    <t>Машина протирочно-резательная (столовая)</t>
  </si>
  <si>
    <t xml:space="preserve">Пылесос "Самсунг" VC 257 AWR     </t>
  </si>
  <si>
    <t xml:space="preserve">Шкаф жарочный 3-х сек. ШЭЖП -3 </t>
  </si>
  <si>
    <t>Шкаф раздевальный 5-ти дверный</t>
  </si>
  <si>
    <t xml:space="preserve">Принтер Epson  г/ст </t>
  </si>
  <si>
    <t>Системный блок г.ст.2017</t>
  </si>
  <si>
    <t>Электрическая плита АВАТ ЭП-4 4 конфорки</t>
  </si>
  <si>
    <t xml:space="preserve">Микроволновая печь </t>
  </si>
  <si>
    <t>Холодильник Shivki</t>
  </si>
  <si>
    <t>Холодильник "Hansa"</t>
  </si>
  <si>
    <t xml:space="preserve">ТР01510024                    </t>
  </si>
  <si>
    <t xml:space="preserve">41012400001                   </t>
  </si>
  <si>
    <t xml:space="preserve">21012400002                   </t>
  </si>
  <si>
    <t xml:space="preserve">21012400004                   </t>
  </si>
  <si>
    <t xml:space="preserve">21012400005                   </t>
  </si>
  <si>
    <t xml:space="preserve">21012400006                   </t>
  </si>
  <si>
    <t xml:space="preserve">21012400007                   </t>
  </si>
  <si>
    <t xml:space="preserve">21012400008                   </t>
  </si>
  <si>
    <t xml:space="preserve">21012400009                   </t>
  </si>
  <si>
    <t xml:space="preserve">21012400010                   </t>
  </si>
  <si>
    <t xml:space="preserve">21012400011                   </t>
  </si>
  <si>
    <t xml:space="preserve">21012400012                   </t>
  </si>
  <si>
    <t xml:space="preserve">21012400013                   </t>
  </si>
  <si>
    <t xml:space="preserve">21012400014                   </t>
  </si>
  <si>
    <t>ТР01510037</t>
  </si>
  <si>
    <t>ТР01510034</t>
  </si>
  <si>
    <t xml:space="preserve">МО00001055                    </t>
  </si>
  <si>
    <t xml:space="preserve">МО00001057                    </t>
  </si>
  <si>
    <t xml:space="preserve">МО00001058                    </t>
  </si>
  <si>
    <t xml:space="preserve">МИ00000889                    </t>
  </si>
  <si>
    <t xml:space="preserve">МО00000887                    </t>
  </si>
  <si>
    <t xml:space="preserve">МО00001016                    </t>
  </si>
  <si>
    <t xml:space="preserve">МО00001017                    </t>
  </si>
  <si>
    <t xml:space="preserve">МО00001020                    </t>
  </si>
  <si>
    <t xml:space="preserve">МО00001021                    </t>
  </si>
  <si>
    <t xml:space="preserve">МО00001022                    </t>
  </si>
  <si>
    <t xml:space="preserve">МО00001024                    </t>
  </si>
  <si>
    <t xml:space="preserve">МО00001025                    </t>
  </si>
  <si>
    <t xml:space="preserve">МО00001026                    </t>
  </si>
  <si>
    <t xml:space="preserve">МО00001027                    </t>
  </si>
  <si>
    <t xml:space="preserve">МО00001028                    </t>
  </si>
  <si>
    <t xml:space="preserve">МО00001029                    </t>
  </si>
  <si>
    <t xml:space="preserve">МО00001030                    </t>
  </si>
  <si>
    <t xml:space="preserve">МО00001031                    </t>
  </si>
  <si>
    <t xml:space="preserve">МО00001032                    </t>
  </si>
  <si>
    <t xml:space="preserve">МО00001033                    </t>
  </si>
  <si>
    <t xml:space="preserve">МО00001034                    </t>
  </si>
  <si>
    <t xml:space="preserve">МО00001035                    </t>
  </si>
  <si>
    <t xml:space="preserve">МО00001036                    </t>
  </si>
  <si>
    <t xml:space="preserve">МО00001037                    </t>
  </si>
  <si>
    <t xml:space="preserve">МО00001038                    </t>
  </si>
  <si>
    <t xml:space="preserve">МО00001039                    </t>
  </si>
  <si>
    <t xml:space="preserve">МО00001040                    </t>
  </si>
  <si>
    <t xml:space="preserve">МО00001041                    </t>
  </si>
  <si>
    <t xml:space="preserve">МО00001042                    </t>
  </si>
  <si>
    <t xml:space="preserve">МО00001046                    </t>
  </si>
  <si>
    <t xml:space="preserve">МО00001047                    </t>
  </si>
  <si>
    <t xml:space="preserve">МО00001048                    </t>
  </si>
  <si>
    <t xml:space="preserve">МО00001049                    </t>
  </si>
  <si>
    <t xml:space="preserve">МО00001051                    </t>
  </si>
  <si>
    <t xml:space="preserve">МО00001052                    </t>
  </si>
  <si>
    <t xml:space="preserve">МО00001053                    </t>
  </si>
  <si>
    <t xml:space="preserve">МО0001360055                  </t>
  </si>
  <si>
    <t xml:space="preserve">МО0001360056                  </t>
  </si>
  <si>
    <t xml:space="preserve">МО00138005                    </t>
  </si>
  <si>
    <t xml:space="preserve">МО00138006                    </t>
  </si>
  <si>
    <t xml:space="preserve">МО00138008                    </t>
  </si>
  <si>
    <t xml:space="preserve">МО00138009                    </t>
  </si>
  <si>
    <t xml:space="preserve">МО01350001                    </t>
  </si>
  <si>
    <t xml:space="preserve">МО01350006                    </t>
  </si>
  <si>
    <t xml:space="preserve">МО01350005                    </t>
  </si>
  <si>
    <t xml:space="preserve">МО01350021                    </t>
  </si>
  <si>
    <t xml:space="preserve">МО01350023                    </t>
  </si>
  <si>
    <t xml:space="preserve">МО01360010                    </t>
  </si>
  <si>
    <t xml:space="preserve">МО01360012                    </t>
  </si>
  <si>
    <t xml:space="preserve">МО01360013                    </t>
  </si>
  <si>
    <t xml:space="preserve">МО01360025                    </t>
  </si>
  <si>
    <t xml:space="preserve">МО01360026                    </t>
  </si>
  <si>
    <t xml:space="preserve">МО01360047                    </t>
  </si>
  <si>
    <t xml:space="preserve">МО01360056                    </t>
  </si>
  <si>
    <t xml:space="preserve">МО01360057                    </t>
  </si>
  <si>
    <t xml:space="preserve">МО01360063                    </t>
  </si>
  <si>
    <t xml:space="preserve">МО01360064                    </t>
  </si>
  <si>
    <t xml:space="preserve">МО01360066                    </t>
  </si>
  <si>
    <t xml:space="preserve">МО01360067                    </t>
  </si>
  <si>
    <t xml:space="preserve">МО01360072                    </t>
  </si>
  <si>
    <t xml:space="preserve">МО01360074                    </t>
  </si>
  <si>
    <t xml:space="preserve">МО01360075                    </t>
  </si>
  <si>
    <t xml:space="preserve">МО01360076                    </t>
  </si>
  <si>
    <t xml:space="preserve">МО01360077                    </t>
  </si>
  <si>
    <t xml:space="preserve">МО01360078                    </t>
  </si>
  <si>
    <t xml:space="preserve">МО01380001                    </t>
  </si>
  <si>
    <t xml:space="preserve">МО01380002                    </t>
  </si>
  <si>
    <t xml:space="preserve">МО01380003                    </t>
  </si>
  <si>
    <t xml:space="preserve">МО01380007                    </t>
  </si>
  <si>
    <t xml:space="preserve">МО01380026                    </t>
  </si>
  <si>
    <t xml:space="preserve">МО01380027                    </t>
  </si>
  <si>
    <t xml:space="preserve">МО01380029                    </t>
  </si>
  <si>
    <t xml:space="preserve">МО01380031                    </t>
  </si>
  <si>
    <t xml:space="preserve">МО01380032                    </t>
  </si>
  <si>
    <t xml:space="preserve">МО01380033                    </t>
  </si>
  <si>
    <t xml:space="preserve">МО01380036                    </t>
  </si>
  <si>
    <t xml:space="preserve">МО01380037                    </t>
  </si>
  <si>
    <t xml:space="preserve">МО01380040                    </t>
  </si>
  <si>
    <t xml:space="preserve">МО01380041                    </t>
  </si>
  <si>
    <t xml:space="preserve">МО01380042                    </t>
  </si>
  <si>
    <t xml:space="preserve">МО01380043                    </t>
  </si>
  <si>
    <t xml:space="preserve">МО01380047                    </t>
  </si>
  <si>
    <t xml:space="preserve">МО01380048                    </t>
  </si>
  <si>
    <t xml:space="preserve">МО01380049                    </t>
  </si>
  <si>
    <t xml:space="preserve">МО01380050                    </t>
  </si>
  <si>
    <t xml:space="preserve">МО01380051                    </t>
  </si>
  <si>
    <t xml:space="preserve">МО01380055                    </t>
  </si>
  <si>
    <t xml:space="preserve">МО01380056                    </t>
  </si>
  <si>
    <t xml:space="preserve">МО01380057                    </t>
  </si>
  <si>
    <t xml:space="preserve">МО01380058                    </t>
  </si>
  <si>
    <t xml:space="preserve">МО01380059                    </t>
  </si>
  <si>
    <t xml:space="preserve">МО01380060                    </t>
  </si>
  <si>
    <t xml:space="preserve">МО01380066                    </t>
  </si>
  <si>
    <t xml:space="preserve">МО01380067                    </t>
  </si>
  <si>
    <t>ТР01510033</t>
  </si>
  <si>
    <t xml:space="preserve">МО00001056                    </t>
  </si>
  <si>
    <t xml:space="preserve">МО01380062                    </t>
  </si>
  <si>
    <t xml:space="preserve">51013400001                   </t>
  </si>
  <si>
    <t xml:space="preserve">51013400002                   </t>
  </si>
  <si>
    <t xml:space="preserve">ТР01510017                    </t>
  </si>
  <si>
    <t xml:space="preserve">51012400003                   </t>
  </si>
  <si>
    <t xml:space="preserve">51012400004                   </t>
  </si>
  <si>
    <t xml:space="preserve">51012400009                   </t>
  </si>
  <si>
    <t xml:space="preserve">41012400004                   </t>
  </si>
  <si>
    <t xml:space="preserve">с10104073                     </t>
  </si>
  <si>
    <t xml:space="preserve">с10104052                     </t>
  </si>
  <si>
    <t xml:space="preserve">с10104075                     </t>
  </si>
  <si>
    <t xml:space="preserve">с10104066                     </t>
  </si>
  <si>
    <t xml:space="preserve">с01360008                     </t>
  </si>
  <si>
    <t xml:space="preserve">с01380013                     </t>
  </si>
  <si>
    <t xml:space="preserve">с10104033                     </t>
  </si>
  <si>
    <t xml:space="preserve">с10104076                     </t>
  </si>
  <si>
    <t xml:space="preserve">с10104050                     </t>
  </si>
  <si>
    <t xml:space="preserve">с10104049                     </t>
  </si>
  <si>
    <t xml:space="preserve">с01360005                     </t>
  </si>
  <si>
    <t xml:space="preserve">с10104068                     </t>
  </si>
  <si>
    <t xml:space="preserve">с01360003                     </t>
  </si>
  <si>
    <t xml:space="preserve">с01380008                     </t>
  </si>
  <si>
    <t xml:space="preserve">с01380019                     </t>
  </si>
  <si>
    <t xml:space="preserve">с10104067                     </t>
  </si>
  <si>
    <t xml:space="preserve">с01380011                     </t>
  </si>
  <si>
    <t xml:space="preserve">с01380022                     </t>
  </si>
  <si>
    <t xml:space="preserve">с10104053                     </t>
  </si>
  <si>
    <t xml:space="preserve">с01370002                     </t>
  </si>
  <si>
    <t xml:space="preserve">с01380005                     </t>
  </si>
  <si>
    <t xml:space="preserve">с01380006                     </t>
  </si>
  <si>
    <t xml:space="preserve">с10104071                     </t>
  </si>
  <si>
    <t xml:space="preserve">с10106158                     </t>
  </si>
  <si>
    <t xml:space="preserve">с01360002                     </t>
  </si>
  <si>
    <t xml:space="preserve">с01360007                     </t>
  </si>
  <si>
    <t xml:space="preserve">с01360004                     </t>
  </si>
  <si>
    <t xml:space="preserve">с10104072                     </t>
  </si>
  <si>
    <t xml:space="preserve">с01360001                     </t>
  </si>
  <si>
    <t xml:space="preserve">с01370001                     </t>
  </si>
  <si>
    <t xml:space="preserve">с01380012                     </t>
  </si>
  <si>
    <t xml:space="preserve">с10104054                     </t>
  </si>
  <si>
    <t xml:space="preserve">с10104055                     </t>
  </si>
  <si>
    <t xml:space="preserve">с10104056                     </t>
  </si>
  <si>
    <t xml:space="preserve">с10104044                     </t>
  </si>
  <si>
    <t xml:space="preserve">с10104058                     </t>
  </si>
  <si>
    <t xml:space="preserve">с10104060                     </t>
  </si>
  <si>
    <t xml:space="preserve">с01380003                     </t>
  </si>
  <si>
    <t xml:space="preserve">с10104057                     </t>
  </si>
  <si>
    <t xml:space="preserve">с10104074                     </t>
  </si>
  <si>
    <t xml:space="preserve">с01360009                     </t>
  </si>
  <si>
    <t xml:space="preserve">с01380002                     </t>
  </si>
  <si>
    <t xml:space="preserve">с01380023                     </t>
  </si>
  <si>
    <t xml:space="preserve">с01380001                     </t>
  </si>
  <si>
    <t xml:space="preserve">с01380010                     </t>
  </si>
  <si>
    <t xml:space="preserve">с10104047                     </t>
  </si>
  <si>
    <t xml:space="preserve">с01380004                     </t>
  </si>
  <si>
    <t xml:space="preserve">с01380007                     </t>
  </si>
  <si>
    <t xml:space="preserve">с01380014                     </t>
  </si>
  <si>
    <t xml:space="preserve">с01380016                     </t>
  </si>
  <si>
    <t xml:space="preserve">с10104029                     </t>
  </si>
  <si>
    <t xml:space="preserve">с01380021                     </t>
  </si>
  <si>
    <t xml:space="preserve">с01380015                     </t>
  </si>
  <si>
    <t xml:space="preserve">с01380020                     </t>
  </si>
  <si>
    <t xml:space="preserve">с01360006                     </t>
  </si>
  <si>
    <t xml:space="preserve">ТР01510003                    </t>
  </si>
  <si>
    <t xml:space="preserve">ТР01510019                    </t>
  </si>
  <si>
    <t xml:space="preserve">ТР01510020                    </t>
  </si>
  <si>
    <t xml:space="preserve">ТР01510022                    </t>
  </si>
  <si>
    <t xml:space="preserve">ТР01510023                    </t>
  </si>
  <si>
    <t xml:space="preserve">ТР01510027                    </t>
  </si>
  <si>
    <t xml:space="preserve">ТР01510031                    </t>
  </si>
  <si>
    <t xml:space="preserve">ТР01510018                    </t>
  </si>
  <si>
    <t xml:space="preserve">с10106159                     </t>
  </si>
  <si>
    <t xml:space="preserve">с10106144                     </t>
  </si>
  <si>
    <t xml:space="preserve">с10106145                     </t>
  </si>
  <si>
    <t xml:space="preserve">с10106146                     </t>
  </si>
  <si>
    <t xml:space="preserve">с10106147                     </t>
  </si>
  <si>
    <t xml:space="preserve">с10106148                     </t>
  </si>
  <si>
    <t xml:space="preserve">с10106143                     </t>
  </si>
  <si>
    <t xml:space="preserve">с10106154                     </t>
  </si>
  <si>
    <t xml:space="preserve">с10106155                     </t>
  </si>
  <si>
    <t xml:space="preserve">с10106156                     </t>
  </si>
  <si>
    <t xml:space="preserve">с10106149                     </t>
  </si>
  <si>
    <t xml:space="preserve">с10106150                     </t>
  </si>
  <si>
    <t xml:space="preserve">с10106151                     </t>
  </si>
  <si>
    <t xml:space="preserve">с10106152                     </t>
  </si>
  <si>
    <t xml:space="preserve">с10106153                     </t>
  </si>
  <si>
    <t xml:space="preserve">с10106157                     </t>
  </si>
  <si>
    <t xml:space="preserve">с10106142                     </t>
  </si>
  <si>
    <t xml:space="preserve">М000001019                    </t>
  </si>
  <si>
    <t xml:space="preserve">М000001021                    </t>
  </si>
  <si>
    <t xml:space="preserve">М000001112                    </t>
  </si>
  <si>
    <t xml:space="preserve">М000001113                    </t>
  </si>
  <si>
    <t xml:space="preserve">М000001114                    </t>
  </si>
  <si>
    <t xml:space="preserve">М000001115                    </t>
  </si>
  <si>
    <t xml:space="preserve">М000001116                    </t>
  </si>
  <si>
    <t xml:space="preserve">М000001150                    </t>
  </si>
  <si>
    <t xml:space="preserve">М000001152                    </t>
  </si>
  <si>
    <t xml:space="preserve">М000001153                    </t>
  </si>
  <si>
    <t xml:space="preserve">М000001154                    </t>
  </si>
  <si>
    <t xml:space="preserve">МО00001288                    </t>
  </si>
  <si>
    <t xml:space="preserve">МО00001275                    </t>
  </si>
  <si>
    <t xml:space="preserve">МО00001276                    </t>
  </si>
  <si>
    <t xml:space="preserve">МО00001277                    </t>
  </si>
  <si>
    <t xml:space="preserve">МО00001278                    </t>
  </si>
  <si>
    <t xml:space="preserve">МО00001279                    </t>
  </si>
  <si>
    <t xml:space="preserve">М000001280                    </t>
  </si>
  <si>
    <t xml:space="preserve">МО00001281                    </t>
  </si>
  <si>
    <t xml:space="preserve">МО00001287                    </t>
  </si>
  <si>
    <t xml:space="preserve">МО00001286                    </t>
  </si>
  <si>
    <t xml:space="preserve">М000001282                    </t>
  </si>
  <si>
    <t xml:space="preserve">М000001283                    </t>
  </si>
  <si>
    <t xml:space="preserve">М000001284                    </t>
  </si>
  <si>
    <t xml:space="preserve">М000001285                    </t>
  </si>
  <si>
    <t xml:space="preserve">ИИ00001017                    </t>
  </si>
  <si>
    <t xml:space="preserve">ИИ00001025                    </t>
  </si>
  <si>
    <t xml:space="preserve">ИИ00001026                    </t>
  </si>
  <si>
    <t xml:space="preserve">ИИ00001032                    </t>
  </si>
  <si>
    <t xml:space="preserve">ИИ00001053                    </t>
  </si>
  <si>
    <t xml:space="preserve">ИИ00001054                    </t>
  </si>
  <si>
    <t xml:space="preserve">ИИ00001055                    </t>
  </si>
  <si>
    <t xml:space="preserve">ИИ00001056                    </t>
  </si>
  <si>
    <t xml:space="preserve">ИИ01660002                    </t>
  </si>
  <si>
    <t xml:space="preserve">ИИ01660003                    </t>
  </si>
  <si>
    <t xml:space="preserve">ИИ01660004                    </t>
  </si>
  <si>
    <t xml:space="preserve">ИИ01660005                    </t>
  </si>
  <si>
    <t xml:space="preserve">ИИ01660006                    </t>
  </si>
  <si>
    <t xml:space="preserve">ИИ01660008                    </t>
  </si>
  <si>
    <t xml:space="preserve">ИИ01660011                    </t>
  </si>
  <si>
    <t xml:space="preserve">ИИ01660015                    </t>
  </si>
  <si>
    <t xml:space="preserve">ИИ01660016                    </t>
  </si>
  <si>
    <t xml:space="preserve">ИИ01660020                    </t>
  </si>
  <si>
    <t xml:space="preserve">ИИ01660022                    </t>
  </si>
  <si>
    <t xml:space="preserve">ИИ01660023                    </t>
  </si>
  <si>
    <t xml:space="preserve">ИИ01660024                    </t>
  </si>
  <si>
    <t xml:space="preserve">ИИ01660030                    </t>
  </si>
  <si>
    <t xml:space="preserve">ИИ01660036                    </t>
  </si>
  <si>
    <t xml:space="preserve">ИИ01660038                    </t>
  </si>
  <si>
    <t xml:space="preserve">МО00001054                    </t>
  </si>
  <si>
    <t xml:space="preserve">МО00001062                    </t>
  </si>
  <si>
    <t xml:space="preserve">МО00001063                    </t>
  </si>
  <si>
    <t xml:space="preserve">МО00001068                    </t>
  </si>
  <si>
    <t xml:space="preserve">МО00001072                    </t>
  </si>
  <si>
    <t xml:space="preserve">МО00001073                    </t>
  </si>
  <si>
    <t xml:space="preserve">МО00001074                    </t>
  </si>
  <si>
    <t xml:space="preserve">МО00001075                    </t>
  </si>
  <si>
    <t xml:space="preserve">МО00001079                    </t>
  </si>
  <si>
    <t xml:space="preserve">МО00001085                    </t>
  </si>
  <si>
    <t xml:space="preserve">МО00001086                    </t>
  </si>
  <si>
    <t xml:space="preserve">МО00001087                    </t>
  </si>
  <si>
    <t xml:space="preserve">МО00001088                    </t>
  </si>
  <si>
    <t xml:space="preserve">МО00001089                    </t>
  </si>
  <si>
    <t xml:space="preserve">МО00001090                    </t>
  </si>
  <si>
    <t xml:space="preserve">МО00001091                    </t>
  </si>
  <si>
    <t xml:space="preserve">МО00001092                    </t>
  </si>
  <si>
    <t xml:space="preserve">МО00001094                    </t>
  </si>
  <si>
    <t xml:space="preserve">МО00001095                    </t>
  </si>
  <si>
    <t xml:space="preserve">МО00001098                    </t>
  </si>
  <si>
    <t xml:space="preserve">МО00001101                    </t>
  </si>
  <si>
    <t xml:space="preserve">МО00001104                    </t>
  </si>
  <si>
    <t xml:space="preserve">МО00001105                    </t>
  </si>
  <si>
    <t xml:space="preserve">МО00001106                    </t>
  </si>
  <si>
    <t xml:space="preserve">МО00001129                    </t>
  </si>
  <si>
    <t xml:space="preserve">МО00001130                    </t>
  </si>
  <si>
    <t xml:space="preserve">МО00001139                    </t>
  </si>
  <si>
    <t xml:space="preserve">МО00001154                    </t>
  </si>
  <si>
    <t xml:space="preserve">МО00001155                    </t>
  </si>
  <si>
    <t xml:space="preserve">МО00001156                    </t>
  </si>
  <si>
    <t xml:space="preserve">МО00001157                    </t>
  </si>
  <si>
    <t xml:space="preserve">МО00001158                    </t>
  </si>
  <si>
    <t xml:space="preserve">МО00001159                    </t>
  </si>
  <si>
    <t xml:space="preserve">МО00001160                    </t>
  </si>
  <si>
    <t xml:space="preserve">МО00001161                    </t>
  </si>
  <si>
    <t xml:space="preserve">МО00001162                    </t>
  </si>
  <si>
    <t xml:space="preserve">МО00001163                    </t>
  </si>
  <si>
    <t xml:space="preserve">МО00001164                    </t>
  </si>
  <si>
    <t xml:space="preserve">МО00001165                    </t>
  </si>
  <si>
    <t xml:space="preserve">МО00001166                    </t>
  </si>
  <si>
    <t xml:space="preserve">МО00001167                    </t>
  </si>
  <si>
    <t xml:space="preserve">МО00001208                    </t>
  </si>
  <si>
    <t xml:space="preserve">МО00001207                    </t>
  </si>
  <si>
    <t xml:space="preserve">МО00001206                    </t>
  </si>
  <si>
    <t xml:space="preserve">МО00001204                    </t>
  </si>
  <si>
    <t xml:space="preserve">МО00001203                    </t>
  </si>
  <si>
    <t xml:space="preserve">МО00001202                    </t>
  </si>
  <si>
    <t xml:space="preserve">МО00001201                    </t>
  </si>
  <si>
    <t xml:space="preserve">МО00001200                    </t>
  </si>
  <si>
    <t xml:space="preserve">МО00001199                    </t>
  </si>
  <si>
    <t xml:space="preserve">МО00001198                    </t>
  </si>
  <si>
    <t xml:space="preserve">МО00001197                    </t>
  </si>
  <si>
    <t xml:space="preserve">МО00001196                    </t>
  </si>
  <si>
    <t xml:space="preserve">МО00001205                    </t>
  </si>
  <si>
    <t xml:space="preserve">МО00001210                    </t>
  </si>
  <si>
    <t xml:space="preserve">МО00001212                    </t>
  </si>
  <si>
    <t xml:space="preserve">МО00001218                    </t>
  </si>
  <si>
    <t xml:space="preserve">МО00001221                    </t>
  </si>
  <si>
    <t xml:space="preserve">МО00001224                    </t>
  </si>
  <si>
    <t xml:space="preserve">МО00001226                    </t>
  </si>
  <si>
    <t xml:space="preserve">МО00001235                    </t>
  </si>
  <si>
    <t xml:space="preserve">МО00001236                    </t>
  </si>
  <si>
    <t xml:space="preserve">МО00001237                    </t>
  </si>
  <si>
    <t xml:space="preserve">МО00001238                    </t>
  </si>
  <si>
    <t xml:space="preserve">МО00001239                    </t>
  </si>
  <si>
    <t xml:space="preserve">ТР01500003                    </t>
  </si>
  <si>
    <t xml:space="preserve">ТР01500006                    </t>
  </si>
  <si>
    <t xml:space="preserve">ТР01500010                    </t>
  </si>
  <si>
    <t xml:space="preserve">ТР01500015                    </t>
  </si>
  <si>
    <t xml:space="preserve">51012600004                   </t>
  </si>
  <si>
    <t xml:space="preserve">51012600005                   </t>
  </si>
  <si>
    <t xml:space="preserve">51012600006                   </t>
  </si>
  <si>
    <t xml:space="preserve">51012600007                   </t>
  </si>
  <si>
    <t xml:space="preserve">51012600008                   </t>
  </si>
  <si>
    <t xml:space="preserve">51012600009                   </t>
  </si>
  <si>
    <t xml:space="preserve">51012600010                   </t>
  </si>
  <si>
    <t xml:space="preserve">51012600011                   </t>
  </si>
  <si>
    <t xml:space="preserve">51012600012                   </t>
  </si>
  <si>
    <t xml:space="preserve">51012600013                   </t>
  </si>
  <si>
    <t xml:space="preserve">51012600014                   </t>
  </si>
  <si>
    <t xml:space="preserve">51012600015                   </t>
  </si>
  <si>
    <t xml:space="preserve">51012600016                   </t>
  </si>
  <si>
    <t xml:space="preserve">51012600017                   </t>
  </si>
  <si>
    <t xml:space="preserve">51012600018                   </t>
  </si>
  <si>
    <t xml:space="preserve">51012600019                   </t>
  </si>
  <si>
    <t xml:space="preserve">51012600020                   </t>
  </si>
  <si>
    <t>ТР01510032</t>
  </si>
  <si>
    <t xml:space="preserve">с10106047                     </t>
  </si>
  <si>
    <t xml:space="preserve">с10106133                     </t>
  </si>
  <si>
    <t xml:space="preserve">с01630017                     </t>
  </si>
  <si>
    <t xml:space="preserve">с01630018                     </t>
  </si>
  <si>
    <t xml:space="preserve">с01630011                     </t>
  </si>
  <si>
    <t xml:space="preserve">с01630012                     </t>
  </si>
  <si>
    <t xml:space="preserve">с01630016                     </t>
  </si>
  <si>
    <t xml:space="preserve">с01630013                     </t>
  </si>
  <si>
    <t xml:space="preserve">с01630014                     </t>
  </si>
  <si>
    <t xml:space="preserve">с01630015                     </t>
  </si>
  <si>
    <t xml:space="preserve">с10106124                     </t>
  </si>
  <si>
    <t xml:space="preserve">с01630036                     </t>
  </si>
  <si>
    <t xml:space="preserve">с01630002                     </t>
  </si>
  <si>
    <t xml:space="preserve">с01630034                     </t>
  </si>
  <si>
    <t xml:space="preserve">с01630035                     </t>
  </si>
  <si>
    <t xml:space="preserve">с10106089                     </t>
  </si>
  <si>
    <t xml:space="preserve">с10106127                     </t>
  </si>
  <si>
    <t xml:space="preserve">с10106123                     </t>
  </si>
  <si>
    <t xml:space="preserve">с10106131                     </t>
  </si>
  <si>
    <t xml:space="preserve">с10106079                     </t>
  </si>
  <si>
    <t xml:space="preserve">с10106085                     </t>
  </si>
  <si>
    <t xml:space="preserve">с10106134                     </t>
  </si>
  <si>
    <t xml:space="preserve">с10106078                     </t>
  </si>
  <si>
    <t xml:space="preserve">с10106075                     </t>
  </si>
  <si>
    <t xml:space="preserve">с10106083                     </t>
  </si>
  <si>
    <t xml:space="preserve">с10106087                     </t>
  </si>
  <si>
    <t xml:space="preserve">с10106122                     </t>
  </si>
  <si>
    <t xml:space="preserve">с10106076                     </t>
  </si>
  <si>
    <t xml:space="preserve">с10106077                     </t>
  </si>
  <si>
    <t xml:space="preserve">с10106082                     </t>
  </si>
  <si>
    <t xml:space="preserve">с10106088                     </t>
  </si>
  <si>
    <t xml:space="preserve">с10106121                     </t>
  </si>
  <si>
    <t xml:space="preserve">с10106080                     </t>
  </si>
  <si>
    <t xml:space="preserve">с10106074                     </t>
  </si>
  <si>
    <t xml:space="preserve">с10106128                     </t>
  </si>
  <si>
    <t xml:space="preserve">с10106107                     </t>
  </si>
  <si>
    <t xml:space="preserve">с10106108                     </t>
  </si>
  <si>
    <t xml:space="preserve">с10106109                     </t>
  </si>
  <si>
    <t xml:space="preserve">с10106096                     </t>
  </si>
  <si>
    <t xml:space="preserve">с10106097                     </t>
  </si>
  <si>
    <t xml:space="preserve">с10106098                     </t>
  </si>
  <si>
    <t xml:space="preserve">с10106042                     </t>
  </si>
  <si>
    <t xml:space="preserve">с10106058                     </t>
  </si>
  <si>
    <t xml:space="preserve">с10106141                     </t>
  </si>
  <si>
    <t xml:space="preserve">с10106137                     </t>
  </si>
  <si>
    <t xml:space="preserve">с10106138                     </t>
  </si>
  <si>
    <t xml:space="preserve">с10106139                     </t>
  </si>
  <si>
    <t xml:space="preserve">с10106140                     </t>
  </si>
  <si>
    <t xml:space="preserve">с01630001                     </t>
  </si>
  <si>
    <t xml:space="preserve">с01630003                     </t>
  </si>
  <si>
    <t xml:space="preserve">с01630004                     </t>
  </si>
  <si>
    <t xml:space="preserve">с01630031                     </t>
  </si>
  <si>
    <t xml:space="preserve">с01630032                     </t>
  </si>
  <si>
    <t xml:space="preserve">с10106135                     </t>
  </si>
  <si>
    <t xml:space="preserve">с10106136                     </t>
  </si>
  <si>
    <t xml:space="preserve">с10106055                     </t>
  </si>
  <si>
    <t xml:space="preserve">с10106062                     </t>
  </si>
  <si>
    <t xml:space="preserve">с10106063                     </t>
  </si>
  <si>
    <t xml:space="preserve">с10106045                     </t>
  </si>
  <si>
    <t xml:space="preserve">с10106132                     </t>
  </si>
  <si>
    <t xml:space="preserve">с10106086                     </t>
  </si>
  <si>
    <t xml:space="preserve">с10106056                     </t>
  </si>
  <si>
    <t xml:space="preserve">с01630019                     </t>
  </si>
  <si>
    <t xml:space="preserve">с01630038                     </t>
  </si>
  <si>
    <t xml:space="preserve">МО00001265                    </t>
  </si>
  <si>
    <t xml:space="preserve">МО00001266                    </t>
  </si>
  <si>
    <t xml:space="preserve">МО00001270                    </t>
  </si>
  <si>
    <t xml:space="preserve">МО00001271                    </t>
  </si>
  <si>
    <t xml:space="preserve">М000000682                    </t>
  </si>
  <si>
    <t xml:space="preserve">М000000757                    </t>
  </si>
  <si>
    <t xml:space="preserve">М000000783                    </t>
  </si>
  <si>
    <t xml:space="preserve">с10104077                     </t>
  </si>
  <si>
    <t xml:space="preserve">с10106162                     </t>
  </si>
  <si>
    <t xml:space="preserve">с10106160                     </t>
  </si>
  <si>
    <t xml:space="preserve">с10106163                     </t>
  </si>
  <si>
    <t xml:space="preserve">с10106164                     </t>
  </si>
  <si>
    <t xml:space="preserve">с10106165                     </t>
  </si>
  <si>
    <t xml:space="preserve">с10106166                     </t>
  </si>
  <si>
    <t xml:space="preserve">с10106167                     </t>
  </si>
  <si>
    <t xml:space="preserve">с10106168                     </t>
  </si>
  <si>
    <t xml:space="preserve">с10106169                     </t>
  </si>
  <si>
    <t xml:space="preserve">с10106170                     </t>
  </si>
  <si>
    <t xml:space="preserve">с10106171                     </t>
  </si>
  <si>
    <t xml:space="preserve">с10106172                     </t>
  </si>
  <si>
    <t xml:space="preserve">с10106173                     </t>
  </si>
  <si>
    <t xml:space="preserve">с10106174                     </t>
  </si>
  <si>
    <t xml:space="preserve">с10106175                     </t>
  </si>
  <si>
    <t xml:space="preserve">с10106176                     </t>
  </si>
  <si>
    <t xml:space="preserve">с10106177                     </t>
  </si>
  <si>
    <t xml:space="preserve">с10106178                     </t>
  </si>
  <si>
    <t xml:space="preserve">с10106161                     </t>
  </si>
  <si>
    <t>10102034</t>
  </si>
  <si>
    <t>Здание социальной общеобразовательной школы открытого типа, 2 - этажное с подвалом</t>
  </si>
  <si>
    <t>Пермский край, г.Чайковский, ул.Кочетова, д.6</t>
  </si>
  <si>
    <t>59:12:0010250:68</t>
  </si>
  <si>
    <t>59-59/016-59/999/001/2016-5338/1  от 03.08.2016</t>
  </si>
  <si>
    <t>59-59-16/025/2010-241  от 25.05.2010</t>
  </si>
  <si>
    <t>DVD LG DKS-3000</t>
  </si>
  <si>
    <t>Аппарта телефонный с 2-мя трубками</t>
  </si>
  <si>
    <t>Аппарат сварочный REDBO intec 185S</t>
  </si>
  <si>
    <t>Бензотриммер Р 73102 PIT</t>
  </si>
  <si>
    <t>Весы механ,настольные</t>
  </si>
  <si>
    <t>Весы учебные с гирями</t>
  </si>
  <si>
    <t>Видеокамера JVC</t>
  </si>
  <si>
    <t>Видиокамера SVC-09</t>
  </si>
  <si>
    <t>Видиокамера цифровая Canon Legria 
FS 20</t>
  </si>
  <si>
    <t>Графический планшет A5 Wacom 
Intuos 4M</t>
  </si>
  <si>
    <t>Графический планшет A5Wacom 
Intuos 4M</t>
  </si>
  <si>
    <t>Документ-камера (800*600-1280*960)</t>
  </si>
  <si>
    <t>Интер,доска SMART</t>
  </si>
  <si>
    <t>Интерактивная приставка</t>
  </si>
  <si>
    <t>Катамаран Бесег КП-6</t>
  </si>
  <si>
    <t>К-т псих, Реабилетации</t>
  </si>
  <si>
    <t>Колонки Nakatomi BS-22 black</t>
  </si>
  <si>
    <t>Коммутатор Switch 24-port D-LinkDES-
3028</t>
  </si>
  <si>
    <t>Котел водонагрев, Thermex № 9060101034</t>
  </si>
  <si>
    <t>Кресло "Груша"</t>
  </si>
  <si>
    <t>Кресло "классик"</t>
  </si>
  <si>
    <t>Кресло с раковин,</t>
  </si>
  <si>
    <t>Ксерокс Canon FC128</t>
  </si>
  <si>
    <t>Машинка д/стрижки Panasonic ER-1420</t>
  </si>
  <si>
    <t>Монитор Asus TFT 19"</t>
  </si>
  <si>
    <t>Монитор интерактивный Wacom PL-
900</t>
  </si>
  <si>
    <t>Монитор интерактивный Walcom PL-
900</t>
  </si>
  <si>
    <t>Монитор ТFT17 Samsung</t>
  </si>
  <si>
    <t>Монитор/ст</t>
  </si>
  <si>
    <t>Муз,центр LG MDD-104K</t>
  </si>
  <si>
    <t>Муз,центр Samsung</t>
  </si>
  <si>
    <t>Мультимедийный проектор BenQ MS</t>
  </si>
  <si>
    <t>Музыкальная клавиатура M-Audio 
Axiom 49</t>
  </si>
  <si>
    <t>Мультимедиа-проектор Mitsubishi</t>
  </si>
  <si>
    <t>Мультимедийный проектор SHARP PG-
B10S</t>
  </si>
  <si>
    <t>Ноутбук 15,6"</t>
  </si>
  <si>
    <t>Ноутбук ASUS X553</t>
  </si>
  <si>
    <t>Подставка д/принадл,</t>
  </si>
  <si>
    <t>Подставка под станок ML 200</t>
  </si>
  <si>
    <t>Прибор приемно-контрольный охранно-пожар</t>
  </si>
  <si>
    <t>Принтер Canon LBR 2900</t>
  </si>
  <si>
    <t>Принтер HP Photosmart D5063</t>
  </si>
  <si>
    <t>Проектор BenQ MS504</t>
  </si>
  <si>
    <t>Принтер лазерный Xerox Phaser 3125 
c зап</t>
  </si>
  <si>
    <t>Принтер лазер, Brother 200</t>
  </si>
  <si>
    <t>Принтер струйный Epson Stylus Pfoto 
1410</t>
  </si>
  <si>
    <t>Принтер/сканер/копир Brother</t>
  </si>
  <si>
    <t>Принтер/сканер/копир HP LaserJet</t>
  </si>
  <si>
    <t>Проектор Panasonik</t>
  </si>
  <si>
    <t>Проектор мультимедийный с экраном 
BenQM5</t>
  </si>
  <si>
    <t>Пылесос Cameron 2200W</t>
  </si>
  <si>
    <t>Сверлильный станок "Корвет"</t>
  </si>
  <si>
    <t>Сетка в/б стойками</t>
  </si>
  <si>
    <t>Система беспрводной организации 
сети Wi-</t>
  </si>
  <si>
    <t>Система голосования VOTUM</t>
  </si>
  <si>
    <t>Системный блок/ст</t>
  </si>
  <si>
    <t>Скамья гимнастическая</t>
  </si>
  <si>
    <t>Сканер со слайд-адаптером Epson 
Perfecti</t>
  </si>
  <si>
    <t>Сканер со слайд-адаптором Epson 
Perfecti</t>
  </si>
  <si>
    <t>Специализированная рабочая станция Apple</t>
  </si>
  <si>
    <t>Спорткомплекс (турник, брусья)</t>
  </si>
  <si>
    <t>Спорткомплекс (турник, кольца, 
канат, лесенка веревоч,)</t>
  </si>
  <si>
    <t>Станок деревообрабатывающий СД-1</t>
  </si>
  <si>
    <t>Станок токарный настольный ML 200х350</t>
  </si>
  <si>
    <t>Стеллаж/ст</t>
  </si>
  <si>
    <t>Стойка д/интер,доски</t>
  </si>
  <si>
    <t>Стол медицинский письменный</t>
  </si>
  <si>
    <t>Стол письменный "Эко"</t>
  </si>
  <si>
    <t>Стол медиц, процедурный</t>
  </si>
  <si>
    <t>стол руков,с пристав,/ст</t>
  </si>
  <si>
    <t>стол теннисный</t>
  </si>
  <si>
    <t>Стол теннисный Start Line Olimpik</t>
  </si>
  <si>
    <t>Стол-папка с зеркалом</t>
  </si>
  <si>
    <t>Стол-тумба</t>
  </si>
  <si>
    <t>Телевизор Sharp</t>
  </si>
  <si>
    <t>Телефакс Panasonic KX-FT908</t>
  </si>
  <si>
    <t>Телевизор Samsung</t>
  </si>
  <si>
    <t>Термокамера</t>
  </si>
  <si>
    <t>Тумбы</t>
  </si>
  <si>
    <t>Тренажер уличный спорт,</t>
  </si>
  <si>
    <t>Установка системы охранной сигнализации</t>
  </si>
  <si>
    <t>Физ,Н-р лаборат,"Электричество"</t>
  </si>
  <si>
    <t>Фонтан питьевой</t>
  </si>
  <si>
    <t>Фотоаппарат цифровой Canon EOS 
500D Kit</t>
  </si>
  <si>
    <t>Холод, Бирюса</t>
  </si>
  <si>
    <t>Холодильник Аристон МВА2200</t>
  </si>
  <si>
    <t>Швейная машина Джаноме JUNO 2015</t>
  </si>
  <si>
    <t>Шкаф низкий закрытый</t>
  </si>
  <si>
    <t>Шкаф металический для 
инструментов</t>
  </si>
  <si>
    <t>Шкаф стеллаж</t>
  </si>
  <si>
    <t>Шкаф/ст</t>
  </si>
  <si>
    <t>Шкаф закрытый со стеклом "Канц"</t>
  </si>
  <si>
    <t>Щит б/б тренир, (стойка, кольцо, 
сетка)</t>
  </si>
  <si>
    <t>Экран д/проэктора</t>
  </si>
  <si>
    <t>110124040567</t>
  </si>
  <si>
    <t>110104050381</t>
  </si>
  <si>
    <t>410124040770</t>
  </si>
  <si>
    <t>410124030785</t>
  </si>
  <si>
    <t>110104050255</t>
  </si>
  <si>
    <t>110104050352</t>
  </si>
  <si>
    <t>410126040638</t>
  </si>
  <si>
    <t>110104030238</t>
  </si>
  <si>
    <t>110104050413</t>
  </si>
  <si>
    <t>110104050415</t>
  </si>
  <si>
    <t>410124050901</t>
  </si>
  <si>
    <t>110104020447</t>
  </si>
  <si>
    <t>110104020448</t>
  </si>
  <si>
    <t>110104020449</t>
  </si>
  <si>
    <t>110104020450</t>
  </si>
  <si>
    <t>110104020446</t>
  </si>
  <si>
    <t>110106040408</t>
  </si>
  <si>
    <t>110124020555</t>
  </si>
  <si>
    <t>410124020723</t>
  </si>
  <si>
    <t>07100052</t>
  </si>
  <si>
    <t>110106130347</t>
  </si>
  <si>
    <t>110106130348</t>
  </si>
  <si>
    <t>110106130349</t>
  </si>
  <si>
    <t>110106130350</t>
  </si>
  <si>
    <t>410126040663</t>
  </si>
  <si>
    <t>110104030357</t>
  </si>
  <si>
    <t>410124020722</t>
  </si>
  <si>
    <t>110104060262</t>
  </si>
  <si>
    <t>110106030345</t>
  </si>
  <si>
    <t>110104050392</t>
  </si>
  <si>
    <t>110106030392</t>
  </si>
  <si>
    <t>110106040326</t>
  </si>
  <si>
    <t>000022020613052</t>
  </si>
  <si>
    <t>000022020613053</t>
  </si>
  <si>
    <t>410126040885</t>
  </si>
  <si>
    <t>410126040886</t>
  </si>
  <si>
    <t>410124050674</t>
  </si>
  <si>
    <t>110106030368</t>
  </si>
  <si>
    <t>110104030264</t>
  </si>
  <si>
    <t>110104020417</t>
  </si>
  <si>
    <t>110104020416</t>
  </si>
  <si>
    <t>110104020355</t>
  </si>
  <si>
    <t>110104030257</t>
  </si>
  <si>
    <t>410124020779</t>
  </si>
  <si>
    <t>110104040393</t>
  </si>
  <si>
    <t>410124030815</t>
  </si>
  <si>
    <t>410124030816</t>
  </si>
  <si>
    <t>110104100459</t>
  </si>
  <si>
    <t>110104030356</t>
  </si>
  <si>
    <t>110104030265</t>
  </si>
  <si>
    <t>410124020746</t>
  </si>
  <si>
    <t>410124020821</t>
  </si>
  <si>
    <t>110106130346</t>
  </si>
  <si>
    <t>410124050628</t>
  </si>
  <si>
    <t>410124050712</t>
  </si>
  <si>
    <t>110104040411</t>
  </si>
  <si>
    <t>110104020353</t>
  </si>
  <si>
    <t>410124030820</t>
  </si>
  <si>
    <t>110104030239</t>
  </si>
  <si>
    <t>110104030243</t>
  </si>
  <si>
    <t>410124030807</t>
  </si>
  <si>
    <t>110104040440</t>
  </si>
  <si>
    <t>110104040441</t>
  </si>
  <si>
    <t>00000004101026030717</t>
  </si>
  <si>
    <t>410124030776</t>
  </si>
  <si>
    <t>110104040451</t>
  </si>
  <si>
    <t>410124030745</t>
  </si>
  <si>
    <t>110124020557</t>
  </si>
  <si>
    <t>410124030721</t>
  </si>
  <si>
    <t>110104030444</t>
  </si>
  <si>
    <t>.41012404079</t>
  </si>
  <si>
    <t>110106040233</t>
  </si>
  <si>
    <t>410126040743</t>
  </si>
  <si>
    <t>110104020418</t>
  </si>
  <si>
    <t>110104020419</t>
  </si>
  <si>
    <t>00000000410126040632</t>
  </si>
  <si>
    <t>110104030259</t>
  </si>
  <si>
    <t>410124020778</t>
  </si>
  <si>
    <t>410124020822</t>
  </si>
  <si>
    <t>110126040357</t>
  </si>
  <si>
    <t>110104040443</t>
  </si>
  <si>
    <t>110104040442</t>
  </si>
  <si>
    <t>110104020420</t>
  </si>
  <si>
    <t>110104020421</t>
  </si>
  <si>
    <t>110104020422</t>
  </si>
  <si>
    <t>110104020423</t>
  </si>
  <si>
    <t>110104020424</t>
  </si>
  <si>
    <t>110104020425</t>
  </si>
  <si>
    <t>110104020426</t>
  </si>
  <si>
    <t>110104020427</t>
  </si>
  <si>
    <t>110104020428</t>
  </si>
  <si>
    <t>110104020429</t>
  </si>
  <si>
    <t>110104020430</t>
  </si>
  <si>
    <t>110104020431</t>
  </si>
  <si>
    <t>110104020432</t>
  </si>
  <si>
    <t>110104020433</t>
  </si>
  <si>
    <t>110104020434</t>
  </si>
  <si>
    <t>110104020435</t>
  </si>
  <si>
    <t>110104020436</t>
  </si>
  <si>
    <t>110104020437</t>
  </si>
  <si>
    <t>110104020438</t>
  </si>
  <si>
    <t>110104020439</t>
  </si>
  <si>
    <t>4101026030709</t>
  </si>
  <si>
    <t>410126030710</t>
  </si>
  <si>
    <t>110104020249</t>
  </si>
  <si>
    <t>410124050713</t>
  </si>
  <si>
    <t>110106040448</t>
  </si>
  <si>
    <t>410126040637</t>
  </si>
  <si>
    <t>110106130351</t>
  </si>
  <si>
    <t>410126030812</t>
  </si>
  <si>
    <t>110106030343</t>
  </si>
  <si>
    <t>110106030381</t>
  </si>
  <si>
    <t>110106030382</t>
  </si>
  <si>
    <t>110106030383</t>
  </si>
  <si>
    <t>410126030767</t>
  </si>
  <si>
    <t>110106030449</t>
  </si>
  <si>
    <t>410126040664</t>
  </si>
  <si>
    <t>410126040665</t>
  </si>
  <si>
    <t>410126040630</t>
  </si>
  <si>
    <t>110106040133</t>
  </si>
  <si>
    <t>110106040327</t>
  </si>
  <si>
    <t>410126030718</t>
  </si>
  <si>
    <t>01380027</t>
  </si>
  <si>
    <t>110104040368</t>
  </si>
  <si>
    <t>110106130340</t>
  </si>
  <si>
    <t>110106130341</t>
  </si>
  <si>
    <t>110106130342</t>
  </si>
  <si>
    <t>110106130343</t>
  </si>
  <si>
    <t>110106130344</t>
  </si>
  <si>
    <t>110106130345</t>
  </si>
  <si>
    <t>410126030765</t>
  </si>
  <si>
    <t>410126030766</t>
  </si>
  <si>
    <t>410126030764</t>
  </si>
  <si>
    <t>110124040354</t>
  </si>
  <si>
    <t>00000000410126040631</t>
  </si>
  <si>
    <t>410124040675</t>
  </si>
  <si>
    <t>110104040452</t>
  </si>
  <si>
    <t>110104040453</t>
  </si>
  <si>
    <t>110104040454</t>
  </si>
  <si>
    <t>01380048</t>
  </si>
  <si>
    <t>110106040380</t>
  </si>
  <si>
    <t>110124030568</t>
  </si>
  <si>
    <t>410126060901</t>
  </si>
  <si>
    <t>110106040317</t>
  </si>
  <si>
    <t>110106040318</t>
  </si>
  <si>
    <t>110106040319</t>
  </si>
  <si>
    <t>110106030339</t>
  </si>
  <si>
    <t>110106030340</t>
  </si>
  <si>
    <t>110106030341</t>
  </si>
  <si>
    <t>110106030342</t>
  </si>
  <si>
    <t>110106030450</t>
  </si>
  <si>
    <t>110126030355</t>
  </si>
  <si>
    <t>110126030356</t>
  </si>
  <si>
    <t>410126040666</t>
  </si>
  <si>
    <t>410126040667</t>
  </si>
  <si>
    <t>410126030810</t>
  </si>
  <si>
    <t>00000004101026030710</t>
  </si>
  <si>
    <t>00000004101026030711</t>
  </si>
  <si>
    <t>00000004101026030712</t>
  </si>
  <si>
    <t>00000004101026030713</t>
  </si>
  <si>
    <t>00000004101026030714</t>
  </si>
  <si>
    <t>00000004101026030715</t>
  </si>
  <si>
    <t>110106040381</t>
  </si>
  <si>
    <t>410126040811</t>
  </si>
  <si>
    <t>0000110106030390</t>
  </si>
  <si>
    <t>410126040668</t>
  </si>
  <si>
    <t>110106030370</t>
  </si>
  <si>
    <t>110106040121</t>
  </si>
  <si>
    <t>110106040122</t>
  </si>
  <si>
    <t>110106040123</t>
  </si>
  <si>
    <t>110106040124</t>
  </si>
  <si>
    <t>110106040125</t>
  </si>
  <si>
    <t>410126030716</t>
  </si>
  <si>
    <t>410126030717</t>
  </si>
  <si>
    <t>410126030721</t>
  </si>
  <si>
    <t>410126030719</t>
  </si>
  <si>
    <t>410126030720</t>
  </si>
  <si>
    <t>110106100332</t>
  </si>
  <si>
    <t>110106100333</t>
  </si>
  <si>
    <t>410124050672</t>
  </si>
  <si>
    <t>4101240673</t>
  </si>
  <si>
    <t>410124050813</t>
  </si>
  <si>
    <t>410124050814</t>
  </si>
  <si>
    <t>Видеокамера Optimus IP-E021.3</t>
  </si>
  <si>
    <t>Видеорегистратор -IP Optimus NVR -1082</t>
  </si>
  <si>
    <t>Доска магн-мел</t>
  </si>
  <si>
    <t>Дрель BOSCH</t>
  </si>
  <si>
    <t>Кресло офис. сетка</t>
  </si>
  <si>
    <t>Лазерный копир-принтер-сканер Kyocera M2040dn</t>
  </si>
  <si>
    <t>Машинка перепл д/скреп</t>
  </si>
  <si>
    <t xml:space="preserve"> Монитор АОС 21,5 1920*1080 </t>
  </si>
  <si>
    <t>ПЭВМ Н110/G4400/4GB, монитор AOC21.5, клавиатура, мышь</t>
  </si>
  <si>
    <t>ПЭВМ Н110/G4400/4GB/500Gb/400W/Win7 Pro</t>
  </si>
  <si>
    <t>Устройство подачи звонков "Звонок-5М"</t>
  </si>
  <si>
    <t>Учебники по накладной 20222 от 05.10.2017</t>
  </si>
  <si>
    <t>Факс Panasonic KX-FC268RUT</t>
  </si>
  <si>
    <t xml:space="preserve">410112100001        </t>
  </si>
  <si>
    <t>Нежилое помещение, назначение: нежилое, общая площадь 22,6 кв.м., этаж 1</t>
  </si>
  <si>
    <t>Пермский край, Чайковский район, с.Альняш, ул.Ленина,д.62</t>
  </si>
  <si>
    <t>59:12:0020000:966</t>
  </si>
  <si>
    <t>№ 59-59-16/024/2011-265  от 26.04.2011</t>
  </si>
  <si>
    <t>№ 59-59-16/072/2011-049  от 28.12.2011</t>
  </si>
  <si>
    <t xml:space="preserve">410112100007        </t>
  </si>
  <si>
    <t>Одноэтажное кирпичное здание школы, 1- этажное, общая площадь 1163,6 кв.м.</t>
  </si>
  <si>
    <t>59:12:0020000:570</t>
  </si>
  <si>
    <t>№ 59-59/008-59/016/201/2016-989/1  от 27.06.2016</t>
  </si>
  <si>
    <t>№ 59-59-16/025/2010-255  от 27.05.2010</t>
  </si>
  <si>
    <t xml:space="preserve">410112100003        </t>
  </si>
  <si>
    <t>Нежилое помещение, назначение: гараж,общая площадь 53,7 кв.м.,этаж 1</t>
  </si>
  <si>
    <t>59:12:0020000:962</t>
  </si>
  <si>
    <t>№ 59-59-16/024/2011-266  от 04.05.2011</t>
  </si>
  <si>
    <t>№ 59-59-16/072/2011-050  от 28.12.2011</t>
  </si>
  <si>
    <t xml:space="preserve">410112100002        </t>
  </si>
  <si>
    <t>Здание склада, назначение:нежелое,1-этажный(подземных этажей-0), общая площадь 41,6 кв.м.</t>
  </si>
  <si>
    <t>Пермский край, Чайковский район с.Альняш, ул. Ленина д.94</t>
  </si>
  <si>
    <t>59:12:0020000:826</t>
  </si>
  <si>
    <t xml:space="preserve">410112100005        </t>
  </si>
  <si>
    <t>Встроенное нежелое помещение детского сада, назначение: нежилое, общая площадь 839,5 кв.м.,этаж 1,2.</t>
  </si>
  <si>
    <t>59:12:0020000:986</t>
  </si>
  <si>
    <t>№ 59-59/016-59/999/001/2016-7572/1  от 20.09.2016</t>
  </si>
  <si>
    <t>№ 59-59-16/001/2011-016  от 10.02.2011</t>
  </si>
  <si>
    <t xml:space="preserve">410112100004        </t>
  </si>
  <si>
    <t>Здание мастерской, назначение:школьное, 1-этажное, общая площадь 135,3 кв.м.</t>
  </si>
  <si>
    <t>Пермский край, Чайковский район, с. Альняш, ул.Ленина, д.70</t>
  </si>
  <si>
    <t>59:12:0020000:579</t>
  </si>
  <si>
    <t>№ 59-59-16/019/2011-066  от 23.03.2011</t>
  </si>
  <si>
    <t>Дорожка ковровая 2х10</t>
  </si>
  <si>
    <t>Холодильник  Полюс</t>
  </si>
  <si>
    <t>Холодильник  Памир</t>
  </si>
  <si>
    <t>Стенка д/учебно-
наглядных пособий</t>
  </si>
  <si>
    <t>Шкаф 4-х секционный</t>
  </si>
  <si>
    <t>Прибор Активационер</t>
  </si>
  <si>
    <t>Станок 
деревообрабатывающий</t>
  </si>
  <si>
    <t>Бензопила Урал</t>
  </si>
  <si>
    <t>Видиоплейер Супра</t>
  </si>
  <si>
    <t>Машина стиральная 
Аристон</t>
  </si>
  <si>
    <t>Видиомагнитофон Шарп</t>
  </si>
  <si>
    <t>Плита электрическая ПЭ-
0,48</t>
  </si>
  <si>
    <t>Телевизор Самсунг</t>
  </si>
  <si>
    <t>Мотоблок Каскад</t>
  </si>
  <si>
    <t>Стол руководителя 
(рабочее место)</t>
  </si>
  <si>
    <t>Водонагеватель  Аристон</t>
  </si>
  <si>
    <t>Копировальный аппарат 
Канон</t>
  </si>
  <si>
    <t>Шкаф 6-и секционный</t>
  </si>
  <si>
    <t>Монитор Протон</t>
  </si>
  <si>
    <t>Принтер Самсунг</t>
  </si>
  <si>
    <t>Принтер Ксерокс</t>
  </si>
  <si>
    <t>Мультимедийный 
проектор с экраном</t>
  </si>
  <si>
    <t>Ксерокс А-3</t>
  </si>
  <si>
    <t>Магнитофон ЛД 735</t>
  </si>
  <si>
    <t>Холодильник  Атлант</t>
  </si>
  <si>
    <t>Системный блок 
Компаньен</t>
  </si>
  <si>
    <t>Телевизор Сокол</t>
  </si>
  <si>
    <t>Dbd- плеер</t>
  </si>
  <si>
    <t>Монитор Самсунг 793</t>
  </si>
  <si>
    <t>Системный блок № 88</t>
  </si>
  <si>
    <t>Трактор Беларусь МТЗ-80</t>
  </si>
  <si>
    <t>Монитор  Самсунг  793</t>
  </si>
  <si>
    <t>Системный блок №89</t>
  </si>
  <si>
    <t>Ноутбук  ROVER VH591</t>
  </si>
  <si>
    <t>Музыкальный центр 
(караоке)</t>
  </si>
  <si>
    <t>Мультимедийный проектор с экраном</t>
  </si>
  <si>
    <t>Принтер Phaser - 3122</t>
  </si>
  <si>
    <t>Многофункциональное 
устройство HP-PSC1410</t>
  </si>
  <si>
    <t>Мобильный лабораторный комплекс по естественным дисциплинам №15. 1часть</t>
  </si>
  <si>
    <t>Мобильный лабораторный комплекс по естественным дисциплинам №15. 2часть</t>
  </si>
  <si>
    <t>Монитор  ACER</t>
  </si>
  <si>
    <t>Колонки Mikrolad SOL-3</t>
  </si>
  <si>
    <t>Системный блок Proline</t>
  </si>
  <si>
    <t>Монитор ACER</t>
  </si>
  <si>
    <t>Шкаф вытяжной дем.</t>
  </si>
  <si>
    <t>Системный блок Икс ПИ</t>
  </si>
  <si>
    <t>Монитор  AL 1717Asm</t>
  </si>
  <si>
    <t>Ноутбук  Aser Aspire 3680</t>
  </si>
  <si>
    <t>Проектор с экраном 
AURORA DX</t>
  </si>
  <si>
    <t>Шкаф 4-х секц.</t>
  </si>
  <si>
    <t>Спортивное оборудование 
(лестница,канат)</t>
  </si>
  <si>
    <t>Электромясорубка МИМ-
30</t>
  </si>
  <si>
    <t>Утюг смазочный</t>
  </si>
  <si>
    <t>Видиокамера Soni TR 748E</t>
  </si>
  <si>
    <t>Монитор  TF 17 Samsung</t>
  </si>
  <si>
    <t>Монитор  LGM-L192 WS-
SN</t>
  </si>
  <si>
    <t>Системный блок 
ASUSM2VM Samsund</t>
  </si>
  <si>
    <t>Доска аудиторская 3-х 
элементная</t>
  </si>
  <si>
    <t>Учебно-наглядные пособия</t>
  </si>
  <si>
    <t>Синтезатор Casio</t>
  </si>
  <si>
    <t>Акустическая система</t>
  </si>
  <si>
    <t>Автоматизированное рабочее место вирт. Лаб..по физике (ноутбук, прораммные системы)</t>
  </si>
  <si>
    <t>Проигрыватель ДВД-
караоке" Тектон"</t>
  </si>
  <si>
    <t>Системный блок 
3174Атлант 3000</t>
  </si>
  <si>
    <t>Монитор  Прови 796</t>
  </si>
  <si>
    <t>Системный блок Aguarjus</t>
  </si>
  <si>
    <t>Устройство видиозахвата 
pinnache 700-USR</t>
  </si>
  <si>
    <t>Стойка для интерактивной 
доски</t>
  </si>
  <si>
    <t>Системный блок ProLine 
Tower</t>
  </si>
  <si>
    <t>Мультимедийный 
проектор Misubisi</t>
  </si>
  <si>
    <t>Комутатор DES - 10240</t>
  </si>
  <si>
    <t>Принтер лазурный Phaser-
3117</t>
  </si>
  <si>
    <t>Монитор  LCD ASER Y 
1939</t>
  </si>
  <si>
    <t>Магнитола Panasonic PX - 
ES23 ES</t>
  </si>
  <si>
    <t>Системный блок XP №148</t>
  </si>
  <si>
    <t>Монитор  19 ACER</t>
  </si>
  <si>
    <t>Компьютер (системный 
блок, монитор)</t>
  </si>
  <si>
    <t>Мультимедийный 
проектор Aser P1265k</t>
  </si>
  <si>
    <t>Мультимедийный 
проектор с запосной 
лампой, 
сумкой,столикомBENG 
MP522 ST</t>
  </si>
  <si>
    <t>Набор учебно-
познавательной 
литературы</t>
  </si>
  <si>
    <t>Комплект 
электроснабжения</t>
  </si>
  <si>
    <t>Комплект оборуд д/учащихся с огран.возм.здор(ноутбук)</t>
  </si>
  <si>
    <t>Н-р электроизмерит. 
прибор.постоян. и 
перемен. тока</t>
  </si>
  <si>
    <t>Источник постоянного и 
переменного напряжения 
ИП-24</t>
  </si>
  <si>
    <t>Генератор звуковой 
частоты</t>
  </si>
  <si>
    <t>Насос вакумный с 
тарелкой и колпаком</t>
  </si>
  <si>
    <t>Комплект по механике пос
тупат.прямолин.движения 
согласован. с</t>
  </si>
  <si>
    <t>Комплект "Вращения" 
согласованный с компьюте
р.измерит.блоком</t>
  </si>
  <si>
    <t>Набор демонстрационный 
"Ванна волновая"</t>
  </si>
  <si>
    <t>Набор по 
термодинамике,газовым 
законам,насыщенным 
паром,соглас. с</t>
  </si>
  <si>
    <t>Набор демонстрационный 
"Тепловые явления" 
согласован. с 
компьют.измерит.блоком</t>
  </si>
  <si>
    <t>Набор для исследования 
электрических цепей 
постоянного тока</t>
  </si>
  <si>
    <t>Набор для исследования  
тока в полупроводниках и 
их технического 
применения</t>
  </si>
  <si>
    <t>Набор для исследования 
переменного тока явлений 
электромагн.индукции и 
самоиндукции</t>
  </si>
  <si>
    <t>Электометры с 
принадлежностями</t>
  </si>
  <si>
    <t>Трансформатор 
универсальный</t>
  </si>
  <si>
    <t>Источник высокого 
напряжения</t>
  </si>
  <si>
    <t>Комплект геометрической 
оптике на магнитых 
держателях</t>
  </si>
  <si>
    <t>Комплект по волновой 
оптике</t>
  </si>
  <si>
    <t>Набор по измерению 
постоянной Планки с 
использованием лазера</t>
  </si>
  <si>
    <t>Набор спектральных 
трубок с источником 
питания</t>
  </si>
  <si>
    <t>Компьютерный 
измерительный блок</t>
  </si>
  <si>
    <t>Набор датчиков 
ионизирующего излучения 
магнитного поля</t>
  </si>
  <si>
    <t>Динамометры 
демонстрационные с 
принадлежностями (пара)</t>
  </si>
  <si>
    <t>Термометр электронный</t>
  </si>
  <si>
    <t>Стол 2-х полочный</t>
  </si>
  <si>
    <t>Облучатель 
ультрофиолетовый 
кварцевый Солнышко</t>
  </si>
  <si>
    <t>Машина стиральная 
автомат Bosch WAT 
16160OE</t>
  </si>
  <si>
    <t>Морозильник Бирюса 260</t>
  </si>
  <si>
    <t>Электромясорубка Tefal  
ME 7011</t>
  </si>
  <si>
    <t>Водонагреватель 
накопительный от 26до 
65л Ariston</t>
  </si>
  <si>
    <t>Водонагреватель 
накопительный до 35л 
Ariston</t>
  </si>
  <si>
    <t>Машина 
картофелеочистительная 
К-200</t>
  </si>
  <si>
    <t>Машина протирочно-
резательная МПР-350М</t>
  </si>
  <si>
    <t>Плита электрическая с 
жарочным шкафом ЭП-
4ЖШ</t>
  </si>
  <si>
    <t>Мармит ПМЭС-70</t>
  </si>
  <si>
    <t>Доска интерактивная с 
напольной подставкой</t>
  </si>
  <si>
    <t>Принтер лазурный</t>
  </si>
  <si>
    <t>Монитор  ASUS VB 1915</t>
  </si>
  <si>
    <t>Монитор  ASER V 1939 
HQ</t>
  </si>
  <si>
    <t>Магнитола Филипс МП-3 
ФZ1850/12</t>
  </si>
  <si>
    <t>Теплосчетчик ТС ТМК-Н 
в (в комплекте)</t>
  </si>
  <si>
    <t>Машина стиральная 
автомат INDESIT</t>
  </si>
  <si>
    <t>Доска ученическая ДА-32</t>
  </si>
  <si>
    <t>Водонагреватель 
накопительный до 50л 
Ariston</t>
  </si>
  <si>
    <t>Автобус ПАЗ 32053-70</t>
  </si>
  <si>
    <t>Парта 2-х месиная</t>
  </si>
  <si>
    <t>Многофункциональное 
устройство (принтер) HP 
Laser Jet Pro</t>
  </si>
  <si>
    <t>Монитор TFT 19 Philips 
19S1SB</t>
  </si>
  <si>
    <t>Весы медицинские ВМЭН-
150-50/100-Д-А</t>
  </si>
  <si>
    <t>Принтер  HP Laser Jet 
Professional P 1102w</t>
  </si>
  <si>
    <t>МФУ лазерное Canon MF 3010</t>
  </si>
  <si>
    <t>Проектор Aser</t>
  </si>
  <si>
    <t>Ноутбук Agarius</t>
  </si>
  <si>
    <t>Электросчетчик СТЭ-561 
(школа)</t>
  </si>
  <si>
    <t>Татами соревновательное</t>
  </si>
  <si>
    <t>Питьевой фантанчик</t>
  </si>
  <si>
    <t>Зонт винтиляционный</t>
  </si>
  <si>
    <t>Облучатель</t>
  </si>
  <si>
    <t xml:space="preserve">Терминал ASC-7G </t>
  </si>
  <si>
    <t>Травокосилка</t>
  </si>
  <si>
    <t>Тахограф Штрих</t>
  </si>
  <si>
    <t>Фотоаппарат</t>
  </si>
  <si>
    <t>Автомашина Renault 
Sandero</t>
  </si>
  <si>
    <t>Комплект № 2 (ноутбук с прогр. 
обесп., проектор с потолочн. 
креплением, мыш, 
колонки,разветвитель, экран на 
штативе)</t>
  </si>
  <si>
    <t>Лампа для BenQ X503 c 
программным обеспечением</t>
  </si>
  <si>
    <t>Комлект №8: МФУ  Canon 
(принтер+ксерокс+копир) с запасным 
картриджем и программным 
обеспечением)</t>
  </si>
  <si>
    <t>Комплект № 4: Визуализатор 
цифровой TRIUMPH A405 c 
программным обеспечением</t>
  </si>
  <si>
    <t>Швейная машина Janome 1243</t>
  </si>
  <si>
    <t>Монитор Asus</t>
  </si>
  <si>
    <t>Принтер Pantum</t>
  </si>
  <si>
    <t>Компьютер в сборе (принтер, ПК DEXP, клавиатура+мышь, лицензия, монитор Sam</t>
  </si>
  <si>
    <t xml:space="preserve">110126030069        </t>
  </si>
  <si>
    <t xml:space="preserve">410124030281     </t>
  </si>
  <si>
    <t xml:space="preserve">01380007            </t>
  </si>
  <si>
    <t xml:space="preserve">01630040            </t>
  </si>
  <si>
    <t xml:space="preserve">01630042            </t>
  </si>
  <si>
    <t xml:space="preserve">01380026            </t>
  </si>
  <si>
    <t xml:space="preserve">01380032            </t>
  </si>
  <si>
    <t xml:space="preserve">01380079            </t>
  </si>
  <si>
    <t xml:space="preserve">110126030067        </t>
  </si>
  <si>
    <t xml:space="preserve">110106030068        </t>
  </si>
  <si>
    <t xml:space="preserve">01630035            </t>
  </si>
  <si>
    <t xml:space="preserve">110106030070        </t>
  </si>
  <si>
    <t xml:space="preserve">110106030073        </t>
  </si>
  <si>
    <t xml:space="preserve">01380010            </t>
  </si>
  <si>
    <t xml:space="preserve">01380012            </t>
  </si>
  <si>
    <t xml:space="preserve">01380056            </t>
  </si>
  <si>
    <t xml:space="preserve">01380078            </t>
  </si>
  <si>
    <t xml:space="preserve">110106030072        </t>
  </si>
  <si>
    <t xml:space="preserve">01380030            </t>
  </si>
  <si>
    <t xml:space="preserve">01380051            </t>
  </si>
  <si>
    <t xml:space="preserve">01380031            </t>
  </si>
  <si>
    <t xml:space="preserve">01380082            </t>
  </si>
  <si>
    <t xml:space="preserve">01380038            </t>
  </si>
  <si>
    <t xml:space="preserve">013800156           </t>
  </si>
  <si>
    <t xml:space="preserve">01380042            </t>
  </si>
  <si>
    <t xml:space="preserve">01380043            </t>
  </si>
  <si>
    <t xml:space="preserve">110104030026        </t>
  </si>
  <si>
    <t xml:space="preserve">01630016            </t>
  </si>
  <si>
    <t xml:space="preserve">410124040114        </t>
  </si>
  <si>
    <t xml:space="preserve">410124040124        </t>
  </si>
  <si>
    <t xml:space="preserve">410124030098        </t>
  </si>
  <si>
    <t xml:space="preserve">01380083            </t>
  </si>
  <si>
    <t xml:space="preserve">110106030090        </t>
  </si>
  <si>
    <t xml:space="preserve">110106030071        </t>
  </si>
  <si>
    <t xml:space="preserve">01360058            </t>
  </si>
  <si>
    <t xml:space="preserve">410124050275          </t>
  </si>
  <si>
    <t xml:space="preserve">410124050276          </t>
  </si>
  <si>
    <t xml:space="preserve">01360059            </t>
  </si>
  <si>
    <t xml:space="preserve">410124020279        </t>
  </si>
  <si>
    <t xml:space="preserve">01360060            </t>
  </si>
  <si>
    <t xml:space="preserve">01360061            </t>
  </si>
  <si>
    <t xml:space="preserve">01360062            </t>
  </si>
  <si>
    <t xml:space="preserve">01360063            </t>
  </si>
  <si>
    <t xml:space="preserve">01360064            </t>
  </si>
  <si>
    <t xml:space="preserve">01360066            </t>
  </si>
  <si>
    <t xml:space="preserve">01360068            </t>
  </si>
  <si>
    <t xml:space="preserve">01360069            </t>
  </si>
  <si>
    <t xml:space="preserve">01360070            </t>
  </si>
  <si>
    <t xml:space="preserve">01360071            </t>
  </si>
  <si>
    <t xml:space="preserve">01380072            </t>
  </si>
  <si>
    <t xml:space="preserve">01630590            </t>
  </si>
  <si>
    <t xml:space="preserve">01630589            </t>
  </si>
  <si>
    <t xml:space="preserve">01630616            </t>
  </si>
  <si>
    <t xml:space="preserve">01630620            </t>
  </si>
  <si>
    <t xml:space="preserve">01630623            </t>
  </si>
  <si>
    <t xml:space="preserve">01630631            </t>
  </si>
  <si>
    <t xml:space="preserve">01630625            </t>
  </si>
  <si>
    <t xml:space="preserve">01630626            </t>
  </si>
  <si>
    <t xml:space="preserve">01630627            </t>
  </si>
  <si>
    <t xml:space="preserve">01630633            </t>
  </si>
  <si>
    <t xml:space="preserve">01630634            </t>
  </si>
  <si>
    <t xml:space="preserve">01630635            </t>
  </si>
  <si>
    <t xml:space="preserve">01630636            </t>
  </si>
  <si>
    <t xml:space="preserve">01630664            </t>
  </si>
  <si>
    <t xml:space="preserve">01630666            </t>
  </si>
  <si>
    <t xml:space="preserve">01630667            </t>
  </si>
  <si>
    <t xml:space="preserve">01630665            </t>
  </si>
  <si>
    <t xml:space="preserve">110104030017        </t>
  </si>
  <si>
    <t>410124030265</t>
  </si>
  <si>
    <t xml:space="preserve">410104030030        </t>
  </si>
  <si>
    <t xml:space="preserve">01630672            </t>
  </si>
  <si>
    <t xml:space="preserve">410104030033        </t>
  </si>
  <si>
    <t xml:space="preserve">410104030113        </t>
  </si>
  <si>
    <t xml:space="preserve">410104020034        </t>
  </si>
  <si>
    <t>4101280379</t>
  </si>
  <si>
    <t>4101280378</t>
  </si>
  <si>
    <t xml:space="preserve">410104030037        </t>
  </si>
  <si>
    <t xml:space="preserve">410104020031        </t>
  </si>
  <si>
    <t xml:space="preserve">110104030020        </t>
  </si>
  <si>
    <t xml:space="preserve">110104030021        </t>
  </si>
  <si>
    <t>01630681</t>
  </si>
  <si>
    <t>01630680</t>
  </si>
  <si>
    <t xml:space="preserve">410104020042        </t>
  </si>
  <si>
    <t xml:space="preserve">410104020043        </t>
  </si>
  <si>
    <t xml:space="preserve">410104020044        </t>
  </si>
  <si>
    <t xml:space="preserve">410104020045        </t>
  </si>
  <si>
    <t xml:space="preserve">410104020046        </t>
  </si>
  <si>
    <t xml:space="preserve">01380592            </t>
  </si>
  <si>
    <t>410126030089</t>
  </si>
  <si>
    <t>410126030092</t>
  </si>
  <si>
    <t xml:space="preserve">110106260091        </t>
  </si>
  <si>
    <t xml:space="preserve">01630104            </t>
  </si>
  <si>
    <t xml:space="preserve">410124050301      </t>
  </si>
  <si>
    <t xml:space="preserve">410104030048        </t>
  </si>
  <si>
    <t xml:space="preserve">110104030042        </t>
  </si>
  <si>
    <t xml:space="preserve">410104020051        </t>
  </si>
  <si>
    <t xml:space="preserve">410124020053        </t>
  </si>
  <si>
    <t xml:space="preserve">110106030105        </t>
  </si>
  <si>
    <t xml:space="preserve">110106030017        </t>
  </si>
  <si>
    <t xml:space="preserve">410128020054        </t>
  </si>
  <si>
    <t xml:space="preserve">410128020055        </t>
  </si>
  <si>
    <t xml:space="preserve">410104020054        </t>
  </si>
  <si>
    <t xml:space="preserve">410104020055        </t>
  </si>
  <si>
    <t xml:space="preserve">410104020056        </t>
  </si>
  <si>
    <t>4101240280382</t>
  </si>
  <si>
    <t>4101240280383</t>
  </si>
  <si>
    <t>4101240280381</t>
  </si>
  <si>
    <t xml:space="preserve">410124040059        </t>
  </si>
  <si>
    <t xml:space="preserve">410104020057        </t>
  </si>
  <si>
    <t xml:space="preserve">410104020058        </t>
  </si>
  <si>
    <t xml:space="preserve">110124030059        </t>
  </si>
  <si>
    <t xml:space="preserve">110106030106        </t>
  </si>
  <si>
    <t xml:space="preserve">410126030102        </t>
  </si>
  <si>
    <t xml:space="preserve">410126030103        </t>
  </si>
  <si>
    <t xml:space="preserve">410104020216        </t>
  </si>
  <si>
    <t xml:space="preserve">410104020101        </t>
  </si>
  <si>
    <t xml:space="preserve">110106160029        </t>
  </si>
  <si>
    <t xml:space="preserve">110104030041        </t>
  </si>
  <si>
    <t xml:space="preserve">110104030044        </t>
  </si>
  <si>
    <t xml:space="preserve">410104020050        </t>
  </si>
  <si>
    <t xml:space="preserve">110104030037        </t>
  </si>
  <si>
    <t xml:space="preserve">110104030038        </t>
  </si>
  <si>
    <t xml:space="preserve">110104030039        </t>
  </si>
  <si>
    <t xml:space="preserve">110104030040        </t>
  </si>
  <si>
    <t xml:space="preserve">110104030045        </t>
  </si>
  <si>
    <t xml:space="preserve">110104030046        </t>
  </si>
  <si>
    <t xml:space="preserve">110104030047        </t>
  </si>
  <si>
    <t xml:space="preserve">110104030027        </t>
  </si>
  <si>
    <t xml:space="preserve">410124050277 </t>
  </si>
  <si>
    <t xml:space="preserve">110104030029        </t>
  </si>
  <si>
    <t xml:space="preserve">110104030031        </t>
  </si>
  <si>
    <t xml:space="preserve">410128030140        </t>
  </si>
  <si>
    <t xml:space="preserve">410128030141        </t>
  </si>
  <si>
    <t xml:space="preserve">410128030142        </t>
  </si>
  <si>
    <t xml:space="preserve">410128030143        </t>
  </si>
  <si>
    <t xml:space="preserve">410128030144        </t>
  </si>
  <si>
    <t xml:space="preserve">410128030145        </t>
  </si>
  <si>
    <t xml:space="preserve">410128030146        </t>
  </si>
  <si>
    <t xml:space="preserve">410128030147        </t>
  </si>
  <si>
    <t xml:space="preserve">410128030148        </t>
  </si>
  <si>
    <t xml:space="preserve">410128030149        </t>
  </si>
  <si>
    <t xml:space="preserve">410128030150        </t>
  </si>
  <si>
    <t xml:space="preserve">410128030151        </t>
  </si>
  <si>
    <t xml:space="preserve">410128030152        </t>
  </si>
  <si>
    <t xml:space="preserve">410128030153        </t>
  </si>
  <si>
    <t xml:space="preserve">410128030155        </t>
  </si>
  <si>
    <t xml:space="preserve">410128030077        </t>
  </si>
  <si>
    <t xml:space="preserve">410128030076        </t>
  </si>
  <si>
    <t xml:space="preserve">410128030075        </t>
  </si>
  <si>
    <t xml:space="preserve">410128030074        </t>
  </si>
  <si>
    <t xml:space="preserve">410128030073        </t>
  </si>
  <si>
    <t xml:space="preserve">410128030072        </t>
  </si>
  <si>
    <t xml:space="preserve">410128030071        </t>
  </si>
  <si>
    <t xml:space="preserve">410128030070        </t>
  </si>
  <si>
    <t xml:space="preserve">410128030068        </t>
  </si>
  <si>
    <t xml:space="preserve">410128030067        </t>
  </si>
  <si>
    <t xml:space="preserve">410128030066        </t>
  </si>
  <si>
    <t xml:space="preserve">410128030065        </t>
  </si>
  <si>
    <t xml:space="preserve">410128030064        </t>
  </si>
  <si>
    <t xml:space="preserve">410128030063        </t>
  </si>
  <si>
    <t xml:space="preserve">410128030003        </t>
  </si>
  <si>
    <t xml:space="preserve">410128030154        </t>
  </si>
  <si>
    <t xml:space="preserve">410128020065        </t>
  </si>
  <si>
    <t xml:space="preserve">410128030012        </t>
  </si>
  <si>
    <t xml:space="preserve">41012402810     </t>
  </si>
  <si>
    <t>41012402822</t>
  </si>
  <si>
    <t xml:space="preserve">410128030013        </t>
  </si>
  <si>
    <t xml:space="preserve">410128030014        </t>
  </si>
  <si>
    <t xml:space="preserve">410128030015        </t>
  </si>
  <si>
    <t xml:space="preserve">410128030017        </t>
  </si>
  <si>
    <t xml:space="preserve">410128030019        </t>
  </si>
  <si>
    <t xml:space="preserve">410128030020        </t>
  </si>
  <si>
    <t xml:space="preserve">410128030023        </t>
  </si>
  <si>
    <t xml:space="preserve">410128030031        </t>
  </si>
  <si>
    <t xml:space="preserve">410128030035        </t>
  </si>
  <si>
    <t xml:space="preserve">410128030038        </t>
  </si>
  <si>
    <t xml:space="preserve">410128030039        </t>
  </si>
  <si>
    <t xml:space="preserve">410128030040        </t>
  </si>
  <si>
    <t xml:space="preserve">410128030041        </t>
  </si>
  <si>
    <t xml:space="preserve">410128030042        </t>
  </si>
  <si>
    <t xml:space="preserve">410128030043        </t>
  </si>
  <si>
    <t xml:space="preserve">410128030051        </t>
  </si>
  <si>
    <t xml:space="preserve">410128030052        </t>
  </si>
  <si>
    <t xml:space="preserve">410128030054        </t>
  </si>
  <si>
    <t xml:space="preserve">410128030053        </t>
  </si>
  <si>
    <t xml:space="preserve">410128030055        </t>
  </si>
  <si>
    <t xml:space="preserve">410128030056        </t>
  </si>
  <si>
    <t xml:space="preserve">410128030059        </t>
  </si>
  <si>
    <t xml:space="preserve">410128030061        </t>
  </si>
  <si>
    <t xml:space="preserve">410128030062        </t>
  </si>
  <si>
    <t xml:space="preserve">110104030048        </t>
  </si>
  <si>
    <t>110126030030</t>
  </si>
  <si>
    <t>410126030097</t>
  </si>
  <si>
    <t>110126030044</t>
  </si>
  <si>
    <t>110126030045</t>
  </si>
  <si>
    <t>110106030046</t>
  </si>
  <si>
    <t>110106030047</t>
  </si>
  <si>
    <t>110106030048</t>
  </si>
  <si>
    <t>110106030049</t>
  </si>
  <si>
    <t xml:space="preserve">1101040300049       </t>
  </si>
  <si>
    <t xml:space="preserve">110104030050        </t>
  </si>
  <si>
    <t xml:space="preserve">110104030051        </t>
  </si>
  <si>
    <t xml:space="preserve">110104030052        </t>
  </si>
  <si>
    <t xml:space="preserve">110104030030        </t>
  </si>
  <si>
    <t xml:space="preserve">110104030032        </t>
  </si>
  <si>
    <t xml:space="preserve">110104030033        </t>
  </si>
  <si>
    <t xml:space="preserve">110104030053        </t>
  </si>
  <si>
    <t xml:space="preserve">110104030054        </t>
  </si>
  <si>
    <t xml:space="preserve">110104030055        </t>
  </si>
  <si>
    <t xml:space="preserve">110104030057        </t>
  </si>
  <si>
    <t xml:space="preserve">110104030056        </t>
  </si>
  <si>
    <t xml:space="preserve">110104030058        </t>
  </si>
  <si>
    <t xml:space="preserve">110104030059        </t>
  </si>
  <si>
    <t xml:space="preserve">110106040055        </t>
  </si>
  <si>
    <t xml:space="preserve">110104030060        </t>
  </si>
  <si>
    <t xml:space="preserve">110106030058        </t>
  </si>
  <si>
    <t xml:space="preserve">110106040059        </t>
  </si>
  <si>
    <t>4410126030060</t>
  </si>
  <si>
    <t>410126030093</t>
  </si>
  <si>
    <t>410126030095</t>
  </si>
  <si>
    <t>410126030096</t>
  </si>
  <si>
    <t xml:space="preserve">110106030063        </t>
  </si>
  <si>
    <t xml:space="preserve">110106030064        </t>
  </si>
  <si>
    <t xml:space="preserve">110106030069        </t>
  </si>
  <si>
    <t xml:space="preserve">110126030070        </t>
  </si>
  <si>
    <t xml:space="preserve">110125030001        </t>
  </si>
  <si>
    <t>410126030071</t>
  </si>
  <si>
    <t>410126030080</t>
  </si>
  <si>
    <t>410126030072</t>
  </si>
  <si>
    <t>410126030073</t>
  </si>
  <si>
    <t>410126030074</t>
  </si>
  <si>
    <t>410126030076</t>
  </si>
  <si>
    <t>410126030077</t>
  </si>
  <si>
    <t>410126030078</t>
  </si>
  <si>
    <t>410126030079</t>
  </si>
  <si>
    <t xml:space="preserve">410104020061        </t>
  </si>
  <si>
    <t xml:space="preserve">110134030070        </t>
  </si>
  <si>
    <t>410124030266</t>
  </si>
  <si>
    <t xml:space="preserve">110134030062        </t>
  </si>
  <si>
    <t xml:space="preserve">110134030063        </t>
  </si>
  <si>
    <t xml:space="preserve">410124020278    </t>
  </si>
  <si>
    <t xml:space="preserve">110134030065        </t>
  </si>
  <si>
    <t xml:space="preserve">110134030066        </t>
  </si>
  <si>
    <t xml:space="preserve">110134030067        </t>
  </si>
  <si>
    <t>41012404381</t>
  </si>
  <si>
    <t>41012404382</t>
  </si>
  <si>
    <t>41012404383</t>
  </si>
  <si>
    <t>41012404384</t>
  </si>
  <si>
    <t>41012404385</t>
  </si>
  <si>
    <t>41012404386</t>
  </si>
  <si>
    <t>410124043010</t>
  </si>
  <si>
    <t>410124043020</t>
  </si>
  <si>
    <t>410124043030</t>
  </si>
  <si>
    <t>410124043040</t>
  </si>
  <si>
    <t>410124043050</t>
  </si>
  <si>
    <t xml:space="preserve">110134030064        </t>
  </si>
  <si>
    <t xml:space="preserve">110106030083        </t>
  </si>
  <si>
    <t>110126050084</t>
  </si>
  <si>
    <t xml:space="preserve">110126030085        </t>
  </si>
  <si>
    <t xml:space="preserve">410104020072        </t>
  </si>
  <si>
    <t xml:space="preserve">41012403383     </t>
  </si>
  <si>
    <t xml:space="preserve">410124030382   </t>
  </si>
  <si>
    <t>410124030381</t>
  </si>
  <si>
    <t xml:space="preserve">410104020402        </t>
  </si>
  <si>
    <t xml:space="preserve">410104020403        </t>
  </si>
  <si>
    <t xml:space="preserve">110124030071        </t>
  </si>
  <si>
    <t xml:space="preserve">410128030107        </t>
  </si>
  <si>
    <t xml:space="preserve">410128030108        </t>
  </si>
  <si>
    <t xml:space="preserve">410128030109        </t>
  </si>
  <si>
    <t xml:space="preserve">410128030110        </t>
  </si>
  <si>
    <t xml:space="preserve">410128030111        </t>
  </si>
  <si>
    <t xml:space="preserve">410128030112        </t>
  </si>
  <si>
    <t xml:space="preserve">410126030303    </t>
  </si>
  <si>
    <t xml:space="preserve">410128030113        </t>
  </si>
  <si>
    <t xml:space="preserve">410128030114        </t>
  </si>
  <si>
    <t xml:space="preserve">4101280376          </t>
  </si>
  <si>
    <t xml:space="preserve">41012803404         </t>
  </si>
  <si>
    <t xml:space="preserve">41012803432         </t>
  </si>
  <si>
    <t>110126030424</t>
  </si>
  <si>
    <t>110126030423</t>
  </si>
  <si>
    <t>110126030422</t>
  </si>
  <si>
    <t>110126030421</t>
  </si>
  <si>
    <t>110126030420</t>
  </si>
  <si>
    <t>110126030419</t>
  </si>
  <si>
    <t>110126030418</t>
  </si>
  <si>
    <t>110126030417</t>
  </si>
  <si>
    <t>110126030416</t>
  </si>
  <si>
    <t>410124060261</t>
  </si>
  <si>
    <t xml:space="preserve">10126030429         </t>
  </si>
  <si>
    <t>410124060262</t>
  </si>
  <si>
    <t xml:space="preserve">41010403440         </t>
  </si>
  <si>
    <t xml:space="preserve">41012402460         </t>
  </si>
  <si>
    <t xml:space="preserve">41012402100         </t>
  </si>
  <si>
    <t xml:space="preserve">410125030462        </t>
  </si>
  <si>
    <t xml:space="preserve">01630593            </t>
  </si>
  <si>
    <t>410124020382</t>
  </si>
  <si>
    <t>41012402381</t>
  </si>
  <si>
    <t>410124020271</t>
  </si>
  <si>
    <t>410124020272</t>
  </si>
  <si>
    <t>41012403181</t>
  </si>
  <si>
    <t>41012403813</t>
  </si>
  <si>
    <t>410124020273</t>
  </si>
  <si>
    <t>410124020274</t>
  </si>
  <si>
    <t xml:space="preserve">410124038381     </t>
  </si>
  <si>
    <t xml:space="preserve">410124021382  </t>
  </si>
  <si>
    <t>110102100007</t>
  </si>
  <si>
    <t>Нежилое здание школы, назначение: нежилое, 2-этажное, общая площадь 1823,3 кв.м.</t>
  </si>
  <si>
    <t>Пермский край, Чайковский район, д.Большой Букор, ул.Юбилейная, д.7</t>
  </si>
  <si>
    <t>0000110102100002</t>
  </si>
  <si>
    <t>Теплая стоянка</t>
  </si>
  <si>
    <t xml:space="preserve"> ул.Победы</t>
  </si>
  <si>
    <t>Здание детского сада "Сказка", 1 - этажно, общая площадь 488,2кв.м.</t>
  </si>
  <si>
    <t>Пермский край, Чайковский район, д.Большой Букор, ул.Победы, д.11</t>
  </si>
  <si>
    <t>Склад, назначение: нежилое,1-этажный (подземных этажей-0), общая площадь 56,1 кв.м.</t>
  </si>
  <si>
    <t>59:12:0070000:895</t>
  </si>
  <si>
    <t>59-59-16/055/2010-063  от 03.12.2010</t>
  </si>
  <si>
    <t xml:space="preserve"> 59-59-16/014/2011-265  от 25.03.2011</t>
  </si>
  <si>
    <t>59:12:0070000:1252</t>
  </si>
  <si>
    <t>59:12:0070000:1451</t>
  </si>
  <si>
    <t>59-59/008-59/016/201/2016-988/1  от 27.06.2016</t>
  </si>
  <si>
    <t>59-59-16/024/2011-195  от 03.05.2011</t>
  </si>
  <si>
    <t>59:12:0070000:972</t>
  </si>
  <si>
    <t>Автобус шк. ГАЗ-322171</t>
  </si>
  <si>
    <t>Автоматизированное рабочее место вирт.лаб. По физике (ноутбук, прикладные программы)</t>
  </si>
  <si>
    <t>Базовое рабочее место педагога 
(д/инвалидов)</t>
  </si>
  <si>
    <t>Видиокамера Panasonik</t>
  </si>
  <si>
    <t>Визуалитзатор цифровой 
AVerVisionF50</t>
  </si>
  <si>
    <t>Генератор звук.частоты</t>
  </si>
  <si>
    <t>Доска аудиторная поворотная</t>
  </si>
  <si>
    <t>Доска  классная</t>
  </si>
  <si>
    <t>Доска аудит. 3-х элем. 1000*3000</t>
  </si>
  <si>
    <t>Источн.выс.напр.</t>
  </si>
  <si>
    <t>К-т волнов.оптике</t>
  </si>
  <si>
    <t>К-т геометр.опт.</t>
  </si>
  <si>
    <t>К-т мех.пост.движ.</t>
  </si>
  <si>
    <t>К-т"Вращение"</t>
  </si>
  <si>
    <t>Комп.измерит.блок</t>
  </si>
  <si>
    <t>Комплект профориент. карт</t>
  </si>
  <si>
    <t>Компьютер второй САМС</t>
  </si>
  <si>
    <t>Компьютер основной САМС</t>
  </si>
  <si>
    <t>Компьютер в сборе (системный блок, монитор, клав-ра, мышь, сетевой фильтр)</t>
  </si>
  <si>
    <t>Комплект № 2: ноутбук ACER c 
програмным обеспечением, проектор 
с потолочным креплением, экран на 
штативемыш,колонки,разветвитель</t>
  </si>
  <si>
    <t>Ксерокс Шарп</t>
  </si>
  <si>
    <t>Литература ст.</t>
  </si>
  <si>
    <t>Машина швейная Brother LS-125</t>
  </si>
  <si>
    <t>Микшерский пульт+дсп</t>
  </si>
  <si>
    <t>Мобильный лабораторный комплекс по естественным дисциплинам №15, 1часть</t>
  </si>
  <si>
    <t>Мобильный лабораторный комплекс по естественным дисциплинам №15, 2часть</t>
  </si>
  <si>
    <t>Монитор 17</t>
  </si>
  <si>
    <t>Монитор Acer 17</t>
  </si>
  <si>
    <t>Монитор Acer 20"</t>
  </si>
  <si>
    <t>Монитор PROVIEW Scfh</t>
  </si>
  <si>
    <t>Монитор Вено</t>
  </si>
  <si>
    <t>Монитор учителя LITEON</t>
  </si>
  <si>
    <t>Морозильная камера Стинол</t>
  </si>
  <si>
    <t>Мультимедиа проэктор</t>
  </si>
  <si>
    <t>Мультимедийный проектор</t>
  </si>
  <si>
    <t>Мультимедио проектор VIEWSONIC</t>
  </si>
  <si>
    <t>Н-р движ.электронов</t>
  </si>
  <si>
    <t>Н-р диагност. методик д/оценки индив. особенностей</t>
  </si>
  <si>
    <t>Н-р диагност. методик д/психол.-пед. обслед-я</t>
  </si>
  <si>
    <t>Н-р изм.тока</t>
  </si>
  <si>
    <t>Н-р исп.лазера</t>
  </si>
  <si>
    <t>Н-р иссл.тока полупр.</t>
  </si>
  <si>
    <t>Н-р иссл.эл.цепей</t>
  </si>
  <si>
    <t>Н-р по термодинам.</t>
  </si>
  <si>
    <t>Н-р по электрич.</t>
  </si>
  <si>
    <t>Н-р спектр.трубок</t>
  </si>
  <si>
    <t>Н-р"Ванна волнов."</t>
  </si>
  <si>
    <t>Н-р"Тепл.явления"</t>
  </si>
  <si>
    <t>Нетбук 3QLAP RS1001T</t>
  </si>
  <si>
    <t>Обогреватель Аристон</t>
  </si>
  <si>
    <t>Плуг</t>
  </si>
  <si>
    <t>Принтер Сапоп</t>
  </si>
  <si>
    <t>Принтер СВ450А</t>
  </si>
  <si>
    <t>Принтер/лазе/копир LaserJetPro</t>
  </si>
  <si>
    <t>Проектор EPSON</t>
  </si>
  <si>
    <t>Проектор Epson EB-X92</t>
  </si>
  <si>
    <t>Проектор мультимедиапроектор</t>
  </si>
  <si>
    <t>Радиоузел с усилителем</t>
  </si>
  <si>
    <t>Сист.блок Pirit Codex</t>
  </si>
  <si>
    <t>Системный блок AOVARIUS</t>
  </si>
  <si>
    <t>Системный блок R-Stuje</t>
  </si>
  <si>
    <t>Системный блок Микротаб</t>
  </si>
  <si>
    <t>Системный блок ученика</t>
  </si>
  <si>
    <t>Системный блок учителя</t>
  </si>
  <si>
    <t>Станок СДУ 3-03</t>
  </si>
  <si>
    <t>Станок СДУ-03</t>
  </si>
  <si>
    <t>Станок ТМНС-12</t>
  </si>
  <si>
    <t>Стимульный мат-ал д/оценки развития  локомор. функции</t>
  </si>
  <si>
    <t>Стимульный мат-ал д/оценки тонкой моторики</t>
  </si>
  <si>
    <t>Стимульный мат-ал д/психол. обслед-я</t>
  </si>
  <si>
    <t>Стол компьютерн.</t>
  </si>
  <si>
    <t>Теплосчетчик ТС.ТМК-Н (в комплекте)</t>
  </si>
  <si>
    <t>Терминал ASC -7G</t>
  </si>
  <si>
    <t>Термометр электрон.</t>
  </si>
  <si>
    <t>Титан</t>
  </si>
  <si>
    <t>Трансформат.унив.</t>
  </si>
  <si>
    <t>Учебники мод.</t>
  </si>
  <si>
    <t>Учебники ст.</t>
  </si>
  <si>
    <t>Холодильник EXQVISIT HR-214</t>
  </si>
  <si>
    <t>Холодильник"Бирюса"</t>
  </si>
  <si>
    <t>Шведская стенка 2,8м</t>
  </si>
  <si>
    <t>Эл.плита ПЭ-6Жш</t>
  </si>
  <si>
    <t>Электросушитель для рук</t>
  </si>
  <si>
    <t>Балансир</t>
  </si>
  <si>
    <t>Водонагреватель Termekc V100</t>
  </si>
  <si>
    <t>Канат для лазания</t>
  </si>
  <si>
    <t xml:space="preserve">Канат </t>
  </si>
  <si>
    <t>Принтер hp LaserJet Pro MFP M 125</t>
  </si>
  <si>
    <t>Ростометр SH-8053</t>
  </si>
  <si>
    <t xml:space="preserve">Системный блок  </t>
  </si>
  <si>
    <t>Спирометр ССП</t>
  </si>
  <si>
    <t>Теплосчетчик ТС. ТМК-Н (в комплекте)</t>
  </si>
  <si>
    <t>Шкаф холодильный АРИАДНА</t>
  </si>
  <si>
    <t>Экран на треноге</t>
  </si>
  <si>
    <t>Эл.плита ПЭ-051ШП</t>
  </si>
  <si>
    <t>410125030866</t>
  </si>
  <si>
    <t>410124020921</t>
  </si>
  <si>
    <t>410124020922</t>
  </si>
  <si>
    <t>410124020923</t>
  </si>
  <si>
    <t>0001101061000007</t>
  </si>
  <si>
    <t>0001101061000008</t>
  </si>
  <si>
    <t>0001101061000009</t>
  </si>
  <si>
    <t>0000110106030255</t>
  </si>
  <si>
    <t>0000110104030257</t>
  </si>
  <si>
    <t>210126030879</t>
  </si>
  <si>
    <t>410126030864</t>
  </si>
  <si>
    <t>410126030865</t>
  </si>
  <si>
    <t>410126030868</t>
  </si>
  <si>
    <t>410126030869</t>
  </si>
  <si>
    <t>210126030877</t>
  </si>
  <si>
    <t>210126030878</t>
  </si>
  <si>
    <t>210126030880</t>
  </si>
  <si>
    <t>000000011010240200862</t>
  </si>
  <si>
    <t>0000110106030256</t>
  </si>
  <si>
    <t>0000001101060257</t>
  </si>
  <si>
    <t>0000110106030258</t>
  </si>
  <si>
    <t>110106030259</t>
  </si>
  <si>
    <t>0000110106030260</t>
  </si>
  <si>
    <t>0000110106030261</t>
  </si>
  <si>
    <t>410126030885</t>
  </si>
  <si>
    <t>0000011010403099</t>
  </si>
  <si>
    <t>0000110104030098</t>
  </si>
  <si>
    <t>410124025647</t>
  </si>
  <si>
    <t>410124025648</t>
  </si>
  <si>
    <t>410124020924</t>
  </si>
  <si>
    <t>410124020925</t>
  </si>
  <si>
    <t>0000110104030002</t>
  </si>
  <si>
    <t>0000110104030031</t>
  </si>
  <si>
    <t>410124030870</t>
  </si>
  <si>
    <t>410124030871</t>
  </si>
  <si>
    <t>110104060259</t>
  </si>
  <si>
    <t>410124020873</t>
  </si>
  <si>
    <t>0000110104030251</t>
  </si>
  <si>
    <t>0000110104030252</t>
  </si>
  <si>
    <t>0000110104030256</t>
  </si>
  <si>
    <t>110104020009</t>
  </si>
  <si>
    <t>1101240200859</t>
  </si>
  <si>
    <t>110104020851</t>
  </si>
  <si>
    <t>0000110104030152</t>
  </si>
  <si>
    <t>0000110104030081</t>
  </si>
  <si>
    <t>0000110104030082</t>
  </si>
  <si>
    <t>0000110104030088</t>
  </si>
  <si>
    <t>0000110104030089</t>
  </si>
  <si>
    <t>0000110104030090</t>
  </si>
  <si>
    <t>0000110104030161</t>
  </si>
  <si>
    <t>0000110104040127</t>
  </si>
  <si>
    <t>110104030253</t>
  </si>
  <si>
    <t>0000110104030148</t>
  </si>
  <si>
    <t>210124040869</t>
  </si>
  <si>
    <t>0000110106030263</t>
  </si>
  <si>
    <t>0000110106030264</t>
  </si>
  <si>
    <t>410126030884</t>
  </si>
  <si>
    <t>410126030881</t>
  </si>
  <si>
    <t>0000110106030265</t>
  </si>
  <si>
    <t>0000110106030266</t>
  </si>
  <si>
    <t>0000110106030267</t>
  </si>
  <si>
    <t>0000110106030268</t>
  </si>
  <si>
    <t>0000110106030269</t>
  </si>
  <si>
    <t>0000110106030270</t>
  </si>
  <si>
    <t>0000011010603286</t>
  </si>
  <si>
    <t>0000011010603287</t>
  </si>
  <si>
    <t>0000011010603288</t>
  </si>
  <si>
    <t>0000011010603289</t>
  </si>
  <si>
    <t>0000011010603290</t>
  </si>
  <si>
    <t>0000011010603291</t>
  </si>
  <si>
    <t>0000011010603292</t>
  </si>
  <si>
    <t>0000011010603293</t>
  </si>
  <si>
    <t>0000011010603294</t>
  </si>
  <si>
    <t>0000011010603295</t>
  </si>
  <si>
    <t>0000011010603296</t>
  </si>
  <si>
    <t>0000011010603297</t>
  </si>
  <si>
    <t>0000011010603298</t>
  </si>
  <si>
    <t>0000011010603299</t>
  </si>
  <si>
    <t>0000011010603300</t>
  </si>
  <si>
    <t>0000011010603316</t>
  </si>
  <si>
    <t>0000110106030317</t>
  </si>
  <si>
    <t>0000110106030318</t>
  </si>
  <si>
    <t>0000110106030319</t>
  </si>
  <si>
    <t>0000110106030321</t>
  </si>
  <si>
    <t>0000110106030322</t>
  </si>
  <si>
    <t>0000110106030323</t>
  </si>
  <si>
    <t>0000110106030324</t>
  </si>
  <si>
    <t>0000110106030325</t>
  </si>
  <si>
    <t>0000110106030326</t>
  </si>
  <si>
    <t>0000110106030327</t>
  </si>
  <si>
    <t>0000110106030328</t>
  </si>
  <si>
    <t>0000110106030329</t>
  </si>
  <si>
    <t>0000110106030330</t>
  </si>
  <si>
    <t>0000110106030331</t>
  </si>
  <si>
    <t>0000110106030320</t>
  </si>
  <si>
    <t>0000110106030332</t>
  </si>
  <si>
    <t>0000110106030333</t>
  </si>
  <si>
    <t>0000110106030334</t>
  </si>
  <si>
    <t>0000110106030335</t>
  </si>
  <si>
    <t>0000110106030336</t>
  </si>
  <si>
    <t>0000110104030052</t>
  </si>
  <si>
    <t>110104020010</t>
  </si>
  <si>
    <t>410124020895</t>
  </si>
  <si>
    <t>0000110104100023</t>
  </si>
  <si>
    <t>0000011010404073</t>
  </si>
  <si>
    <t>0000110104040240</t>
  </si>
  <si>
    <t>410124040862</t>
  </si>
  <si>
    <t>0000110104030146</t>
  </si>
  <si>
    <t>0000210104040002</t>
  </si>
  <si>
    <t>0000110104030013</t>
  </si>
  <si>
    <t>110124030861</t>
  </si>
  <si>
    <t>410124020896</t>
  </si>
  <si>
    <t>110106040022</t>
  </si>
  <si>
    <t>0000110104040138</t>
  </si>
  <si>
    <t>0000110104030255</t>
  </si>
  <si>
    <t>410124020926</t>
  </si>
  <si>
    <t>0000110104030028</t>
  </si>
  <si>
    <t>0000110104030029</t>
  </si>
  <si>
    <t>110104020008</t>
  </si>
  <si>
    <t>0000110104030037</t>
  </si>
  <si>
    <t>0000110104030036</t>
  </si>
  <si>
    <t>0000110104030022</t>
  </si>
  <si>
    <t>0000110104030147</t>
  </si>
  <si>
    <t>0000110104030083</t>
  </si>
  <si>
    <t>0000110104030084</t>
  </si>
  <si>
    <t>0000110104030050</t>
  </si>
  <si>
    <t>0000110104030145</t>
  </si>
  <si>
    <t>110104020852</t>
  </si>
  <si>
    <t>410124020872</t>
  </si>
  <si>
    <t>0000110104010162</t>
  </si>
  <si>
    <t>0000110104010163</t>
  </si>
  <si>
    <t>0000110104070164</t>
  </si>
  <si>
    <t>410126030886</t>
  </si>
  <si>
    <t>210126030865</t>
  </si>
  <si>
    <t>0000110106030107</t>
  </si>
  <si>
    <t>0001101061000010</t>
  </si>
  <si>
    <t>110106030108</t>
  </si>
  <si>
    <t>110106030109</t>
  </si>
  <si>
    <t>110106030110</t>
  </si>
  <si>
    <t>110106030111</t>
  </si>
  <si>
    <t>110106030112</t>
  </si>
  <si>
    <t>110106040007</t>
  </si>
  <si>
    <t>4101240493636</t>
  </si>
  <si>
    <t>4101240493637</t>
  </si>
  <si>
    <t>4101240493638</t>
  </si>
  <si>
    <t>4101240493639</t>
  </si>
  <si>
    <t>4101240493640</t>
  </si>
  <si>
    <t>4101240493641</t>
  </si>
  <si>
    <t>110104040019</t>
  </si>
  <si>
    <t>0000110106030338</t>
  </si>
  <si>
    <t>0000110104040017</t>
  </si>
  <si>
    <t>0000011010603339</t>
  </si>
  <si>
    <t>0000210104040004</t>
  </si>
  <si>
    <t>0000110106040077</t>
  </si>
  <si>
    <t>0000110106040020</t>
  </si>
  <si>
    <t>110106040155</t>
  </si>
  <si>
    <t>110106040156</t>
  </si>
  <si>
    <t>110106040157</t>
  </si>
  <si>
    <t>110104050019</t>
  </si>
  <si>
    <t>110106030019</t>
  </si>
  <si>
    <t>410126020958</t>
  </si>
  <si>
    <t>410124041034</t>
  </si>
  <si>
    <t>410124040133</t>
  </si>
  <si>
    <t>410126020960</t>
  </si>
  <si>
    <t>410126020961</t>
  </si>
  <si>
    <t>210106030129</t>
  </si>
  <si>
    <t>210106030130</t>
  </si>
  <si>
    <t>410126040146</t>
  </si>
  <si>
    <t>410124040134</t>
  </si>
  <si>
    <t>410124040131</t>
  </si>
  <si>
    <t>410124040148</t>
  </si>
  <si>
    <t>410124040149</t>
  </si>
  <si>
    <t>410124040150</t>
  </si>
  <si>
    <t>410124040151</t>
  </si>
  <si>
    <t>410124040152</t>
  </si>
  <si>
    <t>410124040132</t>
  </si>
  <si>
    <t>110104040005</t>
  </si>
  <si>
    <t>Здание детского сада, 1-этажное</t>
  </si>
  <si>
    <t>Пермский край, Чайковский район, пос.Буренка, ул.Центральная</t>
  </si>
  <si>
    <t>110112100003</t>
  </si>
  <si>
    <t xml:space="preserve">Хозяйственный корпус МДОУ д/с "Одуванчик",1-этажный
</t>
  </si>
  <si>
    <t xml:space="preserve">Здание школы, 2-этажное, </t>
  </si>
  <si>
    <t>Пермский край, Чайковский район, пос.Буренка, ул.Клубная, д.10</t>
  </si>
  <si>
    <t>59:12:0180000:843</t>
  </si>
  <si>
    <t>Автобус УАЗ-220694-06</t>
  </si>
  <si>
    <t>Автоматизированная лаборатория по физике (ноутбук, прогр.системы)</t>
  </si>
  <si>
    <t>Автоматизированное раб.место Aser TM5360-B822G32</t>
  </si>
  <si>
    <t>Брусья - турник навесные</t>
  </si>
  <si>
    <t>В/магнитофон СОНИ DVP-NS355</t>
  </si>
  <si>
    <t>Весы мед. напольные</t>
  </si>
  <si>
    <t>Видеопроектор</t>
  </si>
  <si>
    <t>Видеоплеер Самсунг SVR-145</t>
  </si>
  <si>
    <t>Визуализатор цифровой AVer VisionF50</t>
  </si>
  <si>
    <t>Водонагреватель ABS PRO R 80 SLIM</t>
  </si>
  <si>
    <t>Ворота для минифутбола</t>
  </si>
  <si>
    <t>Газовая плита Веко</t>
  </si>
  <si>
    <t>Дорожка ковровая 1*12</t>
  </si>
  <si>
    <t>Дорожка ковровая 14х1</t>
  </si>
  <si>
    <t xml:space="preserve"> Доска аудиторная</t>
  </si>
  <si>
    <t>Доска классная/ст</t>
  </si>
  <si>
    <t>Доска классная/станд</t>
  </si>
  <si>
    <t>Интер.доска SMART</t>
  </si>
  <si>
    <t>Компьютер учителя 3Q. Netbook 
QLAP RS 1001 T c програмным 
обеспечением</t>
  </si>
  <si>
    <t>Комплект лыж STC</t>
  </si>
  <si>
    <t>Комплект лыжных ботинок Spine</t>
  </si>
  <si>
    <t>Машина стиральная  Savsung</t>
  </si>
  <si>
    <t>Мат. гим.</t>
  </si>
  <si>
    <t>Микрофон Филипс SMC MC8702</t>
  </si>
  <si>
    <t>Мобильный лабораторный комплекс по естественным дисциплинам № 16, 1часть</t>
  </si>
  <si>
    <t>Многофункц. устройство HP LaserJet Pro M1132</t>
  </si>
  <si>
    <t>Монитор AcerAL 1716A</t>
  </si>
  <si>
    <t>Монитор AGUARVS 7KLr</t>
  </si>
  <si>
    <t>Монитор Liteon e1786FNST</t>
  </si>
  <si>
    <t>Монитор Rouet Scan 107SE</t>
  </si>
  <si>
    <t>Монитор Rouet Scan 115GS</t>
  </si>
  <si>
    <t>Муз.центр Samsung MAX-KT85Q</t>
  </si>
  <si>
    <t>Муз.центр. LG</t>
  </si>
  <si>
    <t>Музыкальный центр с усилителем</t>
  </si>
  <si>
    <t>Музыкальный центр Самсунг MAX-940</t>
  </si>
  <si>
    <t>Мультим-ый проектор Notension SHARP PG-B</t>
  </si>
  <si>
    <t>Ноутбук ASUS X501U</t>
  </si>
  <si>
    <t>Ноутбук ASUS X502С</t>
  </si>
  <si>
    <t>Ноутбук Voxager M591WH</t>
  </si>
  <si>
    <t>Ноутбук Аcer</t>
  </si>
  <si>
    <t xml:space="preserve">Ноутбук </t>
  </si>
  <si>
    <t>Перекладина гимнастическая</t>
  </si>
  <si>
    <t>Пианино "Элегия"</t>
  </si>
  <si>
    <t>Плита электрическая Gefest 6140-03</t>
  </si>
  <si>
    <t>Принтер лазерн.XEROX DOCU  Print18ex</t>
  </si>
  <si>
    <t>Принтер лазерный hp LaserJet 
Professional P1102</t>
  </si>
  <si>
    <t>Принтер лазерный HP LaserJetPro M1132</t>
  </si>
  <si>
    <t>Проектор Х300+потолочное 
крепление+телескопическая штанга</t>
  </si>
  <si>
    <t>Проектор Aser Projector</t>
  </si>
  <si>
    <t>Пылесос Samsung SC-5483</t>
  </si>
  <si>
    <t>Радиотелефон Панасоник KX-
TC1245RUB</t>
  </si>
  <si>
    <t>Сварочный аппарат САИ220</t>
  </si>
  <si>
    <t>Сист.блок Aguarius</t>
  </si>
  <si>
    <t>Сист.блокСБ ICS ProLine Tower</t>
  </si>
  <si>
    <t>Систем.блок OGUARIUS MSP DC-180</t>
  </si>
  <si>
    <t>Систем.блок OGUARIUS MSPOF300</t>
  </si>
  <si>
    <t>Систем.блок R-Style GES</t>
  </si>
  <si>
    <t>Системный блок Celeron</t>
  </si>
  <si>
    <t>Сканер Венг 5260 C</t>
  </si>
  <si>
    <t>Специализированный комплекс: 
ноутбук AcerTMP453 c програмным 
обеспечением</t>
  </si>
  <si>
    <t>Ст-к деревообрабатывающ.</t>
  </si>
  <si>
    <t>Стенка для уч.пособий</t>
  </si>
  <si>
    <t>Стол тенисный</t>
  </si>
  <si>
    <t>Стиральная машина Веко</t>
  </si>
  <si>
    <t>Стойка д/интер.доски</t>
  </si>
  <si>
    <t>Стойки для прыжков в высоту</t>
  </si>
  <si>
    <t>Стойка волейбольная универсальная</t>
  </si>
  <si>
    <t>Тахограф  Штрих- TaxoRUS</t>
  </si>
  <si>
    <t>Телевизор Samsung PS-43Е450А1W</t>
  </si>
  <si>
    <t>Телевизор ОRION</t>
  </si>
  <si>
    <t>Телевизор 40-42" Philips</t>
  </si>
  <si>
    <t>Телевизор Самсунг CZ-20H32ZR</t>
  </si>
  <si>
    <t>Телевизор Шарп 21E2-RU</t>
  </si>
  <si>
    <t>Теплосчетчик ТС. ТМК-Н (в 
комплекте)</t>
  </si>
  <si>
    <t>Терминал  ASC-7G</t>
  </si>
  <si>
    <t>Учебники /ст</t>
  </si>
  <si>
    <t>Холодильник Indesit 18NF</t>
  </si>
  <si>
    <t>Холодильник Snaige RF 310-1803A</t>
  </si>
  <si>
    <t>Швейная машинка Чайка</t>
  </si>
  <si>
    <t>Шкаф для уч.пос.</t>
  </si>
  <si>
    <t>Шкаф для хранения оборудования в каб.хим</t>
  </si>
  <si>
    <t>Шкаф для хранения оборудования учебников</t>
  </si>
  <si>
    <t>Шкаф жарочный ШЖЭ-2</t>
  </si>
  <si>
    <t>Щит навесной</t>
  </si>
  <si>
    <t>Экран Lumien Eco Pictur</t>
  </si>
  <si>
    <t>Эл.водонагреват.-терменс</t>
  </si>
  <si>
    <t>Эл.кипятильник КЭНД-100-03</t>
  </si>
  <si>
    <t>Эл.кипятильник-реал</t>
  </si>
  <si>
    <t>Эл.плита</t>
  </si>
  <si>
    <t>Эл.плита-лысьва</t>
  </si>
  <si>
    <t>110105030005</t>
  </si>
  <si>
    <t>410126021087</t>
  </si>
  <si>
    <t>410126021088</t>
  </si>
  <si>
    <t>410126021097</t>
  </si>
  <si>
    <t>210104030419</t>
  </si>
  <si>
    <t>110104100126</t>
  </si>
  <si>
    <t>410124031085</t>
  </si>
  <si>
    <t>07100002</t>
  </si>
  <si>
    <t>410124031088</t>
  </si>
  <si>
    <t>110106030114</t>
  </si>
  <si>
    <t>410126021081</t>
  </si>
  <si>
    <t>410126021080</t>
  </si>
  <si>
    <t>01380108</t>
  </si>
  <si>
    <t>110104100124</t>
  </si>
  <si>
    <t>110126030835</t>
  </si>
  <si>
    <t>210126031070</t>
  </si>
  <si>
    <t>210126041072</t>
  </si>
  <si>
    <t>410126041089</t>
  </si>
  <si>
    <t>110106030044</t>
  </si>
  <si>
    <t>110106030045</t>
  </si>
  <si>
    <t>110106030055</t>
  </si>
  <si>
    <t>000010106409</t>
  </si>
  <si>
    <t>110106030040</t>
  </si>
  <si>
    <t>110106030042</t>
  </si>
  <si>
    <t>110104020127</t>
  </si>
  <si>
    <t>410124020884</t>
  </si>
  <si>
    <t>410126021234</t>
  </si>
  <si>
    <t>410126021235</t>
  </si>
  <si>
    <t>110104080127</t>
  </si>
  <si>
    <t>110104080128</t>
  </si>
  <si>
    <t>410126030847</t>
  </si>
  <si>
    <t>410126031099</t>
  </si>
  <si>
    <t>410126021045</t>
  </si>
  <si>
    <t>410126021046</t>
  </si>
  <si>
    <t>410126021047</t>
  </si>
  <si>
    <t>07100012</t>
  </si>
  <si>
    <t>410124030850</t>
  </si>
  <si>
    <t>010104030414</t>
  </si>
  <si>
    <t>01360362</t>
  </si>
  <si>
    <t>01360360</t>
  </si>
  <si>
    <t>01360363</t>
  </si>
  <si>
    <t>10104395</t>
  </si>
  <si>
    <t>10104396</t>
  </si>
  <si>
    <t>110104020124</t>
  </si>
  <si>
    <t>0000110104040418</t>
  </si>
  <si>
    <t>000010104798</t>
  </si>
  <si>
    <t>110104040369</t>
  </si>
  <si>
    <t>01380343</t>
  </si>
  <si>
    <t>01380355</t>
  </si>
  <si>
    <t>410124030841</t>
  </si>
  <si>
    <t>410124020861</t>
  </si>
  <si>
    <t>410124020859</t>
  </si>
  <si>
    <t>410124020860</t>
  </si>
  <si>
    <t>110104030410</t>
  </si>
  <si>
    <t>410124020839</t>
  </si>
  <si>
    <t>410126021090</t>
  </si>
  <si>
    <t>01380101</t>
  </si>
  <si>
    <t>110104100123</t>
  </si>
  <si>
    <t>410126031075</t>
  </si>
  <si>
    <t>210104030415</t>
  </si>
  <si>
    <t>410124030843</t>
  </si>
  <si>
    <t>410124030844</t>
  </si>
  <si>
    <t>410124030849</t>
  </si>
  <si>
    <t>410124030842</t>
  </si>
  <si>
    <t>110104030123</t>
  </si>
  <si>
    <t>01360354</t>
  </si>
  <si>
    <t>410124031095</t>
  </si>
  <si>
    <t>410124020881</t>
  </si>
  <si>
    <t>410124020880</t>
  </si>
  <si>
    <t>410124041007</t>
  </si>
  <si>
    <t>410124041008</t>
  </si>
  <si>
    <t>410124041094</t>
  </si>
  <si>
    <t>410124041093</t>
  </si>
  <si>
    <t>410126030851</t>
  </si>
  <si>
    <t>210104030414</t>
  </si>
  <si>
    <t>410124060846</t>
  </si>
  <si>
    <t>110104030413</t>
  </si>
  <si>
    <t>110104020123</t>
  </si>
  <si>
    <t>01360351</t>
  </si>
  <si>
    <t>01360352</t>
  </si>
  <si>
    <t>01360353</t>
  </si>
  <si>
    <t>01360347</t>
  </si>
  <si>
    <t>01360350</t>
  </si>
  <si>
    <t>210104030418</t>
  </si>
  <si>
    <t>410124030125</t>
  </si>
  <si>
    <t>01380331</t>
  </si>
  <si>
    <t>110106040130</t>
  </si>
  <si>
    <t>210126041071</t>
  </si>
  <si>
    <t>01380109</t>
  </si>
  <si>
    <t>110104060125</t>
  </si>
  <si>
    <t>110126020838</t>
  </si>
  <si>
    <t>410126021095</t>
  </si>
  <si>
    <t>410126021093</t>
  </si>
  <si>
    <t>410126021094</t>
  </si>
  <si>
    <t>410126021091</t>
  </si>
  <si>
    <t>410126021092</t>
  </si>
  <si>
    <t>410124041097</t>
  </si>
  <si>
    <t>410126021098</t>
  </si>
  <si>
    <t>410126021099</t>
  </si>
  <si>
    <t>410126021100</t>
  </si>
  <si>
    <t>410126021101</t>
  </si>
  <si>
    <t>410126021102</t>
  </si>
  <si>
    <t>410126021103</t>
  </si>
  <si>
    <t>410124040850</t>
  </si>
  <si>
    <t>210104040111</t>
  </si>
  <si>
    <t>410124045462</t>
  </si>
  <si>
    <t>410124041078</t>
  </si>
  <si>
    <t>01380348</t>
  </si>
  <si>
    <t>01360364</t>
  </si>
  <si>
    <t>110104040126</t>
  </si>
  <si>
    <t>110104040127</t>
  </si>
  <si>
    <t>110106030052</t>
  </si>
  <si>
    <t>01380106</t>
  </si>
  <si>
    <t>01380107</t>
  </si>
  <si>
    <t>410126040853</t>
  </si>
  <si>
    <t>110126030836</t>
  </si>
  <si>
    <t>01380336</t>
  </si>
  <si>
    <t>110106030131</t>
  </si>
  <si>
    <t>110106030132</t>
  </si>
  <si>
    <t>110106030134</t>
  </si>
  <si>
    <t>110106030135</t>
  </si>
  <si>
    <t>110106030136</t>
  </si>
  <si>
    <t>110106030137</t>
  </si>
  <si>
    <t>110106030129</t>
  </si>
  <si>
    <t>11012602837</t>
  </si>
  <si>
    <t>410124051090</t>
  </si>
  <si>
    <t>410124051091</t>
  </si>
  <si>
    <t>410124051092</t>
  </si>
  <si>
    <t>07100016</t>
  </si>
  <si>
    <t>110106030128</t>
  </si>
  <si>
    <t>07100017</t>
  </si>
  <si>
    <t>110106030126</t>
  </si>
  <si>
    <t>110104050129</t>
  </si>
  <si>
    <t>07100018</t>
  </si>
  <si>
    <t>10102003</t>
  </si>
  <si>
    <t>Здание детского сада, назначение: нежилое, 2 - этажное с подвалом</t>
  </si>
  <si>
    <t>Пермский край, г.Чайковский, д. Ваньки, ул. Молодежная, д.14а</t>
  </si>
  <si>
    <t>59:12:0090000:556</t>
  </si>
  <si>
    <t>59-59/016-59/999/001/2016-6665/1  от 08.09.2016</t>
  </si>
  <si>
    <t>59-59-16/027/2011-020  от 24.06.2011</t>
  </si>
  <si>
    <t>Здание школы, назначение: нежилое, 2-этажное с подвалом</t>
  </si>
  <si>
    <t>Пермский край, г.Чайковский, д. Ваньки, ул. Молодежная, д.10</t>
  </si>
  <si>
    <t>59:12:0090000:550</t>
  </si>
  <si>
    <t>59-59/016-59/999/001/2016-6669/1  от 08.09.2016</t>
  </si>
  <si>
    <t>59-59-16/027/2011-019  от 25.05.2011</t>
  </si>
  <si>
    <t>Автобус ПАЗ-32053-70 КААЗ</t>
  </si>
  <si>
    <t>Автоматизированная лаборатория по физике (ноутбук, программное обеспечение)</t>
  </si>
  <si>
    <t>Базовое рабочее место педагога (для 
инвалиов)</t>
  </si>
  <si>
    <t>Видиоплеер</t>
  </si>
  <si>
    <t>Визуализатор цифровой AVerVisijnF50</t>
  </si>
  <si>
    <t>Доска настенная/ст</t>
  </si>
  <si>
    <t>источник бесперебойного питания</t>
  </si>
  <si>
    <t>К-т интерактивных карт географии-
50диско</t>
  </si>
  <si>
    <t>Коллекция полезных ископаемых</t>
  </si>
  <si>
    <t>Коммутатор Switch 24-port D-Link</t>
  </si>
  <si>
    <t>Копировальный аппарат Canon FC-108</t>
  </si>
  <si>
    <t>Компьютер учителя 3 Q. Netbook Qoo 
3 QLAP RS1001T c программным 
обеспечением</t>
  </si>
  <si>
    <t>Комплект лыжных ботинок  Spine</t>
  </si>
  <si>
    <t>Котел б/у</t>
  </si>
  <si>
    <t>Ксерокс Канон</t>
  </si>
  <si>
    <t>Литература ст</t>
  </si>
  <si>
    <t>Машина стиральная авт.</t>
  </si>
  <si>
    <t>Машина стиральная Л-25-221</t>
  </si>
  <si>
    <t>Многофункц-ное устр-во 
(принт+скан+факс)</t>
  </si>
  <si>
    <t>Мобильный лабораторный комплекс по естественным дисциплинам № 15, 1часть</t>
  </si>
  <si>
    <t>Мобильный лабораторный комплекс по естественным дисциплинам № 15, 2часть</t>
  </si>
  <si>
    <t>Монитор Acer/ст</t>
  </si>
  <si>
    <t>Монитор LCD</t>
  </si>
  <si>
    <t>Монитор б/у Бридж</t>
  </si>
  <si>
    <t>Монитор/стандарт</t>
  </si>
  <si>
    <t>Моноблок</t>
  </si>
  <si>
    <t>Морозильная камера</t>
  </si>
  <si>
    <t>МФУ лазерное Canon</t>
  </si>
  <si>
    <t>Н-р раздаточных образцов минералов</t>
  </si>
  <si>
    <t>Ноутбку Lenovo</t>
  </si>
  <si>
    <t>Ноутбук HP 17.3"</t>
  </si>
  <si>
    <t>Оверлог/ст</t>
  </si>
  <si>
    <t>Плита ПЭ с жарочн. шк.</t>
  </si>
  <si>
    <t>Принтер HP DeskJet D2460</t>
  </si>
  <si>
    <t>Принтер hp LaserJet P1005</t>
  </si>
  <si>
    <t>МФУ Epson L366</t>
  </si>
  <si>
    <t>Принтер/сканер/копир hp LaserJet Pro 
M1212</t>
  </si>
  <si>
    <t>Проэктор Acer Projector X1130</t>
  </si>
  <si>
    <t>Проектор BenQ Projector MS504</t>
  </si>
  <si>
    <t>Проэктор ViewSonic</t>
  </si>
  <si>
    <t>Проектор Х300+крепление 
потолочное 
д/проектора+телескопическая 
штанга</t>
  </si>
  <si>
    <t>Пускатель</t>
  </si>
  <si>
    <t>Сервер модель 3120</t>
  </si>
  <si>
    <t>Сист.блок б/у Ksmax</t>
  </si>
  <si>
    <t>Сист.блокAquarius /ст</t>
  </si>
  <si>
    <t>Системный блок Athlon</t>
  </si>
  <si>
    <t>Скамейка гимнастическая</t>
  </si>
  <si>
    <t>Специализированный комплекс: 
ноутбук Acer ТМР453 с програмным 
обеспечением</t>
  </si>
  <si>
    <t>Ст-к по металлу</t>
  </si>
  <si>
    <t>Ст-к СКД-1</t>
  </si>
  <si>
    <t>Ст-к СТД 120 М</t>
  </si>
  <si>
    <t>Станок наждачн.</t>
  </si>
  <si>
    <t>Станок сверл.</t>
  </si>
  <si>
    <t>Станция СПИ (система передачи информации)</t>
  </si>
  <si>
    <t>Станок ТВМ</t>
  </si>
  <si>
    <t>Стенка Сыктывкар</t>
  </si>
  <si>
    <t>Стол  инструментальный</t>
  </si>
  <si>
    <t>Тахограф ШТРИХ-TaxoRUS</t>
  </si>
  <si>
    <t>Телевизор</t>
  </si>
  <si>
    <t>Телевизор LED40</t>
  </si>
  <si>
    <t>Телевизор LED 49</t>
  </si>
  <si>
    <t>Телевизор DAEWOO 2 M</t>
  </si>
  <si>
    <t>Уголок 
спорт.(горка,качель,лестница)</t>
  </si>
  <si>
    <t>Укладка травмотологическая</t>
  </si>
  <si>
    <t>Учебники ст</t>
  </si>
  <si>
    <t>Хол. бытовой 2-х камерный</t>
  </si>
  <si>
    <t>Холодильник  SHIVAKI SHRF-52CH</t>
  </si>
  <si>
    <t>Холодильная камера  б/у</t>
  </si>
  <si>
    <t>Швейная машина/ст</t>
  </si>
  <si>
    <t>Шкаф пожарный ШПК-310</t>
  </si>
  <si>
    <t>Эл. мясорубка</t>
  </si>
  <si>
    <t>Эл. плита</t>
  </si>
  <si>
    <t>Электрическая плита 4-х конфорочная ПЭ-4Шмн-1 (Корпус 30)</t>
  </si>
  <si>
    <t>Эл. плита б/у</t>
  </si>
  <si>
    <t>Эл. плита ЛПЭО-17</t>
  </si>
  <si>
    <t>110105040006</t>
  </si>
  <si>
    <t>01380272</t>
  </si>
  <si>
    <t>110104050536</t>
  </si>
  <si>
    <t>110104050537</t>
  </si>
  <si>
    <t>110104050538</t>
  </si>
  <si>
    <t>110106030478</t>
  </si>
  <si>
    <t>110106030479</t>
  </si>
  <si>
    <t>110106030537</t>
  </si>
  <si>
    <t>0000110104030420</t>
  </si>
  <si>
    <t>0000110104030419</t>
  </si>
  <si>
    <t>210106030469</t>
  </si>
  <si>
    <t>210106030470</t>
  </si>
  <si>
    <t>210106030471</t>
  </si>
  <si>
    <t>110104060423</t>
  </si>
  <si>
    <t>110104060424</t>
  </si>
  <si>
    <t>110106030521</t>
  </si>
  <si>
    <t>210106030472</t>
  </si>
  <si>
    <t>210106030473</t>
  </si>
  <si>
    <t>1101060300518</t>
  </si>
  <si>
    <t>110104030426</t>
  </si>
  <si>
    <t>410124030862</t>
  </si>
  <si>
    <t>410124020909</t>
  </si>
  <si>
    <t>410126020897</t>
  </si>
  <si>
    <t>410126020898</t>
  </si>
  <si>
    <t>10104330</t>
  </si>
  <si>
    <t>01360292</t>
  </si>
  <si>
    <t>1380311</t>
  </si>
  <si>
    <t>110106030519</t>
  </si>
  <si>
    <t>110106030536</t>
  </si>
  <si>
    <t>110106030520</t>
  </si>
  <si>
    <t>0000110104030380</t>
  </si>
  <si>
    <t>01360303</t>
  </si>
  <si>
    <t>01360305</t>
  </si>
  <si>
    <t>01360306</t>
  </si>
  <si>
    <t>01360309</t>
  </si>
  <si>
    <t>01360310</t>
  </si>
  <si>
    <t>10104327</t>
  </si>
  <si>
    <t>10104328</t>
  </si>
  <si>
    <t>110104030370</t>
  </si>
  <si>
    <t>410124020642</t>
  </si>
  <si>
    <t>110104030352</t>
  </si>
  <si>
    <t>10104356</t>
  </si>
  <si>
    <t>000110104349</t>
  </si>
  <si>
    <t>110106040417</t>
  </si>
  <si>
    <t>00000001101060300539</t>
  </si>
  <si>
    <t>110104030363</t>
  </si>
  <si>
    <t>01380301</t>
  </si>
  <si>
    <t>410124050643</t>
  </si>
  <si>
    <t>410124030891</t>
  </si>
  <si>
    <t>110106030517</t>
  </si>
  <si>
    <t>410124020916</t>
  </si>
  <si>
    <t>110104030358</t>
  </si>
  <si>
    <t>410124050897</t>
  </si>
  <si>
    <t>410124020874</t>
  </si>
  <si>
    <t>110104030360</t>
  </si>
  <si>
    <t>0000110104030381</t>
  </si>
  <si>
    <t>110104040625</t>
  </si>
  <si>
    <t>110104040626</t>
  </si>
  <si>
    <t>110124030638</t>
  </si>
  <si>
    <t>110104030536</t>
  </si>
  <si>
    <t>110104030428</t>
  </si>
  <si>
    <t>110104030353</t>
  </si>
  <si>
    <t>110104030369</t>
  </si>
  <si>
    <t>01360291</t>
  </si>
  <si>
    <t>01360290</t>
  </si>
  <si>
    <t>01360297</t>
  </si>
  <si>
    <t>01360298</t>
  </si>
  <si>
    <t>01360299</t>
  </si>
  <si>
    <t>10104325</t>
  </si>
  <si>
    <t>410124020641</t>
  </si>
  <si>
    <t>410124040901</t>
  </si>
  <si>
    <t>410124040902</t>
  </si>
  <si>
    <t>410124040903</t>
  </si>
  <si>
    <t>410124040904</t>
  </si>
  <si>
    <t>410124040700</t>
  </si>
  <si>
    <t>410124040701</t>
  </si>
  <si>
    <t>410124040702</t>
  </si>
  <si>
    <t>410124040703</t>
  </si>
  <si>
    <t>410124040704</t>
  </si>
  <si>
    <t>410124040705</t>
  </si>
  <si>
    <t>410124040706</t>
  </si>
  <si>
    <t>1101060300536</t>
  </si>
  <si>
    <t>410124020897</t>
  </si>
  <si>
    <t>410124020898</t>
  </si>
  <si>
    <t>01380123</t>
  </si>
  <si>
    <t>07100021</t>
  </si>
  <si>
    <t>01380307</t>
  </si>
  <si>
    <t>01630113</t>
  </si>
  <si>
    <t>01630114</t>
  </si>
  <si>
    <t>210106030509</t>
  </si>
  <si>
    <t>210106030510</t>
  </si>
  <si>
    <t>210106030511</t>
  </si>
  <si>
    <t>410126030854</t>
  </si>
  <si>
    <t>410126040864</t>
  </si>
  <si>
    <t>00000001101060300538</t>
  </si>
  <si>
    <t>410124040800</t>
  </si>
  <si>
    <t>01380273</t>
  </si>
  <si>
    <t>110104040536</t>
  </si>
  <si>
    <t>110104040537</t>
  </si>
  <si>
    <t>0000210106030446</t>
  </si>
  <si>
    <t>01380294</t>
  </si>
  <si>
    <t>01380293</t>
  </si>
  <si>
    <t>10104333</t>
  </si>
  <si>
    <t>110104030359</t>
  </si>
  <si>
    <t>01630108</t>
  </si>
  <si>
    <t>01380296</t>
  </si>
  <si>
    <t>01380295</t>
  </si>
  <si>
    <t>101245130002</t>
  </si>
  <si>
    <t>10104341</t>
  </si>
  <si>
    <t>01380128</t>
  </si>
  <si>
    <t>1101020100002</t>
  </si>
  <si>
    <t>Здание детского сада, 2 - этажное с подвалом</t>
  </si>
  <si>
    <t>Пермский край, Чайковский район, с.Вассята, ул.Молодежная д.8</t>
  </si>
  <si>
    <t>59:12:0140000:541</t>
  </si>
  <si>
    <t>№ 59-59/008-59/016/201/2016-994/1  от 24.06.2016</t>
  </si>
  <si>
    <t>№ 59-59-16/046/2010-020  от 01.11.2010</t>
  </si>
  <si>
    <t>Пермский край, Чайковский район, с.Вассята, ул.Советская, д.5</t>
  </si>
  <si>
    <t>59:12:0140000:558</t>
  </si>
  <si>
    <t>№ 59-59/008-59/016/201/2016-984/1  от 27.06.2016</t>
  </si>
  <si>
    <t>№ 59-59-16/046/2010-019  от 01.11.2010</t>
  </si>
  <si>
    <t>Автоматизированная лаб. По физике (ноутбук, программные системы)</t>
  </si>
  <si>
    <t>Агрегат электронасосный К-65-50-160</t>
  </si>
  <si>
    <t>Акустическая система YAMANA 
STAGEPAS600i1</t>
  </si>
  <si>
    <t>Аппарат XEROX PHASER 3130</t>
  </si>
  <si>
    <t>Аппарат XEROXWC 3119</t>
  </si>
  <si>
    <t>Весы CAS SW 120</t>
  </si>
  <si>
    <t>Видеорегистратор</t>
  </si>
  <si>
    <t>Видеокамера</t>
  </si>
  <si>
    <t>Водонагреватель Термес</t>
  </si>
  <si>
    <t>Водонагреватель электрический</t>
  </si>
  <si>
    <t>Водонагреватель электрический ЭК-
100г</t>
  </si>
  <si>
    <t>Диапроектор Протон ЛЭТИ-6м2</t>
  </si>
  <si>
    <t>Доска школьная ДА-32</t>
  </si>
  <si>
    <t>Домик беседка</t>
  </si>
  <si>
    <t>Икровой комплекс</t>
  </si>
  <si>
    <t>Икровой мини комплекс</t>
  </si>
  <si>
    <t>Караоке + DVD LG DKS-7000Q</t>
  </si>
  <si>
    <t>Картофелечистка МОК-150 М</t>
  </si>
  <si>
    <t>Кипятильник ДЕБИС КНЭ 100-01</t>
  </si>
  <si>
    <t>Копир Канон FC 108</t>
  </si>
  <si>
    <t>Комплект баскетбольных щитов БЩ-
180</t>
  </si>
  <si>
    <t>Копир Канон FC-226</t>
  </si>
  <si>
    <t>Кресло компьютерное</t>
  </si>
  <si>
    <t>Кухня Малютка</t>
  </si>
  <si>
    <t>Лампа для проектора BenQ MX503</t>
  </si>
  <si>
    <t>Магнитофон AIWA 531</t>
  </si>
  <si>
    <t>Машина протирочно-резательная МПО 1-00</t>
  </si>
  <si>
    <t>Машина стиральная</t>
  </si>
  <si>
    <t>Машина стиральная Кама</t>
  </si>
  <si>
    <t>Мебель детская Кухня</t>
  </si>
  <si>
    <t>Мебель сюжетная Машинка</t>
  </si>
  <si>
    <t>Машина стиральная Индезит</t>
  </si>
  <si>
    <t>Мобильный лабораторный комплекс по естественным дисциплинам № 15, 1част</t>
  </si>
  <si>
    <t>Мобильный лабораторный комплекс по естественным дисциплинам № 15, 2част</t>
  </si>
  <si>
    <t>Монитор ACER 17</t>
  </si>
  <si>
    <t>Монитор Acer Agyarius 17</t>
  </si>
  <si>
    <t>Монитор BENG</t>
  </si>
  <si>
    <t>Монитор cer 17</t>
  </si>
  <si>
    <t>Монитор Liteon 17</t>
  </si>
  <si>
    <t>Музыкальный центр LG LM-K-3760 Q</t>
  </si>
  <si>
    <t>Музыкальный центр LG LM-K2530X</t>
  </si>
  <si>
    <t>Мультимедиопроектор с экраном</t>
  </si>
  <si>
    <t>МФУ МВ OfficeCenter 116</t>
  </si>
  <si>
    <t>МФУ Canon i-SENSYS MF216</t>
  </si>
  <si>
    <t>Мясорубка НМ-12</t>
  </si>
  <si>
    <t>Мясорубка М-75</t>
  </si>
  <si>
    <t>Насос Crundfos MQ 3-35</t>
  </si>
  <si>
    <t>Нетбук 3QLAP RS1001 Т</t>
  </si>
  <si>
    <t>Ноутбук ASUS K53SD</t>
  </si>
  <si>
    <t>Ноутбук Dell Inspiron 3521</t>
  </si>
  <si>
    <t>Ноутбук DNS Pentium B960</t>
  </si>
  <si>
    <t>Ноутбук ROWER BOOK</t>
  </si>
  <si>
    <t>Оборудование для подогрева пищи Мармит</t>
  </si>
  <si>
    <t>Облучатель - рециркулятор</t>
  </si>
  <si>
    <t>Печатная машинка ETPERSONAL 51011</t>
  </si>
  <si>
    <t>Плита 4-х комфорочная АВАТ ЭП-4 ЖШ
шкафом</t>
  </si>
  <si>
    <t>Плита 4-х комфорочная с жарочным 
шкафом</t>
  </si>
  <si>
    <t xml:space="preserve">Плита 4-х комфорочная АВАТ ЭП ЖШ
</t>
  </si>
  <si>
    <t xml:space="preserve">Плита 6-и комфорочная </t>
  </si>
  <si>
    <t>Принтер hp LaserJet P2035</t>
  </si>
  <si>
    <t>Принтер Samsyhg ML-1570p</t>
  </si>
  <si>
    <t>Принтер Samsyng ML 1520P</t>
  </si>
  <si>
    <t>Принтер лазерный HPLJ 1018</t>
  </si>
  <si>
    <t>Принтер/сканер/копир Brother DCP-
7030R</t>
  </si>
  <si>
    <t>Принтер/сканер/копир HP LJ M1132</t>
  </si>
  <si>
    <t xml:space="preserve">Принтер/сканер/копир HP LJ </t>
  </si>
  <si>
    <t xml:space="preserve">Принтер HD LaserJet 1018 </t>
  </si>
  <si>
    <t xml:space="preserve">Принтер/сканер/копир </t>
  </si>
  <si>
    <t>Проектор ViewSonic PJD5150</t>
  </si>
  <si>
    <t>Проектор BenQ MS500</t>
  </si>
  <si>
    <t>Проектор Viewsonic</t>
  </si>
  <si>
    <t>Проектор мультимедийный BenQMX503 c креплением и кабелем</t>
  </si>
  <si>
    <t>Пылесос  LG</t>
  </si>
  <si>
    <t>Радиола Серенада РЭ-209</t>
  </si>
  <si>
    <t>Сетка волейбольная</t>
  </si>
  <si>
    <t>Системный блок Agvarius 17 celeron</t>
  </si>
  <si>
    <t>Системный блок Agyarius 17 celeron</t>
  </si>
  <si>
    <t>Системный блок Agyarius pentium</t>
  </si>
  <si>
    <t>Системный блок DIGITAL-FORCE</t>
  </si>
  <si>
    <t>Системный блок Dtgital-Forct Celeron</t>
  </si>
  <si>
    <t>Станок токарный МС613А</t>
  </si>
  <si>
    <t xml:space="preserve">Стеллаж </t>
  </si>
  <si>
    <t>Стеллаж под папки</t>
  </si>
  <si>
    <t>Стеллаж под сейф</t>
  </si>
  <si>
    <t>Стенка  - стеллаж Кораблик</t>
  </si>
  <si>
    <t>Стенка  Вертолет</t>
  </si>
  <si>
    <t>Стенка  Паровоз</t>
  </si>
  <si>
    <t>Стойки д/прыжков в высоту</t>
  </si>
  <si>
    <t>Стол с брифингом</t>
  </si>
  <si>
    <t xml:space="preserve">Стол </t>
  </si>
  <si>
    <t>Стол со скамьей</t>
  </si>
  <si>
    <t>Счетчики САЧУ-И672М(788357)</t>
  </si>
  <si>
    <t>Тахограф "ШТРИХ-TaxoRUS</t>
  </si>
  <si>
    <t>Телевизор LG-21</t>
  </si>
  <si>
    <t>Телевизор Рекорд</t>
  </si>
  <si>
    <t>Телевизор Шарп 21 L2-RU</t>
  </si>
  <si>
    <t>Терминал  FSC-7G</t>
  </si>
  <si>
    <t>Трансформатор сварочный</t>
  </si>
  <si>
    <t>Трансформатор тока Т-0,66УЗ</t>
  </si>
  <si>
    <t>Форма баскетбольная</t>
  </si>
  <si>
    <t>Холодильник Бирюса-10</t>
  </si>
  <si>
    <t>Швейная машина Brother</t>
  </si>
  <si>
    <t>Швейная машина Elna</t>
  </si>
  <si>
    <t>Швейная машина Janome</t>
  </si>
  <si>
    <t>Шкаф жарочный АВАТ ШЖЭ-3</t>
  </si>
  <si>
    <t>Шкаф 2-х  секционный</t>
  </si>
  <si>
    <t>Шкаф 4-х  секционный</t>
  </si>
  <si>
    <t>Шлифовальная машина 
электрическая ЛШМ52</t>
  </si>
  <si>
    <t>Экран д/проектора настенный</t>
  </si>
  <si>
    <t>Эл.мясорубка М 75</t>
  </si>
  <si>
    <t>Эл.мясорубка  JEJU TJ12F</t>
  </si>
  <si>
    <t>Электросчетчик СФЧУ-И672</t>
  </si>
  <si>
    <t>00000011010404070113</t>
  </si>
  <si>
    <t>110104040935</t>
  </si>
  <si>
    <t>110104030019</t>
  </si>
  <si>
    <t>110104040060</t>
  </si>
  <si>
    <t>110106040031</t>
  </si>
  <si>
    <t>110601040015</t>
  </si>
  <si>
    <t>110106030011</t>
  </si>
  <si>
    <t>110106030012</t>
  </si>
  <si>
    <t>110106030013</t>
  </si>
  <si>
    <t>110106030014</t>
  </si>
  <si>
    <t>110106030015</t>
  </si>
  <si>
    <t>110106030016</t>
  </si>
  <si>
    <t>110106030017</t>
  </si>
  <si>
    <t>110106030018</t>
  </si>
  <si>
    <t>110106030021</t>
  </si>
  <si>
    <t>110106030099</t>
  </si>
  <si>
    <t>110126030949</t>
  </si>
  <si>
    <t>410106030115</t>
  </si>
  <si>
    <t>410106030116</t>
  </si>
  <si>
    <t>410106030117</t>
  </si>
  <si>
    <t>11010404070098</t>
  </si>
  <si>
    <t>110104040139</t>
  </si>
  <si>
    <t>110104040609</t>
  </si>
  <si>
    <t>410126031199</t>
  </si>
  <si>
    <t>410126021145</t>
  </si>
  <si>
    <t>110104040016</t>
  </si>
  <si>
    <t>410126040118</t>
  </si>
  <si>
    <t>410126040119</t>
  </si>
  <si>
    <t>410126040120</t>
  </si>
  <si>
    <t>410126040121</t>
  </si>
  <si>
    <t>110104030929</t>
  </si>
  <si>
    <t>110104040072</t>
  </si>
  <si>
    <t>110106030063</t>
  </si>
  <si>
    <t>110126030123</t>
  </si>
  <si>
    <t>110126030124</t>
  </si>
  <si>
    <t>110104040140</t>
  </si>
  <si>
    <t>110106040095</t>
  </si>
  <si>
    <t>110106040096</t>
  </si>
  <si>
    <t>110104030073</t>
  </si>
  <si>
    <t>110104030018</t>
  </si>
  <si>
    <t>110104030074</t>
  </si>
  <si>
    <t>11010404070096</t>
  </si>
  <si>
    <t>110106030076</t>
  </si>
  <si>
    <t>110104040078</t>
  </si>
  <si>
    <t>110104040077</t>
  </si>
  <si>
    <t>11010404070097</t>
  </si>
  <si>
    <t>4140124031085</t>
  </si>
  <si>
    <t>4140124031083</t>
  </si>
  <si>
    <t>410124021143</t>
  </si>
  <si>
    <t>410124021144</t>
  </si>
  <si>
    <t>410124021203</t>
  </si>
  <si>
    <t>410124021204</t>
  </si>
  <si>
    <t>410124021205</t>
  </si>
  <si>
    <t>110104040051</t>
  </si>
  <si>
    <t>410124020956</t>
  </si>
  <si>
    <t>410124020975</t>
  </si>
  <si>
    <t>410124020978</t>
  </si>
  <si>
    <t>410124020953</t>
  </si>
  <si>
    <t>410124020955</t>
  </si>
  <si>
    <t>110104030080</t>
  </si>
  <si>
    <t>410124051206</t>
  </si>
  <si>
    <t>410124051207</t>
  </si>
  <si>
    <t>110104040084</t>
  </si>
  <si>
    <t>110104070044</t>
  </si>
  <si>
    <t>110106040025</t>
  </si>
  <si>
    <t>410124030986</t>
  </si>
  <si>
    <t>410124030987</t>
  </si>
  <si>
    <t>01360066</t>
  </si>
  <si>
    <t>110104040083</t>
  </si>
  <si>
    <t>110104040081</t>
  </si>
  <si>
    <t>110124030946</t>
  </si>
  <si>
    <t>110124030950</t>
  </si>
  <si>
    <t>410124030952</t>
  </si>
  <si>
    <t>410124030974</t>
  </si>
  <si>
    <t>410124030977</t>
  </si>
  <si>
    <t>410124021104</t>
  </si>
  <si>
    <t>410124021105</t>
  </si>
  <si>
    <t>410124021106</t>
  </si>
  <si>
    <t>41012403227</t>
  </si>
  <si>
    <t>110104040088</t>
  </si>
  <si>
    <t>11010404070095</t>
  </si>
  <si>
    <t>110104040091</t>
  </si>
  <si>
    <t>110104040021</t>
  </si>
  <si>
    <t>110104040024</t>
  </si>
  <si>
    <t>110104040020</t>
  </si>
  <si>
    <t>110104030086</t>
  </si>
  <si>
    <t>110104030090</t>
  </si>
  <si>
    <t>110104030092</t>
  </si>
  <si>
    <t>110104030048</t>
  </si>
  <si>
    <t>110126030117</t>
  </si>
  <si>
    <t>110126030118</t>
  </si>
  <si>
    <t>410124021092</t>
  </si>
  <si>
    <t>410124021093</t>
  </si>
  <si>
    <t>410124021094</t>
  </si>
  <si>
    <t>110104010009</t>
  </si>
  <si>
    <t>11010404070094</t>
  </si>
  <si>
    <t>4140124041084</t>
  </si>
  <si>
    <t>110106040066</t>
  </si>
  <si>
    <t>110106040065</t>
  </si>
  <si>
    <t>110106020095</t>
  </si>
  <si>
    <t>410126031198</t>
  </si>
  <si>
    <t>410126040114</t>
  </si>
  <si>
    <t>410126041132</t>
  </si>
  <si>
    <t>110106040115</t>
  </si>
  <si>
    <t>110106040116</t>
  </si>
  <si>
    <t>110106040117</t>
  </si>
  <si>
    <t>110106040118</t>
  </si>
  <si>
    <t>110106040119</t>
  </si>
  <si>
    <t>110106040120</t>
  </si>
  <si>
    <t>110106040114</t>
  </si>
  <si>
    <t>410106040969</t>
  </si>
  <si>
    <t>410126040161</t>
  </si>
  <si>
    <t>410126040162</t>
  </si>
  <si>
    <t>4101260401013</t>
  </si>
  <si>
    <t>4101260401014</t>
  </si>
  <si>
    <t>110104050098</t>
  </si>
  <si>
    <t>01360050</t>
  </si>
  <si>
    <t>110104040109</t>
  </si>
  <si>
    <t>110104040006</t>
  </si>
  <si>
    <t>110104050007</t>
  </si>
  <si>
    <t>110106030084</t>
  </si>
  <si>
    <t>00000011010404070100</t>
  </si>
  <si>
    <t>00000011010404070099</t>
  </si>
  <si>
    <t>410124030979</t>
  </si>
  <si>
    <t>410124030980</t>
  </si>
  <si>
    <t>410124030981</t>
  </si>
  <si>
    <t>00000011010404070101</t>
  </si>
  <si>
    <t>110104050104</t>
  </si>
  <si>
    <t>110106030139</t>
  </si>
  <si>
    <t>110106030140</t>
  </si>
  <si>
    <t>110104040011</t>
  </si>
  <si>
    <t>Старшая группа (часть здания), общая площадь 76,2 кв.м., этаж1</t>
  </si>
  <si>
    <t>Пермский край, Чайковский район, с.Зипуново, ул. Зеленая, д.9</t>
  </si>
  <si>
    <t>Здание школы, назначение: учебно-воспитательное,2-этажное с подвалом, общая площадь 1264,5 кв.м.</t>
  </si>
  <si>
    <t>Пермский край, Чайковский район, с.Зипуново, ул. Зеленая, д.3</t>
  </si>
  <si>
    <t>110102100004</t>
  </si>
  <si>
    <t>Ясельная группа (часть здания), общая площаь 69,2 кв.м., этаж 1</t>
  </si>
  <si>
    <t>Пермский край, Чайковский район, с.Зипуново, ул. Зеленая, д.5</t>
  </si>
  <si>
    <t>59:12:0170000:799</t>
  </si>
  <si>
    <t>№ 59-59-16/049/2010-242  от 08.12.2010</t>
  </si>
  <si>
    <t>59:12:0170000:447</t>
  </si>
  <si>
    <t>59:12:0170000:711</t>
  </si>
  <si>
    <t>№ 59-59/008-59/016/201/2016-992/1  от 24.06.2016</t>
  </si>
  <si>
    <t>№ 59-59-16/049/2010-243  от 08.12.2010</t>
  </si>
  <si>
    <t>Автобус ГАЗ - 322121</t>
  </si>
  <si>
    <t>Автоматизированное рабочее место вирт.лаб. По физиек (ноутбук, прикладные программы)</t>
  </si>
  <si>
    <t>Базовое рабочее место педагогич.работника образовательного учреждения ООШ</t>
  </si>
  <si>
    <t>Водонагреватель 30S</t>
  </si>
  <si>
    <t>Водонагреватель Polais30p30UN</t>
  </si>
  <si>
    <t>К-т интер.карт геогр.</t>
  </si>
  <si>
    <t>Козел гимн.</t>
  </si>
  <si>
    <t>Комбайн Canon i-SENSYS 
(принтер/сканер/копир)</t>
  </si>
  <si>
    <t>Конь гимн.</t>
  </si>
  <si>
    <t>Компьютер учителя 3Q. Netbook Qoo 
3 QLAP RS 1001 T c программноым 
обеспечением</t>
  </si>
  <si>
    <t>Комплект № 7: Мфу Brother DCP-
1512R (принтер+ сканер+копир) с 
програмным обеспечением</t>
  </si>
  <si>
    <t>Комплект № 9: Интерактивная доска 
TRIUMPH BOARD 78</t>
  </si>
  <si>
    <t>К-т спортивного инвентаря д/занятий игровыми видами сопрта №1</t>
  </si>
  <si>
    <t>Комплект № 1: Специализированный 
комплекс ноутбук Acer TMP453 c 
программным обеспечением, Мыш 
М111</t>
  </si>
  <si>
    <t>Машина стир. ВЕКО</t>
  </si>
  <si>
    <t>Монитор Asus 17"</t>
  </si>
  <si>
    <t>Морозильная камера NORD 156/н.шк.</t>
  </si>
  <si>
    <t>Муз.центр LG</t>
  </si>
  <si>
    <t>МФУ лазерный</t>
  </si>
  <si>
    <t>МФУ лазерный HP LaserJet</t>
  </si>
  <si>
    <t>Ноутбук HP 650 Core</t>
  </si>
  <si>
    <t>Ноутбук iRU Patriot 514 Cel</t>
  </si>
  <si>
    <t>Ноутбук iRU Patriot 516 Cel</t>
  </si>
  <si>
    <t>Ноутбук Lenovo G50-30</t>
  </si>
  <si>
    <t>Ноутбук Aser Extensa</t>
  </si>
  <si>
    <t>плита эл. 4-комф. С ЖК ПЭ-4Ш/н.шк.</t>
  </si>
  <si>
    <t>Принтер, копир, сканер</t>
  </si>
  <si>
    <t>Проектор Acer Projector X115H</t>
  </si>
  <si>
    <t>Пылесос с мешком Daewoo</t>
  </si>
  <si>
    <t>Принтер hp LaserJet Professional P1102</t>
  </si>
  <si>
    <t>Системный блок  Aguarjus Flt</t>
  </si>
  <si>
    <t>Система видеонаблюдение</t>
  </si>
  <si>
    <t>Стенка гимнаст. 2,70*0,8</t>
  </si>
  <si>
    <t>Тахограф ШТРИХ- TaxoRUS</t>
  </si>
  <si>
    <t>Телевизор VESTEL</t>
  </si>
  <si>
    <t>Терминал FSC-7G</t>
  </si>
  <si>
    <t>холодильник General Frost RF-275/н.шк.</t>
  </si>
  <si>
    <t>холодильник General Frost RF-390/н.шк.</t>
  </si>
  <si>
    <t>Холодильник БИрюса 18</t>
  </si>
  <si>
    <t>шкаф вытяжной/ст</t>
  </si>
  <si>
    <t>410125040537</t>
  </si>
  <si>
    <t>410124020765</t>
  </si>
  <si>
    <t>410124020764</t>
  </si>
  <si>
    <t>410124020459</t>
  </si>
  <si>
    <t>410124030778</t>
  </si>
  <si>
    <t>110124030435</t>
  </si>
  <si>
    <t>110124030436</t>
  </si>
  <si>
    <t>1101240437</t>
  </si>
  <si>
    <t>110104050023</t>
  </si>
  <si>
    <t>110404030027</t>
  </si>
  <si>
    <t>110106030302</t>
  </si>
  <si>
    <t>110106030303</t>
  </si>
  <si>
    <t>110106030304</t>
  </si>
  <si>
    <t>110106030305</t>
  </si>
  <si>
    <t>110104040317</t>
  </si>
  <si>
    <t>000110106288</t>
  </si>
  <si>
    <t>110106030294</t>
  </si>
  <si>
    <t>110106030295</t>
  </si>
  <si>
    <t>110106030296</t>
  </si>
  <si>
    <t>110106030297</t>
  </si>
  <si>
    <t>110106030298</t>
  </si>
  <si>
    <t>410124030779</t>
  </si>
  <si>
    <t>07100030</t>
  </si>
  <si>
    <t>410124020766</t>
  </si>
  <si>
    <t>410124020767</t>
  </si>
  <si>
    <t>410124020768</t>
  </si>
  <si>
    <t>410124020769</t>
  </si>
  <si>
    <t>110106040047</t>
  </si>
  <si>
    <t>110106040048</t>
  </si>
  <si>
    <t>110106040049</t>
  </si>
  <si>
    <t>110106040051</t>
  </si>
  <si>
    <t>110106040052</t>
  </si>
  <si>
    <t>110106040053</t>
  </si>
  <si>
    <t>110106040054</t>
  </si>
  <si>
    <t>110106040056</t>
  </si>
  <si>
    <t>410124030458</t>
  </si>
  <si>
    <t>0000110106030301</t>
  </si>
  <si>
    <t>00000001101040400435</t>
  </si>
  <si>
    <t>110104020050</t>
  </si>
  <si>
    <t>110104020051</t>
  </si>
  <si>
    <t>110104040432</t>
  </si>
  <si>
    <t>410124020777</t>
  </si>
  <si>
    <t>110106030289</t>
  </si>
  <si>
    <t>1101040400431</t>
  </si>
  <si>
    <t>410124030430</t>
  </si>
  <si>
    <t>410124030251</t>
  </si>
  <si>
    <t>0000110104030315</t>
  </si>
  <si>
    <t>410124020446</t>
  </si>
  <si>
    <t>110124020441</t>
  </si>
  <si>
    <t>410124020444</t>
  </si>
  <si>
    <t>00000001101040400438</t>
  </si>
  <si>
    <t>410124020479</t>
  </si>
  <si>
    <t>410124020771</t>
  </si>
  <si>
    <t>410124050772</t>
  </si>
  <si>
    <t>110106030292</t>
  </si>
  <si>
    <t>110106030293</t>
  </si>
  <si>
    <t>410124040436</t>
  </si>
  <si>
    <t>410124040780</t>
  </si>
  <si>
    <t>410124030459</t>
  </si>
  <si>
    <t>410124030451</t>
  </si>
  <si>
    <t>410124030452</t>
  </si>
  <si>
    <t>410126030770</t>
  </si>
  <si>
    <t>410124030450</t>
  </si>
  <si>
    <t>00000001101040400434</t>
  </si>
  <si>
    <t>110124020434</t>
  </si>
  <si>
    <t>410124040460</t>
  </si>
  <si>
    <t>410124040461</t>
  </si>
  <si>
    <t>410124040462</t>
  </si>
  <si>
    <t>410124040463</t>
  </si>
  <si>
    <t>410124040464</t>
  </si>
  <si>
    <t>410126040447</t>
  </si>
  <si>
    <t>01380237</t>
  </si>
  <si>
    <t>410124040458</t>
  </si>
  <si>
    <t>110104040047</t>
  </si>
  <si>
    <t>110106030290</t>
  </si>
  <si>
    <t>110106030291</t>
  </si>
  <si>
    <t>10106257</t>
  </si>
  <si>
    <t xml:space="preserve">Здание школы, 4 - этажа, </t>
  </si>
  <si>
    <t>Пермский край, г.Чайкоквский, пос.Марковский, д .34</t>
  </si>
  <si>
    <t>А/м ВАЗ 21054, кузов 2151011</t>
  </si>
  <si>
    <t>Автобус ГАЗ 322121</t>
  </si>
  <si>
    <t>Автоматизированное раочее место вирт.лаб. По физике (ноутбук. Прикладные системы)</t>
  </si>
  <si>
    <t>Амперметр цифровой 
демонстрационный</t>
  </si>
  <si>
    <t>Атлетический центр-силовая станция 
BMG-4</t>
  </si>
  <si>
    <t>Базовое рабочее место ученика 
(д/инвалидов)</t>
  </si>
  <si>
    <t>Базовое рабочее место педагога
(д/инвалидов)</t>
  </si>
  <si>
    <t>Баскетбольная корзина</t>
  </si>
  <si>
    <t>Бенч складной BW 2810</t>
  </si>
  <si>
    <t>Блок питания</t>
  </si>
  <si>
    <t>Велотренажер SE-1410</t>
  </si>
  <si>
    <t>Весы РП</t>
  </si>
  <si>
    <t>Вольтметр цифровой 
демонстрационный</t>
  </si>
  <si>
    <t>Ворота д/гандбола</t>
  </si>
  <si>
    <t>Генератор звуковой</t>
  </si>
  <si>
    <t>ГИА Лаборатория по физике набор № 1 (6предметов)</t>
  </si>
  <si>
    <t>ГИА Лаборатория по физике набор № 2 (5 предметов)</t>
  </si>
  <si>
    <t>ГИА Лаборатория по физике набор № 3 (5 предметов)</t>
  </si>
  <si>
    <t>ГИА Лаборатория по физике набор № 4 (4 предметов)</t>
  </si>
  <si>
    <t>ГИА Лаборатория по физике набор № 5 (9 предметов)</t>
  </si>
  <si>
    <t>ГИА Лаборатория по физике набор № 6 (11 предметов)</t>
  </si>
  <si>
    <t>ГИА Лаборатория по физике набор № 7 (8 предметов)</t>
  </si>
  <si>
    <t>ГИА Лаборатория по физике набор № 8 (8 предметов)</t>
  </si>
  <si>
    <t>Дверь металлическая</t>
  </si>
  <si>
    <t>Диапроектор</t>
  </si>
  <si>
    <t>Документ-камера AverMedia</t>
  </si>
  <si>
    <t xml:space="preserve">Документ-камера: A Ver Vision CP135 </t>
  </si>
  <si>
    <t>Документ-камера</t>
  </si>
  <si>
    <t>Доска Аудиторская 3000*1000</t>
  </si>
  <si>
    <t>Доска классная 3 створчатая</t>
  </si>
  <si>
    <t>Доска поворот.(мел/маркер 750*1000/20)</t>
  </si>
  <si>
    <t>Доска ученическая 5-ти  (1,0*3,0)</t>
  </si>
  <si>
    <t>Доска ученическая маркерная 
1000*3000 бе</t>
  </si>
  <si>
    <t>Дрель-шуруповерт</t>
  </si>
  <si>
    <t>Затвор с электроприводом</t>
  </si>
  <si>
    <t>Колонки Hi-Teeh ансабль</t>
  </si>
  <si>
    <t>Колонки LTO на стойках</t>
  </si>
  <si>
    <t>Колонки Sven</t>
  </si>
  <si>
    <t>Комплект баскетбольных  щитов БЩ-
180</t>
  </si>
  <si>
    <t>Комплект интерактивных пособий по биологии</t>
  </si>
  <si>
    <t>Комплект интерактивных пособий по математике</t>
  </si>
  <si>
    <t>Комплект интерактивных пособий по химии</t>
  </si>
  <si>
    <t>Комплект интерактивных пособий для начальной школы</t>
  </si>
  <si>
    <t>Комплект ворот для ручного мяча</t>
  </si>
  <si>
    <t>Компьютер (рабочее место 
преподавателя)</t>
  </si>
  <si>
    <t>Компьютер (рабочее место ученика)</t>
  </si>
  <si>
    <t>Компьютер (рабочее место ученика) 
CLR</t>
  </si>
  <si>
    <t>Компьютер Agurius</t>
  </si>
  <si>
    <t>Компьютер Agurius DC-180</t>
  </si>
  <si>
    <t>Компьютер AguriusDC-180</t>
  </si>
  <si>
    <t>Компьютер Agurus DC-180</t>
  </si>
  <si>
    <t>Компьютер Pentium ACS-PK 04898</t>
  </si>
  <si>
    <t>Компьютер Икс Пи</t>
  </si>
  <si>
    <t>Компьютер С1720 iSC RK 02132</t>
  </si>
  <si>
    <t>Комутатор</t>
  </si>
  <si>
    <t>Контейнер под мусор</t>
  </si>
  <si>
    <t>Копир Canon FC 108</t>
  </si>
  <si>
    <t>Копировальный аппарат Kyocera</t>
  </si>
  <si>
    <t>К-т интерактивных учебных пособий (таблицы на CD диске)</t>
  </si>
  <si>
    <t>Кухонный комбайн Bohss</t>
  </si>
  <si>
    <t>Литератара</t>
  </si>
  <si>
    <t>Лобзик Макита</t>
  </si>
  <si>
    <t>Магнитола Sony</t>
  </si>
  <si>
    <t>Макет автомата</t>
  </si>
  <si>
    <t>Макет массогабаритный АК (ММГ)</t>
  </si>
  <si>
    <t>Манекен мужской</t>
  </si>
  <si>
    <t>Мужской лежачий манекен, цвет белый глянец</t>
  </si>
  <si>
    <t>Машина пильная Корвет-8-31</t>
  </si>
  <si>
    <t>Машина швейная Брайзер</t>
  </si>
  <si>
    <t>Машина шлифовальная Макита</t>
  </si>
  <si>
    <t>Машина шлифов.</t>
  </si>
  <si>
    <t>Микроволновая печ Samsung</t>
  </si>
  <si>
    <t>Микроскоп Bresser Junior</t>
  </si>
  <si>
    <t>Мобильныйлабораторный комплекс по естественным дисциплинам №15, 1часть</t>
  </si>
  <si>
    <t>Мобильныйлабораторный комплекс по естественным дисциплинам №15, 2часть</t>
  </si>
  <si>
    <t>Монитор ж/к</t>
  </si>
  <si>
    <t>Морозильник Стинол</t>
  </si>
  <si>
    <t>ММГ АКМ стац.прикл.</t>
  </si>
  <si>
    <t>Музыкальный центр (микшер)</t>
  </si>
  <si>
    <t>Музыкальный центр Шарп</t>
  </si>
  <si>
    <t>Мультимедиа-проектор</t>
  </si>
  <si>
    <t>Мультимедийный проектор Acer P1165</t>
  </si>
  <si>
    <t xml:space="preserve">Мультимедийный проектор BenQ VX511  </t>
  </si>
  <si>
    <t>Мультимедийный проектор Nec</t>
  </si>
  <si>
    <t>Мультимедийный проектор Sharp</t>
  </si>
  <si>
    <t>Мультимедио Sharp</t>
  </si>
  <si>
    <t>Н-р инструмента 80 предметов 
м/сумка Арс</t>
  </si>
  <si>
    <t>Ноутбук Acer Aspire</t>
  </si>
  <si>
    <t>Ноутбук HP</t>
  </si>
  <si>
    <t>Ноутбук Acer Aspire 5315-051</t>
  </si>
  <si>
    <t>Ноутбук Acer Travel</t>
  </si>
  <si>
    <t>Ноутбук Dell Inspiron</t>
  </si>
  <si>
    <t>Ноутбук Rover Book</t>
  </si>
  <si>
    <t>Ноутбук Roverbook Pro M 490 1</t>
  </si>
  <si>
    <t>Ноутбук Roverbook Pro Р 735</t>
  </si>
  <si>
    <t>Ноутбук ASUS 15,6</t>
  </si>
  <si>
    <t>Оверлог Merrylock</t>
  </si>
  <si>
    <t>Палатка туристич.</t>
  </si>
  <si>
    <t>Печь жарочная ШПЭС-М</t>
  </si>
  <si>
    <t>Печь СВЧ С 100 R самсунг</t>
  </si>
  <si>
    <t>Печь СВЧ Самсунг</t>
  </si>
  <si>
    <t>Пила электрическая</t>
  </si>
  <si>
    <t>Плита ARDO A604 EB X</t>
  </si>
  <si>
    <t>Плита электрическая Дарина</t>
  </si>
  <si>
    <t>Портативный комплекс  Apple Mac Dook white</t>
  </si>
  <si>
    <t>Портативный комплекс  Noytbyk Acer</t>
  </si>
  <si>
    <t>Прибор для измерения длины 
световой волн</t>
  </si>
  <si>
    <t>Принтер hp LaserJet Professional 
P1102w</t>
  </si>
  <si>
    <t>Принтер Икс Пи hp LaserJet 4250</t>
  </si>
  <si>
    <t>Принтер ИксПи hp LaserJet P2015X</t>
  </si>
  <si>
    <t>Принтер ИксПи LaserJet P2015X</t>
  </si>
  <si>
    <t>Проектор Beng MP522ST</t>
  </si>
  <si>
    <t>Регулятор давления</t>
  </si>
  <si>
    <t>Стол угловой с тумбой</t>
  </si>
  <si>
    <t>Сервер ИксПи Платформа</t>
  </si>
  <si>
    <t>Синтезатор Ямаха</t>
  </si>
  <si>
    <t>Система для голосования  SMART Respons PE: ресевур, 24 пульта</t>
  </si>
  <si>
    <t>Системный блок компаньон</t>
  </si>
  <si>
    <t>Сканер Mustex 1200sp</t>
  </si>
  <si>
    <t>Сканер мобильной доски</t>
  </si>
  <si>
    <t>Спектральный н-р с источником 
питания</t>
  </si>
  <si>
    <t>Специализ-й комплекс: Ноутбук Acer 
TMP453 с програмным обеспечением</t>
  </si>
  <si>
    <t>Проектор Х300+крепление 
д/проекта+телескопическая штанга</t>
  </si>
  <si>
    <t>Станок Деревообрабатывающий ВШ 
028</t>
  </si>
  <si>
    <t>Станок Деревообрабатывающий 
СЭДМ-2200</t>
  </si>
  <si>
    <t>Станок сверлильный BD 7050</t>
  </si>
  <si>
    <t>Станок токарный настольный МЛ-260</t>
  </si>
  <si>
    <t>Стол комбинированный</t>
  </si>
  <si>
    <t>Стол угловой компьютерный</t>
  </si>
  <si>
    <t>Счетчик воды  ВДГ - 40</t>
  </si>
  <si>
    <t>Тахограф Штрих-TaxoRUS</t>
  </si>
  <si>
    <t>Телевизор ж/к Philips</t>
  </si>
  <si>
    <t>Термил ASC-7G</t>
  </si>
  <si>
    <t>Токарный станок по дероеву JML-
1014i</t>
  </si>
  <si>
    <t>Токарный станок по дероеву JML-1220</t>
  </si>
  <si>
    <t>Тренажер гребной BF 220</t>
  </si>
  <si>
    <t>Тренажор эллипсоид</t>
  </si>
  <si>
    <t>Тумба для аппаратуры</t>
  </si>
  <si>
    <t>Тумба под оргтехнику</t>
  </si>
  <si>
    <t>Усилитель Форманта</t>
  </si>
  <si>
    <t>Учебники мод</t>
  </si>
  <si>
    <t>Факс Панасоник NFBFA</t>
  </si>
  <si>
    <t>Фрезер Hitachi</t>
  </si>
  <si>
    <t>Digital  Blue QX7</t>
  </si>
  <si>
    <t>Швейная машина Бразер LS -2125</t>
  </si>
  <si>
    <t>Экран 244х244 на штативе</t>
  </si>
  <si>
    <t>Экран Демонстрационный</t>
  </si>
  <si>
    <t>Экран на штативе 180*180</t>
  </si>
  <si>
    <t>Экран для проектора настенный 180*180</t>
  </si>
  <si>
    <t>Экран переносной</t>
  </si>
  <si>
    <t>Экран для проектора настенный</t>
  </si>
  <si>
    <t>Эл.лобзик Корвет-87</t>
  </si>
  <si>
    <t>0000110105030010</t>
  </si>
  <si>
    <t>1101060200381</t>
  </si>
  <si>
    <t>0000110106040029</t>
  </si>
  <si>
    <t>410124021432</t>
  </si>
  <si>
    <t>410124021433</t>
  </si>
  <si>
    <t>410124021435</t>
  </si>
  <si>
    <t>410124021436</t>
  </si>
  <si>
    <t>410124021437</t>
  </si>
  <si>
    <t>410124028550</t>
  </si>
  <si>
    <t>410124020878</t>
  </si>
  <si>
    <t>0000110106030119</t>
  </si>
  <si>
    <t>0000110106030291</t>
  </si>
  <si>
    <t>110106020415</t>
  </si>
  <si>
    <t>0000110106030550</t>
  </si>
  <si>
    <t>0000110104050017</t>
  </si>
  <si>
    <t>1101060200380</t>
  </si>
  <si>
    <t>0000110106100412</t>
  </si>
  <si>
    <t>0000110106100413</t>
  </si>
  <si>
    <t>110106030438</t>
  </si>
  <si>
    <t>0000110104070099</t>
  </si>
  <si>
    <t>4101240301099</t>
  </si>
  <si>
    <t>410124031108</t>
  </si>
  <si>
    <t>410124031109</t>
  </si>
  <si>
    <t>410124031110</t>
  </si>
  <si>
    <t>4101240401248</t>
  </si>
  <si>
    <t>110106030197</t>
  </si>
  <si>
    <t>1101060300810</t>
  </si>
  <si>
    <t>1101060300811</t>
  </si>
  <si>
    <t>1101060300812</t>
  </si>
  <si>
    <t>1101060300813</t>
  </si>
  <si>
    <t>1101060300814</t>
  </si>
  <si>
    <t>1101060300815</t>
  </si>
  <si>
    <t>1101060300816</t>
  </si>
  <si>
    <t>1101060300817</t>
  </si>
  <si>
    <t>1101060300818</t>
  </si>
  <si>
    <t>410126031128</t>
  </si>
  <si>
    <t>410126031129</t>
  </si>
  <si>
    <t>410126031130</t>
  </si>
  <si>
    <t>410126031131</t>
  </si>
  <si>
    <t>0000110106030078</t>
  </si>
  <si>
    <t>110106030288</t>
  </si>
  <si>
    <t>110106030287</t>
  </si>
  <si>
    <t>110106030286</t>
  </si>
  <si>
    <t>110106030285</t>
  </si>
  <si>
    <t>41012603877</t>
  </si>
  <si>
    <t>0000110106030341</t>
  </si>
  <si>
    <t>0000110106030478</t>
  </si>
  <si>
    <t>0000110106030518</t>
  </si>
  <si>
    <t>0000110106030519</t>
  </si>
  <si>
    <t>0000110106030516</t>
  </si>
  <si>
    <t>110106031044</t>
  </si>
  <si>
    <t>410124021462</t>
  </si>
  <si>
    <t>110106030360</t>
  </si>
  <si>
    <t>0000110104060193</t>
  </si>
  <si>
    <t>0000110104060331</t>
  </si>
  <si>
    <t>0000110104050524</t>
  </si>
  <si>
    <t>410126021465</t>
  </si>
  <si>
    <t>410126</t>
  </si>
  <si>
    <t>41012602022</t>
  </si>
  <si>
    <t>0000110104040235</t>
  </si>
  <si>
    <t>0000110104030317</t>
  </si>
  <si>
    <t>0000110104030237</t>
  </si>
  <si>
    <t>0000110104030234</t>
  </si>
  <si>
    <t>0000110104030242</t>
  </si>
  <si>
    <t>0000110104030245</t>
  </si>
  <si>
    <t>0000110104030239</t>
  </si>
  <si>
    <t>0000110104030240</t>
  </si>
  <si>
    <t>0000110104030241</t>
  </si>
  <si>
    <t>0000110104030243</t>
  </si>
  <si>
    <t>0000110104030236</t>
  </si>
  <si>
    <t>0000110104030515</t>
  </si>
  <si>
    <t>0000110104030115</t>
  </si>
  <si>
    <t>0000110104030113</t>
  </si>
  <si>
    <t>0000110104030114</t>
  </si>
  <si>
    <t>0000110104030134</t>
  </si>
  <si>
    <t>0000110104030531</t>
  </si>
  <si>
    <t>0001101040300532</t>
  </si>
  <si>
    <t>0000110104030533</t>
  </si>
  <si>
    <t>0000110104030154</t>
  </si>
  <si>
    <t>0000001101040128</t>
  </si>
  <si>
    <t>0000110104040525</t>
  </si>
  <si>
    <t>0000110106040096</t>
  </si>
  <si>
    <t>0000110106040619</t>
  </si>
  <si>
    <t>0000110104030144</t>
  </si>
  <si>
    <t>0000110104040332</t>
  </si>
  <si>
    <t>110104031042</t>
  </si>
  <si>
    <t>110104040450</t>
  </si>
  <si>
    <t>1101004040451</t>
  </si>
  <si>
    <t>0000110106030489</t>
  </si>
  <si>
    <t>0000110106030410</t>
  </si>
  <si>
    <t>0000110106030411</t>
  </si>
  <si>
    <t>21013807877</t>
  </si>
  <si>
    <t>21013807878</t>
  </si>
  <si>
    <t>21013807879</t>
  </si>
  <si>
    <t>0000210104050343</t>
  </si>
  <si>
    <t>0000210104050344</t>
  </si>
  <si>
    <t>0000210104050345</t>
  </si>
  <si>
    <t>0000210104050346</t>
  </si>
  <si>
    <t>0000210104050347</t>
  </si>
  <si>
    <t>0000210104050348</t>
  </si>
  <si>
    <t>0000210104050349</t>
  </si>
  <si>
    <t>0000210104050350</t>
  </si>
  <si>
    <t>0000110106030347</t>
  </si>
  <si>
    <t>110104031014</t>
  </si>
  <si>
    <t>0000110104050151</t>
  </si>
  <si>
    <t>0000110104050152</t>
  </si>
  <si>
    <t>0000110104050153</t>
  </si>
  <si>
    <t>0000110104050154</t>
  </si>
  <si>
    <t>0000110104050391</t>
  </si>
  <si>
    <t>110104051040</t>
  </si>
  <si>
    <t>210124051489</t>
  </si>
  <si>
    <t>0000110104040095</t>
  </si>
  <si>
    <t>410124041237</t>
  </si>
  <si>
    <t>4101241238</t>
  </si>
  <si>
    <t>4101241239</t>
  </si>
  <si>
    <t>110104030349</t>
  </si>
  <si>
    <t>110104030350</t>
  </si>
  <si>
    <t>110104030351</t>
  </si>
  <si>
    <t>0000110104030344</t>
  </si>
  <si>
    <t>110104020413</t>
  </si>
  <si>
    <t>0000110104030053</t>
  </si>
  <si>
    <t>0000110104040480</t>
  </si>
  <si>
    <t>0000110104040190</t>
  </si>
  <si>
    <t>0000110104040088</t>
  </si>
  <si>
    <t>110104030425</t>
  </si>
  <si>
    <t>110104040416</t>
  </si>
  <si>
    <t>0000110104030521</t>
  </si>
  <si>
    <t>0000110104030233</t>
  </si>
  <si>
    <t>0000110104030118</t>
  </si>
  <si>
    <t>0000110104030131</t>
  </si>
  <si>
    <t>0000110106040105</t>
  </si>
  <si>
    <t>0000110104040106</t>
  </si>
  <si>
    <t>110104041013</t>
  </si>
  <si>
    <t>410124020643</t>
  </si>
  <si>
    <t>410124021472</t>
  </si>
  <si>
    <t>410124021473</t>
  </si>
  <si>
    <t>410124021468</t>
  </si>
  <si>
    <t>410124021469</t>
  </si>
  <si>
    <t>4101240201100</t>
  </si>
  <si>
    <t>4101240201102</t>
  </si>
  <si>
    <t>410124021107</t>
  </si>
  <si>
    <t>0001101040300533</t>
  </si>
  <si>
    <t>110104020440</t>
  </si>
  <si>
    <t>110104050427</t>
  </si>
  <si>
    <t>410124021210</t>
  </si>
  <si>
    <t>4101240201212</t>
  </si>
  <si>
    <t>4101240201219</t>
  </si>
  <si>
    <t>0000210104030353</t>
  </si>
  <si>
    <t>0000110104030254</t>
  </si>
  <si>
    <t>110104030345</t>
  </si>
  <si>
    <t>110104030346</t>
  </si>
  <si>
    <t>110104030347</t>
  </si>
  <si>
    <t>410124022103210</t>
  </si>
  <si>
    <t>110104030348</t>
  </si>
  <si>
    <t>0000110104050481</t>
  </si>
  <si>
    <t>0000110106030350</t>
  </si>
  <si>
    <t>0000110106030351</t>
  </si>
  <si>
    <t>0000110106040117</t>
  </si>
  <si>
    <t>0000110104040333</t>
  </si>
  <si>
    <t>0000110104040253</t>
  </si>
  <si>
    <t>0000110104030336</t>
  </si>
  <si>
    <t>0000110104050857</t>
  </si>
  <si>
    <t>0000110104050477</t>
  </si>
  <si>
    <t>110106030439</t>
  </si>
  <si>
    <t>00000004101240301102</t>
  </si>
  <si>
    <t>00000004101240301103</t>
  </si>
  <si>
    <t>410124041114</t>
  </si>
  <si>
    <t>0001101040300511</t>
  </si>
  <si>
    <t>0000000001101040</t>
  </si>
  <si>
    <t>0001101040300531</t>
  </si>
  <si>
    <t>0000110104030672</t>
  </si>
  <si>
    <t>0000011010403361</t>
  </si>
  <si>
    <t>0000110104030246</t>
  </si>
  <si>
    <t>410124041466</t>
  </si>
  <si>
    <t>410124041467</t>
  </si>
  <si>
    <t>4101240301211</t>
  </si>
  <si>
    <t>4101240501115</t>
  </si>
  <si>
    <t>4101240501116</t>
  </si>
  <si>
    <t>4101240501117</t>
  </si>
  <si>
    <t>4101240501122</t>
  </si>
  <si>
    <t>4101240501123</t>
  </si>
  <si>
    <t>4101240501124</t>
  </si>
  <si>
    <t>110104030403</t>
  </si>
  <si>
    <t>410126063303101</t>
  </si>
  <si>
    <t>0001101040100061</t>
  </si>
  <si>
    <t>0000110104030529</t>
  </si>
  <si>
    <t>0000110104060029</t>
  </si>
  <si>
    <t>110104030371</t>
  </si>
  <si>
    <t>110104030373</t>
  </si>
  <si>
    <t>410124021476</t>
  </si>
  <si>
    <t>410124021477</t>
  </si>
  <si>
    <t>410124021478</t>
  </si>
  <si>
    <t>410124021479</t>
  </si>
  <si>
    <t>410124021480</t>
  </si>
  <si>
    <t>410124021481</t>
  </si>
  <si>
    <t>410124021482</t>
  </si>
  <si>
    <t>410124021483</t>
  </si>
  <si>
    <t>410124021484</t>
  </si>
  <si>
    <t>410124021485</t>
  </si>
  <si>
    <t>410124021486</t>
  </si>
  <si>
    <t>410124023420</t>
  </si>
  <si>
    <t>0000110104030139</t>
  </si>
  <si>
    <t>0000110104030056</t>
  </si>
  <si>
    <t>1101060200382</t>
  </si>
  <si>
    <t>410124021438</t>
  </si>
  <si>
    <t>410124021439</t>
  </si>
  <si>
    <t>410124021440</t>
  </si>
  <si>
    <t>410124021441</t>
  </si>
  <si>
    <t>410124021454</t>
  </si>
  <si>
    <t>410124021455</t>
  </si>
  <si>
    <t>410124021456</t>
  </si>
  <si>
    <t>410124021457</t>
  </si>
  <si>
    <t>41012403287254</t>
  </si>
  <si>
    <t>0000110104010020</t>
  </si>
  <si>
    <t>110104010438</t>
  </si>
  <si>
    <t>0000110104070339</t>
  </si>
  <si>
    <t>110106070438</t>
  </si>
  <si>
    <t>110104060414</t>
  </si>
  <si>
    <t>0000110106030412</t>
  </si>
  <si>
    <t>0000110106030675</t>
  </si>
  <si>
    <t>0000110106030673</t>
  </si>
  <si>
    <t>0000110106030220</t>
  </si>
  <si>
    <t>0000110106030528</t>
  </si>
  <si>
    <t>0000110106030529</t>
  </si>
  <si>
    <t>0000110106030620</t>
  </si>
  <si>
    <t>0000110106030531</t>
  </si>
  <si>
    <t>0000110106030520</t>
  </si>
  <si>
    <t>0000110106030521</t>
  </si>
  <si>
    <t>0000110106030522</t>
  </si>
  <si>
    <t>0000110106030523</t>
  </si>
  <si>
    <t>0000110106030524</t>
  </si>
  <si>
    <t>0000110106030525</t>
  </si>
  <si>
    <t>0000110106030621</t>
  </si>
  <si>
    <t>0000110106030527</t>
  </si>
  <si>
    <t>0000110106030514</t>
  </si>
  <si>
    <t>0000110106030515</t>
  </si>
  <si>
    <t>0000110106030600</t>
  </si>
  <si>
    <t>0000110106030622</t>
  </si>
  <si>
    <t>0000110106030623</t>
  </si>
  <si>
    <t>0000110106030079</t>
  </si>
  <si>
    <t>110106040402</t>
  </si>
  <si>
    <t>110106040403</t>
  </si>
  <si>
    <t>110106040404</t>
  </si>
  <si>
    <t>110106040405</t>
  </si>
  <si>
    <t>110106040406</t>
  </si>
  <si>
    <t>110106040407</t>
  </si>
  <si>
    <t>110106040409</t>
  </si>
  <si>
    <t>1101060404010</t>
  </si>
  <si>
    <t>110106040411</t>
  </si>
  <si>
    <t>110106040412</t>
  </si>
  <si>
    <t>110106040413</t>
  </si>
  <si>
    <t>0000110106040221</t>
  </si>
  <si>
    <t>0000110106030366</t>
  </si>
  <si>
    <t>0000110106030513</t>
  </si>
  <si>
    <t>0000110106030530</t>
  </si>
  <si>
    <t>1101060200384</t>
  </si>
  <si>
    <t>1101060200385</t>
  </si>
  <si>
    <t>1101060200386</t>
  </si>
  <si>
    <t>1101060200387</t>
  </si>
  <si>
    <t>1101060200388</t>
  </si>
  <si>
    <t>1101060200389</t>
  </si>
  <si>
    <t>1101060200390</t>
  </si>
  <si>
    <t>1101060200391</t>
  </si>
  <si>
    <t>1101060200392</t>
  </si>
  <si>
    <t>1101060200393</t>
  </si>
  <si>
    <t>1101060200394</t>
  </si>
  <si>
    <t>1101060200395</t>
  </si>
  <si>
    <t>1101060200396</t>
  </si>
  <si>
    <t>1101060200397</t>
  </si>
  <si>
    <t>1101060200398</t>
  </si>
  <si>
    <t>0000210104040354</t>
  </si>
  <si>
    <t>110124051093</t>
  </si>
  <si>
    <t>110124051094</t>
  </si>
  <si>
    <t>110124051095</t>
  </si>
  <si>
    <t>0000110106030547</t>
  </si>
  <si>
    <t>0000110106040030</t>
  </si>
  <si>
    <t>0000110106040475</t>
  </si>
  <si>
    <t>0000110106040528</t>
  </si>
  <si>
    <t>0000110104060094</t>
  </si>
  <si>
    <t>210126031488</t>
  </si>
  <si>
    <t>0000110104050083</t>
  </si>
  <si>
    <t>110104071043</t>
  </si>
  <si>
    <t>0000110106040400</t>
  </si>
  <si>
    <t>0000110104050849</t>
  </si>
  <si>
    <t>0000110104050850</t>
  </si>
  <si>
    <t>0000110104050851</t>
  </si>
  <si>
    <t>0000110104050852</t>
  </si>
  <si>
    <t>0000110106030526</t>
  </si>
  <si>
    <t>210124011490</t>
  </si>
  <si>
    <t>0000110104050522</t>
  </si>
  <si>
    <t>410124051474</t>
  </si>
  <si>
    <t>410124051475</t>
  </si>
  <si>
    <t>4101240501125</t>
  </si>
  <si>
    <t>4101240501126</t>
  </si>
  <si>
    <t>4101240501127</t>
  </si>
  <si>
    <t>0000110104050143</t>
  </si>
  <si>
    <t>4101240501118</t>
  </si>
  <si>
    <t>4101240501119</t>
  </si>
  <si>
    <t>4101240501120</t>
  </si>
  <si>
    <t>4101240501101</t>
  </si>
  <si>
    <t>4101240501111</t>
  </si>
  <si>
    <t>410124051112</t>
  </si>
  <si>
    <t>4101240501113</t>
  </si>
  <si>
    <t>110104031012</t>
  </si>
  <si>
    <t>Здание МОУ СОШ, 3-этажное</t>
  </si>
  <si>
    <t xml:space="preserve"> ПК, Чайковский р-н, с.Сосново ул.Школьная д.33</t>
  </si>
  <si>
    <t>59:12:0290000:1168</t>
  </si>
  <si>
    <t>59-59/016-59/999/001/2016-5909/1  от 19.08.2016</t>
  </si>
  <si>
    <t>59-59-16/028/2010-108  от 27.05.2010</t>
  </si>
  <si>
    <t xml:space="preserve">Здание овощехранилища,1-этажное </t>
  </si>
  <si>
    <t>ПК,Чайковский р-н, с.Сосново ул.Школьная д.33</t>
  </si>
  <si>
    <t>59:12:0290000:785</t>
  </si>
  <si>
    <t>59-59/016-59/999/001/2016-5911/1  от 19.08.2016</t>
  </si>
  <si>
    <t>59-59-16/028/2010-109  от 27.05.2010</t>
  </si>
  <si>
    <t xml:space="preserve">Земельный участок </t>
  </si>
  <si>
    <t>59:12:0290000:115</t>
  </si>
  <si>
    <t>Оборудование радиоканальной системы передачи информации "Стрелец-Мониторинг"</t>
  </si>
  <si>
    <t>Водонагреватель ARISTON ABS PRO 30R</t>
  </si>
  <si>
    <t>Системный блок:AMD Athlon x 2 245/2Gb/DVD-RW/500 Gb/500W</t>
  </si>
  <si>
    <t>Снегоуборщик CR-SN-2</t>
  </si>
  <si>
    <t>Ноутбук LENOVO B570e B960/2G/320G/15.6"/DVDRW/WIFI/Cam/DOS</t>
  </si>
  <si>
    <t>Проектор Aser X112, DLP 3D,SVGA(800x600),2700 Im c Экраном ScreenMedia 200x200см</t>
  </si>
  <si>
    <t>Принтер МФУ Kyocera FC -1125 MFP(A4,25 ppm, 120dpi ,25-400,64Mb,USB</t>
  </si>
  <si>
    <t>Ноутбук LENOVO IdeaPad B570e B960\2G| 320G |15.6 | DVDRW | WiFi | Cam DOS (59-323024)</t>
  </si>
  <si>
    <t>Рабочее место учителя тип 1 в составе: Компьютер учителя 3Q Netbook Qoo Проектор Epson, Экран Classic Solution,Кабель Belsis,Дкумент-камера AverMedia</t>
  </si>
  <si>
    <t>Терминал ASC-7G</t>
  </si>
  <si>
    <t>Тахограф "ШТРИХ-TaxoRUS"без GPRS-модема</t>
  </si>
  <si>
    <t>Морозильник Минск</t>
  </si>
  <si>
    <t>Плита электрическая ЭП ЧЩЖ</t>
  </si>
  <si>
    <t>Холодильная камера</t>
  </si>
  <si>
    <t>Холодильник "Позис"</t>
  </si>
  <si>
    <t>Шкаф Жарочный</t>
  </si>
  <si>
    <t>Оборудованиедля д/площадки(грибки,горка,ракета)</t>
  </si>
  <si>
    <t>компьтер Aguarius Pro P30 S48(MDT-350PE-5300.1xD2048D11800.S250-7200VINT.DVD</t>
  </si>
  <si>
    <t>Системный блок Кратвей</t>
  </si>
  <si>
    <t>Музыкальный цент Самсунг</t>
  </si>
  <si>
    <t>Принтер лазерный НРLaser Jet P2015 с запасным катриджем</t>
  </si>
  <si>
    <t>Принтер/копир/сканер HP L J M1522 n MFP CC372A A4 23 стр/мин. 64 Мб принтер+скан</t>
  </si>
  <si>
    <t>Сканер  Epson Perfection V10 с сетевым фильтром</t>
  </si>
  <si>
    <t>LCD Монитор 17 "Acer V173AB 5 ms 300 cdim2 7000 &lt; 1 160 (H) (1280x1024)</t>
  </si>
  <si>
    <t>LCD Монитор Viewsonic VA 702(LCD 1280x1024)</t>
  </si>
  <si>
    <t>Монитор Acep</t>
  </si>
  <si>
    <t>Монитор ЛСД 17 500:1 1280 х1024</t>
  </si>
  <si>
    <t>Компьютер (системный блок Aguarius,оптич.приводDVD+R|RW,LCD Ьонитор 17*Acer)</t>
  </si>
  <si>
    <t>Компьютер(ученический)</t>
  </si>
  <si>
    <t>Компьютер (учительский)</t>
  </si>
  <si>
    <t>Компьютер Aguarius Pro P30 S46(MDT 350 PE 5200 1xD1024D11800 S250 722 DRW)</t>
  </si>
  <si>
    <t>Компьютер АРМ в комплекте (системный блокAguarius,монитор 17 MONITOR AcerAL1716as,клавиатура,мышь,акустическая система,ИБП,пакет офисных приложений</t>
  </si>
  <si>
    <t>Компьютер с программмным обеспечением(системный блок Aguarius STD S20 S31,оптический привод DVD+R|RW&amp;CDRw NECAD-7173A IDE,LCD монитор 17* Hyundai Q74A</t>
  </si>
  <si>
    <t>Компьютер;Системный блок ИВС-СБ(ICS ProLine) клавиатура, мышь, ЖК-монитор 19*,активные колонки</t>
  </si>
  <si>
    <t>Персональный компьютерKraftway KC-10 SIS 661 GX+Celeron- D 2267(клавиатура,мышь,привод оптических дисков)</t>
  </si>
  <si>
    <t>Системный блок Aguarius</t>
  </si>
  <si>
    <t>Системный блок Компаньон - СБ 2533/512/20</t>
  </si>
  <si>
    <t>Ноутбук персональный комп ьютер ROVER BOOK Voyager H591 WH</t>
  </si>
  <si>
    <t>Ноутбук Acer eMachines E525-312G25Mi 15,6*(1366x768) Intel Celeron T3100(1.9 Chz)2048 Mb |250Gb| DVD rw</t>
  </si>
  <si>
    <t>Ноутбук ASER Aspire 572G</t>
  </si>
  <si>
    <t>Ноутбук Dell Inspinon 500</t>
  </si>
  <si>
    <t>Ноутбук Samsung RV520-SO1(15,6HD LED Intel Core i3-231 OM,320Gb,512 Mb nvGT520M,DVDRW</t>
  </si>
  <si>
    <t>Ноутбук Thinkpad  SL-400</t>
  </si>
  <si>
    <t>Источник бесперебойного питания 525 VA Bask ES APC BE525USB</t>
  </si>
  <si>
    <t>Доска интерактивная с напольной подставкой и доп.маркеры</t>
  </si>
  <si>
    <t>Колонки Microlab Solo3 70 W</t>
  </si>
  <si>
    <t>Плазменный ТВ 37-43: Panasonic TH-R42 PV8KH</t>
  </si>
  <si>
    <t>Проектор мультимедийный Beng MP 522 ST с запасной лампой, сумкой,кабелем и столиком</t>
  </si>
  <si>
    <t>Спутниковая станция "Кросна"</t>
  </si>
  <si>
    <t>Телевизор цветной</t>
  </si>
  <si>
    <t>Оверлок 4-нит.Merryllock</t>
  </si>
  <si>
    <t>Швейная машина Singer 3323</t>
  </si>
  <si>
    <t>Станок сверлильный СНШ</t>
  </si>
  <si>
    <t>Станок токарно-винтовой ТВ-6</t>
  </si>
  <si>
    <t>Станок фуговально-пильный ФПШ-5</t>
  </si>
  <si>
    <t>Ноутбук NB Lenovo B570&lt;59317988&gt; B960|2G|320|nV410 M. 1G|DVDRW|Cam|6c|DOS|15.6"</t>
  </si>
  <si>
    <t>Проектор VIEWSONIC PJD5123DLP 2700Iumens c экраном</t>
  </si>
  <si>
    <t>принтер лазерный МФУ НР Laser Jet Pro M1132</t>
  </si>
  <si>
    <t>Принтер hp Laser Jet Professional P1102w</t>
  </si>
  <si>
    <t>Принтер PANASONIC лазерный KX-MB2030RUW</t>
  </si>
  <si>
    <t>Весы медицинские электр.ВЭМ-150 с поверкой</t>
  </si>
  <si>
    <t>Ростометр РМ-2 (металлич.стульчиком)с поверкой</t>
  </si>
  <si>
    <t>Осветитель табл.д/опред.остроты зрен.(Аппарат Ротта)</t>
  </si>
  <si>
    <t>Ноутбук DEXP Aquilon O141(HD) Celeron N2840 (2/16)|4096|500 Intel HD\DVD- SMulti</t>
  </si>
  <si>
    <t>МФУ HP LaserJet Pro (Принтер/копир/Сканер)</t>
  </si>
  <si>
    <t>Комплект №2 в сост.: спец.програм.-аппарат.комплекс в сост.Программно-апар.плат.Aser TMP453-M-33124G32Makk c операц.систем.Windoys7 Professional c программным обеспечением ,мышь,акустич.система TDS-501</t>
  </si>
  <si>
    <t>Комплект №2  в составе : ПроекторХ300+/Крепление для проектора "PCHELA" в сборе с телескопич. штангой ,кабель,экран на штативе Lumien Eko Viem 180 x180 c возможностью настенного крепления</t>
  </si>
  <si>
    <t>Школьный автобус вместимостью  не менее 22 чел.VINX89222335D0FD1530</t>
  </si>
  <si>
    <t>Автобус ПАЗ 32053-70 гос.№ В 249 КТ  инд.№ Х1М3205СХС00034443</t>
  </si>
  <si>
    <t>Козел гимнастический переменной высоты</t>
  </si>
  <si>
    <t>Перекладина гимнастическая универсальная</t>
  </si>
  <si>
    <t>Макет автомата Калашникова (учебный)</t>
  </si>
  <si>
    <t>Общезащитный комплект (демонстрац.экземпляр)</t>
  </si>
  <si>
    <t>Источник бесперебойного питания IPPON Bask Verso600 lite version</t>
  </si>
  <si>
    <t>Тепловентилятор</t>
  </si>
  <si>
    <t>Приемо-контрольный пррибор ВЭРС-ПК-24</t>
  </si>
  <si>
    <t>Ванна моечная 3-х секционная нерж.</t>
  </si>
  <si>
    <t>Зонт вытяжной 3ВН</t>
  </si>
  <si>
    <t>Зонт вытяжной</t>
  </si>
  <si>
    <t>"Алто"микшерский пульт</t>
  </si>
  <si>
    <t>Водонагреватель Полярис Вега Т3,5 кВт</t>
  </si>
  <si>
    <t>Машина стиральная Indesit IWSB 5085 40 cv C|M</t>
  </si>
  <si>
    <t>Многокамерный холодильник Indesit B15 белый</t>
  </si>
  <si>
    <t>Холодильник "Минск"</t>
  </si>
  <si>
    <t>Телефакс "Panasonik "KX-FT 938 RU-B AO автообрезчик,термобумага</t>
  </si>
  <si>
    <t>Машина протирочно-резательная МПР</t>
  </si>
  <si>
    <t>Шкаф жарочный 2-х секционный(окрашен)</t>
  </si>
  <si>
    <t>Эл.плита 4-х комфорочная (без жарочного шкафа)</t>
  </si>
  <si>
    <t>Доска классная 3-х элементная 5-ти поверхностная</t>
  </si>
  <si>
    <t>Доска классная  5-ти поверхностная</t>
  </si>
  <si>
    <t>Доска  аудиторная</t>
  </si>
  <si>
    <t>Верстак школьный</t>
  </si>
  <si>
    <t>Генератор звуковой чистоты</t>
  </si>
  <si>
    <t>Источник высокого напряжение</t>
  </si>
  <si>
    <t>Комплект по механике поступательного прямолинейного движения согласованный с компьютерным измерительным блоком</t>
  </si>
  <si>
    <t>Комплект таблиц по курсу физике 10-11 классов</t>
  </si>
  <si>
    <t>Комплект "Вращение",согласованный с компьютерным измерительным блоком</t>
  </si>
  <si>
    <t>Набор демонстрацион."Тепловые явления",соглас-й с компьют.измер.блоком</t>
  </si>
  <si>
    <t>Набор для изучения движения электронов в электрич.и магнит.полях и тока в вакуум</t>
  </si>
  <si>
    <t>Набор для исследования электрических целей постоянного тока</t>
  </si>
  <si>
    <t>Набор для исследования переменного тока явлений электромагнитной индукции самоин</t>
  </si>
  <si>
    <t>Набор для исследования  тока в полупроводниках и их технического применения</t>
  </si>
  <si>
    <t>Набор по измерению постояной Планка с использованием лазера</t>
  </si>
  <si>
    <t>Набор по механике (15 шт)</t>
  </si>
  <si>
    <t>Набор по молекулярной физике и термодинамике (15 шт)</t>
  </si>
  <si>
    <t>Набор по оптике (15 шт)</t>
  </si>
  <si>
    <t>Набор по электричеству (15 шт)</t>
  </si>
  <si>
    <t>Набор спектральных трубок и источником питания</t>
  </si>
  <si>
    <t>Набор учебно-познавательной литературы (2 набора)</t>
  </si>
  <si>
    <t>Наборы по термодинамиае газ.законам и насыщен.парам.соглас.с комп-м измерит.блок</t>
  </si>
  <si>
    <t>Дорожка резиновая</t>
  </si>
  <si>
    <t>Карты по географии</t>
  </si>
  <si>
    <t>Карты по истории</t>
  </si>
  <si>
    <t>Маты гимнастические</t>
  </si>
  <si>
    <t>Посуда</t>
  </si>
  <si>
    <t>Стулья для сиденья 15 шт</t>
  </si>
  <si>
    <t>Швейная машина  Astralux 100</t>
  </si>
  <si>
    <t>Мясорубка М75</t>
  </si>
  <si>
    <t>Система местной вентиляции(стружкопылесос)</t>
  </si>
  <si>
    <t>Пылесос ROWENTA RO-332101</t>
  </si>
  <si>
    <t>Мясорубка  Moulinex ME 4111</t>
  </si>
  <si>
    <t>Однокамерный холодильник Бирюса 10ЕК белый</t>
  </si>
  <si>
    <t>Стенка школьная 2-х секционная</t>
  </si>
  <si>
    <t>Эл.плита ПЭ-048 ТП</t>
  </si>
  <si>
    <t>комплект баскетбольных щитов БЩ-180</t>
  </si>
  <si>
    <t>Мостик гимнастический прямой</t>
  </si>
  <si>
    <t>Электропечь Rolsen KW-3026 HP (30л, 1500 ВТ,конвекция,2 конфорки,5 режимов,верт)</t>
  </si>
  <si>
    <t>Учебные пособия для начальных классов</t>
  </si>
  <si>
    <t>Хрестоматия</t>
  </si>
  <si>
    <t>Учебная литература 2013-2014 уч.год</t>
  </si>
  <si>
    <t>Учебники  для нач.кл. (8 вид) 2013-2014уч.г.</t>
  </si>
  <si>
    <t>Литература ДОУ</t>
  </si>
  <si>
    <t>Изобразительное искуство" 1 класс 26 шт.</t>
  </si>
  <si>
    <t>Азбука-Академкнига 26 шт.</t>
  </si>
  <si>
    <t>Алгебра и нач. анализа 10-11 кл.Уч.баз.в 2-х част. 21 комп.</t>
  </si>
  <si>
    <t>Английский язык 3 кл.(2-й) Учеб.-Просвещен.30 шт.</t>
  </si>
  <si>
    <t>Английский язык 3 кл.учебник  10-11 кл.Просвещение30 шт.</t>
  </si>
  <si>
    <t>Всеобщая история 10 кл.- Русское слово 21 комп.</t>
  </si>
  <si>
    <t>Всеобщая история 11 кл. Конец Х1Х-ХХ1 в.</t>
  </si>
  <si>
    <t>Всеобщая история 9 кл. Мнемозина 25 шт.</t>
  </si>
  <si>
    <t>География 10 кл. Учебник-Просвещение 21 шт.</t>
  </si>
  <si>
    <t>Геометрия 10-11 кл.Базовый и профильный уровень 30 шт.</t>
  </si>
  <si>
    <t>Геометрия 7-9 кл.</t>
  </si>
  <si>
    <t>Информатика и ИКТ 11 кл. Учеб(Базовый ур)Бином 1 шт.</t>
  </si>
  <si>
    <t>Информатика и ИКТ 10 кл. Учеб(Базовый ур)Бином 21 шт.</t>
  </si>
  <si>
    <t>История России и мира в ХХ в. 11 кл.- 1 шт.</t>
  </si>
  <si>
    <t>История России и мира в ХХ в. 10 кл.- 21 шт.</t>
  </si>
  <si>
    <t>История России  ХХ в. 9 кл.-  РС 25 шт.</t>
  </si>
  <si>
    <t>Литература 10 кл. Учебник в 3-х ч. Мнемозина 2010 21 шт.</t>
  </si>
  <si>
    <t>Литературное чтение 1 кл Учебник- Академкнига</t>
  </si>
  <si>
    <t>Математика 1 кл. Учебник в 2-х частях №1 52 шт.</t>
  </si>
  <si>
    <t>Математика 4 кл.</t>
  </si>
  <si>
    <t>Музыка 1 кл. Учеб(ФГОС) 26 шт</t>
  </si>
  <si>
    <t>Общая биология 10-11 кл. 21 шт.</t>
  </si>
  <si>
    <t>Обществознание 9 кл. Учебник РС 25 шт.</t>
  </si>
  <si>
    <t>окружающий мир 1 кл.- Академкнига 26 шт.</t>
  </si>
  <si>
    <t>Органическая химия Учеб.10-11 кл.- Владос 21 шт.</t>
  </si>
  <si>
    <t>Право 10-11 кл. - Просвещение 20 шт.</t>
  </si>
  <si>
    <t>Русский язык 1 кл. Учебник-Академкнига 26 шт.</t>
  </si>
  <si>
    <t>Русский язык 4 класс 4 класс 8 шт</t>
  </si>
  <si>
    <t>Технология Своими руками 1 кл. Учебник-Дрофа 26 шт.</t>
  </si>
  <si>
    <t>Учебная литература</t>
  </si>
  <si>
    <t>Учебные пособия</t>
  </si>
  <si>
    <t>Учебники 18 комплектов</t>
  </si>
  <si>
    <t>Учебники  2008-2009  учеб.год</t>
  </si>
  <si>
    <t>Учебники  2009-2010  учеб.год</t>
  </si>
  <si>
    <t>Учебники  2010-2011  учеб.год</t>
  </si>
  <si>
    <t>Учебники  2009-2010  учеб.год  7 кл. - 40шт.</t>
  </si>
  <si>
    <t>Учебники  2009-2010  учеб.год  7 кл. - 60шт.</t>
  </si>
  <si>
    <t>Учебники  2009-2010  учеб.год   -   125шт.</t>
  </si>
  <si>
    <t>Физика 10 кл. учебник (базовый и проф.уровни) 21 шт.</t>
  </si>
  <si>
    <t>Физика 9 кл. -Дрофа 25 шт.</t>
  </si>
  <si>
    <t>Физическая культура 1 кл (ФГОС) Просвещение 26 шт.</t>
  </si>
  <si>
    <t>Химия 9 кл. Учебник-Мнемозина 25 шт.</t>
  </si>
  <si>
    <t>Хронограф</t>
  </si>
  <si>
    <t>Черчение .Учебник - Просвещение 25 шт.</t>
  </si>
  <si>
    <t>Экономика 10-11 кл. Вита- пресс 20 шт.</t>
  </si>
  <si>
    <t>Учебники 2012-2013 учебные годы (444 шт)</t>
  </si>
  <si>
    <t>Учебная литература на бумажных носителях  2015-2016 учеб.год</t>
  </si>
  <si>
    <t>Учебники ( ФГОС) на  2015-2016 уч.г.</t>
  </si>
  <si>
    <t>Учебная литература на 2014-2015 учебные годы</t>
  </si>
  <si>
    <t>Комплект цифрового измерительного оборудования с программным обеспечением (датчик температуры, д-к относительной влажности, д-к освещенности, д-к силы, д-к расстояния, д-к индукции магнитного поля, д-к ускорения, д-к тока , д-к напряжения, д-к давления, д-к рН, д-к СО2, д-к кислорода</t>
  </si>
  <si>
    <t>Программно-аппаратная платформа Acer TM5360-В822G32MnskfWindows 7 Professional</t>
  </si>
  <si>
    <t>Цифровое устройство для просмотра микропрепаратов ML-12-13/MicroLife</t>
  </si>
  <si>
    <t>Комплект цифровых образовательных ресурсов по предмету биология</t>
  </si>
  <si>
    <t>Автоматизированное рабочее место виртуальной лаборатории по физике для ОУ</t>
  </si>
  <si>
    <t>Учебная литература на бумажных носителях  2016-2017 учеб.год</t>
  </si>
  <si>
    <t>Стойка волейбольная универсальная (сетка, механизм наряжки троса) крепление к стене</t>
  </si>
  <si>
    <t>Шведская стенка (8 пролетов)</t>
  </si>
  <si>
    <t>Брусья - турник еавесные универсальные к шведской стенке</t>
  </si>
  <si>
    <t>Щит баскетбольный игровой оргстекло Ферма, кольцо, сетка)</t>
  </si>
  <si>
    <t>Мат гимнастический 200*100*10 (ВИК, поролон)</t>
  </si>
  <si>
    <t>Скамья гимнастическая 2,0 на деревянных ножках</t>
  </si>
  <si>
    <t>Шкаф для одежды ШРС 11-300</t>
  </si>
  <si>
    <t>Шкаф для одежды ШРК 24-600-М1.1</t>
  </si>
  <si>
    <t>Ноутбук Acer ES1-522-62NG (HD)AMD A6-7310 (2.0) /4096/500/AMD Radeon R4/BT/Win10</t>
  </si>
  <si>
    <t>Лампа для BenQMX503</t>
  </si>
  <si>
    <t xml:space="preserve">МФУ KYOCERA FS-1025MFP(A4. 25ppm ,1200dpi, 25-400,64Mb,USB ,Network, цв.сканер, </t>
  </si>
  <si>
    <t>Ноутбук  LENOVO IdeaPAD 110-15IBR N3060/4GB/500GB/15.6/DVDRW/WiFi/BT/Win10 Blak</t>
  </si>
  <si>
    <t>Книга  "Краеведение Прикамья" 6 класс</t>
  </si>
  <si>
    <t>Кузовлев Англ.язык 5кл. КДЧ</t>
  </si>
  <si>
    <t>Казакевич Технология. Технический труд 5кл.</t>
  </si>
  <si>
    <t>Королькова Обществознание 5кл.</t>
  </si>
  <si>
    <t>Кузовлев Англ.язык 7кл. КДЧ</t>
  </si>
  <si>
    <t>Королькова Обществознание 7кл.</t>
  </si>
  <si>
    <t>Кожина Технология. Обслуживающий труд 7кл.</t>
  </si>
  <si>
    <t>Петрова Физическая культура 8-9кл.</t>
  </si>
  <si>
    <t>Босова Информатика 9кл.</t>
  </si>
  <si>
    <t>Учебная литература на бумажных носителях  2017-2018 учеб.год</t>
  </si>
  <si>
    <t>Коровина, Журавлев, Коровин Литература 8кл. в 2-х частях.</t>
  </si>
  <si>
    <t>Критская Музыка 1 кл.</t>
  </si>
  <si>
    <t>Кузовлев Английский язык 7 кл.</t>
  </si>
  <si>
    <t>Лутцева Технология 2 кл.</t>
  </si>
  <si>
    <t>Лутцева Технология 1 кл.</t>
  </si>
  <si>
    <t>Матвеева Физическая культура 2 кл.</t>
  </si>
  <si>
    <t>Матвеева Физическая культура 3-4 кл.</t>
  </si>
  <si>
    <t>Сергеева Музыка 7 кл.</t>
  </si>
  <si>
    <t>Троснецова Русский язык 9 кл.</t>
  </si>
  <si>
    <t>Критская Музыка 2 кл.</t>
  </si>
  <si>
    <t>Питерских Изобразительное искусство.7 кл.</t>
  </si>
  <si>
    <t>Учебная литература на бумажных носителях 2017-18 уч.г.</t>
  </si>
  <si>
    <t>1012420150200002</t>
  </si>
  <si>
    <t>1012420150200001</t>
  </si>
  <si>
    <t>1012420130100001</t>
  </si>
  <si>
    <t>1012420130900001</t>
  </si>
  <si>
    <t>1012420130900002</t>
  </si>
  <si>
    <t>1012420130900003</t>
  </si>
  <si>
    <t>1012420130900004</t>
  </si>
  <si>
    <t>1012420130900005</t>
  </si>
  <si>
    <t>1010020131100001</t>
  </si>
  <si>
    <t>1012420131100006</t>
  </si>
  <si>
    <t>1012420131100007</t>
  </si>
  <si>
    <t>1012420131100002</t>
  </si>
  <si>
    <t>1012420131100008</t>
  </si>
  <si>
    <t>1012420131100009</t>
  </si>
  <si>
    <t>1012420140500001</t>
  </si>
  <si>
    <t>1012420141100002</t>
  </si>
  <si>
    <t>1012420141100003</t>
  </si>
  <si>
    <t>1012420141100001</t>
  </si>
  <si>
    <t>101361201109022</t>
  </si>
  <si>
    <t>00000000000000000003</t>
  </si>
  <si>
    <t>01380061</t>
  </si>
  <si>
    <t>01380054</t>
  </si>
  <si>
    <t>1380073</t>
  </si>
  <si>
    <t>1380144</t>
  </si>
  <si>
    <t>1380141</t>
  </si>
  <si>
    <t>7961,63</t>
  </si>
  <si>
    <t>01310064</t>
  </si>
  <si>
    <t>00000000000000000005</t>
  </si>
  <si>
    <t>1380143</t>
  </si>
  <si>
    <t>1380142</t>
  </si>
  <si>
    <t>1101042008018</t>
  </si>
  <si>
    <t>000010104149</t>
  </si>
  <si>
    <t>1380147</t>
  </si>
  <si>
    <t>110104000020094</t>
  </si>
  <si>
    <t>1101042008010</t>
  </si>
  <si>
    <t>110104000020095</t>
  </si>
  <si>
    <t>1101042008008</t>
  </si>
  <si>
    <t>01510346</t>
  </si>
  <si>
    <t>110104030003</t>
  </si>
  <si>
    <t>01510180</t>
  </si>
  <si>
    <t>1101042008002</t>
  </si>
  <si>
    <t>01380059</t>
  </si>
  <si>
    <t>1101042008007</t>
  </si>
  <si>
    <t>110104000020093</t>
  </si>
  <si>
    <t>01510345</t>
  </si>
  <si>
    <t>01360074</t>
  </si>
  <si>
    <t>01360069</t>
  </si>
  <si>
    <t>01310066</t>
  </si>
  <si>
    <t>01510179</t>
  </si>
  <si>
    <t>1101042008016</t>
  </si>
  <si>
    <t>1101042008004</t>
  </si>
  <si>
    <t>1101042008005</t>
  </si>
  <si>
    <t>111110134100020</t>
  </si>
  <si>
    <t>1101042008019</t>
  </si>
  <si>
    <t>1101042008009</t>
  </si>
  <si>
    <t>110104000020091</t>
  </si>
  <si>
    <t>110105000000004</t>
  </si>
  <si>
    <t>01360072</t>
  </si>
  <si>
    <t>01320007</t>
  </si>
  <si>
    <t>110105000000006</t>
  </si>
  <si>
    <t>110104000020092</t>
  </si>
  <si>
    <t>01380063</t>
  </si>
  <si>
    <t>10104000001</t>
  </si>
  <si>
    <t>01510168</t>
  </si>
  <si>
    <t>111110134100010</t>
  </si>
  <si>
    <t>01320006</t>
  </si>
  <si>
    <t>01320003</t>
  </si>
  <si>
    <t>01320005</t>
  </si>
  <si>
    <t>101361201109023</t>
  </si>
  <si>
    <t>101361201109024</t>
  </si>
  <si>
    <t>101361201109025</t>
  </si>
  <si>
    <t>101361201109026</t>
  </si>
  <si>
    <t>101361201109027</t>
  </si>
  <si>
    <t>101361201109028</t>
  </si>
  <si>
    <t>101361201109029</t>
  </si>
  <si>
    <t>101361201109030</t>
  </si>
  <si>
    <t>01380056</t>
  </si>
  <si>
    <t>1101042008001</t>
  </si>
  <si>
    <t>1101042008006</t>
  </si>
  <si>
    <t>01360070</t>
  </si>
  <si>
    <t>1101042008015</t>
  </si>
  <si>
    <t>1101042008014</t>
  </si>
  <si>
    <t>1101042008013</t>
  </si>
  <si>
    <t>111110134100021</t>
  </si>
  <si>
    <t>10104020400</t>
  </si>
  <si>
    <t>110104020401</t>
  </si>
  <si>
    <t>1012408201215</t>
  </si>
  <si>
    <t>10124201214</t>
  </si>
  <si>
    <t>10124201218</t>
  </si>
  <si>
    <t>1012407201219</t>
  </si>
  <si>
    <t>1012451020127</t>
  </si>
  <si>
    <t>1012420130200001</t>
  </si>
  <si>
    <t>1012420130200002</t>
  </si>
  <si>
    <t>1012420130200003</t>
  </si>
  <si>
    <t>1012420130200005</t>
  </si>
  <si>
    <t>1012420130200007</t>
  </si>
  <si>
    <t>1012420151200002</t>
  </si>
  <si>
    <t>1012420151200003</t>
  </si>
  <si>
    <t>1012420151200001</t>
  </si>
  <si>
    <t>1012420150800001</t>
  </si>
  <si>
    <t>1012420150800002</t>
  </si>
  <si>
    <t>1010020150800001</t>
  </si>
  <si>
    <t>1010020150800002</t>
  </si>
  <si>
    <t>1012420141100004</t>
  </si>
  <si>
    <t>1012420141100005</t>
  </si>
  <si>
    <t>1012520140300001</t>
  </si>
  <si>
    <t>1012520130700001</t>
  </si>
  <si>
    <t>1012620121100001</t>
  </si>
  <si>
    <t>1012620121100002</t>
  </si>
  <si>
    <t>1012620121100003</t>
  </si>
  <si>
    <t>1012620121200002</t>
  </si>
  <si>
    <t>1012620121200005</t>
  </si>
  <si>
    <t>1012620121200006</t>
  </si>
  <si>
    <t>1010020130200001</t>
  </si>
  <si>
    <t>1010020130200002</t>
  </si>
  <si>
    <t>1012620130300014</t>
  </si>
  <si>
    <t>1012620130400001</t>
  </si>
  <si>
    <t>1012620130300015</t>
  </si>
  <si>
    <t>1012620130300016</t>
  </si>
  <si>
    <t>1010020150600001</t>
  </si>
  <si>
    <t>110105000000009</t>
  </si>
  <si>
    <t>101361201109020</t>
  </si>
  <si>
    <t>101361201109021</t>
  </si>
  <si>
    <t>101361201109019</t>
  </si>
  <si>
    <t>101061200900010</t>
  </si>
  <si>
    <t>101061200900009</t>
  </si>
  <si>
    <t>00000000000000000002</t>
  </si>
  <si>
    <t>ВА00000000013</t>
  </si>
  <si>
    <t>101061200900016</t>
  </si>
  <si>
    <t>101061200900015</t>
  </si>
  <si>
    <t>01510358</t>
  </si>
  <si>
    <t>01510357</t>
  </si>
  <si>
    <t>01510356</t>
  </si>
  <si>
    <t>01510342</t>
  </si>
  <si>
    <t>01510343</t>
  </si>
  <si>
    <t>01510341</t>
  </si>
  <si>
    <t>01510368</t>
  </si>
  <si>
    <t>051342</t>
  </si>
  <si>
    <t>000101061001</t>
  </si>
  <si>
    <t>01510184</t>
  </si>
  <si>
    <t>01510189</t>
  </si>
  <si>
    <t>101061200900004</t>
  </si>
  <si>
    <t>101061200900005</t>
  </si>
  <si>
    <t>101061200900006</t>
  </si>
  <si>
    <t>101061200900007</t>
  </si>
  <si>
    <t>101061200900008</t>
  </si>
  <si>
    <t>00000000000000000029</t>
  </si>
  <si>
    <t>00000000000000000065</t>
  </si>
  <si>
    <t>00000000000000000028</t>
  </si>
  <si>
    <t>00000000000000000035</t>
  </si>
  <si>
    <t>00000000000000000075</t>
  </si>
  <si>
    <t>00000000000000000074</t>
  </si>
  <si>
    <t>00000000000000000020</t>
  </si>
  <si>
    <t>00000000000000000036</t>
  </si>
  <si>
    <t>00000000000000000088</t>
  </si>
  <si>
    <t>00000000000000000078</t>
  </si>
  <si>
    <t>00000000000000000079</t>
  </si>
  <si>
    <t>00000000000000000052</t>
  </si>
  <si>
    <t>00000000000000000041</t>
  </si>
  <si>
    <t>00000000000000000057</t>
  </si>
  <si>
    <t>00000000000000000059</t>
  </si>
  <si>
    <t>00000000000000000062</t>
  </si>
  <si>
    <t>00000000000000000058</t>
  </si>
  <si>
    <t>00000000000000000077</t>
  </si>
  <si>
    <t>00000000000000000019</t>
  </si>
  <si>
    <t>00000000000000000021</t>
  </si>
  <si>
    <t>00000000000000000024</t>
  </si>
  <si>
    <t>00000000000000000022</t>
  </si>
  <si>
    <t>00000000000000000076</t>
  </si>
  <si>
    <t>00000000000000000089</t>
  </si>
  <si>
    <t>00000000000000000027</t>
  </si>
  <si>
    <t>00000000000000000049</t>
  </si>
  <si>
    <t>00000000000000000033</t>
  </si>
  <si>
    <t>00000000000000000085</t>
  </si>
  <si>
    <t>00000000000000000064</t>
  </si>
  <si>
    <t>00000000000000000063</t>
  </si>
  <si>
    <t>01510314</t>
  </si>
  <si>
    <t>101062009120002</t>
  </si>
  <si>
    <t>101062009120001</t>
  </si>
  <si>
    <t>01510337</t>
  </si>
  <si>
    <t>01510159</t>
  </si>
  <si>
    <t>ВА000000000000000038</t>
  </si>
  <si>
    <t>101061200900003</t>
  </si>
  <si>
    <t>101061200900002</t>
  </si>
  <si>
    <t>01510161</t>
  </si>
  <si>
    <t>101061200900012</t>
  </si>
  <si>
    <t>10126201215</t>
  </si>
  <si>
    <t>10126201217</t>
  </si>
  <si>
    <t>101061200900011</t>
  </si>
  <si>
    <t>101061200900017</t>
  </si>
  <si>
    <t>1630085</t>
  </si>
  <si>
    <t>1630076</t>
  </si>
  <si>
    <t>07100014</t>
  </si>
  <si>
    <t>1012620151000001</t>
  </si>
  <si>
    <t>1012620151000002</t>
  </si>
  <si>
    <t>1012620151200001</t>
  </si>
  <si>
    <t>1012720151100001</t>
  </si>
  <si>
    <t/>
  </si>
  <si>
    <t>00000000000000000001</t>
  </si>
  <si>
    <t>0000000000000014</t>
  </si>
  <si>
    <t>00000000000000000016</t>
  </si>
  <si>
    <t>00000000000000000015</t>
  </si>
  <si>
    <t>0000000000000000006</t>
  </si>
  <si>
    <t>000000000000007</t>
  </si>
  <si>
    <t>00000000000000002</t>
  </si>
  <si>
    <t>00000000000017</t>
  </si>
  <si>
    <t>0000000000000003</t>
  </si>
  <si>
    <t>00000000000000004</t>
  </si>
  <si>
    <t>000000000000000034</t>
  </si>
  <si>
    <t>0000000000000027</t>
  </si>
  <si>
    <t>000000000000000009</t>
  </si>
  <si>
    <t>00000000000000025</t>
  </si>
  <si>
    <t>000000000000000008</t>
  </si>
  <si>
    <t>0000000000000000010</t>
  </si>
  <si>
    <t>000000000000000032</t>
  </si>
  <si>
    <t>00000000000000031</t>
  </si>
  <si>
    <t>0000000000000036</t>
  </si>
  <si>
    <t>000000000000000013</t>
  </si>
  <si>
    <t>00000000000000005</t>
  </si>
  <si>
    <t>0000000000000000012</t>
  </si>
  <si>
    <t>0000000000000000029</t>
  </si>
  <si>
    <t>0000000000000000030</t>
  </si>
  <si>
    <t>0000000000000000023</t>
  </si>
  <si>
    <t>00000000000000033</t>
  </si>
  <si>
    <t>00000000000000037</t>
  </si>
  <si>
    <t>000000000000000018</t>
  </si>
  <si>
    <t>000000000000000001</t>
  </si>
  <si>
    <t>01510344</t>
  </si>
  <si>
    <t>01510347</t>
  </si>
  <si>
    <t>01510348</t>
  </si>
  <si>
    <t>ВА0000000000014</t>
  </si>
  <si>
    <t>0000000000000032</t>
  </si>
  <si>
    <t>000000000000037</t>
  </si>
  <si>
    <t>01510352</t>
  </si>
  <si>
    <t>01510350</t>
  </si>
  <si>
    <t>01510351</t>
  </si>
  <si>
    <t>01510349</t>
  </si>
  <si>
    <t>0000000000000000024</t>
  </si>
  <si>
    <t>ВА000000012</t>
  </si>
  <si>
    <t>00000000000000000026</t>
  </si>
  <si>
    <t>00000000000000000011</t>
  </si>
  <si>
    <t>1012420160300001</t>
  </si>
  <si>
    <t>1012420160300002</t>
  </si>
  <si>
    <t>101242016030003</t>
  </si>
  <si>
    <t xml:space="preserve">1012420160500001              </t>
  </si>
  <si>
    <t>10126201609000001</t>
  </si>
  <si>
    <t>10126201609000044</t>
  </si>
  <si>
    <t>10126201609000043</t>
  </si>
  <si>
    <t>10126201609000042</t>
  </si>
  <si>
    <t>10126201609000040</t>
  </si>
  <si>
    <t>10126201609000041</t>
  </si>
  <si>
    <t>10126201609000036</t>
  </si>
  <si>
    <t>10126201609000037</t>
  </si>
  <si>
    <t>10126201609000038</t>
  </si>
  <si>
    <t>10126201609000039</t>
  </si>
  <si>
    <t>10126201609000033</t>
  </si>
  <si>
    <t>1012620160900004</t>
  </si>
  <si>
    <t>1012620160900005</t>
  </si>
  <si>
    <t>1012620160900009</t>
  </si>
  <si>
    <t>1012620160900008</t>
  </si>
  <si>
    <t>1012620160900007</t>
  </si>
  <si>
    <t>1012620160900006</t>
  </si>
  <si>
    <t>1012420161200001</t>
  </si>
  <si>
    <t>0000020161200001</t>
  </si>
  <si>
    <t>1012620161200002</t>
  </si>
  <si>
    <t xml:space="preserve">1012420170500002              </t>
  </si>
  <si>
    <t xml:space="preserve">1012420170500001              </t>
  </si>
  <si>
    <t>Здание школы-сада нежилое 2-этажное, общая площадь 1040,8 кв.м</t>
  </si>
  <si>
    <t>д.Кемуль, ул.Комсомольская 12</t>
  </si>
  <si>
    <t>59:12:0240000:418</t>
  </si>
  <si>
    <t>59-59-16/049/2012-169  от 22.08.2012</t>
  </si>
  <si>
    <t>59-59-16/008/2014-419  от 11.02.2014</t>
  </si>
  <si>
    <t xml:space="preserve"> д.Кемуль, ул Комсомольская 12</t>
  </si>
  <si>
    <t>59:12:0240000:675</t>
  </si>
  <si>
    <t>59-59-16/050/2012-438  от 29.08.2012</t>
  </si>
  <si>
    <t>59-59-16/018/2014-491  от 24.12.2014</t>
  </si>
  <si>
    <t xml:space="preserve">0000110102070001              </t>
  </si>
  <si>
    <t>Нежилое здание, 3-этажное, общая площадь 3320 кв.м</t>
  </si>
  <si>
    <t>п.Прикамский, ул.Солнечная, д.3</t>
  </si>
  <si>
    <t>59:12:0260000:776</t>
  </si>
  <si>
    <t>№ 59-59-16/012/2014-161  от 29.05.2014</t>
  </si>
  <si>
    <t>59-59-16/018/2014-492  от 24.12.2014</t>
  </si>
  <si>
    <t>Активная аккустическая система Behringer D212D</t>
  </si>
  <si>
    <t>Микшер c DSP. ALTO GHIBLI16FX</t>
  </si>
  <si>
    <t>Двойная радиосистема PASGAO PAW120+PAH315</t>
  </si>
  <si>
    <t>Перфоратор Макита</t>
  </si>
  <si>
    <t>Холодильник Daewoo FR-091 A</t>
  </si>
  <si>
    <t>Магнитола Hundai</t>
  </si>
  <si>
    <t xml:space="preserve">Швейная машина </t>
  </si>
  <si>
    <t>Ноутбук Rover BOOK H 591WH</t>
  </si>
  <si>
    <t>Базовое место ученика с огранич. способностями</t>
  </si>
  <si>
    <t>Базовое рабочее место пед работника</t>
  </si>
  <si>
    <t>Рабочее место учителя (комп, нетбук с прогр. Обеспеч)</t>
  </si>
  <si>
    <t>МФУ лазерное для исп-я в лок. Сети Canon i-SENSIS (комплект №8)</t>
  </si>
  <si>
    <t>Музыкальная клавиатура М-Audio Axion 49</t>
  </si>
  <si>
    <t>Музыкальная клавиатура М-Audio Axion 50</t>
  </si>
  <si>
    <t>Проектор Acer XD1150</t>
  </si>
  <si>
    <t>Станок СД-1</t>
  </si>
  <si>
    <t>Эл. плита ПЭ-048 ШП</t>
  </si>
  <si>
    <t>Монитор Acer AL 1716 AS</t>
  </si>
  <si>
    <t>Мультимед пректор Шарп</t>
  </si>
  <si>
    <t>Коммутатор Switsh 24-port D-link</t>
  </si>
  <si>
    <t>Компьютер Aguarius</t>
  </si>
  <si>
    <t>Компьютер Agufrius</t>
  </si>
  <si>
    <t>Копировальный аппарат XEROX WS3550</t>
  </si>
  <si>
    <t>Копировальный аппарат XEROX  3119</t>
  </si>
  <si>
    <t>Мармит АСТА</t>
  </si>
  <si>
    <t>Маршрутизатор ASUS</t>
  </si>
  <si>
    <t xml:space="preserve">Монитор 19 Acer </t>
  </si>
  <si>
    <t>Монитор  ж/к ViewSonic VA916 S/BK 19</t>
  </si>
  <si>
    <t>Монитор  учителя</t>
  </si>
  <si>
    <t>Монитор ЖК 24" PHILIPS</t>
  </si>
  <si>
    <t>Мультимедийный проектор Acer P1223</t>
  </si>
  <si>
    <t>Mясорубка электрическая</t>
  </si>
  <si>
    <t>DVD-проигрыватель</t>
  </si>
  <si>
    <t>Бак нерж</t>
  </si>
  <si>
    <t>Весы медиц. ВМЭН-150</t>
  </si>
  <si>
    <t>Видеокамера Panasonik VDR-D250EE-S</t>
  </si>
  <si>
    <t>комплект оборудования для монтажа узла учета тепловой энергии</t>
  </si>
  <si>
    <t>Оборудование радиоканальной системы передачи информации "Стрелец-мониторинг"</t>
  </si>
  <si>
    <t>Плита АВАТ ЭП-4 эл. 4 конф. без ж/ш лиц</t>
  </si>
  <si>
    <t>Принтер лазерный HP Color LastrJet</t>
  </si>
  <si>
    <t>Принтер лазерный HP  LastrJet P201n</t>
  </si>
  <si>
    <t>Принтер /копир/сканер</t>
  </si>
  <si>
    <t>Сист. блок Aguarjus Pro S46</t>
  </si>
  <si>
    <t>Сист. блок Pirit Codex</t>
  </si>
  <si>
    <t xml:space="preserve">Системный блок </t>
  </si>
  <si>
    <t>Системный блок "Компаньон СБ-2533"</t>
  </si>
  <si>
    <t xml:space="preserve">Сист. блок Aguarjus Pro </t>
  </si>
  <si>
    <t>Системный блок  ИВС-СБ (ICS Proline)</t>
  </si>
  <si>
    <t>Системный блок  № 134</t>
  </si>
  <si>
    <t>Телевизор Panasonik</t>
  </si>
  <si>
    <t>Мультимед пректор Aser P 1265</t>
  </si>
  <si>
    <t>Прилавок АВАТ АСТА холодильный</t>
  </si>
  <si>
    <t>Тахограф "Штрих-ТахоRUS" без GPRS-модема</t>
  </si>
  <si>
    <t>Триммер Chempion T-336</t>
  </si>
  <si>
    <t xml:space="preserve">Проектор мультимедийный Beng МР 522 ST </t>
  </si>
  <si>
    <t>Проектор мультимедийный BenQ Projektor</t>
  </si>
  <si>
    <t>Проектор мультимедийный VIVITEK D551 DPL</t>
  </si>
  <si>
    <t>Проектор Acer Projektor X 113</t>
  </si>
  <si>
    <t>Проектор Acer  X 1240</t>
  </si>
  <si>
    <t>Компьютер"ХР" в сборе (Монитор,системный блок,клавиатура,мышь)</t>
  </si>
  <si>
    <t>Рабочее место учителя тип 2</t>
  </si>
  <si>
    <t>Водонагреватель Garanter 120 л</t>
  </si>
  <si>
    <t>Ноутбук Dell Inspirion 3521</t>
  </si>
  <si>
    <t>Ноутбук планшетный Samsung</t>
  </si>
  <si>
    <t>Ноутбук Lenovo ideaPad G 5030</t>
  </si>
  <si>
    <t>Системный блок Моноблок Aser Aspire</t>
  </si>
  <si>
    <t>Прилавок д/горячих напитков</t>
  </si>
  <si>
    <t>Плита электрическая ВЕКО</t>
  </si>
  <si>
    <t>Доска для мела магнитная</t>
  </si>
  <si>
    <t>Базовое место педагогического работника</t>
  </si>
  <si>
    <t>Проектор BenQ Projector MS506</t>
  </si>
  <si>
    <t>Проектор мультимед. BenQ MX503 с кр.и кабел.</t>
  </si>
  <si>
    <t>Проектор мультимедийный ACER X1263</t>
  </si>
  <si>
    <t>МФУ лазерное цветное SAMSUNG</t>
  </si>
  <si>
    <t>МФУ лазерное Brother DSP 7057R</t>
  </si>
  <si>
    <t>3D-телевизор PHILIPS</t>
  </si>
  <si>
    <t>Автобус Peugeot Boxer 222335</t>
  </si>
  <si>
    <t>Доска ученическая/ст</t>
  </si>
  <si>
    <t>Стиральная машина Samsung</t>
  </si>
  <si>
    <t>палас 5х4</t>
  </si>
  <si>
    <t>Холодильник Бирюса 2-х кам.</t>
  </si>
  <si>
    <t>Морозильная камера  Indezit</t>
  </si>
  <si>
    <t>Холодильник Атлант 2-х камерный</t>
  </si>
  <si>
    <t>Шкаф жарочный ЖЭЗНЖн</t>
  </si>
  <si>
    <t>К-т волнов. оптике</t>
  </si>
  <si>
    <t>К-т геометр. опт.</t>
  </si>
  <si>
    <t>К-т "Вращение"</t>
  </si>
  <si>
    <t>Комп. измерит. блок</t>
  </si>
  <si>
    <t>Миллиамперметр</t>
  </si>
  <si>
    <t>Мясорубка ТМ-32</t>
  </si>
  <si>
    <t>Н-Р движения электронов</t>
  </si>
  <si>
    <t>Н-Р изм. тока</t>
  </si>
  <si>
    <t>Н-Р исп. лазера</t>
  </si>
  <si>
    <t>Н-Р иссл. пер. тока</t>
  </si>
  <si>
    <t>Н-Р иссл. радиосвязи</t>
  </si>
  <si>
    <t>Н-Р иссл. тока полупр</t>
  </si>
  <si>
    <t>Н-Р иссл. цепей</t>
  </si>
  <si>
    <t>Н-р спектр. трубок</t>
  </si>
  <si>
    <t>Н-р "Тепл. явления"</t>
  </si>
  <si>
    <t>Термометр показывающий электроконтактный ТГП 100</t>
  </si>
  <si>
    <t>Комплект лыжных ботинок</t>
  </si>
  <si>
    <t>Комплект инвентаря д/зан.игр.видами спорта №3</t>
  </si>
  <si>
    <t>Стол компьютерный СК 1/150у</t>
  </si>
  <si>
    <t xml:space="preserve">Тумба приставная </t>
  </si>
  <si>
    <t>Тумба приставная Т2/45</t>
  </si>
  <si>
    <t>Стеллаж демонстрационный</t>
  </si>
  <si>
    <t>Термометр Электрон.</t>
  </si>
  <si>
    <t>Трансформат, унив.</t>
  </si>
  <si>
    <t>Холодильник однокамерный</t>
  </si>
  <si>
    <t>Генератор звук. частоты</t>
  </si>
  <si>
    <t>Специализированный программно-аппаратный комплекс (комплект №2)</t>
  </si>
  <si>
    <t>Комплект ученич мебели (стол+2 стула рег гр 1-4 с рег углом наклона столешницы</t>
  </si>
  <si>
    <t>Стол демонстрационный для каб физики</t>
  </si>
  <si>
    <t>Стол ученич для каб химии с бортиком</t>
  </si>
  <si>
    <t>Коплект мебели ученической</t>
  </si>
  <si>
    <t>Комплект школьной мебели (парта, стул 2шт)</t>
  </si>
  <si>
    <t>Мясорубка УКМ</t>
  </si>
  <si>
    <t>стол компьютерный</t>
  </si>
  <si>
    <t>Шкаф Спектр (55)</t>
  </si>
  <si>
    <t>Шкаф-купе "Фортуна"</t>
  </si>
  <si>
    <t>Шкаф для одежды "Олеся"</t>
  </si>
  <si>
    <t xml:space="preserve">Шкаф Спектр </t>
  </si>
  <si>
    <t>Шкаф для одежды ШО 2/80</t>
  </si>
  <si>
    <t>Шкаф для документов закрытый  ШБ 1/80</t>
  </si>
  <si>
    <t>Шкаф для документов со стек.дверями ШБ 3/80</t>
  </si>
  <si>
    <t>Шкаф для документов ШБ 2/70</t>
  </si>
  <si>
    <t>Шкаф для одежды узкий</t>
  </si>
  <si>
    <t>Брифинг-приставка</t>
  </si>
  <si>
    <t>Шкаф для одежды учителей</t>
  </si>
  <si>
    <t>учебники по модернизации</t>
  </si>
  <si>
    <t>Учебники пост 28,06,2013</t>
  </si>
  <si>
    <t>Учебники УО и ПО</t>
  </si>
  <si>
    <t>Библиотечный фонд от 04.09.2014</t>
  </si>
  <si>
    <t>Библиотечный фонд от 20.05.2014</t>
  </si>
  <si>
    <t>Учебники август 2015</t>
  </si>
  <si>
    <t>Учебники апрель 2015</t>
  </si>
  <si>
    <t>Учебники ЦИКТ 11.09.15</t>
  </si>
  <si>
    <t>Учебники 26.06.16</t>
  </si>
  <si>
    <t>Учебники 20.07.16</t>
  </si>
  <si>
    <t>Учебники 20.04.16</t>
  </si>
  <si>
    <t>Книга "Краеедение прикамья" 6 класс</t>
  </si>
  <si>
    <t>Трибуна напольная "Монолит"</t>
  </si>
  <si>
    <t>Стол процедурный</t>
  </si>
  <si>
    <t>Кушетка детская</t>
  </si>
  <si>
    <t>Динамометр ДК-25</t>
  </si>
  <si>
    <t>Динамометр ДК-50</t>
  </si>
  <si>
    <t>Весы напольные мед. электронные ВМЭН-200</t>
  </si>
  <si>
    <t>Шкаф 1-сворчатый стекло+металл медицинский</t>
  </si>
  <si>
    <t>Экран проекционный PROJEKTA</t>
  </si>
  <si>
    <t>Кронштейн для проекторов</t>
  </si>
  <si>
    <t>Двери металлические</t>
  </si>
  <si>
    <t>Решетки металлические</t>
  </si>
  <si>
    <t>Мягкий модуль "Полоса препятствий"</t>
  </si>
  <si>
    <t>Мягкий модуль "Бассейн 12-ти гранник Д-2м"</t>
  </si>
  <si>
    <t>Системный блок ИксПи 2</t>
  </si>
  <si>
    <t>Автоматизированное рабочее место виртуальной лаборатории по физике для ОУ в составе: 1. Нуогтбук IRU Patriot 527 c Windows 7 Professional - 1 шт., 2. Прикладные прогр. сист. "Интерактивная физика"</t>
  </si>
  <si>
    <t>Мобильный комплекс по естеств. науч. Дисциплинам № 15, 1 часть</t>
  </si>
  <si>
    <t>Мобильный комплекс по естеств. науч. Дисциплинам № 15, 2 часть</t>
  </si>
  <si>
    <t>Карта водителя ЕСТР</t>
  </si>
  <si>
    <t>Комплект ОБЖ № 3</t>
  </si>
  <si>
    <t>Комплект спортивного инвентаря для занятия зимними видами спорта № 3</t>
  </si>
  <si>
    <t>Жесткий диск 500Gb</t>
  </si>
  <si>
    <t>Тумба с умывальником</t>
  </si>
  <si>
    <t>Регистратор</t>
  </si>
  <si>
    <t>Учебники 25.08.17</t>
  </si>
  <si>
    <t>Аккумуляторная дрель Lilon</t>
  </si>
  <si>
    <t xml:space="preserve">Экран Lumien </t>
  </si>
  <si>
    <t xml:space="preserve">Проектор EPSON </t>
  </si>
  <si>
    <t>ЖК монитор Acer</t>
  </si>
  <si>
    <t>Системный блок  ХР</t>
  </si>
  <si>
    <t>Тахограф "Меркурий"</t>
  </si>
  <si>
    <t>Шкаф д/образовательного процесса</t>
  </si>
  <si>
    <t>Стол  д/образовательного процесса 1380*1440*600</t>
  </si>
  <si>
    <t>Системный блок Instar Ratio</t>
  </si>
  <si>
    <t>Облучатель ОБПЕ-450</t>
  </si>
  <si>
    <t>Картофелечистка МОК 15</t>
  </si>
  <si>
    <t>Весы напольные электрическ.</t>
  </si>
  <si>
    <t>Осветитель таблиц</t>
  </si>
  <si>
    <t>Принтер-сканер-копир HP LJ M 1132</t>
  </si>
  <si>
    <t>Принтер-сканер-копир HP LJ M 1133</t>
  </si>
  <si>
    <t>Холодильник Саратов 1524м</t>
  </si>
  <si>
    <t>Шкаф для одежды 4-х</t>
  </si>
  <si>
    <t>Шкаф напольный</t>
  </si>
  <si>
    <t>Стеллаж высокий</t>
  </si>
  <si>
    <t>Эл.мясорубка</t>
  </si>
  <si>
    <t xml:space="preserve">Холодильник </t>
  </si>
  <si>
    <t>Стол разделочно-производственный</t>
  </si>
  <si>
    <t>Дорожка 5-66м</t>
  </si>
  <si>
    <t xml:space="preserve">00000011010601040136          </t>
  </si>
  <si>
    <t xml:space="preserve">000000000092                  </t>
  </si>
  <si>
    <t xml:space="preserve">110104040551                  </t>
  </si>
  <si>
    <t xml:space="preserve">01380158                      </t>
  </si>
  <si>
    <t xml:space="preserve">01380173                      </t>
  </si>
  <si>
    <t xml:space="preserve">110104030264                  </t>
  </si>
  <si>
    <t>000000000205</t>
  </si>
  <si>
    <t>440124050687</t>
  </si>
  <si>
    <t>000000000206</t>
  </si>
  <si>
    <t>000000000207</t>
  </si>
  <si>
    <t>440124050686</t>
  </si>
  <si>
    <t>000000000209</t>
  </si>
  <si>
    <t>000000000210</t>
  </si>
  <si>
    <t>000000000211</t>
  </si>
  <si>
    <t xml:space="preserve">0000110104030338              </t>
  </si>
  <si>
    <t xml:space="preserve">01380133                      </t>
  </si>
  <si>
    <t xml:space="preserve">01360213                      </t>
  </si>
  <si>
    <t xml:space="preserve">110104030318                  </t>
  </si>
  <si>
    <t xml:space="preserve">01380166                      </t>
  </si>
  <si>
    <t xml:space="preserve">01380201                      </t>
  </si>
  <si>
    <t xml:space="preserve">110104030319                  </t>
  </si>
  <si>
    <t xml:space="preserve">01380224                      </t>
  </si>
  <si>
    <t xml:space="preserve">11010601040131                </t>
  </si>
  <si>
    <t xml:space="preserve">0000110104040108              </t>
  </si>
  <si>
    <t xml:space="preserve">110104030425                  </t>
  </si>
  <si>
    <t xml:space="preserve">110104030105                  </t>
  </si>
  <si>
    <t xml:space="preserve">110104030142                  </t>
  </si>
  <si>
    <t xml:space="preserve">410124030642                  </t>
  </si>
  <si>
    <t xml:space="preserve">110104030129                  </t>
  </si>
  <si>
    <t xml:space="preserve">410124050638                  </t>
  </si>
  <si>
    <t xml:space="preserve">440124050641                  </t>
  </si>
  <si>
    <t xml:space="preserve">110104030177                  </t>
  </si>
  <si>
    <t xml:space="preserve">110104030306                  </t>
  </si>
  <si>
    <t xml:space="preserve">110104020116                  </t>
  </si>
  <si>
    <t xml:space="preserve">110124020592                  </t>
  </si>
  <si>
    <t xml:space="preserve">110104030130                  </t>
  </si>
  <si>
    <t xml:space="preserve">110104020124                  </t>
  </si>
  <si>
    <t xml:space="preserve">110124020634                  </t>
  </si>
  <si>
    <t xml:space="preserve">110124020635                  </t>
  </si>
  <si>
    <t xml:space="preserve">110124020636                  </t>
  </si>
  <si>
    <t xml:space="preserve">110104030118                  </t>
  </si>
  <si>
    <t xml:space="preserve">11010601040134                </t>
  </si>
  <si>
    <t xml:space="preserve">110104030178                  </t>
  </si>
  <si>
    <t>000000000257</t>
  </si>
  <si>
    <t xml:space="preserve">110104040123                  </t>
  </si>
  <si>
    <t xml:space="preserve">110104030174                  </t>
  </si>
  <si>
    <t xml:space="preserve">410124030640                  </t>
  </si>
  <si>
    <t xml:space="preserve">110104040107                  </t>
  </si>
  <si>
    <t xml:space="preserve">0000110104040308              </t>
  </si>
  <si>
    <t xml:space="preserve">0000110104050310              </t>
  </si>
  <si>
    <t xml:space="preserve">110104050129                  </t>
  </si>
  <si>
    <t xml:space="preserve">0000110104030137              </t>
  </si>
  <si>
    <t>000000000186</t>
  </si>
  <si>
    <t>000000000222</t>
  </si>
  <si>
    <t xml:space="preserve">000000000082                  </t>
  </si>
  <si>
    <t>000000000110</t>
  </si>
  <si>
    <t xml:space="preserve">410124030643                  </t>
  </si>
  <si>
    <t xml:space="preserve">1101060104035                 </t>
  </si>
  <si>
    <t xml:space="preserve">110104040131                  </t>
  </si>
  <si>
    <t xml:space="preserve">110104040133                  </t>
  </si>
  <si>
    <t xml:space="preserve">110104030115                  </t>
  </si>
  <si>
    <t xml:space="preserve">110104030307                  </t>
  </si>
  <si>
    <t xml:space="preserve">110104020120                  </t>
  </si>
  <si>
    <t xml:space="preserve">110104030310                  </t>
  </si>
  <si>
    <t xml:space="preserve">110124020590                  </t>
  </si>
  <si>
    <t xml:space="preserve">110124020631                  </t>
  </si>
  <si>
    <t xml:space="preserve">110124020632                  </t>
  </si>
  <si>
    <t xml:space="preserve">110124020633                  </t>
  </si>
  <si>
    <t xml:space="preserve">110104030279                  </t>
  </si>
  <si>
    <t xml:space="preserve">110104020123                  </t>
  </si>
  <si>
    <t xml:space="preserve">11010601040133                </t>
  </si>
  <si>
    <t xml:space="preserve">110104030135                  </t>
  </si>
  <si>
    <t xml:space="preserve">110104030117                  </t>
  </si>
  <si>
    <t xml:space="preserve">110104040157                  </t>
  </si>
  <si>
    <t xml:space="preserve">110104040118                  </t>
  </si>
  <si>
    <t>000000000115</t>
  </si>
  <si>
    <t xml:space="preserve">110104030308                  </t>
  </si>
  <si>
    <t xml:space="preserve">410124020644                  </t>
  </si>
  <si>
    <t xml:space="preserve">0000110104030305              </t>
  </si>
  <si>
    <t xml:space="preserve">410124040639                  </t>
  </si>
  <si>
    <t>000000000144</t>
  </si>
  <si>
    <t>000000000145</t>
  </si>
  <si>
    <t>000000000140</t>
  </si>
  <si>
    <t>000000000156</t>
  </si>
  <si>
    <t xml:space="preserve">11010601040132                </t>
  </si>
  <si>
    <t xml:space="preserve">110104030427                  </t>
  </si>
  <si>
    <t>000000000153</t>
  </si>
  <si>
    <t>000000000152</t>
  </si>
  <si>
    <t>000000000151</t>
  </si>
  <si>
    <t>000000000114</t>
  </si>
  <si>
    <t>000000000212</t>
  </si>
  <si>
    <t>000000000213</t>
  </si>
  <si>
    <t>000000000214</t>
  </si>
  <si>
    <t>000000000215</t>
  </si>
  <si>
    <t>000000000216</t>
  </si>
  <si>
    <t>000000000219</t>
  </si>
  <si>
    <t>000000000148</t>
  </si>
  <si>
    <t>000000000147</t>
  </si>
  <si>
    <t>000000000117</t>
  </si>
  <si>
    <t>000000000116</t>
  </si>
  <si>
    <t>000000000217</t>
  </si>
  <si>
    <t xml:space="preserve">000000000101                  </t>
  </si>
  <si>
    <t xml:space="preserve">000000000102                  </t>
  </si>
  <si>
    <t xml:space="preserve">000000000108                  </t>
  </si>
  <si>
    <t xml:space="preserve">000000000106                  </t>
  </si>
  <si>
    <t xml:space="preserve">000000000083                  </t>
  </si>
  <si>
    <t>440124050688</t>
  </si>
  <si>
    <t>440124050689</t>
  </si>
  <si>
    <t>000000000256</t>
  </si>
  <si>
    <t xml:space="preserve">440124050676           </t>
  </si>
  <si>
    <t xml:space="preserve">440124050679                </t>
  </si>
  <si>
    <t xml:space="preserve">440124050681             </t>
  </si>
  <si>
    <t>000000000091</t>
  </si>
  <si>
    <t xml:space="preserve">000000000090                  </t>
  </si>
  <si>
    <t>000000000112</t>
  </si>
  <si>
    <t>000000000113</t>
  </si>
  <si>
    <t xml:space="preserve">000000000089                  </t>
  </si>
  <si>
    <t xml:space="preserve">110105030005                  </t>
  </si>
  <si>
    <t>000000000111</t>
  </si>
  <si>
    <t xml:space="preserve">110106040303                  </t>
  </si>
  <si>
    <t xml:space="preserve">110106040270                  </t>
  </si>
  <si>
    <t xml:space="preserve">110106040271                  </t>
  </si>
  <si>
    <t xml:space="preserve">210106030002                  </t>
  </si>
  <si>
    <t xml:space="preserve">210106030003                  </t>
  </si>
  <si>
    <t xml:space="preserve">110106040325                  </t>
  </si>
  <si>
    <t xml:space="preserve">110126030136                  </t>
  </si>
  <si>
    <t xml:space="preserve">110106030327                  </t>
  </si>
  <si>
    <t xml:space="preserve">110106040268                  </t>
  </si>
  <si>
    <t xml:space="preserve">110106030252                  </t>
  </si>
  <si>
    <t xml:space="preserve">110106030253                  </t>
  </si>
  <si>
    <t xml:space="preserve">110106030254                  </t>
  </si>
  <si>
    <t xml:space="preserve">110106030234                  </t>
  </si>
  <si>
    <t xml:space="preserve">110106020148                  </t>
  </si>
  <si>
    <t xml:space="preserve">110106020129                  </t>
  </si>
  <si>
    <t xml:space="preserve">110106020131                  </t>
  </si>
  <si>
    <t xml:space="preserve">110126020136                  </t>
  </si>
  <si>
    <t xml:space="preserve">110106030256                  </t>
  </si>
  <si>
    <t xml:space="preserve">1101060040001                 </t>
  </si>
  <si>
    <t xml:space="preserve">110106040233                  </t>
  </si>
  <si>
    <t xml:space="preserve">110106030257                  </t>
  </si>
  <si>
    <t xml:space="preserve">110106030258                  </t>
  </si>
  <si>
    <t xml:space="preserve">110106030259                  </t>
  </si>
  <si>
    <t xml:space="preserve">110106030260                  </t>
  </si>
  <si>
    <t xml:space="preserve">110106030261                  </t>
  </si>
  <si>
    <t xml:space="preserve">110106030262                  </t>
  </si>
  <si>
    <t xml:space="preserve">110106030263                  </t>
  </si>
  <si>
    <t xml:space="preserve">110106030264                  </t>
  </si>
  <si>
    <t xml:space="preserve">110106030280                  </t>
  </si>
  <si>
    <t xml:space="preserve">110106030281                  </t>
  </si>
  <si>
    <t xml:space="preserve">110106030294                  </t>
  </si>
  <si>
    <t xml:space="preserve">110106030293                  </t>
  </si>
  <si>
    <t xml:space="preserve">110106030292                  </t>
  </si>
  <si>
    <t xml:space="preserve">110106030291                  </t>
  </si>
  <si>
    <t xml:space="preserve">110106030290                  </t>
  </si>
  <si>
    <t xml:space="preserve">110106030289                  </t>
  </si>
  <si>
    <t xml:space="preserve">110106030288                  </t>
  </si>
  <si>
    <t xml:space="preserve">110106030287                  </t>
  </si>
  <si>
    <t xml:space="preserve">110106030286                  </t>
  </si>
  <si>
    <t xml:space="preserve">110106030285                  </t>
  </si>
  <si>
    <t xml:space="preserve">110106030284                  </t>
  </si>
  <si>
    <t xml:space="preserve">110106030283                  </t>
  </si>
  <si>
    <t xml:space="preserve">110106030282                  </t>
  </si>
  <si>
    <t xml:space="preserve">110106030310                  </t>
  </si>
  <si>
    <t xml:space="preserve">110106030315                  </t>
  </si>
  <si>
    <t xml:space="preserve">110106030316                  </t>
  </si>
  <si>
    <t xml:space="preserve">110106030313                  </t>
  </si>
  <si>
    <t xml:space="preserve">110106030318                  </t>
  </si>
  <si>
    <t xml:space="preserve">110106030319                  </t>
  </si>
  <si>
    <t xml:space="preserve">110106030320                  </t>
  </si>
  <si>
    <t xml:space="preserve">110106030312                  </t>
  </si>
  <si>
    <t xml:space="preserve">110106030321                  </t>
  </si>
  <si>
    <t xml:space="preserve">110106030322                  </t>
  </si>
  <si>
    <t xml:space="preserve">110106030311                  </t>
  </si>
  <si>
    <t xml:space="preserve">110106030124                  </t>
  </si>
  <si>
    <t xml:space="preserve">110106030323                  </t>
  </si>
  <si>
    <t xml:space="preserve">11010630317                   </t>
  </si>
  <si>
    <t xml:space="preserve">110106030325                  </t>
  </si>
  <si>
    <t xml:space="preserve">110106030324                  </t>
  </si>
  <si>
    <t xml:space="preserve">110106030326                  </t>
  </si>
  <si>
    <t xml:space="preserve">1101060328                    </t>
  </si>
  <si>
    <t xml:space="preserve">110106030329                  </t>
  </si>
  <si>
    <t xml:space="preserve">110106030330                  </t>
  </si>
  <si>
    <t xml:space="preserve">110106030331                  </t>
  </si>
  <si>
    <t>000000000154</t>
  </si>
  <si>
    <t xml:space="preserve">110106040281                  </t>
  </si>
  <si>
    <t>000000000255</t>
  </si>
  <si>
    <t>000000000254</t>
  </si>
  <si>
    <t>000000000253</t>
  </si>
  <si>
    <t>000000000242</t>
  </si>
  <si>
    <t>000000000237</t>
  </si>
  <si>
    <t>000000000239</t>
  </si>
  <si>
    <t>000000000243</t>
  </si>
  <si>
    <t>000000000244</t>
  </si>
  <si>
    <t xml:space="preserve">110106040583                  </t>
  </si>
  <si>
    <t xml:space="preserve">110106030333                  </t>
  </si>
  <si>
    <t xml:space="preserve">110106030334                  </t>
  </si>
  <si>
    <t xml:space="preserve">11010601040114                </t>
  </si>
  <si>
    <t xml:space="preserve">11010603050                   </t>
  </si>
  <si>
    <t xml:space="preserve">110106030130                  </t>
  </si>
  <si>
    <t xml:space="preserve">110106030036                  </t>
  </si>
  <si>
    <t xml:space="preserve">110106030037                  </t>
  </si>
  <si>
    <t xml:space="preserve">110106030146                  </t>
  </si>
  <si>
    <t xml:space="preserve">110106030149                  </t>
  </si>
  <si>
    <t xml:space="preserve">11010601040112                </t>
  </si>
  <si>
    <t xml:space="preserve">11010601040113                </t>
  </si>
  <si>
    <t xml:space="preserve">110106010115                  </t>
  </si>
  <si>
    <t xml:space="preserve">110106010116                  </t>
  </si>
  <si>
    <t xml:space="preserve">110106030552                  </t>
  </si>
  <si>
    <t xml:space="preserve">110106030551                  </t>
  </si>
  <si>
    <t xml:space="preserve">110106030550                  </t>
  </si>
  <si>
    <t xml:space="preserve">110106030123                  </t>
  </si>
  <si>
    <t xml:space="preserve">110106030128                  </t>
  </si>
  <si>
    <t xml:space="preserve">110106030553                  </t>
  </si>
  <si>
    <t xml:space="preserve">110126030637                  </t>
  </si>
  <si>
    <t xml:space="preserve">110106040269                  </t>
  </si>
  <si>
    <t xml:space="preserve">110106040272                  </t>
  </si>
  <si>
    <t>000000000119</t>
  </si>
  <si>
    <t>000000000208</t>
  </si>
  <si>
    <t xml:space="preserve">110106030251                  </t>
  </si>
  <si>
    <t xml:space="preserve">000000000008                  </t>
  </si>
  <si>
    <t xml:space="preserve">000000000030                  </t>
  </si>
  <si>
    <t xml:space="preserve">000000000028                  </t>
  </si>
  <si>
    <t xml:space="preserve">000000000027                  </t>
  </si>
  <si>
    <t>000000000120</t>
  </si>
  <si>
    <t>000000000121</t>
  </si>
  <si>
    <t>000000000122</t>
  </si>
  <si>
    <t>000000000123</t>
  </si>
  <si>
    <t>000000000124</t>
  </si>
  <si>
    <t>000000000125</t>
  </si>
  <si>
    <t>000000000126</t>
  </si>
  <si>
    <t>000000000127</t>
  </si>
  <si>
    <t>000000000128</t>
  </si>
  <si>
    <t>000000000129</t>
  </si>
  <si>
    <t>000000000130</t>
  </si>
  <si>
    <t>000000000131</t>
  </si>
  <si>
    <t>000000000132</t>
  </si>
  <si>
    <t>000000000133</t>
  </si>
  <si>
    <t>000000000134</t>
  </si>
  <si>
    <t>000000000135</t>
  </si>
  <si>
    <t>000000000136</t>
  </si>
  <si>
    <t>000000000137</t>
  </si>
  <si>
    <t>000000000138</t>
  </si>
  <si>
    <t>000000000139</t>
  </si>
  <si>
    <t>000000000187</t>
  </si>
  <si>
    <t>000000000188</t>
  </si>
  <si>
    <t>000000000189</t>
  </si>
  <si>
    <t>000000000190</t>
  </si>
  <si>
    <t>000000000191</t>
  </si>
  <si>
    <t>000000000192</t>
  </si>
  <si>
    <t>000000000193</t>
  </si>
  <si>
    <t>000000000194</t>
  </si>
  <si>
    <t>000000000195</t>
  </si>
  <si>
    <t>000000000196</t>
  </si>
  <si>
    <t>000000000197</t>
  </si>
  <si>
    <t>000000000198</t>
  </si>
  <si>
    <t>000000000199</t>
  </si>
  <si>
    <t>000000000200</t>
  </si>
  <si>
    <t>000000000201</t>
  </si>
  <si>
    <t>000000000202</t>
  </si>
  <si>
    <t>000000000203</t>
  </si>
  <si>
    <t>000000000204</t>
  </si>
  <si>
    <t xml:space="preserve">000000000024                  </t>
  </si>
  <si>
    <t xml:space="preserve">000000000021                  </t>
  </si>
  <si>
    <t xml:space="preserve">000000000020                  </t>
  </si>
  <si>
    <t xml:space="preserve">000000000018                  </t>
  </si>
  <si>
    <t xml:space="preserve">000000000015                  </t>
  </si>
  <si>
    <t xml:space="preserve">110106030138                  </t>
  </si>
  <si>
    <t xml:space="preserve">110106030269                  </t>
  </si>
  <si>
    <t xml:space="preserve">440124050645                  </t>
  </si>
  <si>
    <t xml:space="preserve">440124050649                  </t>
  </si>
  <si>
    <t xml:space="preserve">440124050648                  </t>
  </si>
  <si>
    <t xml:space="preserve">440124050647                  </t>
  </si>
  <si>
    <t xml:space="preserve">440124050659                  </t>
  </si>
  <si>
    <t xml:space="preserve">440124050660                  </t>
  </si>
  <si>
    <t xml:space="preserve">440124050657                  </t>
  </si>
  <si>
    <t xml:space="preserve">440124050658                  </t>
  </si>
  <si>
    <t>000000000235</t>
  </si>
  <si>
    <t>000000000236</t>
  </si>
  <si>
    <t>000000000234</t>
  </si>
  <si>
    <t>000000000241</t>
  </si>
  <si>
    <t>000000000247</t>
  </si>
  <si>
    <t>000000000245</t>
  </si>
  <si>
    <t>000000000238</t>
  </si>
  <si>
    <t>000000000240</t>
  </si>
  <si>
    <t xml:space="preserve">110106030580                  </t>
  </si>
  <si>
    <t xml:space="preserve">110106030581                  </t>
  </si>
  <si>
    <t xml:space="preserve">110106030582                  </t>
  </si>
  <si>
    <t xml:space="preserve">440124050691                  </t>
  </si>
  <si>
    <t xml:space="preserve">000000000107                  </t>
  </si>
  <si>
    <t xml:space="preserve">440124050667                  </t>
  </si>
  <si>
    <t xml:space="preserve">440124050668                  </t>
  </si>
  <si>
    <t xml:space="preserve">440124050670                  </t>
  </si>
  <si>
    <t xml:space="preserve">440124050671                  </t>
  </si>
  <si>
    <t xml:space="preserve">440124050675                  </t>
  </si>
  <si>
    <t xml:space="preserve">000000000084                  </t>
  </si>
  <si>
    <t>000000000088</t>
  </si>
  <si>
    <t xml:space="preserve">000000000088                  </t>
  </si>
  <si>
    <t xml:space="preserve">000000000087                  </t>
  </si>
  <si>
    <t xml:space="preserve">000000000086                  </t>
  </si>
  <si>
    <t xml:space="preserve">000000000085                  </t>
  </si>
  <si>
    <t>000000000220</t>
  </si>
  <si>
    <t>000000000221</t>
  </si>
  <si>
    <t xml:space="preserve">110109070125                  </t>
  </si>
  <si>
    <t xml:space="preserve">110109050124                  </t>
  </si>
  <si>
    <t>000000000227</t>
  </si>
  <si>
    <t>000000000230</t>
  </si>
  <si>
    <t>440124050682</t>
  </si>
  <si>
    <t>440124050683</t>
  </si>
  <si>
    <t>440124050684</t>
  </si>
  <si>
    <t>000000000229</t>
  </si>
  <si>
    <t>000000000231</t>
  </si>
  <si>
    <t>000000000232</t>
  </si>
  <si>
    <t>000000000233</t>
  </si>
  <si>
    <t>000000000262</t>
  </si>
  <si>
    <t>000000000263</t>
  </si>
  <si>
    <t>41012400001</t>
  </si>
  <si>
    <t>41012400002</t>
  </si>
  <si>
    <t>41012400003</t>
  </si>
  <si>
    <t>41012400004</t>
  </si>
  <si>
    <t>41012400005</t>
  </si>
  <si>
    <t>410124040411</t>
  </si>
  <si>
    <t>410124040412</t>
  </si>
  <si>
    <t>410124040413</t>
  </si>
  <si>
    <t>410124040414</t>
  </si>
  <si>
    <t>410124040415</t>
  </si>
  <si>
    <t>410124040416</t>
  </si>
  <si>
    <t>410126040411</t>
  </si>
  <si>
    <t>410124020413</t>
  </si>
  <si>
    <t>410126060413</t>
  </si>
  <si>
    <t>000000004101 24050287</t>
  </si>
  <si>
    <t xml:space="preserve">000000004101       24050288     </t>
  </si>
  <si>
    <t>110104040235</t>
  </si>
  <si>
    <t>110104050234</t>
  </si>
  <si>
    <t>410124020432</t>
  </si>
  <si>
    <t>410124020434</t>
  </si>
  <si>
    <t>410124030402</t>
  </si>
  <si>
    <t>410124030403</t>
  </si>
  <si>
    <t>410124030433</t>
  </si>
  <si>
    <t>410124040431</t>
  </si>
  <si>
    <t>410124050284</t>
  </si>
  <si>
    <t>410124050430</t>
  </si>
  <si>
    <t>410124050285</t>
  </si>
  <si>
    <t>410124050286</t>
  </si>
  <si>
    <t>110106040215</t>
  </si>
  <si>
    <t>110106040191</t>
  </si>
  <si>
    <t>110106040192</t>
  </si>
  <si>
    <t>110106040193</t>
  </si>
  <si>
    <t>110106040194</t>
  </si>
  <si>
    <t>110106040195</t>
  </si>
  <si>
    <t>110106040196</t>
  </si>
  <si>
    <t>110106040197</t>
  </si>
  <si>
    <t>110106040198</t>
  </si>
  <si>
    <t>110106040199</t>
  </si>
  <si>
    <t>110106040200</t>
  </si>
  <si>
    <t>110106040201</t>
  </si>
  <si>
    <t>110106040202</t>
  </si>
  <si>
    <t>110106040203</t>
  </si>
  <si>
    <t>110106040204</t>
  </si>
  <si>
    <t>110106040205</t>
  </si>
  <si>
    <t>110106040206</t>
  </si>
  <si>
    <t>110106040207</t>
  </si>
  <si>
    <t>110106040208</t>
  </si>
  <si>
    <t>110106040209</t>
  </si>
  <si>
    <t>110106040210</t>
  </si>
  <si>
    <t>110106040211</t>
  </si>
  <si>
    <t>110106040212</t>
  </si>
  <si>
    <t>110106040213</t>
  </si>
  <si>
    <t>110106040214</t>
  </si>
  <si>
    <t>110106040166</t>
  </si>
  <si>
    <t>110106040167</t>
  </si>
  <si>
    <t>110106040168</t>
  </si>
  <si>
    <t>110106040169</t>
  </si>
  <si>
    <t>110106040188</t>
  </si>
  <si>
    <t>110106040187</t>
  </si>
  <si>
    <t>07100055</t>
  </si>
  <si>
    <t>110106040186</t>
  </si>
  <si>
    <t>110106040183</t>
  </si>
  <si>
    <t>110106040178</t>
  </si>
  <si>
    <t>110106040179</t>
  </si>
  <si>
    <t>110106040180</t>
  </si>
  <si>
    <t>110106040181</t>
  </si>
  <si>
    <t>110106040182</t>
  </si>
  <si>
    <t>110106030171</t>
  </si>
  <si>
    <t>110106030172</t>
  </si>
  <si>
    <t>110106030236</t>
  </si>
  <si>
    <t>110106030237</t>
  </si>
  <si>
    <t>110106040174</t>
  </si>
  <si>
    <t>110106040175</t>
  </si>
  <si>
    <t>110106040176</t>
  </si>
  <si>
    <t>110106040184</t>
  </si>
  <si>
    <t>110106040190</t>
  </si>
  <si>
    <t>410126040408</t>
  </si>
  <si>
    <t>410126040409</t>
  </si>
  <si>
    <t>Здание, назначение: Нежилое здание, 2 - этажный (подземных этажей - 0)</t>
  </si>
  <si>
    <t>Пермский край, г.Чайковский, с.Уральское,ул. Школьная, д.6а</t>
  </si>
  <si>
    <t>59:12:0360000:776</t>
  </si>
  <si>
    <t>59-59/008-59/016/201/2016-986/1  от 27.06.2016</t>
  </si>
  <si>
    <t>59-59-16/102/2014-512  от 20.02.2014</t>
  </si>
  <si>
    <t>Кирпичное здание школы, 2 - этажное</t>
  </si>
  <si>
    <t>Пермский край, Чайковский район, с.Уральское,ул. Школьная, д.5</t>
  </si>
  <si>
    <t>59:12:0360000:774</t>
  </si>
  <si>
    <t>59-59/008-59/016/201/2016-985/1  от 27.06.2016</t>
  </si>
  <si>
    <t>59-59-16/004/2010-182  от 17.02.2010</t>
  </si>
  <si>
    <t>Гараж, назначение: нежилое, количество этажей: 1</t>
  </si>
  <si>
    <t>Пермский край, г.Чайковский, с.Уральское,ул. Школьная, 5</t>
  </si>
  <si>
    <t>59:12:0360000:1250</t>
  </si>
  <si>
    <t>59-59/016-59/016/001/2015-717/1  от 17.03.2015</t>
  </si>
  <si>
    <t>Автобус ГАЗ-322121</t>
  </si>
  <si>
    <t>АВТОБУС ГАЗ-322121</t>
  </si>
  <si>
    <t>Аппарат искусств. вентиляции легких (мешок Амбу)</t>
  </si>
  <si>
    <t>Автомашина  ВАЗ - 21053</t>
  </si>
  <si>
    <t>Баян концертный</t>
  </si>
  <si>
    <t>Баян Тула</t>
  </si>
  <si>
    <t>Ванна ВМБ-2 800*400*860</t>
  </si>
  <si>
    <t>Весы медицинск.</t>
  </si>
  <si>
    <t>Весы ПР,РН</t>
  </si>
  <si>
    <t>Вешалка для полотенец наполь. 2-сторон.</t>
  </si>
  <si>
    <t>Видиокамера Samsung VP-M50</t>
  </si>
  <si>
    <t>ГИА по физике комплект №3</t>
  </si>
  <si>
    <t>ГИА по физике комплект №7</t>
  </si>
  <si>
    <t>ГИА по физике комплект №8</t>
  </si>
  <si>
    <t>Доска интерактивная  Interwrite Board</t>
  </si>
  <si>
    <t>Динамометр ручной</t>
  </si>
  <si>
    <t>Доска интерактивная  Interwrite Learning</t>
  </si>
  <si>
    <t>Доска классная 3-х створчатая</t>
  </si>
  <si>
    <t>Доска классная 5 рабочих 
поверхностей</t>
  </si>
  <si>
    <t>Костюм защитный</t>
  </si>
  <si>
    <t>Комплекс аппар. прогр. 
"Здоровье-экспресс" 
(модем)</t>
  </si>
  <si>
    <t>Комплект № 
9: Интерактивная доска TRIUMPH 
BOARD 78</t>
  </si>
  <si>
    <t xml:space="preserve"> Комплект № 7: 
Мфу учителя Brother DCP-1512R 
(ксерокс+принте</t>
  </si>
  <si>
    <t>Комплект № 4: 
Визуализатор цифровой TRIUMPH A405 
c программ</t>
  </si>
  <si>
    <t>Комплект "Окружающий мир № 1"</t>
  </si>
  <si>
    <t>Комбайн Canon i-
SENSYS MF3010</t>
  </si>
  <si>
    <t>Макет автомата Калашникова АКМ-74</t>
  </si>
  <si>
    <t>Многофункциональное устройство Samsung</t>
  </si>
  <si>
    <t>Мобильный лабораторный комплекс по естественным дисцеплинам № 15, 1часть</t>
  </si>
  <si>
    <t>Мобильный лабораторный комплекс по естественным дисцеплинам № 15, 2часть</t>
  </si>
  <si>
    <t>Мобильное автомат.раб.место преподавателя</t>
  </si>
  <si>
    <t>Монитор  17 Acer AL1716As</t>
  </si>
  <si>
    <t>Монитор  17 Acer AL1716As silver-b</t>
  </si>
  <si>
    <t>Монитор BenG 00-003-АЛ</t>
  </si>
  <si>
    <t>Монитор LCD 17  LG L1732S-SF Flatron</t>
  </si>
  <si>
    <t>Монитор LG CRT FT T7</t>
  </si>
  <si>
    <t>Монитор TFT 17 ACER AL 1717AS</t>
  </si>
  <si>
    <t>Монитор ЖК 19</t>
  </si>
  <si>
    <t>Музыкальный центр Aiwa</t>
  </si>
  <si>
    <t>Музыкальный центр LG OPEN/GLOCE</t>
  </si>
  <si>
    <t>МФУ Canon i-SENSYS MF 3010 лазерное</t>
  </si>
  <si>
    <t>Насос UPC</t>
  </si>
  <si>
    <t>Ноутбук Lenovo SL 400</t>
  </si>
  <si>
    <t>Нeтбук 3QLAP RS1001T</t>
  </si>
  <si>
    <t>Ноутбук с пограммным обеспечением Lenovo IdeaPad S100</t>
  </si>
  <si>
    <t>Цифровой микроскоп с микроэлементами</t>
  </si>
  <si>
    <t>Оверлог МК 1100</t>
  </si>
  <si>
    <t>Плита электр. 4-х конф. с духовым шкафом</t>
  </si>
  <si>
    <t>Пожарный водоем</t>
  </si>
  <si>
    <t>Полка</t>
  </si>
  <si>
    <t>Принтер hp LaserJet P1102</t>
  </si>
  <si>
    <t>Принтер лазерный Laser Jet Pro M1132RU</t>
  </si>
  <si>
    <t>Принтер/сканер/копир</t>
  </si>
  <si>
    <t xml:space="preserve">Проектор  </t>
  </si>
  <si>
    <t>Проектор  мультимедиа  Шарп PG - B10S</t>
  </si>
  <si>
    <t>Проектор  мультимедиа Acer Projector XD</t>
  </si>
  <si>
    <t>Проектор Acer XD1250P</t>
  </si>
  <si>
    <t xml:space="preserve">Проектор Beng Projector </t>
  </si>
  <si>
    <t>Проектор Projector MS 500</t>
  </si>
  <si>
    <t>Проектор  Epson</t>
  </si>
  <si>
    <t>Проектор мультимедийный Beng MP522 ST</t>
  </si>
  <si>
    <t>Системный блок  11000</t>
  </si>
  <si>
    <t>Системный блок  Intel Celeron inside</t>
  </si>
  <si>
    <t>Системный блок  Midi Tower ATX Step GL</t>
  </si>
  <si>
    <t>Системный блок XP1333</t>
  </si>
  <si>
    <t>Системный блок ИВС-СБ</t>
  </si>
  <si>
    <t>Сканер Epson</t>
  </si>
  <si>
    <t>Стеллаж для посуды</t>
  </si>
  <si>
    <t>Столик мед.</t>
  </si>
  <si>
    <t>Стол разделочный-
производственный</t>
  </si>
  <si>
    <t>Телевизор  Горизонт</t>
  </si>
  <si>
    <t>Телевизор  Шарп</t>
  </si>
  <si>
    <t>Теплосчетчик ТС ТМК -Н</t>
  </si>
  <si>
    <t>Укладка травматическая</t>
  </si>
  <si>
    <t>Факс Panasonik KX - FT 72 RU</t>
  </si>
  <si>
    <t>Холодильный шкаф Бирюса</t>
  </si>
  <si>
    <t>Холодильный шкаф Саратов - 3</t>
  </si>
  <si>
    <t>Ширма мед.</t>
  </si>
  <si>
    <t>Эл. плита сдуховым шк. ПЭМ-0,4М-ДШ</t>
  </si>
  <si>
    <t>1510009</t>
  </si>
  <si>
    <t>1380196</t>
  </si>
  <si>
    <t>1380018</t>
  </si>
  <si>
    <t>410124060917</t>
  </si>
  <si>
    <t>000010106203</t>
  </si>
  <si>
    <t>10104188</t>
  </si>
  <si>
    <t>10104189</t>
  </si>
  <si>
    <t>410126051001</t>
  </si>
  <si>
    <t>410126051002</t>
  </si>
  <si>
    <t>410126051003</t>
  </si>
  <si>
    <t>410126051004</t>
  </si>
  <si>
    <t>410126051005</t>
  </si>
  <si>
    <t>410126051006</t>
  </si>
  <si>
    <t>410124031018</t>
  </si>
  <si>
    <t>410124031186</t>
  </si>
  <si>
    <t>1380042</t>
  </si>
  <si>
    <t>1380044</t>
  </si>
  <si>
    <t>1101026030234</t>
  </si>
  <si>
    <t>1101026030235</t>
  </si>
  <si>
    <t>110124030206</t>
  </si>
  <si>
    <t>410126063305</t>
  </si>
  <si>
    <t>410126063306</t>
  </si>
  <si>
    <t>410126063307</t>
  </si>
  <si>
    <t>410126063308</t>
  </si>
  <si>
    <t>410126063301</t>
  </si>
  <si>
    <t>410126063302</t>
  </si>
  <si>
    <t>410126063303</t>
  </si>
  <si>
    <t>410126063304</t>
  </si>
  <si>
    <t>41012606330</t>
  </si>
  <si>
    <t>41012606331</t>
  </si>
  <si>
    <t>41012606332</t>
  </si>
  <si>
    <t>41012606333</t>
  </si>
  <si>
    <t>110124030205</t>
  </si>
  <si>
    <t>110124030210</t>
  </si>
  <si>
    <t>1380191</t>
  </si>
  <si>
    <t>110126030011</t>
  </si>
  <si>
    <t>110126030012</t>
  </si>
  <si>
    <t>110126030013</t>
  </si>
  <si>
    <t>110126030014</t>
  </si>
  <si>
    <t>110126030015</t>
  </si>
  <si>
    <t>110126030016</t>
  </si>
  <si>
    <t>110126030017</t>
  </si>
  <si>
    <t>110126030018</t>
  </si>
  <si>
    <t>110126030019</t>
  </si>
  <si>
    <t>110126030020</t>
  </si>
  <si>
    <t>110126030022</t>
  </si>
  <si>
    <t>0000110126030035</t>
  </si>
  <si>
    <t>0000110126030036</t>
  </si>
  <si>
    <t>0000110126030010</t>
  </si>
  <si>
    <t>0000110126030009</t>
  </si>
  <si>
    <t>1101026030233</t>
  </si>
  <si>
    <t xml:space="preserve">410124021006  </t>
  </si>
  <si>
    <t>410124021007</t>
  </si>
  <si>
    <t>410126030333</t>
  </si>
  <si>
    <t>410126030334</t>
  </si>
  <si>
    <t>410124031010</t>
  </si>
  <si>
    <t>1101026030236</t>
  </si>
  <si>
    <t>1101240303</t>
  </si>
  <si>
    <t>1101024020232</t>
  </si>
  <si>
    <t>0000000110124020234</t>
  </si>
  <si>
    <t>410124020931</t>
  </si>
  <si>
    <t>1380174</t>
  </si>
  <si>
    <t>1380178</t>
  </si>
  <si>
    <t>1380179</t>
  </si>
  <si>
    <t>1380180</t>
  </si>
  <si>
    <t>1380181</t>
  </si>
  <si>
    <t>1380182</t>
  </si>
  <si>
    <t>1380163</t>
  </si>
  <si>
    <t>1380151</t>
  </si>
  <si>
    <t>1380129</t>
  </si>
  <si>
    <t>410124020912</t>
  </si>
  <si>
    <t>1380123</t>
  </si>
  <si>
    <t>1380145</t>
  </si>
  <si>
    <t>1380121</t>
  </si>
  <si>
    <t>110124030207</t>
  </si>
  <si>
    <t>1380072</t>
  </si>
  <si>
    <t>1380028</t>
  </si>
  <si>
    <t>1380030</t>
  </si>
  <si>
    <t>110124050233</t>
  </si>
  <si>
    <t>410124020908</t>
  </si>
  <si>
    <t>1101240119</t>
  </si>
  <si>
    <t>410124020957</t>
  </si>
  <si>
    <t>1380106</t>
  </si>
  <si>
    <t>410124051190</t>
  </si>
  <si>
    <t>110124030208</t>
  </si>
  <si>
    <t>410124050218</t>
  </si>
  <si>
    <t>10124040235</t>
  </si>
  <si>
    <t>110113100001</t>
  </si>
  <si>
    <t>41012403032285</t>
  </si>
  <si>
    <t>110124030209</t>
  </si>
  <si>
    <t>1380027</t>
  </si>
  <si>
    <t>1380160</t>
  </si>
  <si>
    <t>1380171</t>
  </si>
  <si>
    <t>110124020233</t>
  </si>
  <si>
    <t>410124020958</t>
  </si>
  <si>
    <t>410124021019</t>
  </si>
  <si>
    <t>410124021020</t>
  </si>
  <si>
    <t>410124021021</t>
  </si>
  <si>
    <t>110124020206</t>
  </si>
  <si>
    <t>110124020207</t>
  </si>
  <si>
    <t>110124020231</t>
  </si>
  <si>
    <t>0000000110124020236</t>
  </si>
  <si>
    <t>410124020920</t>
  </si>
  <si>
    <t>410124020930</t>
  </si>
  <si>
    <t>1380149</t>
  </si>
  <si>
    <t>1380177</t>
  </si>
  <si>
    <t>1380183</t>
  </si>
  <si>
    <t>1380185</t>
  </si>
  <si>
    <t>1380186</t>
  </si>
  <si>
    <t>1380187</t>
  </si>
  <si>
    <t>1380166</t>
  </si>
  <si>
    <t>410124020913</t>
  </si>
  <si>
    <t xml:space="preserve">4101260985          </t>
  </si>
  <si>
    <t>0000000001380203</t>
  </si>
  <si>
    <t>0000000001380204</t>
  </si>
  <si>
    <t>0000110126030084</t>
  </si>
  <si>
    <t>110126030212</t>
  </si>
  <si>
    <t>110126030213</t>
  </si>
  <si>
    <t>110126030214</t>
  </si>
  <si>
    <t>110126030215</t>
  </si>
  <si>
    <t>110126030216</t>
  </si>
  <si>
    <t>110126030217</t>
  </si>
  <si>
    <t>110126030218</t>
  </si>
  <si>
    <t>110126030211</t>
  </si>
  <si>
    <t>1380089</t>
  </si>
  <si>
    <t>1380036</t>
  </si>
  <si>
    <t>1380161</t>
  </si>
  <si>
    <t>00000001101026030240</t>
  </si>
  <si>
    <t>1380092</t>
  </si>
  <si>
    <t>10106030204</t>
  </si>
  <si>
    <t>01380131</t>
  </si>
  <si>
    <t>1380100</t>
  </si>
  <si>
    <t>1380099</t>
  </si>
  <si>
    <t xml:space="preserve">410126040998        </t>
  </si>
  <si>
    <t>0000110126030024</t>
  </si>
  <si>
    <t>0000110126030025</t>
  </si>
  <si>
    <t>0000110126030026</t>
  </si>
  <si>
    <t>0000110126030027</t>
  </si>
  <si>
    <t>0000110126030028</t>
  </si>
  <si>
    <t>0000110126030029</t>
  </si>
  <si>
    <t>0000110126030030</t>
  </si>
  <si>
    <t>0000110126030031</t>
  </si>
  <si>
    <t>0000110126030032</t>
  </si>
  <si>
    <t>0000110126030034</t>
  </si>
  <si>
    <t>0000110126030040</t>
  </si>
  <si>
    <t>0000110126030041</t>
  </si>
  <si>
    <t>00000001101026030237</t>
  </si>
  <si>
    <t xml:space="preserve">Двухэтажное здание спального корпуса специальной коррекционной школы-интерната </t>
  </si>
  <si>
    <t>Пермский край, Чайковский район, с.Фоки, ул.ленина, д.37</t>
  </si>
  <si>
    <t>59:12:0390001:790</t>
  </si>
  <si>
    <t xml:space="preserve">59-59-16/052/2011-488  от 24.10.2011 </t>
  </si>
  <si>
    <t>59-59-16/049/2010-269  от 23.11.2010</t>
  </si>
  <si>
    <t xml:space="preserve">Здание коррекционная школа, 2-х этажное, общая площадь 3013,3 кв., лит. А </t>
  </si>
  <si>
    <t>59:12:0390001:468</t>
  </si>
  <si>
    <t>59-59-16/048/2011-112  от 13.09.2011</t>
  </si>
  <si>
    <t>59-59-16/051/2011-447  от 13.12.2011</t>
  </si>
  <si>
    <t>Здание столовой, 2-этажный (подземных этажей - 1), общая площадь 611,4 кв.м</t>
  </si>
  <si>
    <t>59:12:0390001:466</t>
  </si>
  <si>
    <t>59-59/016-59/999/001/2016-6695/1  от 08.09.2016</t>
  </si>
  <si>
    <t>59-59-16/029/2013-164  от 04.06.2013</t>
  </si>
  <si>
    <t>Автопроезд, общая площадь 953 кв.м</t>
  </si>
  <si>
    <t>Водопроводные сети (2 колодца), протяженность 338,4м</t>
  </si>
  <si>
    <t>Кабель связи коррекционной школы, протяженность 0,3541 км</t>
  </si>
  <si>
    <t>Кабельные сети электроснабжения - 10 кВ, протяженность 0,1128 км</t>
  </si>
  <si>
    <t>59:12:0390001:469</t>
  </si>
  <si>
    <t>59-59-16/044/2011-071  от 16.08.2011</t>
  </si>
  <si>
    <t>59-59-16/051/2011-446  от 13.12.2011</t>
  </si>
  <si>
    <t>Канализационные сети, протяженность 192,7 м</t>
  </si>
  <si>
    <t>Канализационный резервуар-накопитель, объем 100 куб.м, (лит. Р1)</t>
  </si>
  <si>
    <t>Резервуары пожарного запаса воды, объем 50 куб.м-4 шт</t>
  </si>
  <si>
    <t>Теплотрасса котельная-спальный корпус, протяженность 0,327км</t>
  </si>
  <si>
    <t>Теплотрасса спальный корпус-УТ 6, протяженность 0,084км</t>
  </si>
  <si>
    <t>Теплотрасса спальный корпус-школа, протяженность 0,039 км</t>
  </si>
  <si>
    <t>Трансформаторная подстанция, общая площадь 2 кв.м, лит. Т</t>
  </si>
  <si>
    <t>Электрокабель коррекционной школы, протяженность 0,0832 км</t>
  </si>
  <si>
    <t>Электроосвещение коррекционной школы, потяженность 429,1 м</t>
  </si>
  <si>
    <t>ванна 2х секционная</t>
  </si>
  <si>
    <t>ванна 3х секционная</t>
  </si>
  <si>
    <t>тестомес</t>
  </si>
  <si>
    <t>шкаф пекарский</t>
  </si>
  <si>
    <t>станок настольно-сверлильный со станочными тисками</t>
  </si>
  <si>
    <t>станок токарный по дереву</t>
  </si>
  <si>
    <t>станок фуговально-пилильный настольный</t>
  </si>
  <si>
    <t>машинка фрезерная</t>
  </si>
  <si>
    <t>станок деревообрабатывающий</t>
  </si>
  <si>
    <t>станок СДУ-3</t>
  </si>
  <si>
    <t>электролобзик</t>
  </si>
  <si>
    <t>машина швейная со стулом</t>
  </si>
  <si>
    <t>аппарат Электросон ЭС-10-5</t>
  </si>
  <si>
    <t>водосчетчик универсальный</t>
  </si>
  <si>
    <t>инголятор компрессорный-мебулайзер Бореал</t>
  </si>
  <si>
    <t>инголятор ультразвуковой Туман-1</t>
  </si>
  <si>
    <t>каландр гладильный</t>
  </si>
  <si>
    <t>магнитола LG</t>
  </si>
  <si>
    <t>машина стиральная</t>
  </si>
  <si>
    <t>облучатель УГН-1</t>
  </si>
  <si>
    <t>общая кварцевая установка ОРК-21</t>
  </si>
  <si>
    <t>пианино Электросинтезатор</t>
  </si>
  <si>
    <t>принтер 3 в 1</t>
  </si>
  <si>
    <t>телевизор+видеомагнитофон (моноблок)</t>
  </si>
  <si>
    <t>установка стомотологическая УС-30</t>
  </si>
  <si>
    <t>источник ультрафиолетового излучения</t>
  </si>
  <si>
    <t>компьютер intel Pentium 4.3</t>
  </si>
  <si>
    <t>синтезатор "YAMANA"</t>
  </si>
  <si>
    <t>аппарат низкочастотной терапии Поток 1</t>
  </si>
  <si>
    <t>аппарат низкочастотной терапии Амплипульс -5</t>
  </si>
  <si>
    <t>LCD монитор Hyundai 17*Q74А</t>
  </si>
  <si>
    <t>амплипульс-5</t>
  </si>
  <si>
    <t>аппарат "Электросон"</t>
  </si>
  <si>
    <t>аппарат XEROXWC</t>
  </si>
  <si>
    <t>аппарат сантиметроволновой Луч-2</t>
  </si>
  <si>
    <t>аппарат УГН</t>
  </si>
  <si>
    <t>ванна моечная 2-х секционная нерж.</t>
  </si>
  <si>
    <t>ванна моечная 3-х секционная нерж.</t>
  </si>
  <si>
    <t>инголятор "Бореал"</t>
  </si>
  <si>
    <t>камера для хранения стерильного инструмента</t>
  </si>
  <si>
    <t>караоке</t>
  </si>
  <si>
    <t>копир Canon FC-108</t>
  </si>
  <si>
    <t>копировальный аппарат "Canon"</t>
  </si>
  <si>
    <t>машина сушильная</t>
  </si>
  <si>
    <t>машинка для сшивания документов</t>
  </si>
  <si>
    <t>металлорежущая машинка</t>
  </si>
  <si>
    <t>музыкальный центр</t>
  </si>
  <si>
    <t>мультимедийный проектор с экраном</t>
  </si>
  <si>
    <t>носилки санитарные</t>
  </si>
  <si>
    <t>пианино "Кама"</t>
  </si>
  <si>
    <t xml:space="preserve">принтер </t>
  </si>
  <si>
    <t>принтер "Samsung ML-17510"</t>
  </si>
  <si>
    <t>принтер лазерный НР 1020</t>
  </si>
  <si>
    <t>рабочее место библиотекаря</t>
  </si>
  <si>
    <t>рабочее место ученика</t>
  </si>
  <si>
    <t>рабочее место учителя</t>
  </si>
  <si>
    <t>системный блок Компаньон СБ-3000/512/200</t>
  </si>
  <si>
    <t>системный блок Aquarius</t>
  </si>
  <si>
    <t>системный блок Компаньон СБ-2667/512/120</t>
  </si>
  <si>
    <t>станок горизонтально-фрезерный</t>
  </si>
  <si>
    <t>станок заточный</t>
  </si>
  <si>
    <t>станок настольный "Универсальный"</t>
  </si>
  <si>
    <t>станок стационарно-наждачный</t>
  </si>
  <si>
    <t>стериализатор глазперленовый</t>
  </si>
  <si>
    <t xml:space="preserve">телевизор </t>
  </si>
  <si>
    <t>телевизор "Tochjba"</t>
  </si>
  <si>
    <t>телевизор "Шарп"</t>
  </si>
  <si>
    <t>телевизор Lg F-30</t>
  </si>
  <si>
    <t>тележка для белья</t>
  </si>
  <si>
    <t>телефакс</t>
  </si>
  <si>
    <t>терминатор для обработки наконечников</t>
  </si>
  <si>
    <t>УВЧ</t>
  </si>
  <si>
    <t>аппарат для УВЧ-терапии</t>
  </si>
  <si>
    <t>аппарат Ультратон (лечение током)</t>
  </si>
  <si>
    <t>прицеп к "Москвичу"</t>
  </si>
  <si>
    <t>дрель НР 1620</t>
  </si>
  <si>
    <t>водонагреватель Аристон</t>
  </si>
  <si>
    <t>рукосушилка сенсорная</t>
  </si>
  <si>
    <t xml:space="preserve">водонагреватель </t>
  </si>
  <si>
    <t>водонагреватель</t>
  </si>
  <si>
    <t>картофелечистка МОК-250</t>
  </si>
  <si>
    <t>кипятильник</t>
  </si>
  <si>
    <t>морозильник "Бирюса"</t>
  </si>
  <si>
    <t>мясорубка</t>
  </si>
  <si>
    <t>овощерезка ОМ-300</t>
  </si>
  <si>
    <t>плита электрическая</t>
  </si>
  <si>
    <t>плита электрическая с жарочным шкафом</t>
  </si>
  <si>
    <t>холодильник "Бирюса"</t>
  </si>
  <si>
    <t>холодильник НОРД</t>
  </si>
  <si>
    <t>холодильник Позис</t>
  </si>
  <si>
    <t>верстак</t>
  </si>
  <si>
    <t>верстак слесарный</t>
  </si>
  <si>
    <t>верстак столярный, одноместный</t>
  </si>
  <si>
    <t>лобзик настольный</t>
  </si>
  <si>
    <t>станок рейсмусовый</t>
  </si>
  <si>
    <t>устройство для сбора стружки</t>
  </si>
  <si>
    <t>шуруповерт+2АКБ+фонарик</t>
  </si>
  <si>
    <t>стол производственный</t>
  </si>
  <si>
    <t>велотренажер</t>
  </si>
  <si>
    <t>вешалка гардеробная на 24 крючка</t>
  </si>
  <si>
    <t>вешалка напольная</t>
  </si>
  <si>
    <t>доска аудиторная</t>
  </si>
  <si>
    <t>доска аудиторная 5 створчатая</t>
  </si>
  <si>
    <t>зеркало</t>
  </si>
  <si>
    <t>кресло офисное "Министр" (нат.кожа)</t>
  </si>
  <si>
    <t>кровать двухъярусная</t>
  </si>
  <si>
    <t>кровать подростковая</t>
  </si>
  <si>
    <t>кушетка медицинская МК-1</t>
  </si>
  <si>
    <t>кушетка медицинская МК-2</t>
  </si>
  <si>
    <t>набор мебели для наглядных пособий</t>
  </si>
  <si>
    <t>скамья гимнастическая</t>
  </si>
  <si>
    <t>стеллаж библиотечный двухсторонний</t>
  </si>
  <si>
    <t>стеллаж для обуви и одежды</t>
  </si>
  <si>
    <t>стеллаж для хранения инвентаря</t>
  </si>
  <si>
    <t>стеллаж на металлическом каркасе</t>
  </si>
  <si>
    <t>стеллаж открытый</t>
  </si>
  <si>
    <t>стенка гимнастическая взрослая с перекладинами</t>
  </si>
  <si>
    <t>стол врача двухтумбовый</t>
  </si>
  <si>
    <t>стол двухтумбовый</t>
  </si>
  <si>
    <t>стол демонстрационный для физики</t>
  </si>
  <si>
    <t>стол для занятий</t>
  </si>
  <si>
    <t>стол для лечебной гимнастики</t>
  </si>
  <si>
    <t>стол палатный</t>
  </si>
  <si>
    <t>стол учителя двухтумбовый</t>
  </si>
  <si>
    <t>столик стоматолога</t>
  </si>
  <si>
    <t>теннисный стол</t>
  </si>
  <si>
    <t>шкаф для игрушек и пособий</t>
  </si>
  <si>
    <t>шкаф для учебных пособий</t>
  </si>
  <si>
    <t>шкаф для хранения материалов</t>
  </si>
  <si>
    <t>шкаф медицинский</t>
  </si>
  <si>
    <t>шкаф секционный лдля уголка живой природы</t>
  </si>
  <si>
    <t>щит баскетбольный с фермой и сеткой</t>
  </si>
  <si>
    <t>весы напольные медицинские</t>
  </si>
  <si>
    <t>диван</t>
  </si>
  <si>
    <t>диван 2м кож.зам.</t>
  </si>
  <si>
    <t>доска классная</t>
  </si>
  <si>
    <t>жалюзи</t>
  </si>
  <si>
    <t>ковер гимнастический</t>
  </si>
  <si>
    <t>кресло для парикмахерской</t>
  </si>
  <si>
    <t>кресло стоматологическое</t>
  </si>
  <si>
    <t>массажер двумодульный "Стопа"</t>
  </si>
  <si>
    <t xml:space="preserve">морозильник </t>
  </si>
  <si>
    <t>морозильник "Стинол"</t>
  </si>
  <si>
    <t>плитка электрическая</t>
  </si>
  <si>
    <t>подсобный столик</t>
  </si>
  <si>
    <t>подставка для кухонного инвентаря</t>
  </si>
  <si>
    <t>примерочная кабина, зеркало</t>
  </si>
  <si>
    <t>пылесос Ровента</t>
  </si>
  <si>
    <t>светильник медицинский "Унилюкс"</t>
  </si>
  <si>
    <t>сейф металлический</t>
  </si>
  <si>
    <t>стенд информационный</t>
  </si>
  <si>
    <t>стенка</t>
  </si>
  <si>
    <t>стенка "Заречье"</t>
  </si>
  <si>
    <t>стенка гимнастическая, секционная</t>
  </si>
  <si>
    <t>стойки волейбольные с механизмом натяжения и сеткой</t>
  </si>
  <si>
    <t>стол письменный</t>
  </si>
  <si>
    <t>стол процедурный с 2-мя выдвижными ящиками</t>
  </si>
  <si>
    <t>стол-кафедра для выдачи книг в библиотеке</t>
  </si>
  <si>
    <t>стул для стоматолога</t>
  </si>
  <si>
    <t>тачка двухколесная</t>
  </si>
  <si>
    <t>устройство для развития тазобедренного
 сустава</t>
  </si>
  <si>
    <t>центрифуга ЛЦ-10</t>
  </si>
  <si>
    <t>шкаф 3-х дверный</t>
  </si>
  <si>
    <t>шкаф вытяжной в кабинет химии</t>
  </si>
  <si>
    <t>шкаф для игрушек</t>
  </si>
  <si>
    <t>шкаф для медикаментов и инструментов</t>
  </si>
  <si>
    <t>шкаф сушильно-стерилизационный</t>
  </si>
  <si>
    <t>электрокипятильник</t>
  </si>
  <si>
    <t>электромассажер</t>
  </si>
  <si>
    <t>библиотечный фонд</t>
  </si>
  <si>
    <t>весы со стойкой 200 кг</t>
  </si>
  <si>
    <t>Насос UPS 40-120 F</t>
  </si>
  <si>
    <t>Принтер HP LaserJet Pro</t>
  </si>
  <si>
    <t>Водонагреватель накопительный OASIS</t>
  </si>
  <si>
    <t>Аккумуляторная дрель-шуруповерт</t>
  </si>
  <si>
    <t>Аккумуляторный шуруповерт</t>
  </si>
  <si>
    <t>Верстак столярный для преподавателя универсальный</t>
  </si>
  <si>
    <t>Верстак столярный ученический</t>
  </si>
  <si>
    <t>Вытяжная установка</t>
  </si>
  <si>
    <t>Заточный станок</t>
  </si>
  <si>
    <t>Инструментальный набор №1</t>
  </si>
  <si>
    <t>Инструментальный набор №2</t>
  </si>
  <si>
    <t>Комбинированный деревообрабатывающий станок</t>
  </si>
  <si>
    <t>Комплект наглядных пособий</t>
  </si>
  <si>
    <t>Набор-конструктор модульных станков</t>
  </si>
  <si>
    <t>Настольный сверлильный станок</t>
  </si>
  <si>
    <t>Тарельчато-ленточный шлифовальный станок</t>
  </si>
  <si>
    <t>Токарный станок</t>
  </si>
  <si>
    <t>Фрезерно-сверлильный станок</t>
  </si>
  <si>
    <t>Шкаф для инструментов</t>
  </si>
  <si>
    <t>Электрический лобзик</t>
  </si>
  <si>
    <t>Электрический рубанок</t>
  </si>
  <si>
    <t>Вышивальная машина HB 750 Brother</t>
  </si>
  <si>
    <t>Комплект образцов волокон, тканей, пряжи и фурнитуры</t>
  </si>
  <si>
    <t>Комплект печатных учебных пособий по швейному производству</t>
  </si>
  <si>
    <t>Комплект принадлежностей для учебной швейной мастерской</t>
  </si>
  <si>
    <t>Оверлок 870 D Bernina</t>
  </si>
  <si>
    <t>Парогенератор Lelit PS 11</t>
  </si>
  <si>
    <t>Швейная машина 1108JN Janome</t>
  </si>
  <si>
    <t>Живой мир 1кл</t>
  </si>
  <si>
    <t>Живой мир 2кл</t>
  </si>
  <si>
    <t>Живой мир 3кл</t>
  </si>
  <si>
    <t>Живой мир 4кл</t>
  </si>
  <si>
    <t>Математика 1кл</t>
  </si>
  <si>
    <t>Математика 2кл</t>
  </si>
  <si>
    <t>Математика 3кл</t>
  </si>
  <si>
    <t>Математика 4кл</t>
  </si>
  <si>
    <t>Математика 5кл</t>
  </si>
  <si>
    <t>Математика 6кл</t>
  </si>
  <si>
    <t>Математика 7кл</t>
  </si>
  <si>
    <t>Математика 8кл</t>
  </si>
  <si>
    <t>Математика 9кл</t>
  </si>
  <si>
    <t>Ознакомление с окружающим миром</t>
  </si>
  <si>
    <t>Природоведение 5кл</t>
  </si>
  <si>
    <t>Русский язык 2кл</t>
  </si>
  <si>
    <t>Русский язык 3кл</t>
  </si>
  <si>
    <t>Русский язык 4кл</t>
  </si>
  <si>
    <t>Русский язык 5кл</t>
  </si>
  <si>
    <t>Русский язык 6кл</t>
  </si>
  <si>
    <t>Русский язык 7кл</t>
  </si>
  <si>
    <t>Русский язык 8кл</t>
  </si>
  <si>
    <t>Русский язык 9кл</t>
  </si>
  <si>
    <t>Ручной труд 1кл</t>
  </si>
  <si>
    <t>Ручной труд 2кл</t>
  </si>
  <si>
    <t>Ручной труд 3кл</t>
  </si>
  <si>
    <t>Ручной труд 4кл</t>
  </si>
  <si>
    <t>Устная речь 1кл</t>
  </si>
  <si>
    <t>Чтение 2кл</t>
  </si>
  <si>
    <t>Чтение 3кл</t>
  </si>
  <si>
    <t>Чтение 4кл</t>
  </si>
  <si>
    <t>Чтение 6кл</t>
  </si>
  <si>
    <t>Чтение 7кл</t>
  </si>
  <si>
    <t>Чтение 8кл</t>
  </si>
  <si>
    <t>Чтение 9кл</t>
  </si>
  <si>
    <t>Окружающий мир 1кл</t>
  </si>
  <si>
    <t>Окружающий мир 2кл</t>
  </si>
  <si>
    <t>Окружающий мир 3кл</t>
  </si>
  <si>
    <t>Окружающий мир 4кл</t>
  </si>
  <si>
    <t xml:space="preserve">Видеорегистратор цифровой 16-канальный </t>
  </si>
  <si>
    <t>Жесткий диск 4Тб</t>
  </si>
  <si>
    <t>Интерактивная проекционная система SMART</t>
  </si>
  <si>
    <t>Проектор ViewSonic Projector PJD5253</t>
  </si>
  <si>
    <t>Тренажер "Гребля" СО-3.1.61.00</t>
  </si>
  <si>
    <t>Тренажер "Тяга верхняя" СО-3.1.62.00</t>
  </si>
  <si>
    <t>Тренажер "Жим от груди" СО-3.1.63.00</t>
  </si>
  <si>
    <t>Тренажер "Жим к груди" СО-3.1.64.00</t>
  </si>
  <si>
    <t>Тренажер "Жим ногами" СО-3.1.65.00</t>
  </si>
  <si>
    <t>Тренажер "Маятник" СО-3.1.66.00</t>
  </si>
  <si>
    <t>Тренажер "Эллиптический" СО-3.1.67.00</t>
  </si>
  <si>
    <t>Тренажер "Шаговый" СО-3.1.68.00</t>
  </si>
  <si>
    <t>Тренажер "Твистер" СО-3.1.70.00</t>
  </si>
  <si>
    <t>Тренажер "Брусья" Романа 207.08.00</t>
  </si>
  <si>
    <t>Теневой навес на раме Романа 301.13.00</t>
  </si>
  <si>
    <t>Компьютер в сборе ZEON</t>
  </si>
  <si>
    <t>Проектор Acer X127H DPL</t>
  </si>
  <si>
    <t>Счетчик воды ВСКМ 90-25 (Декаст)</t>
  </si>
  <si>
    <t>Водонагреватель электрический проточный ЭПВН-24</t>
  </si>
  <si>
    <t>Букварь 1кл (часть 1)</t>
  </si>
  <si>
    <t>Букварь 1кл (часть 2)</t>
  </si>
  <si>
    <t>Изобразительное искусство 1кл</t>
  </si>
  <si>
    <t>Математика 1кл (часть 1)</t>
  </si>
  <si>
    <t>Математика 1кл (часть 2)</t>
  </si>
  <si>
    <t>Математика 2кл (часть 1)</t>
  </si>
  <si>
    <t>Математика 2кл (часть 2)</t>
  </si>
  <si>
    <t>Мир природы и человека 2кл (часть 1)</t>
  </si>
  <si>
    <t>Мир природы и человека 2кл (часть 2)</t>
  </si>
  <si>
    <t>Речевая практика 2кл</t>
  </si>
  <si>
    <t>Русский язык 2кл (часть 1)</t>
  </si>
  <si>
    <t>Русский язык 2кл (часть 2)</t>
  </si>
  <si>
    <t>Чтение 5кл</t>
  </si>
  <si>
    <t>Чтение 2кл (часть 1)</t>
  </si>
  <si>
    <t>Чтение 2кл (часть 2)</t>
  </si>
  <si>
    <t>Речевая практика 1кл</t>
  </si>
  <si>
    <t>Мир природы и человека 1кл (часть 1)</t>
  </si>
  <si>
    <t>Мир природы и человека 1кл (часть 2)</t>
  </si>
  <si>
    <t>Изобразительное искусство 2кл</t>
  </si>
  <si>
    <t>Биология 6кл (эл.учебник)</t>
  </si>
  <si>
    <t>Биология 7кл (эл.учебник)</t>
  </si>
  <si>
    <t>Биология 8кл (эл.учебник)</t>
  </si>
  <si>
    <t>Биология 9кл (эл.учебник)</t>
  </si>
  <si>
    <t>Букварь 1кл (эл.учебник, часть 1)</t>
  </si>
  <si>
    <t>Букварь 1кл (эл.учебник, часть 2)</t>
  </si>
  <si>
    <t>География 6кл (эл.учебник)</t>
  </si>
  <si>
    <t>География 7кл (эл.учебник)</t>
  </si>
  <si>
    <t>География 8кл (эл.учебник)</t>
  </si>
  <si>
    <t>География 9кл (эл.учебник)</t>
  </si>
  <si>
    <t>Живой мир 2кл (эл.учебник)</t>
  </si>
  <si>
    <t>Живой мир 3кл (эл.учебник)</t>
  </si>
  <si>
    <t>Живой мир 4кл (эл.учебник)</t>
  </si>
  <si>
    <t>Изобразительное искусство 1кл (эл.учебник)</t>
  </si>
  <si>
    <t>Искусство 8-9кл (эл.учебник)</t>
  </si>
  <si>
    <t>Математика 1кл (эл.учебник, часть 1)</t>
  </si>
  <si>
    <t>Математика 1кл (эл.учебник, часть 2)</t>
  </si>
  <si>
    <t>Математика 2кл (эл.учебник, часть 1)</t>
  </si>
  <si>
    <t>Математика 2кл (эл.учебник, часть 2)</t>
  </si>
  <si>
    <t>Математика 3кл (эл.учебник)</t>
  </si>
  <si>
    <t>Математика 4кл (эл.учебник)</t>
  </si>
  <si>
    <t>Математика 5кл (эл.учебник)</t>
  </si>
  <si>
    <t>Математика 6кл (эл.учебник)</t>
  </si>
  <si>
    <t>Математика 7кл (эл.учебник)</t>
  </si>
  <si>
    <t>Математика 8кл (эл.учебник)</t>
  </si>
  <si>
    <t>Математика 9кл (эл.учебник)</t>
  </si>
  <si>
    <t>Мир природы и человека 1кл (эл.учебник, часть 1)</t>
  </si>
  <si>
    <t>Мир природы и человека 1кл (эл.учебник, часть 2)</t>
  </si>
  <si>
    <t>Природоведение 5кл (эл.учебник)</t>
  </si>
  <si>
    <t>Речевая практика 1кл (эл.учебник)</t>
  </si>
  <si>
    <t>Русский язык 2кл (эл.учебник)</t>
  </si>
  <si>
    <t>Русский язык 3кл (эл.учебник)</t>
  </si>
  <si>
    <t>Русский язык 4кл (эл.учебник)</t>
  </si>
  <si>
    <t>Русский язык 5кл (эл.учебник)</t>
  </si>
  <si>
    <t>Русский язык 6кл (эл.учебник)</t>
  </si>
  <si>
    <t>Русский язык 7кл (эл.учебник)</t>
  </si>
  <si>
    <t>Русский язык 8кл (эл.учебник)</t>
  </si>
  <si>
    <t>Русский язык 9кл (эл.учебник)</t>
  </si>
  <si>
    <t>Технология. Швейное дело 5кл (эл.учебник)</t>
  </si>
  <si>
    <t>Технология. Швейное дело 6кл (эл.учебник)</t>
  </si>
  <si>
    <t>Технология. Швейное дело 7кл (эл.учебник)</t>
  </si>
  <si>
    <t>Технология. Швейное дело 8кл (эл.учебник)</t>
  </si>
  <si>
    <t>Технология. Швейное дело 9кл (эл.учебник)</t>
  </si>
  <si>
    <t>Устная речь 2кл (эл.учебник)</t>
  </si>
  <si>
    <t>Устная речь 3кл (эл.учебник)</t>
  </si>
  <si>
    <t>Устная речь 4кл (эл.учебник)</t>
  </si>
  <si>
    <t>Чтение 2кл (эл.учебник, часть 1)</t>
  </si>
  <si>
    <t>Чтение 2кл (эл.учебник, часть 2)</t>
  </si>
  <si>
    <t>Чтение 2кл (эл.учебник)</t>
  </si>
  <si>
    <t>Чтение 3кл (эл.учебник, часть 1)</t>
  </si>
  <si>
    <t>Чтение 3кл (эл.учебник, часть 2)</t>
  </si>
  <si>
    <t>Чтение 3кл (эл.учебник)</t>
  </si>
  <si>
    <t>Чтение 4кл (эл.учебник, часть 1)</t>
  </si>
  <si>
    <t>Чтение 4кл (эл.учебник, часть 2)</t>
  </si>
  <si>
    <t>Чтение 4кл (эл.учебник)</t>
  </si>
  <si>
    <t>Чтение 5кл (эл.учебник)</t>
  </si>
  <si>
    <t>Чтение 6кл (эл.учебник)</t>
  </si>
  <si>
    <t>Чтение 7кл (эл.учебник)</t>
  </si>
  <si>
    <t>Чтение 8кл (эл.учебник)</t>
  </si>
  <si>
    <t>Чтение 9кл (эл.учебник)</t>
  </si>
  <si>
    <t>Технология. Сельскохозяйственный труд 5кл (эл.учебник)</t>
  </si>
  <si>
    <t>Технология. Сельскохозяйственный труд 6кл (эл.учебник)</t>
  </si>
  <si>
    <t>Технология. Сельскохозяйственный труд 7кл (эл.учебник)</t>
  </si>
  <si>
    <t>Технология. Сельскохозяйственный труд 8кл (эл.учебник)</t>
  </si>
  <si>
    <t>Технология. Сельскохозяйственный труд 9кл (эл.учебник)</t>
  </si>
  <si>
    <t>шкаф секционный для уголка живой природы</t>
  </si>
  <si>
    <t>ВА0000000017</t>
  </si>
  <si>
    <t xml:space="preserve">0110100003                    </t>
  </si>
  <si>
    <t xml:space="preserve">0110100007                    </t>
  </si>
  <si>
    <t>0110100006</t>
  </si>
  <si>
    <t xml:space="preserve">0410100005                    </t>
  </si>
  <si>
    <t xml:space="preserve">0410100006                    </t>
  </si>
  <si>
    <t xml:space="preserve">0410100008                    </t>
  </si>
  <si>
    <t>0410100009</t>
  </si>
  <si>
    <t>0410100010</t>
  </si>
  <si>
    <t>0410100011</t>
  </si>
  <si>
    <t>0410100012</t>
  </si>
  <si>
    <t>0410100013</t>
  </si>
  <si>
    <t xml:space="preserve">0410100014                    </t>
  </si>
  <si>
    <t xml:space="preserve">0510100004                    </t>
  </si>
  <si>
    <t xml:space="preserve">0510100003                    </t>
  </si>
  <si>
    <t xml:space="preserve">0110100001                    </t>
  </si>
  <si>
    <t xml:space="preserve">0110100002                    </t>
  </si>
  <si>
    <t xml:space="preserve">0510100001                    </t>
  </si>
  <si>
    <t xml:space="preserve">0310100005                    </t>
  </si>
  <si>
    <t xml:space="preserve">0410100004                    </t>
  </si>
  <si>
    <t xml:space="preserve">0410100015                    </t>
  </si>
  <si>
    <t>0410100016</t>
  </si>
  <si>
    <t>0410100017</t>
  </si>
  <si>
    <t xml:space="preserve">0510100005                    </t>
  </si>
  <si>
    <t xml:space="preserve">0510100002                    </t>
  </si>
  <si>
    <t xml:space="preserve">0510100007                    </t>
  </si>
  <si>
    <t xml:space="preserve">0510100006                    </t>
  </si>
  <si>
    <t xml:space="preserve">0410100007                    </t>
  </si>
  <si>
    <t xml:space="preserve">0410100018                    </t>
  </si>
  <si>
    <t xml:space="preserve">0110100004                    </t>
  </si>
  <si>
    <t xml:space="preserve">0110100008                    </t>
  </si>
  <si>
    <t xml:space="preserve">0110100005                    </t>
  </si>
  <si>
    <t>0410100019</t>
  </si>
  <si>
    <t>0410100020</t>
  </si>
  <si>
    <t>0310100018</t>
  </si>
  <si>
    <t>0310100017</t>
  </si>
  <si>
    <t>0110100010</t>
  </si>
  <si>
    <t>0310100015</t>
  </si>
  <si>
    <t>0310100016</t>
  </si>
  <si>
    <t>0310100006</t>
  </si>
  <si>
    <t>0310100007</t>
  </si>
  <si>
    <t>0310100008</t>
  </si>
  <si>
    <t>0310100009</t>
  </si>
  <si>
    <t>0310100010</t>
  </si>
  <si>
    <t>0310100011</t>
  </si>
  <si>
    <t>0310100012</t>
  </si>
  <si>
    <t>0310100013</t>
  </si>
  <si>
    <t>0310100014</t>
  </si>
  <si>
    <t>0400000001</t>
  </si>
  <si>
    <t>0200000002</t>
  </si>
  <si>
    <t>0300000001</t>
  </si>
  <si>
    <t>0200000001</t>
  </si>
  <si>
    <t>0510100008</t>
  </si>
  <si>
    <t>0210100019</t>
  </si>
  <si>
    <t>0210100020</t>
  </si>
  <si>
    <t>0210100021</t>
  </si>
  <si>
    <t>0210100022</t>
  </si>
  <si>
    <t>0210100023</t>
  </si>
  <si>
    <t>0210100024</t>
  </si>
  <si>
    <t>0210100025</t>
  </si>
  <si>
    <t>0210100026</t>
  </si>
  <si>
    <t>0210100027</t>
  </si>
  <si>
    <t>0210100028</t>
  </si>
  <si>
    <t>0210100029</t>
  </si>
  <si>
    <t>0210100030</t>
  </si>
  <si>
    <t>0310100019</t>
  </si>
  <si>
    <t>0310100020</t>
  </si>
  <si>
    <t>0310100021</t>
  </si>
  <si>
    <t>0310100022</t>
  </si>
  <si>
    <t>0210100031</t>
  </si>
  <si>
    <t xml:space="preserve">01010018                      </t>
  </si>
  <si>
    <t>Начальная школа трехэтажная</t>
  </si>
  <si>
    <t>Пермский край, Чайковский район, с.Фоки, ул.Школьная,д.7</t>
  </si>
  <si>
    <t>59:12:0000000:3845</t>
  </si>
  <si>
    <t>59-59/016-59/999/001/2016-13855/1  от 15.12.2016</t>
  </si>
  <si>
    <t>59:12:0000000:3845-59/016/2017-1  от 14.08.2017</t>
  </si>
  <si>
    <t xml:space="preserve">01010011                      </t>
  </si>
  <si>
    <t xml:space="preserve">Здание школы, 3-этажное </t>
  </si>
  <si>
    <t>Пермский край. Чайковский р-он. С.Фоки, ул.Ленина д.18</t>
  </si>
  <si>
    <t>59:12:0010316:82</t>
  </si>
  <si>
    <t>59-59/016-59/999/001/2016-6647/1  от 07.09.2016</t>
  </si>
  <si>
    <t>59-59-16/019/2010-367  от 01.11.2010</t>
  </si>
  <si>
    <t xml:space="preserve">10102002                      </t>
  </si>
  <si>
    <t xml:space="preserve">Здание МДОУ.1-этажное </t>
  </si>
  <si>
    <t>Пермский край.Чайковский р-н,д.Гаревая.ул. Мира.д.21</t>
  </si>
  <si>
    <t>59:12:0410002:391</t>
  </si>
  <si>
    <t>59-59/016-59/999/001/2016-6651/1  от 08.09.2016</t>
  </si>
  <si>
    <t>59-59-16/019/2010-366  от 03.11.2010</t>
  </si>
  <si>
    <t xml:space="preserve">10102001                      </t>
  </si>
  <si>
    <t xml:space="preserve">Здание начальной школы ,1-этажное </t>
  </si>
  <si>
    <t>Пермский край, Чайковский р-он, д. Гаревая,ул, Мира,д.9</t>
  </si>
  <si>
    <t>59:12:0010316:113</t>
  </si>
  <si>
    <t>59-59-16/019/2010-401  от 05.11.2010</t>
  </si>
  <si>
    <t xml:space="preserve">Здание начальной школы одноэтажное </t>
  </si>
  <si>
    <t xml:space="preserve">Пермский край, Чайковский р-он, д.Чумна  ул.Уральская,22, </t>
  </si>
  <si>
    <t>59:12:0500000:440</t>
  </si>
  <si>
    <t>59:12:0500000:440-59/016/2017-2  от 18.09.2017</t>
  </si>
  <si>
    <t xml:space="preserve">4101120258                    </t>
  </si>
  <si>
    <t xml:space="preserve">Здание кухни 1-этажное </t>
  </si>
  <si>
    <t>Пермский край, Чайковский р-он,Чумна, Уральская 22</t>
  </si>
  <si>
    <t>59:12:0500000:438</t>
  </si>
  <si>
    <t>59-59-16/022/2013-409  от 15.04.2013</t>
  </si>
  <si>
    <t>Системный блок Socket 775 Intel Celeron 336</t>
  </si>
  <si>
    <t xml:space="preserve">4101240344                    </t>
  </si>
  <si>
    <t>монитор 17 TFT Philips 170S7FB black</t>
  </si>
  <si>
    <t xml:space="preserve">4101240346                    </t>
  </si>
  <si>
    <t xml:space="preserve">5101240365                    </t>
  </si>
  <si>
    <t>Тахограф цыфровой 1</t>
  </si>
  <si>
    <t xml:space="preserve">5101240362                    </t>
  </si>
  <si>
    <t xml:space="preserve">5101240364                    </t>
  </si>
  <si>
    <t>Тахограф цыфровой 2</t>
  </si>
  <si>
    <t xml:space="preserve">5101240363                    </t>
  </si>
  <si>
    <t xml:space="preserve">10104077                      </t>
  </si>
  <si>
    <t xml:space="preserve">10104078                      </t>
  </si>
  <si>
    <t xml:space="preserve">10104079                      </t>
  </si>
  <si>
    <t xml:space="preserve">10104080                      </t>
  </si>
  <si>
    <t>Копировальный аппарат hp LaserPro400MFR</t>
  </si>
  <si>
    <t xml:space="preserve">4101240347                    </t>
  </si>
  <si>
    <t xml:space="preserve">4101240348                    </t>
  </si>
  <si>
    <t>Экран для проектора 150*150см.г/с</t>
  </si>
  <si>
    <t xml:space="preserve">4101240349                    </t>
  </si>
  <si>
    <t xml:space="preserve">4101240350                    </t>
  </si>
  <si>
    <t xml:space="preserve">4101240351                    </t>
  </si>
  <si>
    <t xml:space="preserve">4101240352                    </t>
  </si>
  <si>
    <t xml:space="preserve">4101240353                    </t>
  </si>
  <si>
    <t xml:space="preserve">4101240354                    </t>
  </si>
  <si>
    <t xml:space="preserve">4101240355                    </t>
  </si>
  <si>
    <t xml:space="preserve">4101240356                    </t>
  </si>
  <si>
    <t xml:space="preserve">4101240357                    </t>
  </si>
  <si>
    <t xml:space="preserve">4101240358                    </t>
  </si>
  <si>
    <t>Копировальный аппарат МФУ hp Laser г/с</t>
  </si>
  <si>
    <t xml:space="preserve">4101240359                    </t>
  </si>
  <si>
    <t>компьютер HYUNDAI</t>
  </si>
  <si>
    <t xml:space="preserve">01360145                      </t>
  </si>
  <si>
    <t>мультимидийный пректор NEC VT595</t>
  </si>
  <si>
    <t xml:space="preserve">01360144                      </t>
  </si>
  <si>
    <t>холодильник "Саратов-452"(КШ-120)</t>
  </si>
  <si>
    <t xml:space="preserve">10104050                      </t>
  </si>
  <si>
    <t>Компьютер Intel (г/с)</t>
  </si>
  <si>
    <t xml:space="preserve">10104049                      </t>
  </si>
  <si>
    <t xml:space="preserve">01360155                      </t>
  </si>
  <si>
    <t>мультимедийный проектор</t>
  </si>
  <si>
    <t xml:space="preserve">01360156                      </t>
  </si>
  <si>
    <t>школьная метеостанция</t>
  </si>
  <si>
    <t xml:space="preserve">01360154                      </t>
  </si>
  <si>
    <t>Мультимедиа-проектор BENQ (r/303)</t>
  </si>
  <si>
    <t xml:space="preserve">01360129                      </t>
  </si>
  <si>
    <t>Мультимедиа-проектор BENQ (н.ш.м.к.)</t>
  </si>
  <si>
    <t xml:space="preserve">01360130                      </t>
  </si>
  <si>
    <t>ноутбук HP6715S TL-58 (н.ш.м.к.)</t>
  </si>
  <si>
    <t xml:space="preserve">1360128                       </t>
  </si>
  <si>
    <t>ноутбук Samsung R 20 NP (r/303)</t>
  </si>
  <si>
    <t xml:space="preserve">1360127                       </t>
  </si>
  <si>
    <t>ванна моечная</t>
  </si>
  <si>
    <t xml:space="preserve">0138048                       </t>
  </si>
  <si>
    <t>кипятильник КНЭ-100</t>
  </si>
  <si>
    <t xml:space="preserve">01360149                      </t>
  </si>
  <si>
    <t xml:space="preserve">01360150                      </t>
  </si>
  <si>
    <t xml:space="preserve">01360151                      </t>
  </si>
  <si>
    <t>кипятильник КЭНД-100</t>
  </si>
  <si>
    <t xml:space="preserve">10104082                      </t>
  </si>
  <si>
    <t xml:space="preserve">10104062                      </t>
  </si>
  <si>
    <t xml:space="preserve">10104075                      </t>
  </si>
  <si>
    <t xml:space="preserve">10104064                      </t>
  </si>
  <si>
    <t xml:space="preserve">01360157                      </t>
  </si>
  <si>
    <t xml:space="preserve">10104065                      </t>
  </si>
  <si>
    <t xml:space="preserve">10104066                      </t>
  </si>
  <si>
    <t>компьютер в сборе(процессор,монитор)</t>
  </si>
  <si>
    <t xml:space="preserve">10104067                      </t>
  </si>
  <si>
    <t>котел пищеварительный</t>
  </si>
  <si>
    <t xml:space="preserve">0138078                       </t>
  </si>
  <si>
    <t>ксерокс SHARP AR 5516RU</t>
  </si>
  <si>
    <t xml:space="preserve">10104068                      </t>
  </si>
  <si>
    <t>мармит МСЗ-110</t>
  </si>
  <si>
    <t xml:space="preserve">0138040                       </t>
  </si>
  <si>
    <t>машина протирочно-резательная  МПР-350М</t>
  </si>
  <si>
    <t xml:space="preserve">10104063                      </t>
  </si>
  <si>
    <t>машина швейная</t>
  </si>
  <si>
    <t xml:space="preserve">0138052                       </t>
  </si>
  <si>
    <t xml:space="preserve">0136094                       </t>
  </si>
  <si>
    <t xml:space="preserve">0136096                       </t>
  </si>
  <si>
    <t>машина швейная Brother LS 1520 г\с</t>
  </si>
  <si>
    <t xml:space="preserve">0136097                       </t>
  </si>
  <si>
    <t>машина швейная Jaguar 979 г\с</t>
  </si>
  <si>
    <t xml:space="preserve">0136095                       </t>
  </si>
  <si>
    <t>метеостанция (г.с)</t>
  </si>
  <si>
    <t xml:space="preserve">0138082                       </t>
  </si>
  <si>
    <t>музыкальный центр (г\с) (к.106)</t>
  </si>
  <si>
    <t xml:space="preserve">01360141                      </t>
  </si>
  <si>
    <t>Мультимедийный проектор Acer X1161</t>
  </si>
  <si>
    <t xml:space="preserve">10104070                      </t>
  </si>
  <si>
    <t xml:space="preserve">10104073                      </t>
  </si>
  <si>
    <t xml:space="preserve">10104074                      </t>
  </si>
  <si>
    <t>мясорубка МИМ-600</t>
  </si>
  <si>
    <t>Ноутбук Samsung R580-JT01</t>
  </si>
  <si>
    <t xml:space="preserve">10104069                      </t>
  </si>
  <si>
    <t xml:space="preserve">10104071                      </t>
  </si>
  <si>
    <t xml:space="preserve">10104072                      </t>
  </si>
  <si>
    <t>НоутбукLenovo ThinkPad SL400Celeron</t>
  </si>
  <si>
    <t xml:space="preserve">10104060                      </t>
  </si>
  <si>
    <t>оверлог Merrylock 005 г\с</t>
  </si>
  <si>
    <t xml:space="preserve">0136098                       </t>
  </si>
  <si>
    <t xml:space="preserve">0136070                       </t>
  </si>
  <si>
    <t>Синтезатор-Ямаха303 с автокомплектом (г\с)</t>
  </si>
  <si>
    <t xml:space="preserve">0138083                       </t>
  </si>
  <si>
    <t>станция "Кросна"</t>
  </si>
  <si>
    <t xml:space="preserve">01633590                      </t>
  </si>
  <si>
    <t>телевизор 54(к.201)</t>
  </si>
  <si>
    <t xml:space="preserve">01360139                      </t>
  </si>
  <si>
    <t>Телевизор JVC (каб. гегр. Шишиг.) (г\с)</t>
  </si>
  <si>
    <t xml:space="preserve">01360118                      </t>
  </si>
  <si>
    <t>холодильник СТИНОЛ</t>
  </si>
  <si>
    <t xml:space="preserve">0138041                       </t>
  </si>
  <si>
    <t xml:space="preserve">10104052                      </t>
  </si>
  <si>
    <t>шкаф для выпечки</t>
  </si>
  <si>
    <t xml:space="preserve">0138037                       </t>
  </si>
  <si>
    <t>шкаф жарочный</t>
  </si>
  <si>
    <t xml:space="preserve">0138068                       </t>
  </si>
  <si>
    <t xml:space="preserve">0138039                       </t>
  </si>
  <si>
    <t>шкаф холодильный</t>
  </si>
  <si>
    <t xml:space="preserve">0138047                       </t>
  </si>
  <si>
    <t>эл.плита 4-х комф.ПЭ4Шн</t>
  </si>
  <si>
    <t xml:space="preserve">01360152                      </t>
  </si>
  <si>
    <t xml:space="preserve">01360153                      </t>
  </si>
  <si>
    <t>эл.плита ЭП-4</t>
  </si>
  <si>
    <t xml:space="preserve">0138045                       </t>
  </si>
  <si>
    <t>кабинет химии</t>
  </si>
  <si>
    <t xml:space="preserve">0136077                       </t>
  </si>
  <si>
    <t>корзина баскетбольная</t>
  </si>
  <si>
    <t xml:space="preserve">0138072                       </t>
  </si>
  <si>
    <t xml:space="preserve">0138081                       </t>
  </si>
  <si>
    <t>Виртуализатор цифровой</t>
  </si>
  <si>
    <t xml:space="preserve">0136085                       </t>
  </si>
  <si>
    <t>рабочее  место ученика</t>
  </si>
  <si>
    <t xml:space="preserve">0136082                       </t>
  </si>
  <si>
    <t xml:space="preserve">0136081                       </t>
  </si>
  <si>
    <t>силовая станция</t>
  </si>
  <si>
    <t xml:space="preserve">0138013                       </t>
  </si>
  <si>
    <t xml:space="preserve">0136080                       </t>
  </si>
  <si>
    <t>Ноутбук DELL</t>
  </si>
  <si>
    <t>Проектор View Sonic</t>
  </si>
  <si>
    <t>Ноутбук Aguaruis 1</t>
  </si>
  <si>
    <t>Ноутбук Aguaruis 2</t>
  </si>
  <si>
    <t>Ноутбук Aguaruis 3</t>
  </si>
  <si>
    <t>Ноутбук Aguaruis 4</t>
  </si>
  <si>
    <t>Проектор MLP Mitsubishi EX220U</t>
  </si>
  <si>
    <t>Ноутбук HP 15-b120er</t>
  </si>
  <si>
    <t>Проектор DLP Mitsubishi EX220U</t>
  </si>
  <si>
    <t>Малые формы (Гаревая)</t>
  </si>
  <si>
    <t xml:space="preserve">10104006                      </t>
  </si>
  <si>
    <t>Пианино Красный Октябрь (д.Гаревая)</t>
  </si>
  <si>
    <t xml:space="preserve">10104003                      </t>
  </si>
  <si>
    <t>Телевизор LG (Гаревая)</t>
  </si>
  <si>
    <t xml:space="preserve">110104030024                  </t>
  </si>
  <si>
    <t>Холодильная камера Кодры (Гаревая)</t>
  </si>
  <si>
    <t xml:space="preserve">10104009                      </t>
  </si>
  <si>
    <t>Холодильная камера Юрюзань (Гаревая)</t>
  </si>
  <si>
    <t xml:space="preserve">10104010                      </t>
  </si>
  <si>
    <t>Машина стиральная "Сибирь" (Гаревая)</t>
  </si>
  <si>
    <t xml:space="preserve">10104012                      </t>
  </si>
  <si>
    <t>Эл.плита Лысьва (Гаревая)</t>
  </si>
  <si>
    <t xml:space="preserve">10104011                      </t>
  </si>
  <si>
    <t>вытяжка Эликор (Чумна)</t>
  </si>
  <si>
    <t xml:space="preserve">07100002                      </t>
  </si>
  <si>
    <t>Малые формы (грибок, машинка, площадки деревянные) (Чумна)</t>
  </si>
  <si>
    <t xml:space="preserve">01380039                      </t>
  </si>
  <si>
    <t>телевизор Polar 54 CTV 5075</t>
  </si>
  <si>
    <t xml:space="preserve">110104040063                  </t>
  </si>
  <si>
    <t>Холодильник Полюс (Чумна)</t>
  </si>
  <si>
    <t xml:space="preserve">01380041                      </t>
  </si>
  <si>
    <t>Холодильник Стинол (Чумна)</t>
  </si>
  <si>
    <t>Эл.кипятильник Гейзер (Чумна)</t>
  </si>
  <si>
    <t xml:space="preserve">01380040                      </t>
  </si>
  <si>
    <t>Эл.плита ЭП-411 Лысьва (Чумна)</t>
  </si>
  <si>
    <t>Машина стиральная Эвго (Чумна)</t>
  </si>
  <si>
    <t>Проектор Acer Projector X1161P модерн г/с 1</t>
  </si>
  <si>
    <t>Проектор Acer Projector X1161P модерн г/с 2</t>
  </si>
  <si>
    <t>Проектор Acer Projector X1161P модерн г/с 3</t>
  </si>
  <si>
    <t xml:space="preserve">Экран на треноге Lumien Master View модерн г/с </t>
  </si>
  <si>
    <t xml:space="preserve">Компьютер в сборе г/с cbcn/ XP.мон.21.5 </t>
  </si>
  <si>
    <t>Компьютер в сборе (по пр Модернизация)</t>
  </si>
  <si>
    <t>Компьютер в сборе (по пр Модернизация2)</t>
  </si>
  <si>
    <t>Компьютер в сборе (по пр Модернизация3)</t>
  </si>
  <si>
    <t>Компьютер в сборе (по пр Модернизация4)</t>
  </si>
  <si>
    <t>Компьютер в сборе (по пр Модернизация5)</t>
  </si>
  <si>
    <t>Компьютер в сборе (по пр Модернизация6)</t>
  </si>
  <si>
    <t>Компьютер в сборе (по пр Модернизация7)</t>
  </si>
  <si>
    <t>Компьютер в сборе (по пр Модернизация8)</t>
  </si>
  <si>
    <t>Компьютер в сборе (по пр Модернизация)1/1</t>
  </si>
  <si>
    <t>Компьютер в сборе (по пр Модернизация)1/2</t>
  </si>
  <si>
    <t>Компьютер в сборе (по пр Модернизация)1/3</t>
  </si>
  <si>
    <t>Компьютер в сборе (по пр Модернизация)1/4</t>
  </si>
  <si>
    <t>Ноутбук Aguarius</t>
  </si>
  <si>
    <t>Ноутбук Samsung NP355V5C модернизац 1</t>
  </si>
  <si>
    <t>Ноутбук Samsung NP355V5C модернизац 2</t>
  </si>
  <si>
    <t>Ноутбук Samsung NP355V5C модернизац 3</t>
  </si>
  <si>
    <t>Мультимедийный проектор Acer X110P модерн 1</t>
  </si>
  <si>
    <t>Мультимедийный проектор Acer X110P модерн 2</t>
  </si>
  <si>
    <t>Мультимедийный проектор Acer X110P модерн 3</t>
  </si>
  <si>
    <t>Мультимедиа проектор  модерн 4</t>
  </si>
  <si>
    <t>Ноутбук Asus X55U модерн.</t>
  </si>
  <si>
    <t>Ноутбук Asus X55U модерн. 1</t>
  </si>
  <si>
    <t>Ноутбук Asus X55U модерн. 2</t>
  </si>
  <si>
    <t>Ноутбук Asus X55U модерн. 3</t>
  </si>
  <si>
    <t>Ноутбук Asus X55U модерн. 4</t>
  </si>
  <si>
    <t>Ноутбук Asus X55U модерн. 5</t>
  </si>
  <si>
    <t>Компьютер учителя 3Q с програм. обеспеч.</t>
  </si>
  <si>
    <t>Програмно-аппаратная платформа AcerTMP453 1</t>
  </si>
  <si>
    <t>Програмно-аппаратная платформа AcerTMP453 2</t>
  </si>
  <si>
    <t>Програмно-аппаратная платформа AcerTMP453 3</t>
  </si>
  <si>
    <t>Програмно-аппаратная платформа AcerTMP453 4</t>
  </si>
  <si>
    <t>Програмно-аппаратная платформа AcerTMP453 5</t>
  </si>
  <si>
    <t>Програмно-аппаратная платформа AcerTMP453 6</t>
  </si>
  <si>
    <t>Програмно-аппаратная платформа AcerTMP453 7</t>
  </si>
  <si>
    <t>Програмно-аппаратная платформа AcerTMP453 8</t>
  </si>
  <si>
    <t>Програмно-аппаратная платформа AcerTMP453 9</t>
  </si>
  <si>
    <t>Програмно-аппаратная платформа AcerTMP453 10</t>
  </si>
  <si>
    <t xml:space="preserve"> Програмно-аппаратная платформа AcerTMP536               </t>
  </si>
  <si>
    <t>Интеракетивная доскаSMART</t>
  </si>
  <si>
    <t>Автоматизированное рабочее место виртуальной лаборатории по физике (ноутбук IRU Patriot527+комплекс прикладных программных ситем)</t>
  </si>
  <si>
    <t xml:space="preserve">4101240556                    </t>
  </si>
  <si>
    <t xml:space="preserve">4101240557                    </t>
  </si>
  <si>
    <t xml:space="preserve">4101240558                    </t>
  </si>
  <si>
    <t xml:space="preserve">4101240559                    </t>
  </si>
  <si>
    <t xml:space="preserve">4101240560                    </t>
  </si>
  <si>
    <t xml:space="preserve">4101240561                    </t>
  </si>
  <si>
    <t xml:space="preserve">4101240562                    </t>
  </si>
  <si>
    <t xml:space="preserve">4101240563                    </t>
  </si>
  <si>
    <t xml:space="preserve">4101240564                    </t>
  </si>
  <si>
    <t xml:space="preserve">4101240565                    </t>
  </si>
  <si>
    <t xml:space="preserve">4101240567                    </t>
  </si>
  <si>
    <t xml:space="preserve">4101240566                    </t>
  </si>
  <si>
    <t>Наглядная биология Растение</t>
  </si>
  <si>
    <t>Наглядная биология Грибы</t>
  </si>
  <si>
    <t>Наглядная биологияЭволюция</t>
  </si>
  <si>
    <t>Наглядная биологияЧеловек</t>
  </si>
  <si>
    <t>Цифровое устройство для пр. микропрепаратов1</t>
  </si>
  <si>
    <t>Цифровое устройство для пр. микропрепаратов2</t>
  </si>
  <si>
    <t>Цифровое устройство для пр. микропрепаратов3</t>
  </si>
  <si>
    <t>Цифровое устройство для пр. микропрепаратов4</t>
  </si>
  <si>
    <t>Цифровое устройство для пр. микропрепаратов5</t>
  </si>
  <si>
    <t>Цифровое устройство для пр. микропрепаратов6</t>
  </si>
  <si>
    <t>Цифровое устройство для пр. микропрепаратов7</t>
  </si>
  <si>
    <t>Цифровое устройство для пр. микропрепаратов8</t>
  </si>
  <si>
    <t>Цифровое устройство для пр. микропрепаратов9</t>
  </si>
  <si>
    <t>Цифровое устройство для пр. микропрепаратов10</t>
  </si>
  <si>
    <t>Цифровое устройство для пр. микропрепаратов11</t>
  </si>
  <si>
    <t>Цифровое устройство для пр. микропрепаратов12</t>
  </si>
  <si>
    <t xml:space="preserve">4101240527                    </t>
  </si>
  <si>
    <t>Проектор в составеX300+крепление 1</t>
  </si>
  <si>
    <t>Проектор в составеX300+крепление 2</t>
  </si>
  <si>
    <t>Проектор в составеX300+крепление 3</t>
  </si>
  <si>
    <t>Проектор в составеX300+крепление 4</t>
  </si>
  <si>
    <t>Проектор в составеX300+крепление 5</t>
  </si>
  <si>
    <t>Проектор в составеX300+крепление 6</t>
  </si>
  <si>
    <t>Проектор в составеX300+крепление 7</t>
  </si>
  <si>
    <t>Проектор в составеX300+крепление 8</t>
  </si>
  <si>
    <t>Проектор в составеX300+крепление 9</t>
  </si>
  <si>
    <t>Проектор в составеX300+крепление 10</t>
  </si>
  <si>
    <t xml:space="preserve">4101240394                    </t>
  </si>
  <si>
    <t>Автобус ПАЗ-32053-70 г/в 2011</t>
  </si>
  <si>
    <t>автобус ПАЗ-32053-70 КААЗ</t>
  </si>
  <si>
    <t xml:space="preserve">01530016                      </t>
  </si>
  <si>
    <t>Мебель в игровой уголок</t>
  </si>
  <si>
    <t xml:space="preserve">2101260363                    </t>
  </si>
  <si>
    <t>Ковровое покрытие</t>
  </si>
  <si>
    <t xml:space="preserve">2101260365                    </t>
  </si>
  <si>
    <t>Игровой комплект</t>
  </si>
  <si>
    <t xml:space="preserve">2101260366                    </t>
  </si>
  <si>
    <t>Метод. шкаф</t>
  </si>
  <si>
    <t xml:space="preserve">2101260367                    </t>
  </si>
  <si>
    <t xml:space="preserve">2101260368                    </t>
  </si>
  <si>
    <t xml:space="preserve">2101260369                    </t>
  </si>
  <si>
    <t xml:space="preserve">2101260364                    </t>
  </si>
  <si>
    <t>Стол методический ИЗО</t>
  </si>
  <si>
    <t xml:space="preserve">2101260399                    </t>
  </si>
  <si>
    <t>Стол логопеда с зеркалом</t>
  </si>
  <si>
    <t xml:space="preserve">2101260400                    </t>
  </si>
  <si>
    <t xml:space="preserve">2101260401                    </t>
  </si>
  <si>
    <t>доска</t>
  </si>
  <si>
    <t xml:space="preserve">410126366                     </t>
  </si>
  <si>
    <t xml:space="preserve">410126367                     </t>
  </si>
  <si>
    <t xml:space="preserve">410126368                     </t>
  </si>
  <si>
    <t xml:space="preserve">410126369                     </t>
  </si>
  <si>
    <t>холодильник Саратов 451</t>
  </si>
  <si>
    <t xml:space="preserve">5101260362                    </t>
  </si>
  <si>
    <t xml:space="preserve">5101260363                    </t>
  </si>
  <si>
    <t>Плантограф для опред. плоскостопия</t>
  </si>
  <si>
    <t xml:space="preserve">5101260385                    </t>
  </si>
  <si>
    <t>Шкаф 1-ст. металл</t>
  </si>
  <si>
    <t xml:space="preserve">5101260386                    </t>
  </si>
  <si>
    <t xml:space="preserve">5101260387                    </t>
  </si>
  <si>
    <t xml:space="preserve">5101260388                    </t>
  </si>
  <si>
    <t xml:space="preserve">5101260389                    </t>
  </si>
  <si>
    <t xml:space="preserve">5101260390                    </t>
  </si>
  <si>
    <t xml:space="preserve">5101260391                    </t>
  </si>
  <si>
    <t xml:space="preserve">5101260393                    </t>
  </si>
  <si>
    <t xml:space="preserve">5101260394                    </t>
  </si>
  <si>
    <t>к-т влажных препаратов"Особенности строения организмов"</t>
  </si>
  <si>
    <t xml:space="preserve">01633824                      </t>
  </si>
  <si>
    <t>к-т гербариев разных групп растений</t>
  </si>
  <si>
    <t xml:space="preserve">01633823                      </t>
  </si>
  <si>
    <t>к-т карточек"Генетика человека"</t>
  </si>
  <si>
    <t xml:space="preserve">01633834                      </t>
  </si>
  <si>
    <t>к-т карточек"Круговорот биогенных элементов"</t>
  </si>
  <si>
    <t xml:space="preserve">01633835                      </t>
  </si>
  <si>
    <t>к-т карточек"Размножение растений и животных"</t>
  </si>
  <si>
    <t xml:space="preserve">01633937                      </t>
  </si>
  <si>
    <t>к-т муляжей"Позвоночные животные"</t>
  </si>
  <si>
    <t xml:space="preserve">01633822                      </t>
  </si>
  <si>
    <t>к-т приборов,посуды и принадлежностей для микроскопирования</t>
  </si>
  <si>
    <t xml:space="preserve">01633800                      </t>
  </si>
  <si>
    <t xml:space="preserve">01633801                      </t>
  </si>
  <si>
    <t xml:space="preserve">01633802                      </t>
  </si>
  <si>
    <t xml:space="preserve">01633803                      </t>
  </si>
  <si>
    <t xml:space="preserve">01633804                      </t>
  </si>
  <si>
    <t xml:space="preserve">01633805                      </t>
  </si>
  <si>
    <t xml:space="preserve">01633806                      </t>
  </si>
  <si>
    <t xml:space="preserve">01633807                      </t>
  </si>
  <si>
    <t xml:space="preserve">01633808                      </t>
  </si>
  <si>
    <t xml:space="preserve">01633809                      </t>
  </si>
  <si>
    <t xml:space="preserve">01633810                      </t>
  </si>
  <si>
    <t xml:space="preserve">01633811                      </t>
  </si>
  <si>
    <t xml:space="preserve">01633812                      </t>
  </si>
  <si>
    <t xml:space="preserve">01633813                      </t>
  </si>
  <si>
    <t xml:space="preserve">01633814                      </t>
  </si>
  <si>
    <t>к-т скелетов позвоночных животных</t>
  </si>
  <si>
    <t xml:space="preserve">01633821                      </t>
  </si>
  <si>
    <t>к-т таб."Строение тела человека"</t>
  </si>
  <si>
    <t xml:space="preserve">01633942                      </t>
  </si>
  <si>
    <t>кости черепа че-ка, смонтированные на одной подставке</t>
  </si>
  <si>
    <t xml:space="preserve">01633825                      </t>
  </si>
  <si>
    <t>н-р моделей органов человека и животных</t>
  </si>
  <si>
    <t xml:space="preserve">01633817                      </t>
  </si>
  <si>
    <t>н-р моделей по строению беспозвоночных животных</t>
  </si>
  <si>
    <t xml:space="preserve">01633829                      </t>
  </si>
  <si>
    <t>н-р моделей по строению органов чел-ка</t>
  </si>
  <si>
    <t xml:space="preserve">01633826                      </t>
  </si>
  <si>
    <t>н-р моделей по строению позвоночных животных</t>
  </si>
  <si>
    <t xml:space="preserve">01633827                      </t>
  </si>
  <si>
    <t>н-р моделей по строению растений</t>
  </si>
  <si>
    <t xml:space="preserve">01633828                      </t>
  </si>
  <si>
    <t>н-р моделей цветков различных семейств</t>
  </si>
  <si>
    <t xml:space="preserve">01633815                      </t>
  </si>
  <si>
    <t>н-р моделей"Ископаемые животные"</t>
  </si>
  <si>
    <t xml:space="preserve">01633819                      </t>
  </si>
  <si>
    <t>н-р палеонтологических находок"Происхождение человека"</t>
  </si>
  <si>
    <t xml:space="preserve">01633816                      </t>
  </si>
  <si>
    <t>н-р по анатомии и физиологии</t>
  </si>
  <si>
    <t xml:space="preserve">01633830                      </t>
  </si>
  <si>
    <t>н-р по ботанике</t>
  </si>
  <si>
    <t xml:space="preserve">01633831                      </t>
  </si>
  <si>
    <t>н-р по зоологии</t>
  </si>
  <si>
    <t xml:space="preserve">01633832                      </t>
  </si>
  <si>
    <t>н-р по общей биологии</t>
  </si>
  <si>
    <t xml:space="preserve">01633833                      </t>
  </si>
  <si>
    <t>скелет человека разборный</t>
  </si>
  <si>
    <t xml:space="preserve">01633820                      </t>
  </si>
  <si>
    <t>торс человека(разборная модель)</t>
  </si>
  <si>
    <t xml:space="preserve">01633818                      </t>
  </si>
  <si>
    <t>экран</t>
  </si>
  <si>
    <t xml:space="preserve">01633799                      </t>
  </si>
  <si>
    <t xml:space="preserve">01633956                      </t>
  </si>
  <si>
    <t>к-т "Вращение" (к-т физики)</t>
  </si>
  <si>
    <t xml:space="preserve">01633701                      </t>
  </si>
  <si>
    <t>учебный н-р гирь (к-т физики)</t>
  </si>
  <si>
    <t xml:space="preserve">01633694                      </t>
  </si>
  <si>
    <t>датчик числа оборотов (к-т физики)</t>
  </si>
  <si>
    <t xml:space="preserve">01633706                      </t>
  </si>
  <si>
    <t>модель планеты солнечной системы (к-т географии)</t>
  </si>
  <si>
    <t xml:space="preserve">01633683                      </t>
  </si>
  <si>
    <t>компьютерный измерит. блок (к-т физики)</t>
  </si>
  <si>
    <t xml:space="preserve">01633703                      </t>
  </si>
  <si>
    <t>датчик давления(к-т физики)</t>
  </si>
  <si>
    <t xml:space="preserve">01633704                      </t>
  </si>
  <si>
    <t>ИРПН-10А (к-т физики)</t>
  </si>
  <si>
    <t xml:space="preserve">01633695                      </t>
  </si>
  <si>
    <t>доска маркерная (интерактивная) (к.303)</t>
  </si>
  <si>
    <t xml:space="preserve">01633689                      </t>
  </si>
  <si>
    <t>н-р дем. "Механика" (к-т физики)</t>
  </si>
  <si>
    <t xml:space="preserve">01633708                      </t>
  </si>
  <si>
    <t>термос 36л</t>
  </si>
  <si>
    <t xml:space="preserve">01633795                      </t>
  </si>
  <si>
    <t xml:space="preserve">01633796                      </t>
  </si>
  <si>
    <t>дидактика 2-1(к-т физики)</t>
  </si>
  <si>
    <t xml:space="preserve">01633693                      </t>
  </si>
  <si>
    <t>шуруповерт</t>
  </si>
  <si>
    <t xml:space="preserve">01633792                      </t>
  </si>
  <si>
    <t>доска аудиторная двухстороняя</t>
  </si>
  <si>
    <t xml:space="preserve">01633675/1                    </t>
  </si>
  <si>
    <t>доска настенная 3-элементная (г\с)</t>
  </si>
  <si>
    <t xml:space="preserve">01633786/1                    </t>
  </si>
  <si>
    <t xml:space="preserve">01633787/1                    </t>
  </si>
  <si>
    <t xml:space="preserve">01633949/1                    </t>
  </si>
  <si>
    <t>набор мягкой мебели</t>
  </si>
  <si>
    <t xml:space="preserve">01630013                      </t>
  </si>
  <si>
    <t xml:space="preserve">01630014                      </t>
  </si>
  <si>
    <t>Стенка "Борович"</t>
  </si>
  <si>
    <t>стенка "Борович"</t>
  </si>
  <si>
    <t xml:space="preserve">01633644/2                    </t>
  </si>
  <si>
    <t xml:space="preserve">01633673                      </t>
  </si>
  <si>
    <t xml:space="preserve">01633681                      </t>
  </si>
  <si>
    <t>стол однотумбовый</t>
  </si>
  <si>
    <t xml:space="preserve">01633676/1                    </t>
  </si>
  <si>
    <t>"электричество 1" (к-т физ.)</t>
  </si>
  <si>
    <t xml:space="preserve">01633750                      </t>
  </si>
  <si>
    <t>"электричество 2" (к-т физ.)</t>
  </si>
  <si>
    <t xml:space="preserve">01633751                      </t>
  </si>
  <si>
    <t>"электричество 3" (к-т физ.)</t>
  </si>
  <si>
    <t xml:space="preserve">01633752                      </t>
  </si>
  <si>
    <t>"электричество 4" (к-т физ.)</t>
  </si>
  <si>
    <t xml:space="preserve">01633753                      </t>
  </si>
  <si>
    <t>АДЦ-1С (к-т физ.)</t>
  </si>
  <si>
    <t xml:space="preserve">01633736                      </t>
  </si>
  <si>
    <t>амперметр лабораторный (учебный) (к-т физ.)</t>
  </si>
  <si>
    <t xml:space="preserve">01633768                      </t>
  </si>
  <si>
    <t>ВДЦ-1С (к-т физ.)</t>
  </si>
  <si>
    <t xml:space="preserve">01633737                      </t>
  </si>
  <si>
    <t>вольтметр лабораторный (учебный) (к-т физ)</t>
  </si>
  <si>
    <t xml:space="preserve">01633769                      </t>
  </si>
  <si>
    <t>генератор звуковой (к-т физики)</t>
  </si>
  <si>
    <t xml:space="preserve">01633715                      </t>
  </si>
  <si>
    <t>доска маркерная (интерактивная) (н.ш.м.к.)</t>
  </si>
  <si>
    <t xml:space="preserve">01633990                      </t>
  </si>
  <si>
    <t>источник постоянного и переменного напряжения (к-т физ.)</t>
  </si>
  <si>
    <t xml:space="preserve">01633741                      </t>
  </si>
  <si>
    <t>к-т для демонстр.превращений световой эне (к-т физ.)</t>
  </si>
  <si>
    <t xml:space="preserve">01633743                      </t>
  </si>
  <si>
    <t>лабораторный к-т "Оптика" (к-т физ.)</t>
  </si>
  <si>
    <t xml:space="preserve">01633771                      </t>
  </si>
  <si>
    <t>машина волновая (к-т физики)</t>
  </si>
  <si>
    <t xml:space="preserve">01633718                      </t>
  </si>
  <si>
    <t>машина электрофорная (к-т физ.)</t>
  </si>
  <si>
    <t xml:space="preserve">01633748                      </t>
  </si>
  <si>
    <t>милиамперметр лабораторный(учебный) (к-т физ.)</t>
  </si>
  <si>
    <t xml:space="preserve">01633774                      </t>
  </si>
  <si>
    <t>н-р "Волновая оптика" (к-т физ)</t>
  </si>
  <si>
    <t xml:space="preserve">01633766                      </t>
  </si>
  <si>
    <t>н-р дифракционных решеток(4шт.) (к-т физ)</t>
  </si>
  <si>
    <t xml:space="preserve">01633767                      </t>
  </si>
  <si>
    <t>н-р пружин с различной жесткостью (к-т физ.)</t>
  </si>
  <si>
    <t xml:space="preserve">01633776                      </t>
  </si>
  <si>
    <t>н-р химич.посуды и принад. для каб-та(к-т физ.)</t>
  </si>
  <si>
    <t xml:space="preserve">01633778                      </t>
  </si>
  <si>
    <t>цилиндр мерный с носиком 3-500-2</t>
  </si>
  <si>
    <t xml:space="preserve">01633777                      </t>
  </si>
  <si>
    <t>электрометры с принадлежностями (к-т физ.)</t>
  </si>
  <si>
    <t xml:space="preserve">01633764                      </t>
  </si>
  <si>
    <t>водонагреватель накопительныйGaranterm 15S</t>
  </si>
  <si>
    <t xml:space="preserve">10104055                      </t>
  </si>
  <si>
    <t xml:space="preserve">10104056                      </t>
  </si>
  <si>
    <t>картофелечистка МОК-300</t>
  </si>
  <si>
    <t>многокамерный холодильник Бирюса 134</t>
  </si>
  <si>
    <t xml:space="preserve">10104057                      </t>
  </si>
  <si>
    <t xml:space="preserve">10104058                      </t>
  </si>
  <si>
    <t>холодильник Смоленск-109-0</t>
  </si>
  <si>
    <t xml:space="preserve">10104059                      </t>
  </si>
  <si>
    <t xml:space="preserve">ванна моечная </t>
  </si>
  <si>
    <t xml:space="preserve">01633952                      </t>
  </si>
  <si>
    <t>датчик проводимости (к-т физики)</t>
  </si>
  <si>
    <t xml:space="preserve">016633705                     </t>
  </si>
  <si>
    <t>дрель электрическая</t>
  </si>
  <si>
    <t xml:space="preserve">01633675/2                    </t>
  </si>
  <si>
    <t xml:space="preserve">01633675/3                    </t>
  </si>
  <si>
    <t xml:space="preserve">01633675/4                    </t>
  </si>
  <si>
    <t xml:space="preserve">01633675/5                    </t>
  </si>
  <si>
    <t xml:space="preserve">01633675/6                    </t>
  </si>
  <si>
    <t xml:space="preserve">01633978/1                    </t>
  </si>
  <si>
    <t xml:space="preserve">01633978/2                    </t>
  </si>
  <si>
    <t xml:space="preserve">01633978/3                    </t>
  </si>
  <si>
    <t xml:space="preserve">01633978/4                    </t>
  </si>
  <si>
    <t xml:space="preserve">01633971/1                    </t>
  </si>
  <si>
    <t xml:space="preserve">01633974/2                    </t>
  </si>
  <si>
    <t xml:space="preserve">01633974/3                    </t>
  </si>
  <si>
    <t xml:space="preserve">01633974/4                    </t>
  </si>
  <si>
    <t xml:space="preserve">01633960/1                    </t>
  </si>
  <si>
    <t xml:space="preserve">01633960/2                    </t>
  </si>
  <si>
    <t xml:space="preserve">01633960/3                    </t>
  </si>
  <si>
    <t xml:space="preserve">01633960/4                    </t>
  </si>
  <si>
    <t xml:space="preserve">01633960/5                    </t>
  </si>
  <si>
    <t xml:space="preserve">01633960/6                    </t>
  </si>
  <si>
    <t xml:space="preserve">01633960/7                    </t>
  </si>
  <si>
    <t xml:space="preserve">01633960/8                    </t>
  </si>
  <si>
    <t xml:space="preserve">01633960/9                    </t>
  </si>
  <si>
    <t xml:space="preserve">01633960/10                   </t>
  </si>
  <si>
    <t xml:space="preserve">01633960/11                   </t>
  </si>
  <si>
    <t xml:space="preserve">0163971/1                     </t>
  </si>
  <si>
    <t xml:space="preserve">01633971/2                    </t>
  </si>
  <si>
    <t xml:space="preserve">01633971/3                    </t>
  </si>
  <si>
    <t xml:space="preserve">01633971/4                    </t>
  </si>
  <si>
    <t xml:space="preserve">01633786/2                    </t>
  </si>
  <si>
    <t xml:space="preserve">01633787/2                    </t>
  </si>
  <si>
    <t xml:space="preserve">01633787/3                    </t>
  </si>
  <si>
    <t xml:space="preserve">01633949/2                    </t>
  </si>
  <si>
    <t xml:space="preserve">01633949/3                    </t>
  </si>
  <si>
    <t xml:space="preserve">01633949/4                    </t>
  </si>
  <si>
    <t xml:space="preserve">01633949/5                    </t>
  </si>
  <si>
    <t xml:space="preserve">01633949/6                    </t>
  </si>
  <si>
    <t xml:space="preserve">01633949/7                    </t>
  </si>
  <si>
    <t xml:space="preserve">01633949/8                    </t>
  </si>
  <si>
    <t xml:space="preserve">01633949/9                    </t>
  </si>
  <si>
    <t>Мат гимн 6 шт 2,0*1,0*0,2 м Т модерн. г/с</t>
  </si>
  <si>
    <t>Мат гимн  1 шт 2,0*1,0*0,1 м Т(2слож) модерн. г/с</t>
  </si>
  <si>
    <t>Сейф для прекурсоров</t>
  </si>
  <si>
    <t>Козел гимнастический пер.высоты модерн.</t>
  </si>
  <si>
    <t>Мостик гимнаст.подкидной</t>
  </si>
  <si>
    <t>Барс мат гимнастический</t>
  </si>
  <si>
    <t>Тренажер Изи-шейпер</t>
  </si>
  <si>
    <t>Дорожка беговая  АТ-305</t>
  </si>
  <si>
    <t>машина стиральная Beko WKD</t>
  </si>
  <si>
    <t xml:space="preserve">110104030025                  </t>
  </si>
  <si>
    <t>мясорубка Moulinex МЕ 6061</t>
  </si>
  <si>
    <t xml:space="preserve">110104030026                  </t>
  </si>
  <si>
    <t>Доска ученическая (Гаревая)</t>
  </si>
  <si>
    <t xml:space="preserve">110106030029                  </t>
  </si>
  <si>
    <t>стол компьютерный с тумбами (Гаревая)</t>
  </si>
  <si>
    <t xml:space="preserve">110106030025                  </t>
  </si>
  <si>
    <t>Шкаф (Гаревая)</t>
  </si>
  <si>
    <t xml:space="preserve">10106008                      </t>
  </si>
  <si>
    <t xml:space="preserve">10106009                      </t>
  </si>
  <si>
    <t xml:space="preserve">101060070                     </t>
  </si>
  <si>
    <t>доска ученическая (Чумна)</t>
  </si>
  <si>
    <t xml:space="preserve">110106030044                  </t>
  </si>
  <si>
    <t>Палатка Тигр 2</t>
  </si>
  <si>
    <t>Палатка Тигр 2 1</t>
  </si>
  <si>
    <t>Палатка Тигр 2 2</t>
  </si>
  <si>
    <t>Палатка Тигр 2 3</t>
  </si>
  <si>
    <t>Палатка Тигр 2 4</t>
  </si>
  <si>
    <t>Тележка AgaGfrt</t>
  </si>
  <si>
    <t>Перекладина гимнастическая на растяжках, универсальная</t>
  </si>
  <si>
    <t>Щит баскетбольный тренировочный (кольцо,сетка)</t>
  </si>
  <si>
    <t>Бревно гимнастическое напольное длиной 5 м.</t>
  </si>
  <si>
    <t>Козёл гимнастический</t>
  </si>
  <si>
    <t>Скамья гимнастическая 2 м. на деревянных ножках</t>
  </si>
  <si>
    <t>Ворота для минифутбола, гандбола (разборные, сетка)</t>
  </si>
  <si>
    <t>Универсальное спортивное табло</t>
  </si>
  <si>
    <t>Мат гимнастический 200*100*10 (ВИК, паралон</t>
  </si>
  <si>
    <t>Стойка волейбольная универсальная(сетка,механизм натяж.троса) крепление к стене</t>
  </si>
  <si>
    <t>Шведская стенка (6 пролётов)</t>
  </si>
  <si>
    <t>Брусья-турник навесные универсальные к шведской стенке</t>
  </si>
  <si>
    <t>Лампа BenQ</t>
  </si>
  <si>
    <t>Мультимидийный проектор BenQ</t>
  </si>
  <si>
    <t>Жесткий диск 2Tb</t>
  </si>
  <si>
    <t>Видеорегистратор 8-канальный AHD-0811</t>
  </si>
  <si>
    <t>Шкаф пожарный ШПК-310 НЗБ  (7 шт)</t>
  </si>
  <si>
    <t xml:space="preserve">Шкаф пожарный ШПК-310 </t>
  </si>
  <si>
    <t xml:space="preserve">Видеокамера AKS-7201 AHD </t>
  </si>
  <si>
    <t xml:space="preserve">Видеокамера AKS-2403 AHD </t>
  </si>
  <si>
    <t>Видеокамера AKS-7201 AHD (Ленина 18)</t>
  </si>
  <si>
    <t xml:space="preserve">Жесткий диск 2 Tb  </t>
  </si>
  <si>
    <t>Монитор  19,5"</t>
  </si>
  <si>
    <t>Монитор  19,5" (Ленина 18)</t>
  </si>
  <si>
    <t>Принтер Canon i-SENSYS (2017 г/с</t>
  </si>
  <si>
    <t xml:space="preserve">4101240951                    </t>
  </si>
  <si>
    <t>пионино "Кама"</t>
  </si>
  <si>
    <t xml:space="preserve">4101261040                    </t>
  </si>
  <si>
    <t>Кузовлев Англ.яз.2 кл</t>
  </si>
  <si>
    <t>Горецкий  (школа России)Азбука 1 кл.65шт.</t>
  </si>
  <si>
    <t>Канакина (Школа России)Рус.яз. 1кл 65ш.</t>
  </si>
  <si>
    <t>Плешаков(школа России)Окруж. мир1кл.65</t>
  </si>
  <si>
    <t>Перышкин Физика 9кл. 75шт.</t>
  </si>
  <si>
    <t>Моро(Школа России) Математика 1 кл.88ш.</t>
  </si>
  <si>
    <t>Макарычев Алгебра 7 кл.46шт.</t>
  </si>
  <si>
    <t>Виленкин Математика 6кл.49шт</t>
  </si>
  <si>
    <t>Дронов География 8кл. 19шт.</t>
  </si>
  <si>
    <t>Агтбалова История ср.веков 6кл.70шт</t>
  </si>
  <si>
    <t>лит-ра  25 шт</t>
  </si>
  <si>
    <t>наглядные пособия (г\с)  150 шт</t>
  </si>
  <si>
    <t>художественная литература 439 шт</t>
  </si>
  <si>
    <t>учебно-наглядные пособия(г\с)</t>
  </si>
  <si>
    <t>учебно-наглядные пособия(карты)(16.06.10)</t>
  </si>
  <si>
    <t>учебные пособия</t>
  </si>
  <si>
    <t>Коллекция горных пород и минералов 3 шт</t>
  </si>
  <si>
    <t>Комплект интерактивных карт по географии (62 СД) 62 шт.</t>
  </si>
  <si>
    <t>Набор учебно-познавательной лит-ры</t>
  </si>
  <si>
    <t>Таблици по курсу географии (к-т) 3 шт</t>
  </si>
  <si>
    <t>учебная литература 66 шт</t>
  </si>
  <si>
    <t xml:space="preserve">учебная лит-ра 1100шт </t>
  </si>
  <si>
    <t xml:space="preserve">учебная лит-ра 525шт </t>
  </si>
  <si>
    <t>учебная лит-ра (27.09.10) 67 шт</t>
  </si>
  <si>
    <t>учебно-наглядные пособия(27.09.10) 35 шт</t>
  </si>
  <si>
    <t>художественная лит-ра (г/с2011) 580 шт</t>
  </si>
  <si>
    <t>энциклопедия Аванта  5шт</t>
  </si>
  <si>
    <t>художественная лит-ра (г/с2011) 30 шт</t>
  </si>
  <si>
    <t>Ладыженская Рус.яз 5 кл.</t>
  </si>
  <si>
    <t>Дворецкая New Milliennium English 8 кл.</t>
  </si>
  <si>
    <t>Бим. Нем.яз. 4 кл.40 шт.</t>
  </si>
  <si>
    <t>Бим. Нем.яз. 8кл. 40шт.</t>
  </si>
  <si>
    <t>Бим. Нем.яз. 9кл. 40шт.</t>
  </si>
  <si>
    <t>Коровина Литература 9кл.в2-х час.</t>
  </si>
  <si>
    <t>Коровина Литература 8кл.в2-х час.</t>
  </si>
  <si>
    <t>Коровина Литература 5кл.в2-х час.</t>
  </si>
  <si>
    <t>Беглов Основы мир.религ.культур 4-5кл</t>
  </si>
  <si>
    <t>Перышкин Физика 8 кл. 80 шт.</t>
  </si>
  <si>
    <t>Дронов (Сферы)География 9кл.</t>
  </si>
  <si>
    <t>Драгомилов Биология 8кл.</t>
  </si>
  <si>
    <t>Данилов История России 9 кл.80 шт.</t>
  </si>
  <si>
    <t xml:space="preserve">Алексашкина Всеобщая история 9 кл. 75 шт. </t>
  </si>
  <si>
    <t>Рудзитес Химия 8 кл. 15 шт.</t>
  </si>
  <si>
    <t>Рудзитес Химия 9 кл. 15 шт.</t>
  </si>
  <si>
    <t>Боголюбов Обществозниние 6 кл. 75 шт.</t>
  </si>
  <si>
    <t>Алимов Алгебра 10-11 кл 50шт.</t>
  </si>
  <si>
    <t>Вигасин История древнего мира 5 кл. 62 шт</t>
  </si>
  <si>
    <t>Баранов Русский язык 7кл.70шт.</t>
  </si>
  <si>
    <t>учебная литература    525 шт</t>
  </si>
  <si>
    <t>Учебная литература 1064 шт</t>
  </si>
  <si>
    <t>Учебная литература 12 шт</t>
  </si>
  <si>
    <t>Учебно-наглядные пособияПБ</t>
  </si>
  <si>
    <t>учебная лит-ра 200 шт.</t>
  </si>
  <si>
    <t>учебная лит-ра 78 шт.9 г/с(30.09.15)Климанова</t>
  </si>
  <si>
    <t>учебная лит-ра 78 шт.9 г/с(30.09.15)Канакина</t>
  </si>
  <si>
    <t>учебная лит-ра 78 шт.9 г/с(30.09.15)Плешаков</t>
  </si>
  <si>
    <t>учебная лит-ра 11 шт.9 г/с(30.09.15)Моро</t>
  </si>
  <si>
    <t>учебная лит-ра 78 шт.9 г/с(30.09.15)Моро</t>
  </si>
  <si>
    <t>учебная лит-ра 15 шт.9 г/с(30.09.15)Сергеева</t>
  </si>
  <si>
    <t>учебная лит-ра 15 шт.9 г/с(30.09.15)Горяева</t>
  </si>
  <si>
    <t>учебная лит-ра 50 шт.9 г/с(30.09.15)Кузовлев</t>
  </si>
  <si>
    <t>учебная лит-ра 50 шт.9 г/с(30.09.15)Виленкин</t>
  </si>
  <si>
    <t>учебная лит-ра 50 шт.9 г/с(30.09.15)Ладыженская</t>
  </si>
  <si>
    <t>учебная лит-ра 50 шт.9 г/с(30.09.15)Коровина</t>
  </si>
  <si>
    <t>учебная лит-ра 88 шт.9 г/с(30.09.15)Баринова</t>
  </si>
  <si>
    <t>учебная лит-ра 88 шт.9 г/с(30.09.15)Боголюбов</t>
  </si>
  <si>
    <t>учебная лит-ра 65 шт.9 г/с(30.09.15)Данилов</t>
  </si>
  <si>
    <t>учебная лит-ра 25 шт.9 г/с(30.09.15)Коровина</t>
  </si>
  <si>
    <t>учебная лит-ра 25 шт.9 г/с(30.09.15)Кузовлев</t>
  </si>
  <si>
    <t>учебная лит-ра (22.06.15) 92 шт</t>
  </si>
  <si>
    <t>Учебники 451шт.(2015)</t>
  </si>
  <si>
    <t>Учебники 130шт.(2015)</t>
  </si>
  <si>
    <t>Азарова Millie 4 кл.</t>
  </si>
  <si>
    <t>Учебники 260 шт.(2016)</t>
  </si>
  <si>
    <t>Учебники 480 шт.(2016)</t>
  </si>
  <si>
    <t>Учебники 700 шт. (2016)</t>
  </si>
  <si>
    <t>Учебное пособие "Мой Пермский край" 107 шт.(2016)</t>
  </si>
  <si>
    <t>Учебная литература (849 шт,) 2016г.</t>
  </si>
  <si>
    <t>Учебная литература 146( шт.) 2016</t>
  </si>
  <si>
    <t>Литературное чтение (120шт.)</t>
  </si>
  <si>
    <t>Книга "Краеведение прикамье" 6 кл.</t>
  </si>
  <si>
    <t>Математика 3кл 1-2 части/Моро</t>
  </si>
  <si>
    <t>Рус.язык 6кл.1-части/Баранов</t>
  </si>
  <si>
    <t>Физическая куль-ра 5-7кл/Велнский</t>
  </si>
  <si>
    <t>Математика 6кл./Дорофеев</t>
  </si>
  <si>
    <t>Литература 6кл.1-2 части/Лопухина</t>
  </si>
  <si>
    <t xml:space="preserve">Музыка 6кл./Сергеева </t>
  </si>
  <si>
    <t>ИЗО 6кл./Неменская</t>
  </si>
  <si>
    <t>Рус.язык8 кл./Тростенцова</t>
  </si>
  <si>
    <t>Обществознание 8кл/Боголюбов</t>
  </si>
  <si>
    <t>Обществознание 10 и 11 кл/Боголюбов</t>
  </si>
  <si>
    <t>География 10-11 кл/Максаковский</t>
  </si>
  <si>
    <t>Всеобщая история 10 и 11кл.</t>
  </si>
  <si>
    <t>География 6кл./Герасимова</t>
  </si>
  <si>
    <t xml:space="preserve">Биология 7кл. 1-2части/Шереметьева </t>
  </si>
  <si>
    <t>Рус.язык 10-11кл/Власенков</t>
  </si>
  <si>
    <t>Рус.язык и литература 11кл1-2 части/Журавлев</t>
  </si>
  <si>
    <t>Окружающий мир 3кл. 1-2 части/Плешаков</t>
  </si>
  <si>
    <t>Азбука 1кл.1-2 части/Горецкий</t>
  </si>
  <si>
    <t>Лит. чтение 1кл.1-2части/Климанова</t>
  </si>
  <si>
    <t>Математика 1 кл1-2ч./Моро</t>
  </si>
  <si>
    <t>Рус.яз.1кл//Канакина</t>
  </si>
  <si>
    <t>Литературное чтение 3 кл.1-2 части ФГОС/Климанов</t>
  </si>
  <si>
    <t>Раб. Программа воспитателя ДО</t>
  </si>
  <si>
    <t>укладка фельдшерская</t>
  </si>
  <si>
    <t xml:space="preserve">01632369                      </t>
  </si>
  <si>
    <t>весы медицинские</t>
  </si>
  <si>
    <t xml:space="preserve">01632328                      </t>
  </si>
  <si>
    <t>занавес</t>
  </si>
  <si>
    <t xml:space="preserve">01632330                      </t>
  </si>
  <si>
    <t>кушетка медицинская</t>
  </si>
  <si>
    <t xml:space="preserve">01632331                      </t>
  </si>
  <si>
    <t>миксер электрический</t>
  </si>
  <si>
    <t xml:space="preserve">01632338                      </t>
  </si>
  <si>
    <t xml:space="preserve">01633605                      </t>
  </si>
  <si>
    <t xml:space="preserve">01632342                      </t>
  </si>
  <si>
    <t>тележка для посуды</t>
  </si>
  <si>
    <t xml:space="preserve">01632343                      </t>
  </si>
  <si>
    <t>шлифовочная машинка</t>
  </si>
  <si>
    <t xml:space="preserve">01632346                      </t>
  </si>
  <si>
    <t>электрополотенце</t>
  </si>
  <si>
    <t xml:space="preserve">01632361                      </t>
  </si>
  <si>
    <t>шкаф со стеклом 1</t>
  </si>
  <si>
    <t xml:space="preserve">01632347/1                    </t>
  </si>
  <si>
    <t>шкаф со стеклом 2</t>
  </si>
  <si>
    <t xml:space="preserve">01632347/2                    </t>
  </si>
  <si>
    <t>Помещения в здании спального корпуса, назначение: школьное, общая площадь 181,1кв.м., этаж 2</t>
  </si>
  <si>
    <t>Пермский край, г.Чайковский, ул.Горького,д.22</t>
  </si>
  <si>
    <t>59:12:0010334:531</t>
  </si>
  <si>
    <t>№ 59-59-16/028/2011-132  от 24.06.2011</t>
  </si>
  <si>
    <t>59-59-16/048/2011-393  от 03.10.2011</t>
  </si>
  <si>
    <t>Ковер 2х3,3</t>
  </si>
  <si>
    <t>Ковер 2х4,4</t>
  </si>
  <si>
    <t>Ковер 2х4,5</t>
  </si>
  <si>
    <t>Монитор  LCD View Sonic</t>
  </si>
  <si>
    <t>Принтер/сканер/копир Samsung SCX-3400</t>
  </si>
  <si>
    <t>МФУ принтер/сканер/копир</t>
  </si>
  <si>
    <t>Принтер Samsung</t>
  </si>
  <si>
    <t>Принтер Samsung ML-2160</t>
  </si>
  <si>
    <t>Стенка руководителя</t>
  </si>
  <si>
    <t>01630005</t>
  </si>
  <si>
    <t>110124030864</t>
  </si>
  <si>
    <t>410124030866</t>
  </si>
  <si>
    <t>000010104775</t>
  </si>
  <si>
    <t>110112100001</t>
  </si>
  <si>
    <t>Нежилые помещения в здании спального корпуса на 3 этаже, назначение: школьное, (номера на поэтажном плане 1-13,15-17,25-40)</t>
  </si>
  <si>
    <t>59:12:0010334:525</t>
  </si>
  <si>
    <t>59-59-16/041/2011-010  от 03.08.2011</t>
  </si>
  <si>
    <t>59-59-16/050/2011-289  от 20.10.2011</t>
  </si>
  <si>
    <t>Аудио магнитофон 2кассетный</t>
  </si>
  <si>
    <t>Аудио магнитофон двухкассетный</t>
  </si>
  <si>
    <t>Д/монтаж(комп,граф.планш,принт,ска
нер)</t>
  </si>
  <si>
    <t>Д/монтажа(компьютер,принтер лаз)</t>
  </si>
  <si>
    <t>Диван Экспрант</t>
  </si>
  <si>
    <t>Интерактивная доска SMART</t>
  </si>
  <si>
    <t>Источ.беспер.пита</t>
  </si>
  <si>
    <t>Коммутатор FSW-16PM</t>
  </si>
  <si>
    <t>Комутатор 16 портовый,шкаф</t>
  </si>
  <si>
    <t>Комутатор 16 портовый,шкаф 
настенный 19</t>
  </si>
  <si>
    <t>Комутатор 24 портовый,шкаф</t>
  </si>
  <si>
    <t>Копировальный аппарат А3</t>
  </si>
  <si>
    <t>Ламинатор</t>
  </si>
  <si>
    <t>Лазерный принтер Kyocera</t>
  </si>
  <si>
    <t>Место (блок,монитор 17)</t>
  </si>
  <si>
    <t>Место (блок,монитор)</t>
  </si>
  <si>
    <t>Место(блок,монит,медиапроектор,экр
ан)</t>
  </si>
  <si>
    <t>Место(блок,монит,медиопр,принтер,э
кран)</t>
  </si>
  <si>
    <t>Место(блок,монит,микш.пульт,мед 
проек,эк</t>
  </si>
  <si>
    <t>Место(блок,монит,прин,скан-
д/графики)</t>
  </si>
  <si>
    <t>Место(блок,монитор)</t>
  </si>
  <si>
    <t>Минм АТС</t>
  </si>
  <si>
    <t>Монитор View  Sonic</t>
  </si>
  <si>
    <t>МФУ Kyocera</t>
  </si>
  <si>
    <t>Ноутбук Acer TM5360-B822G32</t>
  </si>
  <si>
    <t>Переключатель</t>
  </si>
  <si>
    <t>Переплетное устройство</t>
  </si>
  <si>
    <t>Принтер лазерный 
Samsung SL-M4020ND</t>
  </si>
  <si>
    <t>Принтер струйный Сanon 
PIXMA</t>
  </si>
  <si>
    <t>Принтер струйный Canon PIXMA iP7240 двусторонняя печать</t>
  </si>
  <si>
    <t>Принтер струйный НР</t>
  </si>
  <si>
    <t>Рабочее место (блок,монитор)</t>
  </si>
  <si>
    <t>Рабочее место(блок,монитор)</t>
  </si>
  <si>
    <t>Резак</t>
  </si>
  <si>
    <t>Сервер обеспечивающий 
подключение интерн</t>
  </si>
  <si>
    <t>Сервер общего назначения ЛВС</t>
  </si>
  <si>
    <t>Сканер Canon CanoScan Lide 90</t>
  </si>
  <si>
    <t>Скрепкосшиватель</t>
  </si>
  <si>
    <t>Сплит-система Samsung</t>
  </si>
  <si>
    <t>Стенка Слава</t>
  </si>
  <si>
    <t>Стул Престиж С-36</t>
  </si>
  <si>
    <t>110104040650</t>
  </si>
  <si>
    <t>110104040635</t>
  </si>
  <si>
    <t>110104030632</t>
  </si>
  <si>
    <t>110104030631</t>
  </si>
  <si>
    <t>410126031071</t>
  </si>
  <si>
    <t>210106090700</t>
  </si>
  <si>
    <t>0000210106090701</t>
  </si>
  <si>
    <t>210126030703</t>
  </si>
  <si>
    <t>10104666</t>
  </si>
  <si>
    <t>10104667</t>
  </si>
  <si>
    <t>110104050010</t>
  </si>
  <si>
    <t>110104030614</t>
  </si>
  <si>
    <t>110104050651</t>
  </si>
  <si>
    <t>110104030654</t>
  </si>
  <si>
    <t>110104040672</t>
  </si>
  <si>
    <t>210124031035</t>
  </si>
  <si>
    <t>410124028074</t>
  </si>
  <si>
    <t>110104030646</t>
  </si>
  <si>
    <t>110104030647</t>
  </si>
  <si>
    <t>110104030645</t>
  </si>
  <si>
    <t>110104030626</t>
  </si>
  <si>
    <t>110104030625</t>
  </si>
  <si>
    <t>110104030623</t>
  </si>
  <si>
    <t>110104030621</t>
  </si>
  <si>
    <t>110104030619</t>
  </si>
  <si>
    <t>110104030620</t>
  </si>
  <si>
    <t>110104030618</t>
  </si>
  <si>
    <t>110104030616</t>
  </si>
  <si>
    <t>110104030617</t>
  </si>
  <si>
    <t>110104030664</t>
  </si>
  <si>
    <t>110104030662</t>
  </si>
  <si>
    <t>110104030665</t>
  </si>
  <si>
    <t>110104030668</t>
  </si>
  <si>
    <t>110104030657</t>
  </si>
  <si>
    <t>110104030613</t>
  </si>
  <si>
    <t>110104030612</t>
  </si>
  <si>
    <t>110104030611</t>
  </si>
  <si>
    <t>110104030610</t>
  </si>
  <si>
    <t>110104030609</t>
  </si>
  <si>
    <t>110104030608</t>
  </si>
  <si>
    <t>110104030607</t>
  </si>
  <si>
    <t>110104030605</t>
  </si>
  <si>
    <t>110104030604</t>
  </si>
  <si>
    <t>110104030603</t>
  </si>
  <si>
    <t>110104030602</t>
  </si>
  <si>
    <t>110104030606</t>
  </si>
  <si>
    <t>110104030629</t>
  </si>
  <si>
    <t>110104030630</t>
  </si>
  <si>
    <t>110104030615</t>
  </si>
  <si>
    <t>110104030601</t>
  </si>
  <si>
    <t>110104030628</t>
  </si>
  <si>
    <t>110104030671</t>
  </si>
  <si>
    <t>110104030642</t>
  </si>
  <si>
    <t>110104050669</t>
  </si>
  <si>
    <t>210104020696</t>
  </si>
  <si>
    <t>210104020697</t>
  </si>
  <si>
    <t>210104020698</t>
  </si>
  <si>
    <t>210104020699</t>
  </si>
  <si>
    <t>110104020701</t>
  </si>
  <si>
    <t>410134021072</t>
  </si>
  <si>
    <t>410134021073</t>
  </si>
  <si>
    <t>410124038172</t>
  </si>
  <si>
    <t>110104030655</t>
  </si>
  <si>
    <t>110104050673</t>
  </si>
  <si>
    <t>110104030638</t>
  </si>
  <si>
    <t>110104030640</t>
  </si>
  <si>
    <t>110104010674</t>
  </si>
  <si>
    <t>110104030652</t>
  </si>
  <si>
    <t>110104030653</t>
  </si>
  <si>
    <t>110104040376</t>
  </si>
  <si>
    <t>110104010675</t>
  </si>
  <si>
    <t>110104050694</t>
  </si>
  <si>
    <t>110106040080</t>
  </si>
  <si>
    <t>210126041036</t>
  </si>
  <si>
    <t>01630132</t>
  </si>
  <si>
    <t>01630133</t>
  </si>
  <si>
    <t>210126041044</t>
  </si>
  <si>
    <t>210126041045</t>
  </si>
  <si>
    <t>210126041048</t>
  </si>
  <si>
    <t>240124021035</t>
  </si>
  <si>
    <t>240124021036</t>
  </si>
  <si>
    <t>240124021037</t>
  </si>
  <si>
    <t>240124021038</t>
  </si>
  <si>
    <t>240124021039</t>
  </si>
  <si>
    <t>240124021040</t>
  </si>
  <si>
    <t>110106030873</t>
  </si>
  <si>
    <t>110106030874</t>
  </si>
  <si>
    <t>210126041041</t>
  </si>
  <si>
    <t>210126041042</t>
  </si>
  <si>
    <t>210126041043</t>
  </si>
  <si>
    <t xml:space="preserve">Нежилое помещение  спортзала "Речники", </t>
  </si>
  <si>
    <t>Пермский край, г.Чайковский, Вокзальная 5\2</t>
  </si>
  <si>
    <t>59:12:0010305:322</t>
  </si>
  <si>
    <t>59-59/016-59/999/001/2016-4822/1  от 26.07.2016</t>
  </si>
  <si>
    <t>59:12:0010305:322-59/016/2017-1  от 07.04.2017</t>
  </si>
  <si>
    <t xml:space="preserve">01010006                      </t>
  </si>
  <si>
    <t>Часть цокольного этажа 5-этаж.жилого дома</t>
  </si>
  <si>
    <t>Пермский край, г.Чайковский, Декабристов 9</t>
  </si>
  <si>
    <t>59:12:0010745:1083</t>
  </si>
  <si>
    <t>59-59-16/029/2006-248  от 25.05.2006</t>
  </si>
  <si>
    <t>59-59/010-59/016/201/2016-1207/1  от 20.07.2016</t>
  </si>
  <si>
    <t xml:space="preserve">01010005                      </t>
  </si>
  <si>
    <t xml:space="preserve">Элинг: нежилое помещение, </t>
  </si>
  <si>
    <t>Пермский край, г.Чайковский Кооператив лодочной базы "Маяк", линия 5, эллинг 70</t>
  </si>
  <si>
    <t xml:space="preserve">0000110112100001              </t>
  </si>
  <si>
    <t>Здание спорткомплекса п.Марковский</t>
  </si>
  <si>
    <t>Пермский край, г. Чайковский, п. Марковский, в.г.№1</t>
  </si>
  <si>
    <t xml:space="preserve">000000110112100001            </t>
  </si>
  <si>
    <t xml:space="preserve">Часть здания </t>
  </si>
  <si>
    <t xml:space="preserve"> Пермский край, г. Чайковский, ул. Горького 22</t>
  </si>
  <si>
    <t>59:12:0010334:379</t>
  </si>
  <si>
    <t xml:space="preserve">110102100042                  </t>
  </si>
  <si>
    <t>Гараж 1 бокс</t>
  </si>
  <si>
    <t xml:space="preserve"> Пермский край г. Чайковский, ул.Вокзальная 51 а</t>
  </si>
  <si>
    <t>59:12:0010343:3359</t>
  </si>
  <si>
    <t>59-59/016-59/999/001/2016-13654/1  от 13.12.2016</t>
  </si>
  <si>
    <t>59-59-16/015/2010-405  от 13.12.2016</t>
  </si>
  <si>
    <t>Системный блок СВИВС-200</t>
  </si>
  <si>
    <t>Ксерокс Kanon</t>
  </si>
  <si>
    <t>Принтер PLASER 3130</t>
  </si>
  <si>
    <t>Видеокамера Samsung</t>
  </si>
  <si>
    <t>Принтер лазер 1100</t>
  </si>
  <si>
    <t>Системный блок ACS</t>
  </si>
  <si>
    <t xml:space="preserve">В-магнитофон Samsung </t>
  </si>
  <si>
    <t>Мешок боксерский</t>
  </si>
  <si>
    <t>Сетка в/б со щитом</t>
  </si>
  <si>
    <t>Модем к беспроводному интернету (интернет-шлюз)</t>
  </si>
  <si>
    <t>Перчатки боксерские Green Tiger</t>
  </si>
  <si>
    <t>Перчатки боксерские Adidas</t>
  </si>
  <si>
    <t>Шлем боксерский</t>
  </si>
  <si>
    <t>Мяч волейбольный Mikasa p5</t>
  </si>
  <si>
    <t>Мяч баскетбольный синт. кожа р.7 MOLTEN BGF</t>
  </si>
  <si>
    <t>Лыжи АТОMIC 12-13 PRO COMBI 178</t>
  </si>
  <si>
    <t>Лыжи ROSSIGNOL 11-12 167</t>
  </si>
  <si>
    <t>Лыжи TISA RACE UNIVERSAL JUNIOR (157)</t>
  </si>
  <si>
    <t>Лыжные ботинки FISCHER 13RC COMBI MY STALE (р38)</t>
  </si>
  <si>
    <t>Кровать 2х ярусная с матрасом</t>
  </si>
  <si>
    <t>Электрокотел ЭПО-24</t>
  </si>
  <si>
    <t>Однокамер. холодильник  Mystery MRF-8090S серебро</t>
  </si>
  <si>
    <t>СМА до 35 см Candy ПС34</t>
  </si>
  <si>
    <t>Стенд информационный (Сотрудники ДЮСШ)</t>
  </si>
  <si>
    <t>Стол для настольного тенниса</t>
  </si>
  <si>
    <t>Сетка (защитная) загарадительная</t>
  </si>
  <si>
    <t>Татами 5*5</t>
  </si>
  <si>
    <t>Велотренажер DOLPHIN</t>
  </si>
  <si>
    <t>Мешок для кик-боксинга</t>
  </si>
  <si>
    <t>Облучатель "ОРУБн-3-5-"КРОНТ" (Дезар-5)</t>
  </si>
  <si>
    <t>Облучатель бактерицидный ОрБН2-15-01 "Кама"</t>
  </si>
  <si>
    <t>Системный блок CPU Intel Socket 1155 Pentium G640/Cooler CROWN</t>
  </si>
  <si>
    <t>Пылесос без мешка Philips FC 8767</t>
  </si>
  <si>
    <t>Многофункциональное устройство Brother DCP-195C</t>
  </si>
  <si>
    <t>Перфоратор эл. КАЛИБР ЭП-870/26, 870 Вт, 26 мм, ударная сила 2,9Дж метал.редуктор</t>
  </si>
  <si>
    <t>Термомайзер Р-7</t>
  </si>
  <si>
    <t>Ролл-ап (стенд с символикой)</t>
  </si>
  <si>
    <t>Затвор дисковый с электроприводом Ду 100</t>
  </si>
  <si>
    <t>Регулятор давления VT.087.</t>
  </si>
  <si>
    <t>Минифотометр SCUBA 5в1</t>
  </si>
  <si>
    <t>Монитор 19" Philips</t>
  </si>
  <si>
    <t>Монитор LCD 21.5" Acer V223HQVBD Wide</t>
  </si>
  <si>
    <t>Компьютер Aquarius Pro P30 S75</t>
  </si>
  <si>
    <t>Насос для бассейна Kripsol Koral KS-300 (2.2 кВт, 29,5 куб.м/ч, 380 В)</t>
  </si>
  <si>
    <t>Контрольная панель с УЗО для насоса с таймером 380 V</t>
  </si>
  <si>
    <t>Шуруповерт "FS4000" (MAKITA) 570Вт, 0-4000 об/мин</t>
  </si>
  <si>
    <t>Принтер лазерный HP</t>
  </si>
  <si>
    <t>Солярий 2-х сторонний</t>
  </si>
  <si>
    <t>Электросон ЭС-10-58</t>
  </si>
  <si>
    <t xml:space="preserve">Монитор  LCD 19" ASUS </t>
  </si>
  <si>
    <t>Фотоаппарат цифр. Rover Shot RS-4400</t>
  </si>
  <si>
    <t>Системный блок Aqvarius</t>
  </si>
  <si>
    <t>Акустическая система (лев)</t>
  </si>
  <si>
    <t>Акустическая система (пр)</t>
  </si>
  <si>
    <t>Видеокамера Samsung SMX-F33BR</t>
  </si>
  <si>
    <t>Водонагреватель ARISTON (мр)</t>
  </si>
  <si>
    <t>Водонагреватель ARISTON (жр)</t>
  </si>
  <si>
    <t>Водонагреватель ARISTON (сауна)</t>
  </si>
  <si>
    <t>Микшерский пульт Alto AMX</t>
  </si>
  <si>
    <t>Принтер лазерный Phser 3117</t>
  </si>
  <si>
    <t>Радиосистема MUSEKA</t>
  </si>
  <si>
    <t>Счетчик воды ВСХН-80</t>
  </si>
  <si>
    <t>Телевизор LG 29</t>
  </si>
  <si>
    <t>Тепловычислитель ТС ТМК-Н</t>
  </si>
  <si>
    <t>Ноутбук Pavilion</t>
  </si>
  <si>
    <t>Система механической фильтрации</t>
  </si>
  <si>
    <t>Измерительно-регулирующий и дозирующий прибор (уровень РН и свободный хлор)</t>
  </si>
  <si>
    <t>Теплообменник 75 кВт с комплектом обвязки теплообменника</t>
  </si>
  <si>
    <t>Циркуляционный насос теплообменника 1"</t>
  </si>
  <si>
    <t>Вентиль 3-х ходовой с электроприводом</t>
  </si>
  <si>
    <t>Термостат "Pahten"</t>
  </si>
  <si>
    <t>Датчик потока</t>
  </si>
  <si>
    <t>Фильтр картриджный в комплексе с картриждем для фильтра 2 шт</t>
  </si>
  <si>
    <t>Термоманометр</t>
  </si>
  <si>
    <t>Ротометр (измеритель потока воды)</t>
  </si>
  <si>
    <t>Лампа ультрофиолетовая Blue lagoon uv-c timer van erp</t>
  </si>
  <si>
    <t>Система водоподготовки</t>
  </si>
  <si>
    <t>Измерительно-регулирующий и дозирующий прибор с микропроцессораным управлением</t>
  </si>
  <si>
    <t>Прожектор РНМ 300 (300Вт/12 В)</t>
  </si>
  <si>
    <t>Нагреватель водяной 3-х рядный QC-WT3B 700х400</t>
  </si>
  <si>
    <t>Нагреватель водяной 2-х рядный QC-WT3B 700х400</t>
  </si>
  <si>
    <t>Смесительный узел QC-MP-D-4-N-6.3</t>
  </si>
  <si>
    <t>Смесительный узел QC-MP-D-F-5-N-10,0</t>
  </si>
  <si>
    <t>Смесительный узел QC-MP-D-В-3-N-1,6</t>
  </si>
  <si>
    <t>Щит управления QC-ESW-2.2</t>
  </si>
  <si>
    <t>Щит управления QC-ESW-3,0</t>
  </si>
  <si>
    <t>Щит управления QC-ESW-4,0</t>
  </si>
  <si>
    <t>Щит управления QC-ESW-5,0</t>
  </si>
  <si>
    <t>Щит управления QC-ESW-7,5</t>
  </si>
  <si>
    <t>Электропривод с возвр. пружиной 381-230-20</t>
  </si>
  <si>
    <t>Шаровый кран Jip-FF фланцевый с рукоядкой Ду 40 мм, Ру 40 бар</t>
  </si>
  <si>
    <t>Шаровый кран Jip-FF фланцевый с рукоядкой Ду 50 мм, Ру 40 бар</t>
  </si>
  <si>
    <t>Шаровый кран Jip-FF фланцевый с рукоядкой Ду 32 мм, Ру 40 бар</t>
  </si>
  <si>
    <t>Шаровый кран Jip-FF фланцевый с рукоядкой Ду 25 мм, Ру 40 бар</t>
  </si>
  <si>
    <t>Шаровый кран Jip-FF фланцевый с рукоядкой Ду 65 мм, Ру 16 бар</t>
  </si>
  <si>
    <t>Шаровый кран Jip-FF фланцевый с рукоядкой Ду 80 мм, Ру 16 бар</t>
  </si>
  <si>
    <t>Капилярный термостат QAF 81.3</t>
  </si>
  <si>
    <t>Система диспетчеризации вентиляционного оборудования</t>
  </si>
  <si>
    <t>Рабочее место оператора</t>
  </si>
  <si>
    <t>Нагреватель водяной 3-х рядный QC-WT3B 1000х500</t>
  </si>
  <si>
    <t>Офисное кресло СН 651 экокожа черная</t>
  </si>
  <si>
    <t>Инфракрасные обгреватели для сауны</t>
  </si>
  <si>
    <t>Стеклянная перегородка</t>
  </si>
  <si>
    <t>Лестница универсальная 3-х секц 3*12 ступ</t>
  </si>
  <si>
    <t>Таймер без табло</t>
  </si>
  <si>
    <t>Палатка 3-х местная Adar-3Fg</t>
  </si>
  <si>
    <t>Мяч волейбольный MIKASA MVA 200</t>
  </si>
  <si>
    <t>Манекен для борьбы</t>
  </si>
  <si>
    <t>Дорожка беговая Т-505</t>
  </si>
  <si>
    <t>Мешок боксерский 60 кг Леко Элит классик</t>
  </si>
  <si>
    <t>Кий-2шт, шары бильярдные -8шт</t>
  </si>
  <si>
    <t>Бильярдный стол РП 11 футов</t>
  </si>
  <si>
    <t>Пылесос DOLPHIN</t>
  </si>
  <si>
    <t>Подложка мягкая для ковра</t>
  </si>
  <si>
    <t>Покрытие ковра для дзюдо</t>
  </si>
  <si>
    <t>Audiovocie - Радиомикрофон, компл 2 шт</t>
  </si>
  <si>
    <t>Блок управления инфракрасными обогревателями для сауны</t>
  </si>
  <si>
    <t>МФУ HP LaserJet M1536dnf (CE538A Принтер/Сканер/Копир/Факс: А4 1200х2000dpi 25ppm 500MHz 128Mb ADF Duplex LAN USB</t>
  </si>
  <si>
    <t>Картридж HP 78A (CE278A) для HP LJ P1566/1606DN (2100 стр.) (Ориг)</t>
  </si>
  <si>
    <t>BGT-2010b Tiger Super 10oz Перчатки боксёрские синие</t>
  </si>
  <si>
    <t>Антенна ANLI-A200 MU (405-512 МГц)</t>
  </si>
  <si>
    <t>Мачта (8-12) для антенны Anli 200</t>
  </si>
  <si>
    <t>Крепежный комплект</t>
  </si>
  <si>
    <t>МФУ лазерное HP LaserJet Pro M125ra</t>
  </si>
  <si>
    <t>Стол приставной</t>
  </si>
  <si>
    <t>Дверь с перегородкой</t>
  </si>
  <si>
    <t>Стойка-рецепшен</t>
  </si>
  <si>
    <t>Стока гардеробная</t>
  </si>
  <si>
    <t>Стока гардеробная с дверью</t>
  </si>
  <si>
    <t>МФУ HP LaserJet PRO M1132</t>
  </si>
  <si>
    <t>Электропила "Е-513А дисковая "Байкал" (Ижевск) d=200мм</t>
  </si>
  <si>
    <t>Шкаф бух металл сейф Практик SL-125/2Т</t>
  </si>
  <si>
    <t>Виброшлифовальная машина Bosch GSS 23A 190 Вт шир.шлиф 92 мм дл.шлиф 182 мм</t>
  </si>
  <si>
    <t>Угловая шлифмашина Hammer Flex BSM1050F Вт, 4000-11000 об/мин 125 мм</t>
  </si>
  <si>
    <t>Кресло офисное Brabix Grand EX-500 натур.кожа черн</t>
  </si>
  <si>
    <t xml:space="preserve">1360005                       </t>
  </si>
  <si>
    <t xml:space="preserve">1360006                       </t>
  </si>
  <si>
    <t xml:space="preserve">1360008                       </t>
  </si>
  <si>
    <t xml:space="preserve">1360009                       </t>
  </si>
  <si>
    <t xml:space="preserve">1360012                       </t>
  </si>
  <si>
    <t xml:space="preserve">1360013                       </t>
  </si>
  <si>
    <t xml:space="preserve">1360014                       </t>
  </si>
  <si>
    <t xml:space="preserve">1360015                       </t>
  </si>
  <si>
    <t xml:space="preserve">1380001                       </t>
  </si>
  <si>
    <t xml:space="preserve">1380002                       </t>
  </si>
  <si>
    <t xml:space="preserve">1380003                       </t>
  </si>
  <si>
    <t xml:space="preserve">1101040300020                 </t>
  </si>
  <si>
    <t xml:space="preserve">410124020951                  </t>
  </si>
  <si>
    <t xml:space="preserve">110104030021                  </t>
  </si>
  <si>
    <t xml:space="preserve">110104030022                  </t>
  </si>
  <si>
    <t xml:space="preserve">410124040907                  </t>
  </si>
  <si>
    <t xml:space="preserve">410126040938                  </t>
  </si>
  <si>
    <t xml:space="preserve">410126040972                  </t>
  </si>
  <si>
    <t xml:space="preserve">410126040973                  </t>
  </si>
  <si>
    <t xml:space="preserve">410126040939                  </t>
  </si>
  <si>
    <t xml:space="preserve">410126040968                  </t>
  </si>
  <si>
    <t xml:space="preserve">410126040969                  </t>
  </si>
  <si>
    <t xml:space="preserve">410126040970                  </t>
  </si>
  <si>
    <t xml:space="preserve">410126040940                  </t>
  </si>
  <si>
    <t xml:space="preserve">410126040941                  </t>
  </si>
  <si>
    <t xml:space="preserve">410126040967                  </t>
  </si>
  <si>
    <t xml:space="preserve">410126040943                  </t>
  </si>
  <si>
    <t xml:space="preserve">410126040960                  </t>
  </si>
  <si>
    <t xml:space="preserve">410126040961                  </t>
  </si>
  <si>
    <t xml:space="preserve">410126040957                  </t>
  </si>
  <si>
    <t xml:space="preserve">410126040958                  </t>
  </si>
  <si>
    <t xml:space="preserve">410126040959                  </t>
  </si>
  <si>
    <t xml:space="preserve">410126040944                  </t>
  </si>
  <si>
    <t xml:space="preserve">410126040946                  </t>
  </si>
  <si>
    <t xml:space="preserve">410126040948                  </t>
  </si>
  <si>
    <t xml:space="preserve">410126040949                  </t>
  </si>
  <si>
    <t xml:space="preserve">410126040974                  </t>
  </si>
  <si>
    <t xml:space="preserve">410126040947                  </t>
  </si>
  <si>
    <t xml:space="preserve">410126040945                  </t>
  </si>
  <si>
    <t xml:space="preserve">21012400020                   </t>
  </si>
  <si>
    <t xml:space="preserve">2101240000021                 </t>
  </si>
  <si>
    <t xml:space="preserve">2101240000022                 </t>
  </si>
  <si>
    <t xml:space="preserve">2101240000023                 </t>
  </si>
  <si>
    <t xml:space="preserve">2101240000024                 </t>
  </si>
  <si>
    <t xml:space="preserve">2101240000025                 </t>
  </si>
  <si>
    <t xml:space="preserve">2101240000026                 </t>
  </si>
  <si>
    <t xml:space="preserve">2101240000028                 </t>
  </si>
  <si>
    <t xml:space="preserve">2101240000029                 </t>
  </si>
  <si>
    <t xml:space="preserve">2101240000030                 </t>
  </si>
  <si>
    <t xml:space="preserve">2101240000031                 </t>
  </si>
  <si>
    <t xml:space="preserve">2101380001                    </t>
  </si>
  <si>
    <t xml:space="preserve"> 2101380002                   </t>
  </si>
  <si>
    <t xml:space="preserve">2101380004                    </t>
  </si>
  <si>
    <t xml:space="preserve">2101380005                    </t>
  </si>
  <si>
    <t xml:space="preserve">21013800009                   </t>
  </si>
  <si>
    <t xml:space="preserve">110106040042                  </t>
  </si>
  <si>
    <t xml:space="preserve">110106040043                  </t>
  </si>
  <si>
    <t xml:space="preserve">1101060200010                 </t>
  </si>
  <si>
    <t xml:space="preserve">110106030018                  </t>
  </si>
  <si>
    <t xml:space="preserve">110106040015                  </t>
  </si>
  <si>
    <t xml:space="preserve">110106040017                  </t>
  </si>
  <si>
    <t xml:space="preserve">110106070022                  </t>
  </si>
  <si>
    <t xml:space="preserve">1101060700022                 </t>
  </si>
  <si>
    <t xml:space="preserve">110126030045                  </t>
  </si>
  <si>
    <t xml:space="preserve">410126020942                  </t>
  </si>
  <si>
    <t xml:space="preserve">410126020943                  </t>
  </si>
  <si>
    <t xml:space="preserve">410126030940                  </t>
  </si>
  <si>
    <t xml:space="preserve">410126040935                  </t>
  </si>
  <si>
    <t xml:space="preserve">210124000003                  </t>
  </si>
  <si>
    <t xml:space="preserve">210124000004                  </t>
  </si>
  <si>
    <t xml:space="preserve">210124000005                  </t>
  </si>
  <si>
    <t xml:space="preserve">00000000210124040051          </t>
  </si>
  <si>
    <t xml:space="preserve">210124000006                  </t>
  </si>
  <si>
    <t xml:space="preserve">210126000001                  </t>
  </si>
  <si>
    <t xml:space="preserve">210124000008                  </t>
  </si>
  <si>
    <t xml:space="preserve">210124000017                  </t>
  </si>
  <si>
    <t xml:space="preserve">210124000016                  </t>
  </si>
  <si>
    <t xml:space="preserve">210124000018                  </t>
  </si>
  <si>
    <t xml:space="preserve">210124000012                  </t>
  </si>
  <si>
    <t xml:space="preserve">210124000013                  </t>
  </si>
  <si>
    <t xml:space="preserve">210124000001                  </t>
  </si>
  <si>
    <t xml:space="preserve">210124000007                  </t>
  </si>
  <si>
    <t xml:space="preserve">410126000013                  </t>
  </si>
  <si>
    <t xml:space="preserve">410124000026                  </t>
  </si>
  <si>
    <t xml:space="preserve">410124000002                  </t>
  </si>
  <si>
    <t xml:space="preserve">410124000003                  </t>
  </si>
  <si>
    <t xml:space="preserve">410124000004                  </t>
  </si>
  <si>
    <t xml:space="preserve">410126000001                  </t>
  </si>
  <si>
    <t xml:space="preserve">110124030932                  </t>
  </si>
  <si>
    <t xml:space="preserve">01380001                      </t>
  </si>
  <si>
    <t xml:space="preserve">07100010                      </t>
  </si>
  <si>
    <t xml:space="preserve">110124020934                  </t>
  </si>
  <si>
    <t xml:space="preserve">000010104013                  </t>
  </si>
  <si>
    <t xml:space="preserve">110104030010                  </t>
  </si>
  <si>
    <t xml:space="preserve">110104030008                  </t>
  </si>
  <si>
    <t xml:space="preserve">110124040043                  </t>
  </si>
  <si>
    <t xml:space="preserve">110124040044                  </t>
  </si>
  <si>
    <t xml:space="preserve">110104030020                  </t>
  </si>
  <si>
    <t xml:space="preserve">110124040962                  </t>
  </si>
  <si>
    <t xml:space="preserve">110124040963                  </t>
  </si>
  <si>
    <t xml:space="preserve">110124040964                  </t>
  </si>
  <si>
    <t xml:space="preserve">110124040041                  </t>
  </si>
  <si>
    <t xml:space="preserve">110104030035                  </t>
  </si>
  <si>
    <t xml:space="preserve">110104030009                  </t>
  </si>
  <si>
    <t xml:space="preserve">110124040042                  </t>
  </si>
  <si>
    <t xml:space="preserve">110124040039                  </t>
  </si>
  <si>
    <t xml:space="preserve">110104030928                  </t>
  </si>
  <si>
    <t xml:space="preserve">01380011                      </t>
  </si>
  <si>
    <t xml:space="preserve">110124040038                  </t>
  </si>
  <si>
    <t xml:space="preserve">110124020040                  </t>
  </si>
  <si>
    <t xml:space="preserve">110124030933                  </t>
  </si>
  <si>
    <t xml:space="preserve">410124000005                  </t>
  </si>
  <si>
    <t xml:space="preserve">410124000006                  </t>
  </si>
  <si>
    <t xml:space="preserve">410124000007                  </t>
  </si>
  <si>
    <t xml:space="preserve">410124000008                  </t>
  </si>
  <si>
    <t xml:space="preserve">410124000009                  </t>
  </si>
  <si>
    <t xml:space="preserve">410124000010                  </t>
  </si>
  <si>
    <t xml:space="preserve">410124000011                  </t>
  </si>
  <si>
    <t xml:space="preserve">410124000012                  </t>
  </si>
  <si>
    <t xml:space="preserve">410124000014                  </t>
  </si>
  <si>
    <t xml:space="preserve">410124000015                  </t>
  </si>
  <si>
    <t xml:space="preserve">410124000017                  </t>
  </si>
  <si>
    <t xml:space="preserve">410124000018                  </t>
  </si>
  <si>
    <t xml:space="preserve">410124000020                  </t>
  </si>
  <si>
    <t xml:space="preserve">210124000021                  </t>
  </si>
  <si>
    <t xml:space="preserve">210124000020                  </t>
  </si>
  <si>
    <t xml:space="preserve">210124000023                  </t>
  </si>
  <si>
    <t xml:space="preserve">210124000022                  </t>
  </si>
  <si>
    <t xml:space="preserve">410124000108                  </t>
  </si>
  <si>
    <t xml:space="preserve">410124000109                  </t>
  </si>
  <si>
    <t xml:space="preserve">41012400117                   </t>
  </si>
  <si>
    <t xml:space="preserve">41012400118                   </t>
  </si>
  <si>
    <t xml:space="preserve">41012400119                   </t>
  </si>
  <si>
    <t xml:space="preserve">41012400120                   </t>
  </si>
  <si>
    <t xml:space="preserve">410124000123                  </t>
  </si>
  <si>
    <t xml:space="preserve">410124000122                  </t>
  </si>
  <si>
    <t xml:space="preserve">410124000103                  </t>
  </si>
  <si>
    <t xml:space="preserve">410124000104                  </t>
  </si>
  <si>
    <t xml:space="preserve">410124000105                  </t>
  </si>
  <si>
    <t xml:space="preserve">410124000106                  </t>
  </si>
  <si>
    <t xml:space="preserve">410124000107                  </t>
  </si>
  <si>
    <t xml:space="preserve">410124000101                  </t>
  </si>
  <si>
    <t xml:space="preserve">410124000027                  </t>
  </si>
  <si>
    <t xml:space="preserve">410124000028                  </t>
  </si>
  <si>
    <t xml:space="preserve">410124000037                  </t>
  </si>
  <si>
    <t xml:space="preserve">410124000038                  </t>
  </si>
  <si>
    <t xml:space="preserve">410124000029                  </t>
  </si>
  <si>
    <t xml:space="preserve">410124000030                  </t>
  </si>
  <si>
    <t xml:space="preserve">410124000034                  </t>
  </si>
  <si>
    <t xml:space="preserve">410124000035                  </t>
  </si>
  <si>
    <t xml:space="preserve">410124000036                  </t>
  </si>
  <si>
    <t xml:space="preserve">410124000071                  </t>
  </si>
  <si>
    <t xml:space="preserve">410124000072                  </t>
  </si>
  <si>
    <t xml:space="preserve">410124000073                  </t>
  </si>
  <si>
    <t xml:space="preserve">410124000074                  </t>
  </si>
  <si>
    <t xml:space="preserve">410124000075                  </t>
  </si>
  <si>
    <t xml:space="preserve">410124000076                  </t>
  </si>
  <si>
    <t xml:space="preserve">410124000077                  </t>
  </si>
  <si>
    <t xml:space="preserve">410124000078                  </t>
  </si>
  <si>
    <t xml:space="preserve">410124000079                  </t>
  </si>
  <si>
    <t xml:space="preserve">410124000080                  </t>
  </si>
  <si>
    <t xml:space="preserve">410124000081                  </t>
  </si>
  <si>
    <t xml:space="preserve">410124000082                  </t>
  </si>
  <si>
    <t xml:space="preserve">410124000083                  </t>
  </si>
  <si>
    <t xml:space="preserve">410124000084                  </t>
  </si>
  <si>
    <t xml:space="preserve">410124000070                  </t>
  </si>
  <si>
    <t xml:space="preserve">410124000057                  </t>
  </si>
  <si>
    <t xml:space="preserve">410124000058                  </t>
  </si>
  <si>
    <t xml:space="preserve">410124000059                  </t>
  </si>
  <si>
    <t xml:space="preserve">410124000060                  </t>
  </si>
  <si>
    <t xml:space="preserve">410124000061                  </t>
  </si>
  <si>
    <t xml:space="preserve">410124000062                  </t>
  </si>
  <si>
    <t xml:space="preserve">410124000069                  </t>
  </si>
  <si>
    <t xml:space="preserve">410124000068                  </t>
  </si>
  <si>
    <t xml:space="preserve">410124000063                  </t>
  </si>
  <si>
    <t xml:space="preserve">410124000064                  </t>
  </si>
  <si>
    <t xml:space="preserve">410124000065                  </t>
  </si>
  <si>
    <t xml:space="preserve">410124000066                  </t>
  </si>
  <si>
    <t xml:space="preserve">410124000067                  </t>
  </si>
  <si>
    <t xml:space="preserve">410124000049                  </t>
  </si>
  <si>
    <t xml:space="preserve">410124000050                  </t>
  </si>
  <si>
    <t xml:space="preserve">410124000051                  </t>
  </si>
  <si>
    <t xml:space="preserve">410124000052                  </t>
  </si>
  <si>
    <t xml:space="preserve">410124000056                  </t>
  </si>
  <si>
    <t xml:space="preserve">410124000055                  </t>
  </si>
  <si>
    <t xml:space="preserve">410124000054                  </t>
  </si>
  <si>
    <t xml:space="preserve">410124000053                  </t>
  </si>
  <si>
    <t xml:space="preserve">410124000041                  </t>
  </si>
  <si>
    <t xml:space="preserve">410124000048                  </t>
  </si>
  <si>
    <t xml:space="preserve">410124000047                  </t>
  </si>
  <si>
    <t xml:space="preserve">410124000043                  </t>
  </si>
  <si>
    <t xml:space="preserve">410124000044                  </t>
  </si>
  <si>
    <t xml:space="preserve">410124000045                  </t>
  </si>
  <si>
    <t xml:space="preserve">410124000042                  </t>
  </si>
  <si>
    <t xml:space="preserve">410124000046                  </t>
  </si>
  <si>
    <t xml:space="preserve">410124000085                  </t>
  </si>
  <si>
    <t xml:space="preserve">410124000086                  </t>
  </si>
  <si>
    <t xml:space="preserve">410124000087                  </t>
  </si>
  <si>
    <t xml:space="preserve">410124000088                  </t>
  </si>
  <si>
    <t xml:space="preserve">410124000089                  </t>
  </si>
  <si>
    <t xml:space="preserve">410124000090                  </t>
  </si>
  <si>
    <t xml:space="preserve">410124000091                  </t>
  </si>
  <si>
    <t xml:space="preserve">410124000092                  </t>
  </si>
  <si>
    <t xml:space="preserve">410124000093                  </t>
  </si>
  <si>
    <t xml:space="preserve">410124000094                  </t>
  </si>
  <si>
    <t xml:space="preserve">410124000095                  </t>
  </si>
  <si>
    <t xml:space="preserve">410124000096                  </t>
  </si>
  <si>
    <t xml:space="preserve">410124000097                  </t>
  </si>
  <si>
    <t xml:space="preserve">410124000098                  </t>
  </si>
  <si>
    <t xml:space="preserve">410124000099                  </t>
  </si>
  <si>
    <t xml:space="preserve">410124000100                  </t>
  </si>
  <si>
    <t xml:space="preserve">410124000031                  </t>
  </si>
  <si>
    <t xml:space="preserve">410124000039                  </t>
  </si>
  <si>
    <t xml:space="preserve">410124000040                  </t>
  </si>
  <si>
    <t xml:space="preserve">410124000125                  </t>
  </si>
  <si>
    <t xml:space="preserve">410124000126                  </t>
  </si>
  <si>
    <t xml:space="preserve">410124000127                  </t>
  </si>
  <si>
    <t xml:space="preserve">410124000128                  </t>
  </si>
  <si>
    <t xml:space="preserve">410124000129                  </t>
  </si>
  <si>
    <t xml:space="preserve">410124000130                  </t>
  </si>
  <si>
    <t xml:space="preserve">410124000131                  </t>
  </si>
  <si>
    <t xml:space="preserve">410124000124                  </t>
  </si>
  <si>
    <t xml:space="preserve">410124000032                  </t>
  </si>
  <si>
    <t xml:space="preserve">410124000033                  </t>
  </si>
  <si>
    <t xml:space="preserve">410124000115                  </t>
  </si>
  <si>
    <t xml:space="preserve">410124000114                  </t>
  </si>
  <si>
    <t xml:space="preserve">410124000113                  </t>
  </si>
  <si>
    <t xml:space="preserve">410124000112                  </t>
  </si>
  <si>
    <t xml:space="preserve">410124000111                  </t>
  </si>
  <si>
    <t xml:space="preserve">410124000110                  </t>
  </si>
  <si>
    <t xml:space="preserve">41012400101                   </t>
  </si>
  <si>
    <t xml:space="preserve">210126000005                  </t>
  </si>
  <si>
    <t xml:space="preserve">2101260000011                 </t>
  </si>
  <si>
    <t xml:space="preserve">210126000012                  </t>
  </si>
  <si>
    <t xml:space="preserve">210126000013                  </t>
  </si>
  <si>
    <t xml:space="preserve">210126000014                  </t>
  </si>
  <si>
    <t xml:space="preserve">210126000015                  </t>
  </si>
  <si>
    <t xml:space="preserve">210126000016                  </t>
  </si>
  <si>
    <t xml:space="preserve">210126000017                  </t>
  </si>
  <si>
    <t xml:space="preserve">210126000018                  </t>
  </si>
  <si>
    <t xml:space="preserve">210126000019                  </t>
  </si>
  <si>
    <t xml:space="preserve">210126000020                  </t>
  </si>
  <si>
    <t xml:space="preserve">210126000002                  </t>
  </si>
  <si>
    <t xml:space="preserve">210126000006                  </t>
  </si>
  <si>
    <t xml:space="preserve">410126000016                  </t>
  </si>
  <si>
    <t xml:space="preserve">410126000017                  </t>
  </si>
  <si>
    <t xml:space="preserve">410126000015                  </t>
  </si>
  <si>
    <t xml:space="preserve">410126000019                  </t>
  </si>
  <si>
    <t xml:space="preserve">410126000014                  </t>
  </si>
  <si>
    <t xml:space="preserve">11012602051                   </t>
  </si>
  <si>
    <t xml:space="preserve">410126000018                  </t>
  </si>
  <si>
    <t xml:space="preserve">410126000004                  </t>
  </si>
  <si>
    <t xml:space="preserve">410126000010                  </t>
  </si>
  <si>
    <t xml:space="preserve">410126000011                  </t>
  </si>
  <si>
    <t xml:space="preserve">410126000012                  </t>
  </si>
  <si>
    <t xml:space="preserve">410126000008                  </t>
  </si>
  <si>
    <t xml:space="preserve">110126020052                  </t>
  </si>
  <si>
    <t xml:space="preserve">410126000003                  </t>
  </si>
  <si>
    <t xml:space="preserve">806456BX5E                    </t>
  </si>
  <si>
    <t xml:space="preserve">110126030050                  </t>
  </si>
  <si>
    <t xml:space="preserve">110126020047                  </t>
  </si>
  <si>
    <t xml:space="preserve">210128000005                  </t>
  </si>
  <si>
    <t xml:space="preserve">210128000008                  </t>
  </si>
  <si>
    <t xml:space="preserve">2101240000014                 </t>
  </si>
  <si>
    <t xml:space="preserve">2101240000015                 </t>
  </si>
  <si>
    <t xml:space="preserve">4101240000029                 </t>
  </si>
  <si>
    <t xml:space="preserve">4101240000030                 </t>
  </si>
  <si>
    <t xml:space="preserve">4101240000032                 </t>
  </si>
  <si>
    <t>монитор Самсунг ж\к</t>
  </si>
  <si>
    <t>телефон-факс Шарп</t>
  </si>
  <si>
    <t>монитор Proview</t>
  </si>
  <si>
    <t>обогреватель электрический General</t>
  </si>
  <si>
    <t>DVD проигрыватель Тошиба</t>
  </si>
  <si>
    <t>принтер Canon</t>
  </si>
  <si>
    <t>видеокамера Sony</t>
  </si>
  <si>
    <t>фотоаппарат Lumix</t>
  </si>
  <si>
    <t>Видеокамера Sony</t>
  </si>
  <si>
    <t>Колонка</t>
  </si>
  <si>
    <t>Ксерокс UVF</t>
  </si>
  <si>
    <t>Магнитофон 2х кассетный Техника</t>
  </si>
  <si>
    <t>Микрофон Shure</t>
  </si>
  <si>
    <t>Принтер Laser Jet 1100</t>
  </si>
  <si>
    <t>Проектор МЕ 06</t>
  </si>
  <si>
    <t>Проигрыватель Sony</t>
  </si>
  <si>
    <t>Радиосистема Roland</t>
  </si>
  <si>
    <t>Системный блок 25 Х</t>
  </si>
  <si>
    <t>Усилитель ММ 1705</t>
  </si>
  <si>
    <t>Холодильник "Полюс"</t>
  </si>
  <si>
    <t>Тепловая завеса Gebo AN-610</t>
  </si>
  <si>
    <t>Скамья силовая Liderta G-300</t>
  </si>
  <si>
    <t>Телевизор ЖК LCD TV32 FHD</t>
  </si>
  <si>
    <t>Принтер Laser Jet Pro M1132 Multifunction</t>
  </si>
  <si>
    <t>Пульсометр Forerunner405</t>
  </si>
  <si>
    <t>тестер лыж индивидуальный</t>
  </si>
  <si>
    <t>лыжероллеры классические</t>
  </si>
  <si>
    <t>лыжероллеры коньковые</t>
  </si>
  <si>
    <t>монитор ж\к LG (FLATRON)</t>
  </si>
  <si>
    <t>ноутбук Сименс</t>
  </si>
  <si>
    <t>печь микроволновая Самсунг</t>
  </si>
  <si>
    <t>Блок системный ICS-PK-01796</t>
  </si>
  <si>
    <t>Мотокоса T264 (Сhampion)b  1.0 л.с</t>
  </si>
  <si>
    <t>Автобус ГАЗ-322132 (VIN ХТН 32213220277938)</t>
  </si>
  <si>
    <t xml:space="preserve">Снегоход Буран "СБ-640 А к.3" </t>
  </si>
  <si>
    <t>Каноэ одноместная</t>
  </si>
  <si>
    <t>Ковер борцовский</t>
  </si>
  <si>
    <t>Лестница приставная</t>
  </si>
  <si>
    <t>Лодка спортивная К-1</t>
  </si>
  <si>
    <t>Комплект  штанги</t>
  </si>
  <si>
    <t>Гриф  для  штанги</t>
  </si>
  <si>
    <t>Лыжи Fisher Cap</t>
  </si>
  <si>
    <t>Лыжи гоночные</t>
  </si>
  <si>
    <t>Роллеры Marwe</t>
  </si>
  <si>
    <t>Роллеры Ski Pro</t>
  </si>
  <si>
    <t>Роллеры Start</t>
  </si>
  <si>
    <t>Мяч футбольный       (10 шт.)</t>
  </si>
  <si>
    <t xml:space="preserve">шкаф металлический 2-х створчатый </t>
  </si>
  <si>
    <t>стол компьютерный угловой</t>
  </si>
  <si>
    <t>стойка для штанги</t>
  </si>
  <si>
    <t>лестница трансформер</t>
  </si>
  <si>
    <t>тура строительная с площадкой</t>
  </si>
  <si>
    <t>охранная установка тревожная кнопка</t>
  </si>
  <si>
    <t>дверь наружная входная металлическая</t>
  </si>
  <si>
    <t>электрокомпрессор</t>
  </si>
  <si>
    <t>груша боксерская</t>
  </si>
  <si>
    <t>шкафы деревянные</t>
  </si>
  <si>
    <t>стол деревянный</t>
  </si>
  <si>
    <t>стенка шведская</t>
  </si>
  <si>
    <t>рубанок Е-315АК Ижевск</t>
  </si>
  <si>
    <t>шкаф закрытый со стеклом  "Эко"</t>
  </si>
  <si>
    <t>шкаф полузакрытый "Эко"</t>
  </si>
  <si>
    <t>стенд</t>
  </si>
  <si>
    <t>Шкаф бухгалтерский</t>
  </si>
  <si>
    <t>шкафы (секции)</t>
  </si>
  <si>
    <t>стол однотумбовый с приставкой</t>
  </si>
  <si>
    <t>шкаф с остеклением (для кубков)</t>
  </si>
  <si>
    <t>Электроводонагреватель</t>
  </si>
  <si>
    <t>Регулятор температуры жидкостный</t>
  </si>
  <si>
    <t>Электрокаменка со встроенным пультом управления</t>
  </si>
  <si>
    <t>Пила цепная бензомоторная</t>
  </si>
  <si>
    <t>Машина углошлифовальная</t>
  </si>
  <si>
    <t>Дрель-шуруповерт аккумуляторная АСД141 в кейсе</t>
  </si>
  <si>
    <t>Микроволновая печь Supra MWS-1814</t>
  </si>
  <si>
    <t>Многофункциональный силовой тренажер JKEXER JKG9982</t>
  </si>
  <si>
    <t>Эллиптический тренажер Brumer BK2071A</t>
  </si>
  <si>
    <t>Комплект: шведская стенка с турником</t>
  </si>
  <si>
    <t>Тренажер Leg Magik</t>
  </si>
  <si>
    <t>Электрокаменка Делсот ЭКМ 1-18 LUX с пультом управления</t>
  </si>
  <si>
    <t>Внешний жесткий диск HDD Seagate 1 TB</t>
  </si>
  <si>
    <t xml:space="preserve">1024400019                    </t>
  </si>
  <si>
    <t xml:space="preserve">1024400021                    </t>
  </si>
  <si>
    <t xml:space="preserve">1028400024                    </t>
  </si>
  <si>
    <t xml:space="preserve">1028400025                    </t>
  </si>
  <si>
    <t xml:space="preserve">1028400032                    </t>
  </si>
  <si>
    <t xml:space="preserve">1024400033                    </t>
  </si>
  <si>
    <t xml:space="preserve">1024400042                    </t>
  </si>
  <si>
    <t xml:space="preserve">1024400043                    </t>
  </si>
  <si>
    <t xml:space="preserve">01360173                      </t>
  </si>
  <si>
    <t xml:space="preserve">01380181                      </t>
  </si>
  <si>
    <t xml:space="preserve">01360177                      </t>
  </si>
  <si>
    <t xml:space="preserve">01380179                      </t>
  </si>
  <si>
    <t xml:space="preserve">01380178                      </t>
  </si>
  <si>
    <t xml:space="preserve">01360175                      </t>
  </si>
  <si>
    <t xml:space="preserve">01380184                      </t>
  </si>
  <si>
    <t xml:space="preserve">01380182                      </t>
  </si>
  <si>
    <t xml:space="preserve">01380155                      </t>
  </si>
  <si>
    <t xml:space="preserve">081403                        </t>
  </si>
  <si>
    <t xml:space="preserve">ВА0000000017                  </t>
  </si>
  <si>
    <t xml:space="preserve">1024400000                    </t>
  </si>
  <si>
    <t xml:space="preserve">102440005                     </t>
  </si>
  <si>
    <t xml:space="preserve">1024400008                    </t>
  </si>
  <si>
    <t xml:space="preserve">1024400009                    </t>
  </si>
  <si>
    <t xml:space="preserve">102446                        </t>
  </si>
  <si>
    <t xml:space="preserve">1024400013                    </t>
  </si>
  <si>
    <t xml:space="preserve">1024400014                    </t>
  </si>
  <si>
    <t xml:space="preserve">1024400015                    </t>
  </si>
  <si>
    <t xml:space="preserve">1024400016                    </t>
  </si>
  <si>
    <t xml:space="preserve">1024400017                    </t>
  </si>
  <si>
    <t xml:space="preserve">1024400020                    </t>
  </si>
  <si>
    <t xml:space="preserve">01360187                      </t>
  </si>
  <si>
    <t xml:space="preserve">01360188                      </t>
  </si>
  <si>
    <t xml:space="preserve">102400000                     </t>
  </si>
  <si>
    <t xml:space="preserve">01510006                      </t>
  </si>
  <si>
    <t xml:space="preserve">210505030008                  </t>
  </si>
  <si>
    <t xml:space="preserve">07100006                      </t>
  </si>
  <si>
    <t xml:space="preserve">01380186                      </t>
  </si>
  <si>
    <t xml:space="preserve">110104030200                  </t>
  </si>
  <si>
    <t xml:space="preserve">110104030204                  </t>
  </si>
  <si>
    <t xml:space="preserve">01380176                      </t>
  </si>
  <si>
    <t xml:space="preserve">ВА0000000019                  </t>
  </si>
  <si>
    <t xml:space="preserve">ВА0000000020                  </t>
  </si>
  <si>
    <t xml:space="preserve">ВА0000000021                  </t>
  </si>
  <si>
    <t xml:space="preserve">210106                        </t>
  </si>
  <si>
    <t xml:space="preserve">210111                        </t>
  </si>
  <si>
    <t xml:space="preserve">210110                        </t>
  </si>
  <si>
    <t xml:space="preserve">210112                        </t>
  </si>
  <si>
    <t>21012600001-21012600010</t>
  </si>
  <si>
    <t xml:space="preserve">1028400022                    </t>
  </si>
  <si>
    <t xml:space="preserve">1028400023                    </t>
  </si>
  <si>
    <t xml:space="preserve">1028400026                    </t>
  </si>
  <si>
    <t xml:space="preserve">1028400027                    </t>
  </si>
  <si>
    <t xml:space="preserve">1028400028                    </t>
  </si>
  <si>
    <t xml:space="preserve">1028400029                    </t>
  </si>
  <si>
    <t xml:space="preserve">1028400030                    </t>
  </si>
  <si>
    <t xml:space="preserve">1028400031                    </t>
  </si>
  <si>
    <t xml:space="preserve">1028400034                    </t>
  </si>
  <si>
    <t xml:space="preserve">1028400036                    </t>
  </si>
  <si>
    <t xml:space="preserve">1028400037                    </t>
  </si>
  <si>
    <t xml:space="preserve">1028400038                    </t>
  </si>
  <si>
    <t xml:space="preserve">1028400039                    </t>
  </si>
  <si>
    <t xml:space="preserve">1028400040                    </t>
  </si>
  <si>
    <t xml:space="preserve">1028400041                    </t>
  </si>
  <si>
    <t xml:space="preserve">1028400071                    </t>
  </si>
  <si>
    <t xml:space="preserve">1028400072                    </t>
  </si>
  <si>
    <t xml:space="preserve">1028400073                    </t>
  </si>
  <si>
    <t xml:space="preserve">1018400056                    </t>
  </si>
  <si>
    <t xml:space="preserve">1018400101                    </t>
  </si>
  <si>
    <t xml:space="preserve">1018400100                    </t>
  </si>
  <si>
    <t xml:space="preserve">1018400102                    </t>
  </si>
  <si>
    <t xml:space="preserve">1028400010                    </t>
  </si>
  <si>
    <t xml:space="preserve">1028400011                    </t>
  </si>
  <si>
    <t xml:space="preserve">1028400012                    </t>
  </si>
  <si>
    <t xml:space="preserve">1028400017                    </t>
  </si>
  <si>
    <t xml:space="preserve">1028400018                    </t>
  </si>
  <si>
    <t>110106030880</t>
  </si>
  <si>
    <t>110106030881</t>
  </si>
  <si>
    <t>110106030882</t>
  </si>
  <si>
    <t>110136040008</t>
  </si>
  <si>
    <t>110136040009</t>
  </si>
  <si>
    <t>Программно-методич.комплекс "Новый диск"</t>
  </si>
  <si>
    <t xml:space="preserve">  Специализ. программно-аппаратн. комплекс(компл. №2) 30.10.2013(баланс)</t>
  </si>
  <si>
    <t>Комплекс технол. средств шк. информ.-библиотечного центра № 6</t>
  </si>
  <si>
    <t>Принтер лазерный Kyosera FS1060DN</t>
  </si>
  <si>
    <t>Лампа для BenQ MX 503(баланс)</t>
  </si>
  <si>
    <t>Проектор мультимедийный  BenQ MX 503(б) с креплением и кабелем</t>
  </si>
  <si>
    <t>Лобжанидзе География 5-6кл(биб.фонд.2016)</t>
  </si>
  <si>
    <t>Сухорукова . Биология 5-6кл(биб.фонд.2016)</t>
  </si>
  <si>
    <t>Уколова.История древн.мир 5 кл.(биб.фонд.2016)</t>
  </si>
  <si>
    <t>Учебники(2016)</t>
  </si>
  <si>
    <t>Учебники география 5-6</t>
  </si>
  <si>
    <t>Учебники биология 5-6</t>
  </si>
  <si>
    <t>Книга "Краеведение Прикамья"  6 класс</t>
  </si>
  <si>
    <t>Учебники(2017)</t>
  </si>
  <si>
    <t>комплект уч.мебели регулир.4-6 гр.(стол + 2 стула)</t>
  </si>
  <si>
    <t>Угловой стол секретаря</t>
  </si>
  <si>
    <t>Тумба под принтер</t>
  </si>
  <si>
    <t>Пароконвектомат ПКА1-1/1ВМ2</t>
  </si>
  <si>
    <t xml:space="preserve"> Подставка под Пароконвектомат ППК-9/8</t>
  </si>
  <si>
    <t>Машина для переработки овощей МПО -1</t>
  </si>
  <si>
    <t>котел пищеварочный АВАВ КПЭМ -250/9</t>
  </si>
  <si>
    <t>ванна ВМ  без борта</t>
  </si>
  <si>
    <t>Полка ПНКД-600 нерж.</t>
  </si>
  <si>
    <t>Ларь FROSTOR F-600 S морозильный</t>
  </si>
  <si>
    <t>Шкаф холодильный СМ 107-S</t>
  </si>
  <si>
    <t>ВА0000000229</t>
  </si>
  <si>
    <t>ВА0000000235</t>
  </si>
  <si>
    <t>ВА0000000236</t>
  </si>
  <si>
    <t>ВА0000000237</t>
  </si>
  <si>
    <t>ВА0000000239</t>
  </si>
  <si>
    <t>ВА0000000240</t>
  </si>
  <si>
    <t>ВА0000000241</t>
  </si>
  <si>
    <t>ВА0000000242</t>
  </si>
  <si>
    <t>ВА0000000243</t>
  </si>
  <si>
    <t>ВА0000000244</t>
  </si>
  <si>
    <t>ВА0000000245</t>
  </si>
  <si>
    <t>ВА0000000252</t>
  </si>
  <si>
    <t>ВА0000000253</t>
  </si>
  <si>
    <t>ВА0000000254</t>
  </si>
  <si>
    <t>ВА0000000255</t>
  </si>
  <si>
    <t>ВА0000000256</t>
  </si>
  <si>
    <t>ВА0000000257</t>
  </si>
  <si>
    <t>ВА0000000258</t>
  </si>
  <si>
    <t>ВА0000000259</t>
  </si>
  <si>
    <t>ВА0000000260</t>
  </si>
  <si>
    <t>ВА0000000274</t>
  </si>
  <si>
    <t>ВА0000000265</t>
  </si>
  <si>
    <t>ВА0000000266</t>
  </si>
  <si>
    <t>ВА0000000268</t>
  </si>
  <si>
    <t>ВА0000000269</t>
  </si>
  <si>
    <t>ВА0000000270</t>
  </si>
  <si>
    <t>ВА0000000272</t>
  </si>
  <si>
    <t xml:space="preserve">10400342                      </t>
  </si>
  <si>
    <t xml:space="preserve">10400343                      </t>
  </si>
  <si>
    <t xml:space="preserve">10400341                      </t>
  </si>
  <si>
    <t xml:space="preserve">00400341                      </t>
  </si>
  <si>
    <t>ВА0000000323</t>
  </si>
  <si>
    <t>ВА0000000333</t>
  </si>
  <si>
    <t>ВА0000000332</t>
  </si>
  <si>
    <t>ВА0000000331</t>
  </si>
  <si>
    <t>ВА0000000330</t>
  </si>
  <si>
    <t>ВА0000000329</t>
  </si>
  <si>
    <t>ВА0000000328</t>
  </si>
  <si>
    <t>ВА0000000327</t>
  </si>
  <si>
    <t>ВА0000000326</t>
  </si>
  <si>
    <t>ВА0000000325</t>
  </si>
  <si>
    <t>ВА0000000324</t>
  </si>
  <si>
    <t>ВА0000000322</t>
  </si>
  <si>
    <t>ВА0000000321</t>
  </si>
  <si>
    <t>ВА0000000320</t>
  </si>
  <si>
    <t>ВА0000000166</t>
  </si>
  <si>
    <t>ВА0000000165</t>
  </si>
  <si>
    <t>ВА0000000170</t>
  </si>
  <si>
    <t>ВА0000000169</t>
  </si>
  <si>
    <t>ВА0000000168</t>
  </si>
  <si>
    <t>ВА0000000176</t>
  </si>
  <si>
    <t>ВА0000000178</t>
  </si>
  <si>
    <t>ВА0000000179</t>
  </si>
  <si>
    <t>ВА0000000180</t>
  </si>
  <si>
    <t>ВА0000000181</t>
  </si>
  <si>
    <t>ВА0000000177</t>
  </si>
  <si>
    <t>ВА0000000210</t>
  </si>
  <si>
    <t>ВА0000000211</t>
  </si>
  <si>
    <t xml:space="preserve">ВА0000000350                  </t>
  </si>
  <si>
    <t>ВА0000000082</t>
  </si>
  <si>
    <t>ВА0000000083</t>
  </si>
  <si>
    <t>ВА0000000084</t>
  </si>
  <si>
    <t>ВА0000000085</t>
  </si>
  <si>
    <t>ВА0000000086</t>
  </si>
  <si>
    <t>ВА0000000087</t>
  </si>
  <si>
    <t>ВА0000000088</t>
  </si>
  <si>
    <t>ВА0000000089</t>
  </si>
  <si>
    <t>ВА0000000090</t>
  </si>
  <si>
    <t>ВА0000000091</t>
  </si>
  <si>
    <t>ВА0000000092</t>
  </si>
  <si>
    <t>ВА0000000093</t>
  </si>
  <si>
    <t>ВА0000000094</t>
  </si>
  <si>
    <t>ВА0000000095</t>
  </si>
  <si>
    <t>ВА0000000096</t>
  </si>
  <si>
    <t>ВА0000000097</t>
  </si>
  <si>
    <t>ВА0000000098</t>
  </si>
  <si>
    <t>ВА0000000099</t>
  </si>
  <si>
    <t>ВА0000000100</t>
  </si>
  <si>
    <t>ВА0000000101</t>
  </si>
  <si>
    <t>ВА0000000102</t>
  </si>
  <si>
    <t>ВА0000000103</t>
  </si>
  <si>
    <t>ВА0000000104</t>
  </si>
  <si>
    <t>ВА0000000105</t>
  </si>
  <si>
    <t>ВА0000000106</t>
  </si>
  <si>
    <t>ВА0000000107</t>
  </si>
  <si>
    <t>ВА0000000108</t>
  </si>
  <si>
    <t>ВА0000000139</t>
  </si>
  <si>
    <t>ВА0000000138</t>
  </si>
  <si>
    <t>ВА0000000130</t>
  </si>
  <si>
    <t>ВА0000000129</t>
  </si>
  <si>
    <t>ВА0000000128</t>
  </si>
  <si>
    <t>ВА0000000127</t>
  </si>
  <si>
    <t>ВА0000000126</t>
  </si>
  <si>
    <t>ВА0000000125</t>
  </si>
  <si>
    <t>ВА0000000124</t>
  </si>
  <si>
    <t>ВА0000000123</t>
  </si>
  <si>
    <t>ВА0000000122</t>
  </si>
  <si>
    <t>ВА0000000121</t>
  </si>
  <si>
    <t>ВА0000000120</t>
  </si>
  <si>
    <t>ВА0000000119</t>
  </si>
  <si>
    <t>ВА0000000109</t>
  </si>
  <si>
    <t>ВА0000000110</t>
  </si>
  <si>
    <t>ВА0000000111</t>
  </si>
  <si>
    <t>ВА0000000112</t>
  </si>
  <si>
    <t>ВА0000000113</t>
  </si>
  <si>
    <t>ВА0000000114</t>
  </si>
  <si>
    <t>ВА0000000115</t>
  </si>
  <si>
    <t>ВА0000000116</t>
  </si>
  <si>
    <t>ВА0000000117</t>
  </si>
  <si>
    <t>ВА0000000118</t>
  </si>
  <si>
    <t>ВА0000000137</t>
  </si>
  <si>
    <t>ВА0000000136</t>
  </si>
  <si>
    <t>ВА0000000135</t>
  </si>
  <si>
    <t>ВА0000000131</t>
  </si>
  <si>
    <t>ВА0000000132</t>
  </si>
  <si>
    <t>ВА0000000133</t>
  </si>
  <si>
    <t>ВА0000000134</t>
  </si>
  <si>
    <t>ВА0000000145</t>
  </si>
  <si>
    <t>ВА0000000144</t>
  </si>
  <si>
    <t>ВА0000000143</t>
  </si>
  <si>
    <t>ВА0000000142</t>
  </si>
  <si>
    <t>ВА0000000141</t>
  </si>
  <si>
    <t>ВА0000000140</t>
  </si>
  <si>
    <t>ВА0000000182</t>
  </si>
  <si>
    <t>ВА0000000183</t>
  </si>
  <si>
    <t>ВА0000000184</t>
  </si>
  <si>
    <t>ВА0000000185</t>
  </si>
  <si>
    <t>ВА0000000186</t>
  </si>
  <si>
    <t>ВА0000000187</t>
  </si>
  <si>
    <t>ВА0000000188</t>
  </si>
  <si>
    <t>ВА0000000189</t>
  </si>
  <si>
    <t>ВА0000000190</t>
  </si>
  <si>
    <t>ВА0000000191</t>
  </si>
  <si>
    <t>ВА0000000192</t>
  </si>
  <si>
    <t>ВА0000000193</t>
  </si>
  <si>
    <t>ВА0000000194</t>
  </si>
  <si>
    <t>ВА0000000195</t>
  </si>
  <si>
    <t>ВА0000000196</t>
  </si>
  <si>
    <t>ВА0000000209</t>
  </si>
  <si>
    <t>ВА0000000197</t>
  </si>
  <si>
    <t>ВА0000000198</t>
  </si>
  <si>
    <t>ВА0000000199</t>
  </si>
  <si>
    <t>ВА0000000208</t>
  </si>
  <si>
    <t>ВА0000000207</t>
  </si>
  <si>
    <t>ВА0000000206</t>
  </si>
  <si>
    <t>ВА0000000205</t>
  </si>
  <si>
    <t>ВА0000000204</t>
  </si>
  <si>
    <t>ВА0000000200</t>
  </si>
  <si>
    <t>ВА0000000201</t>
  </si>
  <si>
    <t>ВА0000000202</t>
  </si>
  <si>
    <t>ВА0000000203</t>
  </si>
  <si>
    <t>ВА0000000312</t>
  </si>
  <si>
    <t>ВА0000000313</t>
  </si>
  <si>
    <t>ВА0000000314</t>
  </si>
  <si>
    <t>ВА0000000315</t>
  </si>
  <si>
    <t>ВА0000000316</t>
  </si>
  <si>
    <t>ВА0000000317</t>
  </si>
  <si>
    <t>ВА0000000318</t>
  </si>
  <si>
    <t>ВА0000000319</t>
  </si>
  <si>
    <t>ВА0000000294</t>
  </si>
  <si>
    <t>ВА0000000293</t>
  </si>
  <si>
    <t>ВА0000000292</t>
  </si>
  <si>
    <t>ВА0000000291</t>
  </si>
  <si>
    <t>ВА0000000295</t>
  </si>
  <si>
    <t>ВА0000000296</t>
  </si>
  <si>
    <t>ВА0000000297</t>
  </si>
  <si>
    <t>ВА0000000298</t>
  </si>
  <si>
    <t>ВА0000000299</t>
  </si>
  <si>
    <t>ВА0000000300</t>
  </si>
  <si>
    <t>ВА0000000301</t>
  </si>
  <si>
    <t>ВА0000000302</t>
  </si>
  <si>
    <t>ВА0000000303</t>
  </si>
  <si>
    <t>ВА0000000304</t>
  </si>
  <si>
    <t>ВА0000000305</t>
  </si>
  <si>
    <t>ВА0000000306</t>
  </si>
  <si>
    <t>ВА0000000307</t>
  </si>
  <si>
    <t>ВА0000000308</t>
  </si>
  <si>
    <t>ВА0000000309</t>
  </si>
  <si>
    <t>ВА0000000310</t>
  </si>
  <si>
    <t>ВА0000000311</t>
  </si>
  <si>
    <t>ВА0000000336</t>
  </si>
  <si>
    <t>ВА0000000337</t>
  </si>
  <si>
    <t>ВА0000000347</t>
  </si>
  <si>
    <t>ВА0000000348</t>
  </si>
  <si>
    <t>ВА0000000349</t>
  </si>
  <si>
    <t>1040000001              /4</t>
  </si>
  <si>
    <t>1040000001     /3</t>
  </si>
  <si>
    <t>1040000001        /5</t>
  </si>
  <si>
    <t>1040000001    /6</t>
  </si>
  <si>
    <t>1040000001           /7</t>
  </si>
  <si>
    <t>1040000001          /8</t>
  </si>
  <si>
    <t>1040000001   /2</t>
  </si>
  <si>
    <t>1040000001 /1</t>
  </si>
  <si>
    <t>10400345/1</t>
  </si>
  <si>
    <t xml:space="preserve">10400345                      </t>
  </si>
  <si>
    <t xml:space="preserve">10400346                      </t>
  </si>
  <si>
    <t>ВА0000000342</t>
  </si>
  <si>
    <t>ВА0000000341</t>
  </si>
  <si>
    <t>ВА0000000340</t>
  </si>
  <si>
    <t>ВА0000000339</t>
  </si>
  <si>
    <t>ВА0000000338</t>
  </si>
  <si>
    <t>ВА0000000343</t>
  </si>
  <si>
    <t xml:space="preserve">10200243                      </t>
  </si>
  <si>
    <t xml:space="preserve">10200244                      </t>
  </si>
  <si>
    <t xml:space="preserve">10200242                      </t>
  </si>
  <si>
    <t>ВА0000000352</t>
  </si>
  <si>
    <t>ВА0000000351</t>
  </si>
  <si>
    <t>ВА0000000353</t>
  </si>
  <si>
    <t>ВА0000000354</t>
  </si>
  <si>
    <t>ВА0000000356</t>
  </si>
  <si>
    <t>ВА0000000355</t>
  </si>
  <si>
    <t xml:space="preserve">ВА0000000357                  </t>
  </si>
  <si>
    <t xml:space="preserve">ВА0000000358                  </t>
  </si>
  <si>
    <t>000001010002</t>
  </si>
  <si>
    <t>Двухэтажное 
здание</t>
  </si>
  <si>
    <t>Пермский край, г.Чайковский, Мира, 39А</t>
  </si>
  <si>
    <t>59:12:0010332:60</t>
  </si>
  <si>
    <t>59-59/016-59/999/001/2016-4821/1  от 22.07.2016</t>
  </si>
  <si>
    <t>59-59-16/053/2013-089  от 20.11.2013</t>
  </si>
  <si>
    <t>110103030001</t>
  </si>
  <si>
    <t>Дорожка ДДТ</t>
  </si>
  <si>
    <t>110103030002</t>
  </si>
  <si>
    <t>Ограждения ДДТ</t>
  </si>
  <si>
    <t>000001010003</t>
  </si>
  <si>
    <t>Склад ДДТ</t>
  </si>
  <si>
    <t>59:12:0010332:664</t>
  </si>
  <si>
    <t>59-59-16/024/2011-263  от 12.04.2011</t>
  </si>
  <si>
    <t>59-59-16/050/2013-289  от 01.11.2013</t>
  </si>
  <si>
    <t>Проектр 
мультимедийный 
NEC M230X, LCD,</t>
  </si>
  <si>
    <t>IP-камера D-
LinkDCS-930L</t>
  </si>
  <si>
    <t>Акустическая 
колонка Сомини</t>
  </si>
  <si>
    <t>Акустическая 
система JBL EON315</t>
  </si>
  <si>
    <t>Акустические 
колонки БАС, з/н 
56048</t>
  </si>
  <si>
    <t>Демонстрационная 
магнитная доска</t>
  </si>
  <si>
    <t>Доска двухстор 
Brauberg 90*120 
м/маркер</t>
  </si>
  <si>
    <t>Елка-Кедр</t>
  </si>
  <si>
    <t>Копировальный 
аппарат Canon 
iR2520</t>
  </si>
  <si>
    <t>Лазерный принтер 
Samsung SL-
M4020ND</t>
  </si>
  <si>
    <t>Машина 
переплетная для 
скреп.печат. прод</t>
  </si>
  <si>
    <t>Машина швейная 
Iamata</t>
  </si>
  <si>
    <t>Машина швейная 
ZINGER 4411</t>
  </si>
  <si>
    <t>Микрофон</t>
  </si>
  <si>
    <t>Монитор 19" LG TFT 
19" W1943C-PF TFT</t>
  </si>
  <si>
    <t>Монитор 19" 
MONITOR BenQ 
E910 Black</t>
  </si>
  <si>
    <t>Монитор 19LG 
L1942SE-BF</t>
  </si>
  <si>
    <t>Монитор Acer TFT 
19"</t>
  </si>
  <si>
    <t>Монитор Proview 
TFT 19" AL937W 
silver-bl</t>
  </si>
  <si>
    <t>Монитор Samsung 
18.5"  S19A300B</t>
  </si>
  <si>
    <t>Музыкальный 
центр микро LG FB-
166</t>
  </si>
  <si>
    <t>Мультикор з/н 621</t>
  </si>
  <si>
    <t>Мультимедиапроек
тор GX50</t>
  </si>
  <si>
    <t>Ноутбук 13"-15,4" 
ASUS K53TK 
(SX023R)</t>
  </si>
  <si>
    <t>Ноутбук AcerAspire 
E5-571-
30NN(Corei3/500/4 
Гб/15,6WIN7Pro 
x64)</t>
  </si>
  <si>
    <t>Оверлок 
MERRYLOK 009</t>
  </si>
  <si>
    <t>Переплетная 
машина GBC C20 
Англия</t>
  </si>
  <si>
    <t>Печь муфтельная 
ПМ-8</t>
  </si>
  <si>
    <t>Пила 
электрическая 
маятниковая</t>
  </si>
  <si>
    <t>Принтер Epson L210</t>
  </si>
  <si>
    <t>Принтер Samsung 
A4 SCX-4300</t>
  </si>
  <si>
    <t>Принтер XEROX 
Phaser 3117</t>
  </si>
  <si>
    <t>Принтер XEROX 
WorkCentre 3119</t>
  </si>
  <si>
    <t>Проектор Acer 
P5205</t>
  </si>
  <si>
    <t>Проектор LX 1700, 
з/н 3600040FEE</t>
  </si>
  <si>
    <t>Пульт микшер., 
Ямаха</t>
  </si>
  <si>
    <t>Радио микрофон 
ШУР</t>
  </si>
  <si>
    <t>Радиомикрофон 
ICM IU-2060</t>
  </si>
  <si>
    <t>Ролл-ап стенд</t>
  </si>
  <si>
    <t>Световой прибор</t>
  </si>
  <si>
    <t>Световой прибор 
Шарп з/н 05066</t>
  </si>
  <si>
    <t>Системный блок  
WEXLER PC W423 G
620/2Gb/320GB/Intel
 HD Graphits 350W</t>
  </si>
  <si>
    <t>системный блок 
Acer Aspire M1100</t>
  </si>
  <si>
    <t>Системный блок 
DEPO Ego 8311MN 
WV</t>
  </si>
  <si>
    <t>Системный блок 
DNS HOME</t>
  </si>
  <si>
    <t>Системный блок 
Оптима XP 398</t>
  </si>
  <si>
    <t>Системный блок 
ПК Techprom 
MH11R 2</t>
  </si>
  <si>
    <t>Снегоуборщик</t>
  </si>
  <si>
    <t>Стол для черчения 
и рисования</t>
  </si>
  <si>
    <t>Стол 
компьютерный</t>
  </si>
  <si>
    <t>Утюг/паровая 
станция Tefal GV 
7250 парог</t>
  </si>
  <si>
    <t>Фотоаппарат 
цифровой 
Rover4400,з/н 
05095</t>
  </si>
  <si>
    <t>Цифровая 
видеокамера 
Panasonic HDC-
HS80K</t>
  </si>
  <si>
    <t>Швейная машина 
JUNO by JANOME 
1915</t>
  </si>
  <si>
    <t>Шкаф Спектр</t>
  </si>
  <si>
    <t>Электротриммер 
Texas ЕТВ 1000 S</t>
  </si>
  <si>
    <t>Принтер струйный  Epson L222</t>
  </si>
  <si>
    <t>Доска магнитно-маркерная Brauberg 120*180</t>
  </si>
  <si>
    <t>Стеллаж ЛДСП Дуб млечный 1940*330*2480 мм</t>
  </si>
  <si>
    <t>Полка ЛДСП Ольха 2000*300*750 мм</t>
  </si>
  <si>
    <t>Тумба 2хдверная ЛДСП Бук 1000*350*700 мм</t>
  </si>
  <si>
    <t>Тумба выкатная с 3 ящиками ЛДСП Бук 400*410*650 мм</t>
  </si>
  <si>
    <t>Стеллаж ЛДСП Бук 1000*350*1800 мм</t>
  </si>
  <si>
    <t>Стеллаж ЛДСП Ольха 1000*350*1850 мм</t>
  </si>
  <si>
    <t>Шкаф 4хдверный ЛДСП Дуб млечный 1000*350*2150мм</t>
  </si>
  <si>
    <t>Фонтан питьевой круглый с ограничительным кольцом ФП-400</t>
  </si>
  <si>
    <t>Зеркало</t>
  </si>
  <si>
    <t>Стол для шитья с откидной стенкой ЛДСП Бук, р-р:1800*600*800мм</t>
  </si>
  <si>
    <t>Шкаф - купе с зеркалом ЛДСП Шимо светлый, р-р:1200*600*12500мм</t>
  </si>
  <si>
    <t>Тумба с ящиками и полками ЛДСП бук, р-р 4200*350*2000мм</t>
  </si>
  <si>
    <t>Тумба-комод ЛДСП Зебрано, р-р:2350*400*750мм</t>
  </si>
  <si>
    <t>Стелалаж с дверями ЛДСП дуб/фасады цветные,р-р:1130*350*1231 мм</t>
  </si>
  <si>
    <t>Тумба 2-хд верная ЛДСП Ольха, р-р:850*350*815 мм</t>
  </si>
  <si>
    <t>Полка навесная с хром трубами ЛДСП Ольха ,р-р: 850*300*750 ммм</t>
  </si>
  <si>
    <t>Роутер Zyxel kenetik</t>
  </si>
  <si>
    <t>410104020015</t>
  </si>
  <si>
    <t>41010402000041</t>
  </si>
  <si>
    <t>41010402000042</t>
  </si>
  <si>
    <t>41010402000043</t>
  </si>
  <si>
    <t>41010402000044</t>
  </si>
  <si>
    <t>000001380132</t>
  </si>
  <si>
    <t>41010402000038</t>
  </si>
  <si>
    <t>41010402000039</t>
  </si>
  <si>
    <t>000001380131</t>
  </si>
  <si>
    <t>0000000001380148</t>
  </si>
  <si>
    <t>210104020002</t>
  </si>
  <si>
    <t>21010803000042</t>
  </si>
  <si>
    <t>2101080200018</t>
  </si>
  <si>
    <t>2101080200019</t>
  </si>
  <si>
    <t>2101080200020</t>
  </si>
  <si>
    <t>2101080200021</t>
  </si>
  <si>
    <t>2101080200022</t>
  </si>
  <si>
    <t>2101080300035</t>
  </si>
  <si>
    <t>2101080300032</t>
  </si>
  <si>
    <t>2101080300033</t>
  </si>
  <si>
    <t>2101080300034</t>
  </si>
  <si>
    <t>0000000110104300</t>
  </si>
  <si>
    <t>4101040200031</t>
  </si>
  <si>
    <t>410104020012</t>
  </si>
  <si>
    <t>000001380112</t>
  </si>
  <si>
    <t>410104020004</t>
  </si>
  <si>
    <t>000007100034</t>
  </si>
  <si>
    <t>4101040200027</t>
  </si>
  <si>
    <t>0000000001380173</t>
  </si>
  <si>
    <t>0000000110104248</t>
  </si>
  <si>
    <t>0000000001380145</t>
  </si>
  <si>
    <t>0000000001380134</t>
  </si>
  <si>
    <t>4101040200014</t>
  </si>
  <si>
    <t>4101040200016</t>
  </si>
  <si>
    <t>000001380130</t>
  </si>
  <si>
    <t>000001380129</t>
  </si>
  <si>
    <t>0000000000000002</t>
  </si>
  <si>
    <t>4101040200026</t>
  </si>
  <si>
    <t>21010403000041</t>
  </si>
  <si>
    <t>410104020005</t>
  </si>
  <si>
    <t>410104020011</t>
  </si>
  <si>
    <t>110104030237</t>
  </si>
  <si>
    <t>110104030221</t>
  </si>
  <si>
    <t>2101040200030</t>
  </si>
  <si>
    <t>0000000001380144</t>
  </si>
  <si>
    <t>0000000001380174</t>
  </si>
  <si>
    <t>0000000001380137</t>
  </si>
  <si>
    <t>0000000110104249</t>
  </si>
  <si>
    <t>000010104221</t>
  </si>
  <si>
    <t>110104030218</t>
  </si>
  <si>
    <t>000001380121</t>
  </si>
  <si>
    <t>41010402000040</t>
  </si>
  <si>
    <t>4101080200036</t>
  </si>
  <si>
    <t>4101080200037</t>
  </si>
  <si>
    <t>000001380111</t>
  </si>
  <si>
    <t>000001380123</t>
  </si>
  <si>
    <t>4101040200028</t>
  </si>
  <si>
    <t>0000000001380146</t>
  </si>
  <si>
    <t>0000000001380133</t>
  </si>
  <si>
    <t>4101040200013</t>
  </si>
  <si>
    <t>0000000001380175</t>
  </si>
  <si>
    <t>0000000110104247</t>
  </si>
  <si>
    <t>2101040200029</t>
  </si>
  <si>
    <t>0000000001380176</t>
  </si>
  <si>
    <t>41010402000045</t>
  </si>
  <si>
    <t>41010402000046</t>
  </si>
  <si>
    <t>41010402000047</t>
  </si>
  <si>
    <t>41010402000048</t>
  </si>
  <si>
    <t>41010402000049</t>
  </si>
  <si>
    <t>41010402000050</t>
  </si>
  <si>
    <t>41010402000051</t>
  </si>
  <si>
    <t>41010402000052</t>
  </si>
  <si>
    <t>41010402000053</t>
  </si>
  <si>
    <t>41010402000054</t>
  </si>
  <si>
    <t>41010402000055</t>
  </si>
  <si>
    <t>41010402000056</t>
  </si>
  <si>
    <t>41010402000057</t>
  </si>
  <si>
    <t>41010402000058</t>
  </si>
  <si>
    <t>41010402000059</t>
  </si>
  <si>
    <t>41010402000060</t>
  </si>
  <si>
    <t>41010402000061</t>
  </si>
  <si>
    <t>41010402000062</t>
  </si>
  <si>
    <t>41010402000063</t>
  </si>
  <si>
    <t>41010402000064</t>
  </si>
  <si>
    <t>0000000001380177</t>
  </si>
  <si>
    <t>0000000001380178</t>
  </si>
  <si>
    <t>410104020006</t>
  </si>
  <si>
    <t>000010104222</t>
  </si>
  <si>
    <t>410104020003</t>
  </si>
  <si>
    <t>410104020007</t>
  </si>
  <si>
    <t>410104020008</t>
  </si>
  <si>
    <t>410104020009</t>
  </si>
  <si>
    <t>410104020010</t>
  </si>
  <si>
    <t>4101080200024</t>
  </si>
  <si>
    <t>4101080200023</t>
  </si>
  <si>
    <t>4101080200025</t>
  </si>
  <si>
    <t>210104020017</t>
  </si>
  <si>
    <t xml:space="preserve">410110402000042   </t>
  </si>
  <si>
    <t>410110402000043</t>
  </si>
  <si>
    <t xml:space="preserve">410110402000051 </t>
  </si>
  <si>
    <t xml:space="preserve">410110402000053    </t>
  </si>
  <si>
    <t xml:space="preserve">410110402000050 </t>
  </si>
  <si>
    <t xml:space="preserve">410110402000049     </t>
  </si>
  <si>
    <t xml:space="preserve">410110402000048  </t>
  </si>
  <si>
    <t xml:space="preserve">410110402000047   </t>
  </si>
  <si>
    <t xml:space="preserve">410110402000046 </t>
  </si>
  <si>
    <t xml:space="preserve">410110402000052  </t>
  </si>
  <si>
    <t>410110402000055</t>
  </si>
  <si>
    <t>410110602000056</t>
  </si>
  <si>
    <t>410110602000057</t>
  </si>
  <si>
    <t>410110602000058</t>
  </si>
  <si>
    <t>410110602000059</t>
  </si>
  <si>
    <t>410110602000060</t>
  </si>
  <si>
    <t>410110602000061</t>
  </si>
  <si>
    <t xml:space="preserve">410110602000068  </t>
  </si>
  <si>
    <t xml:space="preserve">410110602000067  </t>
  </si>
  <si>
    <t xml:space="preserve">410110602000066 </t>
  </si>
  <si>
    <t xml:space="preserve">410110602000065   </t>
  </si>
  <si>
    <t xml:space="preserve">410110602000064  </t>
  </si>
  <si>
    <t xml:space="preserve">410110602000063  </t>
  </si>
  <si>
    <t>410110602000062</t>
  </si>
  <si>
    <t>210110402000054</t>
  </si>
  <si>
    <t>110102102001</t>
  </si>
  <si>
    <t xml:space="preserve">Нежилые помещения в здании учебного корпуса, общей площадью 1278,2 кв.м.
</t>
  </si>
  <si>
    <t>г.Чайковский, ул.Горького,д.22</t>
  </si>
  <si>
    <t>59:12:0010334:524</t>
  </si>
  <si>
    <t>59-59-16/024/2012-116  от 28.03.2012</t>
  </si>
  <si>
    <t>59-59-16/031/2012-347  от 23.05.2012</t>
  </si>
  <si>
    <t>001101020001</t>
  </si>
  <si>
    <t xml:space="preserve">Двухэтажное здание СЮН. </t>
  </si>
  <si>
    <t>г.Чайковский, ул.Советская,д.42А</t>
  </si>
  <si>
    <t>59:12:0010245:54</t>
  </si>
  <si>
    <t>59-59/016-59/999/001/2016-4739/1  от 20.07.2016</t>
  </si>
  <si>
    <t>59-59/013-59/016/201/2016-1363/2  от 04.08.2016  </t>
  </si>
  <si>
    <t>001101020002</t>
  </si>
  <si>
    <t>Одноэтажное здание холодного склада СЮН (хозблок)</t>
  </si>
  <si>
    <t>59:12:0010245:568</t>
  </si>
  <si>
    <t>59-59/013-59/016/201/2016-1364/2  от 04.08.2016</t>
  </si>
  <si>
    <t>110103100007</t>
  </si>
  <si>
    <t>Дорожка бетонная</t>
  </si>
  <si>
    <t>110107100350</t>
  </si>
  <si>
    <t>Канализация, водопровод</t>
  </si>
  <si>
    <t>Активная аккустическая 
система</t>
  </si>
  <si>
    <t>Видеокамера цифровая</t>
  </si>
  <si>
    <t>Ворота железные</t>
  </si>
  <si>
    <t>Забор</t>
  </si>
  <si>
    <t>Катамаран</t>
  </si>
  <si>
    <t>Катамаран "Басег"</t>
  </si>
  <si>
    <t>Катамаран КП-4</t>
  </si>
  <si>
    <t>Многофункциональное 
устройство Epson</t>
  </si>
  <si>
    <t>Мультимедийный проектор 
CASIO XJ-A 130</t>
  </si>
  <si>
    <t>Ноутбук ViewBookPro VNB-133S</t>
  </si>
  <si>
    <t>Принтер Canon Pixma IP4600</t>
  </si>
  <si>
    <t>Принтер цветной лазерный</t>
  </si>
  <si>
    <t>Проектор с экраном</t>
  </si>
  <si>
    <t>Станок пильно-стругальный</t>
  </si>
  <si>
    <t>Стол складной</t>
  </si>
  <si>
    <t>Телевизор "шАРП"</t>
  </si>
  <si>
    <t>Тент шатер</t>
  </si>
  <si>
    <t>Фотоаппарат цифровой</t>
  </si>
  <si>
    <t>Цифровой фотоаппарат Fujifilm 
FinePix AV</t>
  </si>
  <si>
    <t>Экран Classic Libra</t>
  </si>
  <si>
    <t>Электроперфаратор</t>
  </si>
  <si>
    <t>бревно гимнастическое</t>
  </si>
  <si>
    <t>бревно качающееся</t>
  </si>
  <si>
    <t>дрель</t>
  </si>
  <si>
    <t>К-т ученический 1 стол, 2 стул</t>
  </si>
  <si>
    <t>Комплект уч-й</t>
  </si>
  <si>
    <t>Мегафон-тм-15</t>
  </si>
  <si>
    <t>Палатка "Зима" с тентом</t>
  </si>
  <si>
    <t>Палатка "Лотос"</t>
  </si>
  <si>
    <t>Палатка "Олигарх"</t>
  </si>
  <si>
    <t>Палатка "Селигер"</t>
  </si>
  <si>
    <t>Палатка Велес 4</t>
  </si>
  <si>
    <t>Палатка Веранда</t>
  </si>
  <si>
    <t>Приставка к столу</t>
  </si>
  <si>
    <t>Рукав пожарный</t>
  </si>
  <si>
    <t>Стенка "Свирь"</t>
  </si>
  <si>
    <t>стенка гимнастическая</t>
  </si>
  <si>
    <t>стойка баскетбольная</t>
  </si>
  <si>
    <t>стойка волейбольная</t>
  </si>
  <si>
    <t>стойка д/обработки элементов 
лазания</t>
  </si>
  <si>
    <t>тренажер со штангой</t>
  </si>
  <si>
    <t>туриник 3-х местный 
разновысокий</t>
  </si>
  <si>
    <t>щит с объемными буквами</t>
  </si>
  <si>
    <t>Эл.счетчик</t>
  </si>
  <si>
    <t>катамаран Басег К-6</t>
  </si>
  <si>
    <t>ноутбук LENOVO B5030</t>
  </si>
  <si>
    <t>ноутбук Lenovo G500</t>
  </si>
  <si>
    <t>рама Басег К-6 (4*2)</t>
  </si>
  <si>
    <t>стиральная машина</t>
  </si>
  <si>
    <t>фотоаппарат</t>
  </si>
  <si>
    <t xml:space="preserve">учебное пособие </t>
  </si>
  <si>
    <t>МФУ лазерное HP Laser JET Pro M225</t>
  </si>
  <si>
    <t>Брошуровщик</t>
  </si>
  <si>
    <t>Видеофильм "Время молодым"</t>
  </si>
  <si>
    <t>Датчик влажности повышенной точности</t>
  </si>
  <si>
    <t>Датчик давления</t>
  </si>
  <si>
    <t>Датчик дыхания</t>
  </si>
  <si>
    <t>Датчик рН-метр</t>
  </si>
  <si>
    <t>Датчик содержания кислорода с адаптером</t>
  </si>
  <si>
    <t>Датчик частоты сокращения сердца</t>
  </si>
  <si>
    <t>Дверь Практик *860 лев 1 замок</t>
  </si>
  <si>
    <t>Диск для определени прозрачности воды</t>
  </si>
  <si>
    <t>Компл.эколаб д/эколог.тестов</t>
  </si>
  <si>
    <t>Комплект д/анализа почвы</t>
  </si>
  <si>
    <t>Компьютер в сборе (DNS Office Pentium E5</t>
  </si>
  <si>
    <t>Компьютер в сборе (DNS Office Pentium G6</t>
  </si>
  <si>
    <t>Кресло "Босс"</t>
  </si>
  <si>
    <t>Кресло руководителя Универсал ткань</t>
  </si>
  <si>
    <t>Люксметр с 10-тиметровым кабелем</t>
  </si>
  <si>
    <t>Люксметр с 5-тиметровым кабелем</t>
  </si>
  <si>
    <t>Набор д/кислородных тестов</t>
  </si>
  <si>
    <t>Набор для исследования</t>
  </si>
  <si>
    <t>Набор по анализу почвы д/фотометра</t>
  </si>
  <si>
    <t>Переносной набор измерительных приборов</t>
  </si>
  <si>
    <t>Планктонная сетка с ячейками 105 мкм</t>
  </si>
  <si>
    <t>Планктонная сетка с ячейками 65 мкм</t>
  </si>
  <si>
    <t>Чучело птицы "Поганка"</t>
  </si>
  <si>
    <t>Порт.прогр-тех.комплекс ученика</t>
  </si>
  <si>
    <t>Порт.прогр-тех.комплекс учителя</t>
  </si>
  <si>
    <t>Прибор д/определения уровня шума</t>
  </si>
  <si>
    <t>Программы д/подготовки муль-мед.контента</t>
  </si>
  <si>
    <t>Регистратор данных с комплектом кабелей</t>
  </si>
  <si>
    <t>Сачок для забора воды</t>
  </si>
  <si>
    <t>Сейф офисный</t>
  </si>
  <si>
    <t>Система организации беспроводной сети</t>
  </si>
  <si>
    <t>Системное программное обеспечение</t>
  </si>
  <si>
    <t>Стакан для сбора воды</t>
  </si>
  <si>
    <t>Стол большой</t>
  </si>
  <si>
    <t>Стол в каб руководителя</t>
  </si>
  <si>
    <t>Стол ламинированный</t>
  </si>
  <si>
    <t>Стол маленький</t>
  </si>
  <si>
    <t>Счетная лампа типа FSZ</t>
  </si>
  <si>
    <t>Счетчик Гейгера</t>
  </si>
  <si>
    <t>Телескопическая штанга</t>
  </si>
  <si>
    <t>Термометр д/грунта и компоста</t>
  </si>
  <si>
    <t>Термометр цифровой</t>
  </si>
  <si>
    <t>Террариум</t>
  </si>
  <si>
    <t>Террариум для варана</t>
  </si>
  <si>
    <t>Чучело птицы Тетерев</t>
  </si>
  <si>
    <t>Трубка д/опр-я содеж-я кислорода</t>
  </si>
  <si>
    <t>Устройство д/трасп-ки и зарядки СППТК</t>
  </si>
  <si>
    <t>Фотометр в аллюминиевом чемоданчике</t>
  </si>
  <si>
    <t>Шкаф в кабинет бухгалтерии</t>
  </si>
  <si>
    <t>Шкаф в кабинет директора</t>
  </si>
  <si>
    <t>Аквариумный комплекс</t>
  </si>
  <si>
    <t>Диван "Модерн"</t>
  </si>
  <si>
    <t>Компьютер DNS</t>
  </si>
  <si>
    <t xml:space="preserve">Стол письменный эргономичный "Канц"  </t>
  </si>
  <si>
    <t>Шкаф для одежды Канц цв. Орех</t>
  </si>
  <si>
    <t>Шкаф закрытый Канц.</t>
  </si>
  <si>
    <t>Шкаф с угловыми полками</t>
  </si>
  <si>
    <t>Стол на опорах с колесами</t>
  </si>
  <si>
    <t>Стол 1200*900</t>
  </si>
  <si>
    <t>Стол 1000*600</t>
  </si>
  <si>
    <t xml:space="preserve">Фасадная вывеска </t>
  </si>
  <si>
    <t xml:space="preserve">Шкаф для одежды </t>
  </si>
  <si>
    <t>Стол на колесах</t>
  </si>
  <si>
    <t xml:space="preserve">Стол на опорах </t>
  </si>
  <si>
    <t>Стол на опорах</t>
  </si>
  <si>
    <t>Системный блок DNS office</t>
  </si>
  <si>
    <t>Камера видеонаблюдения</t>
  </si>
  <si>
    <t>Монитор PHILIPS AC 230V</t>
  </si>
  <si>
    <t>Системный блок DNS</t>
  </si>
  <si>
    <t>Принтер EPSON 140 DEL  C 462H</t>
  </si>
  <si>
    <t>Бассейн сухой с шариками</t>
  </si>
  <si>
    <t>Напольный кулер</t>
  </si>
  <si>
    <t>Вычислитель кол-ва тепла</t>
  </si>
  <si>
    <t xml:space="preserve">Принтер hp LaserJet Pro MFP MI125ra </t>
  </si>
  <si>
    <t>Принтер hp   LaserJet Pro MFP M125 ra (CZ177A)</t>
  </si>
  <si>
    <t>Животное крокодил</t>
  </si>
  <si>
    <t>Домофон (система контроля и управление доспупом)</t>
  </si>
  <si>
    <t>система видеонаблюдения Горького, 22</t>
  </si>
  <si>
    <t>система видеонаблюдения Советская, 42А</t>
  </si>
  <si>
    <t>морозильный шкаф</t>
  </si>
  <si>
    <t>Ноутбук HP250</t>
  </si>
  <si>
    <t>триммер бензиновый</t>
  </si>
  <si>
    <t xml:space="preserve">жалюзи вертикальные </t>
  </si>
  <si>
    <t>жалюзи вертикальные</t>
  </si>
  <si>
    <t>рюкзак Басег 80 PRO CD</t>
  </si>
  <si>
    <t>кресло менеджера</t>
  </si>
  <si>
    <t>винтовка пневматическая</t>
  </si>
  <si>
    <t>макет автомата АК-105</t>
  </si>
  <si>
    <t>мишень для пневматического тира</t>
  </si>
  <si>
    <t>мясорубка Polaris</t>
  </si>
  <si>
    <t>животное осел</t>
  </si>
  <si>
    <t>инкубатор "Блиц"</t>
  </si>
  <si>
    <t>фонтан питьевой полукруглый</t>
  </si>
  <si>
    <t>фонтан питьевой цилиндрический</t>
  </si>
  <si>
    <t>шлифовальная машинка</t>
  </si>
  <si>
    <t>сварочный инвертор</t>
  </si>
  <si>
    <t xml:space="preserve">перфоратор HAMMER </t>
  </si>
  <si>
    <t>инкубатор "Блиц"72Ц*8</t>
  </si>
  <si>
    <t>бум спортивный</t>
  </si>
  <si>
    <t>домик для пожарно-прикладного спорта</t>
  </si>
  <si>
    <t>емкость</t>
  </si>
  <si>
    <t>забор спортивный</t>
  </si>
  <si>
    <t>вешалка на 36 крючков двухсторонняя</t>
  </si>
  <si>
    <t>комплект ученической мебели (стол+2 стула)</t>
  </si>
  <si>
    <t>МФУ EPSON L364 цветной</t>
  </si>
  <si>
    <t>шкаф для одежды 800*600*1800</t>
  </si>
  <si>
    <t>шкаф канцелярский 800*400*1800</t>
  </si>
  <si>
    <t>шкаф канцелярский 800*400*1800 4 замка</t>
  </si>
  <si>
    <t>стремянка 3*10 трансформер</t>
  </si>
  <si>
    <t>пила бензиновая</t>
  </si>
  <si>
    <t>насос дренажный</t>
  </si>
  <si>
    <t>МФИ HAMMER 250 Вт</t>
  </si>
  <si>
    <t>мотокоса HAMMER</t>
  </si>
  <si>
    <t>дрель HAMMER 14,4В</t>
  </si>
  <si>
    <t>книга "Краеведение Прикамья"</t>
  </si>
  <si>
    <t xml:space="preserve">110102000002                  </t>
  </si>
  <si>
    <t>Гараж</t>
  </si>
  <si>
    <t>Пермский край, г.Чайковский Карла Маркса, 16/1</t>
  </si>
  <si>
    <t xml:space="preserve">110102100003                  </t>
  </si>
  <si>
    <t>Пермский край, г.Чайковский, Приморский бальвар ,23 А</t>
  </si>
  <si>
    <t>59:12:0010317:1228</t>
  </si>
  <si>
    <t>59-59-16/022/2010-227  от 29.04.2010</t>
  </si>
  <si>
    <t xml:space="preserve">410112130065                  </t>
  </si>
  <si>
    <t>Дом 2</t>
  </si>
  <si>
    <t>п. Детский Дом, (Башенино)</t>
  </si>
  <si>
    <t>59-59-16/023/2010-103  от 11.05.2010</t>
  </si>
  <si>
    <t xml:space="preserve">110102100004                  </t>
  </si>
  <si>
    <t>Здание Детского сада № 7</t>
  </si>
  <si>
    <t>Приморский бульвар, 25А</t>
  </si>
  <si>
    <t>59:12:0010317:86</t>
  </si>
  <si>
    <t xml:space="preserve">410112130067                  </t>
  </si>
  <si>
    <t>Корпус основной</t>
  </si>
  <si>
    <t>59-1/09-01/2002-77  от 26.02.2002</t>
  </si>
  <si>
    <t>59-59-16/023/2010-102  от 11.05.2010</t>
  </si>
  <si>
    <t xml:space="preserve">410112130066                  </t>
  </si>
  <si>
    <t xml:space="preserve">410112130068                  </t>
  </si>
  <si>
    <t>Спальный 2-х этажный корпус № 1</t>
  </si>
  <si>
    <t xml:space="preserve">410112130070                  </t>
  </si>
  <si>
    <t>Спальный 2-х этажный корпус № 3</t>
  </si>
  <si>
    <t xml:space="preserve">410112130071                  </t>
  </si>
  <si>
    <t>Спальный 2-х этажный корпус № 4 с кочег.</t>
  </si>
  <si>
    <t xml:space="preserve">110102100001                  </t>
  </si>
  <si>
    <t>Эллинг кирпичный</t>
  </si>
  <si>
    <t>кооператив "Маяк", линия западная, бокс 62</t>
  </si>
  <si>
    <t xml:space="preserve">00000002101060400202          </t>
  </si>
  <si>
    <t xml:space="preserve">00000002101060400203          </t>
  </si>
  <si>
    <t xml:space="preserve">00000002101060400205          </t>
  </si>
  <si>
    <t xml:space="preserve">00000002101060400206          </t>
  </si>
  <si>
    <t>Плотина</t>
  </si>
  <si>
    <t xml:space="preserve">00000002101060400207          </t>
  </si>
  <si>
    <t>Установка по очистке воды</t>
  </si>
  <si>
    <t>Болгарка УШМ Байкал Е</t>
  </si>
  <si>
    <t>Перфоратор HITACHI DH 22 PH</t>
  </si>
  <si>
    <t>Монитор (1)</t>
  </si>
  <si>
    <t>Монитор Proview_</t>
  </si>
  <si>
    <t>Системный блок (4)</t>
  </si>
  <si>
    <t>Системный блок (5)</t>
  </si>
  <si>
    <t>Эл.плита 6 конфор. ЭП-6Пн (нержавейка) (1)</t>
  </si>
  <si>
    <t>Эл.плита 6 конфор. ЭП-6Пн (нержавейка) (2)</t>
  </si>
  <si>
    <t>Системный блок (1)</t>
  </si>
  <si>
    <t>Станок токарно-винторез ТВ-4 (1)</t>
  </si>
  <si>
    <t>Станок токарно-винторез ТВ-4 (2)</t>
  </si>
  <si>
    <t>Ст-к сверлильный ТМНС-12 (1)</t>
  </si>
  <si>
    <t>Ст-к сверлильный ТМНС-12 (2)</t>
  </si>
  <si>
    <t>Ст-к сверлильный ТМНС-12 (3)</t>
  </si>
  <si>
    <t>акустическая система Алто (1)</t>
  </si>
  <si>
    <t>акустическая система Алто (2)</t>
  </si>
  <si>
    <t>Весы ВТ-8908-200 (1)</t>
  </si>
  <si>
    <t>Весы ВТ-8908-200 (2)</t>
  </si>
  <si>
    <t>Компьютер CPU intel 17 (1)</t>
  </si>
  <si>
    <t>Компьютер CPU intel 17 (3)</t>
  </si>
  <si>
    <t>Компьютер CPU intel 17 (2)</t>
  </si>
  <si>
    <t>Жалюзи (2)</t>
  </si>
  <si>
    <t>Машина брошюров.-переплет.</t>
  </si>
  <si>
    <t>Теплоизлучатель Т 230-240-150 (1)</t>
  </si>
  <si>
    <t>Теплоизлучатель Т 230-240-150 (2)</t>
  </si>
  <si>
    <t>Теплоизлучатель Т 230-240-150 (3)</t>
  </si>
  <si>
    <t>Теплоизлучатель Т 230-240-150 (4)</t>
  </si>
  <si>
    <t>Мобильный кондиционер Korting KACM109HC-W</t>
  </si>
  <si>
    <t>Мобильный кондиционер Timberk AC TIM 9H P4</t>
  </si>
  <si>
    <t>Морозильник Indesit SFR 167 белый (высотой от 131) - 1</t>
  </si>
  <si>
    <t>Морозильник Indesit SFR 167 белый (высотой от 131) - 2</t>
  </si>
  <si>
    <t>CD проигрыватель двойной Нумарк</t>
  </si>
  <si>
    <t>Блок системный topdvice</t>
  </si>
  <si>
    <t>Вышка-опора ВО-4</t>
  </si>
  <si>
    <t>Копир canon</t>
  </si>
  <si>
    <t>микрофон двойной Шуру</t>
  </si>
  <si>
    <t>микшерский пульт Алто</t>
  </si>
  <si>
    <t>Монитор BenQ G2320HDB</t>
  </si>
  <si>
    <t>Ноутбук ACER 5106AWLMi</t>
  </si>
  <si>
    <t>Принтер HP Laser jet 1102</t>
  </si>
  <si>
    <t>Принтер лазерный Brother HL 2030R</t>
  </si>
  <si>
    <t>Проектор BenQ MP525P</t>
  </si>
  <si>
    <t>Пульт дист. упр-я Фокус-4</t>
  </si>
  <si>
    <t>С-к наст. сверлилильн. ТМНС-12</t>
  </si>
  <si>
    <t>Системный блок ХР № 745</t>
  </si>
  <si>
    <t>Ст-к винторезный ТВ-4</t>
  </si>
  <si>
    <t>Ст-к по дереву СКД-1</t>
  </si>
  <si>
    <t>Ст-к рейсмусный СТР</t>
  </si>
  <si>
    <t>Ст-к торцовый СТТ</t>
  </si>
  <si>
    <t>Ст-к точильно-шлифовальн. СТШ</t>
  </si>
  <si>
    <t>Ст-к фрезерный</t>
  </si>
  <si>
    <t>Станок винторезный</t>
  </si>
  <si>
    <t>Станок СДУ 1</t>
  </si>
  <si>
    <t>Станок токарно-винтор. ТВ-4</t>
  </si>
  <si>
    <t>Станок токарно-винторезн ТВ-4</t>
  </si>
  <si>
    <t>Станок токарный по дереву ТД</t>
  </si>
  <si>
    <t>Станок универсальный дер СД-2 (сверл)</t>
  </si>
  <si>
    <t>Стиральная машина ВЕКО</t>
  </si>
  <si>
    <t>Усилитель 2-х кассетный -disc-</t>
  </si>
  <si>
    <t>Факсимальный аппарат panasonic</t>
  </si>
  <si>
    <t>Эл. точило</t>
  </si>
  <si>
    <t>А-машина ГАЗ 270500</t>
  </si>
  <si>
    <t>Джип на аккумуляторах 40014 детский</t>
  </si>
  <si>
    <t>Джип на аккумуляторах 7075А-48 детский</t>
  </si>
  <si>
    <t>Джип на аккумуляторах 90415 детский</t>
  </si>
  <si>
    <t>Стол (1)</t>
  </si>
  <si>
    <t>Шкафы-купе</t>
  </si>
  <si>
    <t>Indesit морозильная 
камера</t>
  </si>
  <si>
    <t>Кабинки для 
переодевания на пляже</t>
  </si>
  <si>
    <t>Кровати 800х190 ит.ор. 
с матрацем</t>
  </si>
  <si>
    <t>Стол компьютерный ¶СК1-9</t>
  </si>
  <si>
    <t>Морозильник Indesit SFR 167 белый</t>
  </si>
  <si>
    <t>Машина протирочно-резательная МПР-350М</t>
  </si>
  <si>
    <t>Морозильник Indesit SFR 167 белый-2</t>
  </si>
  <si>
    <t>Atlant холодильник</t>
  </si>
  <si>
    <t>Husqvarna Бензопила 1-5 кВт 240</t>
  </si>
  <si>
    <t>Бассейн надувной</t>
  </si>
  <si>
    <t>Водяная горка -Конкорд-</t>
  </si>
  <si>
    <t>Комплект мебели 1див.- 2 кр.</t>
  </si>
  <si>
    <t>Машина универс кухонная МИМ-300</t>
  </si>
  <si>
    <t>Мясорубка электрическая М-250</t>
  </si>
  <si>
    <t>Набор мягкоц мебели</t>
  </si>
  <si>
    <t>Стенка пяти секционная</t>
  </si>
  <si>
    <t>Стенка РИФ</t>
  </si>
  <si>
    <t>Стол компьютерный 
СК1-7</t>
  </si>
  <si>
    <t>Стол СР 1-6</t>
  </si>
  <si>
    <t>Стол-приставка</t>
  </si>
  <si>
    <t>Шкаф для бумаг</t>
  </si>
  <si>
    <t>Шкаф для документов -Спектр- (55)</t>
  </si>
  <si>
    <t>Шкаф для одежды -Спектр- (57)</t>
  </si>
  <si>
    <t>Шкаф жарочный ШЭ-ЗЖн</t>
  </si>
  <si>
    <t>Шкаф платяной</t>
  </si>
  <si>
    <t>Шкаф-стеллаж для документов -Спектр-(53)</t>
  </si>
  <si>
    <t>Электроплита ПЭ 051Ш</t>
  </si>
  <si>
    <t>Литература (2)</t>
  </si>
  <si>
    <t>Монитор Proview____</t>
  </si>
  <si>
    <t>Электросчетчик</t>
  </si>
  <si>
    <t>Конструктор №1</t>
  </si>
  <si>
    <t>Конструктор №2</t>
  </si>
  <si>
    <t>Конструктор №3</t>
  </si>
  <si>
    <t>Комплекс заданий</t>
  </si>
  <si>
    <t>Конструктор №4</t>
  </si>
  <si>
    <t>Конструктор №5</t>
  </si>
  <si>
    <t>Наружная IP камера DSC-7110L</t>
  </si>
  <si>
    <t>Наружная IP камера DSC-7110L (1)</t>
  </si>
  <si>
    <t>Наружная IP камера DSC-7110L (2)</t>
  </si>
  <si>
    <t>Наружная IP камера DSC-7110L (3)</t>
  </si>
  <si>
    <t>Ноутбук Toshiba Satellit C850</t>
  </si>
  <si>
    <t>Принтер лазерный НР МФУ Pro M125 ra</t>
  </si>
  <si>
    <t>Бетоносмеситель ВЫМПЕЛ-Б</t>
  </si>
  <si>
    <t>Микшерский пульт YAMAHA MG16/6fx</t>
  </si>
  <si>
    <t>Ноутбук Lenovo IdeaPad G5030</t>
  </si>
  <si>
    <t>Триммер электрический ET 1004 A Champion</t>
  </si>
  <si>
    <t>Мотокоса Т256 Champion</t>
  </si>
  <si>
    <t>Проектор ACER S1210</t>
  </si>
  <si>
    <t>Тепловая завеса BALLU BHC-5.000SB (1)</t>
  </si>
  <si>
    <t>Тепловая завеса BALLU BHC-5.000SB (2)</t>
  </si>
  <si>
    <t>Тепловая завеса BALLU BHC-5.000SB (3)</t>
  </si>
  <si>
    <t>Тепловая завеса BALLU BHC-5.000SB (4)</t>
  </si>
  <si>
    <t>Тепловая завеса BALLU BHC-5.000SB (5)</t>
  </si>
  <si>
    <t>Тепловая завеса BALLU BHC-5.000SB (6)</t>
  </si>
  <si>
    <t>Тепловая завеса BALLU BHC-5.000SB (7)</t>
  </si>
  <si>
    <t>Тепловая завеса BALLU BHC-5.000SB (8)</t>
  </si>
  <si>
    <t>Ноутбук Asus F553MAB (1)</t>
  </si>
  <si>
    <t>Ноутбук Asus F553MAB (2)</t>
  </si>
  <si>
    <t>Ноутбук Asus F553MAB (3)</t>
  </si>
  <si>
    <t>Ноутбук Asus F553MAB (4)</t>
  </si>
  <si>
    <t>Ноутбук Asus F553MAB (5)</t>
  </si>
  <si>
    <t>Ноутбук Asus F553MAB (6)</t>
  </si>
  <si>
    <t>Ноутбук Asus F553MAB (7)</t>
  </si>
  <si>
    <t>Ноутбук Asus F553MAB (8)</t>
  </si>
  <si>
    <t>Ноутбук Asus F553MAB (9)</t>
  </si>
  <si>
    <t>Ноутбук Asus F553MAB (10)</t>
  </si>
  <si>
    <t>Sony Cyber-shot DSC-W630</t>
  </si>
  <si>
    <t>Ноутбук HP Pavilion g7-2159sr</t>
  </si>
  <si>
    <t>принтер НР Laserjet 1102</t>
  </si>
  <si>
    <t>Сканер HP Scanjet G2710</t>
  </si>
  <si>
    <t>триммер Т 445</t>
  </si>
  <si>
    <t xml:space="preserve">IP камера внутренняя ST-171 IP HOME Spase Technology </t>
  </si>
  <si>
    <t>IP камера уличная ST-710 IP PRO Space Technology</t>
  </si>
  <si>
    <t>IP камера уличная ST-710 IP PRO Space Technology 2</t>
  </si>
  <si>
    <t>IP камера внутренняя ST-171 IP HOME Spase Technology 2</t>
  </si>
  <si>
    <t>IP камера уличная ST-710 IP PRO Space Technology 3</t>
  </si>
  <si>
    <t>IP камера уличная ST-710 IP PRO Space Technology 4</t>
  </si>
  <si>
    <t>Ноутбук Aser Aspire E5-573G</t>
  </si>
  <si>
    <t xml:space="preserve">Ноутбук Lenovo 100-15IBY - 2     </t>
  </si>
  <si>
    <t>Ноутбук Lenovo 100-15IBY - 1</t>
  </si>
  <si>
    <t xml:space="preserve">Мотоблок ОКА М/Б-1Д1М10 (Lifan 168F-2A 6.5 л.с.)     </t>
  </si>
  <si>
    <t>Косилка роторная "Заря"</t>
  </si>
  <si>
    <t>Многофункциональное устройство HP Laser Let Pro M 132</t>
  </si>
  <si>
    <t>IP камера видеонаблюдения Abron ABC-i411VP</t>
  </si>
  <si>
    <t>Беспрводной видеорегистратор Hueseu NVR 720 ip</t>
  </si>
  <si>
    <t xml:space="preserve">Персональный компьютер IRBIS TW (Windows 10x32)  </t>
  </si>
  <si>
    <t>Телега</t>
  </si>
  <si>
    <t>Учебный 3D Принтер Tronxy i3</t>
  </si>
  <si>
    <t>Велосипед Altair City/20 1ск/Форвард</t>
  </si>
  <si>
    <t>Велосипед Stels Pilot 410 20</t>
  </si>
  <si>
    <t>Велосипед Stels Pilot 310 20</t>
  </si>
  <si>
    <t>Лодка ПВХ Пиранья ЗД надувная гребная</t>
  </si>
  <si>
    <t>шкаф Спектр (53)</t>
  </si>
  <si>
    <t>Многокамер. хол-ки выс. от 179 : Атлант ХМ-6024-031 белый (1)</t>
  </si>
  <si>
    <t>Многокамер. хол-ки выс. от 179 : Атлант ХМ-6024-031 белый (2)</t>
  </si>
  <si>
    <t>Стиральная машина 36-45 см: Samsung WW-60J4090HWDLP</t>
  </si>
  <si>
    <t>Шкаф Спектр (44)</t>
  </si>
  <si>
    <t>Шкаф Спектр (47)</t>
  </si>
  <si>
    <t>Лестница 3х11 (303733/519см) SARAYLI</t>
  </si>
  <si>
    <t>Шкаф Спектр (51)</t>
  </si>
  <si>
    <t>Шкаф Спектр_ (56)</t>
  </si>
  <si>
    <t>Стол компьютерный Coaster-5/2</t>
  </si>
  <si>
    <t>Шкаф для кубков 2050х1800х300</t>
  </si>
  <si>
    <t>Кровати ЛДСП 800*1900 с матрасом (1)</t>
  </si>
  <si>
    <t>Кровати ЛДСП 800*1900 с матрасом (2)</t>
  </si>
  <si>
    <t>Кровати ЛДСП 800*1900 с матрасом (3)</t>
  </si>
  <si>
    <t>Кровати ЛДСП 800*1900 с матрасом (4)</t>
  </si>
  <si>
    <t>Кровати ЛДСП 800*1900 с матрасом (5)</t>
  </si>
  <si>
    <t>Кровати ЛДСП 800*1900 с матрасом (6)</t>
  </si>
  <si>
    <t>Кровати ЛДСП 800*1900 с матрасом (7)</t>
  </si>
  <si>
    <t>Кровати ЛДСП 800*1900 с матрасом (8)</t>
  </si>
  <si>
    <t>Кровати ЛДСП 800*1900 с матрасом (9)</t>
  </si>
  <si>
    <t>Кровати ЛДСП 800*1900 с матрасом (10)</t>
  </si>
  <si>
    <t>Кровати ЛДСП 800*1900 с матрасом (11)</t>
  </si>
  <si>
    <t>Кровати ЛДСП 800*1900 с матрасом (12)</t>
  </si>
  <si>
    <t>Кровати ЛДСП 800*1900 с матрасом (13)</t>
  </si>
  <si>
    <t>Кровати ЛДСП 800*1900 с матрасом (14)</t>
  </si>
  <si>
    <t>Кровати ЛДСП 800*1900 с матрасом (15)</t>
  </si>
  <si>
    <t>Кровати ЛДСП 800*1900 с матрасом (16)</t>
  </si>
  <si>
    <t>Кровати ЛДСП 800*1900 с матрасом (17)</t>
  </si>
  <si>
    <t>Кровати ЛДСП 800*1900 с матрасом (18)</t>
  </si>
  <si>
    <t>Кровати ЛДСП 800*1900 с матрасом (19)</t>
  </si>
  <si>
    <t>Кровати ЛДСП 800*1900 с матрасом (20)</t>
  </si>
  <si>
    <t>Кровати ЛДСП 800*1900 с матрасом (21)</t>
  </si>
  <si>
    <t>Кровати ЛДСП 800*1900 с матрасом (22)</t>
  </si>
  <si>
    <t>Кровати ЛДСП 800*1900 с матрасом (23)</t>
  </si>
  <si>
    <t>Кровати ЛДСП 800*1900 с матрасом (24)</t>
  </si>
  <si>
    <t>Кровати ЛДСП 800*1900 с матрасом (25)</t>
  </si>
  <si>
    <t>Кровати ЛДСП 800*1900 с матрасом (26)</t>
  </si>
  <si>
    <t>Кровати ЛДСП 800*1900 с матрасом (27)</t>
  </si>
  <si>
    <t>Кровати ЛДСП 800*1900 с матрасом (28)</t>
  </si>
  <si>
    <t>Кровати ЛДСП 800*1900 с матрасом (29)</t>
  </si>
  <si>
    <t>Кровати ЛДСП 800*1900 с матрасом (30)</t>
  </si>
  <si>
    <t>Кровати ЛДСП 800*1900 с матрасом (31)</t>
  </si>
  <si>
    <t>Кровати ЛДСП 800*1900 с матрасом (32)</t>
  </si>
  <si>
    <t>Кровати ЛДСП 800*1900 с матрасом (33)</t>
  </si>
  <si>
    <t>Кровати ЛДСП 800*1900 с матрасом (34)</t>
  </si>
  <si>
    <t>Кровати ЛДСП 800*1900 с матрасом (35)</t>
  </si>
  <si>
    <t>Кровати ЛДСП 800*1900 с матрасом (36)</t>
  </si>
  <si>
    <t>Кровати ЛДСП 800*1900 с матрасом (37)</t>
  </si>
  <si>
    <t>Кровати ЛДСП 800*1900 с матрасом (38)</t>
  </si>
  <si>
    <t>Кровати ЛДСП 800*1900 с матрасом (39)</t>
  </si>
  <si>
    <t>Кровати ЛДСП 800*1900 с матрасом (40)</t>
  </si>
  <si>
    <t>Кровати ЛДСП 800*1900 с матрасом (41)</t>
  </si>
  <si>
    <t>Кровати ЛДСП 800*1900 с матрасом (42)</t>
  </si>
  <si>
    <t>Кровати ЛДСП 800*1900 с матрасом (43)</t>
  </si>
  <si>
    <t>Кровати ЛДСП 800*1900 с матрасом (44)</t>
  </si>
  <si>
    <t>Кровати ЛДСП 800*1900 с матрасом (45)</t>
  </si>
  <si>
    <t>Кровати ЛДСП 800*1900 с матрасом (46)</t>
  </si>
  <si>
    <t>Кровати ЛДСП 800*1900 с матрасом (47)</t>
  </si>
  <si>
    <t>Кровати ЛДСП 800*1900 с матрасом (48)</t>
  </si>
  <si>
    <t>Кровати ЛДСП 800*1900 с матрасом (49)</t>
  </si>
  <si>
    <t>Кровати ЛДСП 800*1900 с матрасом (50)</t>
  </si>
  <si>
    <t>Кровати ЛДСП 800*1900 с матрасом (51)</t>
  </si>
  <si>
    <t>Кровати ЛДСП 800*1900 с матрасом (52)</t>
  </si>
  <si>
    <t>Кровати ЛДСП 800*1900 с матрасом (53)</t>
  </si>
  <si>
    <t>Кровати ЛДСП 800*1900 с матрасом (54)</t>
  </si>
  <si>
    <t>Кровати ЛДСП 800*1900 с матрасом (55)</t>
  </si>
  <si>
    <t>Кровати ЛДСП 800*1900 с матрасом (56)</t>
  </si>
  <si>
    <t>Кровати ЛДСП 800*1900 с матрасом (57)</t>
  </si>
  <si>
    <t>Кровати ЛДСП 800*1900 с матрасом (58)</t>
  </si>
  <si>
    <t>Кровати ЛДСП 800*1900 с матрасом (59)</t>
  </si>
  <si>
    <t>Кровати ЛДСП 800*1900 с матрасом (60)</t>
  </si>
  <si>
    <t>Кровати ЛДСП 800*1900 с матрасом (61)</t>
  </si>
  <si>
    <t>Кровати ЛДСП 800*1900 с матрасом (62)</t>
  </si>
  <si>
    <t>Кровати ЛДСП 800*1900 с матрасом (63)</t>
  </si>
  <si>
    <t>Кровати ЛДСП 800*1900 с матрасом (64)</t>
  </si>
  <si>
    <t>Кровати ЛДСП 800*1900 с матрасом (65)</t>
  </si>
  <si>
    <t>Кровати ЛДСП 800*1900 с матрасом (66)</t>
  </si>
  <si>
    <t>Кровати ЛДСП 800*1900 с матрасом (67)</t>
  </si>
  <si>
    <t>Кровати ЛДСП 800*1900 с матрасом (68)</t>
  </si>
  <si>
    <t>Кровати ЛДСП 800*1900 с матрасом (69)</t>
  </si>
  <si>
    <t>Кровати ЛДСП 800*1900 с матрасом (70)</t>
  </si>
  <si>
    <t>Кровати ЛДСП 800*1900 с матрасом (71)</t>
  </si>
  <si>
    <t>Кровати ЛДСП 800*1900 с матрасом (72)</t>
  </si>
  <si>
    <t>Кровати ЛДСП 800*1900 с матрасом (73)</t>
  </si>
  <si>
    <t>Кровати ЛДСП 800*1900 с матрасом (74)</t>
  </si>
  <si>
    <t>Кровати ЛДСП 800*1900 с матрасом (75)</t>
  </si>
  <si>
    <t>Кровати ЛДСП 800*1900 с матрасом (76)</t>
  </si>
  <si>
    <t>Кресло -Сенатор-</t>
  </si>
  <si>
    <t>Стол компьютерный Coaster-1</t>
  </si>
  <si>
    <t>Стол компьютерный Coaster-5</t>
  </si>
  <si>
    <t>Стол компьютерный СК 1-7 бук</t>
  </si>
  <si>
    <t>Тумба приставная Т 1-7 бук</t>
  </si>
  <si>
    <t>Ламинатор DSB HQ-235</t>
  </si>
  <si>
    <t>автомобиль 1/10 багги Pilotage Buggi Steam</t>
  </si>
  <si>
    <t>автомобиль 1/18 Tiggy электро</t>
  </si>
  <si>
    <t>автомобиль 1/18 Tiggy электро (2)</t>
  </si>
  <si>
    <t>автомобиль KYOSHO AXXE Red WL-LAN</t>
  </si>
  <si>
    <t>Генератор мыльных пузырей InvoLight bm 100</t>
  </si>
  <si>
    <t>Шкаф 2000х1700х500</t>
  </si>
  <si>
    <t>Бассейн надувной OVAL FRAME 610х366х122 см</t>
  </si>
  <si>
    <t>Горка надувная водная 343х206х127 см</t>
  </si>
  <si>
    <t>облучатель обн 2х8-кама (2)</t>
  </si>
  <si>
    <t>облучатель обн 2х8-кама (3)</t>
  </si>
  <si>
    <t>облучатель орбн 2х15-01 кама</t>
  </si>
  <si>
    <t>Водонагреватель TERMEKC ЕR 100-V (1)</t>
  </si>
  <si>
    <t>прибор приемно-контрольный охранно-пожарный ВЭРС -ПК-8П версия 3.1</t>
  </si>
  <si>
    <t>облучатель обн 2х8-кама</t>
  </si>
  <si>
    <t>Водонагреватель TERMEKC IR 100 V</t>
  </si>
  <si>
    <t>Водонагреватель TERMEKC ЕR 100-V</t>
  </si>
  <si>
    <t>Indesit SFR 167(237)h-1670 морозильник</t>
  </si>
  <si>
    <t>Atlant 6023-031 (205+154) h-1950 хол.</t>
  </si>
  <si>
    <t>Комплект двустороннего спутникого интернета KITENET</t>
  </si>
  <si>
    <t>Кипятильник воды КВЭ-30 (1)</t>
  </si>
  <si>
    <t>Кипятильник воды КВЭ-30 (2)</t>
  </si>
  <si>
    <t xml:space="preserve">210124030063                  </t>
  </si>
  <si>
    <t xml:space="preserve">210124030064                  </t>
  </si>
  <si>
    <t xml:space="preserve">00000002101060400213          </t>
  </si>
  <si>
    <t xml:space="preserve">00000002101060400215          </t>
  </si>
  <si>
    <t xml:space="preserve">00000002101060400224          </t>
  </si>
  <si>
    <t xml:space="preserve">00000002101060400225          </t>
  </si>
  <si>
    <t xml:space="preserve">00000002101060400234          </t>
  </si>
  <si>
    <t xml:space="preserve">00000002101060400235          </t>
  </si>
  <si>
    <t xml:space="preserve">110104030125                  </t>
  </si>
  <si>
    <t xml:space="preserve">110104070008                  </t>
  </si>
  <si>
    <t xml:space="preserve">110104070011                  </t>
  </si>
  <si>
    <t xml:space="preserve">110104070092                  </t>
  </si>
  <si>
    <t xml:space="preserve">110104070093                  </t>
  </si>
  <si>
    <t xml:space="preserve">110104070094                  </t>
  </si>
  <si>
    <t xml:space="preserve">210104050048                  </t>
  </si>
  <si>
    <t xml:space="preserve">210104050049                  </t>
  </si>
  <si>
    <t xml:space="preserve">410124130125                  </t>
  </si>
  <si>
    <t xml:space="preserve">410124130126                  </t>
  </si>
  <si>
    <t xml:space="preserve">210104000130                  </t>
  </si>
  <si>
    <t xml:space="preserve">210104000132                  </t>
  </si>
  <si>
    <t xml:space="preserve"> 210104000130                 </t>
  </si>
  <si>
    <t xml:space="preserve">110104030058                  </t>
  </si>
  <si>
    <t xml:space="preserve">410124180226                  </t>
  </si>
  <si>
    <t xml:space="preserve">510124180229                  </t>
  </si>
  <si>
    <t xml:space="preserve">510124180230                  </t>
  </si>
  <si>
    <t xml:space="preserve">510124180231                  </t>
  </si>
  <si>
    <t xml:space="preserve">510124180232                  </t>
  </si>
  <si>
    <t xml:space="preserve">510126180233                  </t>
  </si>
  <si>
    <t xml:space="preserve">510126180234                  </t>
  </si>
  <si>
    <t xml:space="preserve">510126180235                  </t>
  </si>
  <si>
    <t xml:space="preserve">510126180236                  </t>
  </si>
  <si>
    <t xml:space="preserve">201040400053                  </t>
  </si>
  <si>
    <t xml:space="preserve">110104030101                  </t>
  </si>
  <si>
    <t xml:space="preserve">00000002101060400204          </t>
  </si>
  <si>
    <t xml:space="preserve">110104030057                  </t>
  </si>
  <si>
    <t xml:space="preserve">210104000133                  </t>
  </si>
  <si>
    <t xml:space="preserve">210104050052                  </t>
  </si>
  <si>
    <t xml:space="preserve">210104060047                  </t>
  </si>
  <si>
    <t xml:space="preserve">110104030060                  </t>
  </si>
  <si>
    <t xml:space="preserve">00000002101060400216          </t>
  </si>
  <si>
    <t xml:space="preserve">110104000134                  </t>
  </si>
  <si>
    <t xml:space="preserve">410124030062                  </t>
  </si>
  <si>
    <t xml:space="preserve">110104030056                  </t>
  </si>
  <si>
    <t xml:space="preserve">00000002101060400220          </t>
  </si>
  <si>
    <t xml:space="preserve">00000002101060400252          </t>
  </si>
  <si>
    <t xml:space="preserve">110104030061                  </t>
  </si>
  <si>
    <t xml:space="preserve">110104060106                  </t>
  </si>
  <si>
    <t xml:space="preserve">110104070024                  </t>
  </si>
  <si>
    <t xml:space="preserve">00000002101060400226          </t>
  </si>
  <si>
    <t xml:space="preserve">110104034123                  </t>
  </si>
  <si>
    <t xml:space="preserve">110104030059                  </t>
  </si>
  <si>
    <t xml:space="preserve">110104040074                  </t>
  </si>
  <si>
    <t xml:space="preserve">110104010055                  </t>
  </si>
  <si>
    <t xml:space="preserve">110104010090                  </t>
  </si>
  <si>
    <t xml:space="preserve">110104060091                  </t>
  </si>
  <si>
    <t xml:space="preserve">110104030107                  </t>
  </si>
  <si>
    <t xml:space="preserve">110104070027                  </t>
  </si>
  <si>
    <t xml:space="preserve">110104070010                  </t>
  </si>
  <si>
    <t xml:space="preserve">110104010126                  </t>
  </si>
  <si>
    <t xml:space="preserve">110104070013                  </t>
  </si>
  <si>
    <t xml:space="preserve">110104070009                  </t>
  </si>
  <si>
    <t xml:space="preserve">110104010023                  </t>
  </si>
  <si>
    <t xml:space="preserve">00000002101060400227          </t>
  </si>
  <si>
    <t xml:space="preserve">00000002101060400228          </t>
  </si>
  <si>
    <t xml:space="preserve">00000002101060400229          </t>
  </si>
  <si>
    <t xml:space="preserve">00000002101060400230          </t>
  </si>
  <si>
    <t xml:space="preserve">210104000139                  </t>
  </si>
  <si>
    <t xml:space="preserve">110104050077                  </t>
  </si>
  <si>
    <t xml:space="preserve">110104040026                  </t>
  </si>
  <si>
    <t xml:space="preserve">110105030031                  </t>
  </si>
  <si>
    <t xml:space="preserve">210105000001                  </t>
  </si>
  <si>
    <t xml:space="preserve">210105000002                  </t>
  </si>
  <si>
    <t xml:space="preserve">210105000003                  </t>
  </si>
  <si>
    <t xml:space="preserve">2101060400138                 </t>
  </si>
  <si>
    <t xml:space="preserve">2101060400139                 </t>
  </si>
  <si>
    <t xml:space="preserve">2101060400140                 </t>
  </si>
  <si>
    <t xml:space="preserve">2101060400141                 </t>
  </si>
  <si>
    <t xml:space="preserve">2101060400142                 </t>
  </si>
  <si>
    <t xml:space="preserve">2101060400143                 </t>
  </si>
  <si>
    <t xml:space="preserve">2101060400144                 </t>
  </si>
  <si>
    <t xml:space="preserve">2101060400145                 </t>
  </si>
  <si>
    <t xml:space="preserve">2101060400146                 </t>
  </si>
  <si>
    <t xml:space="preserve">2101060400147                 </t>
  </si>
  <si>
    <t xml:space="preserve">2101060400148                 </t>
  </si>
  <si>
    <t xml:space="preserve">2101060400149                 </t>
  </si>
  <si>
    <t xml:space="preserve">2101060400150                 </t>
  </si>
  <si>
    <t xml:space="preserve">2101060400151                 </t>
  </si>
  <si>
    <t xml:space="preserve">2101060400152                 </t>
  </si>
  <si>
    <t xml:space="preserve">2101060400153                 </t>
  </si>
  <si>
    <t xml:space="preserve">2101060400154                 </t>
  </si>
  <si>
    <t xml:space="preserve">2101060400155                 </t>
  </si>
  <si>
    <t xml:space="preserve">2101060400156                 </t>
  </si>
  <si>
    <t xml:space="preserve">2101060400157                 </t>
  </si>
  <si>
    <t xml:space="preserve">2101060400158                 </t>
  </si>
  <si>
    <t xml:space="preserve">2101060400159                 </t>
  </si>
  <si>
    <t xml:space="preserve">21010604160                   </t>
  </si>
  <si>
    <t xml:space="preserve">2101060400161                 </t>
  </si>
  <si>
    <t xml:space="preserve">2101060400162                 </t>
  </si>
  <si>
    <t xml:space="preserve">2101060400163                 </t>
  </si>
  <si>
    <t xml:space="preserve">2101060400164                 </t>
  </si>
  <si>
    <t xml:space="preserve"> 2101060400165                </t>
  </si>
  <si>
    <t xml:space="preserve">2101060400166                 </t>
  </si>
  <si>
    <t xml:space="preserve">2101060400167                 </t>
  </si>
  <si>
    <t xml:space="preserve">2101060400168                 </t>
  </si>
  <si>
    <t xml:space="preserve">2101060400169                 </t>
  </si>
  <si>
    <t xml:space="preserve">2101060400170                 </t>
  </si>
  <si>
    <t xml:space="preserve">2101060400171                 </t>
  </si>
  <si>
    <t xml:space="preserve">2101060400172                 </t>
  </si>
  <si>
    <t xml:space="preserve">2101060400173                 </t>
  </si>
  <si>
    <t xml:space="preserve">2101060400174                 </t>
  </si>
  <si>
    <t xml:space="preserve">2101060400175                 </t>
  </si>
  <si>
    <t xml:space="preserve">2101060400176                 </t>
  </si>
  <si>
    <t xml:space="preserve">2101060400177                 </t>
  </si>
  <si>
    <t xml:space="preserve">21010604178                   </t>
  </si>
  <si>
    <t xml:space="preserve">2101060400179                 </t>
  </si>
  <si>
    <t xml:space="preserve">2101060400180                 </t>
  </si>
  <si>
    <t xml:space="preserve">2101060400181                 </t>
  </si>
  <si>
    <t xml:space="preserve">2101060400182                 </t>
  </si>
  <si>
    <t xml:space="preserve">2101060400183                 </t>
  </si>
  <si>
    <t xml:space="preserve">2101060400184                 </t>
  </si>
  <si>
    <t xml:space="preserve">21010604185                   </t>
  </si>
  <si>
    <t xml:space="preserve">2101060400186                 </t>
  </si>
  <si>
    <t xml:space="preserve">2101060400187                 </t>
  </si>
  <si>
    <t xml:space="preserve">2101060400188                 </t>
  </si>
  <si>
    <t xml:space="preserve">2101060400189                 </t>
  </si>
  <si>
    <t xml:space="preserve">2101060400190                 </t>
  </si>
  <si>
    <t xml:space="preserve">2101060400191                 </t>
  </si>
  <si>
    <t xml:space="preserve">2101060400192                 </t>
  </si>
  <si>
    <t xml:space="preserve">2101060400193                 </t>
  </si>
  <si>
    <t xml:space="preserve">2101060400194                 </t>
  </si>
  <si>
    <t xml:space="preserve">2101060400102                 </t>
  </si>
  <si>
    <t xml:space="preserve">2101060400104                 </t>
  </si>
  <si>
    <t xml:space="preserve">2101060400106                 </t>
  </si>
  <si>
    <t xml:space="preserve">2101060400107                 </t>
  </si>
  <si>
    <t xml:space="preserve">2101060400108                 </t>
  </si>
  <si>
    <t xml:space="preserve">2101060400109                 </t>
  </si>
  <si>
    <t xml:space="preserve">2101060400110                 </t>
  </si>
  <si>
    <t xml:space="preserve">2101060400111                 </t>
  </si>
  <si>
    <t xml:space="preserve">2101060400112                 </t>
  </si>
  <si>
    <t xml:space="preserve">2101060400113                 </t>
  </si>
  <si>
    <t xml:space="preserve">2101060400114                 </t>
  </si>
  <si>
    <t xml:space="preserve">2101060400115                 </t>
  </si>
  <si>
    <t xml:space="preserve">2101060400116                 </t>
  </si>
  <si>
    <t xml:space="preserve">2101060400117                 </t>
  </si>
  <si>
    <t xml:space="preserve">2101060400118                 </t>
  </si>
  <si>
    <t xml:space="preserve">2101060400119                 </t>
  </si>
  <si>
    <t xml:space="preserve">2101060400120                 </t>
  </si>
  <si>
    <t xml:space="preserve">2101060400121                 </t>
  </si>
  <si>
    <t xml:space="preserve">2101060400122                 </t>
  </si>
  <si>
    <t xml:space="preserve">2101060400123                 </t>
  </si>
  <si>
    <t xml:space="preserve">2101060400124                 </t>
  </si>
  <si>
    <t xml:space="preserve">2101060400125                 </t>
  </si>
  <si>
    <t xml:space="preserve">2101060400126                 </t>
  </si>
  <si>
    <t xml:space="preserve">2101060400127                 </t>
  </si>
  <si>
    <t xml:space="preserve">2101060400128                 </t>
  </si>
  <si>
    <t xml:space="preserve">2101060400129                 </t>
  </si>
  <si>
    <t xml:space="preserve">2101060400130                 </t>
  </si>
  <si>
    <t xml:space="preserve">2101060400131                 </t>
  </si>
  <si>
    <t xml:space="preserve">2101060400132                 </t>
  </si>
  <si>
    <t xml:space="preserve">2101060400133                 </t>
  </si>
  <si>
    <t xml:space="preserve">2101060400134                 </t>
  </si>
  <si>
    <t xml:space="preserve">2101060400136                 </t>
  </si>
  <si>
    <t xml:space="preserve">510126180227                  </t>
  </si>
  <si>
    <t xml:space="preserve">410126180228                  </t>
  </si>
  <si>
    <t xml:space="preserve">510126180237                  </t>
  </si>
  <si>
    <t xml:space="preserve">800                           </t>
  </si>
  <si>
    <t xml:space="preserve">771                           </t>
  </si>
  <si>
    <t xml:space="preserve">00000002101060400101          </t>
  </si>
  <si>
    <t xml:space="preserve">00000002101060400238          </t>
  </si>
  <si>
    <t xml:space="preserve">00000002101060400239          </t>
  </si>
  <si>
    <t xml:space="preserve">00000002101060400103          </t>
  </si>
  <si>
    <t xml:space="preserve">00000002101060400241          </t>
  </si>
  <si>
    <t xml:space="preserve">110106030001                  </t>
  </si>
  <si>
    <t xml:space="preserve">00000002101060400105          </t>
  </si>
  <si>
    <t xml:space="preserve">00000002101060400242          </t>
  </si>
  <si>
    <t xml:space="preserve">00000002101060400243          </t>
  </si>
  <si>
    <t xml:space="preserve">110106040018                  </t>
  </si>
  <si>
    <t xml:space="preserve">00000002101060400135          </t>
  </si>
  <si>
    <t xml:space="preserve">00000002101060400244          </t>
  </si>
  <si>
    <t xml:space="preserve">00000002101060400245          </t>
  </si>
  <si>
    <t xml:space="preserve">00000002101060400246          </t>
  </si>
  <si>
    <t xml:space="preserve">00000002101060400247          </t>
  </si>
  <si>
    <t xml:space="preserve">00000002101060400249          </t>
  </si>
  <si>
    <t xml:space="preserve">00000002101060400250          </t>
  </si>
  <si>
    <t xml:space="preserve">00000002101060400137          </t>
  </si>
  <si>
    <t xml:space="preserve">00000002101060400251          </t>
  </si>
  <si>
    <t xml:space="preserve">801                           </t>
  </si>
  <si>
    <t xml:space="preserve">00000000000001                </t>
  </si>
  <si>
    <t xml:space="preserve">410128180140                  </t>
  </si>
  <si>
    <t xml:space="preserve">110109030122                  </t>
  </si>
  <si>
    <t>110109040000</t>
  </si>
  <si>
    <t>410128180288</t>
  </si>
  <si>
    <t>410128180289</t>
  </si>
  <si>
    <t>410128180290</t>
  </si>
  <si>
    <t>410128180291</t>
  </si>
  <si>
    <t>410128180292</t>
  </si>
  <si>
    <t>410128180293</t>
  </si>
  <si>
    <t>410128180294</t>
  </si>
  <si>
    <t>410128180295</t>
  </si>
  <si>
    <t>410128180296</t>
  </si>
  <si>
    <t>410128180297</t>
  </si>
  <si>
    <t>410128180298</t>
  </si>
  <si>
    <t>410128180299</t>
  </si>
  <si>
    <t>410128180300</t>
  </si>
  <si>
    <t>410128180301</t>
  </si>
  <si>
    <t>410128180302</t>
  </si>
  <si>
    <t>410128180303</t>
  </si>
  <si>
    <t>410128180304</t>
  </si>
  <si>
    <t>410128180305</t>
  </si>
  <si>
    <t>410128180306</t>
  </si>
  <si>
    <t>410128180307</t>
  </si>
  <si>
    <t>410128180308</t>
  </si>
  <si>
    <t>410128180309</t>
  </si>
  <si>
    <t>410128180310</t>
  </si>
  <si>
    <t>410128180311</t>
  </si>
  <si>
    <t>410128180312</t>
  </si>
  <si>
    <t>410128180313</t>
  </si>
  <si>
    <t>410128180314</t>
  </si>
  <si>
    <t>410128180315</t>
  </si>
  <si>
    <t>410128180316</t>
  </si>
  <si>
    <t>410128180317</t>
  </si>
  <si>
    <t>410128180318</t>
  </si>
  <si>
    <t>410128180319</t>
  </si>
  <si>
    <t>410128180320</t>
  </si>
  <si>
    <t>410128180321</t>
  </si>
  <si>
    <t>410128180322</t>
  </si>
  <si>
    <t>410128180323</t>
  </si>
  <si>
    <t>410128180324</t>
  </si>
  <si>
    <t>410128180325</t>
  </si>
  <si>
    <t>410128180326</t>
  </si>
  <si>
    <t>410128180327</t>
  </si>
  <si>
    <t>410128180328</t>
  </si>
  <si>
    <t>410128180329</t>
  </si>
  <si>
    <t>410128180330</t>
  </si>
  <si>
    <t>410128180331</t>
  </si>
  <si>
    <t xml:space="preserve">210134130257                  </t>
  </si>
  <si>
    <t xml:space="preserve">210134130256                  </t>
  </si>
  <si>
    <t xml:space="preserve">210134130259                  </t>
  </si>
  <si>
    <t xml:space="preserve">210134130258                  </t>
  </si>
  <si>
    <t xml:space="preserve">210134130146                  </t>
  </si>
  <si>
    <t xml:space="preserve">210134130251                  </t>
  </si>
  <si>
    <t xml:space="preserve">210134130253                  </t>
  </si>
  <si>
    <t xml:space="preserve">210134130254                  </t>
  </si>
  <si>
    <t xml:space="preserve">210134130255                  </t>
  </si>
  <si>
    <t xml:space="preserve"> 210134130227                 </t>
  </si>
  <si>
    <t xml:space="preserve"> 210134130228                 </t>
  </si>
  <si>
    <t xml:space="preserve">210134130225                  </t>
  </si>
  <si>
    <t xml:space="preserve">210134130233                  </t>
  </si>
  <si>
    <t xml:space="preserve">210134130232                  </t>
  </si>
  <si>
    <t xml:space="preserve">210134130231                  </t>
  </si>
  <si>
    <t xml:space="preserve">210134130230                  </t>
  </si>
  <si>
    <t xml:space="preserve">210134130229                  </t>
  </si>
  <si>
    <t xml:space="preserve">210134130228                  </t>
  </si>
  <si>
    <t xml:space="preserve">210134130227                  </t>
  </si>
  <si>
    <t xml:space="preserve">210134130226                  </t>
  </si>
  <si>
    <t xml:space="preserve">210134130241                  </t>
  </si>
  <si>
    <t xml:space="preserve">210134130242                  </t>
  </si>
  <si>
    <t xml:space="preserve">210134130243                  </t>
  </si>
  <si>
    <t xml:space="preserve">210134130244                  </t>
  </si>
  <si>
    <t xml:space="preserve">210134130245                  </t>
  </si>
  <si>
    <t xml:space="preserve">210134130246                  </t>
  </si>
  <si>
    <t xml:space="preserve">210134130247                  </t>
  </si>
  <si>
    <t xml:space="preserve">210134130248                  </t>
  </si>
  <si>
    <t xml:space="preserve">210134130249                  </t>
  </si>
  <si>
    <t xml:space="preserve">210134130250                  </t>
  </si>
  <si>
    <t xml:space="preserve">210124130136                  </t>
  </si>
  <si>
    <t xml:space="preserve">210124130127                  </t>
  </si>
  <si>
    <t xml:space="preserve">210124130138                  </t>
  </si>
  <si>
    <t xml:space="preserve">210124130137                  </t>
  </si>
  <si>
    <t>210134130270</t>
  </si>
  <si>
    <t>210134130276</t>
  </si>
  <si>
    <t>210134130278</t>
  </si>
  <si>
    <t>210134130279</t>
  </si>
  <si>
    <t>210134130277</t>
  </si>
  <si>
    <t>210134130280</t>
  </si>
  <si>
    <t>210134130281</t>
  </si>
  <si>
    <t>210134130284</t>
  </si>
  <si>
    <t>210134130285</t>
  </si>
  <si>
    <t>210134130286</t>
  </si>
  <si>
    <t>210134130282</t>
  </si>
  <si>
    <t>210134130283</t>
  </si>
  <si>
    <t>210134130288</t>
  </si>
  <si>
    <t>210134130289</t>
  </si>
  <si>
    <t>2101341302898</t>
  </si>
  <si>
    <t>2101341302899</t>
  </si>
  <si>
    <t>210135130272</t>
  </si>
  <si>
    <t>210135130274</t>
  </si>
  <si>
    <t>210135130273</t>
  </si>
  <si>
    <t>210135130276</t>
  </si>
  <si>
    <t xml:space="preserve">210136130145                  </t>
  </si>
  <si>
    <t xml:space="preserve">210136130262                  </t>
  </si>
  <si>
    <t xml:space="preserve">210136130261                  </t>
  </si>
  <si>
    <t xml:space="preserve">210136130260                  </t>
  </si>
  <si>
    <t xml:space="preserve">210136130264                  </t>
  </si>
  <si>
    <t xml:space="preserve">210136130263                  </t>
  </si>
  <si>
    <t xml:space="preserve">10136130252                   </t>
  </si>
  <si>
    <t xml:space="preserve">2 10136130144                 </t>
  </si>
  <si>
    <t xml:space="preserve">210136130143                  </t>
  </si>
  <si>
    <t xml:space="preserve">210124130129                  </t>
  </si>
  <si>
    <t xml:space="preserve">2101060400201                 </t>
  </si>
  <si>
    <t xml:space="preserve">2101060400199                 </t>
  </si>
  <si>
    <t xml:space="preserve">210136130149                  </t>
  </si>
  <si>
    <t xml:space="preserve"> 210136130150                 </t>
  </si>
  <si>
    <t xml:space="preserve"> 210136130151                 </t>
  </si>
  <si>
    <t xml:space="preserve"> 210136130152                 </t>
  </si>
  <si>
    <t xml:space="preserve"> 210136130153                 </t>
  </si>
  <si>
    <t xml:space="preserve"> 210136130154                 </t>
  </si>
  <si>
    <t xml:space="preserve"> 210136130155                 </t>
  </si>
  <si>
    <t xml:space="preserve"> 210136130156                 </t>
  </si>
  <si>
    <t xml:space="preserve"> 210136130157                 </t>
  </si>
  <si>
    <t xml:space="preserve"> 210136130158                 </t>
  </si>
  <si>
    <t xml:space="preserve"> 210136130159                 </t>
  </si>
  <si>
    <t xml:space="preserve"> 210136130160                 </t>
  </si>
  <si>
    <t xml:space="preserve"> 210136130161                 </t>
  </si>
  <si>
    <t xml:space="preserve"> 210136130162                 </t>
  </si>
  <si>
    <t xml:space="preserve"> 210136130163                 </t>
  </si>
  <si>
    <t xml:space="preserve"> 210136130164                 </t>
  </si>
  <si>
    <t xml:space="preserve"> 210126130165                 </t>
  </si>
  <si>
    <t xml:space="preserve"> 210136130166                 </t>
  </si>
  <si>
    <t xml:space="preserve"> 210136130167                 </t>
  </si>
  <si>
    <t xml:space="preserve"> 210136130168                 </t>
  </si>
  <si>
    <t xml:space="preserve">   210136130169               </t>
  </si>
  <si>
    <t xml:space="preserve">210136130170                  </t>
  </si>
  <si>
    <t xml:space="preserve">210136130171                  </t>
  </si>
  <si>
    <t xml:space="preserve">210136130172                  </t>
  </si>
  <si>
    <t xml:space="preserve">210136130173                  </t>
  </si>
  <si>
    <t xml:space="preserve">210136130174                  </t>
  </si>
  <si>
    <t xml:space="preserve">210136130175                  </t>
  </si>
  <si>
    <t xml:space="preserve">210136130176                  </t>
  </si>
  <si>
    <t xml:space="preserve">210136130177                  </t>
  </si>
  <si>
    <t xml:space="preserve">210136130178                  </t>
  </si>
  <si>
    <t xml:space="preserve">210136130179                  </t>
  </si>
  <si>
    <t xml:space="preserve">210136130180                  </t>
  </si>
  <si>
    <t xml:space="preserve">210136130181                  </t>
  </si>
  <si>
    <t xml:space="preserve">210136130182                  </t>
  </si>
  <si>
    <t xml:space="preserve">210136130183                  </t>
  </si>
  <si>
    <t xml:space="preserve">210136130184                  </t>
  </si>
  <si>
    <t xml:space="preserve">210136130185                  </t>
  </si>
  <si>
    <t xml:space="preserve">210136130186                  </t>
  </si>
  <si>
    <t xml:space="preserve">210136130187                  </t>
  </si>
  <si>
    <t xml:space="preserve">210136130188                  </t>
  </si>
  <si>
    <t xml:space="preserve">210136130189                  </t>
  </si>
  <si>
    <t xml:space="preserve">210136130190                  </t>
  </si>
  <si>
    <t xml:space="preserve">210136130191                  </t>
  </si>
  <si>
    <t xml:space="preserve">210136130192                  </t>
  </si>
  <si>
    <t xml:space="preserve">210136130193                  </t>
  </si>
  <si>
    <t xml:space="preserve">210136130194                  </t>
  </si>
  <si>
    <t xml:space="preserve">210136130195                  </t>
  </si>
  <si>
    <t xml:space="preserve">210136130196                  </t>
  </si>
  <si>
    <t xml:space="preserve">210136130197                  </t>
  </si>
  <si>
    <t xml:space="preserve">210136130198                  </t>
  </si>
  <si>
    <t xml:space="preserve">210136130199                  </t>
  </si>
  <si>
    <t xml:space="preserve">210136130200                  </t>
  </si>
  <si>
    <t xml:space="preserve">210136130201                  </t>
  </si>
  <si>
    <t xml:space="preserve">210136130202                  </t>
  </si>
  <si>
    <t xml:space="preserve">210136130203                  </t>
  </si>
  <si>
    <t xml:space="preserve">210136130204                  </t>
  </si>
  <si>
    <t xml:space="preserve">210136130205                  </t>
  </si>
  <si>
    <t xml:space="preserve">210136130206                  </t>
  </si>
  <si>
    <t xml:space="preserve">210136130207                  </t>
  </si>
  <si>
    <t xml:space="preserve">210136130208                  </t>
  </si>
  <si>
    <t xml:space="preserve">210136130209                  </t>
  </si>
  <si>
    <t xml:space="preserve">210136130210                  </t>
  </si>
  <si>
    <t xml:space="preserve">210136130211                  </t>
  </si>
  <si>
    <t xml:space="preserve">210136130212                  </t>
  </si>
  <si>
    <t xml:space="preserve">210136130213                  </t>
  </si>
  <si>
    <t xml:space="preserve">210136130214                  </t>
  </si>
  <si>
    <t xml:space="preserve">210136130215                  </t>
  </si>
  <si>
    <t xml:space="preserve">210136130216                  </t>
  </si>
  <si>
    <t xml:space="preserve">210136130217                  </t>
  </si>
  <si>
    <t xml:space="preserve">210136130218                  </t>
  </si>
  <si>
    <t xml:space="preserve">210136130219                  </t>
  </si>
  <si>
    <t xml:space="preserve">210136130220                  </t>
  </si>
  <si>
    <t xml:space="preserve">210136130221                  </t>
  </si>
  <si>
    <t xml:space="preserve">210136130222                  </t>
  </si>
  <si>
    <t xml:space="preserve">21013610223                   </t>
  </si>
  <si>
    <t xml:space="preserve">210136130224                  </t>
  </si>
  <si>
    <t xml:space="preserve">210124130132                  </t>
  </si>
  <si>
    <t xml:space="preserve">210124130135                  </t>
  </si>
  <si>
    <t xml:space="preserve">00000002101060400200          </t>
  </si>
  <si>
    <t xml:space="preserve">210124130130                  </t>
  </si>
  <si>
    <t xml:space="preserve">210124130131                  </t>
  </si>
  <si>
    <t xml:space="preserve">00000002101060400198          </t>
  </si>
  <si>
    <t xml:space="preserve">210124130128                  </t>
  </si>
  <si>
    <t>210136130269</t>
  </si>
  <si>
    <t>210136180264</t>
  </si>
  <si>
    <t>210136180265</t>
  </si>
  <si>
    <t>210136180266</t>
  </si>
  <si>
    <t>210136180267</t>
  </si>
  <si>
    <t>210136130271</t>
  </si>
  <si>
    <t>210136130275</t>
  </si>
  <si>
    <t>210136130287</t>
  </si>
  <si>
    <t>210136130286</t>
  </si>
  <si>
    <t>2101361302915</t>
  </si>
  <si>
    <t xml:space="preserve">210138130234                  </t>
  </si>
  <si>
    <t xml:space="preserve">210138130235                  </t>
  </si>
  <si>
    <t xml:space="preserve">210138130236                  </t>
  </si>
  <si>
    <t xml:space="preserve">210138130237                  </t>
  </si>
  <si>
    <t xml:space="preserve"> 210138130148                 </t>
  </si>
  <si>
    <t xml:space="preserve">210138130147                  </t>
  </si>
  <si>
    <t xml:space="preserve">210138130148                  </t>
  </si>
  <si>
    <t xml:space="preserve">210138130149                  </t>
  </si>
  <si>
    <t xml:space="preserve">210138130142                  </t>
  </si>
  <si>
    <t xml:space="preserve">210138130141                  </t>
  </si>
  <si>
    <t xml:space="preserve">210138130238                  </t>
  </si>
  <si>
    <t xml:space="preserve">210138130239                  </t>
  </si>
  <si>
    <t xml:space="preserve">210138130240                  </t>
  </si>
  <si>
    <t xml:space="preserve">Здание 1эт.лев.крыло                                             </t>
  </si>
  <si>
    <t>Пермский край, г.Чайковский, ул.Горького, д.22</t>
  </si>
  <si>
    <t>Автомагнитола LG</t>
  </si>
  <si>
    <t>Блок системный Topdevice ICS-PK 0211</t>
  </si>
  <si>
    <t>Кондиционер Panasonic CS-A7 HKD</t>
  </si>
  <si>
    <t>Копир/принтер/сканер Canon i-SENSYS MF411dw</t>
  </si>
  <si>
    <t>Коммутатор</t>
  </si>
  <si>
    <t>Машина перепл.</t>
  </si>
  <si>
    <t>Микров.печь Doewwo</t>
  </si>
  <si>
    <t>Микров.печь Rolsen</t>
  </si>
  <si>
    <t>Монитор  BenQ</t>
  </si>
  <si>
    <t>Монитор Samsung TFT 17 720N</t>
  </si>
  <si>
    <t>Монитор Samsung/ст</t>
  </si>
  <si>
    <t>Принтер Laser Jet P1102</t>
  </si>
  <si>
    <t>Принтер LaserJet P2035</t>
  </si>
  <si>
    <t>Принтер LaserJet/ст</t>
  </si>
  <si>
    <t>Принтер Phaser 3117</t>
  </si>
  <si>
    <t>Принтер лазерн.</t>
  </si>
  <si>
    <t>Принтер лазерный РЭУ</t>
  </si>
  <si>
    <t>Принтер/сканер/копир Canon</t>
  </si>
  <si>
    <t>Сист.блокAMD Athion/ст</t>
  </si>
  <si>
    <t>Системный блок ИксПи (озд.)</t>
  </si>
  <si>
    <t>Системный блок ABMjffice 200</t>
  </si>
  <si>
    <t>Сканер НР LaserJet 1005 MFP</t>
  </si>
  <si>
    <t>Стеллаж ЛДСП млечный, р-р 2200*850*450мм</t>
  </si>
  <si>
    <t>Стол компьютерный с 2-я
тумбами</t>
  </si>
  <si>
    <t>Стол компьютерный с 
тумбами</t>
  </si>
  <si>
    <t>Холодильник Юрюзань</t>
  </si>
  <si>
    <t>Шкаф бух.металл</t>
  </si>
  <si>
    <t>110104030901</t>
  </si>
  <si>
    <t>0000110104030939</t>
  </si>
  <si>
    <t>110106040069</t>
  </si>
  <si>
    <t>1380550</t>
  </si>
  <si>
    <t>07100120</t>
  </si>
  <si>
    <t>110104040074</t>
  </si>
  <si>
    <t>110104040075</t>
  </si>
  <si>
    <t>110104040076</t>
  </si>
  <si>
    <t>110104020075</t>
  </si>
  <si>
    <t>110104020076</t>
  </si>
  <si>
    <t>110104020077</t>
  </si>
  <si>
    <t>110104020078</t>
  </si>
  <si>
    <t>.410124021261</t>
  </si>
  <si>
    <t>.410124021262</t>
  </si>
  <si>
    <t>.410124021263</t>
  </si>
  <si>
    <t>.410124021264</t>
  </si>
  <si>
    <t>.410124021265</t>
  </si>
  <si>
    <t>.410124021266</t>
  </si>
  <si>
    <t>.410124021268</t>
  </si>
  <si>
    <t>.410124021269</t>
  </si>
  <si>
    <t>.410124021270</t>
  </si>
  <si>
    <t>.410124021271</t>
  </si>
  <si>
    <t>.410124021272</t>
  </si>
  <si>
    <t>.410124021273</t>
  </si>
  <si>
    <t>.410124021274</t>
  </si>
  <si>
    <t>.410124021275</t>
  </si>
  <si>
    <t>.410124021276</t>
  </si>
  <si>
    <t>.410124021277</t>
  </si>
  <si>
    <t>.410124021278</t>
  </si>
  <si>
    <t>.410124021279</t>
  </si>
  <si>
    <t>.410124021280</t>
  </si>
  <si>
    <t>.410124021281</t>
  </si>
  <si>
    <t>.410124021282</t>
  </si>
  <si>
    <t>.410124021283</t>
  </si>
  <si>
    <t>.410124021284</t>
  </si>
  <si>
    <t>.410124021285</t>
  </si>
  <si>
    <t>.410124021286</t>
  </si>
  <si>
    <t>.410124021287</t>
  </si>
  <si>
    <t>.410124021288</t>
  </si>
  <si>
    <t>.410124021289</t>
  </si>
  <si>
    <t>0000110104030944</t>
  </si>
  <si>
    <t>01360512</t>
  </si>
  <si>
    <t>1360551</t>
  </si>
  <si>
    <t>110104030936</t>
  </si>
  <si>
    <t>0000110104030913</t>
  </si>
  <si>
    <t>110124021216</t>
  </si>
  <si>
    <t>000010104860</t>
  </si>
  <si>
    <t>01360524</t>
  </si>
  <si>
    <t>110124031217</t>
  </si>
  <si>
    <t>110124031218</t>
  </si>
  <si>
    <t>1101241219</t>
  </si>
  <si>
    <t>110124031220</t>
  </si>
  <si>
    <t>1101240301221</t>
  </si>
  <si>
    <t>11012401222</t>
  </si>
  <si>
    <t>110104030914</t>
  </si>
  <si>
    <t>110104030915</t>
  </si>
  <si>
    <t>110104030916</t>
  </si>
  <si>
    <t>110104030917</t>
  </si>
  <si>
    <t>110104030918</t>
  </si>
  <si>
    <t>110104040089</t>
  </si>
  <si>
    <t>110104040090</t>
  </si>
  <si>
    <t>0000110104030946</t>
  </si>
  <si>
    <t>10104631</t>
  </si>
  <si>
    <t>01360504</t>
  </si>
  <si>
    <t>110104030905</t>
  </si>
  <si>
    <t>110104030908</t>
  </si>
  <si>
    <t>110104030907</t>
  </si>
  <si>
    <t>110104030909</t>
  </si>
  <si>
    <t>110104030904</t>
  </si>
  <si>
    <t>0000110104030941</t>
  </si>
  <si>
    <t>000010104839</t>
  </si>
  <si>
    <t>000010104847</t>
  </si>
  <si>
    <t>000010104848</t>
  </si>
  <si>
    <t>000010104850</t>
  </si>
  <si>
    <t>000010104838</t>
  </si>
  <si>
    <t>000010104851</t>
  </si>
  <si>
    <t>000010104845</t>
  </si>
  <si>
    <t>1360572</t>
  </si>
  <si>
    <t>01360494</t>
  </si>
  <si>
    <t>1360575</t>
  </si>
  <si>
    <t>1380579</t>
  </si>
  <si>
    <t>110104020081</t>
  </si>
  <si>
    <t>110104020083</t>
  </si>
  <si>
    <t>110104020084</t>
  </si>
  <si>
    <t>110104020085</t>
  </si>
  <si>
    <t>110104021203</t>
  </si>
  <si>
    <t>110104021204</t>
  </si>
  <si>
    <t>110104021205</t>
  </si>
  <si>
    <t>110104021206</t>
  </si>
  <si>
    <t>110104021207</t>
  </si>
  <si>
    <t>110104021208</t>
  </si>
  <si>
    <t>110104021209</t>
  </si>
  <si>
    <t>110104021210</t>
  </si>
  <si>
    <t>110104021211</t>
  </si>
  <si>
    <t>01360505</t>
  </si>
  <si>
    <t>110124031215</t>
  </si>
  <si>
    <t>.410124021250</t>
  </si>
  <si>
    <t>.410124021251</t>
  </si>
  <si>
    <t>.410124021252</t>
  </si>
  <si>
    <t>.410124021253</t>
  </si>
  <si>
    <t>.410124021254</t>
  </si>
  <si>
    <t>.410124021255</t>
  </si>
  <si>
    <t>.410124021256</t>
  </si>
  <si>
    <t>.410124021257</t>
  </si>
  <si>
    <t>.410124021258</t>
  </si>
  <si>
    <t>.410124021259</t>
  </si>
  <si>
    <t>.410124021260</t>
  </si>
  <si>
    <t>0000110104030422</t>
  </si>
  <si>
    <t>01360507</t>
  </si>
  <si>
    <t>110106040074</t>
  </si>
  <si>
    <t>01380130</t>
  </si>
  <si>
    <t>110112100010</t>
  </si>
  <si>
    <t>Нежилые помещения, назначение: нежилое, общая площадь 394,4кв.м., этаж 1,3, подвал, (номера на поэтажном плане 1 этажа: 18-24, подвала: 1,3-19)</t>
  </si>
  <si>
    <t>59:12:0010334:514</t>
  </si>
  <si>
    <t>59-59-16/075/2012-194  от 26.12.2012</t>
  </si>
  <si>
    <t>59-59-16/031/2013-410  от 25.06.2013</t>
  </si>
  <si>
    <t>Гараж РЭУ, площадь: 49,1, перекрытия железобетонные, стены кирпичные</t>
  </si>
  <si>
    <t>Пермский край, г.Чайковский, ул.Советская</t>
  </si>
  <si>
    <t>110112100011</t>
  </si>
  <si>
    <t xml:space="preserve">Здание  котельни шк. Б.Букор
</t>
  </si>
  <si>
    <t>Пермский край, Б.Букор, Юбилейная, д.7</t>
  </si>
  <si>
    <t>0000011012100004</t>
  </si>
  <si>
    <t>Хозблок, назначение: нежилое, 1 - этажный, общая площадь 107,3 кв.м.</t>
  </si>
  <si>
    <t>59:12:0010334:517</t>
  </si>
  <si>
    <t>59-59-16/047/2012-004  от 01.08.2012</t>
  </si>
  <si>
    <t>59-59-16/031/2013-406  от 17.06.2013</t>
  </si>
  <si>
    <t>0000110112100009</t>
  </si>
  <si>
    <t>Хозблок, назначение: нежилое, общая площадь 327,1 кв.м.</t>
  </si>
  <si>
    <t>59:12:0010334:513</t>
  </si>
  <si>
    <t>59-59-16/047/2012-003  от 01.08.2012</t>
  </si>
  <si>
    <t>59-59-16/031/2013-402  от 16.07.2013</t>
  </si>
  <si>
    <t>Автобус  УАЗ-22069</t>
  </si>
  <si>
    <t>Автомобиль ВАЗ-21074</t>
  </si>
  <si>
    <t>Бензопила Shtil 170</t>
  </si>
  <si>
    <t>Болгарка УШМ "Эксперт"</t>
  </si>
  <si>
    <t>Вышка-тура ПСРВ</t>
  </si>
  <si>
    <t>Гидрант пожарный</t>
  </si>
  <si>
    <t>Доска-флипчарт</t>
  </si>
  <si>
    <t>Инспекционный блок</t>
  </si>
  <si>
    <t>Инвертор сварочный</t>
  </si>
  <si>
    <t>Камера устройства д/телеинспекций 
труб и полостей</t>
  </si>
  <si>
    <t>Компьютер R-style</t>
  </si>
  <si>
    <t>Компрессор Авас</t>
  </si>
  <si>
    <t>Компрессор ROPULS</t>
  </si>
  <si>
    <t>Кусторез Интерскол</t>
  </si>
  <si>
    <t>Леса строит.</t>
  </si>
  <si>
    <t>Машина шлифовальная, угловая</t>
  </si>
  <si>
    <t>Машина каналопромывочная 
Посейдон</t>
  </si>
  <si>
    <t>Мегоомметр</t>
  </si>
  <si>
    <t>Молоток отбойный BOCSH</t>
  </si>
  <si>
    <t>Монитор TFT-20</t>
  </si>
  <si>
    <t>Мультимедийный проэктор Acer X1240 DLP</t>
  </si>
  <si>
    <t>Насос вакуумный двухступчатый</t>
  </si>
  <si>
    <t>Набор клуппов</t>
  </si>
  <si>
    <t>Пенал НЭО с штангой</t>
  </si>
  <si>
    <t>Перфоратор МИ</t>
  </si>
  <si>
    <t>Подмости лестничные</t>
  </si>
  <si>
    <t>Пресс для опрессовки системы 
отопления Rotenberg</t>
  </si>
  <si>
    <t>Принтер струйный Canon</t>
  </si>
  <si>
    <t>Принтер+сканер+копир</t>
  </si>
  <si>
    <t>Принтер /копир/сканер HP LJ M1132</t>
  </si>
  <si>
    <t>Принтер/копир/сканер HP Deskjet</t>
  </si>
  <si>
    <t>Принтер /копир/сканер HP LJ Pro MFP M 125ra</t>
  </si>
  <si>
    <t>Проектор BenQ MS510</t>
  </si>
  <si>
    <t>Принтер/сканер/копир HP LaserJet 
M1120</t>
  </si>
  <si>
    <t>Ручной опресовщик</t>
  </si>
  <si>
    <t>Системный блок Instar Modern</t>
  </si>
  <si>
    <t>Снегоуборщик Варяг</t>
  </si>
  <si>
    <t>Ст-к настольн. сверлильн. (эл</t>
  </si>
  <si>
    <t>Ст-к ПС-01 (стр)</t>
  </si>
  <si>
    <t>Стенка НЭО (середина)</t>
  </si>
  <si>
    <t>Стенка НЭО модул.система</t>
  </si>
  <si>
    <t>Стол КС</t>
  </si>
  <si>
    <t>Стол комбинирован.</t>
  </si>
  <si>
    <t>Стол для переговоров Монолит</t>
  </si>
  <si>
    <t xml:space="preserve">Стол письменный эргономичный Монолит </t>
  </si>
  <si>
    <t>Системный блок ASUS MDT</t>
  </si>
  <si>
    <t>Считыватель архивных данных УС-Н2</t>
  </si>
  <si>
    <t>Тахограф "Штрих Тахо Rus"</t>
  </si>
  <si>
    <t>Тумба подкатная Монолит</t>
  </si>
  <si>
    <t>Тумба Монолит</t>
  </si>
  <si>
    <t>Тепловизор IR-CAM2</t>
  </si>
  <si>
    <t>Течеискатель</t>
  </si>
  <si>
    <t>Тисы слесарные</t>
  </si>
  <si>
    <t>Трубогиб гидравлический</t>
  </si>
  <si>
    <t>УШМ Макита</t>
  </si>
  <si>
    <t>Факсимальный аппарат</t>
  </si>
  <si>
    <t>Электросчетчик Меркурий 231 АМ-01 с установкой</t>
  </si>
  <si>
    <t>Электрогенератор</t>
  </si>
  <si>
    <t>Шв. машина Ямаха</t>
  </si>
  <si>
    <t>Шкаф ШПК-310 НЗБ для внутр.пож.кранов</t>
  </si>
  <si>
    <t>Шуроповерт МИ 18 (2 
аккумул.)</t>
  </si>
  <si>
    <t>110107100456</t>
  </si>
  <si>
    <t>110105030407</t>
  </si>
  <si>
    <t>410124021383</t>
  </si>
  <si>
    <t>4101240031429</t>
  </si>
  <si>
    <t>410124021284</t>
  </si>
  <si>
    <t>110104040891</t>
  </si>
  <si>
    <t>110104040892</t>
  </si>
  <si>
    <t>110104040893</t>
  </si>
  <si>
    <t>110104040894</t>
  </si>
  <si>
    <t>110104040895</t>
  </si>
  <si>
    <t>110104040896</t>
  </si>
  <si>
    <t>110104040897</t>
  </si>
  <si>
    <t>110104040898</t>
  </si>
  <si>
    <t>110104040899</t>
  </si>
  <si>
    <t>110104040900</t>
  </si>
  <si>
    <t>110126030263</t>
  </si>
  <si>
    <t>000010106803</t>
  </si>
  <si>
    <t>410124041430</t>
  </si>
  <si>
    <t>410124035123</t>
  </si>
  <si>
    <t>210124041420</t>
  </si>
  <si>
    <t>0000110104030935</t>
  </si>
  <si>
    <t>110124011261</t>
  </si>
  <si>
    <t>10104727</t>
  </si>
  <si>
    <t>410124051428</t>
  </si>
  <si>
    <t>110104050915</t>
  </si>
  <si>
    <t>110106040890</t>
  </si>
  <si>
    <t>110106040905</t>
  </si>
  <si>
    <t>210124011421</t>
  </si>
  <si>
    <t>101040017</t>
  </si>
  <si>
    <t>01340027</t>
  </si>
  <si>
    <t>410124020315</t>
  </si>
  <si>
    <t>110104021184</t>
  </si>
  <si>
    <t>110104040916</t>
  </si>
  <si>
    <t>410124031291</t>
  </si>
  <si>
    <t>410126041430</t>
  </si>
  <si>
    <t>210124051386</t>
  </si>
  <si>
    <t>410124051430</t>
  </si>
  <si>
    <t>410124031422</t>
  </si>
  <si>
    <t>00000001101040501266</t>
  </si>
  <si>
    <t>110104040915</t>
  </si>
  <si>
    <t>110104030205</t>
  </si>
  <si>
    <t>410124030308</t>
  </si>
  <si>
    <t>410124031438</t>
  </si>
  <si>
    <t>110124030261</t>
  </si>
  <si>
    <t>4101240587532</t>
  </si>
  <si>
    <t>4101240414301</t>
  </si>
  <si>
    <t>1380612</t>
  </si>
  <si>
    <t>1380602</t>
  </si>
  <si>
    <t>410126041432</t>
  </si>
  <si>
    <t>410126041433</t>
  </si>
  <si>
    <t>07100084</t>
  </si>
  <si>
    <t>110106030107</t>
  </si>
  <si>
    <t>01630158</t>
  </si>
  <si>
    <t>410124020316</t>
  </si>
  <si>
    <t>410124051348</t>
  </si>
  <si>
    <t>510102020016</t>
  </si>
  <si>
    <t>110104050917</t>
  </si>
  <si>
    <t>510102020015</t>
  </si>
  <si>
    <t>410124011414</t>
  </si>
  <si>
    <t>0001101040201187</t>
  </si>
  <si>
    <t>4101240314303</t>
  </si>
  <si>
    <t>110104050920</t>
  </si>
  <si>
    <t>410124041411</t>
  </si>
  <si>
    <t>410124041412</t>
  </si>
  <si>
    <t>410124051238</t>
  </si>
  <si>
    <t>1380624</t>
  </si>
  <si>
    <t>01380439</t>
  </si>
  <si>
    <t>1101060401187</t>
  </si>
  <si>
    <t>1101060401188</t>
  </si>
  <si>
    <t>1101060401189</t>
  </si>
  <si>
    <t>1101060401190</t>
  </si>
  <si>
    <t>1101060401191</t>
  </si>
  <si>
    <t>1101060401192</t>
  </si>
  <si>
    <t>МФУ HP LaserJet Pro M1536dnf</t>
  </si>
  <si>
    <t>компьютерная техника</t>
  </si>
  <si>
    <t>многофункциональный принтер</t>
  </si>
  <si>
    <t>монитор</t>
  </si>
  <si>
    <t xml:space="preserve">ноутбук </t>
  </si>
  <si>
    <t>принтер Kyocera Ecosys P2035D</t>
  </si>
  <si>
    <t>принтер копир</t>
  </si>
  <si>
    <t>принтер лазерный</t>
  </si>
  <si>
    <t>радиотелефон</t>
  </si>
  <si>
    <t>сканер</t>
  </si>
  <si>
    <t>факс</t>
  </si>
  <si>
    <t>Шкаф для одежды S 77</t>
  </si>
  <si>
    <t>Шкаф книжный S 75</t>
  </si>
  <si>
    <t>автомобиль ИЖ 27175-40</t>
  </si>
  <si>
    <t>Кресло руководителя "Омега"</t>
  </si>
  <si>
    <t>Кресло для персонала</t>
  </si>
  <si>
    <t>шкаф металлический для документов</t>
  </si>
  <si>
    <t>чайник электрический</t>
  </si>
  <si>
    <t>стеллаж</t>
  </si>
  <si>
    <t>мебель</t>
  </si>
  <si>
    <t>Шкаф 2-х створчатый</t>
  </si>
  <si>
    <t>сейф офисный</t>
  </si>
  <si>
    <t>вентилятор напольный</t>
  </si>
  <si>
    <t>стол 2-х тумбовый</t>
  </si>
  <si>
    <t>шкаф полузакрытый "Этюд"</t>
  </si>
  <si>
    <t>шкаф (стеллаж) "Этюд"</t>
  </si>
  <si>
    <t>кресло Пилот</t>
  </si>
  <si>
    <t>Кондиционер Zanussi</t>
  </si>
  <si>
    <t>мягкий уголок "Ригель"</t>
  </si>
  <si>
    <t>капелька к столу ТТS NC</t>
  </si>
  <si>
    <t>стол SCS NC</t>
  </si>
  <si>
    <t>стол конференц</t>
  </si>
  <si>
    <t>топ 1592</t>
  </si>
  <si>
    <t>шкаф-купе</t>
  </si>
  <si>
    <t>Комплект компьютерной техники</t>
  </si>
  <si>
    <t>Стол письменный эргономичный "Канц"</t>
  </si>
  <si>
    <t xml:space="preserve">МФУ Panasonic </t>
  </si>
  <si>
    <t>шкаф бухгалтерский</t>
  </si>
  <si>
    <t>кресло Пилот-2 №18</t>
  </si>
  <si>
    <t>Стол письменный эргономичный "Монолит"</t>
  </si>
  <si>
    <t>Тумба "Монолит"</t>
  </si>
  <si>
    <t>Шкаф полузакрытый "Монолит"</t>
  </si>
  <si>
    <t>Тумба "Монолит" цв.орех</t>
  </si>
  <si>
    <t xml:space="preserve">Уничтожитель д/д Fellowes P-35C </t>
  </si>
  <si>
    <t>Станок д/архивного переплета горизонтальный УПД 1250 Вт с лотком сшива 950л</t>
  </si>
  <si>
    <t>310106160170</t>
  </si>
  <si>
    <t>410136040291</t>
  </si>
  <si>
    <t>410136040320</t>
  </si>
  <si>
    <t>310136040318</t>
  </si>
  <si>
    <t>410136040294</t>
  </si>
  <si>
    <t>410136040295</t>
  </si>
  <si>
    <t>310106160139</t>
  </si>
  <si>
    <t>410136040297</t>
  </si>
  <si>
    <t>410136040298</t>
  </si>
  <si>
    <t>310106160187</t>
  </si>
  <si>
    <t>410136040323</t>
  </si>
  <si>
    <t>410136040285</t>
  </si>
  <si>
    <t>410136040300</t>
  </si>
  <si>
    <t>410136040299</t>
  </si>
  <si>
    <t>410136040301</t>
  </si>
  <si>
    <t>410136040303</t>
  </si>
  <si>
    <t>410136040304</t>
  </si>
  <si>
    <t>110104140092</t>
  </si>
  <si>
    <t>110104160085</t>
  </si>
  <si>
    <t>110104160086</t>
  </si>
  <si>
    <t>110104160087</t>
  </si>
  <si>
    <t>310106160153</t>
  </si>
  <si>
    <t>310106160172</t>
  </si>
  <si>
    <t>310161060140</t>
  </si>
  <si>
    <t>310106160181</t>
  </si>
  <si>
    <t>310106160182</t>
  </si>
  <si>
    <t>410136040282</t>
  </si>
  <si>
    <t>410136040330</t>
  </si>
  <si>
    <t>410136040305</t>
  </si>
  <si>
    <t>310106160175</t>
  </si>
  <si>
    <t>310106160143</t>
  </si>
  <si>
    <t>410136040286</t>
  </si>
  <si>
    <t>410136040287</t>
  </si>
  <si>
    <t>410136040288</t>
  </si>
  <si>
    <t>410136040306</t>
  </si>
  <si>
    <t>210106140032</t>
  </si>
  <si>
    <t>110106160083</t>
  </si>
  <si>
    <t>110106160084</t>
  </si>
  <si>
    <t>410136040308</t>
  </si>
  <si>
    <t>410136040283</t>
  </si>
  <si>
    <t>310161060141</t>
  </si>
  <si>
    <t>410136040307</t>
  </si>
  <si>
    <t>110136163612</t>
  </si>
  <si>
    <t>110136163613</t>
  </si>
  <si>
    <t>410136040338</t>
  </si>
  <si>
    <t>310106160168</t>
  </si>
  <si>
    <t>410136040302</t>
  </si>
  <si>
    <t>310106160246</t>
  </si>
  <si>
    <t>410136040314</t>
  </si>
  <si>
    <t>410136040313</t>
  </si>
  <si>
    <t>410136040315</t>
  </si>
  <si>
    <t>410136040311</t>
  </si>
  <si>
    <t>410136040312</t>
  </si>
  <si>
    <t>410136040317</t>
  </si>
  <si>
    <t>410136040318</t>
  </si>
  <si>
    <t>410136040319</t>
  </si>
  <si>
    <t>410136040321</t>
  </si>
  <si>
    <t>410136040322</t>
  </si>
  <si>
    <t>410136040324</t>
  </si>
  <si>
    <t>410136040325</t>
  </si>
  <si>
    <t>410136040326</t>
  </si>
  <si>
    <t>110136040346</t>
  </si>
  <si>
    <t>410136040345</t>
  </si>
  <si>
    <t>410136040344</t>
  </si>
  <si>
    <t>410136040347</t>
  </si>
  <si>
    <t>410136040346</t>
  </si>
  <si>
    <t>410136040355</t>
  </si>
  <si>
    <t>410136040354</t>
  </si>
  <si>
    <t>410136040356</t>
  </si>
  <si>
    <t>410136040357</t>
  </si>
  <si>
    <t>Здание Дворца молодежи</t>
  </si>
  <si>
    <t>Пермский край, г.Чайковский, ул.Ленина, д.39а</t>
  </si>
  <si>
    <t>59:12:0010343:3271</t>
  </si>
  <si>
    <t>59-1/09-04/2000-710/1  от 22.09.2000</t>
  </si>
  <si>
    <t>59-59-16/018/2010-330  от 28.04.2010</t>
  </si>
  <si>
    <t>ворота металлические с механической системой открывания</t>
  </si>
  <si>
    <t>забор металлический</t>
  </si>
  <si>
    <t>Пандус стационарный центрального входа</t>
  </si>
  <si>
    <t>Пандус стационарный служебного входа</t>
  </si>
  <si>
    <t>Сооружение-фонтан</t>
  </si>
  <si>
    <t>Фильтровальная емкость 30,900мм без поддона и клапана</t>
  </si>
  <si>
    <t>Акустическая система рупорная, 3-голосная 750 Вт/3000 Вт</t>
  </si>
  <si>
    <t>Сабвуфер нагруженный на рупор. Мощность 800/Вт/3200 Вт</t>
  </si>
  <si>
    <t>Усилитель мощности</t>
  </si>
  <si>
    <t>Ворота рулонные (шторы) противопожарные</t>
  </si>
  <si>
    <t>Система автоматики фонтанным комплексом спец.заказ (5 шкафов управления)</t>
  </si>
  <si>
    <t>Подъемник гусеничный</t>
  </si>
  <si>
    <t>цифровой микшерный пульт</t>
  </si>
  <si>
    <t>Щит Digital dimming pack</t>
  </si>
  <si>
    <t>Шкаф распределительный ШР11</t>
  </si>
  <si>
    <t>Щит силовой ЩРН-24</t>
  </si>
  <si>
    <t>Насос Grundfos 80-160/151 15 квт</t>
  </si>
  <si>
    <t>Насос Grundfos NB 50-125/144 7,5 квт</t>
  </si>
  <si>
    <t>Насос Grundfos NB 65-160/143 7,5 кВт</t>
  </si>
  <si>
    <t>Насос Grundfos NB 32-125/142 3 кВт</t>
  </si>
  <si>
    <t>Блок силовой ДД24-16А</t>
  </si>
  <si>
    <t>поворотная голова</t>
  </si>
  <si>
    <t>Сканер "вращающаяся голова" ACME "IM-575S"</t>
  </si>
  <si>
    <t>Компьютерная система управления светом и диммером Lightconverse 1536х,USB ключ</t>
  </si>
  <si>
    <t>поворотная голова LED</t>
  </si>
  <si>
    <t>активная акустическая система</t>
  </si>
  <si>
    <t>модуль расширения</t>
  </si>
  <si>
    <t>Колонки система Mackie SRS - 1500(2)</t>
  </si>
  <si>
    <t>Акустическая система MASKIE</t>
  </si>
  <si>
    <t>Колонки система Mackie SRS - 1500</t>
  </si>
  <si>
    <t>Музыкальная студия "KORGTLINITI PLUS"</t>
  </si>
  <si>
    <t>Арка из металла со светодиодной подсветкой</t>
  </si>
  <si>
    <t>Металлоконструкция для сцены СЛ-11</t>
  </si>
  <si>
    <t>одежда сцены</t>
  </si>
  <si>
    <t>Подиум</t>
  </si>
  <si>
    <t>Тентовое покрытие сцены СЛ-11</t>
  </si>
  <si>
    <t>Горка зимняя двускатная</t>
  </si>
  <si>
    <t>горка трансформер с деревянным каркасом "Урал"</t>
  </si>
  <si>
    <t>горка трансформер с металлическим каркасом "Чиж"</t>
  </si>
  <si>
    <t>компьютер в сборке ХР №2393</t>
  </si>
  <si>
    <t>Светодиодный фонтан</t>
  </si>
  <si>
    <t>Электромагнитный клапан 24В</t>
  </si>
  <si>
    <t>Клапан 6-типозиционный 2 с фитингами</t>
  </si>
  <si>
    <t>Цифровой системный контроллер, 2 входа, 6 выходов (3-или 6-голосный)</t>
  </si>
  <si>
    <t>Комплект активации РИТЕЙЛ-01Ф с ФН</t>
  </si>
  <si>
    <t>Комплект радиосистемы SENNEISER</t>
  </si>
  <si>
    <t>Рамка-металлодетектор "Феникс-01ВП"</t>
  </si>
  <si>
    <t>Светильник светодиодный уличный</t>
  </si>
  <si>
    <t>световой прибор узконаправленного света</t>
  </si>
  <si>
    <t>Музыкальный центр LG DM-252 OK</t>
  </si>
  <si>
    <t>Светодиодная бахрома</t>
  </si>
  <si>
    <t>усилитель мощности L3.0 2*450w, 2*700w</t>
  </si>
  <si>
    <t>камера видеонаблюдения</t>
  </si>
  <si>
    <t>Компьютер (системный блок, монитор, клавиатура, мышь)</t>
  </si>
  <si>
    <t>Компьютер (мышь, клавиатура, системный блок i3-7320/8Gb/1Tb)</t>
  </si>
  <si>
    <t>триммер электрический GET - 1500 SL HUTER (катушка с леской)</t>
  </si>
  <si>
    <t>Светильник линейный RGB+W 12Вт на метр</t>
  </si>
  <si>
    <t>Светильник ProfiLux 101E RGB+W 36Вт</t>
  </si>
  <si>
    <t>Вентилятор канальный для круглых воздуховодов 160 мм</t>
  </si>
  <si>
    <t>Система видеонаблюдения (поворотная IP-камера, жесткий диск, сетевой видеорегистратор)</t>
  </si>
  <si>
    <t>люстра МВ-Лайт 244019514 Каскад зол</t>
  </si>
  <si>
    <t>Видеопроцессор для светодиодных экранов</t>
  </si>
  <si>
    <t>планшет ASUS NEXUS7</t>
  </si>
  <si>
    <t>Вокалная радиосистема SHURE EUT 24\58</t>
  </si>
  <si>
    <t>Акустическая система B-52(2)</t>
  </si>
  <si>
    <t>шкафы пожарные ШПК-310 НЗБ</t>
  </si>
  <si>
    <t>Акустическая система B-52</t>
  </si>
  <si>
    <t>вентилятор NV-20 d215/30 W</t>
  </si>
  <si>
    <t>Видеокамера "Panasonic M-3000"</t>
  </si>
  <si>
    <t>Видеомагнитофон DAEWOOT 290K</t>
  </si>
  <si>
    <t>Видеоплеер JVC</t>
  </si>
  <si>
    <t>Вышка-тура ПСРВ 7,5-7,49</t>
  </si>
  <si>
    <t>Гардероб</t>
  </si>
  <si>
    <t>Дека PIONEER (проигрыватель СД)</t>
  </si>
  <si>
    <t>Жалюзи вертикальные 8 м*750 руб.</t>
  </si>
  <si>
    <t>Жалюзи вертикальные 4,7 м*820 руб.</t>
  </si>
  <si>
    <t>кассовый аппарат "Элвес МК"</t>
  </si>
  <si>
    <t>Комплект звукоусилительной аппаратуры GEMINI</t>
  </si>
  <si>
    <t>Кресло для руководителя</t>
  </si>
  <si>
    <t>Лазерный  эффект INVOLIGHT LLS 100 G</t>
  </si>
  <si>
    <t>Лонжа универсальная</t>
  </si>
  <si>
    <t>Магнитола + СD Sony CFD-S35CP/S</t>
  </si>
  <si>
    <t>Магнитола + СД "Panasonik"</t>
  </si>
  <si>
    <t>Магнитофон CD Panasonic ES 23</t>
  </si>
  <si>
    <t>Магнитофон SAMSUNG</t>
  </si>
  <si>
    <t>Магнитофон ИЖ</t>
  </si>
  <si>
    <t>МД Проигрыватель SONI 640</t>
  </si>
  <si>
    <t>Микрофон SHURE EUT 24/58</t>
  </si>
  <si>
    <t>Мини АТС "Panasonic"</t>
  </si>
  <si>
    <t>Морозильник "Бирюса"</t>
  </si>
  <si>
    <t>Огнетушитель ОП-4</t>
  </si>
  <si>
    <t>Переплетная система Unibind XU-138</t>
  </si>
  <si>
    <t>перфоратор "HR 2470"(MAXITA)</t>
  </si>
  <si>
    <t>Перфоратор 1760 АС</t>
  </si>
  <si>
    <t>Пила дисковая IE 5107 Rebir плавный пуск</t>
  </si>
  <si>
    <t>Прожектор ( с лампой )</t>
  </si>
  <si>
    <t>Проигрыватель СД SONI 480</t>
  </si>
  <si>
    <t>Пульт WORK SCAN 1216</t>
  </si>
  <si>
    <t>Пульт Ростэк с РМ-90</t>
  </si>
  <si>
    <t>Пульт управления NSIMC 7524</t>
  </si>
  <si>
    <t>пылесос промышленный " HITACHI" WDE3600 inox (1200 Вт , 30 л )</t>
  </si>
  <si>
    <t>Радиомикрофон GEMINI VH 220</t>
  </si>
  <si>
    <t>Радиомикрофон GEMINI VH 220 M</t>
  </si>
  <si>
    <t>EW 152 G2-D UHF(790-822 MHz) радиосистема серии G2 Evolution, микрофон с оголовьем МЕ 3</t>
  </si>
  <si>
    <t>Ревирбиратор "Эхо"</t>
  </si>
  <si>
    <t>Рояль концертный</t>
  </si>
  <si>
    <t>Сварочный аппарат " ARSPOWER 1600"</t>
  </si>
  <si>
    <t>Светильник Lussole арт. LSA-2813-06 стр.160</t>
  </si>
  <si>
    <t>Световая звукотехника</t>
  </si>
  <si>
    <t>Светомузыкальная установка FIREBALL</t>
  </si>
  <si>
    <t>СД проигрыватель NUMARK 88</t>
  </si>
  <si>
    <t>Следящий прожектор METALLSPOT 575</t>
  </si>
  <si>
    <t>станок дерево-обрабатывающий "Мастер-универсал"</t>
  </si>
  <si>
    <t>Станция "Руппи"</t>
  </si>
  <si>
    <t>Стиральная машина автомат BEKO 36-45 см, WKD 24560 R</t>
  </si>
  <si>
    <t>Стробоскоп с контроллером</t>
  </si>
  <si>
    <t>Телевизор ROLSON</t>
  </si>
  <si>
    <t>Телевизор TV Samsung CS21 K30MSQ</t>
  </si>
  <si>
    <t>Теплосчетчик</t>
  </si>
  <si>
    <t>Теплосчетчик ИМ 2300Т: ИМ2300, ПРИМ-40(2шт), ВСТ-20 (геркон)</t>
  </si>
  <si>
    <t>Усилитель "Гелиос"</t>
  </si>
  <si>
    <t>Усилитель РУ 1,3К</t>
  </si>
  <si>
    <t>усилитель-разветвитель сигнала</t>
  </si>
  <si>
    <t>Холодильник "Бирюса" 238RF, белый, однокамерный, выс. 126</t>
  </si>
  <si>
    <t>Швейная машинка</t>
  </si>
  <si>
    <t>Швейная машинка бытовая NEW HOM 1414</t>
  </si>
  <si>
    <t>Швейная машинка Джаноме</t>
  </si>
  <si>
    <t>Щит POWER DISTRIBUTION</t>
  </si>
  <si>
    <t>Эквалайзер М-EQ 230</t>
  </si>
  <si>
    <t>Электронная ударная установка DD505 Mideli</t>
  </si>
  <si>
    <t>Аналоговый усилитель мощности</t>
  </si>
  <si>
    <t>Теплоконтроллер ИМ 2300 Т</t>
  </si>
  <si>
    <t>брошюровщик Fellowes(56276)</t>
  </si>
  <si>
    <t>Магнитола LG SB-156</t>
  </si>
  <si>
    <t>Камера уличного наблюдения</t>
  </si>
  <si>
    <t>Световой прибор Svetoch CBT 4-500</t>
  </si>
  <si>
    <t>Прожектор Involight PAR64/BK</t>
  </si>
  <si>
    <t>цифровой диммер Svetoch DC-12-25</t>
  </si>
  <si>
    <t>Сплиттер (усилитель сигнала) Involight DMХD200</t>
  </si>
  <si>
    <t>Экран с электроприводом Lumia LUMien MASTER</t>
  </si>
  <si>
    <t>Источник бесперебойного питания Ippjn Back Basic</t>
  </si>
  <si>
    <t>МФУ лазерное HP LaserJetPro</t>
  </si>
  <si>
    <t>Насос Victoria Plus 26/400.380В.1.80кВт, 26 куб.м/ч</t>
  </si>
  <si>
    <t>звуковой пульт ALLEN&amp;HEATH ZED 12FX - 6 моно, 3 стерео,USB</t>
  </si>
  <si>
    <t>CHAUVET DATA STREAM 4 Сплитер, усилитель-разветвитель сигнала</t>
  </si>
  <si>
    <t>SILVER STAR SS332XCTF-BOOMERX2/TZMKII Светодиодный архитектурный/студийный светильник</t>
  </si>
  <si>
    <t>PLHT 575 Театральный мультипар (прожектор)</t>
  </si>
  <si>
    <t>Акустическая система LEADER SOUND</t>
  </si>
  <si>
    <t>Источник бесперебойного питания Ippon Bask Office600</t>
  </si>
  <si>
    <t>Проигрыватель TECHNICS CD SL-PG3</t>
  </si>
  <si>
    <t>Пульт микшерский PHONIC MM 122</t>
  </si>
  <si>
    <t>Сканер MINISCAN</t>
  </si>
  <si>
    <t>Ламинатор 9 PHOTO LAMINATOR</t>
  </si>
  <si>
    <t>Пластиковый рэк 8U глубина 48 см</t>
  </si>
  <si>
    <t>Unilifit KP 250-A1</t>
  </si>
  <si>
    <t>акустическая система ClarC Audio PSH-218B</t>
  </si>
  <si>
    <t>акустическая система Clark Audio PSH-218 B</t>
  </si>
  <si>
    <t>акустическая система ClarC Audio P</t>
  </si>
  <si>
    <t>акустическая система ClarK Audio P</t>
  </si>
  <si>
    <t>сабвуфер Clark Audio Sub 218</t>
  </si>
  <si>
    <t>сабвуфер ClarK Audio SUB 218</t>
  </si>
  <si>
    <t>монитор широкополосный сценический напольный XTMON 12</t>
  </si>
  <si>
    <t>Светильник ультрафиолетового света Involight UV PRO400</t>
  </si>
  <si>
    <t>Акустическая система LEADER SOUND(2)</t>
  </si>
  <si>
    <t>CD REWRITER (записывающее устройство)</t>
  </si>
  <si>
    <t>Cветовой эффект COLOR BEAM</t>
  </si>
  <si>
    <t>Cветовой эффект DISCO BEAM-2</t>
  </si>
  <si>
    <t>Cветовой эффект OCTOPUS-2</t>
  </si>
  <si>
    <t>Cветовой эффект SCORPIO LINE</t>
  </si>
  <si>
    <t>DJ пульт BEHRINGER VMX 300</t>
  </si>
  <si>
    <t>DJ станция PIONEER SMX 3000</t>
  </si>
  <si>
    <t>Involight BS1502-стробоскоб 1500Вт</t>
  </si>
  <si>
    <t>XTMON 12 Широкополосный сценический напольный монитор</t>
  </si>
  <si>
    <t>В-300А Двойной генератор мыльных пузырей</t>
  </si>
  <si>
    <t>Видеопроектор SANYO PLC-XW 20 A</t>
  </si>
  <si>
    <t>Дым машина MINI ROGGER FZ-920</t>
  </si>
  <si>
    <t>Дым машина SUPER SOLLY</t>
  </si>
  <si>
    <t>Машина для эффекта снега KUPO PG-300</t>
  </si>
  <si>
    <t>Проектор SANYO PLC XU 51</t>
  </si>
  <si>
    <t>Световой прибор DMX "голова" Terbly Mini-2503</t>
  </si>
  <si>
    <t>Сканер ROBE DJ 250</t>
  </si>
  <si>
    <t>Микрофонная стойка "журавль"</t>
  </si>
  <si>
    <t>таль шестеренчатая</t>
  </si>
  <si>
    <t>профессиональный сценический прожектор</t>
  </si>
  <si>
    <t>микрофон студийный, ламповый Nady tcm 1050 для записи</t>
  </si>
  <si>
    <t>наушники студийные KRK KNS 8400 для контроля звука при заприси и прослушивании</t>
  </si>
  <si>
    <t>студийный универсальный предусилитель для микрофонов SPM-101</t>
  </si>
  <si>
    <t>студийный мониторный контроллер SSM-204 для распределения аудиосигнала при запис</t>
  </si>
  <si>
    <t>карта звуковая Creative Professional PCI, для распределения аудиопотоков во время концертов</t>
  </si>
  <si>
    <t>Колонки JBL MRX 512 M</t>
  </si>
  <si>
    <t>Принтер hp LaserJet Pro 400 M401dn</t>
  </si>
  <si>
    <t>монитор студийный Phonic P 6A</t>
  </si>
  <si>
    <t>Сетевое хранилище Thecus N2520</t>
  </si>
  <si>
    <t>Ноутбук HP 550</t>
  </si>
  <si>
    <t>Источник бесперебойного питанияUPS 650 VA Back</t>
  </si>
  <si>
    <t>коммутатор TRENDnet(шкаф)</t>
  </si>
  <si>
    <t>Аппарат XEROX WC 4118p (4118VP)</t>
  </si>
  <si>
    <t>коммутатор локальной сети 18 порт</t>
  </si>
  <si>
    <t>Компьютер (память,процессор,мат.плата,видеокарта,жёст.диск,корпус,монитор Samsung)</t>
  </si>
  <si>
    <t>Монитор 17 SAMSUNG</t>
  </si>
  <si>
    <t>Монитор BenQ17 FP71G</t>
  </si>
  <si>
    <t>Ноутбук DELL INSPIROR 1100 GT</t>
  </si>
  <si>
    <t>Ноутбук Toshiba</t>
  </si>
  <si>
    <t>Принтер HP LASER JET 1010</t>
  </si>
  <si>
    <t>Принтер hp Laser Jet 1018</t>
  </si>
  <si>
    <t>Принтер HP Lazer Jet1010</t>
  </si>
  <si>
    <t>Принтер лазерный CANON LBP-810</t>
  </si>
  <si>
    <t>Принтер МФУ XEROX Phaser 3300MFP/X</t>
  </si>
  <si>
    <t>Принтер МФУ XEROX WorkCentre 3210</t>
  </si>
  <si>
    <t>Принтер+сканер+копир  hp Laser Jet М1120</t>
  </si>
  <si>
    <t>сетевое хранилище TRNDnetсетевое хранилище TRNDnet</t>
  </si>
  <si>
    <t>Принтер hp COLOR LaserJet Pro CP1025</t>
  </si>
  <si>
    <t>ноутбук Lenovo</t>
  </si>
  <si>
    <t>нетбук ASUS</t>
  </si>
  <si>
    <t>ноутбук HP Pavilion</t>
  </si>
  <si>
    <t>беспроводная точка доступа TRENDnet</t>
  </si>
  <si>
    <t>ноутбук hp Pavilion g7-2158sr</t>
  </si>
  <si>
    <t>Пульт BEHRINGER UB 2222</t>
  </si>
  <si>
    <t>магнитолы LG SB156</t>
  </si>
  <si>
    <t>Оверлог рег.№514-45512</t>
  </si>
  <si>
    <t>принтерXEROX Phaser3250DN</t>
  </si>
  <si>
    <t>факс Panasonic KX-FLC41RU</t>
  </si>
  <si>
    <t>Автоматизированная телефонная станция Panasonic KX-TEM824RUP</t>
  </si>
  <si>
    <t>Принтер hp LaserJet Pro 400 MFP M425dn</t>
  </si>
  <si>
    <t>ноутбук hp Pavilion m6-1032er</t>
  </si>
  <si>
    <t>рама для подвеса</t>
  </si>
  <si>
    <t>Закрытые мониторные наушники</t>
  </si>
  <si>
    <t>кабель с барабаном</t>
  </si>
  <si>
    <t>260-ЕО Модуль распределения и обработки звукового сигнала(2вх./6вых.,RTA,подавитель АОС,разъемы XLR)</t>
  </si>
  <si>
    <t>SKM 145 G2-D UHF ручной передатчик SKM 100</t>
  </si>
  <si>
    <t>STB009-E35 Кабель многожильный со сценической коробкой,24 входа, 4 выхода, 35м.</t>
  </si>
  <si>
    <t>STROBO 1500 (световое оборудование)</t>
  </si>
  <si>
    <t>Акустическая система Clark Audio PS-212</t>
  </si>
  <si>
    <t>Акустическая система JBL EON 15 G 2</t>
  </si>
  <si>
    <t>Вокальный микрофон SHURE BETA 58</t>
  </si>
  <si>
    <t>Динамический микрофон SHURE A58 BETA</t>
  </si>
  <si>
    <t>Микшерский пульт BEHRINGER</t>
  </si>
  <si>
    <t>Микшерский пульт YAMAHA</t>
  </si>
  <si>
    <t>Минидиск Sony MDS-J 640</t>
  </si>
  <si>
    <t>Минидиск Дека SONY 640</t>
  </si>
  <si>
    <t>Мультикор Horizont (кабель)</t>
  </si>
  <si>
    <t>Радиостанция ROGER KP-21 в комплекте с зар. устройством, акумулятором и чехлом и гарнитурой</t>
  </si>
  <si>
    <t>Рэковая стойка напольная BP RACK M 208</t>
  </si>
  <si>
    <t>Рэковый кейс 8U IMLIGHT, RC9-480-8U</t>
  </si>
  <si>
    <t>Рэковый шкаф Proel, STUDIORK 18</t>
  </si>
  <si>
    <t>Стойка для колонок PROEL SPSK 300 AL</t>
  </si>
  <si>
    <t>Трибуна с акуст. сист. и радиосистемой ALTO CSV 540/VMX</t>
  </si>
  <si>
    <t>Шнуровой микрофон SHURE MX202B/S</t>
  </si>
  <si>
    <t>шнуровой микрофон SHURE MX202B/S</t>
  </si>
  <si>
    <t>EW 145 G2-D OHF(790-822MHz)радиосистема серии G2 Evolution,ручной передатчик с динамическим капсюлем</t>
  </si>
  <si>
    <t>Дальномер РЕСАНТА ДЛ-40</t>
  </si>
  <si>
    <t>Лазерный уровень ЛУ-2ПШ</t>
  </si>
  <si>
    <t>Сервер XP №1707</t>
  </si>
  <si>
    <t>информационный стенд</t>
  </si>
  <si>
    <t>ведро одноведернное</t>
  </si>
  <si>
    <t>ведро одновед.</t>
  </si>
  <si>
    <t>дорожка гимнастическая</t>
  </si>
  <si>
    <t>Штатив для фото/видео съемки Velbon EX -530</t>
  </si>
  <si>
    <t>Кресло "Менеджер Ultra"</t>
  </si>
  <si>
    <t>Микроволновая печь SUPRA MWS-2102WW</t>
  </si>
  <si>
    <t>Обогреватель масляный BALLU BON/TB-07FN</t>
  </si>
  <si>
    <t>Отпариватель для одежды SKARLETT</t>
  </si>
  <si>
    <t>Ч айник BRAUN WK-300</t>
  </si>
  <si>
    <t>Выставочный стол 2000*600</t>
  </si>
  <si>
    <t>Пылесос Pondovak 5</t>
  </si>
  <si>
    <t>комплект штор для каб.№94</t>
  </si>
  <si>
    <t>комплект штор для Гардероба</t>
  </si>
  <si>
    <t>Шкаф низкий</t>
  </si>
  <si>
    <t>Шкаф со стеклом</t>
  </si>
  <si>
    <t>музыкальный центр SONY MHC-ECL5</t>
  </si>
  <si>
    <t>Светильник Вартон - 927111130</t>
  </si>
  <si>
    <t>Ресепшен</t>
  </si>
  <si>
    <t>Зеркало с обработкой кромки с пленкой безопасности</t>
  </si>
  <si>
    <t>Тележка уборочная</t>
  </si>
  <si>
    <t>стеллаж универ металл 5 полок 2010*1000*600</t>
  </si>
  <si>
    <t>стеллаж универ металл 6 полок 200*100*300</t>
  </si>
  <si>
    <t>шкаф 19" напольный, черный 600*600, дверь стекло-металл</t>
  </si>
  <si>
    <t>Комплект зеркал в центральное фойе</t>
  </si>
  <si>
    <t>ККТ ПТК Retail-01K RS/USB</t>
  </si>
  <si>
    <t>Шредер (прибор для уничтожения бумаг)</t>
  </si>
  <si>
    <t>Элемент угловой 1320</t>
  </si>
  <si>
    <t>Элемент соединительный 1318</t>
  </si>
  <si>
    <t>стол письменный 1308</t>
  </si>
  <si>
    <t>шкаф низкий</t>
  </si>
  <si>
    <t>шкаф приставной 1319</t>
  </si>
  <si>
    <t>шторы для НТЮЗ</t>
  </si>
  <si>
    <t>Стойка диммерная</t>
  </si>
  <si>
    <t>промо стойка</t>
  </si>
  <si>
    <t>Штора светлая на северный витраж</t>
  </si>
  <si>
    <t>Информационный щит</t>
  </si>
  <si>
    <t>Ковер Турция 153 red/red овал 2,5*4</t>
  </si>
  <si>
    <t>Кондиционер "Midea" сплит-система, серия Elite MSE-18HR</t>
  </si>
  <si>
    <t>Люстра "Uzar" 141-8</t>
  </si>
  <si>
    <t>Отпариватель GM-S18</t>
  </si>
  <si>
    <t>Пылесос Rowenta RO 1233R1/R2 VC</t>
  </si>
  <si>
    <t>Рукосушилка "BALLU" GSX-1800</t>
  </si>
  <si>
    <t>Тепловентилятор "GEBO" SH-30</t>
  </si>
  <si>
    <t>Ширма</t>
  </si>
  <si>
    <t>шкаф картотечный Практик SL65T</t>
  </si>
  <si>
    <t>Шкаф-купе "Найди"</t>
  </si>
  <si>
    <t>Шкаф-купе для архива</t>
  </si>
  <si>
    <t>вертикальные жалюзи для каб.№2</t>
  </si>
  <si>
    <t>стойка-ресепшен</t>
  </si>
  <si>
    <t>фотопринт сцены</t>
  </si>
  <si>
    <t>Магнитно-маркерная доска</t>
  </si>
  <si>
    <t>Рупор Прибор речевого оповещения</t>
  </si>
  <si>
    <t>комбайн hp Laser Jet Pro 400 МФУ факс</t>
  </si>
  <si>
    <t>двери-купе (шкаф)</t>
  </si>
  <si>
    <t>стенка ЛДСП с фасадами МДФ</t>
  </si>
  <si>
    <t>рулонные шторы</t>
  </si>
  <si>
    <t>стеллаж для книг</t>
  </si>
  <si>
    <t>банкетка</t>
  </si>
  <si>
    <t>светодиодная гирлянда "Бахрома"</t>
  </si>
  <si>
    <t>фотоаппарат Fujifilm FinePix XF1 black</t>
  </si>
  <si>
    <t>герб Чайковского муниципального района</t>
  </si>
  <si>
    <t>герб Пермского края</t>
  </si>
  <si>
    <t>мостик гимнастический</t>
  </si>
  <si>
    <t>кондиционер Lessar LZ KBR</t>
  </si>
  <si>
    <t>стол руководителя 1700*600</t>
  </si>
  <si>
    <t>шкаф-комод 800*430</t>
  </si>
  <si>
    <t>стол для переговоров</t>
  </si>
  <si>
    <t>Афишник</t>
  </si>
  <si>
    <t>баннер для фотографирования для "Человек года"</t>
  </si>
  <si>
    <t>нитяные шторы</t>
  </si>
  <si>
    <t>Одежда сцены (кулисы 8 шт.)</t>
  </si>
  <si>
    <t>зеркало 4 мм 1300*1800</t>
  </si>
  <si>
    <t>Головная гарнитура AV-JEFE AVL637D</t>
  </si>
  <si>
    <t>Ролл-мат синий</t>
  </si>
  <si>
    <t>Телевизор 40"Thomson T40D21SF-01B черный</t>
  </si>
  <si>
    <t>Скамья на чугунных опорах</t>
  </si>
  <si>
    <t>Урна металлическая опрокидывающаяся</t>
  </si>
  <si>
    <t>Ель новогодняя искусст.3,5м(хвоя-леска)</t>
  </si>
  <si>
    <t>наружный полноцветный светодиодный экран</t>
  </si>
  <si>
    <t>проекторный экран</t>
  </si>
  <si>
    <t>проектор Aser</t>
  </si>
  <si>
    <t>Следящая пушка involight LED FS150</t>
  </si>
  <si>
    <t>Коммутатор D-Link</t>
  </si>
  <si>
    <t>ИБП UPS(подкл-е доп.батарей)защита телефонной линии</t>
  </si>
  <si>
    <t>коммутатор TRENDnet</t>
  </si>
  <si>
    <t>Моноблок ASUS</t>
  </si>
  <si>
    <t>Ростовая кукла "Бегемот"</t>
  </si>
  <si>
    <t>Костюм снегурочки</t>
  </si>
  <si>
    <t>комплект штор</t>
  </si>
  <si>
    <t>Доска-флипчарт магнитно-маркерная</t>
  </si>
  <si>
    <t>портативная радиостанция Motorola</t>
  </si>
  <si>
    <t>Палатка "Кабриолет" 2*2 син/желтый</t>
  </si>
  <si>
    <t>стеллаж универ. металл 5 полок 2010*1000*600</t>
  </si>
  <si>
    <t>стеллаж универ. металл. 6 полок 2010*1000*400</t>
  </si>
  <si>
    <t>Набор инструментов</t>
  </si>
  <si>
    <t>информационнный стенд</t>
  </si>
  <si>
    <t>обработка звука Phonic DFX 256</t>
  </si>
  <si>
    <t>магнитолы :LG SB-74</t>
  </si>
  <si>
    <t>стол рабочий в радиорубку</t>
  </si>
  <si>
    <t>Стенд "Почетные граждане Чайковского муниципального района"</t>
  </si>
  <si>
    <t>Зеркальный шар Xline</t>
  </si>
  <si>
    <t>Снеговик (новогодняя надувная фигура)</t>
  </si>
  <si>
    <t>н/г костюм снегурки</t>
  </si>
  <si>
    <t>одежда сцены в танц зал</t>
  </si>
  <si>
    <t>Задник в концертный зал</t>
  </si>
  <si>
    <t>10124400011</t>
  </si>
  <si>
    <t>10124400013</t>
  </si>
  <si>
    <t>10124400014</t>
  </si>
  <si>
    <t>10124400015</t>
  </si>
  <si>
    <t>10124400016</t>
  </si>
  <si>
    <t>10124400017</t>
  </si>
  <si>
    <t>10124400018</t>
  </si>
  <si>
    <t>10124400019</t>
  </si>
  <si>
    <t>10124400020</t>
  </si>
  <si>
    <t>10124400021</t>
  </si>
  <si>
    <t>10124400022</t>
  </si>
  <si>
    <t>10124400023</t>
  </si>
  <si>
    <t>10124400012</t>
  </si>
  <si>
    <t>10124400001</t>
  </si>
  <si>
    <t>ВА0000000476</t>
  </si>
  <si>
    <t>110104140112</t>
  </si>
  <si>
    <t>10124400003</t>
  </si>
  <si>
    <t>10124400004</t>
  </si>
  <si>
    <t>10124400005</t>
  </si>
  <si>
    <t>10124400006</t>
  </si>
  <si>
    <t>10124400007</t>
  </si>
  <si>
    <t>10124400008</t>
  </si>
  <si>
    <t>10124400009</t>
  </si>
  <si>
    <t>10124400010</t>
  </si>
  <si>
    <t>01380228</t>
  </si>
  <si>
    <t>ВА0000000462</t>
  </si>
  <si>
    <t>ВА0000000212</t>
  </si>
  <si>
    <t>ВА0000000288</t>
  </si>
  <si>
    <t>ВА0000000463</t>
  </si>
  <si>
    <t>ВА0000000474</t>
  </si>
  <si>
    <t>ВА0000000475</t>
  </si>
  <si>
    <t>13800156</t>
  </si>
  <si>
    <t>ВА0000000464</t>
  </si>
  <si>
    <t>ВА0000000469</t>
  </si>
  <si>
    <t>ВА0000000470</t>
  </si>
  <si>
    <t>ВА0000000471</t>
  </si>
  <si>
    <t>ВА0000000465</t>
  </si>
  <si>
    <t>ВА0000000472</t>
  </si>
  <si>
    <t>ВА0000000473</t>
  </si>
  <si>
    <t>ВА0000000466</t>
  </si>
  <si>
    <t>ВА0000000467</t>
  </si>
  <si>
    <t>ВА0000000468</t>
  </si>
  <si>
    <t>10126400001</t>
  </si>
  <si>
    <t>10126400005</t>
  </si>
  <si>
    <t>110106160022</t>
  </si>
  <si>
    <t>110104140928</t>
  </si>
  <si>
    <t>110104140949</t>
  </si>
  <si>
    <t>110106160023</t>
  </si>
  <si>
    <t>110106160021</t>
  </si>
  <si>
    <t>10124400002</t>
  </si>
  <si>
    <t>10126400003</t>
  </si>
  <si>
    <t>10126400002</t>
  </si>
  <si>
    <t>10126400004</t>
  </si>
  <si>
    <t>10136500005</t>
  </si>
  <si>
    <t>10128400072</t>
  </si>
  <si>
    <t>10134400031</t>
  </si>
  <si>
    <t>10134400032</t>
  </si>
  <si>
    <t>10134400172</t>
  </si>
  <si>
    <t>10134200092</t>
  </si>
  <si>
    <t>10134200093</t>
  </si>
  <si>
    <t>10134400018</t>
  </si>
  <si>
    <t>10134400013</t>
  </si>
  <si>
    <t>10134400014</t>
  </si>
  <si>
    <t>10134400015</t>
  </si>
  <si>
    <t>10134400016</t>
  </si>
  <si>
    <t>10134400017</t>
  </si>
  <si>
    <t>ВА0000000287</t>
  </si>
  <si>
    <t>ВА0000000286</t>
  </si>
  <si>
    <t>ВА0000000285</t>
  </si>
  <si>
    <t>ВА0000000275</t>
  </si>
  <si>
    <t>ВА0000000492</t>
  </si>
  <si>
    <t>10134200040</t>
  </si>
  <si>
    <t>10134400007</t>
  </si>
  <si>
    <t>10134200091</t>
  </si>
  <si>
    <t>10134200102</t>
  </si>
  <si>
    <t>10134200103</t>
  </si>
  <si>
    <t>10124500001</t>
  </si>
  <si>
    <t>10134400171</t>
  </si>
  <si>
    <t>10134400030</t>
  </si>
  <si>
    <t>10134200011</t>
  </si>
  <si>
    <t>10134400177</t>
  </si>
  <si>
    <t>ВА0000000497</t>
  </si>
  <si>
    <t>ВА0000000498</t>
  </si>
  <si>
    <t>210106160159</t>
  </si>
  <si>
    <t>210106160190</t>
  </si>
  <si>
    <t>13800119</t>
  </si>
  <si>
    <t>013800175</t>
  </si>
  <si>
    <t>01380245</t>
  </si>
  <si>
    <t>013800127</t>
  </si>
  <si>
    <t>210104140095</t>
  </si>
  <si>
    <t>210106160162</t>
  </si>
  <si>
    <t>01380086</t>
  </si>
  <si>
    <t>210106160127</t>
  </si>
  <si>
    <t>210106160128</t>
  </si>
  <si>
    <t>210106160186</t>
  </si>
  <si>
    <t>210106160203</t>
  </si>
  <si>
    <t>210106160163</t>
  </si>
  <si>
    <t>ВА0000000146</t>
  </si>
  <si>
    <t>01380277</t>
  </si>
  <si>
    <t>210104140080</t>
  </si>
  <si>
    <t>01380305</t>
  </si>
  <si>
    <t>210104140047</t>
  </si>
  <si>
    <t>013800128</t>
  </si>
  <si>
    <t>013800129</t>
  </si>
  <si>
    <t>01380278</t>
  </si>
  <si>
    <t>013800118</t>
  </si>
  <si>
    <t>031001</t>
  </si>
  <si>
    <t>01380073</t>
  </si>
  <si>
    <t>013800154</t>
  </si>
  <si>
    <t>01380252</t>
  </si>
  <si>
    <t>01380253</t>
  </si>
  <si>
    <t>013801071</t>
  </si>
  <si>
    <t>210106160124</t>
  </si>
  <si>
    <t>210106160195</t>
  </si>
  <si>
    <t>110104140963</t>
  </si>
  <si>
    <t>210104140096</t>
  </si>
  <si>
    <t>01380286</t>
  </si>
  <si>
    <t>01380287</t>
  </si>
  <si>
    <t>01380288</t>
  </si>
  <si>
    <t>01380289</t>
  </si>
  <si>
    <t>01380290</t>
  </si>
  <si>
    <t>01380291</t>
  </si>
  <si>
    <t>01380292</t>
  </si>
  <si>
    <t>01380297</t>
  </si>
  <si>
    <t>01380257</t>
  </si>
  <si>
    <t>13800159</t>
  </si>
  <si>
    <t>210505140002</t>
  </si>
  <si>
    <t>210106160191</t>
  </si>
  <si>
    <t>310104140070</t>
  </si>
  <si>
    <t>310104140071</t>
  </si>
  <si>
    <t>310104140072</t>
  </si>
  <si>
    <t>310104140073</t>
  </si>
  <si>
    <t>1380091</t>
  </si>
  <si>
    <t>1380101</t>
  </si>
  <si>
    <t>01380308</t>
  </si>
  <si>
    <t>1380103</t>
  </si>
  <si>
    <t>01380060</t>
  </si>
  <si>
    <t>013800176</t>
  </si>
  <si>
    <t>110104140962</t>
  </si>
  <si>
    <t>1380102</t>
  </si>
  <si>
    <t>210106160121</t>
  </si>
  <si>
    <t>01380270</t>
  </si>
  <si>
    <t>210106160158</t>
  </si>
  <si>
    <t>210104140008</t>
  </si>
  <si>
    <t>01380116</t>
  </si>
  <si>
    <t>210104140030</t>
  </si>
  <si>
    <t>01380282</t>
  </si>
  <si>
    <t>01380315</t>
  </si>
  <si>
    <t>210106160160</t>
  </si>
  <si>
    <t>1380094</t>
  </si>
  <si>
    <t>01380049</t>
  </si>
  <si>
    <t>110104140964</t>
  </si>
  <si>
    <t>210106160120</t>
  </si>
  <si>
    <t>210106160119</t>
  </si>
  <si>
    <t>210106160123</t>
  </si>
  <si>
    <t>210106160161</t>
  </si>
  <si>
    <t>110104140113</t>
  </si>
  <si>
    <t>210106160209</t>
  </si>
  <si>
    <t>110104140950</t>
  </si>
  <si>
    <t>10134400029</t>
  </si>
  <si>
    <t>10100400001</t>
  </si>
  <si>
    <t>10134200014</t>
  </si>
  <si>
    <t>ВА0000000494</t>
  </si>
  <si>
    <t>10134200012</t>
  </si>
  <si>
    <t>10134400019</t>
  </si>
  <si>
    <t>10134400020</t>
  </si>
  <si>
    <t>10134400021</t>
  </si>
  <si>
    <t>10134400022</t>
  </si>
  <si>
    <t>10134400023</t>
  </si>
  <si>
    <t>10134400006</t>
  </si>
  <si>
    <t>ВА0000000213</t>
  </si>
  <si>
    <t>ВА0000000214</t>
  </si>
  <si>
    <t>ВА0000000215</t>
  </si>
  <si>
    <t>ВА0000000216</t>
  </si>
  <si>
    <t>ВА0000000217</t>
  </si>
  <si>
    <t>ВА0000000233</t>
  </si>
  <si>
    <t>ВА0000000234</t>
  </si>
  <si>
    <t>ВА0000000232</t>
  </si>
  <si>
    <t>ВА0000000231</t>
  </si>
  <si>
    <t>ВА0000000230</t>
  </si>
  <si>
    <t>ВА0000000228</t>
  </si>
  <si>
    <t>ВА0000000227</t>
  </si>
  <si>
    <t>ВА0000000226</t>
  </si>
  <si>
    <t>ВА0000000225</t>
  </si>
  <si>
    <t>ВА0000000224</t>
  </si>
  <si>
    <t>ВА0000000223</t>
  </si>
  <si>
    <t>ВА0000000221</t>
  </si>
  <si>
    <t>ВА0000000222</t>
  </si>
  <si>
    <t>ВА0000000220</t>
  </si>
  <si>
    <t>ВА0000000219</t>
  </si>
  <si>
    <t>ВА0000000218</t>
  </si>
  <si>
    <t>ВА0000000246</t>
  </si>
  <si>
    <t>ВА0000000238</t>
  </si>
  <si>
    <t>10134400005</t>
  </si>
  <si>
    <t>10134200099</t>
  </si>
  <si>
    <t>10134200101</t>
  </si>
  <si>
    <t>10134200100</t>
  </si>
  <si>
    <t>ВА0000000247</t>
  </si>
  <si>
    <t>ВА0000000248</t>
  </si>
  <si>
    <t>ВА0000000249</t>
  </si>
  <si>
    <t>ВА0000000250</t>
  </si>
  <si>
    <t>ВА0000000251</t>
  </si>
  <si>
    <t>00000400001</t>
  </si>
  <si>
    <t>10134200085</t>
  </si>
  <si>
    <t>10134200086</t>
  </si>
  <si>
    <t>10134200087</t>
  </si>
  <si>
    <t>10134200088</t>
  </si>
  <si>
    <t>10134200089</t>
  </si>
  <si>
    <t>10134200090</t>
  </si>
  <si>
    <t>110104140959</t>
  </si>
  <si>
    <t>01380222</t>
  </si>
  <si>
    <t>01380221</t>
  </si>
  <si>
    <t>01380220</t>
  </si>
  <si>
    <t>013800178</t>
  </si>
  <si>
    <t>10134400173</t>
  </si>
  <si>
    <t>10134400174</t>
  </si>
  <si>
    <t>10134200029</t>
  </si>
  <si>
    <t>10134200030</t>
  </si>
  <si>
    <t>10134200031</t>
  </si>
  <si>
    <t>10134200032</t>
  </si>
  <si>
    <t>10134200033</t>
  </si>
  <si>
    <t>10134200034</t>
  </si>
  <si>
    <t>01380087</t>
  </si>
  <si>
    <t>01380205</t>
  </si>
  <si>
    <t>01380203</t>
  </si>
  <si>
    <t>01380202</t>
  </si>
  <si>
    <t>01380208</t>
  </si>
  <si>
    <t>01380216</t>
  </si>
  <si>
    <t>210106160225</t>
  </si>
  <si>
    <t>310104140074</t>
  </si>
  <si>
    <t>310104140082</t>
  </si>
  <si>
    <t>01380248</t>
  </si>
  <si>
    <t>01380258</t>
  </si>
  <si>
    <t>01380314</t>
  </si>
  <si>
    <t>01380313</t>
  </si>
  <si>
    <t>01380227</t>
  </si>
  <si>
    <t>ВА0000000151</t>
  </si>
  <si>
    <t>ВА0000000284</t>
  </si>
  <si>
    <t>ВА0000000283</t>
  </si>
  <si>
    <t>ВА0000000282</t>
  </si>
  <si>
    <t>ВА0000000276</t>
  </si>
  <si>
    <t>10134200080</t>
  </si>
  <si>
    <t>10134200079</t>
  </si>
  <si>
    <t>10134200078</t>
  </si>
  <si>
    <t>10134200077</t>
  </si>
  <si>
    <t>10134200076</t>
  </si>
  <si>
    <t>110104140108</t>
  </si>
  <si>
    <t>10134200094</t>
  </si>
  <si>
    <t>ВА0000000490</t>
  </si>
  <si>
    <t>10134200095</t>
  </si>
  <si>
    <t>10134400004</t>
  </si>
  <si>
    <t>ВА0000000493</t>
  </si>
  <si>
    <t>10100217870</t>
  </si>
  <si>
    <t>10134200015</t>
  </si>
  <si>
    <t>210106160141</t>
  </si>
  <si>
    <t>210104140045</t>
  </si>
  <si>
    <t>110104140952</t>
  </si>
  <si>
    <t>ВА0000000148</t>
  </si>
  <si>
    <t>110104140953</t>
  </si>
  <si>
    <t>01360001</t>
  </si>
  <si>
    <t>210104140032</t>
  </si>
  <si>
    <t>01380260</t>
  </si>
  <si>
    <t>210106160206</t>
  </si>
  <si>
    <t>210106160208</t>
  </si>
  <si>
    <t>210104140093</t>
  </si>
  <si>
    <t>110104140948</t>
  </si>
  <si>
    <t>210104140046</t>
  </si>
  <si>
    <t>10134200013</t>
  </si>
  <si>
    <t>ВА0000000264</t>
  </si>
  <si>
    <t>ВА0000000262</t>
  </si>
  <si>
    <t>ВА0000000458</t>
  </si>
  <si>
    <t>01380261</t>
  </si>
  <si>
    <t>ВА0000000457</t>
  </si>
  <si>
    <t>ВА0000000261</t>
  </si>
  <si>
    <t>ВА0000000267</t>
  </si>
  <si>
    <t>ВА0000000263</t>
  </si>
  <si>
    <t>ВА0000000478</t>
  </si>
  <si>
    <t>ВА0000000479</t>
  </si>
  <si>
    <t>ВА0000000496</t>
  </si>
  <si>
    <t>ВА0000000477</t>
  </si>
  <si>
    <t>110104140957</t>
  </si>
  <si>
    <t>310104140075</t>
  </si>
  <si>
    <t>310104140076</t>
  </si>
  <si>
    <t>310104140077</t>
  </si>
  <si>
    <t>310104140078</t>
  </si>
  <si>
    <t>110104140956</t>
  </si>
  <si>
    <t>01380088</t>
  </si>
  <si>
    <t>110104140039</t>
  </si>
  <si>
    <t>110104140040</t>
  </si>
  <si>
    <t>13800171</t>
  </si>
  <si>
    <t>110104140109</t>
  </si>
  <si>
    <t>110104140110</t>
  </si>
  <si>
    <t>110104140111</t>
  </si>
  <si>
    <t>013800130</t>
  </si>
  <si>
    <t>13800125</t>
  </si>
  <si>
    <t>13800169</t>
  </si>
  <si>
    <t>13800157</t>
  </si>
  <si>
    <t>ВА0000000149</t>
  </si>
  <si>
    <t>110104140106</t>
  </si>
  <si>
    <t>110104140107</t>
  </si>
  <si>
    <t>110104140102</t>
  </si>
  <si>
    <t>110104140103</t>
  </si>
  <si>
    <t>110104140104</t>
  </si>
  <si>
    <t>110104140105</t>
  </si>
  <si>
    <t>ВА0000000150</t>
  </si>
  <si>
    <t>01380218</t>
  </si>
  <si>
    <t>210104140043</t>
  </si>
  <si>
    <t>ВА0000000273</t>
  </si>
  <si>
    <t>ВА0000000277</t>
  </si>
  <si>
    <t>ВА0000000278</t>
  </si>
  <si>
    <t>ВА0000000279</t>
  </si>
  <si>
    <t>ВА0000000280</t>
  </si>
  <si>
    <t>ВА0000000281</t>
  </si>
  <si>
    <t>ВА0000000271</t>
  </si>
  <si>
    <t>10134200096</t>
  </si>
  <si>
    <t>10134200097</t>
  </si>
  <si>
    <t>10134200098</t>
  </si>
  <si>
    <t>110104140951</t>
  </si>
  <si>
    <t>10134400176</t>
  </si>
  <si>
    <t>ВА0000000461</t>
  </si>
  <si>
    <t>10136200080</t>
  </si>
  <si>
    <t>10136200001</t>
  </si>
  <si>
    <t>10136200225</t>
  </si>
  <si>
    <t>10136200229</t>
  </si>
  <si>
    <t>10136200228</t>
  </si>
  <si>
    <t>10136200227</t>
  </si>
  <si>
    <t>10136200226</t>
  </si>
  <si>
    <t>10136400007</t>
  </si>
  <si>
    <t>10134400175</t>
  </si>
  <si>
    <t>10136200078</t>
  </si>
  <si>
    <t>10136200079</t>
  </si>
  <si>
    <t>10136200083</t>
  </si>
  <si>
    <t>10136200038</t>
  </si>
  <si>
    <t>10136200046</t>
  </si>
  <si>
    <t>ВА0000000489</t>
  </si>
  <si>
    <t>10136200014</t>
  </si>
  <si>
    <t>ВА0000000175</t>
  </si>
  <si>
    <t>ВА0000000174</t>
  </si>
  <si>
    <t>ВА0000000173</t>
  </si>
  <si>
    <t>ВА0000000172</t>
  </si>
  <si>
    <t>ВА0000000171</t>
  </si>
  <si>
    <t>ВА0000000167</t>
  </si>
  <si>
    <t>10136200052</t>
  </si>
  <si>
    <t>10126200014</t>
  </si>
  <si>
    <t>10136200107</t>
  </si>
  <si>
    <t>10136200013</t>
  </si>
  <si>
    <t>10136400036</t>
  </si>
  <si>
    <t>10136400037</t>
  </si>
  <si>
    <t>10136400038</t>
  </si>
  <si>
    <t>10136400039</t>
  </si>
  <si>
    <t>10136400040</t>
  </si>
  <si>
    <t>10136200139</t>
  </si>
  <si>
    <t>10136200141</t>
  </si>
  <si>
    <t>10136200111</t>
  </si>
  <si>
    <t>10136200032</t>
  </si>
  <si>
    <t>210106160057</t>
  </si>
  <si>
    <t>210106160089</t>
  </si>
  <si>
    <t>210106160028</t>
  </si>
  <si>
    <t>210106160129</t>
  </si>
  <si>
    <t>210106160097</t>
  </si>
  <si>
    <t>210106160098</t>
  </si>
  <si>
    <t>210106160058</t>
  </si>
  <si>
    <t>110104140929</t>
  </si>
  <si>
    <t>110104140930</t>
  </si>
  <si>
    <t>110104140931</t>
  </si>
  <si>
    <t>110104140933</t>
  </si>
  <si>
    <t>110104140934</t>
  </si>
  <si>
    <t>110104140935</t>
  </si>
  <si>
    <t>ВА0000000155</t>
  </si>
  <si>
    <t>ВА0000000156</t>
  </si>
  <si>
    <t>ВА0000000158</t>
  </si>
  <si>
    <t>ВА0000000157</t>
  </si>
  <si>
    <t>ВА0000000162</t>
  </si>
  <si>
    <t>ВА0000000161</t>
  </si>
  <si>
    <t>ВА0000000160</t>
  </si>
  <si>
    <t>ВА0000000159</t>
  </si>
  <si>
    <t>210106160085</t>
  </si>
  <si>
    <t>ВА0000000164</t>
  </si>
  <si>
    <t>ВА0000000163</t>
  </si>
  <si>
    <t>210106160227</t>
  </si>
  <si>
    <t>210505160005</t>
  </si>
  <si>
    <t>210106160150</t>
  </si>
  <si>
    <t>10136200178</t>
  </si>
  <si>
    <t>10136200081</t>
  </si>
  <si>
    <t>10136200145</t>
  </si>
  <si>
    <t>10136200059</t>
  </si>
  <si>
    <t>10136200151</t>
  </si>
  <si>
    <t>10136200152</t>
  </si>
  <si>
    <t>10136200170</t>
  </si>
  <si>
    <t>10136200172</t>
  </si>
  <si>
    <t>10136200171</t>
  </si>
  <si>
    <t>10136400009</t>
  </si>
  <si>
    <t>10136200149</t>
  </si>
  <si>
    <t>10136200148</t>
  </si>
  <si>
    <t>10136200150</t>
  </si>
  <si>
    <t>10136200147</t>
  </si>
  <si>
    <t>10136500006</t>
  </si>
  <si>
    <t>10136200112</t>
  </si>
  <si>
    <t>10136200077</t>
  </si>
  <si>
    <t>10136200126</t>
  </si>
  <si>
    <t>10136401104</t>
  </si>
  <si>
    <t>10136200179</t>
  </si>
  <si>
    <t>10136200180</t>
  </si>
  <si>
    <t>110104140958</t>
  </si>
  <si>
    <t>10136200164</t>
  </si>
  <si>
    <t>10136400011</t>
  </si>
  <si>
    <t>10136400012</t>
  </si>
  <si>
    <t>10136200113</t>
  </si>
  <si>
    <t>10136200002</t>
  </si>
  <si>
    <t>10100217873</t>
  </si>
  <si>
    <t>10136200146</t>
  </si>
  <si>
    <t>10136400010</t>
  </si>
  <si>
    <t>10136200122</t>
  </si>
  <si>
    <t>10100200005</t>
  </si>
  <si>
    <t>210106160083</t>
  </si>
  <si>
    <t>10136500025</t>
  </si>
  <si>
    <t>ВА0000000154</t>
  </si>
  <si>
    <t>10136200004</t>
  </si>
  <si>
    <t>10136200195</t>
  </si>
  <si>
    <t>ВА0000000460</t>
  </si>
  <si>
    <t>10134200039</t>
  </si>
  <si>
    <t>10138200492</t>
  </si>
  <si>
    <t>210106160224</t>
  </si>
  <si>
    <t>110104140936</t>
  </si>
  <si>
    <t>110104140937</t>
  </si>
  <si>
    <t>110104140938</t>
  </si>
  <si>
    <t>110104140939</t>
  </si>
  <si>
    <t>110104140940</t>
  </si>
  <si>
    <t>110104140941</t>
  </si>
  <si>
    <t>110104140942</t>
  </si>
  <si>
    <t>110104140943</t>
  </si>
  <si>
    <t>210106160193</t>
  </si>
  <si>
    <t>10136400049</t>
  </si>
  <si>
    <t>10138200494</t>
  </si>
  <si>
    <t>10138400070</t>
  </si>
  <si>
    <t>10138200251</t>
  </si>
  <si>
    <t>10138200226</t>
  </si>
  <si>
    <t>10138200490</t>
  </si>
  <si>
    <t>310106140027</t>
  </si>
  <si>
    <t>Пермский край, г.Чайковский, ул.Ленина, д.65/2</t>
  </si>
  <si>
    <t>59:12:0010338:230</t>
  </si>
  <si>
    <t>59-59/016-59/999/001/2016-14932/1  от 27.12.2016</t>
  </si>
  <si>
    <t>110102110005</t>
  </si>
  <si>
    <t xml:space="preserve">Нежилые помещения, </t>
  </si>
  <si>
    <t>Пермский край, г.Чайковский, ул.Декабристов, д.21/2</t>
  </si>
  <si>
    <t>59:12:0010745:1224</t>
  </si>
  <si>
    <t>59-59/016-59/999/001/2016-6134/1  от 22.08.2016</t>
  </si>
  <si>
    <t>59:12:0010745:1224-59/016/2017-1  от 13.03.2017</t>
  </si>
  <si>
    <t>Asus A54HY B950/2048/320 Win7 ноутбук</t>
  </si>
  <si>
    <t>Mystery MMK-815 U Музыкальный центр</t>
  </si>
  <si>
    <t>Акустическая система Behringer B215 D</t>
  </si>
  <si>
    <t>Аналоговая радиосистема</t>
  </si>
  <si>
    <t>Аудио видео приемник "Pioneer"</t>
  </si>
  <si>
    <t>Будо-маты с крепление "ласточкин хвост"</t>
  </si>
  <si>
    <t>Велотренажер "Магнит"</t>
  </si>
  <si>
    <t>Гантель</t>
  </si>
  <si>
    <t>гардероб</t>
  </si>
  <si>
    <t>Дрель SKIL 1002 АТ</t>
  </si>
  <si>
    <t>Ёлка Новогодняя СиБим НВ-21</t>
  </si>
  <si>
    <t>Колонка активная акустическая</t>
  </si>
  <si>
    <t>Комплект обеденный</t>
  </si>
  <si>
    <t>Компьютер "ХР" в сборе(монит,сит.бл.,клав.,мышь)</t>
  </si>
  <si>
    <t>Компьютер (монотор, процессор, клавиатура, мышь)</t>
  </si>
  <si>
    <t>Компьютер(монитор, системный блок,мышь,клавиатура,сетевой фильтр)</t>
  </si>
  <si>
    <t>Кресло "СН-7726" эко кожа.</t>
  </si>
  <si>
    <t>Лавочки</t>
  </si>
  <si>
    <t>Магнитно-маркерная оборотно-мобильная доска</t>
  </si>
  <si>
    <t>Министеппер</t>
  </si>
  <si>
    <t>Многофункциональное устройство НР LaserJetProM1132</t>
  </si>
  <si>
    <t>Музыкальный центр Samsung MAX-KJ610</t>
  </si>
  <si>
    <t>Мягкая мебель (диван)</t>
  </si>
  <si>
    <t>Настольно-сверлильный станок</t>
  </si>
  <si>
    <t>Нотбук ViewSonic VNB 109</t>
  </si>
  <si>
    <t>Ноутбук AserExtensa 5620</t>
  </si>
  <si>
    <t>Оверлок JAGUAR 055D</t>
  </si>
  <si>
    <t>Перфоратор SKIL 1002 АТ</t>
  </si>
  <si>
    <t>Принтер HP Laser Jet1018</t>
  </si>
  <si>
    <t>Принтер Professional P1102</t>
  </si>
  <si>
    <t>Принтер лазерный HP Laser Jet 1018</t>
  </si>
  <si>
    <t>Принтер лазерный Samsung Laser А-4 ML-1641</t>
  </si>
  <si>
    <t>Принтер/сканер/копир Samsung SCX-4220</t>
  </si>
  <si>
    <t>Синтезатор Кассио</t>
  </si>
  <si>
    <t>Скамья для бицепсов</t>
  </si>
  <si>
    <t>стеллаж угловой</t>
  </si>
  <si>
    <t>Стойка баскетбольная со щитами</t>
  </si>
  <si>
    <t>Стойки под колонки</t>
  </si>
  <si>
    <t>стол письменный однотумбовый</t>
  </si>
  <si>
    <t>Стул полумягкий</t>
  </si>
  <si>
    <t>Счетчик тепловой энергии</t>
  </si>
  <si>
    <t>Телевизор Telefunken TF-LED50S28T2 LED</t>
  </si>
  <si>
    <t>Тренажер для отжима под наклоном (НБ- 2010)</t>
  </si>
  <si>
    <t>Тренажер для отработки ударов</t>
  </si>
  <si>
    <t>Турник</t>
  </si>
  <si>
    <t>Холодильник "Мир"</t>
  </si>
  <si>
    <t>Швейная машина "Чайка"</t>
  </si>
  <si>
    <t>Швейная машинка "Чайка"</t>
  </si>
  <si>
    <t>шкаф полуоткрытый</t>
  </si>
  <si>
    <t>Шкаф-пенал</t>
  </si>
  <si>
    <t>Штанга</t>
  </si>
  <si>
    <t>Электроагрегат ПМА 4200 ПУХЛ 4В</t>
  </si>
  <si>
    <t>Эллипсоид</t>
  </si>
  <si>
    <t>Микшер Behringer Q 1202 USB-4 моно, 4 стерео канала, эквалайзер, микр.предусил/</t>
  </si>
  <si>
    <t>Многофункциональное устройство (Brother)</t>
  </si>
  <si>
    <t>Отпариватель Endever Odysser Q-508 (Мощн:2000Вт,Пост.подача пара:30г/м,Объем:3,5</t>
  </si>
  <si>
    <t>Внешний HDD Seaqate 4TB Expansion (STEA40004000) 2.5' USB 3.5</t>
  </si>
  <si>
    <t>Зеркальная камера Nikon D7100 Kit 18-105mm VR</t>
  </si>
  <si>
    <t>310106140135</t>
  </si>
  <si>
    <t>310106140136</t>
  </si>
  <si>
    <t>310106160131</t>
  </si>
  <si>
    <t>310106160130</t>
  </si>
  <si>
    <t>310106160050</t>
  </si>
  <si>
    <t>310106160051</t>
  </si>
  <si>
    <t>310106160132</t>
  </si>
  <si>
    <t>310106140001</t>
  </si>
  <si>
    <t>310106140053</t>
  </si>
  <si>
    <t>310106140030</t>
  </si>
  <si>
    <t>310106140045</t>
  </si>
  <si>
    <t>310106140046</t>
  </si>
  <si>
    <t>310106140126</t>
  </si>
  <si>
    <t>310106140133</t>
  </si>
  <si>
    <t>310106160120</t>
  </si>
  <si>
    <t>310106160122</t>
  </si>
  <si>
    <t>310106160123</t>
  </si>
  <si>
    <t>310106140021</t>
  </si>
  <si>
    <t>310106140022</t>
  </si>
  <si>
    <t>310106140023</t>
  </si>
  <si>
    <t>310106140024</t>
  </si>
  <si>
    <t>310106160055</t>
  </si>
  <si>
    <t>310106140085</t>
  </si>
  <si>
    <t>310106140112</t>
  </si>
  <si>
    <t>310106160058</t>
  </si>
  <si>
    <t>310106140050</t>
  </si>
  <si>
    <t>310106140051</t>
  </si>
  <si>
    <t>310106160121</t>
  </si>
  <si>
    <t>310106160134</t>
  </si>
  <si>
    <t>310106140031</t>
  </si>
  <si>
    <t>310106160054</t>
  </si>
  <si>
    <t>1101041400011</t>
  </si>
  <si>
    <t>310106140087</t>
  </si>
  <si>
    <t>310106160118</t>
  </si>
  <si>
    <t>310106140090</t>
  </si>
  <si>
    <t>110106160030</t>
  </si>
  <si>
    <t>110104140013</t>
  </si>
  <si>
    <t>310106160053</t>
  </si>
  <si>
    <t>310106160135</t>
  </si>
  <si>
    <t>310106160052</t>
  </si>
  <si>
    <t>310106160047</t>
  </si>
  <si>
    <t>310106160127</t>
  </si>
  <si>
    <t>310106160128</t>
  </si>
  <si>
    <t>310106160129</t>
  </si>
  <si>
    <t>310106140134</t>
  </si>
  <si>
    <t>310106140093</t>
  </si>
  <si>
    <t>310106160056</t>
  </si>
  <si>
    <t>1101041400018</t>
  </si>
  <si>
    <t>310106140109</t>
  </si>
  <si>
    <t>310106140114</t>
  </si>
  <si>
    <t>110104140017</t>
  </si>
  <si>
    <t>1101041400016</t>
  </si>
  <si>
    <t>310106140035</t>
  </si>
  <si>
    <t>310106160057</t>
  </si>
  <si>
    <t>310106140125</t>
  </si>
  <si>
    <t>310106140043</t>
  </si>
  <si>
    <t>310106140047</t>
  </si>
  <si>
    <t>310106140048</t>
  </si>
  <si>
    <t>310106140049</t>
  </si>
  <si>
    <t>310106140095</t>
  </si>
  <si>
    <t>310106160110</t>
  </si>
  <si>
    <t>310106140098</t>
  </si>
  <si>
    <t>110104140022</t>
  </si>
  <si>
    <t>310106160138</t>
  </si>
  <si>
    <t>310106140033</t>
  </si>
  <si>
    <t>310106160137</t>
  </si>
  <si>
    <t>310106140052</t>
  </si>
  <si>
    <t>310106140026</t>
  </si>
  <si>
    <t>110106140026</t>
  </si>
  <si>
    <t>310106140104</t>
  </si>
  <si>
    <t>310106140124</t>
  </si>
  <si>
    <t>310106140116</t>
  </si>
  <si>
    <t>310106140042</t>
  </si>
  <si>
    <t>210104140029</t>
  </si>
  <si>
    <t>310106140032</t>
  </si>
  <si>
    <t>4101360002 - 4101360003</t>
  </si>
  <si>
    <t>Пермский край, г.Чайковский, ул.Гагарина, д.14</t>
  </si>
  <si>
    <t>59:12:0010236:1209</t>
  </si>
  <si>
    <t>59-59-16/060/2013-121  от 24.12.2013</t>
  </si>
  <si>
    <t>59-59/016-59/016/401/2015-1685/1  от 23.12.2015</t>
  </si>
  <si>
    <t>Акустическая колонка "МС-50"</t>
  </si>
  <si>
    <t>Акустическая система JBL (колонки 2 шт.)</t>
  </si>
  <si>
    <t>Беговая дорожка Nota T-307</t>
  </si>
  <si>
    <t>Видеокамера Sony HDR-CX330EB (c ФЛЕШ КАРТОЙ ПАМЯТИ)</t>
  </si>
  <si>
    <t>Видеорегистратор "Айтек" (виденаблюдение)</t>
  </si>
  <si>
    <t>Гитара Hohner HC 06</t>
  </si>
  <si>
    <t>Жесткий диск (накопитель) "Seagate" (виденаблюдение)</t>
  </si>
  <si>
    <t>Зеркало с пленкой безопасности</t>
  </si>
  <si>
    <t>Интерфейс для звукозаписи "Маски блекбирд"</t>
  </si>
  <si>
    <t>Компьютер (системный блок, монитор, мышь)</t>
  </si>
  <si>
    <t>Компьютер (системный блок, монитор)</t>
  </si>
  <si>
    <t>Копировальная техника Xerox XC-822</t>
  </si>
  <si>
    <t>Мат  гимнастический 2,0*1,0*0,2 м.</t>
  </si>
  <si>
    <t>Микрофон конденсаторный с мембраной</t>
  </si>
  <si>
    <t>Микшер 16-канальный MACKIE</t>
  </si>
  <si>
    <t>Многофункциональное устройство (принтер, сканер, копир)</t>
  </si>
  <si>
    <t>Мобильную акустическую систему "Атланфа"</t>
  </si>
  <si>
    <t>Музыкальный центр A/WA XRFA 700 1405</t>
  </si>
  <si>
    <t>Музыкальный центр Pilips MCM1150/12</t>
  </si>
  <si>
    <t>Музыкальный центр SAMSUNG MAX-ZJ650</t>
  </si>
  <si>
    <t>Мультимедиа проектор "Epson"</t>
  </si>
  <si>
    <t>Напольный переносной стенд для плакатов</t>
  </si>
  <si>
    <t>Ноутбук Acer Aspire E5-511-P4Y7</t>
  </si>
  <si>
    <t>Ноутбук Acer ES1-511-C7BZ</t>
  </si>
  <si>
    <t>Ноутбук Asus X552MJ-SX011H PENTIUM №3540</t>
  </si>
  <si>
    <t>Ноутбук Lenovo IdeaPad 110-15FCL A6 7310</t>
  </si>
  <si>
    <t>Ноутбук Packarb bell</t>
  </si>
  <si>
    <t>Огнетушитель ОП-4 (з)</t>
  </si>
  <si>
    <t>палатка "Селигер"</t>
  </si>
  <si>
    <t>Палатка-тент</t>
  </si>
  <si>
    <t>Принтер  струйный EPSON L110</t>
  </si>
  <si>
    <t>Принтер Laser Jet1010</t>
  </si>
  <si>
    <t>Принтер лазерный Brother Laser HL-1110R</t>
  </si>
  <si>
    <t>Радио-микрофон</t>
  </si>
  <si>
    <t>Радиомикрофон двойной "АКГ С40"</t>
  </si>
  <si>
    <t>Радиосистема Ritmix</t>
  </si>
  <si>
    <t>Световой устройство "Лазер-002"</t>
  </si>
  <si>
    <t>Синтезатор CASIO CDP-120ВК</t>
  </si>
  <si>
    <t>Стеллаж открытый 760*390*1520 (белый)</t>
  </si>
  <si>
    <t>Стол письменный с подвесной тумбой белый</t>
  </si>
  <si>
    <t>Стол рабочий с приставкой</t>
  </si>
  <si>
    <t>Стол-брифинг белый</t>
  </si>
  <si>
    <t>Студийные наушники</t>
  </si>
  <si>
    <t>Тренажер</t>
  </si>
  <si>
    <t>Тренажер для мышц груди</t>
  </si>
  <si>
    <t>Фотоаппарат PANASONIC DMC-TZ55</t>
  </si>
  <si>
    <t>Фотоаппарат цифровой Canon</t>
  </si>
  <si>
    <t>Холодильник NORD</t>
  </si>
  <si>
    <t>Цифровая вокальная радиосистема с ручным передатчиком SM58</t>
  </si>
  <si>
    <t>Шкаф низкий с нишей</t>
  </si>
  <si>
    <t>Шкаф стеллаж со стекл.дверями</t>
  </si>
  <si>
    <t>Шкаф канцелярский Ш.К.6 800*400*2000</t>
  </si>
  <si>
    <t>Шкаф-пенал 400*400*2000 с замками</t>
  </si>
  <si>
    <t>101244001</t>
  </si>
  <si>
    <t>101364005</t>
  </si>
  <si>
    <t>101344003</t>
  </si>
  <si>
    <t>310106160133</t>
  </si>
  <si>
    <t>101382002</t>
  </si>
  <si>
    <t>101342005</t>
  </si>
  <si>
    <t>310106160089</t>
  </si>
  <si>
    <t>310106160090</t>
  </si>
  <si>
    <t>310106160091</t>
  </si>
  <si>
    <t>101344006</t>
  </si>
  <si>
    <t>310101340097</t>
  </si>
  <si>
    <t>101344002</t>
  </si>
  <si>
    <t>101344004</t>
  </si>
  <si>
    <t>101342003</t>
  </si>
  <si>
    <t>310106160125</t>
  </si>
  <si>
    <t>101344005</t>
  </si>
  <si>
    <t>101342002</t>
  </si>
  <si>
    <t>101365001</t>
  </si>
  <si>
    <t>101342001</t>
  </si>
  <si>
    <t>310106160136</t>
  </si>
  <si>
    <t>101362005</t>
  </si>
  <si>
    <t>101362001</t>
  </si>
  <si>
    <t>101364003</t>
  </si>
  <si>
    <t>101364002</t>
  </si>
  <si>
    <t>101364012</t>
  </si>
  <si>
    <t>101364010</t>
  </si>
  <si>
    <t>101362003</t>
  </si>
  <si>
    <t>101342004</t>
  </si>
  <si>
    <t>101364009</t>
  </si>
  <si>
    <t>101364007</t>
  </si>
  <si>
    <t>101364008</t>
  </si>
  <si>
    <t>2101360002            2101360003</t>
  </si>
  <si>
    <t xml:space="preserve">110106160026                  </t>
  </si>
  <si>
    <t>Подвальное помещение пятиэтажного жилого дома</t>
  </si>
  <si>
    <t>Пермский край г.Чайковский, ул.К.Маркса,д.5</t>
  </si>
  <si>
    <t>59:12:0010319:2546</t>
  </si>
  <si>
    <t>59-59-16/010/2014-038  от 11.03.2014</t>
  </si>
  <si>
    <t>59-59-16/013/2014-375  от 29.08.2014</t>
  </si>
  <si>
    <t xml:space="preserve">101002110123                  </t>
  </si>
  <si>
    <t>Часть цокольного этажа пятиэтажного жилого дома</t>
  </si>
  <si>
    <t>Пермский край г.Чайковский, ул.Ленина,д.68</t>
  </si>
  <si>
    <t>59:12:0010243:2003</t>
  </si>
  <si>
    <t>477.4</t>
  </si>
  <si>
    <t>59-59-16/015/2014-898  от 19.11.2014</t>
  </si>
  <si>
    <t>59-59-16/115/2014-393  от 08.12.2014</t>
  </si>
  <si>
    <t xml:space="preserve">4101120800001                 </t>
  </si>
  <si>
    <t xml:space="preserve">Часть цокольного этажа пятиэтажного жилого дома </t>
  </si>
  <si>
    <t>59:12:0010343:3200</t>
  </si>
  <si>
    <t>59-59-16/023/2011-441  от 09.06.2011</t>
  </si>
  <si>
    <t>Хоккейная коробка</t>
  </si>
  <si>
    <t>СТ-121 тренажер для ягодичных, приводящих и отводящих мышц бедра стоя</t>
  </si>
  <si>
    <t xml:space="preserve">410136040306                  </t>
  </si>
  <si>
    <t>Принтер лазерный HP LJ P2055DN</t>
  </si>
  <si>
    <t>Факс Panasonic RX-FT22</t>
  </si>
  <si>
    <t>DVD LG DKS-6100QB</t>
  </si>
  <si>
    <t>Ноутбук LENOVO G580 (59407182) intel 1005M/2/320/DVD-SM/15.6 WXGA/Camera/Wi-Fi/Black/DOS</t>
  </si>
  <si>
    <t>Активная акустическая система (колонка) BEHRINGER B115D. 1*15",1,35",1000Вт</t>
  </si>
  <si>
    <t>Факс Panasonic KX-FT982RU-B</t>
  </si>
  <si>
    <t>Цифровой фотоаппарат Canon Powershot SX210</t>
  </si>
  <si>
    <t>Карта памяти Transcend SD32Gb</t>
  </si>
  <si>
    <t>Синтезатор Casio CTK 5000</t>
  </si>
  <si>
    <t>Магнитола LG LPC-LM-735X</t>
  </si>
  <si>
    <t>Ноутбук Acer Extensa</t>
  </si>
  <si>
    <t>МФУ Epson L222</t>
  </si>
  <si>
    <t>Фотоаппарат Canon EOS600DKIT 18-55mm</t>
  </si>
  <si>
    <t>Цифровой фотоаппарат Panasonic</t>
  </si>
  <si>
    <t>Радиотелефон Panasonic</t>
  </si>
  <si>
    <t>Сканер P Scan Set SJ4300 LPT/VSB</t>
  </si>
  <si>
    <t>Стол компьютерный Лора</t>
  </si>
  <si>
    <t>Шкаф высокий со стеклами</t>
  </si>
  <si>
    <t>Компьютер Aquarius Pro P30 S46</t>
  </si>
  <si>
    <t>Ноутбук ASUS K50C</t>
  </si>
  <si>
    <t>Аппарат XEROX WC5016</t>
  </si>
  <si>
    <t>Принтер Epson L800</t>
  </si>
  <si>
    <t>Пульт микшерный Behringer</t>
  </si>
  <si>
    <t>Акустическая система AL TO TRUESONIC</t>
  </si>
  <si>
    <t>Принтер МФУ лазер HP Laser Jet Pro M 1132</t>
  </si>
  <si>
    <t>Ноутбук Toshiba satellite C660D-A2K</t>
  </si>
  <si>
    <t>Двойная радиосистема с ручными динамическими микрофонами PASGAO</t>
  </si>
  <si>
    <t>Музыкальное оборудование</t>
  </si>
  <si>
    <t>Швейная машина Вологда</t>
  </si>
  <si>
    <t>Компьютер (системный блок CPU INTEL Celeron. монитор LG)</t>
  </si>
  <si>
    <t>Принтер ML-4500</t>
  </si>
  <si>
    <t>Магнитола LG SB-74</t>
  </si>
  <si>
    <t>Проектор Optoma DS211</t>
  </si>
  <si>
    <t>Акустическая система ААС-200</t>
  </si>
  <si>
    <t>Блок эффектов для музыкальных инструментов "ЭСКО"</t>
  </si>
  <si>
    <t>Микшер Phonic MM-1202</t>
  </si>
  <si>
    <t>Микшерский пульт Лель</t>
  </si>
  <si>
    <t>Наклонная скамья</t>
  </si>
  <si>
    <t>Скамья для штанги</t>
  </si>
  <si>
    <t>Тренажер для бицепсов руки</t>
  </si>
  <si>
    <t>Тренажер для мышц</t>
  </si>
  <si>
    <t>Тренажер для мышц бедра</t>
  </si>
  <si>
    <t>Тренажер для мышц голени</t>
  </si>
  <si>
    <t>Тренажер для мышц ног</t>
  </si>
  <si>
    <t>Тренажер для спины</t>
  </si>
  <si>
    <t>Микшер YAMAHA MG 166CX Аналоговый А023802</t>
  </si>
  <si>
    <t>Акустическая система TOPP PRO TPS ALFA2151A</t>
  </si>
  <si>
    <t>Радиосистема микрофонная AKG WMS40 Mini2 Vocal Set</t>
  </si>
  <si>
    <t>Ноутбук Lenovo B50-30 59443398</t>
  </si>
  <si>
    <t>Синтезатор Casio XW-G1</t>
  </si>
  <si>
    <t>Акустическая система активная 2-х полосная Behringer B112D 1000Вт</t>
  </si>
  <si>
    <t>Многофункциональное устройство HP LaserJet Pro M1132</t>
  </si>
  <si>
    <t>Ноутбук HP 15-b053sr Core</t>
  </si>
  <si>
    <t>Многофункциональное устройство HP LaserJet Pro M1132 MFP (принтер,сканер,копир)</t>
  </si>
  <si>
    <t>Микшерный пульт BEHRINGER X1222USB</t>
  </si>
  <si>
    <t>Ударная установка DDRUM D2 MB</t>
  </si>
  <si>
    <t>Системный блок ХР Офис</t>
  </si>
  <si>
    <t>Гриф олимпийский с замками (до 400кг)</t>
  </si>
  <si>
    <t>Колонка(басовый)"Кустом КХВ100"</t>
  </si>
  <si>
    <t>Телефонный аппарат</t>
  </si>
  <si>
    <t>Комод-4</t>
  </si>
  <si>
    <t>Гриф Z-образный+ 2 замка гайка хром</t>
  </si>
  <si>
    <t>Палатка 3-х местная</t>
  </si>
  <si>
    <t>Коньки</t>
  </si>
  <si>
    <t>Цифровая техника фотоаппарат</t>
  </si>
  <si>
    <t>Шкаф полузакрытый "Канц"</t>
  </si>
  <si>
    <t>Тумба приставная "Канц"</t>
  </si>
  <si>
    <t>Новогодний костюм</t>
  </si>
  <si>
    <t>Доска магнитно-маркерная 90*120 см. алюминиевая рама, серая отделка</t>
  </si>
  <si>
    <t>Флип-чарт Rocada на треноге, 74*100см.магнитно-маркетная поверхность</t>
  </si>
  <si>
    <t>Шкаф с ящиком</t>
  </si>
  <si>
    <t>Шкаф для одежды 2200*800*550</t>
  </si>
  <si>
    <t>Стеллаж для документов 2272*900*380 закрытый</t>
  </si>
  <si>
    <t>Стеллаж для документов 1920*900*380</t>
  </si>
  <si>
    <t>Тренажер "Омега плюс" Фитнесцентр</t>
  </si>
  <si>
    <t>Рукоход</t>
  </si>
  <si>
    <t>Флипчарт</t>
  </si>
  <si>
    <t>Стул Пилот-2 №8</t>
  </si>
  <si>
    <t>Шкаф "Фортуна" 03</t>
  </si>
  <si>
    <t>Передвижной стенд</t>
  </si>
  <si>
    <t>Демонстрационная шахматная доска 1*1+шахматы</t>
  </si>
  <si>
    <t xml:space="preserve">баннер тематический </t>
  </si>
  <si>
    <t>Империал ковер (3х2)</t>
  </si>
  <si>
    <t>Q 8 Профессиональный микрофон</t>
  </si>
  <si>
    <t>Микшерный пульт YAMAHA MG16+4</t>
  </si>
  <si>
    <t>Шатер Веранда комфорт</t>
  </si>
  <si>
    <t xml:space="preserve">410136040519                  </t>
  </si>
  <si>
    <t xml:space="preserve">410136040521                  </t>
  </si>
  <si>
    <t xml:space="preserve">210104140082                  </t>
  </si>
  <si>
    <t xml:space="preserve">410136040298                  </t>
  </si>
  <si>
    <t xml:space="preserve">410136040299                  </t>
  </si>
  <si>
    <t xml:space="preserve">2101340300001                 </t>
  </si>
  <si>
    <t xml:space="preserve">3101061604.7                  </t>
  </si>
  <si>
    <t xml:space="preserve">3101061604.9                  </t>
  </si>
  <si>
    <t xml:space="preserve">310104140012                  </t>
  </si>
  <si>
    <t xml:space="preserve">210104140083                  </t>
  </si>
  <si>
    <t xml:space="preserve">210104140080                  </t>
  </si>
  <si>
    <t xml:space="preserve">210104140119                  </t>
  </si>
  <si>
    <t xml:space="preserve">210104140037                  </t>
  </si>
  <si>
    <t xml:space="preserve">210136000002                  </t>
  </si>
  <si>
    <t xml:space="preserve">410136040527                  </t>
  </si>
  <si>
    <t xml:space="preserve">410136040528                  </t>
  </si>
  <si>
    <t xml:space="preserve">410136040529                  </t>
  </si>
  <si>
    <t xml:space="preserve">410136040530                  </t>
  </si>
  <si>
    <t xml:space="preserve">410136040561                  </t>
  </si>
  <si>
    <t xml:space="preserve">410136040531                  </t>
  </si>
  <si>
    <t xml:space="preserve">410136040532                  </t>
  </si>
  <si>
    <t xml:space="preserve">410136040533                  </t>
  </si>
  <si>
    <t xml:space="preserve">410136040534                  </t>
  </si>
  <si>
    <t xml:space="preserve">410136040535                  </t>
  </si>
  <si>
    <t xml:space="preserve">410136040536                  </t>
  </si>
  <si>
    <t xml:space="preserve">410136040537                  </t>
  </si>
  <si>
    <t xml:space="preserve">410136040538                  </t>
  </si>
  <si>
    <t xml:space="preserve">410136040539                  </t>
  </si>
  <si>
    <t xml:space="preserve">410136040540                  </t>
  </si>
  <si>
    <t xml:space="preserve">410136040541                  </t>
  </si>
  <si>
    <t xml:space="preserve">410136040542                  </t>
  </si>
  <si>
    <t xml:space="preserve">410136040543                  </t>
  </si>
  <si>
    <t xml:space="preserve">410136040544                  </t>
  </si>
  <si>
    <t xml:space="preserve">410136040546                  </t>
  </si>
  <si>
    <t xml:space="preserve">410136040547                  </t>
  </si>
  <si>
    <t xml:space="preserve">410136040548                  </t>
  </si>
  <si>
    <t xml:space="preserve">410136040549                  </t>
  </si>
  <si>
    <t xml:space="preserve">410136040550                  </t>
  </si>
  <si>
    <t xml:space="preserve">410136040551                  </t>
  </si>
  <si>
    <t xml:space="preserve">110106160036                  </t>
  </si>
  <si>
    <t xml:space="preserve">110106160035                  </t>
  </si>
  <si>
    <t xml:space="preserve">110106160031                  </t>
  </si>
  <si>
    <t xml:space="preserve">110106160032                  </t>
  </si>
  <si>
    <t xml:space="preserve">110106160037                  </t>
  </si>
  <si>
    <t xml:space="preserve">110104140008                  </t>
  </si>
  <si>
    <t xml:space="preserve">110104140012                  </t>
  </si>
  <si>
    <t xml:space="preserve">110104140024                  </t>
  </si>
  <si>
    <t xml:space="preserve">110104160018                  </t>
  </si>
  <si>
    <t xml:space="preserve">110106160029                  </t>
  </si>
  <si>
    <t xml:space="preserve">110106160030                  </t>
  </si>
  <si>
    <t xml:space="preserve">410136040501                  </t>
  </si>
  <si>
    <t xml:space="preserve">4101340400002                 </t>
  </si>
  <si>
    <t xml:space="preserve">4101000400001                 </t>
  </si>
  <si>
    <t xml:space="preserve">4101340400003                 </t>
  </si>
  <si>
    <t xml:space="preserve">110104140001                  </t>
  </si>
  <si>
    <t xml:space="preserve">110104140005                  </t>
  </si>
  <si>
    <t xml:space="preserve">110104140022                  </t>
  </si>
  <si>
    <t xml:space="preserve">110104140023                  </t>
  </si>
  <si>
    <t xml:space="preserve">11010414024                   </t>
  </si>
  <si>
    <t xml:space="preserve">110104140026                  </t>
  </si>
  <si>
    <t xml:space="preserve">110104160029                  </t>
  </si>
  <si>
    <t xml:space="preserve">110104160035                  </t>
  </si>
  <si>
    <t xml:space="preserve">110104160048                  </t>
  </si>
  <si>
    <t xml:space="preserve">110104160047                  </t>
  </si>
  <si>
    <t xml:space="preserve">110104160053                  </t>
  </si>
  <si>
    <t xml:space="preserve">110104160054                  </t>
  </si>
  <si>
    <t xml:space="preserve">110104160055                  </t>
  </si>
  <si>
    <t xml:space="preserve">110104160056                  </t>
  </si>
  <si>
    <t xml:space="preserve">110104160057                  </t>
  </si>
  <si>
    <t xml:space="preserve">110104160058                  </t>
  </si>
  <si>
    <t xml:space="preserve">110104160059                  </t>
  </si>
  <si>
    <t xml:space="preserve">110104160060                  </t>
  </si>
  <si>
    <t xml:space="preserve">110104160061                  </t>
  </si>
  <si>
    <t xml:space="preserve">110104160063                  </t>
  </si>
  <si>
    <t xml:space="preserve">110104160070                  </t>
  </si>
  <si>
    <t xml:space="preserve">110104160062                  </t>
  </si>
  <si>
    <t xml:space="preserve">4101340400001                 </t>
  </si>
  <si>
    <t xml:space="preserve">410136040300                  </t>
  </si>
  <si>
    <t xml:space="preserve">410136040301                  </t>
  </si>
  <si>
    <t xml:space="preserve">410136040304                  </t>
  </si>
  <si>
    <t xml:space="preserve">410136040303                  </t>
  </si>
  <si>
    <t xml:space="preserve">410136040302                  </t>
  </si>
  <si>
    <t xml:space="preserve">410136040575                  </t>
  </si>
  <si>
    <t xml:space="preserve">410136040574                  </t>
  </si>
  <si>
    <t xml:space="preserve">410136040576                  </t>
  </si>
  <si>
    <t xml:space="preserve">410136040577                  </t>
  </si>
  <si>
    <t xml:space="preserve">410136040578                  </t>
  </si>
  <si>
    <t xml:space="preserve">410136040288                  </t>
  </si>
  <si>
    <t xml:space="preserve">410136040289                  </t>
  </si>
  <si>
    <t xml:space="preserve">410136040504                  </t>
  </si>
  <si>
    <t xml:space="preserve">410136040505                  </t>
  </si>
  <si>
    <t xml:space="preserve">410136040309                  </t>
  </si>
  <si>
    <t xml:space="preserve">410136040310                  </t>
  </si>
  <si>
    <t xml:space="preserve">510136000003                  </t>
  </si>
  <si>
    <t xml:space="preserve">510136000004                  </t>
  </si>
  <si>
    <t xml:space="preserve">510136000005                  </t>
  </si>
  <si>
    <t xml:space="preserve">410136040523                  </t>
  </si>
  <si>
    <t xml:space="preserve">410136040524                  </t>
  </si>
  <si>
    <t xml:space="preserve">410136040526                  </t>
  </si>
  <si>
    <t xml:space="preserve">210013602000023               </t>
  </si>
  <si>
    <t xml:space="preserve">2101360400001                 </t>
  </si>
  <si>
    <t xml:space="preserve">210106160009                  </t>
  </si>
  <si>
    <t xml:space="preserve">210106160126                  </t>
  </si>
  <si>
    <t xml:space="preserve">210106160125                  </t>
  </si>
  <si>
    <t xml:space="preserve">210106160116                  </t>
  </si>
  <si>
    <t xml:space="preserve">210106160116/1                </t>
  </si>
  <si>
    <t xml:space="preserve">210106160116/2                </t>
  </si>
  <si>
    <t xml:space="preserve">410136040506                  </t>
  </si>
  <si>
    <t xml:space="preserve">410136040581                  </t>
  </si>
  <si>
    <t xml:space="preserve">410136040552                  </t>
  </si>
  <si>
    <t xml:space="preserve">410136040553                  </t>
  </si>
  <si>
    <t xml:space="preserve">410136040554                  </t>
  </si>
  <si>
    <t xml:space="preserve">410136040555                  </t>
  </si>
  <si>
    <t xml:space="preserve">410136040556                  </t>
  </si>
  <si>
    <t xml:space="preserve">410136040557                  </t>
  </si>
  <si>
    <t xml:space="preserve">410136040559                  </t>
  </si>
  <si>
    <t xml:space="preserve">410136040560                  </t>
  </si>
  <si>
    <t xml:space="preserve">110106160040                  </t>
  </si>
  <si>
    <t xml:space="preserve">110106160039                  </t>
  </si>
  <si>
    <t xml:space="preserve">110106160038                  </t>
  </si>
  <si>
    <t xml:space="preserve">310106140465                  </t>
  </si>
  <si>
    <t xml:space="preserve">310106140466                  </t>
  </si>
  <si>
    <t xml:space="preserve">310106140463                  </t>
  </si>
  <si>
    <t xml:space="preserve">310106140464                  </t>
  </si>
  <si>
    <t xml:space="preserve">410136040108                  </t>
  </si>
  <si>
    <t xml:space="preserve">410136040109                  </t>
  </si>
  <si>
    <t xml:space="preserve">410136040110                  </t>
  </si>
  <si>
    <t xml:space="preserve">410136040030                  </t>
  </si>
  <si>
    <t xml:space="preserve">410136040029                  </t>
  </si>
  <si>
    <t xml:space="preserve">410136040517                  </t>
  </si>
  <si>
    <t xml:space="preserve">410136040282                  </t>
  </si>
  <si>
    <t xml:space="preserve">410136040285                  </t>
  </si>
  <si>
    <t xml:space="preserve">410136040283                  </t>
  </si>
  <si>
    <t xml:space="preserve">410136040284                  </t>
  </si>
  <si>
    <t xml:space="preserve">410136040497                  </t>
  </si>
  <si>
    <t xml:space="preserve">410136040499                  </t>
  </si>
  <si>
    <t xml:space="preserve">410136040500                  </t>
  </si>
  <si>
    <t xml:space="preserve">410136040502                  </t>
  </si>
  <si>
    <t xml:space="preserve">41013460400006                </t>
  </si>
  <si>
    <t xml:space="preserve">41013460400005                </t>
  </si>
  <si>
    <t xml:space="preserve">4101360400004                 </t>
  </si>
  <si>
    <t xml:space="preserve">4101360400003                 </t>
  </si>
  <si>
    <t xml:space="preserve">4101360400002                 </t>
  </si>
  <si>
    <t xml:space="preserve">4101360400001                 </t>
  </si>
  <si>
    <t xml:space="preserve">3101061604.1                  </t>
  </si>
  <si>
    <t xml:space="preserve">110106160118                  </t>
  </si>
  <si>
    <t xml:space="preserve">110106160118/1                </t>
  </si>
  <si>
    <t xml:space="preserve">410136040296                  </t>
  </si>
  <si>
    <t xml:space="preserve">410136040573                  </t>
  </si>
  <si>
    <t xml:space="preserve">410136040305                  </t>
  </si>
  <si>
    <t xml:space="preserve">410136040114                  </t>
  </si>
  <si>
    <t xml:space="preserve">410136040112                  </t>
  </si>
  <si>
    <t xml:space="preserve">410136040113                  </t>
  </si>
  <si>
    <t xml:space="preserve">410136040111                  </t>
  </si>
  <si>
    <t xml:space="preserve">510136000001                  </t>
  </si>
  <si>
    <t xml:space="preserve">510136000002                  </t>
  </si>
  <si>
    <t xml:space="preserve">410136040579                  </t>
  </si>
  <si>
    <t xml:space="preserve">410136040580                  </t>
  </si>
  <si>
    <t>210136000001</t>
  </si>
  <si>
    <t>2101340001</t>
  </si>
  <si>
    <t>2101340002</t>
  </si>
  <si>
    <t>2101340003</t>
  </si>
  <si>
    <t>510136000006</t>
  </si>
  <si>
    <t>Гаражный бокс, 87,1 кв.м</t>
  </si>
  <si>
    <t>проезд Шлюзовой д.2</t>
  </si>
  <si>
    <t>59:12:0010251:100</t>
  </si>
  <si>
    <t>59-59-16/060/2012-213  от 29.10.2012</t>
  </si>
  <si>
    <t>59-59-16/020/2013-313  от 08.04.2013</t>
  </si>
  <si>
    <t>ул.Ленина д.50</t>
  </si>
  <si>
    <t>Встроенные нежилые помещения, 1 этаж (№ на поэтажном плане №10,15,16) общей  площадью 44,9 кв.м</t>
  </si>
  <si>
    <t>ул.Приморский бульвар,22</t>
  </si>
  <si>
    <t>59-59-16/027/2010-497  от 07.07.2010</t>
  </si>
  <si>
    <t>Встроенные нежилые помещения, 1 этаж (№ на поэтажном плане № 9,8) общей  площадью 33,1кв.м</t>
  </si>
  <si>
    <t>Встроенные нежилые помещения, 1 этаж (№ на поэтажном плане № 7) общей  площадью 18,7кв.м</t>
  </si>
  <si>
    <t>Встроенные нежилые помещения, 1 этаж (№ на поэтажном плане № 3,4,5) общей  площадью 33,6 кв.м</t>
  </si>
  <si>
    <t>Встроенные нежилые помещения, 1 этаж, общей  площадью  185,7 кв.м</t>
  </si>
  <si>
    <t>Встроенные нежилые помещения, 1 этаж (№ на поэтажном плане № 24,27) общей  площадью 26,4 кв.м</t>
  </si>
  <si>
    <t>ул.К.Маркса, 16/1</t>
  </si>
  <si>
    <t>Нежилое помещение в цок.эт.жилого дома</t>
  </si>
  <si>
    <t>59:12:0010245:591</t>
  </si>
  <si>
    <t>59-59/016-59/999/001/2016-6757/1  от 12.09.2016</t>
  </si>
  <si>
    <t>59-59/016-59/016/104/2015-1943/1  от 12.09.2016</t>
  </si>
  <si>
    <t>Нежилое административное здание  S-382,2 м2 пер.Камский д.6</t>
  </si>
  <si>
    <t>пер.Камский д.6</t>
  </si>
  <si>
    <t>59:12:0010307:1416</t>
  </si>
  <si>
    <t>Нежилое помещение  S- 10,9 кв.м.  Ул.Приморский бульвар 22</t>
  </si>
  <si>
    <t>ул.Приморский бульвар  22</t>
  </si>
  <si>
    <t>Спортивная площадка 300кв.м. (бетонированная)</t>
  </si>
  <si>
    <t>Гараж СОШ №4</t>
  </si>
  <si>
    <t>Нежилое помещение,S-350.2 кв.м, г. Чайковский, ул. Ленина,д. 50</t>
  </si>
  <si>
    <t>ул.Декабристов, 13</t>
  </si>
  <si>
    <t>59:12:0010317:1211</t>
  </si>
  <si>
    <t>59-59-16/040/2011-106  от 26.07.2011</t>
  </si>
  <si>
    <t>59:12:0010745:1031</t>
  </si>
  <si>
    <t>59-59-16/026/2009-333  от 29.06.2009</t>
  </si>
  <si>
    <t>59-59-16/002/2011-027  от 11.02.2011</t>
  </si>
  <si>
    <t>59:12:0010245:83</t>
  </si>
  <si>
    <t>Служебное помещение электромантеров S- 40,6 кв.м. пер.Камский</t>
  </si>
  <si>
    <t>59-59/016-59/016/104/2015-1944/1  от 11.11.2015</t>
  </si>
  <si>
    <t>Фанбокс "Пирамида" (оборудование для скейт-парка)</t>
  </si>
  <si>
    <t>Разгонная горка радиусная (оборудование для скейт-парка)</t>
  </si>
  <si>
    <t>Рампа(оборудование для скейт-парка)</t>
  </si>
  <si>
    <t>Комплект звукового технического оборудования (2-х полосная  акустич система=2шт Микшерский пульт с процессором эффектов и USB</t>
  </si>
  <si>
    <t xml:space="preserve">Активный сабвуфер </t>
  </si>
  <si>
    <t>Автобус  КАВЗ 397620, 2004г. Выпуска</t>
  </si>
  <si>
    <t>Автомобиль УАЗ 22069-03 гос.№ Е 186 уу</t>
  </si>
  <si>
    <t>Надувная сцена "Ракушка-2"</t>
  </si>
  <si>
    <t>Надувной ангар "ВС-1" (комната в уличных условиях)</t>
  </si>
  <si>
    <t>Надувной ангар "ВС-1" (для мастер классов в уличных условиях)</t>
  </si>
  <si>
    <t>Ростовая кукла</t>
  </si>
  <si>
    <t>Надувная сцена</t>
  </si>
  <si>
    <t>Труба для катания (оборудование скейт-парка)</t>
  </si>
  <si>
    <t>Компьютер DNS Nome (0139868)</t>
  </si>
  <si>
    <t>Факс  Panasonic KX-FT984RUB</t>
  </si>
  <si>
    <t>Монитор BenQ 18,5</t>
  </si>
  <si>
    <t>Компьютер office (0155835} Celeron</t>
  </si>
  <si>
    <t>Видеокамера YUC  GR-FX 14EG</t>
  </si>
  <si>
    <t>Видеопроекционный комплекс</t>
  </si>
  <si>
    <t>Видеопроекционный комплекс LG DLP</t>
  </si>
  <si>
    <t>Компьютерная  техника</t>
  </si>
  <si>
    <t>Широкополосная активная акустическая система</t>
  </si>
  <si>
    <t>Компьютер в сборе (клавиатура, мышь, колонки, веб-камера, сетевой фильтр)</t>
  </si>
  <si>
    <t>Сканер МФУ НР JaserJet Pro M 1132</t>
  </si>
  <si>
    <t>Цифровая камера со штативом</t>
  </si>
  <si>
    <t xml:space="preserve">Цифровая камера </t>
  </si>
  <si>
    <t>Принтер Canon Pixma IP3600 (A49600*2400dpi26ppm)</t>
  </si>
  <si>
    <t>Лазерный принтер (копир) сканер А4</t>
  </si>
  <si>
    <t>Монитор  Acer 18,5</t>
  </si>
  <si>
    <t>Радиосистема KRU 162/K-6UST</t>
  </si>
  <si>
    <t>Музыкальный центр Samsung MM-E320 микросистема</t>
  </si>
  <si>
    <t>Телевизор  Sharp LC70LE747  (Мультимед оборуд "Шкатулка композитора"</t>
  </si>
  <si>
    <t>Активная аккустическая система</t>
  </si>
  <si>
    <t>Комплект звукового оборудования: звуковые колонки, микшерский пульт, микрофоны) мультимед оборуд.</t>
  </si>
  <si>
    <t>Планшет 10,1 " Samsung Galaxy Tab"</t>
  </si>
  <si>
    <t>Генератор БЭС 6500 Е</t>
  </si>
  <si>
    <t>Радиосистема KRU 162/KST-6U</t>
  </si>
  <si>
    <t>Радиосистема с портативным передатчиком, микрофоном с оголовьем С544L</t>
  </si>
  <si>
    <t>Инстапринтер</t>
  </si>
  <si>
    <t>Компьютер DNS Nome (0134309) АВ-3850 2,9</t>
  </si>
  <si>
    <t>Монитор LG 18.5 Flatron T1941 s</t>
  </si>
  <si>
    <t>Монитор LG 18.5 Flatron T1941 s (LED,1366*768)</t>
  </si>
  <si>
    <t>Пресс термотрансертный комбинированный 6 в 1</t>
  </si>
  <si>
    <t>Скрипичный кованный ключ</t>
  </si>
  <si>
    <t>Yamaha CLP-465GP  клавинова со встроенной акустикой,88л/11 темб, классический (проект)</t>
  </si>
  <si>
    <t>Копировальный аппарат портативный</t>
  </si>
  <si>
    <t>Микросистема 30 Вт,USB</t>
  </si>
  <si>
    <t>Факс Philips PPF</t>
  </si>
  <si>
    <t>Сканер  Canon CanoScan LIDE 120 (A4 2400*4800 dpi CIS 48 bit -Hl-Speed USB 2.0)</t>
  </si>
  <si>
    <t>Принтер струйный  Epcon WorkForce WF-711 DTW+ СНПЧ</t>
  </si>
  <si>
    <t>Сканер HP ScanJet  200</t>
  </si>
  <si>
    <t>Жесткий диск 2.5  SATA -3 1Tb WD Blak (WD10JPLX) 7200 rpm Cache 32 MB</t>
  </si>
  <si>
    <t xml:space="preserve">Планшет 10,1 </t>
  </si>
  <si>
    <t>Лазарный принтер /копир/сканер/МФУ НРLaser Jet Pro М1132</t>
  </si>
  <si>
    <t>Компьютер DNS Prestige (0151768) Athlon II X4 640</t>
  </si>
  <si>
    <t xml:space="preserve">Лазерный принтер МФУ НР Laser Jet Pro M1132  </t>
  </si>
  <si>
    <t>Принтер МФУ  Canon i-SENSYS MF 3010</t>
  </si>
  <si>
    <t>Магнитола с  CD- плеером</t>
  </si>
  <si>
    <t xml:space="preserve">Планшет </t>
  </si>
  <si>
    <t>Цифровая камера Soni S5000B Blak  (зарядное  устройство, память, чехол)</t>
  </si>
  <si>
    <t>LED  телевизор izumi TLE40F2128 LED тв</t>
  </si>
  <si>
    <t>МФУ лазерное  Canon i-SENSYS MF3010</t>
  </si>
  <si>
    <t>Машина перепл д/скреп печат продукции ППК-М168</t>
  </si>
  <si>
    <t>Гончарный круг компактный  (проект Этно-тур)</t>
  </si>
  <si>
    <t>Рамы ткацкие(проект Этно-тур)</t>
  </si>
  <si>
    <t>Ткацкий станок портативный(проект Этно-тур)</t>
  </si>
  <si>
    <t>Аккустическая система 2-полосная</t>
  </si>
  <si>
    <t>Баян "Агат"</t>
  </si>
  <si>
    <t>Комплект аппаратуры "Контур" ГО-345</t>
  </si>
  <si>
    <t>Комплект коммутации</t>
  </si>
  <si>
    <t>Конденсаторный микрофон Behringer B5</t>
  </si>
  <si>
    <t>Микшерский пульт</t>
  </si>
  <si>
    <t>Радиосистема UHF</t>
  </si>
  <si>
    <t>Радиосистема UHF evolutionG2</t>
  </si>
  <si>
    <t>Радиосистема с ручным микрофоном</t>
  </si>
  <si>
    <t>Световой LED прибор</t>
  </si>
  <si>
    <t>Световой прибор Танцующие гобо</t>
  </si>
  <si>
    <t>Стробоскоп</t>
  </si>
  <si>
    <t>Уселитель CawBoy CA-400</t>
  </si>
  <si>
    <t xml:space="preserve">Цифровая вокальная радиосистема </t>
  </si>
  <si>
    <t xml:space="preserve">Микрофон студийный, конденсаторный  </t>
  </si>
  <si>
    <t>Компьютер в сборе (системный блок+мышь+ клавиатура)</t>
  </si>
  <si>
    <t>Мультимидийные проектор</t>
  </si>
  <si>
    <t>Микшерский пульт 8.2</t>
  </si>
  <si>
    <t>2-полосная активная аккустическая система</t>
  </si>
  <si>
    <t>Магнитола с плеером</t>
  </si>
  <si>
    <t>Принтер, копир, сканер, А4 600*600 ррm</t>
  </si>
  <si>
    <t>Колонки  2,0 SVEN SPS-619, (2*10 Вт, материал дерево)</t>
  </si>
  <si>
    <t>15,6 Ноутбук</t>
  </si>
  <si>
    <t>Сетевое хранилище</t>
  </si>
  <si>
    <t xml:space="preserve">Внешний диск </t>
  </si>
  <si>
    <t xml:space="preserve">Принтер струйный </t>
  </si>
  <si>
    <t>Видеокарта  PCI-T (01.08.16)</t>
  </si>
  <si>
    <t>Твердотельный накопитель  SSD 2,5 SATA-3 120  Gg Kingston A400</t>
  </si>
  <si>
    <t>Твердотельный накопитель  SSD 2,5 SATA-3 120  Gg Kingston A401</t>
  </si>
  <si>
    <t>Твердотельный накопитель  SSD 2,5 SATA-3 120  Gg Kingston A402</t>
  </si>
  <si>
    <t>Твердотельный накопитель  SSD 2,5 SATA-3 120  Gg Kingston A403</t>
  </si>
  <si>
    <t>Принтер Kyocera FS-4200DN (A4)</t>
  </si>
  <si>
    <t>МФУ НР Laser Pro M125 Принтер/копир/сканер</t>
  </si>
  <si>
    <t>Брошюровщик (на пластик пружину, перф 12 листов)</t>
  </si>
  <si>
    <t>Жесткий диск, внешний 2,5 1 Тб   Toshiba 9,5</t>
  </si>
  <si>
    <t>Фото.Суперкомпакты: Фотоаппарат</t>
  </si>
  <si>
    <t>Микросистемы: Музыкальный центр</t>
  </si>
  <si>
    <t>Жесткий диск, внешний 2,5 1 Тб</t>
  </si>
  <si>
    <t>Монитор Acer 19</t>
  </si>
  <si>
    <t>Компьютер Office (0164006} Core i3-3310</t>
  </si>
  <si>
    <t>Станок нождачный</t>
  </si>
  <si>
    <t>Вокальная  радиосистема с 2-мя ручными передатчиками и капсюлем D 88)</t>
  </si>
  <si>
    <t>Принтер МФУ  125</t>
  </si>
  <si>
    <t>Внешний жесткий диск USB 3.0</t>
  </si>
  <si>
    <t>Компьютер Chantech (систем.блок,монитор,клавиат, мышь)</t>
  </si>
  <si>
    <t>Принтер HP Laser Jet</t>
  </si>
  <si>
    <t>Факс  KX FP 88  RS</t>
  </si>
  <si>
    <t>Щиток освещения ОЩВ-12</t>
  </si>
  <si>
    <t>Электрический счетчик ЦЭ 6803 3ф. 50А</t>
  </si>
  <si>
    <t>Сундучок-игротека</t>
  </si>
  <si>
    <t>Холодильник Саратов 452 (КШ-120)</t>
  </si>
  <si>
    <t>Костюм "Киноаппарат" Фестиавль Кабалевского</t>
  </si>
  <si>
    <t xml:space="preserve">Диван   внебюджет </t>
  </si>
  <si>
    <t>Горизонтальные жалюзи</t>
  </si>
  <si>
    <t>"Гига-боты" (серо-красные) Кабалевский 2016г.</t>
  </si>
  <si>
    <t>"Гига-боты" (красно-синие) Кабалевский 2016г.</t>
  </si>
  <si>
    <t>Кресло Менеджер -Ultra №19</t>
  </si>
  <si>
    <t>Костюм сценический</t>
  </si>
  <si>
    <t>Кресло Менеджер -Ultra №20</t>
  </si>
  <si>
    <t>Баннер(проект "Осеннее многоцветие")</t>
  </si>
  <si>
    <t>Стол письменный 2400*1500*750</t>
  </si>
  <si>
    <t>Стол для переговоров 2400*1000*750</t>
  </si>
  <si>
    <t>Стелаж 120*300*1800</t>
  </si>
  <si>
    <t>Стелаж 120*300*1801</t>
  </si>
  <si>
    <t>Стол письменный 1000*800*800</t>
  </si>
  <si>
    <t>Тумба 450*350*650</t>
  </si>
  <si>
    <t>Стелаж 2200*1700*300</t>
  </si>
  <si>
    <t>Стол письменный с тумбой 1800*800*750</t>
  </si>
  <si>
    <t>Стол письменный 1300*800*750</t>
  </si>
  <si>
    <t>Тумба 500*500</t>
  </si>
  <si>
    <t>Стелаж 220*850*350</t>
  </si>
  <si>
    <t>Стелаж 1800*1300*350</t>
  </si>
  <si>
    <t>Стелаж 1650*1130*350</t>
  </si>
  <si>
    <t>Стол-стеллаж 220*700*1300</t>
  </si>
  <si>
    <t>Зеркальное панно</t>
  </si>
  <si>
    <t>Объемная буква высотой 2100 мм ("А"-1)</t>
  </si>
  <si>
    <t>Объемная буква высотой 1700 мм ("Р")</t>
  </si>
  <si>
    <t>Объемная буква высотой 1700 мм ("Т")</t>
  </si>
  <si>
    <t>Объемная буква высотой 1700 мм ("Е")</t>
  </si>
  <si>
    <t>Объемная буква высотой 1700 мм ("Н")</t>
  </si>
  <si>
    <t>Объемная буква высотой 1700 мм ("Ц")</t>
  </si>
  <si>
    <t>Объемная буква высотой 200 мм ("ДЕФИС")</t>
  </si>
  <si>
    <t>Псевдообъемная буква высотой 900 мм ("К")</t>
  </si>
  <si>
    <t>Псевдообъемная буква высотой 900 мм ("У")</t>
  </si>
  <si>
    <t>Псевдообъемная буква высотой 900 мм ("Р")</t>
  </si>
  <si>
    <t>Псевдообъемная буква высотой 450 мм ("Ш")</t>
  </si>
  <si>
    <t>Псевдообъемная буква высотой 450 мм ("А")</t>
  </si>
  <si>
    <t>Псевдообъемная буква высотой 450 мм ("Т")</t>
  </si>
  <si>
    <t>Псевдообъемная буква высотой 450 мм ("Л")</t>
  </si>
  <si>
    <t>Псевдообъемная буква высотой 450 мм ("О")</t>
  </si>
  <si>
    <t>Псевдообъемная буква высотой 450 мм ("М")</t>
  </si>
  <si>
    <t>Псевдообъемная буква высотой 450 мм ("И")</t>
  </si>
  <si>
    <t>Псевдообъемная буква высотой 450 мм ("З")</t>
  </si>
  <si>
    <t>Псевдообъемная буква высотой 450 мм ("Н")</t>
  </si>
  <si>
    <t>Световой короб "Чайовский сувенир" размером 400*5500 мм</t>
  </si>
  <si>
    <t>Баннер размером 4000*12000 Арт-центр проект</t>
  </si>
  <si>
    <t>Баннер размером 4000*9550 Арт-центр проект</t>
  </si>
  <si>
    <t>Мобильные трибуны</t>
  </si>
  <si>
    <t>Микроволновая печь  Supra MWS-1804  свч соло</t>
  </si>
  <si>
    <t>Холодильник Позис  RS-405 (179+21) h 1300  хол</t>
  </si>
  <si>
    <t>Витрина для выставки</t>
  </si>
  <si>
    <t>Витрина выставочная</t>
  </si>
  <si>
    <t>Кресло Пилот-2</t>
  </si>
  <si>
    <t>Кресло Пилот-3</t>
  </si>
  <si>
    <t>Кресло Пилот-4</t>
  </si>
  <si>
    <t xml:space="preserve">Стойка для световых приборов </t>
  </si>
  <si>
    <t xml:space="preserve">Стойка микрофонная </t>
  </si>
  <si>
    <t>Пресс-волл (Фестив Кабал)</t>
  </si>
  <si>
    <t>Костюм ведущим</t>
  </si>
  <si>
    <t xml:space="preserve">Баннер </t>
  </si>
  <si>
    <t>Выставоные модули</t>
  </si>
  <si>
    <t>Татами</t>
  </si>
  <si>
    <t>Шатер</t>
  </si>
  <si>
    <t>Шифонер с антрисолью</t>
  </si>
  <si>
    <t>Баннер</t>
  </si>
  <si>
    <t>Пресс-волл (Фестив Нац кухня)</t>
  </si>
  <si>
    <t>Торг палатка</t>
  </si>
  <si>
    <t>Флангшток Виндер</t>
  </si>
  <si>
    <t>Скамейка складная</t>
  </si>
  <si>
    <t>Уличный стенд</t>
  </si>
  <si>
    <t>Пишущая машинка "Янтарь"</t>
  </si>
  <si>
    <t>Пишущая машинка "Любава"</t>
  </si>
  <si>
    <t>Пишущая машинка "Olivetti"  ETP  540</t>
  </si>
  <si>
    <t>Банкетка для рояля</t>
  </si>
  <si>
    <t>Сценический костюм кфо 5 ,,2016г.</t>
  </si>
  <si>
    <t>Сапоги татарские ,кфо 5, 2016г.</t>
  </si>
  <si>
    <t>Полусапожки, кфо 5, 2016г.</t>
  </si>
  <si>
    <t>Шифонер с антрисолями</t>
  </si>
  <si>
    <t>Волейбольная стойка</t>
  </si>
  <si>
    <t>Брусья металлические</t>
  </si>
  <si>
    <t>Скамейка деревянная с металическими ножками</t>
  </si>
  <si>
    <t>Набор мебели ( шкафы)</t>
  </si>
  <si>
    <t>Уличный стенд для фотовыставки</t>
  </si>
  <si>
    <t>Елка  иск 2,8 см  б/напылния</t>
  </si>
  <si>
    <t>Готовый комплект портативной системы радиогид</t>
  </si>
  <si>
    <t>Стол-ресепшн</t>
  </si>
  <si>
    <t>Надувная матрешка</t>
  </si>
  <si>
    <t>Надувной самовар</t>
  </si>
  <si>
    <t>Надувная арка</t>
  </si>
  <si>
    <t>Баннер (сайгатские кросны)</t>
  </si>
  <si>
    <t>Планшет  Lenovo Tab 3X70L 32Gb 3G/L TE Black c  чехлом MOBIL style  и/кожа черный</t>
  </si>
  <si>
    <t>Витрина</t>
  </si>
  <si>
    <t>Маршрутизатор</t>
  </si>
  <si>
    <t>Микроволновая печь Midea MG820CFB-W белый</t>
  </si>
  <si>
    <t>110106160376,000000000000000169</t>
  </si>
  <si>
    <t>110106160376,000000000000000168</t>
  </si>
  <si>
    <t>01510039</t>
  </si>
  <si>
    <t>01510005</t>
  </si>
  <si>
    <t>110106160376,000000000000000172</t>
  </si>
  <si>
    <t>110106160376,000000000000000173</t>
  </si>
  <si>
    <t>110106160376,000000000000000174</t>
  </si>
  <si>
    <t>110106160376,000000000000000259</t>
  </si>
  <si>
    <t>110106160159</t>
  </si>
  <si>
    <t>110106160369</t>
  </si>
  <si>
    <t>110106160049</t>
  </si>
  <si>
    <t>110106160126</t>
  </si>
  <si>
    <t>110106160113</t>
  </si>
  <si>
    <t>110106160114</t>
  </si>
  <si>
    <t>01380262</t>
  </si>
  <si>
    <t>01380274</t>
  </si>
  <si>
    <t>01380276</t>
  </si>
  <si>
    <t>01380263</t>
  </si>
  <si>
    <t>110106160283</t>
  </si>
  <si>
    <t>110106160122</t>
  </si>
  <si>
    <t>110106160123</t>
  </si>
  <si>
    <t>110106160124</t>
  </si>
  <si>
    <t>110106160125</t>
  </si>
  <si>
    <t>110106160120</t>
  </si>
  <si>
    <t>110106160051</t>
  </si>
  <si>
    <t>01380275</t>
  </si>
  <si>
    <t>110106160111</t>
  </si>
  <si>
    <t>110106160112</t>
  </si>
  <si>
    <t>110106160052</t>
  </si>
  <si>
    <t>110106160376,000000000000000118</t>
  </si>
  <si>
    <t>110106160371</t>
  </si>
  <si>
    <t>110106160118</t>
  </si>
  <si>
    <t>110106160350</t>
  </si>
  <si>
    <t>110106160133</t>
  </si>
  <si>
    <t>110106160134</t>
  </si>
  <si>
    <t>110106160262</t>
  </si>
  <si>
    <t>110106160256</t>
  </si>
  <si>
    <t>110106160056</t>
  </si>
  <si>
    <t>110106160315</t>
  </si>
  <si>
    <t>110106160316</t>
  </si>
  <si>
    <t>110106160317</t>
  </si>
  <si>
    <t>110106160376,0000000000000000203</t>
  </si>
  <si>
    <t>110106160057</t>
  </si>
  <si>
    <t>110106160058</t>
  </si>
  <si>
    <t>110106160055</t>
  </si>
  <si>
    <t>110106160243</t>
  </si>
  <si>
    <t>110106160244</t>
  </si>
  <si>
    <t>110106160376,000000000000000119</t>
  </si>
  <si>
    <t>01380280</t>
  </si>
  <si>
    <t>01380266</t>
  </si>
  <si>
    <t>110106160376,000000000000000114</t>
  </si>
  <si>
    <t>110106160376,000000000000000115</t>
  </si>
  <si>
    <t>110106160376,000000000000000096</t>
  </si>
  <si>
    <t>110106160376, 00000000000000210</t>
  </si>
  <si>
    <t>110106160376, 00000000000000214</t>
  </si>
  <si>
    <t>110106160376, 00000000000000213</t>
  </si>
  <si>
    <t>110106160376, 00000000000000212</t>
  </si>
  <si>
    <t>110106160376, 00000000000000202</t>
  </si>
  <si>
    <t>110106160344</t>
  </si>
  <si>
    <t>110106160115</t>
  </si>
  <si>
    <t>110106160059</t>
  </si>
  <si>
    <t>110106160054</t>
  </si>
  <si>
    <t>110106160376,000000000000000047</t>
  </si>
  <si>
    <t>01380267</t>
  </si>
  <si>
    <t>110106160348</t>
  </si>
  <si>
    <t>110106160284</t>
  </si>
  <si>
    <t>110106160053</t>
  </si>
  <si>
    <t>110106160376,00000000000000008</t>
  </si>
  <si>
    <t>110106160376,00000000000000215</t>
  </si>
  <si>
    <t>110106160285</t>
  </si>
  <si>
    <t>110106160376,00000000000000258</t>
  </si>
  <si>
    <t>110106160376,00000000000000255</t>
  </si>
  <si>
    <t>110106160376,00000000000000256</t>
  </si>
  <si>
    <t>110106160376,00000000000000257</t>
  </si>
  <si>
    <t>01380268</t>
  </si>
  <si>
    <t>01380264</t>
  </si>
  <si>
    <t>110106160017</t>
  </si>
  <si>
    <t>110106160032</t>
  </si>
  <si>
    <t>110106160033</t>
  </si>
  <si>
    <t>01380110</t>
  </si>
  <si>
    <t>110106160024</t>
  </si>
  <si>
    <t>01380271</t>
  </si>
  <si>
    <t>110106160015</t>
  </si>
  <si>
    <t>110106160018</t>
  </si>
  <si>
    <t>110106160025</t>
  </si>
  <si>
    <t>110106160020</t>
  </si>
  <si>
    <t>110106160026</t>
  </si>
  <si>
    <t>110106160027</t>
  </si>
  <si>
    <t>110106160016</t>
  </si>
  <si>
    <t>110106160028</t>
  </si>
  <si>
    <t>01380279</t>
  </si>
  <si>
    <t>110106160131</t>
  </si>
  <si>
    <t>110106160172</t>
  </si>
  <si>
    <t>110106160277</t>
  </si>
  <si>
    <t>110106160278</t>
  </si>
  <si>
    <t>110106160245</t>
  </si>
  <si>
    <t>110106160173</t>
  </si>
  <si>
    <t>110106160174</t>
  </si>
  <si>
    <t>110106160132</t>
  </si>
  <si>
    <t>110106160314</t>
  </si>
  <si>
    <t>110106160335</t>
  </si>
  <si>
    <t>110106160336</t>
  </si>
  <si>
    <t>110106160254</t>
  </si>
  <si>
    <t>110106160137</t>
  </si>
  <si>
    <t>110106160376,000000000000034</t>
  </si>
  <si>
    <t>110106160376, 000000000000000209</t>
  </si>
  <si>
    <t>110106160376, 000000000000000208</t>
  </si>
  <si>
    <t>110106160376, 000000000000206</t>
  </si>
  <si>
    <t>110106160376, 000000000000207</t>
  </si>
  <si>
    <t>110106160303</t>
  </si>
  <si>
    <t>110106160376,00000000000000120</t>
  </si>
  <si>
    <t>110106160376,00000000000000231</t>
  </si>
  <si>
    <t>110106160376,00000000000000232</t>
  </si>
  <si>
    <t>110106160376,00000000000000233</t>
  </si>
  <si>
    <t>110106160376,00000000000000234</t>
  </si>
  <si>
    <t>110106160300</t>
  </si>
  <si>
    <t>110106160301</t>
  </si>
  <si>
    <t>110106160302</t>
  </si>
  <si>
    <t>110106160376,00000000000000176</t>
  </si>
  <si>
    <t>110106160376,00000000000000036</t>
  </si>
  <si>
    <t>110106160376,00000000000000037</t>
  </si>
  <si>
    <t>110106160373</t>
  </si>
  <si>
    <t>110106160136</t>
  </si>
  <si>
    <t>110106160135</t>
  </si>
  <si>
    <t>01380084</t>
  </si>
  <si>
    <t>110106160376,00000000000000170</t>
  </si>
  <si>
    <t>110106160376,00000000000000171</t>
  </si>
  <si>
    <t>110106160376, 0000000000000187</t>
  </si>
  <si>
    <t>110106160376,00000000000000042</t>
  </si>
  <si>
    <t>110104140079</t>
  </si>
  <si>
    <t>110104140069</t>
  </si>
  <si>
    <t>110104140085</t>
  </si>
  <si>
    <t>110104142693</t>
  </si>
  <si>
    <t>110104142694</t>
  </si>
  <si>
    <t>01380281</t>
  </si>
  <si>
    <t>01800004</t>
  </si>
  <si>
    <t>110106160175</t>
  </si>
  <si>
    <t>110106160376,00000000000000117</t>
  </si>
  <si>
    <t>110106160376,00000000000000058</t>
  </si>
  <si>
    <t>110106160376,00000000000000097</t>
  </si>
  <si>
    <t>110106160376,00000000000000038</t>
  </si>
  <si>
    <t>110106160376,00000000000000039</t>
  </si>
  <si>
    <t>110106160376,00000000000000045</t>
  </si>
  <si>
    <t>110106160376,00000000000000046</t>
  </si>
  <si>
    <t>110106160286</t>
  </si>
  <si>
    <t>110106160269</t>
  </si>
  <si>
    <t>110106160270</t>
  </si>
  <si>
    <t>110106160271</t>
  </si>
  <si>
    <t>110106160272</t>
  </si>
  <si>
    <t>110106160291</t>
  </si>
  <si>
    <t>110106160292</t>
  </si>
  <si>
    <t>110106160293</t>
  </si>
  <si>
    <t>110106160294</t>
  </si>
  <si>
    <t>110106160370</t>
  </si>
  <si>
    <t>110106160373,00000000000000009</t>
  </si>
  <si>
    <t>110106160376,00000000000000010</t>
  </si>
  <si>
    <t>110106160376,00000000000000011</t>
  </si>
  <si>
    <t>110106160376,00000000000000012</t>
  </si>
  <si>
    <t>110106160376,00000000000000013</t>
  </si>
  <si>
    <t>110106160376,00000000000000014</t>
  </si>
  <si>
    <t>110106160376,00000000000000015</t>
  </si>
  <si>
    <t>110106160376,00000000000000016</t>
  </si>
  <si>
    <t>110106160376,00000000000000017</t>
  </si>
  <si>
    <t>110106160376,00000000000000018</t>
  </si>
  <si>
    <t>110106160376,00000000000000019</t>
  </si>
  <si>
    <t>110106160376,00000000000000020</t>
  </si>
  <si>
    <t>110106160376,00000000000000021</t>
  </si>
  <si>
    <t>110106160376,00000000000000022</t>
  </si>
  <si>
    <t>110106160376,00000000000000025</t>
  </si>
  <si>
    <t>110106160376,00000000000000026</t>
  </si>
  <si>
    <t>110106160376,00000000000000028</t>
  </si>
  <si>
    <t>110106160376,00000000000000029</t>
  </si>
  <si>
    <t>110106160376,00000000000000030</t>
  </si>
  <si>
    <t>110106160376,00000000000000031</t>
  </si>
  <si>
    <t>110106160376,00000000000000032</t>
  </si>
  <si>
    <t>110106160376,00000000000000122</t>
  </si>
  <si>
    <t>110106160376,00000000000000123</t>
  </si>
  <si>
    <t>110106160376,00000000000000124</t>
  </si>
  <si>
    <t>110106160376,00000000000000125</t>
  </si>
  <si>
    <t>110106160376,00000000000000126</t>
  </si>
  <si>
    <t>110106160376,00000000000000127</t>
  </si>
  <si>
    <t>110106160376,00000000000000129</t>
  </si>
  <si>
    <t>110106160376,00000000000000130</t>
  </si>
  <si>
    <t>110106160376,00000000000000131</t>
  </si>
  <si>
    <t>110106160376,00000000000000132</t>
  </si>
  <si>
    <t>110106160376,00000000000000133</t>
  </si>
  <si>
    <t>110106160376,00000000000000134</t>
  </si>
  <si>
    <t>110106160376,00000000000000135</t>
  </si>
  <si>
    <t>110106160376,00000000000000136</t>
  </si>
  <si>
    <t>110106160376,00000000000000137</t>
  </si>
  <si>
    <t>110106160376,00000000000000138</t>
  </si>
  <si>
    <t>110106160376,00000000000000139</t>
  </si>
  <si>
    <t>110106160376,00000000000000140</t>
  </si>
  <si>
    <t>110106160376,00000000000000141</t>
  </si>
  <si>
    <t>110106160376,00000000000000142</t>
  </si>
  <si>
    <t>110106160376,00000000000000143</t>
  </si>
  <si>
    <t>110106160376,00000000000000144</t>
  </si>
  <si>
    <t>110106160376,00000000000000145</t>
  </si>
  <si>
    <t>110106160376,00000000000000146</t>
  </si>
  <si>
    <t>110106160376,00000000000000147</t>
  </si>
  <si>
    <t>110106160376,00000000000000148</t>
  </si>
  <si>
    <t>110106160376,00000000000000149</t>
  </si>
  <si>
    <t>110106160376,00000000000000150</t>
  </si>
  <si>
    <t>110106160376,00000000000000151</t>
  </si>
  <si>
    <t>110106160376,00000000000000152</t>
  </si>
  <si>
    <t>110106160376,00000000000000153</t>
  </si>
  <si>
    <t>110106160376,00000000000000154</t>
  </si>
  <si>
    <t>110106160376,00000000000000155</t>
  </si>
  <si>
    <t>110106160376,00000000000000156</t>
  </si>
  <si>
    <t>110106160376,00000000000000157</t>
  </si>
  <si>
    <t>110106160376,00000000000000158</t>
  </si>
  <si>
    <t>110106160376,00000000000000159</t>
  </si>
  <si>
    <t>110106160318</t>
  </si>
  <si>
    <t>110106160376,00000000000000006</t>
  </si>
  <si>
    <t>110106160376,00000000000000007</t>
  </si>
  <si>
    <t>01630063</t>
  </si>
  <si>
    <t>01630064</t>
  </si>
  <si>
    <t>01630065</t>
  </si>
  <si>
    <t>110106160156</t>
  </si>
  <si>
    <t>110106160157</t>
  </si>
  <si>
    <t>110106160158</t>
  </si>
  <si>
    <t>110106160019</t>
  </si>
  <si>
    <t>110106160029</t>
  </si>
  <si>
    <t>110106160031</t>
  </si>
  <si>
    <t>110106160376,00000000000000260</t>
  </si>
  <si>
    <t>110106160376,00000000000000239</t>
  </si>
  <si>
    <t>110106160376,00000000000000240</t>
  </si>
  <si>
    <t>110106160376,00000000000000241</t>
  </si>
  <si>
    <t>110106160279</t>
  </si>
  <si>
    <t>110106160339</t>
  </si>
  <si>
    <t>110106160340</t>
  </si>
  <si>
    <t>110106160341</t>
  </si>
  <si>
    <t>110106160342</t>
  </si>
  <si>
    <t>110106160343</t>
  </si>
  <si>
    <t>110106160337</t>
  </si>
  <si>
    <t>110106160338</t>
  </si>
  <si>
    <t>01630024</t>
  </si>
  <si>
    <t>110106160376,00000000000000284</t>
  </si>
  <si>
    <t>110106160376,00000000000000285</t>
  </si>
  <si>
    <t>110106160376,00000000000000283</t>
  </si>
  <si>
    <t>110106160376,00000000000000286</t>
  </si>
  <si>
    <t>110106160376,00000000000000287</t>
  </si>
  <si>
    <t>110106160376,00000000000000288</t>
  </si>
  <si>
    <t>110106160376,00000000000000289</t>
  </si>
  <si>
    <t>110106160376,00000000000000290</t>
  </si>
  <si>
    <t>110106160376,00000000000000291</t>
  </si>
  <si>
    <t>110106160376,00000000000000292</t>
  </si>
  <si>
    <t>110106160376,00000000000000293</t>
  </si>
  <si>
    <t>110106160376,00000000000000294</t>
  </si>
  <si>
    <t>110106160376,00000000000000295</t>
  </si>
  <si>
    <t>110106160376,00000000000000296</t>
  </si>
  <si>
    <t>110106160376,00000000000000297</t>
  </si>
  <si>
    <t>110106160376,00000000000000298</t>
  </si>
  <si>
    <t>110106160376,00000000000000299</t>
  </si>
  <si>
    <t>110106160376,00000000000000300</t>
  </si>
  <si>
    <t>110106160376,00000000000000301</t>
  </si>
  <si>
    <t>110106160376,00000000000000302</t>
  </si>
  <si>
    <t>110106160376,00000000000000303</t>
  </si>
  <si>
    <t>110106160376,00000000000000304</t>
  </si>
  <si>
    <t>110106160376,00000000000000305</t>
  </si>
  <si>
    <t>110106160376,00000000000000317</t>
  </si>
  <si>
    <t>110106160376,00000000000000306</t>
  </si>
  <si>
    <t>110106160376,00000000000000307</t>
  </si>
  <si>
    <t>110106160376,00000000000000308</t>
  </si>
  <si>
    <t>110106160376,00000000000000309</t>
  </si>
  <si>
    <t>110106160376,00000000000000310</t>
  </si>
  <si>
    <t>110106160376,00000000000000311</t>
  </si>
  <si>
    <t>110106160376,00000000000000312</t>
  </si>
  <si>
    <t>110106160376,00000000000000313</t>
  </si>
  <si>
    <t>110106160376,00000000000000314</t>
  </si>
  <si>
    <t>110106160376,00000000000000315</t>
  </si>
  <si>
    <t>110106160376,00000000000000316</t>
  </si>
  <si>
    <t>110106160376,00000000000000318</t>
  </si>
  <si>
    <t>110106160376,00000000000000319</t>
  </si>
  <si>
    <t>110106160376,00000000000000320</t>
  </si>
  <si>
    <t>110106160376,00000000000000321</t>
  </si>
  <si>
    <t>110106160376,00000000000000322</t>
  </si>
  <si>
    <t>110106160376,00000000000000323</t>
  </si>
  <si>
    <t>110106160376,00000000000000324</t>
  </si>
  <si>
    <t>110106160376,00000000000000325</t>
  </si>
  <si>
    <t>110106160376,00000000000000326</t>
  </si>
  <si>
    <t>110106160376,00000000000000327</t>
  </si>
  <si>
    <t>110106160376,00000000000000328</t>
  </si>
  <si>
    <t>110106160376,00000000000000329</t>
  </si>
  <si>
    <t>110106160376,00000000000000330</t>
  </si>
  <si>
    <t>110106160376,00000000000000331</t>
  </si>
  <si>
    <t>110106160327</t>
  </si>
  <si>
    <t>110106160328</t>
  </si>
  <si>
    <t>110106160330</t>
  </si>
  <si>
    <t>110106160331</t>
  </si>
  <si>
    <t>110106160332</t>
  </si>
  <si>
    <t>110106160333</t>
  </si>
  <si>
    <t>01630060</t>
  </si>
  <si>
    <t>110106160376,00000000000000186</t>
  </si>
  <si>
    <t>110106160376,00000000000000160</t>
  </si>
  <si>
    <t>110106160376,00000000000000161</t>
  </si>
  <si>
    <t>110106160376,00000000000000162</t>
  </si>
  <si>
    <t>110106160376,00000000000000163</t>
  </si>
  <si>
    <t>110106160376,00000000000000164</t>
  </si>
  <si>
    <t>110106160376,00000000000000165</t>
  </si>
  <si>
    <t>110106160376,00000000000000166</t>
  </si>
  <si>
    <t>110106160376,00000000000000167</t>
  </si>
  <si>
    <t>01630061</t>
  </si>
  <si>
    <t>01630020</t>
  </si>
  <si>
    <t>110106160356</t>
  </si>
  <si>
    <t>110106160358</t>
  </si>
  <si>
    <t>110106160357</t>
  </si>
  <si>
    <t>110106160359</t>
  </si>
  <si>
    <t>110106160360</t>
  </si>
  <si>
    <t>110106160361</t>
  </si>
  <si>
    <t>110106160362</t>
  </si>
  <si>
    <t>110106160363</t>
  </si>
  <si>
    <t>110106160364</t>
  </si>
  <si>
    <t>110106160329</t>
  </si>
  <si>
    <t>110106160334</t>
  </si>
  <si>
    <t>110106160010</t>
  </si>
  <si>
    <t>110106160001</t>
  </si>
  <si>
    <t>01630021</t>
  </si>
  <si>
    <t>110106160376,0000000000000242</t>
  </si>
  <si>
    <t>110106160376,0000000000000243</t>
  </si>
  <si>
    <t>110106160376,0000000000000244</t>
  </si>
  <si>
    <t>110106160376,0000000000000247</t>
  </si>
  <si>
    <t>110106160376,0000000000000245</t>
  </si>
  <si>
    <t>110106160376,0000000000000246</t>
  </si>
  <si>
    <t>110106160376,0000000000000248</t>
  </si>
  <si>
    <t>110106160376,0000000000000249</t>
  </si>
  <si>
    <t>110106160376,0000000000000250</t>
  </si>
  <si>
    <t>110106160376,0000000000000251</t>
  </si>
  <si>
    <t>110106160376,0000000000000252</t>
  </si>
  <si>
    <t>110106160376,0000000000000253</t>
  </si>
  <si>
    <t>110106160376,0000000000000254</t>
  </si>
  <si>
    <t>110106160376,00000000000000191</t>
  </si>
  <si>
    <t>110106160376,00000000000000269</t>
  </si>
  <si>
    <t>110106160376,00000000000000339</t>
  </si>
  <si>
    <t>110106160376,00000000000000332</t>
  </si>
  <si>
    <t>110106160376,00000000000000333</t>
  </si>
  <si>
    <t>110106160376,00000000000000334</t>
  </si>
  <si>
    <t>01900051</t>
  </si>
  <si>
    <t>110106160376,00000000000000337</t>
  </si>
  <si>
    <t>110106160376,00000000000000268</t>
  </si>
  <si>
    <t>110106160376,00000000000000280</t>
  </si>
  <si>
    <t>110106160376,00000000000000271</t>
  </si>
  <si>
    <t>110106160376,00000000000000343</t>
  </si>
  <si>
    <t xml:space="preserve">000000000000001               </t>
  </si>
  <si>
    <t xml:space="preserve">Часть отдельно стоящего здания </t>
  </si>
  <si>
    <t>Пермский край г.Чайковский ул.Мира,д.21</t>
  </si>
  <si>
    <t>59:12:0010332:591</t>
  </si>
  <si>
    <t>59-59-16/037/2010-103  от 09.08.2010</t>
  </si>
  <si>
    <t>59-59-16/055/2010-138  от 09.12.2010</t>
  </si>
  <si>
    <t>Фотокамера Sony DSC-HX1.9Mpix со штативом REKAM и модулем памяти</t>
  </si>
  <si>
    <t>Сканер HP ScanJet G2710</t>
  </si>
  <si>
    <t>Колонки Sven SPS-860 5.1(2шт.)</t>
  </si>
  <si>
    <t xml:space="preserve">Принтер струйный Epson Stylus Photo </t>
  </si>
  <si>
    <t>Принтер лазерный HP LJ P1102 Professional</t>
  </si>
  <si>
    <t>Проектор BenQ MS502</t>
  </si>
  <si>
    <t>Ноутбук Asus X553SA-XX0450 P</t>
  </si>
  <si>
    <t>Витрина 1850*600*1150</t>
  </si>
  <si>
    <t>Стол 600*900*900</t>
  </si>
  <si>
    <t>Ковролин (2,5*4м)</t>
  </si>
  <si>
    <t>Сейф мебельный</t>
  </si>
  <si>
    <t>Полка "Стеллаж 2"</t>
  </si>
  <si>
    <t>Информационный стенд 700*500мм</t>
  </si>
  <si>
    <t>Тумба  черная</t>
  </si>
  <si>
    <t>Стол для занятий</t>
  </si>
  <si>
    <t>Комод для документов с выдвижными ящиками 1120*1200*900</t>
  </si>
  <si>
    <t>Рама художественная 113х84 см</t>
  </si>
  <si>
    <t>Диван-кровать "Престиж"</t>
  </si>
  <si>
    <t>Шкаф 122*40*150</t>
  </si>
  <si>
    <t>Шкаф двухдверный бук</t>
  </si>
  <si>
    <t>Шкаф двухдверный ольха</t>
  </si>
  <si>
    <t>Стол световой 43х73см</t>
  </si>
  <si>
    <t>Стеллаж для документов ЛДСП</t>
  </si>
  <si>
    <t>Ноутбук НР 15-bs012ur 15.6"(1366x768)/Intel Core i3</t>
  </si>
  <si>
    <t>Регистратор АйТек ПРО hvr-803 h-m</t>
  </si>
  <si>
    <t>Регистратор АйТек ПРО hvr-403 h-m</t>
  </si>
  <si>
    <t>Мультимедийный проектор ACER X115,DLP,800*600,DLP3D,20 000:1,3300 ANSI Lumens</t>
  </si>
  <si>
    <t>Экран 180 х 180, на штативе</t>
  </si>
  <si>
    <t xml:space="preserve">000000000000009               </t>
  </si>
  <si>
    <t xml:space="preserve">000000000000028               </t>
  </si>
  <si>
    <t xml:space="preserve">000000000000008               </t>
  </si>
  <si>
    <t xml:space="preserve">000000000000026               </t>
  </si>
  <si>
    <t xml:space="preserve">000000000000027               </t>
  </si>
  <si>
    <t xml:space="preserve">000000000000030               </t>
  </si>
  <si>
    <t xml:space="preserve">000000000000059               </t>
  </si>
  <si>
    <t xml:space="preserve">000000000000037               </t>
  </si>
  <si>
    <t xml:space="preserve">000000000000034               </t>
  </si>
  <si>
    <t xml:space="preserve">000000000000035               </t>
  </si>
  <si>
    <t xml:space="preserve">000000000000055               </t>
  </si>
  <si>
    <t xml:space="preserve">000000000000049               </t>
  </si>
  <si>
    <t xml:space="preserve">000000000000051               </t>
  </si>
  <si>
    <t xml:space="preserve">000000000000052               </t>
  </si>
  <si>
    <t xml:space="preserve">000000000000053               </t>
  </si>
  <si>
    <t xml:space="preserve">000000000000054               </t>
  </si>
  <si>
    <t xml:space="preserve">000000000000039               </t>
  </si>
  <si>
    <t xml:space="preserve">000000000000003               </t>
  </si>
  <si>
    <t xml:space="preserve">000000000000038               </t>
  </si>
  <si>
    <t xml:space="preserve">000000000000036               </t>
  </si>
  <si>
    <t xml:space="preserve">000000000000029               </t>
  </si>
  <si>
    <t xml:space="preserve">000000000000056               </t>
  </si>
  <si>
    <t xml:space="preserve">000000000000060               </t>
  </si>
  <si>
    <t xml:space="preserve">000000000000057               </t>
  </si>
  <si>
    <t xml:space="preserve">000000000000007               </t>
  </si>
  <si>
    <t xml:space="preserve">000000000000015               </t>
  </si>
  <si>
    <t xml:space="preserve">000000000000016               </t>
  </si>
  <si>
    <t xml:space="preserve">000000000000033               </t>
  </si>
  <si>
    <t xml:space="preserve">000000000000062               </t>
  </si>
  <si>
    <t xml:space="preserve">000000000000061               </t>
  </si>
  <si>
    <t xml:space="preserve">000000000000063               </t>
  </si>
  <si>
    <t xml:space="preserve">016330561                     </t>
  </si>
  <si>
    <t>Жилой дом, 1-этажный, назначение: жилое</t>
  </si>
  <si>
    <t>Пермский край г.Чайковский, ул.Гагарина,д.100</t>
  </si>
  <si>
    <t>59:12:0010246:105</t>
  </si>
  <si>
    <t>59-59/016-59/016/401/2015-790/1  от 16.09.2015</t>
  </si>
  <si>
    <t>59-59-16/069/2011-015  от 20.12.2011</t>
  </si>
  <si>
    <t>Часть здания музея, назначение: нежилоеэтаж 1, подвал, номера на поэтажном плане подвал 2-9,13,16,18,21-24; 1 этаж 1-9</t>
  </si>
  <si>
    <t>Пермский край г.Чайковский, ул.Мира,21</t>
  </si>
  <si>
    <t>59:12:0010332:585</t>
  </si>
  <si>
    <t>59-59-16/033/2010-471  от 09.08.2010</t>
  </si>
  <si>
    <t>59-59-16/001/2011-254  от 25.02.2011</t>
  </si>
  <si>
    <t xml:space="preserve">01010017                      </t>
  </si>
  <si>
    <t>Архитектурно-этнографический комплекс "Сайгатка",состоящий из основного строения</t>
  </si>
  <si>
    <t>Пермский край г.Чайковский, ул.Гагарина,98</t>
  </si>
  <si>
    <t>59:12:0010246:87</t>
  </si>
  <si>
    <t>59-59-16/001/2011-113  от 10.03.2011</t>
  </si>
  <si>
    <t>59-59-16/029/2011-185  от 02.06.2011</t>
  </si>
  <si>
    <t>Пермский край г.Чайковский, ул.Ленина,61/1</t>
  </si>
  <si>
    <t>59:12:0010307:1677</t>
  </si>
  <si>
    <t>59-59-16/022/2011-079  от 21.04.2011</t>
  </si>
  <si>
    <t>59-59-16/033/2011-461  от 29.06.2011</t>
  </si>
  <si>
    <t xml:space="preserve">01010019                      </t>
  </si>
  <si>
    <t>Нежилое помещение музея,этаж 1,</t>
  </si>
  <si>
    <t>Пермский край г.Чайковский, ул.Мира,19</t>
  </si>
  <si>
    <t>59:12:0010316:1280</t>
  </si>
  <si>
    <t>59-59-16/034/2010-189  от 14.07.2010</t>
  </si>
  <si>
    <t>59-59-16/033/2011-462  от 29.06.2011</t>
  </si>
  <si>
    <t>Фотокамера Sony DSC-HX1.9Mpix со штативом REKAM и мудулем памяти Memory Stick 4Gb</t>
  </si>
  <si>
    <t>Комплект компьютерной техники(монитор TFT24"ACER.сист.блок Intel Core,клавиатура.мышь,кабель USB.блок питания(ИБП)</t>
  </si>
  <si>
    <t>Витрина В 152</t>
  </si>
  <si>
    <t>Витрина закрытая</t>
  </si>
  <si>
    <t>Витрина В 102</t>
  </si>
  <si>
    <t>Нетбук Android2.2 - 10</t>
  </si>
  <si>
    <t>Нетбук Android2.2 - 11</t>
  </si>
  <si>
    <t>Нетбук Android2.2 - 12</t>
  </si>
  <si>
    <t>Нетбук Android2.2 - 13</t>
  </si>
  <si>
    <t>Нетбук Android2.2 - 14</t>
  </si>
  <si>
    <t>Нетбук Android2.2 - 15</t>
  </si>
  <si>
    <t xml:space="preserve">Ноутбук ASUS X553MA 90NB04X6-M14960 </t>
  </si>
  <si>
    <t>Нетбук Android2.2 - 1</t>
  </si>
  <si>
    <t>Мотокоса ECHO SRM-22GES</t>
  </si>
  <si>
    <t>Моноблок LENOVO S710 21.5"</t>
  </si>
  <si>
    <t>Факс Sharp</t>
  </si>
  <si>
    <t>Принтер лазерный Phaser 3120</t>
  </si>
  <si>
    <t>Фотоаппарат Canon 90</t>
  </si>
  <si>
    <t>Видеокамера цифровая Panasonic</t>
  </si>
  <si>
    <t>Копировальный аппарат Samsung 4100</t>
  </si>
  <si>
    <t>Уголок кухонный</t>
  </si>
  <si>
    <t>подставка для проектора и ноутбука</t>
  </si>
  <si>
    <t>Сейф оружейный AIKO Воробей-1</t>
  </si>
  <si>
    <t>Сейф оружейный AIKO Воробей-2</t>
  </si>
  <si>
    <t>Сейф оружейный AIKO Воробей-3</t>
  </si>
  <si>
    <t>Сейф оружейный AIKO Воробей-4</t>
  </si>
  <si>
    <t>Кресло Бейсик №48</t>
  </si>
  <si>
    <t>Шкаф металлический офисный Практик,разборный</t>
  </si>
  <si>
    <t>Рамка для рекламы и объявлений</t>
  </si>
  <si>
    <t xml:space="preserve">Стеллаж металлический ПРАКТИК MS в 2000*ш1000*г300мм 6 полок </t>
  </si>
  <si>
    <t>Приборный комплекс ТКА-Хранитель</t>
  </si>
  <si>
    <t>Витрина В 62</t>
  </si>
  <si>
    <t>Стол угловой правый в комплекте с элементом присоединения</t>
  </si>
  <si>
    <t>Сейф огнестойкий VALBERG FRS-99T KL-1</t>
  </si>
  <si>
    <t>Сейф огнестойкий VALBERG FRS-99T KL-2</t>
  </si>
  <si>
    <t>Сейф огнестойкий VALBERG FRS-99T KL-4</t>
  </si>
  <si>
    <t>Стеллаж металлический ПРАКТИК</t>
  </si>
  <si>
    <t>Тумба подкатная Эко</t>
  </si>
  <si>
    <t>Шкаф для одежды Канц</t>
  </si>
  <si>
    <t>Шкаф закрытый "Канц"</t>
  </si>
  <si>
    <t>Шкаф закрытый со стеклом Канц</t>
  </si>
  <si>
    <t>Шкаф полузакрытый Канц</t>
  </si>
  <si>
    <t>Стеллаж металлич.5 полок</t>
  </si>
  <si>
    <t>Счетчик ВСХН-50/20</t>
  </si>
  <si>
    <t>Пылесос Samsung SC5241 (1800 Вт, всасывания 410 Вт, сухая уборка, мешок, 2.5 л)</t>
  </si>
  <si>
    <t>Лестница шарнирная алюминиевая, 4х3// СИБРТЕХ</t>
  </si>
  <si>
    <t>Микроволновая печь ВВК 20MWG-738M/WБелый(20л,700Вт,гриль,механическое управление</t>
  </si>
  <si>
    <t xml:space="preserve">016330554                     </t>
  </si>
  <si>
    <t xml:space="preserve">016330558                     </t>
  </si>
  <si>
    <t xml:space="preserve">01630263                      </t>
  </si>
  <si>
    <t xml:space="preserve">01630264                      </t>
  </si>
  <si>
    <t xml:space="preserve">01630265                      </t>
  </si>
  <si>
    <t xml:space="preserve">01630266                      </t>
  </si>
  <si>
    <t xml:space="preserve">01630267                      </t>
  </si>
  <si>
    <t xml:space="preserve">01630268                      </t>
  </si>
  <si>
    <t xml:space="preserve">01630308                      </t>
  </si>
  <si>
    <t xml:space="preserve">01630309                      </t>
  </si>
  <si>
    <t xml:space="preserve">01630339                      </t>
  </si>
  <si>
    <t xml:space="preserve">01630340                      </t>
  </si>
  <si>
    <t xml:space="preserve">01630341                      </t>
  </si>
  <si>
    <t xml:space="preserve">01630410                      </t>
  </si>
  <si>
    <t xml:space="preserve">01630411                      </t>
  </si>
  <si>
    <t xml:space="preserve">01630464                      </t>
  </si>
  <si>
    <t xml:space="preserve">016330556                     </t>
  </si>
  <si>
    <t xml:space="preserve">016330557                     </t>
  </si>
  <si>
    <t xml:space="preserve">016330572                     </t>
  </si>
  <si>
    <t xml:space="preserve">016330573                     </t>
  </si>
  <si>
    <t xml:space="preserve">016330574                     </t>
  </si>
  <si>
    <t xml:space="preserve">016330575                     </t>
  </si>
  <si>
    <t xml:space="preserve">016330576                     </t>
  </si>
  <si>
    <t xml:space="preserve">016330577                     </t>
  </si>
  <si>
    <t xml:space="preserve">016330606                     </t>
  </si>
  <si>
    <t xml:space="preserve">016330607                     </t>
  </si>
  <si>
    <t xml:space="preserve">016330563                     </t>
  </si>
  <si>
    <t xml:space="preserve">016330605                     </t>
  </si>
  <si>
    <t xml:space="preserve">016330579                     </t>
  </si>
  <si>
    <t xml:space="preserve">01380299                      </t>
  </si>
  <si>
    <t xml:space="preserve">01380324                      </t>
  </si>
  <si>
    <t xml:space="preserve">01380325                      </t>
  </si>
  <si>
    <t xml:space="preserve">01380355                      </t>
  </si>
  <si>
    <t xml:space="preserve">01380378                      </t>
  </si>
  <si>
    <t xml:space="preserve">01630206                      </t>
  </si>
  <si>
    <t xml:space="preserve">016330578                     </t>
  </si>
  <si>
    <t xml:space="preserve">016330552                     </t>
  </si>
  <si>
    <t xml:space="preserve">016330597                     </t>
  </si>
  <si>
    <t xml:space="preserve">016330598                     </t>
  </si>
  <si>
    <t xml:space="preserve">016330599                     </t>
  </si>
  <si>
    <t xml:space="preserve">016330600                     </t>
  </si>
  <si>
    <t xml:space="preserve">016330608                     </t>
  </si>
  <si>
    <t xml:space="preserve">016330609                     </t>
  </si>
  <si>
    <t xml:space="preserve">016330626                     </t>
  </si>
  <si>
    <t xml:space="preserve">016330625                     </t>
  </si>
  <si>
    <t xml:space="preserve">016330610                     </t>
  </si>
  <si>
    <t xml:space="preserve">016330611                     </t>
  </si>
  <si>
    <t xml:space="preserve">016330612                     </t>
  </si>
  <si>
    <t xml:space="preserve">016330613                     </t>
  </si>
  <si>
    <t xml:space="preserve">016330614                     </t>
  </si>
  <si>
    <t xml:space="preserve">016330615                     </t>
  </si>
  <si>
    <t xml:space="preserve">016330616                     </t>
  </si>
  <si>
    <t xml:space="preserve">016330617                     </t>
  </si>
  <si>
    <t xml:space="preserve">016330619                     </t>
  </si>
  <si>
    <t xml:space="preserve">016330623                     </t>
  </si>
  <si>
    <t xml:space="preserve">016330622                     </t>
  </si>
  <si>
    <t xml:space="preserve">016330621                     </t>
  </si>
  <si>
    <t xml:space="preserve">016330620                     </t>
  </si>
  <si>
    <t xml:space="preserve">01630312                      </t>
  </si>
  <si>
    <t xml:space="preserve">01630422                      </t>
  </si>
  <si>
    <t xml:space="preserve">016330547                     </t>
  </si>
  <si>
    <t xml:space="preserve">016330548                     </t>
  </si>
  <si>
    <t xml:space="preserve">016330601                     </t>
  </si>
  <si>
    <t xml:space="preserve">016330602                     </t>
  </si>
  <si>
    <t xml:space="preserve">016330603                     </t>
  </si>
  <si>
    <t xml:space="preserve">016330604                     </t>
  </si>
  <si>
    <t xml:space="preserve">016330581                     </t>
  </si>
  <si>
    <t xml:space="preserve">016330585                     </t>
  </si>
  <si>
    <t xml:space="preserve">016330587                     </t>
  </si>
  <si>
    <t xml:space="preserve">016330588                     </t>
  </si>
  <si>
    <t xml:space="preserve">016330589                     </t>
  </si>
  <si>
    <t xml:space="preserve">016330590                     </t>
  </si>
  <si>
    <t xml:space="preserve">016330591                     </t>
  </si>
  <si>
    <t xml:space="preserve">016330592                     </t>
  </si>
  <si>
    <t xml:space="preserve">016330593                     </t>
  </si>
  <si>
    <t xml:space="preserve">016330594                     </t>
  </si>
  <si>
    <t xml:space="preserve">016330595                     </t>
  </si>
  <si>
    <t xml:space="preserve">016330596                     </t>
  </si>
  <si>
    <t xml:space="preserve">016330628                     </t>
  </si>
  <si>
    <t xml:space="preserve">016330627                     </t>
  </si>
  <si>
    <t>000000000000058</t>
  </si>
  <si>
    <t>2101360001</t>
  </si>
  <si>
    <t>2101360002</t>
  </si>
  <si>
    <t>2101360003</t>
  </si>
  <si>
    <t>2101360004 2101360005</t>
  </si>
  <si>
    <t xml:space="preserve">02114528721001                </t>
  </si>
  <si>
    <t xml:space="preserve">Здание детской школы искусств №1г </t>
  </si>
  <si>
    <t>Пермский край г.Чайковский ул.Ленина 56/1</t>
  </si>
  <si>
    <t>59:12:0010343:83</t>
  </si>
  <si>
    <t>59-59/016-59/999/001/2016-14074/1  от 15.12.2016</t>
  </si>
  <si>
    <t>59-59-16/028/2010-407  от 23.06.2010</t>
  </si>
  <si>
    <t xml:space="preserve">110104030780                  </t>
  </si>
  <si>
    <t xml:space="preserve">Здание столовой одноэтажное  </t>
  </si>
  <si>
    <t>Пермский край г.Чайковский ул.Горького,22</t>
  </si>
  <si>
    <t>59:12:0010334:518</t>
  </si>
  <si>
    <t>59-59-16/037/2009-035  от 18.08.2009</t>
  </si>
  <si>
    <t>59-59-16/042/2012-415  от 03.08.2012</t>
  </si>
  <si>
    <t xml:space="preserve">110104030779                  </t>
  </si>
  <si>
    <t>Переход</t>
  </si>
  <si>
    <t>59:12:0010334:664</t>
  </si>
  <si>
    <t>59-59-16/037/2009-033  от 18.08.2009</t>
  </si>
  <si>
    <t xml:space="preserve">110104030781                  </t>
  </si>
  <si>
    <t>Часть здания учебного корпуса 3 этаж,</t>
  </si>
  <si>
    <t>59:12:0010334:521</t>
  </si>
  <si>
    <t>59-59-16/041/2009-080  от 22.09.2009</t>
  </si>
  <si>
    <t>59-59-16/042/2012-413  от 03.08.2012</t>
  </si>
  <si>
    <t xml:space="preserve">410112000000001               </t>
  </si>
  <si>
    <t xml:space="preserve">Нежилые помещения в здании учебного корпуса, </t>
  </si>
  <si>
    <t>59:12:0010334:526</t>
  </si>
  <si>
    <t>59-59-16/024/2012-117  от 28.03.2012</t>
  </si>
  <si>
    <t>59-59-16/042/2012-412  от 22.08.2012</t>
  </si>
  <si>
    <t>Рояль кабинетный Петроф</t>
  </si>
  <si>
    <t>Цифровое фортепиано Casio CDP-200</t>
  </si>
  <si>
    <t>Баян концертный мастера Волкова</t>
  </si>
  <si>
    <t>Виолончель концертная</t>
  </si>
  <si>
    <t>Виолончель Чехословакия</t>
  </si>
  <si>
    <t>Домра мастера Шаляпина</t>
  </si>
  <si>
    <t>Концертная Балалайка Прима</t>
  </si>
  <si>
    <t>электронное пианино</t>
  </si>
  <si>
    <t>Скрипка Альт</t>
  </si>
  <si>
    <t>Рояль концертный "Москва"</t>
  </si>
  <si>
    <t>Пианино Петроф</t>
  </si>
  <si>
    <t>Рояль салонный Ферстер</t>
  </si>
  <si>
    <t>Пианино "Hailun" 5</t>
  </si>
  <si>
    <t>Пианино "Hailun" 6</t>
  </si>
  <si>
    <t>Пианино "Hailun" 7</t>
  </si>
  <si>
    <t>Пианино "Hailun" 8</t>
  </si>
  <si>
    <t>Пианино "Hailun" 9</t>
  </si>
  <si>
    <t>Пианино "Hailun" 10</t>
  </si>
  <si>
    <t>Пианино "Hailun" 11</t>
  </si>
  <si>
    <t>Пианино "Hailun" 12</t>
  </si>
  <si>
    <t>Пианино "Hailun" 13</t>
  </si>
  <si>
    <t>Пианино "Hailun" 1</t>
  </si>
  <si>
    <t>Пианино "Hailun" 2</t>
  </si>
  <si>
    <t>Пианино "Hailun" 3</t>
  </si>
  <si>
    <t>Пианино "Hailun" 4</t>
  </si>
  <si>
    <t>Баян мастера Фиганова</t>
  </si>
  <si>
    <t>Гармонь</t>
  </si>
  <si>
    <t>Кресс</t>
  </si>
  <si>
    <t>Лесничный подъемник гусенечного типа ТО9</t>
  </si>
  <si>
    <t>Акустическая система двухполосная JBL</t>
  </si>
  <si>
    <t>Аппарат  XEROX WC 3119</t>
  </si>
  <si>
    <t>Многофункциональное устройство (копир/принтер/сканер) XEROX WC 5016(100S12720)</t>
  </si>
  <si>
    <t>Принтер струйный HP OfficeJet</t>
  </si>
  <si>
    <t>МФУ HP LaserJet Pro (Принтер/Копир/Сканер/Факс)</t>
  </si>
  <si>
    <t>Ноутбук Lenovo IdeaPad B570</t>
  </si>
  <si>
    <t>Компьютер в сборе(системный блок Instar modern. монитор LCD)-приемная</t>
  </si>
  <si>
    <t>Компьютер в сборе (системный блок Aguarus Std S20 S38. монитор LCD 18.5")</t>
  </si>
  <si>
    <t>МФУ HP LaserJet Pro M125r</t>
  </si>
  <si>
    <t>МФУ лазерное HP LJ M1132</t>
  </si>
  <si>
    <t>Комплект компьютерной техники (монитор,клавиатура,мышь,сист.блок,веб-камера)</t>
  </si>
  <si>
    <t>Телевизор Samsung UE-40H4200AKX LED тв</t>
  </si>
  <si>
    <t>магнитола SONI CFD- RS60CP</t>
  </si>
  <si>
    <t>Проектор EMp-X52 epson</t>
  </si>
  <si>
    <t>Ноутбук АSUS [ 512.DVD-RW.modem сумка Base. мышь Lodetech Y220 optikal</t>
  </si>
  <si>
    <t>Аккордеон Вольтмастер</t>
  </si>
  <si>
    <t>Гобой</t>
  </si>
  <si>
    <t>Домра Альт</t>
  </si>
  <si>
    <t>Домра концертная мастера Бурова</t>
  </si>
  <si>
    <t>Домра мастера Манеева</t>
  </si>
  <si>
    <t>Кларнет Амати</t>
  </si>
  <si>
    <t>скрипка с футляром</t>
  </si>
  <si>
    <t>Труба помповая</t>
  </si>
  <si>
    <t>Труба Чехия</t>
  </si>
  <si>
    <t>Флейта</t>
  </si>
  <si>
    <t>Видеокамера Панасоник</t>
  </si>
  <si>
    <t>Колонки звуковые</t>
  </si>
  <si>
    <t>колонки звуковые</t>
  </si>
  <si>
    <t>Панасоник RX-D 29E  магнитола +CD</t>
  </si>
  <si>
    <t>Прожектор направленного  света</t>
  </si>
  <si>
    <t>Пульт с силовым блоком 8*1,5kW</t>
  </si>
  <si>
    <t>компьютер в сборе (хореография)</t>
  </si>
  <si>
    <t>Сканер 2009</t>
  </si>
  <si>
    <t>фотоаппарат и карта памяти</t>
  </si>
  <si>
    <t>Скрипка Strunal Gremona 1750-4/4</t>
  </si>
  <si>
    <t>Скрипка Strunal Gremona 205W-4/4</t>
  </si>
  <si>
    <t>Набор тарелок ZILDJIAN ZBT 4 PRO BOX SET</t>
  </si>
  <si>
    <t>Усилитель Комбо Belcat 50RG</t>
  </si>
  <si>
    <t>Телевизор "Samsung" VE42F5300AR</t>
  </si>
  <si>
    <t>Скрипка 1/2</t>
  </si>
  <si>
    <t>Домра концертная (мастеровая)</t>
  </si>
  <si>
    <t>Оверлок трех-четырехниточный</t>
  </si>
  <si>
    <t>Телевизор LED 40"(101см) Samsung</t>
  </si>
  <si>
    <t xml:space="preserve">Телевизор Samsung UE-40H4200AKX </t>
  </si>
  <si>
    <t>Телевизор Samsung UE-40H4200AKX</t>
  </si>
  <si>
    <t>Швейная машина  JANOME S17</t>
  </si>
  <si>
    <t>Радиосистема вокальная SHURE BLX24E/SM58 K3E c капсюлем динамического микрофона SM58</t>
  </si>
  <si>
    <t>Тарелки маршевые Sabian 14"В8Х MARCHING (пара)</t>
  </si>
  <si>
    <t xml:space="preserve">Флейта пикколо " BRAHNER PF-700S" </t>
  </si>
  <si>
    <t>Баян "Юпитер-2Д" диапазон 46/61*44/80, 2-х голосный, готово выборный</t>
  </si>
  <si>
    <t>Аккордеон "Юпитер3/4" диапазон 34*80, 3-х голосный, 5+2 регистра, не выборный</t>
  </si>
  <si>
    <t>Аккордеон "Юпитер 7/8" диапазон 37*96, 4-х голосный, не выборный, 11+4 регистра</t>
  </si>
  <si>
    <t>Домра 3-х струнная АЛЬТ мастеровая 1 категория</t>
  </si>
  <si>
    <t>Балалайка-секунда BK-BS.3-х струнная, 1-й категории, Doff</t>
  </si>
  <si>
    <t>Телевизор LED 40"(101см) Pilips</t>
  </si>
  <si>
    <t>Флейта пикколо "С" BRAHNER PF-700S студенческая модель,французская система,серебряное покрытие,итальянские подушки,кейс в комплекте</t>
  </si>
  <si>
    <t>Пианино "Смоленск"</t>
  </si>
  <si>
    <t>Рояль Красный Октябрь</t>
  </si>
  <si>
    <t>Узел учета холодного водоснабжения</t>
  </si>
  <si>
    <t>Акустическая активная широкополосная система VOLTA P 15A R</t>
  </si>
  <si>
    <t xml:space="preserve">Микшерский пульт YAMAHA MG 124CR </t>
  </si>
  <si>
    <t>балалайка</t>
  </si>
  <si>
    <t>Баян "Детский"</t>
  </si>
  <si>
    <t>Баян "Рубин"</t>
  </si>
  <si>
    <t>Домра мастера Бурова с футляром</t>
  </si>
  <si>
    <t>Скрипка "Каприс1/2"</t>
  </si>
  <si>
    <t>Флейта "Амати"</t>
  </si>
  <si>
    <t>Флейта "Ленинградская"</t>
  </si>
  <si>
    <t>Ямаха РЗР-620</t>
  </si>
  <si>
    <t>Экран на штативе 244*244</t>
  </si>
  <si>
    <t>Мультимедийный проектор Aser</t>
  </si>
  <si>
    <t xml:space="preserve">Ударная установка LUDWIG LC175 </t>
  </si>
  <si>
    <t>Радиомикрофон SHURE</t>
  </si>
  <si>
    <t>Микрофон SHURE</t>
  </si>
  <si>
    <t>Цифровое пианино "YAMAHA" Р-105 WH</t>
  </si>
  <si>
    <t>Ноутбук Lenovo G5030 15.6"</t>
  </si>
  <si>
    <t xml:space="preserve">Кондиционер Hisense Neo Classic </t>
  </si>
  <si>
    <t xml:space="preserve">Виолончель CREMONA CC-416 1/2 </t>
  </si>
  <si>
    <t>Виолончель CREMONA CC-416 1/4</t>
  </si>
  <si>
    <t>Стол офисный (ресепшен)</t>
  </si>
  <si>
    <t>Пылесос с пылесборником Samsung VCC4140</t>
  </si>
  <si>
    <t>лестница универсальная</t>
  </si>
  <si>
    <t>Стеллаж МС-255/1</t>
  </si>
  <si>
    <t>Стеллаж МС-255/2</t>
  </si>
  <si>
    <t>Счетчик 1ф 515 27D</t>
  </si>
  <si>
    <t>Транспортировочные ролики</t>
  </si>
  <si>
    <t>Узел учета холодной воды</t>
  </si>
  <si>
    <t>Банкетка Brahner BP-100/BK</t>
  </si>
  <si>
    <t>Кресло офисное Компакт</t>
  </si>
  <si>
    <t>Кресло Пилот-6</t>
  </si>
  <si>
    <t>Стеллаж МС-245</t>
  </si>
  <si>
    <t>Доска для класса теории музыки</t>
  </si>
  <si>
    <t>Вертикальные жалюзи 2011</t>
  </si>
  <si>
    <t>Шкаф (4600)</t>
  </si>
  <si>
    <t>Шкаф (стенка)</t>
  </si>
  <si>
    <t>Стол (вахта)</t>
  </si>
  <si>
    <t>Стол офисный-2</t>
  </si>
  <si>
    <t>Стол офисный-1</t>
  </si>
  <si>
    <t>Стол офисный-4</t>
  </si>
  <si>
    <t>Стол офисный-5</t>
  </si>
  <si>
    <t>Микроволновая печь Supra MWS-1804 свч соло</t>
  </si>
  <si>
    <t>Портативный экран (напольный)</t>
  </si>
  <si>
    <t>Утюг ФИЛИПС</t>
  </si>
  <si>
    <t>Манекен детский раздвижной "J"30-38</t>
  </si>
  <si>
    <t>Утюг бытовой Philips</t>
  </si>
  <si>
    <t>Банкетка со спинкой "Астрид" кожзам коричневй</t>
  </si>
  <si>
    <t>Принтер МФУ Laser Jet M125r А4</t>
  </si>
  <si>
    <t>Принтер МФУ А4  HPLaserJet ProM125r</t>
  </si>
  <si>
    <t xml:space="preserve">Шкаф-стеллаж </t>
  </si>
  <si>
    <t>Банкетка со спинкой "Астрид"</t>
  </si>
  <si>
    <t xml:space="preserve">Диван мягкий трехместный "V-500" </t>
  </si>
  <si>
    <t>Шкаф2016</t>
  </si>
  <si>
    <t>Стол офисный 2016г</t>
  </si>
  <si>
    <t>Стол для руководителя</t>
  </si>
  <si>
    <t>Шкаф для документов комбинированный со стеклом</t>
  </si>
  <si>
    <t>Офортный станок</t>
  </si>
  <si>
    <t>Стол-брифинг</t>
  </si>
  <si>
    <t>Тумба к столу руководителя</t>
  </si>
  <si>
    <t>Шкаф-стеллаж закрытый 380*390*1880</t>
  </si>
  <si>
    <t>Шкаф-стеллаж со стеклянными дверями</t>
  </si>
  <si>
    <t>Видеотройка</t>
  </si>
  <si>
    <t>Кресло натуральная кожа (бежевый)</t>
  </si>
  <si>
    <t>Диван мягкий (двухместный),экокожа,коричневый</t>
  </si>
  <si>
    <t>Диван мягкий 2-ух местный коричневый</t>
  </si>
  <si>
    <t>Гармонь Чайка трехголосая</t>
  </si>
  <si>
    <t>Вокальная радиосистема с 2-мя передатчиками AKG</t>
  </si>
  <si>
    <t>Скрипка BRAHNER (кейс+смычок)</t>
  </si>
  <si>
    <t>Скрипка BRAHNER (комплект 1)</t>
  </si>
  <si>
    <t>Максимов В. Баян</t>
  </si>
  <si>
    <t>Кочукова Е. Учись читать хоровые партитуры</t>
  </si>
  <si>
    <t>Вохринцева С. Окружающий мир. Музыкальные инструменты</t>
  </si>
  <si>
    <t>Как учить игре на скрипке в музыкальной школе</t>
  </si>
  <si>
    <t>Карулина З. Основы вокальной безопасности</t>
  </si>
  <si>
    <t>Юный виртуоз часть 1</t>
  </si>
  <si>
    <t>Пьяццолла А. В ритме танго</t>
  </si>
  <si>
    <t>Светлячок</t>
  </si>
  <si>
    <t>Мазель В. Скрипач и его руки</t>
  </si>
  <si>
    <t>Хрестоматия для скрипки (5-7 кл.)</t>
  </si>
  <si>
    <t>Судзуки С. Школа игры на скрипке</t>
  </si>
  <si>
    <t>Учись читать музыкальные инструменты</t>
  </si>
  <si>
    <t>Щетинин М. Дыхательная гимнастика Стрельниковой</t>
  </si>
  <si>
    <t>библиотечный фонд-партитуры Чуркина Г.Г.</t>
  </si>
  <si>
    <t>Нотная литература-октябрь 2012г.</t>
  </si>
  <si>
    <t>Музыкальная литература-безвозмездно 2013г.</t>
  </si>
  <si>
    <t>балетная пачка</t>
  </si>
  <si>
    <t>Лобзик Bosh PST 700 Е (500Вт, 3000 об/мин)</t>
  </si>
  <si>
    <t>Шуруповерт SKIL 2016LВ (12В, NiCd, 600об/мин,1.2А*ч)</t>
  </si>
  <si>
    <t>Стеллаж на металлокаркасе демонстр. (в1900*ш900*т320мм), серый каркас, 4 полки</t>
  </si>
  <si>
    <t>Холодильник SHIVAKI SHRF-74CHS (Однодверный/верхняя морозильная камера)</t>
  </si>
  <si>
    <t>Стеллаж металлический Практик MS в2000*ш1000*300мм 6 полок 290148</t>
  </si>
  <si>
    <t>Стеллаж универ металл 6 полок 2010*1000*400 290349</t>
  </si>
  <si>
    <t>Бензотриммер Р 73102 "МАСТЕР" леска+диск 40 зуб, 1/7 кВт, 2,3л/с.</t>
  </si>
  <si>
    <t xml:space="preserve">Проектор EPSON MultiMedia EB-W32 </t>
  </si>
  <si>
    <t>Экран CACTUS Motoscreen CS-PSМ-180х180, 180х180 см, 1:1, настенно-потолочный</t>
  </si>
  <si>
    <t>Мини АТС Panasonic KX-TEB308RU 3 городских и 8 внутренних линий</t>
  </si>
  <si>
    <t>Системный телефон Panasonic KX-Т7730</t>
  </si>
  <si>
    <t>Тумба (картотека)</t>
  </si>
  <si>
    <t>Эл.счетчик Энергомера ЦЭ6803В Э Р32 (10-100А, 380В, ЖК, станд.</t>
  </si>
  <si>
    <t>Фонтан питьевой полукруглый с ограничительным кольцом ФП-400</t>
  </si>
  <si>
    <t>Кресло Бейсик №19 черная ткань (MP-70 PL)</t>
  </si>
  <si>
    <t>Прибор управления оповещением РОКОТ-2</t>
  </si>
  <si>
    <t>Ниткошвейная машина Grafalex М168А</t>
  </si>
  <si>
    <t>Сольфеджио для 1-2 кл. ДМШ Баева, Зебряк</t>
  </si>
  <si>
    <t>Чтение с листа на уроках сольфеджио Фридкин</t>
  </si>
  <si>
    <t>Снегоуборочная машина HUTER SGC4000 4-х такт, 5.5 л с захват 56см вперед</t>
  </si>
  <si>
    <t>FENDER RUMBLE 100 COMBO (V3) комбоусилитель</t>
  </si>
  <si>
    <t>OnStaje kS7191 Стойка для клавишных крестообразная, двойная, 5 позиций</t>
  </si>
  <si>
    <t>Принтер/копир/сканер HP LG Pro MFP M132a &lt;G3Q61А&gt;</t>
  </si>
  <si>
    <t xml:space="preserve">04143692010051                </t>
  </si>
  <si>
    <t xml:space="preserve">04143692030064                </t>
  </si>
  <si>
    <t xml:space="preserve">04143692030031                </t>
  </si>
  <si>
    <t xml:space="preserve">04143692010035                </t>
  </si>
  <si>
    <t xml:space="preserve">04143692010036                </t>
  </si>
  <si>
    <t xml:space="preserve">04143692010037                </t>
  </si>
  <si>
    <t xml:space="preserve">04143692010047                </t>
  </si>
  <si>
    <t xml:space="preserve">04143692010050                </t>
  </si>
  <si>
    <t xml:space="preserve">04143692030063                </t>
  </si>
  <si>
    <t xml:space="preserve">210134000000013               </t>
  </si>
  <si>
    <t xml:space="preserve">04143692010011                </t>
  </si>
  <si>
    <t xml:space="preserve">04143692010017                </t>
  </si>
  <si>
    <t xml:space="preserve">04143692010018                </t>
  </si>
  <si>
    <t xml:space="preserve">410124000000005               </t>
  </si>
  <si>
    <t xml:space="preserve">410124000000006               </t>
  </si>
  <si>
    <t xml:space="preserve">410124000000007               </t>
  </si>
  <si>
    <t xml:space="preserve">410124000000008               </t>
  </si>
  <si>
    <t xml:space="preserve">410124000000009               </t>
  </si>
  <si>
    <t xml:space="preserve">410124000000010               </t>
  </si>
  <si>
    <t xml:space="preserve">410124000000011               </t>
  </si>
  <si>
    <t xml:space="preserve">410124000000012               </t>
  </si>
  <si>
    <t xml:space="preserve">410124000000013               </t>
  </si>
  <si>
    <t xml:space="preserve">410124000000001               </t>
  </si>
  <si>
    <t xml:space="preserve">410124000000002               </t>
  </si>
  <si>
    <t xml:space="preserve">410124000000003               </t>
  </si>
  <si>
    <t xml:space="preserve">410124000000004               </t>
  </si>
  <si>
    <t xml:space="preserve">04143692030006                </t>
  </si>
  <si>
    <t xml:space="preserve">04143692030027                </t>
  </si>
  <si>
    <t xml:space="preserve">04143692030028                </t>
  </si>
  <si>
    <t xml:space="preserve">410124000000015               </t>
  </si>
  <si>
    <t xml:space="preserve">410124000000016               </t>
  </si>
  <si>
    <t xml:space="preserve">410124000000020               </t>
  </si>
  <si>
    <t xml:space="preserve">410124000000019               </t>
  </si>
  <si>
    <t xml:space="preserve">04143190290072                </t>
  </si>
  <si>
    <t xml:space="preserve">000000000000080               </t>
  </si>
  <si>
    <t xml:space="preserve">000000000000092               </t>
  </si>
  <si>
    <t xml:space="preserve">210134000000019               </t>
  </si>
  <si>
    <t xml:space="preserve">210134000000027               </t>
  </si>
  <si>
    <t xml:space="preserve">210134000000007               </t>
  </si>
  <si>
    <t xml:space="preserve">210134000000028               </t>
  </si>
  <si>
    <t xml:space="preserve">210134000000029               </t>
  </si>
  <si>
    <t xml:space="preserve">210134000000026               </t>
  </si>
  <si>
    <t xml:space="preserve">210134000000003               </t>
  </si>
  <si>
    <t xml:space="preserve">210134000000004               </t>
  </si>
  <si>
    <t xml:space="preserve">210134000000023               </t>
  </si>
  <si>
    <t xml:space="preserve">04143230142066                </t>
  </si>
  <si>
    <t xml:space="preserve">04143230142067                </t>
  </si>
  <si>
    <t xml:space="preserve">04143322254068                </t>
  </si>
  <si>
    <t xml:space="preserve">04143020261070                </t>
  </si>
  <si>
    <t xml:space="preserve">04143692010027                </t>
  </si>
  <si>
    <t xml:space="preserve">04143692020038                </t>
  </si>
  <si>
    <t xml:space="preserve">04143692010042                </t>
  </si>
  <si>
    <t xml:space="preserve">04143692010044                </t>
  </si>
  <si>
    <t xml:space="preserve">04143692010045                </t>
  </si>
  <si>
    <t xml:space="preserve">04143692020049                </t>
  </si>
  <si>
    <t xml:space="preserve">04143692010058                </t>
  </si>
  <si>
    <t xml:space="preserve">04143692020059                </t>
  </si>
  <si>
    <t xml:space="preserve">04143692020060                </t>
  </si>
  <si>
    <t xml:space="preserve">04143692020062                </t>
  </si>
  <si>
    <t xml:space="preserve">000000000000023               </t>
  </si>
  <si>
    <t xml:space="preserve">000000000000012               </t>
  </si>
  <si>
    <t xml:space="preserve">000000000000085               </t>
  </si>
  <si>
    <t xml:space="preserve">000000000000095               </t>
  </si>
  <si>
    <t xml:space="preserve">000000000000096               </t>
  </si>
  <si>
    <t xml:space="preserve">000000000000005               </t>
  </si>
  <si>
    <t xml:space="preserve">000000000000064               </t>
  </si>
  <si>
    <t xml:space="preserve">000000000000155               </t>
  </si>
  <si>
    <t xml:space="preserve">210134000000009               </t>
  </si>
  <si>
    <t xml:space="preserve">210134000000010               </t>
  </si>
  <si>
    <t xml:space="preserve">210134000000012               </t>
  </si>
  <si>
    <t xml:space="preserve">210134000000017               </t>
  </si>
  <si>
    <t xml:space="preserve">210134000000005               </t>
  </si>
  <si>
    <t xml:space="preserve">210134000000020               </t>
  </si>
  <si>
    <t xml:space="preserve">210134000000006               </t>
  </si>
  <si>
    <t xml:space="preserve">210134000000008               </t>
  </si>
  <si>
    <t xml:space="preserve">210134000000001               </t>
  </si>
  <si>
    <t xml:space="preserve">210134000000002               </t>
  </si>
  <si>
    <t xml:space="preserve">210134000000025               </t>
  </si>
  <si>
    <t xml:space="preserve">210134000000021               </t>
  </si>
  <si>
    <t xml:space="preserve">210134000000022               </t>
  </si>
  <si>
    <t xml:space="preserve">210134000000018               </t>
  </si>
  <si>
    <t xml:space="preserve">210134000000047               </t>
  </si>
  <si>
    <t xml:space="preserve">210134000000048               </t>
  </si>
  <si>
    <t xml:space="preserve">210134000000051               </t>
  </si>
  <si>
    <t xml:space="preserve">210134000000052               </t>
  </si>
  <si>
    <t xml:space="preserve">210134000000053               </t>
  </si>
  <si>
    <t xml:space="preserve">210134000000043               </t>
  </si>
  <si>
    <t xml:space="preserve">210134000000039               </t>
  </si>
  <si>
    <t xml:space="preserve">210134000000040               </t>
  </si>
  <si>
    <t xml:space="preserve">210134000000041               </t>
  </si>
  <si>
    <t xml:space="preserve">210134000000042               </t>
  </si>
  <si>
    <t xml:space="preserve">210134000000044               </t>
  </si>
  <si>
    <t xml:space="preserve">210134000000045               </t>
  </si>
  <si>
    <t xml:space="preserve">210134000000046               </t>
  </si>
  <si>
    <t xml:space="preserve">210134000000049               </t>
  </si>
  <si>
    <t xml:space="preserve">210134000000050               </t>
  </si>
  <si>
    <t xml:space="preserve">04143692010010                </t>
  </si>
  <si>
    <t xml:space="preserve">04143692010012                </t>
  </si>
  <si>
    <t xml:space="preserve">04143692010013                </t>
  </si>
  <si>
    <t xml:space="preserve">04143692010015                </t>
  </si>
  <si>
    <t xml:space="preserve">04143692010016                </t>
  </si>
  <si>
    <t xml:space="preserve">000000000000145               </t>
  </si>
  <si>
    <t xml:space="preserve">210134000000014               </t>
  </si>
  <si>
    <t xml:space="preserve">210134000000015               </t>
  </si>
  <si>
    <t xml:space="preserve">210134000000016               </t>
  </si>
  <si>
    <t xml:space="preserve">04143692030026                </t>
  </si>
  <si>
    <t xml:space="preserve">04143692030004                </t>
  </si>
  <si>
    <t xml:space="preserve">04143692030005                </t>
  </si>
  <si>
    <t xml:space="preserve">04143692010007                </t>
  </si>
  <si>
    <t xml:space="preserve">04143692010008                </t>
  </si>
  <si>
    <t xml:space="preserve">04143692010019                </t>
  </si>
  <si>
    <t xml:space="preserve">04143692010021                </t>
  </si>
  <si>
    <t xml:space="preserve">04143692020023                </t>
  </si>
  <si>
    <t xml:space="preserve">04143692030025                </t>
  </si>
  <si>
    <t xml:space="preserve">410134000000001               </t>
  </si>
  <si>
    <t xml:space="preserve">410134000000002               </t>
  </si>
  <si>
    <t xml:space="preserve">410134000000003               </t>
  </si>
  <si>
    <t xml:space="preserve">410134000000004               </t>
  </si>
  <si>
    <t xml:space="preserve">410134000000005               </t>
  </si>
  <si>
    <t xml:space="preserve">410134000000006               </t>
  </si>
  <si>
    <t xml:space="preserve">410134000000007               </t>
  </si>
  <si>
    <t xml:space="preserve">410134000000010               </t>
  </si>
  <si>
    <t xml:space="preserve">410134000000009               </t>
  </si>
  <si>
    <t xml:space="preserve">410134000000008               </t>
  </si>
  <si>
    <t xml:space="preserve">2101360000000011              </t>
  </si>
  <si>
    <t xml:space="preserve">21013600000000011             </t>
  </si>
  <si>
    <t xml:space="preserve">2101360000000012              </t>
  </si>
  <si>
    <t xml:space="preserve">000000000000048               </t>
  </si>
  <si>
    <t xml:space="preserve">000000000000071               </t>
  </si>
  <si>
    <t xml:space="preserve">000000000000120               </t>
  </si>
  <si>
    <t xml:space="preserve">000000000000134               </t>
  </si>
  <si>
    <t xml:space="preserve">000000000000135               </t>
  </si>
  <si>
    <t xml:space="preserve">000000000000138               </t>
  </si>
  <si>
    <t xml:space="preserve">000000000000141               </t>
  </si>
  <si>
    <t xml:space="preserve">000000000000146               </t>
  </si>
  <si>
    <t xml:space="preserve">210136000000010               </t>
  </si>
  <si>
    <t xml:space="preserve">210136000000006               </t>
  </si>
  <si>
    <t xml:space="preserve">210136000000007               </t>
  </si>
  <si>
    <t xml:space="preserve">210136000000008               </t>
  </si>
  <si>
    <t xml:space="preserve">210136000000009               </t>
  </si>
  <si>
    <t xml:space="preserve">210136000000017               </t>
  </si>
  <si>
    <t xml:space="preserve">210136000000018               </t>
  </si>
  <si>
    <t xml:space="preserve">210136000000019               </t>
  </si>
  <si>
    <t xml:space="preserve">210136000000020               </t>
  </si>
  <si>
    <t xml:space="preserve">210136000000023               </t>
  </si>
  <si>
    <t xml:space="preserve">210136000000022               </t>
  </si>
  <si>
    <t xml:space="preserve">210136000000021               </t>
  </si>
  <si>
    <t xml:space="preserve">210136000000001               </t>
  </si>
  <si>
    <t xml:space="preserve">210136000000002               </t>
  </si>
  <si>
    <t xml:space="preserve">210136000000003               </t>
  </si>
  <si>
    <t xml:space="preserve">210136000000004               </t>
  </si>
  <si>
    <t xml:space="preserve">210136000000005               </t>
  </si>
  <si>
    <t xml:space="preserve">2101360000000101              </t>
  </si>
  <si>
    <t xml:space="preserve">2101360000000013              </t>
  </si>
  <si>
    <t xml:space="preserve">210136000000025               </t>
  </si>
  <si>
    <t xml:space="preserve">210136000000016               </t>
  </si>
  <si>
    <t xml:space="preserve">210136000000015               </t>
  </si>
  <si>
    <t xml:space="preserve">210136000000014               </t>
  </si>
  <si>
    <t xml:space="preserve">210136000000012               </t>
  </si>
  <si>
    <t xml:space="preserve">210136000000013               </t>
  </si>
  <si>
    <t xml:space="preserve">2101362                       </t>
  </si>
  <si>
    <t xml:space="preserve">2101361                       </t>
  </si>
  <si>
    <t xml:space="preserve">2101363                       </t>
  </si>
  <si>
    <t xml:space="preserve">2101364                       </t>
  </si>
  <si>
    <t xml:space="preserve">2101365                       </t>
  </si>
  <si>
    <t xml:space="preserve">210134000000024               </t>
  </si>
  <si>
    <t xml:space="preserve">000000000000017               </t>
  </si>
  <si>
    <t xml:space="preserve">000000000000147               </t>
  </si>
  <si>
    <t xml:space="preserve">210136000000011               </t>
  </si>
  <si>
    <t xml:space="preserve">210136000000024               </t>
  </si>
  <si>
    <t xml:space="preserve">210136000000069               </t>
  </si>
  <si>
    <t xml:space="preserve">210136000000072               </t>
  </si>
  <si>
    <t xml:space="preserve">210136000000071               </t>
  </si>
  <si>
    <t xml:space="preserve">210136000000070               </t>
  </si>
  <si>
    <t xml:space="preserve">021013600009                  </t>
  </si>
  <si>
    <t xml:space="preserve">210136000000034               </t>
  </si>
  <si>
    <t xml:space="preserve">210136000000036               </t>
  </si>
  <si>
    <t xml:space="preserve">210136000000037               </t>
  </si>
  <si>
    <t xml:space="preserve">210136000000038               </t>
  </si>
  <si>
    <t xml:space="preserve">210136000000039               </t>
  </si>
  <si>
    <t xml:space="preserve">21013600000006                </t>
  </si>
  <si>
    <t xml:space="preserve">210136000000066               </t>
  </si>
  <si>
    <t xml:space="preserve">210136000000053               </t>
  </si>
  <si>
    <t xml:space="preserve">210136000000033               </t>
  </si>
  <si>
    <t xml:space="preserve">210136000000055               </t>
  </si>
  <si>
    <t xml:space="preserve">210136000000056               </t>
  </si>
  <si>
    <t xml:space="preserve">210136000000057               </t>
  </si>
  <si>
    <t xml:space="preserve">210136000000058               </t>
  </si>
  <si>
    <t xml:space="preserve">210136000000059               </t>
  </si>
  <si>
    <t xml:space="preserve">210136000000060               </t>
  </si>
  <si>
    <t xml:space="preserve">210136000000061               </t>
  </si>
  <si>
    <t xml:space="preserve">210136000000062               </t>
  </si>
  <si>
    <t xml:space="preserve">210136000000063               </t>
  </si>
  <si>
    <t xml:space="preserve">210136000000064               </t>
  </si>
  <si>
    <t xml:space="preserve">210136000000054               </t>
  </si>
  <si>
    <t xml:space="preserve">210136000000068               </t>
  </si>
  <si>
    <t xml:space="preserve">210136000000067               </t>
  </si>
  <si>
    <t xml:space="preserve">210136000000026               </t>
  </si>
  <si>
    <t xml:space="preserve">210136000000027               </t>
  </si>
  <si>
    <t xml:space="preserve">210136000000028               </t>
  </si>
  <si>
    <t xml:space="preserve">210136000000030               </t>
  </si>
  <si>
    <t xml:space="preserve">210136000000029               </t>
  </si>
  <si>
    <t xml:space="preserve">210136000000031               </t>
  </si>
  <si>
    <t xml:space="preserve">000000000000084               </t>
  </si>
  <si>
    <t xml:space="preserve">410136000000001               </t>
  </si>
  <si>
    <t xml:space="preserve">410136000000002               </t>
  </si>
  <si>
    <t xml:space="preserve">410136000000003               </t>
  </si>
  <si>
    <t xml:space="preserve">410136000000004               </t>
  </si>
  <si>
    <t xml:space="preserve">410136000000005               </t>
  </si>
  <si>
    <t xml:space="preserve">06143230152064                </t>
  </si>
  <si>
    <t xml:space="preserve">06143230102065                </t>
  </si>
  <si>
    <t xml:space="preserve">410136000000008               </t>
  </si>
  <si>
    <t xml:space="preserve">410136000000059               </t>
  </si>
  <si>
    <t xml:space="preserve">410136000000058               </t>
  </si>
  <si>
    <t xml:space="preserve">410136000000006               </t>
  </si>
  <si>
    <t xml:space="preserve">410136000000063               </t>
  </si>
  <si>
    <t xml:space="preserve">410136000000062               </t>
  </si>
  <si>
    <t xml:space="preserve">410136000000061               </t>
  </si>
  <si>
    <t xml:space="preserve">410136000000068               </t>
  </si>
  <si>
    <t xml:space="preserve">410136000000067               </t>
  </si>
  <si>
    <t xml:space="preserve">410136000000066               </t>
  </si>
  <si>
    <t xml:space="preserve">410136000000065               </t>
  </si>
  <si>
    <t xml:space="preserve">410136000000064               </t>
  </si>
  <si>
    <t xml:space="preserve">000000000000011               </t>
  </si>
  <si>
    <t>2101360009</t>
  </si>
  <si>
    <t>2101340007</t>
  </si>
  <si>
    <t>2101340004</t>
  </si>
  <si>
    <t>2101340005</t>
  </si>
  <si>
    <t>2101340006</t>
  </si>
  <si>
    <t>2101360050</t>
  </si>
  <si>
    <t>2101360051</t>
  </si>
  <si>
    <t>2101360053</t>
  </si>
  <si>
    <t>2101360054</t>
  </si>
  <si>
    <t>2101360055</t>
  </si>
  <si>
    <t>2101360056</t>
  </si>
  <si>
    <t>2101360057</t>
  </si>
  <si>
    <t>2101360058</t>
  </si>
  <si>
    <t>2101360061</t>
  </si>
  <si>
    <t>2101360060</t>
  </si>
  <si>
    <t>2101360059</t>
  </si>
  <si>
    <t>4101340001</t>
  </si>
  <si>
    <t>2101340038</t>
  </si>
  <si>
    <t>2101340039</t>
  </si>
  <si>
    <t>2101340040</t>
  </si>
  <si>
    <t>2101360062</t>
  </si>
  <si>
    <t>4101340002</t>
  </si>
  <si>
    <t>2101360063 2101360064 2101360065</t>
  </si>
  <si>
    <t>2101340042</t>
  </si>
  <si>
    <t>-</t>
  </si>
  <si>
    <t>2101340041</t>
  </si>
  <si>
    <t>2101340008</t>
  </si>
  <si>
    <t>210136066</t>
  </si>
  <si>
    <t>4101340003</t>
  </si>
  <si>
    <t xml:space="preserve">ВА0000000027                  </t>
  </si>
  <si>
    <t>Часть цокольного этажа в 5-этажном блочном жилом доме (номера в плане  1-29 и 31-37 число)</t>
  </si>
  <si>
    <t>Пермский край,г.Чайковский ул.Камская,д.3</t>
  </si>
  <si>
    <t>59:12:0010239:1386</t>
  </si>
  <si>
    <t>59-59-16/044/2007-629  от 04.09.2007</t>
  </si>
  <si>
    <t xml:space="preserve">ВА0000000131                  </t>
  </si>
  <si>
    <t>Нежилые помещения,общ.пл. 564,1 кв.м. Номера на поэт.пл. подвал-1-6,10,11; 1 эт,-4,15-17; 2 эт.-2,5,7,11,14,15; 3 эт.-1,4-11,13,15,19)</t>
  </si>
  <si>
    <t>Пермский край,г.Чайковский ул.Декабристов,д.21/2</t>
  </si>
  <si>
    <t>59:12:0010745:1221</t>
  </si>
  <si>
    <t>59-59-16/010/2014-429  от 08.04.2014</t>
  </si>
  <si>
    <t>59-59-16/107/2014-309  от 04.06.2014</t>
  </si>
  <si>
    <t>Помещение, назначение нежилое</t>
  </si>
  <si>
    <t>Пермский край,г.Чайковский ул.Проспект Победы,16</t>
  </si>
  <si>
    <t>59:12:0010425:416</t>
  </si>
  <si>
    <t>59-59-16/105/2014-069  от 15.04.2014</t>
  </si>
  <si>
    <t>59-59-16/107/2014-846  от 18.06.2014</t>
  </si>
  <si>
    <t>Гитара Cremona 977EA</t>
  </si>
  <si>
    <t>Звуковая аппаратура в комплекте</t>
  </si>
  <si>
    <t>Звуковая аппаратура</t>
  </si>
  <si>
    <t>Клавинова Casio</t>
  </si>
  <si>
    <t>Комплект светового и звукового оборудования</t>
  </si>
  <si>
    <t>Синтезатор Casio WK-8000F7</t>
  </si>
  <si>
    <t>Цифровое фортепиано Privia</t>
  </si>
  <si>
    <t>Саксофон Альт</t>
  </si>
  <si>
    <t>Радиосистема</t>
  </si>
  <si>
    <t>Электрофортепиано DP60</t>
  </si>
  <si>
    <t>Пианино Weber черное полированное</t>
  </si>
  <si>
    <t>Баян "Юпитер-3"</t>
  </si>
  <si>
    <t>Рояль Weber черный полированный W150</t>
  </si>
  <si>
    <t>Баян Юпитер-2</t>
  </si>
  <si>
    <t>Диван кож.зам.</t>
  </si>
  <si>
    <t>Баян "Юпитер-2" диапазон 55/92х52/100 цельно планочный,готово выборный</t>
  </si>
  <si>
    <t>Телевизор "Рубин-37"</t>
  </si>
  <si>
    <t>Магнитола "Vitek"</t>
  </si>
  <si>
    <t>Скрипка</t>
  </si>
  <si>
    <t>Домра 4-х струнная</t>
  </si>
  <si>
    <t>Синтезатор</t>
  </si>
  <si>
    <t>Домра прима 4-струнная мастеровая</t>
  </si>
  <si>
    <t>Ноутбук (комплект)</t>
  </si>
  <si>
    <t>Акустическая система в комплекте</t>
  </si>
  <si>
    <t>Системный блок в комплектации</t>
  </si>
  <si>
    <t>Принтер haserdet M1005 MFP</t>
  </si>
  <si>
    <t>Прожектор театральный</t>
  </si>
  <si>
    <t>Музыкальный центр LG LM-R3565Q</t>
  </si>
  <si>
    <t>Принтер лазерный цветной HP Color LaserJet CP1215 Printer</t>
  </si>
  <si>
    <t>Синтезатор Casio CTK-2100</t>
  </si>
  <si>
    <t>Принтер /сканер/копир</t>
  </si>
  <si>
    <t>комплект компьютерной техники</t>
  </si>
  <si>
    <t>Гитара мастеровая (Стерхов)</t>
  </si>
  <si>
    <t>Синтезатор клавишный  Yamaha PSR-295</t>
  </si>
  <si>
    <t>Комбик гитарный GREG BENNETT</t>
  </si>
  <si>
    <t>Мультимедиа проектор NEC V260</t>
  </si>
  <si>
    <t>Компьютер-моноблок HP 23"</t>
  </si>
  <si>
    <t>Планшет Point-of-View MOBII Win TAB-P800W 8"-1</t>
  </si>
  <si>
    <t>Планшет Point-of-View MOBII Win TAB-P800W 8"-2</t>
  </si>
  <si>
    <t>Планшет Point-of-View MOBII Win TAB-P800W 8"-3</t>
  </si>
  <si>
    <t>Планшет Digma Eve 8.1 8"-4</t>
  </si>
  <si>
    <t>Планшет Point-of-View MOBII Win TAB-P800W 8"-5</t>
  </si>
  <si>
    <t>Планшет Point-of-View MobII Win TAB-P800W 8"-6</t>
  </si>
  <si>
    <t>Планшет Point-of-View MOBII Win TAB-P800W 8"-7</t>
  </si>
  <si>
    <t>Планшет Point-of-View MOBII TAB-P800W 8"-8</t>
  </si>
  <si>
    <t>Планшет Point-of-View MOBII Win TAB-P800W 8"-9</t>
  </si>
  <si>
    <t>Планшет Point-of-View MOBII Win TAB-P800W 8"-10</t>
  </si>
  <si>
    <t>Телевизор LED 32" Samsung 81см.</t>
  </si>
  <si>
    <t>Системный блок. Моноблок Acer Aspire</t>
  </si>
  <si>
    <t>Ноутбук Lenovo Idea Pad</t>
  </si>
  <si>
    <t>Ноутбук Asus 15.6" Celeron</t>
  </si>
  <si>
    <t>Системная камера SONY Alpha ILCE-3500K</t>
  </si>
  <si>
    <t>Скрипка BRAHNER BV-400 1/8 (комплект-кейс+смычок)</t>
  </si>
  <si>
    <t>Скрипка BRAHNER BV-400 1/4 (комплект-кейс+смычок)</t>
  </si>
  <si>
    <t>Скрипка CREMONA CV-220 1/2 (коплект - кейс+смычок)</t>
  </si>
  <si>
    <t>Многофункциональное устройство XEROX Phaser 3100 MFP/S</t>
  </si>
  <si>
    <t>Моноблок HP Omni</t>
  </si>
  <si>
    <t>Переплетная машина Brauberg</t>
  </si>
  <si>
    <t>Система климат-контроль Dampp-Chaser для пианино</t>
  </si>
  <si>
    <t>Система климат-контроль Dampp-Chaser для кабинетного рояля</t>
  </si>
  <si>
    <t>Ноутбук ASUS X552WA AMD</t>
  </si>
  <si>
    <t>Источник бесперебойного питания IPPON Dack Office 400 18278</t>
  </si>
  <si>
    <t>Музыкальный центр LG CM 4350</t>
  </si>
  <si>
    <t>Флейта "Armstrong"</t>
  </si>
  <si>
    <t>Домра 4-стр. концертная мастеровая высшей категории</t>
  </si>
  <si>
    <t>Фортепиано (пианино) "Ритм"</t>
  </si>
  <si>
    <t>Радиосистема (микрофон)  "Shure"</t>
  </si>
  <si>
    <t>МФУ Samsung SCX-3400 Laser Printer</t>
  </si>
  <si>
    <t>Ноутбук LENOVO IdeaPad G5030</t>
  </si>
  <si>
    <t>Сканер Canon 120</t>
  </si>
  <si>
    <t>Принтер лазерный  Kyocera FC-1040</t>
  </si>
  <si>
    <t>Внешний HDD 2.5" 3Q 500GB</t>
  </si>
  <si>
    <t>Микрофонная радиосистема начального уровня с двумя головными микрофонами UHF диапазона с фиксированной частотой в пластиковом кейсе ECO by VOLTA U-2H (505.75/725.80</t>
  </si>
  <si>
    <t>Микрофонная радиосистема начального уровня с двумя головными микрофонами UHF диапазона с фиксированной частотой в пластиковом кейсе ECO by VOLTA U-2H (614.15/520.10)</t>
  </si>
  <si>
    <t>Микрофонная радиосистема начального уровня с двумя головными микрофонами UHF диапазона с фиксированной частотой в пластиковом кейсе ECO by VOLTA U-2H (710.20/490.21</t>
  </si>
  <si>
    <t>Микрофонная радиосистема начального уровня с двумя головными микрофонами UHF диапазона с фиксированной частотой в пластиковом кейсе ECO by VOLTA U-2H (716.90/622.665)</t>
  </si>
  <si>
    <t xml:space="preserve">INVOTONE WM220H -Радиосистема VHF186-220Гц двухантенная с лвумя головными микрофонами, </t>
  </si>
  <si>
    <t>Involite FM900DMX - дым машина 900 Вт, радио пульт, DMX 512-1 канал</t>
  </si>
  <si>
    <t>EVROLITE QUADBAR 1631 - LED Cветильник заливного цвета, RGB мультичип 16 шт.</t>
  </si>
  <si>
    <t>Involight SM1000 - генератор снега 1000 Вт</t>
  </si>
  <si>
    <t>cветодиодный стробоскоп, 18 шт.EVROLITE LED Strob18 - шт.х 1 Вт</t>
  </si>
  <si>
    <t>Баян "Юпитер - 2Д" диапазон 46/61х44/80, 2-х голосный</t>
  </si>
  <si>
    <t xml:space="preserve">WELTMEISTER Rubin - аккордеон 30/60/II/3 </t>
  </si>
  <si>
    <t>Радиосистема вокальная EmbaoSG</t>
  </si>
  <si>
    <t>Радиосистема вокальная PROMXM WM</t>
  </si>
  <si>
    <t>Радиосистема вокальная Dewell UM670</t>
  </si>
  <si>
    <t>Involight MNIBEAM30 - вращающаяся голова с узким лучом, белый светодиод 30Вт</t>
  </si>
  <si>
    <t>Микшерский пульт Allen$Heath ZED12FX</t>
  </si>
  <si>
    <t>Пианино "Этюд-элегия"</t>
  </si>
  <si>
    <t>Пианино "Этюд"</t>
  </si>
  <si>
    <t>Баян "Рубин-6"</t>
  </si>
  <si>
    <t>Пианино "Кубань"</t>
  </si>
  <si>
    <t>Станок настольно-сверлильный вертикальный</t>
  </si>
  <si>
    <t>Комплект ударных музыкальных инструментов</t>
  </si>
  <si>
    <t>Духовой оркестр</t>
  </si>
  <si>
    <t>Комплект оркестра народных инструментов</t>
  </si>
  <si>
    <t>Пианино "Лирика"</t>
  </si>
  <si>
    <t>Гитара</t>
  </si>
  <si>
    <t>Аккордеон</t>
  </si>
  <si>
    <t>Балалайка</t>
  </si>
  <si>
    <t>Видеоплейер</t>
  </si>
  <si>
    <t>Прибор пожарной сигнализации</t>
  </si>
  <si>
    <t>Аккустическая система активная 250 Вт</t>
  </si>
  <si>
    <t>Саксофон сопрано Maxton</t>
  </si>
  <si>
    <t>Цифровое пианино Kurzweil MPS10 F</t>
  </si>
  <si>
    <t>Домра малая DR2-A</t>
  </si>
  <si>
    <t>Гитара классическая Strunal 4 4 675</t>
  </si>
  <si>
    <t>Синтезатор Casio CTK-6000</t>
  </si>
  <si>
    <t>Тула БАЯН БН-39 "ТУЛА-210" 3-х рядный двухголосный с готовым аккомпанементом</t>
  </si>
  <si>
    <t>Тула БАЯН БН-39 "ТУЛА-210" 3-х рядный двухголоснвый с готовым аккомпанементом</t>
  </si>
  <si>
    <t>Радиотелефон Panasonic KX-TGF310RUM,черный</t>
  </si>
  <si>
    <t>Ноутбук НР 15 (15,6) 500Gb</t>
  </si>
  <si>
    <t>Ноутбук Dell Inspiron 3552-0569 Intel 15.6</t>
  </si>
  <si>
    <t>Принтер(МФУ) HP LaserJet Pro M225</t>
  </si>
  <si>
    <t>Проектор ViewSonic 31(800х600)</t>
  </si>
  <si>
    <t>Телевизор Thomson 99см</t>
  </si>
  <si>
    <t>Стойка с ячейками для сменной обуви</t>
  </si>
  <si>
    <t>Стол администратора</t>
  </si>
  <si>
    <t>Полка для цветов</t>
  </si>
  <si>
    <t>Холодильник DAEWOO</t>
  </si>
  <si>
    <t>Стол офисный-6000</t>
  </si>
  <si>
    <t>Стол офисный-6500</t>
  </si>
  <si>
    <t>Гарнитур обеденный</t>
  </si>
  <si>
    <t>Тумба кухонная</t>
  </si>
  <si>
    <t xml:space="preserve">Экран на штативе LUMIEN 180*180 c возможностью крепления на стене </t>
  </si>
  <si>
    <t>Кресло руководителя Менеджер</t>
  </si>
  <si>
    <t>Стол офисный-3600</t>
  </si>
  <si>
    <t>Стол офисный-9000</t>
  </si>
  <si>
    <t>Стеллаж больш.</t>
  </si>
  <si>
    <t xml:space="preserve">Кухонный гарнитур </t>
  </si>
  <si>
    <t>Гардеробная</t>
  </si>
  <si>
    <t>Кухонный гарнитур (8100,00)</t>
  </si>
  <si>
    <t>Гардеробная (3500,00)</t>
  </si>
  <si>
    <t>Шкаф металлический для одежды Практик</t>
  </si>
  <si>
    <t>Шкаф 2-х дверный</t>
  </si>
  <si>
    <t>Шкаф 3-х дверный</t>
  </si>
  <si>
    <t>Вешалка передвижная</t>
  </si>
  <si>
    <t>Декорации</t>
  </si>
  <si>
    <t>стол письменный "Канц" (Ш1100*Г600*В750ММ), ЦВЕТ БУК 640035</t>
  </si>
  <si>
    <t>Шкаф угловой</t>
  </si>
  <si>
    <t>Шифоньер одностворчатый</t>
  </si>
  <si>
    <t xml:space="preserve">Домра малая высшей категории </t>
  </si>
  <si>
    <t>Комплект материалов по диагностике музыкальной одаренности (CD-диски,дискета,печатный методический материал)</t>
  </si>
  <si>
    <t>Книга "Великие русские художники"</t>
  </si>
  <si>
    <t>Библиотечный фонд2</t>
  </si>
  <si>
    <t>Музыкальная литература "Уроки госпожи мелодии"</t>
  </si>
  <si>
    <t>Музыкальная литература-безвозмездно 14.10.2013г.</t>
  </si>
  <si>
    <t>YAMAHA PSR S670 синтезатор</t>
  </si>
  <si>
    <t>Шкаф 3000*930*600мм</t>
  </si>
  <si>
    <t>Диваны</t>
  </si>
  <si>
    <t xml:space="preserve">ВА0000000034                  </t>
  </si>
  <si>
    <t xml:space="preserve">ВА0000000037                  </t>
  </si>
  <si>
    <t xml:space="preserve">ВА0000000039                  </t>
  </si>
  <si>
    <t xml:space="preserve">ВА0000000040                  </t>
  </si>
  <si>
    <t xml:space="preserve">ВА0000000041                  </t>
  </si>
  <si>
    <t xml:space="preserve">ВА0000000047                  </t>
  </si>
  <si>
    <t xml:space="preserve">ВА0000000098                  </t>
  </si>
  <si>
    <t xml:space="preserve">ВА0000000048                  </t>
  </si>
  <si>
    <t xml:space="preserve">ВА0000000049                  </t>
  </si>
  <si>
    <t xml:space="preserve">ВА0000000054                  </t>
  </si>
  <si>
    <t xml:space="preserve">ВА0000000055                  </t>
  </si>
  <si>
    <t xml:space="preserve">ВА0000000056                  </t>
  </si>
  <si>
    <t xml:space="preserve">ВА0000000057                  </t>
  </si>
  <si>
    <t xml:space="preserve">ВА0000000126                  </t>
  </si>
  <si>
    <t xml:space="preserve">ВА0000000124                  </t>
  </si>
  <si>
    <t xml:space="preserve">ВА0000000276                  </t>
  </si>
  <si>
    <t xml:space="preserve">ВА0000000277                  </t>
  </si>
  <si>
    <t xml:space="preserve">ВА0000000270                  </t>
  </si>
  <si>
    <t xml:space="preserve">ВА0000000269                  </t>
  </si>
  <si>
    <t xml:space="preserve">ВА0000000268                  </t>
  </si>
  <si>
    <t xml:space="preserve">ВА0000000267                  </t>
  </si>
  <si>
    <t xml:space="preserve">ВА0000000068                  </t>
  </si>
  <si>
    <t xml:space="preserve">410126000000001               </t>
  </si>
  <si>
    <t xml:space="preserve">01380106                      </t>
  </si>
  <si>
    <t xml:space="preserve">01380130                      </t>
  </si>
  <si>
    <t xml:space="preserve">01380131                      </t>
  </si>
  <si>
    <t xml:space="preserve">01380134                      </t>
  </si>
  <si>
    <t xml:space="preserve">01380135                      </t>
  </si>
  <si>
    <t xml:space="preserve">ВА0000000264                  </t>
  </si>
  <si>
    <t xml:space="preserve">ВА0000000265                  </t>
  </si>
  <si>
    <t xml:space="preserve">01800007                      </t>
  </si>
  <si>
    <t xml:space="preserve">01800013                      </t>
  </si>
  <si>
    <t xml:space="preserve">01800014                      </t>
  </si>
  <si>
    <t xml:space="preserve">01800018                      </t>
  </si>
  <si>
    <t xml:space="preserve">ВА0000000007                  </t>
  </si>
  <si>
    <t xml:space="preserve">ВА0000000023                  </t>
  </si>
  <si>
    <t xml:space="preserve">ВА0000000032                  </t>
  </si>
  <si>
    <t xml:space="preserve">ВА0000000033                  </t>
  </si>
  <si>
    <t xml:space="preserve">ВА0000000038                  </t>
  </si>
  <si>
    <t xml:space="preserve">ВА0000000050                  </t>
  </si>
  <si>
    <t xml:space="preserve">ВА0000000069                  </t>
  </si>
  <si>
    <t xml:space="preserve">ВА0000000101                  </t>
  </si>
  <si>
    <t xml:space="preserve">ВА0000000116                  </t>
  </si>
  <si>
    <t xml:space="preserve">ВА0000000121                  </t>
  </si>
  <si>
    <t xml:space="preserve">ВА0000000127                  </t>
  </si>
  <si>
    <t xml:space="preserve">ВА0000000133                  </t>
  </si>
  <si>
    <t xml:space="preserve">210134000000030               </t>
  </si>
  <si>
    <t xml:space="preserve">210134000000032               </t>
  </si>
  <si>
    <t xml:space="preserve">210134000000031               </t>
  </si>
  <si>
    <t xml:space="preserve">210134000000033               </t>
  </si>
  <si>
    <t xml:space="preserve">210134000000034               </t>
  </si>
  <si>
    <t xml:space="preserve">210134000000035               </t>
  </si>
  <si>
    <t xml:space="preserve">210134000000036               </t>
  </si>
  <si>
    <t xml:space="preserve">210134000000037               </t>
  </si>
  <si>
    <t xml:space="preserve">210134000000011               </t>
  </si>
  <si>
    <t xml:space="preserve">210134000000059               </t>
  </si>
  <si>
    <t xml:space="preserve">210134000000060               </t>
  </si>
  <si>
    <t xml:space="preserve">210134000000061               </t>
  </si>
  <si>
    <t xml:space="preserve">210134000000062               </t>
  </si>
  <si>
    <t xml:space="preserve">210134000000063               </t>
  </si>
  <si>
    <t xml:space="preserve">210134000000068               </t>
  </si>
  <si>
    <t xml:space="preserve">210134000000067               </t>
  </si>
  <si>
    <t xml:space="preserve">210134000000066               </t>
  </si>
  <si>
    <t xml:space="preserve">210134000000065               </t>
  </si>
  <si>
    <t xml:space="preserve">210134000000069               </t>
  </si>
  <si>
    <t xml:space="preserve">410134000000014               </t>
  </si>
  <si>
    <t xml:space="preserve">210134000000058               </t>
  </si>
  <si>
    <t xml:space="preserve">210134000000057               </t>
  </si>
  <si>
    <t xml:space="preserve">210134000000056               </t>
  </si>
  <si>
    <t xml:space="preserve">210134000000055               </t>
  </si>
  <si>
    <t xml:space="preserve">210134000000054               </t>
  </si>
  <si>
    <t xml:space="preserve">01380044                      </t>
  </si>
  <si>
    <t xml:space="preserve">01380046                      </t>
  </si>
  <si>
    <t xml:space="preserve">01380047                      </t>
  </si>
  <si>
    <t xml:space="preserve">01380048                      </t>
  </si>
  <si>
    <t xml:space="preserve">01380066                      </t>
  </si>
  <si>
    <t xml:space="preserve">01380068                      </t>
  </si>
  <si>
    <t xml:space="preserve">01380069                      </t>
  </si>
  <si>
    <t xml:space="preserve">01380070                      </t>
  </si>
  <si>
    <t xml:space="preserve">01380071                      </t>
  </si>
  <si>
    <t xml:space="preserve">01380089                      </t>
  </si>
  <si>
    <t xml:space="preserve">01380091                      </t>
  </si>
  <si>
    <t xml:space="preserve">01380092                      </t>
  </si>
  <si>
    <t xml:space="preserve">01380093                      </t>
  </si>
  <si>
    <t xml:space="preserve">01380097                      </t>
  </si>
  <si>
    <t xml:space="preserve">01380100                      </t>
  </si>
  <si>
    <t xml:space="preserve">01380113                      </t>
  </si>
  <si>
    <t xml:space="preserve">ВА0000000044                  </t>
  </si>
  <si>
    <t xml:space="preserve">ВА0000000052                  </t>
  </si>
  <si>
    <t xml:space="preserve">ВА0000000053                  </t>
  </si>
  <si>
    <t xml:space="preserve">ВА0000000058                  </t>
  </si>
  <si>
    <t xml:space="preserve">ВА0000000064                  </t>
  </si>
  <si>
    <t xml:space="preserve">410134000000011               </t>
  </si>
  <si>
    <t xml:space="preserve">410134000000012               </t>
  </si>
  <si>
    <t xml:space="preserve">410134000000013               </t>
  </si>
  <si>
    <t xml:space="preserve">410134000000015               </t>
  </si>
  <si>
    <t xml:space="preserve">410134000000018               </t>
  </si>
  <si>
    <t xml:space="preserve">410134000000017               </t>
  </si>
  <si>
    <t xml:space="preserve">410134000000016               </t>
  </si>
  <si>
    <t xml:space="preserve">410134000000020               </t>
  </si>
  <si>
    <t xml:space="preserve">410134000000019               </t>
  </si>
  <si>
    <t xml:space="preserve">410134000000022               </t>
  </si>
  <si>
    <t xml:space="preserve">410134000000023               </t>
  </si>
  <si>
    <t xml:space="preserve">ВА0000000028                  </t>
  </si>
  <si>
    <t xml:space="preserve">ВА0000000042                  </t>
  </si>
  <si>
    <t xml:space="preserve">ВА0000000110                  </t>
  </si>
  <si>
    <t xml:space="preserve">210106000000005               </t>
  </si>
  <si>
    <t xml:space="preserve">210106000000004               </t>
  </si>
  <si>
    <t xml:space="preserve">210106000000003               </t>
  </si>
  <si>
    <t xml:space="preserve">ВА0000000111                  </t>
  </si>
  <si>
    <t xml:space="preserve">ВА0000000113                  </t>
  </si>
  <si>
    <t xml:space="preserve">210136000000032               </t>
  </si>
  <si>
    <t xml:space="preserve">ВА0000000051                  </t>
  </si>
  <si>
    <t xml:space="preserve">ВА0000000070                  </t>
  </si>
  <si>
    <t xml:space="preserve">ВА0000000071                  </t>
  </si>
  <si>
    <t xml:space="preserve">ВА0000000072                  </t>
  </si>
  <si>
    <t xml:space="preserve">ВА0000000073                  </t>
  </si>
  <si>
    <t xml:space="preserve">ВА0000000074                  </t>
  </si>
  <si>
    <t xml:space="preserve">ВА0000000075                  </t>
  </si>
  <si>
    <t xml:space="preserve">ВА0000000079                  </t>
  </si>
  <si>
    <t xml:space="preserve">ВА0000000080                  </t>
  </si>
  <si>
    <t xml:space="preserve">ВА0000000081                  </t>
  </si>
  <si>
    <t xml:space="preserve">ВА0000000082                  </t>
  </si>
  <si>
    <t xml:space="preserve">ВА0000000085                  </t>
  </si>
  <si>
    <t xml:space="preserve">ВА0000000089                  </t>
  </si>
  <si>
    <t xml:space="preserve">ВА0000000093                  </t>
  </si>
  <si>
    <t xml:space="preserve">ВА0000000095                  </t>
  </si>
  <si>
    <t xml:space="preserve">ВА0000000096                  </t>
  </si>
  <si>
    <t xml:space="preserve">210137000000003               </t>
  </si>
  <si>
    <t>2101360004</t>
  </si>
  <si>
    <t>2101360005 2101360006 2101360007 2101360008</t>
  </si>
  <si>
    <t>2101360010</t>
  </si>
  <si>
    <t>6999,96</t>
  </si>
  <si>
    <t>19497,24</t>
  </si>
  <si>
    <t>2175</t>
  </si>
  <si>
    <t xml:space="preserve">01010008                      </t>
  </si>
  <si>
    <t xml:space="preserve">Здание школы искусств </t>
  </si>
  <si>
    <t>Пермский край Чайковский район с.Фоки ул.Ленина д.18А</t>
  </si>
  <si>
    <t>59:12:0390001:406</t>
  </si>
  <si>
    <t>59-59-16/024/2011-200  от 03.05.2011</t>
  </si>
  <si>
    <t>Здание детской школы искусств, назначение нежилое, 1-этажное</t>
  </si>
  <si>
    <t>с. Фоки ул. Ленина,18В</t>
  </si>
  <si>
    <t>59:12:0390001:450</t>
  </si>
  <si>
    <t>59-59-16/046/2013-539  от 14.10.2013</t>
  </si>
  <si>
    <t>59-59-16/008/2014-518  от 20.05.2014</t>
  </si>
  <si>
    <t xml:space="preserve">ВА0000000251                  </t>
  </si>
  <si>
    <t>Забор металлический (длина 90м, высота-1м)</t>
  </si>
  <si>
    <t>Синтезатор Yamaha PSR-450</t>
  </si>
  <si>
    <t>Мультимедийная установка (экран проекц.NOBO и проектор NEC NP305)</t>
  </si>
  <si>
    <t>Акустическое пианино Carl Ebel</t>
  </si>
  <si>
    <t>Рояль "Красный Октябрь"</t>
  </si>
  <si>
    <t>Пианино "Сюита"</t>
  </si>
  <si>
    <t>пианино "Сюита"</t>
  </si>
  <si>
    <t>домра малая мастеровая</t>
  </si>
  <si>
    <t>Акустическое пианино "Hailun"</t>
  </si>
  <si>
    <t>Аккордеон HOHNER BRAVO двухголосный</t>
  </si>
  <si>
    <t>Балалайка мастеровая прима "Люкс" с чехлом</t>
  </si>
  <si>
    <t>Домра малая "Люкс" с чехлом</t>
  </si>
  <si>
    <t>Баян "ТУЛА" (БН-53) ученический 3-х рядный, двухголосный с готово-выборным аккомпанементом+футляр,плечевые ремни</t>
  </si>
  <si>
    <t>Баян "ТУЛА" (БН-53) ученический 3-х рядный двухголосный с готово-выборным аккомпанементом+футляр,плечевые ремни</t>
  </si>
  <si>
    <t>Баян "Тула" БН-50 ученический+футляр,плечевые ремни</t>
  </si>
  <si>
    <t>Микросистема Hi-Fi Samsung</t>
  </si>
  <si>
    <t>Ноутбук Asus EEE PC X101H 1G</t>
  </si>
  <si>
    <t>Ноутбук Asus EEE PC 1015Bx 2G</t>
  </si>
  <si>
    <t>Синтезатор Yamaha PSR-Е413 + РА-ЗС адаптер</t>
  </si>
  <si>
    <t>Телевизор SHARP 21H1FRU</t>
  </si>
  <si>
    <t>Аккордеон "Баркаролле"</t>
  </si>
  <si>
    <t>Музыкальный цент-караоке "AUDIO LG FFH-2130 AX"</t>
  </si>
  <si>
    <t>Балалайка прима мастеровая</t>
  </si>
  <si>
    <t>Домра мастеровая 4-струнная</t>
  </si>
  <si>
    <t>Видеоплейер "Самсунг"</t>
  </si>
  <si>
    <t>Факсимиле</t>
  </si>
  <si>
    <t>Видеокамера "Самсунг" УР-Д355и</t>
  </si>
  <si>
    <t>Телевизор SHARP 21MFG1 RU</t>
  </si>
  <si>
    <t>Микшер SPIRIT MD-102</t>
  </si>
  <si>
    <t>Ноутбук ASUS F5RL COT 2310(1.46)</t>
  </si>
  <si>
    <t>Акустическая система Volta 15/1</t>
  </si>
  <si>
    <t>Акустическая система Volta 15/2</t>
  </si>
  <si>
    <t>МФУ Samsung (принтер, сканер, копир)</t>
  </si>
  <si>
    <t>Электропианино Casio CDP-100H7 с подставкой</t>
  </si>
  <si>
    <t>Микросистема Philips MC-D297/58</t>
  </si>
  <si>
    <t>Фотоаппарат CANON A550</t>
  </si>
  <si>
    <t>Принтер/копир/сканер HP LG M1132</t>
  </si>
  <si>
    <t>Синтезатор Casio CTK-3000</t>
  </si>
  <si>
    <t>Цифровое фортепиано компактное Casio CDP-100H7</t>
  </si>
  <si>
    <t>МФУ Epson L355 (принтер, сканер, копир)</t>
  </si>
  <si>
    <t>Ноутбук Aser 17.3"</t>
  </si>
  <si>
    <t>Пульт микшерный малошумящий премиум класса</t>
  </si>
  <si>
    <t>Радиосистема JTS US-802D Pro/MH-910*2+2 микрофона</t>
  </si>
  <si>
    <t>Радиосистема одноканальная JTS US-8001D/MH-750+микрофон</t>
  </si>
  <si>
    <t>Счетчик горячей воды ETHI-20</t>
  </si>
  <si>
    <t>Контрольный прибор Гранит 5</t>
  </si>
  <si>
    <t>Триммер-кусторез бензомоторный</t>
  </si>
  <si>
    <t>Ноутбук LENOVO 100-15IBY 15.6"</t>
  </si>
  <si>
    <t>Проектор мультимедийный ACER X113/H.DLP.800*600.2800Лм</t>
  </si>
  <si>
    <t>Экран проекционный LUMIEN Master View. матовый на треноге</t>
  </si>
  <si>
    <t>Гитара классическая 6-струнная "HOHNER"</t>
  </si>
  <si>
    <t>Цифровое фортепиано Casio Celviano AP-250BN</t>
  </si>
  <si>
    <t>Микросистема Hi-Fi</t>
  </si>
  <si>
    <t>Пианино "Рифей"</t>
  </si>
  <si>
    <t>Аккордеон "Березка"</t>
  </si>
  <si>
    <t>Баян "Тула 200"</t>
  </si>
  <si>
    <t>Баян "Этюд" Марковский</t>
  </si>
  <si>
    <t>Баян Тула 200</t>
  </si>
  <si>
    <t>Набор детских музыкальных инструментов: бубен,бубенцы,глокеншпиль(колокольчики),клавес,колокольчик,ксилофон,ложки(музыкальные ложки),маракас,металлофон,ручной барабан,тамбурин,треугольник шейкер</t>
  </si>
  <si>
    <t>Синтезатор CASIO CTK-6200</t>
  </si>
  <si>
    <t>Стол компьютерный "Лора"</t>
  </si>
  <si>
    <t>Стол компьютерный НС "21 век"</t>
  </si>
  <si>
    <t>Уголок отдыха</t>
  </si>
  <si>
    <t>Доска для мела магнитная 90*120см.-1</t>
  </si>
  <si>
    <t>Доска для мела магнитная 90*120см.-2</t>
  </si>
  <si>
    <t>Доска для мела магнитная 90*120см.-3</t>
  </si>
  <si>
    <t>Доска для мела магнитная 90*120см.-4</t>
  </si>
  <si>
    <t>Шкаф цвет "Вишня оксфорд"</t>
  </si>
  <si>
    <t>Стол для компьютера</t>
  </si>
  <si>
    <t>Зеркало 4 мм. 150*233-1</t>
  </si>
  <si>
    <t>Зеркало 4 мм. 150*233-2</t>
  </si>
  <si>
    <t>Зеркало 4 мм. 150*233-3</t>
  </si>
  <si>
    <t>Зеркало 4 мм. 150*233-4</t>
  </si>
  <si>
    <t>Шкаф картотечный Практик SL-65T</t>
  </si>
  <si>
    <t>Доска для мела магнитная 90*120см.-5(зеленая)</t>
  </si>
  <si>
    <t>Информационный стенд 1,6*2,3м</t>
  </si>
  <si>
    <t>Информационный стенд 1,6*3,0м</t>
  </si>
  <si>
    <t>Шкаф для книг</t>
  </si>
  <si>
    <t>Конвектор NOBO</t>
  </si>
  <si>
    <t>Конвектор BALLU-1500</t>
  </si>
  <si>
    <t>Конвектор BALLU-2000</t>
  </si>
  <si>
    <t>Электрическая тепловая завеса BALLU серия S BHC-6 SP</t>
  </si>
  <si>
    <t>Капри диван</t>
  </si>
  <si>
    <t>Капри диван1</t>
  </si>
  <si>
    <t>Капри диван2</t>
  </si>
  <si>
    <t>Капри диван3</t>
  </si>
  <si>
    <t>Учебно-метод. нотная литература-июль 2014г.</t>
  </si>
  <si>
    <t>Нотная литература - октябрь 2012г.</t>
  </si>
  <si>
    <t>Библиотечный фонд-ПД</t>
  </si>
  <si>
    <t>Нотная литература ПД</t>
  </si>
  <si>
    <t>Нотная литература ПД ноябрь 2009</t>
  </si>
  <si>
    <t>Электронная книга Effire CityBook L601/Чехол</t>
  </si>
  <si>
    <t>Нотная литература-июнь 2012г.</t>
  </si>
  <si>
    <t>Нотная литература-безвозмездно-октябрь 2013г.</t>
  </si>
  <si>
    <t>Библиотечный фонд-бюджет</t>
  </si>
  <si>
    <t>Компьютер в сборе ( ПК DEXP Aguilon 0128 Pentium, мышь провод,клавиатура провод)</t>
  </si>
  <si>
    <t xml:space="preserve">ВА0000000066                  </t>
  </si>
  <si>
    <t xml:space="preserve">000000000103                  </t>
  </si>
  <si>
    <t xml:space="preserve">01380028                      </t>
  </si>
  <si>
    <t xml:space="preserve">1380039                       </t>
  </si>
  <si>
    <t xml:space="preserve">1380040                       </t>
  </si>
  <si>
    <t xml:space="preserve">ВА0000000243                  </t>
  </si>
  <si>
    <t xml:space="preserve">ВА0000000244                  </t>
  </si>
  <si>
    <t xml:space="preserve">ВА0000000245                  </t>
  </si>
  <si>
    <t xml:space="preserve">ВА0000000246                  </t>
  </si>
  <si>
    <t xml:space="preserve">ВА0000000248                  </t>
  </si>
  <si>
    <t xml:space="preserve">ВА0000000249                  </t>
  </si>
  <si>
    <t xml:space="preserve">ВА0000000250                  </t>
  </si>
  <si>
    <t xml:space="preserve">ВА0000000256                  </t>
  </si>
  <si>
    <t xml:space="preserve">ВА0000000257                  </t>
  </si>
  <si>
    <t xml:space="preserve">ВА0000000259                  </t>
  </si>
  <si>
    <t xml:space="preserve">ВА0000000236                  </t>
  </si>
  <si>
    <t xml:space="preserve">ВА0000000237                  </t>
  </si>
  <si>
    <t xml:space="preserve">ВА0000000215                  </t>
  </si>
  <si>
    <t xml:space="preserve">ВА0000000216                  </t>
  </si>
  <si>
    <t xml:space="preserve">000000000075                  </t>
  </si>
  <si>
    <t xml:space="preserve">01380020                      </t>
  </si>
  <si>
    <t xml:space="preserve">01380025                      </t>
  </si>
  <si>
    <t xml:space="preserve">01380064                      </t>
  </si>
  <si>
    <t xml:space="preserve">01380065                      </t>
  </si>
  <si>
    <t xml:space="preserve">1380020                       </t>
  </si>
  <si>
    <t xml:space="preserve">1380024                       </t>
  </si>
  <si>
    <t xml:space="preserve">ВА0000000031                  </t>
  </si>
  <si>
    <t xml:space="preserve">ВА0000000063                  </t>
  </si>
  <si>
    <t xml:space="preserve">ВА0000000067                  </t>
  </si>
  <si>
    <t xml:space="preserve">ВА0000000181                  </t>
  </si>
  <si>
    <t xml:space="preserve">ВА0000000182                  </t>
  </si>
  <si>
    <t xml:space="preserve">ВА0000000183                  </t>
  </si>
  <si>
    <t xml:space="preserve">ВА0000000184                  </t>
  </si>
  <si>
    <t xml:space="preserve">ВА0000000185                  </t>
  </si>
  <si>
    <t xml:space="preserve">ВА0000000239                  </t>
  </si>
  <si>
    <t xml:space="preserve">ВА0000000240                  </t>
  </si>
  <si>
    <t xml:space="preserve">ВА0000000241                  </t>
  </si>
  <si>
    <t xml:space="preserve">ВА0000000242                  </t>
  </si>
  <si>
    <t xml:space="preserve">ВА0000000260                  </t>
  </si>
  <si>
    <t xml:space="preserve">ВА0000000261                  </t>
  </si>
  <si>
    <t xml:space="preserve">ВА0000000262                  </t>
  </si>
  <si>
    <t xml:space="preserve">ВА0000000263                  </t>
  </si>
  <si>
    <t xml:space="preserve">ВА0000000212                  </t>
  </si>
  <si>
    <t xml:space="preserve">ВА0000000211                  </t>
  </si>
  <si>
    <t xml:space="preserve">ВА0000000214                  </t>
  </si>
  <si>
    <t xml:space="preserve">ВА0000000217                  </t>
  </si>
  <si>
    <t xml:space="preserve">ВА0000000282                  </t>
  </si>
  <si>
    <t xml:space="preserve">ВА0000000281                  </t>
  </si>
  <si>
    <t xml:space="preserve">ВА0000000283                  </t>
  </si>
  <si>
    <t xml:space="preserve">ВА0000000225                  </t>
  </si>
  <si>
    <t xml:space="preserve">ВА0000000227                  </t>
  </si>
  <si>
    <t xml:space="preserve">ВА0000000228                  </t>
  </si>
  <si>
    <t xml:space="preserve">ВА0000000229                  </t>
  </si>
  <si>
    <t xml:space="preserve">ВА0000000230                  </t>
  </si>
  <si>
    <t xml:space="preserve">ВА0000000231                  </t>
  </si>
  <si>
    <t xml:space="preserve">ВА0000000232                  </t>
  </si>
  <si>
    <t xml:space="preserve">ВА0000000234                  </t>
  </si>
  <si>
    <t xml:space="preserve">ВА0000000235                  </t>
  </si>
  <si>
    <t xml:space="preserve">01380002                      </t>
  </si>
  <si>
    <t xml:space="preserve">01380005                      </t>
  </si>
  <si>
    <t xml:space="preserve">01380006                      </t>
  </si>
  <si>
    <t xml:space="preserve">01380026                      </t>
  </si>
  <si>
    <t xml:space="preserve">01380027                      </t>
  </si>
  <si>
    <t xml:space="preserve">1380032                       </t>
  </si>
  <si>
    <t xml:space="preserve">1380033                       </t>
  </si>
  <si>
    <t xml:space="preserve">1380034                       </t>
  </si>
  <si>
    <t xml:space="preserve">1380035                       </t>
  </si>
  <si>
    <t xml:space="preserve">ВА0000000247                  </t>
  </si>
  <si>
    <t xml:space="preserve">ВА0000000222                  </t>
  </si>
  <si>
    <t xml:space="preserve">ВА0000000223                  </t>
  </si>
  <si>
    <t xml:space="preserve">ВА0000000224                  </t>
  </si>
  <si>
    <t xml:space="preserve">ВА0000000018                  </t>
  </si>
  <si>
    <t xml:space="preserve">ВА0000000271                  </t>
  </si>
  <si>
    <t xml:space="preserve">ВА0000000272                  </t>
  </si>
  <si>
    <t xml:space="preserve">ВА0000000273                  </t>
  </si>
  <si>
    <t xml:space="preserve">ВА0000000274                  </t>
  </si>
  <si>
    <t xml:space="preserve">ВА0000000275                  </t>
  </si>
  <si>
    <t xml:space="preserve">ВА0000000190                  </t>
  </si>
  <si>
    <t xml:space="preserve">ВА0000000266                  </t>
  </si>
  <si>
    <t xml:space="preserve">ВА0000000218                  </t>
  </si>
  <si>
    <t xml:space="preserve">ВА0000000288                  </t>
  </si>
  <si>
    <t xml:space="preserve">ВА0000000252                  </t>
  </si>
  <si>
    <t xml:space="preserve">ВА0000000253                  </t>
  </si>
  <si>
    <t xml:space="preserve">ВА0000000083                  </t>
  </si>
  <si>
    <t xml:space="preserve">ВА0000000084                  </t>
  </si>
  <si>
    <t xml:space="preserve">ВА0000000086                  </t>
  </si>
  <si>
    <t xml:space="preserve">ВА0000000087                  </t>
  </si>
  <si>
    <t xml:space="preserve">ВА0000000078                  </t>
  </si>
  <si>
    <t xml:space="preserve">ВА0000000076                  </t>
  </si>
  <si>
    <t xml:space="preserve">ВА0000000090                  </t>
  </si>
  <si>
    <t xml:space="preserve">ВА0000000094                  </t>
  </si>
  <si>
    <t xml:space="preserve">ВА0000000097                  </t>
  </si>
  <si>
    <t xml:space="preserve">ВА0000000100                  </t>
  </si>
  <si>
    <t xml:space="preserve">ВА0000000103                  </t>
  </si>
  <si>
    <t xml:space="preserve">ВА0000000105                  </t>
  </si>
  <si>
    <t xml:space="preserve">ВА0000000106                  </t>
  </si>
  <si>
    <t xml:space="preserve">ВА0000000102                  </t>
  </si>
  <si>
    <t xml:space="preserve">ВА0000000287                  </t>
  </si>
  <si>
    <t xml:space="preserve">ВА0000000286                  </t>
  </si>
  <si>
    <t xml:space="preserve">ВА0000000285                  </t>
  </si>
  <si>
    <t xml:space="preserve">ВА0000000284                  </t>
  </si>
  <si>
    <t>Информационный терминал UTSinfo Cobra 10"</t>
  </si>
  <si>
    <t>Книги-3389,83 (18.10.2006г.)</t>
  </si>
  <si>
    <t>Книги 13345,20 (30.09.2008г.)</t>
  </si>
  <si>
    <t>Книги 14280 (30.09.2009г.)</t>
  </si>
  <si>
    <t>Книги 7697,50 (28.11.2008г.)</t>
  </si>
  <si>
    <t>Книги н-3023,28 (24.10.2006г.)</t>
  </si>
  <si>
    <t>Книги-17649,40 (28.10.2009г.)</t>
  </si>
  <si>
    <t>Книги - 19743,20 (28.10.2009г.)</t>
  </si>
  <si>
    <t>Книги - 6457,50 (30.09.2009г.)</t>
  </si>
  <si>
    <t>Книги - 8507,40 (28.10.2009г.)</t>
  </si>
  <si>
    <t>Книги - 7363,20 (26.06.2009г.)</t>
  </si>
  <si>
    <t>Книга 78,0</t>
  </si>
  <si>
    <t>Комплект звуковоспроизводящей аппаратуры Pioneer</t>
  </si>
  <si>
    <t>Планшетный ПК Apple iPad mini</t>
  </si>
  <si>
    <t xml:space="preserve">Ноутбук LENOVO B590 </t>
  </si>
  <si>
    <t>Проектор Epson EB-X7</t>
  </si>
  <si>
    <t>Машина переплетная для скрепления печатной продукции ППК-М168</t>
  </si>
  <si>
    <t>Ноутбук LENOVO G580 Celeron</t>
  </si>
  <si>
    <t>Ноутбук LENOVO G580</t>
  </si>
  <si>
    <t>Принтер лазерный HP LJ P2035</t>
  </si>
  <si>
    <t>Копировальный аппарат "Canon"108</t>
  </si>
  <si>
    <t>Телевизор "Rolsen"</t>
  </si>
  <si>
    <t>Компьютер 1</t>
  </si>
  <si>
    <t>Компьютер 2</t>
  </si>
  <si>
    <t>Ноутбук Asus Celeron</t>
  </si>
  <si>
    <t>Оптический модем</t>
  </si>
  <si>
    <t>Выставочный модуль</t>
  </si>
  <si>
    <t>Стеллаж ЭЛБИ-143</t>
  </si>
  <si>
    <t>Факс "Brother PC-72PF"</t>
  </si>
  <si>
    <t>Шкаф "Эрик" 74</t>
  </si>
  <si>
    <t>Стеллаж для книг 1</t>
  </si>
  <si>
    <t>Стеллаж для книг 2</t>
  </si>
  <si>
    <t>Шкаф каталожный</t>
  </si>
  <si>
    <t>Шкаф бухгалтерский ШАМ -12/680</t>
  </si>
  <si>
    <t>Стеллаж "Волна-02"</t>
  </si>
  <si>
    <t>Стеллаж "Волна-02" 1</t>
  </si>
  <si>
    <t>Электронная книга DNS Airbook</t>
  </si>
  <si>
    <t>Большая Российская энциклопедия т.19</t>
  </si>
  <si>
    <t>Большая Российская энциклопедия т.20</t>
  </si>
  <si>
    <t>книги-1495,00 (17.12.2010г.)</t>
  </si>
  <si>
    <t>Книги 48022,0 (28.12.2009г.)</t>
  </si>
  <si>
    <t>книги 530,00 (30.12.2010г.)</t>
  </si>
  <si>
    <t>книги 6900,00 (30.12.2010г.)</t>
  </si>
  <si>
    <t>Книги-1890 (28.09.2013г.)</t>
  </si>
  <si>
    <t>Книги-260,00-октябрь 2013г.</t>
  </si>
  <si>
    <t>Российская энциклопедия т 1</t>
  </si>
  <si>
    <t>Книги- 7070,00(дек.2011г.)</t>
  </si>
  <si>
    <t>Книги-10500,00 (дек. 2011г.)</t>
  </si>
  <si>
    <t>Библиотечно-библиографическая классификация. Сокращенные таблицы</t>
  </si>
  <si>
    <t>Книги-3032,00 (23.12.2015)</t>
  </si>
  <si>
    <t>Книги-2668,00 (22.12.2015)</t>
  </si>
  <si>
    <t>Книги Оляпка-15-Пермь-900,00 (22.12.2015)</t>
  </si>
  <si>
    <t>Книги - 1035,36 (11.06.2013)</t>
  </si>
  <si>
    <t>Книги-950,00 (17.06.2013)</t>
  </si>
  <si>
    <t>Книги-4523,39 (07.12.2017)</t>
  </si>
  <si>
    <t xml:space="preserve">117                           </t>
  </si>
  <si>
    <t>081</t>
  </si>
  <si>
    <t>041</t>
  </si>
  <si>
    <t>090</t>
  </si>
  <si>
    <t>089</t>
  </si>
  <si>
    <t>077</t>
  </si>
  <si>
    <t>092</t>
  </si>
  <si>
    <t>083</t>
  </si>
  <si>
    <t xml:space="preserve">093                           </t>
  </si>
  <si>
    <t xml:space="preserve">109                           </t>
  </si>
  <si>
    <t xml:space="preserve">111                           </t>
  </si>
  <si>
    <t xml:space="preserve">112                           </t>
  </si>
  <si>
    <t xml:space="preserve">113                           </t>
  </si>
  <si>
    <t xml:space="preserve">103                           </t>
  </si>
  <si>
    <t xml:space="preserve">105                           </t>
  </si>
  <si>
    <t xml:space="preserve">104                           </t>
  </si>
  <si>
    <t xml:space="preserve">114                           </t>
  </si>
  <si>
    <t xml:space="preserve">115                           </t>
  </si>
  <si>
    <t xml:space="preserve">116                           </t>
  </si>
  <si>
    <t xml:space="preserve">101                           </t>
  </si>
  <si>
    <t xml:space="preserve">035                           </t>
  </si>
  <si>
    <t xml:space="preserve">057                           </t>
  </si>
  <si>
    <t xml:space="preserve">063                           </t>
  </si>
  <si>
    <t xml:space="preserve">064                           </t>
  </si>
  <si>
    <t xml:space="preserve">102                           </t>
  </si>
  <si>
    <t xml:space="preserve">118                           </t>
  </si>
  <si>
    <t xml:space="preserve">108                           </t>
  </si>
  <si>
    <t xml:space="preserve">009                           </t>
  </si>
  <si>
    <t xml:space="preserve">015                           </t>
  </si>
  <si>
    <t xml:space="preserve">021                           </t>
  </si>
  <si>
    <t xml:space="preserve">069                           </t>
  </si>
  <si>
    <t xml:space="preserve">070                           </t>
  </si>
  <si>
    <t xml:space="preserve">071                           </t>
  </si>
  <si>
    <t xml:space="preserve">075                           </t>
  </si>
  <si>
    <t xml:space="preserve">086                           </t>
  </si>
  <si>
    <t xml:space="preserve">087                           </t>
  </si>
  <si>
    <t xml:space="preserve">106                           </t>
  </si>
  <si>
    <t xml:space="preserve">107                           </t>
  </si>
  <si>
    <t>094</t>
  </si>
  <si>
    <t>096</t>
  </si>
  <si>
    <t>097</t>
  </si>
  <si>
    <t xml:space="preserve">078                           </t>
  </si>
  <si>
    <t>099</t>
  </si>
  <si>
    <t>Часть цокольного этажа</t>
  </si>
  <si>
    <t>Компьютер в сборе в бухгалтерии №2</t>
  </si>
  <si>
    <t>Принтер лазерный HP LG P2015</t>
  </si>
  <si>
    <t>Принтер лазерный HP LG 1012</t>
  </si>
  <si>
    <t>Принтер "Canon" 1120</t>
  </si>
  <si>
    <t>Компьютер в комплектации</t>
  </si>
  <si>
    <t>Компьютер в сборе (процессор и монитор)</t>
  </si>
  <si>
    <t>Источник бесперебойного питания 1100VA Back RS APC</t>
  </si>
  <si>
    <t>Комплект компьютерной техники (сист.блок Instar Ratio+монитор LED 19 Samsung)</t>
  </si>
  <si>
    <t>Сканер планшетный Canon C/Scan</t>
  </si>
  <si>
    <t>Принтер лазерный  HP LJ Pro P1102</t>
  </si>
  <si>
    <t>Телефон беспроводной Philips CD2702</t>
  </si>
  <si>
    <t>Телефон - факс Panasonic</t>
  </si>
  <si>
    <t xml:space="preserve">Компьютер в сборе блок XP 1879  монитор </t>
  </si>
  <si>
    <t>Кондиционер lessar Cooi/ LS /LU-HO9KEA2</t>
  </si>
  <si>
    <t>МФУ HP LaserJet Pro M1125</t>
  </si>
  <si>
    <t>Источник бесперебойного питания UPS 500VA IBP Pro 500N</t>
  </si>
  <si>
    <t>Стол письменный цвет ольха</t>
  </si>
  <si>
    <t>Шкаф "Монолит"</t>
  </si>
  <si>
    <t>Многофункциональное устройство (принтер, факс, трубка)</t>
  </si>
  <si>
    <t>Стеллаж 1600*990*300</t>
  </si>
  <si>
    <t>Стеллаж 2000*900*300</t>
  </si>
  <si>
    <t>Стеллаж для документов</t>
  </si>
  <si>
    <t>Стол рабочий с подставкой под системный блок</t>
  </si>
  <si>
    <t>Кресло Пилот-2 № 52 Бордо</t>
  </si>
  <si>
    <t>Кресло Пилот-2 № 54</t>
  </si>
  <si>
    <t>Кресло Пилот-2 № 48</t>
  </si>
  <si>
    <t>Стол "Васко"</t>
  </si>
  <si>
    <t>Витрина "Эрик"</t>
  </si>
  <si>
    <t>Шкаф бухгалтерский КБ-02</t>
  </si>
  <si>
    <t>Жесткий диск внешний 1.0Tb Transcend StoreJet 2.5"</t>
  </si>
  <si>
    <t>Стол письменный "Монолит" (ш1600*г700*в750 мм), цвет бук 640092</t>
  </si>
  <si>
    <t>Стол эргоном Канц (ш1400*г800*в750 мм) правый орех 640044</t>
  </si>
  <si>
    <t>Тумба "Монолит", 450х700х750мм, цвет бук (КОМПЛЕК 980072</t>
  </si>
  <si>
    <t>Тумба подкатная Канц 400*450*560мм Зящика орех 640059</t>
  </si>
  <si>
    <t>Шкаф (стеллаж) угловой "Монолит" (ш390*г390*в2050 мм), 4 полки цвет бук 640186</t>
  </si>
  <si>
    <t>Шкаф метал д/док Практик SL-125Т 290466</t>
  </si>
  <si>
    <t>Шкаф полузакрытый "Монолит", 370х390х2050мм, цвет бук (КОМПЛЕКТ) 980093</t>
  </si>
  <si>
    <t>Уничтожитель REXEL V30WS тихий полос, 5,8мм перераб. скобы для 1-3чел 530182</t>
  </si>
  <si>
    <t>Источник бесперебойного питания UPS 600VA+ComPort+USB+защита телефонной линии</t>
  </si>
  <si>
    <t xml:space="preserve">000000000000010               </t>
  </si>
  <si>
    <t xml:space="preserve">017                           </t>
  </si>
  <si>
    <t xml:space="preserve">ВА0000000035                  </t>
  </si>
  <si>
    <t xml:space="preserve">ВА0000000077                  </t>
  </si>
  <si>
    <t xml:space="preserve">1101041400024                 </t>
  </si>
  <si>
    <t xml:space="preserve">1101041400007                 </t>
  </si>
  <si>
    <t xml:space="preserve">1101041400001                 </t>
  </si>
  <si>
    <t xml:space="preserve">1101041400009                 </t>
  </si>
  <si>
    <t xml:space="preserve">1101061600051                 </t>
  </si>
  <si>
    <t xml:space="preserve">1101061600049                 </t>
  </si>
  <si>
    <t xml:space="preserve">1101041400014                 </t>
  </si>
  <si>
    <t xml:space="preserve">1101041400020                 </t>
  </si>
  <si>
    <t xml:space="preserve">1101041400022                 </t>
  </si>
  <si>
    <t xml:space="preserve">1101061600024/1               </t>
  </si>
  <si>
    <t xml:space="preserve">1101061600028                 </t>
  </si>
  <si>
    <t xml:space="preserve">1101061600016                 </t>
  </si>
  <si>
    <t xml:space="preserve">1101061600021                 </t>
  </si>
  <si>
    <t xml:space="preserve">1101061600010                 </t>
  </si>
  <si>
    <t xml:space="preserve">1101061600009                 </t>
  </si>
  <si>
    <t xml:space="preserve">1101061600013                 </t>
  </si>
  <si>
    <t xml:space="preserve">1101061600024                 </t>
  </si>
  <si>
    <t xml:space="preserve">1101061600008                 </t>
  </si>
  <si>
    <t xml:space="preserve">1101061600005                 </t>
  </si>
  <si>
    <t xml:space="preserve">1101061600004                 </t>
  </si>
  <si>
    <t xml:space="preserve">1101061600026                 </t>
  </si>
  <si>
    <t xml:space="preserve">1101061600055                 </t>
  </si>
  <si>
    <t xml:space="preserve">1101061600054                 </t>
  </si>
  <si>
    <t xml:space="preserve">1101061600053                 </t>
  </si>
  <si>
    <t xml:space="preserve">011                           </t>
  </si>
  <si>
    <t xml:space="preserve">01380129                      </t>
  </si>
  <si>
    <t xml:space="preserve">020                           </t>
  </si>
  <si>
    <t xml:space="preserve">076                           </t>
  </si>
  <si>
    <t>410134000001</t>
  </si>
  <si>
    <t>4101360001</t>
  </si>
  <si>
    <t>4101360002</t>
  </si>
  <si>
    <t>4101360003</t>
  </si>
  <si>
    <t>4101360004</t>
  </si>
  <si>
    <t>4101360005</t>
  </si>
  <si>
    <t>4101360006</t>
  </si>
  <si>
    <t>4101360007</t>
  </si>
  <si>
    <t>4101360008</t>
  </si>
  <si>
    <t>4101360009</t>
  </si>
  <si>
    <t>4101360010</t>
  </si>
  <si>
    <t>А201700011</t>
  </si>
  <si>
    <t>ул.Ленина, д.61/1</t>
  </si>
  <si>
    <t>59:12:0010307:1667</t>
  </si>
  <si>
    <t xml:space="preserve">59-59-16/032/2010-122  от 16.06.2010 </t>
  </si>
  <si>
    <t>59:12:0010307:1667-59/016/2017-1  от 08.04.2017</t>
  </si>
  <si>
    <t>А201700012</t>
  </si>
  <si>
    <t>59:12:0010307:1635</t>
  </si>
  <si>
    <t>59-59-16/048/2011-113  от 13.09.2011</t>
  </si>
  <si>
    <t>59:12:0010307:1635-59/016/2017-1  от 08.04.2017</t>
  </si>
  <si>
    <t>А201700013</t>
  </si>
  <si>
    <t>59:12:0010307:1622</t>
  </si>
  <si>
    <t>59-59-16/034/2011-468  от 07.07.2011</t>
  </si>
  <si>
    <t>59:12:0010307:1622-59/016/2017-1  от 08.04.2017</t>
  </si>
  <si>
    <t>А201700014</t>
  </si>
  <si>
    <t>59:12:0010307:1621</t>
  </si>
  <si>
    <t>59-59-16/028/2010-425  от 01.06.2010</t>
  </si>
  <si>
    <t>59:12:0010307:1621-59/016/2017-1  от 08.04.2017</t>
  </si>
  <si>
    <t>А201700015</t>
  </si>
  <si>
    <t>59:12:0010338:52</t>
  </si>
  <si>
    <t>59-59-16/041/2013-106  от 19.09.2013</t>
  </si>
  <si>
    <t>59:12:0010338:52-59/016/2017-4  от 08.04.2017</t>
  </si>
  <si>
    <t>А201700016</t>
  </si>
  <si>
    <t>59:12:0010307:1623</t>
  </si>
  <si>
    <t>59-59-16/036/2010-432  от 11.08.2010</t>
  </si>
  <si>
    <t>59:12:0010307:1623-59/016/2017-3  от 10.04.2017</t>
  </si>
  <si>
    <t>Xerox WorkCentre 5022 DN многофункц.устройство</t>
  </si>
  <si>
    <t>А201700139</t>
  </si>
  <si>
    <t>А201700002</t>
  </si>
  <si>
    <t>Пылесос моющий "KАRCHER"</t>
  </si>
  <si>
    <t>А201700010</t>
  </si>
  <si>
    <t>Кресло ПИЛОТ-2 /1</t>
  </si>
  <si>
    <t>А201700006/1</t>
  </si>
  <si>
    <t>Шкаф-стеллаж угловой "Монолит"</t>
  </si>
  <si>
    <t>А201700007</t>
  </si>
  <si>
    <t>Сейф офисный/2 новый</t>
  </si>
  <si>
    <t>А201700008/2</t>
  </si>
  <si>
    <t>Тумба (3 ящика)/1</t>
  </si>
  <si>
    <t>А201700009/1</t>
  </si>
  <si>
    <t>Тумба (3 ящика)/2</t>
  </si>
  <si>
    <t>А201700009/2</t>
  </si>
  <si>
    <t>Кресло ПИЛОТ-2 /2</t>
  </si>
  <si>
    <t>А201700006/2</t>
  </si>
  <si>
    <t>Cистемный блок  (архивный фонд)</t>
  </si>
  <si>
    <t>А201700154</t>
  </si>
  <si>
    <t>Источник бесперебойного питания APC BX500CI / 1</t>
  </si>
  <si>
    <t>А201700142</t>
  </si>
  <si>
    <t>Источник бесперебойного питания APC BX500CI / 2</t>
  </si>
  <si>
    <t>А201700143</t>
  </si>
  <si>
    <t>Cистемный блок Instar Impire i545S</t>
  </si>
  <si>
    <t>А201700153</t>
  </si>
  <si>
    <t>Компьютер Aquarius Pro P30 S46 (LCD монитор 19"Acer V193 ABM,speakers)</t>
  </si>
  <si>
    <t>А201700145</t>
  </si>
  <si>
    <t>Монитор Fillips</t>
  </si>
  <si>
    <t>А201700146</t>
  </si>
  <si>
    <t>Монитор LCD 19 Acer V193 WVCB, 5ms,200cd/m2, black</t>
  </si>
  <si>
    <t>А201700147</t>
  </si>
  <si>
    <t>Монитор LCD 19 Acer V193 DOB, 5ms,250cd/m2.5,(1280*1024)</t>
  </si>
  <si>
    <t>А201700148</t>
  </si>
  <si>
    <t>Монитор LCD 19 Acer V193 DOBD, 5ms,250cd/m2.5. black. TCO 05</t>
  </si>
  <si>
    <t>А201700149</t>
  </si>
  <si>
    <t>Монитор LCD 17 Acer AL1716 AS</t>
  </si>
  <si>
    <t>А201700150</t>
  </si>
  <si>
    <t>Cистемный блок Instar Modern S320_7200, 1024 Mb</t>
  </si>
  <si>
    <t>А201700151</t>
  </si>
  <si>
    <t>Cистемный блок Instar Modern S250_7200</t>
  </si>
  <si>
    <t>А201700152</t>
  </si>
  <si>
    <t>А201700160</t>
  </si>
  <si>
    <t>Копировальный аппарат Xerox WorkCentre С118</t>
  </si>
  <si>
    <t>А201700144</t>
  </si>
  <si>
    <t>Измеритель температуры и влажности Center 310</t>
  </si>
  <si>
    <t>А201700141</t>
  </si>
  <si>
    <t>Визуализатор Архива ViAr-500A</t>
  </si>
  <si>
    <t>А201700140</t>
  </si>
  <si>
    <t>Сплит-система RIX I/O-W09S</t>
  </si>
  <si>
    <t>А201700176</t>
  </si>
  <si>
    <t>А201700175</t>
  </si>
  <si>
    <t>А201700174</t>
  </si>
  <si>
    <t>А201700173</t>
  </si>
  <si>
    <t>Сплит-система RIX I/O-W24S</t>
  </si>
  <si>
    <t>А201700172</t>
  </si>
  <si>
    <t>А201700171</t>
  </si>
  <si>
    <t>А201700170</t>
  </si>
  <si>
    <t>А201700169</t>
  </si>
  <si>
    <t>А201700168</t>
  </si>
  <si>
    <t>А201700167</t>
  </si>
  <si>
    <t>А201700166</t>
  </si>
  <si>
    <t>Сплит-система RIX I W18F4C/O-W18F4C</t>
  </si>
  <si>
    <t>А201700165</t>
  </si>
  <si>
    <t>Сплит-система RIX I W12F4C/O-W12F4C</t>
  </si>
  <si>
    <t>А201700164</t>
  </si>
  <si>
    <t>Сплит-система RIX I W07F4C/O-W07F4C</t>
  </si>
  <si>
    <t>А201700163</t>
  </si>
  <si>
    <t>Сплит-система RIX I W24F4C/O-W24F4C</t>
  </si>
  <si>
    <t>А201700162</t>
  </si>
  <si>
    <t>А201700161</t>
  </si>
  <si>
    <t>Сканер HP ScanJet №6350 (L2703A)КИТАЙ</t>
  </si>
  <si>
    <t>А201700159</t>
  </si>
  <si>
    <t>Принтер лазерный HP LJ P2055D  (двусторонняя печать) зам.дир.</t>
  </si>
  <si>
    <t>А201700158</t>
  </si>
  <si>
    <t>Принтер лазерный HP LJ P2055D  (двусторонняя печать) специалисты</t>
  </si>
  <si>
    <t>А201700157</t>
  </si>
  <si>
    <t>УФ-облучатель-рециркулятор ДЭЗАР (Крон)-4</t>
  </si>
  <si>
    <t>А201700156</t>
  </si>
  <si>
    <t>Машина переплетная для скреп.печат.прод.ППК-М168</t>
  </si>
  <si>
    <t>А201700155</t>
  </si>
  <si>
    <t>Стеллаж металический "Практик" 2017г/25</t>
  </si>
  <si>
    <t>А201700295</t>
  </si>
  <si>
    <t>Стеллаж металический "Практик" 2017г/24</t>
  </si>
  <si>
    <t>А201700294</t>
  </si>
  <si>
    <t>Стеллаж металический "Практик" 2017г/23</t>
  </si>
  <si>
    <t>А201700293</t>
  </si>
  <si>
    <t>Стеллаж металический "Практик" 2017г/22</t>
  </si>
  <si>
    <t>А201700292</t>
  </si>
  <si>
    <t>Стеллаж металический "Практик" 2017г/21</t>
  </si>
  <si>
    <t>А201700291</t>
  </si>
  <si>
    <t>Стеллаж металический "Практик" 2017г/20</t>
  </si>
  <si>
    <t>А201700290</t>
  </si>
  <si>
    <t>Стеллаж металический "Практик" 2017г/19</t>
  </si>
  <si>
    <t>А201700289</t>
  </si>
  <si>
    <t>Стеллаж металический "Практик" 2017г/18</t>
  </si>
  <si>
    <t>А201700288</t>
  </si>
  <si>
    <t>Стеллаж металический "Практик" 2017г/17</t>
  </si>
  <si>
    <t>А201700287</t>
  </si>
  <si>
    <t>Стеллаж металический "Практик" 2017г/16</t>
  </si>
  <si>
    <t>А201700286</t>
  </si>
  <si>
    <t>Стеллаж металический "Практик" 2017г/15</t>
  </si>
  <si>
    <t>А201700285</t>
  </si>
  <si>
    <t>Стеллаж металический "Практик" 2017г/14</t>
  </si>
  <si>
    <t>А201700284</t>
  </si>
  <si>
    <t>Стеллаж металический "Практик" 2017г/13</t>
  </si>
  <si>
    <t>А201700283</t>
  </si>
  <si>
    <t>Стеллаж металический "Практик" 2017г/12</t>
  </si>
  <si>
    <t>А201700282</t>
  </si>
  <si>
    <t>Стеллаж металический "Практик" 2017г/11</t>
  </si>
  <si>
    <t>А201700281</t>
  </si>
  <si>
    <t>Стеллаж металический "Практик" 2017г/10</t>
  </si>
  <si>
    <t>А201700280</t>
  </si>
  <si>
    <t>Стеллаж металический "Практик" 2017г/9</t>
  </si>
  <si>
    <t>А201700279</t>
  </si>
  <si>
    <t>Стеллаж металический "Практик" 2017г/8</t>
  </si>
  <si>
    <t>А201700278</t>
  </si>
  <si>
    <t>Стеллаж металический "Практик" 2017г/7</t>
  </si>
  <si>
    <t>А201700277</t>
  </si>
  <si>
    <t>Стеллаж металический "Практик" 2017г/6</t>
  </si>
  <si>
    <t>А201700276</t>
  </si>
  <si>
    <t>Стеллаж металический "Практик" 2017г/5</t>
  </si>
  <si>
    <t>А201700275</t>
  </si>
  <si>
    <t>Стеллаж металический "Практик" 2017г/4</t>
  </si>
  <si>
    <t>А201700274</t>
  </si>
  <si>
    <t>Стеллаж металический "Практик" 2017г/3</t>
  </si>
  <si>
    <t>А201700273</t>
  </si>
  <si>
    <t>Стеллаж металический "Практик" 2017г/2</t>
  </si>
  <si>
    <t>А201700272</t>
  </si>
  <si>
    <t>Стеллаж металический "Практик" 2017г/1</t>
  </si>
  <si>
    <t>А201700271</t>
  </si>
  <si>
    <t>А201700178</t>
  </si>
  <si>
    <t>Пылесос SLT-1800</t>
  </si>
  <si>
    <t>А201700179</t>
  </si>
  <si>
    <t>Шкаф картотечный</t>
  </si>
  <si>
    <t>А201700268</t>
  </si>
  <si>
    <t>Стеллаж металлический/ 3337,67 руб.</t>
  </si>
  <si>
    <t>А201700241</t>
  </si>
  <si>
    <t>А201700240</t>
  </si>
  <si>
    <t>А201700239</t>
  </si>
  <si>
    <t>А201700238</t>
  </si>
  <si>
    <t>Стеллаж металлический/11 шт.* 3337,67</t>
  </si>
  <si>
    <t>А201700237</t>
  </si>
  <si>
    <t>Стеллаж универс.металл. 6 полок 2000*1000*300 (АРХИВ) / *3150руб.</t>
  </si>
  <si>
    <t>А201700236</t>
  </si>
  <si>
    <t>А201700235</t>
  </si>
  <si>
    <t>А201700234</t>
  </si>
  <si>
    <t>А201700233</t>
  </si>
  <si>
    <t>А201700232</t>
  </si>
  <si>
    <t>А201700231</t>
  </si>
  <si>
    <t>А201700230</t>
  </si>
  <si>
    <t>Стеллаж универс.металл. 6 полок 2000*1000*300 (АРХИВ) / всего 8шт.по 3150руб.</t>
  </si>
  <si>
    <t>А201700229</t>
  </si>
  <si>
    <t>Стеллаж универс.металл. 6 полок 2000*1000*300 (архив) / *3200руб.</t>
  </si>
  <si>
    <t>А201700228</t>
  </si>
  <si>
    <t>А201700227</t>
  </si>
  <si>
    <t>А201700226</t>
  </si>
  <si>
    <t>А201700225</t>
  </si>
  <si>
    <t>Стеллаж универс.металл. 6 полок 2000*1000*300 (архив) / всего 5 шт.*3200руб.</t>
  </si>
  <si>
    <t>А201700224</t>
  </si>
  <si>
    <t>Стеллаж универс.металл.5 полок 2010*1000*600 (архив) / 4700руб.</t>
  </si>
  <si>
    <t>А201700223</t>
  </si>
  <si>
    <t>А201700222</t>
  </si>
  <si>
    <t>А201700270</t>
  </si>
  <si>
    <t>Шкаф архивный ШМС-4</t>
  </si>
  <si>
    <t>А201700267</t>
  </si>
  <si>
    <t>А201700266</t>
  </si>
  <si>
    <t>А201700259</t>
  </si>
  <si>
    <t>А201700258</t>
  </si>
  <si>
    <t>А201700257</t>
  </si>
  <si>
    <t>Тумба выкатная /3190руб.</t>
  </si>
  <si>
    <t>А201700256</t>
  </si>
  <si>
    <t>А201700255</t>
  </si>
  <si>
    <t>А201700254</t>
  </si>
  <si>
    <t>Тумба выкатная / 4шт.*3190руб.</t>
  </si>
  <si>
    <t>А201700253</t>
  </si>
  <si>
    <t>Тележка архивнвя</t>
  </si>
  <si>
    <t>А201700252</t>
  </si>
  <si>
    <t>А201700251</t>
  </si>
  <si>
    <t>Стол 1,7 БУК</t>
  </si>
  <si>
    <t>А201700250</t>
  </si>
  <si>
    <t>А201700249</t>
  </si>
  <si>
    <t>Стеллаж металлический/ 3337,63 руб.</t>
  </si>
  <si>
    <t>А201700248</t>
  </si>
  <si>
    <t>А201700247</t>
  </si>
  <si>
    <t>А201700246</t>
  </si>
  <si>
    <t>А201700245</t>
  </si>
  <si>
    <t>А201700244</t>
  </si>
  <si>
    <t>А201700243</t>
  </si>
  <si>
    <t>А201700242</t>
  </si>
  <si>
    <t>Стеллаж металл.универс.5 полок 2010*1000*600</t>
  </si>
  <si>
    <t>А201700199</t>
  </si>
  <si>
    <t>А201700198</t>
  </si>
  <si>
    <t>А201700197</t>
  </si>
  <si>
    <t>А201700196</t>
  </si>
  <si>
    <t>А201700195</t>
  </si>
  <si>
    <t>А201700194</t>
  </si>
  <si>
    <t>А201700193</t>
  </si>
  <si>
    <t>А201700192</t>
  </si>
  <si>
    <t>Стеллаж металл.универс.5 полок 2010*1000*600 / 10 шт.*3945руб.</t>
  </si>
  <si>
    <t>А201700191</t>
  </si>
  <si>
    <t>Стеллаж металл.универс.5 полок</t>
  </si>
  <si>
    <t>А201700190</t>
  </si>
  <si>
    <t>А201700189</t>
  </si>
  <si>
    <t>А201700188</t>
  </si>
  <si>
    <t>А201700187</t>
  </si>
  <si>
    <t>А201700186</t>
  </si>
  <si>
    <t>Стеллаж металл.универс.5 полок/  всего 6 шт.*3695руб.</t>
  </si>
  <si>
    <t>А201700185</t>
  </si>
  <si>
    <t>Стеллаж 2-х сторонний</t>
  </si>
  <si>
    <t>А201700184</t>
  </si>
  <si>
    <t>А201700183</t>
  </si>
  <si>
    <t>А201700182</t>
  </si>
  <si>
    <t>Стеллаж 2-х сторонний / всего 4 шт.*7326руб.</t>
  </si>
  <si>
    <t>А201700181</t>
  </si>
  <si>
    <t>А201700180</t>
  </si>
  <si>
    <t>Дверь 2х створчатая</t>
  </si>
  <si>
    <t>А201700177</t>
  </si>
  <si>
    <t>А201700221</t>
  </si>
  <si>
    <t>Стеллаж универс.металл.5 полок 2010*1000*600 (архив) / всего 4шт.*4700руб.</t>
  </si>
  <si>
    <t>А201700220</t>
  </si>
  <si>
    <t>Стеллаж металл.универс.6 полок 2000*1000*300 (архив) /3675руб.</t>
  </si>
  <si>
    <t>А201700219</t>
  </si>
  <si>
    <t>А201700218</t>
  </si>
  <si>
    <t>А201700217</t>
  </si>
  <si>
    <t>Стеллаж металл.универс.6 полок 2000*1000*300 (архив) / всего 4 шт.*3675руб.</t>
  </si>
  <si>
    <t>А201700216</t>
  </si>
  <si>
    <t>Стеллаж металл.универс.5 полок 2010*1000*600 (архив) /</t>
  </si>
  <si>
    <t>А201700215</t>
  </si>
  <si>
    <t>А201700214</t>
  </si>
  <si>
    <t>А201700213</t>
  </si>
  <si>
    <t>А201700212</t>
  </si>
  <si>
    <t>А201700211</t>
  </si>
  <si>
    <t>А201700200</t>
  </si>
  <si>
    <t>Стеллаж металл.универс.5 полок 2010*1000*600 (архив) /  всего 15 шт.*4620руб.</t>
  </si>
  <si>
    <t>А201700201</t>
  </si>
  <si>
    <t>А201700202</t>
  </si>
  <si>
    <t>А201700203</t>
  </si>
  <si>
    <t>А201700204</t>
  </si>
  <si>
    <t>А201700205</t>
  </si>
  <si>
    <t>А201700206</t>
  </si>
  <si>
    <t>А201700207</t>
  </si>
  <si>
    <t>А201700208</t>
  </si>
  <si>
    <t>А201700209</t>
  </si>
  <si>
    <t>А201700210</t>
  </si>
  <si>
    <t>Шкаф металлический бух. "НАДЕЖДА" ШМС-4</t>
  </si>
  <si>
    <t>А201700260</t>
  </si>
  <si>
    <t>А201700261</t>
  </si>
  <si>
    <t>Шкаф металлический бух. "НАДЕЖДА" ШМС-9</t>
  </si>
  <si>
    <t>А201700262</t>
  </si>
  <si>
    <t>А201700263</t>
  </si>
  <si>
    <t>А201700264</t>
  </si>
  <si>
    <t>А201700265</t>
  </si>
  <si>
    <t>А201700269</t>
  </si>
  <si>
    <t>Гагарина, 23</t>
  </si>
  <si>
    <t>59:12:0010238:282</t>
  </si>
  <si>
    <t>59-59-16/027/2009-069  от 08.07.2009</t>
  </si>
  <si>
    <t>59-59-16/044/2012-425  от 05.10.2012</t>
  </si>
  <si>
    <t>Нежилое помещение гараж № 2</t>
  </si>
  <si>
    <t>Промышленая, 21</t>
  </si>
  <si>
    <t>59:12:0010462:44</t>
  </si>
  <si>
    <t>59-59/016-59/016/401/2015-179/1  от 03.06.2015</t>
  </si>
  <si>
    <t>59-59/016-59/016/101/2015-7932/1  от 01.10.2015</t>
  </si>
  <si>
    <t>Принтер hp Laser Jet Professional</t>
  </si>
  <si>
    <t>Система дозвона по тел.каналам "Побудка"  4-х канальная</t>
  </si>
  <si>
    <t>LCD Монитор 17" Hyundai B71A</t>
  </si>
  <si>
    <t>Видеотерминал</t>
  </si>
  <si>
    <t>Персональный компьтер</t>
  </si>
  <si>
    <t>Персональный компьютер</t>
  </si>
  <si>
    <t>КВ Стационарная радиостанция</t>
  </si>
  <si>
    <t>Антена дипольная</t>
  </si>
  <si>
    <t>Блок питания 100 Вт, 30А</t>
  </si>
  <si>
    <t>Автомойка "Керхер"</t>
  </si>
  <si>
    <t>Мойка К-5.520</t>
  </si>
  <si>
    <t>Аппарат прямой связи</t>
  </si>
  <si>
    <t>Видемагнитофон "Panasonic"</t>
  </si>
  <si>
    <t>Мини АТС Панасоник</t>
  </si>
  <si>
    <t>ПК Intel Celeron</t>
  </si>
  <si>
    <t>Станция АТС</t>
  </si>
  <si>
    <t>Телевизор цветной "Samsung"</t>
  </si>
  <si>
    <t>Радиостанция Орлан</t>
  </si>
  <si>
    <t>Компьютер ХР (для каналов связи)</t>
  </si>
  <si>
    <t>Сирена ручная СО -120</t>
  </si>
  <si>
    <t>Мегафон 25 Вт</t>
  </si>
  <si>
    <t>Обогреватель газовый</t>
  </si>
  <si>
    <t>Автомобиль ГАЗ -2217 (Автобус на 6 мест)</t>
  </si>
  <si>
    <t>Пишущая машинка "Уфа"</t>
  </si>
  <si>
    <t xml:space="preserve">Решетка металлическая </t>
  </si>
  <si>
    <t>СВЧ печь ROLSEN MS-1770МА</t>
  </si>
  <si>
    <t>Сейф комбинированный</t>
  </si>
  <si>
    <t xml:space="preserve">Сейф </t>
  </si>
  <si>
    <t>Шкаф 3-х створчетый</t>
  </si>
  <si>
    <t>Палатка синий/голубой</t>
  </si>
  <si>
    <t>Фонарь-фара</t>
  </si>
  <si>
    <t>Стул туриста</t>
  </si>
  <si>
    <t>Прожектор светодиодный</t>
  </si>
  <si>
    <t>Автомобиль ГАЗ -3102</t>
  </si>
  <si>
    <t>Телевизор цвет-го изобр-я с жидкокристал-ким экр-ном TV TELEFUNKEN TF-LED40S28T2</t>
  </si>
  <si>
    <t xml:space="preserve">Персональныйкомпьютер для АРМ диспетчера, клавиатура и мышь, лицензия </t>
  </si>
  <si>
    <t>Блок бесперебойного питания (ИБП Ippon UPS 3000VA)</t>
  </si>
  <si>
    <t>Коммутатор Dlink DGS-3120-24TC,CPB</t>
  </si>
  <si>
    <t>Метеостанция Davis Vantage Pro2.</t>
  </si>
  <si>
    <t>Телевизор Telefunken TF-LED39S52T2,кабель монитор</t>
  </si>
  <si>
    <t>Сервер Aguarius T50D26 21712202280001-0001</t>
  </si>
  <si>
    <t>МФУ HP LaserJet Pro 400</t>
  </si>
  <si>
    <t>Монитор Dell 21.5 E2216H</t>
  </si>
  <si>
    <t xml:space="preserve">А201700315                    </t>
  </si>
  <si>
    <t xml:space="preserve">А201700316                    </t>
  </si>
  <si>
    <t>Нежилое помещение (номера на поэтажном плане 32-38)</t>
  </si>
  <si>
    <t>Пермский край, г.Чайковский, ул.Ленина, д.61/1</t>
  </si>
  <si>
    <t>59:12:0010307:1629</t>
  </si>
  <si>
    <t>59-59-16/034/2011-469  от 07.07.2011</t>
  </si>
  <si>
    <t>59-59-16/010/2014-006  от 06.03.2014</t>
  </si>
  <si>
    <t xml:space="preserve">Диктофон Ritmix RR-690 </t>
  </si>
  <si>
    <t xml:space="preserve">Источник бесперебойного питания Ippon Back Office 400 </t>
  </si>
  <si>
    <t>Компьютер  (монитор, процессор,ИБПUPS400VA)</t>
  </si>
  <si>
    <t xml:space="preserve">Лазерное много-функциональное устройство Xerox 3220DN </t>
  </si>
  <si>
    <t>Персональный компьютер HP 3500 Pro</t>
  </si>
  <si>
    <t>Принтер НР Laser Jet Pro P1606dn</t>
  </si>
  <si>
    <t xml:space="preserve">Принтера HP LJ Pro 400 M401dn (А4, 33стр/мин, 1200x1200, Duplex 256Mb, USB 2.0, </t>
  </si>
  <si>
    <t xml:space="preserve">Сетевое хранилище D-link DNS-320L </t>
  </si>
  <si>
    <t>Станок для подшивки документов YUNGER М-168</t>
  </si>
  <si>
    <t xml:space="preserve">Телефон Siemens Gigaset SX-205 </t>
  </si>
  <si>
    <t xml:space="preserve">Уничтожитель бумаг Fellowes P-35C </t>
  </si>
  <si>
    <t xml:space="preserve">Факс KX-FT982 RU </t>
  </si>
  <si>
    <t>Кондиционер настенный</t>
  </si>
  <si>
    <t>Обогреватель маслянный SCARLETT SC-1155</t>
  </si>
  <si>
    <t xml:space="preserve">Холодильник "Бирюса-6" КШ-280
</t>
  </si>
  <si>
    <t>Шкаф металический,офисный для хранения документов</t>
  </si>
  <si>
    <t>Многофункционального устройства (МФУ) НР LaserJet Pro MFP M125ra</t>
  </si>
  <si>
    <t>Жалюзи цвет Венера</t>
  </si>
  <si>
    <t>Жалюзи цвет Бирюза</t>
  </si>
  <si>
    <t>И101380044</t>
  </si>
  <si>
    <t>И101340008</t>
  </si>
  <si>
    <t>И101340010/3</t>
  </si>
  <si>
    <t>И00156115-118</t>
  </si>
  <si>
    <t>И101340009</t>
  </si>
  <si>
    <t>И101340019/1,2,5,4</t>
  </si>
  <si>
    <t>И101340021/1,2,3,4</t>
  </si>
  <si>
    <t>И101340022</t>
  </si>
  <si>
    <t>И101360043</t>
  </si>
  <si>
    <t>И101340014</t>
  </si>
  <si>
    <t>И101340027</t>
  </si>
  <si>
    <t>И101340015</t>
  </si>
  <si>
    <t>И101340016</t>
  </si>
  <si>
    <t>И101340017</t>
  </si>
  <si>
    <t>И101360035</t>
  </si>
  <si>
    <t>И101360037/1,2</t>
  </si>
  <si>
    <t>И101360004/1,2,3</t>
  </si>
  <si>
    <t>И101360001/1,2,3</t>
  </si>
  <si>
    <t>И101360002/1,2</t>
  </si>
  <si>
    <t>И101360003/1,2,3,4</t>
  </si>
  <si>
    <t>И101360039</t>
  </si>
  <si>
    <t>И101360038</t>
  </si>
  <si>
    <t>И101340025</t>
  </si>
  <si>
    <t>И101380001</t>
  </si>
  <si>
    <t>И101340024</t>
  </si>
  <si>
    <t>И101360028</t>
  </si>
  <si>
    <t>И101380055</t>
  </si>
  <si>
    <t>И101380056</t>
  </si>
  <si>
    <t>И101380057</t>
  </si>
  <si>
    <t>И101380058</t>
  </si>
  <si>
    <t>И101380059</t>
  </si>
  <si>
    <t xml:space="preserve">Нежилое помещение, общая площадь  160 кв.м, этаж цокольный </t>
  </si>
  <si>
    <t>г.Чайковский, ул.Гагарина, 23</t>
  </si>
  <si>
    <t>59:12:0010238:285</t>
  </si>
  <si>
    <t>59-59-16/008/2014-723  от 25.02.2014</t>
  </si>
  <si>
    <t>59-59-16/104/2014-308  от 31.03.2014</t>
  </si>
  <si>
    <t>Автодорога Зипуново-Сарапулка, протяженностью 5,4 км</t>
  </si>
  <si>
    <t>ЧМР</t>
  </si>
  <si>
    <t>59:12:0000000:6369</t>
  </si>
  <si>
    <t>59-59/016-59/016/001/2015-998/2  от 01.04.2015  </t>
  </si>
  <si>
    <t>59-59/016-59/016/001/2015-2434/1  от 16.10.2015</t>
  </si>
  <si>
    <t>Автодорога "Кукуштан-Чайковский-Альняш" протяженностью 1,588 км</t>
  </si>
  <si>
    <t>59:12:0000000:14012</t>
  </si>
  <si>
    <t>1,588 км</t>
  </si>
  <si>
    <t>59-59-16/042/2012-470  от 07.08.2012</t>
  </si>
  <si>
    <t>59-59-16/073/2012-422  от 10.01.2013</t>
  </si>
  <si>
    <t>4,92 км</t>
  </si>
  <si>
    <t xml:space="preserve">5Автодорога "Фоки-Уральское-Зипуново", протяженностью 12,499 км </t>
  </si>
  <si>
    <t>59:12:0000000:19135</t>
  </si>
  <si>
    <t>12,499 км</t>
  </si>
  <si>
    <t>Автодорога "Гараевая-Б.Букор", протяженностью 5,783 км</t>
  </si>
  <si>
    <t>59:12:0000000:14001</t>
  </si>
  <si>
    <t>5,783 км</t>
  </si>
  <si>
    <t>59-59-16/061/2011-478  от 29.12.2011</t>
  </si>
  <si>
    <t>59-59-16/026/2012-322  от 27.04.2012</t>
  </si>
  <si>
    <t>Автодорога Ольховка-Уралоргсинтез, протяженностью 13,6  км</t>
  </si>
  <si>
    <t>59:12:0000000:19957</t>
  </si>
  <si>
    <t>13,6 км</t>
  </si>
  <si>
    <t>Автодорога "Чайковский-Марково", протяженностью 12,36 км</t>
  </si>
  <si>
    <t>59:12:0000000:14042</t>
  </si>
  <si>
    <t>12,36 км</t>
  </si>
  <si>
    <t>59-59-16/047/2012-007  от 01.08.2012</t>
  </si>
  <si>
    <t>59-59-16/013/2013-074  от 06.02.2013</t>
  </si>
  <si>
    <t>Автодорога Ваньки-Вассята, протяженностью 15,69 км</t>
  </si>
  <si>
    <t>59:12:0000000:19955</t>
  </si>
  <si>
    <t>15,69 км</t>
  </si>
  <si>
    <t>59-59/016-59/999/001/2016-9884/1 от 26.10.2016</t>
  </si>
  <si>
    <t>59:12:0000000:14010</t>
  </si>
  <si>
    <t>5,56 км</t>
  </si>
  <si>
    <t>59-БГ № 641272 от 26.11.2012</t>
  </si>
  <si>
    <t>59-59-16/073/2012-421  от 10.01.2013</t>
  </si>
  <si>
    <t>59-59-16/042 /2012-468</t>
  </si>
  <si>
    <t>Дорога Вассята-Аманеево, протяженностью 4,456 км</t>
  </si>
  <si>
    <t>Автодорога Кукуштан-Чайковский-Карша, протяженностью 6,22 км</t>
  </si>
  <si>
    <t>59:12:0000000:19124</t>
  </si>
  <si>
    <t>59-59/016-59/016/401/2015-623/1  от 07.08.2015</t>
  </si>
  <si>
    <t>59-59/016-59/016/001/2015-2430/1  от 16.10.2015</t>
  </si>
  <si>
    <t>Автодорога Кукуштан-Чайковский-Фоки-1, протяженностью 2,986 км</t>
  </si>
  <si>
    <t>59:12:0000000:19956</t>
  </si>
  <si>
    <t>59-59/016-59/999/001/2016-9888/1 от 26.10.2016</t>
  </si>
  <si>
    <t>59-59-16/073/2012-423  от 10.01.2013</t>
  </si>
  <si>
    <t>Автодорога Кукуштан-Чайковский-Ваньки, протяженностью16,348 км</t>
  </si>
  <si>
    <t>59:12:0000000:14013</t>
  </si>
  <si>
    <t>59-59-16/057/2012-482  от 27.11.2012</t>
  </si>
  <si>
    <t>Дорога Маракуши-Ивановка, протяженностью 5,878 км</t>
  </si>
  <si>
    <t>5,878 км</t>
  </si>
  <si>
    <t>Дорога Ольховка-Харнавы-Кемуль, протяженностью 10,2 км</t>
  </si>
  <si>
    <t>59:12:0000000:20009</t>
  </si>
  <si>
    <t>10,2 км</t>
  </si>
  <si>
    <t>59-59/016-59/999/001/2016-13473/1  от 12.12.2016</t>
  </si>
  <si>
    <t>Дорога Альняш-Романята, протяженностью 4,8 км</t>
  </si>
  <si>
    <t>59:12:0000000:14009</t>
  </si>
  <si>
    <t>4,8 км</t>
  </si>
  <si>
    <t>59-59-16/042/2012-471  от 14.11.2012</t>
  </si>
  <si>
    <t>59-59-16/073/2012-425  от 10.01.2013</t>
  </si>
  <si>
    <t>Автодорога Кукуштан-Чайковский-Фоки-2, протяженностью 3,572 км</t>
  </si>
  <si>
    <t>59:12:0000000:14063</t>
  </si>
  <si>
    <t>3,572 км</t>
  </si>
  <si>
    <t>59-59-16/061/2011-477  от 29.12.2011</t>
  </si>
  <si>
    <t>59-59-16/026/2012-321  от 27.04.2012</t>
  </si>
  <si>
    <t>Дорога Вассята-Кижи (70 куст), протяженностью 2,688 км</t>
  </si>
  <si>
    <t>59:12:0000000:14048</t>
  </si>
  <si>
    <t>2,688 км</t>
  </si>
  <si>
    <t>59-59-16/028/2013-076  от 22.05.2013</t>
  </si>
  <si>
    <t>Дорога Кукуштан-Чайковсий-Кирилловка, протяженностью 0,98 км</t>
  </si>
  <si>
    <t>Дорога Кукуштан-Чайковсий-Лукинцы, протяженностью 0,94 км</t>
  </si>
  <si>
    <t>59:12:0000000:19125</t>
  </si>
  <si>
    <t>59-59/016-59/016/401/2015-622/1  от 06.08.2015</t>
  </si>
  <si>
    <t>59-59/016-59/016/001/2015-2431/1  от 16.10.2015</t>
  </si>
  <si>
    <t>Дорога Фоки-Лукинцы, протяженностью 2,455 км</t>
  </si>
  <si>
    <t>59:12:0000000:19140</t>
  </si>
  <si>
    <t>59-59/016-59/016/401/2015-713/1  от 20.08.2015</t>
  </si>
  <si>
    <t>59-59/016-59/016/001/2015-2432/1  от 16.10.2015</t>
  </si>
  <si>
    <t>Дорога Сосново-Дедушкино-Маракуши, протяженностью 3,28 км</t>
  </si>
  <si>
    <t>59:12:0000000:19141</t>
  </si>
  <si>
    <t>59-59/016-59/016/401/2015-712/1  от 14.08.2015</t>
  </si>
  <si>
    <t>59-59/016-59/016/001/2015-2433/1  от 16.10.2015</t>
  </si>
  <si>
    <t>Дорога Сосново-Дедушкино, протяженностью 5,846 км</t>
  </si>
  <si>
    <t>59:12:0000000:19241</t>
  </si>
  <si>
    <t>59-59/016-59/016/401/2015-1102/1  от 14.10.2015</t>
  </si>
  <si>
    <t>Автодорога Засечный-Векошинка, протяженностью 16,4 км</t>
  </si>
  <si>
    <t>59:12:001:0000 -0001:16202/1</t>
  </si>
  <si>
    <t>Автодорога Зипуново-Буренка, протяженностью 10,2 км</t>
  </si>
  <si>
    <t>Дорожные знаки по дороге Ольховка-Харнавы</t>
  </si>
  <si>
    <t>Автодорога к биатлону, протяженностью 1417 м</t>
  </si>
  <si>
    <t>59:12:0000000:19142</t>
  </si>
  <si>
    <t>59:12:0000000:19142-59/016/2017-2  от 15.06.2017</t>
  </si>
  <si>
    <t>59:12:0000000:19142-59/016/2017-3  от 15.08.2017</t>
  </si>
  <si>
    <t>Автодорога Чайковский-Ольховка, протяженностью 5,56 км</t>
  </si>
  <si>
    <t>Автодорога  Фоки-Уральское, протяженностью 4632 п.м</t>
  </si>
  <si>
    <t>Автодорога  Фоки-Уральское - Камбарка, протяженностью  29934 п.м.</t>
  </si>
  <si>
    <t>Дорога Ваньки -Степаново, протяженностью 4,92 км</t>
  </si>
  <si>
    <t>59:12:0000000:20193</t>
  </si>
  <si>
    <t>59:12:0000000:20194</t>
  </si>
  <si>
    <t>Принтер НР LaserJet m1120 принтер, сканер,копир</t>
  </si>
  <si>
    <t>Принтер НР LaserJet Р1005</t>
  </si>
  <si>
    <t>Принтер А4</t>
  </si>
  <si>
    <t>Принтер Kyocera TASKalfa 1800</t>
  </si>
  <si>
    <t>Принтер лазерный Canon  МФУ iSensys VF3010</t>
  </si>
  <si>
    <t>Принтер  LaserJet Professional P1102</t>
  </si>
  <si>
    <t>Автомобиль LADA 4х4</t>
  </si>
  <si>
    <t>Стол для переговоров Этюд</t>
  </si>
  <si>
    <t>Стол письменный Этюд</t>
  </si>
  <si>
    <t xml:space="preserve">Стол письменный </t>
  </si>
  <si>
    <t>Дистанционный лазерный измеритель</t>
  </si>
  <si>
    <t>Тумба Т 1,4  бук</t>
  </si>
  <si>
    <t>Стол компьютерный СК 1,7 1</t>
  </si>
  <si>
    <t>Колесо измерительное дорожное</t>
  </si>
  <si>
    <t xml:space="preserve">Опора металлическая с нанесением полимерного покрытия L-0,6м,  D=127 </t>
  </si>
  <si>
    <t>Стойка опоры СВ 110-3,5 с кронштейном К1П, кабелем силовым на а/д Вассята-Аманеево</t>
  </si>
  <si>
    <t>Стойка опоры СВ 95-3 на а/д  Ваньки-Степаново км.4+580-км 4+920</t>
  </si>
  <si>
    <t>Стойка опоры СВ 95-3 с кронштейном К1П на а/д  Вассята-Аманеево</t>
  </si>
  <si>
    <t>Стойка опоры СВ 95-3 с кронштейном К1П,ь кабелем  на а/д  Вассята-Аманеево</t>
  </si>
  <si>
    <t>АКБ AKM DELTA DT  12150 (12 В, 6 элементов, 150 Ач) комплект 2 шт.</t>
  </si>
  <si>
    <t>Антивандальный ящик стальной с полимерным покрытием АВ 50/40</t>
  </si>
  <si>
    <t>Интеллектуальеый контроллер заряда батареи Lumiax 1006 cnh ( c датчиком включенияЪ</t>
  </si>
  <si>
    <t>Светильник светодиодный консольный LED 100 Вт</t>
  </si>
  <si>
    <t>Светильник  уличный светодиодный  RSA  ЗЕНИТ  LED (40 Вт, IP65 3000Л)</t>
  </si>
  <si>
    <t>Солнечный модуль FSM 330M  (монокристаллический, 330Вт, 38*46, 3 диода,  IP67)</t>
  </si>
  <si>
    <t>110133120430 - 110133120439</t>
  </si>
  <si>
    <t>110133120505 - 110133120506</t>
  </si>
  <si>
    <t>110133120498-110133120504</t>
  </si>
  <si>
    <t>110133120521-110133120528</t>
  </si>
  <si>
    <t>110133120507-110133120512</t>
  </si>
  <si>
    <t>110134120450-110134120459</t>
  </si>
  <si>
    <t>110134120480-110134120489</t>
  </si>
  <si>
    <t>110134120460-110134120469</t>
  </si>
  <si>
    <t>110134120513-110134120520</t>
  </si>
  <si>
    <t>110134120470-110134120479</t>
  </si>
  <si>
    <t>110134120440-110134120449</t>
  </si>
  <si>
    <t>Помещение редакции</t>
  </si>
  <si>
    <t>Пермский край, г.Чайковский, ул.К.Маркса, д.19</t>
  </si>
  <si>
    <t>Шкаф ШС 1,3</t>
  </si>
  <si>
    <t>Набор корпусной мебели «Валерия»</t>
  </si>
  <si>
    <t>Автомобиль «ГАЗ -31105» ПТС 52 МО 837524, ХТН 311050701177436,  № двигателя 2,4L-DOHC*015720648</t>
  </si>
  <si>
    <t>Набор мебели «Самба – 6»</t>
  </si>
  <si>
    <t>Музыкальный центр LGLM</t>
  </si>
  <si>
    <t>Ком--т компьютерной техники FX –5200 (сист. блок, монитор)</t>
  </si>
  <si>
    <t>ККМ «ЭКР –2102К»</t>
  </si>
  <si>
    <t>Кондиционер «Panasonik»</t>
  </si>
  <si>
    <t>Кондиционер «Веко» ВКР 12С</t>
  </si>
  <si>
    <t>Фотоаппарат «Sony DSC H7»</t>
  </si>
  <si>
    <t>Беговая магнитная дорожка ВП-2860С</t>
  </si>
  <si>
    <t>Ком-т компьютерной техники «Formosa»</t>
  </si>
  <si>
    <t>Ком-т компьютерной техники АМД ATHLON - 64</t>
  </si>
  <si>
    <t xml:space="preserve">Принтер Hp Lazer </t>
  </si>
  <si>
    <t>Процессор АМД</t>
  </si>
  <si>
    <t>моечная машина</t>
  </si>
  <si>
    <t>фотокамера Nikon</t>
  </si>
  <si>
    <t>Фотокамера FujiFilm</t>
  </si>
  <si>
    <t>ККТ Штрих-онлайн</t>
  </si>
  <si>
    <t>83-84</t>
  </si>
  <si>
    <t>85-86</t>
  </si>
  <si>
    <t>90-91</t>
  </si>
  <si>
    <t>Вокальная радиосистемаUS45AC с приемникомSR40 Mini Dual и2 ручными передатчиками</t>
  </si>
  <si>
    <t>Стол для песочной анимации 500*800мм б/н</t>
  </si>
  <si>
    <t>Стол для песочной анимации 500*800</t>
  </si>
  <si>
    <t>Полка- витрина</t>
  </si>
  <si>
    <t>Стенд 1500*2350</t>
  </si>
  <si>
    <t xml:space="preserve">410110602000069  </t>
  </si>
  <si>
    <t xml:space="preserve">210110602000070  </t>
  </si>
  <si>
    <t>210110602000071</t>
  </si>
  <si>
    <t>210110602000072</t>
  </si>
  <si>
    <t>210110602000073</t>
  </si>
  <si>
    <t>210110602000074</t>
  </si>
  <si>
    <t>210110602000075</t>
  </si>
  <si>
    <t>210110602000076</t>
  </si>
  <si>
    <t>210110602000078</t>
  </si>
  <si>
    <t>210110602000079</t>
  </si>
  <si>
    <t>210110603000078</t>
  </si>
  <si>
    <t>210110602000077</t>
  </si>
  <si>
    <t>мебель офисная (комплект мебели в приемную директора)</t>
  </si>
  <si>
    <t>гусеничный подъемник LG2004</t>
  </si>
  <si>
    <t>интерактивная система Оми-Виста (расширенная версия</t>
  </si>
  <si>
    <t>пандус АТR60010Н</t>
  </si>
  <si>
    <t>спортивная рация VEKTOR</t>
  </si>
  <si>
    <t>пресс-волл (банер)</t>
  </si>
  <si>
    <t>рулонная штора</t>
  </si>
  <si>
    <t>МФУ лазерное Kyocera Ecosys M2135dn</t>
  </si>
  <si>
    <t>ноутбук Acer Aspire E5-553G-T4M1</t>
  </si>
  <si>
    <t>микшерский пульт BEHRINGER</t>
  </si>
  <si>
    <t>радио микрофонная система AKG ISM2/3</t>
  </si>
  <si>
    <t>радио микрофонная система AKG US45AC</t>
  </si>
  <si>
    <t>00000000110107100454</t>
  </si>
  <si>
    <t>110107100340</t>
  </si>
  <si>
    <t>00000000110107100441</t>
  </si>
  <si>
    <t>110107100376</t>
  </si>
  <si>
    <t>110104080175</t>
  </si>
  <si>
    <t>110107100367</t>
  </si>
  <si>
    <t>110107100368</t>
  </si>
  <si>
    <t>110107100370</t>
  </si>
  <si>
    <t>110107100377</t>
  </si>
  <si>
    <t>110107100393</t>
  </si>
  <si>
    <t>110107100394</t>
  </si>
  <si>
    <t>110107100395</t>
  </si>
  <si>
    <t>110107100411</t>
  </si>
  <si>
    <t>00001360077</t>
  </si>
  <si>
    <t>0000110107100416</t>
  </si>
  <si>
    <t>110107100357</t>
  </si>
  <si>
    <t>110107100358</t>
  </si>
  <si>
    <t>110107100359</t>
  </si>
  <si>
    <t>110107100362</t>
  </si>
  <si>
    <t>110107100327</t>
  </si>
  <si>
    <t>0000110107100420</t>
  </si>
  <si>
    <t>0000110107100434</t>
  </si>
  <si>
    <t>000010104115</t>
  </si>
  <si>
    <t>0000110107100415</t>
  </si>
  <si>
    <t>110107100352</t>
  </si>
  <si>
    <t>110107100355</t>
  </si>
  <si>
    <t>110107100356</t>
  </si>
  <si>
    <t>110107100365</t>
  </si>
  <si>
    <t>00000000110107100458</t>
  </si>
  <si>
    <t>110107100331</t>
  </si>
  <si>
    <t>00000000110107100452</t>
  </si>
  <si>
    <t>000001380080</t>
  </si>
  <si>
    <t>110107100060</t>
  </si>
  <si>
    <t>110104030161</t>
  </si>
  <si>
    <t>00000000110107100446</t>
  </si>
  <si>
    <t>00000000110107100448</t>
  </si>
  <si>
    <t>110107100353</t>
  </si>
  <si>
    <t>110107100354</t>
  </si>
  <si>
    <t>110107100371</t>
  </si>
  <si>
    <t>00000000110107100445</t>
  </si>
  <si>
    <t>011010403162</t>
  </si>
  <si>
    <t>00000000110107100453</t>
  </si>
  <si>
    <t>00000000110107100450</t>
  </si>
  <si>
    <t>110107100366</t>
  </si>
  <si>
    <t>00000000110107100476</t>
  </si>
  <si>
    <t>110105040100</t>
  </si>
  <si>
    <t>110107100349</t>
  </si>
  <si>
    <t>110107100330</t>
  </si>
  <si>
    <t>110107100348</t>
  </si>
  <si>
    <t>110107100346</t>
  </si>
  <si>
    <t>110107100347</t>
  </si>
  <si>
    <t>110107100337</t>
  </si>
  <si>
    <t>00000000110107100466</t>
  </si>
  <si>
    <t>00000000110107100471</t>
  </si>
  <si>
    <t>00000000110107100470</t>
  </si>
  <si>
    <t>00000000110107100467</t>
  </si>
  <si>
    <t>00000000110107100477</t>
  </si>
  <si>
    <t>110107100338</t>
  </si>
  <si>
    <t>110107100339</t>
  </si>
  <si>
    <t>00000000110107100457</t>
  </si>
  <si>
    <t>00000000110107100564</t>
  </si>
  <si>
    <t>00000000110107100565</t>
  </si>
  <si>
    <t>00000000110107100566</t>
  </si>
  <si>
    <t>00000000110107100573</t>
  </si>
  <si>
    <t>00000000110107100574</t>
  </si>
  <si>
    <t>00000000110107100570</t>
  </si>
  <si>
    <t>00000000110107100575</t>
  </si>
  <si>
    <t>00000000110107100563</t>
  </si>
  <si>
    <t>00000000110107100571</t>
  </si>
  <si>
    <t>00000000110107100569</t>
  </si>
  <si>
    <t>00000000110107100559</t>
  </si>
  <si>
    <t>00000000110107100572</t>
  </si>
  <si>
    <t>02101090068</t>
  </si>
  <si>
    <t>001101040005</t>
  </si>
  <si>
    <t>002101090062</t>
  </si>
  <si>
    <t>2101091004</t>
  </si>
  <si>
    <t>2101091254</t>
  </si>
  <si>
    <t>2101091255</t>
  </si>
  <si>
    <t>2101091256</t>
  </si>
  <si>
    <t>2101091257</t>
  </si>
  <si>
    <t>2101091258</t>
  </si>
  <si>
    <t>2101091259</t>
  </si>
  <si>
    <t>2101091260</t>
  </si>
  <si>
    <t>2101091261</t>
  </si>
  <si>
    <t>2101091262</t>
  </si>
  <si>
    <t>2101091263</t>
  </si>
  <si>
    <t>2101091273</t>
  </si>
  <si>
    <t>2101091274</t>
  </si>
  <si>
    <t>2101091275</t>
  </si>
  <si>
    <t>2101091276</t>
  </si>
  <si>
    <t>2101091277</t>
  </si>
  <si>
    <t>2101091278</t>
  </si>
  <si>
    <t>2101091279</t>
  </si>
  <si>
    <t>2101091280</t>
  </si>
  <si>
    <t>2101091281</t>
  </si>
  <si>
    <t>2101091282</t>
  </si>
  <si>
    <t>2101091264</t>
  </si>
  <si>
    <t>2101091265</t>
  </si>
  <si>
    <t>2101091266</t>
  </si>
  <si>
    <t>2101091267</t>
  </si>
  <si>
    <t>2101091268</t>
  </si>
  <si>
    <t>2101091269</t>
  </si>
  <si>
    <t>2101091270</t>
  </si>
  <si>
    <t>2101091271</t>
  </si>
  <si>
    <t>2101091272</t>
  </si>
  <si>
    <t>2101091283</t>
  </si>
  <si>
    <t>2101091284</t>
  </si>
  <si>
    <t>2101091285</t>
  </si>
  <si>
    <t>2101091286</t>
  </si>
  <si>
    <t>2101091287</t>
  </si>
  <si>
    <t>2101091288</t>
  </si>
  <si>
    <t>2101091289</t>
  </si>
  <si>
    <t>2101091290</t>
  </si>
  <si>
    <t>2101091291</t>
  </si>
  <si>
    <t>2101091292</t>
  </si>
  <si>
    <t>2101091293</t>
  </si>
  <si>
    <t>2101090818</t>
  </si>
  <si>
    <t>2101091195</t>
  </si>
  <si>
    <t>2101091196</t>
  </si>
  <si>
    <t>2101091197</t>
  </si>
  <si>
    <t>2101091198</t>
  </si>
  <si>
    <t>2101091199</t>
  </si>
  <si>
    <t>2101091200</t>
  </si>
  <si>
    <t>2101091201</t>
  </si>
  <si>
    <t>2101091202</t>
  </si>
  <si>
    <t>2101091203</t>
  </si>
  <si>
    <t>2101091224</t>
  </si>
  <si>
    <t>2101091225</t>
  </si>
  <si>
    <t>2101091226</t>
  </si>
  <si>
    <t>2101091227</t>
  </si>
  <si>
    <t>2101091228</t>
  </si>
  <si>
    <t>2101091229</t>
  </si>
  <si>
    <t>2101091230</t>
  </si>
  <si>
    <t>2101091231</t>
  </si>
  <si>
    <t>2101091232</t>
  </si>
  <si>
    <t>2101091233</t>
  </si>
  <si>
    <t>2101091234</t>
  </si>
  <si>
    <t>2101091235</t>
  </si>
  <si>
    <t>2101091236</t>
  </si>
  <si>
    <t>2101091237</t>
  </si>
  <si>
    <t>2101091238</t>
  </si>
  <si>
    <t>2101091239</t>
  </si>
  <si>
    <t>2101091240</t>
  </si>
  <si>
    <t>2101091241</t>
  </si>
  <si>
    <t>2101091242</t>
  </si>
  <si>
    <t>2101091243</t>
  </si>
  <si>
    <t>2101091204</t>
  </si>
  <si>
    <t>2101091205</t>
  </si>
  <si>
    <t>2101091206</t>
  </si>
  <si>
    <t>2101091207</t>
  </si>
  <si>
    <t>2101091208</t>
  </si>
  <si>
    <t>2101091209</t>
  </si>
  <si>
    <t>2101091210</t>
  </si>
  <si>
    <t>2101091211</t>
  </si>
  <si>
    <t>2101091212</t>
  </si>
  <si>
    <t>2101091213</t>
  </si>
  <si>
    <t>2101040048</t>
  </si>
  <si>
    <t>2101091355</t>
  </si>
  <si>
    <t>1101060032</t>
  </si>
  <si>
    <t>2101091356</t>
  </si>
  <si>
    <t>2101091357</t>
  </si>
  <si>
    <t>2101091379</t>
  </si>
  <si>
    <t>2101090444</t>
  </si>
  <si>
    <t>2101091380</t>
  </si>
  <si>
    <t>2101060050</t>
  </si>
  <si>
    <t>2101040049</t>
  </si>
  <si>
    <t>2101040050</t>
  </si>
  <si>
    <t>4101070000</t>
  </si>
  <si>
    <t>2101091371</t>
  </si>
  <si>
    <t>2101091370</t>
  </si>
  <si>
    <t>1101060034</t>
  </si>
  <si>
    <t>2101091373</t>
  </si>
  <si>
    <t>2101091366</t>
  </si>
  <si>
    <t>2101091367</t>
  </si>
  <si>
    <t>2101091377</t>
  </si>
  <si>
    <t>2101091375</t>
  </si>
  <si>
    <t>2101091351</t>
  </si>
  <si>
    <t>2101091350</t>
  </si>
  <si>
    <t>2101060057</t>
  </si>
  <si>
    <t>2101091314</t>
  </si>
  <si>
    <t>2101091315</t>
  </si>
  <si>
    <t>2101091316</t>
  </si>
  <si>
    <t>2101091317</t>
  </si>
  <si>
    <t>2101091318</t>
  </si>
  <si>
    <t>2101091319</t>
  </si>
  <si>
    <t>2101091320</t>
  </si>
  <si>
    <t>2101091321</t>
  </si>
  <si>
    <t>2101091322</t>
  </si>
  <si>
    <t>2101091323</t>
  </si>
  <si>
    <t>2101091378</t>
  </si>
  <si>
    <t>2101091344</t>
  </si>
  <si>
    <t>1101040016</t>
  </si>
  <si>
    <t>2101091304</t>
  </si>
  <si>
    <t>2101091305</t>
  </si>
  <si>
    <t>2101091306</t>
  </si>
  <si>
    <t>2101091307</t>
  </si>
  <si>
    <t>2101091308</t>
  </si>
  <si>
    <t>2101091309</t>
  </si>
  <si>
    <t>2101091310</t>
  </si>
  <si>
    <t>2101091311</t>
  </si>
  <si>
    <t>2101091312</t>
  </si>
  <si>
    <t>2101091313</t>
  </si>
  <si>
    <t>2101091347</t>
  </si>
  <si>
    <t>2101040051</t>
  </si>
  <si>
    <t>2101091345</t>
  </si>
  <si>
    <t>2101091324</t>
  </si>
  <si>
    <t>2101091325</t>
  </si>
  <si>
    <t>2101091326</t>
  </si>
  <si>
    <t>2101091327</t>
  </si>
  <si>
    <t>2101091328</t>
  </si>
  <si>
    <t>2101091329</t>
  </si>
  <si>
    <t>2101091330</t>
  </si>
  <si>
    <t>2101091331</t>
  </si>
  <si>
    <t>2101091332</t>
  </si>
  <si>
    <t>2101091333</t>
  </si>
  <si>
    <t>1101040018</t>
  </si>
  <si>
    <t>2101040045</t>
  </si>
  <si>
    <t>2101091352</t>
  </si>
  <si>
    <t>2101091353</t>
  </si>
  <si>
    <t>1101040022</t>
  </si>
  <si>
    <t>1101060035</t>
  </si>
  <si>
    <t>2101040056</t>
  </si>
  <si>
    <t>2101040057</t>
  </si>
  <si>
    <t>2101060058</t>
  </si>
  <si>
    <t>2101060059</t>
  </si>
  <si>
    <t>2101040055</t>
  </si>
  <si>
    <t>1101060037</t>
  </si>
  <si>
    <t>2101091369</t>
  </si>
  <si>
    <t>2101091368</t>
  </si>
  <si>
    <t>2101091348</t>
  </si>
  <si>
    <t>2101091349</t>
  </si>
  <si>
    <t>2101091374</t>
  </si>
  <si>
    <t>2101091372</t>
  </si>
  <si>
    <t>1101040026</t>
  </si>
  <si>
    <t>1101040025</t>
  </si>
  <si>
    <t>2101060060</t>
  </si>
  <si>
    <t>2101091364</t>
  </si>
  <si>
    <t>2101091365</t>
  </si>
  <si>
    <t>2101091346</t>
  </si>
  <si>
    <t>2101091376</t>
  </si>
  <si>
    <t>2101040054</t>
  </si>
  <si>
    <t>2101040053</t>
  </si>
  <si>
    <t>2101240007</t>
  </si>
  <si>
    <t>2101240008</t>
  </si>
  <si>
    <t>2101240009</t>
  </si>
  <si>
    <t>210124010</t>
  </si>
  <si>
    <t>2101240011</t>
  </si>
  <si>
    <t>2101240012</t>
  </si>
  <si>
    <t>2101240023</t>
  </si>
  <si>
    <t>2101240018</t>
  </si>
  <si>
    <t>2101240019</t>
  </si>
  <si>
    <t>2101360026</t>
  </si>
  <si>
    <t>2101360028</t>
  </si>
  <si>
    <t>2101360030</t>
  </si>
  <si>
    <t>2101360031</t>
  </si>
  <si>
    <t>2101360032</t>
  </si>
  <si>
    <t>2101360033</t>
  </si>
  <si>
    <t>2101360035</t>
  </si>
  <si>
    <t>2101360037</t>
  </si>
  <si>
    <t>2101360038</t>
  </si>
  <si>
    <t>2101360039</t>
  </si>
  <si>
    <t>2101360040</t>
  </si>
  <si>
    <t>2101360041</t>
  </si>
  <si>
    <t>410107001</t>
  </si>
  <si>
    <t>410107002</t>
  </si>
  <si>
    <t>410107003</t>
  </si>
  <si>
    <t>410107004</t>
  </si>
  <si>
    <t>410107005</t>
  </si>
  <si>
    <t>410107006</t>
  </si>
  <si>
    <t>410107007</t>
  </si>
  <si>
    <t>410107008</t>
  </si>
  <si>
    <t>410107009</t>
  </si>
  <si>
    <t>410107010</t>
  </si>
  <si>
    <t>410107011</t>
  </si>
  <si>
    <t>410107012</t>
  </si>
  <si>
    <t>410107013</t>
  </si>
  <si>
    <t>410107014</t>
  </si>
  <si>
    <t>410107015</t>
  </si>
  <si>
    <t>410107016</t>
  </si>
  <si>
    <t>410107017</t>
  </si>
  <si>
    <t>410107018</t>
  </si>
  <si>
    <t>410107020</t>
  </si>
  <si>
    <t>410107021</t>
  </si>
  <si>
    <t>410107022</t>
  </si>
  <si>
    <t>410107023</t>
  </si>
  <si>
    <t>410107024</t>
  </si>
  <si>
    <t>410107025</t>
  </si>
  <si>
    <t>410107027</t>
  </si>
  <si>
    <t>410107028</t>
  </si>
  <si>
    <t>410107029</t>
  </si>
  <si>
    <t>410107026</t>
  </si>
  <si>
    <t>410107031</t>
  </si>
  <si>
    <t>410107032</t>
  </si>
  <si>
    <t>410107034</t>
  </si>
  <si>
    <t>410107036</t>
  </si>
  <si>
    <t>410107039</t>
  </si>
  <si>
    <t>410107040</t>
  </si>
  <si>
    <t>410107042</t>
  </si>
  <si>
    <t>41010000002</t>
  </si>
  <si>
    <t>998</t>
  </si>
  <si>
    <t>41012800014</t>
  </si>
  <si>
    <t>21013400001</t>
  </si>
  <si>
    <t>41012400006</t>
  </si>
  <si>
    <t>21013600006</t>
  </si>
  <si>
    <t>41012600012</t>
  </si>
  <si>
    <t>41012600009</t>
  </si>
  <si>
    <t>41012600010</t>
  </si>
  <si>
    <t>41012600011</t>
  </si>
  <si>
    <t>41012800029</t>
  </si>
  <si>
    <t>41013600001</t>
  </si>
  <si>
    <t>41013600004</t>
  </si>
  <si>
    <t>41013600005</t>
  </si>
  <si>
    <t>41013600003</t>
  </si>
  <si>
    <t>41013600006</t>
  </si>
  <si>
    <t>41013600002</t>
  </si>
  <si>
    <t>41012400009</t>
  </si>
  <si>
    <t>41012400008</t>
  </si>
  <si>
    <t>41012400007</t>
  </si>
  <si>
    <t>41012600013</t>
  </si>
  <si>
    <t>21013400007</t>
  </si>
  <si>
    <t>21013400006</t>
  </si>
  <si>
    <t>21013800010</t>
  </si>
  <si>
    <t>21013800011</t>
  </si>
  <si>
    <t>21013800009</t>
  </si>
  <si>
    <t>59:12:0010540:451</t>
  </si>
  <si>
    <t>Нежилое помещение в подвале 5-ти этажного жилого дома (поз. 43 на поэт.плане)</t>
  </si>
  <si>
    <t>Пермский край, г Чайковский, ул Азина, д.31</t>
  </si>
  <si>
    <t>59:12:0010225:1674</t>
  </si>
  <si>
    <t>Водопроводное хозяйство</t>
  </si>
  <si>
    <t>Пермский край, Чайковский район, д.З.Михайловский, ул.Пролетарская, д.40</t>
  </si>
  <si>
    <t>Двухэтажное кирпичное здание административно-бытового корпуса</t>
  </si>
  <si>
    <t>Пермский край, г.Чайковский, ул.Промышленная, д.4</t>
  </si>
  <si>
    <t>59:12:0010419:76</t>
  </si>
  <si>
    <t>нежилые помещения в подвале 5-ти этажного жилого дома</t>
  </si>
  <si>
    <t>Пермский край, г Чайковский, ул Карла Маркса, д.1</t>
  </si>
  <si>
    <t>59:12:0010319:2138</t>
  </si>
  <si>
    <t>Канализация к 2-х квартирному жилому дому</t>
  </si>
  <si>
    <t>Пермский край, г Чайковский, с.Б.Букор Победы, д.5</t>
  </si>
  <si>
    <t>Часть объекта (помещения на втором этаже 4-х этажного административного здания (поз. 3 на поэтажном плане)</t>
  </si>
  <si>
    <t>Пермский край, г Чайковский, ул Ленина, д.61/1</t>
  </si>
  <si>
    <t>59:12:0010307:1670</t>
  </si>
  <si>
    <t>Нежилое помещение в подвале 5-ти этажного блочного дома</t>
  </si>
  <si>
    <t>Пермский край, г Чайковский, ул Мира, д.50</t>
  </si>
  <si>
    <t>59:12:0010339:1067</t>
  </si>
  <si>
    <t>Часть встроенного нежилого помещения в 5-ти этажном жилом доме</t>
  </si>
  <si>
    <t>Пермский край, г Чайковский, ул Декабристов, д.5</t>
  </si>
  <si>
    <t>59:12:0010727:963</t>
  </si>
  <si>
    <t>Часть помещений в нежилом помещении цокольного этажа жилого дома</t>
  </si>
  <si>
    <t>Пермский край, г Чайковский, ул Мира, д.49</t>
  </si>
  <si>
    <t>59:12:0010335:264</t>
  </si>
  <si>
    <t>Нежилые помещения на 1 этаже 4-х этажного административного здания</t>
  </si>
  <si>
    <t>Часть цокольного этажа 5-ти этажного жилого дома</t>
  </si>
  <si>
    <t>Пермский край, г Чайковский, пр-кт Победы, д.16</t>
  </si>
  <si>
    <t>59:12:0010425:1051</t>
  </si>
  <si>
    <t>Нежилые помещения на 1 этаже 9-ти этажного жилого дома</t>
  </si>
  <si>
    <t>Пермский край, г Чайковский, ул Ленина, д.63/2</t>
  </si>
  <si>
    <t>59:12:0010342:602</t>
  </si>
  <si>
    <t>Нежилое помещение в цокольном этаже 9-ти этажного жилого дома</t>
  </si>
  <si>
    <t>Пермский край, г Чайковский, ул Вокзальная, д.7/1</t>
  </si>
  <si>
    <t>Нежилое помещение в подвале 5-ти этажного жилого дома (поз. на поэт.плане 42)</t>
  </si>
  <si>
    <t>Часть встроенного нежилого помещения в подвале 9-ти этажного жилого дома</t>
  </si>
  <si>
    <t>Пермский край, г Чайковский, ул Азина, д.5</t>
  </si>
  <si>
    <t>Часть помещения в цокольном этаже 4-х этажного административного здания</t>
  </si>
  <si>
    <t>Нежилые помещения на 1 этаже (поз. 7 на поэт.плане)</t>
  </si>
  <si>
    <t>Нежилые помещения на 1 этаже (поз. на поэт.плане 15)</t>
  </si>
  <si>
    <t>Нежилые помещения на 1 этаже ( поз. на поэт.плане 35)</t>
  </si>
  <si>
    <t>Нежилые помещения на 1 этаже (поз. 3 на поэт.плане)</t>
  </si>
  <si>
    <t>Нежилые помещения в подвале (поз. 22,27)</t>
  </si>
  <si>
    <t>База-холодильник (незавершенное строительство)</t>
  </si>
  <si>
    <t>Пермский край, г Чайковский, ул Промышленная, д.7</t>
  </si>
  <si>
    <t>незаконченное строительство объект 2-х квартирный жилой дом</t>
  </si>
  <si>
    <t>Пермский край, Чайковский район, б/к "Энергия", д.32 б</t>
  </si>
  <si>
    <t>незаконченное строительство объекта Главный корпус № 1а</t>
  </si>
  <si>
    <t>Пермский край, Чайковский район, б/к "Энергия"</t>
  </si>
  <si>
    <t>незаконченное строительство объекта  Главный корпус № 2а</t>
  </si>
  <si>
    <t>Пермский край, Чайковский район, п Засечный, ул Мира, д.1</t>
  </si>
  <si>
    <t>Нежилое помещение на 1 этаже ( поз. № 44 на поэт.плане)</t>
  </si>
  <si>
    <t>Одноэтажное здание гаража, 1 этаж</t>
  </si>
  <si>
    <t>Пермский край, г Чайковский, ул Промышленная, д.15/1</t>
  </si>
  <si>
    <t>Часть цокольного этажа 5 этажного жилого дома</t>
  </si>
  <si>
    <t>Подвальное помещение 9 этажного жилого дома</t>
  </si>
  <si>
    <t>Пермский край, г Чайковский, ул Азина, д.29</t>
  </si>
  <si>
    <t>Ограждение</t>
  </si>
  <si>
    <t>Нежилое помещение в пятиэтажном жилом доме (поз. 37)</t>
  </si>
  <si>
    <t>Подвальное помещение 5 этажного жилого дома ( позиция 19,21,30)</t>
  </si>
  <si>
    <t>Подвальное помещение 9 этажного жилого</t>
  </si>
  <si>
    <t>Нежилые помещения в цокольном этаже 5 этажного жилого дома</t>
  </si>
  <si>
    <t>Пермский край, г Чайковский, ул Вокзальная, д.65</t>
  </si>
  <si>
    <t>Отдельно стоящее нежилое помещение, Заря пост ГАИ</t>
  </si>
  <si>
    <t>Пермский край, г.Чайковский</t>
  </si>
  <si>
    <t>Нежилое помещение в цокольном этаже 5 этажного жилого дома</t>
  </si>
  <si>
    <t>Нежилое помещение, цокольный этаж</t>
  </si>
  <si>
    <t>Гараж, автокооператив № 25 линия 3</t>
  </si>
  <si>
    <t>Подвальное помещение 5 этажного жилого дома, назначение: нежилое</t>
  </si>
  <si>
    <t>Пермский край, г Чайковский, ул Ленина, д.50</t>
  </si>
  <si>
    <t>Подвальные помещения 1 подъезда жилого дома</t>
  </si>
  <si>
    <t>Пермский край, г Чайковский, ул Ленина, д.6</t>
  </si>
  <si>
    <t>Нежилое помещение на 1 этаже жилого дома</t>
  </si>
  <si>
    <t>Пермский край, г Чайковский, ул Советская, д.12</t>
  </si>
  <si>
    <t>Пермский край, г Чайковский, ул Советская, д.48</t>
  </si>
  <si>
    <t>Нежилое помещение, назначение: нежилое, этаж 1</t>
  </si>
  <si>
    <t>Пермский край, г Чайковский, ул Советская, д.45</t>
  </si>
  <si>
    <t>Подвальное помещение жилого дома ( поз. № 4,36 на поэт.плане)</t>
  </si>
  <si>
    <t>Пермский край, г Чайковский, ул Советская, д.6</t>
  </si>
  <si>
    <t>Пермский край, г Чайковский, ул Советская, д.1</t>
  </si>
  <si>
    <t>Нежилые помещения в цокольном этаже жилого дома</t>
  </si>
  <si>
    <t>Пермский край, г Чайковский, ул Гагарина, д.34</t>
  </si>
  <si>
    <t>Нежилое помещение на 3 этаже</t>
  </si>
  <si>
    <t>Нежилое помещение на 1 этаже (поз. № 6)</t>
  </si>
  <si>
    <t>Нежилое помещение на 1 этаже (поз. 8,12)</t>
  </si>
  <si>
    <t>Нежилое помещение на 2 этаже (поз. 2)</t>
  </si>
  <si>
    <t>Нежилое помещение на 2 этаже (поз. 26)</t>
  </si>
  <si>
    <t>Нежилые помещения на 4 этаже (поз. 19,35-37)</t>
  </si>
  <si>
    <t>Нежилое помещение на 4 этаже (поз. 28)</t>
  </si>
  <si>
    <t>1 этаж (поз. 31)</t>
  </si>
  <si>
    <t>2 этаж (поз. 6)</t>
  </si>
  <si>
    <t>Часть № 2 пункта по заготовке, переработке и реализации лрма, 1 этаж</t>
  </si>
  <si>
    <t>Часть № 1,3,4 пункта по заготовке, переработке и реализации лома, 1 этаж</t>
  </si>
  <si>
    <t>Квартира № 2</t>
  </si>
  <si>
    <t>Пермский край, г Чайковский, ул Ленина, д.58</t>
  </si>
  <si>
    <t>Нежилое помещение в подвале 5 этажного жилого дома (поз. 38)</t>
  </si>
  <si>
    <t>Квартира № 9</t>
  </si>
  <si>
    <t>Пермский край, г Чайковский, ул Гагарина, д.13</t>
  </si>
  <si>
    <t>Нежилое помещение на 1 этаже (поз. на поэт.плане № 5)</t>
  </si>
  <si>
    <t>Нежилое помещение на 2 этаже (поз. на поэт.плане 52)</t>
  </si>
  <si>
    <t>Квартира № 20</t>
  </si>
  <si>
    <t>Пермский край, г Чайковский, б-р Приморский, д.31</t>
  </si>
  <si>
    <t>Нежилые помещения в подвале 5-ти этажного жилого дома (поз. на поэт.плане 33,34)</t>
  </si>
  <si>
    <t>Помещение, назначение: нежилое</t>
  </si>
  <si>
    <t>Пермский край, г Чайковский, ул Ленина, д.46</t>
  </si>
  <si>
    <t>Пост ГИБДД, дорога Кукштан-Чайковский (новый)</t>
  </si>
  <si>
    <t>Пермский край, г Чайковский</t>
  </si>
  <si>
    <t>Квартира № 114</t>
  </si>
  <si>
    <t>Пермский край, г Чайковский, пр-кт Победы, д.28</t>
  </si>
  <si>
    <t>Нежилое помещение на 1 этаже и в подвале здания спального корпуса, назначение: нежилое (поз. на поэт.плане 1 этажа: 30,37-46,49, подвала: 2)</t>
  </si>
  <si>
    <t>Пермский край, г Чайковский, ул Горького, д.22</t>
  </si>
  <si>
    <t>Гараж-бокс, назначение: нежилое, 1 этаж</t>
  </si>
  <si>
    <t>Квартира № 5</t>
  </si>
  <si>
    <t>Нежилое помещение, цокольный этаж (поз. на поэт.плане 1-20,23)</t>
  </si>
  <si>
    <t>Нежилое помещение, цокольный этаж (поз. на поэт.плане 21,22,24)</t>
  </si>
  <si>
    <t>Квартира № 98</t>
  </si>
  <si>
    <t>Нежилое помещение, 1 этаж (поз. на поэт.плане 14)</t>
  </si>
  <si>
    <t>Нежилое помещение, 4 этаж (поз. на поэт.плане 49)</t>
  </si>
  <si>
    <t>Подвальные помещения пятиэтажного жилого дома</t>
  </si>
  <si>
    <t>Пермский край, г Чайковский, ул Карла Маркса, д.3</t>
  </si>
  <si>
    <t>Нежилое помещение, 1 этаж</t>
  </si>
  <si>
    <t>Пермский край, г Чайковский, ул Гагарина, д.15</t>
  </si>
  <si>
    <t>Нежилое помещение мастерской</t>
  </si>
  <si>
    <t>Пермский край, г Чайковский, ул Кабалевского, д.24</t>
  </si>
  <si>
    <t>Нежилое помещение на 1 этаже 4-х этажного административного здания (поз. 2 на поэт.плане)</t>
  </si>
  <si>
    <t>Нежилые помещения на 2 этаже 4-х этажного административного здания (поз. 27,28,29,30)</t>
  </si>
  <si>
    <t>Нежилые помещения на 4 этаже 4-х этажного административного здания (поз. 38,48)</t>
  </si>
  <si>
    <t>Нежилое помещение в подвале 5-ти этажного жилого дома(поз. 12 на поэт.плане)</t>
  </si>
  <si>
    <t>Нежилое помещение в подвале 5-ти этажного жилого дома (поз. 24 на поэт.плане)</t>
  </si>
  <si>
    <t>Нежилое помещение в подвале 5-ти этажного жилого дома (поз. 35 на поэт.плане)</t>
  </si>
  <si>
    <t>Нежилое помещение в подвале 5-ти этажного жилого дома (поз. 45 на поэт.плане)</t>
  </si>
  <si>
    <t>Гараж-бокс</t>
  </si>
  <si>
    <t>Пермский край, г Чайковский, ул Карла Маркса, д.16а</t>
  </si>
  <si>
    <t>Нежилое помещение цокольного этажа, номера на поэтажном плане 10-19</t>
  </si>
  <si>
    <t>Пермский край, г Чайковский, ул Гагарина, д.17</t>
  </si>
  <si>
    <t>Сети наружного освещения здания СМУ-1</t>
  </si>
  <si>
    <t>Нежилое помещение на 2 этаже (поз. 5)</t>
  </si>
  <si>
    <t>Нежилое подвальное помещение</t>
  </si>
  <si>
    <t>наружные сети радиофикации здания СМУ-1 под поликлинику</t>
  </si>
  <si>
    <t>Нежилое помещение на 2 этаже (поз. 4)</t>
  </si>
  <si>
    <t>Нежилое помещение в подвале 5-ти этажного жилого дома (поз. 40 на поэт.плане)</t>
  </si>
  <si>
    <t>наружные сети телефонизации и радиофикации</t>
  </si>
  <si>
    <t>Часть помещения на 2 этаже 4-х этажного административного здания (поз. 40 на поэт.плане)</t>
  </si>
  <si>
    <t>Нежилое помещение на 2 этаже 4-х этажного административного здания (поз. 41,42,51)</t>
  </si>
  <si>
    <t>Нежилое помещение в подвале 5-ти этажного жилого дома (поз. 28)</t>
  </si>
  <si>
    <t>нежилое помещение, 2этаж (позиция на поэт. плане 7)</t>
  </si>
  <si>
    <t>Пермский край, г.Чайковский, ул. Ленинад.61/1</t>
  </si>
  <si>
    <t>встроенное нежилое помещение</t>
  </si>
  <si>
    <t>Квартира № 29</t>
  </si>
  <si>
    <t>Пермский край, г.Чайковский, ул. Гагарина, д.5</t>
  </si>
  <si>
    <t>Встроенное нежилое помещение</t>
  </si>
  <si>
    <t>нежилое помещение</t>
  </si>
  <si>
    <t>Нежилое здание</t>
  </si>
  <si>
    <t>Пермский край, Чайковский район, д.Векошинка, ул.Болотная, д.1</t>
  </si>
  <si>
    <t>Пермский край, г Чайковский, д Опары, ул Центральная, д.15</t>
  </si>
  <si>
    <t>магазин в общежитиии</t>
  </si>
  <si>
    <t>Пермский край, г Чайковский, д Каменный Ключ, ул Центральная, д.27</t>
  </si>
  <si>
    <t>Пермский край, г Чайковский, ул Декабристов, д.32</t>
  </si>
  <si>
    <t>нежилые помещения в подвале</t>
  </si>
  <si>
    <t>нежилое помещение на 1 этаже</t>
  </si>
  <si>
    <t>отдельно стоящее нежилое здание</t>
  </si>
  <si>
    <t>подвальное помещение жилого дома</t>
  </si>
  <si>
    <t>Часть здания "Айболит" (подвальные помещения 40,41,42)</t>
  </si>
  <si>
    <t>Пермский край, г Чайковский, ул Ленина, д.34/2</t>
  </si>
  <si>
    <t>подсобное хозяйство</t>
  </si>
  <si>
    <t>Пермский край, чайковский район, д.З.Михайловский, ул.Пролитарская, д.40</t>
  </si>
  <si>
    <t>Пермский край, Чайковский район, д.З Михайловский</t>
  </si>
  <si>
    <t>Трансформаторная подстанция ТП 320 КВА</t>
  </si>
  <si>
    <t>Пермский край, Чайковский район. с.Фоки</t>
  </si>
  <si>
    <t>Трансформаторная подстанция ТП Энергия</t>
  </si>
  <si>
    <t>Пермский край, г Чайковский, ул Декабристов, д.5/2</t>
  </si>
  <si>
    <t>Пермский край, г Чайковский, пр-кт Победы, д.10</t>
  </si>
  <si>
    <t>Нежилое помещение, 4 этаж (номера на поэтажном плане 4,5,31)</t>
  </si>
  <si>
    <t>Пермский край, г.Чайковский, б-р Приморский, д.22</t>
  </si>
  <si>
    <t>Трубопровод тепловых сетей БК "Энергия"</t>
  </si>
  <si>
    <t>Чайковский район, Ваньковское сельское поселение, б/к "Энергия"</t>
  </si>
  <si>
    <t>Цокольный этаж</t>
  </si>
  <si>
    <t>Трансформаторная подстанция ТП 160 КВА</t>
  </si>
  <si>
    <t>Пермский край, г Чайковский, с Фоки</t>
  </si>
  <si>
    <t>Часть встроенного нежилого помещения</t>
  </si>
  <si>
    <t>Пермский край, г Чайковский, ул Гагарина, д.11</t>
  </si>
  <si>
    <t>Пермский край, г Чайковский, ул Гагарина, д.23</t>
  </si>
  <si>
    <t>Пермский край, г Чайковский, ул Декабристов, д.7</t>
  </si>
  <si>
    <t>Пермский край, г Чайковский, ул Кабалевского, д.28</t>
  </si>
  <si>
    <t>Пермский край, г Чайковский, ул Мира, д.2/1</t>
  </si>
  <si>
    <t>Пермский край, г Чайковский, ул Мира, д.2/5</t>
  </si>
  <si>
    <t>Пермский край, г Чайковский, ул Советская, д.53</t>
  </si>
  <si>
    <t>Пермский край, г Чайковский, ул Карла Маркса, д.3/1</t>
  </si>
  <si>
    <t>Часть нежилого помещения</t>
  </si>
  <si>
    <t>Част одноэтажного кирпичного здания столярной мастерской</t>
  </si>
  <si>
    <t>Часть подвального помещения</t>
  </si>
  <si>
    <t>Пермский край, г Чайковский, б-р Приморский, д.59</t>
  </si>
  <si>
    <t>Нежилые помещения на 4 этаже 4-х этажного административного здания</t>
  </si>
  <si>
    <t>бетонная площадка с металлическим забором</t>
  </si>
  <si>
    <t>Пермский край, г.Чайковский, центрально-планировочный район</t>
  </si>
  <si>
    <t>Тепловые сети</t>
  </si>
  <si>
    <t>Сети электроснабжения</t>
  </si>
  <si>
    <t>Нежилое помещение, этаж 1</t>
  </si>
  <si>
    <t>Пермский край, г.Чайковский, ул.Вокзальная, д.27</t>
  </si>
  <si>
    <t>Пермский край, г.Чайковский, ул. Вокзальная, д.27</t>
  </si>
  <si>
    <t>Нежилое пмоещение, этаж 1</t>
  </si>
  <si>
    <t>Двухкомнатная квартира</t>
  </si>
  <si>
    <t>Пермский край, Чайковский район, с.Ольховка, ул.Советская, д.38</t>
  </si>
  <si>
    <t>Электролиния</t>
  </si>
  <si>
    <t>Пермский край, г.Чайковский, ул.Камская (территория мини-рынка "Советский")</t>
  </si>
  <si>
    <t>Пермский край, г.Чайковский, ул. Энтузиастов</t>
  </si>
  <si>
    <t>Нежилые помещения в подвале, назначение: нежилое, номера на поэтажном плане:7</t>
  </si>
  <si>
    <t>Пермский край, г.Чайковский, ул.Ленина, д.37</t>
  </si>
  <si>
    <t>Двухкомнатная квартира, назначение: жилое</t>
  </si>
  <si>
    <t>Пермский край, Чайковский район, д.Жигалки, ул.Центральная, д.29</t>
  </si>
  <si>
    <t>Дровенник одноэтажный</t>
  </si>
  <si>
    <t>Пермский край, Чайковский район, с.З.Михайловский, ул.Пролетарская, д.36</t>
  </si>
  <si>
    <t>Деревянные хозяйственные постройки</t>
  </si>
  <si>
    <t>Двухкомнатная квартира, назначение: жилое, этаж 1</t>
  </si>
  <si>
    <t>Пермский край, г.Чайковский, ул.Горького, д.5, кв.17</t>
  </si>
  <si>
    <t>Двухкомнатная квартира, назначение жилое, этаж 1</t>
  </si>
  <si>
    <t>Пермский край, г.Чайковский, ул.Горького, д.5, кв.18</t>
  </si>
  <si>
    <t>Двухкомнатная квартира, назначение: жилое, этаж 4</t>
  </si>
  <si>
    <t>Пермский край, г.Чайковский, ул.Азина, д.31, кв.7</t>
  </si>
  <si>
    <t>59:12:0010225:1010</t>
  </si>
  <si>
    <t>Подвал нежилого помещения</t>
  </si>
  <si>
    <t>Пермский край, г.Чайковский, ул.Ленина, д.65/1</t>
  </si>
  <si>
    <t>Помещение, назначение: нежилое. этаж цокольный</t>
  </si>
  <si>
    <t>Помещение, назначение: нежилое, этаж цокольный</t>
  </si>
  <si>
    <t>Помещение, назначение:нежилое, этаж 1</t>
  </si>
  <si>
    <t>Нежилое помещение на 4 этаже 4-х этажного административного здания (позиции на поэт.плане 29,30,31)</t>
  </si>
  <si>
    <t>Нежилые помещения на 4 этаже административного здания (номера на поэт.плане 20,21,22,23)</t>
  </si>
  <si>
    <t>Строительство теплотрассы ДШИ с.Фоки</t>
  </si>
  <si>
    <t>Пермский край, Чайковский р-он, с.Фоки, ул.Ленина, д.18а</t>
  </si>
  <si>
    <t>Реконструкция системы водоснабжения больницы с.Фоки</t>
  </si>
  <si>
    <t>Пермский край, г.Чайковский, ул.Юбилейная, д.6/1</t>
  </si>
  <si>
    <t>Пермский край, г.Чайковский, ул.К.Маркса, д.4</t>
  </si>
  <si>
    <t>Нежилые помещения административно-бытового корпуса</t>
  </si>
  <si>
    <t>Пермский край, г.Чайковский, ул.Промышленная, д.10</t>
  </si>
  <si>
    <t>Строительство теплотрассы ДШИ с.Фоки (затраты)</t>
  </si>
  <si>
    <t>Пермский край, Чайковский район, с.Фоки, ул.Ленина, д.18а</t>
  </si>
  <si>
    <t>Помещение, назаначение: нежилое</t>
  </si>
  <si>
    <t>Пермский край, г.Чайковский,  ул.Советская, д.45</t>
  </si>
  <si>
    <t>Здание детского сада</t>
  </si>
  <si>
    <t>Пермский край, д.Дедушкино, 40 лет Победы, д.6</t>
  </si>
  <si>
    <t>Пермский край, г.Чайковский, ул.Вокзальная, д.65</t>
  </si>
  <si>
    <t>Пермский край, г.Чайковский, ул.Кабалевского, д.24</t>
  </si>
  <si>
    <t>Наружные сети телефонизации жилого дома</t>
  </si>
  <si>
    <t>Пермский край, г.Чайковский, ул. Ленина, д.73/1</t>
  </si>
  <si>
    <t>Наружные сети радиофикации жилого дома</t>
  </si>
  <si>
    <t>Наружные сети телефонизации и мини-АТС</t>
  </si>
  <si>
    <t>Нежилые помещения (этаж 3- №1, этаж 4 - №1,6-18,50-52,56)</t>
  </si>
  <si>
    <t>Нежилое помещение этаж 3</t>
  </si>
  <si>
    <t>Пермский край, г.Чайковсикй, ул.Советская, д.45</t>
  </si>
  <si>
    <t>Подвал</t>
  </si>
  <si>
    <t>Пермский край, г.Чайковский, ул.Вокзальная, д.41</t>
  </si>
  <si>
    <t>Часть цокольного этажа 5-этажного жилого дома</t>
  </si>
  <si>
    <t>Пермский край, г.Чайковский, ул. Декабристов, д.9</t>
  </si>
  <si>
    <t>Нежилое помещение подвала</t>
  </si>
  <si>
    <t>Пермский край, г.Чайковский, Приморский бульвар, д.21</t>
  </si>
  <si>
    <t>Квартира № 1</t>
  </si>
  <si>
    <t>Квартира № 1/1</t>
  </si>
  <si>
    <t>Квартира № 2/2</t>
  </si>
  <si>
    <t>Пермский край, Чайковский район, д.Чумна, ул.Звездная,д.14</t>
  </si>
  <si>
    <t>Нежилое помещение, этаж 2</t>
  </si>
  <si>
    <t>Нежилое помещение, этаж 3</t>
  </si>
  <si>
    <t>Нежилое помещение, подвал</t>
  </si>
  <si>
    <t>Пермский край, г.Чайковский, ул.К.Маркса, д.22</t>
  </si>
  <si>
    <t>Нежилое помещение, подвал,1,2,3 этаж</t>
  </si>
  <si>
    <t>Нежилое здание ГДО</t>
  </si>
  <si>
    <t>Пермский край, п.Марковский, д.60</t>
  </si>
  <si>
    <t>Жилое помещение</t>
  </si>
  <si>
    <t>Пермский край, г.Чайковский, ул.Ур.танкистов, д.1 кв 52</t>
  </si>
  <si>
    <t>Гаражи</t>
  </si>
  <si>
    <t>Пермский край, г.Чайковский, ул.К.Маркса, д.41</t>
  </si>
  <si>
    <t xml:space="preserve">Квартиры </t>
  </si>
  <si>
    <t>Пермский край, г.Чайковский, пер.Школьный, д.5/1, 6/1</t>
  </si>
  <si>
    <t>232,76 м</t>
  </si>
  <si>
    <t>208,5 п.м.</t>
  </si>
  <si>
    <t>Пермский край, Чайковский район, д.З.Михайловский, ул.Пролитарская, д.40</t>
  </si>
  <si>
    <t>Квартира № 6/1</t>
  </si>
  <si>
    <t>Квартира № 6/2</t>
  </si>
  <si>
    <t>Квартира № 8/1</t>
  </si>
  <si>
    <t>Квартира № 8/2</t>
  </si>
  <si>
    <t>Квартира № 8/3</t>
  </si>
  <si>
    <t>Квартира № 8/4</t>
  </si>
  <si>
    <t>Квартира № 8/5</t>
  </si>
  <si>
    <t>Квартира № 8/6</t>
  </si>
  <si>
    <t>Квартира № 8/7</t>
  </si>
  <si>
    <t>Квартира  № 8/8</t>
  </si>
  <si>
    <t>Квартира № 16</t>
  </si>
  <si>
    <t>Квартира № 17</t>
  </si>
  <si>
    <t>Квартира № 18</t>
  </si>
  <si>
    <t>Квартира № 10</t>
  </si>
  <si>
    <t xml:space="preserve">РАЗДЕЛ 3. </t>
  </si>
  <si>
    <t>Раздел 3.1. Муниципальные унитарные предприятия</t>
  </si>
  <si>
    <t>номер п/п</t>
  </si>
  <si>
    <t>Наименование</t>
  </si>
  <si>
    <t>Адрес</t>
  </si>
  <si>
    <t>ОГРН, дата регистрации</t>
  </si>
  <si>
    <t>Реквизиты документа основания юридического лица (Устав)</t>
  </si>
  <si>
    <t>Размер уставного фонда</t>
  </si>
  <si>
    <t>Размер доли МО, %</t>
  </si>
  <si>
    <t>Балансовая стоимость ОС, руб.</t>
  </si>
  <si>
    <t>Остаточная стоимость ОС, руб.</t>
  </si>
  <si>
    <t>Численность работников</t>
  </si>
  <si>
    <t>Муниципальное унитарное предприятие "Автовокзал"</t>
  </si>
  <si>
    <t>Пермский край, г.Чайковский, ул.Вокзальная, д.10</t>
  </si>
  <si>
    <t>1025902032518, 09.11.2002</t>
  </si>
  <si>
    <t>№ 59 от 31.07.2003</t>
  </si>
  <si>
    <t xml:space="preserve"> Муниципальное унитарное предприятие  "Водоканал"</t>
  </si>
  <si>
    <t>Пермский край, г.Чайковский, ул.Советская, д.2/15</t>
  </si>
  <si>
    <t>1025902036863, 22.07.2003</t>
  </si>
  <si>
    <t>№ 50 от 27.06.2003</t>
  </si>
  <si>
    <t>1025902034751, 30.11.2002</t>
  </si>
  <si>
    <t>№ 55 от 30.06.2003</t>
  </si>
  <si>
    <t>Пермский край, г.Чайковский, ул.К.Маркса, д.51</t>
  </si>
  <si>
    <t>1025902031825, 24.10.2002 (до 01.07.2002 - 02.02.1999)</t>
  </si>
  <si>
    <t>№ 41 от 26.06.2003</t>
  </si>
  <si>
    <t>Муниципальное унитарное предприятие"Специализированное автомобильное хозяйство"</t>
  </si>
  <si>
    <t>Пермский край, г.Чайковский, ул.Промышленная, д.21</t>
  </si>
  <si>
    <t>1025902032991, 18.11.2002 (до 01.07.2002 - 07.04.1992)</t>
  </si>
  <si>
    <t>№ 46 от 26.06.2003</t>
  </si>
  <si>
    <t>3.2. Муниципальные учреждения</t>
  </si>
  <si>
    <t>Полное наименование и организационно-правовая форма юридического лица</t>
  </si>
  <si>
    <t>Адрес (местонахождение)</t>
  </si>
  <si>
    <t>Основной государственный регистрационный номер и дата государственной регистрации</t>
  </si>
  <si>
    <t>Реквизиты документа - основания создания юридического лица</t>
  </si>
  <si>
    <t>Остаточная стоимость, руб.</t>
  </si>
  <si>
    <t>Среднесписочная численность работников</t>
  </si>
  <si>
    <t>Муниципальное автономное дошкольное образовательное учреждение Детский сад № 1 "Журавушка"</t>
  </si>
  <si>
    <t>г.Чайковский,  ул. Сосновая, д.21</t>
  </si>
  <si>
    <t>Устав от 06.12.2006 № 853</t>
  </si>
  <si>
    <t>Муниципальное бюджетное дошкольное образовательное учреждение Детский сад № 4 "Березка"</t>
  </si>
  <si>
    <t>г.Чайковский, ул.Мира, д.9а</t>
  </si>
  <si>
    <t>Устав от 22.12.2015 № 07-01-05-915</t>
  </si>
  <si>
    <t>Муниципальное бюджетное дошкольное образовательное учреждение Детский сад № 14 "Колокольчик"</t>
  </si>
  <si>
    <t xml:space="preserve"> г. Чайковский, ул. Карла Маркса, д.14а</t>
  </si>
  <si>
    <t>Устав от 21.06.2013 № 07-01-05-455</t>
  </si>
  <si>
    <t>Муниципальное бюджетное дошкольное образовательное учреждение Детский сад № 17  "Ромашка"</t>
  </si>
  <si>
    <t>г.Чайовский, ул. Ленина, д.49а</t>
  </si>
  <si>
    <t>Постановление главы от 08.10.2012 № 3007</t>
  </si>
  <si>
    <t>Муниципальное автономное дошкольное образовательное учреждение Центр развития ребенка Детский сад № 24 "Улыбка"</t>
  </si>
  <si>
    <t>г.Чайовский, ул. Ленина, д.40а</t>
  </si>
  <si>
    <t>Постановление главы от 20.11.2009 № 3147</t>
  </si>
  <si>
    <t>Муниципальное автономное дошкольное образовательное учреждение Детский сад № 27 "Чебурашка"</t>
  </si>
  <si>
    <t>г.Чайковский, ул. Вокзальная, д.5/3</t>
  </si>
  <si>
    <t>Устав от 29.06.2011 № 07-01-05-462</t>
  </si>
  <si>
    <t>Муниципальное автономное дошкольное образовательное учреждение Детский сад № 28 "Лесная сказка"</t>
  </si>
  <si>
    <t>г.Чайковский, ул. Ленина, д.52/1</t>
  </si>
  <si>
    <t>Устав от 15.12.2014 № 07-01-05-907</t>
  </si>
  <si>
    <t>Муниципальное автономное дошкольное образовательное учреждение Детский сад № 31 "Гусельски"</t>
  </si>
  <si>
    <t>г. Чайковский, Шлюзовая, д.5/1</t>
  </si>
  <si>
    <t>Постановление от 16.09.2013 №2450</t>
  </si>
  <si>
    <t>Муниципальное бюджетное дошкольное образовательное учреждение Детский сад № 36 "Звоночек"</t>
  </si>
  <si>
    <t>г. Чайковский, Советская, д.20/1</t>
  </si>
  <si>
    <t>Постановление от 18.08.2014 № 1634</t>
  </si>
  <si>
    <t>г.Чайковский, Декабристов, д.14/1</t>
  </si>
  <si>
    <t>Устав от 27.12.2013 № 07-07-05-1026</t>
  </si>
  <si>
    <t xml:space="preserve">Муниципальное автономное общеобразовательное учреждение "Средняя общеобразовательная школа № 1" </t>
  </si>
  <si>
    <t>г.Чайковский, Советская, д.8/1</t>
  </si>
  <si>
    <t>Устав от 22.12.2011 № 1064</t>
  </si>
  <si>
    <t>Муниципальное автономное общеобразовательное учреждение "Средняя общеобразовательная школа № 4"</t>
  </si>
  <si>
    <t>адрес: г.Чайковский, Карла Маркса, д.16/1</t>
  </si>
  <si>
    <t>Устав от 01.12.2015 № 07-01-05-830</t>
  </si>
  <si>
    <t>Муниципальное автономное общеобразовательное учреждение "Средняя общеобразовательная школа № 2"</t>
  </si>
  <si>
    <t xml:space="preserve">г.Чайковский, Советская, д. 51 </t>
  </si>
  <si>
    <t>Устав от 30.11.2012 № 07.01-05-881</t>
  </si>
  <si>
    <t>г.Чайковский, Проспект Победы, д.2</t>
  </si>
  <si>
    <t>Постановление от 07.12.2011 № 3838</t>
  </si>
  <si>
    <t>г.Чайковский, б-р Текстильщиков, д.6</t>
  </si>
  <si>
    <t>Устав от 09.06.2014 № 07-01-05-458</t>
  </si>
  <si>
    <t>Муниципальное автономное общеобразовательное учреждение "Гимназия с углубленным изучением иностранных языков"</t>
  </si>
  <si>
    <t>г.Чайковский, ул.Кабалевского, д.32</t>
  </si>
  <si>
    <t>Устав от 14.12.2015 № 07-01-05-870</t>
  </si>
  <si>
    <t xml:space="preserve">Муниципальное автономное общеобразовательное учреждение "Средняя общеобразовательная школа № 10" </t>
  </si>
  <si>
    <t>г.Чайковский, ул. Мира, д. 30</t>
  </si>
  <si>
    <t>Устав от 25.07.2011 № 07-01-05-560</t>
  </si>
  <si>
    <t>Муниципальное автономное общеобразовательное учреждение "Средняя общеобразовательная школа № 11"</t>
  </si>
  <si>
    <t>г.Чайковский, ул. Воказальная, д. 51а</t>
  </si>
  <si>
    <t>Постановление от 07.12.2011 № 3835</t>
  </si>
  <si>
    <t>Муниципальное автономное общеобразовательное учреждение "Основная общеобразовательная школа № 12"</t>
  </si>
  <si>
    <t>г.Чайковский, ул. Советская, д. 2а</t>
  </si>
  <si>
    <t>Устав от 27.12.2002</t>
  </si>
  <si>
    <t xml:space="preserve">                                                                                                                         Муниципальное бюджетное образовательное  "Специальное учебно-воспитательное  учреждение для обучающихся с девиантным (общественно опасным)  поведением - основная типа    общеобразовательная школа открытого типа»</t>
  </si>
  <si>
    <t>г. Чайковский, ул. Кочетова, д.6</t>
  </si>
  <si>
    <t>Устав от 15.12.2015 № 07-01-05-892</t>
  </si>
  <si>
    <t>Чайковский район, п.Прикамский, ул. Солнечная, д.3</t>
  </si>
  <si>
    <t>Устав от 23.03.2015 № 07-01-05-206</t>
  </si>
  <si>
    <t>Муниципальное автономное общеобразовательное учреждение "Средняя общеобразовательная школа с.Фоки"</t>
  </si>
  <si>
    <t>Чайковский район, с.Фоки, ул.Ленина, д.18</t>
  </si>
  <si>
    <t>Устав от 21.06.2013 № 07-01-05-456</t>
  </si>
  <si>
    <t>Муниципальное автономное общеобразовательное учреждение С(К)ОУ "Фокинская коррекционная школа-интернат VIII вида"</t>
  </si>
  <si>
    <t>Чайковский район, с.Фоки, ул.Ленина, д.37</t>
  </si>
  <si>
    <t>Устав от 14.12.2015 № 07-01-05-881</t>
  </si>
  <si>
    <t>Муниципальное бюджетное общеобразовательное учреждение "Средняя общеобразовательная школа с.Сосново"</t>
  </si>
  <si>
    <t>Чайковский район, с.Сосново, ул.Школьная, д.33</t>
  </si>
  <si>
    <t>Устав от 22.08.2007 № 513</t>
  </si>
  <si>
    <t>Постановление от 05.11.2015 № 1309</t>
  </si>
  <si>
    <t>Устав от 15.12.2015 № 07-01-05-883</t>
  </si>
  <si>
    <t xml:space="preserve">Муниципальное казенное учреждение "Управление гражданской защиты" </t>
  </si>
  <si>
    <t>Чайковский, ул. Гагарина, д.23</t>
  </si>
  <si>
    <t>Постановление от 21.12.2001 № 2798</t>
  </si>
  <si>
    <t>Чайковский, ул. Ленина, д.61/1</t>
  </si>
  <si>
    <t>Устав от 13.01.2014 № 21/1</t>
  </si>
  <si>
    <t>Муниципальное казенное учреждение "Управление капитального строительства"</t>
  </si>
  <si>
    <t>Устав от 16.09.2011 № 2960</t>
  </si>
  <si>
    <t>Муниципальное автономное учреждение дополнительного образования детей Дом детского творчества "Искорка"</t>
  </si>
  <si>
    <t>г.Чайковский, ул.Мира, д.39а</t>
  </si>
  <si>
    <t>Устав от 01.12.2015 № 07-01-05-831</t>
  </si>
  <si>
    <t>Муниципальное автономное учреждение дополнительного образования  "Детская юношеская спортивная школа"</t>
  </si>
  <si>
    <t>г.Чайковский, ул.Вокзаьная 5/2</t>
  </si>
  <si>
    <t>Постановление от 20.11.2009 № 3149</t>
  </si>
  <si>
    <t>г.Чайковский, ул.Ленина, д.39а</t>
  </si>
  <si>
    <t>Устав от 23.04.2012 № 34</t>
  </si>
  <si>
    <t>г. Чайковский, ул.Ленина, д.68</t>
  </si>
  <si>
    <t>Устав от 06.07.2015 № 84</t>
  </si>
  <si>
    <t>г.Чайковский, ул.Горького, д.10/1</t>
  </si>
  <si>
    <t>Муниципальное автономное образовательное учреждение дополнительного образования «Станция детского, юношеского туризма и экологии г. Чайковского»</t>
  </si>
  <si>
    <t>Устав от 22.12.2011 № 07-01-05-1063</t>
  </si>
  <si>
    <t>г. Чайковский, ул.Ленина,50</t>
  </si>
  <si>
    <t>Постановление от 21.12.2009 № 3560</t>
  </si>
  <si>
    <t>Муниципальное бюджетное общеобразовательное учреждение культуры "Чайковская детская музыкальная школа № 2"</t>
  </si>
  <si>
    <t xml:space="preserve"> г. Чайковский, ул.Декабристов, д.21/2</t>
  </si>
  <si>
    <t>Устав от 25.05.2005 № 1998</t>
  </si>
  <si>
    <t>Муниципальное бюджетное общеобразовательное учреждение культуры "Чайковская детская  школа искусств № 1"</t>
  </si>
  <si>
    <t xml:space="preserve"> г. Чайковский, ул.Ленина, д.56/1</t>
  </si>
  <si>
    <t>Устав от 25.04.2001 № 8</t>
  </si>
  <si>
    <t xml:space="preserve"> г. Чайковский, ул.Мира, д.19</t>
  </si>
  <si>
    <t>Устав от 29.10.2009 № 116</t>
  </si>
  <si>
    <t>Муниципальное бюджетное общеобразовательное учреждение культуры "Чайковская детская районная школа искусств"</t>
  </si>
  <si>
    <t>Чайковский район, с.Фоки, ул.Ленина, д.18а</t>
  </si>
  <si>
    <t>Устав от 07.07.2006 № 9</t>
  </si>
  <si>
    <t>Муниципальное автономное учреждение "Редакция газеты "Огни Камы"</t>
  </si>
  <si>
    <t>г.Чайковский, ул.Карла Маркса, д. 19</t>
  </si>
  <si>
    <t>Решение ЗС от 25.03.2015 № 632</t>
  </si>
  <si>
    <t>Устав от 22.07.2011 № 07-01-05-556</t>
  </si>
  <si>
    <t>Муниципальное бюджетное учреждение Ремонтно - аварийно- эксплуатационная служба по обслуживанию образовательных учреждений</t>
  </si>
  <si>
    <t>Устав от 26.08.2011 № 07-01-05-607</t>
  </si>
  <si>
    <t>г.Чайковский, ул. Ленина, д.37</t>
  </si>
  <si>
    <t>г.Чайковский, ул. Карла Маркса, д.22</t>
  </si>
  <si>
    <t xml:space="preserve">итого </t>
  </si>
  <si>
    <t>3.3.  Хозяйственные общества, товарещества, акции, доли (вклады) в уставном (скаладочном) капитале которых принадлежат муниципальному образованию</t>
  </si>
  <si>
    <t>Полное наименование и организационно-правовая форма</t>
  </si>
  <si>
    <t>Реквизиты документа основания создания юридического лица (участия муниципального образования в создании (уставном капитале) юридического лица)</t>
  </si>
  <si>
    <t>Размер доли, принадлежащий муниципальному образованию в уставном (складочном) капитале, в %</t>
  </si>
  <si>
    <t>ОАО "Чайковскавтотранс"</t>
  </si>
  <si>
    <t>Пермский край, г.Чайковский, ул.Промышленная, 13</t>
  </si>
  <si>
    <t>1025902030252 от 06.08.2002</t>
  </si>
  <si>
    <t>ООО "Дорожно-строительное управление"</t>
  </si>
  <si>
    <t>Пермский край, г.Чайковский, с.Фоки, ул.Кирова, 97А</t>
  </si>
  <si>
    <t>1025902032353 от 04.11.2002</t>
  </si>
  <si>
    <t>Устав от 11.12.2009</t>
  </si>
  <si>
    <t>ООО "Оптика"</t>
  </si>
  <si>
    <t>Пермский край, г.Чайковский, ул.Ленина, д.26</t>
  </si>
  <si>
    <t>1175958022613 от 30.05.2017</t>
  </si>
  <si>
    <t>Устав от 14.03.2017</t>
  </si>
  <si>
    <t>3.4. Иные юридические лица, в котрых муниципальное образование является учредителем (участником)</t>
  </si>
  <si>
    <t>Х</t>
  </si>
  <si>
    <t>жалюзи вертик</t>
  </si>
  <si>
    <t>компьютер 03</t>
  </si>
  <si>
    <t>компьютер 04</t>
  </si>
  <si>
    <t>компьютер 05</t>
  </si>
  <si>
    <t>кресло офисное</t>
  </si>
  <si>
    <t>Принтер/сканер</t>
  </si>
  <si>
    <t>Шкаф КБ-011 (сейф)</t>
  </si>
  <si>
    <t>Витрина (1 секц. и 3 секц.), Оффицина</t>
  </si>
  <si>
    <t>Компьютер ЖЭУ-4</t>
  </si>
  <si>
    <t>Компьютер, Оффицина,4</t>
  </si>
  <si>
    <t>лазерный измеритель PD 20 ЦТИ</t>
  </si>
  <si>
    <t>лазерный измеритель PD 25 ЦТИ</t>
  </si>
  <si>
    <t>лазерный измеритель ЦТИ</t>
  </si>
  <si>
    <t>Автобус МАРЗ 52661 Н935УС</t>
  </si>
  <si>
    <t>Оборудование торгового зала, Оффицина, 2</t>
  </si>
  <si>
    <t>Котел твердотопливный Logano G 211-42D</t>
  </si>
  <si>
    <t>Насос глубинный ЭВЦ-8</t>
  </si>
  <si>
    <t>Принтер лазерный Panasonik</t>
  </si>
  <si>
    <t>Трансформатор 380/220 гирлянда</t>
  </si>
  <si>
    <t>Электрический счетчик 3-х фазный 10-100а</t>
  </si>
  <si>
    <t>Электронасос GMN 30-65A.V.400/50 Hz</t>
  </si>
  <si>
    <t>Электросчетчик СТ 561/П 100-1-4М</t>
  </si>
  <si>
    <t>Шкаф "Фортуна"</t>
  </si>
  <si>
    <t>Вентиль 15б3р Ду 32</t>
  </si>
  <si>
    <t>Горелка ECO 3 GC 2а</t>
  </si>
  <si>
    <t>Горелка  ECO 3 GC 2a</t>
  </si>
  <si>
    <t>Дымосос Д-3,5 (3/1500)</t>
  </si>
  <si>
    <t>Затвор дисковый поворотный DN 080</t>
  </si>
  <si>
    <t>Затвор дисковый поворотный DN 100</t>
  </si>
  <si>
    <t>Котел водогрейный КВа-0,3 Г/М</t>
  </si>
  <si>
    <t>Фурма к горелке ECO 3 GC 2a</t>
  </si>
  <si>
    <t>металлическая конструкция</t>
  </si>
  <si>
    <t>Копир/принтер/сканер WorkCentre 5222</t>
  </si>
  <si>
    <t>Компьютер 06</t>
  </si>
  <si>
    <t>Телефакс КХ-FC278RU-T</t>
  </si>
  <si>
    <t>Шкаф для документов (стекло)</t>
  </si>
  <si>
    <t>Насосный агрегат GMN 30-65A</t>
  </si>
  <si>
    <t>Насосный агрегат GMN 30-80A</t>
  </si>
  <si>
    <t>Машина перепл д/скреп печат продукции</t>
  </si>
  <si>
    <t>Насос скважинный SQ 3-105 (трос нержав)</t>
  </si>
  <si>
    <t>Узел коммерческого учета тепловой энергии</t>
  </si>
  <si>
    <t>Электронасос ГНОМ 40-25кВт/380В охл 35С</t>
  </si>
  <si>
    <t>Мебель в Земское (край)</t>
  </si>
  <si>
    <t>металл фонтана</t>
  </si>
  <si>
    <t xml:space="preserve">Малая архитектурная форма (стела) </t>
  </si>
  <si>
    <t>Пандус с устройством парковки</t>
  </si>
  <si>
    <t>Котел отопительный RB 166</t>
  </si>
  <si>
    <t>Котел отопительный RB 306</t>
  </si>
  <si>
    <t>Система наружного освещения</t>
  </si>
  <si>
    <t>планшет AirTab M975w</t>
  </si>
  <si>
    <t>компьютер Aguarius</t>
  </si>
  <si>
    <t>компьютер Krafway</t>
  </si>
  <si>
    <t>компьтер в сборе</t>
  </si>
  <si>
    <t xml:space="preserve">планшет </t>
  </si>
  <si>
    <t>диктофон Панасоник</t>
  </si>
  <si>
    <t>копировальный аппарат</t>
  </si>
  <si>
    <t>телефакс Панасоник</t>
  </si>
  <si>
    <t>фотоаппарат SONY</t>
  </si>
  <si>
    <t>источник беспереб.пит.</t>
  </si>
  <si>
    <t>принтер/копир/сканер</t>
  </si>
  <si>
    <t>водонагреват.установка</t>
  </si>
  <si>
    <t>кондиционер Lessar</t>
  </si>
  <si>
    <t>кресло руководителя</t>
  </si>
  <si>
    <t>набор мебели</t>
  </si>
  <si>
    <t>сейф модульный</t>
  </si>
  <si>
    <t>холодильник Саратов</t>
  </si>
  <si>
    <t>планшет ASUS ZenPad</t>
  </si>
  <si>
    <t>жесткий диск внешний</t>
  </si>
  <si>
    <t>стол 1500*700*750</t>
  </si>
  <si>
    <t>точка доступа</t>
  </si>
  <si>
    <t>143010232-143010243</t>
  </si>
  <si>
    <t>143010230-143010231</t>
  </si>
  <si>
    <t>143010226-143010227</t>
  </si>
  <si>
    <t>143010222-143010224</t>
  </si>
  <si>
    <t>143010245-143010246</t>
  </si>
  <si>
    <t>00-000019</t>
  </si>
  <si>
    <t>00-000020</t>
  </si>
  <si>
    <t>Илосос РВ-20</t>
  </si>
  <si>
    <t>Электродвигатель 4АМН280S2 160 кВт 3000об.</t>
  </si>
  <si>
    <t>00002518</t>
  </si>
  <si>
    <t>00000658</t>
  </si>
  <si>
    <t>00000672</t>
  </si>
  <si>
    <t>00000692</t>
  </si>
  <si>
    <t>00000564</t>
  </si>
  <si>
    <t>00002516</t>
  </si>
  <si>
    <t>00002492</t>
  </si>
  <si>
    <t>00002026</t>
  </si>
  <si>
    <t>00000317</t>
  </si>
  <si>
    <t>000002517</t>
  </si>
  <si>
    <t>00000686</t>
  </si>
  <si>
    <t>00000286</t>
  </si>
  <si>
    <t>00000318</t>
  </si>
  <si>
    <t>00002012</t>
  </si>
  <si>
    <t>00002035</t>
  </si>
  <si>
    <t>00002036</t>
  </si>
  <si>
    <t>00002519</t>
  </si>
  <si>
    <t>00002015</t>
  </si>
  <si>
    <t>00000482</t>
  </si>
  <si>
    <t>00000418</t>
  </si>
  <si>
    <t>00000919</t>
  </si>
  <si>
    <t>00000498</t>
  </si>
  <si>
    <t>00000376</t>
  </si>
  <si>
    <t>00000345</t>
  </si>
  <si>
    <t>00000153</t>
  </si>
  <si>
    <t>00000154</t>
  </si>
  <si>
    <t>00000094</t>
  </si>
  <si>
    <t>00000407</t>
  </si>
  <si>
    <t>00000162</t>
  </si>
  <si>
    <t>00000158</t>
  </si>
  <si>
    <t>00000165</t>
  </si>
  <si>
    <t>00000163</t>
  </si>
  <si>
    <t>00000164</t>
  </si>
  <si>
    <t>00000161</t>
  </si>
  <si>
    <t>00000159</t>
  </si>
  <si>
    <t>00000812</t>
  </si>
  <si>
    <t>00000779</t>
  </si>
  <si>
    <t>00000805</t>
  </si>
  <si>
    <t>00000544</t>
  </si>
  <si>
    <t>00000416</t>
  </si>
  <si>
    <t>00001589</t>
  </si>
  <si>
    <t>000002502</t>
  </si>
  <si>
    <t>00000685</t>
  </si>
  <si>
    <t>00000688</t>
  </si>
  <si>
    <t>00000700</t>
  </si>
  <si>
    <t>00000260</t>
  </si>
  <si>
    <t>00000562</t>
  </si>
  <si>
    <t>00002428</t>
  </si>
  <si>
    <t>00002427</t>
  </si>
  <si>
    <t>00002429</t>
  </si>
  <si>
    <t>00002430</t>
  </si>
  <si>
    <t>00002431</t>
  </si>
  <si>
    <t>00000911</t>
  </si>
  <si>
    <t>00001618</t>
  </si>
  <si>
    <t>00000834</t>
  </si>
  <si>
    <t>00001983</t>
  </si>
  <si>
    <t>00002014</t>
  </si>
  <si>
    <t>00000721</t>
  </si>
  <si>
    <t>00000726</t>
  </si>
  <si>
    <t>00000573</t>
  </si>
  <si>
    <t>00000571</t>
  </si>
  <si>
    <t>00000575</t>
  </si>
  <si>
    <t>00000574</t>
  </si>
  <si>
    <t>00000483</t>
  </si>
  <si>
    <t>00000586</t>
  </si>
  <si>
    <t>00000579</t>
  </si>
  <si>
    <t>00000548</t>
  </si>
  <si>
    <t>00002371</t>
  </si>
  <si>
    <t>00002354</t>
  </si>
  <si>
    <t>00000900</t>
  </si>
  <si>
    <t>00001586</t>
  </si>
  <si>
    <t>00000442</t>
  </si>
  <si>
    <t>00000414</t>
  </si>
  <si>
    <t>00000536</t>
  </si>
  <si>
    <t>00000413</t>
  </si>
  <si>
    <t>00000537</t>
  </si>
  <si>
    <t>00000411</t>
  </si>
  <si>
    <t>00000580</t>
  </si>
  <si>
    <t>00000547</t>
  </si>
  <si>
    <t>00000572</t>
  </si>
  <si>
    <t>00002592</t>
  </si>
  <si>
    <t>00002610</t>
  </si>
  <si>
    <t>00002482</t>
  </si>
  <si>
    <t>00002481</t>
  </si>
  <si>
    <t>00002136</t>
  </si>
  <si>
    <t>00002137</t>
  </si>
  <si>
    <t>00002135</t>
  </si>
  <si>
    <t>00002134</t>
  </si>
  <si>
    <t>000002477</t>
  </si>
  <si>
    <t>00002588</t>
  </si>
  <si>
    <t>00002648</t>
  </si>
  <si>
    <t>00002401</t>
  </si>
  <si>
    <t>00002456</t>
  </si>
  <si>
    <t>00002467</t>
  </si>
  <si>
    <t>00002249</t>
  </si>
  <si>
    <t>00002468</t>
  </si>
  <si>
    <t>00002075</t>
  </si>
  <si>
    <t>00002078</t>
  </si>
  <si>
    <t>000002650</t>
  </si>
  <si>
    <t>00002544</t>
  </si>
  <si>
    <t>00002510</t>
  </si>
  <si>
    <t>00002528</t>
  </si>
  <si>
    <t>00002596</t>
  </si>
  <si>
    <t>00002522</t>
  </si>
  <si>
    <t>00002521</t>
  </si>
  <si>
    <t>00002523</t>
  </si>
  <si>
    <t>00002524</t>
  </si>
  <si>
    <t>00002495</t>
  </si>
  <si>
    <t>00002574</t>
  </si>
  <si>
    <t>00002503</t>
  </si>
  <si>
    <t>00002529</t>
  </si>
  <si>
    <t>00002598</t>
  </si>
  <si>
    <t>00002511</t>
  </si>
  <si>
    <t>00002512</t>
  </si>
  <si>
    <t>00002513</t>
  </si>
  <si>
    <t>00002630</t>
  </si>
  <si>
    <t>00002631</t>
  </si>
  <si>
    <t>00002597</t>
  </si>
  <si>
    <t>00002504</t>
  </si>
  <si>
    <t>00002505</t>
  </si>
  <si>
    <t>00002538</t>
  </si>
  <si>
    <t>00002582</t>
  </si>
  <si>
    <t>00002488</t>
  </si>
  <si>
    <t>00002601</t>
  </si>
  <si>
    <t>00002489</t>
  </si>
  <si>
    <t>00002632</t>
  </si>
  <si>
    <t>00002633</t>
  </si>
  <si>
    <t>000002514</t>
  </si>
  <si>
    <t>000002515</t>
  </si>
  <si>
    <t>000002516</t>
  </si>
  <si>
    <t>00000476</t>
  </si>
  <si>
    <t>00000477</t>
  </si>
  <si>
    <t>00000374</t>
  </si>
  <si>
    <t>00000343</t>
  </si>
  <si>
    <t>00000375</t>
  </si>
  <si>
    <t>00000390</t>
  </si>
  <si>
    <t>00000346</t>
  </si>
  <si>
    <t>00000385</t>
  </si>
  <si>
    <t>00000360</t>
  </si>
  <si>
    <t>00001624</t>
  </si>
  <si>
    <t>00000359</t>
  </si>
  <si>
    <t>00000363</t>
  </si>
  <si>
    <t>00000365</t>
  </si>
  <si>
    <t>00000342</t>
  </si>
  <si>
    <t>00000384</t>
  </si>
  <si>
    <t>00000361</t>
  </si>
  <si>
    <t>00000348</t>
  </si>
  <si>
    <t>00000371</t>
  </si>
  <si>
    <t>00000576</t>
  </si>
  <si>
    <t>00001531</t>
  </si>
  <si>
    <t>00001484</t>
  </si>
  <si>
    <t>00000558</t>
  </si>
  <si>
    <t>00001482</t>
  </si>
  <si>
    <t>00001479</t>
  </si>
  <si>
    <t>00001478</t>
  </si>
  <si>
    <t>00001481</t>
  </si>
  <si>
    <t>00001480</t>
  </si>
  <si>
    <t>00001485</t>
  </si>
  <si>
    <t>00001483</t>
  </si>
  <si>
    <t>00000577</t>
  </si>
  <si>
    <t>00000584</t>
  </si>
  <si>
    <t>00000581</t>
  </si>
  <si>
    <t>00000587</t>
  </si>
  <si>
    <t>00000582</t>
  </si>
  <si>
    <t>00000433</t>
  </si>
  <si>
    <t>00002017</t>
  </si>
  <si>
    <t>00000233</t>
  </si>
  <si>
    <t>00-000021</t>
  </si>
  <si>
    <t>00000089</t>
  </si>
  <si>
    <t>00000232</t>
  </si>
  <si>
    <t>00002230</t>
  </si>
  <si>
    <t>000002478</t>
  </si>
  <si>
    <t>00000248</t>
  </si>
  <si>
    <t>00000929</t>
  </si>
  <si>
    <t>00000925</t>
  </si>
  <si>
    <t>00000583</t>
  </si>
  <si>
    <t>00002345</t>
  </si>
  <si>
    <t>00002370</t>
  </si>
  <si>
    <t>00000588</t>
  </si>
  <si>
    <t>00002025</t>
  </si>
  <si>
    <t>00002494</t>
  </si>
  <si>
    <t>00000445</t>
  </si>
  <si>
    <t>00000393</t>
  </si>
  <si>
    <t>00002416</t>
  </si>
  <si>
    <t>00000628</t>
  </si>
  <si>
    <t>00002526</t>
  </si>
  <si>
    <t>00000760</t>
  </si>
  <si>
    <t>00002030</t>
  </si>
  <si>
    <t>00000766</t>
  </si>
  <si>
    <t>00002029</t>
  </si>
  <si>
    <t>00002118</t>
  </si>
  <si>
    <t>00002027</t>
  </si>
  <si>
    <t>00000765</t>
  </si>
  <si>
    <t>00002034</t>
  </si>
  <si>
    <t>00002028</t>
  </si>
  <si>
    <t>00000756</t>
  </si>
  <si>
    <t>00000764</t>
  </si>
  <si>
    <t>00000758</t>
  </si>
  <si>
    <t>00000755</t>
  </si>
  <si>
    <t>00002011</t>
  </si>
  <si>
    <t>00002356</t>
  </si>
  <si>
    <t>00002407</t>
  </si>
  <si>
    <t>00002330</t>
  </si>
  <si>
    <t>00002329</t>
  </si>
  <si>
    <t>00002410</t>
  </si>
  <si>
    <t>00002005</t>
  </si>
  <si>
    <t>00002006</t>
  </si>
  <si>
    <t>00002001</t>
  </si>
  <si>
    <t>00001980</t>
  </si>
  <si>
    <t>00000540</t>
  </si>
  <si>
    <t>00000818</t>
  </si>
  <si>
    <t>00000803</t>
  </si>
  <si>
    <t>00000819</t>
  </si>
  <si>
    <t>00000784</t>
  </si>
  <si>
    <t>00000804</t>
  </si>
  <si>
    <t>00002355</t>
  </si>
  <si>
    <t>00000614</t>
  </si>
  <si>
    <t>00002009</t>
  </si>
  <si>
    <t>00002411</t>
  </si>
  <si>
    <t>00002340</t>
  </si>
  <si>
    <t>00002599</t>
  </si>
  <si>
    <t>00000386</t>
  </si>
  <si>
    <t>00000443</t>
  </si>
  <si>
    <t>00000428</t>
  </si>
  <si>
    <t>00000711</t>
  </si>
  <si>
    <t>00000550</t>
  </si>
  <si>
    <t>00000500</t>
  </si>
  <si>
    <t>00000501</t>
  </si>
  <si>
    <t>00000367</t>
  </si>
  <si>
    <t>00000817</t>
  </si>
  <si>
    <t>00000791</t>
  </si>
  <si>
    <t>00000349</t>
  </si>
  <si>
    <t>00000488</t>
  </si>
  <si>
    <t>00000479</t>
  </si>
  <si>
    <t>00000214</t>
  </si>
  <si>
    <t>00000539</t>
  </si>
  <si>
    <t>00002498</t>
  </si>
  <si>
    <t>00002499</t>
  </si>
  <si>
    <t>00000245</t>
  </si>
  <si>
    <t>00000463</t>
  </si>
  <si>
    <t>00002534</t>
  </si>
  <si>
    <t>00000568</t>
  </si>
  <si>
    <t>00000026</t>
  </si>
  <si>
    <t>00000909</t>
  </si>
  <si>
    <t>00000475</t>
  </si>
  <si>
    <t>00000611</t>
  </si>
  <si>
    <t>00000616</t>
  </si>
  <si>
    <t>00000594</t>
  </si>
  <si>
    <t>00000877</t>
  </si>
  <si>
    <t>00000220</t>
  </si>
  <si>
    <t>00002046</t>
  </si>
  <si>
    <t>00000314</t>
  </si>
  <si>
    <t>00000864</t>
  </si>
  <si>
    <t>00000947</t>
  </si>
  <si>
    <t>00000799</t>
  </si>
  <si>
    <t>00002266</t>
  </si>
  <si>
    <t>00000915</t>
  </si>
  <si>
    <t>00002381</t>
  </si>
  <si>
    <t>00000474</t>
  </si>
  <si>
    <t>00000538</t>
  </si>
  <si>
    <t>00000917</t>
  </si>
  <si>
    <t>00000916</t>
  </si>
  <si>
    <t>00000956</t>
  </si>
  <si>
    <t>00000958</t>
  </si>
  <si>
    <t>00000895</t>
  </si>
  <si>
    <t>00000727</t>
  </si>
  <si>
    <t>00000313</t>
  </si>
  <si>
    <t>00001978</t>
  </si>
  <si>
    <t>00000609</t>
  </si>
  <si>
    <t>00000612</t>
  </si>
  <si>
    <t>00000613</t>
  </si>
  <si>
    <t>00000610</t>
  </si>
  <si>
    <t>00000523</t>
  </si>
  <si>
    <t>00000524</t>
  </si>
  <si>
    <t>00000508</t>
  </si>
  <si>
    <t>00000506</t>
  </si>
  <si>
    <t>00001585</t>
  </si>
  <si>
    <t>00000545</t>
  </si>
  <si>
    <t>00000310</t>
  </si>
  <si>
    <t>00000152</t>
  </si>
  <si>
    <t>00000425</t>
  </si>
  <si>
    <t>00000522</t>
  </si>
  <si>
    <t>00000275</t>
  </si>
  <si>
    <t>00000840</t>
  </si>
  <si>
    <t>00000908</t>
  </si>
  <si>
    <t>00000607</t>
  </si>
  <si>
    <t>00000826</t>
  </si>
  <si>
    <t>00000273</t>
  </si>
  <si>
    <t>00000943</t>
  </si>
  <si>
    <t>00000307</t>
  </si>
  <si>
    <t>00000526</t>
  </si>
  <si>
    <t>00000833</t>
  </si>
  <si>
    <t>00000786</t>
  </si>
  <si>
    <t>00000953</t>
  </si>
  <si>
    <t>00000849</t>
  </si>
  <si>
    <t>00000785</t>
  </si>
  <si>
    <t>00000796</t>
  </si>
  <si>
    <t>00000789</t>
  </si>
  <si>
    <t>00000155</t>
  </si>
  <si>
    <t>00000430</t>
  </si>
  <si>
    <t>00000505</t>
  </si>
  <si>
    <t>00002525</t>
  </si>
  <si>
    <t>00000597</t>
  </si>
  <si>
    <t>00000942</t>
  </si>
  <si>
    <t>00002247</t>
  </si>
  <si>
    <t>00002425</t>
  </si>
  <si>
    <t>00002424</t>
  </si>
  <si>
    <t>00002299</t>
  </si>
  <si>
    <t>00002301</t>
  </si>
  <si>
    <t>00002300</t>
  </si>
  <si>
    <t>00000557</t>
  </si>
  <si>
    <t>00000391</t>
  </si>
  <si>
    <t>000002499</t>
  </si>
  <si>
    <t>00002131</t>
  </si>
  <si>
    <t>00000794</t>
  </si>
  <si>
    <t>00000783</t>
  </si>
  <si>
    <t>00000813</t>
  </si>
  <si>
    <t>00000793</t>
  </si>
  <si>
    <t>00000809</t>
  </si>
  <si>
    <t>00000185</t>
  </si>
  <si>
    <t>00000173</t>
  </si>
  <si>
    <t>00000276</t>
  </si>
  <si>
    <t>00000691</t>
  </si>
  <si>
    <t>00002608</t>
  </si>
  <si>
    <t>00000687</t>
  </si>
  <si>
    <t>00002130</t>
  </si>
  <si>
    <t>00000561</t>
  </si>
  <si>
    <t>00002594</t>
  </si>
  <si>
    <t>00002369</t>
  </si>
  <si>
    <t>00002527</t>
  </si>
  <si>
    <t>00000306</t>
  </si>
  <si>
    <t>00002346</t>
  </si>
  <si>
    <t>00000651</t>
  </si>
  <si>
    <t>00000650</t>
  </si>
  <si>
    <t>00000617</t>
  </si>
  <si>
    <t>00000570</t>
  </si>
  <si>
    <t>00000923</t>
  </si>
  <si>
    <t>00000879</t>
  </si>
  <si>
    <t>00000859</t>
  </si>
  <si>
    <t>00000860</t>
  </si>
  <si>
    <t>00000862</t>
  </si>
  <si>
    <t>00000881</t>
  </si>
  <si>
    <t>00000882</t>
  </si>
  <si>
    <t>00000861</t>
  </si>
  <si>
    <t>00000880</t>
  </si>
  <si>
    <t>00000854</t>
  </si>
  <si>
    <t>00000921</t>
  </si>
  <si>
    <t>00000510</t>
  </si>
  <si>
    <t>00000511</t>
  </si>
  <si>
    <t>00000509</t>
  </si>
  <si>
    <t>00000394</t>
  </si>
  <si>
    <t>00000378</t>
  </si>
  <si>
    <t>00000229</t>
  </si>
  <si>
    <t>00000225</t>
  </si>
  <si>
    <t>00000169</t>
  </si>
  <si>
    <t>00000531</t>
  </si>
  <si>
    <t>00000446</t>
  </si>
  <si>
    <t>00000447</t>
  </si>
  <si>
    <t>00000551</t>
  </si>
  <si>
    <t>00000438</t>
  </si>
  <si>
    <t>00000316</t>
  </si>
  <si>
    <t>00002142</t>
  </si>
  <si>
    <t>00002143</t>
  </si>
  <si>
    <t>00001979</t>
  </si>
  <si>
    <t>00000258</t>
  </si>
  <si>
    <t>00000426</t>
  </si>
  <si>
    <t>00002506</t>
  </si>
  <si>
    <t>00000480</t>
  </si>
  <si>
    <t>00000514</t>
  </si>
  <si>
    <t>00000486</t>
  </si>
  <si>
    <t>00000516</t>
  </si>
  <si>
    <t>00000456</t>
  </si>
  <si>
    <t>00000515</t>
  </si>
  <si>
    <t>00000478</t>
  </si>
  <si>
    <t>00000458</t>
  </si>
  <si>
    <t>00002019</t>
  </si>
  <si>
    <t>00001587</t>
  </si>
  <si>
    <t>00000295</t>
  </si>
  <si>
    <t>00000600</t>
  </si>
  <si>
    <t>00000810</t>
  </si>
  <si>
    <t>00000449</t>
  </si>
  <si>
    <t>00000638</t>
  </si>
  <si>
    <t>00000190</t>
  </si>
  <si>
    <t>00000181</t>
  </si>
  <si>
    <t>00000193</t>
  </si>
  <si>
    <t>00002158</t>
  </si>
  <si>
    <t>00000767</t>
  </si>
  <si>
    <t>00000715</t>
  </si>
  <si>
    <t>00000948</t>
  </si>
  <si>
    <t>00000949</t>
  </si>
  <si>
    <t>00000698</t>
  </si>
  <si>
    <t>00000708</t>
  </si>
  <si>
    <t>00000277</t>
  </si>
  <si>
    <t>00000696</t>
  </si>
  <si>
    <t>00000285</t>
  </si>
  <si>
    <t>00000713</t>
  </si>
  <si>
    <t>00000716</t>
  </si>
  <si>
    <t>00000397</t>
  </si>
  <si>
    <t>00000699</t>
  </si>
  <si>
    <t>00002603</t>
  </si>
  <si>
    <t>00002602</t>
  </si>
  <si>
    <t>00000431</t>
  </si>
  <si>
    <t>00000485</t>
  </si>
  <si>
    <t>00000457</t>
  </si>
  <si>
    <t>00000541</t>
  </si>
  <si>
    <t>00000439</t>
  </si>
  <si>
    <t>00002517</t>
  </si>
  <si>
    <t>00001987</t>
  </si>
  <si>
    <t>00000502</t>
  </si>
  <si>
    <t>00000920</t>
  </si>
  <si>
    <t>00000552</t>
  </si>
  <si>
    <t>00000553</t>
  </si>
  <si>
    <t>00002160</t>
  </si>
  <si>
    <t>00002159</t>
  </si>
  <si>
    <t>00000227</t>
  </si>
  <si>
    <t>00000627</t>
  </si>
  <si>
    <t>00002003</t>
  </si>
  <si>
    <t>00002002</t>
  </si>
  <si>
    <t>00002496</t>
  </si>
  <si>
    <t>00000465</t>
  </si>
  <si>
    <t>00002326</t>
  </si>
  <si>
    <t>00002327</t>
  </si>
  <si>
    <t>00000671</t>
  </si>
  <si>
    <t>00000676</t>
  </si>
  <si>
    <t>00000702</t>
  </si>
  <si>
    <t>00000806</t>
  </si>
  <si>
    <t>00000187</t>
  </si>
  <si>
    <t>00000646</t>
  </si>
  <si>
    <t>00000778</t>
  </si>
  <si>
    <t>00000701</t>
  </si>
  <si>
    <t>00000815</t>
  </si>
  <si>
    <t>00000816</t>
  </si>
  <si>
    <t>00000246</t>
  </si>
  <si>
    <t>00000697</t>
  </si>
  <si>
    <t>00000136</t>
  </si>
  <si>
    <t>00000134</t>
  </si>
  <si>
    <t>00000135</t>
  </si>
  <si>
    <t>00002500</t>
  </si>
  <si>
    <t>00002018</t>
  </si>
  <si>
    <t>00002045</t>
  </si>
  <si>
    <t>00002313</t>
  </si>
  <si>
    <t>00002395</t>
  </si>
  <si>
    <t>00002394</t>
  </si>
  <si>
    <t>00001620</t>
  </si>
  <si>
    <t>00002228</t>
  </si>
  <si>
    <t>00002229</t>
  </si>
  <si>
    <t>00000408</t>
  </si>
  <si>
    <t>00001621</t>
  </si>
  <si>
    <t>00001584</t>
  </si>
  <si>
    <t>00000419</t>
  </si>
  <si>
    <t>00000503</t>
  </si>
  <si>
    <t>00000402</t>
  </si>
  <si>
    <t>00000144</t>
  </si>
  <si>
    <t>00000473</t>
  </si>
  <si>
    <t>00000347</t>
  </si>
  <si>
    <t>00000383</t>
  </si>
  <si>
    <t>00000382</t>
  </si>
  <si>
    <t>00000354</t>
  </si>
  <si>
    <t>00000197</t>
  </si>
  <si>
    <t>00000774</t>
  </si>
  <si>
    <t>00000146</t>
  </si>
  <si>
    <t>00000191</t>
  </si>
  <si>
    <t>00000147</t>
  </si>
  <si>
    <t>00000356</t>
  </si>
  <si>
    <t>00000370</t>
  </si>
  <si>
    <t>00000398</t>
  </si>
  <si>
    <t>00000855</t>
  </si>
  <si>
    <t>00000441</t>
  </si>
  <si>
    <t>00000856</t>
  </si>
  <si>
    <t>00000857</t>
  </si>
  <si>
    <t>00000858</t>
  </si>
  <si>
    <t>00000168</t>
  </si>
  <si>
    <t>00000186</t>
  </si>
  <si>
    <t>00000166</t>
  </si>
  <si>
    <t>00000180</t>
  </si>
  <si>
    <t>00000150</t>
  </si>
  <si>
    <t>00000156</t>
  </si>
  <si>
    <t>00000182</t>
  </si>
  <si>
    <t>00000183</t>
  </si>
  <si>
    <t>00000178</t>
  </si>
  <si>
    <t>00000440</t>
  </si>
  <si>
    <t>00000184</t>
  </si>
  <si>
    <t>00000192</t>
  </si>
  <si>
    <t>00000593</t>
  </si>
  <si>
    <t>00000148</t>
  </si>
  <si>
    <t>00000704</t>
  </si>
  <si>
    <t>00000436</t>
  </si>
  <si>
    <t>00000435</t>
  </si>
  <si>
    <t>00000175</t>
  </si>
  <si>
    <t>00000240</t>
  </si>
  <si>
    <t>00000176</t>
  </si>
  <si>
    <t>00000468</t>
  </si>
  <si>
    <t>00000706</t>
  </si>
  <si>
    <t>00000513</t>
  </si>
  <si>
    <t>00000223</t>
  </si>
  <si>
    <t>00000194</t>
  </si>
  <si>
    <t>00000781</t>
  </si>
  <si>
    <t>00000873</t>
  </si>
  <si>
    <t>00000792</t>
  </si>
  <si>
    <t>00000171</t>
  </si>
  <si>
    <t>00000543</t>
  </si>
  <si>
    <t>00000542</t>
  </si>
  <si>
    <t>00000427</t>
  </si>
  <si>
    <t>00000872</t>
  </si>
  <si>
    <t>00000782</t>
  </si>
  <si>
    <t>00000780</t>
  </si>
  <si>
    <t>00000802</t>
  </si>
  <si>
    <t>00000814</t>
  </si>
  <si>
    <t>00000556</t>
  </si>
  <si>
    <t>00000555</t>
  </si>
  <si>
    <t>00000821</t>
  </si>
  <si>
    <t>00000822</t>
  </si>
  <si>
    <t>00000823</t>
  </si>
  <si>
    <t>00000559</t>
  </si>
  <si>
    <t>00000434</t>
  </si>
  <si>
    <t>00000512</t>
  </si>
  <si>
    <t>00000517</t>
  </si>
  <si>
    <t>00000518</t>
  </si>
  <si>
    <t>00000519</t>
  </si>
  <si>
    <t>00000520</t>
  </si>
  <si>
    <t>00000690</t>
  </si>
  <si>
    <t>00000670</t>
  </si>
  <si>
    <t>00000678</t>
  </si>
  <si>
    <t>00000527</t>
  </si>
  <si>
    <t>00000945</t>
  </si>
  <si>
    <t>00000601</t>
  </si>
  <si>
    <t>00000957</t>
  </si>
  <si>
    <t>00002004</t>
  </si>
  <si>
    <t>00002202</t>
  </si>
  <si>
    <t>00001988</t>
  </si>
  <si>
    <t>00000837</t>
  </si>
  <si>
    <t>00000905</t>
  </si>
  <si>
    <t>00002013</t>
  </si>
  <si>
    <t>00000934</t>
  </si>
  <si>
    <t>00002016</t>
  </si>
  <si>
    <t>00000304</t>
  </si>
  <si>
    <t>00-000018</t>
  </si>
  <si>
    <t>00000906</t>
  </si>
  <si>
    <t>00001984</t>
  </si>
  <si>
    <t>00000604</t>
  </si>
  <si>
    <t>00000894</t>
  </si>
  <si>
    <t>00000952</t>
  </si>
  <si>
    <t>00000951</t>
  </si>
  <si>
    <t>00002007</t>
  </si>
  <si>
    <t>00000723</t>
  </si>
  <si>
    <t>00000835</t>
  </si>
  <si>
    <t>00000846</t>
  </si>
  <si>
    <t>00000729</t>
  </si>
  <si>
    <t>00000712</t>
  </si>
  <si>
    <t>00000525</t>
  </si>
  <si>
    <t>00000350</t>
  </si>
  <si>
    <t>00000429</t>
  </si>
  <si>
    <t>00000492</t>
  </si>
  <si>
    <t>00000278</t>
  </si>
  <si>
    <t>00000392</t>
  </si>
  <si>
    <t>00000368</t>
  </si>
  <si>
    <t>00000366</t>
  </si>
  <si>
    <t>00000528</t>
  </si>
  <si>
    <t>00000369</t>
  </si>
  <si>
    <t>00000776</t>
  </si>
  <si>
    <t>00000820</t>
  </si>
  <si>
    <t>00002020</t>
  </si>
  <si>
    <t>00000703</t>
  </si>
  <si>
    <t>00000643</t>
  </si>
  <si>
    <t>00000019</t>
  </si>
  <si>
    <t>00000928</t>
  </si>
  <si>
    <t>00000910</t>
  </si>
  <si>
    <t>00000922</t>
  </si>
  <si>
    <t>00002616</t>
  </si>
  <si>
    <t>000000024</t>
  </si>
  <si>
    <t>00000659</t>
  </si>
  <si>
    <t>00000632</t>
  </si>
  <si>
    <t>00000653</t>
  </si>
  <si>
    <t>00000635</t>
  </si>
  <si>
    <t>00000677</t>
  </si>
  <si>
    <t>00000652</t>
  </si>
  <si>
    <t>00000679</t>
  </si>
  <si>
    <t>00002622</t>
  </si>
  <si>
    <t>00000681</t>
  </si>
  <si>
    <t>00002471</t>
  </si>
  <si>
    <t>00002423</t>
  </si>
  <si>
    <t>00002576</t>
  </si>
  <si>
    <t>00000625</t>
  </si>
  <si>
    <t>00002095</t>
  </si>
  <si>
    <t>00000645</t>
  </si>
  <si>
    <t>00000015</t>
  </si>
  <si>
    <t>00002050</t>
  </si>
  <si>
    <t>00002325</t>
  </si>
  <si>
    <t>00002298</t>
  </si>
  <si>
    <t>00002212</t>
  </si>
  <si>
    <t>00002251</t>
  </si>
  <si>
    <t>00002545</t>
  </si>
  <si>
    <t>00000761</t>
  </si>
  <si>
    <t>00002252</t>
  </si>
  <si>
    <t>00000495</t>
  </si>
  <si>
    <t>00002253</t>
  </si>
  <si>
    <t>Автомобиль Chevrolet Niva 212300-55</t>
  </si>
  <si>
    <t>Забор металлический (автостоянка)</t>
  </si>
  <si>
    <t>Автогараж</t>
  </si>
  <si>
    <t>Альняш, Ленина,77 а</t>
  </si>
  <si>
    <t>Кирилловка,53</t>
  </si>
  <si>
    <t>Альняш, Ленина,92</t>
  </si>
  <si>
    <t>Альняш, Ленина,77</t>
  </si>
  <si>
    <t>Романята,46</t>
  </si>
  <si>
    <t>д.  Романята ул. Ленина</t>
  </si>
  <si>
    <t>с. Альняш</t>
  </si>
  <si>
    <t xml:space="preserve"> с. Альняш</t>
  </si>
  <si>
    <t>с. Альняш,ул. Ленина</t>
  </si>
  <si>
    <t>с. Альняш ул. Молчанова</t>
  </si>
  <si>
    <t>с. Альняш от ЦК</t>
  </si>
  <si>
    <t>с Альняш</t>
  </si>
  <si>
    <t>д. Кирилловка</t>
  </si>
  <si>
    <t>Автомобильная  дорога грунтовая,7,19 км, ширина 5 м</t>
  </si>
  <si>
    <t xml:space="preserve">Чайковский район,д. Романята, </t>
  </si>
  <si>
    <t>Автомобильная  дорога грунтовая, 2,9 км, ширина 5 м</t>
  </si>
  <si>
    <t xml:space="preserve">Чайковский район,д.Бормист, </t>
  </si>
  <si>
    <t>Автомобильная  дорога грунтовая, 3,55 км, ширина 5 м</t>
  </si>
  <si>
    <t xml:space="preserve">Чайковский район,д. Кирилловка, </t>
  </si>
  <si>
    <t>Автомобильная  дорога грунтовая, 7,19 км, ширина 5 м</t>
  </si>
  <si>
    <t>Чайковский район,с. Альняш, ул. Молчанова</t>
  </si>
  <si>
    <t>Автомобильная  дорога грунтовая, 2,85 км, ширина 5 м</t>
  </si>
  <si>
    <t>Чайковский район,с. Альняш, ул. Зеленая</t>
  </si>
  <si>
    <t>Автомобильная  дорога грунтовая, 0,4 км, ширина 5 м</t>
  </si>
  <si>
    <t>Чайковский район,с. Альняш, переул. Молодежный</t>
  </si>
  <si>
    <t>Автомобильная  дорога грунтовая, 0,5 км, ширина 5 м</t>
  </si>
  <si>
    <t>Чайковский район,с. Альняш, переул. Юбилейный</t>
  </si>
  <si>
    <t>Автомобильная  дорога грунтовая, 0,35 км, ширина 5 м</t>
  </si>
  <si>
    <t>Чайковский район,с. Альняш, переул. Школьный</t>
  </si>
  <si>
    <t>Автомобильная  дорога грунтовая, 3,73 км, ширина 5 м</t>
  </si>
  <si>
    <t>Чайковский район,с. Альняш, ул. Ленина,д.1-д.73</t>
  </si>
  <si>
    <t>пешеходный переход ч/р р. Альняш, 18 п.м.</t>
  </si>
  <si>
    <t>Чайковский район,с. Альняш, ул. Ленина,( около д.43)</t>
  </si>
  <si>
    <t>Чайковский район,с. Альняш, ул. Ленина,( около д.99)</t>
  </si>
  <si>
    <t>Мост №1 железо-бетонный каркас, деревянное покрытие ч/з р. Альняш,5,0 п.м.</t>
  </si>
  <si>
    <t>Чайковский район,с. Альняш, ул. Ленина,( около д.13)</t>
  </si>
  <si>
    <t>Мост №2 железо-бетонный каркас, деревянное покрытие ч/з р. Альняш,5,0 п.м.</t>
  </si>
  <si>
    <t>Чайковский район,с. Альняш, ул. Ленина,( около д.77)</t>
  </si>
  <si>
    <t>Мост №3 железо-бетонный каркас, деревянное покрытие ч/з р. Альняш,5,0 п.м.</t>
  </si>
  <si>
    <t>Чайковский район,с. Альняш, ул. Ленина,( около д.121)</t>
  </si>
  <si>
    <t>Чайковский район д. Романята (около д.7)</t>
  </si>
  <si>
    <t>Мост  железо-бетонный каркас, деревянное покрытие ч/з р. Альняш ,6,0 п.м.</t>
  </si>
  <si>
    <t>Чайковский район д. Кирилловка (около д.4)</t>
  </si>
  <si>
    <t>Чайковский район, д. Бормист (около д.29)</t>
  </si>
  <si>
    <t>Чайковский район, д. Бормист (около д.59)</t>
  </si>
  <si>
    <t>Чайковский район, д. Бормист (около д.77)</t>
  </si>
  <si>
    <t>Чайковский район, с. Альняш</t>
  </si>
  <si>
    <t>Памятник воинам землякам, погибшим в годы ВОВы и гражданской войны,0,01 га</t>
  </si>
  <si>
    <t>Чайковский район, с. Альняш,ул. Ленина (от д. 70 до д. 101)</t>
  </si>
  <si>
    <t>Чайковский район, с. Альняш,ул. Ленина (от д. 20 до д. 58)</t>
  </si>
  <si>
    <t>Чайковский район ,д. Бормист</t>
  </si>
  <si>
    <t>Чайковский район ,д. Романята, выше д.58</t>
  </si>
  <si>
    <t>Чайковский район,с. Альняш, (выше переул. Юбилейный0 центральная</t>
  </si>
  <si>
    <t>Чайковский район,с. Альняш, ул. Ленина</t>
  </si>
  <si>
    <t>Чайковский район,с. Альняш, перул. Молодежный</t>
  </si>
  <si>
    <t>Чайковский район,с. Альняш, перул. Школьный</t>
  </si>
  <si>
    <t>Чайковский район,с. Альняш,  переул. Юбилейный</t>
  </si>
  <si>
    <t xml:space="preserve">Чайковский район д. Романята </t>
  </si>
  <si>
    <t xml:space="preserve">Чайковский район д. Кирилловка </t>
  </si>
  <si>
    <t>ГТС № 25</t>
  </si>
  <si>
    <t>ГТС № 73</t>
  </si>
  <si>
    <t>д. Романята</t>
  </si>
  <si>
    <t>ГТС № 24</t>
  </si>
  <si>
    <t>с.Альняш</t>
  </si>
  <si>
    <t>Одноэтажное здание школы (клуб по месту жительства)</t>
  </si>
  <si>
    <t>Здание сельского дома культуры</t>
  </si>
  <si>
    <t>Здание сельской администрации</t>
  </si>
  <si>
    <t>Здание клуба</t>
  </si>
  <si>
    <t>Котельная</t>
  </si>
  <si>
    <t>Центральная котельная</t>
  </si>
  <si>
    <t>Котельная школы</t>
  </si>
  <si>
    <t>Сети водопровода,инв.№ 110103120955</t>
  </si>
  <si>
    <t>Сети водопровода, инв. № 110103120956</t>
  </si>
  <si>
    <t>Теплотрасса ,инв.№ 110103120980</t>
  </si>
  <si>
    <t>Скважина с водонапорной башнейинв.№ 1101022110925</t>
  </si>
  <si>
    <t>Скважина с водонапорной башнейинв.№ 1101022110926</t>
  </si>
  <si>
    <t>Канализационно-насосная станцияинв.№ 1101022110963</t>
  </si>
  <si>
    <t>Хлораторная инв.№ 1101022110969</t>
  </si>
  <si>
    <t>Подстанция школьная инв.№ 1101022110970</t>
  </si>
  <si>
    <t>Сети канализации инв.№ 110103120990</t>
  </si>
  <si>
    <t xml:space="preserve">Водопровод, протяженность 3,009 км, водонапорная башня, скважина, </t>
  </si>
  <si>
    <t>Пешеходный переход ч/р р. Альняш, 4,5 п.м.</t>
  </si>
  <si>
    <t>Мост № 1 деревянный ч/р ручей,5 п.м.</t>
  </si>
  <si>
    <t>Мост № 2деревянный ч/р ручей,5 п.м.</t>
  </si>
  <si>
    <t>Мост № 3 деревянный ч/рр. Бормист,4,5 п.м.</t>
  </si>
  <si>
    <t>Место захоронения (кладбище), площадь 1,5 га</t>
  </si>
  <si>
    <t>Уличное освещение, 1,2 км</t>
  </si>
  <si>
    <t>Уличное освещение, 1,5км</t>
  </si>
  <si>
    <t>Уличное освещение, 1,0км</t>
  </si>
  <si>
    <t>Скважины № 32-92;№ 33-92,водонапорная башня 1 шт.</t>
  </si>
  <si>
    <t>Водопровод, 700м</t>
  </si>
  <si>
    <t>Скважина №1, скважина № 3</t>
  </si>
  <si>
    <t>Электролиния ВЛ-0,4 кВ,от ТП 1073 до школьной котельной,0,2 км; резервная 0,2км</t>
  </si>
  <si>
    <t>Электролиния ВЛ-0,4 кВ,от ТП 1376 до скважины,1,5 км</t>
  </si>
  <si>
    <t>Электролиния ВЛ-0,4 кВ,от ТП 1344 до центральной котельной,015 км;0,4км</t>
  </si>
  <si>
    <t>Электролиния ВЛ-0,4 кВ,от ТП 1376, 0,4 км</t>
  </si>
  <si>
    <t>Электролиния  ВЛ-0,4 кВ,от ТП 1076до скважины,0,025 км</t>
  </si>
  <si>
    <t>Электролиния ВЛ-0,4 кВ,от ТП 1110 до скважины,1 км</t>
  </si>
  <si>
    <t>Электролиния ВЛ-0,4 кВ,от ТП 1128, 0,5 км</t>
  </si>
  <si>
    <t>Электролиния ВЛ-0,4 кВ,от ТП 1076, 0,35 км</t>
  </si>
  <si>
    <t>Электролиния ВЛ-0,4 кВ,от ТП 1128 до СДК, 0,5 км</t>
  </si>
  <si>
    <t>Электролиния ВЛ-0,4 кВ,от ТП 1433 до КНС, 0,4 км, резервная 0,4 км</t>
  </si>
  <si>
    <t>Электролиния ВЛ-0,4 кВ,от ТП  до КНС, 0,4 км, резервная 0,4 км</t>
  </si>
  <si>
    <t>Электролиния ВЛ-0,4 кВ,от ТП  до котельной, 0,5 км, резервная 0,5км</t>
  </si>
  <si>
    <t>Электролиния ВЛ-0,4 кВ,от ТП  до скважины, 0,3 км</t>
  </si>
  <si>
    <t>Электролиния ВЛ-10 кВ,0,15 км</t>
  </si>
  <si>
    <t>Водопровод школьный скважины №2,   950 м</t>
  </si>
  <si>
    <t>Теплотрасса от школьной котельной,1108,0 м</t>
  </si>
  <si>
    <t>с. Альняш (факт д. Кирилловка)</t>
  </si>
  <si>
    <t>635,5  в собственности (707,6)</t>
  </si>
  <si>
    <t>2,540 км</t>
  </si>
  <si>
    <t>2,730 км</t>
  </si>
  <si>
    <t>2100 км</t>
  </si>
  <si>
    <t>5084 км</t>
  </si>
  <si>
    <t>3009м; глубина скважины  63 м; высота башни 10 м</t>
  </si>
  <si>
    <t>7,19 км</t>
  </si>
  <si>
    <t>2,9  км</t>
  </si>
  <si>
    <t>3,55 км</t>
  </si>
  <si>
    <t>2,85 км</t>
  </si>
  <si>
    <t>400 м</t>
  </si>
  <si>
    <t>500 м</t>
  </si>
  <si>
    <t>350 м</t>
  </si>
  <si>
    <t>3,73 км</t>
  </si>
  <si>
    <t>18 м</t>
  </si>
  <si>
    <t>4,5 м</t>
  </si>
  <si>
    <t>5 м</t>
  </si>
  <si>
    <t>6 м</t>
  </si>
  <si>
    <t>4.5 м</t>
  </si>
  <si>
    <t>1500 кв.м</t>
  </si>
  <si>
    <t>100 кв.м</t>
  </si>
  <si>
    <t>1,2 км</t>
  </si>
  <si>
    <t>1,5 км</t>
  </si>
  <si>
    <t>1,0 км</t>
  </si>
  <si>
    <t>глубина скважины 70м;высота башни 10 м</t>
  </si>
  <si>
    <t>700 м</t>
  </si>
  <si>
    <t>глубина 40 м;высота башни 10 м</t>
  </si>
  <si>
    <t>200 м; 200м</t>
  </si>
  <si>
    <t>1500 м</t>
  </si>
  <si>
    <t>150 м;400 м</t>
  </si>
  <si>
    <t>25 м</t>
  </si>
  <si>
    <t>1000 м</t>
  </si>
  <si>
    <t>500м</t>
  </si>
  <si>
    <t>500 м; 500 м</t>
  </si>
  <si>
    <t>400 м; 400 м</t>
  </si>
  <si>
    <t>400 м; 400м</t>
  </si>
  <si>
    <t>300 м</t>
  </si>
  <si>
    <t>150 м</t>
  </si>
  <si>
    <t>950 м</t>
  </si>
  <si>
    <t>1108 м</t>
  </si>
  <si>
    <t>объем насыпи 1800 куб.м.</t>
  </si>
  <si>
    <t>объем насыпи 3960 куб.м.</t>
  </si>
  <si>
    <t>ГАЗ  3307 (ТС 52001); ИНН ТП 330700R15533;  регистрационный                  номер У 740 ХР 59</t>
  </si>
  <si>
    <t>Пожарный автомобиль АЦ-40-(ЗИЛ-431412) инд.№(VIN)</t>
  </si>
  <si>
    <t>Котел водонагрейный КВр-0,6 (УД) в комплекте</t>
  </si>
  <si>
    <t>Вентилятор ВЦ-14-46-2</t>
  </si>
  <si>
    <t>Дымосос Д-3,5</t>
  </si>
  <si>
    <t>Затвор дисковый поворотный тип SP 116</t>
  </si>
  <si>
    <t>Общежитие на 14 комнат, ул. Победы, д. 9</t>
  </si>
  <si>
    <t>Чайковский район, с. Большой Букор, ул. Победы, д. 9</t>
  </si>
  <si>
    <t>Общежитие на 13 комнат, ул. Победы, д. 7</t>
  </si>
  <si>
    <t>Чайковский район, с. Большой Букор, ул. Победы, д. 7</t>
  </si>
  <si>
    <t>Общежитие на 24 места г. Чайковский 4,5 км. южнее с. Большой Букор</t>
  </si>
  <si>
    <t>Чайковский район, 4,5 км. южнее с. Большой Букор</t>
  </si>
  <si>
    <t>Здание администрации, ул. Победы, д. 13</t>
  </si>
  <si>
    <t>Чайковский район, с. Большой Букор, ул. Победы, д. 13</t>
  </si>
  <si>
    <t>Склад заглубленный</t>
  </si>
  <si>
    <t>Чайковский район, с. Большой Букор, ул. Победы, д. 21</t>
  </si>
  <si>
    <t>Проезды и тротуары асфальтобетонные</t>
  </si>
  <si>
    <t>Чайковский район, с. Большой Букор, ул. Победы</t>
  </si>
  <si>
    <t>Автомобильная дорога с грунтовым покрытием по ул. Советская (нижняя часть)</t>
  </si>
  <si>
    <t>Чайковский район, с. Большой Букор, ул. Советская</t>
  </si>
  <si>
    <t>Автомобильная дорога с грунтовым покрытием по ул. Нагорная</t>
  </si>
  <si>
    <t>Чайковский район, с. Большой Букор, ул. Нагорная</t>
  </si>
  <si>
    <t>Автомобильная дорога с грунтовым покрытием по ул. Зеленая</t>
  </si>
  <si>
    <t>Чайковский район, с. Большой Букор, ул. Зеленая</t>
  </si>
  <si>
    <t>Плотина пруда «Школьный»</t>
  </si>
  <si>
    <t>Чайковский район, с. Большой Букор</t>
  </si>
  <si>
    <t>Трансформаторная подстанция ТП 10/0 4 кВ с кабельными линиями</t>
  </si>
  <si>
    <t>Электроснабжение к 2-м жилым домам с. Большой Букор</t>
  </si>
  <si>
    <t>Уличное освещение ул. Советская (нижняя часть)</t>
  </si>
  <si>
    <t>Чайковский район, с. Большой Букор, ул. Советская (нижняя часть)</t>
  </si>
  <si>
    <t>Уличное освещение по ул. Советская</t>
  </si>
  <si>
    <t>Водопровод д. Малый Букор</t>
  </si>
  <si>
    <t>Чайковский район, д. Малый Букор</t>
  </si>
  <si>
    <t>Уличное освещение по ул. Первомайская</t>
  </si>
  <si>
    <t>Чайковский район, д. Малый Букор, ул. Первомайская</t>
  </si>
  <si>
    <t>Уличное освещение по ул. Юбилейная</t>
  </si>
  <si>
    <t>Чайковский район, с. Большой Букор, ул. Юбидейная</t>
  </si>
  <si>
    <t>Уличное освещение по ул. Луговая, Садовая</t>
  </si>
  <si>
    <t>Чайковский район, с. Большой Букор, ул.Луговая, Садовая</t>
  </si>
  <si>
    <t>Уличное освещение по ул. Зеленая</t>
  </si>
  <si>
    <t>Линии электропередач уличного освещения по ул. Нагорная</t>
  </si>
  <si>
    <t>Газопровод ПКО-КЭС (ККХ «1 Мая»)</t>
  </si>
  <si>
    <t>Уличное освещение по ул. Победы</t>
  </si>
  <si>
    <t>Устройство ограждения мест традиционного захоронения</t>
  </si>
  <si>
    <t>Чайковский район, Большебукорское сельского поселение</t>
  </si>
  <si>
    <t>Контейнерная площадка по складированию ТБО по ул. Юбилейная, Советская</t>
  </si>
  <si>
    <t>Чайковский район, с. Большой Букор, ул. Юбилейная, Советская</t>
  </si>
  <si>
    <t>Контейнерная площадка по складированию ТБО по ул. Победы</t>
  </si>
  <si>
    <t>Детская площадка</t>
  </si>
  <si>
    <t>Качель, карусель</t>
  </si>
  <si>
    <t xml:space="preserve">Внеплощадочный газопровод Б. Букор, назначение нефтяное, газовое, </t>
  </si>
  <si>
    <t xml:space="preserve">Пермский край, Чайковский район, с. Большой Букор, </t>
  </si>
  <si>
    <t>Автомобильная дорога с асфальтобетонным покрытием</t>
  </si>
  <si>
    <t>Пермский край, Чайковский район, с. Большой Букор, ул.Советская (верхняя) от автобусной остановки с.Б.Букор</t>
  </si>
  <si>
    <t>Пермский край, Чайковский район, с. Большой Букор, ул.Юбилейная (от автодороги д.Гаревая-ББукор)</t>
  </si>
  <si>
    <t>Автомобильная дорога с грунтовым покрытием</t>
  </si>
  <si>
    <t>Чайковский район, с. Большой Букор, ул. Луговая (от ул. Победы)</t>
  </si>
  <si>
    <t xml:space="preserve">Чайковский район, с. Большой Букор, ул.Садовая (от ул. Луговая) </t>
  </si>
  <si>
    <t>Чайковский район, д. Малый Букор, ул.Заречная (от автодороги Гаревая-Б.Букор)</t>
  </si>
  <si>
    <t>Чайковский район, д. Большой Букор, за логом</t>
  </si>
  <si>
    <t>Чайковский район, д. Малый Букор, ул.Первомайская (от автодороги Гаревая-Б.Букор)</t>
  </si>
  <si>
    <t>Чайковский район, д. Большой Букор, ул.Победы, 12а</t>
  </si>
  <si>
    <t>Мост через речку Букорок</t>
  </si>
  <si>
    <t xml:space="preserve">Чайковский район, д. Малый Букор  </t>
  </si>
  <si>
    <t>Места захоронения</t>
  </si>
  <si>
    <t>Чайковский район, д. Большой Букор, за большим лугом</t>
  </si>
  <si>
    <t>59:12:0070000:803</t>
  </si>
  <si>
    <t>243,1 кв.м.</t>
  </si>
  <si>
    <t>1 205 068,73</t>
  </si>
  <si>
    <t>1 789 962,32</t>
  </si>
  <si>
    <t>Свидетельство о гос. регистрации права от 24.12.2007 г. 59 БА 0604843</t>
  </si>
  <si>
    <t>59:12:0070000:1753</t>
  </si>
  <si>
    <t>151,9 кв.м.</t>
  </si>
  <si>
    <t>1 162 279,56</t>
  </si>
  <si>
    <t>Свидетельство о гос. регистрации права от 14.03.2008 г. 59 БА 0776989</t>
  </si>
  <si>
    <t>Условный № 59:12:007:0000-0001:12923/А:1000</t>
  </si>
  <si>
    <t>302,9 кв.м.</t>
  </si>
  <si>
    <t>688 610,00</t>
  </si>
  <si>
    <t>Свидетельство о гос. регистрации права от 02.06.2011 г. 59 БГ 06015925</t>
  </si>
  <si>
    <t>59:12:0070000:786</t>
  </si>
  <si>
    <t>155,4 кв.м.</t>
  </si>
  <si>
    <t>290 345,94</t>
  </si>
  <si>
    <t>1 394 945,56</t>
  </si>
  <si>
    <t>Свидетельство о гос. регистрации права от 08.10.2007 г. 59 БА 0600944</t>
  </si>
  <si>
    <t>893 006,50</t>
  </si>
  <si>
    <t xml:space="preserve"> </t>
  </si>
  <si>
    <t>59:12:0070000:1258</t>
  </si>
  <si>
    <t xml:space="preserve">962 кв.м. </t>
  </si>
  <si>
    <t>320 736,00</t>
  </si>
  <si>
    <t xml:space="preserve">  </t>
  </si>
  <si>
    <t>Свидетельство о гос. регистрации права от 25.11.2011 г. 59-БГ 220839</t>
  </si>
  <si>
    <t>Условный № 59-59-16/047/2019-031</t>
  </si>
  <si>
    <t>42,2 кв.м., 5 908,0 п.м., 3 149,0 п.м.</t>
  </si>
  <si>
    <t>554 494,00</t>
  </si>
  <si>
    <t>Свидетельство о гос. регистрации права от 03.02.2011 г. 59 ББ 902173</t>
  </si>
  <si>
    <t>2 180,45</t>
  </si>
  <si>
    <t>149 999,04</t>
  </si>
  <si>
    <t>234 080,00</t>
  </si>
  <si>
    <t>235 901,75</t>
  </si>
  <si>
    <t>633 425,53</t>
  </si>
  <si>
    <t>Свидетельство о гос. регистрации права от 11.11.2010 г. 59 ББ 777609</t>
  </si>
  <si>
    <t>Условный № 59:12:0070000:656</t>
  </si>
  <si>
    <t>протяженность 1,4 км</t>
  </si>
  <si>
    <t>1,7 км</t>
  </si>
  <si>
    <t>1,9 км</t>
  </si>
  <si>
    <t>Свидетельство о гос. регистрации права АА №078650 от 17.08.2015</t>
  </si>
  <si>
    <t>Жилой дом</t>
  </si>
  <si>
    <t>п. Засечный, ул. Мира, д. 2</t>
  </si>
  <si>
    <t>д. Засечный, ул. Мира, д. 2/1</t>
  </si>
  <si>
    <t>д. Засечный, ул. Мира, д. 3</t>
  </si>
  <si>
    <t>д. Засечный, ул. Мира, д. 8</t>
  </si>
  <si>
    <t>д. Засечный, ул. Мира, д. 16</t>
  </si>
  <si>
    <t>д. Засечный, ул. Мира, д. 19</t>
  </si>
  <si>
    <t>д. Засечный, ул. Мира, д. 15</t>
  </si>
  <si>
    <t>д. Засечный, ул. Мира, д. 53</t>
  </si>
  <si>
    <t>д. Засечный, переулок Октябрьский, д. 2</t>
  </si>
  <si>
    <t>д. Засечный, переулок Октябрьский, д. 4</t>
  </si>
  <si>
    <t>п. Засечный, ул. Советская, д. 1</t>
  </si>
  <si>
    <t>д. Засечный, ул. Советская, д. 1/1</t>
  </si>
  <si>
    <t>д. Засечный, ул. Советская, д. 1/2</t>
  </si>
  <si>
    <t>д. Засечный, ул. Советская, д. 1/2-</t>
  </si>
  <si>
    <t>д. Засечный, ул. Советская, д. 3</t>
  </si>
  <si>
    <t>д. Засечный, ул. Советская, д. 12</t>
  </si>
  <si>
    <t>д. Засечный, ул. Советская, д. 14</t>
  </si>
  <si>
    <t>д. Засечный, ул. Советская, д. 21</t>
  </si>
  <si>
    <t>д. Засечный, ул. Советская, д. 26</t>
  </si>
  <si>
    <t>д. Засечный, ул. Советская, д. 32</t>
  </si>
  <si>
    <t>д. Засечный, ул.25 лет октября, д. 14</t>
  </si>
  <si>
    <t>д. Засечный, ул.25 лет октября, д. 16</t>
  </si>
  <si>
    <t>д. Засечный, ул.25 лет октября, 18</t>
  </si>
  <si>
    <t>д. Засечный, ул. Комсомольская, д. 5</t>
  </si>
  <si>
    <t>д. Засечный, ул. Комсомольская, д. 8</t>
  </si>
  <si>
    <t>д. Засечный, ул. Комсомольская, д. 10</t>
  </si>
  <si>
    <t>д. Засечный, ул. Комсомольская, д. 12</t>
  </si>
  <si>
    <t>д. Засечный, ул. Комсомольская, д. 13</t>
  </si>
  <si>
    <t>д. Засечный, ул. Комсомольская, д. 19</t>
  </si>
  <si>
    <t>д. Засечный, ул. Комсомольская, д. 21</t>
  </si>
  <si>
    <t>д. Засечный, ул. Комсомольская, д. 23</t>
  </si>
  <si>
    <t>д. Засечный, ул. Комсомольская, д. 24</t>
  </si>
  <si>
    <t>д. Засечный, ул. Комсомольская, д. 26</t>
  </si>
  <si>
    <t>д. Засечный, ул. Набережная, д. 13</t>
  </si>
  <si>
    <t>Квартира № 3</t>
  </si>
  <si>
    <t>д. Засечный, ул. Набережная, д. 17</t>
  </si>
  <si>
    <t>д. Засечный, ул. Набережная, д. 30</t>
  </si>
  <si>
    <t>д. Засечный, ул. Пионерская, д. 8</t>
  </si>
  <si>
    <t>д. Засечный, ул. Пионерская, д. 10</t>
  </si>
  <si>
    <t>д. Засечный, ул. Пионерская, д. 12</t>
  </si>
  <si>
    <t>п. Векошинка, ул. Галевская, д. 4</t>
  </si>
  <si>
    <t>п. Векошинка, ул. Галевская, д. 5</t>
  </si>
  <si>
    <t>п. Векошинка, ул. Галевская, д. 6</t>
  </si>
  <si>
    <t>п. Векошинка, ул. Галевская, д. 9</t>
  </si>
  <si>
    <t>п. Векошинка, ул. Галевская, д. 11</t>
  </si>
  <si>
    <t>п. Векошинка, ул. Галевская, д. 13</t>
  </si>
  <si>
    <t>п. Векошинка, ул. Галевская, д. 15</t>
  </si>
  <si>
    <t>п. Векошинка, ул. Галевская, д. 17</t>
  </si>
  <si>
    <t>п. Векошинка, ул. Галевская, д. 19</t>
  </si>
  <si>
    <t>п. Векошинка, ул. Набережная, д. 2</t>
  </si>
  <si>
    <t>п. Векошинка, ул. Набережная, д. 3</t>
  </si>
  <si>
    <t>п. Векошинка, ул. Набережная, д. 8</t>
  </si>
  <si>
    <t>п. Векошинка, ул. Набережная, д. 9</t>
  </si>
  <si>
    <t>п. Векошинка, ул. Набережная, д 11</t>
  </si>
  <si>
    <t>п. Векошинка, ул. Набережная, д. 12</t>
  </si>
  <si>
    <t>п. Векошинка, ул. Набережная, д. 13</t>
  </si>
  <si>
    <t>п. Векошинка, ул. Центральная, д. 1</t>
  </si>
  <si>
    <t>п. Векошинка, ул. Центральная, д. 2</t>
  </si>
  <si>
    <t>п. Векошинка, ул. Заречная, д. 5</t>
  </si>
  <si>
    <t>п. Векошинка, ул. Лесная, д. 5</t>
  </si>
  <si>
    <t>д. Векошинка, ул. Дорожная, д. 2</t>
  </si>
  <si>
    <t>д. Векошинка, ул. Нагорная, д. 1</t>
  </si>
  <si>
    <t>Квартира № 8</t>
  </si>
  <si>
    <t>с. Ваньки, ул. Молодежная, д. 9</t>
  </si>
  <si>
    <t>Квартира № 12</t>
  </si>
  <si>
    <t>с. Вассята, ул. Березовая, д. 19</t>
  </si>
  <si>
    <t>с. Ваньки, ул. Центральная, д. 82</t>
  </si>
  <si>
    <t>с. Ваньки, ул. Молодежная, д. 3</t>
  </si>
  <si>
    <t>Квартира № 13</t>
  </si>
  <si>
    <t>Квартира № 4</t>
  </si>
  <si>
    <t>Квартира № 6</t>
  </si>
  <si>
    <t>Квартира № 7</t>
  </si>
  <si>
    <t>с. Ваньки, ул. Молодежная, д. 13</t>
  </si>
  <si>
    <t>Квартира № 14</t>
  </si>
  <si>
    <t>Квартира № 15</t>
  </si>
  <si>
    <t>б/к «Энергия», д. 1</t>
  </si>
  <si>
    <t>б/к »Энергия», д. 1</t>
  </si>
  <si>
    <t>б/к «Энергия», д. 3</t>
  </si>
  <si>
    <t>Здание интерната</t>
  </si>
  <si>
    <t>с. Вассята, ул. Советская, д. 11</t>
  </si>
  <si>
    <t>Здание клуб-магазин</t>
  </si>
  <si>
    <t>д. Векошинка, ул. Лесная, д. 3</t>
  </si>
  <si>
    <t>Здание начальной школы</t>
  </si>
  <si>
    <t>д. Засечный, ул. Мира, д. 1</t>
  </si>
  <si>
    <t>Здание нулевого класса</t>
  </si>
  <si>
    <t>с. Вассята. Ул. Советская, д. 7</t>
  </si>
  <si>
    <t>Здание школы начальных классов</t>
  </si>
  <si>
    <t>с. Ваньки, ул. Молодежная, д. 6</t>
  </si>
  <si>
    <t>Гипсоблочный склад газовых баллонов</t>
  </si>
  <si>
    <t>п. Засечный, ул. Набережная, 36</t>
  </si>
  <si>
    <t>Изгородь у кладбища</t>
  </si>
  <si>
    <t>с. Вассята</t>
  </si>
  <si>
    <t>Мемориальная плита участникам ВОВ</t>
  </si>
  <si>
    <t>с. Ваньки, ул. Молодежная, 10</t>
  </si>
  <si>
    <t>Памятник воинам ВОВ</t>
  </si>
  <si>
    <t>с. Ваньки, ул. Молодежная</t>
  </si>
  <si>
    <t>с. Вассята, ул. Советская</t>
  </si>
  <si>
    <t>Стеллы</t>
  </si>
  <si>
    <t>Памятник комсомольцу Т. Юркову</t>
  </si>
  <si>
    <t>Между д. Степаново и д. Опары</t>
  </si>
  <si>
    <t>Пруд № 75</t>
  </si>
  <si>
    <t>д. Степаново, р. Шумчиха</t>
  </si>
  <si>
    <t>Пруд № 78</t>
  </si>
  <si>
    <t>д. Опары, р. Опарка</t>
  </si>
  <si>
    <t>Пруд № 80</t>
  </si>
  <si>
    <t>д. Засечный, р. Сайгатка</t>
  </si>
  <si>
    <t>Пруд № 82 «Школьный»</t>
  </si>
  <si>
    <t>с. Ваньки, р. Шурчиловка</t>
  </si>
  <si>
    <t>Пруд № 83 «Верхоломовский»</t>
  </si>
  <si>
    <t>Пруд № 87</t>
  </si>
  <si>
    <t>с. Вассята, ул. Чечкина</t>
  </si>
  <si>
    <t>Пруд № 88</t>
  </si>
  <si>
    <t>с. Вассята, ул. Чечкина, р. Мал. Березовая</t>
  </si>
  <si>
    <t>Пруд № 91 «Большой»</t>
  </si>
  <si>
    <t>д. Аманеево, р. Березовая</t>
  </si>
  <si>
    <t>Пруд № 96</t>
  </si>
  <si>
    <t>д. Моховая, р. Моховинка</t>
  </si>
  <si>
    <t>Отвод земельного участка под дорогу</t>
  </si>
  <si>
    <t>д. Засечный</t>
  </si>
  <si>
    <t>Родник</t>
  </si>
  <si>
    <t>с. Ваньки, ул. Строительная</t>
  </si>
  <si>
    <t>с. Ваньки, ул. Центральная, 18</t>
  </si>
  <si>
    <t>с. Ваньки, ул. Заречная</t>
  </si>
  <si>
    <t>с. Ваньки, ул. Центральная</t>
  </si>
  <si>
    <t>с. Вассята, ул. Чайковская</t>
  </si>
  <si>
    <t>д. Аманеево, ул. Родниковая</t>
  </si>
  <si>
    <t>д. Степаново, ул. Центральная</t>
  </si>
  <si>
    <t>д. Засечный, пер. Октябрьский</t>
  </si>
  <si>
    <t>д. Засечный, ул. Заречная</t>
  </si>
  <si>
    <t>д. Засечный, ул. Звезды</t>
  </si>
  <si>
    <t>д. Засечный, ул. Зеленая</t>
  </si>
  <si>
    <t>д. Засечный, пер. Савинский</t>
  </si>
  <si>
    <t>д. Засечный, ул. Кирова</t>
  </si>
  <si>
    <t>д. Засечный, ул. Набережная</t>
  </si>
  <si>
    <t>д. Засечный, 25 лет Октября</t>
  </si>
  <si>
    <t>д. Засечный, ул. Советская</t>
  </si>
  <si>
    <t>д. Засечный, ул. Пионерская</t>
  </si>
  <si>
    <t>д. Засечный, ул. Матросова</t>
  </si>
  <si>
    <t>д. Засечный, ул. Труда</t>
  </si>
  <si>
    <t>д. Засечный, ул. Комсомольская</t>
  </si>
  <si>
    <t>д. Засечный, ул. Мира</t>
  </si>
  <si>
    <t>Автомобильная дорога с грунтовым  покрытием</t>
  </si>
  <si>
    <t>д. Засечный, пер. Лесной</t>
  </si>
  <si>
    <t>Автомобильная дорога с грунтовым и бетонным покрытием</t>
  </si>
  <si>
    <t>с. Ваньки, ул. Т. Юркова</t>
  </si>
  <si>
    <t>с. Ваньки, ул. Школьная</t>
  </si>
  <si>
    <t>с. Ваньки, пер. Большой</t>
  </si>
  <si>
    <t>с. Вассята, ул. Солнечная</t>
  </si>
  <si>
    <t>с. Вассята, ул. Молодежная</t>
  </si>
  <si>
    <t>с. Вассята, ул. Березовая</t>
  </si>
  <si>
    <t>с. Вассята, ул. Лесная</t>
  </si>
  <si>
    <t>с. Вассята, ул. Новая</t>
  </si>
  <si>
    <t>д. Аманеево, ул. Раздольная</t>
  </si>
  <si>
    <t>д. Опары, ул. Центральная</t>
  </si>
  <si>
    <t>д. Опары, ул. Заречная</t>
  </si>
  <si>
    <t>д. Моховая, пер. Ключевой</t>
  </si>
  <si>
    <t>д. Моховая, ул. Центральная</t>
  </si>
  <si>
    <t>д. Моховая, ул. Заречная</t>
  </si>
  <si>
    <t>д. Степаново, ул. Молодежная</t>
  </si>
  <si>
    <t>д. Степаново, ул. Митинская</t>
  </si>
  <si>
    <t>д. Степаново, ул. Ключевая</t>
  </si>
  <si>
    <t>д. Векошинка, ул. Галевская</t>
  </si>
  <si>
    <t>д. Векошинка, ул. Заречная</t>
  </si>
  <si>
    <t>д. Векошинка, ул. Лесная</t>
  </si>
  <si>
    <t>д. Векошинка, ул. Набережная</t>
  </si>
  <si>
    <t>д. Векошинка, ул. Нагорная</t>
  </si>
  <si>
    <t>д. Векошинка, ул. Центральная</t>
  </si>
  <si>
    <t>д. Векошинка, ул. Дорожная</t>
  </si>
  <si>
    <t>1 га</t>
  </si>
  <si>
    <t>4620,00 куб. м</t>
  </si>
  <si>
    <t>4500,00 куб. м</t>
  </si>
  <si>
    <t>4620,00 куб м</t>
  </si>
  <si>
    <t>544,38 м</t>
  </si>
  <si>
    <t>346,00 м</t>
  </si>
  <si>
    <t>158,00 м</t>
  </si>
  <si>
    <t>210,24 м</t>
  </si>
  <si>
    <t>394,96 м</t>
  </si>
  <si>
    <t>540,30 м.</t>
  </si>
  <si>
    <t>990,80 м</t>
  </si>
  <si>
    <t>663,22 м</t>
  </si>
  <si>
    <t>657,22 м</t>
  </si>
  <si>
    <t>848,74 м</t>
  </si>
  <si>
    <t>869,06 м</t>
  </si>
  <si>
    <t>460,64 м</t>
  </si>
  <si>
    <t>1050,60 м</t>
  </si>
  <si>
    <t>2558,84 м</t>
  </si>
  <si>
    <t>144,40 м</t>
  </si>
  <si>
    <t>1908,18 м</t>
  </si>
  <si>
    <t>818,22 м</t>
  </si>
  <si>
    <t>1450,00 м</t>
  </si>
  <si>
    <t>584,24 м</t>
  </si>
  <si>
    <t>456,22 м</t>
  </si>
  <si>
    <t>390,22 м</t>
  </si>
  <si>
    <t>323,85 м</t>
  </si>
  <si>
    <t>700,00 м</t>
  </si>
  <si>
    <t>3360,00 м</t>
  </si>
  <si>
    <t>350,00 м</t>
  </si>
  <si>
    <t>250.00 м</t>
  </si>
  <si>
    <t>750,00 м</t>
  </si>
  <si>
    <t>1000,0 м</t>
  </si>
  <si>
    <t>1000,00 м</t>
  </si>
  <si>
    <t>1650,00 м</t>
  </si>
  <si>
    <t>2150,00 м</t>
  </si>
  <si>
    <t>1500,00 м</t>
  </si>
  <si>
    <t>1100,00 м</t>
  </si>
  <si>
    <t>300,00 м</t>
  </si>
  <si>
    <t>910,00 м</t>
  </si>
  <si>
    <t>1200,00 м</t>
  </si>
  <si>
    <t>900,00 м</t>
  </si>
  <si>
    <t>800,00 м</t>
  </si>
  <si>
    <t>600,00 м</t>
  </si>
  <si>
    <t>200,00 м</t>
  </si>
  <si>
    <t>500,00 м</t>
  </si>
  <si>
    <t>400,00 м</t>
  </si>
  <si>
    <t>1300,00 м</t>
  </si>
  <si>
    <t>59:12:0140000:555</t>
  </si>
  <si>
    <t>59:12:0100000:181</t>
  </si>
  <si>
    <t>59-59/020-59/016/101/2016-4857/1</t>
  </si>
  <si>
    <t>59-59/020-59/016/101/2016-4856/1</t>
  </si>
  <si>
    <t>59-59/020-59/016/101/2016-4855/1</t>
  </si>
  <si>
    <t>59-59/020-59/016/101/2016-4854/1</t>
  </si>
  <si>
    <t>617747, Россия, Пермский край, Чайковский муниципальный район, д. Ваньки, ул. Т. Юркова, д. 2</t>
  </si>
  <si>
    <t>Пермский край, Чайковский муниципальный район, дер. Ваньки – 1080,41 м., ул. Школьная – 50 м., ул. Т. Юркова – 280 м.</t>
  </si>
  <si>
    <t>Артезианская скважина № 3</t>
  </si>
  <si>
    <t>Артезианские скважины</t>
  </si>
  <si>
    <t>Артезианская скважина</t>
  </si>
  <si>
    <t>Артезианская скважина с накоп. емк., 10 куб.м.</t>
  </si>
  <si>
    <t>Емкость накопительная, 8 куб.м.</t>
  </si>
  <si>
    <t>Башня водонапорная</t>
  </si>
  <si>
    <t>водопровод</t>
  </si>
  <si>
    <t>Водопровод с водозаборными колонками</t>
  </si>
  <si>
    <t>Очистные сооружения самотечные</t>
  </si>
  <si>
    <t>Водонапорная башня</t>
  </si>
  <si>
    <t>Пермский край, Чайковский муниципальный район, пос. Засечный</t>
  </si>
  <si>
    <t>Пермский край, Чайковский муниципальный район, д. Ваньки</t>
  </si>
  <si>
    <t>Пермский край, Чайковский муниципальный район, с. Вассята, ул. Молодежная</t>
  </si>
  <si>
    <t>Пермский край, Чайковский муниципальный район, пос. Векошинка</t>
  </si>
  <si>
    <t>Пермский край, Чайковский муниципальный район, д. Опары</t>
  </si>
  <si>
    <t>Пермский край, Чайковский муниципальный район, д. Ваньки. Ул. Школьная</t>
  </si>
  <si>
    <t>Пермский край, Чайковский муниципальный район, д. Ваньки, в поле</t>
  </si>
  <si>
    <t>Пермский край, Чайковский муниципальный район, с. Вассята</t>
  </si>
  <si>
    <t>Пермский край, Чайковский муниципальный район, с. Вассята ул. Молодежная</t>
  </si>
  <si>
    <t>Пермский край, Чайковский муниципальный район, д. Ваньки Молодежная 650 м, Центральная 1100 м, пер.Большой 650 м , Строительная 450 м , Т. Юркова 1000 м, Школьная 1400 м</t>
  </si>
  <si>
    <t>Полуприцеп грузовой</t>
  </si>
  <si>
    <t xml:space="preserve">LADA -217030 XTA 217030A0252899 T-741BX
21126
2557385
</t>
  </si>
  <si>
    <t xml:space="preserve">ВАЗ 21074 ХТА 21074072473559 С 561 ХК
21067
8541246
</t>
  </si>
  <si>
    <t xml:space="preserve">ГАЗ-2752 ХТН 272500Y0024736 К560ВН
275200Y0024736$
406300Y30363693
</t>
  </si>
  <si>
    <t xml:space="preserve">ГАЗ-3307 ХТН 330700Р1477423 Н841АТ
51144380
Р1477423
</t>
  </si>
  <si>
    <t xml:space="preserve">ИЖ-2715 ХТК 271500Т0597826 Н693МС
412МД709551292
</t>
  </si>
  <si>
    <t>АРС-14 Авторазливочная станция)</t>
  </si>
  <si>
    <t>LADA KALINA 111930</t>
  </si>
  <si>
    <t>АЦ -40 (131А)</t>
  </si>
  <si>
    <t>квартира</t>
  </si>
  <si>
    <t>с. Зипуново, ул. Центральная, 10 кв. 4</t>
  </si>
  <si>
    <t>с. Зипуново, ул. Центральная, 10 кв. 8</t>
  </si>
  <si>
    <t>с. Зипуново, ул. Центральная, 10 кв. 2</t>
  </si>
  <si>
    <t>с. Зипуново, ул. Центральная, 95 кв. 1</t>
  </si>
  <si>
    <t>с. Зипуново, ул. Новая, 1 кв. 11</t>
  </si>
  <si>
    <t>с. Зипуново, ул. Новая, 1 кв. 3</t>
  </si>
  <si>
    <t>с. Зипуново, ул. Центральная, 10 кв. 3</t>
  </si>
  <si>
    <t xml:space="preserve">с. Зипуново, ул. Новая, 1 кв. 1 </t>
  </si>
  <si>
    <t>п. Буренка, ул. Зеленая, 13 кв. 1</t>
  </si>
  <si>
    <t>п. Буренка, ул. Лесная, 5 кв. 1</t>
  </si>
  <si>
    <t>п. Буренка, ул. Лесная, 5 кв. 2</t>
  </si>
  <si>
    <t>п. Буренка, ул. Центральная, 11 кв. 2</t>
  </si>
  <si>
    <t>п. Буренка, ул. Набережная, 1 кв. 2</t>
  </si>
  <si>
    <t>п. Буренка, ул. Заречная, 1 кв 2</t>
  </si>
  <si>
    <t>п. Буренка, ул. Молодежная, 15 кв. 1</t>
  </si>
  <si>
    <t>п. Буренка, ул. Комсомольская, 15 кв. 1</t>
  </si>
  <si>
    <t>п. Буренка, ул. Клубная, 8 кв. 1</t>
  </si>
  <si>
    <t>п. Буренка, ул. Клубная, 8 кв. 2</t>
  </si>
  <si>
    <t>п. Буренка, ул. Гаражная, 9 кв. 2</t>
  </si>
  <si>
    <t>п. Буренка, ул. Центральная, 15 кв. 2</t>
  </si>
  <si>
    <t>п. Буренка, ул. Гаражная, 2 кв. 2</t>
  </si>
  <si>
    <t>п. Буренка, ул. Центральная, 13 кв. 2</t>
  </si>
  <si>
    <t>п. Буренка, ул. Гаражная, 7</t>
  </si>
  <si>
    <t>п. Буренка, ул. Лесная, 1 кв. 2</t>
  </si>
  <si>
    <t>п. Буренка, ул. Зеленая, 15 кв. 2</t>
  </si>
  <si>
    <t>п. Буренка, ул. Заречная, 1 кв. 1</t>
  </si>
  <si>
    <t>п. Буренка, ул. Новая, 10 кв. 1</t>
  </si>
  <si>
    <t>п. Буренка, ул. Новая, 19 кв. 1</t>
  </si>
  <si>
    <t>п. Буренка, ул. Зеленая, 11 кв. 3</t>
  </si>
  <si>
    <t>п. Буренка, ул. Комсомольская, 25 кв. 2</t>
  </si>
  <si>
    <t>п. Буренка, ул. Набережная, 1 кв. 1</t>
  </si>
  <si>
    <t>п. Буренка, ул. Гаражная, 9 кв. 1</t>
  </si>
  <si>
    <t>п. Буренка, ул. Зеленая, 11 кв. 2</t>
  </si>
  <si>
    <t>п. Буренка, ул. Зеленая, 5 кв. 2</t>
  </si>
  <si>
    <t>п. Буренка, ул. Лесная, 7 кв. 2</t>
  </si>
  <si>
    <t>п. Буренка</t>
  </si>
  <si>
    <t>артскважина</t>
  </si>
  <si>
    <t xml:space="preserve">Башня водонапорная </t>
  </si>
  <si>
    <t xml:space="preserve">теплотрасса </t>
  </si>
  <si>
    <t xml:space="preserve">скважина разведочно-эксплуатационная </t>
  </si>
  <si>
    <t>здание котельной</t>
  </si>
  <si>
    <t>п. Буренка, ул. Центральная, 7</t>
  </si>
  <si>
    <t>сети водопровода</t>
  </si>
  <si>
    <t>с. Зипуново</t>
  </si>
  <si>
    <t>водонапорная башня</t>
  </si>
  <si>
    <t>Артезианская скважина № 1</t>
  </si>
  <si>
    <t>с. Зипуново, северо-западная окраина</t>
  </si>
  <si>
    <t>Артезианская скважина № 2</t>
  </si>
  <si>
    <t>с. Зипуново, ул. Зеленая, 3а</t>
  </si>
  <si>
    <t>с. Зипуново, ул. Молодежная, 7</t>
  </si>
  <si>
    <t>Очистные сооружения</t>
  </si>
  <si>
    <t>с. Зипуново, ул. Новая</t>
  </si>
  <si>
    <t>часть отдельно стоящего здания (фельдшерско-акушерский пункт)</t>
  </si>
  <si>
    <t>с. Зипуново, ул. Зеленая, 2</t>
  </si>
  <si>
    <t xml:space="preserve">с. Зипуново, ул. Новая </t>
  </si>
  <si>
    <t>Автомобильная дорога с бетонным покрытием</t>
  </si>
  <si>
    <t>с. Зипуново, ул. Зеленая</t>
  </si>
  <si>
    <t xml:space="preserve">Автомобильная дорога с грунтовым покрытием </t>
  </si>
  <si>
    <t>с. Зипуново, ул. Молодежная</t>
  </si>
  <si>
    <t>Обелиск участникам Великой Отечественной войны</t>
  </si>
  <si>
    <t>Чайковский район, с. Зипуново, ул. Зеленая</t>
  </si>
  <si>
    <t>Обелиск на братской могиле в годы Гражданской войны</t>
  </si>
  <si>
    <t>Памятник участникам Великой Отечественной войны</t>
  </si>
  <si>
    <t>Чайковский район, д. Новая Бурня</t>
  </si>
  <si>
    <t xml:space="preserve">Места захоронения </t>
  </si>
  <si>
    <t>Чайковский р-н, с. Зипуново, ул. Центральная</t>
  </si>
  <si>
    <t>Чайковский р-н, п. Буренка</t>
  </si>
  <si>
    <t>Уличное освещение</t>
  </si>
  <si>
    <t xml:space="preserve">Чайковский р-н, с. Зипуново, ул. Новая </t>
  </si>
  <si>
    <t>Автодорога, покрытие - бетонные плиты</t>
  </si>
  <si>
    <t>Чайковский р-н, п. Буренка, ул. Центральная</t>
  </si>
  <si>
    <t xml:space="preserve">Автодорога с грунтовым покрытием </t>
  </si>
  <si>
    <t>Чайковский р-н, п. Буренка, ул. Гаражная</t>
  </si>
  <si>
    <t>Чайковский р-н, п. Буренка, ул. Новая</t>
  </si>
  <si>
    <t>Чайковский р-н, п. Буренка, ул. Зеленая</t>
  </si>
  <si>
    <t>Чайковский р-н, п. Буренка, ул. Лесная</t>
  </si>
  <si>
    <t>Чайковский р-н, п. Буренка, ул. Пионерская</t>
  </si>
  <si>
    <t>Чайковский р-н, п. Буренка, ул. Комсомольская</t>
  </si>
  <si>
    <t>Чайковский р-н, п. Буренка, ул. Молодежная</t>
  </si>
  <si>
    <t>Чайковский р-н, п. Буренка, ул. Клубная</t>
  </si>
  <si>
    <t>Чайковский р-н, п. Буренка, ул. Набережная</t>
  </si>
  <si>
    <t>Чайковский р-н, п. Буренка, ул. Заречная</t>
  </si>
  <si>
    <t>Чайковский р-н, д. Некрасово, ул. Садовая</t>
  </si>
  <si>
    <t xml:space="preserve">Чайковский р-н, д. Некрасово </t>
  </si>
  <si>
    <t>Чайковский р-н, д. Сарапулка, ул. Луговая</t>
  </si>
  <si>
    <t>Чайковский р-н, д. Сарапулка, ул. Лесная</t>
  </si>
  <si>
    <t>Чайковский р-н, д. Сарапулка, ул. Заречная</t>
  </si>
  <si>
    <t xml:space="preserve">глубина 80 м </t>
  </si>
  <si>
    <t>высота 10,9 м</t>
  </si>
  <si>
    <t xml:space="preserve">протяженность 675 м </t>
  </si>
  <si>
    <t>протяженность 5000 м</t>
  </si>
  <si>
    <t>объем 15 м3</t>
  </si>
  <si>
    <t>глубина 82 м</t>
  </si>
  <si>
    <t>площадь 214,4 м2</t>
  </si>
  <si>
    <t>протяженность 590,8 м</t>
  </si>
  <si>
    <t>площадь 270,2 кв.м.</t>
  </si>
  <si>
    <t>объем 37 м3</t>
  </si>
  <si>
    <t xml:space="preserve">площадь 414,1            </t>
  </si>
  <si>
    <t>площадь 196,5 м2</t>
  </si>
  <si>
    <t>Выписка из ЕГРН от 09.11.2018 г.</t>
  </si>
  <si>
    <t>детская площадка (оборудование)</t>
  </si>
  <si>
    <t>Чайковский р-н, с. Зипуново, ул. Зеленая</t>
  </si>
  <si>
    <t>светофор Т7 2 шт</t>
  </si>
  <si>
    <t xml:space="preserve"> Свидетельство от 03.03.2010 г. Серия 59 ББ № 455905</t>
  </si>
  <si>
    <t>Наружные сети отвода дождевой воды</t>
  </si>
  <si>
    <t>Наружные сети бытовой канализации</t>
  </si>
  <si>
    <t>Наружные сети холодного водоснабжения</t>
  </si>
  <si>
    <t>Наружные сети горячего водоснабжения</t>
  </si>
  <si>
    <t>Наружные сети теплоснабжения</t>
  </si>
  <si>
    <t>Наружные сети газопровода</t>
  </si>
  <si>
    <t>Здание общежития</t>
  </si>
  <si>
    <t>Помещения в комплексном здании</t>
  </si>
  <si>
    <t>Здание водонасосной станции 2 подъема</t>
  </si>
  <si>
    <t>Здание водонасосной станции 3 подъема</t>
  </si>
  <si>
    <t>Здание очистных сооружений</t>
  </si>
  <si>
    <t>Блок технологических емкостей</t>
  </si>
  <si>
    <t>Иловые площадки</t>
  </si>
  <si>
    <t>Площадки компостирования</t>
  </si>
  <si>
    <t>Здание установки доочистки</t>
  </si>
  <si>
    <t>Газопровод в д. ДУБОВАЯ</t>
  </si>
  <si>
    <t>Пермский край, Чайковский район, д. Дубовая</t>
  </si>
  <si>
    <t>Инженерные сети-Водопровод д. Дубовая</t>
  </si>
  <si>
    <t>Сети канализации д. Дубовая</t>
  </si>
  <si>
    <t>Водозаборные скважины 1,2 д. Дубовая</t>
  </si>
  <si>
    <t>ВЛ-0,4 кВ д. Марково ул Северная-1</t>
  </si>
  <si>
    <t>Пермский край, Чайковский район, д. Марково ул Северная-1</t>
  </si>
  <si>
    <t>ВЛ-0,4 кВ д. Марково ул Северная-2</t>
  </si>
  <si>
    <t>Пермский край, Чайковский район, д. Марково ул Северная-2</t>
  </si>
  <si>
    <t>ВЛ-0,4 кВ д. Марково ул Северная-3</t>
  </si>
  <si>
    <t>Пермский край, Чайковский район, д. Марково ул Северная-3</t>
  </si>
  <si>
    <t>ВЛ-0,4 кВ д. Дубовая</t>
  </si>
  <si>
    <t>ВЛ-10 кВ д. Дубовая</t>
  </si>
  <si>
    <t>КТП № А 679/400 кВА"Скважина" " Быт "</t>
  </si>
  <si>
    <t>КТП № А 705/40  кВА</t>
  </si>
  <si>
    <t>Пермский край, г. Чайковский,д. Марково, ул Запруднпя</t>
  </si>
  <si>
    <t>ГТС № 67</t>
  </si>
  <si>
    <t>Пермский край, г. Чайковский,д. Марково, ул Дачная</t>
  </si>
  <si>
    <t>Пермский край, г. Чайковский,д. Марково, ул Центральная</t>
  </si>
  <si>
    <t>ГТС № 69</t>
  </si>
  <si>
    <t>Пермский край, г. Чайковский,бнп д. Лысково</t>
  </si>
  <si>
    <t>Обелиск в  д. Марково</t>
  </si>
  <si>
    <t xml:space="preserve">Памятник " Воинам- танкистам 16 гв ТД"  </t>
  </si>
  <si>
    <t>Пермский край, г. Чайковский,п. Марковский возле ГДО</t>
  </si>
  <si>
    <t xml:space="preserve">Памятник  "Воинам погибшим в Чечне"   </t>
  </si>
  <si>
    <t>Место захоронения</t>
  </si>
  <si>
    <t xml:space="preserve">Пермский край,   Чайковский район, сев. Д. МАРКОВО  </t>
  </si>
  <si>
    <t xml:space="preserve">Пермский край, Чайковский район, пос. Марковский, </t>
  </si>
  <si>
    <t>Пермский край, Чайковский район, пос. Марковский, 1</t>
  </si>
  <si>
    <t>Пермский край, Чайковский район, пос. Марковский,</t>
  </si>
  <si>
    <t>Пермский край, Чайковский район, пос. Марковский</t>
  </si>
  <si>
    <t>Пермский край, Чайковский район, д. Дубовая, ул Новая</t>
  </si>
  <si>
    <t>Пермский край, Чайковский район, д. Дубовая, ул Нефтянников</t>
  </si>
  <si>
    <t>Пермский край, Чайковский район, д. Дубовая, ул Ветеранов</t>
  </si>
  <si>
    <t>Пермский край, Чайковский район, д. Дубовая, ул Заречная</t>
  </si>
  <si>
    <t>Пермский край, Чайковский район, д. Дубовая, ул Луговая</t>
  </si>
  <si>
    <t>Пермский край, Чайковский район, д. Дубовая, ул Газовиков</t>
  </si>
  <si>
    <t>Пермский край, Чайковский район, д. Дубовая, ул Лесная</t>
  </si>
  <si>
    <t>Пермский край, Чайковский район, д. Дубовая, ул Сосновая</t>
  </si>
  <si>
    <t>Пермский край, Чайковский район, д. Дубовая, ул. Фермеров</t>
  </si>
  <si>
    <t>Пермский край, Чайковский район, д. Дубовая, ул Транспортников</t>
  </si>
  <si>
    <t>Пермский край, Чайковский район, д. Дубовая, ул Солнечная</t>
  </si>
  <si>
    <t>Пермский край, Чайковский район, д. Дубовая, ул Заречная-1</t>
  </si>
  <si>
    <t>Пермский край, Чайковский район, д. Дубовая, ул Заречная-2</t>
  </si>
  <si>
    <t>Пермский край, Чайковский район, д. Дубовая, ул Фермерская</t>
  </si>
  <si>
    <t>Пермский край, Чайковский район, д. Марково, ул Лесная</t>
  </si>
  <si>
    <t>Пермский край, Чайковский район, д. Марково, ул Центральная</t>
  </si>
  <si>
    <t>Пермский край, Чайковский район, д. Марково, ул Дачная</t>
  </si>
  <si>
    <t>Пермский край, Чайковский район, д. Марково, ул Берозовая Роща-кладбище</t>
  </si>
  <si>
    <t>Пермский край, Чайковский район, д. Марково, ул Запрудная</t>
  </si>
  <si>
    <t>Пермский край, Чайковский район, д. Марково, ул Березовая роща</t>
  </si>
  <si>
    <t>Пермский край, Чайковский район, д. Марково, ул Северная-1</t>
  </si>
  <si>
    <t>Пермский край, Чайковский район, д. Марково, ул Северная-2</t>
  </si>
  <si>
    <t>Пермский край, Чайковский район, д. Марково, ул Северная-3</t>
  </si>
  <si>
    <t>Пермский край, Чайковский район, д. Марково, ул Северная-4</t>
  </si>
  <si>
    <t>Пермский край, Чайковский район, д. Марково, ул Северная-5</t>
  </si>
  <si>
    <t>Пермский край, Чайковский район, д. Марково, ул Северная-6</t>
  </si>
  <si>
    <t>Пермский край, Чайковский район, д. Марково, ул Восточная</t>
  </si>
  <si>
    <t>Пермский край, Чайковский район, д. Марково, ул Трактовая</t>
  </si>
  <si>
    <t>Пермский край, Чайковский район, д. Марково, ул Дачная-1</t>
  </si>
  <si>
    <t>Пермский край, Чайковский район, д. Марково, ул Луговая</t>
  </si>
  <si>
    <t>Пермский край, Чайковский район, д. Марково, ул Танкистов</t>
  </si>
  <si>
    <t>59-59-16/048/2010-482</t>
  </si>
  <si>
    <t>59-59-16/048/2010-480</t>
  </si>
  <si>
    <t>59-59-16/048/2010-478</t>
  </si>
  <si>
    <t>59-59-16/048/2010-484</t>
  </si>
  <si>
    <t>59-59-16/048/2010-486</t>
  </si>
  <si>
    <t>59-59-16/048/2010-488</t>
  </si>
  <si>
    <t>59-59-16/087/2008-111</t>
  </si>
  <si>
    <t>59-59-16/087/2008-109</t>
  </si>
  <si>
    <t>57:435:002:000100910</t>
  </si>
  <si>
    <t>59-59-16/013/2009-123</t>
  </si>
  <si>
    <t>59-59-16/013/2009-147</t>
  </si>
  <si>
    <t>59-59-16/048/2010-490</t>
  </si>
  <si>
    <t>59-59-16/052/2010-417</t>
  </si>
  <si>
    <t>59-59-16/052/2010-415</t>
  </si>
  <si>
    <t>59-59-16/052/2010-416</t>
  </si>
  <si>
    <t>59-59-16/052/2010-414</t>
  </si>
  <si>
    <t>59:12:022:0000:001:11862/11:1000/111</t>
  </si>
  <si>
    <t>59:12:022:0000:0001:11863/11:1000/111</t>
  </si>
  <si>
    <t>59:12:022:0000:0001:14584/1,2/11:1000/111</t>
  </si>
  <si>
    <t>59:12:0000000:20028</t>
  </si>
  <si>
    <t>59:12:0000000:20029</t>
  </si>
  <si>
    <t>59:12:0000000:20036</t>
  </si>
  <si>
    <t>59:12:022:0000:0001:11861/11:1000/111</t>
  </si>
  <si>
    <t>59:12:0000000:20027</t>
  </si>
  <si>
    <t>59:12:022:0000:0001:12659/11:1000/Г</t>
  </si>
  <si>
    <t>59:12:0000000:20030</t>
  </si>
  <si>
    <t>59:12:0250000:482</t>
  </si>
  <si>
    <t>59:12:0250000:715</t>
  </si>
  <si>
    <t>50:12:0250000:505</t>
  </si>
  <si>
    <t>59:12:0740009:1338</t>
  </si>
  <si>
    <t>59:12:0000000:20026</t>
  </si>
  <si>
    <t>по 60</t>
  </si>
  <si>
    <t>24054 м</t>
  </si>
  <si>
    <t>7937,1 м</t>
  </si>
  <si>
    <t>28930,4 м</t>
  </si>
  <si>
    <t>4052 м</t>
  </si>
  <si>
    <t>8267,3 м</t>
  </si>
  <si>
    <t>6762,9м</t>
  </si>
  <si>
    <t>8494м</t>
  </si>
  <si>
    <t>6442м</t>
  </si>
  <si>
    <t>358м</t>
  </si>
  <si>
    <t>429м</t>
  </si>
  <si>
    <t>465м</t>
  </si>
  <si>
    <t>3875м</t>
  </si>
  <si>
    <t>1036м</t>
  </si>
  <si>
    <t>Дороги, тротуары</t>
  </si>
  <si>
    <t>Подъездная дорога КОС</t>
  </si>
  <si>
    <t>59-59-01/015/2011-501</t>
  </si>
  <si>
    <t>59-59-01/015/2011-499</t>
  </si>
  <si>
    <t>59:12:0220000:744</t>
  </si>
  <si>
    <t>59:12:0220000:758</t>
  </si>
  <si>
    <t>59:12:0220000:757</t>
  </si>
  <si>
    <t>59:12:0220000:762</t>
  </si>
  <si>
    <t>59:12:0220000:741</t>
  </si>
  <si>
    <t>59:12:0220000:742</t>
  </si>
  <si>
    <t>59:12:0220000:743</t>
  </si>
  <si>
    <t>59:12:0000000:17707</t>
  </si>
  <si>
    <t>50:12:0250000:728</t>
  </si>
  <si>
    <t>50:12:0250000:726</t>
  </si>
  <si>
    <t>59:12:0000000:17710</t>
  </si>
  <si>
    <t>59:12:0000000:17706</t>
  </si>
  <si>
    <t>50:12:0250000:727</t>
  </si>
  <si>
    <t>50:12:0250000:724</t>
  </si>
  <si>
    <t>50:12:0250000:725</t>
  </si>
  <si>
    <t>59:12:0000000:17709</t>
  </si>
  <si>
    <t>59-БГ 179303</t>
  </si>
  <si>
    <t>Уведомление о принятии на учет</t>
  </si>
  <si>
    <t>59:12:0000000:20028-59/016/2017-1У</t>
  </si>
  <si>
    <t>59:12:0000000:20029-59/016/2017-1У</t>
  </si>
  <si>
    <t>59:12:0000000:20036-59/016/2017-1У</t>
  </si>
  <si>
    <t>59:12:0000000:20027-59/016/2017-1У</t>
  </si>
  <si>
    <t>59:12:0000000:20030-59/016/2017-1У</t>
  </si>
  <si>
    <t>59-59/016-59/016/102/2016-2972/2</t>
  </si>
  <si>
    <t>59-59/016-59/016/102/2016-2973/2</t>
  </si>
  <si>
    <t>59-59/016-59/016/102/2016-3492/1</t>
  </si>
  <si>
    <t>Передаточный акт</t>
  </si>
  <si>
    <t>Договор Безв. Польз.ЗУ</t>
  </si>
  <si>
    <t>59-БД 343346</t>
  </si>
  <si>
    <t>59-БД 652194</t>
  </si>
  <si>
    <t>59-БД 652195</t>
  </si>
  <si>
    <t>АА 008088</t>
  </si>
  <si>
    <t>59-БД 343344</t>
  </si>
  <si>
    <t>59-БД 343347</t>
  </si>
  <si>
    <t>59-БД 343345</t>
  </si>
  <si>
    <t>59-БД 084007</t>
  </si>
  <si>
    <t>59-БД 078819</t>
  </si>
  <si>
    <t>59-БД 083869</t>
  </si>
  <si>
    <t>59-БД 083895</t>
  </si>
  <si>
    <t>59-БД 083898</t>
  </si>
  <si>
    <t>СГРП 59 ББ № 458124</t>
  </si>
  <si>
    <t>СГРП 59 ББ 005029</t>
  </si>
  <si>
    <t>ГТС № 66 (плотина пруда)</t>
  </si>
  <si>
    <t>ГТС № 68 (плотина пруда)</t>
  </si>
  <si>
    <t>СГРП 59-БД 083909</t>
  </si>
  <si>
    <t>СГРП 59-БД 083870</t>
  </si>
  <si>
    <t>СГРП 59-БД 083868</t>
  </si>
  <si>
    <t>СГРП 59-БД 084008</t>
  </si>
  <si>
    <t>Насос CR5-5</t>
  </si>
  <si>
    <t>ноутбук Acer TravelMate</t>
  </si>
  <si>
    <t>Трактор МТЗ-82</t>
  </si>
  <si>
    <t>Дизель-генераторная установка АЗИМУТ АД 24С-Т400-1Р</t>
  </si>
  <si>
    <t>Коммерческий водомерный узел</t>
  </si>
  <si>
    <t>Котел Водогрейный КВ-0,93 Д</t>
  </si>
  <si>
    <t>Насос WILO MVI 1606 DN50 PN 16 (3-фазный)</t>
  </si>
  <si>
    <t>Сетевой циркуляционный насос с частотным управлением</t>
  </si>
  <si>
    <t>Станция управления двумя насосами</t>
  </si>
  <si>
    <t xml:space="preserve">Счетчик трехфазный </t>
  </si>
  <si>
    <t>Узел управления и учета потребления тепловой энергии</t>
  </si>
  <si>
    <t>Частотный преобразователь с датчиком давления на глубинные насосы</t>
  </si>
  <si>
    <t>Трактор колесный Т-40 АМ</t>
  </si>
  <si>
    <t>Трактор ЮМЗ-6 Э/О</t>
  </si>
  <si>
    <t>Громкоговоритель рупорный Show TC 1260 CVH</t>
  </si>
  <si>
    <t>Мотопомпа</t>
  </si>
  <si>
    <t>Сеть оповещения в целях обеспечения пожарной безопасности</t>
  </si>
  <si>
    <t>Автомагнитола</t>
  </si>
  <si>
    <t>Автомагнитола Sony</t>
  </si>
  <si>
    <t>Диктофон Panasonic RR-USO65E-S</t>
  </si>
  <si>
    <t>Телефакс Panasonic</t>
  </si>
  <si>
    <t>Источник бесперебойного питания 525VA Bask ES APC</t>
  </si>
  <si>
    <t>Компьютер в сборе (сервер)</t>
  </si>
  <si>
    <t>Принтер лазерный Xerox Phaser 3250D</t>
  </si>
  <si>
    <t xml:space="preserve">Источник бесперебойного питания </t>
  </si>
  <si>
    <t xml:space="preserve">Компьютер в сборе </t>
  </si>
  <si>
    <t>Лазерный принтер Workcentre 3119</t>
  </si>
  <si>
    <t>Лазерный принтер Phaser 3117</t>
  </si>
  <si>
    <t>Мини АТС Panasonic KX-TE824RU</t>
  </si>
  <si>
    <t>Модем Syxel</t>
  </si>
  <si>
    <t>Монитор LCD 17</t>
  </si>
  <si>
    <t>Принер лазерный HP LJ P2015</t>
  </si>
  <si>
    <t>Принтеh лазерный NP Laser Jet 1200</t>
  </si>
  <si>
    <t>Коммутатор DGS-1016D</t>
  </si>
  <si>
    <t>Копировальный аппарат M118VDP XEROX WC V118</t>
  </si>
  <si>
    <t>Радиотелефон Sanyo</t>
  </si>
  <si>
    <t>Системный телефон Panasonic kx-N7730</t>
  </si>
  <si>
    <t>Автомобиль Hyundai Verna</t>
  </si>
  <si>
    <t>Легковой автомобиль Renault SP</t>
  </si>
  <si>
    <t>Шкаф для пожарного рукава ШПК-310</t>
  </si>
  <si>
    <t>Качель большая двойная</t>
  </si>
  <si>
    <t>Чехлы к автомобилю Хундай Верна</t>
  </si>
  <si>
    <t>Кондиционер настенного типа DeLonghi CKP 40,05</t>
  </si>
  <si>
    <t>Стол журнальный "Бабочка"</t>
  </si>
  <si>
    <t>Холодильник однокамерный "Атлант МХ-365"</t>
  </si>
  <si>
    <t>Набор офисной  мебели</t>
  </si>
  <si>
    <t>Брифинг</t>
  </si>
  <si>
    <t>Диван -3 Жан</t>
  </si>
  <si>
    <t>Комплект мебели офис-2</t>
  </si>
  <si>
    <t>Кресло Жан</t>
  </si>
  <si>
    <t>Тумба для бумаг</t>
  </si>
  <si>
    <t xml:space="preserve">Шкаф АМ 1891 </t>
  </si>
  <si>
    <t>Шкаф для бумаг № 2</t>
  </si>
  <si>
    <t>Шкаф для бумаг № 3</t>
  </si>
  <si>
    <t>Шкаф для бумаг двух секционный</t>
  </si>
  <si>
    <t>Шкаф гардероб</t>
  </si>
  <si>
    <t>Жалюзи вертикальный</t>
  </si>
  <si>
    <t>СВЧ Moulinex AFMA43</t>
  </si>
  <si>
    <t>Ящик металический</t>
  </si>
  <si>
    <t>Световой короб</t>
  </si>
  <si>
    <t>Шкаф металический AFC07</t>
  </si>
  <si>
    <t>Указатели местонахождения штаба оповещения</t>
  </si>
  <si>
    <t>Чехлы к автомобилю Рено</t>
  </si>
  <si>
    <t>Ограждение мест захоранения, расположенного возле с. Ольховка</t>
  </si>
  <si>
    <t>Орден Отечественной войны</t>
  </si>
  <si>
    <t>Фасадный газопровод жилого дома №1 ст. Каучук</t>
  </si>
  <si>
    <t>Фасадный газопровод жилого дома №2 ст. Каучук</t>
  </si>
  <si>
    <t>Фасадный газопровод жилого дома №3 ст. Каучук</t>
  </si>
  <si>
    <t>Фасадный газопровод жилого дома №4 ст. Каучук</t>
  </si>
  <si>
    <t>Фасадный газопровод жилого дома №5 ст. Каучук</t>
  </si>
  <si>
    <t>Система пожарной сигнализации в здании администрации</t>
  </si>
  <si>
    <t>Пожарная емкость</t>
  </si>
  <si>
    <t>Пожарный оповещатель</t>
  </si>
  <si>
    <t>Котел водогрейный ИЖКВ-0,8КД котельная с. Кемуль</t>
  </si>
  <si>
    <t>Котельный комплекс на основе двух водогрейных котлов КВТ.0500</t>
  </si>
  <si>
    <t>Ольховка</t>
  </si>
  <si>
    <t>576 365,00</t>
  </si>
  <si>
    <t>1 693 898,01</t>
  </si>
  <si>
    <t>концессия</t>
  </si>
  <si>
    <t>с. Ольховка, ул. Школьная, д. 14</t>
  </si>
  <si>
    <t>с. Кемуль, ул. Комсомольская, д. 1</t>
  </si>
  <si>
    <t>с. Кемуль, ул. Комсомольская, д. 3</t>
  </si>
  <si>
    <t>с. Кемуль, ул. Комсомольская, д. 4</t>
  </si>
  <si>
    <t>с. Кемуль, ул. Комсомольская, д. 5</t>
  </si>
  <si>
    <t>ст. Каучук, д. 1</t>
  </si>
  <si>
    <t>ст. Каучук, д. 2</t>
  </si>
  <si>
    <t>ст. Каучук, д. 3</t>
  </si>
  <si>
    <t>ст. Каучук, д. 4</t>
  </si>
  <si>
    <t>ст. Каучук, д. 5</t>
  </si>
  <si>
    <t>д. Харнавы, ул. Труда, д. 1</t>
  </si>
  <si>
    <t>Квартира № 11</t>
  </si>
  <si>
    <t>д. Харнавы, ул. Труда, д. 2</t>
  </si>
  <si>
    <t>п. Прикамский, ул. Лесная, д. 5</t>
  </si>
  <si>
    <t>п. Прикамский, ул. Лесная, д. 11</t>
  </si>
  <si>
    <t>Квартира № 19</t>
  </si>
  <si>
    <t>п. Прикамский, ул. Солнечная, д. 4</t>
  </si>
  <si>
    <t>п. Прикамский, ул. Молодежная, д. 8</t>
  </si>
  <si>
    <t>Квартира в 2-х квартирном доме/ пос. Чернушка кв.2</t>
  </si>
  <si>
    <t>д. Чернушка, ул. Липовая роща, д. 8</t>
  </si>
  <si>
    <t>Одножтажное здание</t>
  </si>
  <si>
    <t>с. Ольховка, ул. Школьная, д. 2</t>
  </si>
  <si>
    <t>Здание сельского клуба</t>
  </si>
  <si>
    <t>с. Кемуль, ул. Комсомольская, д. 10</t>
  </si>
  <si>
    <t>п. Прикамский, ул. Солнечная, д. 1</t>
  </si>
  <si>
    <t>Пристрой к котельной</t>
  </si>
  <si>
    <t>с. Кемуль, ул. Комсомольская</t>
  </si>
  <si>
    <t>Газовая котельная</t>
  </si>
  <si>
    <t>Газопровод для газификации многоквартирных жилых домов</t>
  </si>
  <si>
    <t>с. Кемуль, ул. Комсомольская, д. 1,2,3,4,5</t>
  </si>
  <si>
    <t>Газоснабжение жилых домов</t>
  </si>
  <si>
    <t>п. Прикамский, ул. Лесная</t>
  </si>
  <si>
    <t>Газификация жилого многоквартирного дома</t>
  </si>
  <si>
    <t>с. Ольховка, ул. Камская, д. 108</t>
  </si>
  <si>
    <t>Мусорная площадка</t>
  </si>
  <si>
    <t>ст. Каучук</t>
  </si>
  <si>
    <t>Аэрационная станция глубокой очистки бытовых сточных вод</t>
  </si>
  <si>
    <t xml:space="preserve">Внутрипоселковая дорога </t>
  </si>
  <si>
    <t>п. Прикамский, ул. Пионерская</t>
  </si>
  <si>
    <t>Дорога</t>
  </si>
  <si>
    <t>п. Прикамский, ул. Луговая</t>
  </si>
  <si>
    <t>Обелиск</t>
  </si>
  <si>
    <t>д. Харнавы, ул. Центральная</t>
  </si>
  <si>
    <t>Трансформаторная подстанция ТП РП-А-667</t>
  </si>
  <si>
    <t>Памятник</t>
  </si>
  <si>
    <t>с. Ольховка, ул. Советская</t>
  </si>
  <si>
    <t>Остановка "Павильон"</t>
  </si>
  <si>
    <t xml:space="preserve">с. Ольховка, ул. Камская </t>
  </si>
  <si>
    <t>Остановка металическая</t>
  </si>
  <si>
    <t>Пешеходная дорожка</t>
  </si>
  <si>
    <t>п. Прикамский, ул. Солнечная</t>
  </si>
  <si>
    <t>Стелла "Ольховское сельское поселение"</t>
  </si>
  <si>
    <t>на границе п. Прикамский и г. Чайковский</t>
  </si>
  <si>
    <t>Стелла на тему "Пожарная безопасность"</t>
  </si>
  <si>
    <t>п. Прикамский</t>
  </si>
  <si>
    <t>Яма Беккера</t>
  </si>
  <si>
    <t>Теплосети от бойлерной к жилым домам</t>
  </si>
  <si>
    <t>Автоподъезд к жилым домам</t>
  </si>
  <si>
    <t>Воздушные электрические сети</t>
  </si>
  <si>
    <t>Подъездная дорога (водопроводный поток)</t>
  </si>
  <si>
    <t>Подъезд к пожарным резервуарам</t>
  </si>
  <si>
    <t>Самотечная канализация</t>
  </si>
  <si>
    <t>Скважина</t>
  </si>
  <si>
    <t>с. Ольховка, ул. Садовая</t>
  </si>
  <si>
    <t>с. Ольховка, ул. Камская</t>
  </si>
  <si>
    <t>Линия наружного освещения</t>
  </si>
  <si>
    <t>с. Ольховка, ул. Новая</t>
  </si>
  <si>
    <t>с. Ольховка, ул. Соколинская</t>
  </si>
  <si>
    <t xml:space="preserve">Наружный газопровод </t>
  </si>
  <si>
    <t>п. Прикамский, ул. Ольховская</t>
  </si>
  <si>
    <t>Площадка для мусорных контейнеров</t>
  </si>
  <si>
    <t>Распределительный  газопровод</t>
  </si>
  <si>
    <t>п. Прикамский, ул. Лесная, д. 9,11,12,13</t>
  </si>
  <si>
    <t>Сети уличного освещения (реконструкция)</t>
  </si>
  <si>
    <t>п. Прикамский, ул. Лесная, ул. Пионерская</t>
  </si>
  <si>
    <t>Трубопровод тепловых сетей</t>
  </si>
  <si>
    <t>Автобусная остановка</t>
  </si>
  <si>
    <t>д.Харнавы, ул. Центральная, ул. Березовая</t>
  </si>
  <si>
    <t>Пожарный резервуар</t>
  </si>
  <si>
    <t>д. Чернушка</t>
  </si>
  <si>
    <t>Электроснабжение (реконструкция)</t>
  </si>
  <si>
    <t>д. Харнавы</t>
  </si>
  <si>
    <t>Площадка под мусорные контейнеры</t>
  </si>
  <si>
    <t>п. Прикамский, ул. Лесная, д. 5, д. 11</t>
  </si>
  <si>
    <t>Пешеходная дорожка на территории КСЦ с. Ольховка</t>
  </si>
  <si>
    <t>с. Ольховка, ул. Школьная, 2</t>
  </si>
  <si>
    <t>Площадка для установки мусоросборников д. Харнавы, ул. Труда</t>
  </si>
  <si>
    <t>д. Харнавы, ул. Труда</t>
  </si>
  <si>
    <t>Площадка для установки мусоросборников п. Прикамский, ул. Лесная</t>
  </si>
  <si>
    <t>Площадка для установки мусоросборников п. Прикамский, ул. Родниковая</t>
  </si>
  <si>
    <t>п. Прикамский, ул. Родниковая</t>
  </si>
  <si>
    <t>Площадка для установки мусоросборников п. Прикамский, ул. Лесная, д. 33</t>
  </si>
  <si>
    <t>п. Прикамский, ул. Лесная, д. 33</t>
  </si>
  <si>
    <t>Высоковольтная линия-10кВ, протяженностью 700 м</t>
  </si>
  <si>
    <t>с. Ольховка, ул. Южная</t>
  </si>
  <si>
    <t>Трансформаторная подстанция №651</t>
  </si>
  <si>
    <t>п. Прикамский, ул. Солнечная, 4</t>
  </si>
  <si>
    <t>Высоковольтная линия-10кВ, протяженностью 70 м</t>
  </si>
  <si>
    <t>п. Прикамский, ул. Солнечная, 8</t>
  </si>
  <si>
    <t>Гидротехническое ссоружение №64</t>
  </si>
  <si>
    <t>с. Кемуль, р. Малая Ужуиха</t>
  </si>
  <si>
    <t>Гидротехническое ссоружение №65</t>
  </si>
  <si>
    <t>д. Харнавы, р. Малая Ужуиха</t>
  </si>
  <si>
    <t>Автомобильная дорога, протяженностью 4300 м</t>
  </si>
  <si>
    <t>Автомобильная дорога, протяженностью 1900 м</t>
  </si>
  <si>
    <t>Автомобильная дорога, протяженностью 2500 м</t>
  </si>
  <si>
    <t>Автомобильная дорога, протяженностью 790 м</t>
  </si>
  <si>
    <t>с. Ольховка, ул. Кольцевая</t>
  </si>
  <si>
    <t>Автомобильная дорога, протяженностью 890 м</t>
  </si>
  <si>
    <t>с. Ольховка, ул. Школьная</t>
  </si>
  <si>
    <t>Автомобильная дорога, протяженностью 560 м</t>
  </si>
  <si>
    <t>с. Ольховка, ул. Комсомольская</t>
  </si>
  <si>
    <t>Автомобильная дорога, протяженностью 1200 м</t>
  </si>
  <si>
    <t>Автомобильная дорога, протяженностью 1210 м</t>
  </si>
  <si>
    <t>с. Ольховка, ул. Молодежная</t>
  </si>
  <si>
    <t>Автомобильная дорога, протяженностью 720 м</t>
  </si>
  <si>
    <t>с. Ольховка, ул. Зеленая</t>
  </si>
  <si>
    <t>Автомобильная дорога, протяженностью 960 м</t>
  </si>
  <si>
    <t>Автомобильная дорога, протяженностью 620 м</t>
  </si>
  <si>
    <t>с. Ольховка, ул. Строительная</t>
  </si>
  <si>
    <t>Автомобильная дорога, протяженностью 500 м</t>
  </si>
  <si>
    <t>с. Ольховка, ул. Песочная</t>
  </si>
  <si>
    <t>Автомобильная дорога, протяженностью 710 м</t>
  </si>
  <si>
    <t>Автомобильная дорога, протяженностью 350 м</t>
  </si>
  <si>
    <t>с. Ольховка, ул. Светлая</t>
  </si>
  <si>
    <t>Автомобильная дорога, протяженностью 360 м</t>
  </si>
  <si>
    <t>с. Ольховка, переулок Молодежный</t>
  </si>
  <si>
    <t>Автомобильная дорога, протяженностью 200 м</t>
  </si>
  <si>
    <t>с. Ольховка, переулок Зеленый</t>
  </si>
  <si>
    <t>Автомобильная дорога, протяженностью 900 м</t>
  </si>
  <si>
    <t>Автомобильная дорога, протяженностью 1750 м</t>
  </si>
  <si>
    <t>Автомобильная дорога, протяженностью 1700 м</t>
  </si>
  <si>
    <t>Автомобильная дорога, протяженностью 850 м</t>
  </si>
  <si>
    <t>Автомобильная дорога, протяженностью 950 м</t>
  </si>
  <si>
    <t>п. Прикамский, ул. Нагорная</t>
  </si>
  <si>
    <t>Автомобильная дорога, протяженностью 530 м</t>
  </si>
  <si>
    <t>п. Прикамский, ул. Сосновая</t>
  </si>
  <si>
    <t>Автомобильная дорога, протяженностью 670 м</t>
  </si>
  <si>
    <t>п. Прикамский, ул. Энергетическая</t>
  </si>
  <si>
    <t>Автомобильная дорога, протяженностью 400 м</t>
  </si>
  <si>
    <t>п. Прикамский, ул. Спортивная</t>
  </si>
  <si>
    <t>Автомобильная дорога, протяженностью 660 м</t>
  </si>
  <si>
    <t>Автомобильная дорога, протяженностью 650 м</t>
  </si>
  <si>
    <t>п. Прикамский, ул. Молодежная</t>
  </si>
  <si>
    <t>Автомобильная дорога, протяженностью 250 м</t>
  </si>
  <si>
    <t>п. Прикамский, ул. Цветочная</t>
  </si>
  <si>
    <t>Автомобильная дорога, протяженностью 180 м</t>
  </si>
  <si>
    <t>п. Прикамский, переулок Пионерский</t>
  </si>
  <si>
    <t>Автомобильная дорога, протяженностью 150 м</t>
  </si>
  <si>
    <t>п. Прикамский, Ольховское шоссе</t>
  </si>
  <si>
    <t>Автомобильная дорога, протяженностью 2900 м</t>
  </si>
  <si>
    <t>с. Кемуль, ул. Школьная</t>
  </si>
  <si>
    <t>Автомобильная дорога, протяженностью 3300 м</t>
  </si>
  <si>
    <t>с. Кемуль, ул. Заречная</t>
  </si>
  <si>
    <t>Автомобильная дорога, протяженностью 1400 м</t>
  </si>
  <si>
    <t>Автомобильная дорога, протяженностью 450 м</t>
  </si>
  <si>
    <t>с. Кемуль, ул. Яблоневая</t>
  </si>
  <si>
    <t>Автомобильная дорога, протяженностью 750 м</t>
  </si>
  <si>
    <t>д. Харнавы, ул. Березовая</t>
  </si>
  <si>
    <t>Автомобильная дорога, протяженностью 300 м</t>
  </si>
  <si>
    <t>д. Харнавы, ул. Озерная</t>
  </si>
  <si>
    <t>д. Харнавы, ул. Сутузовская</t>
  </si>
  <si>
    <t>Автомобильная дорога, протяженностью 600 м</t>
  </si>
  <si>
    <t>п. Чернушка, ул. Липовая роща</t>
  </si>
  <si>
    <t>Газопровод высокого давления и распределительный газопровод низкого давления для газоснабжения 5-ти многоквартирных жилых домов на ст. Каучук</t>
  </si>
  <si>
    <t>Площадка для установки мусоросборников п. Прикамский, ул. Лесная возле дома №12</t>
  </si>
  <si>
    <t>п. Пркамский, ул. Лесная, д.12</t>
  </si>
  <si>
    <t>Остановочный комплекс</t>
  </si>
  <si>
    <t>Распределительные газопроводы для газификации жилого фонда индивидуальной застройки в д. Харнавы</t>
  </si>
  <si>
    <t>Линия уличного освещения в с. Кмуль, переулок от ул. Школьная до ул. Комсосольская</t>
  </si>
  <si>
    <t>с. Кемуль переулок от ул. Школьная до ул. Комсосольская</t>
  </si>
  <si>
    <t>Площадка для мусоросборников с. Кемуль</t>
  </si>
  <si>
    <t>с. Кемуль</t>
  </si>
  <si>
    <t>Распределительный газопровод для газификации жилого фонда индивидуальной застройки в с. Ольховка 2-ая очередь</t>
  </si>
  <si>
    <t>с. Ольховка</t>
  </si>
  <si>
    <t>Детская площадка в с. Кемуль</t>
  </si>
  <si>
    <t>Детская площадка  ст. Каучук</t>
  </si>
  <si>
    <t>Линия уличного освещения в с. Кемуль, переулок от ул. Школьная до зднания школы</t>
  </si>
  <si>
    <t>с. Кемуль переулок от ул. Школьная до здания школы</t>
  </si>
  <si>
    <t>Ограждение охранной зоны вокруг скважины с. Кемуль</t>
  </si>
  <si>
    <t>с.Кемуль</t>
  </si>
  <si>
    <t>Ограждение охранной зоны вокруг скважины ст. Каучук</t>
  </si>
  <si>
    <t>ст.Каучук</t>
  </si>
  <si>
    <t>Внутрипоселковая дорога (2 очередь микрорайона №2 п. Прикамский</t>
  </si>
  <si>
    <t>п.Прикамский</t>
  </si>
  <si>
    <t>Детская площадка по ул. Лесная</t>
  </si>
  <si>
    <t>п.Прикамский, ул. Лесная</t>
  </si>
  <si>
    <t>Водозаборная скважина, водонапорная башня с. Кемуль</t>
  </si>
  <si>
    <t>с.Кемуль, ул. Комсомольская, д.17</t>
  </si>
  <si>
    <t>Электробойлерная, Кемуль, Комсомольская</t>
  </si>
  <si>
    <t>Сети бытовой канализации, Кемуль, Комсомольская</t>
  </si>
  <si>
    <t>Сети водопровода, Кемуль, улКомсомольская</t>
  </si>
  <si>
    <t>Башня Рожневского, Каучук</t>
  </si>
  <si>
    <t>Сети водопровода, Каучук</t>
  </si>
  <si>
    <t>Канализационная насосная станция, Каучук</t>
  </si>
  <si>
    <t>Сети "Водоснабжение с.Ольховка" (1,2 очередь)</t>
  </si>
  <si>
    <r>
      <t xml:space="preserve">Жилфонд  </t>
    </r>
    <r>
      <rPr>
        <b/>
        <sz val="8"/>
        <rFont val="Times New Roman"/>
        <family val="1"/>
        <charset val="204"/>
      </rPr>
      <t>Дом №1</t>
    </r>
    <r>
      <rPr>
        <sz val="8"/>
        <rFont val="Times New Roman"/>
        <family val="1"/>
        <charset val="204"/>
      </rPr>
      <t xml:space="preserve"> квартира № 1</t>
    </r>
  </si>
  <si>
    <t>Пермский край, г. Чайковский,п. Марковский</t>
  </si>
  <si>
    <t>Дом №1 квартира № 6</t>
  </si>
  <si>
    <t>Дом №1 квартира № 7</t>
  </si>
  <si>
    <t>Дом №1 квартира № 22</t>
  </si>
  <si>
    <t>Дом №1 квартира № 24</t>
  </si>
  <si>
    <t>Дом №1 квартира № 26</t>
  </si>
  <si>
    <t>Дом №1 квартира № 42</t>
  </si>
  <si>
    <t>Дом №1 квартира № 61</t>
  </si>
  <si>
    <t>Дом №1 квартира № 63</t>
  </si>
  <si>
    <t>Дом №1 квартира № 75</t>
  </si>
  <si>
    <t>Дом №1 квартира № 80</t>
  </si>
  <si>
    <t>Жилфонд Дом № 2 квартира № 18</t>
  </si>
  <si>
    <t>Дом № 2 квартира № 26</t>
  </si>
  <si>
    <t>Дом № 2 квартира № 35</t>
  </si>
  <si>
    <t>Дом № 2 квартира № 41</t>
  </si>
  <si>
    <t>Дом № 2 квартира № 46</t>
  </si>
  <si>
    <t>Дом № 2 квартира № 58</t>
  </si>
  <si>
    <t>Дом № 2 квартира № 60</t>
  </si>
  <si>
    <t>Дом № 2 квартира № 65</t>
  </si>
  <si>
    <t xml:space="preserve">Дом № 3 квартира № 21  </t>
  </si>
  <si>
    <t xml:space="preserve">Дом № 3 квартира № 43  </t>
  </si>
  <si>
    <t xml:space="preserve">Дом № 3 квартира № 65 </t>
  </si>
  <si>
    <t xml:space="preserve">Дом № 3 квартира № 73  </t>
  </si>
  <si>
    <t xml:space="preserve">Дом № 4 квартира № 33  </t>
  </si>
  <si>
    <t xml:space="preserve">Дом № 4 квартира № 47  </t>
  </si>
  <si>
    <t xml:space="preserve">Дом № 4 квартира № 48  </t>
  </si>
  <si>
    <t xml:space="preserve">Дом № 4 квартира № 53 </t>
  </si>
  <si>
    <t xml:space="preserve">Жилфонд  Дом № 5 квартира № 23 </t>
  </si>
  <si>
    <t xml:space="preserve">Дом № 5 квартира № 32 </t>
  </si>
  <si>
    <t xml:space="preserve">Дом № 5 квартира № 49 </t>
  </si>
  <si>
    <t xml:space="preserve">Жилфонд  Дом № 6 квартира № 18  </t>
  </si>
  <si>
    <t>Дом № 6 квартира № 29</t>
  </si>
  <si>
    <t xml:space="preserve">Дом № 6 квартира № 40 </t>
  </si>
  <si>
    <t xml:space="preserve">Дом № 6 квартира № 45  </t>
  </si>
  <si>
    <t xml:space="preserve">Дом № 6 квартира № 48  </t>
  </si>
  <si>
    <t xml:space="preserve">Дом № 6 квартира № 50  </t>
  </si>
  <si>
    <t xml:space="preserve">Жилфонд  Дом № 7 квартира № 9    </t>
  </si>
  <si>
    <t xml:space="preserve">Дом № 7 квартира № 17    </t>
  </si>
  <si>
    <t xml:space="preserve">Дом № 7 квартира № 18    </t>
  </si>
  <si>
    <t xml:space="preserve">Дом № 7 квартира № 35    </t>
  </si>
  <si>
    <t xml:space="preserve">Дом № 7 квартира № 38    </t>
  </si>
  <si>
    <t xml:space="preserve">Жилфонд  Дом № 8 квартира № 14    </t>
  </si>
  <si>
    <t xml:space="preserve">Дом № 8 квартира № 41    </t>
  </si>
  <si>
    <t xml:space="preserve">Дом № 8 квартира № 44   </t>
  </si>
  <si>
    <t xml:space="preserve">Дом № 8 квартира № 46    </t>
  </si>
  <si>
    <t xml:space="preserve">Дом № 8 квартира № 55    </t>
  </si>
  <si>
    <t xml:space="preserve">Дом № 9 квартира № 16     </t>
  </si>
  <si>
    <t xml:space="preserve">Дом № 9 квартира № 25     </t>
  </si>
  <si>
    <t xml:space="preserve">Дом № 9 квартира № 32     </t>
  </si>
  <si>
    <t xml:space="preserve">Дом № 9 квартира № 37     </t>
  </si>
  <si>
    <t xml:space="preserve">Жилфонд  Дом № 10 квартира № 13      </t>
  </si>
  <si>
    <t xml:space="preserve">Дом № 10 квартира № 29     </t>
  </si>
  <si>
    <t xml:space="preserve">Дом № 10 квартира № 47     </t>
  </si>
  <si>
    <t xml:space="preserve">Дом № 10 квартира № 51      </t>
  </si>
  <si>
    <t xml:space="preserve">Дом № 11 квартира № 7        </t>
  </si>
  <si>
    <t xml:space="preserve">Дом № 11 квартира № 9        </t>
  </si>
  <si>
    <t xml:space="preserve">Дом № 11 квартира № 14        </t>
  </si>
  <si>
    <t xml:space="preserve">Дом № 11 квартира № 21        </t>
  </si>
  <si>
    <t xml:space="preserve">Дом № 11 квартира № 38        </t>
  </si>
  <si>
    <t xml:space="preserve">Дом № 11 квартира № 43       </t>
  </si>
  <si>
    <t xml:space="preserve">Дом № 11 квартира № 45       </t>
  </si>
  <si>
    <t xml:space="preserve">Дом № 11 квартира № 46        </t>
  </si>
  <si>
    <t xml:space="preserve">Дом № 11 квартира № 48        </t>
  </si>
  <si>
    <t xml:space="preserve">Жилфонд  Дом № 12 квартира № 13           </t>
  </si>
  <si>
    <t xml:space="preserve">Дом № 12 квартира № 24           </t>
  </si>
  <si>
    <t xml:space="preserve">Дом № 12 квартира № 28           </t>
  </si>
  <si>
    <t xml:space="preserve">Дом № 12 квартира № 31           </t>
  </si>
  <si>
    <t xml:space="preserve">Дом № 12 квартира № 33           </t>
  </si>
  <si>
    <t xml:space="preserve">Дом № 12 квартира № 37          </t>
  </si>
  <si>
    <t xml:space="preserve">Дом № 12 квартира №  42         </t>
  </si>
  <si>
    <t xml:space="preserve">Дом № 12 квартира № 47           </t>
  </si>
  <si>
    <t xml:space="preserve">Жилфонд  Дом № 13 квартира № 6             </t>
  </si>
  <si>
    <t xml:space="preserve">Дом № 13 квартира № 13             </t>
  </si>
  <si>
    <t xml:space="preserve">Дом № 13 квартира № 20            </t>
  </si>
  <si>
    <t xml:space="preserve">Дом № 13 квартира № 27             </t>
  </si>
  <si>
    <t xml:space="preserve">Дом № 13 квартира № 36             </t>
  </si>
  <si>
    <t xml:space="preserve">Жилфонд  Дом № 14 квартира № 10             </t>
  </si>
  <si>
    <t xml:space="preserve">Дом № 14 квартира №  26             </t>
  </si>
  <si>
    <t xml:space="preserve">Дом № 14 квартира № 71            </t>
  </si>
  <si>
    <t xml:space="preserve">Дом № 14 квартира № 89              </t>
  </si>
  <si>
    <t xml:space="preserve"> Жилфонд  Дом № 15 квартира № 4                </t>
  </si>
  <si>
    <t xml:space="preserve">Дом № 15 квартира № 7                </t>
  </si>
  <si>
    <t xml:space="preserve">Дом № 15 квартира № 12                 </t>
  </si>
  <si>
    <t xml:space="preserve">Дом № 15 квартира № 15                </t>
  </si>
  <si>
    <t xml:space="preserve">Дом № 15 квартира № 17                </t>
  </si>
  <si>
    <t xml:space="preserve">Дом № 15 квартира № 26                </t>
  </si>
  <si>
    <t xml:space="preserve">Дом № 15 квартира № 37                </t>
  </si>
  <si>
    <t xml:space="preserve">Дом № 15 квартира № 40                </t>
  </si>
  <si>
    <t xml:space="preserve">Дом № 15 квартира № 48                </t>
  </si>
  <si>
    <t xml:space="preserve">Жилфонд  Дом № 16 квартира № 19                  </t>
  </si>
  <si>
    <t xml:space="preserve">Дом № 16 квартира № 20                  </t>
  </si>
  <si>
    <t xml:space="preserve">Дом № 16 квартира № 27                  </t>
  </si>
  <si>
    <t xml:space="preserve">Дом № 16 квартира № 44                  </t>
  </si>
  <si>
    <t xml:space="preserve">Дом № 16 квартира № 46                  </t>
  </si>
  <si>
    <t xml:space="preserve">Дом № 16 квартира № 57                  </t>
  </si>
  <si>
    <t xml:space="preserve">Дом № 16 квартира № 58                  </t>
  </si>
  <si>
    <t xml:space="preserve">Жилфонд  Дом № 17 квартира № 8                   </t>
  </si>
  <si>
    <t xml:space="preserve">Дом № 17 квартира № 14                   </t>
  </si>
  <si>
    <t xml:space="preserve">Дом № 17 квартира № 18                   </t>
  </si>
  <si>
    <t xml:space="preserve">Дом № 17 квартира № 30                   </t>
  </si>
  <si>
    <t xml:space="preserve">Дом № 17 квартира № 47                   </t>
  </si>
  <si>
    <t xml:space="preserve">Дом № 18 квартира № 3                     </t>
  </si>
  <si>
    <t xml:space="preserve">Дом № 18 квартира № 9                     </t>
  </si>
  <si>
    <t xml:space="preserve">Дом № 18 квартира № 16                     </t>
  </si>
  <si>
    <t xml:space="preserve">Дом № 18 квартира № 44                     </t>
  </si>
  <si>
    <t xml:space="preserve">Жилфонд  Дом № 19 квартира № 18                      </t>
  </si>
  <si>
    <t xml:space="preserve">Дом № 19 квартира № 30                      </t>
  </si>
  <si>
    <t xml:space="preserve">Дом № 19 квартира № 32                      </t>
  </si>
  <si>
    <t xml:space="preserve">Дом № 20 квартира № 40                        </t>
  </si>
  <si>
    <t xml:space="preserve">Дом № 20 квартира № 59                        </t>
  </si>
  <si>
    <t>Дом № 20 квартира № 73</t>
  </si>
  <si>
    <t xml:space="preserve">Дом № 21 квартира № 22                          </t>
  </si>
  <si>
    <t xml:space="preserve">Дом № 21 квартира № 23                          </t>
  </si>
  <si>
    <t xml:space="preserve">Дом № 21 квартира № 24                          </t>
  </si>
  <si>
    <t xml:space="preserve">Дом № 21 квартира № 31                          </t>
  </si>
  <si>
    <t xml:space="preserve">Дом № 21 квартира № 34                          </t>
  </si>
  <si>
    <t xml:space="preserve">Жилфонд  Дом № 22 квартира № 9                            </t>
  </si>
  <si>
    <t xml:space="preserve">Дом № 22 квартира № 15                            </t>
  </si>
  <si>
    <t xml:space="preserve">Дом № 22 квартира № 24                           </t>
  </si>
  <si>
    <t xml:space="preserve">Дом № 22 квартира № 39                            </t>
  </si>
  <si>
    <t xml:space="preserve">Дом № 22 квартира № 40                          </t>
  </si>
  <si>
    <t xml:space="preserve">Дом № 22 квартира № 42                            </t>
  </si>
  <si>
    <t xml:space="preserve">Дом № 22 квартира № 50                           </t>
  </si>
  <si>
    <t>59:12:0510000:1700</t>
  </si>
  <si>
    <t>59:12:0510000:1716</t>
  </si>
  <si>
    <t>59:12:0510000:1733</t>
  </si>
  <si>
    <t>59:12:0510000:1747</t>
  </si>
  <si>
    <t>59:12:0510000:1753</t>
  </si>
  <si>
    <t>59:12:0510000:1705</t>
  </si>
  <si>
    <t>59:12:0510000:1709</t>
  </si>
  <si>
    <t>59:12:0510000:2305</t>
  </si>
  <si>
    <t>59:12:0510000:586</t>
  </si>
  <si>
    <t>59:12:0510000:1725</t>
  </si>
  <si>
    <t>59:12:0510000:2295</t>
  </si>
  <si>
    <t>59:12:0510000:801</t>
  </si>
  <si>
    <t>59:12:0510000:767</t>
  </si>
  <si>
    <t>59:12:0510000:804</t>
  </si>
  <si>
    <t>59:12:0510000:808</t>
  </si>
  <si>
    <t>59:12:0510000:812</t>
  </si>
  <si>
    <t>59:12:0510000:780</t>
  </si>
  <si>
    <t>59:12:0510000:781</t>
  </si>
  <si>
    <t>59:12:0510000:2214</t>
  </si>
  <si>
    <t>59:12:0510000:912</t>
  </si>
  <si>
    <t>59:12:0510000:885</t>
  </si>
  <si>
    <t>59:12:0510000:946</t>
  </si>
  <si>
    <t>59:12:0510000:953</t>
  </si>
  <si>
    <t>59:12:0510000:999</t>
  </si>
  <si>
    <t>59:12:0510000:1011</t>
  </si>
  <si>
    <t>59:12:0510000:1012</t>
  </si>
  <si>
    <t>59:12:0510000:1017</t>
  </si>
  <si>
    <t>59:12:0510000:1062</t>
  </si>
  <si>
    <t>59:12:0510000:1069</t>
  </si>
  <si>
    <t>59:12:0510000:1087</t>
  </si>
  <si>
    <t>59:12:0510000:1099</t>
  </si>
  <si>
    <t>59:12:0510000:1107</t>
  </si>
  <si>
    <t>59:12:0510000:2236</t>
  </si>
  <si>
    <t>59:12:0510000:2238</t>
  </si>
  <si>
    <t>59:12:0510000:2240</t>
  </si>
  <si>
    <t>59:12:0510000:2100</t>
  </si>
  <si>
    <t>59:12:0510000:1846</t>
  </si>
  <si>
    <t>59:12:05100001853</t>
  </si>
  <si>
    <t>59:12:0510000:1854</t>
  </si>
  <si>
    <t>59:12:0510000:1868</t>
  </si>
  <si>
    <t>59:12:0510000:1871</t>
  </si>
  <si>
    <t>59:12:0510000:1147</t>
  </si>
  <si>
    <t>59:12:0510000:1167</t>
  </si>
  <si>
    <t>59:12:0510000:1169</t>
  </si>
  <si>
    <t>59:12:0510000:1171</t>
  </si>
  <si>
    <t>59:12:0510000:1178</t>
  </si>
  <si>
    <t>59:12:0510000:1250</t>
  </si>
  <si>
    <t>59:12:0510000:1246</t>
  </si>
  <si>
    <t>59:12:0510000:1247</t>
  </si>
  <si>
    <t>59:12:0510000:1227</t>
  </si>
  <si>
    <t>59:12:0510000:1635</t>
  </si>
  <si>
    <t>59:12:0510000:1646</t>
  </si>
  <si>
    <t>59:12:0510000:1659</t>
  </si>
  <si>
    <t>59:12:0510000:1663</t>
  </si>
  <si>
    <t>59:12:0510000:2320</t>
  </si>
  <si>
    <t>59:12:0510000:2293</t>
  </si>
  <si>
    <t>59:12:0510000:2286</t>
  </si>
  <si>
    <t>59:12:0510000:636</t>
  </si>
  <si>
    <t>59:12:0510000:621</t>
  </si>
  <si>
    <t>59:12:0510000:625</t>
  </si>
  <si>
    <t>59:12:0510000:627</t>
  </si>
  <si>
    <t>59:12:0510000:629</t>
  </si>
  <si>
    <t>59:12:0510000:632</t>
  </si>
  <si>
    <t>59:12:0510000:643</t>
  </si>
  <si>
    <t>59:12:0510000:646</t>
  </si>
  <si>
    <t>59:12:0010598:297</t>
  </si>
  <si>
    <t>59:12:0010598:303</t>
  </si>
  <si>
    <t>59:12:0010598:309</t>
  </si>
  <si>
    <t>59:12:0010598:313</t>
  </si>
  <si>
    <t>59:12:0010598:286</t>
  </si>
  <si>
    <t>59:12:0510000:663</t>
  </si>
  <si>
    <t>59:12:0510000:679</t>
  </si>
  <si>
    <t>59:12:0510000:718</t>
  </si>
  <si>
    <t>59:12:0510000:734</t>
  </si>
  <si>
    <t>59:12:0510000:2309</t>
  </si>
  <si>
    <t>59:12:0510000:2288</t>
  </si>
  <si>
    <t>59:12:0510000:2322</t>
  </si>
  <si>
    <t>59:12:0510000:2289</t>
  </si>
  <si>
    <t>59:12:0510000:1685</t>
  </si>
  <si>
    <t>59:12:0510000:1686</t>
  </si>
  <si>
    <t>59:12:0510000:1693</t>
  </si>
  <si>
    <t>59:12:0510000:1764</t>
  </si>
  <si>
    <t>59:12:0510000:1765</t>
  </si>
  <si>
    <t>59:12:0510000:1767</t>
  </si>
  <si>
    <t>59:12:0510000:1322</t>
  </si>
  <si>
    <t>59:12:0510000:1327</t>
  </si>
  <si>
    <t>59:12:0510000:1331</t>
  </si>
  <si>
    <t>59:12:0510000:1319</t>
  </si>
  <si>
    <t>59:12:0510000:1345</t>
  </si>
  <si>
    <t>59:12:0510000:1379</t>
  </si>
  <si>
    <t>59:12:0510000:1382</t>
  </si>
  <si>
    <t>59:12:0510000:1389</t>
  </si>
  <si>
    <t>59:12:0510000:1409</t>
  </si>
  <si>
    <t>59:12:0510000:1476</t>
  </si>
  <si>
    <t>59:12:0510000:1486</t>
  </si>
  <si>
    <t>59:12:0510000:1488</t>
  </si>
  <si>
    <t>59:12:0510000:1809</t>
  </si>
  <si>
    <t>59:12:0510000:1820</t>
  </si>
  <si>
    <t>59:12:0510000:1832</t>
  </si>
  <si>
    <t>59:12:0510000:854</t>
  </si>
  <si>
    <t>59:12:0510000:855</t>
  </si>
  <si>
    <t>59:12:0510000:856</t>
  </si>
  <si>
    <t>59:12:0510000:863</t>
  </si>
  <si>
    <t>59:12:0510000:866</t>
  </si>
  <si>
    <t>59:12:0510000:1527</t>
  </si>
  <si>
    <t>59:12:0510000:1536</t>
  </si>
  <si>
    <t>59:12:0510000:1449</t>
  </si>
  <si>
    <t>59:12:0510000:1452</t>
  </si>
  <si>
    <t>59:12:0510000:1541</t>
  </si>
  <si>
    <t>59:12:0510000:1453</t>
  </si>
  <si>
    <t>59:12:0510000:1456</t>
  </si>
  <si>
    <t>протяженность 1093 м</t>
  </si>
  <si>
    <t>протяженность 1048 м</t>
  </si>
  <si>
    <t>протяженность 233 м</t>
  </si>
  <si>
    <t>385 м</t>
  </si>
  <si>
    <t>299 м</t>
  </si>
  <si>
    <t>314 м</t>
  </si>
  <si>
    <t>122 м</t>
  </si>
  <si>
    <t>8,0 м2</t>
  </si>
  <si>
    <t>900 м</t>
  </si>
  <si>
    <t>протяженность 221 м</t>
  </si>
  <si>
    <t>протяженность 126 м.</t>
  </si>
  <si>
    <t>протяженность 600 м.</t>
  </si>
  <si>
    <t>1120 м</t>
  </si>
  <si>
    <t>800 м.</t>
  </si>
  <si>
    <t>протяженность 298 п.м.</t>
  </si>
  <si>
    <t>протяженность 6600 м.п.</t>
  </si>
  <si>
    <t>протяженностью 4300м</t>
  </si>
  <si>
    <t>протяженность 1900м</t>
  </si>
  <si>
    <t>протяженность 2500м</t>
  </si>
  <si>
    <t>протяженность 790м</t>
  </si>
  <si>
    <t>протяженность 890м</t>
  </si>
  <si>
    <t>протяженность 560м</t>
  </si>
  <si>
    <t>протяженность 1200м</t>
  </si>
  <si>
    <t>протяженность 1210м</t>
  </si>
  <si>
    <t>протяженностью 720м</t>
  </si>
  <si>
    <t>протяженность 960м</t>
  </si>
  <si>
    <t>протяженность 620м</t>
  </si>
  <si>
    <t>протяженность 500м</t>
  </si>
  <si>
    <t>протяженность 710м</t>
  </si>
  <si>
    <t>протяженность 350м</t>
  </si>
  <si>
    <t>протяженность 360м</t>
  </si>
  <si>
    <t>протяженность 200м</t>
  </si>
  <si>
    <t>протяженность 900м</t>
  </si>
  <si>
    <t>1750 м</t>
  </si>
  <si>
    <t>протяженность 1700м</t>
  </si>
  <si>
    <t>протяженность 850м</t>
  </si>
  <si>
    <t>протяженность 950м</t>
  </si>
  <si>
    <t>протяженность 530м</t>
  </si>
  <si>
    <t>протяженность 670м</t>
  </si>
  <si>
    <t>протяженность 400м</t>
  </si>
  <si>
    <t>протяженность 660м</t>
  </si>
  <si>
    <t>протяженность 650м</t>
  </si>
  <si>
    <t>протяженность 250м</t>
  </si>
  <si>
    <t>протяженность 180м</t>
  </si>
  <si>
    <t>протяженность 150м</t>
  </si>
  <si>
    <t>протяженность 2900м</t>
  </si>
  <si>
    <t>протяженность 3300м</t>
  </si>
  <si>
    <t>протяженность 1400м</t>
  </si>
  <si>
    <t>протяженность 450м</t>
  </si>
  <si>
    <t>протяженность 750м</t>
  </si>
  <si>
    <t>протяженность 300м</t>
  </si>
  <si>
    <t>протяженность 600м</t>
  </si>
  <si>
    <t>1800 м</t>
  </si>
  <si>
    <t>3633 м</t>
  </si>
  <si>
    <t>4749 м</t>
  </si>
  <si>
    <t>Протяженность 906,9 п.м.</t>
  </si>
  <si>
    <t>1 425 239,50</t>
  </si>
  <si>
    <t>2080 м</t>
  </si>
  <si>
    <t>1 654 536,75</t>
  </si>
  <si>
    <t>1 235 м</t>
  </si>
  <si>
    <t>151 256,00</t>
  </si>
  <si>
    <t>53 387,64</t>
  </si>
  <si>
    <t>239 м</t>
  </si>
  <si>
    <t>19 840,63</t>
  </si>
  <si>
    <t>623 246,75</t>
  </si>
  <si>
    <t>6466 п.м.</t>
  </si>
  <si>
    <t>16 739 857,33</t>
  </si>
  <si>
    <t>59:12:0210000:1586</t>
  </si>
  <si>
    <t>59:12:0240000:504</t>
  </si>
  <si>
    <t>59:12:0240000:509</t>
  </si>
  <si>
    <t>59:12:0240000:532</t>
  </si>
  <si>
    <t>59:12:0240000:539</t>
  </si>
  <si>
    <t>59:12:0240000:558</t>
  </si>
  <si>
    <t>59:12:0240000:566</t>
  </si>
  <si>
    <t>59:12:0240000:569</t>
  </si>
  <si>
    <t>59:12:0240000:573</t>
  </si>
  <si>
    <t>59:12:0500000:500</t>
  </si>
  <si>
    <t>59:12:0500000:502</t>
  </si>
  <si>
    <t>59:12:0500000:506</t>
  </si>
  <si>
    <t>59:12:0500000:511</t>
  </si>
  <si>
    <t>59:12:0500000:513</t>
  </si>
  <si>
    <t>59:12:0230000:254</t>
  </si>
  <si>
    <t>59:12:0230000:257</t>
  </si>
  <si>
    <t>59:12:0230000:259</t>
  </si>
  <si>
    <t>59:12:0230000:258</t>
  </si>
  <si>
    <t>59:12:0230000:256</t>
  </si>
  <si>
    <t>59:12:0230000:160</t>
  </si>
  <si>
    <t>59:12:0230000:163</t>
  </si>
  <si>
    <t>59:12:0230000:255</t>
  </si>
  <si>
    <t>59:12:0230000:170</t>
  </si>
  <si>
    <t>59:12:0230000:141</t>
  </si>
  <si>
    <t>59:12:0230000:142</t>
  </si>
  <si>
    <t>59:12:0230000:149</t>
  </si>
  <si>
    <t>59:12:0230000:150</t>
  </si>
  <si>
    <t>59:12:0230000:189</t>
  </si>
  <si>
    <t>59:12:0230000:148</t>
  </si>
  <si>
    <t>59:12:0230000:156</t>
  </si>
  <si>
    <t>59:12:0230000:173</t>
  </si>
  <si>
    <t>59:12:0230000:177</t>
  </si>
  <si>
    <t>59:12:0230000:178</t>
  </si>
  <si>
    <t>59:12:0230000:182</t>
  </si>
  <si>
    <t>59:12:0230000:188</t>
  </si>
  <si>
    <t>59:12:0270000:582</t>
  </si>
  <si>
    <t>59:12:0270000:581</t>
  </si>
  <si>
    <t>59:12:0270000:572</t>
  </si>
  <si>
    <t>59:12:0270000:575</t>
  </si>
  <si>
    <t>59:12:0270000:580</t>
  </si>
  <si>
    <t>59:12:0270000:577</t>
  </si>
  <si>
    <t>59:12:0270000:574</t>
  </si>
  <si>
    <t>59:12:0270000:573</t>
  </si>
  <si>
    <t>59:12:0270000:579</t>
  </si>
  <si>
    <t>59:12:0270000:578</t>
  </si>
  <si>
    <t>59:12:0270000:485</t>
  </si>
  <si>
    <t>59:12:0270000:576</t>
  </si>
  <si>
    <t>59:12:0270000:589</t>
  </si>
  <si>
    <t>59:12:0270000:586</t>
  </si>
  <si>
    <t>59:12:0270000:467</t>
  </si>
  <si>
    <t>59:12:0270000:585</t>
  </si>
  <si>
    <t>59:12:0270000:584</t>
  </si>
  <si>
    <t>59:12:0270000:583</t>
  </si>
  <si>
    <t>59:12:0270000:587</t>
  </si>
  <si>
    <t>59:12:0010565:142</t>
  </si>
  <si>
    <t>59:12:0260000:904</t>
  </si>
  <si>
    <t>59:12:0260000:909</t>
  </si>
  <si>
    <t>59:12:0000000:20139</t>
  </si>
  <si>
    <t>59:12:0260000:1420</t>
  </si>
  <si>
    <t>59:12:0280000:30</t>
  </si>
  <si>
    <t>59:12:021:0000-0001:5254/А</t>
  </si>
  <si>
    <t>59:12:0240000:278:3612/А</t>
  </si>
  <si>
    <t>59:12:026:0000-0001:4726/А</t>
  </si>
  <si>
    <t>59:12:0240000:746</t>
  </si>
  <si>
    <t>59:12:0260000:1376</t>
  </si>
  <si>
    <t>59:12:0210000:1964</t>
  </si>
  <si>
    <t>59:12:0000000:19801</t>
  </si>
  <si>
    <t>59:12:0240000:782</t>
  </si>
  <si>
    <t>59:12:0000000:20074</t>
  </si>
  <si>
    <t>59:12:0260000:0001</t>
  </si>
  <si>
    <t>59:12:026000:782</t>
  </si>
  <si>
    <t>59:12:0240000:772</t>
  </si>
  <si>
    <t>59:12:0270000:350</t>
  </si>
  <si>
    <t>59:12:0240000:784</t>
  </si>
  <si>
    <t>59:12:0240000:761</t>
  </si>
  <si>
    <t>59:12:0000000:20143</t>
  </si>
  <si>
    <t>59:12:0240000:763</t>
  </si>
  <si>
    <t>59:12:0230000:245</t>
  </si>
  <si>
    <t>59:12:0230000:244</t>
  </si>
  <si>
    <t>59:12:0230000:107</t>
  </si>
  <si>
    <t>59:12:0120000:1866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</si>
  <si>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27.10.2017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</si>
  <si>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 06.10.2017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</si>
  <si>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06.10.2017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</si>
  <si>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 11.10.2017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</si>
  <si>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11.10.2017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</si>
  <si>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09.08.2017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</si>
  <si>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04.09.2017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</si>
  <si>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07.09.2017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</si>
  <si>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11.09.2017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</si>
  <si>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10.10.2017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</si>
  <si>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10.08.2017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</si>
  <si>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08.09.2017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</si>
  <si>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01.11.2017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</si>
  <si>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02.11.2017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</si>
  <si>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03.11.2017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</si>
  <si>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01.08.2017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</si>
  <si>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25.07.2017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</si>
  <si>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28.07.2017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</si>
  <si>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29.06.2017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</si>
  <si>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02.10.2017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</si>
  <si>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20.12.2017</t>
  </si>
  <si>
    <t>выписка из единого государственного реестра недвижимости об основных характеристиках и зарегистрированных правах на объект недвижимости от 16.10.2017</t>
  </si>
  <si>
    <t>свидетельство о государственной регистрации права № от</t>
  </si>
  <si>
    <t>Свидетельство о гос. Регистрации права 59 ББ № 235044 от 16.10.2009</t>
  </si>
  <si>
    <t>Свидетельство о гос. Регистрации права 59 ББ № 235846 от 05.11.2009</t>
  </si>
  <si>
    <t>Свидетельство о гос. Регистрации права 59-БД № 170158 от 20.02.2014</t>
  </si>
  <si>
    <t>Свидетельство о гос. Регистрации права 59-БД № 170155 от 20.02.2014</t>
  </si>
  <si>
    <t>Свидетельство о гос. Регистрации права 59-БД № 170159 от 20.02.2014</t>
  </si>
  <si>
    <t>свидетельство о государственной регистрации права №АА434231 от 04.07.2016</t>
  </si>
  <si>
    <t>выписка из единого государственного реестра недвижимости об основвных характеристиках и зарегистрированных правах на объект недвижимости от 01.09.2017 года</t>
  </si>
  <si>
    <t>выписка из единого госудаоственного реестра недвижимости об основаных характеристиках и зарегистрированных правах на объект недвижимости от 13.04.2017</t>
  </si>
  <si>
    <t>свидетельство о государственной регистрации права №АА076785 от 24.06.2015</t>
  </si>
  <si>
    <t>свидетельство о государственной регистрации права №АА414299 от 19.05.2016</t>
  </si>
  <si>
    <t>свидетельство о государственной регистрации права №59-БД 445338 от 11.12.2014</t>
  </si>
  <si>
    <t>выписка из единого государственного реестра недвижимости об основных характеристиках т зарегистрированных правах на объект недвижимости от 25.08.2017</t>
  </si>
  <si>
    <t>свидетельство о государственной регистрации права №АА 076834 от 02.07.2015</t>
  </si>
  <si>
    <t>свидетельство о государственной регистрации права №59-БД 652700 от 10.03.2015</t>
  </si>
  <si>
    <t>свидетельство о государственной регистрации права №59-БД 564664 от 25.12.2014</t>
  </si>
  <si>
    <t>выписка из единого государственного реестра недвижимости об основных характеристиках т зарегистрированных правах на объект недвижимости от 16.08.2017</t>
  </si>
  <si>
    <t>свидетельство о государственной регистрации права №59-БД 472006 от 21.11.2014</t>
  </si>
  <si>
    <t>59-БГ 179251</t>
  </si>
  <si>
    <t>59-БГ 179250</t>
  </si>
  <si>
    <t>59-БГ 179407</t>
  </si>
  <si>
    <t>59-БГ 179194</t>
  </si>
  <si>
    <t>59-БГ 179169</t>
  </si>
  <si>
    <t>59-БГ 179302</t>
  </si>
  <si>
    <t>59-БГ 179186</t>
  </si>
  <si>
    <t>59-БГ 950699</t>
  </si>
  <si>
    <t>59-БГ 179191</t>
  </si>
  <si>
    <t>59-БГ 179406</t>
  </si>
  <si>
    <t>59-БГ 179189</t>
  </si>
  <si>
    <t>59-БГ 179193</t>
  </si>
  <si>
    <t>59-БГ 179192</t>
  </si>
  <si>
    <t>59-БГ 179188</t>
  </si>
  <si>
    <t>59-БГ 179198</t>
  </si>
  <si>
    <t>59-БГ 220250</t>
  </si>
  <si>
    <t>59-БГ 220248</t>
  </si>
  <si>
    <t>59-БГ 220249</t>
  </si>
  <si>
    <t>Пермский край, Чайковский район, пос. Марковский, военный городок №1</t>
  </si>
  <si>
    <t>59:12:0510000:1927</t>
  </si>
  <si>
    <t>59:12:0510000:1928</t>
  </si>
  <si>
    <t>59-БГ 950574</t>
  </si>
  <si>
    <t>59-БГ 950888</t>
  </si>
  <si>
    <t>АА 023712</t>
  </si>
  <si>
    <t>АА 023706</t>
  </si>
  <si>
    <t>АА 023703</t>
  </si>
  <si>
    <t>АА 023403</t>
  </si>
  <si>
    <t>АА 023404</t>
  </si>
  <si>
    <t>АА 023407</t>
  </si>
  <si>
    <t>АА 272507</t>
  </si>
  <si>
    <t>АА 023405</t>
  </si>
  <si>
    <t>АА 334162</t>
  </si>
  <si>
    <t>АА 171956</t>
  </si>
  <si>
    <t>АА 171968</t>
  </si>
  <si>
    <t>АА 279801</t>
  </si>
  <si>
    <t>АА 171885</t>
  </si>
  <si>
    <t>АА 171701</t>
  </si>
  <si>
    <t>АА 272771</t>
  </si>
  <si>
    <t>АА 272971</t>
  </si>
  <si>
    <t>АА 023100</t>
  </si>
  <si>
    <t>АА 171967</t>
  </si>
  <si>
    <t>АА 272743</t>
  </si>
  <si>
    <t>АА 171966</t>
  </si>
  <si>
    <t>АА 272744</t>
  </si>
  <si>
    <t>59-59/016-59/016/101/2016-8013/2</t>
  </si>
  <si>
    <t>АА 279525</t>
  </si>
  <si>
    <t>АА 279397</t>
  </si>
  <si>
    <t>АА 171941</t>
  </si>
  <si>
    <t>АА 171702</t>
  </si>
  <si>
    <t>АА 023095</t>
  </si>
  <si>
    <t>АА 171984</t>
  </si>
  <si>
    <t>АА 279365</t>
  </si>
  <si>
    <t>АА 279364</t>
  </si>
  <si>
    <t>АА 023951</t>
  </si>
  <si>
    <t>АА 279366</t>
  </si>
  <si>
    <t>АА 171716</t>
  </si>
  <si>
    <t>59-59-16/019/2012-246</t>
  </si>
  <si>
    <t>59-БД 473499</t>
  </si>
  <si>
    <t>АА 171364</t>
  </si>
  <si>
    <t>АА 171739</t>
  </si>
  <si>
    <t>АА 279569</t>
  </si>
  <si>
    <t>АА 279580</t>
  </si>
  <si>
    <t>АА 279806</t>
  </si>
  <si>
    <t>АА 279675</t>
  </si>
  <si>
    <t>АА 279568</t>
  </si>
  <si>
    <t>АА 279374</t>
  </si>
  <si>
    <t>АА 279375</t>
  </si>
  <si>
    <t>АА 171715</t>
  </si>
  <si>
    <t>АА 279362</t>
  </si>
  <si>
    <t>АА 171713</t>
  </si>
  <si>
    <t>АА 279207</t>
  </si>
  <si>
    <t>59-БД 473413</t>
  </si>
  <si>
    <t>АА 171973</t>
  </si>
  <si>
    <t>АА 280214</t>
  </si>
  <si>
    <t>АА 314091</t>
  </si>
  <si>
    <t>АА 280868</t>
  </si>
  <si>
    <t>АА 280871</t>
  </si>
  <si>
    <t>АА 280720</t>
  </si>
  <si>
    <t>59:12:0510000:2320-59/016/2017-1</t>
  </si>
  <si>
    <t>59:12:0510000:2319-59/016/2017-1</t>
  </si>
  <si>
    <t>АА 280948</t>
  </si>
  <si>
    <t>АА 280716</t>
  </si>
  <si>
    <t>АА 171970</t>
  </si>
  <si>
    <t>АА 023410</t>
  </si>
  <si>
    <t>АА 171972</t>
  </si>
  <si>
    <t>АА 280675</t>
  </si>
  <si>
    <t>АА 280601</t>
  </si>
  <si>
    <t>АА 171974</t>
  </si>
  <si>
    <t>АА 280443</t>
  </si>
  <si>
    <t>59-БД 652570</t>
  </si>
  <si>
    <t>АА 280511</t>
  </si>
  <si>
    <t>59-БД 652569</t>
  </si>
  <si>
    <t>АА 280456</t>
  </si>
  <si>
    <t>АА 272972</t>
  </si>
  <si>
    <t>АА 272973</t>
  </si>
  <si>
    <t>АА 314400</t>
  </si>
  <si>
    <t>АА 272977</t>
  </si>
  <si>
    <t>АА314821</t>
  </si>
  <si>
    <t>АА 023916</t>
  </si>
  <si>
    <t>59-59/018-59/016/001/2016-625/1</t>
  </si>
  <si>
    <t>АА 272997</t>
  </si>
  <si>
    <t>59:12:05100002322-59/016/2017-1</t>
  </si>
  <si>
    <t>АА 272996</t>
  </si>
  <si>
    <t>АА 314348</t>
  </si>
  <si>
    <t>АА 280909</t>
  </si>
  <si>
    <t>АА 314242</t>
  </si>
  <si>
    <t>АА 314557</t>
  </si>
  <si>
    <t>АА 314476</t>
  </si>
  <si>
    <t>АА 314126</t>
  </si>
  <si>
    <t>АА 314349</t>
  </si>
  <si>
    <t>АА 280921</t>
  </si>
  <si>
    <t>АА 280797</t>
  </si>
  <si>
    <t>АА 272992</t>
  </si>
  <si>
    <t>АА 272970</t>
  </si>
  <si>
    <t>АА 023952</t>
  </si>
  <si>
    <t>АА 272987</t>
  </si>
  <si>
    <t>АА 280107</t>
  </si>
  <si>
    <t>АА 272988</t>
  </si>
  <si>
    <t>АА 280226</t>
  </si>
  <si>
    <t>АА 272991</t>
  </si>
  <si>
    <t>АА 272980</t>
  </si>
  <si>
    <t>АА 272979</t>
  </si>
  <si>
    <t>АА 023707</t>
  </si>
  <si>
    <t>АА 023913</t>
  </si>
  <si>
    <t>АА 314347</t>
  </si>
  <si>
    <t>АА 272986</t>
  </si>
  <si>
    <t>АА 314607</t>
  </si>
  <si>
    <t>АА 272981</t>
  </si>
  <si>
    <t>АА 272984</t>
  </si>
  <si>
    <t>АА 334583</t>
  </si>
  <si>
    <t>59-БД 473411</t>
  </si>
  <si>
    <t>АА 023454</t>
  </si>
  <si>
    <t>АА 314601</t>
  </si>
  <si>
    <t>АА 272983</t>
  </si>
  <si>
    <t>АА 334883</t>
  </si>
  <si>
    <t>АА 314606</t>
  </si>
  <si>
    <t>Здание администрации</t>
  </si>
  <si>
    <t>Пермский край, Чайковский район, с. Сосново, ул. Первомайская, 15</t>
  </si>
  <si>
    <t>59:12:029:0000-0001:3640</t>
  </si>
  <si>
    <t>Внутрипоселковая дорога</t>
  </si>
  <si>
    <t>Пермский край, Чайковский район, с. Сосново, ул. Советская</t>
  </si>
  <si>
    <t>59:12:29:0000-0001:16708/1:1000</t>
  </si>
  <si>
    <t>Автомобильная дорога</t>
  </si>
  <si>
    <t>Пермский край, Чайковский район, с. Сосново, ул. Октябрьская</t>
  </si>
  <si>
    <t>Пермский край, Чайковский район, с. Сосново, ул. Первомайская</t>
  </si>
  <si>
    <t>Пермский край, Чайковский район, с. Сосново, ул. Школьная</t>
  </si>
  <si>
    <t>Пермский край, Чайковский район, с. Сосново, ул. Молодежная</t>
  </si>
  <si>
    <t>Пермский край, Чайковский район, с. Сосново, ул. Шоссейная</t>
  </si>
  <si>
    <t>Пермский край, Чайковский район, д. Ольховочка, пер. Новый</t>
  </si>
  <si>
    <t>Пермский край, Чайковский район, д. Ольховочка, ул. Основная</t>
  </si>
  <si>
    <t>Пермский край, Чайковский район, д. Ольховочка, ул. Красная</t>
  </si>
  <si>
    <t>Пермский край, Чайковский район, д. Нижняя Гарь,ул. Заречная</t>
  </si>
  <si>
    <t>Пермский край, Чайковский район, д. Нижняя Гарь, Балабановский переулок</t>
  </si>
  <si>
    <t>Пермский край, Чайковский район, д. Нижняя Гарь, ул. Центральная</t>
  </si>
  <si>
    <t>Пермский край, Чайковский район, д. Нижняя Гарь, ул. Чигандушка</t>
  </si>
  <si>
    <t>Пермский край, Чайковский район, д. Соловьи,ул. Заречная,</t>
  </si>
  <si>
    <t>Пермский край, Чайковский район, д. Соловьи,ул. Сиреневая</t>
  </si>
  <si>
    <t>Пермский край, Чайковский район,с. Сосново- д. Ольховочка</t>
  </si>
  <si>
    <t>Пермский край, Чайковский район, с. Сосново- д. Соловьи</t>
  </si>
  <si>
    <t>Пермский край, Чайковский район, д. Дедушкино, 40 лет Победы</t>
  </si>
  <si>
    <t>Пермский край, Чайковский район, д. Дедушкино, ул. Садовая</t>
  </si>
  <si>
    <t>Пермский край, Чайковский район, д. Дедушкино, ул. 40 лет Победы</t>
  </si>
  <si>
    <t>Пермский край, Чайковский район, д. Маракуши, ул.Красная</t>
  </si>
  <si>
    <t>Пермский край, Чайковский район, д. Маракуши, ул. Новая</t>
  </si>
  <si>
    <t>Пермский край, Чайковский район, д. Маракуши, ул. Заречная</t>
  </si>
  <si>
    <t>Пермский край, Чайковский район, д. Маракуши, ул. Нагорная</t>
  </si>
  <si>
    <t>Пермский край, Чайковский район,  с. Сосново, ул. Луговая</t>
  </si>
  <si>
    <t>Пермский край, Чайковский район,с. Сосново, ул.Школьная</t>
  </si>
  <si>
    <t>Сооружение - плотина пруда, назначение: гидротехнические сооружения</t>
  </si>
  <si>
    <t>Пермский край, Чайковский район, д. Нижняя Гарь, пруд Нижняя Гарь, расположенный на безымянной речке</t>
  </si>
  <si>
    <t>59-12-033-0000-0001-13914</t>
  </si>
  <si>
    <t>Пермский край, Чайковский район, д. Соловьи, пруд в д. Соловьи, расположенный на  речке Толокнянка</t>
  </si>
  <si>
    <t>59-12-035-0000-0001-13773</t>
  </si>
  <si>
    <t>Пермский край, Чайковский район, д. Ольховочка, пруд ольховочка, расположенный на  речке Ольховочка</t>
  </si>
  <si>
    <t>59-12-034-0000-0001-13912</t>
  </si>
  <si>
    <t>Мост пешеходный</t>
  </si>
  <si>
    <t>Пермский край, Чайковский район, с. Сосново, ул. Советская через ручей без названия</t>
  </si>
  <si>
    <t>Пермский край, Чайковский район, с. Сосново,с  ул. Советская на ул. Октябрьская через р. Сосновка</t>
  </si>
  <si>
    <t xml:space="preserve">Мост пешеходный </t>
  </si>
  <si>
    <t>Пермский край, Чайковский район, д. Маракуши, ул. Заречная через р. Сосновка</t>
  </si>
  <si>
    <t>Пермский край, Чайковский район, с. Сосново, ул. Первомайская через ручей без названия</t>
  </si>
  <si>
    <t>Пермский край, Чайковский район, д. Дедушкино</t>
  </si>
  <si>
    <t>Пермский край, Чайковский район, д. Маракуши</t>
  </si>
  <si>
    <t>Пермский край, Чайковский район, д. Ольховочка</t>
  </si>
  <si>
    <t>Пермский край, Чайковский район, д. Нижняя Гарь</t>
  </si>
  <si>
    <t>Пермский край, Чайковский район, с. Сосново</t>
  </si>
  <si>
    <t>Пермский край, Чайковский район, д. Соловьи</t>
  </si>
  <si>
    <t>Пермский край, Чайковский район, с. Сосново, ул. Советская, Школьная, Первомайская, Октябрьская</t>
  </si>
  <si>
    <t>Пермский край, Чайковский район, с. Сосново,ул. Молодежная, ул.Шоссейная</t>
  </si>
  <si>
    <t>Пермский край, Чайковский район, с. Сосново, ул.Первомайская</t>
  </si>
  <si>
    <t>Пермский край, Чайковский район,д. Маракуши, ул. Нагорная, ул. Заречная, ул. Красная</t>
  </si>
  <si>
    <t>Пермский край, Чайковский район,д. Маракуши, ул. Красная, левая сторона</t>
  </si>
  <si>
    <t>Пермский край, Чайковский район, д. Маракуши,ул. Новая</t>
  </si>
  <si>
    <t>Линии электропередач уличного освещения</t>
  </si>
  <si>
    <t>Пермский край, Чайковский район, с. Сосново, ул. Школьная, (КТП-1420)</t>
  </si>
  <si>
    <t>Пермский край, Чайковский район, с. Сосново, ул. Школьная, (КТП-1421)</t>
  </si>
  <si>
    <t>Пермский край, Чайковский район, д. Дедушкино, ул. 40 лет Победы, ул.Садовая</t>
  </si>
  <si>
    <t xml:space="preserve">Жилой дом </t>
  </si>
  <si>
    <t>Пермский край, Чайковский район, д. Маракуши, ул. Новая ,6</t>
  </si>
  <si>
    <t>Сосново</t>
  </si>
  <si>
    <t>Протяженность - 1770 м.,             Ширина - 6,                                   общ. S-10620 кв.м., преобладающий тип покрытия: асфальто-бетонный</t>
  </si>
  <si>
    <t>Протяженность-1,5 км., ширина-6 м., преобладающее покрытие-гравийно-грунтовое</t>
  </si>
  <si>
    <t>Протяженность-1,4 км., ширина-6 м., преобладающее покрытие - гравийное</t>
  </si>
  <si>
    <t>Протяженность-2,7 км., ширина-6 м., преобладающее покрытие-гравийно-грунтовое</t>
  </si>
  <si>
    <t>Протяженность-1,9 км., ширина-6 м., преобладающее покрытие-гравийно-грунтовое</t>
  </si>
  <si>
    <t>Протяженность-0,9 км., ширина-6 м., преобладающее покрытие-гравийно-грунтовое</t>
  </si>
  <si>
    <t>Ппротяженность-0,3 км., ширина-6 м., преобладающее покрытие-бетонное</t>
  </si>
  <si>
    <t>Протяженность-0,9 км., ширина-5 м., преобладающее покрытие-гравийно-грунтовое</t>
  </si>
  <si>
    <t>Протяженность-0,6 км., ширина-5 м., преобладающее покрытие-гравийно-грунтовое</t>
  </si>
  <si>
    <t>Протяженность-1,1 км., ширина-5 м., преобладающее покрытие-гравийно-грунтовое</t>
  </si>
  <si>
    <t>Протяженность-0,8 км., ширина-5 м., преобладающее покрытие-грунтовое</t>
  </si>
  <si>
    <t>Протяженность-0,5 км., ширина-5 м., преобладающее покрытие-грунтовое</t>
  </si>
  <si>
    <t>Протяженность-2,2 км., ширина-5 м., преобладающее покрытие-грунтовое</t>
  </si>
  <si>
    <t>Протяженность 0,8 км., ширина 5 м., преобладающее покрытие-гравийное</t>
  </si>
  <si>
    <t>Протяженность-1,0 км., ширина-5 м.,  преобладающее покрытие-гравийное</t>
  </si>
  <si>
    <t>Протяженность-2,7 км., ширина-5 м.,  преобладающее покрытие-гравийное</t>
  </si>
  <si>
    <t>Протяженность-0,9 км., ширина-5 м., преобладающее покрытие-бетонное</t>
  </si>
  <si>
    <t>Протяженность-1,8 км., ширина-5 м., преобладающее покрытие-гравийно-грунтовое</t>
  </si>
  <si>
    <t>Протяженность-0,3 км., ширина-5 м., преобладающее покрытие-гравийно-грунтовое</t>
  </si>
  <si>
    <t>Протяженность-2,6 км., ширина-5 м., преобладающее покрытие-грунтовое</t>
  </si>
  <si>
    <t>Протяженность-1,4 км., ширина-5 м., преобладающее покрытие-грунтовое</t>
  </si>
  <si>
    <t>Протяженность-0,9 км., ширина-5 м.,  преобладающее покрытие-грунтовое</t>
  </si>
  <si>
    <t>протяженность 3 км., ширина 5 м.</t>
  </si>
  <si>
    <t>протяженность   120,00м.  ширина 3,5 м.</t>
  </si>
  <si>
    <t>Земляная плотина, протяженность 27,0, водосброс 25 м, труба стальная диаметром 500</t>
  </si>
  <si>
    <t>Земляная плотина, протяженность 250 м, водосброс 25 м, труба стальная диаметром 500</t>
  </si>
  <si>
    <t>Земляная плотина, протяженность 110,7, водосброс 25 м, труба стальная диаметром 1400</t>
  </si>
  <si>
    <t>Протяженность-16 м., ширина-2,7 м.</t>
  </si>
  <si>
    <t>Протяженность-12,5 м., ширина-1,4 м.</t>
  </si>
  <si>
    <t>Протяженность-12 м., ширина-1,4 м.</t>
  </si>
  <si>
    <t>Протяженность-10 м., ширина-5 м.</t>
  </si>
  <si>
    <t>Протяженность-4 км., ширина-1,8 м.</t>
  </si>
  <si>
    <t>Площадь  3 га.</t>
  </si>
  <si>
    <t>Площадь  2 га.</t>
  </si>
  <si>
    <t>Площадь  4 га.</t>
  </si>
  <si>
    <t>Протяженность 4,5 км.</t>
  </si>
  <si>
    <t>Протяженность 1,8 км.</t>
  </si>
  <si>
    <t>Протяженность 0,730 км.</t>
  </si>
  <si>
    <t>Протяженность 2,7 км.</t>
  </si>
  <si>
    <t>Протяженность 0,600 км.</t>
  </si>
  <si>
    <t>Протяженность 0,860 км.</t>
  </si>
  <si>
    <t>Протяженность 1,050 км.</t>
  </si>
  <si>
    <t>Протяженность 3  км.</t>
  </si>
  <si>
    <t>свидетельство о гос регистр. От 03.09.2009 г.  Регистрационная запись № 59-59--16/034/2009-239</t>
  </si>
  <si>
    <t>Договор о закреплении муниципального имущества на праве оперативного управления от 01.01.2007г.         За администрацией Сосновского сельского поселения</t>
  </si>
  <si>
    <t>Свидетельство о гос регистр. От 20.01.2012 г.  Регистрационная запись № 59-59--16/069/2011-372</t>
  </si>
  <si>
    <t>Договор о закреплении муниципального имущества на праве оперативного управления от 01.01.2007г.</t>
  </si>
  <si>
    <t>Постановление администрации Сосновского сельского поселения от 20.12.2013 г. № 325</t>
  </si>
  <si>
    <t>Свидетельство от 28.09.2010 г. запись регистрации № 59-59-16/040/2010-391</t>
  </si>
  <si>
    <t>Св-во от 11.12.2009г. Запись регистрации № 59-59-16/047/2009-108</t>
  </si>
  <si>
    <t>Св-во от 11.12.2009г. Запись регистрации № 59-59-16/047/2009-107</t>
  </si>
  <si>
    <t>Постановление администрации Сосновского сельского поселения от 12.09.2012г. № 208</t>
  </si>
  <si>
    <t>Собственность, № 59-59-16/005/2010-476 от 15.04.2010 г.</t>
  </si>
  <si>
    <t>Соц. Найм. Бузановы</t>
  </si>
  <si>
    <t>Здание детского комбината</t>
  </si>
  <si>
    <t>Пермский край, Чайковский район, с. Сосново, ул. Школьная, д.36</t>
  </si>
  <si>
    <t>КЛ-0,4 кВ от КТП № 1426,</t>
  </si>
  <si>
    <t>Пермский край, Чайковский район,с. Сосново, ул.Октябрьская</t>
  </si>
  <si>
    <t>протяженность 0,2 км</t>
  </si>
  <si>
    <t xml:space="preserve">ВЛ-0,4 кВ </t>
  </si>
  <si>
    <t>Пермский край, Чайковский район,с. Сосново, ул. Октябрьская</t>
  </si>
  <si>
    <t>протяженность 0,15 км</t>
  </si>
  <si>
    <t xml:space="preserve">ВЛ-0,4 кВ от ЗТП № 1613 </t>
  </si>
  <si>
    <t>Пермский край, Чайковский район, д. Ивановка</t>
  </si>
  <si>
    <t>протяженность 1,65 км</t>
  </si>
  <si>
    <t>Тротуар</t>
  </si>
  <si>
    <t>Пермский край, Чайковский район,с. Сосново, ул. Советская</t>
  </si>
  <si>
    <t>протяженность   1700,00м.  ширина 1,2м.</t>
  </si>
  <si>
    <t>протяженность   136,00м.  ширина 0,5 м.</t>
  </si>
  <si>
    <t>протяженность   256,00м.  ширина 1 м.</t>
  </si>
  <si>
    <t>Пермский край, Чайковский район, в районе д. Ивановка</t>
  </si>
  <si>
    <t>59:12:0000000:18134</t>
  </si>
  <si>
    <t>протяженность (глубина) 61 м.</t>
  </si>
  <si>
    <t>Водопроводные сети</t>
  </si>
  <si>
    <t>протяженность 1200 м.</t>
  </si>
  <si>
    <t>объем 15 куб. м.</t>
  </si>
  <si>
    <t>Гидротехническое сооружение № 56 "Кирпичный"</t>
  </si>
  <si>
    <t>протяженность 105 п.м.</t>
  </si>
  <si>
    <t>Игровая спортивная площадка с. Сосново</t>
  </si>
  <si>
    <t>Детская игровая площадка с. Сосново</t>
  </si>
  <si>
    <t>Распределительные газопроводы</t>
  </si>
  <si>
    <t>59:12:0320000:13</t>
  </si>
  <si>
    <t xml:space="preserve">протяженность 5850 м. </t>
  </si>
  <si>
    <t>МБУК ЦДиК Сосново</t>
  </si>
  <si>
    <t>Здание филиала МБУК ЦКД Сосновского сельского поселения- сельский дом культуры</t>
  </si>
  <si>
    <t>Пермский край, Чайковский район, д. Маракуши, ул. Новая, 5</t>
  </si>
  <si>
    <t>59:12:0320000:1135</t>
  </si>
  <si>
    <t>общ. площадь 367,5 кв.м.</t>
  </si>
  <si>
    <t>Памятник погибшим героям</t>
  </si>
  <si>
    <t xml:space="preserve">Обелиск </t>
  </si>
  <si>
    <t>Пермский край, Чайковский район,д. Маракуши</t>
  </si>
  <si>
    <t>Пермский край, Чайковский район,д. Дедушкино</t>
  </si>
  <si>
    <t xml:space="preserve">Здание котельной </t>
  </si>
  <si>
    <t>Пермский край, Чайковский район, с. Сосново, ул. Школьная, 36-А</t>
  </si>
  <si>
    <t>инвентарный номер по паспорту 57-435-002-000198960</t>
  </si>
  <si>
    <t>общ. площадь - 132,7</t>
  </si>
  <si>
    <t>Павилион скважина МТФ</t>
  </si>
  <si>
    <t>Пермский край, Чайковский район, Сосновское с/п , южнее села Сосново</t>
  </si>
  <si>
    <t>59:12:0290000:1220</t>
  </si>
  <si>
    <t>общая площадь 5,9</t>
  </si>
  <si>
    <t>Павильон скважины СТФ</t>
  </si>
  <si>
    <t xml:space="preserve">Пермский край, Чайковский район, восточнее с. Сосново </t>
  </si>
  <si>
    <t xml:space="preserve">общей площадью 12 кв.м. </t>
  </si>
  <si>
    <t>Сети водопровода</t>
  </si>
  <si>
    <t xml:space="preserve">протяженность 2 км.   </t>
  </si>
  <si>
    <t>Пермский край, Чайковский район, д. Соловьи, ул. Сиреневая</t>
  </si>
  <si>
    <t>протяженность 0,75 км</t>
  </si>
  <si>
    <t xml:space="preserve">протяженность 1,35 км.   </t>
  </si>
  <si>
    <t>Пермский край, Чайковский район,д. Маракуши, ул. Красная,ул. Новая</t>
  </si>
  <si>
    <t xml:space="preserve"> протяженность 2700м.</t>
  </si>
  <si>
    <t>Пермский край, Чайковский район, с. Сосново, ул. Первомайская, ул. Молодежная, ул. Шоссейная, ул. Школьная, ул. Советская</t>
  </si>
  <si>
    <t>протяженность 6,5 км</t>
  </si>
  <si>
    <t>Водонопорная башня СТФ</t>
  </si>
  <si>
    <t>Пермский край, Чайковский район, заподнее  с. Сосново</t>
  </si>
  <si>
    <t>№ 59-59-16/022/2011-087</t>
  </si>
  <si>
    <t>объем 23 куб.м.</t>
  </si>
  <si>
    <t>Водонапорная Башня СТФ1</t>
  </si>
  <si>
    <t>Пермский край, Чайковский район,   с. Сосново</t>
  </si>
  <si>
    <t xml:space="preserve">Водонапорная башня </t>
  </si>
  <si>
    <t>Пермский край, Чайковский район, д. Ольховочка, пер. Новый,7а</t>
  </si>
  <si>
    <t>Скважина № 1</t>
  </si>
  <si>
    <t>Пермский край, Чайковский район, территория Сосновского сельского поселения восточнее  с. Сосново</t>
  </si>
  <si>
    <t>пртяженность (глубина) 100 м</t>
  </si>
  <si>
    <t>Скважина № 2</t>
  </si>
  <si>
    <t>Пермский край, Чайковский район, территория Сосновского сельского поселения, восточнее  с. Сосново</t>
  </si>
  <si>
    <t>протяженность (глубина) 100 м.</t>
  </si>
  <si>
    <t>Скважина СТФ</t>
  </si>
  <si>
    <t>протяженность (глубина) 80 м.</t>
  </si>
  <si>
    <t>Скважина № 3</t>
  </si>
  <si>
    <t>Пермский край, Чайковский район, д. Соловьи, ул. Сиреневая,1а</t>
  </si>
  <si>
    <t>Скважина МТФ</t>
  </si>
  <si>
    <t>Пермский край, Чайковский район,с. Сосново</t>
  </si>
  <si>
    <t xml:space="preserve">протяженность (глубина) 73 м. </t>
  </si>
  <si>
    <t>Водонапорная башня МТФ</t>
  </si>
  <si>
    <t>Пермский край, Чайковский район, южнее с. Сосново</t>
  </si>
  <si>
    <t>59:12:0290000:938</t>
  </si>
  <si>
    <t xml:space="preserve">Скважина </t>
  </si>
  <si>
    <t>Пермский край, Чайковский район, в районе д. Маракуши урочище "По чумнинской дороге"</t>
  </si>
  <si>
    <t xml:space="preserve"> протяженность (глубина) 80 м.</t>
  </si>
  <si>
    <t>протяженность 1320 м м.</t>
  </si>
  <si>
    <t>Пермский край, Чайковский район, с. Сосново,  ул. Школьная</t>
  </si>
  <si>
    <t xml:space="preserve"> 59:12:0000000:20394</t>
  </si>
  <si>
    <t>Протяженность 948 м.</t>
  </si>
  <si>
    <t>протяженность 352 м.</t>
  </si>
  <si>
    <t>Св-во от 20.02.2012г. Запись регистрации № 59-59-16/003/2012-197</t>
  </si>
  <si>
    <t>Св-во от 11.12.2014г. Запись регистрации № 59-59-16/006/2014-199</t>
  </si>
  <si>
    <t>Св-во от 21.04.2011г. Запись регистрации № 59-59-16/022/2011-087</t>
  </si>
  <si>
    <t>Св-во от 11.05.2011г. Запись регистрации № 59-59-16/022/2011-432</t>
  </si>
  <si>
    <t>Св-во от 16.05.2011г. Запись регистрации № 59-59-16/022/2011-085</t>
  </si>
  <si>
    <t>Св-во  от 28.04.2011г. Запись регистрации № 59-59-16/024/2011-117</t>
  </si>
  <si>
    <t>Св-во от 26.04.2011г. Рег. Зап.  № 59-59-16/024/2011-118</t>
  </si>
  <si>
    <t>Св-во от 28.04.2011г. Рег. Зап. №   59-59-16/024/2011-115</t>
  </si>
  <si>
    <t>Св-во от 28.04.2011г. Рег. Зап. №   59-59-16/024/2011-116</t>
  </si>
  <si>
    <t>Св-во от 11.04.2011г. Рег. Зап. №   59-59-16/024/2011-114</t>
  </si>
  <si>
    <t>Св-во от 09.10.04.2013г. Рег. Зап. №   59-59-16/047/2013-041</t>
  </si>
  <si>
    <t>Св-во от 18.11.2014г. Рег. Зап. №   59-59-16/047/2013-049</t>
  </si>
  <si>
    <t>Выписка Собственность от 04.04.2018г. 59:12:0000000:20394-59/082/2018-1</t>
  </si>
  <si>
    <t>Аренда</t>
  </si>
  <si>
    <t xml:space="preserve"> Дополнительное соглашение № 4  от 01.01.2012 г. к договору аренды от 12.09.2007 г.</t>
  </si>
  <si>
    <t>Дополнительное соглашение № 4  от 01.01.2012 г. к договору аренды от 12.09.2007 г.</t>
  </si>
  <si>
    <t>Здание гаража администрации</t>
  </si>
  <si>
    <t>Пермский край, Чайковский район, с. Сосново,  ул. Октябрьская, д. 13</t>
  </si>
  <si>
    <t>59:12:0290000:14617</t>
  </si>
  <si>
    <t>общая площадь 352,6</t>
  </si>
  <si>
    <t>пожарный водоем № 1</t>
  </si>
  <si>
    <t xml:space="preserve">Пермский край, Чайковский район, д. Дедушкино, ул. 40 лет Победы </t>
  </si>
  <si>
    <t>объем 100 куб. м.</t>
  </si>
  <si>
    <t xml:space="preserve">пожарный водоем № 2 </t>
  </si>
  <si>
    <t>пожарный водоем</t>
  </si>
  <si>
    <t>объем 30 куб. м.</t>
  </si>
  <si>
    <t>Пермский край, Чайковский район, с. Сосново,  ул. Школьная, 39а</t>
  </si>
  <si>
    <t>пожарный водоем №1</t>
  </si>
  <si>
    <t>пожарный водоем №2</t>
  </si>
  <si>
    <t xml:space="preserve">Пермский край, Чайковский район, с. Сосново, ул. Октябрьская </t>
  </si>
  <si>
    <t>Сви-во от 03.09.2009г. Запись регистрации № 59-59-16/034/2009-232</t>
  </si>
  <si>
    <t xml:space="preserve"> Постановление администрации от 01.01.2012 г. № 1</t>
  </si>
  <si>
    <t xml:space="preserve"> Постановление администрации от 13.09.2012 г. № 210</t>
  </si>
  <si>
    <t>Постановление администрации от 13.09.2012 г. № 210</t>
  </si>
  <si>
    <t>Факс Вroter-fax-236</t>
  </si>
  <si>
    <t>с. Сосново, ул. Первомайская, 15</t>
  </si>
  <si>
    <t>Принтер/копир/сканер Samsung SCX-4220</t>
  </si>
  <si>
    <t>Принтер Лазерный НР LJ Pro  400</t>
  </si>
  <si>
    <t xml:space="preserve">Насос циркуляционный STAR RS 30/6 </t>
  </si>
  <si>
    <t>Стол письменный "Монолит" цвет бук</t>
  </si>
  <si>
    <t xml:space="preserve">Стол письменный эргономичный          "Монолит" </t>
  </si>
  <si>
    <t>Тумба подкатная Монолит цвкт бук</t>
  </si>
  <si>
    <t>Шкаф закрытый монолит цвет бук</t>
  </si>
  <si>
    <t>Тумба  Монолит цвет бук</t>
  </si>
  <si>
    <t xml:space="preserve">Стол письменный эргономичный "Монолит" </t>
  </si>
  <si>
    <t>Тумба подкатная  Монолит цвкт бук</t>
  </si>
  <si>
    <t>шкаф для одежды "Монолит"</t>
  </si>
  <si>
    <t>шкаф закрытый Монолит цвет бук 980111</t>
  </si>
  <si>
    <t>шкаф закрытый Монолит цвет бук 980102</t>
  </si>
  <si>
    <t>шкаф закрытый Монолит цвет бук(Комплект)</t>
  </si>
  <si>
    <t>Шкаф для одежды "Монолит"</t>
  </si>
  <si>
    <t>Тумба подкатная  Монолит (3 ящика, замок,цвет бук)</t>
  </si>
  <si>
    <t>Шкаф закрытый "монолит "</t>
  </si>
  <si>
    <t>Cканер HP Scanjet 200 flatbed Scanner</t>
  </si>
  <si>
    <t>принтер/копир/цв.сканер Kyocera FS-1035Mfp</t>
  </si>
  <si>
    <t>Сканер Canon</t>
  </si>
  <si>
    <t>Компьютер в сборе Instar Modern</t>
  </si>
  <si>
    <t>Комьютер в сборе Instar Empire</t>
  </si>
  <si>
    <t>с. Сосново, Ул. Октябрьская, 13</t>
  </si>
  <si>
    <t>Радиотелефон Panasonik KX- TQ 161RU</t>
  </si>
  <si>
    <t>Кресло Менеджер- Uitra №19</t>
  </si>
  <si>
    <t>4215,80</t>
  </si>
  <si>
    <t>7000,00</t>
  </si>
  <si>
    <t>4177,50</t>
  </si>
  <si>
    <t>3450,00</t>
  </si>
  <si>
    <t>4150,00</t>
  </si>
  <si>
    <t>3300,00</t>
  </si>
  <si>
    <t>6000,00</t>
  </si>
  <si>
    <t>3550,00</t>
  </si>
  <si>
    <t>5550,00</t>
  </si>
  <si>
    <t>4300,00</t>
  </si>
  <si>
    <t>4700,00</t>
  </si>
  <si>
    <t>6900,00</t>
  </si>
  <si>
    <t>Бытовая швейная машинка Brother X5</t>
  </si>
  <si>
    <t>с. Сосново, ул. Советская, 38</t>
  </si>
  <si>
    <t>Принтер струйный</t>
  </si>
  <si>
    <t>Жесткий диск</t>
  </si>
  <si>
    <t>Радиотелефон Panasonik</t>
  </si>
  <si>
    <t>Кресло офисное Практик</t>
  </si>
  <si>
    <t>Колонка активная Behringer B212D</t>
  </si>
  <si>
    <t>Электрогитара Dean AVLDX</t>
  </si>
  <si>
    <t>Педаль для гитары Tonedriver</t>
  </si>
  <si>
    <t xml:space="preserve">Отпариватель </t>
  </si>
  <si>
    <t>0,00</t>
  </si>
  <si>
    <t>Цифровая камера</t>
  </si>
  <si>
    <t>с. Сосново, ул. Школьная, 36</t>
  </si>
  <si>
    <t>Насос циркуляционный</t>
  </si>
  <si>
    <t>д. Маракуши, ул. Новая, 5</t>
  </si>
  <si>
    <t>Стойка для брошюр напольная</t>
  </si>
  <si>
    <t>Источник бесперебойного питания 650 VA</t>
  </si>
  <si>
    <t>Вентилятор ВЦ 14-46 №2 (1,5/3000)</t>
  </si>
  <si>
    <t>с. Сосново, ул. Школьная, 36А</t>
  </si>
  <si>
    <t>ДымососД-3,5 (3/1500) Сосново</t>
  </si>
  <si>
    <t>Консольный насос К80-50-200</t>
  </si>
  <si>
    <t>Резервуар РВС под воду</t>
  </si>
  <si>
    <t>д. Ольховочка</t>
  </si>
  <si>
    <t>Трактор -Т-40 М</t>
  </si>
  <si>
    <t>Специальный пожарный автомобиль Урал-43202</t>
  </si>
  <si>
    <t>с. Сосново, ул. Октябрьская, 13</t>
  </si>
  <si>
    <t>Лестница-палка</t>
  </si>
  <si>
    <t>Разветвление РТ80</t>
  </si>
  <si>
    <t>Рукав всасывающий</t>
  </si>
  <si>
    <t>Стол комп."Техно 1" (слева)</t>
  </si>
  <si>
    <t>МФУ Xerox WC3210 MFP/N лазерный принтер/факс/цветной сканер</t>
  </si>
  <si>
    <t>Рукав пожарный напорный п-50-1,6</t>
  </si>
  <si>
    <t>Компьютор INSTAR</t>
  </si>
  <si>
    <t>Рукав всасывающий  100 мм</t>
  </si>
  <si>
    <t>ВЛ-0,4 кВ №1 от КТП б/н 630кВА ул.Нефтяников "Быт" с.Уральское от ВЛ-10 кВ №9 ПС "Березовка" 110/10 кВ</t>
  </si>
  <si>
    <t>Пермский край, Чайковский район, с.Уральское</t>
  </si>
  <si>
    <t>59:12:0360000:1123</t>
  </si>
  <si>
    <t>Нежилые помещения блока производства</t>
  </si>
  <si>
    <t>Пермский край, г.Чайковский, с.Уральское, ул.Нефтяников, 2</t>
  </si>
  <si>
    <t>59:12:0360000:1163</t>
  </si>
  <si>
    <t>59:12:0360000:1128</t>
  </si>
  <si>
    <t>Нежилое помещение блока производства</t>
  </si>
  <si>
    <t>59:12:0360000:1114</t>
  </si>
  <si>
    <t>59:12:0360000:1150</t>
  </si>
  <si>
    <t xml:space="preserve">Гидротехническое сооружение пруда на р.Поша </t>
  </si>
  <si>
    <t>Пермский край, г.Чайковский, с.Уральское</t>
  </si>
  <si>
    <t>59:12:0360000:1119</t>
  </si>
  <si>
    <t xml:space="preserve">Здание пекарни </t>
  </si>
  <si>
    <t>Пермский край, г.Чайковский, с.Уральское, ул.Нефтяников, 2/1</t>
  </si>
  <si>
    <t>59:12:0360000:1085</t>
  </si>
  <si>
    <t xml:space="preserve">Часть здания магазина </t>
  </si>
  <si>
    <t>Пермский край, г.Чайковский, с.Уральское, ул.Нефтяников, 6</t>
  </si>
  <si>
    <t>59:12:0360000:1173</t>
  </si>
  <si>
    <t>Здание автогаража</t>
  </si>
  <si>
    <t xml:space="preserve">Пермский край,         г. Чайковский,             с. Уральское,         ул.Нефтяников, д.2/3 </t>
  </si>
  <si>
    <t>59:12:0360000:1086</t>
  </si>
  <si>
    <t>Пермский край, г.Чайковский, с.Уральское, ул.Нефтяников</t>
  </si>
  <si>
    <t>59:12:0360000:1122</t>
  </si>
  <si>
    <t>Склад пенопорошка</t>
  </si>
  <si>
    <t xml:space="preserve">Пермский край, г Чайковский, с Уральское, ул Нефтяников, д 2/4 </t>
  </si>
  <si>
    <t>59:12:0360000:1087</t>
  </si>
  <si>
    <t>Воздушная линия ВЛ-10кВ</t>
  </si>
  <si>
    <t>59:12:0360000:1117</t>
  </si>
  <si>
    <t xml:space="preserve">Нежилое помещение, Нежилое помещение в 14-кв. жилом доме </t>
  </si>
  <si>
    <t>Пермский край, г.Чайковский, с.Уральское, ул.Нефтяников, д.1В</t>
  </si>
  <si>
    <t>59:12:0360000:1180</t>
  </si>
  <si>
    <t>Нежилое помещение, Нежилое помещение в 14-кв. жилом доме</t>
  </si>
  <si>
    <t>59:12:0000000:16835</t>
  </si>
  <si>
    <t>Наружные тепловые сети</t>
  </si>
  <si>
    <t>Пермский край, г Чайковский, с Уральское, ул Школьная</t>
  </si>
  <si>
    <t>59:12:0360000:751</t>
  </si>
  <si>
    <t>1800 п.м.</t>
  </si>
  <si>
    <t xml:space="preserve">Часть здания дома культуры </t>
  </si>
  <si>
    <t>Пермский край, г.Чайковский, с.Уральское, ул.Центральная, д.52</t>
  </si>
  <si>
    <t>59:12:0360000:1127</t>
  </si>
  <si>
    <t>59:12:0360000:1138</t>
  </si>
  <si>
    <t xml:space="preserve">Нежилые помещения в здании администрации </t>
  </si>
  <si>
    <t xml:space="preserve">Пермский край, г.Чайковский, с.Уральское, ул.Центральная, д.50 </t>
  </si>
  <si>
    <t>59:12:0360000:1176</t>
  </si>
  <si>
    <t>59:12:0360000:1177</t>
  </si>
  <si>
    <t>Пермский край, г. Чайковский, с. Уральское, ул. Школьная, д. 4А</t>
  </si>
  <si>
    <t>59:12:0360000:1121</t>
  </si>
  <si>
    <t>Пермский край, Чайковский район, с. Уральское</t>
  </si>
  <si>
    <t>59:12:0360000:1247</t>
  </si>
  <si>
    <t>9729 м.</t>
  </si>
  <si>
    <t>Пермский край, г. Чайковский, д. Злодарь, ул. Родниковая</t>
  </si>
  <si>
    <t>59:12:0380000:165</t>
  </si>
  <si>
    <t>1320 м.</t>
  </si>
  <si>
    <t>Автомобильная дорога, Дорога по ул. Садовая в д. Злодарь</t>
  </si>
  <si>
    <t xml:space="preserve">Пермский край, Чайковский район, д. Злодарь, ул. Садовая </t>
  </si>
  <si>
    <t>59:12:0380000:164</t>
  </si>
  <si>
    <t>1095 м.</t>
  </si>
  <si>
    <t>Система канализации</t>
  </si>
  <si>
    <t xml:space="preserve">Пермский край,                 г. Чайковский, Уральское с/п, с. Уральское </t>
  </si>
  <si>
    <t>59:12:0360000:1259</t>
  </si>
  <si>
    <t>Канализационная насосная станция с напорным коллектором</t>
  </si>
  <si>
    <t xml:space="preserve">Пермский край, Чайковский район, с. Уральское, ул. Центральная </t>
  </si>
  <si>
    <t xml:space="preserve">  59:12:0360000:1257</t>
  </si>
  <si>
    <t>Канализационная насосная станция</t>
  </si>
  <si>
    <t>Пермский край, Чайковский район, Уральское с/п, с. Уральское</t>
  </si>
  <si>
    <t>59:12:0360000:1258</t>
  </si>
  <si>
    <t>Напорная канализация</t>
  </si>
  <si>
    <t xml:space="preserve">  Пермский край, Чайковский район, с. Уральское </t>
  </si>
  <si>
    <t>59:12:0360000:1260</t>
  </si>
  <si>
    <t>7901 м.</t>
  </si>
  <si>
    <t>Дорога по улице Зеленая</t>
  </si>
  <si>
    <t>Пермский край, Чайковский район, с. Уральское, ул. Зеленая</t>
  </si>
  <si>
    <t>59:12:0000000:19258</t>
  </si>
  <si>
    <t>2647 м.</t>
  </si>
  <si>
    <t xml:space="preserve">Пермский край, г. Чайковский, с. Уральское, ул. Речная </t>
  </si>
  <si>
    <t>59:12:0360000:1271</t>
  </si>
  <si>
    <t>2243 м.</t>
  </si>
  <si>
    <t>Артскважина</t>
  </si>
  <si>
    <t>Пермский край, г. Чайковский, с. Уральское</t>
  </si>
  <si>
    <t>59:12:0360000:1213</t>
  </si>
  <si>
    <t>60 м. (глубина)</t>
  </si>
  <si>
    <t>Скважина №2</t>
  </si>
  <si>
    <t xml:space="preserve">Пермский край, г. Чайковский, с. Уральское </t>
  </si>
  <si>
    <t>59:12:0360000:1214</t>
  </si>
  <si>
    <t>90 м. (глубина)</t>
  </si>
  <si>
    <t>Скважина №1</t>
  </si>
  <si>
    <t>59:12:0360000:1211</t>
  </si>
  <si>
    <t>80 м. (глубина)</t>
  </si>
  <si>
    <t>Подземный резервуар</t>
  </si>
  <si>
    <t>59:12:0360000:1212</t>
  </si>
  <si>
    <t>600 куб.м.</t>
  </si>
  <si>
    <t>Земельный участок, категория земель:  Земли сельскохозяйственного назначения, 
разрешенное использование: земельные участки объектов инженерного оборудования водоснабжения</t>
  </si>
  <si>
    <t xml:space="preserve">Пермский край, г.Чайковский, Уральское сельское поселение, в районе с.Уральского </t>
  </si>
  <si>
    <t>59:12:0860001:216</t>
  </si>
  <si>
    <t>59:12:0860001:219</t>
  </si>
  <si>
    <t>59:12:0860001:217</t>
  </si>
  <si>
    <t>59:12:0860001:218</t>
  </si>
  <si>
    <t>Земельный участок, категория земель: земли населенных пунктов, разрешенное использование: земельные участки котельных</t>
  </si>
  <si>
    <t>Пермский край, г.Чайковский, с.Уральское, ул.Школьная, 4А</t>
  </si>
  <si>
    <t>59:12:0360000:1096</t>
  </si>
  <si>
    <t xml:space="preserve">Пермский край, г.Чайковский, Уральское сельское поселение, с.Уральское </t>
  </si>
  <si>
    <t>59:12:0860001:220</t>
  </si>
  <si>
    <t>Земельный участок, категория земель: земли населенных пунктов, разрешенное использование: земельные участки объектов инженерного оборудования газоснабжения</t>
  </si>
  <si>
    <t xml:space="preserve">Пермский край, р-н Чайковский, с. Уральское, ул. Нефтяников, 1Б </t>
  </si>
  <si>
    <t xml:space="preserve">  59:12:0360000:415</t>
  </si>
  <si>
    <t>Земельный участок, категория земель: земли населенных пунктов, разрешенное использование: земельные участки учреждений культуры и искусства</t>
  </si>
  <si>
    <t xml:space="preserve">Пермский край, г Чайковский, с Уральское, ул Центральная, д 52 </t>
  </si>
  <si>
    <t xml:space="preserve">  59:12:0360000:325</t>
  </si>
  <si>
    <t>Земельный участок, категория земель: земли населенных пунктов, разрешенное использование: земельные участки объектов общественного питания</t>
  </si>
  <si>
    <t xml:space="preserve">Пермский край, г Чайковский, с Уральское, ул Нефтяников, д 2/1 </t>
  </si>
  <si>
    <t>59:12:0360000:417</t>
  </si>
  <si>
    <t>Земельный участок, категория земель: земли населенных пунктов, разрешенное использование: производство и переработка промышленной продукции</t>
  </si>
  <si>
    <t>Пермский край, г Чайковский, с Уральское, ул Нефтяников, д 2</t>
  </si>
  <si>
    <t>59:12:0360000:423</t>
  </si>
  <si>
    <t>Гидротехническое сооружение №8</t>
  </si>
  <si>
    <t xml:space="preserve">Пермский край, г. Чайковский, д. Белая Гора </t>
  </si>
  <si>
    <t>59:12:0370000:70</t>
  </si>
  <si>
    <t>205 м.</t>
  </si>
  <si>
    <t xml:space="preserve"> Гидротехническое сооружение №2 "Верхний" плотины</t>
  </si>
  <si>
    <t xml:space="preserve">Пермский край, г. Чайковский, Уральское с/п, на реке Агрызюшка </t>
  </si>
  <si>
    <t>59:12:0000000:18982</t>
  </si>
  <si>
    <t>89 м.</t>
  </si>
  <si>
    <t>Гидротехническое сооружение №1 "Средний" плотины</t>
  </si>
  <si>
    <t>59:12:0000000:18981</t>
  </si>
  <si>
    <t>146 м.</t>
  </si>
  <si>
    <t>Пожарный резервуар Уральское НПС</t>
  </si>
  <si>
    <t>с.Уральское</t>
  </si>
  <si>
    <t>Павильон артскважины</t>
  </si>
  <si>
    <t xml:space="preserve">Артскважина </t>
  </si>
  <si>
    <t xml:space="preserve">Резервуар </t>
  </si>
  <si>
    <t>Внутрипоселковые дороги</t>
  </si>
  <si>
    <t>5 км.</t>
  </si>
  <si>
    <t>6,5 км.</t>
  </si>
  <si>
    <t>с.Уральское, ул.Нефтяников</t>
  </si>
  <si>
    <t>0,35 км.</t>
  </si>
  <si>
    <t>Групповая резервуарная установка сжиженного газа</t>
  </si>
  <si>
    <t>Чайковский район, с.Уральское</t>
  </si>
  <si>
    <t>Газопровод низкого давления к жилым домам</t>
  </si>
  <si>
    <t>Чайковский район, с.Уральское, ул. Нефтяников, 1, 1А, 1В от ГРУ</t>
  </si>
  <si>
    <t>Чайковский район, с.Уральское, ул.Школьная,</t>
  </si>
  <si>
    <t>Чайковский район, с.Уральское, ул.Центральная,</t>
  </si>
  <si>
    <t>с.Уральское, ул.Нефтяников,</t>
  </si>
  <si>
    <t>Кладбище</t>
  </si>
  <si>
    <t xml:space="preserve">с.Уральское </t>
  </si>
  <si>
    <t>Площадка для складирования отходов</t>
  </si>
  <si>
    <t>вблизи с.Уральское</t>
  </si>
  <si>
    <t>Дорога ул.Школьная</t>
  </si>
  <si>
    <t>с.Уральское, ул.Школьная</t>
  </si>
  <si>
    <t>Дорога ул.Центральная</t>
  </si>
  <si>
    <t>с.Уральское, ул.Центральная от дома №54 до дома №104</t>
  </si>
  <si>
    <t xml:space="preserve">Линия уличного освещения </t>
  </si>
  <si>
    <t>с.Уральское, ул.Центральная</t>
  </si>
  <si>
    <t>с.Уральское, ул.Центральная-ул.Зеленая</t>
  </si>
  <si>
    <t>с.Уральское, ул.Речная</t>
  </si>
  <si>
    <t>д.Злодарь, ул.Родниковая</t>
  </si>
  <si>
    <t>д.Злодарь, ул.Садовая</t>
  </si>
  <si>
    <t xml:space="preserve">Автомобильная дорога </t>
  </si>
  <si>
    <t xml:space="preserve">Пермский край, Чайковский район, д.Белая Гора, ул.Сиреневый бульвар </t>
  </si>
  <si>
    <t>Детские площадки</t>
  </si>
  <si>
    <t>Забор  Уральское НПС</t>
  </si>
  <si>
    <t>Тротуар из Ж/Б плит</t>
  </si>
  <si>
    <t>Братская могила</t>
  </si>
  <si>
    <t>Мост через р.Поша</t>
  </si>
  <si>
    <t>с.Уральское, ул.Речная, возле д.14</t>
  </si>
  <si>
    <t>Здание бани</t>
  </si>
  <si>
    <t>с.Уральское,  НПС</t>
  </si>
  <si>
    <t>59 ББ 007266 от 02.12.2008 г.</t>
  </si>
  <si>
    <t>№ 59-59-16/066/2012-489  от 17.12.2012       (Свидетельство 59-БГ №680320 от 17.12.2012 г.)</t>
  </si>
  <si>
    <t xml:space="preserve">№ 59-59-16/066/2012-488  от 17.12.2012 </t>
  </si>
  <si>
    <t>№ 59-59-16/066/2012-490  от 17.12.2012</t>
  </si>
  <si>
    <t xml:space="preserve">№ 59-59-16/066/2012-491  от 17.12.2012 </t>
  </si>
  <si>
    <t>59 ББ №647121   от 02.08.2010 г.</t>
  </si>
  <si>
    <t>59 ББ №646335 от 30.06.2010 г.</t>
  </si>
  <si>
    <t>59 ББ №646549 от 13.07.2010</t>
  </si>
  <si>
    <t xml:space="preserve"> №59-59-16/039/2010-225  от 02.09.2010</t>
  </si>
  <si>
    <t>№ 59-59-16/037/2010-488  от 13.09.2010</t>
  </si>
  <si>
    <t xml:space="preserve">№ 59-59-16/039/2010-226  от 02.09.2010 </t>
  </si>
  <si>
    <t>№ 59-59-16/039/2010-227  от 07.09.2010</t>
  </si>
  <si>
    <t>№ 59-59-16/007/2012-058  от 26.01.2012</t>
  </si>
  <si>
    <t>№ 59-59-16/007/2012-057  от 26.01.2012</t>
  </si>
  <si>
    <t>№ 59-59-16/005/2012-372  от 22.02.2012</t>
  </si>
  <si>
    <t xml:space="preserve">№ 59-59-16/005/2012-371  от 22.02.2012  (Собственность)   
</t>
  </si>
  <si>
    <t xml:space="preserve">№ 59-59-16/005/2012-370  от 22.02.2012  (Собственность)   
</t>
  </si>
  <si>
    <t xml:space="preserve">№ 59-59-16/001/2013-019  от 22.01.2013 </t>
  </si>
  <si>
    <t>№ 59-59-16/001/2013-017  от 22.01.2013</t>
  </si>
  <si>
    <t>№ 59-59-16/023/2013-123  от 15.04.2013</t>
  </si>
  <si>
    <t xml:space="preserve">№ 59-59/016-59/016/001/2015-148/1  от 03.02.2015  (Собственность)   
 </t>
  </si>
  <si>
    <t>№ 59-59/016-59/016/101/2015-9942/1  от 17.08.2015</t>
  </si>
  <si>
    <t>№ 59-59/016-59/016/001/2015-655/1  от 10.04.2015</t>
  </si>
  <si>
    <t xml:space="preserve">№ 59-59/016-59/016/101/2015-7169/1  от 04.06.2015  (Собственность)   
</t>
  </si>
  <si>
    <t xml:space="preserve">№ 59-59/016-59/016/101/2015-9937/1  от 17.08.2015  (Оперативное управление)   
</t>
  </si>
  <si>
    <t xml:space="preserve">№ 59-59/016-59/016/101/2015-7167/1  от 03.06.2015  (Собственность)   
</t>
  </si>
  <si>
    <t xml:space="preserve">№ 59-59/016-59/016/101/2015-7171/1  от 04.06.2015  (Собственность) </t>
  </si>
  <si>
    <t xml:space="preserve">№ 59-59/016-59/016/104/2015-1890/1  от 14.10.2015   </t>
  </si>
  <si>
    <t>№ 59-59/005-59/016/104/2015-2121/1  от 22.10.2015</t>
  </si>
  <si>
    <t xml:space="preserve">№ 59-59-16/051/2011-359  от 08.11.2011  (Собственность) </t>
  </si>
  <si>
    <t xml:space="preserve">№ 59-59-16/051/2011-360  от 08.11.2011  (Собственность) </t>
  </si>
  <si>
    <t xml:space="preserve"> № 59-59-16/051/2011-358  от 08.11.2011  (Собственность) </t>
  </si>
  <si>
    <t xml:space="preserve">№ 59-59-16/051/2011-357  от 08.11.2011  (Собственность)   
</t>
  </si>
  <si>
    <t>№ 59-59-16/050/2011-008  от 13.09.2011</t>
  </si>
  <si>
    <t xml:space="preserve">№ 59-59-16/050/2011-010  от 05.10.2011 </t>
  </si>
  <si>
    <t>№ 59-59-16/050/2011-009  от 13.09.2011</t>
  </si>
  <si>
    <t>№ 59-59-16/050/2011-011  от 13.09.2011</t>
  </si>
  <si>
    <t>№ 59-59-16/021/2013-098  от 22.04.2013</t>
  </si>
  <si>
    <t xml:space="preserve">№ 59-59-16/004/2012-061  от 22.02.2012 </t>
  </si>
  <si>
    <t>№ 59-59-16/023/2011-366  от 02.06.2011</t>
  </si>
  <si>
    <t>№ 59-59-16/043/2010-114  от 27.09.2010</t>
  </si>
  <si>
    <t>№ 59-59-16/043/2010-208  от 29.10.2010</t>
  </si>
  <si>
    <t>№ 59-59-16/050/2009-054  от 08.12.2009</t>
  </si>
  <si>
    <t xml:space="preserve">№ 59-59/016-59/999/001/2016-7118/2  от 14.09.2016  (Собственность) </t>
  </si>
  <si>
    <t xml:space="preserve">№ 59:12:0000000:18982-59/016/2017-2  от 20.06.2017  (Собственность) </t>
  </si>
  <si>
    <t>№ 59-59/013-59/016/101/2016-4233/2  от 27.04.2016</t>
  </si>
  <si>
    <t>Уральское</t>
  </si>
  <si>
    <t>Автомобиль ЗИЛ-ММЗ-4502 тип ТС: самосвал грузовой</t>
  </si>
  <si>
    <t>Легковой автомобиль LADA SAMARA ВАЗ-211540</t>
  </si>
  <si>
    <t>Автомобиль АРС-14 ЗИЛ-131</t>
  </si>
  <si>
    <t>Ноутбук Machines</t>
  </si>
  <si>
    <t>с.Фоки, ул.Заводская, 46 кв.1</t>
  </si>
  <si>
    <t>с.Фоки, ул.Заводская, 48  кв.2</t>
  </si>
  <si>
    <t>с.Фоки, ул.Заводская, 48 кв.4</t>
  </si>
  <si>
    <t>с.Фоки, ул.Заводская, 80 кв.3</t>
  </si>
  <si>
    <t>с.Фоки, ул.Заводская, 78 кв.1</t>
  </si>
  <si>
    <t>с.Фоки, ул.Заводская, 85 кв.2</t>
  </si>
  <si>
    <t>с.Фоки, ул.Заводская, 92 кв.1</t>
  </si>
  <si>
    <t>59:12:039:0000:0001616293/А</t>
  </si>
  <si>
    <t>с.Фоки, ул.Заводская, 92 кв.4</t>
  </si>
  <si>
    <t>с.Фоки, ул.Кирова, 41/4 кв.1</t>
  </si>
  <si>
    <t>с.Фоки, ул.Кирова, 41/4 кв.2</t>
  </si>
  <si>
    <t>с.Фоки, ул.Кирова, 18 кв.2</t>
  </si>
  <si>
    <t>с.Фоки, ул.Кирова, 20 кв.1</t>
  </si>
  <si>
    <t>с.Фоки, ул.Кирова, 30 кв.1</t>
  </si>
  <si>
    <t>59:12:039:0000:0001:9691</t>
  </si>
  <si>
    <t>с.Фоки, ул.Кирова, 30 кв.3</t>
  </si>
  <si>
    <t>с.Фоки, ул.Кирова, 30 кв.4</t>
  </si>
  <si>
    <t>с.Фоки, ул.Кирова, 30 кв.5</t>
  </si>
  <si>
    <t>с.Фоки, ул.Кирова, 30 кв.6</t>
  </si>
  <si>
    <t>с.Фоки, ул.Кирова, 30 кв.7</t>
  </si>
  <si>
    <t>с.Фоки, ул.Коммунальная, 7 кв.1</t>
  </si>
  <si>
    <t>с.Фоки, ул.Ленина,  21 кв.1</t>
  </si>
  <si>
    <t>с.Фоки, ул.Ленина,  34 кв.2</t>
  </si>
  <si>
    <t>с.Фоки, ул.Ленина, 42 кв.1</t>
  </si>
  <si>
    <t>с.Фоки, ул.Ленина, 67 кв.2</t>
  </si>
  <si>
    <t>с.Фоки, ул.Кирова, 104 кв.10</t>
  </si>
  <si>
    <t>с.Фоки, ул.Советская, 87 кв.8/1</t>
  </si>
  <si>
    <t>с.Фоки, ул.Советская, 87 а кв.5</t>
  </si>
  <si>
    <t>с.Фоки, ул.Советская, 87 а кв.18</t>
  </si>
  <si>
    <t>д.Чумна, ул.Уральская,17 кв 1</t>
  </si>
  <si>
    <t>д.Чумна, ул.Уральская,28 кв 1</t>
  </si>
  <si>
    <t>Фоки, Заречная, 6 (№ 3)</t>
  </si>
  <si>
    <t>с.Фоки ул. Кирова д.48а кв.2</t>
  </si>
  <si>
    <t>59:12:0390002:441</t>
  </si>
  <si>
    <t>Здание интерната№3(жилой контейнер)</t>
  </si>
  <si>
    <t xml:space="preserve"> Фоки</t>
  </si>
  <si>
    <t>Фоки, Заводская, 54</t>
  </si>
  <si>
    <t>Фоки, Заводская, 89</t>
  </si>
  <si>
    <t>Фоки, Кирова, 34 кв.1</t>
  </si>
  <si>
    <t>Фоки, Заречная, 4 (№ 2)</t>
  </si>
  <si>
    <t>Фоки, Красная, 10 КВ.1</t>
  </si>
  <si>
    <t>Фоки, Красная, 37 б</t>
  </si>
  <si>
    <t>Фоки, Красная, 58</t>
  </si>
  <si>
    <t>Фоки, Ленина, 43 ( 2)</t>
  </si>
  <si>
    <t>Чумна, Уральская, 25 (1,2)</t>
  </si>
  <si>
    <t>Чумна, Уральская, 39 (43), (№ 1,3)</t>
  </si>
  <si>
    <t>Реконструкция тепловых сетей и котельных с. Фоки</t>
  </si>
  <si>
    <t>Флаг Фокинского сельского поселения,двусторонний 100х150см</t>
  </si>
  <si>
    <t>Герб Фокинского сельского поселения, щит пластик 42х51 см с короной, фотопечать</t>
  </si>
  <si>
    <t>Детская игровая площадка с З.Михайловский</t>
  </si>
  <si>
    <t>с З.Михайловский</t>
  </si>
  <si>
    <t>Спортивная площадка с.З.Михайловский</t>
  </si>
  <si>
    <t>Газиф жилых домов с переводом на индив. Отоп</t>
  </si>
  <si>
    <t xml:space="preserve"> с.Фоки ул. Кирова 95, Советская 80,85</t>
  </si>
  <si>
    <t>Мотопомпа Koshin SEM-50 V</t>
  </si>
  <si>
    <t>Здание конторы</t>
  </si>
  <si>
    <t>Фоки, Зеленая 27,</t>
  </si>
  <si>
    <t xml:space="preserve">Воздушные электрические сети, протяженность </t>
  </si>
  <si>
    <t>д.Гаревая</t>
  </si>
  <si>
    <t xml:space="preserve">Газоснабжение жилых домов   </t>
  </si>
  <si>
    <t>д. Гаревая ул. Мира д. №1 по № 22</t>
  </si>
  <si>
    <t xml:space="preserve">трансформаторная подстанция  </t>
  </si>
  <si>
    <t>с.Фоки, ул.Кирова</t>
  </si>
  <si>
    <t>Скважина больница с. Фоки</t>
  </si>
  <si>
    <t>с,Фоки</t>
  </si>
  <si>
    <t>Памятник погибшим воинам Великой Отечественной войны (с.Фоки)</t>
  </si>
  <si>
    <t>ВЛ-0,4 кВ №2 от ТП 1444/160 кВА "Быт" с. Фоки от ВЛ-10 кВ №5 ПС "Фоки" 35/10кВ</t>
  </si>
  <si>
    <t>ВЛ-0,4 кВ №1 от КТП 1578/250 кВА  Аптека "Быт" с. Фоки</t>
  </si>
  <si>
    <t xml:space="preserve"> S - 173 кв.м.</t>
  </si>
  <si>
    <t>5000м</t>
  </si>
  <si>
    <t>Мост деревянный (ф. бетонный) ч/з р. Альняш,5,0 п.м.</t>
  </si>
  <si>
    <t xml:space="preserve">1101100139480                 </t>
  </si>
  <si>
    <t>Здание четырехэтажное корпуса теоретического обучения ул.Вокзальная, д.1/3(3 этаж</t>
  </si>
  <si>
    <t>ул.Вокзальная,1/3</t>
  </si>
  <si>
    <t>59:12:0010302:22</t>
  </si>
  <si>
    <t>349,4 м2</t>
  </si>
  <si>
    <t>59-БГ № 015896 от 03.06.2011</t>
  </si>
  <si>
    <t>Оперативн.управл.</t>
  </si>
  <si>
    <t>Договор№02-06/30 от12.09.12</t>
  </si>
  <si>
    <t xml:space="preserve">11011200001                   </t>
  </si>
  <si>
    <t>Здание четырехэтажное корпуса теоретического обучения ул.Вокзальная, д.1/3(4 этаж,№1,2,7</t>
  </si>
  <si>
    <t>118,3 кв.м</t>
  </si>
  <si>
    <t>Постановление№109 от 19.01.17, Договор№02-06/30 от26.09.12</t>
  </si>
  <si>
    <t>газопровод наружный многоквартирного дома №34 ул.Мира г.Чайковский</t>
  </si>
  <si>
    <t>Пермский край,г.Чайковский</t>
  </si>
  <si>
    <t>Насаждения многолетние на территории м/р</t>
  </si>
  <si>
    <t>Пешеходные ограждения вдоль а/дороги у здания ОВД ул.Вокзальная</t>
  </si>
  <si>
    <t>ул.Вокзальная</t>
  </si>
  <si>
    <t>Благоустройство, м/р Основной МАФ(изготовление и установка МАФ на дет.площадке)</t>
  </si>
  <si>
    <t>Благоустройство, ул.Кирьянова МАФ(изготовление и установка МАФ на дет.площадке)</t>
  </si>
  <si>
    <t>ул.Кирьянова</t>
  </si>
  <si>
    <t>Благоустройство, ул.Юбилейная(д.пл.Чародеи) МАФ(изготовление и установка МАФ на дет.площадке)</t>
  </si>
  <si>
    <t>Благоустройство, ул.Мира2/4 МАФ(изготовление и установка МАФ на дет.площадке)</t>
  </si>
  <si>
    <t>ул.Мира,2/4</t>
  </si>
  <si>
    <t>Благоустройство, ул.Вокзальная 41 МАФ(изготовление и установка МАФ на дет.площадке)</t>
  </si>
  <si>
    <t>ул.Вокзальная,41</t>
  </si>
  <si>
    <t>Сквер по ул.Декабристов</t>
  </si>
  <si>
    <t>ул.Декабристов</t>
  </si>
  <si>
    <t>общая площадь 5180 м2,в том числе д/пл. 102,8 м2</t>
  </si>
  <si>
    <t>Сквер по ул.Строительная</t>
  </si>
  <si>
    <t>ул.Строительная</t>
  </si>
  <si>
    <t>Пешеходная дорожка, подход к пешеходному переходу от Пр.Победы22 до конца</t>
  </si>
  <si>
    <t>ул.Проспект Победы,22</t>
  </si>
  <si>
    <t>Пешеходная дорожка, подход к пешеходному переходу от Пр.Победы12 до ост. Проспек</t>
  </si>
  <si>
    <t>ул.Проспект Победы,12</t>
  </si>
  <si>
    <t>Сквер им.Пушкина по ул.Мира</t>
  </si>
  <si>
    <t>ул.Пушкина</t>
  </si>
  <si>
    <t>Сквер ул.К.Маркса в р-не мемор.группы "Никто не забыт ,ничто не забыто"</t>
  </si>
  <si>
    <t>ул.К.Маркса</t>
  </si>
  <si>
    <t>Газопровод наружный многоквартирного дома №34 ул.Мира г.Чайковский</t>
  </si>
  <si>
    <t>ул.Мира,34</t>
  </si>
  <si>
    <t>Наружное освещение дома ул.Декабристов, д.34 , протяженностью 149м КЛ-ВЛ- 0,4кВ</t>
  </si>
  <si>
    <t>ул.Декабристов,34</t>
  </si>
  <si>
    <t>59:12:0000000:1955</t>
  </si>
  <si>
    <t>протяженностью 149м КЛ-ВЛ- 0,4кВ</t>
  </si>
  <si>
    <t xml:space="preserve">000110103120143               </t>
  </si>
  <si>
    <t>А/проезды по ул.Вокзальная, прилегающая к</t>
  </si>
  <si>
    <t>Автобусная остановка Заря 1 пос.Заря</t>
  </si>
  <si>
    <t>59:12:0000000:17339</t>
  </si>
  <si>
    <t>59-59-16/014/2009-220  от 08.04.2009 </t>
  </si>
  <si>
    <t>Автобусная остановка КШТ пос.Заря</t>
  </si>
  <si>
    <t>59:12:0000000:17338</t>
  </si>
  <si>
    <t> 59-59-16/014/2009-219  от 08.04.2009 </t>
  </si>
  <si>
    <t>Сооружение автодороги г.Чайковский, общая площадь 7025,5 кв.м.</t>
  </si>
  <si>
    <t>7025,5м2</t>
  </si>
  <si>
    <t xml:space="preserve">000110103120164               </t>
  </si>
  <si>
    <t>Автодорога Завокзальный район</t>
  </si>
  <si>
    <t>59:12:0010411:719</t>
  </si>
  <si>
    <t>№ 59-59-16/055/2012-201  от 18.09.2012</t>
  </si>
  <si>
    <t>Автодорога и проезды по ул.Советской от РЭБ до Мутнушки</t>
  </si>
  <si>
    <t>ул.Советская</t>
  </si>
  <si>
    <t>59:12:001:0000-0001:14932/I</t>
  </si>
  <si>
    <t>59 ББ 005237 от 06.10.2008</t>
  </si>
  <si>
    <t>Автодорога и тратуар ул.Советская,53</t>
  </si>
  <si>
    <t>59:12:0000000:17482</t>
  </si>
  <si>
    <t>№ 59-59-16/052/2012-200  от 05.09.2012</t>
  </si>
  <si>
    <t>Автодорога п.Заря 2 - Объездная (ПТТиСТ)</t>
  </si>
  <si>
    <t>59:12:0000000:5824</t>
  </si>
  <si>
    <t>№ 59-59-16/005/2009-250  от 09.02.2009</t>
  </si>
  <si>
    <t>Автодорога п.Уральский от Гагарина,36</t>
  </si>
  <si>
    <t>ул.Гагарина,36</t>
  </si>
  <si>
    <t>Автодорога по ул. 40лет Октября (от Прудной до а/дороги м-2)</t>
  </si>
  <si>
    <t>ул.40лет Октября</t>
  </si>
  <si>
    <t>59:12:0010343:2868</t>
  </si>
  <si>
    <t>№ 59-59-16/009/2012-268  от 29.02.2012</t>
  </si>
  <si>
    <t>Автодорога по ул. Горького</t>
  </si>
  <si>
    <t>ул.Горького</t>
  </si>
  <si>
    <t>59:12:0000000:1948</t>
  </si>
  <si>
    <t>№ 59-59-16/001/2012-802  от 11.04.2012</t>
  </si>
  <si>
    <t>Автодорога по ул.Кабалевского от ул.Ленина, Речной вокзал до К.Маркса</t>
  </si>
  <si>
    <t>ул.Кабалевского от ул.Ленина до ул.К.Маркса</t>
  </si>
  <si>
    <t>59:12:0010307:1727</t>
  </si>
  <si>
    <t>№ 59-59-16/021/2009-021  от 05.05.2009</t>
  </si>
  <si>
    <t>Автодорога по ул.Ленина от К.Маркса до ж/д переезда, протяженность 1845,9 м.</t>
  </si>
  <si>
    <t xml:space="preserve"> по ул.Ленина от ул.К.Маркса до ж/д</t>
  </si>
  <si>
    <t>протяженность 1845,9 м.</t>
  </si>
  <si>
    <t>Автодорога по ул.Меридианной 2, Завокзальный район</t>
  </si>
  <si>
    <t>ул.Меридианная,2,Завокзальный р-н</t>
  </si>
  <si>
    <t>59:12:0000000:13796</t>
  </si>
  <si>
    <t>Автодорога по ул.Уральской</t>
  </si>
  <si>
    <t>ул.Уральская</t>
  </si>
  <si>
    <t>59-БГ 405733 от 30.05.2012</t>
  </si>
  <si>
    <t>Автодорога по ул. Школьная (Кирьянова)</t>
  </si>
  <si>
    <t>ул.Школьная(Кирьянова)</t>
  </si>
  <si>
    <t>59:12:0000000:3465</t>
  </si>
  <si>
    <t>59БГ № 561231 от 09.10.2012</t>
  </si>
  <si>
    <t>Автодорога по ул. Шлюзовой</t>
  </si>
  <si>
    <t>ул.Шлюзовая</t>
  </si>
  <si>
    <t>59:12:0000000:4329</t>
  </si>
  <si>
    <t>№ 59-59-16/009/2012-267  от 28.02.2012</t>
  </si>
  <si>
    <t>Автодорога по ул. Шоссейная</t>
  </si>
  <si>
    <t>ул.Шоссейная</t>
  </si>
  <si>
    <t>59:12:0010253:198</t>
  </si>
  <si>
    <t>№ 59-59-16/022/2011-427  от 15.04.2011</t>
  </si>
  <si>
    <t>Автодорога Приморский б-р от ул.Ленина до перекрестка моста, протяженность 1131,</t>
  </si>
  <si>
    <t>ул.Приморский б-р,от ул.Ленина до моста</t>
  </si>
  <si>
    <t>59:12:001:0000-0001:14929/I</t>
  </si>
  <si>
    <t>Автодорога стройбаза- КШТ</t>
  </si>
  <si>
    <t>59:12:0000000:14028</t>
  </si>
  <si>
    <t>№ 59-59-16/071/2012-489  от 17.12.2012</t>
  </si>
  <si>
    <t>Автодорога ул.К.Маркса, протяженность 703,6 м.</t>
  </si>
  <si>
    <t>59:12:001:0000-0001:14931/I</t>
  </si>
  <si>
    <t>59 БГА 0892880 от 06.10.2008</t>
  </si>
  <si>
    <t>Автодорога ул.К.Маркса,(от Кабалевского до Ленина) микрорайон № 3</t>
  </si>
  <si>
    <t>ул.К.Маркса(от Кабалевского до Ленина)</t>
  </si>
  <si>
    <t>59:12:0010318:1508</t>
  </si>
  <si>
    <t>59-59-16/068/2012-392  от 21.12.2012 </t>
  </si>
  <si>
    <t>Автодорога  ул.Кабалевского от ул. К.Маркса до</t>
  </si>
  <si>
    <t>ул.Кабалевского от ул.К.Маркса до</t>
  </si>
  <si>
    <t>Автодорога  ул.Ленина</t>
  </si>
  <si>
    <t>ул.Ленина</t>
  </si>
  <si>
    <t>59:12:0000000:3837</t>
  </si>
  <si>
    <t>59 БГ  № 680181 от 17.12.2012</t>
  </si>
  <si>
    <t>Автодорога  ул.Луговая от ул.Промышленной до Набережной</t>
  </si>
  <si>
    <t>ул.Луговая,от ул.Промышленной до Набережной</t>
  </si>
  <si>
    <t>59:12:0000000:17189</t>
  </si>
  <si>
    <t>№ 59-59-16/009/2012-266  от 28.02.2012</t>
  </si>
  <si>
    <t>Автодорога  ул. Мира</t>
  </si>
  <si>
    <t>ул.Мира</t>
  </si>
  <si>
    <t>59:12:0000000:4279</t>
  </si>
  <si>
    <t>№ 59-59-16/001/2012-803  от 11.04.2012</t>
  </si>
  <si>
    <t>Автодорога  ул. Пионерская</t>
  </si>
  <si>
    <t>ул.Пионерская</t>
  </si>
  <si>
    <t>Автодорога ул.Промышленная от моста до ул.Советская,общая площадь 19715 кв.м.</t>
  </si>
  <si>
    <t>ул.Промышленная,от моста до ул.Советская</t>
  </si>
  <si>
    <t>59:12:0000000:6375</t>
  </si>
  <si>
    <t>№ 59-59-16/053/2012-316  от 26.09.2012</t>
  </si>
  <si>
    <t>Автодорога ул.Промышленная  ул.Советской до</t>
  </si>
  <si>
    <t>ул.Промышленная  ул.Советской до</t>
  </si>
  <si>
    <t>59:12:0000000:17479</t>
  </si>
  <si>
    <t>№ 59-59-16/020/2009-092  от 14.04.2009</t>
  </si>
  <si>
    <t>Автодорога ул.Советская от пл.Чайковского до перекрестка у РЭБ, протяженность 13</t>
  </si>
  <si>
    <t>ул.Советская от пл.Чайковского до перекрестка у РЭБ</t>
  </si>
  <si>
    <t>59:12:0000000:6441</t>
  </si>
  <si>
    <t xml:space="preserve">протяженность 4360м </t>
  </si>
  <si>
    <t xml:space="preserve">Автодорога -РЭБ-Сутузово до ПК 11,протяженность 4360м </t>
  </si>
  <si>
    <t>Асфальтобетонное покрытие ул.Вокзальная от К.Маркса до</t>
  </si>
  <si>
    <t>ул.Вокзальная от К.Маркса до</t>
  </si>
  <si>
    <t>Асфальтобетонное покрытие ул.Широтная 1</t>
  </si>
  <si>
    <t>ул.Широтная, 1</t>
  </si>
  <si>
    <t>Асфальтобетонное покрытие ул.Широтная 2</t>
  </si>
  <si>
    <t xml:space="preserve"> ул.Широтная, 2</t>
  </si>
  <si>
    <t>Бетонное покрытие ул.Вокзальная и ул.Безымянная м/н №4</t>
  </si>
  <si>
    <t>ул.Вокзальная и ул.Безымянная м/н №4</t>
  </si>
  <si>
    <t>Бетонное покрытие ул.Северная</t>
  </si>
  <si>
    <t>ул.Северная</t>
  </si>
  <si>
    <t>59:12:0010243:1998</t>
  </si>
  <si>
    <t>59-59-16/023/2012-239  от 03.04.2012 </t>
  </si>
  <si>
    <t>Бетонные дороги м-он №5 от улицы Горького до магазина  № 15, протяженность 746,2</t>
  </si>
  <si>
    <t>от улицы Горького до магазина  № 15</t>
  </si>
  <si>
    <t>59-59-16/087/2008-348</t>
  </si>
  <si>
    <t>протяженность 746,2</t>
  </si>
  <si>
    <t>59 ББ 008191 от 19.01.2009</t>
  </si>
  <si>
    <t>Бетонные покрытия м/н №9 пешеходы от ул.Строительной до</t>
  </si>
  <si>
    <t xml:space="preserve"> м/н №9 пешеходы от ул.Строительной до</t>
  </si>
  <si>
    <t>59:12:0000000:17618</t>
  </si>
  <si>
    <t>59-59-16/005/2009-065  от 30.01.2009 </t>
  </si>
  <si>
    <t>Бетонные тратуары, площадки ул.Вокзальная м-он №4, протяженность 330м.</t>
  </si>
  <si>
    <t>ул.Вокзальная м-он №4</t>
  </si>
  <si>
    <t>59:12:0000000:4366</t>
  </si>
  <si>
    <t>59-59-16/091/2008-264  от 16.12.2008 </t>
  </si>
  <si>
    <t>Дорога к общежитию Молодость</t>
  </si>
  <si>
    <t>Дороги и тратуары Декабристов 19</t>
  </si>
  <si>
    <t>ул.Декабристов 19</t>
  </si>
  <si>
    <t>Дороги и тратуары  м-он №2 окольц.</t>
  </si>
  <si>
    <t>Дороги и тратуары  м-он № 2,5</t>
  </si>
  <si>
    <t>59:12:0000000:17011</t>
  </si>
  <si>
    <t>59-59-16/073/2012-100  от 21.12.2012 </t>
  </si>
  <si>
    <t>Дороги и тратуары  м-он № 3</t>
  </si>
  <si>
    <t>Дороги и тратуары ул.Вокзальная 55,53</t>
  </si>
  <si>
    <t>ул.Вокзальная 55,53</t>
  </si>
  <si>
    <t>59:12:0010343:105</t>
  </si>
  <si>
    <t>59-59-16/048/2012-433  от 09.10.2012 </t>
  </si>
  <si>
    <t>Дороги и тратуары ул.Ленина,48,52</t>
  </si>
  <si>
    <t>ул.Ленина,48,52</t>
  </si>
  <si>
    <t>Дорожки асфальтированные внутриквартальные Основной, микрорайон 1</t>
  </si>
  <si>
    <t>59:12:0000000:5767</t>
  </si>
  <si>
    <t>59-59-16/033/2011-204  от 06.06.2011 </t>
  </si>
  <si>
    <t>Дорожки асфальтированные внутриквартальные Прикамский м/р</t>
  </si>
  <si>
    <t>59:12:0000000:6598</t>
  </si>
  <si>
    <t>1551,0 + 7973,4</t>
  </si>
  <si>
    <t>59-59-16/053/2009-479  от 13.01.2010 </t>
  </si>
  <si>
    <t>Подъездная дорога ул.Трактовая от трассы Фоки-Чайковский</t>
  </si>
  <si>
    <t>ул.Трактовая от трассы Фоки-Чайковский</t>
  </si>
  <si>
    <t>59:12:0000000:17004</t>
  </si>
  <si>
    <t>№ 59-59-16/009/2012-269  от 28.02.2012</t>
  </si>
  <si>
    <t>Проезды и тратуары, Азина, Гагарина</t>
  </si>
  <si>
    <t xml:space="preserve"> ул.Азина</t>
  </si>
  <si>
    <t>59-59-16/073/2012-099</t>
  </si>
  <si>
    <t>3500,5800,8487</t>
  </si>
  <si>
    <t>59 БГ 680609 от 21.12.2012</t>
  </si>
  <si>
    <t>Путепровод через ж/дорогу на автодороге "Приморский бульвар-ул.Промышленная" общ</t>
  </si>
  <si>
    <t>Приморский бульвар-ул.Промышленная" общ</t>
  </si>
  <si>
    <t>Тратуары, общая площадь 1207,4 кв.м. ул.Вокзальная</t>
  </si>
  <si>
    <t>59:12:0000000:17391</t>
  </si>
  <si>
    <t>общая площадь 1207,4 кв.м</t>
  </si>
  <si>
    <t>59-59-16/087/2008-119  от 10.12.2008 </t>
  </si>
  <si>
    <t>Берегоукрепление р.Мутнушки, р.Светлушки г.Чайковский,ул.Советская</t>
  </si>
  <si>
    <t>59-59-16/034/2008-045</t>
  </si>
  <si>
    <t>59 БА 0832316 от 25.04.2008</t>
  </si>
  <si>
    <t>Благоустройство Вокзальная,33</t>
  </si>
  <si>
    <t>ул.Вокзальная,33</t>
  </si>
  <si>
    <t>57:435:002:000219440</t>
  </si>
  <si>
    <t>Благоустройство Вокзальная,41</t>
  </si>
  <si>
    <t xml:space="preserve"> ул.Вокзальная,41</t>
  </si>
  <si>
    <t>Благоустройство Вокзальная,47</t>
  </si>
  <si>
    <t>ул.Вокзальная,47</t>
  </si>
  <si>
    <t>57:435:002:000219400</t>
  </si>
  <si>
    <t>Благоустройство Вокзальная,7/1,7/2</t>
  </si>
  <si>
    <t>ул.Вокзальная,7/1,7/2</t>
  </si>
  <si>
    <t>57:435:002:000228870</t>
  </si>
  <si>
    <t xml:space="preserve">                         </t>
  </si>
  <si>
    <t>Благоустройство К.Маркса,17</t>
  </si>
  <si>
    <t xml:space="preserve"> ул.К.Маркса,17</t>
  </si>
  <si>
    <t>57:435:002:000219360</t>
  </si>
  <si>
    <t>Благоустройство К.Маркса,3/1</t>
  </si>
  <si>
    <t>ул.К.Маркса,3/1</t>
  </si>
  <si>
    <t>59:12:0010319:2414</t>
  </si>
  <si>
    <t>Благоустройство К.Маркса,55</t>
  </si>
  <si>
    <t>ул.К.Маркса,55</t>
  </si>
  <si>
    <t>Благоустройство Ленина,27</t>
  </si>
  <si>
    <t>ул.Ленина,27</t>
  </si>
  <si>
    <t>59:12:0010317:1086</t>
  </si>
  <si>
    <t>Благоустройство Ленина,36</t>
  </si>
  <si>
    <t xml:space="preserve"> ул.Ленина,36</t>
  </si>
  <si>
    <t>59-59-16/029/2011-328</t>
  </si>
  <si>
    <t>59-БГ № 055195 от 09.06.2011</t>
  </si>
  <si>
    <t>Благоустройство Ленина,60</t>
  </si>
  <si>
    <t>ул.Ленина,60</t>
  </si>
  <si>
    <t>59:12:0010343:2864</t>
  </si>
  <si>
    <t>Благоустройство Ленина,62</t>
  </si>
  <si>
    <t>ул.Ленина,62</t>
  </si>
  <si>
    <t>Благоустройство Ленина,64</t>
  </si>
  <si>
    <t>ул.Ленина,64</t>
  </si>
  <si>
    <t>59-59-16/020/2011-313</t>
  </si>
  <si>
    <t>59 бб № 977951 ОТ 03.05.2011</t>
  </si>
  <si>
    <t>Благоустройство насосной Вокзальная,43</t>
  </si>
  <si>
    <t>ул. Вокзальная,43</t>
  </si>
  <si>
    <t>57:435:002:000219460</t>
  </si>
  <si>
    <t>Благоустройство окольцов., Вокзальная</t>
  </si>
  <si>
    <t>ул. Вокзальная</t>
  </si>
  <si>
    <t>Благоустройство, Б.Текстильщиков,7</t>
  </si>
  <si>
    <t>ул.Б.Текстильщиков,7</t>
  </si>
  <si>
    <t>57:435:002:000228950</t>
  </si>
  <si>
    <t>Благоустройство Вокзальная</t>
  </si>
  <si>
    <t>57:435:002:000229070</t>
  </si>
  <si>
    <t>Благоустройство, 5 микрорайон</t>
  </si>
  <si>
    <t>ул.5 микрорайон</t>
  </si>
  <si>
    <t>57:435:002:000229030</t>
  </si>
  <si>
    <t>Благоустройство, Б.Текстильщиков,13</t>
  </si>
  <si>
    <t>ул. Б.Текстильщиков,13</t>
  </si>
  <si>
    <t>57:435:002:000219370</t>
  </si>
  <si>
    <t>Благоустройство, Б.Текстильщиков,17</t>
  </si>
  <si>
    <t>ул.Б.Текстильщиков,17</t>
  </si>
  <si>
    <t>57:435:002:000229010</t>
  </si>
  <si>
    <t>Благоустройство, Б.Текстильщиков,15</t>
  </si>
  <si>
    <t>ул.Б.Текстильщиков,15</t>
  </si>
  <si>
    <t>Благоустройство, Б.Текстильщиков,5</t>
  </si>
  <si>
    <t>ул.Б.Текстильщиков,5</t>
  </si>
  <si>
    <t>57:435:002:000228940</t>
  </si>
  <si>
    <t>Благоустройство Вокзальная,65</t>
  </si>
  <si>
    <t>ул.Вокзальная,65</t>
  </si>
  <si>
    <t>57:435:002:000219490</t>
  </si>
  <si>
    <t>Благоустройство, Декабристов,11</t>
  </si>
  <si>
    <t>ул.Декабристов,11</t>
  </si>
  <si>
    <t>57:435:002:000219410</t>
  </si>
  <si>
    <t>Благоустройство, Декабристов,12</t>
  </si>
  <si>
    <t>ул.Декабристов,12</t>
  </si>
  <si>
    <t>59:12:0010751:2225</t>
  </si>
  <si>
    <t>Благоустройство, Декабристов,14</t>
  </si>
  <si>
    <t>ул.Декабристов,14</t>
  </si>
  <si>
    <t>57:435:002:000228910</t>
  </si>
  <si>
    <t>Благоустройство, Декабристов,15</t>
  </si>
  <si>
    <t>ул.Декабристов,15</t>
  </si>
  <si>
    <t>57:435:002:000228930</t>
  </si>
  <si>
    <t>Благоустройство, Декабристов,18</t>
  </si>
  <si>
    <t>ул.Декабристов,18</t>
  </si>
  <si>
    <t>59:12:0010751:2106</t>
  </si>
  <si>
    <t>Благоустройство, Декабристов,19</t>
  </si>
  <si>
    <t>ул.Декабристов,19</t>
  </si>
  <si>
    <t>57:435:002:000228880</t>
  </si>
  <si>
    <t>Благоустройство, Декабристов,5/2</t>
  </si>
  <si>
    <t>ул.Декабристов,5/2</t>
  </si>
  <si>
    <t>57:435:002:000228960</t>
  </si>
  <si>
    <t>Благоустройство, Декабристов,7</t>
  </si>
  <si>
    <t>ул.Декабристов,7</t>
  </si>
  <si>
    <t>57:435:002000219480</t>
  </si>
  <si>
    <t>Благоустройство, Декабристов,9</t>
  </si>
  <si>
    <t>ул.Декабристов,9</t>
  </si>
  <si>
    <t>57:435:002:000219480</t>
  </si>
  <si>
    <t>Благоустройство Ленина,48</t>
  </si>
  <si>
    <t>ул.Ленина,48</t>
  </si>
  <si>
    <t>57:435:002:000219470</t>
  </si>
  <si>
    <t>59:12:0010343:3130</t>
  </si>
  <si>
    <t>59:12:0010343:3111</t>
  </si>
  <si>
    <t>59:12:0010343:3136</t>
  </si>
  <si>
    <t>Благоустройство, 2 микрорайон</t>
  </si>
  <si>
    <t>ул.2 микрорайон</t>
  </si>
  <si>
    <t>57:435:002:000229020</t>
  </si>
  <si>
    <t>Благоустройство, Уральских Танкистов,12</t>
  </si>
  <si>
    <t>ул.Уральских Танкистов,12</t>
  </si>
  <si>
    <t>57:435:002:000219380</t>
  </si>
  <si>
    <t>Благоустройство, Уральских Танкистов,2</t>
  </si>
  <si>
    <t>ул.Уральских Танкистов,2</t>
  </si>
  <si>
    <t>57:435:002:000219530</t>
  </si>
  <si>
    <t>Благоустройство, Уральских Танкистов,6</t>
  </si>
  <si>
    <t>ул.Уральских Танкистов,6</t>
  </si>
  <si>
    <t>:435:002:000228860</t>
  </si>
  <si>
    <t>Дождевая канализация ул.Вокзальная-Прим.б-р (р-он автовокзала)</t>
  </si>
  <si>
    <t>ул.Вокзальная-Прим.б-р (р-он автовокзала)</t>
  </si>
  <si>
    <t>59:12:0000000:2147</t>
  </si>
  <si>
    <t>Ливневая канализация 5 микрорайон</t>
  </si>
  <si>
    <t>59:12:0000000:5769</t>
  </si>
  <si>
    <t>Ливневая канализация в Завокзальном микрорайоне по м-2</t>
  </si>
  <si>
    <t>59-59-16/022/2013-122</t>
  </si>
  <si>
    <t>Ливневая канализация в Прикамском микрорайне ЛК-2 до ЛК-8 (ул.Северная)</t>
  </si>
  <si>
    <t>(ул.Северная)</t>
  </si>
  <si>
    <t>59:12:0000000:19083</t>
  </si>
  <si>
    <t xml:space="preserve">ЛК-2 до ЛК-8 </t>
  </si>
  <si>
    <t>Ливневая канализация  Завокзальный микрорайон ГСК-2,ГСК-3</t>
  </si>
  <si>
    <t>59:12:001:0000-0001:15492</t>
  </si>
  <si>
    <t>ГСК-2,ГСК-3</t>
  </si>
  <si>
    <t>Ливневая канализация  Завокзальный район ДК-1 до ДК-7</t>
  </si>
  <si>
    <t>59:12:001:0000-0001:15493</t>
  </si>
  <si>
    <t>ДК-1 до ДК-7</t>
  </si>
  <si>
    <t>Ливневая канализация</t>
  </si>
  <si>
    <t>Ливневая канализация по ул.Вокзальная от ЛК-95 до ЛК-97</t>
  </si>
  <si>
    <t>по ул.Вокзальная от ЛК-95 до ЛК-97</t>
  </si>
  <si>
    <t>от ЛК-95 до ЛК-97</t>
  </si>
  <si>
    <t>Ливневая канализация ул.Камская от ДК-2 до ДК-8</t>
  </si>
  <si>
    <t>ул.Камская от ДК-2 до ДК-8</t>
  </si>
  <si>
    <t>59:12:001:0000-0001:15505</t>
  </si>
  <si>
    <t>от ДК-2 до ДК-8</t>
  </si>
  <si>
    <t>Ливневая канализация ул.Ленина от К.Маркса до переезда</t>
  </si>
  <si>
    <t xml:space="preserve"> ул.Ленина от К.Маркса до переезда</t>
  </si>
  <si>
    <t>Ливневая канализация ул.Советская у дома ЦСП № 53</t>
  </si>
  <si>
    <t>ул.Советская у дома ЦСП № 53</t>
  </si>
  <si>
    <t>59:12:0000000:2338</t>
  </si>
  <si>
    <t>Ливневая канализация ул.Строительная ул.Северная</t>
  </si>
  <si>
    <t>ул.Строительная ул.Северная</t>
  </si>
  <si>
    <t>Городское кладбище</t>
  </si>
  <si>
    <t>59:12:0740009:118</t>
  </si>
  <si>
    <t>для строительства кладбища,площадь 250066 кв.м</t>
  </si>
  <si>
    <t>Сведетельство АА171880 от 22.10.15</t>
  </si>
  <si>
    <t>Наружное освещение АВВГЗ*16, протяженность 0,052км</t>
  </si>
  <si>
    <t xml:space="preserve"> АВВГЗ*16, протяженность 0,052км</t>
  </si>
  <si>
    <t>Наружное освещение (детский сад №33), опоры ж/б, 10шт, св.ДРЛ-125,10шт, ААВГ3</t>
  </si>
  <si>
    <t>опоры ж/б, 10шт, св.ДРЛ-125,10шт, ААВГ3</t>
  </si>
  <si>
    <t>Наружное освещение АВВГ-2*16, протяженность 0,090 км А</t>
  </si>
  <si>
    <t>АВВГ-2*16, протяженность 0,090 км А</t>
  </si>
  <si>
    <t>Наружное освещение АВВГ-3*350, протяженность 120 км, опоры ж/б, 5шт</t>
  </si>
  <si>
    <t>АВВГ-3*350, протяженность 120 км, опоры ж/б, 5шт</t>
  </si>
  <si>
    <t>Наружное освещение, АВВГ-4*16, протяженность 0,150км,АВВГ-3*15</t>
  </si>
  <si>
    <t>АВВГ-4*16, протяженность 0,150км,АВВГ-3*15</t>
  </si>
  <si>
    <t>Наружное освещение, АВВГ-4*16, протяженность 0,320км, АВ</t>
  </si>
  <si>
    <t xml:space="preserve"> АВВГ-4*16, протяженность 0,320км, АВ</t>
  </si>
  <si>
    <t>Наружное освещение (автодорога мкр.№2) АВВГ-14*35, протяженность 1,900км, АВВГ-1</t>
  </si>
  <si>
    <t>АВВГ-14*35, протяженность 1,900км, АВВГ-1</t>
  </si>
  <si>
    <t>Наружное освещение, ш-1, АВВГ-14*35, протяженность 2,040км, АВВГ-1,4*1</t>
  </si>
  <si>
    <t>ш-1, АВВГ-14*35, протяженность 2,040км, АВВГ-1,4*1</t>
  </si>
  <si>
    <t>Наружное освещение №57,58,РСЛ 1-25, 2 шт.</t>
  </si>
  <si>
    <t xml:space="preserve"> №57,58,РСЛ 1-25, 2 шт.</t>
  </si>
  <si>
    <t>Наружное освещение от РП(ТП-3), св.СП, мкр.9, терр.ж/д, ул.Советская,34</t>
  </si>
  <si>
    <t>ул.Советская,34</t>
  </si>
  <si>
    <t>от РП(ТП-3), св.СП</t>
  </si>
  <si>
    <t>Наружное освещение от РП(ТП-3), св.СПОР-250</t>
  </si>
  <si>
    <t>от РП(ТП-3), св.СПОР-250</t>
  </si>
  <si>
    <t>Наружное освещение от ТП-1,мкр.7</t>
  </si>
  <si>
    <t>от ТП-1</t>
  </si>
  <si>
    <t>Наружное освещение от ТП-1,нов.147,мкр.79 (детский сад №42),рту 01-125,14шт.</t>
  </si>
  <si>
    <t>от ТП-1,нов.147,мкр.79 (детский сад №42),рту 01-125,14шт.</t>
  </si>
  <si>
    <t>Наружное освещение от ТП-1,нов.147,мкр.7</t>
  </si>
  <si>
    <t>от ТП-1,нов.147,мкр.7</t>
  </si>
  <si>
    <t>Наружное освещение от ТП-2/5161, мкр.7, св.РПС-13,7шт</t>
  </si>
  <si>
    <t>от ТП-2/5161, мкр.7, св.РПС-13,7шт</t>
  </si>
  <si>
    <t>Наружное освещение от ТП-3, св.СП, мкр.</t>
  </si>
  <si>
    <t>от ТП-3, св.СП, мкр.</t>
  </si>
  <si>
    <t>Наружное освещение стр.№ 48.4, 48.5, св.ДРЛ</t>
  </si>
  <si>
    <t>стр.№ 48.4, 48.5, св.ДРЛ</t>
  </si>
  <si>
    <t>Наружное освещение стр.№ 48.6, 48.7, св.РСЛ 1*125</t>
  </si>
  <si>
    <t>стр.№ 48.6, 48.7, св.РСЛ 1*125</t>
  </si>
  <si>
    <t>Наружное освещение стр.№59, св. РСЛ 1*125, 2 шт.</t>
  </si>
  <si>
    <t xml:space="preserve"> стр.№59, св. РСЛ 1*125, 2 шт.</t>
  </si>
  <si>
    <t>Наружное освещение, опоры ж/б, 25 шт., св. РКУ-250, 25 шт., ААБ2Л</t>
  </si>
  <si>
    <t>опоры ж/б, 25 шт., св. РКУ-250, 25 шт., ААБ2Л</t>
  </si>
  <si>
    <t>Наружное освещение, св. ДРЛ 1*125, 17шт., опоры ж/б, длина 8 м.</t>
  </si>
  <si>
    <t>св. ДРЛ 1*125, 17шт., опоры ж/б, длина 8 м.</t>
  </si>
  <si>
    <t>Наружное освещение, 0,4 кВ</t>
  </si>
  <si>
    <t xml:space="preserve"> 0,4 кВ</t>
  </si>
  <si>
    <t>Наружное освещение, 0,4 кВ, кд ВВГ 4*35, протяженность 0,135 км</t>
  </si>
  <si>
    <t>, 0,4 кВ, кд ВВГ 4*35, протяженность 0,135 км</t>
  </si>
  <si>
    <t>Насаждения Ленина, 9,33</t>
  </si>
  <si>
    <t>Ленина, 9,33</t>
  </si>
  <si>
    <t>Насаждения многолетние брусчатых домов</t>
  </si>
  <si>
    <t>Озеленение 2-ой м/район</t>
  </si>
  <si>
    <t>2-ой м/район</t>
  </si>
  <si>
    <t>Озеленение 3,5-ой м/район</t>
  </si>
  <si>
    <t>3,5-ой м/район</t>
  </si>
  <si>
    <t>Озеленение п.Заря</t>
  </si>
  <si>
    <t>п.Заря</t>
  </si>
  <si>
    <t xml:space="preserve">000110103120021               </t>
  </si>
  <si>
    <t>Обелиск на площади Победы, Пермский край, г.Чайковский, ул.Ленина, д.59 "а"</t>
  </si>
  <si>
    <t>ул.Ленина, д.59 "а"</t>
  </si>
  <si>
    <t>59:12:0010316:1144</t>
  </si>
  <si>
    <t> 59-59-16/056/2007-752  от 19.12.2007 </t>
  </si>
  <si>
    <t>Постановление№69 от 19.01.17, Доп. Соглашение к договору№02-06/30 от26.09.12, от 01.04.17</t>
  </si>
  <si>
    <t xml:space="preserve">000110103120001               </t>
  </si>
  <si>
    <t>Сквер (площадь) Уральских танкистов, общая площадь 642,2 кв.м., Пермский край, г.Чайковс</t>
  </si>
  <si>
    <t>59-59-16/035/2008-016</t>
  </si>
  <si>
    <t>общая площадь 642,2 кв.м.,</t>
  </si>
  <si>
    <t>59 БА 0832422 от 17.04.2008</t>
  </si>
  <si>
    <t>Постамент под танк Пермский край, г.Чайковский, ул.Декабристов</t>
  </si>
  <si>
    <t>59:12:0000000:1954</t>
  </si>
  <si>
    <t>59-59-16/002/2008-046  от 29.01.2008 </t>
  </si>
  <si>
    <t>Стелла пионерская</t>
  </si>
  <si>
    <t>59:12:0000000:13794</t>
  </si>
  <si>
    <t>59-59-16/056/2007-751  от 18.12.2007 </t>
  </si>
  <si>
    <t>Эксплуатационная скважина №1-А, общая площадь 12,9 кв.м., г.Чайковский, парковая зона по ул.Кабалевского</t>
  </si>
  <si>
    <t>парковая зона по ул.Кабалевского</t>
  </si>
  <si>
    <t>общая площадь 12,9 кв.м</t>
  </si>
  <si>
    <t>59 БА 0892555 от 08.09.2008</t>
  </si>
  <si>
    <t>Эксплуатационная скважина №3200, общая площадь 14,5 кв.м., г.Чайковский, ул.Азина</t>
  </si>
  <si>
    <t>59:12:001:0000-0001:13818</t>
  </si>
  <si>
    <t>общая площадь 14,5 кв.м</t>
  </si>
  <si>
    <t>59 БА 0892553 от 08.09.2008</t>
  </si>
  <si>
    <t>Эксплуатационная скважина №3201, г.Чайковский, ул.Мира</t>
  </si>
  <si>
    <t>59:12:001:0000-0001:13809:1000</t>
  </si>
  <si>
    <t>59 БА 0892431 от 08.09.2008</t>
  </si>
  <si>
    <t>Вынос линии связи в районе жилого дома 73/1секции 1 ул.Ленина</t>
  </si>
  <si>
    <t>Малые формы 1,2 м/н</t>
  </si>
  <si>
    <t>Малые формы 3 м/н</t>
  </si>
  <si>
    <t>Тратуары, Декабристов,9,5/5 п.Заря</t>
  </si>
  <si>
    <t>Декабристов,9,5/5 п.Заря</t>
  </si>
  <si>
    <t>59:12:0010745:935</t>
  </si>
  <si>
    <t>59-59-16/009/2012-270  от 28.02.2012 </t>
  </si>
  <si>
    <t>Охраняемый регулируемый ж/д переезд на 47 км ПК 10 перегона Армязь-Сайгатка</t>
  </si>
  <si>
    <t>Автодорога по ул.Сосновая - Вокзальная</t>
  </si>
  <si>
    <t>по ул.Сосновая - Вокзальная</t>
  </si>
  <si>
    <t xml:space="preserve">000110103123246               </t>
  </si>
  <si>
    <t>Газопровод  низ.дав.Завьялово-1, (1очер.) ул.Восточная,пер.Большой</t>
  </si>
  <si>
    <t>ул.Восточная,пер.Большой</t>
  </si>
  <si>
    <t>59:12:0000000:19181</t>
  </si>
  <si>
    <t>протяженность 497м</t>
  </si>
  <si>
    <t>59-59/016-59/016/001/2015-2438/1  от 20.10.2015</t>
  </si>
  <si>
    <t>Свидет-во АА171662 от 21.10.15</t>
  </si>
  <si>
    <t xml:space="preserve">000110103123247               </t>
  </si>
  <si>
    <t>Газопровод п.Завьялово-1,  2 очередь строительства</t>
  </si>
  <si>
    <t>Ул.Набережная</t>
  </si>
  <si>
    <t>59:12:0000000:19220</t>
  </si>
  <si>
    <t>протяженность3744м</t>
  </si>
  <si>
    <t>59-59/016-59/016/001/2015-2437/1  от 21.10.2015</t>
  </si>
  <si>
    <t xml:space="preserve"> Свидетельство АА171649 от 21.10.15</t>
  </si>
  <si>
    <t xml:space="preserve">000110103123248               </t>
  </si>
  <si>
    <t>Газопровод мкр. № 8,  1 очередь Южная,1проезд,3проезд</t>
  </si>
  <si>
    <t>59:12:0000000:19106</t>
  </si>
  <si>
    <t>протяженность774м</t>
  </si>
  <si>
    <t>Свидетельство АА 078031 от 06.08.15</t>
  </si>
  <si>
    <t xml:space="preserve">000110103123250               </t>
  </si>
  <si>
    <t>Газопровод низкого давления по ул. Уральская, 43   в 8-ом микрорайоне</t>
  </si>
  <si>
    <t>ул. Уральская, 43   в 8-ом микрорайоне</t>
  </si>
  <si>
    <t>59:12:0010585:157</t>
  </si>
  <si>
    <t xml:space="preserve"> Протяженность 167м.</t>
  </si>
  <si>
    <t>59-59/016-59/016/104/2015-3012/1  от 10.11.2015</t>
  </si>
  <si>
    <t>Свидетельство АА 272065 от 11.11.15</t>
  </si>
  <si>
    <t xml:space="preserve">000110103123254               </t>
  </si>
  <si>
    <t>Газопровод низ. дав. Завьялово-1 (1очередь)  по ул. Дружбы, перелок Светлый 212м</t>
  </si>
  <si>
    <t>по ул. Дружбы, перелок Светлый 212м</t>
  </si>
  <si>
    <t>59:12:0000000:19122</t>
  </si>
  <si>
    <t xml:space="preserve"> Протяженность 212м.</t>
  </si>
  <si>
    <t>59-59/016-59/016/001/2015-2436/1  от 16.10.2015</t>
  </si>
  <si>
    <t>Свидетельство АА 171682 от 20.10.15</t>
  </si>
  <si>
    <t xml:space="preserve">110113120253                  </t>
  </si>
  <si>
    <t>Газопровод мкр. № 8,  2 очередь строительства</t>
  </si>
  <si>
    <t>59:12:0000000:19105</t>
  </si>
  <si>
    <t>Протяженность 2475м.</t>
  </si>
  <si>
    <t>59-59/016-59/016/104/2015-138/1 от 21.08.2015</t>
  </si>
  <si>
    <t>Свидетельство АА077990 от 21.08.15</t>
  </si>
  <si>
    <t xml:space="preserve">110113120316                  </t>
  </si>
  <si>
    <t>Газопровод низкого давления Цветочная,Радужная</t>
  </si>
  <si>
    <t xml:space="preserve">59:12:0000000:19123 </t>
  </si>
  <si>
    <t>протяженность 569 м.</t>
  </si>
  <si>
    <t>59-59/016-59/016/001/2015-2439/1  от 20.10.2015</t>
  </si>
  <si>
    <t>Свид от 21.10.15,АА171663</t>
  </si>
  <si>
    <t>Бетонная дорога участок (к а/к Маяк) протяженностью 500 м</t>
  </si>
  <si>
    <t>протяженностью 500 м</t>
  </si>
  <si>
    <t>Пирс для забора воды из пож.водоема на Заринском пруду</t>
  </si>
  <si>
    <t>Газопровод м/р Полянка , Заря-2</t>
  </si>
  <si>
    <t>м/р Полянка , Заря-2</t>
  </si>
  <si>
    <t>Свидетельство о государственной регистрации АА 414647 от 27.05.16</t>
  </si>
  <si>
    <t>Ограждения детских площадок ул.Советская 53, ул.Ленина1</t>
  </si>
  <si>
    <t>ул.Советская 53, ул.Ленина1</t>
  </si>
  <si>
    <t>Остановочный павильон "ул.Кирова" Заринский микрорайон</t>
  </si>
  <si>
    <t>ул.Кирова Заринский микрорайон</t>
  </si>
  <si>
    <t>Остановочный павильон "ул.Цветочная" Заринский микрорайон</t>
  </si>
  <si>
    <t>ул.Цветочная" Заринский микрорайон</t>
  </si>
  <si>
    <t>Остановочный павильон "ул.Юбилейная" Завьяловский  микрорайон</t>
  </si>
  <si>
    <t>ул.Юбилейная" Завьяловский  микрорайон</t>
  </si>
  <si>
    <t>Остановочный павильон "Сады-огороды" Завьяловский микрорайон</t>
  </si>
  <si>
    <t>Сады-огороды Завьяловский микрорайон</t>
  </si>
  <si>
    <t>Остановочный павильон "Аэропорт" Шоссе Космонавтов</t>
  </si>
  <si>
    <t xml:space="preserve"> Шоссе Космонавтов</t>
  </si>
  <si>
    <t>Остановочный павильон "Баня № 2"  ул.Приморский бульвар</t>
  </si>
  <si>
    <t>ул.Приморский бульвар</t>
  </si>
  <si>
    <t>59:12:0000000:17313</t>
  </si>
  <si>
    <t> 59-59-16/021/2009-025  от 14.04.2009 </t>
  </si>
  <si>
    <t>Остановочный павильон "Столовая № 5"  ул.Карла Маркса</t>
  </si>
  <si>
    <t>ул.Карла Маркса</t>
  </si>
  <si>
    <t>Остановочный павильон "Площадь К.Маркса" ул.Ленина</t>
  </si>
  <si>
    <t>59:12:0010316:1143</t>
  </si>
  <si>
    <t> 59-59-16/087/2008-277  от 13.01.2009 </t>
  </si>
  <si>
    <t>Остановочный павильон "Институт физкультуры" ул.Ленина</t>
  </si>
  <si>
    <t>59:12:0000000:17406</t>
  </si>
  <si>
    <t>59-59-16/087/2008-278  от 13.01.2009 </t>
  </si>
  <si>
    <t>Остановочный павильон "Пождепо" ул.Советская</t>
  </si>
  <si>
    <t xml:space="preserve"> ул.Советская</t>
  </si>
  <si>
    <t>59:12:0000000:17481</t>
  </si>
  <si>
    <t>59-59-16/020/2009-090  от 14.04.2009 </t>
  </si>
  <si>
    <t>Остановочный павильон "Азина" ул.Советская</t>
  </si>
  <si>
    <t>59:12:0000000:17477</t>
  </si>
  <si>
    <t>59-59-16/020/2009-094  от 14.04.2009 </t>
  </si>
  <si>
    <t>Остановочный павильон "Площадь Терешковой" ул.Юбилейная</t>
  </si>
  <si>
    <t xml:space="preserve"> ул.Юбилейная</t>
  </si>
  <si>
    <t>Остановочный павильон "Музей" ул.Мира</t>
  </si>
  <si>
    <t xml:space="preserve">110113120400                  </t>
  </si>
  <si>
    <t>Газопровод ул.Кочетова 17а</t>
  </si>
  <si>
    <t>ул.Кочетова 17а</t>
  </si>
  <si>
    <t xml:space="preserve">110113120399                  </t>
  </si>
  <si>
    <t>Газопровод от т.24 по ул.3проезд до д.3 ул.Шоссейная</t>
  </si>
  <si>
    <t>Ограждения детских площадок м/р ЧГП</t>
  </si>
  <si>
    <t>шлагбаум гориз.-повор."Охраняемый регулируемый ж/д переезд на 47 км ПК 10 перегона Армязь-Сайгатка</t>
  </si>
  <si>
    <t>Благоустройство, ул.Вокзальная1/4 дет.пл.Якорек</t>
  </si>
  <si>
    <t xml:space="preserve"> ул.Вокзальная1/4 дет.пл.Якорек</t>
  </si>
  <si>
    <t>Благоустройство,Прим.б-р дет.пл.Речник</t>
  </si>
  <si>
    <t>Прим.б-р дет.пл.Речник</t>
  </si>
  <si>
    <t>Благоустройство, ул.Ленина 11/13 дет.пл.Спутник</t>
  </si>
  <si>
    <t xml:space="preserve"> ул.Ленина 11/13 дет.пл.Спутник</t>
  </si>
  <si>
    <t>Благоустройство, ул.Ленина 1 дет.пл.Чайка</t>
  </si>
  <si>
    <t>ул.Ленина 1 дет.пл.Чайка</t>
  </si>
  <si>
    <t>Благоустройство, ул.Советская2/1 дет.пл.Алый парус</t>
  </si>
  <si>
    <t>ул.Советская2/1 дет.пл.Алый парус</t>
  </si>
  <si>
    <t>Благоустройство, ул.Урал.танкистов10 дет.пл.Уралочка</t>
  </si>
  <si>
    <t xml:space="preserve"> ул.Урал.танкистов10 дет.пл.Уралочка</t>
  </si>
  <si>
    <t>Благоустройство, ул.Ленина36-38 дет.пл.Фестивальная</t>
  </si>
  <si>
    <t xml:space="preserve"> ул.Ленина36-38 дет.пл.Фестивальная</t>
  </si>
  <si>
    <t>Благоустройство, пр.Победы 14 дет.пл.им.Волковой</t>
  </si>
  <si>
    <t>пр.Победы 14 дет.пл.им.Волковой</t>
  </si>
  <si>
    <t>Благоустройство, пр.Победы 4 дет.пл.Дворик</t>
  </si>
  <si>
    <t>пр.Победы 4 дет.пл.Дворик</t>
  </si>
  <si>
    <t>Гидротехническое сооружение р.Кондовка (пруд № 104), протяженностью 0,094 км</t>
  </si>
  <si>
    <t>59-59-16/043/2010-387</t>
  </si>
  <si>
    <t>протяженностью 0,094 км</t>
  </si>
  <si>
    <t>59 ББ 777325 от 05.11.2010</t>
  </si>
  <si>
    <t>Благоустройство пляжа(ограждения и шлагбаум)</t>
  </si>
  <si>
    <t>Благоустройство пляжа(информационные щиты)</t>
  </si>
  <si>
    <t>Ограждения детских площадок ул.1"Чайка"</t>
  </si>
  <si>
    <t>ул.1"Чайка"</t>
  </si>
  <si>
    <t>Ограждения металлические на пешеходной дорожке ул.Вокзальная43</t>
  </si>
  <si>
    <t>ул.Вокзальная43</t>
  </si>
  <si>
    <t>Благоустройство, ул.Шлюзовая д.8-9 МАФ(изготовление и установка МАФ на дет.площадке)</t>
  </si>
  <si>
    <t>ул.Шлюзовая д.8-9</t>
  </si>
  <si>
    <t>Липовая аллея по ул.Декабристов м/р Заря</t>
  </si>
  <si>
    <t>ул.Декабристов м/р Заря</t>
  </si>
  <si>
    <t xml:space="preserve">110113140302                  </t>
  </si>
  <si>
    <t>Газопровод низкого давления в микрорайонах "Полянка" и "Заря-2" протяж.8285</t>
  </si>
  <si>
    <t>59:12:0000000:19465</t>
  </si>
  <si>
    <t>протяж.8285</t>
  </si>
  <si>
    <t>59-59/005-59/016/101/2016-5081/1  от 26.05.2016</t>
  </si>
  <si>
    <t>Благоустройство,  дет.площадка ул.Шлюзовая9</t>
  </si>
  <si>
    <t>ул.Шлюзовая9</t>
  </si>
  <si>
    <t xml:space="preserve">110113120311                  </t>
  </si>
  <si>
    <t>Трансформаторная подстанция-165,,линия наруж. освещ.,АПВБ 3*120+1*10, протяженность120м,ул.Декабристов,32</t>
  </si>
  <si>
    <t>ул.Декабристов,32</t>
  </si>
  <si>
    <t>59:12:001:0000-0001:16244/Сэ2</t>
  </si>
  <si>
    <t>АПВБ 3*120+1*10, протяженность120м</t>
  </si>
  <si>
    <t>Свидетельствоо гос.регистрации 59-БГ №055725 от 21.06.2011</t>
  </si>
  <si>
    <t>Гидротехническое сооружение ( пруд № 105), протяженностью 90м, г.Чайковский</t>
  </si>
  <si>
    <t>59:12:0000000:13032</t>
  </si>
  <si>
    <t>пруд № 105), протяженностью 90м,</t>
  </si>
  <si>
    <t>59-БД 473669 от 19.01.2015</t>
  </si>
  <si>
    <t>СВИДЕТЕЛЬСТВО 59-ВД  473669 ОТ 19.01.2015</t>
  </si>
  <si>
    <t>Гидротехническое сооружение р.Светлушка ( пруд № 103), протяженностью 80м</t>
  </si>
  <si>
    <t>59:12:0000000:13034</t>
  </si>
  <si>
    <t xml:space="preserve"> ( пруд № 103), протяженностью 80м</t>
  </si>
  <si>
    <t>59-59-16/013/2014-255  от 20.08.2014 </t>
  </si>
  <si>
    <t>СВИДЕТЕЛЬСТВО 59-ВД  403560 от 20.08.2014</t>
  </si>
  <si>
    <t>Гидротехническое сооружение Берегоукрепление №1, протяженностью 385,48м, г.Чайковский, левый берег Сайгатского залива Воткинского водохранилища вдоль промплощадки ЗАО "Компания Чайковский Текстиль"</t>
  </si>
  <si>
    <t>59:12:0000000:18144</t>
  </si>
  <si>
    <t>протяженностью 385,48м,</t>
  </si>
  <si>
    <t>59-БД 445514 от 11.11.2014</t>
  </si>
  <si>
    <t>СВИДЕТЕЛЬСТВО 59-ВД  №445514 от 11.11.2014</t>
  </si>
  <si>
    <t>Бетонированная площадка  2765,5 кв.м г.Чайковский, ул.Ленина,59</t>
  </si>
  <si>
    <t>ул.Ленина,59</t>
  </si>
  <si>
    <t>59:12:0010337:39</t>
  </si>
  <si>
    <t>площадка  2765,5 кв.м</t>
  </si>
  <si>
    <t>59-59-16/031/2013-524  от 24.10.2013 </t>
  </si>
  <si>
    <t>Дополнительное соглашение от 13.01.16</t>
  </si>
  <si>
    <t xml:space="preserve">000110103120181               </t>
  </si>
  <si>
    <t>Сооружение-берегоукрепление набережной .протяженностью 3105пм</t>
  </si>
  <si>
    <t>59-59-16/031/2013-537</t>
  </si>
  <si>
    <t>.протяженностью 3105пм</t>
  </si>
  <si>
    <t>59-БГ 866931 от 19.06.2013</t>
  </si>
  <si>
    <t>Сквер по ул.Ленина в р-не Пенсионного фонда</t>
  </si>
  <si>
    <t>ул.Ленина в р-не Пенсионного фонда</t>
  </si>
  <si>
    <t>Газоснабжение мкр. №8 в г.Чайковский 1 очередь строительства, г.Чайковский ,</t>
  </si>
  <si>
    <t>59-59/016-59/016/101/2015-9522/1  от 30.07.2015</t>
  </si>
  <si>
    <t>Газоснабжение поселка Завьялово-1 (1 очередь незавершенное строительство), г. Чайковский</t>
  </si>
  <si>
    <t>Газопровод ул. 40 лет Октября, 18 - 166,3 п.м., в т.ч. труба ф 114 - 47,1 п.м., труба ф 108 - 119,2 п.м., газопровод пер.Колхозный, 15 - 318,0 п.м., в т.ч. труба ф 114 - 216,0 п.м., труба ф 108 - 23,3 п.м.,труба ф 57; газопровод ул.Восточная труба ф 159*4,5 - 231,3 п.м.</t>
  </si>
  <si>
    <t>Автодорога ул.Советская, протяженностью 516м (от школы до перекрестка ул.Молодежная) г.Чайковский</t>
  </si>
  <si>
    <t xml:space="preserve"> (от школы до перекрестка ул.Молодежная) </t>
  </si>
  <si>
    <t xml:space="preserve">протяженностью 516м </t>
  </si>
  <si>
    <t>Бетонная дорога "Шлюз-ДОЗ", протяженностью 2460 п.м. г.Чайковский ул.Лесозаводская</t>
  </si>
  <si>
    <t>ул.Лесозаводская</t>
  </si>
  <si>
    <t>протяженностью 2460 п.м.</t>
  </si>
  <si>
    <t>Автодорога, ул.Строительная, протяж.549м (от Поликлиники №2 до перекрестка ул.Гагарина)</t>
  </si>
  <si>
    <t>от Поликлиники №2 до перекрестка ул.Гагарина)</t>
  </si>
  <si>
    <t xml:space="preserve"> протяж.549м </t>
  </si>
  <si>
    <t>Проезд ул.Вокзальная - поликлиника РЭБ, протяженностью 197м, г.Чайковский, ул.Вокзальная</t>
  </si>
  <si>
    <t>протяженностью 197м,</t>
  </si>
  <si>
    <t>Наружное освещение, (линия наружного освещения) г.Чайковский, ул.Вокзальная. 39/1,39/2</t>
  </si>
  <si>
    <t>ул.Вокзальная. 39/1,39/2</t>
  </si>
  <si>
    <t>59-59-16/077/2012-280</t>
  </si>
  <si>
    <t>59-БГ № 681349 от 16.01.2013</t>
  </si>
  <si>
    <t>Стелла Славы, г.Чайковский, ул.Карла Маркса</t>
  </si>
  <si>
    <t>59:12:001:0000-0001:15173</t>
  </si>
  <si>
    <t>59-ББ 777891 от 19.11.2010</t>
  </si>
  <si>
    <t>Братская могила борцов революции, г.Чайковский, ул.Камская</t>
  </si>
  <si>
    <t>ул.Камская</t>
  </si>
  <si>
    <t>59-БГ 143243 от 26.09.2011</t>
  </si>
  <si>
    <t>Памятник первостроителям, г.Чайковский, ул.Ленина</t>
  </si>
  <si>
    <t>59:12:001:0000-0001:15862</t>
  </si>
  <si>
    <t>59-БГ 405227 от 14.05.2012</t>
  </si>
  <si>
    <t>Мемориал техники "ЗИС-5"</t>
  </si>
  <si>
    <t>Монумент в память о погибших в Афганистане, Чечне и других локальных конфликтах</t>
  </si>
  <si>
    <t>59:12:001:0000-0001:15858/I</t>
  </si>
  <si>
    <t>59-БГ 304123 от 26.01.2012</t>
  </si>
  <si>
    <t>Стелла при въезде в город со стороны района, г.Чайковский</t>
  </si>
  <si>
    <t>59:12:001:0000-0001:15863</t>
  </si>
  <si>
    <t>59-БГ 304064 от 26.01.2012</t>
  </si>
  <si>
    <t>Стелла при въезде в город со стороны Удмуртии, г.Чайковский</t>
  </si>
  <si>
    <t>59:12:001:0000-0001:15872</t>
  </si>
  <si>
    <t>59-БГ 305114 от 24.02.2012</t>
  </si>
  <si>
    <t>Памятник П.И. Чайковскому, г.Чайковский, ул.Ленина, 50а</t>
  </si>
  <si>
    <t>ул.Ленина, 50а</t>
  </si>
  <si>
    <t>59:12:001:0000:0001:15215</t>
  </si>
  <si>
    <t>59-БГ 406501 от 19.06.2012</t>
  </si>
  <si>
    <t>Внутридворовая ливневая канализация, протяженность 2924,13 м Завокзальный мкр</t>
  </si>
  <si>
    <t>Завокзальный мкр</t>
  </si>
  <si>
    <t>протяженность 2924,13 м</t>
  </si>
  <si>
    <t>Наружное освещение, протяженность 0,568 км, г.Чайковский, Шоссе Космонавтов</t>
  </si>
  <si>
    <t>Шоссе Космонавтов</t>
  </si>
  <si>
    <t xml:space="preserve"> протяженность 0,568 км, </t>
  </si>
  <si>
    <t>Трансформаторная подстанция-13 (автостоянка), А-35, 0,800км, СКЗПР-500</t>
  </si>
  <si>
    <t>57:435:002:000035670</t>
  </si>
  <si>
    <t>подстанция-13 (автостоянка), А-35, 0,800км, СКЗПР-500</t>
  </si>
  <si>
    <t>59 БА 0518882 от 14.05.2007</t>
  </si>
  <si>
    <t>Трансформаторная подстанция-17, 4А-16, 1,200км, опоры ж/б 39шт., протяженностью 600м,г.Чайковский, мкр.4</t>
  </si>
  <si>
    <t>мкр.4</t>
  </si>
  <si>
    <t>57:435:002:000016010 от 17.05.2007</t>
  </si>
  <si>
    <t>подстанция-17, 4А-16, 1,200км, опоры ж/б 39шт., протяженностью 600м,</t>
  </si>
  <si>
    <t>59 БА 0519032 от 17.05.2007</t>
  </si>
  <si>
    <t>Трансформаторная подстанция-17 (школа №10), 2А-25, 0,480км, опоры ж/б 13 шт г.Чайковский, ул.Мира</t>
  </si>
  <si>
    <t>59-59-16/032/2011-267</t>
  </si>
  <si>
    <t xml:space="preserve">подстанция-17 (школа №10), 2А-25, 0,480км, опоры ж/б 13 шт </t>
  </si>
  <si>
    <t>59-БГ № 055859</t>
  </si>
  <si>
    <t>Трансформаторная подстанция-17, 4А-16, 1,210км, опоры ж/б 10шт., протяженностью 300м,г.Чайковский, ул.Горького</t>
  </si>
  <si>
    <t>59:12:001:0000-0001:16085</t>
  </si>
  <si>
    <t xml:space="preserve"> подстанция-17, 4А-16, 1,210км, опоры ж/б 10шт., протяженностью 300м,</t>
  </si>
  <si>
    <t>59-БГ № 015424 от 20.05.2011</t>
  </si>
  <si>
    <t>Трансформаторная подстанция-17 (детский сад №2),2А-16, 0,245км, опоры ж/б 7шт., протяженность 147м, г.Чайковский, ул.Мира</t>
  </si>
  <si>
    <t xml:space="preserve">59:12:001:0000-0001:11163 </t>
  </si>
  <si>
    <t xml:space="preserve">подстанция-17 (детский сад №2),2А-16, 0,245км, опоры ж/б 7шт., протяженность 147м, </t>
  </si>
  <si>
    <t>59-БГ № 086141 от 01.07.2011</t>
  </si>
  <si>
    <t>Трансформаторная подстанция-43, А-16, 0,750км, УЗ-500, 9шт., протяженность 0,75м, г.Чайковский, ул.Нагорная</t>
  </si>
  <si>
    <t>ул.Нагорная</t>
  </si>
  <si>
    <t>59:12:0010000-0001:16210</t>
  </si>
  <si>
    <t>подстанция-43, А-16, 0,750км, УЗ-500, 9шт., протяженность 0,75м,</t>
  </si>
  <si>
    <t>59-БГ № 015915 от 06.06.2011</t>
  </si>
  <si>
    <t>Трансформаторная подстанция-44, 4А-16, 1,500км, опоры ж/б, протяженность 1,5 км, г.Чайковский, ул.40лет Октября</t>
  </si>
  <si>
    <t>59:12:001:0000-0001:16213</t>
  </si>
  <si>
    <t xml:space="preserve">подстанция-44, 4А-16, 1,500км, опоры ж/б, протяженность 1,5 км, </t>
  </si>
  <si>
    <t>59-БГ № 055630 от 22.06.2011</t>
  </si>
  <si>
    <t>Трансформаторная подстанция-44, 2А-16, 1,140км,опоры ж/б 4 шт, протяженность 0,14км, г.Чайковский, ул.Луговая</t>
  </si>
  <si>
    <t>ул.Луговая</t>
  </si>
  <si>
    <t>59:12:001:0000-0001:16214</t>
  </si>
  <si>
    <t>подстанция-44, 2А-16, 1,140км,опоры ж/б 4 шт, протяженность 0,14км,</t>
  </si>
  <si>
    <t>59-БГ № 086132 от 30.06.2011</t>
  </si>
  <si>
    <t>Трансформаторная подстанция-44, А-16, 0,630 км, опоры ж/б, протяженность 0,63 км, г.Чайковский, ул.40лет Октября</t>
  </si>
  <si>
    <t xml:space="preserve"> ул.40лет Октября</t>
  </si>
  <si>
    <t>59:12:001:0000-0001:16211</t>
  </si>
  <si>
    <t xml:space="preserve"> подстанция-44, А-16, 0,630 км, опоры ж/б, протяженность 0,63 км, </t>
  </si>
  <si>
    <t>59-БГ № 015319 от 15.06.2011</t>
  </si>
  <si>
    <t>Трансформаторная подстанция-45, А-16, 0,780 км, УЗ-500, протяженность 0,78км, г.Чайковский, бульвар Текстильщиков</t>
  </si>
  <si>
    <t>ул.Бульвар Текстильщиков</t>
  </si>
  <si>
    <t xml:space="preserve">59:12:001:0000-0001:16216 </t>
  </si>
  <si>
    <t>подстанция-45, А-16, 0,780 км, УЗ-500, протяженность 0,78км,</t>
  </si>
  <si>
    <t>59-БГ № 086543 от 14.06.2011</t>
  </si>
  <si>
    <t>Трансформаторная подстанция-46, А-16, 1,420км,СПО-200, протяженность 0,35км, г.Чайковский, ул.Большевистская</t>
  </si>
  <si>
    <t xml:space="preserve"> ул.Большевистская</t>
  </si>
  <si>
    <t>59-59-16/031/2011-072</t>
  </si>
  <si>
    <t>подстанция-46, А-16, 1,420км,СПО-200, протяженность 0,35км,</t>
  </si>
  <si>
    <t>59- БГ № 015905 от 02.06.2011</t>
  </si>
  <si>
    <t>Трансформаторная подстанция-46 (школа №8), 2А-16, 0,240км, опоры ж/б 7 шт, СПО, протяженность 0,408 км, г.Чайковский, бульвар Текстильщиков</t>
  </si>
  <si>
    <t>59:12:001:0000-0001:16242</t>
  </si>
  <si>
    <t xml:space="preserve"> подстанция-46 (школа №8), 2А-16, 0,240км, опоры ж/б 7 шт, СПО, протяженность 0,408 км,</t>
  </si>
  <si>
    <t>59-БГ № 055629 от 22.06.2011</t>
  </si>
  <si>
    <t>Трансформаторная подстанция-55, 4А-16, 2,000км, опоры ж\б 33шт, протяженность 500м, г.Чайковский, ул.Карла Маркса</t>
  </si>
  <si>
    <t>59:12:001:0000-0001:16119</t>
  </si>
  <si>
    <t xml:space="preserve"> подстанция-55, 4А-16, 2,000км, опоры ж\б 33шт, протяженность 500м</t>
  </si>
  <si>
    <t>59 -БГ № 086126 от 29.06.2011</t>
  </si>
  <si>
    <t>Трансформаторная подстанция-55, 4А-25, 4,600км, опоры ж/б 15 шт., протяженность 1150м, г.Чайковский, мкр.2</t>
  </si>
  <si>
    <t>59:12:001:0000-0001:16115</t>
  </si>
  <si>
    <t xml:space="preserve"> подстанция-55, 4А-25, 4,600км, опоры ж/б 15 шт., протяженность 1150м, </t>
  </si>
  <si>
    <t>Трансформаторная подстанция-55, 4А-25, 0,800км, опоры ж\б 21 шт., протяженность 200м, г.Чайковский, ул.Карла Маркса</t>
  </si>
  <si>
    <t>59:12:001:0000-0001:16116</t>
  </si>
  <si>
    <t xml:space="preserve"> подстанция-55, 4А-25, 0,800км, опоры ж\б 21 шт., протяженность 200м, </t>
  </si>
  <si>
    <t>59-БГ № 086140 от 01.07.2011</t>
  </si>
  <si>
    <t>Трансформаторная подстанция-55, 4А-1, 1,715км, опоры ж\б 38 шт., протяженность 700м, г.Чайковский, мкр.№2</t>
  </si>
  <si>
    <t>59:12:001:0000-0001:16118</t>
  </si>
  <si>
    <t xml:space="preserve"> подстанция-55, 4А-1, 1,715км, опоры ж\б 38 шт., протяженность 700м,</t>
  </si>
  <si>
    <t>59 -БГ № 086131 от 30.06.2011</t>
  </si>
  <si>
    <t>Трансформаторная подстанция-85 (школа № 11), 2А-25, 0,800км, опоры ж\б 15шт, протяженность 50,0м, г.Чайковский, ул.Вокзальная</t>
  </si>
  <si>
    <t xml:space="preserve"> ул.Вокзальная</t>
  </si>
  <si>
    <t xml:space="preserve">59:12:001:0000-0001:16077 </t>
  </si>
  <si>
    <t>подстанция-85 (школа № 11), 2А-25, 0,800км, опоры ж\б 15шт, протяженность 50,0м,</t>
  </si>
  <si>
    <t>59-БГ № 086237 от 06.06.2011</t>
  </si>
  <si>
    <t>Трансформаторная подстанция-87, ААБ 3*50+1*25, 2,000км, опоры ж/б, протяженность 2,000км, г.Чайковский, мкр.4</t>
  </si>
  <si>
    <t>59-59-16/057/2006-323</t>
  </si>
  <si>
    <t>подстанция-87, ААБ 3*50+1*25, 2,000км, опоры ж/б, протяженность 2,000км,</t>
  </si>
  <si>
    <t>59 БА 0518449 от 10.05.2011</t>
  </si>
  <si>
    <t>Трансформаторная подстанция-87, 4А-16, 2,540км, опоры ж/б 67шт., протяженность 2,540 км, г.Чайковский, мкр.5</t>
  </si>
  <si>
    <t>59:12:001:0000-0001:16086</t>
  </si>
  <si>
    <t xml:space="preserve"> подстанция-87, 4А-16, 2,540км, опоры ж/б 67шт., протяженность 2,540 км,</t>
  </si>
  <si>
    <t>59-БГ № 055938 от 27.06.2011</t>
  </si>
  <si>
    <t>Трансформаторная подстанция-93 4А-16, 0,800км, СКЗПР-250,20, протяженность 0,4км, г.Чайковский, ул.Луговая</t>
  </si>
  <si>
    <t>59-59-16/031/2011-074</t>
  </si>
  <si>
    <t>подстанция-93 4А-16, 0,800км, СКЗПР-250,20, протяженность 0,4км,</t>
  </si>
  <si>
    <t>59-БГ № 015903 от 02.06.2011</t>
  </si>
  <si>
    <t>Трансформаторная подстанция-93 4А-16, 1,800 км, СКЗПР-250, протяженность 1,8 км, г.чайковский, ул.Заводская</t>
  </si>
  <si>
    <t>ул.Заводская</t>
  </si>
  <si>
    <t>59:12:001:0000-0001:16223</t>
  </si>
  <si>
    <t xml:space="preserve"> подстанция-93 4А-16, 1,800 км, СКЗПР-250, протяженность 1,8 км,</t>
  </si>
  <si>
    <t>Трансформаторная подстанция-95 (санэпидемстанция), 3А-25, 0,080 км, опоры ж/б, протяженность 285 м, г.Чайковский, ул.Мира</t>
  </si>
  <si>
    <t xml:space="preserve">59:12:001:0000-0001:16184 </t>
  </si>
  <si>
    <t xml:space="preserve">подстанция-95 (санэпидемстанция), 3А-25, 0,080 км, опоры ж/б, протяженность 285 м, </t>
  </si>
  <si>
    <t>59-БГ № 086214 от 04.07.2011</t>
  </si>
  <si>
    <t>Трансформаторная подстанция-97, А-16, 0,700 км, УЗ-500, 16 шт.,протяженность 0,7 км, г.Чайковский, ул.Речная</t>
  </si>
  <si>
    <t>ул.Речная</t>
  </si>
  <si>
    <t>59:12:001:0000-0001:16215</t>
  </si>
  <si>
    <t>подстанция-97, А-16, 0,700 км, УЗ-500, 16 шт.,протяженность 0,7 км</t>
  </si>
  <si>
    <t>59-БГ № 055940 от 27.06.2011</t>
  </si>
  <si>
    <t>Трансформаторная подстанция-97, А-16, 1,020 км, СПО-200 16 шт.,протяженность 1,020км, г.Чайковский, ул.Речная</t>
  </si>
  <si>
    <t>59:12:000:0000:-0001:16224</t>
  </si>
  <si>
    <t>подстанция-97, А-16, 1,020 км, СПО-200 16 шт.,протяженность 1,020км,</t>
  </si>
  <si>
    <t>59-БГ № 055917 от 25.06.2011</t>
  </si>
  <si>
    <t>Кабельная линия 0,4 кВ, АВВГ 1*16, 0,380км, ААВ, протяженность 68,7м, г.Чайковский, ул.Советская, 53</t>
  </si>
  <si>
    <t>ул.Советская, 53</t>
  </si>
  <si>
    <t>линия 0,4 кВ, АВВГ 1*16, 0,380км, ААВ, протяженность 68,7м,</t>
  </si>
  <si>
    <t>Воздушная линия 0,4 кВ, 0,120 км, к ТП-201, опоры ж/б, 5шт, пр.АС-35, протяженность 0,12 км</t>
  </si>
  <si>
    <t>59:12:001:0000-0001 :16227</t>
  </si>
  <si>
    <t>0,4 кВ, 0,120 км, к ТП-201, опоры ж/б, 5шт, пр.АС-35, протяженность 0,12 км</t>
  </si>
  <si>
    <t>59-БГ № 055941 от 27.06.2011</t>
  </si>
  <si>
    <t>Скважина на кладбище в районе реки Становушка, глубина 70м</t>
  </si>
  <si>
    <t>59-59-16/047/2012-466</t>
  </si>
  <si>
    <t>глубина 70м</t>
  </si>
  <si>
    <t>59-БГ 517099 от 20.08.2012</t>
  </si>
  <si>
    <t>Проезды и тротуары микрорайона Заря, протяженность 757,4м, г.Чайковский</t>
  </si>
  <si>
    <t>59:12:0000000:14070</t>
  </si>
  <si>
    <t>протяженность 757,4м</t>
  </si>
  <si>
    <t>59-59-16/022/2013-133  от 10.04.2013 </t>
  </si>
  <si>
    <t>Автопроезды микрорайона Завьялова, протяженность 3279,16м, г.Чайковский</t>
  </si>
  <si>
    <t>протяженность 3279,16м,</t>
  </si>
  <si>
    <t>Внутридворовая ливневая канализация, протяженность 2300,41 п.м. Прикамский мкр.</t>
  </si>
  <si>
    <t>59-59-16/013/2013-420</t>
  </si>
  <si>
    <t xml:space="preserve"> протяженность 2300,41 п.м. </t>
  </si>
  <si>
    <t>59-БГ 720295 от 12.02.2013</t>
  </si>
  <si>
    <t>Внутридворовая ливневая канализация, протяженность 16092,03 п.м. Основной мкр.</t>
  </si>
  <si>
    <t xml:space="preserve">протяженность 16092,03 п.м. </t>
  </si>
  <si>
    <t>Внутридворовая ливневая канализация, протяженность 3583,89 м. Заринский мкр.</t>
  </si>
  <si>
    <t xml:space="preserve">протяженность 3583,89 м. </t>
  </si>
  <si>
    <t>Бетонированная площадка, площадь 3614,7 кв.м г.Чайковский, ул.Советская</t>
  </si>
  <si>
    <t>59:12:0010225:1443</t>
  </si>
  <si>
    <t>площадь 3614,7 кв.м</t>
  </si>
  <si>
    <t>59-59-16/022/2013-135  от 10.04.2013 </t>
  </si>
  <si>
    <t>Газопровод(участок) к дому ул.Советская56а</t>
  </si>
  <si>
    <t xml:space="preserve"> ул.Советская56а</t>
  </si>
  <si>
    <t xml:space="preserve">110113140301                  </t>
  </si>
  <si>
    <t>Гидротехническое сооружение р.Светлушка ( пруд № 102 Завьяловский), протяженностью 120м</t>
  </si>
  <si>
    <t>59:12:0000000:13036</t>
  </si>
  <si>
    <t>протяженностью 120м</t>
  </si>
  <si>
    <t>59-59/008-59/016/104/2015-3885/2  от 25.11.2015 </t>
  </si>
  <si>
    <t xml:space="preserve">310113120250                  </t>
  </si>
  <si>
    <t>Скульптура Пушкина,общей площадью 15,4кв.м.ул.Мира</t>
  </si>
  <si>
    <t>59:12:001:0000:0001:15518/I</t>
  </si>
  <si>
    <t>59 ББ 236349 от 17.11.2009</t>
  </si>
  <si>
    <t>Пост.69 от 19.01.17,Доп.согл.Акт</t>
  </si>
  <si>
    <t>Металлические ограждения по ул.Кабалевского Речной вокзал</t>
  </si>
  <si>
    <t xml:space="preserve"> по ул.Кабалевского Речной вокзал</t>
  </si>
  <si>
    <t>Металлические ограждения на бетонной площадке спасательного поста городского пля</t>
  </si>
  <si>
    <t xml:space="preserve">110113120310                  </t>
  </si>
  <si>
    <t>Водоотвод по ул. Набережная 1б</t>
  </si>
  <si>
    <t>ул. Набережная 1б</t>
  </si>
  <si>
    <t xml:space="preserve">110113120309                  </t>
  </si>
  <si>
    <t>Пешеходные дорожки по адресу ул. К.Маркса 1/3, и между домами 3и9</t>
  </si>
  <si>
    <t>ул. К.Маркса 1/3, и между домами 3и9</t>
  </si>
  <si>
    <t>тротуар от ул.Вокзальная 47- до ул.Горького 11</t>
  </si>
  <si>
    <t>ул.Вокзальная 47- до ул.Горького 11</t>
  </si>
  <si>
    <t>тротуар вдоль многоквартирного дома ул.Вокзальная 1</t>
  </si>
  <si>
    <t xml:space="preserve"> ул.Вокзальная 1</t>
  </si>
  <si>
    <t>тротуар в р-не жилого дома ул.Приморский б-р 22</t>
  </si>
  <si>
    <t xml:space="preserve"> ул.Приморский б-р 22</t>
  </si>
  <si>
    <t xml:space="preserve">1101010002                    </t>
  </si>
  <si>
    <t>Нежилое помещение первого этажа, К.Маркса 3/1</t>
  </si>
  <si>
    <t>ул.К.Маркса3/1</t>
  </si>
  <si>
    <t>59:12:000319:2578</t>
  </si>
  <si>
    <t>59-59-16/041/2009-312  от 24.11.2009 </t>
  </si>
  <si>
    <t xml:space="preserve">1101010005                    </t>
  </si>
  <si>
    <t>Нежилое помещение цокольного этажа, Декабристов 19</t>
  </si>
  <si>
    <t>ул.Декабристов, 19</t>
  </si>
  <si>
    <t>59:12:0010745:1038   59:12:0010745:1093</t>
  </si>
  <si>
    <t>84,9+21,1</t>
  </si>
  <si>
    <t xml:space="preserve">59-59-16/053/2012-315  от 26.09.2012 59-59-16/044/2009-302  от 09.11.2009 </t>
  </si>
  <si>
    <t xml:space="preserve">1101010006                    </t>
  </si>
  <si>
    <t>Нежилые помещения первого многоквартирного дома, Камский переулок, 6</t>
  </si>
  <si>
    <t>Камский переулок, 6</t>
  </si>
  <si>
    <t>59:12:0010245:518</t>
  </si>
  <si>
    <t>59-59-16/056/2007-057  от 06.11.2007 </t>
  </si>
  <si>
    <t xml:space="preserve">1101010007                    </t>
  </si>
  <si>
    <t>Нежилые помещения первого этажа многоквартирного дома, проспект Победы, 12/1</t>
  </si>
  <si>
    <t>пр-кт Победы, 12/1</t>
  </si>
  <si>
    <t>59:12:0010425:1026</t>
  </si>
  <si>
    <t>59-59-16/034/2008-158  от 06.05.2008 </t>
  </si>
  <si>
    <t xml:space="preserve">1101010331                    </t>
  </si>
  <si>
    <t>Помещение цокольного этажа, Гагарина 17</t>
  </si>
  <si>
    <t>ул.Гагарина, 17</t>
  </si>
  <si>
    <t>59:12:0010236:1106</t>
  </si>
  <si>
    <t>59-59-16/034/2008-157  от 04.05.2008 </t>
  </si>
  <si>
    <t xml:space="preserve">1101120005                    </t>
  </si>
  <si>
    <t>Нежилое помещение по адресу ул.Ленина, д.70, площадь 61,4 кв.м.</t>
  </si>
  <si>
    <t>ул.Ленина ,70 - 23</t>
  </si>
  <si>
    <t>59:12:0010343:1310</t>
  </si>
  <si>
    <t>59-59/017-59/016/101/2016-1721/1  от 26.02.2016</t>
  </si>
  <si>
    <t xml:space="preserve">1101120002                    </t>
  </si>
  <si>
    <t>Одноэтажное блочное отдельно стоящее здание, ул.40 лет Октября, 18</t>
  </si>
  <si>
    <t>ул.40 лет Октября, 18</t>
  </si>
  <si>
    <t>59:12:0010454:143</t>
  </si>
  <si>
    <t xml:space="preserve">59-59-16/035/2008-018 от 15.04.2008 </t>
  </si>
  <si>
    <t xml:space="preserve">1101120003                    </t>
  </si>
  <si>
    <t>ул.Вокзальная, 1/3</t>
  </si>
  <si>
    <t xml:space="preserve"> 59-59-16/025/2011-131 от 03.06.2011 </t>
  </si>
  <si>
    <t>410112110028</t>
  </si>
  <si>
    <t>Часть нежилых помещений 2 этажа админ-го здания</t>
  </si>
  <si>
    <t>ул. Советская, 2/6</t>
  </si>
  <si>
    <t>59:12:0010209:43</t>
  </si>
  <si>
    <t>59:12:0010209:43-59/016/2017-1  от 15.08.2017</t>
  </si>
  <si>
    <t>Договор оперативного управления от 19.06.2012 № 02-06/41</t>
  </si>
  <si>
    <t>410112110055</t>
  </si>
  <si>
    <t>Часть нежилых помещений 2 этажа (№№13,33)</t>
  </si>
  <si>
    <t>410112110054</t>
  </si>
  <si>
    <t>Встроенное нежилое помещение (S 15,2 кв. м.)</t>
  </si>
  <si>
    <t xml:space="preserve">часть нежилого помещения цокольного этажа многоквартирного дома </t>
  </si>
  <si>
    <t>Пермский край,г. Чайковский ул. Кабалевского д.28</t>
  </si>
  <si>
    <t>59:12:0010319:2366</t>
  </si>
  <si>
    <t>115,7 кв.м.</t>
  </si>
  <si>
    <t>59 БА  0602971 от 06.11.2007</t>
  </si>
  <si>
    <t>Договор оперативного управления 02-06/38 от 19.06.2012 г.</t>
  </si>
  <si>
    <t>Пермский край,г. Чайковский ул. Декабристов д.5</t>
  </si>
  <si>
    <t>59:12:0010727:982</t>
  </si>
  <si>
    <t>254,3 кв.м.</t>
  </si>
  <si>
    <t>59 БА 0604685 от 19.12.2007</t>
  </si>
  <si>
    <t>Пермский край,г. Чайковский ул. Советская д.4</t>
  </si>
  <si>
    <t>59:12:0010236:1176</t>
  </si>
  <si>
    <t>226,10 кв.м.</t>
  </si>
  <si>
    <t>59 ББ 253837 от 16.12.2009</t>
  </si>
  <si>
    <t>Пермский край,г. Чайковский ул.Ленина д.50</t>
  </si>
  <si>
    <t>59:12:0010343:3246</t>
  </si>
  <si>
    <t>219,0 кв.м.</t>
  </si>
  <si>
    <t>59-БГ 561108 от 02.10.2012</t>
  </si>
  <si>
    <t>59:12:0010236:1096</t>
  </si>
  <si>
    <t>264,2 кв.м.</t>
  </si>
  <si>
    <t>59 ББ 253839 от 16.12.2009</t>
  </si>
  <si>
    <t>Пермский край,г. Чайковский ул. Декабристов д.19</t>
  </si>
  <si>
    <t>59:12:0010745:1037</t>
  </si>
  <si>
    <t xml:space="preserve">200,2 кв. м. </t>
  </si>
  <si>
    <t>59 БА 0602970 от 06.11.2007</t>
  </si>
  <si>
    <t>Пермский край,г. Чайковский ул. Проспект Победы д.16</t>
  </si>
  <si>
    <t>59:12:0010425:1006</t>
  </si>
  <si>
    <t>165,00 кв.м.</t>
  </si>
  <si>
    <t>59 БА 0832317 от 25.04.2008</t>
  </si>
  <si>
    <t>Пермский край,г. Чайковский ул. Ленина д.50</t>
  </si>
  <si>
    <t>59:12:0010343:3201</t>
  </si>
  <si>
    <t>290,8 кв.м.</t>
  </si>
  <si>
    <t>59 ББ 253870 от 16.12.2009</t>
  </si>
  <si>
    <t>Административно - спортивный комплекс стадиона "Центральный"</t>
  </si>
  <si>
    <t>ул. Кабалевского, 21/1</t>
  </si>
  <si>
    <t>59:12:0010326:139</t>
  </si>
  <si>
    <t> 59-59-16/034/2008-046  от 15.04.2008 </t>
  </si>
  <si>
    <t>Договор оперативного управления 02-06/40 от 10.07.2012 г.</t>
  </si>
  <si>
    <t>59:12:0010326:82</t>
  </si>
  <si>
    <t>Гараж металлический</t>
  </si>
  <si>
    <t>Спортивное ядро стадиона</t>
  </si>
  <si>
    <t>59:12:0010326:111</t>
  </si>
  <si>
    <t>59-59-16/030/2012-380  от 16.08.2012 </t>
  </si>
  <si>
    <t>Благоустройство стадиона: газоны - S-1433,6 кв.м, ворота - S-18,8 кв.м, калитки - S-10,9 кв.м, 21,6 кв.м., забор - S - 107,69 кв.м., кассы - S - 27,9 кв.м.</t>
  </si>
  <si>
    <t xml:space="preserve">59:12:0010319:2364, 59:12:0010319:2365, </t>
  </si>
  <si>
    <t>1433,6; 32,5; 107,69; 27,9; 18,8</t>
  </si>
  <si>
    <t>СД1101021100004</t>
  </si>
  <si>
    <t>Двухэтажное здание, общая площадь 364,6 кв.м, с двумя пристроями общей площадью 28,7 кв.м.</t>
  </si>
  <si>
    <t>ул.Кабалевского, 21/2 стр.1</t>
  </si>
  <si>
    <t>59:12:0010318:1507</t>
  </si>
  <si>
    <t>59-59-16/027/2007-317  от 04.05.2007 </t>
  </si>
  <si>
    <t>СД110103130003</t>
  </si>
  <si>
    <t>Хоккейный корт</t>
  </si>
  <si>
    <t>ул.Кабалевского, 21/2 стр.2</t>
  </si>
  <si>
    <t>59:12:0010326:21</t>
  </si>
  <si>
    <t>59-59-16/021/2008-143  от 06.03.2008 </t>
  </si>
  <si>
    <t xml:space="preserve">000110102120036               </t>
  </si>
  <si>
    <t>Оздоровительный комплекс</t>
  </si>
  <si>
    <t>г. Чайковский, ул.Советская, 1/13</t>
  </si>
  <si>
    <t>59:12:0010417:198</t>
  </si>
  <si>
    <t>59-1/09-09/2001-188  от 09.08.2001 </t>
  </si>
  <si>
    <t>Договор оперативного управления 02-06/36 от 06.07.2012 г.</t>
  </si>
  <si>
    <t xml:space="preserve">000110106160030               </t>
  </si>
  <si>
    <t>Нежилое помещение подвала общей площадью 268,4 кв.м.  в трехэтажном кирпичном  здании административно-бытового корпуса (доля в праве 7/20)</t>
  </si>
  <si>
    <t>59:12:0010417:376</t>
  </si>
  <si>
    <t xml:space="preserve">ВА0000000189                  </t>
  </si>
  <si>
    <t>Часть трехэтажного кирпичного здания с подвалом "Административный корпус" (номера на поэтажном плане 3-го тажа с 1 по 10)</t>
  </si>
  <si>
    <t>г. Чайковский, ул.Советская, 2/6</t>
  </si>
  <si>
    <t>59:12:0010207:25</t>
  </si>
  <si>
    <t>59-59-16/013/2009-296  от 12.03.2009 </t>
  </si>
  <si>
    <t>Нежилое здание, Бассейн</t>
  </si>
  <si>
    <t> г Чайковский, пр-кт Победы, д 2а</t>
  </si>
  <si>
    <t>59:12:0010409:26</t>
  </si>
  <si>
    <t>59-59-16/076/2008-452  от 12.11.2008 </t>
  </si>
  <si>
    <t>Договор оперативного управления 02-06/20 от 30.03.2009 г.</t>
  </si>
  <si>
    <t>Нежилое здание, Крытый каток с ледовым покрытием</t>
  </si>
  <si>
    <t> г Чайковский, пр-кт Победы, д 2б</t>
  </si>
  <si>
    <t>59:12:0010409:527</t>
  </si>
  <si>
    <t>59-59/016-59/016/102/2016-2876/1  от 06.12.2016</t>
  </si>
  <si>
    <t>СБ1101021100001</t>
  </si>
  <si>
    <t>Одноэтажное здание</t>
  </si>
  <si>
    <t>г. Чайковский, ул. Советская, 52</t>
  </si>
  <si>
    <t>59:12:0010250:60</t>
  </si>
  <si>
    <t>59-59-16/051/2007-254  от 01.11.2007 </t>
  </si>
  <si>
    <t>Договор оперативного управления 02-06/48 от 13.12.2012 г.</t>
  </si>
  <si>
    <t>АЙ1101021100050</t>
  </si>
  <si>
    <t>Нежилое здание, спортивный клуб "Азина"</t>
  </si>
  <si>
    <t>г. Чайковский, ул. Азина, 23/2</t>
  </si>
  <si>
    <t>59:12:0010223:17</t>
  </si>
  <si>
    <t> 59-59-16/046/2008-437  от 08.09.2008 </t>
  </si>
  <si>
    <t>Договор оперативного управления 02-06/46 от 07.12.2012 г.</t>
  </si>
  <si>
    <t>АЙ1101021100049</t>
  </si>
  <si>
    <t>нежилое помещение цокольного этажа и подвала</t>
  </si>
  <si>
    <t>г. Чайковский, п-т Победы, 12/1</t>
  </si>
  <si>
    <t>59:12:0010425:1168</t>
  </si>
  <si>
    <t>59:12:0010425:1168-59/016/2017-1  от 17.08.2017</t>
  </si>
  <si>
    <t>ДЗ110102120005</t>
  </si>
  <si>
    <t>одноэтажный пристрой к общежитию с подвалом</t>
  </si>
  <si>
    <t>г. Чайковский, ул. Ленина, 63/2</t>
  </si>
  <si>
    <t>59:12:0010307:1723</t>
  </si>
  <si>
    <t>59-59-16/055/2008-079  от 16.07.2008 </t>
  </si>
  <si>
    <t>МС1101121100117</t>
  </si>
  <si>
    <t>Часть помещения (номера помещений на поэтажном плане 1го этажа 8,9,10,12,17)</t>
  </si>
  <si>
    <t>г. Чайковский, ул. Вокзальная, 1/5</t>
  </si>
  <si>
    <t>59:12:0010302:445</t>
  </si>
  <si>
    <t> 59-59/016-59/016/101/2015-4340/1  от 09.04.2015</t>
  </si>
  <si>
    <t>Договор оперативного управления 02-06/47 от 26.02.2013 г.</t>
  </si>
  <si>
    <t>МС1101021100011</t>
  </si>
  <si>
    <t>Часть 5-ти этажного здания общежития(номера помещений на поэтажном плане 1го этажа 35,36,37,38)</t>
  </si>
  <si>
    <t>МС1101021100010</t>
  </si>
  <si>
    <t>Часть 5-ти этажного здания общежития(номера помещений на поэтажном плане подвала 1-3,5-9)</t>
  </si>
  <si>
    <t>МС1101021100009</t>
  </si>
  <si>
    <t>Часть 5-ти этажного здания общежития(номера помещений 13,14,15,16,31,32</t>
  </si>
  <si>
    <t>МС1101021100012</t>
  </si>
  <si>
    <t>Часть здания, номер помещения 18</t>
  </si>
  <si>
    <t>МС1106111200117</t>
  </si>
  <si>
    <t>Элинг для хранения байдарок и каноэ</t>
  </si>
  <si>
    <t>Пермский край, г. Чайковский</t>
  </si>
  <si>
    <t>МС1106111200118</t>
  </si>
  <si>
    <t>Элинг для хранения лодок "Дракон"</t>
  </si>
  <si>
    <t>МС1106111100117</t>
  </si>
  <si>
    <t>Помещение мастерской</t>
  </si>
  <si>
    <t>Одноэтажное кирпичное здание гаража на 12 мест (номер помещений по плану: 6, 7, 8, 9, 10, 11)</t>
  </si>
  <si>
    <t>г. Чайковский, ул. Промышленная, 17</t>
  </si>
  <si>
    <t>59:12:0010437:124</t>
  </si>
  <si>
    <t>59-59-16/027/2007-315  от 04.06.2007 </t>
  </si>
  <si>
    <t>Договор оперативного управления 02-06/32 от 24.12.2014 г.</t>
  </si>
  <si>
    <t>Одноэтажное кирпичное здание гаража на 12 мест (номер помещений по плану: 5)</t>
  </si>
  <si>
    <t>ЭД1101121139492</t>
  </si>
  <si>
    <t>Здание теплицы</t>
  </si>
  <si>
    <t>г Чайковский, ул Советская, д 8/1</t>
  </si>
  <si>
    <t>59:12:0010236:41</t>
  </si>
  <si>
    <t>59-59-16/012/2014-381  от 04.06.2014 </t>
  </si>
  <si>
    <t>Договор оперативного управления 02-06/31 от 02.10.2012 г.</t>
  </si>
  <si>
    <t>ЭД11063000149604</t>
  </si>
  <si>
    <t>часть здания учебных мастерских (номер помещений по плану 1 этажа: 10,11,12,13,14,15,16,17,18,19,20,26,27,28, 2-этажа : 6,8,9,10,11,31</t>
  </si>
  <si>
    <t>г. Чайковский, ул. Вокзальная, 1/3</t>
  </si>
  <si>
    <t>59:12:0010302:23</t>
  </si>
  <si>
    <t>59-59-16/025/2011-128  от 03.06.2011 </t>
  </si>
  <si>
    <t xml:space="preserve">410118169                     </t>
  </si>
  <si>
    <t>Гаражи на территории парка культуры и отдыха</t>
  </si>
  <si>
    <t>г. Чайковский "Чайковский парк культуры и отдыха"</t>
  </si>
  <si>
    <t>59:12:0010307:1717</t>
  </si>
  <si>
    <t>162,3 кв. м.</t>
  </si>
  <si>
    <t>59-59-16/070/2012-464  от 29.11.2012 </t>
  </si>
  <si>
    <t>Договор оперативного управления 02-06/42 от 01.08.2012 г.</t>
  </si>
  <si>
    <t xml:space="preserve">410112001                     </t>
  </si>
  <si>
    <t>Здание гаража для сталкивающихся автомобилей</t>
  </si>
  <si>
    <t>59:12:0010307:1331</t>
  </si>
  <si>
    <t>505,4 кв. м.</t>
  </si>
  <si>
    <t>59-59-16/003/2009-398  от 24.02.2009 </t>
  </si>
  <si>
    <t xml:space="preserve">410112005                     </t>
  </si>
  <si>
    <t>Здание кафе "Каприз"</t>
  </si>
  <si>
    <t>59:12:0010307:1735</t>
  </si>
  <si>
    <t>118,8 кв. м.</t>
  </si>
  <si>
    <t>59-59-16/085/2008-032  от 20.11.2008 </t>
  </si>
  <si>
    <t xml:space="preserve">410112003                     </t>
  </si>
  <si>
    <t>Здание зала игровых автоматов</t>
  </si>
  <si>
    <t>59:12:0010307:1734</t>
  </si>
  <si>
    <t>76,7 кв. м.</t>
  </si>
  <si>
    <t>59-59-16/076/2008-454  от 21.11.2008 </t>
  </si>
  <si>
    <t xml:space="preserve">410112008                     </t>
  </si>
  <si>
    <t>Здание проката</t>
  </si>
  <si>
    <t>59:12:0010307:1733</t>
  </si>
  <si>
    <t>467,2 кв. м.</t>
  </si>
  <si>
    <t>59-59-16/001/2009-149  от 24.02.2009 </t>
  </si>
  <si>
    <t xml:space="preserve">410112009                     </t>
  </si>
  <si>
    <t>Одноэтажное кирпичное здание туалета</t>
  </si>
  <si>
    <t>59:12:0010307:1732</t>
  </si>
  <si>
    <t>8,7 кв. м.</t>
  </si>
  <si>
    <t>59-59-16/081/2008-141  от 20.11.2008 </t>
  </si>
  <si>
    <t xml:space="preserve">410113011                     </t>
  </si>
  <si>
    <t>59:12:0010307:1736</t>
  </si>
  <si>
    <t>40,2 кв. м.</t>
  </si>
  <si>
    <t>59-59-16/003/2009-308  от 05.02.2009 </t>
  </si>
  <si>
    <t xml:space="preserve">410112004                     </t>
  </si>
  <si>
    <t>Кассовый домик</t>
  </si>
  <si>
    <t>59:12:0010307:110</t>
  </si>
  <si>
    <t>16,4 кв. м.</t>
  </si>
  <si>
    <t> 59-59-16/085/2008-034  от 20.11.2008 </t>
  </si>
  <si>
    <t xml:space="preserve">410118168                     </t>
  </si>
  <si>
    <t>Бетонированные дорожки парка культуры и отдыха</t>
  </si>
  <si>
    <t>59:12:0010326:88</t>
  </si>
  <si>
    <t>1263,12 м</t>
  </si>
  <si>
    <t>59-59-16/071/2012-125  от 29.11.2012 </t>
  </si>
  <si>
    <t xml:space="preserve">410118658                     </t>
  </si>
  <si>
    <t>Сквер расположенный по адресу: Пермский край, г. Чайковский, Приморский бульвар.</t>
  </si>
  <si>
    <t>59:12:0000000:6535</t>
  </si>
  <si>
    <t>5322,8 кв. м.</t>
  </si>
  <si>
    <t>Трехэтажное здание - Киноцентр "Кама"</t>
  </si>
  <si>
    <t>г.Чайковский, ул. Карла Маркса, д. 37а</t>
  </si>
  <si>
    <t>59:12:0010331:516</t>
  </si>
  <si>
    <t>59-59-16/037/2007-473  от 13.07.2007 </t>
  </si>
  <si>
    <t>Договор оперативного управления 02-06/34 от 19.06.2012 г.</t>
  </si>
  <si>
    <t>Одноэтажное здание гаража-бокса</t>
  </si>
  <si>
    <t>г.Чайковский, ул. Вокзальная, д.1/3</t>
  </si>
  <si>
    <t>59:12:0010302:21</t>
  </si>
  <si>
    <t>59-59-16/025/2011-129  от 03.06.2011 </t>
  </si>
  <si>
    <t xml:space="preserve">Четырехэтажное здание корпуса теоретического обучения </t>
  </si>
  <si>
    <t xml:space="preserve">Гараж - бокс, № 8 </t>
  </si>
  <si>
    <t>г.Чайковский, пер. Шлюзовой, 4</t>
  </si>
  <si>
    <t>59:12:0010105:29</t>
  </si>
  <si>
    <t>59-59-16/029/2010-404  от 09.06.2010 </t>
  </si>
  <si>
    <t>000 110102110009</t>
  </si>
  <si>
    <t>г.Чайковский, Советская, 10</t>
  </si>
  <si>
    <t>59:12:0010236:1097</t>
  </si>
  <si>
    <t>59-59-16/004/2008-189  от 25.01.2008 </t>
  </si>
  <si>
    <t>Нежилое здание, здание театра драмы и комедии</t>
  </si>
  <si>
    <t>Пермский край,г. Чайковский ул. Вокзальная,  д.5/2</t>
  </si>
  <si>
    <t>59:12:0010305:23</t>
  </si>
  <si>
    <t>59-59-16/027/2007-319  от 17.04.2007 </t>
  </si>
  <si>
    <t>Договор оперативного управления 02-06/37 от 15.06.2012 г.</t>
  </si>
  <si>
    <t>Пермский край,г. Чайковский ул. Мира,  д.2/1</t>
  </si>
  <si>
    <t>59:12:0010306:661</t>
  </si>
  <si>
    <t>59:12:0010306:661-59/016/2017-1  от 14.02.2017</t>
  </si>
  <si>
    <t>Часть гаража - бокса</t>
  </si>
  <si>
    <t>Пермский край,г. Чайковский ул.Ленина,  д.28</t>
  </si>
  <si>
    <t>59:12:001:001:0000-0001:12275:1000</t>
  </si>
  <si>
    <t>59 БА 0833009 от 13.05.2008</t>
  </si>
  <si>
    <t>Часть одноэтажного здания, хозяйственные мастерские - склады (помещение по плану № 2)</t>
  </si>
  <si>
    <t>Пермский край,г. Чайковский ул.Декабристов,  д.1А</t>
  </si>
  <si>
    <t>59:12:0010727:1005</t>
  </si>
  <si>
    <t>59-59-16/037/2007-714  от 31.07.2007 </t>
  </si>
  <si>
    <t>Нежилое здание, баня №2</t>
  </si>
  <si>
    <t>Пермский край,г. Чайковский Приморский бульвар,36</t>
  </si>
  <si>
    <t>59:12:0010314:36</t>
  </si>
  <si>
    <t>59-59-16/022/2009-343  от 29.05.2009 </t>
  </si>
  <si>
    <t>Договор хозяйственного ведения от 27.07.2007 № 02-07/02</t>
  </si>
  <si>
    <t>Коммунальной инфраструктуры, Газопровод</t>
  </si>
  <si>
    <t>59:12:0000000:6536</t>
  </si>
  <si>
    <t>59-59/016-59/999/001/2016-14574/1  от 22.12.2016</t>
  </si>
  <si>
    <t>Договор хозяйственного ведения от 27.07.2007 № 02-07/03</t>
  </si>
  <si>
    <t>Здание котельной бани № 2</t>
  </si>
  <si>
    <t>Договор хозяйственного ведения от 27.07.2007 № 02-07/04</t>
  </si>
  <si>
    <t>Договор хозяйственного ведения от 27.07.2007 № 02-07/05</t>
  </si>
  <si>
    <t>Часть административного здания (подвал - 449,7, 1 этаж - 318,9)</t>
  </si>
  <si>
    <t>ул. Советская, д. 2/6</t>
  </si>
  <si>
    <t>Договор хозяйственного ведения от 31.08.2007 № 02-07/04</t>
  </si>
  <si>
    <t>Гараж (профилакторий)</t>
  </si>
  <si>
    <t>59:12:0010209:54</t>
  </si>
  <si>
    <t>59:12:0010209:54-59/016/2017-1 от 30.05.2017</t>
  </si>
  <si>
    <t>Договор хозяйственного ведения от 31.08.2007 № 02-07/05</t>
  </si>
  <si>
    <t>гараж (пристрой)</t>
  </si>
  <si>
    <t>Договор хозяйственного ведения от 31.08.2007 № 02-07/06</t>
  </si>
  <si>
    <t>бокс для легковых автомобилей</t>
  </si>
  <si>
    <t>59:12:0010207:20</t>
  </si>
  <si>
    <t>59:12:0010207:20-59/016/2017-1 от 29.05.2017</t>
  </si>
  <si>
    <t>Договор хозяйственного ведения от 31.08.2007 № 02-07/07</t>
  </si>
  <si>
    <t>Здание "Мастерские"</t>
  </si>
  <si>
    <t>59:12:0010209:53</t>
  </si>
  <si>
    <t>59:12:00102079:53-59/016/2017-2 от 30.05.2017</t>
  </si>
  <si>
    <t>Договор хозяйственного ведения от 31.08.2007 № 02-07/08</t>
  </si>
  <si>
    <t>здание центрального склада</t>
  </si>
  <si>
    <t>59:12:0010209:55</t>
  </si>
  <si>
    <t>59:12:001207:19-59/016/2017-2 от 30.05.2017</t>
  </si>
  <si>
    <t>Договор хозяйственного ведения от 31.08.2007 № 02-07/09</t>
  </si>
  <si>
    <t>Одноэтажное здание из смешанных материалов "Санитарно - бытовой корпус"</t>
  </si>
  <si>
    <t>59:12:0010207:19</t>
  </si>
  <si>
    <t>59:12:0010209:55-59/016/2017-2 от 30.05.2017</t>
  </si>
  <si>
    <t>Договор хозяйственного ведения от 31.08.2007 № 02-07/10</t>
  </si>
  <si>
    <t>1-этажное кирпичное здание мехмастерских</t>
  </si>
  <si>
    <t>ул. Промышленная, 9/4</t>
  </si>
  <si>
    <t>59:12:001:0000-0001:10054/3:1000</t>
  </si>
  <si>
    <t>от 16.07.2007 59 БА 0599308</t>
  </si>
  <si>
    <t>Договор хозяйственного ведения от 31.08.2007 № 02-07/11</t>
  </si>
  <si>
    <t>Теплый гараж</t>
  </si>
  <si>
    <t>59:12:001:0433:0004:12195/А</t>
  </si>
  <si>
    <t>от 22.04.2010 59 ББ № 458061</t>
  </si>
  <si>
    <t>Договор хозяйственного ведения от 31.08.2007 № 02-07/12</t>
  </si>
  <si>
    <t>Одноэтажное кирпичное здание склада № 1</t>
  </si>
  <si>
    <t>59:12:0010433:54</t>
  </si>
  <si>
    <t>от 17.07.2007 59 БА 0599271</t>
  </si>
  <si>
    <t>Договор хозяйственного ведения от 31.08.2007 № 02-07/13</t>
  </si>
  <si>
    <t>Часть одноэтажного склада № 1</t>
  </si>
  <si>
    <t>Договор хозяйственного ведения от 31.08.2007 № 02-07/14</t>
  </si>
  <si>
    <t>Склад № 3</t>
  </si>
  <si>
    <t>59:12:0010433:19</t>
  </si>
  <si>
    <t>от 17.05.2010 59 ББ № 458809</t>
  </si>
  <si>
    <t>Одноэтажное кирпичное здание столярного цеха</t>
  </si>
  <si>
    <t>59:12:001:0000-0001:10056/Е:1000</t>
  </si>
  <si>
    <t>от 16.07.2007 59 БА 0599305</t>
  </si>
  <si>
    <t>Договор хозяйственного ведения от 31.08.2007 № 02-07/15</t>
  </si>
  <si>
    <t>Одноэтажное кирпично - блочное здание склада № 2</t>
  </si>
  <si>
    <t>59:12:0010433:27</t>
  </si>
  <si>
    <t>от 12.05.2008 59 БА 0832684</t>
  </si>
  <si>
    <t>Договор хозяйственного ведения от 31.08.2007 № 02-07/16</t>
  </si>
  <si>
    <t>Одноэтажное блочное здание склада № 4</t>
  </si>
  <si>
    <t>59:12:0010433:30</t>
  </si>
  <si>
    <t>от 03.04.2009 59 ББ 147893</t>
  </si>
  <si>
    <t>Договор хозяйственного ведения от 31.08.2007 № 02-07/17</t>
  </si>
  <si>
    <t>Часть административно-бытового здания (номера на поэтажном плане 2 этажа: 11-15)</t>
  </si>
  <si>
    <t>от 29.06.2012 59-БГ 406888</t>
  </si>
  <si>
    <t>Договор хозяйственного ведения от 31.08.2007 № 02-07/18</t>
  </si>
  <si>
    <t>Сварочный бокс</t>
  </si>
  <si>
    <t>Договор хозяйственного ведения от 31.08.2007 № 02-07/19</t>
  </si>
  <si>
    <t>Эстакада</t>
  </si>
  <si>
    <t>Договор хозяйственного ведения от 31.08.2007 № 02-07/20</t>
  </si>
  <si>
    <t>асфальтированные дорожки</t>
  </si>
  <si>
    <t>Договор хозяйственного ведения от 31.08.2007 № 02-07/21</t>
  </si>
  <si>
    <t>квартира 1</t>
  </si>
  <si>
    <t>Пермский край, г. Чайковский, ул. Камская, д.12</t>
  </si>
  <si>
    <t>59:12:0010245:187</t>
  </si>
  <si>
    <t>59-59/016-59/016/201/2016-2966/2  от 29.11.2016 </t>
  </si>
  <si>
    <t>социальный найм</t>
  </si>
  <si>
    <t>договор социального найма</t>
  </si>
  <si>
    <t>квартира 2</t>
  </si>
  <si>
    <t>59:12:0010245:188</t>
  </si>
  <si>
    <t>59-59-16/061/2013-381  от 10.01.2014 </t>
  </si>
  <si>
    <t>Квартира 3</t>
  </si>
  <si>
    <t>Декабристов,д.36</t>
  </si>
  <si>
    <t>59:12:0010751:2572</t>
  </si>
  <si>
    <t>59:12:0010751:2572-59/016/2017-3  от 03.10.2017</t>
  </si>
  <si>
    <t>Квартира 5</t>
  </si>
  <si>
    <t>59:12:0010751:2574</t>
  </si>
  <si>
    <t> 59:12:0010751:2574-59/016/2017-3  от 03.10.2017</t>
  </si>
  <si>
    <t>Квартира 27</t>
  </si>
  <si>
    <t>59:12:0010751:2596</t>
  </si>
  <si>
    <t xml:space="preserve">передана в б/п от 04.09.2018, в настоящее время постановление на списание квартиры из реестра на подписи </t>
  </si>
  <si>
    <t>казна</t>
  </si>
  <si>
    <t>Квартира 49</t>
  </si>
  <si>
    <t xml:space="preserve"> ул. Декабристов, д.1</t>
  </si>
  <si>
    <t>59:12:0010727:174</t>
  </si>
  <si>
    <t>59:12:0010343:2376-59/092/2018-2  от 05.06.2018 </t>
  </si>
  <si>
    <t>Квартира 76</t>
  </si>
  <si>
    <t>ул. Вокзальная, д.57</t>
  </si>
  <si>
    <t>59:12:0010343:2376</t>
  </si>
  <si>
    <t>Часть цокольного этажа и подвала жилого дома(номер на поэтажном плане цокольного этажа:9)</t>
  </si>
  <si>
    <t>пермский край, г. чайковский, проспект Победы, д.16</t>
  </si>
  <si>
    <t>59-59-16/014/2009-146</t>
  </si>
  <si>
    <t>59 ББ 147896 от 03.04.2009</t>
  </si>
  <si>
    <t>пустует, коридор</t>
  </si>
  <si>
    <t>2/3 доли в праве собственности на жилой дом</t>
  </si>
  <si>
    <t>Пермский край, г. Чайковский, ул. Первомайская, д.4</t>
  </si>
  <si>
    <t>59:12:0010226:87</t>
  </si>
  <si>
    <t>59:12:0010226:87-59/016/2017-1 от 28.02.2017</t>
  </si>
  <si>
    <t>выморочное имущество</t>
  </si>
  <si>
    <t>выкуп, казна</t>
  </si>
  <si>
    <t>Квартира кв.13, ком. 2</t>
  </si>
  <si>
    <t xml:space="preserve"> пер. Школьный, д.5/1</t>
  </si>
  <si>
    <t>59:12:0010250:682</t>
  </si>
  <si>
    <t>59:12:0010250:682-59/016/2017-1  от 30.03.2017</t>
  </si>
  <si>
    <t>Квартира кв.13, ком. 1</t>
  </si>
  <si>
    <t>59:12:0010250:683</t>
  </si>
  <si>
    <t>59:12:0010250:683-59/016/2017-3  от 30.05.2017</t>
  </si>
  <si>
    <t>Часть пятиэтажного здания общежития (номера помещений на поэтажном плане 1-го этажа:19-30)</t>
  </si>
  <si>
    <t>Пермский край, г. Чайковский, ул. Вокзальная, 1/5</t>
  </si>
  <si>
    <t>59-59/016-59/016/101/2015-4340/1 от 09.04.2015</t>
  </si>
  <si>
    <t>пустует</t>
  </si>
  <si>
    <t xml:space="preserve">Здание с хоккейным кортом </t>
  </si>
  <si>
    <t>59-59-16/022/2013-130</t>
  </si>
  <si>
    <t>59- Бг 780912 от 10.04.2013</t>
  </si>
  <si>
    <t>безвозмездное пользование Но "Нам по пути"</t>
  </si>
  <si>
    <t xml:space="preserve">договор 02-09/84
от 21.12.2017
 </t>
  </si>
  <si>
    <t xml:space="preserve">Нежилое помещение на 2 этаже (номер на поэтажном плане 5) </t>
  </si>
  <si>
    <t>Пермский край, г. Чайковский, ул. Ленина, д.61/1</t>
  </si>
  <si>
    <t>59:12:0010307:1673</t>
  </si>
  <si>
    <t>59 БД 473659 от 19.01.2015</t>
  </si>
  <si>
    <t>аренда</t>
  </si>
  <si>
    <t>Договор аренды Федорова Е.С.</t>
  </si>
  <si>
    <t>Квартира кв.52</t>
  </si>
  <si>
    <t>ул. Уральских Танкистов</t>
  </si>
  <si>
    <t>Часть четырехэтажного здания корпуса теоретического обучения (номера помещений на поэтажном плане 2-го этажа: 1,5,6,7,8,9,10,,11,12,13,13,15)</t>
  </si>
  <si>
    <t>Пермский край, г. Чайковский, ул. Вокзалная, 1/3</t>
  </si>
  <si>
    <t>59:12:001:0000-0001:3003/А</t>
  </si>
  <si>
    <t>59-БГ 015896 от 03.06.2011</t>
  </si>
  <si>
    <t xml:space="preserve">Квартира 48 </t>
  </si>
  <si>
    <t>Пермский край, г. Чайковский, ул. Сосновая, 25</t>
  </si>
  <si>
    <t>59:12:0010410:427</t>
  </si>
  <si>
    <t xml:space="preserve">передана в б/п от 11.10.2018, в настоящее время постановление на списание квартиры из реестра на подписи </t>
  </si>
  <si>
    <t>Квартира 7</t>
  </si>
  <si>
    <t>Пермский край, г. Чайковский, ул. Карла Маркса, 7</t>
  </si>
  <si>
    <t>59:12:0010319:519</t>
  </si>
  <si>
    <t>59:12:0010319:519-59/016/2017-1  от 15.05.2017</t>
  </si>
  <si>
    <t>Квартира 13</t>
  </si>
  <si>
    <t>Пермский край, г. Чайковский, ул. Карла Маркса, 29</t>
  </si>
  <si>
    <t>59:12:0010331:311</t>
  </si>
  <si>
    <t>59:12:0010331:311-59/016/2017-1  от 15.05.2017</t>
  </si>
  <si>
    <t>Квартира 15</t>
  </si>
  <si>
    <t>59:12:0010331:313</t>
  </si>
  <si>
    <t>59:12:0010331:313-59/016/2017-1  от 16.05.2017</t>
  </si>
  <si>
    <t>Квартира 32</t>
  </si>
  <si>
    <t>Пермский край, г. Чайковский, ул. Гагарина, 14</t>
  </si>
  <si>
    <t>59:12:0010236:138</t>
  </si>
  <si>
    <t>59:12:0010236:138-59/090/2018-2  от 05.06.2018</t>
  </si>
  <si>
    <t>Квартира 37</t>
  </si>
  <si>
    <t>Пермский край, г. Чайковский, ул. Декабристов, 5</t>
  </si>
  <si>
    <t>59:12:0010727:931</t>
  </si>
  <si>
    <t> 59:12:0010727:931-59/090/2018-3  от 05.06.2018</t>
  </si>
  <si>
    <t>Квартира 16</t>
  </si>
  <si>
    <t>Пермский край, г. Чайковский, ул. Декабристов, 5/5</t>
  </si>
  <si>
    <t>59:12:0010746:102</t>
  </si>
  <si>
    <t>59:12:0010746:102-59/090/2018-2  от 05.06.2018</t>
  </si>
  <si>
    <t>Квартира 41</t>
  </si>
  <si>
    <t>Пермский край, г. Чайковский, ул. Декабристов, 34</t>
  </si>
  <si>
    <t>59:12:0010752:549</t>
  </si>
  <si>
    <t xml:space="preserve">передана в б/п от 01.10.2018, в настоящее время постановление на списание квартиры из реестра на подписи </t>
  </si>
  <si>
    <t>Квартира 24</t>
  </si>
  <si>
    <t>Пермский край, г. Чайковский, ул. Кабалевского, 3</t>
  </si>
  <si>
    <t>59:12:0010307:1796</t>
  </si>
  <si>
    <t>59:12:0010307:1796-59/090/2018-3  от 05.06.2018</t>
  </si>
  <si>
    <t>Квартира 55</t>
  </si>
  <si>
    <t>Пермский край, г. Чайковский, ул. Ленина, 57</t>
  </si>
  <si>
    <t>59:12:0010319:2043</t>
  </si>
  <si>
    <t>59:12:0010319:2043-59/090/2018-3  от 05.06.2018</t>
  </si>
  <si>
    <t>Квартира 30</t>
  </si>
  <si>
    <t>Пермский край, г. Чайковский, Приморский бульвар, 25</t>
  </si>
  <si>
    <t>59:12:0010317:964</t>
  </si>
  <si>
    <t>59:12:0010317:964-59/090/2018-6  от 05.06.2018</t>
  </si>
  <si>
    <t>Квартира 72</t>
  </si>
  <si>
    <t>Пермский край, г. Чайковский, бульвар Текстильщиков, 17</t>
  </si>
  <si>
    <t>59:12:0010751:1553</t>
  </si>
  <si>
    <t> 59:12:0010751:1553-59/090/2018-3  от 05.06.2018 </t>
  </si>
  <si>
    <t>Часть здания учебных мастерских (номера на пожэтажном плане 1 этажа:53-66)</t>
  </si>
  <si>
    <t>Пермский край, г. Чайковский, ул. Вокзальная, 1/3</t>
  </si>
  <si>
    <t>59:12:001:0000-0001:3003/Б</t>
  </si>
  <si>
    <t>59-БГ 015897 от 03.06.2011</t>
  </si>
  <si>
    <t>Часть здания учебных мастерских (номера на поэтажном плане подвала:1-15; 1 этажа: 1-9,21-25,29-52; антресоли:32-43, 2 этажа:1-5,7,12-20,30)</t>
  </si>
  <si>
    <t>Часть нежилого помещения цокольного этажа многоквартирного дома, общей площадью 97,3 кв.м</t>
  </si>
  <si>
    <t>Пермский край. г. Чайковский, ул. Ленина, 20</t>
  </si>
  <si>
    <t>59:12:0010316:1197</t>
  </si>
  <si>
    <t>59-59-16/051/2007-252  от 01.11.2007 </t>
  </si>
  <si>
    <t>Четырехэтажное здание корпуса теоретического обучения (номера помещений на поэтажном плане 4-го этажа:3-6,8)</t>
  </si>
  <si>
    <t>Пермский край, г. Чайковский, ул. Вокзальная, д.1/3</t>
  </si>
  <si>
    <t>Часть нежилого помещения цокольного этажа многоквартирного дома</t>
  </si>
  <si>
    <t>Пермский край, г. Чайковский, ул. Кабалевского, д.28</t>
  </si>
  <si>
    <t>пустует, объект включен в план приватизации</t>
  </si>
  <si>
    <t>Пермский край, г. Чайковский, бульвар Текстильщиков, д.12</t>
  </si>
  <si>
    <t>59:12:0010720:245</t>
  </si>
  <si>
    <t>80 м</t>
  </si>
  <si>
    <t>59-59/016-59/016/104/2015-3877/1  от 27.11.2015</t>
  </si>
  <si>
    <t>безвозмездное пользование МУП "Водоканал"</t>
  </si>
  <si>
    <t>договор от от 05.05.2015 № 02-09/74</t>
  </si>
  <si>
    <t>Сооружение, сети канализации</t>
  </si>
  <si>
    <t>107 м</t>
  </si>
  <si>
    <t>59:12:0010338:215</t>
  </si>
  <si>
    <t>59-59-16/012/2014-545  от 10.06.2014 </t>
  </si>
  <si>
    <t>безвозмездное пользование НО "Фонд поддержки малого и среднего предпринимательства"</t>
  </si>
  <si>
    <t>договор от  01.09.2018 № 02-09/90</t>
  </si>
  <si>
    <t>Однокомнатная квартира 1</t>
  </si>
  <si>
    <t>Пермский край, г. Чайковский, ул. Карла Маркса, 35</t>
  </si>
  <si>
    <t>59:12:0010332:168</t>
  </si>
  <si>
    <t>Двухкомнатная квартира 14</t>
  </si>
  <si>
    <t>59:12:0010332:181</t>
  </si>
  <si>
    <t>Квартира 1</t>
  </si>
  <si>
    <t>Пермский край, г. Чайковский, ул. Карла Маркса, 12</t>
  </si>
  <si>
    <t>59:12:0010317:569</t>
  </si>
  <si>
    <t>Квартира 4</t>
  </si>
  <si>
    <t>Пермский край, г. Чайковский, ул. Шлюзовая, 13</t>
  </si>
  <si>
    <t>59:12:0010245:235</t>
  </si>
  <si>
    <t>59-59-16/101/2014-585  от 30.01.2014 </t>
  </si>
  <si>
    <t>Однокомнатная квартира 186</t>
  </si>
  <si>
    <t>Пермский край, г. Чайковский, ул. Сосновая, 27</t>
  </si>
  <si>
    <t>59:12:0010410:885</t>
  </si>
  <si>
    <t>Двухкомнатная квартира 71</t>
  </si>
  <si>
    <t>Пермский край, г. Чайковский, пер.Камский, 3</t>
  </si>
  <si>
    <t>59:12:0010245:349</t>
  </si>
  <si>
    <t>59-59-16/052/2011-317  от 13.10.2011 </t>
  </si>
  <si>
    <t xml:space="preserve">Встроенное жилое помещение </t>
  </si>
  <si>
    <t>Пермский край, г. Чайковский, Камская, 5</t>
  </si>
  <si>
    <t>59:12:0010239:1511</t>
  </si>
  <si>
    <t>59-59-16/114/2014-273  от 14.11.2014 </t>
  </si>
  <si>
    <t>маневренный фонд, пустует</t>
  </si>
  <si>
    <t>Квартира 6</t>
  </si>
  <si>
    <t>Пермский край, г. Чайковский, Советская, 58</t>
  </si>
  <si>
    <t>59:12:0010250:187</t>
  </si>
  <si>
    <t>59-59-16/018/2014-339  от 19.12.2014 </t>
  </si>
  <si>
    <t>квартира 31</t>
  </si>
  <si>
    <t>Пермский край, г. Чайковский, Мира 1/2</t>
  </si>
  <si>
    <t>59:12:0010307:1778</t>
  </si>
  <si>
    <t>59-59-16/105/2014-290  от 18.04.2014 </t>
  </si>
  <si>
    <t>Квартира15</t>
  </si>
  <si>
    <t>Пермский край, г. Чайковский, Карла Маркса, 43</t>
  </si>
  <si>
    <t>59:12:0010332:216</t>
  </si>
  <si>
    <t>59-59/016-59/016/101/2015-7620/3  от 18.06.2015 </t>
  </si>
  <si>
    <t>Квартира 2</t>
  </si>
  <si>
    <t>59:12:0010332:204</t>
  </si>
  <si>
    <t>59-59/016-59/016/001/2015-710/3  от 16.03.2015</t>
  </si>
  <si>
    <t>Квартира, 39</t>
  </si>
  <si>
    <t>Пермский край, г. Чайковский, Советская, 37</t>
  </si>
  <si>
    <t>59:12:0010541:622</t>
  </si>
  <si>
    <t>Пермский край, г. Чайковский, Азина, 3</t>
  </si>
  <si>
    <t>59:12:0010225:1968</t>
  </si>
  <si>
    <t>59-59-16/008/2014-889 от 04.03.2014</t>
  </si>
  <si>
    <t>аренда ООО "Тройка", Сабирова О.В., Тимербаев Р.Ф.</t>
  </si>
  <si>
    <t>договор от 06.12.2016 № 02-11-681, от 06.02.2017 № 02-11/695, от 31.01.2014 № 02-11/603</t>
  </si>
  <si>
    <t>59:12:0010225:1969</t>
  </si>
  <si>
    <t>59 БД 170839 от 04.03.2014</t>
  </si>
  <si>
    <t>Комната №3 в квартире №1</t>
  </si>
  <si>
    <t>Пермский край, г. Чайковский, Советская, 54</t>
  </si>
  <si>
    <t>59:12:0010250:527</t>
  </si>
  <si>
    <t>59-59-16/034/2013-122  от 25.06.2013 </t>
  </si>
  <si>
    <t>Квартира №4</t>
  </si>
  <si>
    <t>59:12:0010250:164</t>
  </si>
  <si>
    <t>59-59-16/035/2013-485  от 24.07.2013 </t>
  </si>
  <si>
    <t>Комната №1 в квартире №6</t>
  </si>
  <si>
    <t>59:12:0010250:436</t>
  </si>
  <si>
    <t>59-59-16/023/2013-078  от 30.04.2013 </t>
  </si>
  <si>
    <t>Комната №2 в квартире №6</t>
  </si>
  <si>
    <t>59:12:0010250:493</t>
  </si>
  <si>
    <t>59-59-16/026/2013-186  от 29.04.2013 </t>
  </si>
  <si>
    <t>Комната №3 в квартире №6</t>
  </si>
  <si>
    <t>59:12:0010250:489</t>
  </si>
  <si>
    <t>59-59-16/031/2013-256  от 04.06.2013 </t>
  </si>
  <si>
    <t>Квартира №7</t>
  </si>
  <si>
    <t>59:12:0010250:167</t>
  </si>
  <si>
    <t>59-59-16/033/2013-141  от 03.07.2013 </t>
  </si>
  <si>
    <t>Часть одноэтажного здания хозяйственные мастерские склады (часть помещения по плану №3)</t>
  </si>
  <si>
    <t>Квартира 66</t>
  </si>
  <si>
    <t>Пермский край, г. Чайковский, Строительная, 20</t>
  </si>
  <si>
    <t>59:12:0010239:613</t>
  </si>
  <si>
    <t> 59-59/016-59/016/001/2015-3109/3  от 28.12.2015 </t>
  </si>
  <si>
    <t>Здание склада пиломатериалов</t>
  </si>
  <si>
    <t>59:12:001:0000-0001:3003/В</t>
  </si>
  <si>
    <t>59- БГ 015985 от 03.06.2011</t>
  </si>
  <si>
    <t>Пермский край, г. Чайковский, ул. Пер.Школьный, 5/1</t>
  </si>
  <si>
    <t>59:12:0010250:614</t>
  </si>
  <si>
    <t>59-59/016-59/016/101/2016-7313/1  от 12.07.2016</t>
  </si>
  <si>
    <t>Квартира.2</t>
  </si>
  <si>
    <t>59:12:0010250:558</t>
  </si>
  <si>
    <t>59-59/016-59/016/101/2016-7315/1  от 12.07.2016</t>
  </si>
  <si>
    <t>59:12:0010250:559</t>
  </si>
  <si>
    <t>59-59/016-59/016/101/2016-7316/2  от 12.07.2016</t>
  </si>
  <si>
    <t>59:12:0010250:563</t>
  </si>
  <si>
    <t>59-59/016-59/016/201/2016-3106/2  от 07.12.2016 </t>
  </si>
  <si>
    <t xml:space="preserve">маневренный фонд </t>
  </si>
  <si>
    <t>договор временного пользования</t>
  </si>
  <si>
    <t>Лифтовая диспетчерская</t>
  </si>
  <si>
    <t>Пермский край, г. Чайковский, ул. Ленина, 56</t>
  </si>
  <si>
    <t>59-59-16/035/2007-755</t>
  </si>
  <si>
    <t>59 ББ 234201 от 25.08.2009</t>
  </si>
  <si>
    <t>аренда Тюкалов Ю.П.</t>
  </si>
  <si>
    <t>договор от 06.02.2017 № 02-11/698</t>
  </si>
  <si>
    <t>Пермский край, г. Чайковский, ул. Декабристов, 9</t>
  </si>
  <si>
    <t>59-59-16/041/2008-403</t>
  </si>
  <si>
    <t>59 БА 0833792 от 19.06.2008</t>
  </si>
  <si>
    <t>аренда ИП Кунгурова</t>
  </si>
  <si>
    <t>договор от 09.03.2016 № 02-11/657</t>
  </si>
  <si>
    <t>Пермский край, г. Чайковский, ул. Декабристов, 19</t>
  </si>
  <si>
    <t>59:12:0010745:1223</t>
  </si>
  <si>
    <t>59 БД 652125 от 20.02.2015</t>
  </si>
  <si>
    <t>фактическое использование ООО "Теплотекс"</t>
  </si>
  <si>
    <t>Лифтовая диспетчерская(кв. 49)</t>
  </si>
  <si>
    <t>Пермский край, г. Чайковский, ул. Карла Маркса, 50</t>
  </si>
  <si>
    <t>59-59-16/035/2007-566</t>
  </si>
  <si>
    <t>59 ББ 152202 от 03.08.2009</t>
  </si>
  <si>
    <t>Лифтовая диспетчерская(кв. 1)</t>
  </si>
  <si>
    <t>Пермский край, г. Чайковский, ул. Советская, 16/1</t>
  </si>
  <si>
    <t xml:space="preserve">59-59-16/036/2007-581 </t>
  </si>
  <si>
    <t>59 ББ 151881 от 28.07.2009</t>
  </si>
  <si>
    <t>Лифтовая диспетчерская(кв. 183)</t>
  </si>
  <si>
    <t>Пермский край, г. Чайковский, ул. Декабристов, 18</t>
  </si>
  <si>
    <t>59-59-16/035/2007-751</t>
  </si>
  <si>
    <t>59 ББ 151723 от 28.07.2009</t>
  </si>
  <si>
    <t>Нежилое подвальное  помещение</t>
  </si>
  <si>
    <t>Пермский край, г. Чайковский, ул. Кабалевского, 30</t>
  </si>
  <si>
    <t>59:12:0010319:2467</t>
  </si>
  <si>
    <t>59-59-16/022/2009-344  от 29.05.2009 </t>
  </si>
  <si>
    <t>аренда ООО "Жилищно-ремонтное предприятие", ООО "Теплотекс"</t>
  </si>
  <si>
    <t>договор от 09.07.2012 № 02/11/507</t>
  </si>
  <si>
    <t>Одноэтажное здание хозяйственных мастерских-складов</t>
  </si>
  <si>
    <t>59-59-16/025/2011-128  от 03.06.2011</t>
  </si>
  <si>
    <t xml:space="preserve">Склад № 1 вместе с гаражом </t>
  </si>
  <si>
    <t>Пермский край, г. Чайковский, ул. Советская, 21/1</t>
  </si>
  <si>
    <t>59:12:0010541:806</t>
  </si>
  <si>
    <t>59-59-16/033/2008-382  от 17.06.2008 </t>
  </si>
  <si>
    <t xml:space="preserve">Столярная мастерская </t>
  </si>
  <si>
    <t>59:12:0010541:805</t>
  </si>
  <si>
    <t>59-59-16/042/2008-160  от 16.06.2008 </t>
  </si>
  <si>
    <t xml:space="preserve">База 5 дверей </t>
  </si>
  <si>
    <t>59:12:0010541:807</t>
  </si>
  <si>
    <t>59-59-16/033/2008-381  от 17.06.2008 </t>
  </si>
  <si>
    <t>Сооружение-кабельная линия 0,4 кВ</t>
  </si>
  <si>
    <t>инв.№57:435:002:000013640</t>
  </si>
  <si>
    <t>90 п.м.</t>
  </si>
  <si>
    <t>аренда КЭС "Прикамье"</t>
  </si>
  <si>
    <t xml:space="preserve">договор аренды  № 02-11/686 от 16.12.2016 </t>
  </si>
  <si>
    <t>инв.№57:435:002:000013390</t>
  </si>
  <si>
    <t>180 п.м.</t>
  </si>
  <si>
    <t>Сооружение-кабельная линия 10 кВ</t>
  </si>
  <si>
    <t>инв.№ 57:435:002:000014250</t>
  </si>
  <si>
    <t>670 п.м.</t>
  </si>
  <si>
    <t>Сооружение-кабельная линия  0,4 кВ</t>
  </si>
  <si>
    <t>инв.№ 57:435:002:000008060</t>
  </si>
  <si>
    <t>125 п.м.</t>
  </si>
  <si>
    <t>инв.№ 57:435:002:000008180</t>
  </si>
  <si>
    <t>Пермский край, г. Чайковский, ул. Советская, 2/6</t>
  </si>
  <si>
    <t xml:space="preserve">пустует </t>
  </si>
  <si>
    <t>Насосная станция</t>
  </si>
  <si>
    <t>Пермский край, г. Чайковский, ул. Вокзальная, 47</t>
  </si>
  <si>
    <t>Водопроводная станция</t>
  </si>
  <si>
    <t>Пермский край, г. Чайковский, ул. Вокзальная, 61</t>
  </si>
  <si>
    <t>договор от от 05.05.2015 № 02-09/75</t>
  </si>
  <si>
    <t>Подвальные помещения жилого дома</t>
  </si>
  <si>
    <t>Пермский край, г. Чайковский, ул. Ленина, 20</t>
  </si>
  <si>
    <t>59-59-16/082/2008-339</t>
  </si>
  <si>
    <t>59 ББ 007704 от 11.12.2008</t>
  </si>
  <si>
    <t>аренда ООО "Сервис-Мастер"</t>
  </si>
  <si>
    <t xml:space="preserve">договор аренды  № 02-11/651 от 18.12.2015 </t>
  </si>
  <si>
    <t>Помещения цокольного этажа жилого дома</t>
  </si>
  <si>
    <t>Пермский край, г. Чайковский, ул. Декабристов, 7</t>
  </si>
  <si>
    <t>59:12:001:0000-0001:4811/А:1000</t>
  </si>
  <si>
    <t>59 БА 0832567 от 15.05.2008</t>
  </si>
  <si>
    <t>аренда ООО "Сервис-Проффи"</t>
  </si>
  <si>
    <t xml:space="preserve">договор аренды  № 02-11/602 от 31.01.2014 </t>
  </si>
  <si>
    <t>Лифтерная диспетчерская в подвале многоквартирного жилого дома</t>
  </si>
  <si>
    <t xml:space="preserve">59-59-16/036/2007-583 </t>
  </si>
  <si>
    <t>59 ББ 455065 от 09.02.2010</t>
  </si>
  <si>
    <t xml:space="preserve">Нежилое помещение (Лифтерная диспетчерская) </t>
  </si>
  <si>
    <t>Пермский край, г. Чайковский, ул. Азина, 5/1</t>
  </si>
  <si>
    <t xml:space="preserve">59-59-16/004/2009-448 </t>
  </si>
  <si>
    <t>59 ББ 148132 от 13.04.2009</t>
  </si>
  <si>
    <t xml:space="preserve">трансформаторная подстанция КТППВ 160/10-0,4 с кабельной линией </t>
  </si>
  <si>
    <t>Пермский край, г. Чайковский, ул. Юбилейная</t>
  </si>
  <si>
    <t>Помещение первого этажа (бывший пожарный выход), г. Чайковский</t>
  </si>
  <si>
    <t>трансформаторная подстанция-92 СТОА</t>
  </si>
  <si>
    <t>Трансформаторная подстанция-96 п. Заря Ветлечебница</t>
  </si>
  <si>
    <t>трансформаторная подстанция-98 Медучилище</t>
  </si>
  <si>
    <t>трансформаторная подстанция-99 ЧППЖТ</t>
  </si>
  <si>
    <t>договор аренды  № 02-11/686 от 16.12.2016</t>
  </si>
  <si>
    <t>трансформаторная подстанция-РП-4 ул. Ленина д/с7</t>
  </si>
  <si>
    <t>трансформаторная подстанция-97 п. Заря м-н Хозтовары</t>
  </si>
  <si>
    <t>Оборудование трансформаторной подстанции-114 ул. Шлюзовая</t>
  </si>
  <si>
    <t>Распределительная подстанция-6 ул. Советская, 55</t>
  </si>
  <si>
    <t>П-4 ул. Пр. Победы 10</t>
  </si>
  <si>
    <t>Трансформаторная подстанция-94 Сплавной рейд, котельная</t>
  </si>
  <si>
    <t>Пермский край, г. Чайковский, ул.Ленина, 28</t>
  </si>
  <si>
    <t>фактическое использование Администрация ЧГП</t>
  </si>
  <si>
    <t>автодорога маяк</t>
  </si>
  <si>
    <t>Сети водопровода п. Завьялово</t>
  </si>
  <si>
    <t>1151,3 п.м.</t>
  </si>
  <si>
    <t>двухкомнатная квартира22</t>
  </si>
  <si>
    <t xml:space="preserve">Пермский край, г. Чайковский, ул. Вокзальная 39/1 корпус 2 </t>
  </si>
  <si>
    <t>59:12:0010334:592</t>
  </si>
  <si>
    <t>59-59-16/060/2009-037  от 19.01.2010 </t>
  </si>
  <si>
    <t>Сети канализации п. Завьялово 2</t>
  </si>
  <si>
    <t>1692,5 п.м.</t>
  </si>
  <si>
    <t>Насосная подстанция, ул. Сосновая 8,9</t>
  </si>
  <si>
    <t>Сети электроснабжения ул. Ленина, д. 83</t>
  </si>
  <si>
    <t>133 п.м.</t>
  </si>
  <si>
    <t>(инв.№ 57:435:002:000010520</t>
  </si>
  <si>
    <t>260,0 п.м.</t>
  </si>
  <si>
    <t>инв.№57:435:002:000014640</t>
  </si>
  <si>
    <t>4150 п.м.</t>
  </si>
  <si>
    <t>инв.№ 57:435:002:000008230</t>
  </si>
  <si>
    <t>Сооружение-воздушная линия 0,4 кВ</t>
  </si>
  <si>
    <t>инв.№ 57:435:002:000014390</t>
  </si>
  <si>
    <t>3045 п.м.</t>
  </si>
  <si>
    <t>инв.№ 57:435:002:000009920</t>
  </si>
  <si>
    <t>370 п.м.</t>
  </si>
  <si>
    <t>Сооружение-кабельная линия 0,4кВ</t>
  </si>
  <si>
    <t>инв.№ 57:435:002:000007780</t>
  </si>
  <si>
    <t>265,0 п.м.</t>
  </si>
  <si>
    <t>Здание ТП-9, назначение: нежилое</t>
  </si>
  <si>
    <t>инв.№ 57:435:002:000016080</t>
  </si>
  <si>
    <t>38,8 п.м.</t>
  </si>
  <si>
    <t>(инв.№ 57:435:002:000014800</t>
  </si>
  <si>
    <t>425,0 п.м.</t>
  </si>
  <si>
    <t>инв.№ 57:435:002:000010480</t>
  </si>
  <si>
    <t>265 п.м.</t>
  </si>
  <si>
    <t>инв.№ 57:435:002:000015640</t>
  </si>
  <si>
    <t>220 п.м.</t>
  </si>
  <si>
    <t>(инв.№ 57:435:002:000013100</t>
  </si>
  <si>
    <t>230 п.м.</t>
  </si>
  <si>
    <t>инв.№57:435:002:000010380</t>
  </si>
  <si>
    <t>инв.№ 57:435:002:000014420</t>
  </si>
  <si>
    <t>365 п.м.</t>
  </si>
  <si>
    <t>инв.№57:435:002:000008460</t>
  </si>
  <si>
    <t>480 п.м.</t>
  </si>
  <si>
    <t>инв.№57:435:002:000017250</t>
  </si>
  <si>
    <t>200 п.м.</t>
  </si>
  <si>
    <t>инв.№57:435:002:000018120</t>
  </si>
  <si>
    <t>400 п.м.</t>
  </si>
  <si>
    <t>инв.№ 57:435:002:000010700</t>
  </si>
  <si>
    <t>инв.№ 57:435:002:000016180</t>
  </si>
  <si>
    <t>57 п.м.</t>
  </si>
  <si>
    <t>инв.№57:435:002:000007870</t>
  </si>
  <si>
    <t>300 п.м.</t>
  </si>
  <si>
    <t>(инв.№ 57:435:002:000009700</t>
  </si>
  <si>
    <t>110 п.м.</t>
  </si>
  <si>
    <t>инв.№ 57:435:002:000009550</t>
  </si>
  <si>
    <t>240 п.м.</t>
  </si>
  <si>
    <t>инв.№57:435:002:000010390</t>
  </si>
  <si>
    <t>165 п.м.</t>
  </si>
  <si>
    <t>инв.№ 57:435:002:000016170</t>
  </si>
  <si>
    <t>420 п.м.</t>
  </si>
  <si>
    <t>Одноэтажное кирпичное здание ТП-114</t>
  </si>
  <si>
    <t>инв.№ 57:435:002:000033540</t>
  </si>
  <si>
    <t>48,90 п.м.</t>
  </si>
  <si>
    <t>инв.№ 57:435:002:000013520</t>
  </si>
  <si>
    <t>978 п.м.</t>
  </si>
  <si>
    <t>инв.№ 57:435:002:000013460</t>
  </si>
  <si>
    <t>70 п.м.</t>
  </si>
  <si>
    <t>инв.№ 57:435:002:000008030</t>
  </si>
  <si>
    <t>522 п.м.</t>
  </si>
  <si>
    <t>инв.№ 57:435:002:000014660</t>
  </si>
  <si>
    <t>42 п.м.</t>
  </si>
  <si>
    <t>инв.№ 57:435:002:000010690</t>
  </si>
  <si>
    <t>150 п.м.</t>
  </si>
  <si>
    <t>инв.№ 57:435:002:000007890</t>
  </si>
  <si>
    <t>210 п.м.</t>
  </si>
  <si>
    <t>Внутренние газовые сети Декабристов,28</t>
  </si>
  <si>
    <t>инв.№ 57:435:002:000010720</t>
  </si>
  <si>
    <t>60 п.м.</t>
  </si>
  <si>
    <t>инв.№ 57:435:002:000013330</t>
  </si>
  <si>
    <t>427,26 п.м.</t>
  </si>
  <si>
    <t>(инв.№ 57:435:002:000009240</t>
  </si>
  <si>
    <t>140 п.м.</t>
  </si>
  <si>
    <t>инв.№ 57:435:002:000013700</t>
  </si>
  <si>
    <t>495 п.м.</t>
  </si>
  <si>
    <t>инв.№ 57:435:002:000009090</t>
  </si>
  <si>
    <t>50 п.м.</t>
  </si>
  <si>
    <t>(инв.№ 57:435:002:000008280</t>
  </si>
  <si>
    <t>Сооружение-воздушная линия 10 кВ</t>
  </si>
  <si>
    <t>инв.№ 57:435:002:000009080</t>
  </si>
  <si>
    <t>3500 п.м.</t>
  </si>
  <si>
    <t>инв.№ 57:435:002:000010430</t>
  </si>
  <si>
    <t>680 п.м.</t>
  </si>
  <si>
    <t>инв.№ 57:435:002:000008810</t>
  </si>
  <si>
    <t>215 п.м.</t>
  </si>
  <si>
    <t>инв.№ 57:435:002:000008250</t>
  </si>
  <si>
    <t>40 п.м.</t>
  </si>
  <si>
    <t>Одноэтажное Кирпичное здание ТП-98</t>
  </si>
  <si>
    <t>инв.№ 57:435:002:000033520</t>
  </si>
  <si>
    <t>Наружный газопровод Вокзальная, К.Маркса, Приморский,Мира</t>
  </si>
  <si>
    <t>не закреплен</t>
  </si>
  <si>
    <t>инв.№ 57:435:002:000009340</t>
  </si>
  <si>
    <t>инв.№ 57:435:002:000009060</t>
  </si>
  <si>
    <t>Сооружение-воздушная линия 0,4 кВ, протяженностью 420,0  п.м., лит.Л1, (инв.№ 57:435:002:000014730)</t>
  </si>
  <si>
    <t>инв.№ 57:435:002:000014730</t>
  </si>
  <si>
    <t>инв.№ 57:435:002:000013400</t>
  </si>
  <si>
    <t>105 п.м.</t>
  </si>
  <si>
    <t>Подземный и наружный газопровод низкого давления К.Маркса,1,3,9</t>
  </si>
  <si>
    <t>Сооружение-кабельная линия 0,4 кВ, протяженностью 198,0  п.м., лит.Л1, (инв.№ 57:435:002:000013080)</t>
  </si>
  <si>
    <t>инв.№ 57:435:002:000013080</t>
  </si>
  <si>
    <t>198 п.м.</t>
  </si>
  <si>
    <t>Сооружение-воздушная линия  10 кВ</t>
  </si>
  <si>
    <t>инв.№ 57:435:002:000016150</t>
  </si>
  <si>
    <t>2000 п.м.</t>
  </si>
  <si>
    <t>Сооружение-воздушная линия  0,4 кВ</t>
  </si>
  <si>
    <t>инв.№ 57:435:002:000014520</t>
  </si>
  <si>
    <t>3480 п.м.</t>
  </si>
  <si>
    <t>инв.№ 57:435:002:000009150</t>
  </si>
  <si>
    <t>80 п.м.</t>
  </si>
  <si>
    <t>инв.№ 57:435:002:000009110</t>
  </si>
  <si>
    <t>инв.№ 57:435:002:00008720</t>
  </si>
  <si>
    <t>85 п.м.</t>
  </si>
  <si>
    <t>инв.№ 57:435:002:000014090</t>
  </si>
  <si>
    <t>500 п.м.</t>
  </si>
  <si>
    <t>инв.№ 57:435:002:000014340</t>
  </si>
  <si>
    <t>875 п.м.</t>
  </si>
  <si>
    <t>инв.№ 57:435:002:000012900</t>
  </si>
  <si>
    <t>Сооружение-кабельная линия  10 кВ</t>
  </si>
  <si>
    <t>инв.№ 57:435:002:000014310</t>
  </si>
  <si>
    <t>инв.№ 57:435:002:000018090</t>
  </si>
  <si>
    <t>810 п.м.</t>
  </si>
  <si>
    <t>инв.№ 57:435:002:000008380</t>
  </si>
  <si>
    <t>290 п.м.</t>
  </si>
  <si>
    <t>инв.№ 57:435:002:000014720</t>
  </si>
  <si>
    <t>470 п.м.</t>
  </si>
  <si>
    <t>Сооружение-кабельная линия  0,4кВ</t>
  </si>
  <si>
    <t>инв.№ 57:435:002:000014590</t>
  </si>
  <si>
    <t>инв.№ 57:435:002:000017260</t>
  </si>
  <si>
    <t>190 п.м.</t>
  </si>
  <si>
    <t>инв.№ 57:435:002:000012970</t>
  </si>
  <si>
    <t>(инв.№ 57:435:002:000007930</t>
  </si>
  <si>
    <t>3100 п.м.</t>
  </si>
  <si>
    <t>инв.№ 57:435:002:000009910</t>
  </si>
  <si>
    <t>855,0 п.м.</t>
  </si>
  <si>
    <t>инв.№ 57:435:002:000013480</t>
  </si>
  <si>
    <t>инв.№ 57:435:002:000010490</t>
  </si>
  <si>
    <t>449 п.м.</t>
  </si>
  <si>
    <t>инв.№ 57:435:002:000010550</t>
  </si>
  <si>
    <t>130 п.м.</t>
  </si>
  <si>
    <t>инв.№ 57:435:002:000007990</t>
  </si>
  <si>
    <t>598,0 п.м.</t>
  </si>
  <si>
    <t>инв.№ 57:435:002:000010280</t>
  </si>
  <si>
    <t>247 п.м.</t>
  </si>
  <si>
    <t>инв.№ 57:435:002:000010770</t>
  </si>
  <si>
    <t xml:space="preserve">160 п.м. </t>
  </si>
  <si>
    <t>инв.№ 57:435:002:000010460</t>
  </si>
  <si>
    <t>560 п.м.</t>
  </si>
  <si>
    <t>инв.№ 57:435:002:000010330</t>
  </si>
  <si>
    <t xml:space="preserve">40,8 п.м. </t>
  </si>
  <si>
    <t>инв.№ 57:435:002:000011890</t>
  </si>
  <si>
    <t>инв.№ 57:435:002:000008320</t>
  </si>
  <si>
    <t>инв.№ 57:435:002:000010400</t>
  </si>
  <si>
    <t>инв.№ 57:435:002:000010050</t>
  </si>
  <si>
    <t>инв.№ 57:435:002:000009290</t>
  </si>
  <si>
    <t>инв.№ 57:435:002:000008610</t>
  </si>
  <si>
    <t>120 п.м.</t>
  </si>
  <si>
    <t>инв.№ 57:435:002:000012960</t>
  </si>
  <si>
    <t>340 п.м.</t>
  </si>
  <si>
    <t>инв.№ 57:435:002:000009250</t>
  </si>
  <si>
    <t>инв.№ 57:435:002:000009900</t>
  </si>
  <si>
    <t>инв.№ 57:435:002:000012980</t>
  </si>
  <si>
    <t>320 п.м.</t>
  </si>
  <si>
    <t>инв.№ 57:435:002:000008550</t>
  </si>
  <si>
    <t>инв.№ 57:435:002:000008360</t>
  </si>
  <si>
    <t>инв.№ 57:435:002:000013630</t>
  </si>
  <si>
    <t>инв.№ 57:435:002:000010530</t>
  </si>
  <si>
    <t>170 п.м.</t>
  </si>
  <si>
    <t>инв.№ 57:435:002:000013490</t>
  </si>
  <si>
    <t xml:space="preserve">Здание ТП-114 </t>
  </si>
  <si>
    <t>инв.№ 57:435:002:000016300</t>
  </si>
  <si>
    <t>49,1 кв.м.</t>
  </si>
  <si>
    <t>Сооружение-кабельная линия  0,4 кВ08880)</t>
  </si>
  <si>
    <t>инв.№ 57:435:002:000008880</t>
  </si>
  <si>
    <t>инв.№ 57:435:002:000008040</t>
  </si>
  <si>
    <t>380 п.м.</t>
  </si>
  <si>
    <t>инв.№ 57:435:002:000012090</t>
  </si>
  <si>
    <t>1150 п.м.</t>
  </si>
  <si>
    <t>Сооружение-кабельная линия  0,4 кВ, протяженностью 95,0  п.м., лит.Л1, (инв.№ 57:435:002:000008190)</t>
  </si>
  <si>
    <t>инв.№ 57:435:002:000008190</t>
  </si>
  <si>
    <t>95 п.м.</t>
  </si>
  <si>
    <t>инв.№ 57:435:002:000008730</t>
  </si>
  <si>
    <t>инв.№ 57:435:002:000010500</t>
  </si>
  <si>
    <t>инв.№ 57:435:002:000009320</t>
  </si>
  <si>
    <t>640 п.м.</t>
  </si>
  <si>
    <t>инв.№ 57:435:002:000014620</t>
  </si>
  <si>
    <t>инв.№ 57:435:002:000007840</t>
  </si>
  <si>
    <t>250 п.м.</t>
  </si>
  <si>
    <t>инв.№ 57:435:002:000018040</t>
  </si>
  <si>
    <t>630 п.м.</t>
  </si>
  <si>
    <t>инв.№ 57:435:002:000008330</t>
  </si>
  <si>
    <t>инв.№ 57:435:002:000009940</t>
  </si>
  <si>
    <t>280 п.м.</t>
  </si>
  <si>
    <t>инв.№ 57:435:002:000009420</t>
  </si>
  <si>
    <t>1300 п.м.</t>
  </si>
  <si>
    <t>инв.№ 57:435:002:000010540</t>
  </si>
  <si>
    <t>264 п.м.</t>
  </si>
  <si>
    <t>инв.№ 57:435:002:000014020</t>
  </si>
  <si>
    <t>650 п.м.</t>
  </si>
  <si>
    <t xml:space="preserve">Сооружение-кабельная линия  10 </t>
  </si>
  <si>
    <t>инв.№ 57:435:002:000009640</t>
  </si>
  <si>
    <t>900 п.м.</t>
  </si>
  <si>
    <t>инв.№ 57:435:002:000008160</t>
  </si>
  <si>
    <t>128 п.м.</t>
  </si>
  <si>
    <t>инв.№ 57:435:002:000008420</t>
  </si>
  <si>
    <t>инв.№ 57:435:002:000013530</t>
  </si>
  <si>
    <t>740 п.м.</t>
  </si>
  <si>
    <t>инв.№ 57:435:002:000014750</t>
  </si>
  <si>
    <t>450 п.м.</t>
  </si>
  <si>
    <t>инв.№ 57:435:002:000014670</t>
  </si>
  <si>
    <t>инв.№ 57:435:002:000009430</t>
  </si>
  <si>
    <t>405 п.м.</t>
  </si>
  <si>
    <t>инв.№ 57:435:002:000009780</t>
  </si>
  <si>
    <t>Сооружение-кабельная линия  0,4 кВ, протяженностью 160,0  п.м., лит.Л1, (инв.№ 57:435:002:000014440)</t>
  </si>
  <si>
    <t>инв.№ 57:435:002:000014440</t>
  </si>
  <si>
    <t>Одноэтажное Кирпичное здание ТП-85</t>
  </si>
  <si>
    <t>инв.№ 57:435:002:000016400</t>
  </si>
  <si>
    <t>инв.№ 57:435:002:000007880</t>
  </si>
  <si>
    <t>350 п.м.</t>
  </si>
  <si>
    <t>инв.№ 57:435:002:000009960</t>
  </si>
  <si>
    <t>730 п.м.</t>
  </si>
  <si>
    <t>инв.№ 57:435:002:000013510</t>
  </si>
  <si>
    <t>Одноэтажное Кирпичное здание ТП-102</t>
  </si>
  <si>
    <t>инв.№ 57:435:002:000018240</t>
  </si>
  <si>
    <t>инв.№ 57:435:002:00008470</t>
  </si>
  <si>
    <t>инв.№ 57:435:002:000012880</t>
  </si>
  <si>
    <t>инв.№ 57:435:002:000008870</t>
  </si>
  <si>
    <t>360 п.м.</t>
  </si>
  <si>
    <t>инв.№ 57:435:002:000009840</t>
  </si>
  <si>
    <t>инв.№ 57:435:002:000009180</t>
  </si>
  <si>
    <t>700 п.м.</t>
  </si>
  <si>
    <t>инв.№ 57:435:002:000012030</t>
  </si>
  <si>
    <t>185 п.м.</t>
  </si>
  <si>
    <t>инв.№ 57:435:002:000013360</t>
  </si>
  <si>
    <t>инв.№ 57:435:002:000010300</t>
  </si>
  <si>
    <t>424 п.м.</t>
  </si>
  <si>
    <t>инв.№ 57:435:002:000009880</t>
  </si>
  <si>
    <t>инв.№ 57:435:002:000010760</t>
  </si>
  <si>
    <t>258 п.м.</t>
  </si>
  <si>
    <t>инв.№ 57:435:002:000015910</t>
  </si>
  <si>
    <t>инв.№ 57:435:002:000012920</t>
  </si>
  <si>
    <t>инв.№ 57:435:002:000018080</t>
  </si>
  <si>
    <t>100 п.м.</t>
  </si>
  <si>
    <t>инв.№ 57:435:002:000014850</t>
  </si>
  <si>
    <t>инв.№ 57:435:002:000008800</t>
  </si>
  <si>
    <t>113 п.м.</t>
  </si>
  <si>
    <t>инв.№ 57:435:002:000008600</t>
  </si>
  <si>
    <t>инв.№ 57:435:002:000013750</t>
  </si>
  <si>
    <t>инв.№ 57:435:002:000013350</t>
  </si>
  <si>
    <t>430 п.м.</t>
  </si>
  <si>
    <t>инв.№ 57:435:002:000009130</t>
  </si>
  <si>
    <t>инв.№ 57:435:002:000010370</t>
  </si>
  <si>
    <t>инв.№ 57:435:002:000008410</t>
  </si>
  <si>
    <t>75 п.м.</t>
  </si>
  <si>
    <t>инв.№ 57:435:002:000009720</t>
  </si>
  <si>
    <t>205 п.м.</t>
  </si>
  <si>
    <t>инв.№ 57:435:002:000008110</t>
  </si>
  <si>
    <t>инв.№ 57:435:002:000013120</t>
  </si>
  <si>
    <t>840 п.м.</t>
  </si>
  <si>
    <t>Одноэтажное Кирпичное здание ТП-127</t>
  </si>
  <si>
    <t>инв.№ 57:435:002:000016380</t>
  </si>
  <si>
    <t>инв.№ 57:435:002:000014240</t>
  </si>
  <si>
    <t>35,0 п.м.</t>
  </si>
  <si>
    <t>инв.№ 57:435:002:000039920</t>
  </si>
  <si>
    <t>339,0 п.м.</t>
  </si>
  <si>
    <t>инв.№ 57:435:002:000013620</t>
  </si>
  <si>
    <t>инв.№ 57:435:002:000008430</t>
  </si>
  <si>
    <t>Здание ТП-113, назначение: нежилое</t>
  </si>
  <si>
    <t>инв.№ 57:435:002:000016120</t>
  </si>
  <si>
    <t>инв.№ 57:435:002:0000009610</t>
  </si>
  <si>
    <t>330 п.м.</t>
  </si>
  <si>
    <t>инв.№ 57:435:002:000008370</t>
  </si>
  <si>
    <t>117 п.м.</t>
  </si>
  <si>
    <t>инв.№ 57:435:002:000010090</t>
  </si>
  <si>
    <t>инв.№ 57:435:002:000010420</t>
  </si>
  <si>
    <t>инв.№ 57:435:002:000017210</t>
  </si>
  <si>
    <t>инв.№ 57:435:002:000009620</t>
  </si>
  <si>
    <t>инв.№ 57:435:002:000010360</t>
  </si>
  <si>
    <t>Здание ТП-110, назначение: нежилое</t>
  </si>
  <si>
    <t>инв.№ 57:435:002:000015980</t>
  </si>
  <si>
    <t>инв.№ 57:435:002:000009390</t>
  </si>
  <si>
    <t>530 п.м.</t>
  </si>
  <si>
    <t>инв.№ 57:435:002:000009210</t>
  </si>
  <si>
    <t>инв.№ 57:435:002:000014880</t>
  </si>
  <si>
    <t>инв.№ 57:435:002:000009160</t>
  </si>
  <si>
    <t>Сооружение-кабельная линия  0,4  кВ</t>
  </si>
  <si>
    <t>инв.№ 57:435:002:000008310</t>
  </si>
  <si>
    <t>169 п.м.</t>
  </si>
  <si>
    <t>инв.№ 57:435:002:000015580</t>
  </si>
  <si>
    <t>272 п.м.</t>
  </si>
  <si>
    <t>инв.№ 57:435:002:000017730</t>
  </si>
  <si>
    <t>540 п.м.</t>
  </si>
  <si>
    <t>инв.№ 57:435:002:000013110</t>
  </si>
  <si>
    <t>инв.№ 57:435:002:000014260</t>
  </si>
  <si>
    <t>175 п.м.</t>
  </si>
  <si>
    <t>инв.№ 57:435:002:000014330</t>
  </si>
  <si>
    <t>7600 п.м.</t>
  </si>
  <si>
    <t>инв.№ 57:435:002:000013670</t>
  </si>
  <si>
    <t>инв.№ 57:435:002:000015550</t>
  </si>
  <si>
    <t>инв.№ 57:435:002:000008150</t>
  </si>
  <si>
    <t>инв.№ 57:435:002:000010150</t>
  </si>
  <si>
    <t>335 п.м.</t>
  </si>
  <si>
    <t>инв.№ 57:435:002:000009990</t>
  </si>
  <si>
    <t>инв.№ 57:435:002:00003970</t>
  </si>
  <si>
    <t>Сооружение-кабельная линия  0,4 кВ, протяженностью 100,0  п.м., лит.Л1, (инв.№ 57:435:002:000013440)</t>
  </si>
  <si>
    <t>инв.№ 57:435:002:000013440</t>
  </si>
  <si>
    <t>инв.№ 57:435:002:000013140</t>
  </si>
  <si>
    <t>инв.№ 57:435:002:000014810</t>
  </si>
  <si>
    <t>1390 п.м.</t>
  </si>
  <si>
    <t>92, п.м.</t>
  </si>
  <si>
    <t>Одноэтажное Кирпичное здание ТП-63</t>
  </si>
  <si>
    <t>инв.№ 57:435:002:000017820</t>
  </si>
  <si>
    <t>инв.№ 57:435:002:000018070</t>
  </si>
  <si>
    <t>1900 п.м.</t>
  </si>
  <si>
    <t>Одноэтажное Кирпичное здание ТП-201</t>
  </si>
  <si>
    <t>инв.№ 57:435:002:000014140</t>
  </si>
  <si>
    <t>инв.№ 57:435:002:000015630</t>
  </si>
  <si>
    <t>Двухэтажное Кирпичное здание ТП-21</t>
  </si>
  <si>
    <t>инв.№ 57:435:002:000015880</t>
  </si>
  <si>
    <t>инв.№ 57:435:002:000009600</t>
  </si>
  <si>
    <t>Сооружение-кабельная линия  0,4 кВ0013690)</t>
  </si>
  <si>
    <t>инв.№ 57:435:002:000013690</t>
  </si>
  <si>
    <t>инв.№ 57:435:002:000008670</t>
  </si>
  <si>
    <t>Одноэтажное Кирпичное здание ТП-137, общая площадь 51,80 кв. м</t>
  </si>
  <si>
    <t>инв.№ 57:435:002:000016130</t>
  </si>
  <si>
    <t>инв.№ 57:435:002:000014350</t>
  </si>
  <si>
    <t>1560 п.м.</t>
  </si>
  <si>
    <t>инв.№ 57:435:002:000014280</t>
  </si>
  <si>
    <t>инв.№ 57:435:002:000015700</t>
  </si>
  <si>
    <t>инв.№ 57:435:002:000008390</t>
  </si>
  <si>
    <t>153,8 п.м.</t>
  </si>
  <si>
    <t>Воздушная линия  0,4 кВ</t>
  </si>
  <si>
    <t>инв.№ 57:435:002:000018050</t>
  </si>
  <si>
    <t>440 п.м.</t>
  </si>
  <si>
    <t>инв.№ 57:435:002:000009270</t>
  </si>
  <si>
    <t>инв.№ 57:435:002:000039910</t>
  </si>
  <si>
    <t>285 п.м.</t>
  </si>
  <si>
    <t>инв.№ 57:435:002:000014370</t>
  </si>
  <si>
    <t>инв.№ 57:435:002:000013000</t>
  </si>
  <si>
    <t>352 п.м.</t>
  </si>
  <si>
    <t>Жилой дом, Ленина,20, Чайковский</t>
  </si>
  <si>
    <t>59:12:0010316:85</t>
  </si>
  <si>
    <t>квартиры в доме в социальном найме</t>
  </si>
  <si>
    <t>Жилой дом, Ленина,23, Чайковский</t>
  </si>
  <si>
    <t>59:12:0010317:64</t>
  </si>
  <si>
    <t>Жилой дом, Ленина,30, Чайковский</t>
  </si>
  <si>
    <t>59:12:0010331:60</t>
  </si>
  <si>
    <t>Жилой дом, Ленина,33, Чайковский</t>
  </si>
  <si>
    <t>59:12:0000000:3853</t>
  </si>
  <si>
    <t>Жилой дом, Ленина,43-1, Чайковский</t>
  </si>
  <si>
    <t>59:12:0010346:140</t>
  </si>
  <si>
    <t>Жилой дом, Ленина,7, Чайковский</t>
  </si>
  <si>
    <t>59:12:0010307:113</t>
  </si>
  <si>
    <t xml:space="preserve">Квартира № 74 </t>
  </si>
  <si>
    <t>Пермский край, г. Чайковский, ул. Ленина, 81</t>
  </si>
  <si>
    <t>служебное жилье</t>
  </si>
  <si>
    <t>Жилой дом, Ленина,72, Чайковский</t>
  </si>
  <si>
    <t>59:12:0010343:92</t>
  </si>
  <si>
    <t>Жилой дом, Ленина,12, Чайковский</t>
  </si>
  <si>
    <t>59:12:0010316:78</t>
  </si>
  <si>
    <t>Жилой дом, Ленина,62, Чайковский</t>
  </si>
  <si>
    <t>59:12:0010343:86</t>
  </si>
  <si>
    <t>Жилой дом, Ленина,63/2, Чайковский</t>
  </si>
  <si>
    <t>Жилой дом, Ленина,65/1, Чайковский</t>
  </si>
  <si>
    <t>Жилой дом, Ленина,68, Чайковский</t>
  </si>
  <si>
    <t>Пермский край, г. Чайковский, ул. Ленина, д. 70</t>
  </si>
  <si>
    <t>Жилой дом, Ленина,8, Чайковский</t>
  </si>
  <si>
    <t>Жилой дом, Ленина,9, Чайковский</t>
  </si>
  <si>
    <t>Жилой дом, Ленина,11, Чайковский</t>
  </si>
  <si>
    <t>Жилой дом, Ленина,13, Чайковский</t>
  </si>
  <si>
    <t>Жилой дом, Ленина,15, Чайковский</t>
  </si>
  <si>
    <t>Жилой дом, Ленина,16, Чайковский</t>
  </si>
  <si>
    <t>Жилой дом, Ленина,40, Чайковский</t>
  </si>
  <si>
    <t>Жилой дом, Ленина,44, Чайковский</t>
  </si>
  <si>
    <t>Квартира № 53</t>
  </si>
  <si>
    <t>Пермский край, г. Чайковский, ул. Ленина, 46</t>
  </si>
  <si>
    <t>Жилой дом, Ленина,50, Чайковский</t>
  </si>
  <si>
    <t>Жилой дом, Ленина,51, Чайковский</t>
  </si>
  <si>
    <t>Жилой дом, Ленина,52, Чайковский</t>
  </si>
  <si>
    <t>Жилой дом, Ленина,56, Чайковский</t>
  </si>
  <si>
    <t>Жилой дом, Ленина,58, Чайковский</t>
  </si>
  <si>
    <t>Жилой дом, Ленина,10, Чайковский</t>
  </si>
  <si>
    <t>Жилой дом, Ленина,14, Чайковский</t>
  </si>
  <si>
    <t>Жилой дом, Ленина,2, Чайковский</t>
  </si>
  <si>
    <t>Жилой дом, Ленина,26, Чайковский</t>
  </si>
  <si>
    <t>Жилой дом, Ленина,3, Чайковский</t>
  </si>
  <si>
    <t>Жилой дом, Ленина,32, Чайковский</t>
  </si>
  <si>
    <t>Жилой дом, Ленина,38, Чайковский</t>
  </si>
  <si>
    <t>Жилой дом, Ленина,4, Чайковский</t>
  </si>
  <si>
    <t>Жилой дом, Кочетова,17, Чайковский</t>
  </si>
  <si>
    <t>Жилой дом, Кочетова,17а, Чайковский</t>
  </si>
  <si>
    <t>Жилой дом, Кочетова,19, Чайковский</t>
  </si>
  <si>
    <t>Жилой дом, Кочетова,13, Чайковский</t>
  </si>
  <si>
    <t>Жилой дом, Камский пер.,4, Чайковский</t>
  </si>
  <si>
    <t>Жилой дом, Кирьянова,10, Чайковский</t>
  </si>
  <si>
    <t>Жилой дом, Кирьянова,12, Чайковский</t>
  </si>
  <si>
    <t>Жилой дом, Кирьянова,14, Чайковский</t>
  </si>
  <si>
    <t>Жилой дом, Кирьянова,16, Чайковский</t>
  </si>
  <si>
    <t>Жилой дом, Кирьянова,18, Чайковский</t>
  </si>
  <si>
    <t>Жилой дом, Кирьянова,6, Чайковский</t>
  </si>
  <si>
    <t>Жилой дом, Комсомольская, 2/1, Чайковский</t>
  </si>
  <si>
    <t>Жилой дом, Комсомольская, 2/2, Чайковский</t>
  </si>
  <si>
    <t>Жилой дом, Камская,10, Чайковский</t>
  </si>
  <si>
    <t>Жилой дом, Камская,12, Чайковский</t>
  </si>
  <si>
    <t>Жилой дом, Камская,13, Чайковский</t>
  </si>
  <si>
    <t>Жилой дом, Камская,14, Чайковский</t>
  </si>
  <si>
    <t>Жилой дом, Камская,3, Чайковский</t>
  </si>
  <si>
    <t>Жилой дом, Камская,5, Чайковский</t>
  </si>
  <si>
    <t>Жилой дом, Камская,1, Чайковский</t>
  </si>
  <si>
    <t>Жилой дом, Камская,15, Чайковский</t>
  </si>
  <si>
    <t>Жилой дом, Камская,16, Чайковский</t>
  </si>
  <si>
    <t>Жилой дом, Камская,18, Чайковский</t>
  </si>
  <si>
    <t>Жилой дом, К. Маркса, 4, Чайковский</t>
  </si>
  <si>
    <t>Жилой дом, К. Маркса, 43, Чайковский</t>
  </si>
  <si>
    <t>Жилой дом, К. Маркса, 48, Чайковский</t>
  </si>
  <si>
    <t>Жилой дом, К. Маркса, 52, Чайковский</t>
  </si>
  <si>
    <t>Жилой дом, К. Маркса, 55, Чайковский</t>
  </si>
  <si>
    <t>Жилой дом, К. Маркса, 57, Чайковский</t>
  </si>
  <si>
    <t>Жилой дом, К. Маркса, 8, Чайковский</t>
  </si>
  <si>
    <t>Жилой дом, К. Маркса, 9, Чайковский</t>
  </si>
  <si>
    <t>Жилой дом, Кабалевского,16, Чайковский</t>
  </si>
  <si>
    <t>Жилой дом, Кабалевского,24, Чайковский</t>
  </si>
  <si>
    <t>Жилой дом, Кабалевского,7, Чайковский</t>
  </si>
  <si>
    <t>Жилой дом, Кабалевского,11, Чайковский</t>
  </si>
  <si>
    <t>Жилой дом, Кабалевского,20, Чайковский</t>
  </si>
  <si>
    <t>Жилой дом, Кабалевского,23, Чайковский</t>
  </si>
  <si>
    <t>Жилой дом, Кабалевского,26, Чайковский</t>
  </si>
  <si>
    <t>Жилой дом, Кабалевского,28, Чайковский</t>
  </si>
  <si>
    <t>Жилой дом, Кабалевского,30, Чайковский</t>
  </si>
  <si>
    <t>Жилой дом, Кабалевского,34, Чайковский</t>
  </si>
  <si>
    <t>Жилой дом, Кабалевского,5, Чайковский</t>
  </si>
  <si>
    <t>Жилой дом, Нефтянников,17, Чайковский</t>
  </si>
  <si>
    <t>Жилой дом, Нефтянников,18, Чайковский</t>
  </si>
  <si>
    <t>Жилой дом, Нефтянников,24, Чайковский</t>
  </si>
  <si>
    <t>Жилой дом, Нефтянников,5, Чайковский</t>
  </si>
  <si>
    <t>Жилой дом, Нефтянников,6, Чайковский</t>
  </si>
  <si>
    <t>Жилой дом, Луговой пер.,3, Чайковский</t>
  </si>
  <si>
    <t>Жилой дом, Победы проспект,10, Чайковский</t>
  </si>
  <si>
    <t>Жилой дом, Победы проспект,12 (без цоколя), Чайковский</t>
  </si>
  <si>
    <t>Жилой дом, Победы проспект,18, Чайковский</t>
  </si>
  <si>
    <t>Жилой дом, Победы проспект,20, Чайковский</t>
  </si>
  <si>
    <t>Жилой дом, Победы проспект,4, Чайковский</t>
  </si>
  <si>
    <t>Жилой дом, Победы проспект,7, Чайковский</t>
  </si>
  <si>
    <t>Жилой дом, Приморский бул-р,23, Чайковский</t>
  </si>
  <si>
    <t>Жилой дом, Приморский бул-р,37, Чайковский</t>
  </si>
  <si>
    <t>Жилой дом, Приморский бул-р,45, Чайковский</t>
  </si>
  <si>
    <t>Жилой дом, Приморский бул-р,35 Чайковский</t>
  </si>
  <si>
    <t>Жилой дом, Приморский бул-р,38 Чайковский</t>
  </si>
  <si>
    <t>Жилой дом, Приморский бул-р,39 Чайковский</t>
  </si>
  <si>
    <t>Жилой дом, Приморский бул-р,43 Чайковский</t>
  </si>
  <si>
    <t>Жилой дом, Приморский бул-р,49 Чайковский</t>
  </si>
  <si>
    <t>Жилой дом, Приморский бул-р,59 Чайковский</t>
  </si>
  <si>
    <t>Жилой дом, Приморский бул-р,17 Чайковский</t>
  </si>
  <si>
    <t>Жилой дом, Приморский бул-р,20 Чайковский</t>
  </si>
  <si>
    <t>Жилой дом, Приморский бул-р,41, Чайковский</t>
  </si>
  <si>
    <t>Жилой дом, Приморский бул-р,51, Чайковский</t>
  </si>
  <si>
    <t>Жилой дом, Советская,54, Чайковский</t>
  </si>
  <si>
    <t>Жилой дом, Советская,56а, Чайковский</t>
  </si>
  <si>
    <t>Жилой дом, Советская,58, Чайковский</t>
  </si>
  <si>
    <t>Жилой дом, Советская,58а, Чайковский</t>
  </si>
  <si>
    <t>Жилой дом, Советская,62, Чайковский</t>
  </si>
  <si>
    <t>Жилой дом, Советская,8, Чайковский</t>
  </si>
  <si>
    <t>Жилой дом, Сосновая,10, Чайковский</t>
  </si>
  <si>
    <t>Жилой дом, Сосновая,13, Чайковский</t>
  </si>
  <si>
    <t>Жилой дом, Сосновая,9, Чайковский</t>
  </si>
  <si>
    <t>Жилой дом, Строительная,14, Чайковский</t>
  </si>
  <si>
    <t>Жилой дом, Строительная,6, Чайковский</t>
  </si>
  <si>
    <t>Жилой дом, Уральская,10,Чайковский</t>
  </si>
  <si>
    <t>Жилой дом, Уральская,12,Чайковский</t>
  </si>
  <si>
    <t>Жилой дом, Уральская,13,Чайковский</t>
  </si>
  <si>
    <t>Жилой дом, Уральская,2, Чайковский</t>
  </si>
  <si>
    <t>Жилой дом, Уральская,5, Чайковский</t>
  </si>
  <si>
    <t>Жилой дом, Уральская,7, Чайковский</t>
  </si>
  <si>
    <t>Жилой дом, Уральская,9, Чайковский</t>
  </si>
  <si>
    <t>Жилой дом, Сиреневый бул-р,9 кв.4,Чайковский</t>
  </si>
  <si>
    <t>Жилой дом, Сиреневый бул-р,1,Чайковский</t>
  </si>
  <si>
    <t>Жилой дом, Сиреневый бул-р,2,Чайковский</t>
  </si>
  <si>
    <t>Жилой дом, Советская,26,Чайковский</t>
  </si>
  <si>
    <t>Жилой дом, Советская,3/1,Чайковский</t>
  </si>
  <si>
    <t>Жилой дом, Советская,30,Чайковский</t>
  </si>
  <si>
    <t>Жилой дом, Советская,30/1,Чайковский</t>
  </si>
  <si>
    <t>Жилой дом, Советская,32,Чайковский</t>
  </si>
  <si>
    <t>Жилой дом, Советская,4,Чайковский</t>
  </si>
  <si>
    <t>Жилой дом, Советская,43,Чайковский</t>
  </si>
  <si>
    <t>Жилой дом, Советская,46, Чайковский</t>
  </si>
  <si>
    <t>Жилой дом, Советская,1, Чайковский</t>
  </si>
  <si>
    <t>Жилой дом, Советская,10, Чайковский</t>
  </si>
  <si>
    <t>Жилой дом, Советская,11, Чайковский</t>
  </si>
  <si>
    <t>Жилой дом, Советская,14, Чайковский</t>
  </si>
  <si>
    <t>Жилой дом, Советская,15, Чайковский</t>
  </si>
  <si>
    <t>Жилой дом, Советская,18, Чайковский</t>
  </si>
  <si>
    <t>Жилой дом, Советская,18/1, Чайковский</t>
  </si>
  <si>
    <t>Жилой дом, Советская,2/1, Чайковский</t>
  </si>
  <si>
    <t>Жилой дом, Мира,37, Чайковский</t>
  </si>
  <si>
    <t>Жилой дом, Мира,4, Чайковский</t>
  </si>
  <si>
    <t>Жилой дом, Мира,44, Чайковский</t>
  </si>
  <si>
    <t>Жилой дом, Мира,5, Чайковский</t>
  </si>
  <si>
    <t>Жилой дом, Мира,8, Чайковский</t>
  </si>
  <si>
    <t>Жилой дом, Мира,9, Чайковский</t>
  </si>
  <si>
    <t>Жилой дом, Мира,14, Чайковский</t>
  </si>
  <si>
    <t>Жилой дом, Мира,20, Чайковский</t>
  </si>
  <si>
    <t>Жилой дом, Мира,32-1, Чайковский</t>
  </si>
  <si>
    <t>Жилой дом, Мира,46, Чайковский</t>
  </si>
  <si>
    <t>Жилой дом, Молодежная,1, Чайковский</t>
  </si>
  <si>
    <t>Жилой дом, Молодежная,3, Чайковский</t>
  </si>
  <si>
    <t>Жилой дом, Молодежная,5, Чайковский</t>
  </si>
  <si>
    <t>Жилой дом, Молодежная,7, Чайковский</t>
  </si>
  <si>
    <t>Жилой дом, Набережная, 120, Чайковский</t>
  </si>
  <si>
    <t>Жилой дом, Набережная, 124, Чайковский</t>
  </si>
  <si>
    <t>Жилой дом, Нагорная,6, Чайковский</t>
  </si>
  <si>
    <t>Жилой дом, Нагорная,11, Чайковский</t>
  </si>
  <si>
    <t>Жилой дом, Мира,11, Чайковский</t>
  </si>
  <si>
    <t>Жилой дом, Мира,13, Чайковский</t>
  </si>
  <si>
    <t>Жилой дом, Мира,15, Чайковский</t>
  </si>
  <si>
    <t>Жилой дом, Мира,17, Чайковский</t>
  </si>
  <si>
    <t>Жилой дом, Мира,19, Чайковский</t>
  </si>
  <si>
    <t>Жилой дом, Мира,2/4, Чайковский</t>
  </si>
  <si>
    <t>Жилой дом, Мира,23, Чайковский</t>
  </si>
  <si>
    <t>Жилой дом, Мира,24, Чайковский</t>
  </si>
  <si>
    <t>Жилой дом, Мира,25, Чайковский</t>
  </si>
  <si>
    <t>Жилой дом, Мира,3, Чайковский</t>
  </si>
  <si>
    <t>Жилой дом, Мира,33, Чайковский</t>
  </si>
  <si>
    <t>Жилой дом, Б. Текстильщиков,21, Чайковский</t>
  </si>
  <si>
    <t>Жилой дом, Б. Текстильщиков,3, Чайковский</t>
  </si>
  <si>
    <t>Жилой дом, Вокзальная,59, Чайковский</t>
  </si>
  <si>
    <t>Жилой дом, Вокзальная,63, Чайковский</t>
  </si>
  <si>
    <t>Жилой дом, Вокзальная,65/1, Чайковский</t>
  </si>
  <si>
    <t>Жилой дом, Вокзальная,65/2, Чайковский</t>
  </si>
  <si>
    <t>Жилой дом, Вокзальная,65/3, Чайковский</t>
  </si>
  <si>
    <t>Жилой дом, Вокзальная,7/2, Чайковский</t>
  </si>
  <si>
    <t>Жилой дом, Вокзальная,3, Чайковский</t>
  </si>
  <si>
    <t>Жилой дом, Вокзальная,35, Чайковский</t>
  </si>
  <si>
    <t>Жилой дом, Вокзальная,57, Чайковский</t>
  </si>
  <si>
    <t>Жилой дом, Вокзальная,15, Чайковский</t>
  </si>
  <si>
    <t>Жилой дом, Вокзальная,21, Чайковский</t>
  </si>
  <si>
    <t>Жилой дом, Вокзальная,27, Чайковский</t>
  </si>
  <si>
    <t>Жилой дом, Вокзальная,33, Чайковский</t>
  </si>
  <si>
    <t>Жилой дом, Вокзальная,43, Чайковский</t>
  </si>
  <si>
    <t>Жилой дом, Вокзальная,45, Чайковский</t>
  </si>
  <si>
    <t>Жилой дом, Восточная,68, Чайковский</t>
  </si>
  <si>
    <t>Жилой дом, Восточная,70, Чайковский</t>
  </si>
  <si>
    <t>Жилой дом, Восточная,72, Чайковский</t>
  </si>
  <si>
    <t>Жилой дом, Восточная,73-А, Чайковский</t>
  </si>
  <si>
    <t>Жилой дом, Восточная,75-А, Чайковский</t>
  </si>
  <si>
    <t>Жилой дом, Восточная,78,Чайковский</t>
  </si>
  <si>
    <t>Жилой дом, Высоковольтная,13, Чайковский</t>
  </si>
  <si>
    <t>Жилой дом, Высоковольтная,16, Чайковский</t>
  </si>
  <si>
    <t>Жилой дом, Гагарина,11, Чайковский</t>
  </si>
  <si>
    <t>Жилой дом, Гагарина,13, Чайковский</t>
  </si>
  <si>
    <t>Жилой дом, Гагарина,15, Чайковский</t>
  </si>
  <si>
    <t>Жилой дом, Гагарина,16, Чайковский</t>
  </si>
  <si>
    <t>Жилой дом, Гагарина,17, Чайковский</t>
  </si>
  <si>
    <t>Жилой дом, Гагарина,19, Чайковский</t>
  </si>
  <si>
    <t>Жилой дом, Гагарина,28, Чайковский</t>
  </si>
  <si>
    <t>Жилой дом, Гагарина,31, Чайковский</t>
  </si>
  <si>
    <t>Жилой дом, Декабристов,2, Чайковский</t>
  </si>
  <si>
    <t>квартира № 40</t>
  </si>
  <si>
    <t>Пермский край, г. Чайковский, ул. Декабристов, 38</t>
  </si>
  <si>
    <t>Жилой дом, Декабристов,7, Чайковский</t>
  </si>
  <si>
    <t>Жилой дом, Декабристов,12, Чайковский</t>
  </si>
  <si>
    <t>Жилой дом, Декабристов,14, Чайковский</t>
  </si>
  <si>
    <t>Жилой дом, Декабристов,15, Чайковский</t>
  </si>
  <si>
    <t>Жилой дом, Декабристов,32, Чайковский</t>
  </si>
  <si>
    <t>Жилой дом, Декабристов,5, Чайковский</t>
  </si>
  <si>
    <t>Жилой дом, Декабристов,5/1, Чайковский</t>
  </si>
  <si>
    <t>Жилой дом, Декабристов,5/5, Чайковский</t>
  </si>
  <si>
    <t>Жилой дом, Декабристов,28, Чайковский (3-6 подъезд)</t>
  </si>
  <si>
    <t>Жилой дом, Дружбы,34, Чайковский</t>
  </si>
  <si>
    <t>Жилой дом, Дружбы,55, Чайковский</t>
  </si>
  <si>
    <t>Жилой дом, Дружбы,57, Чайковский</t>
  </si>
  <si>
    <t>Жилой дом, К. Маркса, 33, Чайковский</t>
  </si>
  <si>
    <t>Жилой дом, К. Маркса, 34, Чайковский</t>
  </si>
  <si>
    <t>Жилой дом, К. Маркса, 35, Чайковский</t>
  </si>
  <si>
    <t>Жилой дом, К. Маркса, 36, Чайковский</t>
  </si>
  <si>
    <t>Жилой дом, К. Маркса, 29, Чайковский</t>
  </si>
  <si>
    <t>Картира № 2</t>
  </si>
  <si>
    <t xml:space="preserve">Пермский край, г. Чайковский, К. Маркса, 38 </t>
  </si>
  <si>
    <t>маневренный фонд</t>
  </si>
  <si>
    <t>Жилой дом, К. Маркса, 7, Чайковский</t>
  </si>
  <si>
    <t>Жилой дом, К. Маркса, 28, Чайковский</t>
  </si>
  <si>
    <t>Жилой дом, К. Маркса, 3, Чайковский</t>
  </si>
  <si>
    <t>Жилой дом, К. Маркса, 10, Чайковский</t>
  </si>
  <si>
    <t>Картира № 61</t>
  </si>
  <si>
    <t>Пермский край, г. Чайковский, Карла Маркса, 32</t>
  </si>
  <si>
    <t>маневренный жилой фонд</t>
  </si>
  <si>
    <t>договор временного пользования до 31.12.2018</t>
  </si>
  <si>
    <t>Жилой дом, К. Маркса, 45, Чайковский</t>
  </si>
  <si>
    <t>Жилой дом, К. Маркса, 20, Чайковский</t>
  </si>
  <si>
    <t>Жилой дом, К. Маркса, 3/1, Чайковский</t>
  </si>
  <si>
    <t>Жилой дом, К. Маркса, 31, Чайковский</t>
  </si>
  <si>
    <t>Жилой дом, Горького,12, Чайковский</t>
  </si>
  <si>
    <t>Жилой дом, Горького,4, Чайковский</t>
  </si>
  <si>
    <t>Жилой дом, Горького,14, Чайковский</t>
  </si>
  <si>
    <t>Жилой дом, Горького,20, Чайковский</t>
  </si>
  <si>
    <t>Жилой дом, Гагарина,32, Чайковский (без ЧП КИМ)</t>
  </si>
  <si>
    <t>Жилой дом, Гагарина,33, Чайковский</t>
  </si>
  <si>
    <t>Жилой дом, Гагарина,36, Чайковский (без цок. подв.)</t>
  </si>
  <si>
    <t>Жилой дом, Гагарина,7, Чайковский</t>
  </si>
  <si>
    <t>Жилой дом, 40 лет Октября, 19/3,Чайковский</t>
  </si>
  <si>
    <t>Жилой дом, Азина,13, Чайковский</t>
  </si>
  <si>
    <t>Жилой дом, Азина,15, Чайковский</t>
  </si>
  <si>
    <t>Жилой дом, Азина,25, Чайковский</t>
  </si>
  <si>
    <t>Жилой дом, Азина,29, Чайковский</t>
  </si>
  <si>
    <t>Жилой дом, Азина,3/1, Чайковский</t>
  </si>
  <si>
    <t>Жилой дом, Азина,5/1, Чайковский</t>
  </si>
  <si>
    <t>Жилой дом, Нагорная, 17</t>
  </si>
  <si>
    <t>Жилой дом, Нагорная, 2, Чайковский</t>
  </si>
  <si>
    <t>Жилой дом, Нагорная, 3, Чайковский</t>
  </si>
  <si>
    <t>Жилой дом, Нагорная, 33, Чайковский</t>
  </si>
  <si>
    <t>Жилой дом, Нагорная, 9, Чайковский</t>
  </si>
  <si>
    <t>Жилой дом, Нефтянников, 1</t>
  </si>
  <si>
    <t>Жилой дом, Нефтянников, 10а</t>
  </si>
  <si>
    <t>Жилой дом, Нефтянников, 12</t>
  </si>
  <si>
    <t xml:space="preserve">Квартира № 8 </t>
  </si>
  <si>
    <t>Пермский край, г. Чайковский, ул. Нефтянников, 13</t>
  </si>
  <si>
    <t>Жилой дом, Нефтянников, 14</t>
  </si>
  <si>
    <t>Жилой дом, Нефтянников, 16</t>
  </si>
  <si>
    <t>Жилой дом, Шлюзовая,4, Чайковский</t>
  </si>
  <si>
    <t>Жилой дом, Шлюзовая,8, Чайковский</t>
  </si>
  <si>
    <t>Жилой дом, Шоссейная,25, Чайковский</t>
  </si>
  <si>
    <t>Жилой дом, Шоссейная,4, Чайковский</t>
  </si>
  <si>
    <t>Жилой дом, Уральских Танкистов,10, Чайковский</t>
  </si>
  <si>
    <t>Жилой дом, Уральских Танкистов,2, Чайковский</t>
  </si>
  <si>
    <t>Жилой дом, Школьный пер.,1, Чайковский</t>
  </si>
  <si>
    <t>Жилой дом, Школьный пер.,2, Чайковский</t>
  </si>
  <si>
    <t>Жилой дом, Школьный пер.,4, Чайковский</t>
  </si>
  <si>
    <t>Жилой дом, Школьный пер.,5, Чайковский</t>
  </si>
  <si>
    <t>Жилой дом, Школьный пер.,6, Чайковский</t>
  </si>
  <si>
    <t>Жилой дом, Школьный пер.,7, Чайковский</t>
  </si>
  <si>
    <t>Жилой дом, Школьный пер.,8, Чайковский</t>
  </si>
  <si>
    <t>Жилой дом, Школьный пер.,9, Чайковский</t>
  </si>
  <si>
    <t>Жилой дом, Шлюзовая,13, Чайковский</t>
  </si>
  <si>
    <t>Жилой дом, Шлюзовая,15, Чайковский</t>
  </si>
  <si>
    <t>Жилой дом, Шлюзовая,19, Чайковский</t>
  </si>
  <si>
    <t>Жилой дом, Шлюзовая,2, Чайковский</t>
  </si>
  <si>
    <t>Жилой дом, Шлюзовая,27, Чайковский</t>
  </si>
  <si>
    <t>Жилой дом, Шлюзовая,27а, Чайковский</t>
  </si>
  <si>
    <t>Жилой дом, Шлюзовая,29, Чайковский</t>
  </si>
  <si>
    <t>Жилой дом, Шлюзовая,31, Чайковский</t>
  </si>
  <si>
    <t>Жилой дом, Шлюзовая,32, Чайковский</t>
  </si>
  <si>
    <t>Квартира № 23 Ленина 83</t>
  </si>
  <si>
    <t>59:12:0010346:534</t>
  </si>
  <si>
    <t>подготовлено постановления для списаня объектов из реестра</t>
  </si>
  <si>
    <t>5-этажное, жилое здание (площадь 4814,8) Вокзальная 1/5, в т.ч. Картиры № 302,304,305,308,517</t>
  </si>
  <si>
    <t>социальный найм, маневренный фонд, служебное жилье</t>
  </si>
  <si>
    <t>договоры социального найма на муниципальные комнаты, договоры временного пользования до 31.12.2018</t>
  </si>
  <si>
    <t>Двухкомнатная квартира № 2, Вишневая, 1/1</t>
  </si>
  <si>
    <t>59:12:0010744:86</t>
  </si>
  <si>
    <t>Трехкомнатная квартира № 1, Боровая 1/1</t>
  </si>
  <si>
    <t>59:12:0010735:114</t>
  </si>
  <si>
    <t>Двухкомнатная квартира № 2 Боровая, 24</t>
  </si>
  <si>
    <t>59:12:0010738:46</t>
  </si>
  <si>
    <t>Двухкомнатная квартира № 1, Боровая 2</t>
  </si>
  <si>
    <t>59:12:0010735:151</t>
  </si>
  <si>
    <t>Двухкомнатная квартира №3, Боровая, 21</t>
  </si>
  <si>
    <t>59:12:0010735:152</t>
  </si>
  <si>
    <t>Однокомнатная квартира № 2, Боровая 23</t>
  </si>
  <si>
    <t>59:12:0010735:153</t>
  </si>
  <si>
    <t>Двухкомнатная квартира № 1, Боровая 4</t>
  </si>
  <si>
    <t>59:12:0010735:82</t>
  </si>
  <si>
    <t>однокомнатная квартира №65 на 1 эт. 5-эт.блочного дома, Гагарина, 16</t>
  </si>
  <si>
    <t>59:12:0010236:307</t>
  </si>
  <si>
    <t>59-59/016-59/999/001/2016-15886/2  от 30.12.2016</t>
  </si>
  <si>
    <t>однокомнатная квартира № 59, ул. Ленина 83</t>
  </si>
  <si>
    <t>59:12:0010346:442</t>
  </si>
  <si>
    <t>59-59-16/020/2010-267  от 19.04.2010 </t>
  </si>
  <si>
    <t>однокомнатная квартира № 60, ул. Ленина 83</t>
  </si>
  <si>
    <t>59:12:0010346:443</t>
  </si>
  <si>
    <t>арест</t>
  </si>
  <si>
    <t>однокомнатная квартира № 66, ул. Ленина 83</t>
  </si>
  <si>
    <t>59:12:0010346:448</t>
  </si>
  <si>
    <t>59-59-16/020/2010-333  от 20.04.2010 </t>
  </si>
  <si>
    <t>однокомнатная квартира № 79, ул. Ленина 83</t>
  </si>
  <si>
    <t>59:12:0010346:459</t>
  </si>
  <si>
    <t>59-59-16/020/2010-327  от 09.04.2010 </t>
  </si>
  <si>
    <t>однокомнатная квартира № 33 на 3 эт.5-эт кирпичного дома, Вокзальная, 55</t>
  </si>
  <si>
    <t>59:12:0010343:2217</t>
  </si>
  <si>
    <t>однокомнатная квартира № 39 на 4 эт.5-эт блочного дома, ул. Вокзальная, 3</t>
  </si>
  <si>
    <t>59:12:0010305:105</t>
  </si>
  <si>
    <t>однокомнатная квартира № 52 на 5 эт.5-эт. блочного дома, Уральских Танкистов, 6</t>
  </si>
  <si>
    <t>59:12:0010745:885</t>
  </si>
  <si>
    <t>59-59-16/071/2005-350  от 30.12.2005 </t>
  </si>
  <si>
    <t>однокомнатная квартира № 7 на 1 эт. 5-эт. блочного дома, Уральских Танкистов,6</t>
  </si>
  <si>
    <t>59:12:0010745:894</t>
  </si>
  <si>
    <t>59-59-16/010/2014-259  от 18.03.2014 </t>
  </si>
  <si>
    <t>однокомнатная квартира № 41 на 4 эт. 5-эт. блочного дома, Декабристов, 15</t>
  </si>
  <si>
    <t>59:01:4410658:691</t>
  </si>
  <si>
    <t>однокомнатная квартира № 107, ул. Ленина 83</t>
  </si>
  <si>
    <t>59:12:0010346:523</t>
  </si>
  <si>
    <t>59-59-16/020/2010-309  от 19.04.2010 </t>
  </si>
  <si>
    <t>3-х комнатная квартира по ул. Дорожная, д.2, кв.1</t>
  </si>
  <si>
    <t>59:12:0000000:10103</t>
  </si>
  <si>
    <t>59-59-16/004/2012-047  от 25.01.2012 </t>
  </si>
  <si>
    <t>2-х комнатная квартира по ул. Дорожная, д.4, кв.1</t>
  </si>
  <si>
    <t>2-х комнатная квартира по ул. Дорожная, д.4, кв.2, общая площадь 33,8 кв.м.</t>
  </si>
  <si>
    <t>2-х комнатная квартира по ул. Дорожная, д.4, кв.3, общая площадь 30,8 кв.м.</t>
  </si>
  <si>
    <t>2-х комнатная квартира по ул. Дорожная, д.5, кв.2, общая площадь 29,3 кв.м.</t>
  </si>
  <si>
    <t>Однокомнатная квартира по ул. Дорожная, д.6, кв.3, общая площадь 32,4 кв.м.</t>
  </si>
  <si>
    <t>Однокомнатная квартира по ул. Дорожная, д.7, кв.2, общая площадь 26,5 кв.м.</t>
  </si>
  <si>
    <t>Однокомнатная квартира по ул. Дорожная. д. 7, кв.3 общая площадь 26,1 кв.м.</t>
  </si>
  <si>
    <t>2-х комнатная квартира по ул. Дорожная, д.8, кв.2, общая площадь 33,2 кв.м.</t>
  </si>
  <si>
    <t>Однокомнатная квартира по ул. Дорожная, д.10, кв.1, общая площадь 34,2 кв.м.</t>
  </si>
  <si>
    <t>Однокомнатная квартира по ул. Дорожная, д.10, кв.2, общая площадь 34,4 кв.м.</t>
  </si>
  <si>
    <t>Однокомнатная квартира по ул. Дорожная. д. 10, кв.3 общая площадь 34,5 кв.м.</t>
  </si>
  <si>
    <t>Однокомнатная квартира по ул. Дорожная, д.10, кв.4, общая площадь 33 кв.м.</t>
  </si>
  <si>
    <t>четырехкомнатная квартира № 59 на 9 эт.9-эт. кирпичного дома, Декабристов 5/3</t>
  </si>
  <si>
    <t>Комната №55 в 6-ти комн. квартире №2, К.Маркса, 25</t>
  </si>
  <si>
    <t>Комната №71 на 3 эт.Приморский б-р, 59</t>
  </si>
  <si>
    <t>Комната №21 на 2 эт., Приморский б-р, 51</t>
  </si>
  <si>
    <t>однокомнатная квартира № 122 на 1 этаже, Мира, 32</t>
  </si>
  <si>
    <t>двухкомнатная квартира № 19 на 3 эт.9-эт.кирпичного дома, ул. Декабристов 5/3</t>
  </si>
  <si>
    <t>однокомнатная квартира №59 на 5 этаже, Вокзальная, 35</t>
  </si>
  <si>
    <t>однокомнатная квартира №109 на 5 этаже, Вокзальная, 63</t>
  </si>
  <si>
    <t>однокомнатная квартира № 25 на 3 этаже, Ленина, 40</t>
  </si>
  <si>
    <t>3-х комнатная квартира по ул. Дорожная, д.3, кв.2, общая площадь 46 кв.м.</t>
  </si>
  <si>
    <t>Двухкомнатная квартира ул. Советская, д. 55 кв. 74</t>
  </si>
  <si>
    <t>Двухкомнатная квартира ул. Советская, д. 55 кв. 110</t>
  </si>
  <si>
    <t>Четырехкомнатная квартира, Сосновая, 27 кв.49</t>
  </si>
  <si>
    <t>Двухкомнатная квартира, Сосновая, 27 кв.164</t>
  </si>
  <si>
    <t>Двухкомнатная квартира, ул. Набережная, 120-2 (площадь 40,1 кв.м)</t>
  </si>
  <si>
    <t>Двухкомнатная квартира, ул. Набережная, д. 120 кв.6 (площадь 40,3)</t>
  </si>
  <si>
    <t>Двухкомнатная квартира ул. К.Маркса д.35 кв.11 (площадь 36,2)</t>
  </si>
  <si>
    <t>Двухкомнатная квартира, ул. Набережная, д.120 кв.4</t>
  </si>
  <si>
    <t>Двухкомнатная квартира, ул. К.Маркса, д.35 кв.3</t>
  </si>
  <si>
    <t>Трехкомнатная квартира, ул. Набережная, д.120 кв.7</t>
  </si>
  <si>
    <t>Двухкомнатная квартира, ул. Шлюзовая д. 21 кв.5</t>
  </si>
  <si>
    <t>Двухкомнатная квартира, ул. К.Маркса д. 35 кв.8</t>
  </si>
  <si>
    <t>Двухкомнатная квартира, ул. Шлюзовая д. 21 кв.4</t>
  </si>
  <si>
    <t>Двухкомнатная квартира, ул. Шлюзовая д.21 кв.7</t>
  </si>
  <si>
    <t>Двухкомнатная квартира, ул. К.Маркса д.35 кв.10</t>
  </si>
  <si>
    <t>Однокомнатная квартира, ул. К.Маркса д.35 кв.12</t>
  </si>
  <si>
    <t>Двухкомнатная квартира, ул. Шлюзовая д.21 кв.1</t>
  </si>
  <si>
    <t>Двухкомнатная квартира, ул. К.Маркса д.35 кв.9</t>
  </si>
  <si>
    <t>Двухкомнатная квартира, ул. Шлюзовая д.21 кв.8</t>
  </si>
  <si>
    <t>Однокомнатная квартира, ул. К.Маркса д.35 кв.5</t>
  </si>
  <si>
    <t>Трехкомнатная квартира, ул. Набережная д.120 кв.3</t>
  </si>
  <si>
    <t>Двухкомнатная квартира, ул. К.Маркса д.35 кв.2</t>
  </si>
  <si>
    <t>Трехкомнатная квартира, ул. Шлюзовая, д. 21 кв. 2</t>
  </si>
  <si>
    <t>Двухкомнатная квартира, ул. Шлюзовая д.21 кв. 3</t>
  </si>
  <si>
    <t>Однокомнатная квартира по ул. Вокзальная, 39/1 корпус 2, кв.67</t>
  </si>
  <si>
    <t>Двухкомнатная квартира, ул. Набережная, д.120 кв.8</t>
  </si>
  <si>
    <t>2-х комнатная квартира по ул. Карла Маркса, д.35, кв.4, общая площадь 36,0 кв.м.</t>
  </si>
  <si>
    <t>Двухкомнатная квартира, ул. К.Маркса д.35 кв.15</t>
  </si>
  <si>
    <t>Квартира № 6, ул. Нефтяников, д. 2</t>
  </si>
  <si>
    <t>Сооружение-Кабельная линия 10кВ</t>
  </si>
  <si>
    <t>ивентарный номер 57:435:002:000009660</t>
  </si>
  <si>
    <t>Сооружение-воздушная линия 0,4 кВ, протяженностью 560,0  п.м.</t>
  </si>
  <si>
    <t>инв.№ 57:435:002:000039940</t>
  </si>
  <si>
    <t>договор аренды  № 02-11/686 от 16.12.2017</t>
  </si>
  <si>
    <t>Сооружение-кабельная линия 10 кВ, протяженностью 200,0  п.м.</t>
  </si>
  <si>
    <t>инв.№ 57:435:002:000009140</t>
  </si>
  <si>
    <t>договор аренды  № 02-11/686 от 16.12.2018</t>
  </si>
  <si>
    <t>Сооружение-кабельная линия 0,4 кВ, протяженностью 400,0  п.м.</t>
  </si>
  <si>
    <t>инв.№ 57:435:002:000014600</t>
  </si>
  <si>
    <t>договор аренды  № 02-11/686 от 16.12.2019</t>
  </si>
  <si>
    <t>Сооружение-кабельная линия 0,4 кВ, протяженностью 351,0  п.м.</t>
  </si>
  <si>
    <t>(инв.№ 57:435:002:000008440</t>
  </si>
  <si>
    <t>договор аренды  № 02-11/686 от 16.12.2020</t>
  </si>
  <si>
    <t>Сооружение-кабельная линия 0,4 кВ, протяженностью 45,0  п.м.</t>
  </si>
  <si>
    <t>инв.№ 57:435:002:000010270</t>
  </si>
  <si>
    <t>договор аренды  № 02-11/686 от 16.12.2021</t>
  </si>
  <si>
    <t>Сооружение-кабельная линия 0,4 кВ, протяженностью 218,0  п.м.</t>
  </si>
  <si>
    <t>инв.№ 57:435:002:000010410</t>
  </si>
  <si>
    <t>договор аренды  № 02-11/686 от 16.12.2022</t>
  </si>
  <si>
    <t>Сооружение-кабельная линия 0,4 кВ, протяженностью 80,0  п.м.</t>
  </si>
  <si>
    <t>инв.№ 57:435:002:000010680</t>
  </si>
  <si>
    <t>договор аренды  № 02-11/686 от 16.12.2023</t>
  </si>
  <si>
    <t>Сооружение-кабельная линия 10кВ, протяженностью 700,0  п.м.</t>
  </si>
  <si>
    <t>инв.№ 57:435:002:000010080</t>
  </si>
  <si>
    <t>договор аренды  № 02-11/686 от 16.12.2024</t>
  </si>
  <si>
    <t>Сооружение-кабельная линия 10кВ, протяженностью 130,0  п.м.</t>
  </si>
  <si>
    <t>(инв.№ 57:435:002:000013720</t>
  </si>
  <si>
    <t>договор аренды  № 02-11/686 от 16.12.2025</t>
  </si>
  <si>
    <t>Сооружение-кабельная линия 0,4 кВ, протяженностью 145,0  п.м.</t>
  </si>
  <si>
    <t>инв.№ 57:435:002:000009230</t>
  </si>
  <si>
    <t>договор аренды  № 02-11/686 от 16.12.2026</t>
  </si>
  <si>
    <t>Сооружение-кабельная линия 0,4 кВ, протяженностью 162,0  п.м.</t>
  </si>
  <si>
    <t>инв.№ 57:435:002:000009570</t>
  </si>
  <si>
    <t>договор аренды  № 02-11/686 от 16.12.2027</t>
  </si>
  <si>
    <t>Сооружение-кабельная линия 0,4 кВ, протяженностью 405,0  п.м.</t>
  </si>
  <si>
    <t>инв.№ 57:435:002:000039900</t>
  </si>
  <si>
    <t>договор аренды  № 02-11/686 от 16.12.2028</t>
  </si>
  <si>
    <t>Сооружение-кабельная линия 0,4 кВ, протяженностью 225,0  п.м.</t>
  </si>
  <si>
    <t>инв.№ 57:435:002:000007920</t>
  </si>
  <si>
    <t>договор аренды  № 02-11/686 от 16.12.2029</t>
  </si>
  <si>
    <t>Сооружение-воздушная линия  10 кВ, протяженностью 13178,0  п.м., лит.Л1</t>
  </si>
  <si>
    <t>инв.№ 57:435:002:000014400</t>
  </si>
  <si>
    <t>договор аренды  № 02-11/686 от 16.12.2030</t>
  </si>
  <si>
    <t>Сооружение-кабельная линия  10 кВ, протяженностью 1100,0  п.м., лит.Л1</t>
  </si>
  <si>
    <t>инв.№ 57:435:002:000008000</t>
  </si>
  <si>
    <t>договор аренды  № 02-11/686 от 16.12.2031</t>
  </si>
  <si>
    <t>Сооружение-кабельная линия 0,4 кВ, протяженностью 600,0  п.м.</t>
  </si>
  <si>
    <t>инв.№ 57:435:002:000009590</t>
  </si>
  <si>
    <t>договор аренды  № 02-11/686 от 16.12.2032</t>
  </si>
  <si>
    <t>Сооружение-кабельная линия  0,4 кВ, протяженностью 88,0  п.м</t>
  </si>
  <si>
    <t>инв.№ 57:435:002:000008840</t>
  </si>
  <si>
    <t>договор аренды  № 02-11/686 от 16.12.2033</t>
  </si>
  <si>
    <t>Сооружение-кабельная линия  10 кВ, протяженностью 430,0  п.м.</t>
  </si>
  <si>
    <t>инв.№ 57:435:002:000009510</t>
  </si>
  <si>
    <t>договор аренды  № 02-11/686 от 16.12.2034</t>
  </si>
  <si>
    <t>Сооружение-кабельная линия  0,4 кВ, протяженностью 120,0  п.м.</t>
  </si>
  <si>
    <t>инв.№ 57:435:002:000010780</t>
  </si>
  <si>
    <t>договор аренды  № 02-11/686 от 16.12.2035</t>
  </si>
  <si>
    <t>Сооружение-воздушная линия  0,4 кВ, протяженностью 2610,0  п.м.</t>
  </si>
  <si>
    <t>инв.№ 57:435:002:000014300</t>
  </si>
  <si>
    <t>договор аренды  № 02-11/686 от 16.12.2036</t>
  </si>
  <si>
    <t>Сооружение-кабельная линия  10  кВ, протяженностью  164,0  п.м.</t>
  </si>
  <si>
    <t>инв.№ 57:435:002:000010110</t>
  </si>
  <si>
    <t>договор аренды  № 02-11/686 от 16.12.2037</t>
  </si>
  <si>
    <t>Сооружение-кабельная линия 0,4  кВ, протяженностью 270,0  п.м.,</t>
  </si>
  <si>
    <t>инв.№ 57:435:002:000008080</t>
  </si>
  <si>
    <t>договор аренды  № 02-11/686 от 16.12.2038</t>
  </si>
  <si>
    <t>Сооружение-кабельная линия  0,4  кВ, протяженностью  120,0  п.м.</t>
  </si>
  <si>
    <t>инв.№ 57:435:002:000012010</t>
  </si>
  <si>
    <t>договор аренды  № 02-11/686 от 16.12.2039</t>
  </si>
  <si>
    <t>Одноэтажное Кирпичное здание ТП-52, общая площадь 54,70 кв. м</t>
  </si>
  <si>
    <t xml:space="preserve"> инв.№ 57:435:002:000015430</t>
  </si>
  <si>
    <t>договор аренды  № 02-11/686 от 16.12.2040</t>
  </si>
  <si>
    <t>Сооружение-кабельная линия  0,4  кВ, протяженностью  326,0  п.м.</t>
  </si>
  <si>
    <t>инв.№ 57:435:002:000007970</t>
  </si>
  <si>
    <t>договор аренды  № 02-11/686 от 16.12.2041</t>
  </si>
  <si>
    <t>Сооружение-кабельная линия  0,4  кВ, протяженностью  200,0  п.м.</t>
  </si>
  <si>
    <t>инв.№ 57:435:002:000013680</t>
  </si>
  <si>
    <t>договор аренды  № 02-11/686 от 16.12.2042</t>
  </si>
  <si>
    <t>Сооружение-кабельная линия  0,4  кВ, протяженностью  152,0  п.м.</t>
  </si>
  <si>
    <t>инв.№ 57:435:002:000013090</t>
  </si>
  <si>
    <t>договор аренды  № 02-11/686 от 16.12.2043</t>
  </si>
  <si>
    <t>Сооружение-кабельная линия  0,4  кВ, протяженностью  125,0  п.м.</t>
  </si>
  <si>
    <t>инв.№ 57:435:002:000008020</t>
  </si>
  <si>
    <t>договор аренды  № 02-11/686 от 16.12.2044</t>
  </si>
  <si>
    <t>Сооружение-кабельная линия  0,4 кВ, протяженностью  80,0  п.м.</t>
  </si>
  <si>
    <t>инв.№ 57:435:002:000014650</t>
  </si>
  <si>
    <t>договор аренды  № 02-11/686 от 16.12.2045</t>
  </si>
  <si>
    <t>Сооружение-кабельная линия  0,4  кВ, протяженностью 675,0  п.м.</t>
  </si>
  <si>
    <t>инв.№ 57:435:002:000008640</t>
  </si>
  <si>
    <t>договор аренды  № 02-11/686 от 16.12.2046</t>
  </si>
  <si>
    <t>Сооружение-кабельная линия  0,4  кВ, протяженностью 736,0  п.м.</t>
  </si>
  <si>
    <t>инв.№ 57:435:002:000008560</t>
  </si>
  <si>
    <t>договор аренды  № 02-11/686 от 16.12.2047</t>
  </si>
  <si>
    <t>Сооружение-кабельная линия  10  кВ, протяженностью 320,0  п.м.</t>
  </si>
  <si>
    <t>инв.№ 57:435:002:00014320</t>
  </si>
  <si>
    <t>договор аренды  № 02-11/686 от 16.12.2048</t>
  </si>
  <si>
    <t>Одноэтажное Кирпичное здание ТП-67, общая площадь 40,90 кв. м, лит.П67</t>
  </si>
  <si>
    <t>инв.№ 57:435:002:000015890</t>
  </si>
  <si>
    <t>договор аренды  № 02-11/686 от 16.12.2049</t>
  </si>
  <si>
    <t>Сооружение-кабельная линия  10  кВ, протяженностью 360,0  п.м.</t>
  </si>
  <si>
    <t>инв.№ 57:435:002:000014080</t>
  </si>
  <si>
    <t>договор аренды  № 02-11/686 от 16.12.2050</t>
  </si>
  <si>
    <t>Сооружение-кабельная линия  0,4  кВ, протяженностью 95,0  п.м.</t>
  </si>
  <si>
    <t>инв.№ 57:435:002:000013570</t>
  </si>
  <si>
    <t>договор аренды  № 02-11/686 от 16.12.2051</t>
  </si>
  <si>
    <t>Сооружение-кабельная линия  10  кВ, протяженностью 1900,0  п.м., лит.Л1</t>
  </si>
  <si>
    <t>инв.№ 57:435:002:00001002</t>
  </si>
  <si>
    <t>договор аренды  № 02-11/686 от 16.12.2052</t>
  </si>
  <si>
    <t>Сооружение-кабельная линия  0,4 кВ, протяженностью 550,0  п.м.</t>
  </si>
  <si>
    <t>инв.№ 57:435:002:000010210</t>
  </si>
  <si>
    <t>договор аренды  № 02-11/686 от 16.12.2053</t>
  </si>
  <si>
    <t>Сооружение-кабельная линия  10 кВ, протяженностью 5400,0  п.м., лит.Л1</t>
  </si>
  <si>
    <t>инв.№ 57:435:002:000010040</t>
  </si>
  <si>
    <t>договор аренды  № 02-11/686 от 16.12.2054</t>
  </si>
  <si>
    <t>Сооружение-кабельная линия  10 кВ, протяженностью 175,0  п.м.</t>
  </si>
  <si>
    <t>инв.№ 57:435:002:00000930</t>
  </si>
  <si>
    <t>договор аренды  № 02-11/686 от 16.12.2055</t>
  </si>
  <si>
    <t>инв.№ 57:435:002:000010120</t>
  </si>
  <si>
    <t>договор аренды  № 02-11/686 от 16.12.2056</t>
  </si>
  <si>
    <t>Здание ТП-70, общая площадь 38,70  кв. м, лит.П70, ( инв.№ 57:435:002:000015160)</t>
  </si>
  <si>
    <t>инв.№ 57:435:002:000015160</t>
  </si>
  <si>
    <t>договор аренды  № 02-11/686 от 16.12.2057</t>
  </si>
  <si>
    <t>Сооружение-кабельная линия  0,4 кВ, протяженностью 110,0  п.м., лит.Л1, (инв.№ 57:435:002:000012020)</t>
  </si>
  <si>
    <t>инв.№ 57:435:002:000012020</t>
  </si>
  <si>
    <t>договор аренды  № 02-11/686 от 16.12.2058</t>
  </si>
  <si>
    <t>Сооружение-кабельная линия  10 кВ, протяженностью 1474,0  п.м., лит.Л1, (инв.№ 57:435:002:000014010)</t>
  </si>
  <si>
    <t>инв.№ 57:435:002:000014010</t>
  </si>
  <si>
    <t>договор аренды  № 02-11/686 от 16.12.2059</t>
  </si>
  <si>
    <t>Сооружение-кабельная линия  10 кВ, протяженностью 225,0  п.м., лит.Л1, (инв.№ 57:435:002:000009490)</t>
  </si>
  <si>
    <t>инв.№ 57:435:002:000009490</t>
  </si>
  <si>
    <t>договор аренды  № 02-11/686 от 16.12.2060</t>
  </si>
  <si>
    <t>Сооружение-кабельная линия  10 кВ, протяженностью 40,0  п.м., лит.Л1, (инв.№ 57:435:002:0000014920)</t>
  </si>
  <si>
    <t>инв.№ 57:435:002:0000014920</t>
  </si>
  <si>
    <t>договор аренды  № 02-11/686 от 16.12.2061</t>
  </si>
  <si>
    <t>Сооружение-кабельная линия  10 кВ, протяженностью 380,0  п.м., лит.Л1, (инв.№ 57:435:002:000009410)</t>
  </si>
  <si>
    <t>инв.№ 57:435:002:000009410</t>
  </si>
  <si>
    <t>договор аренды  № 02-11/686 от 16.12.2062</t>
  </si>
  <si>
    <t>Сооружение-кабельная линия  0,4  кВ, протяженностью 480,0  п.м.</t>
  </si>
  <si>
    <t>инв.№ 57:435:002:000008780</t>
  </si>
  <si>
    <t>договор аренды  № 02-11/686 от 16.12.2063</t>
  </si>
  <si>
    <t>Сооружение-кабельная линия  0,4 кВ, протяженностью 2070,0  п.м., лит.Л2</t>
  </si>
  <si>
    <t>инв.№ 57:435:002:000014550</t>
  </si>
  <si>
    <t>договор аренды  № 02-11/686 от 16.12.2064</t>
  </si>
  <si>
    <t>Сооружение-воздушная линия  0,4 кВ, протяженностью 600,0  п.м., лит.Л1,</t>
  </si>
  <si>
    <t>инв.№ 57:435:002:000014710</t>
  </si>
  <si>
    <t>договор аренды  № 02-11/686 от 16.12.2065</t>
  </si>
  <si>
    <t>Здание РП-6, назначение: нежилое, общая площадь  105,90  кв.м.</t>
  </si>
  <si>
    <t>инв.№ 57:435:002:000016160</t>
  </si>
  <si>
    <t>договор аренды  № 02-11/686 от 16.12.2066</t>
  </si>
  <si>
    <t>Сооружение-кабельная линия  10 кВ, протяженностью 480,0  п.м.</t>
  </si>
  <si>
    <t>инв.№ 57:435:002:000010070</t>
  </si>
  <si>
    <t>договор аренды  № 02-11/686 от 16.12.2067</t>
  </si>
  <si>
    <t>Сооружение-кабельная линия  0,4 кВ, протяженностью 170,0  п.м.</t>
  </si>
  <si>
    <t>инв.№ 57:435:002:000013650</t>
  </si>
  <si>
    <t>договор аренды  № 02-11/686 от 16.12.2068</t>
  </si>
  <si>
    <t>Сооружение-кабельная линия  0,4 кВ, протяженностью 220,0  п.м.</t>
  </si>
  <si>
    <t>инв.№ 57:435:002:000013660</t>
  </si>
  <si>
    <t>договор аренды  № 02-11/686 от 16.12.2069</t>
  </si>
  <si>
    <t>Одноэтажное Кирпичное здание ТП-26, общая площадь 35,70 кв. м, лит. П26</t>
  </si>
  <si>
    <t xml:space="preserve"> инв.№ 57:435:002:000037600</t>
  </si>
  <si>
    <t>договор аренды  № 02-11/686 от 16.12.2070</t>
  </si>
  <si>
    <t>Сооружение-кабельная линия  10 кВ, протяженностью 160,0 п.м., лит.Л1</t>
  </si>
  <si>
    <t>инв.№ 57:435:002:000017270</t>
  </si>
  <si>
    <t>договор аренды  № 02-11/686 от 16.12.2071</t>
  </si>
  <si>
    <t>Сооружение-кабельная линия  0,4 кВ, протяженностью 90,0 п.м., лит.Л1</t>
  </si>
  <si>
    <t>инв.№ 57:435:002:000039930</t>
  </si>
  <si>
    <t>договор аренды  № 02-11/686 от 16.12.2072</t>
  </si>
  <si>
    <t>Сооружение-кабельная линия  0,4 кВ, протяженностью 20,0 п.м., лит.Л1</t>
  </si>
  <si>
    <t>инв.№ 57:435:002:000008480</t>
  </si>
  <si>
    <t>договор аренды  № 02-11/686 от 16.12.2073</t>
  </si>
  <si>
    <t>Сооружение-кабельная линия  0,4 кВ, протяженностью 345,0 п.м., лит.Л1</t>
  </si>
  <si>
    <t>инв.№ 57:435:002:000010740</t>
  </si>
  <si>
    <t>договор аренды  № 02-11/686 от 16.12.2074</t>
  </si>
  <si>
    <t>Сооружение-кабельная линия  10 кВ, протяженностью 255,0 п.м.</t>
  </si>
  <si>
    <t>инв.№ 57:435:002:000009500</t>
  </si>
  <si>
    <t>договор аренды  № 02-11/686 от 16.12.2075</t>
  </si>
  <si>
    <t>Сооружение-воздушная линия  10 кВ, протяженностью 2800,0  п.м., лит.Л2</t>
  </si>
  <si>
    <t>инв.№ 57:435:002:000018060</t>
  </si>
  <si>
    <t>договор аренды  № 02-11/686 от 16.12.2076</t>
  </si>
  <si>
    <t>Сооружение-кабельная линия  0,4 кВ, протяженностью 76,0 п.м., лит.Л1</t>
  </si>
  <si>
    <t>инв.№ 57:435:002:000013410</t>
  </si>
  <si>
    <t>договор аренды  № 02-11/686 от 16.12.2077</t>
  </si>
  <si>
    <t>Сооружение-кабельная линия  10 кВ, протяженностью 578,0 п.м., лит.Л1</t>
  </si>
  <si>
    <t>инв.№ 57:435:002:000010510</t>
  </si>
  <si>
    <t>договор аренды  № 02-11/686 от 16.12.2078</t>
  </si>
  <si>
    <t>Сооружение-кабельная линия  0,4 кВ, протяженностью 375,0 п.м., лит.Л1</t>
  </si>
  <si>
    <t>инв.№ 57:435:002:000008750</t>
  </si>
  <si>
    <t>договор аренды  № 02-11/686 от 16.12.2079</t>
  </si>
  <si>
    <t>Сооружение-кабельная линия  0,4 кВ, протяженностью 420,0 п.м., лит.Л1</t>
  </si>
  <si>
    <t>инв.№ 57:435:002:000008620</t>
  </si>
  <si>
    <t>договор аренды  № 02-11/686 от 16.12.2080</t>
  </si>
  <si>
    <t>Сооружение-воздушная линия  10 кВ, протяженностью 700,0  п.м., лит.Л1</t>
  </si>
  <si>
    <t>инв.№ 57:435:002:000014770</t>
  </si>
  <si>
    <t>договор аренды  № 02-11/686 от 16.12.2081</t>
  </si>
  <si>
    <t>Сооружение-кабельная линия  0,4 кВ, протяженностью 120,0  п.м., лит.Л1</t>
  </si>
  <si>
    <t>инв.№ 57:435:002:000008300</t>
  </si>
  <si>
    <t>договор аренды  № 02-11/686 от 16.12.2082</t>
  </si>
  <si>
    <t>Сооружение-кабельная линия  0,4 кВ, протяженностью 70,0  п.м., лит.Л1</t>
  </si>
  <si>
    <t>инв.№ 57:435:002:000008820</t>
  </si>
  <si>
    <t>договор аренды  № 02-11/686 от 16.12.2083</t>
  </si>
  <si>
    <t>Сооружение-воздушная линия  0,4 кВ, протяженностью 400,0  п.м., лит.Л2</t>
  </si>
  <si>
    <t>инв.№ 57:435:002:000012990</t>
  </si>
  <si>
    <t>договор аренды  № 02-11/686 от 16.12.2084</t>
  </si>
  <si>
    <t>Сооружение-кабельная линия  10 кВ, протяженностью 460,0  п.м., лит.Л1</t>
  </si>
  <si>
    <t>инв.№ 57:435:002:000014410</t>
  </si>
  <si>
    <t>договор аренды  № 02-11/686 от 16.12.2085</t>
  </si>
  <si>
    <t>Здание ТП-17, назначение: нежилое, общая площадь  36,20  кв.м., лит.Л1</t>
  </si>
  <si>
    <t>инв.№ 57:435:002:000016010</t>
  </si>
  <si>
    <t>договор аренды  № 02-11/686 от 16.12.2086</t>
  </si>
  <si>
    <t>Сооружение-кабельная линия  10 кВ, протяженностью 202,0  п.м., лит.Л1</t>
  </si>
  <si>
    <t>инв.№ 57:435:002:000009890</t>
  </si>
  <si>
    <t>договор аренды  № 02-11/686 от 16.12.2087</t>
  </si>
  <si>
    <t>Воздушная линия  0,4 кВ, протяженностью 745,0  п.м., лит.Л2</t>
  </si>
  <si>
    <t>инв.№ 57:435:002:000015420</t>
  </si>
  <si>
    <t>договор аренды  № 02-11/686 от 16.12.2088</t>
  </si>
  <si>
    <t>Сооружение-кабельная линия  0,4 кВ, протяженностью 105,0  п.м., лит.Л1</t>
  </si>
  <si>
    <t>инв.№ 57:435:002:000014610</t>
  </si>
  <si>
    <t>договор аренды  № 02-11/686 от 16.12.2089</t>
  </si>
  <si>
    <t>Сооружение-кабельная линия  0,4 кВ, протяженностью 470,0  п.м., лит.Л1</t>
  </si>
  <si>
    <t>инв.№ 57:435:002:000008290</t>
  </si>
  <si>
    <t>договор аренды  № 02-11/686 от 16.12.2090</t>
  </si>
  <si>
    <t>Сооружение-кабельная линия  0,4 кВ, протяженностью 281,0  п.м., лит.Л1</t>
  </si>
  <si>
    <t>инв.№ 57:435:002:000008450</t>
  </si>
  <si>
    <t>договор аренды  № 02-11/686 от 16.12.2091</t>
  </si>
  <si>
    <t>Сооружение-кабельная линия  10 кВ, протяженностью 450,0  п.м.</t>
  </si>
  <si>
    <t>инв.№ 57:435:002:000009530</t>
  </si>
  <si>
    <t>договор аренды  № 02-11/686 от 16.12.2092</t>
  </si>
  <si>
    <t>Сооружение-кабельная линия  10 кВ, протяженностью 380,0  п.м., лит.Л1</t>
  </si>
  <si>
    <t>инв.№ 57:435:002:000014290</t>
  </si>
  <si>
    <t>договор аренды  № 02-11/686 от 16.12.2093</t>
  </si>
  <si>
    <t>Сооружение-кабельная линия  10 кВ, протяженностью 500,0  п.м., лит.Л1</t>
  </si>
  <si>
    <t>инв.№ 57:435:002:000009860</t>
  </si>
  <si>
    <t>договор аренды  № 02-11/686 от 16.12.2094</t>
  </si>
  <si>
    <t>Сооружение-кабельная линия  0,4 кВ, протяженностью 100,0  п.м., лит.Л1</t>
  </si>
  <si>
    <t>инв.№ 57:435:002:000009520</t>
  </si>
  <si>
    <t>договор аренды  № 02-11/686 от 16.12.2095</t>
  </si>
  <si>
    <t>Сооружение-кабельная линия  10 кВ, протяженностью 350,0  п.м., лит.Л1</t>
  </si>
  <si>
    <t>инв.№ 57:435:002:000009630</t>
  </si>
  <si>
    <t>договор аренды  № 02-11/686 от 16.12.2096</t>
  </si>
  <si>
    <t>Сооружение-кабельная линия  10 кВ, протяженностью 330,0  п.м.</t>
  </si>
  <si>
    <t>инв.№ 57:435:002:000009650</t>
  </si>
  <si>
    <t>договор аренды  № 02-11/686 от 16.12.2097</t>
  </si>
  <si>
    <t>Сооружение-кабельная линия  0,4 кВ, протяженностью 240,0  п.м., лит.Л1</t>
  </si>
  <si>
    <t>инв.№ 57:435:002:000011840</t>
  </si>
  <si>
    <t>договор аренды  № 02-11/686 от 16.12.2098</t>
  </si>
  <si>
    <t>инв.№ 57:435:002:000008740</t>
  </si>
  <si>
    <t>договор аренды  № 02-11/686 от 16.12.2099</t>
  </si>
  <si>
    <t>инв.№ 57:435:002:000009440</t>
  </si>
  <si>
    <t>договор аренды  № 02-11/686 от 16.12.2100</t>
  </si>
  <si>
    <t>Здание РТП-6, назначение: нежилое</t>
  </si>
  <si>
    <t>инв.№ 57:435:002:000015970</t>
  </si>
  <si>
    <t>договор аренды  № 02-11/686 от 16.12.2101</t>
  </si>
  <si>
    <t>Сооружение-кабельная линия  10 кВ, протяженностью 398,0  п.м., лит.Л1</t>
  </si>
  <si>
    <t>инв.№ 57:435:002:000009850</t>
  </si>
  <si>
    <t>договор аренды  № 02-11/686 от 16.12.2102</t>
  </si>
  <si>
    <t>Сооружение-кабельная линия  0,4 кВ, протяженностью 150,0  п.м.</t>
  </si>
  <si>
    <t>инв.№ 57:435:002:000010340</t>
  </si>
  <si>
    <t>договор аренды  № 02-11/686 от 16.12.2103</t>
  </si>
  <si>
    <t>Сооружение-кабельная линия  10 кВ, протяженностью 855,0  п.м., лит.Л1</t>
  </si>
  <si>
    <t>инв.№ 57:435:002:000014630</t>
  </si>
  <si>
    <t>договор аренды  № 02-11/686 от 16.12.2104</t>
  </si>
  <si>
    <t>Сооружение-кабельная линия  0,4 кВ, протяженностью 80,0  п.м., лит.Л1, (инв.№ 57:435:002:000008500)</t>
  </si>
  <si>
    <t>инв.№ 57:435:002:000008500</t>
  </si>
  <si>
    <t>договор аренды  № 02-11/686 от 16.12.2105</t>
  </si>
  <si>
    <t>Сооружение-кабельная линия  0,4 кВ, протяженностью 70,0  п.м., лит.Л1, (инв.№ 57:435:002:000008220)</t>
  </si>
  <si>
    <t>инв.№ 57:435:002:000008220</t>
  </si>
  <si>
    <t>договор аренды  № 02-11/686 от 16.12.2106</t>
  </si>
  <si>
    <t>Сооружение-кабельная линия  0,4 кВ, протяженностью 420,0  п.м., лит.Л1, (инв.№ 57:435:002:000016170)</t>
  </si>
  <si>
    <t>договор аренды  № 02-11/686 от 16.12.2107</t>
  </si>
  <si>
    <t>Сооружение-кабельная линия  0,4 кВ, протяженностью 235,0  п.м., лит.Л1, (инв.№ 57:435:002:000008700)</t>
  </si>
  <si>
    <t>инв.№ 57:435:002:000008700</t>
  </si>
  <si>
    <t>договор аренды  № 02-11/686 от 16.12.2108</t>
  </si>
  <si>
    <t>Сооружение-кабельная линия  0,4 кВ, протяженностью 123,0  п.м., лит.Л1, (инв.№ 57:435:002:000008400)</t>
  </si>
  <si>
    <t>инв.№ 57:435:002:000008400</t>
  </si>
  <si>
    <t>договор аренды  № 02-11/686 от 16.12.2109</t>
  </si>
  <si>
    <t>Сооружение-кабельная линия  0,4 кВ, протяженностью 330,0  п.м., лит.Л2, (инв.№ 57:435:002:000008650)</t>
  </si>
  <si>
    <t>инв.№ 57:435:002:000008650</t>
  </si>
  <si>
    <t>договор аренды  № 02-11/686 от 16.12.2110</t>
  </si>
  <si>
    <t>Здание ТП-168, общая площадь  41,0  кв.м., лит.П168, (инв.№ 57:435:002:000015960)</t>
  </si>
  <si>
    <t>инв.№ 57:435:002:000015960</t>
  </si>
  <si>
    <t>договор аренды  № 02-11/686 от 16.12.2111</t>
  </si>
  <si>
    <t>Сооружение-кабельная линия  0,4 кВ, протяженностью 92,0  п.м., лит.Л1, (инв.№ 57:435:002:000009260)</t>
  </si>
  <si>
    <t>инв.№ 57:435:002:000009260</t>
  </si>
  <si>
    <t>договор аренды  № 02-11/686 от 16.12.2112</t>
  </si>
  <si>
    <t>Кабельная линия  0,4 кВ, протяженностью 150,0  п.м., лит.Л1, (инв.№ 57:435:002:000008630)</t>
  </si>
  <si>
    <t>инв.№ 57:435:002:000008630</t>
  </si>
  <si>
    <t>договор аренды  № 02-11/686 от 16.12.2113</t>
  </si>
  <si>
    <t>Сооружение-кабельная линия  0,4 кВ, протяженностью 190,0  п.м., лит.Л1, (инв.№ 57:435:002:000013370)</t>
  </si>
  <si>
    <t>инв.№ 57:435:002:000013370</t>
  </si>
  <si>
    <t>договор аренды  № 02-11/686 от 16.12.2114</t>
  </si>
  <si>
    <t>Сооружение-воздушная линия  0,4 кВ, протяженностью 120,0  п.м., лит.Л2, (инв.№ 57:435:002:000016220)</t>
  </si>
  <si>
    <t>инв.№ 57:435:002:000016220</t>
  </si>
  <si>
    <t>договор аренды  № 02-11/686 от 16.12.2115</t>
  </si>
  <si>
    <t>Сооружение-воздушная линия  0,4 кВ, протяженностью 10090,0  п.м., лит.Л2, (инв.№ 57:435:002:000014530)</t>
  </si>
  <si>
    <t>инв.№ 57:435:002:000014530</t>
  </si>
  <si>
    <t>договор аренды  № 02-11/686 от 16.12.2116</t>
  </si>
  <si>
    <t>Сооружение-воздушная линия  0,4 кВ, протяженностью 320,0  п.м., лит.Л1, (инв.№ 57:435:002:000014740)</t>
  </si>
  <si>
    <t>инв.№ 57:435:002:000014740</t>
  </si>
  <si>
    <t>договор аренды  № 02-11/686 от 16.12.2117</t>
  </si>
  <si>
    <t>Здание ТП-2, общая площадь  18,2  кв.м., лит.П2, (инв.№ 57:435:002:000016050)</t>
  </si>
  <si>
    <t>инв.№ 57:435:002:000016050</t>
  </si>
  <si>
    <t>договор аренды  № 02-11/686 от 16.12.2118</t>
  </si>
  <si>
    <t>Сооружение-кабельная линия  0,4 кВ, протяженностью 95,0  п.м., лит.Л1, (инв.№ 57:435:002:000013580)</t>
  </si>
  <si>
    <t>инв.№ 57:435:002:000013580</t>
  </si>
  <si>
    <t>договор аренды  № 02-11/686 от 16.12.2119</t>
  </si>
  <si>
    <t>Сооружение-кабельная линия  0,4 кВ, протяженностью 200,0  п.м., лит.Л1, (инв.№ 57:435:002:000014840)</t>
  </si>
  <si>
    <t>инв.№ 57:435:002:000014840</t>
  </si>
  <si>
    <t>договор аренды  № 02-11/686 от 16.12.2120</t>
  </si>
  <si>
    <t>Сооружение-кабельная линия  0,4 кВ, протяженностью 400,0  п.м., лит.Л1, (инв.№ 57:435:002:000009820)</t>
  </si>
  <si>
    <t>инв.№ 57:435:002:000009820</t>
  </si>
  <si>
    <t>договор аренды  № 02-11/686 от 16.12.2121</t>
  </si>
  <si>
    <t>Сооружение-кабельная линия  0,4 кВ, протяженностью 140,0  п.м., лит.Л1, (инв.№ 57:435:002:000014380)</t>
  </si>
  <si>
    <t>инв.№ 57:435:002:000014380</t>
  </si>
  <si>
    <t>договор аренды  № 02-11/686 от 16.12.2122</t>
  </si>
  <si>
    <t>Сооружение-кабельная линия  0,4 кВ, протяженностью 42,0  п.м., лит.Л1, (инв.№ 57:435:002:000007910)</t>
  </si>
  <si>
    <t>инв.№ 57:435:002:000007910</t>
  </si>
  <si>
    <t>договор аренды  № 02-11/686 от 16.12.2123</t>
  </si>
  <si>
    <t>Сооружение-кабельная линия  10 кВ, протяженностью 830,0  п.м., лит.Л1, (инв.№ 57:435:002:000009480)</t>
  </si>
  <si>
    <t>инв.№ 57:435:002:000009480</t>
  </si>
  <si>
    <t>договор аренды  № 02-11/686 от 16.12.2124</t>
  </si>
  <si>
    <t>Сооружение-кабельная линия  0,4 кВ, протяженностью 308,0  п.м., лит.Л1, (инв.№ 57:435:002:000013470)</t>
  </si>
  <si>
    <t>инв.№ 57:435:002:000013470</t>
  </si>
  <si>
    <t>договор аренды  № 02-11/686 от 16.12.2125</t>
  </si>
  <si>
    <t>Сооружение-кабельная линия  0,4 кВ, протяженностью 360,0  п.м., лит.Л1, (инв.№ 57:435:002:000008210)</t>
  </si>
  <si>
    <t>инв.№ 57:435:002:000008210</t>
  </si>
  <si>
    <t>договор аренды  № 02-11/686 от 16.12.2126</t>
  </si>
  <si>
    <t>Сооружение-кабельная линия  0,4 кВ, протяженностью 260,0  п.м., лит.Л1, (инв.№ 57:435:002:000012070)</t>
  </si>
  <si>
    <t>инв.№ 57:435:002:000012070</t>
  </si>
  <si>
    <t>договор аренды  № 02-11/686 от 16.12.2127</t>
  </si>
  <si>
    <t>Сооружение-кабельная линия  10 кВ, протяженностью 162,0  п.м., лит.Л1, (инв.№ 57:435:002:000010100)</t>
  </si>
  <si>
    <t>инв.№ 57:435:002:000010100</t>
  </si>
  <si>
    <t>договор аренды  № 02-11/686 от 16.12.2128</t>
  </si>
  <si>
    <t>Сооружение-кабельная линия  0,4 кВ, протяженностью 70,0  п.м., лит.Л1, (инв.№ 57:435:002:000007850)</t>
  </si>
  <si>
    <t>инв.№ 57:435:002:000007850</t>
  </si>
  <si>
    <t>договор аренды  № 02-11/686 от 16.12.2129</t>
  </si>
  <si>
    <t>Сооружение-воздушная линия  0,4 кВ, протяженностью 400,0  п.м., лит.Л2, (инв.№ 57:435:002:000009220)</t>
  </si>
  <si>
    <t>инв.№ 57:435:002:000009220</t>
  </si>
  <si>
    <t>договор аренды  № 02-11/686 от 16.12.2130</t>
  </si>
  <si>
    <t>Сооружение-кабельная линия  10 кВ, протяженностью 300,0  п.м., лит.Л1, (инв.№ 57:435:002:000009280)</t>
  </si>
  <si>
    <t>инв.№ 57:435:002:000009280</t>
  </si>
  <si>
    <t>договор аренды  № 02-11/686 от 16.12.2131</t>
  </si>
  <si>
    <t>Сооружение-кабельная линия  0,4 кВ, протяженностью 170,0  п.м., лит.Л1, (инв.№ 57:435:002:000008010)</t>
  </si>
  <si>
    <t>инв.№ 57:435:002:000008010</t>
  </si>
  <si>
    <t>договор аренды  № 02-11/686 от 16.12.2132</t>
  </si>
  <si>
    <t>Сооружение-кабельная линия  0,4 кВ, протяженностью 150,0  п.м., лит.Л1, (инв.№ 57:435:002:000011960)</t>
  </si>
  <si>
    <t>инв.№ 57:435:002:000011960</t>
  </si>
  <si>
    <t>договор аренды  № 02-11/686 от 16.12.2133</t>
  </si>
  <si>
    <t>Кабельная линия  0,4 кВ, протяженностью 420,0  п.м., лит.Л1, (инв.№ 57:435:002:000016190)</t>
  </si>
  <si>
    <t>инв.№ 57:435:002:000016190</t>
  </si>
  <si>
    <t>договор аренды  № 02-11/686 от 16.12.2134</t>
  </si>
  <si>
    <t>Кабельная линия  0,4 кВ, протяженностью 400,0  п.м., лит.Л1, (инв.№ 57:435:002:000011870)</t>
  </si>
  <si>
    <t>инв.№ 57:435:002:000011870</t>
  </si>
  <si>
    <t>договор аренды  № 02-11/686 от 16.12.2135</t>
  </si>
  <si>
    <t>Сооружение-воздушная линия  0,4 кВ, протяженностью 700,0  п.м., лит.Л1, (инв.№ 57:435:002:000014680)</t>
  </si>
  <si>
    <t>инв.№ 57:435:002:000014680</t>
  </si>
  <si>
    <t>договор аренды  № 02-11/686 от 16.12.2136</t>
  </si>
  <si>
    <t>Сооружение-кабельная линия  10 кВ, протяженностью 1000,0  п.м., лит.Л1, (инв.№ 57:435:002:000015410)</t>
  </si>
  <si>
    <t>инв.№ 57:435:002:000015410</t>
  </si>
  <si>
    <t>договор аренды  № 02-11/686 от 16.12.2137</t>
  </si>
  <si>
    <t>Сооружение-кабельная линия  0,4 кВ, протяженностью 75,0  п.м., лит.Л1, (инв.№ 57:435:002:000008120)</t>
  </si>
  <si>
    <t>инв.№ 57:435:002:000008120</t>
  </si>
  <si>
    <t>договор аренды  № 02-11/686 от 16.12.2138</t>
  </si>
  <si>
    <t>Сооружение-кабельная линия  10 кВ, протяженностью 135,0  п.м., лит.Л1, (инв.№ 57:435:002:000017220)</t>
  </si>
  <si>
    <t>инв.№ 57:435:002:000017220</t>
  </si>
  <si>
    <t>договор аренды  № 02-11/686 от 16.12.2139</t>
  </si>
  <si>
    <t>Сооружение-кабельная линия  0,4 кВ, протяженностью 200,0  п.м., лит.Л1, (инв.№ 57:435:002:000007940)</t>
  </si>
  <si>
    <t>инв.№ 57:435:002:000007940</t>
  </si>
  <si>
    <t>договор аренды  № 02-11/686 от 16.12.2140</t>
  </si>
  <si>
    <t>Кабельная линия  0,4 кВ, протяженностью 465,0  п.м., лит.Л1, (инв.№ 57:435:002:000007960)</t>
  </si>
  <si>
    <t>инв.№ 57:435:002:000007960</t>
  </si>
  <si>
    <t>договор аренды  № 02-11/686 от 16.12.2141</t>
  </si>
  <si>
    <t>Сооружение-кабельная линия  0,4 кВ, протяженностью 383,0  п.м., лит.Л1, (инв.№ 57:435:002:000009580)</t>
  </si>
  <si>
    <t>инв.№ 57:435:002:000009580</t>
  </si>
  <si>
    <t>договор аренды  № 02-11/686 от 16.12.2142</t>
  </si>
  <si>
    <t>Сооружение-кабельная линия  0,4 кВ, протяженностью 380,0  п.м., лит.Л1, (инв.№ 57:435:002:000008340)</t>
  </si>
  <si>
    <t>инв.№ 57:435:002:000008340</t>
  </si>
  <si>
    <t>договор аренды  № 02-11/686 от 16.12.2143</t>
  </si>
  <si>
    <t>Сооружение-кабельная линия  0,4 кВ, протяженностью 367,0  п.м., лит.Л1, (инв.№ 57:435:002:000017230)</t>
  </si>
  <si>
    <t>инв.№ 57:435:002:000017230</t>
  </si>
  <si>
    <t>договор аренды  № 02-11/686 от 16.12.2144</t>
  </si>
  <si>
    <t>Сооружение-кабельная линия  0,4 кВ, протяженностью 560,0  п.м., лит.Л1, (инв.№ 57:435:002:000011970)</t>
  </si>
  <si>
    <t>инв.№ 57:435:002:000011970</t>
  </si>
  <si>
    <t>договор аренды  № 02-11/686 от 16.12.2145</t>
  </si>
  <si>
    <t>Сооружение-кабельная линия  0,4 кВ, протяженностью 45,0  п.м., лит.Л1, (инв.№ 57:435:002:000010260)</t>
  </si>
  <si>
    <t>инв.№ 57:435:002:000010260</t>
  </si>
  <si>
    <t>договор аренды  № 02-11/686 от 16.12.2146</t>
  </si>
  <si>
    <t>Здание ТП-88, общая площадь  51,40  кв.м., лит.П88, (инв.№ 57:435:002:000018260)</t>
  </si>
  <si>
    <t>инв.№ 57:435:002:000018260</t>
  </si>
  <si>
    <t>договор аренды  № 02-11/686 от 16.12.2147</t>
  </si>
  <si>
    <t>Сооружение-кабельная линия  0,4 кВ, протяженностью 90,0  п.м., лит.Л1, (инв.№ 57:435:002:000008140)</t>
  </si>
  <si>
    <t>инв.№ 57:435:002:000008140</t>
  </si>
  <si>
    <t>договор аренды  № 02-11/686 от 16.12.2148</t>
  </si>
  <si>
    <t>Сооружение-кабельная линия  0,4 кВ, протяженностью 362,0  п.м., лит.Л1, (инв.№ 57:435:002:000013380)</t>
  </si>
  <si>
    <t>инв.№ 57:435:002:000013380</t>
  </si>
  <si>
    <t>договор аренды  № 02-11/686 от 16.12.2149</t>
  </si>
  <si>
    <t>Кабельная линия  0,4 кВ, протяженностью 120,0  п.м., лит.Л1, (инв.№ 57:435:002:000008830)</t>
  </si>
  <si>
    <t>инв.№ 57:435:002:000008830</t>
  </si>
  <si>
    <t>договор аренды  № 02-11/686 от 16.12.2150</t>
  </si>
  <si>
    <t>Сооружение-кабельная линия  0,4 кВ, протяженностью 90,0  п.м., лит.Л1, (инв.№ 57:435:002:000008860)</t>
  </si>
  <si>
    <t>инв.№ 57:435:002:000008860</t>
  </si>
  <si>
    <t>договор аренды  № 02-11/686 от 16.12.2151</t>
  </si>
  <si>
    <t>Сооружение-кабельная линия  10 кВ, протяженностью 450,0  п.м., лит.Л1, (инв.№ 57:435:002:000009460)</t>
  </si>
  <si>
    <t>инв.№ 57:435:002:000009460</t>
  </si>
  <si>
    <t>договор аренды  № 02-11/686 от 16.12.2152</t>
  </si>
  <si>
    <t>Сооружение-кабельная линия  0,4 кВ, протяженностью 500,0  п.м., лит.Л1, (инв.№ 57:435:002:000010730)</t>
  </si>
  <si>
    <t>инв.№ 57:435:002:000010730</t>
  </si>
  <si>
    <t>договор аренды  № 02-11/686 от 16.12.2153</t>
  </si>
  <si>
    <t>Сооружение-кабельная линия  10 кВ, протяженностью 276,0  п.м., лит.Л1, (инв.№ 57:435:002:000007980)</t>
  </si>
  <si>
    <t>инв.№ 57:435:002:000007980</t>
  </si>
  <si>
    <t>договор аренды  № 02-11/686 от 16.12.2154</t>
  </si>
  <si>
    <t>Сооружение-кабельная линия  10 кВ, протяженностью 150,0  п.м., лит.Л1, (инв.№ 57:435:002:000009470)</t>
  </si>
  <si>
    <t>инв.№ 57:435:002:000009470</t>
  </si>
  <si>
    <t>договор аренды  № 02-11/686 от 16.12.2155</t>
  </si>
  <si>
    <t>Сооружение-кабельная линия  10 кВ, протяженностью 650,0  п.м., лит.Л1, (инв.№ 57:435:002:000017950)</t>
  </si>
  <si>
    <t>инв.№ 57:435:002:000017950</t>
  </si>
  <si>
    <t>договор аренды  № 02-11/686 от 16.12.2156</t>
  </si>
  <si>
    <t>Сооружение-кабельная линия  0,4 кВ, протяженностью 280,0  п.м., лит.Л1, (инв.№ 57:435:002:000008240)</t>
  </si>
  <si>
    <t>инв.№ 57:435:002:000008240</t>
  </si>
  <si>
    <t>договор аренды  № 02-11/686 от 16.12.2157</t>
  </si>
  <si>
    <t>Сооружение-кабельная линия  0,4 кВ, протяженностью 250,0  п.м., лит.Л1, (инв.№ 57:435:002:000014700)</t>
  </si>
  <si>
    <t>инв.№ 57:435:002:000014700</t>
  </si>
  <si>
    <t>договор аренды  № 02-11/686 от 16.12.2158</t>
  </si>
  <si>
    <t>Сооружение-воздушная линия  0,4 кВ, протяженностью 3210,0  п.м., лит.Л1, (инв.№ 57:435:002:000014690)</t>
  </si>
  <si>
    <t>инв.№ 57:435:002:000014690</t>
  </si>
  <si>
    <t>договор аренды  № 02-11/686 от 16.12.2159</t>
  </si>
  <si>
    <t>Сооружение-кабельная линия  10 кВ, протяженностью 120,0  п.м., лит.Л1, (инв.№ 57:435:002:000009190)</t>
  </si>
  <si>
    <t>инв.№ 57:435:002:000009190</t>
  </si>
  <si>
    <t>договор аренды  № 02-11/686 от 16.12.2160</t>
  </si>
  <si>
    <t>Сооружение-воздушная линия  0,4 кВ, протяженностью 200,0  п.м., лит.Л1, (инв.№ 57:435:002:000008850)</t>
  </si>
  <si>
    <t>инв.№ 57:435:002:000008850</t>
  </si>
  <si>
    <t>договор аренды  № 02-11/686 от 16.12.2161</t>
  </si>
  <si>
    <t>Сооружение-кабельная линия  10 кВ, протяженностью 365,0  п.м., лит.Л1, (инв.№ 57:435:002:000009100)</t>
  </si>
  <si>
    <t>инв.№ 57:435:002:000009100</t>
  </si>
  <si>
    <t>договор аренды  № 02-11/686 от 16.12.2162</t>
  </si>
  <si>
    <t>Сооружение-кабельная линия  0,4 кВ, протяженностью 200,0  п.м., лит.Л1, (инв.№ 57:435:002:000008090)</t>
  </si>
  <si>
    <t>инв.№ 57:435:002:000008090</t>
  </si>
  <si>
    <t>договор аренды  № 02-11/686 от 16.12.2163</t>
  </si>
  <si>
    <t>Сооружение-кабельная линия  0,4 кВ, протяженностью 900,0  п.м., лит.Л1, (инв.№ 57:435:002:000008050)</t>
  </si>
  <si>
    <t>инв.№ 57:435:002:000008050</t>
  </si>
  <si>
    <t>договор аренды  № 02-11/686 от 16.12.2164</t>
  </si>
  <si>
    <t>Сооружение-кабельная линия  0,4 кВ, протяженностью 100,0  п.м., лит.Л1, (инв.№ 57:435:002:000008490)</t>
  </si>
  <si>
    <t>инв.№ 57:435:002:000008490</t>
  </si>
  <si>
    <t>договор аренды  № 02-11/686 от 16.12.2165</t>
  </si>
  <si>
    <t>Сооружение-кабельная линия  0,4 кВ, протяженностью 130,0  п.м., лит.Л1, (инв.№ 57:435:002:000013020)</t>
  </si>
  <si>
    <t>инв.№ 57:435:002:000013020</t>
  </si>
  <si>
    <t>договор аренды  № 02-11/686 от 16.12.2166</t>
  </si>
  <si>
    <t>Сооружение-кабельная линия  0,4 кВ, протяженностью 180,0  п.м., лит.Л1, (инв.№ 57:435:002:000013150)</t>
  </si>
  <si>
    <t>инв.№ 57:435:002:000013150</t>
  </si>
  <si>
    <t>договор аренды  № 02-11/686 от 16.12.2167</t>
  </si>
  <si>
    <t>Сооружение-кабельная линия  0,4 кВ, протяженностью 130,0  п.м., лит.Л1, (инв.№ 57:435:002:000014430)</t>
  </si>
  <si>
    <t>инв.№ 57:435:002:000014430</t>
  </si>
  <si>
    <t>договор аренды  № 02-11/686 от 16.12.2168</t>
  </si>
  <si>
    <t>Сооружение-кабельная линия  0,4 кВ, протяженностью 500,0  п.м., лит.Л1, (инв.№ 57:435:002:000014360)</t>
  </si>
  <si>
    <t>инв.№ 57:435:002:000014360</t>
  </si>
  <si>
    <t>договор аренды  № 02-11/686 от 16.12.2169</t>
  </si>
  <si>
    <t>Сооружение-кабельная линия  10 кВ, протяженностью 180,0  п.м., лит.Л1, (инв.№ 57:435:002:000007950)</t>
  </si>
  <si>
    <t>инв.№ 57:435:002:000007950</t>
  </si>
  <si>
    <t>договор аренды  № 02-11/686 от 16.12.2170</t>
  </si>
  <si>
    <t>Сооружение-кабельная линия  0,4 кВ, протяженностью 175,0  п.м., лит.Л1, (инв.№ 57:435:002:000013600)</t>
  </si>
  <si>
    <t>инв.№ 57:435:002:000013600</t>
  </si>
  <si>
    <t>договор аренды  № 02-11/686 от 16.12.2171</t>
  </si>
  <si>
    <t>Сооружение-кабельная линия  10 кВ, протяженностью 200,0  п.м., лит.Л1, (инв.№ 57:435:002:000010470)</t>
  </si>
  <si>
    <t>инв.№ 57:435:002:000010470</t>
  </si>
  <si>
    <t>договор аренды  № 02-11/686 от 16.12.2172</t>
  </si>
  <si>
    <t>Сооружение-кабельная линия  10 кВ, протяженностью 1220,0  п.м., лит.Л1, (инв.№ 57:435:002:000015390)</t>
  </si>
  <si>
    <t>инв.№ 57:435:002:000015390</t>
  </si>
  <si>
    <t>договор аренды  № 02-11/686 от 16.12.2173</t>
  </si>
  <si>
    <t>Здание ТП-5167, общая площадь  37,3  кв.м., лит.П5167, (инв.№ 57:435:002:000016270)</t>
  </si>
  <si>
    <t>инв.№ 57:435:002:000016270</t>
  </si>
  <si>
    <t>договор аренды  № 02-11/686 от 16.12.2174</t>
  </si>
  <si>
    <t>Здание ТП-61, общая площадь  50,4  кв.м., лит.П61, (инв.№ 57:435:002:000016020)</t>
  </si>
  <si>
    <t>инв.№ 57:435:002:000016020</t>
  </si>
  <si>
    <t>договор аренды  № 02-11/686 от 16.12.2175</t>
  </si>
  <si>
    <t>Сооружение-воздушная линия  0,4 кВ, протяженностью 360,0  п.м., лит.Л1, (инв.№ 57:435:002:000014480)</t>
  </si>
  <si>
    <t>инв.№ 57:435:002:000014480</t>
  </si>
  <si>
    <t>договор аренды  № 02-11/686 от 16.12.2176</t>
  </si>
  <si>
    <t>Сооружение-кабельная линия  0,4 кВ, протяженностью 90,0  п.м., лит.Л1, (инв.№ 57:435:002:000013340)</t>
  </si>
  <si>
    <t>инв.№ 57:435:002:000013340</t>
  </si>
  <si>
    <t>договор аренды  № 02-11/686 от 16.12.2177</t>
  </si>
  <si>
    <t>Сооружение-кабельная линия  0,4 кВ, протяженностью 92,0  п.м., лит.Л1, (инв.№ 57:435:002:000008660)</t>
  </si>
  <si>
    <t>инв.№ 57:435:002:000008660</t>
  </si>
  <si>
    <t>договор аренды  № 02-11/686 от 16.12.2178</t>
  </si>
  <si>
    <t>Сооружение-кабельная линия  10 кВ, протяженностью 30,0  п.м., лит.Л1, (инв.№ 57:435:002:000017960)</t>
  </si>
  <si>
    <t>инв.№ 57:435:002:000017960</t>
  </si>
  <si>
    <t>договор аренды  № 02-11/686 от 16.12.2179</t>
  </si>
  <si>
    <t>Здание ТП-13, общая площадь  58,30  кв.м., лит.П13, (инв.№ 57:435:002:000035670)</t>
  </si>
  <si>
    <t>инв.№ 57:435:002:000035670</t>
  </si>
  <si>
    <t>договор аренды  № 02-11/686 от 16.12.2180</t>
  </si>
  <si>
    <t>Сооружение-кабельная линия  0,4 кВ, протяженностью 220,0  п.м., лит.Л1, (инв.№ 57:435:002:000015850)</t>
  </si>
  <si>
    <t>инв.№ 57:435:002:000015850</t>
  </si>
  <si>
    <t>договор аренды  № 02-11/686 от 16.12.2181</t>
  </si>
  <si>
    <t>Здание ТП-69, общая площадь  38,1  кв.м., лит.П69, (инв.№ 57:435:002:000016110)</t>
  </si>
  <si>
    <t>инв.№ 57:435:002:000016110</t>
  </si>
  <si>
    <t>договор аренды  № 02-11/686 от 16.12.2182</t>
  </si>
  <si>
    <t>Здание ТП-89, общая площадь  42,8  кв.м., лит.П89 (инв.№ 57:435:002:000016320)</t>
  </si>
  <si>
    <t>инв.№ 57:435:002:000016320</t>
  </si>
  <si>
    <t>договор аренды  № 02-11/686 от 16.12.2183</t>
  </si>
  <si>
    <t>Здание ТП-8, общая площадь  22,0  кв.м., лит.П8 (инв.№ 57:435:002:000013270)</t>
  </si>
  <si>
    <t>инв.№ 57:435:002:000013270</t>
  </si>
  <si>
    <t>договор аренды  № 02-11/686 от 16.12.2184</t>
  </si>
  <si>
    <t>Здание ТП-83, общая площадь  35,9  кв.м., лит.П83  (инв.№ 57:435:002:000013280)</t>
  </si>
  <si>
    <t>инв.№ 57:435:002:000013280</t>
  </si>
  <si>
    <t>договор аренды  № 02-11/686 от 16.12.2185</t>
  </si>
  <si>
    <t>Здание ТП-53, общая площадь  22,5  кв.м., лит.П53  (инв.№ 57:435:002:000016060)</t>
  </si>
  <si>
    <t>инв.№ 57:435:002:000016060</t>
  </si>
  <si>
    <t>договор аренды  № 02-11/686 от 16.12.2186</t>
  </si>
  <si>
    <t>Сооружение-кабельная линия  0,4 кВ, протяженностью 45,0  п.м., лит.Л1, (инв.№ 57:435:002:000013870)</t>
  </si>
  <si>
    <t>инв.№ 57:435:002:000013870</t>
  </si>
  <si>
    <t>договор аренды  № 02-11/686 от 16.12.2187</t>
  </si>
  <si>
    <t>Сооружение-кабельная линия  0,4 кВ, протяженностью 40,0  п.м., лит.Л1, (инв.№ 57:435:002:000014910)</t>
  </si>
  <si>
    <t>инв.№ 57:435:002:000014910</t>
  </si>
  <si>
    <t>договор аренды  № 02-11/686 от 16.12.2188</t>
  </si>
  <si>
    <t>Сооружение-кабельная линия  10 кВ, протяженностью 210,0  п.м., лит.Л1, (инв.№ 57:435:002:000013710)</t>
  </si>
  <si>
    <t>инв.№ 57:435:002:000013710</t>
  </si>
  <si>
    <t>договор аренды  № 02-11/686 от 16.12.2189</t>
  </si>
  <si>
    <t>Воздушная линия  0,4 кВ, протяженностью 5970,0  п.м., лит.Л1, (инв.№ 57:435:002:000014450)</t>
  </si>
  <si>
    <t>инв.№ 57:435:002:000014450</t>
  </si>
  <si>
    <t>договор аренды  № 02-11/686 от 16.12.2190</t>
  </si>
  <si>
    <t>Одноэтажное Кирпичное здание ТП-5149, общая площадь 41,10 кв. м, лит. П5149, ( инв.№ 57:435:002:000016420)</t>
  </si>
  <si>
    <t>инв.№ 57:435:002:000016420</t>
  </si>
  <si>
    <t>договор аренды  № 02-11/686 от 16.12.2191</t>
  </si>
  <si>
    <t>Сооружение-кабельная линия 10 кВ, протяженностью 3500,0 п.м., лит.Л1, (инв.№ 57:435:002:000014060)</t>
  </si>
  <si>
    <t>инв.№ 57:435:002:000014060</t>
  </si>
  <si>
    <t>договор аренды  № 02-11/686 от 16.12.2192</t>
  </si>
  <si>
    <t>Сооружение-кабельная линия 10 кВ, протяженностью 706,0 п.м., лит.Л1, (инв.№ 57:435:002:000009400)</t>
  </si>
  <si>
    <t>инв.№ 57:435:002:000009400</t>
  </si>
  <si>
    <t>договор аренды  № 02-11/686 от 16.12.2193</t>
  </si>
  <si>
    <t>Сооружение-кабельная линия 0,4 кВ, протяженностью 400,0 п.м., лит.Л1, (инв.№ 57:435:002:000008580)</t>
  </si>
  <si>
    <t>инв.№ 57:435:002:000008580</t>
  </si>
  <si>
    <t>договор аренды  № 02-11/686 от 16.12.2194</t>
  </si>
  <si>
    <t>Сооружение-кабельная линия 10 кВ, протяженностью 550,0 п.м., лит.Л1, (инв.№ 57:435:002:000009170)</t>
  </si>
  <si>
    <t>инв.№ 57:435:002:000009170</t>
  </si>
  <si>
    <t>договор аренды  № 02-11/686 от 16.12.2195</t>
  </si>
  <si>
    <t>Сооружение-кабельная линия 0,4 кВ, протяженностью 75,0 п.м., лит.Л1, (инв.№ 57:435:002:000008270)</t>
  </si>
  <si>
    <t>инв.№ 57:435:002:000008270</t>
  </si>
  <si>
    <t>договор аренды  № 02-11/686 от 16.12.2196</t>
  </si>
  <si>
    <t>Сооружение-кабельная линия 0,4 кВ, протяженностью 105,0 п.м., лит.Л1, (инв.№ 57:435:002:000013610)</t>
  </si>
  <si>
    <t>инв.№ 57:435:002:000013610</t>
  </si>
  <si>
    <t>договор аренды  № 02-11/686 от 16.12.2197</t>
  </si>
  <si>
    <t>Сооружение-кабельная линия 0,4 кВ, протяженностью 120,0 п.м., лит.Л1, (инв.№ 57:435:002:000009760)</t>
  </si>
  <si>
    <t>инв.№ 57:435:002:000009760</t>
  </si>
  <si>
    <t>договор аренды  № 02-11/686 от 16.12.2198</t>
  </si>
  <si>
    <t>Сооружение-кабельная линия 0,4 кВ, протяженностью 130,0 п.м., лит.Л1, (инв.№ 57:435:002:000008170)</t>
  </si>
  <si>
    <t>инв.№ 57:435:002:000008170</t>
  </si>
  <si>
    <t>договор аренды  № 02-11/686 от 16.12.2199</t>
  </si>
  <si>
    <t>Сооружение-кабельная линия 0,4 кВ, протяженностью 260,0 п.м., лит.Л1, (инв.№ 57:435:002:000008760)</t>
  </si>
  <si>
    <t>инв.№ 57:435:002:000008760</t>
  </si>
  <si>
    <t>договор аренды  № 02-11/686 от 16.12.2200</t>
  </si>
  <si>
    <t>Сооружение-кабельная линия 0,4 кВ, протяженностью 130,0 п.м., лит.Л1, (инв.№ 57:435:002:000010240)</t>
  </si>
  <si>
    <t>инв.№ 57:435:002:000010240</t>
  </si>
  <si>
    <t>договор аренды  № 02-11/686 от 16.12.2201</t>
  </si>
  <si>
    <t>Сооружение-кабельная линия 0,4 кВ, протяженностью 150,0 п.м., лит.Л1, (инв.№ 57:435:002:000013450)</t>
  </si>
  <si>
    <t>инв.№ 57:435:002:000013450</t>
  </si>
  <si>
    <t>договор аренды  № 02-11/686 от 16.12.2202</t>
  </si>
  <si>
    <t>Сооружение-кабельная линия 0,4 кВ, протяженностью 240,0 п.м., лит.Л1, (инв.№ 57:435:002:000014790)</t>
  </si>
  <si>
    <t>инв.№ 57:435:002:000014790</t>
  </si>
  <si>
    <t>договор аренды  № 02-11/686 от 16.12.2203</t>
  </si>
  <si>
    <t>Сооружение-кабельная линия 0,4 кВ, протяженностью 160,0 п.м., лит.Л1, (инв.№ 57:435:002:000010250)</t>
  </si>
  <si>
    <t>инв.№ 57:435:002:000010250</t>
  </si>
  <si>
    <t>договор аренды  № 02-11/686 от 16.12.2204</t>
  </si>
  <si>
    <t>Сооружение-кабельная линия 0,4 кВ, протяженностью 249,0 п.м., лит.Л1, (инв.№ 57:435:002:000008890)</t>
  </si>
  <si>
    <t>инв.№ 57:435:002:000008890</t>
  </si>
  <si>
    <t>договор аренды  № 02-11/686 от 16.12.2205</t>
  </si>
  <si>
    <t>Сооружение-кабельная линия 0,4 кВ, протяженностью 280,0 п.м., лит.Л1, (инв.№ 57:435:002:000008590)</t>
  </si>
  <si>
    <t>инв.№ 57:435:002:000008590</t>
  </si>
  <si>
    <t>договор аренды  № 02-11/686 от 16.12.2206</t>
  </si>
  <si>
    <t>Сооружение-воздушная линия  0,4 кВ, протяженностью 100,0  п.м., лит.Л2, (инв.№ 57:435:002:000015380)</t>
  </si>
  <si>
    <t>инв.№ 57:435:002:000015380</t>
  </si>
  <si>
    <t>договор аренды  № 02-11/686 от 16.12.2207</t>
  </si>
  <si>
    <t>Сооружение-кабельная линия 0,4 кВ, протяженностью 250,0 п.м., лит.Л1, (инв.№ 57:435:002:000011860)</t>
  </si>
  <si>
    <t>инв.№ 57:435:002:000011860</t>
  </si>
  <si>
    <t>договор аренды  № 02-11/686 от 16.12.2208</t>
  </si>
  <si>
    <t>Сооружение-кабельная линия 0,4 кВ, протяженностью 340,0 п.м., лит.Л1, (инв.№ 57:435:002:000015600)</t>
  </si>
  <si>
    <t>инв.№ 57:435:002:000015600</t>
  </si>
  <si>
    <t>договор аренды  № 02-11/686 от 16.12.2209</t>
  </si>
  <si>
    <t>Сооружение-кабельная линия 0,4 кВ, протяженностью 180,0 п.м., лит.Л1, (инв.№ 57:435:002:000011850)</t>
  </si>
  <si>
    <t>инв.№ 57:435:002:000011850</t>
  </si>
  <si>
    <t>договор аренды  № 02-11/686 от 16.12.2210</t>
  </si>
  <si>
    <t>Сооружение-кабельная линия 0,4 кВ, протяженностью 190,0 п.м., лит.Л1, (инв.№ 57:435:002:000009730)</t>
  </si>
  <si>
    <t>инв.№ 57:435:002:000009730</t>
  </si>
  <si>
    <t>договор аренды  № 02-11/686 от 16.12.2211</t>
  </si>
  <si>
    <t>Здание ТП-4, общая площадь  21,1  кв.м., лит.П4, (инв.№ 57:435:002:000016040)</t>
  </si>
  <si>
    <t>инв.№ 57:435:002:000016040</t>
  </si>
  <si>
    <t>договор аренды  № 02-11/686 от 16.12.2212</t>
  </si>
  <si>
    <t>Здание РП-3, общая площадь  83,4  кв.м., лит.П3, (инв.№ 57:435:002:000015860)</t>
  </si>
  <si>
    <t>инв.№ 57:435:002:000015860</t>
  </si>
  <si>
    <t>договор аренды  № 02-11/686 от 16.12.2213</t>
  </si>
  <si>
    <t>Здание ТП-86, общая площадь  36,6  кв.м., лит.П86, (инв.№ 57:435:002:000015900)</t>
  </si>
  <si>
    <t>инв.№ 57:435:002:000015900</t>
  </si>
  <si>
    <t>договор аренды  № 02-11/686 от 16.12.2214</t>
  </si>
  <si>
    <t>Сооружение-кабельная линия 0,4 кВ, протяженностью 90,0 п.м., лит.Л1, (инв.№ 57:435:002:000011980)</t>
  </si>
  <si>
    <t>инв.№ 57:435:002:000011980</t>
  </si>
  <si>
    <t>договор аренды  № 02-11/686 от 16.12.2215</t>
  </si>
  <si>
    <t>Здание ТП-38, общая площадь  40,7  кв.м., лит.П38, (инв.№ 57:435:002:000015150)</t>
  </si>
  <si>
    <t>инв.№ 57:435:002:000015150</t>
  </si>
  <si>
    <t>договор аренды  № 02-11/686 от 16.12.2216</t>
  </si>
  <si>
    <t>Сооружение-кабельная линия 0,4 кВ, протяженностью 200,0 п.м., лит.Л1, (инв.№ 57:435:002:000015610)</t>
  </si>
  <si>
    <t>инв.№ 57:435:002:000015610</t>
  </si>
  <si>
    <t>договор аренды  № 02-11/686 от 16.12.2217</t>
  </si>
  <si>
    <t>Сооружение-кабельная линия 0,4 кВ, протяженностью 260,0 п.м., лит.Л1, (инв.№ 57:435:002:000012950)</t>
  </si>
  <si>
    <t>инв.№ 57:435:002:000012950</t>
  </si>
  <si>
    <t>договор аренды  № 02-11/686 от 16.12.2218</t>
  </si>
  <si>
    <t>Здание ТП-28, общая площадь  35,1  кв.м., лит.П28, (инв.№ 57:435:002:000015130)</t>
  </si>
  <si>
    <t>инв.№ 57:435:002:000015130</t>
  </si>
  <si>
    <t>договор аренды  № 02-11/686 от 16.12.2219</t>
  </si>
  <si>
    <t>Сооружение-кабельная линия 0,4 кВ, протяженностью 50,0 п.м., лит.Л1, (инв.№ 57:435:002:000014870)</t>
  </si>
  <si>
    <t>инв.№ 57:435:002:000014870</t>
  </si>
  <si>
    <t>договор аренды  № 02-11/686 от 16.12.2220</t>
  </si>
  <si>
    <t>Сооружение-кабельная линия 0,4 кВ, протяженностью 260,0 п.м., лит.Л1, (инв.№ 57:435:002:000010750)</t>
  </si>
  <si>
    <t>инв.№ 57:435:002:000010750</t>
  </si>
  <si>
    <t>договор аренды  № 02-11/686 от 16.12.2221</t>
  </si>
  <si>
    <t>Здание ТП-40, общая площадь  36,6  кв.м., лит.П40, (инв.№ 57:435:002:000015990)</t>
  </si>
  <si>
    <t>инв.№ 57:435:002:000015990</t>
  </si>
  <si>
    <t>договор аренды  № 02-11/686 от 16.12.2222</t>
  </si>
  <si>
    <t>Здание ТП-5, общая площадь  40,9  кв.м., лит.П5, (инв.№ 57:435:002:000015870)</t>
  </si>
  <si>
    <t>инв.№ 57:435:002:000015870</t>
  </si>
  <si>
    <t>договор аренды  № 02-11/686 от 16.12.2223</t>
  </si>
  <si>
    <t>Сооружение-кабельная линия 0,4 кВ, протяженностью 740,0 п.м., лит.Л1, (инв.№ 57:435:002:000011940)</t>
  </si>
  <si>
    <t>инв.№ 57:435:002:000011940</t>
  </si>
  <si>
    <t>договор аренды  № 02-11/686 от 16.12.2224</t>
  </si>
  <si>
    <t>Сооружение-кабельная линия 0,4 кВ, протяженностью 70,0 п.м., лит.Л1, (инв.№ 57:435:002:000007900)</t>
  </si>
  <si>
    <t>инв.№ 57:435:002:000007900</t>
  </si>
  <si>
    <t>договор аренды  № 02-11/686 от 16.12.2225</t>
  </si>
  <si>
    <t>Сооружение-кабельная линия 0,4 кВ, протяженностью 125,0 п.м., лит.Л1, (инв.№ 57:435:002:000011950)</t>
  </si>
  <si>
    <t>инв.№ 57:435:002:000011950</t>
  </si>
  <si>
    <t>договор аренды  № 02-11/686 от 16.12.2226</t>
  </si>
  <si>
    <t>Здание ТП-124, общая площадь  36,0  кв.м., лит.П124, (инв.№ 57:435:002:000016390)</t>
  </si>
  <si>
    <t>инв.№ 57:435:002:000016390</t>
  </si>
  <si>
    <t>договор аренды  № 02-11/686 от 16.12.2227</t>
  </si>
  <si>
    <t>Здание ТП-126, общая площадь  40,7  кв.м., лит.П126, (инв.№ 57:435:002:000016210)</t>
  </si>
  <si>
    <t>инв.№ 57:435:002:000016210</t>
  </si>
  <si>
    <t>договор аренды  № 02-11/686 от 16.12.2228</t>
  </si>
  <si>
    <t>Здание ТП-1, общая площадь  23,2  кв.м., лит.П1, (инв.№ 57:435:002:000013260)</t>
  </si>
  <si>
    <t>инв.№ 57:435:002:000013260</t>
  </si>
  <si>
    <t>договор аренды  № 02-11/686 от 16.12.2229</t>
  </si>
  <si>
    <t>Здание РП-5, общая площадь   125,1  кв.м., лит.П5, (инв.№ 57:435:002:000018270)</t>
  </si>
  <si>
    <t>инв.№ 57:435:002:000018270</t>
  </si>
  <si>
    <t>договор аренды  № 02-11/686 от 16.12.2230</t>
  </si>
  <si>
    <t>Здание ТП-147, общая площадь   40,5  кв.м., лит.П147, (инв.№ 57:435:002:000014110)</t>
  </si>
  <si>
    <t>инв.№ 57:435:002:000014110</t>
  </si>
  <si>
    <t>договор аренды  № 02-11/686 от 16.12.2231</t>
  </si>
  <si>
    <t>Сооружение-кабельная линия 10 кВ, протяженностью 350,0 п.м., лит.Л1, (инв.№ 57:435:002:000014030)</t>
  </si>
  <si>
    <t>инв.№ 57:435:002:000014030</t>
  </si>
  <si>
    <t>договор аренды  № 02-11/686 от 16.12.2232</t>
  </si>
  <si>
    <t>Здание ТП-68, общая площадь   36,7  кв.м., лит.П68, (инв.№ 57:435:002:000015950)</t>
  </si>
  <si>
    <t>инв.№ 57:435:002:000015950</t>
  </si>
  <si>
    <t>договор аренды  № 02-11/686 от 16.12.2233</t>
  </si>
  <si>
    <t>Сооружение-кабельная линия 0,4 кВ, протяженностью 145,0 п.м., лит.Л1, (инв.№ 57:435:002:000012050)</t>
  </si>
  <si>
    <t>инв.№ 57:435:002:000012050</t>
  </si>
  <si>
    <t>договор аренды  № 02-11/686 от 16.12.2234</t>
  </si>
  <si>
    <t>Здание ТП-29, общая площадь   35,1  кв.м., лит.П29, (инв.№ 57:435:002:000015140)</t>
  </si>
  <si>
    <t>инв.№ 57:435:002:000015140</t>
  </si>
  <si>
    <t>договор аренды  № 02-11/686 от 16.12.2235</t>
  </si>
  <si>
    <t>Сооружение-кабельная линия 0,4 кВ, протяженностью 520,0 п.м., лит.Л1, (инв.№ 57:435:002:000010130)</t>
  </si>
  <si>
    <t>инв.№ 57:435:002:000010130</t>
  </si>
  <si>
    <t>договор аренды  № 02-11/686 от 16.12.2236</t>
  </si>
  <si>
    <t>Сооружение-кабельная линия 0,4 кВ, протяженностью 180,0 п.м., лит.Л1, (инв.№ 57:435:002:000013430)</t>
  </si>
  <si>
    <t>инв.№ 57:435:002:000013430</t>
  </si>
  <si>
    <t>договор аренды  № 02-11/686 от 16.12.2237</t>
  </si>
  <si>
    <t>Здание ТП-99, общая площадь   41,0  кв.м., лит.П99, (инв.№ 57:435:002:000017240)</t>
  </si>
  <si>
    <t>инв.№ 57:435:002:000017240</t>
  </si>
  <si>
    <t>договор аренды  № 02-11/686 от 16.12.2238</t>
  </si>
  <si>
    <t>Здание ТП-7, общая площадь   41,8  кв.м., лит.П7, (инв.№ 57:435:002:000013290)</t>
  </si>
  <si>
    <t>инв.№ 57:435:002:000013290</t>
  </si>
  <si>
    <t>договор аренды  № 02-11/686 от 16.12.2239</t>
  </si>
  <si>
    <t>Здание ТП-64, общая площадь   38,0  кв.м., лит.П64, (инв.№ 57:435:002:000016070)</t>
  </si>
  <si>
    <t>инв.№ 57:435:002:000016070</t>
  </si>
  <si>
    <t>договор аренды  № 02-11/686 от 16.12.2240</t>
  </si>
  <si>
    <t>Здание ТП-100, общая площадь   41,2  кв.м., лит.П100, (инв.№ 57:435:002:000016200)</t>
  </si>
  <si>
    <t>инв.№ 57:435:002:000016200</t>
  </si>
  <si>
    <t>договор аренды  № 02-11/686 от 16.12.2241</t>
  </si>
  <si>
    <t>Здание ТП-139, общая площадь   40,4  кв.м., лит.П139, (инв.№ 57:435:002:000016360)</t>
  </si>
  <si>
    <t>инв.№ 57:435:002:000016360</t>
  </si>
  <si>
    <t>договор аренды  № 02-11/686 от 16.12.2242</t>
  </si>
  <si>
    <t>Здание ТП - 3, 2-х этажное, общая площадь   22,2  кв.м., лит.П3, (инв.№ 57:435:002:000016030)</t>
  </si>
  <si>
    <t>инв.№ 57:435:002:000016030</t>
  </si>
  <si>
    <t>договор аренды  № 02-11/686 от 16.12.2243</t>
  </si>
  <si>
    <t>Сооружение-кабельная линия 0,4 кВ, протяженностью 300,0 п.м., лит.Л1, (инв.№ 57:435:002:000017800)</t>
  </si>
  <si>
    <t>инв.№ 57:435:002:000017800</t>
  </si>
  <si>
    <t>договор аренды  № 02-11/686 от 16.12.2244</t>
  </si>
  <si>
    <t>Здание ТП-11, общая площадь   23,2  кв.м.</t>
  </si>
  <si>
    <t>инв.№ 57:435:002:000016410</t>
  </si>
  <si>
    <t>договор аренды  № 02-11/686 от 16.12.2245</t>
  </si>
  <si>
    <t>Сооружение-кабельная линия 0,4 кВ, протяженностью 70,0 п.м.</t>
  </si>
  <si>
    <t>инв.№ 57:435:002:000013420</t>
  </si>
  <si>
    <t>договор аренды  № 02-11/686 от 16.12.2246</t>
  </si>
  <si>
    <t>Сооружение-кабельная линия 10 кВ, протяженностью 850,0 п.м.</t>
  </si>
  <si>
    <t>инв.№ 57:435:002:000014000</t>
  </si>
  <si>
    <t>договор аренды  № 02-11/686 от 16.12.2247</t>
  </si>
  <si>
    <t>Кабельная линия 10 кВ, протяженностью 1000,0 п.м.</t>
  </si>
  <si>
    <t>инв.№ 57:435:002:000014050</t>
  </si>
  <si>
    <t>договор аренды  № 02-11/686 от 16.12.2248</t>
  </si>
  <si>
    <t>Сооружение-кабельная линия 0,4 кВ, протяженностью 110,0 п.м.</t>
  </si>
  <si>
    <t>инв.№ 57:435:002:000011930</t>
  </si>
  <si>
    <t>договор аренды  № 02-11/686 от 16.12.2249</t>
  </si>
  <si>
    <t>Здание ТП-14, общая площадь   36,1  кв.м.</t>
  </si>
  <si>
    <t>инв.№ 57:435:002:000016370</t>
  </si>
  <si>
    <t>договор аренды  № 02-11/686 от 16.12.2250</t>
  </si>
  <si>
    <t>Сооружение-кабельная линия 0,4 кВ, протяженностью 65,0 п.м.</t>
  </si>
  <si>
    <t>инв.№ 57:435:002:000018150</t>
  </si>
  <si>
    <t>договор аренды  № 02-11/686 от 16.12.2251</t>
  </si>
  <si>
    <t>Здание ТП-539, общая площадь   37,2  кв.м.</t>
  </si>
  <si>
    <t>инв.№ 57:435:002:000016230</t>
  </si>
  <si>
    <t>договор аренды  № 02-11/686 от 16.12.2252</t>
  </si>
  <si>
    <t>Здание ТП-59, общая площадь   26,6  кв.м.</t>
  </si>
  <si>
    <t>инв.№ 57:435:002:000016100</t>
  </si>
  <si>
    <t>договор аренды  № 02-11/686 от 16.12.2253</t>
  </si>
  <si>
    <t>Здание ТП-87, общая площадь   36,5  кв.м.</t>
  </si>
  <si>
    <t>инв.№ 57:435:002:000016330</t>
  </si>
  <si>
    <t>договор аренды  № 02-11/686 от 16.12.2254</t>
  </si>
  <si>
    <t>Здание ТП-545, общая площадь   37,5  кв.м.</t>
  </si>
  <si>
    <t>инв.№ 57:435:002:000016240</t>
  </si>
  <si>
    <t>договор аренды  № 02-11/686 от 16.12.2255</t>
  </si>
  <si>
    <t>Здание ТП-84, общая площадь   35,9  кв.м.</t>
  </si>
  <si>
    <t>инв.№ 57:435:002:000016350</t>
  </si>
  <si>
    <t>договор аренды  № 02-11/686 от 16.12.2256</t>
  </si>
  <si>
    <t>Здание РП-1, общая площадь   44,5  кв.м.</t>
  </si>
  <si>
    <t>инв.№ 57:435:002:000017830</t>
  </si>
  <si>
    <t>договор аренды  № 02-11/686 от 16.12.2257</t>
  </si>
  <si>
    <t>Сооружение-кабельная линия 0,4 кВ, протяженностью 30,0 п.м.</t>
  </si>
  <si>
    <t>инв.№ 57:435:002:000008510</t>
  </si>
  <si>
    <t>договор аренды  № 02-11/686 от 16.12.2258</t>
  </si>
  <si>
    <t>Сооружение-кабельная линия 0,4 кВ, протяженностью 60,0 п.м.</t>
  </si>
  <si>
    <t>инв.№ 57:435:002:000011880</t>
  </si>
  <si>
    <t>договор аренды  № 02-11/686 от 16.12.2259</t>
  </si>
  <si>
    <t>Сооружение-кабельная линия 0,4 кВ, протяженностью 160,0 п.м.</t>
  </si>
  <si>
    <t>(инв.№ 57:435:002:000012110</t>
  </si>
  <si>
    <t>договор аренды  № 02-11/686 от 16.12.2260</t>
  </si>
  <si>
    <t>Здание ТП-112, общая площадь   52,9  кв.м.</t>
  </si>
  <si>
    <t>инв.№ 57:435:002:000015100</t>
  </si>
  <si>
    <t>договор аренды  № 02-11/686 от 16.12.2261</t>
  </si>
  <si>
    <t>Сооружение-кабельная линия 0,4 кВ, протяженностью 388,0 п.м.</t>
  </si>
  <si>
    <t>инв.№ 57:435:002:000009790</t>
  </si>
  <si>
    <t>договор аренды  № 02-11/686 от 16.12.2262</t>
  </si>
  <si>
    <t>Сооружение-кабельная линия 0,4 кВ, протяженностью 180,0 п.м., лит.Л1</t>
  </si>
  <si>
    <t>инв.№ 57:435:002:000015620</t>
  </si>
  <si>
    <t>договор аренды  № 02-11/686 от 16.12.2263</t>
  </si>
  <si>
    <t>Алюминевые кабельные линии 0,4 кВ, для передаточного устройства, протяженностью 290,0 п.м.</t>
  </si>
  <si>
    <t>инв.№ 57:435:002:000010220</t>
  </si>
  <si>
    <t>договор аренды  № 02-11/686 от 16.12.2264</t>
  </si>
  <si>
    <t>Сооружение-кабельная линия 0,4 кВ, протяженностью 100,0 п.м.</t>
  </si>
  <si>
    <t>инв.№ 57:435:002:000012940</t>
  </si>
  <si>
    <t>договор аренды  № 02-11/686 от 16.12.2265</t>
  </si>
  <si>
    <t>Сооружение-кабельная линия 0,4 кВ, протяженностью 274,0 п.м.</t>
  </si>
  <si>
    <t>инв.№ 57:435:002:000012930</t>
  </si>
  <si>
    <t>договор аренды  № 02-11/686 от 16.12.2266</t>
  </si>
  <si>
    <t>Кабельная линия 0,4 кВ, протяженностью 65,0 п.м., лит.Л1, (инв.№ 57:435:002:000009770)</t>
  </si>
  <si>
    <t>инв.№ 57:435:002:000009770</t>
  </si>
  <si>
    <t>договор аренды  № 02-11/686 от 16.12.2267</t>
  </si>
  <si>
    <t>Кабельная линия 0,4 кВ, протяженностью 315,0 п.м.</t>
  </si>
  <si>
    <t>инв.№ 57:435:002:000010310</t>
  </si>
  <si>
    <t>договор аренды  № 02-11/686 от 16.12.2268</t>
  </si>
  <si>
    <t>Сооружение-кабельная линия 0,4 кВ, протяженностью 55,0 п.м.</t>
  </si>
  <si>
    <t>инв.№ 57:435:002:000012040</t>
  </si>
  <si>
    <t>договор аренды  № 02-11/686 от 16.12.2269</t>
  </si>
  <si>
    <t>Здание РП-2</t>
  </si>
  <si>
    <t>инв.№ 57:435:002:000015110</t>
  </si>
  <si>
    <t>договор аренды  № 02-11/686 от 16.12.2270</t>
  </si>
  <si>
    <t>Кабельная линия 0,4 кВ</t>
  </si>
  <si>
    <t>инв.№ 57:435:002:000010190</t>
  </si>
  <si>
    <t>договор аренды  № 02-11/686 от 16.12.2271</t>
  </si>
  <si>
    <t>инв.№ 57:435:002:00000810</t>
  </si>
  <si>
    <t>договор аренды  № 02-11/686 от 16.12.2272</t>
  </si>
  <si>
    <t>инв.№ 57:435:002:000008570</t>
  </si>
  <si>
    <t>договор аренды  № 02-11/686 от 16.12.2273</t>
  </si>
  <si>
    <t>инв.№ 57:435:002:000015840</t>
  </si>
  <si>
    <t>договор аренды  № 02-11/686 от 16.12.2274</t>
  </si>
  <si>
    <t>инв.№ 57:435:002:000011990</t>
  </si>
  <si>
    <t>договор аренды  № 02-11/686 от 16.12.2275</t>
  </si>
  <si>
    <t>инв.№ 57:435:002:000012130</t>
  </si>
  <si>
    <t>договор аренды  № 02-11/686 от 16.12.2276</t>
  </si>
  <si>
    <t>Здание ТП-101</t>
  </si>
  <si>
    <t>инв.№ 57:435:002:000015170</t>
  </si>
  <si>
    <t>договор аренды  № 02-11/686 от 16.12.2277</t>
  </si>
  <si>
    <t>инв.№ 57:435:002:000009690</t>
  </si>
  <si>
    <t>договор аренды  № 02-11/686 от 16.12.2278</t>
  </si>
  <si>
    <t>Здание ТП-50</t>
  </si>
  <si>
    <t>инв.№ 57:435:002:000016090</t>
  </si>
  <si>
    <t>договор аренды  № 02-11/686 от 16.12.2279</t>
  </si>
  <si>
    <t>Здание ТП-55</t>
  </si>
  <si>
    <t>инв.№ 57:435:002:000016000</t>
  </si>
  <si>
    <t>договор аренды  № 02-11/686 от 16.12.2280</t>
  </si>
  <si>
    <t>Здание ТП-92</t>
  </si>
  <si>
    <t>инв.№ 57:435:002:000016310</t>
  </si>
  <si>
    <t>договор аренды  № 02-11/686 от 16.12.2281</t>
  </si>
  <si>
    <t>инв.№ 57:435:002:000009740</t>
  </si>
  <si>
    <t>договор аренды  № 02-11/686 от 16.12.2282</t>
  </si>
  <si>
    <t>Кабельная линия 0,4 кВ, протяженностью 370,0 п.м.</t>
  </si>
  <si>
    <t>(инв.№ 57:435:002:000010010</t>
  </si>
  <si>
    <t>договор аренды  № 02-11/686 от 16.12.2283</t>
  </si>
  <si>
    <t>инв.№ 57:435:002:000010200</t>
  </si>
  <si>
    <t>договор аренды  № 02-11/686 от 16.12.2284</t>
  </si>
  <si>
    <t>Здание ТП-119</t>
  </si>
  <si>
    <t>инв.№ 57:435:002:000016290</t>
  </si>
  <si>
    <t>договор аренды  № 02-11/686 от 16.12.2285</t>
  </si>
  <si>
    <t>Кабельная линия 10 кВ</t>
  </si>
  <si>
    <t>инв.№ 57:435:002:000010000</t>
  </si>
  <si>
    <t>договор аренды  № 02-11/686 от 16.12.2286</t>
  </si>
  <si>
    <t>инв.№ 57:435:002:000010060</t>
  </si>
  <si>
    <t>договор аренды  № 02-11/686 от 16.12.2287</t>
  </si>
  <si>
    <t>инв.№ 57:435:002:000009800</t>
  </si>
  <si>
    <t>договор аренды  № 02-11/686 от 16.12.2288</t>
  </si>
  <si>
    <t>Сооружение-кабельная линия 0,4 кВ0009750)</t>
  </si>
  <si>
    <t>(инв.№ 57:435:002:000009750</t>
  </si>
  <si>
    <t>договор аренды  № 02-11/686 от 16.12.2289</t>
  </si>
  <si>
    <t>Алюминевые кабельные линии 0,4 кВ</t>
  </si>
  <si>
    <t>инв.№ 57:435:002:000010320</t>
  </si>
  <si>
    <t>договор аренды  № 02-11/686 от 16.12.2290</t>
  </si>
  <si>
    <t>инв.№ 57:435:002:000011900</t>
  </si>
  <si>
    <t>договор аренды  № 02-11/686 от 16.12.2291</t>
  </si>
  <si>
    <t>инв.№ 57:435:002:000017690</t>
  </si>
  <si>
    <t>договор аренды  № 02-11/686 от 16.12.2292</t>
  </si>
  <si>
    <t>Здание ТП-81</t>
  </si>
  <si>
    <t>инв.№ 57:435:002:000016250</t>
  </si>
  <si>
    <t>договор аренды  № 02-11/686 от 16.12.2293</t>
  </si>
  <si>
    <t>инв.№ 57:435:002:000014830</t>
  </si>
  <si>
    <t>договор аренды  № 02-11/686 от 16.12.2294</t>
  </si>
  <si>
    <t>инв.№ 57:435:002:000010030</t>
  </si>
  <si>
    <t>договор аренды  № 02-11/686 от 16.12.2295</t>
  </si>
  <si>
    <t>инв.№ 57:435:002:000009970</t>
  </si>
  <si>
    <t>договор аренды  № 02-11/686 от 16.12.2296</t>
  </si>
  <si>
    <t>Сооружение-кабельная линия 0,4 кВ, протяженностью 160,0 п.м., лит.Л1, (инв.№ 57:435:002:000012080)</t>
  </si>
  <si>
    <t>договор аренды  № 02-11/686 от 16.12.2297</t>
  </si>
  <si>
    <t>Сооружение-кабельная линия 0,4 кВ, протяженностью 80,0 п.м., лит.Л1, (инв.№ 57:435:002:000012000)</t>
  </si>
  <si>
    <t>договор аренды  № 02-11/686 от 16.12.2298</t>
  </si>
  <si>
    <t>Алюминевые кабельные линии 0,4 кВ, для передаточного устройства, протяженностью 1200,0 п.м., лит.Л1, (инв.№ 57:435:002:000010170)</t>
  </si>
  <si>
    <t>договор аренды  № 02-11/686 от 16.12.2299</t>
  </si>
  <si>
    <t>Сооружение-кабельная линия  0,4 кВ, протяженностью 150,0  п.м.  НЕЗАРЕГ.</t>
  </si>
  <si>
    <t>договор аренды  № 02-11/686 от 16.12.2300</t>
  </si>
  <si>
    <t>Сооружение-кабельная линия  0,4 кВ, протяженностью 90,0  п.м.  НЕЗАРЕГ.</t>
  </si>
  <si>
    <t>договор аренды  № 02-11/686 от 16.12.2301</t>
  </si>
  <si>
    <t>Сооружение-кабельная линия  10 кВ, протяженностью 850,0  п.м.  НЕЗАРЕГ.</t>
  </si>
  <si>
    <t>договор аренды  № 02-11/686 от 16.12.2302</t>
  </si>
  <si>
    <t>Трансформаторная подстанция - 2 протяженность 0,76 км, АПВГ 3*10+1*6, опоры ж/б, 19 шт</t>
  </si>
  <si>
    <t>договор аренды  № 02-11/686 от 16.12.2303</t>
  </si>
  <si>
    <t>Сооружение-кабельная линия  0,4 кВ, протяженностью 400,0  п.м.  НЕЗАРЕГ.</t>
  </si>
  <si>
    <t>договор аренды  № 02-11/686 от 16.12.2304</t>
  </si>
  <si>
    <t>Сооружение-кабельная линия  0,4 кВ, протяженностью 420,0  п.м.  НЕЗАРЕГ.</t>
  </si>
  <si>
    <t>договор аренды  № 02-11/686 от 16.12.2305</t>
  </si>
  <si>
    <t>Трансформаторная подстанция - 2 протяженность 0,175 км, 4а-16</t>
  </si>
  <si>
    <t>договор аренды  № 02-11/686 от 16.12.2306</t>
  </si>
  <si>
    <t>Сооружение-кабельная линия  0,4 кВ, протяженностью 367,0  п.м.  НЕЗАРЕГ.</t>
  </si>
  <si>
    <t>договор аренды  № 02-11/686 от 16.12.2307</t>
  </si>
  <si>
    <t>Сооружение-кабельная линия  0,4 кВ, протяженностью 220,0  п.м.  НЕЗАРЕГ.</t>
  </si>
  <si>
    <t>договор аренды  № 02-11/686 от 16.12.2308</t>
  </si>
  <si>
    <t>Трансформаторная подстанция - 2 протяженность 0,34 км, 4а-16, опоры ж/б</t>
  </si>
  <si>
    <t>договор аренды  № 02-11/686 от 16.12.2309</t>
  </si>
  <si>
    <t>Сооружение-кабельная линия  0,4 кВ, протяженностью 745,0  п.м.  НЕЗАРЕГ.</t>
  </si>
  <si>
    <t>договор аренды  № 02-11/686 от 16.12.2310</t>
  </si>
  <si>
    <t>Сооружение-кабельная линия  0,4 кВ, протяженностью 160,0 п.м.  НЕЗАРЕГ.</t>
  </si>
  <si>
    <t>договор аренды  № 02-11/686 от 16.12.2311</t>
  </si>
  <si>
    <t>Сооружение-кабельная линия  0,4 кВ, протяженностью 120,0  п.м.  НЕЗАРЕГ.</t>
  </si>
  <si>
    <t>договор аренды  № 02-11/686 от 16.12.2312</t>
  </si>
  <si>
    <t>Сооружение-кабельная линия  0,4 кВ, протяженностью 80,0  п.м.  НЕЗАРЕГ.</t>
  </si>
  <si>
    <t>договор аренды  № 02-11/686 от 16.12.2313</t>
  </si>
  <si>
    <t>Сооружение-кабельная линия  0,4 кВ, протяженностью 92,0  п.м.  НЕЗАРЕГ.</t>
  </si>
  <si>
    <t>договор аренды  № 02-11/686 от 16.12.2314</t>
  </si>
  <si>
    <t>Сооружение-кабельная линия  0,4 кВ, протяженностью 1150,0  п.м.  НЕЗАРЕГ.</t>
  </si>
  <si>
    <t>договор аренды  № 02-11/686 от 16.12.2315</t>
  </si>
  <si>
    <t>Сооружение-кабельная линия  0,4 кВ, протяженностью 165,0  п.м.  НЕЗАРЕГ.</t>
  </si>
  <si>
    <t>договор аренды  № 02-11/686 от 16.12.2316</t>
  </si>
  <si>
    <t>Сооружение-кабельная линия  0,4 кВ, протяженностью 180,0 п.м.  НЕЗАРЕГ.</t>
  </si>
  <si>
    <t>договор аренды  № 02-11/686 от 16.12.2317</t>
  </si>
  <si>
    <t>Сооружение-кабельная линия  0,4 кВ, протяженностью 360,0  п.м.  НЕЗАРЕГ.</t>
  </si>
  <si>
    <t>договор аренды  № 02-11/686 от 16.12.2318</t>
  </si>
  <si>
    <t>Сооружение-кабельная линия  0,4 кВ, протяженностью 427,26 п.м.  НЕЗАРЕГ.</t>
  </si>
  <si>
    <t>договор аренды  № 02-11/686 от 16.12.2319</t>
  </si>
  <si>
    <t>Сооружение-кабельная линия  0,4 кВ, протяженностью 224,0  п.м.  НЕЗАРЕГ.</t>
  </si>
  <si>
    <t>договор аренды  № 02-11/686 от 16.12.2320</t>
  </si>
  <si>
    <t>Сооружение-кабельная линия  0,4 кВ, протяженностью 340,0  п.м.  НЕЗАРЕГ.</t>
  </si>
  <si>
    <t>договор аренды  № 02-11/686 от 16.12.2321</t>
  </si>
  <si>
    <t>договор аренды  № 02-11/686 от 16.12.2322</t>
  </si>
  <si>
    <t>Встроеные  помещения ТП-23, площадь - 54,5  п.м.  НЕЗАРЕГ.</t>
  </si>
  <si>
    <t>договор аренды  № 02-11/686 от 16.12.2323</t>
  </si>
  <si>
    <t>Трансформаторная подстанция - 2 протяженность 0,34 км, 4а-16, опоры ж/б, 13 шт.</t>
  </si>
  <si>
    <t>договор аренды  № 02-11/686 от 16.12.2324</t>
  </si>
  <si>
    <t>Трансформаторная подстанция - 2 протяженность 2,24 км, 4а-16, опоры деревянные, 4 шт.</t>
  </si>
  <si>
    <t>договор аренды  № 02-11/686 от 16.12.2325</t>
  </si>
  <si>
    <t>Трансформаторная подстанция - 7 протяженность 0,32 км, 4а-16, опоры ж/б, 10 шт. ЖКУ-400</t>
  </si>
  <si>
    <t>договор аренды  № 02-11/686 от 16.12.2326</t>
  </si>
  <si>
    <t>Трансформаторная подстанция - 7 протяженность 2,27 км, 4а-16, СКЗПР-250, 10 шт.</t>
  </si>
  <si>
    <t>договор аренды  № 02-11/686 от 16.12.2327</t>
  </si>
  <si>
    <t>Трансформаторная подстанция - 10 протяженность 0,91 км, А-16, опоры ж/б, 13 шт</t>
  </si>
  <si>
    <t>договор аренды  № 02-11/686 от 16.12.2328</t>
  </si>
  <si>
    <t>Трансформаторная подстанция - 53 протяженность 0,640 км</t>
  </si>
  <si>
    <t>договор аренды  № 02-11/686 от 16.12.2329</t>
  </si>
  <si>
    <t>Трансформаторная подстанция - 14б  протяженность 0,640 км, 4а-16</t>
  </si>
  <si>
    <t>договор аренды  № 02-11/686 от 16.12.2330</t>
  </si>
  <si>
    <t>Трансформаторная подстанция - 19 протяженность 2,13 км, А-16, РКУ-250, 20 шт., УЗ</t>
  </si>
  <si>
    <t>договор аренды  № 02-11/686 от 16.12.2331</t>
  </si>
  <si>
    <t>Трансформаторная подстанция - 19 протяженность 1,860 км, А-16, УЗ-500, 40 шт., СКЗ</t>
  </si>
  <si>
    <t>договор аренды  № 02-11/686 от 16.12.2332</t>
  </si>
  <si>
    <t>Трансформаторная подстанция - 19 протяженность 2,070 км, А-16, УЗ-500, 13 шт.</t>
  </si>
  <si>
    <t>договор аренды  № 02-11/686 от 16.12.2333</t>
  </si>
  <si>
    <t>Трансформаторная подстанция - 19 протяженность 2,500 км, А-16, СПО-200, 6 шт.</t>
  </si>
  <si>
    <t>договор аренды  № 02-11/686 от 16.12.2334</t>
  </si>
  <si>
    <t>Трансформаторная подстанция - 19 протяженность 1,480 км, А-16, УЗ-500, 6 шт.</t>
  </si>
  <si>
    <t>договор аренды  № 02-11/686 от 16.12.2335</t>
  </si>
  <si>
    <t>Трансформаторная подстанция - 19 протяженность 1,500 км, А-16, СПО-200, 20 шт.</t>
  </si>
  <si>
    <t>договор аренды  № 02-11/686 от 16.12.2336</t>
  </si>
  <si>
    <t>Трансформаторная подстанция - 19 протяженность 1,170 км, А-16, УЗ-500, 3 шт.</t>
  </si>
  <si>
    <t>договор аренды  № 02-11/686 от 16.12.2337</t>
  </si>
  <si>
    <t>Трансформаторная подстанция - 19 протяженность 1,900 км, А-16, СПО-200, 9 шт.</t>
  </si>
  <si>
    <t>договор аренды  № 02-11/686 от 16.12.2338</t>
  </si>
  <si>
    <t>Трансформаторная подстанция - 19 протяженность 1,240 км, А-16, УЗ-500 , 8 шт.</t>
  </si>
  <si>
    <t>договор аренды  № 02-11/686 от 16.12.2339</t>
  </si>
  <si>
    <t>Трансформаторная подстанция - 19 протяженность 1,510 км, А-16, СПО-200</t>
  </si>
  <si>
    <t>договор аренды  № 02-11/686 от 16.12.2340</t>
  </si>
  <si>
    <t>Трансформаторная подстанция - 19 протяженность 1,450 км, А-16, УЗ-500, 18 шт.</t>
  </si>
  <si>
    <t>договор аренды  № 02-11/686 от 16.12.2341</t>
  </si>
  <si>
    <t>Трансформаторная подстанция - 27 протяженность 1,230 км, А-16, СПО-200, 37 шт.</t>
  </si>
  <si>
    <t>договор аренды  № 02-11/686 от 16.12.2342</t>
  </si>
  <si>
    <t>Трансформаторная подстанция - 27 протяженность 2,800 км, А-16, СПО-200, 42 шт.</t>
  </si>
  <si>
    <t>договор аренды  № 02-11/686 от 16.12.2343</t>
  </si>
  <si>
    <t>Трансформаторная подстанция - 37 протяженность 1,310 км, А-16, СПО-200, 15 шт.</t>
  </si>
  <si>
    <t>договор аренды  № 02-11/686 от 16.12.2344</t>
  </si>
  <si>
    <t>Трансформаторная подстанция - 44 протяженность 1,230 км, 4А-35, опоры ж/б, 42 шт</t>
  </si>
  <si>
    <t>договор аренды  № 02-11/686 от 16.12.2345</t>
  </si>
  <si>
    <t>Трансформаторная подстанция - 46 протяженность 0,875 км, А-16, СПО-200, 9 шт.</t>
  </si>
  <si>
    <t>договор аренды  № 02-11/686 от 16.12.2346</t>
  </si>
  <si>
    <t>Трансформаторная подстанция - 46 протяженность 2,260 км, А-16, СПО-200, 13 шт.</t>
  </si>
  <si>
    <t>договор аренды  № 02-11/686 от 16.12.2347</t>
  </si>
  <si>
    <t>Трансформаторная подстанция - 46 протяженность 2,330 км, А-16, СПО-200</t>
  </si>
  <si>
    <t>договор аренды  № 02-11/686 от 16.12.2348</t>
  </si>
  <si>
    <t>Трансформаторная подстанция - 46 протяженность 1,560 км, 4А-16, СПО-200 7</t>
  </si>
  <si>
    <t>договор аренды  № 02-11/686 от 16.12.2349</t>
  </si>
  <si>
    <t>Трансформаторная подстанция - 53 протяженность 0,350 км, 4А-16, СКЗПР-2</t>
  </si>
  <si>
    <t>договор аренды  № 02-11/686 от 16.12.2350</t>
  </si>
  <si>
    <t>Трансформаторная подстанция - 98 ( медицинское училище ) протяженность 0,770 км, 4А-35, СКЗПР-500</t>
  </si>
  <si>
    <t>договор аренды  № 02-11/686 от 16.12.2351</t>
  </si>
  <si>
    <t>Трансформаторная подстанция - 80 ( дом инвалидов ) протяженность 1,975 км, 4А-35, СПУ-300</t>
  </si>
  <si>
    <t>договор аренды  № 02-11/686 от 16.12.2352</t>
  </si>
  <si>
    <t>Трансформаторная подстанция-2, протяженность 0,800 км, 4А-16, СКЗПР-250, 30 шт.</t>
  </si>
  <si>
    <t>договор аренды  № 02-11/686 от 16.12.2353</t>
  </si>
  <si>
    <t>Трансформаторная подстанция-92, протяженность 0,240 км, опоры ж/б, 9 шт</t>
  </si>
  <si>
    <t>договор аренды  № 02-11/686 от 16.12.2354</t>
  </si>
  <si>
    <t>Трансформаторная подстанция-87( институт ), протяженность 0,160 км, ААБ-1 3*6+1*4, опоры ж/б</t>
  </si>
  <si>
    <t>договор аренды  № 02-11/686 от 16.12.2355</t>
  </si>
  <si>
    <t>Трансформаторная подстанция-28( Горизонт ), протяженность 0,436 км, ААШВ 3*50+1*25, опоры ж</t>
  </si>
  <si>
    <t>договор аренды  № 02-11/686 от 16.12.2356</t>
  </si>
  <si>
    <t>Трансформаторная подстанция-24 ( детские ясли №1 ), протяженность 0,060 км, д 4А-16, опоры ж/б 2 шт.</t>
  </si>
  <si>
    <t>договор аренды  № 02-11/686 от 16.12.2357</t>
  </si>
  <si>
    <t>Трансформаторная подстанция-8 ( школа №4 ), протяженность 0,240 км, д 2А-16 опоры ж/б 7 шт</t>
  </si>
  <si>
    <t>договор аренды  № 02-11/686 от 16.12.2358</t>
  </si>
  <si>
    <t>Трансформаторная подстанция-68 ( школа №9), внутри квартала, протяженность 0,300 км, 4А-2</t>
  </si>
  <si>
    <t>договор аренды  № 02-11/686 от 16.12.2359</t>
  </si>
  <si>
    <t>Трансформаторная подстанция-44 ( колхозный переулок), , протяженность 0,200 км, А-25</t>
  </si>
  <si>
    <t>договор аренды  № 02-11/686 от 16.12.2360</t>
  </si>
  <si>
    <t>Трансформаторная подстанция-59, протяженность 3,640 км, 4А-16, опоры ж/б, 52 шт.</t>
  </si>
  <si>
    <t>договор аренды  № 02-11/686 от 16.12.2361</t>
  </si>
  <si>
    <t>Трансформаторная подстанция-59, протяженность 1,160км, 4А-25, опоры ж/б, 30 шт.</t>
  </si>
  <si>
    <t>договор аренды  № 02-11/686 от 16.12.2362</t>
  </si>
  <si>
    <t>Трансформаторная подстанция-9, протяженность 0,920 км, 4А-25, опоры ж/б, 2 шт.</t>
  </si>
  <si>
    <t>договор аренды  № 02-11/686 от 16.12.2363</t>
  </si>
  <si>
    <t>Трансформаторная подстанция-59, протяженность 1,000 км, 4А-25, опоры ж/б</t>
  </si>
  <si>
    <t>договор аренды  № 02-11/686 от 16.12.2364</t>
  </si>
  <si>
    <t>Трансформаторная подстанция-102, протяженность 3,640 км, АПРГ-3*16+,</t>
  </si>
  <si>
    <t>договор аренды  № 02-11/686 от 16.12.2365</t>
  </si>
  <si>
    <t>Трансформаторная подстанция-87 ( общежитие "Химик" ) протяженность 0,300 км, ААБ 3*6+1*4, опоры ж/б</t>
  </si>
  <si>
    <t>договор аренды  № 02-11/686 от 16.12.2366</t>
  </si>
  <si>
    <t>Трансформаторная подстанция-59, протяженность 0,120 км, 4А-16, опоры ж/б, 4 шт.</t>
  </si>
  <si>
    <t>договор аренды  № 02-11/686 от 16.12.2367</t>
  </si>
  <si>
    <t>Трансформаторная подстанция-126, протяженность 0,085 км, ААВГ 2*10, опоры ж/б, 3 шт.</t>
  </si>
  <si>
    <t>договор аренды  № 02-11/686 от 16.12.2368</t>
  </si>
  <si>
    <t>Трансформаторная подстанция-126, протяженность 0,040 км, ААВГ 2*10, опоры ж/б, 1 шт.</t>
  </si>
  <si>
    <t>договор аренды  № 02-11/686 от 16.12.2369</t>
  </si>
  <si>
    <t>Трансформаторная подстанция-126, протяженность 0,213 км, ААВГ 3*10+1*6, опоры ж/б.</t>
  </si>
  <si>
    <t>договор аренды  № 02-11/686 от 16.12.2370</t>
  </si>
  <si>
    <t>Трансформаторная подстанция-119, протяженность 0,123 км, ААВГ 3*10+1*6.</t>
  </si>
  <si>
    <t>договор аренды  № 02-11/686 от 16.12.2371</t>
  </si>
  <si>
    <t>Трансформаторная подстанция-119, общ. у КМС, протяженность 0,120, АВГ 3*10+1*6</t>
  </si>
  <si>
    <t>договор аренды  № 02-11/686 от 16.12.2372</t>
  </si>
  <si>
    <t>Трансформаторная подстанция-115, , протяженность 0,160, АПВБ 3*10+1*6</t>
  </si>
  <si>
    <t>договор аренды  № 02-11/686 от 16.12.2373</t>
  </si>
  <si>
    <t>Трансформаторная подстанция-119 , протяженность 0,104, АПВБ 2*10, опоры ж.</t>
  </si>
  <si>
    <t>договор аренды  № 02-11/686 от 16.12.2374</t>
  </si>
  <si>
    <t>Трансформаторная подстанция-61, протяженность 1,110, АПРБ 3*16+,</t>
  </si>
  <si>
    <t>договор аренды  № 02-11/686 от 16.12.2375</t>
  </si>
  <si>
    <t>Трансформаторная подстанция-119, протяженность 0,160, АПВБ 3*10+1*6.</t>
  </si>
  <si>
    <t>договор аренды  № 02-11/686 от 16.12.2376</t>
  </si>
  <si>
    <t>Трансформаторная подстанция-21(гидростроитель), протяженность 0,320, ААБ 3*10</t>
  </si>
  <si>
    <t>договор аренды  № 02-11/686 от 16.12.2377</t>
  </si>
  <si>
    <t>Трансформаторная подстанция-81, протяженность 0,615, АПВГ 3*10+1*6, опоры ж/б</t>
  </si>
  <si>
    <t>договор аренды  № 02-11/686 от 16.12.2378</t>
  </si>
  <si>
    <t>Трансформаторная подстанция-120, протяженность 2,240, АПВГ 3*10+1*6, 9133,4</t>
  </si>
  <si>
    <t>договор аренды  № 02-11/686 от 16.12.2379</t>
  </si>
  <si>
    <t>Трансформаторная подстанция-59, протяженность 0,500, АПВГ 3*10+1*10.</t>
  </si>
  <si>
    <t>договор аренды  № 02-11/686 от 16.12.2380</t>
  </si>
  <si>
    <t>Трансформаторная подстанция-59, протяженность 0,105, ААБ-1, 3*10+1*10.</t>
  </si>
  <si>
    <t>договор аренды  № 02-11/686 от 16.12.2381</t>
  </si>
  <si>
    <t>Трансформаторная подстанция-34, протяженность 0,210, ААБ-1, 3*10+1*10.</t>
  </si>
  <si>
    <t>договор аренды  № 02-11/686 от 16.12.2382</t>
  </si>
  <si>
    <t>Трансформаторная подстанция-83, протяженность 0,070, АВГ 3*10+1*6, опоры ж/б</t>
  </si>
  <si>
    <t>договор аренды  № 02-11/686 от 16.12.2383</t>
  </si>
  <si>
    <t>Трансформаторная подстанция-55, протяженность 0,035, ААБ-1 2*16, опоры ж/б</t>
  </si>
  <si>
    <t>договор аренды  № 02-11/686 от 16.12.2384</t>
  </si>
  <si>
    <t>Трансформаторная подстанция-69, протяженность 0,175, 4аА-16, опоры ж/б 5 шт.</t>
  </si>
  <si>
    <t>договор аренды  № 02-11/686 от 16.12.2385</t>
  </si>
  <si>
    <t>Трансформаторная подстанция-9, протяженность 0,110, 4аА-16, опоры ж/б</t>
  </si>
  <si>
    <t>договор аренды  № 02-11/686 от 16.12.2386</t>
  </si>
  <si>
    <t>Трансформаторная подстанция-19 (Детский сад № 1), протяженность 0,210, А-16, опоры деревянные, 6 шт.</t>
  </si>
  <si>
    <t>договор аренды  № 02-11/686 от 16.12.2387</t>
  </si>
  <si>
    <t>Трансформаторная подстанция-7 (Детский сад № 4), протяженность 0,125, ж 2А-16, опоры деревянные, 3 шт, СП</t>
  </si>
  <si>
    <t>договор аренды  № 02-11/686 от 16.12.2388</t>
  </si>
  <si>
    <t>Трансформаторная подстанция-19 (Детский сад № 5), протяженность 0,140,  2А-16, АВВГ-2*6,  опоры деревянные</t>
  </si>
  <si>
    <t>договор аренды  № 02-11/686 от 16.12.2389</t>
  </si>
  <si>
    <t>Трансформаторная подстанция-4(Детский сад № 7), протяженность 0,030, АВВГ-3*10+1*16,  опоры деревянные</t>
  </si>
  <si>
    <t>договор аренды  № 02-11/686 от 16.12.2390</t>
  </si>
  <si>
    <t>Трансформаторная подстанция-100(Детский сад № 25),  АВВГ-3*16+1*10</t>
  </si>
  <si>
    <t>договор аренды  № 02-11/686 от 16.12.2391</t>
  </si>
  <si>
    <t>Трансформаторная подстанция-120(Детский сад № 35), протяженность 0,320 км. АПВГ-3*10+1*6, опоры ж/б</t>
  </si>
  <si>
    <t>договор аренды  № 02-11/686 от 16.12.2392</t>
  </si>
  <si>
    <t>Трансформаторная подстанция-100, протяженность 0,325 км. АПВБ-3*10, опоры ж/б</t>
  </si>
  <si>
    <t>договор аренды  № 02-11/686 от 16.12.2393</t>
  </si>
  <si>
    <t>Трансформаторная подстанция-88 ( больничный городок ), протяженность 1,890 км. АПВБ-3*25+3*25</t>
  </si>
  <si>
    <t>договор аренды  № 02-11/686 от 16.12.2394</t>
  </si>
  <si>
    <t>Трансформаторная подстанция-4, протяженность 0,300 км. АПВБ-3*16+2*16</t>
  </si>
  <si>
    <t>договор аренды  № 02-11/686 от 16.12.2395</t>
  </si>
  <si>
    <t>Трансформаторная подстанция-147, протяженность 0,210 км. АПВБ-3*16, АПВ 1*25</t>
  </si>
  <si>
    <t>договор аренды  № 02-11/686 от 16.12.2396</t>
  </si>
  <si>
    <t>Распределительная подстанция-4, протяженность 0,045 км. АПВБ-2, АПВ 0,500 км.</t>
  </si>
  <si>
    <t>договор аренды  № 02-11/686 от 16.12.2397</t>
  </si>
  <si>
    <t>Трансформаторная подстанция-147, протяженность 0,280 км. АПВБ-3*16+1*10, АПВ</t>
  </si>
  <si>
    <t>договор аренды  № 02-11/686 от 16.12.2398</t>
  </si>
  <si>
    <t>Распределительная  подстанция-4, протяженность 0,450 км. АПВБ-3*16+1*10, АПВ 2х</t>
  </si>
  <si>
    <t>договор аренды  № 02-11/686 от 16.12.2399</t>
  </si>
  <si>
    <t>Трансформаторная подстанция-87, протяженность 0,450 км. АПВБ-3*16+1*10, АПВ 2х</t>
  </si>
  <si>
    <t>договор аренды  № 02-11/686 от 16.12.2400</t>
  </si>
  <si>
    <t>Трансформаторная подстанция-167 к д. 9, протяженность 0,270 км. АПВБ-3*16+1*10, опоры ж/б</t>
  </si>
  <si>
    <t>договор аренды  № 02-11/686 от 16.12.2401</t>
  </si>
  <si>
    <t>Трансформаторная подстанция-167, НАУБУК, протяженность 0,11 км. 4*25, опоры ж/б</t>
  </si>
  <si>
    <t>договор аренды  № 02-11/686 от 16.12.2402</t>
  </si>
  <si>
    <t>Трансформаторная подстанция-167( детский сад № 40), НАУБУК, протяженность 0,325 км. 4*25, опоры ж/б 9 шт.</t>
  </si>
  <si>
    <t>договор аренды  № 02-11/686 от 16.12.2403</t>
  </si>
  <si>
    <t>Трансформаторная подстанция-167, НАУБУК 4х,</t>
  </si>
  <si>
    <t>договор аренды  № 02-11/686 от 16.12.2404</t>
  </si>
  <si>
    <t>Трансформаторная подстанция-167, НАУБУК 4х*10, протяженность 0,125, опоры ж/б</t>
  </si>
  <si>
    <t>договор аренды  № 02-11/686 от 16.12.2405</t>
  </si>
  <si>
    <t>Трансформаторная подстанция-167, НАУБУК 4х*10, протяженность 0,300, опоры ж/б</t>
  </si>
  <si>
    <t>договор аренды  № 02-11/686 от 16.12.2406</t>
  </si>
  <si>
    <t>Трансформаторная подстанция-167 ( железная дорога ), НАУБУК 4х*25, протяженность 0,450</t>
  </si>
  <si>
    <t>договор аренды  № 02-11/686 от 16.12.2407</t>
  </si>
  <si>
    <t>Трансформаторная подстанция-167, НАУБУК 4х*25, протяженность 0,230 км, опоры ж/ж</t>
  </si>
  <si>
    <t>договор аренды  № 02-11/686 от 16.12.2408</t>
  </si>
  <si>
    <t>Трансформаторная подстанция-21, ААБ-1, протяженность 0,200 км, 3*120, опоры ж/б</t>
  </si>
  <si>
    <t>договор аренды  № 02-11/686 от 16.12.2409</t>
  </si>
  <si>
    <t>Трансформаторная подстанция-165 линиии наружного освещения,  АПВБ 3*120+1*10</t>
  </si>
  <si>
    <t>договор аренды  № 02-11/686 от 16.12.2410</t>
  </si>
  <si>
    <t>Трансформаторная подстанция-10( детский сад № 4), , протяженность 1,150 км. АВВГ 3*16, опоры ж/б 12 шт.</t>
  </si>
  <si>
    <t>договор аренды  № 02-11/686 от 16.12.2411</t>
  </si>
  <si>
    <t>Трансформаторная подстанция-147, протяженность 1,050 км. АВВГ 3*15, опоры ж/б</t>
  </si>
  <si>
    <t>договор аренды  № 02-11/686 от 16.12.2412</t>
  </si>
  <si>
    <t>Кабельная линия-0,4 кв., протяженность 0,240 км. АСБ 3*50+1*6</t>
  </si>
  <si>
    <t>договор аренды  № 02-11/686 от 16.12.2413</t>
  </si>
  <si>
    <t>Кабельная линия-0,4 кв., протяженность 0,120 км., АПВБ 3*10+1*6</t>
  </si>
  <si>
    <t>договор аренды  № 02-11/686 от 16.12.2414</t>
  </si>
  <si>
    <t>договор аренды  № 02-11/686 от 16.12.2415</t>
  </si>
  <si>
    <t>Кабельная линия-0,4 кв.,  от ТП РП-3., АПВБ 3х</t>
  </si>
  <si>
    <t>договор аренды  № 02-11/686 от 16.12.2416</t>
  </si>
  <si>
    <t>Кабельная линия-0,4 кв.,  от ВРУ д. 22 к д. 21., АПВБ 3</t>
  </si>
  <si>
    <t>договор аренды  № 02-11/686 от 16.12.2417</t>
  </si>
  <si>
    <t>Кабельная линия-0,4 кв., протяженность 0,140 км. ААБ 3*10+1*6</t>
  </si>
  <si>
    <t>договор аренды  № 02-11/686 от 16.12.2418</t>
  </si>
  <si>
    <t>Кабельная линия-0,4 кв., протяженность 0,13 км. АВВГ 3*150+1*50</t>
  </si>
  <si>
    <t>договор аренды  № 02-11/686 от 16.12.2419</t>
  </si>
  <si>
    <t>Кабельная линия-0,4 кв., протяженность 0,180 км. АПВБ 3*10+1*6</t>
  </si>
  <si>
    <t>договор аренды  № 02-11/686 от 16.12.2420</t>
  </si>
  <si>
    <t>Кабельная линия-0,4 кв., протяженность 0,058 км. АПВБ 3*10+1*6</t>
  </si>
  <si>
    <t>договор аренды  № 02-11/686 от 16.12.2421</t>
  </si>
  <si>
    <t>Кабельная линия-0,4 кв., протяженность 0,090км. АПВВ 3*185+1*50</t>
  </si>
  <si>
    <t>договор аренды  № 02-11/686 от 16.12.2422</t>
  </si>
  <si>
    <t>Кабельная линия-0,4 кв., протяженность 0,221км. АПБШВ 4*35, опоры ж/б</t>
  </si>
  <si>
    <t>договор аренды  № 02-11/686 от 16.12.2423</t>
  </si>
  <si>
    <t>Кабельная линия-0,4 кв., протяженность 0,250км. АВВГ 4*35, опоры ж/б</t>
  </si>
  <si>
    <t>договор аренды  № 02-11/686 от 16.12.2424</t>
  </si>
  <si>
    <t>Кабельная линия-0,4 кв., протяженность 0,330 км. АВВГ 4*35, опоры ж/б</t>
  </si>
  <si>
    <t>договор аренды  № 02-11/686 от 16.12.2425</t>
  </si>
  <si>
    <t>Кабельная линия-0,4 кв., протяженность 0,054 км. АВВШВ 3*35</t>
  </si>
  <si>
    <t>договор аренды  № 02-11/686 от 16.12.2426</t>
  </si>
  <si>
    <t>Кабельная линия-0,4 кв.,  АВВГ 0,66, 0,45  км., 4*25, 0,170</t>
  </si>
  <si>
    <t>договор аренды  № 02-11/686 от 16.12.2427</t>
  </si>
  <si>
    <t>Кабельная линия-0,4 кв.,  АВВГ 2*16, 0,060 км, 3*16, 0,126 км.</t>
  </si>
  <si>
    <t>договор аренды  № 02-11/686 от 16.12.2428</t>
  </si>
  <si>
    <t>Кабельная линия-0,4 кв.,  АВВГ 4*35, протяженность 0,060 км, опоры ж/б, 2 шт., РК</t>
  </si>
  <si>
    <t>договор аренды  № 02-11/686 от 16.12.2429</t>
  </si>
  <si>
    <t>Кабельная линия-0,4 кв.,  АПВБШВ-1, от вводного устройства до насосоной</t>
  </si>
  <si>
    <t>договор аренды  № 02-11/686 от 16.12.2430</t>
  </si>
  <si>
    <t>Кабельная линия-0,4 кв.,  РКУ-25 от вводного распределительного  устройства по ул. Советской 15 до насосной</t>
  </si>
  <si>
    <t>договор аренды  № 02-11/686 от 16.12.2431</t>
  </si>
  <si>
    <t>Кабельная линия-0,4 кв.,  от вводного распределительного  устройства по ул. Советской 15 до насосной лампы</t>
  </si>
  <si>
    <t>договор аренды  № 02-11/686 от 16.12.2432</t>
  </si>
  <si>
    <t>Кабельная линия-0,4 кв., АПВБ 3*16, опоры ж/б, 23 шт. СКЗРП-400 23</t>
  </si>
  <si>
    <t>договор аренды  № 02-11/686 от 16.12.2433</t>
  </si>
  <si>
    <t>Кабельная линия-0,4 кв.,  ААШВ 4*10, протяженность 0,500 км, опоры ж/б, 13 шт</t>
  </si>
  <si>
    <t>договор аренды  № 02-11/686 от 16.12.2434</t>
  </si>
  <si>
    <t>Кабельная линия-0,4 кв.,  АПВБ 3*16+1*10, протяженность 0,100 км.</t>
  </si>
  <si>
    <t>договор аренды  № 02-11/686 от 16.12.2435</t>
  </si>
  <si>
    <t>Кабельная линия-0,4 кв.,  АПВБ 3*16+1*10, протяженность 0,110 км.</t>
  </si>
  <si>
    <t>договор аренды  № 02-11/686 от 16.12.2436</t>
  </si>
  <si>
    <t>Кабельная линия-0,4 кв.,  АПВБ 3*10+1*6протяженность 0,180 км.</t>
  </si>
  <si>
    <t>договор аренды  № 02-11/686 от 16.12.2437</t>
  </si>
  <si>
    <t>Кабельная линия-0,4 кв.,  АПВБ 3*10+1*6 протяженность 0,040 км.</t>
  </si>
  <si>
    <t>договор аренды  № 02-11/686 от 16.12.2438</t>
  </si>
  <si>
    <t>Кабельная линия-0,4 кв.,  АПВБ 3*16+1*10,  протяженность 0,080 км.</t>
  </si>
  <si>
    <t>договор аренды  № 02-11/686 от 16.12.2439</t>
  </si>
  <si>
    <t>Кабельная линия-0,4 кв.,  ААБ2Л 4*10,  протяженность 0,260 км.</t>
  </si>
  <si>
    <t>договор аренды  № 02-11/686 от 16.12.2440</t>
  </si>
  <si>
    <t>Кабельная линия-0,4 кв.,  ААШВ 3*35+1*16,  протяженность 0,130 км.</t>
  </si>
  <si>
    <t>договор аренды  № 02-11/686 от 16.12.2441</t>
  </si>
  <si>
    <t>Кабельная линия-0,4 кв.,  ААВГ 3*16,  протяженность 0,070 км. (10187)</t>
  </si>
  <si>
    <t>договор аренды  № 02-11/686 от 16.12.2442</t>
  </si>
  <si>
    <t>Кабельная линия-0,4 кв.,  ААВГ 3*16,  протяженность 0,070 км. (11552)</t>
  </si>
  <si>
    <t>договор аренды  № 02-11/686 от 16.12.2443</t>
  </si>
  <si>
    <t>Кабельная линия-0,4 кв.,  ААВГ 4*16,  протяженность 0,130 км.</t>
  </si>
  <si>
    <t>договор аренды  № 02-11/686 от 16.12.2444</t>
  </si>
  <si>
    <t>Кабельная линия-0,4 кв., 144 кВ.,  ААБГ 2*16,  протяженность 0,250 км., СП</t>
  </si>
  <si>
    <t>договор аренды  № 02-11/686 от 16.12.2445</t>
  </si>
  <si>
    <t>Кабельная линия-0,4 кв.,  ААШВ 3*35+1*16,  протяженность 0,050 км., ААШВ 3х</t>
  </si>
  <si>
    <t>договор аренды  № 02-11/686 от 16.12.2446</t>
  </si>
  <si>
    <t>Кабельная линия-0,4 кв.,  ААВГ 4*16,  протяженность 0,160 км., ДРЛ-250</t>
  </si>
  <si>
    <t>договор аренды  № 02-11/686 от 16.12.2447</t>
  </si>
  <si>
    <t>Кабельная линия-0,4 кв.,  ААВГ 4*16,  протяженность 0,070 км., ДРЛ-250</t>
  </si>
  <si>
    <t>договор аренды  № 02-11/686 от 16.12.2448</t>
  </si>
  <si>
    <t>Кабельная линия-0,4 кв.,  АПВБ 3*16+1*10,  протяженность 0,380 км., ДРЛ</t>
  </si>
  <si>
    <t>договор аренды  № 02-11/686 от 16.12.2449</t>
  </si>
  <si>
    <t>Кабель ААВГ 2*4, протяженность 0,020 км., ТП-630/10кВ</t>
  </si>
  <si>
    <t>договор аренды  № 02-11/686 от 16.12.2450</t>
  </si>
  <si>
    <t>Кабель ААОЛЖ 3*120</t>
  </si>
  <si>
    <t>договор аренды  № 02-11/686 от 16.12.2451</t>
  </si>
  <si>
    <t>Кабель ААОЛЖ АКВРГ 10*2,5, протяженность 0,23 км., ТМ-630/10 кВ</t>
  </si>
  <si>
    <t>договор аренды  № 02-11/686 от 16.12.2452</t>
  </si>
  <si>
    <t>Кабельная линия-0,4 кВ, от ж. д. №19 до ж. д. №18</t>
  </si>
  <si>
    <t>договор аренды  № 02-11/686 от 16.12.2453</t>
  </si>
  <si>
    <t>Кабельная линия-0,4 кВ, от ТП-1  до ж. д. №20</t>
  </si>
  <si>
    <t>договор аренды  № 02-11/686 от 16.12.2454</t>
  </si>
  <si>
    <t>Кабельная линия-0,4 кВ, от ТП-1  до ж. д. №3</t>
  </si>
  <si>
    <t>договор аренды  № 02-11/686 от 16.12.2455</t>
  </si>
  <si>
    <t>Кабельная линия-0,4 кВ, от ТП-5 до д/с 15</t>
  </si>
  <si>
    <t>договор аренды  № 02-11/686 от 16.12.2456</t>
  </si>
  <si>
    <t>Кабельная линия-0,4 кВ, от ТП к д. 1 ЦСП</t>
  </si>
  <si>
    <t>договор аренды  № 02-11/686 от 16.12.2457</t>
  </si>
  <si>
    <t>Кабельная линия-0,4 кВ, к жилым домам</t>
  </si>
  <si>
    <t>договор аренды  № 02-11/686 от 16.12.2458</t>
  </si>
  <si>
    <t>Кабельная линия-0,4 кВ</t>
  </si>
  <si>
    <t>договор аренды  № 02-11/686 от 16.12.2459</t>
  </si>
  <si>
    <t>Кабельная линия-0,4 кВ, от ТП до РП</t>
  </si>
  <si>
    <t>договор аренды  № 02-11/686 от 16.12.2460</t>
  </si>
  <si>
    <t>Кабельная линия-0,4 кВ, от ВРУ.</t>
  </si>
  <si>
    <t>договор аренды  № 02-11/686 от 16.12.2461</t>
  </si>
  <si>
    <t>Кабельная линия-0,4 кВ к спорткомплексу</t>
  </si>
  <si>
    <t>договор аренды  № 02-11/686 от 16.12.2462</t>
  </si>
  <si>
    <t>Кабельная линия-0,4 кВ, ул. Гагарина</t>
  </si>
  <si>
    <t>договор аренды  № 02-11/686 от 16.12.2463</t>
  </si>
  <si>
    <t>Кабельная линия-0,4 кВ, ул. Гагарина, 11</t>
  </si>
  <si>
    <t>договор аренды  № 02-11/686 от 16.12.2464</t>
  </si>
  <si>
    <t>договор аренды  № 02-11/686 от 16.12.2465</t>
  </si>
  <si>
    <t>Кабельная линия-0,4 кВ, ул. Гагарина, 9</t>
  </si>
  <si>
    <t>договор аренды  № 02-11/686 от 16.12.2466</t>
  </si>
  <si>
    <t>Кабельная линия-10 кВ, к жилым домам 9, 9а</t>
  </si>
  <si>
    <t>договор аренды  № 02-11/686 от 16.12.2467</t>
  </si>
  <si>
    <t>Кабельная линия-10 кВ, от ТП-4 до врезки в кабельную линию-10, р4-ТП-3</t>
  </si>
  <si>
    <t>договор аренды  № 02-11/686 от 16.12.2468</t>
  </si>
  <si>
    <t>Кабельная линия-10 кВ, от РП-10</t>
  </si>
  <si>
    <t>договор аренды  № 02-11/686 от 16.12.2469</t>
  </si>
  <si>
    <t>Кабельная линия-10 кВ, до ТП автовокзала, ААБ-10, 3*95</t>
  </si>
  <si>
    <t>договор аренды  № 02-11/686 от 16.12.2470</t>
  </si>
  <si>
    <t>Кабельная линия-10 кВ, от РП-5  до ТП-516</t>
  </si>
  <si>
    <t>договор аренды  № 02-11/686 от 16.12.2471</t>
  </si>
  <si>
    <t>Кабельная линия-10 кВ, от РП-1  до РП-2</t>
  </si>
  <si>
    <t>договор аренды  № 02-11/686 от 16.12.2472</t>
  </si>
  <si>
    <t>Кабельная линия-10 кВ, от ТП до РП</t>
  </si>
  <si>
    <t>договор аренды  № 02-11/686 от 16.12.2473</t>
  </si>
  <si>
    <t>Кабельная линия-10 кВ, от ТП-1 (591) до ТП-2 (552)</t>
  </si>
  <si>
    <t>договор аренды  № 02-11/686 от 16.12.2474</t>
  </si>
  <si>
    <t>Вводное распредилительное устройство</t>
  </si>
  <si>
    <t>договор аренды  № 02-11/686 от 16.12.2475</t>
  </si>
  <si>
    <t>Трансформаторная подстанция, п. Завьялово</t>
  </si>
  <si>
    <t>договор аренды  № 02-11/686 от 16.12.2476</t>
  </si>
  <si>
    <t>Кабельная линия 0,4 кВ., отРП (ТП-3) до ТП-6</t>
  </si>
  <si>
    <t>договор аренды  № 02-11/686 от 16.12.2477</t>
  </si>
  <si>
    <t>Распределительная подстанция-3 до ТП-67</t>
  </si>
  <si>
    <t>договор аренды  № 02-11/686 от 16.12.2478</t>
  </si>
  <si>
    <t>Распределительная подстанция-4 до ТП-1</t>
  </si>
  <si>
    <t>договор аренды  № 02-11/686 от 16.12.2479</t>
  </si>
  <si>
    <t>Трансформаторная подстанция-100, до ТП-81</t>
  </si>
  <si>
    <t>договор аренды  № 02-11/686 от 16.12.2480</t>
  </si>
  <si>
    <t>Трансформаторная подстанция-526</t>
  </si>
  <si>
    <t>договор аренды  № 02-11/686 от 16.12.2481</t>
  </si>
  <si>
    <t>Провод АРП 25 мм</t>
  </si>
  <si>
    <t>договор аренды  № 02-11/686 от 16.12.2482</t>
  </si>
  <si>
    <t>договор аренды  № 02-11/686 от 16.12.2483</t>
  </si>
  <si>
    <t>Провод ПРЛ 1,5 мм</t>
  </si>
  <si>
    <t>договор аренды  № 02-11/686 от 16.12.2484</t>
  </si>
  <si>
    <t>Распределительная подстанция-3, ул. Гагарина, 30</t>
  </si>
  <si>
    <t>договор аренды  № 02-11/686 от 16.12.2485</t>
  </si>
  <si>
    <t>Распределительная подстанция-3, ул. Гагарина, 34</t>
  </si>
  <si>
    <t>договор аренды  № 02-11/686 от 16.12.2486</t>
  </si>
  <si>
    <t>Распределительная подстанция-3, ул. Камская, 13</t>
  </si>
  <si>
    <t>договор аренды  № 02-11/686 от 16.12.2487</t>
  </si>
  <si>
    <t>Вводное распределительное устройство, ул. Советская, 15</t>
  </si>
  <si>
    <t>договор аренды  № 02-11/686 от 16.12.2488</t>
  </si>
  <si>
    <t>Трансформаторная подстанция-1, магазин мелкооптовый</t>
  </si>
  <si>
    <t>договор аренды  № 02-11/686 от 16.12.2489</t>
  </si>
  <si>
    <t>Трансформаторная подстанция-10, ул. Ленина, 26</t>
  </si>
  <si>
    <t>договор аренды  № 02-11/686 от 16.12.2490</t>
  </si>
  <si>
    <t>Трансформаторная подстанция-100, д/с 25</t>
  </si>
  <si>
    <t>договор аренды  № 02-11/686 от 16.12.2491</t>
  </si>
  <si>
    <t>договор аренды  № 02-11/686 от 16.12.2492</t>
  </si>
  <si>
    <t>Трансформаторная подстанция-102 д. 12 МЖП-1</t>
  </si>
  <si>
    <t>договор аренды  № 02-11/686 от 16.12.2493</t>
  </si>
  <si>
    <t>Трансформаторная подстанция-112 до 2х  этажного корпуса</t>
  </si>
  <si>
    <t>договор аренды  № 02-11/686 от 16.12.2494</t>
  </si>
  <si>
    <t>Трансформаторная подстанция-120, Азина, 37</t>
  </si>
  <si>
    <t>договор аренды  № 02-11/686 от 16.12.2495</t>
  </si>
  <si>
    <t>Трансформаторная подстанция-120</t>
  </si>
  <si>
    <t>договор аренды  № 02-11/686 от 16.12.2496</t>
  </si>
  <si>
    <t>Трансформаторная подстанция-126, ул. Гагарина, 35</t>
  </si>
  <si>
    <t>договор аренды  № 02-11/686 от 16.12.2497</t>
  </si>
  <si>
    <t>Трансформаторная подстанция-14, УПГС (СУ-2)</t>
  </si>
  <si>
    <t>договор аренды  № 02-11/686 от 16.12.2498</t>
  </si>
  <si>
    <t>Трансформаторная подстанция-147, ААБ-10, 3*95</t>
  </si>
  <si>
    <t>договор аренды  № 02-11/686 от 16.12.2499</t>
  </si>
  <si>
    <t>Трансформаторная подстанция-15, 630/10 кВ</t>
  </si>
  <si>
    <t>договор аренды  № 02-11/686 от 16.12.2500</t>
  </si>
  <si>
    <t>Трансформаторная подстанция-16 д. 20 МЖП-2</t>
  </si>
  <si>
    <t>договор аренды  № 02-11/686 от 16.12.2501</t>
  </si>
  <si>
    <t>Трансформаторная подстанция-16  Сельхозтехника</t>
  </si>
  <si>
    <t>договор аренды  № 02-11/686 от 16.12.2502</t>
  </si>
  <si>
    <t>Трансформаторная подстанция-17, Вокзальная 27, 29</t>
  </si>
  <si>
    <t>договор аренды  № 02-11/686 от 16.12.2503</t>
  </si>
  <si>
    <t>Трансформаторная подстанция-17, д/с 15</t>
  </si>
  <si>
    <t>договор аренды  № 02-11/686 от 16.12.2504</t>
  </si>
  <si>
    <t>Трансформаторная подстанция-17, ул. Вокзальная, 29</t>
  </si>
  <si>
    <t>договор аренды  № 02-11/686 от 16.12.2505</t>
  </si>
  <si>
    <t>договор аренды  № 02-11/686 от 16.12.2506</t>
  </si>
  <si>
    <t>Трансформаторная подстанция-19, ул. Гагарина</t>
  </si>
  <si>
    <t>договор аренды  № 02-11/686 от 16.12.2507</t>
  </si>
  <si>
    <t>Трансформаторная подстанция-21, ул. Речная</t>
  </si>
  <si>
    <t>договор аренды  № 02-11/686 от 16.12.2508</t>
  </si>
  <si>
    <t>Трансформаторная подстанция-26, ул. Гагарина, Подгорная</t>
  </si>
  <si>
    <t>договор аренды  № 02-11/686 от 16.12.2509</t>
  </si>
  <si>
    <t>Трансформаторная подстанция-38, от школы № 4 до опоры</t>
  </si>
  <si>
    <t>договор аренды  № 02-11/686 от 16.12.2510</t>
  </si>
  <si>
    <t>Трансформаторная подстанция-39, (гаражи города)</t>
  </si>
  <si>
    <t>договор аренды  № 02-11/686 от 16.12.2511</t>
  </si>
  <si>
    <t>Трансформаторная подстанция-39, (управление Горгаз)</t>
  </si>
  <si>
    <t>договор аренды  № 02-11/686 от 16.12.2512</t>
  </si>
  <si>
    <t>Трансформаторная подстанция-45, ул. Трактовая, Заринская, Суколда</t>
  </si>
  <si>
    <t>договор аренды  № 02-11/686 от 16.12.2513</t>
  </si>
  <si>
    <t>Трансформаторная подстанция-46, (школа №8)</t>
  </si>
  <si>
    <t>договор аренды  № 02-11/686 от 16.12.2514</t>
  </si>
  <si>
    <t>Трансформаторная подстанция-53 д/с 12</t>
  </si>
  <si>
    <t>договор аренды  № 02-11/686 от 16.12.2515</t>
  </si>
  <si>
    <t>Трансформаторная подстанция-53, д/с 13</t>
  </si>
  <si>
    <t>договор аренды  № 02-11/686 от 16.12.2516</t>
  </si>
  <si>
    <t>Трансформаторная подстанция-545 НАУБУК</t>
  </si>
  <si>
    <t>договор аренды  № 02-11/686 от 16.12.2517</t>
  </si>
  <si>
    <t>Трансформаторная подстанция-545 , от фидера 19 кабельной линии- 10 кв.</t>
  </si>
  <si>
    <t>договор аренды  № 02-11/686 от 16.12.2518</t>
  </si>
  <si>
    <t>Трансформаторная подстанция-59, ул. Ленина, 41, 45</t>
  </si>
  <si>
    <t>договор аренды  № 02-11/686 от 16.12.2519</t>
  </si>
  <si>
    <t>Трансформаторная подстанция-61, ул. Вокзальная, 47, 49</t>
  </si>
  <si>
    <t>договор аренды  № 02-11/686 от 16.12.2520</t>
  </si>
  <si>
    <t>Трансформаторная подстанция-61, ул. Вокзальная, 47</t>
  </si>
  <si>
    <t>договор аренды  № 02-11/686 от 16.12.2521</t>
  </si>
  <si>
    <t>Трансформаторная подстанция-67, д/с 36</t>
  </si>
  <si>
    <t>договор аренды  № 02-11/686 от 16.12.2522</t>
  </si>
  <si>
    <t>Трансформаторная подстанция-68, ул. Ленина, 39</t>
  </si>
  <si>
    <t>договор аренды  № 02-11/686 от 16.12.2523</t>
  </si>
  <si>
    <t>Трансформаторная подстанция-68, ул. Текстильщиков</t>
  </si>
  <si>
    <t>договор аренды  № 02-11/686 от 16.12.2524</t>
  </si>
  <si>
    <t>Трансформаторная подстанция-69, ул. К. Маркса</t>
  </si>
  <si>
    <t>договор аренды  № 02-11/686 от 16.12.2525</t>
  </si>
  <si>
    <t>Трансформаторная подстанция-7 (школа № 3)</t>
  </si>
  <si>
    <t>договор аренды  № 02-11/686 от 16.12.2526</t>
  </si>
  <si>
    <t>Трансформаторная подстанция-70</t>
  </si>
  <si>
    <t>договор аренды  № 02-11/686 от 16.12.2527</t>
  </si>
  <si>
    <t>Трансформаторная подстанция-74 (школа № 2)</t>
  </si>
  <si>
    <t>договор аренды  № 02-11/686 от 16.12.2528</t>
  </si>
  <si>
    <t>Трансформаторная подстанция-81 ул. Строительная 45, 44</t>
  </si>
  <si>
    <t>договор аренды  № 02-11/686 от 16.12.2529</t>
  </si>
  <si>
    <t>Трансформаторная подстанция-83 ул. Вокзальная, 59</t>
  </si>
  <si>
    <t>договор аренды  № 02-11/686 от 16.12.2530</t>
  </si>
  <si>
    <t>Трансформаторная подстанция-83 ул. Горького, 7, Ленина, 64</t>
  </si>
  <si>
    <t>договор аренды  № 02-11/686 от 16.12.2531</t>
  </si>
  <si>
    <t>Трансформаторная подстанция-80 ул. Ленина, Мира</t>
  </si>
  <si>
    <t>договор аренды  № 02-11/686 от 16.12.2532</t>
  </si>
  <si>
    <t>Трансформаторная подстанция-84 насосная</t>
  </si>
  <si>
    <t>59:12:0010338:106</t>
  </si>
  <si>
    <t>59-59-16/028/2007-329  от 10.05.2007 </t>
  </si>
  <si>
    <t>договор аренды  № 02-11/686 от 16.12.2533</t>
  </si>
  <si>
    <t>Трансформаторная подстанция-86, ул. Ленина, 36</t>
  </si>
  <si>
    <t>договор аренды  № 02-11/686 от 16.12.2534</t>
  </si>
  <si>
    <t>Трансформаторная подстанция-87, ул. Вокзальная, 57, 55</t>
  </si>
  <si>
    <t>договор аренды  № 02-11/686 от 16.12.2535</t>
  </si>
  <si>
    <t>Трансформаторная подстанция-87, ул.Ленина, 46, 48</t>
  </si>
  <si>
    <t>договор аренды  № 02-11/686 от 16.12.2536</t>
  </si>
  <si>
    <t>Трансформаторная подстанция-87, ул.Ленина, 54, 46</t>
  </si>
  <si>
    <t>договор аренды  № 02-11/686 от 16.12.2537</t>
  </si>
  <si>
    <t>Трансформаторная подстанция-88 до АЗС</t>
  </si>
  <si>
    <t>договор аренды  № 02-11/686 от 16.12.2538</t>
  </si>
  <si>
    <t>Трансформаторная подстанция-88 (инфекционое отделение)</t>
  </si>
  <si>
    <t>договор аренды  № 02-11/686 от 16.12.2539</t>
  </si>
  <si>
    <t>Трансформаторная подстанция-88 (поликлинника)</t>
  </si>
  <si>
    <t>договор аренды  № 02-11/686 от 16.12.2540</t>
  </si>
  <si>
    <t>Трансформаторная подстанция-88, ул. Ленина ЦРБ</t>
  </si>
  <si>
    <t>договор аренды  № 02-11/686 от 16.12.2541</t>
  </si>
  <si>
    <t>Трансформаторная подстанция-9 д/ сад 31</t>
  </si>
  <si>
    <t>договор аренды  № 02-11/686 от 16.12.2542</t>
  </si>
  <si>
    <t>Трансформаторная подстанция-9 ул. Кабалевского, 13, бул. Приморский</t>
  </si>
  <si>
    <t>договор аренды  № 02-11/686 от 16.12.2543</t>
  </si>
  <si>
    <t>Трансформаторная подстанция-9 ул. Кабалевского, 9</t>
  </si>
  <si>
    <t>договор аренды  № 02-11/686 от 16.12.2544</t>
  </si>
  <si>
    <t>Трансформаторная подстанция-91 база горсети</t>
  </si>
  <si>
    <t>договор аренды  № 02-11/686 от 16.12.2545</t>
  </si>
  <si>
    <t>Трансформаторная подстанция-99 до Депо</t>
  </si>
  <si>
    <t>договор аренды  № 02-11/686 от 16.12.2546</t>
  </si>
  <si>
    <t>Трансформаторная подстанция-99 до РПС-3</t>
  </si>
  <si>
    <t>договор аренды  № 02-11/686 от 16.12.2547</t>
  </si>
  <si>
    <t>Трансформаторная подстанция-99 до депо</t>
  </si>
  <si>
    <t>договор аренды  № 02-11/686 от 16.12.2548</t>
  </si>
  <si>
    <t>Трансформаторная подстанция-99 до РП-1</t>
  </si>
  <si>
    <t>договор аренды  № 02-11/686 от 16.12.2549</t>
  </si>
  <si>
    <t>Трансформаторная подстанция-99 до РП-2</t>
  </si>
  <si>
    <t>договор аренды  № 02-11/686 от 16.12.2550</t>
  </si>
  <si>
    <t>Трансформаторная подстанция-99  ППЖТ</t>
  </si>
  <si>
    <t>договор аренды  № 02-11/686 от 16.12.2551</t>
  </si>
  <si>
    <t>Фидер 104, от ТП-57 до ТП-39</t>
  </si>
  <si>
    <t>договор аренды  № 02-11/686 от 16.12.2552</t>
  </si>
  <si>
    <t>Фидер 104, от ТП-92 до ТП-39</t>
  </si>
  <si>
    <t>договор аренды  № 02-11/686 от 16.12.2553</t>
  </si>
  <si>
    <t>Фидер 104, от ТП-99 до РП-1</t>
  </si>
  <si>
    <t>договор аренды  № 02-11/686 от 16.12.2554</t>
  </si>
  <si>
    <t>Фидер 110, от ТП-69 до ТП-70</t>
  </si>
  <si>
    <t>договор аренды  № 02-11/686 от 16.12.2555</t>
  </si>
  <si>
    <t>Фидер 13, от подстанции Сайгатка до опоры № 1</t>
  </si>
  <si>
    <t>договор аренды  № 02-11/686 от 16.12.2556</t>
  </si>
  <si>
    <t>Фидер 13, от ТП до ТП-519</t>
  </si>
  <si>
    <t>договор аренды  № 02-11/686 от 16.12.2557</t>
  </si>
  <si>
    <t>Фидер 207, от, ТП-83 до ТП-2</t>
  </si>
  <si>
    <t>договор аренды  № 02-11/686 от 16.12.2558</t>
  </si>
  <si>
    <t>Фидер 204, 207, от ТП-3 до трансформатора 1, ААВ-10</t>
  </si>
  <si>
    <t>договор аренды  № 02-11/686 от 16.12.2559</t>
  </si>
  <si>
    <t>Фидер 208, от ТП-38 до ТП-28</t>
  </si>
  <si>
    <t>договор аренды  № 02-11/686 от 16.12.2560</t>
  </si>
  <si>
    <t>Фидер 209, от ТП-64 до ТП-84</t>
  </si>
  <si>
    <t>договор аренды  № 02-11/686 от 16.12.2561</t>
  </si>
  <si>
    <t>Фидер 26, от воздушной линии 10 до ТП-89</t>
  </si>
  <si>
    <t>договор аренды  № 02-11/686 от 16.12.2562</t>
  </si>
  <si>
    <t>Фидер 26, от опоры № 6 до ТП-45</t>
  </si>
  <si>
    <t>договор аренды  № 02-11/686 от 16.12.2563</t>
  </si>
  <si>
    <t>Фидер 28, от опоры № 25 до ТП-44</t>
  </si>
  <si>
    <t>договор аренды  № 02-11/686 от 16.12.2564</t>
  </si>
  <si>
    <t>Фидер 28, от опоры № 30 до опоры № 31</t>
  </si>
  <si>
    <t>договор аренды  № 02-11/686 от 16.12.2565</t>
  </si>
  <si>
    <t>Фидер 5, от опоры № 111 до ТП-74</t>
  </si>
  <si>
    <t>договор аренды  № 02-11/686 от 16.12.2566</t>
  </si>
  <si>
    <t>Фидер 5, от опоры № 17 до ТП-37</t>
  </si>
  <si>
    <t>договор аренды  № 02-11/686 от 16.12.2567</t>
  </si>
  <si>
    <t>Фидер 5, от опоры № 16 до ТП-37</t>
  </si>
  <si>
    <t>договор аренды  № 02-11/686 от 16.12.2568</t>
  </si>
  <si>
    <t>Трансформаторная подстанция-5165</t>
  </si>
  <si>
    <t>договор аренды  № 02-11/686 от 16.12.2569</t>
  </si>
  <si>
    <t>Трансформаторная подстанция-64 ( институт )</t>
  </si>
  <si>
    <t>договор аренды  № 02-11/686 от 16.12.2570</t>
  </si>
  <si>
    <t>Кабельная линия 0,4 кВ, протяж - 150,0 п.м</t>
  </si>
  <si>
    <t>договор аренды  № 02-11/686 от 16.12.2571</t>
  </si>
  <si>
    <t>Кабельная линия 0,4кВ протяж 150,0</t>
  </si>
  <si>
    <t>договор аренды  № 02-11/686 от 16.12.2572</t>
  </si>
  <si>
    <t>Кабельная линия 0,4 кВ, прот - 395,0 п.м.</t>
  </si>
  <si>
    <t>договор аренды  № 02-11/686 от 16.12.2573</t>
  </si>
  <si>
    <t>Кабельная линия 10 кВ, прот - 1220,0 п.м.</t>
  </si>
  <si>
    <t>договор аренды  № 02-11/686 от 16.12.2574</t>
  </si>
  <si>
    <t>Кабельная линия 0,4 кВ, прот - 125,0 п.м.</t>
  </si>
  <si>
    <t>договор аренды  № 02-11/686 от 16.12.2575</t>
  </si>
  <si>
    <t>Кабельная линия 0,4 кВ, прот - 150,0 п.м.</t>
  </si>
  <si>
    <t>договор аренды  № 02-11/686 от 16.12.2576</t>
  </si>
  <si>
    <t>Кабельная линия 0,4 кВ, прот - 165,0 п.м.</t>
  </si>
  <si>
    <t>договор аренды  № 02-11/686 от 16.12.2577</t>
  </si>
  <si>
    <t>Кабельная линия 10 кВ, прот - 3500,0 п.м.</t>
  </si>
  <si>
    <t>договор аренды  № 02-11/686 от 16.12.2578</t>
  </si>
  <si>
    <t>Кабельная линия 10 кВ, прот - 4150,0 п.м.</t>
  </si>
  <si>
    <t>договор аренды  № 02-11/686 от 16.12.2579</t>
  </si>
  <si>
    <t>воздушная линия -0,4 кв. от п/с Сутузово до с/м Кардопол 8.840 к</t>
  </si>
  <si>
    <t>договор аренды  № 02-11/686 от 16.12.2580</t>
  </si>
  <si>
    <t>Подстанция Сайгатка до ТП-518</t>
  </si>
  <si>
    <t>договор аренды  № 02-11/686 от 16.12.2581</t>
  </si>
  <si>
    <t>Кабельная линия - 10кВ п/с Заря</t>
  </si>
  <si>
    <t>договор аренды  № 02-11/686 от 16.12.2582</t>
  </si>
  <si>
    <t>Кабельная линия -10 от ТП - 591 до ЦТП (стол к 8)</t>
  </si>
  <si>
    <t>договор аренды  № 02-11/686 от 16.12.2583</t>
  </si>
  <si>
    <t>Трансформаторная подстанция-94 котельная сплавного рейда</t>
  </si>
  <si>
    <t>договор аренды  № 02-11/686 от 16.12.2584</t>
  </si>
  <si>
    <t>Трансформаторная подстанция-1 к/т Искорка</t>
  </si>
  <si>
    <t>договор аренды  № 02-11/686 от 16.12.2585</t>
  </si>
  <si>
    <t>Трансформаторная подстанция-12 ул Мира</t>
  </si>
  <si>
    <t>договор аренды  № 02-11/686 от 16.12.2586</t>
  </si>
  <si>
    <t>Трансформаторная подстанция-46 ул. Кирова, Пролетарская, Северная</t>
  </si>
  <si>
    <t>договор аренды  № 02-11/686 от 16.12.2587</t>
  </si>
  <si>
    <t>Трансформаторная подстанция-50 Волна</t>
  </si>
  <si>
    <t>договор аренды  № 02-11/686 от 16.12.2588</t>
  </si>
  <si>
    <t>Трансформаторная подстанция-51 ул. Энергетическая, Южная, Советская</t>
  </si>
  <si>
    <t>договор аренды  № 02-11/686 от 16.12.2589</t>
  </si>
  <si>
    <t>Трансформаторная подстанция-5161 ул. пр. Победы, 4</t>
  </si>
  <si>
    <t>договор аренды  № 02-11/686 от 16.12.2590</t>
  </si>
  <si>
    <t>Трансформаторная подстанция-5161 ул. пр. Победы, 6</t>
  </si>
  <si>
    <t>договор аренды  № 02-11/686 от 16.12.2591</t>
  </si>
  <si>
    <t>Трансформаторная подстанция-81 ул. Советская 21,4</t>
  </si>
  <si>
    <t>договор аренды  № 02-11/686 от 16.12.2592</t>
  </si>
  <si>
    <t>Трансформаторная подстанция-81 ул. Советская 42,43</t>
  </si>
  <si>
    <t>договор аренды  № 02-11/686 от 16.12.2593</t>
  </si>
  <si>
    <t>Трансформаторная подстанция-81 ул. Строительная 45,44</t>
  </si>
  <si>
    <t>договор аренды  № 02-11/686 от 16.12.2594</t>
  </si>
  <si>
    <t>Трансформаторная подстанция-82 общежитие Химик</t>
  </si>
  <si>
    <t>договор аренды  № 02-11/686 от 16.12.2595</t>
  </si>
  <si>
    <t>Трансформаторная подстанция-83 д/сад 21</t>
  </si>
  <si>
    <t>договор аренды  № 02-11/686 от 16.12.2596</t>
  </si>
  <si>
    <t>Трансформаторная подстанция-83 д/сад 24</t>
  </si>
  <si>
    <t>договор аренды  № 02-11/686 от 16.12.2597</t>
  </si>
  <si>
    <t>Трансформаторная подстанция -4 д/с №7</t>
  </si>
  <si>
    <t>договор аренды  № 02-11/686 от 16.12.2598</t>
  </si>
  <si>
    <t>Сооружение кабельная линия 0,4, кв. г. Чайковский ТП-50, "Волна", ф.2, 14</t>
  </si>
  <si>
    <t>договор аренды  № 02-11/686 от 16.12.2599</t>
  </si>
  <si>
    <t>Сооружение кабельная линия 0,4, кв. г. Чайковский от ТП-82 до общежития</t>
  </si>
  <si>
    <t>договор аренды  № 02-11/686 от 16.12.2600</t>
  </si>
  <si>
    <t>Сооружение кабельная линия 0,4, кв. г. Чайковский ф. 1,2,3 начало объекта- ТП-46, конец объект дома по ул. Кирова, Пролетарская</t>
  </si>
  <si>
    <t>договор аренды  № 02-11/686 от 16.12.2601</t>
  </si>
  <si>
    <t>Сооружение кабельная линия 0,4, кв. г. Чайковский от ТП-83 до д/с 24 до ул. Ленина, 40а</t>
  </si>
  <si>
    <t>договор аренды  № 02-11/686 от 16.12.2602</t>
  </si>
  <si>
    <t>Трансформаторная подстанция-81 (оборудование)  ул. Советская, 21,4</t>
  </si>
  <si>
    <t>договор аренды  № 02-11/686 от 16.12.2603</t>
  </si>
  <si>
    <t>Трансформаторная подстанция-81  ул. Советская, 45,44</t>
  </si>
  <si>
    <t>договор аренды  № 02-11/686 от 16.12.2604</t>
  </si>
  <si>
    <t>Трансформаторная подстанция-81 (оборудование)  ул. Советская, 42,43</t>
  </si>
  <si>
    <t>договор аренды  № 02-11/686 от 16.12.2605</t>
  </si>
  <si>
    <t>Сооружение кабельная линия 0,4, кв. г. Чайковский , начало объекта- ТП-51, конец объекта ф.1,2,3 дома по ул. Энергетической, Южной Советской</t>
  </si>
  <si>
    <t>договор аренды  № 02-11/686 от 16.12.2606</t>
  </si>
  <si>
    <t>договор аренды  № 02-11/686 от 16.12.2607</t>
  </si>
  <si>
    <t>Трансформаторная подстанция-5161,Проспект победы, 6</t>
  </si>
  <si>
    <t>договор аренды  № 02-11/686 от 16.12.2608</t>
  </si>
  <si>
    <t>Сооружение кабельная линия 0,4, кв. г. Чайковский ТП-5161, Проспект победы, 4</t>
  </si>
  <si>
    <t>договор аренды  № 02-11/686 от 16.12.2609</t>
  </si>
  <si>
    <t>Сооружение кабельная линия 0,4, кв. г. Чайковский от ЗРУ д. Советской, 15 до насосной ВНС ТП-26</t>
  </si>
  <si>
    <t>договор аренды  № 02-11/686 от 16.12.2610</t>
  </si>
  <si>
    <t>Трансформаторная подстанция-118 (оборудование), ул. Вокзальная6, Управление ОВД</t>
  </si>
  <si>
    <t>договор аренды  № 02-11/686 от 16.12.2611</t>
  </si>
  <si>
    <t>Трансформаторная подстанция-177(оборудование) ул. Магистральная коттеджи</t>
  </si>
  <si>
    <t>договор аренды  № 02-11/686 от 16.12.2612</t>
  </si>
  <si>
    <t>Трансформаторная подстанция-216(оборудование) Заря-2 ул. Цветочная д. 11</t>
  </si>
  <si>
    <t>договор аренды  № 02-11/686 от 16.12.2613</t>
  </si>
  <si>
    <t>Трансформаторная подстанция 1 (оборудование) ул. К. Маркса (к/т Искорка)</t>
  </si>
  <si>
    <t>договор аренды  № 02-11/686 от 16.12.2614</t>
  </si>
  <si>
    <t>Трансформаторная подстанция-2 ВН (оборудование)</t>
  </si>
  <si>
    <t>договор аренды  № 02-11/686 от 16.12.2615</t>
  </si>
  <si>
    <t>Трансформаторная подстанция-3(оборудование) ВН</t>
  </si>
  <si>
    <t>договор аренды  № 02-11/686 от 16.12.2616</t>
  </si>
  <si>
    <t>Трансформаторная подстанция-4(оборудование) ВН</t>
  </si>
  <si>
    <t>договор аренды  № 02-11/686 от 16.12.2617</t>
  </si>
  <si>
    <t>Трансформаторная подстанция-6(оборудование) ВН</t>
  </si>
  <si>
    <t>договор аренды  № 02-11/686 от 16.12.2618</t>
  </si>
  <si>
    <t>Трансформаторная подстанция-8 (оборудование) ВН</t>
  </si>
  <si>
    <t>договор аренды  № 02-11/686 от 16.12.2619</t>
  </si>
  <si>
    <t>Трансформаторная подстанция-9 (оборудование)  бригантина</t>
  </si>
  <si>
    <t>договор аренды  № 02-11/686 от 16.12.2620</t>
  </si>
  <si>
    <t>Трансформаторная подстанция (КТП)-10  универмаг ул. Ленина</t>
  </si>
  <si>
    <t>договор аренды  № 02-11/686 от 16.12.2621</t>
  </si>
  <si>
    <t>Трансформаторная подстанция-11 (оборудование) баня №2</t>
  </si>
  <si>
    <t>договор аренды  № 02-11/686 от 16.12.2622</t>
  </si>
  <si>
    <t>Трансформаторная подстанция (КТП)-12  ул. Вокзальная 39</t>
  </si>
  <si>
    <t>договор аренды  № 02-11/686 от 16.12.2623</t>
  </si>
  <si>
    <t>Трансформаторная подстанция (КТП)-16  Автокоператив №2</t>
  </si>
  <si>
    <t>договор аренды  № 02-11/686 от 16.12.2624</t>
  </si>
  <si>
    <t>Трансформаторная подстанция-19(оборудование) ул. Камская</t>
  </si>
  <si>
    <t>договор аренды  № 02-11/686 от 16.12.2625</t>
  </si>
  <si>
    <t>Трансформаторная подстанция (КТП)-20 ул. Школьная</t>
  </si>
  <si>
    <t>договор аренды  № 02-11/686 от 16.12.2626</t>
  </si>
  <si>
    <t>Трансформаторная подстанция-21(оборудование) ул. Советская 49</t>
  </si>
  <si>
    <t>договор аренды  № 02-11/686 от 16.12.2627</t>
  </si>
  <si>
    <t>Трансформаторная подстанция-23(оборудование) ул. Ленина 1 (порт)</t>
  </si>
  <si>
    <t>договор аренды  № 02-11/686 от 16.12.2628</t>
  </si>
  <si>
    <t>Трансформаторная подстанция (КТП)-24 ул. Уральская 10</t>
  </si>
  <si>
    <t>договор аренды  № 02-11/686 от 16.12.2629</t>
  </si>
  <si>
    <t>Трансформаторная подстанция (гКТП)-25 ул. Садовая</t>
  </si>
  <si>
    <t>договор аренды  № 02-11/686 от 16.12.2630</t>
  </si>
  <si>
    <t>Трансформаторная подстанция (КТП)-27 ул. Шоссейная</t>
  </si>
  <si>
    <t>договор аренды  № 02-11/686 от 16.12.2631</t>
  </si>
  <si>
    <t>Трансформаторная подстанция-23(оборудование) к/т горизонт</t>
  </si>
  <si>
    <t>договор аренды  № 02-11/686 от 16.12.2632</t>
  </si>
  <si>
    <t>Трансформаторная подстанция-29(оборудование) Молокозавод</t>
  </si>
  <si>
    <t>договор аренды  № 02-11/686 от 16.12.2633</t>
  </si>
  <si>
    <t>Трансформаторная подстанция-30(оборудование) Мясокомбинат</t>
  </si>
  <si>
    <t>договор аренды  № 02-11/686 от 16.12.2634</t>
  </si>
  <si>
    <t>Трансформаторная подстанция (КТП)-31 с/массив №1</t>
  </si>
  <si>
    <t>договор аренды  № 02-11/686 от 16.12.2635</t>
  </si>
  <si>
    <t>Трансформаторная подстанция (КТП)-36 ХРПУ</t>
  </si>
  <si>
    <t>договор аренды  № 02-11/686 от 16.12.2636</t>
  </si>
  <si>
    <t>Трансформаторная подстанция (КТП)-37 а/к №6</t>
  </si>
  <si>
    <t>договор аренды  № 02-11/686 от 16.12.2637</t>
  </si>
  <si>
    <t>Трансформаторная подстанция-38(оборудование) Больничный городок</t>
  </si>
  <si>
    <t>договор аренды  № 02-11/686 от 16.12.2638</t>
  </si>
  <si>
    <t>Трансформаторная подстанция (КТП)-41 Вторчермет</t>
  </si>
  <si>
    <t>договор аренды  № 02-11/686 от 16.12.2639</t>
  </si>
  <si>
    <t>Трансформаторная подстанция (КТП)-42 (оборудование) ул. Советская массив 17</t>
  </si>
  <si>
    <t>договор аренды  № 02-11/686 от 16.12.2640</t>
  </si>
  <si>
    <t>Трансформаторная подстанция (КТП)-43 (оборудование), ул.Дружбы</t>
  </si>
  <si>
    <t>договор аренды  № 02-11/686 от 16.12.2641</t>
  </si>
  <si>
    <t>Трансформаторная подстанция (КТП)-44 (оборудование), ул.Жданова</t>
  </si>
  <si>
    <t>договор аренды  № 02-11/686 от 16.12.2642</t>
  </si>
  <si>
    <t>Трансформаторная подстанция (КТП)-46 (оборудование), п. Заря-2</t>
  </si>
  <si>
    <t>договор аренды  № 02-11/686 от 16.12.2643</t>
  </si>
  <si>
    <t>Трансформаторная подстанция (КТП)-47 (оборудование), Аэропорт</t>
  </si>
  <si>
    <t>договор аренды  № 02-11/686 от 16.12.2644</t>
  </si>
  <si>
    <t>Трансформаторная подстанция (КТП)-49 (оборудование), массив № 4</t>
  </si>
  <si>
    <t>договор аренды  № 02-11/686 от 16.12.2645</t>
  </si>
  <si>
    <t>Трансформаторная подстанция-50(оборудование) гостиница Волна</t>
  </si>
  <si>
    <t>договор аренды  № 02-11/686 от 16.12.2646</t>
  </si>
  <si>
    <t>Трансформаторная подстанция (КТП)-51 (оборудование), ул. Южная</t>
  </si>
  <si>
    <t>договор аренды  № 02-11/686 от 16.12.2647</t>
  </si>
  <si>
    <t>Трансформаторная подстанция-53(оборудование) д/с 12, д/с 13</t>
  </si>
  <si>
    <t>договор аренды  № 02-11/686 от 16.12.2648</t>
  </si>
  <si>
    <t>Трансформаторная подстанция-55(оборудование) ул. Кабалевского ,20</t>
  </si>
  <si>
    <t>договор аренды  № 02-11/686 от 16.12.2649</t>
  </si>
  <si>
    <t>Трансформаторная подстанция-56(оборудование) ул. Приморский бульвар, 52</t>
  </si>
  <si>
    <t>договор аренды  № 02-11/686 от 16.12.2650</t>
  </si>
  <si>
    <t>Трансформаторная подстанция (КТП)-57 (оборудование) Нефтебаза на ж/б</t>
  </si>
  <si>
    <t>договор аренды  № 02-11/686 от 16.12.2651</t>
  </si>
  <si>
    <t>Трансформаторная подстанция (КТП)-58 (оборудование) , ул. Вокзальная контейнерная</t>
  </si>
  <si>
    <t>договор аренды  № 02-11/686 от 16.12.2652</t>
  </si>
  <si>
    <t>Трансформаторная подстанция-59(оборудование) ул. Кабалевского м-н Ветеран</t>
  </si>
  <si>
    <t>договор аренды  № 02-11/686 от 16.12.2653</t>
  </si>
  <si>
    <t>Трансформаторная подстанция (КТП)-60 (оборудование)</t>
  </si>
  <si>
    <t>договор аренды  № 02-11/686 от 16.12.2654</t>
  </si>
  <si>
    <t>Трансформаторная подстанция-64(оборудование) ул. Ленина Институт</t>
  </si>
  <si>
    <t>договор аренды  № 02-11/686 от 16.12.2655</t>
  </si>
  <si>
    <t>Трансформаторная подстанция-68(оборудование) ул. К.Маркса типография</t>
  </si>
  <si>
    <t>договор аренды  № 02-11/686 от 16.12.2656</t>
  </si>
  <si>
    <t>Трансформаторная подстанция-69(оборудование) торговый центр ул. К.Маркса</t>
  </si>
  <si>
    <t>договор аренды  № 02-11/686 от 16.12.2657</t>
  </si>
  <si>
    <t>Трансформаторная подстанция-70(оборудование) т ул. К.Маркса сберкасса</t>
  </si>
  <si>
    <t>договор аренды  № 02-11/686 от 16.12.2658</t>
  </si>
  <si>
    <t>Трансформаторная подстанция (гКТП)-71 ул. Азина 35 (частный)</t>
  </si>
  <si>
    <t>договор аренды  № 02-11/686 от 16.12.2659</t>
  </si>
  <si>
    <t>Трансформаторная подстанция (КТП)-73 ул. Красноармейская</t>
  </si>
  <si>
    <t>договор аренды  № 02-11/686 от 16.12.2660</t>
  </si>
  <si>
    <t>Трансформаторная подстанция (КТП)-78  д/сад 19 Завьялово</t>
  </si>
  <si>
    <t>договор аренды  № 02-11/686 от 16.12.2661</t>
  </si>
  <si>
    <t>Трансформаторная подстанция-83 (оборудование)  ул. Ленина д/сад 21</t>
  </si>
  <si>
    <t>договор аренды  № 02-11/686 от 16.12.2662</t>
  </si>
  <si>
    <t>Трансформаторная подстанция-84 (оборудование)  музучилище, общ</t>
  </si>
  <si>
    <t>договор аренды  № 02-11/686 от 16.12.2663</t>
  </si>
  <si>
    <t>Трансформаторная подстанция-85 (оборудование)  школа 11</t>
  </si>
  <si>
    <t>договор аренды  № 02-11/686 от 16.12.2664</t>
  </si>
  <si>
    <t>Трансформаторная подстанция-86 (оборудование)  ул. Ленина библиотека</t>
  </si>
  <si>
    <t>договор аренды  № 02-11/686 от 16.12.2665</t>
  </si>
  <si>
    <t>Трансформаторная подстанция-87 (оборудование)  школа исскуств</t>
  </si>
  <si>
    <t>договор аренды  № 02-11/686 от 16.12.2666</t>
  </si>
  <si>
    <t>Трансформаторная подстанция-89 (оборудование)  база треста столовых</t>
  </si>
  <si>
    <t>договор аренды  № 02-11/686 от 16.12.2667</t>
  </si>
  <si>
    <t>Трансформаторная подстанция -90 (оборудование) дор. отдел</t>
  </si>
  <si>
    <t>договор аренды  № 02-11/686 от 16.12.2668</t>
  </si>
  <si>
    <t>Трансформаторная подстанция (КТП)-93 (оборудование)  АТП</t>
  </si>
  <si>
    <t>договор аренды  № 02-11/686 от 16.12.2669</t>
  </si>
  <si>
    <t>Трансформаторная подстанция 100 (оборудование) ул. Строительная</t>
  </si>
  <si>
    <t>договор аренды  № 02-11/686 от 16.12.2670</t>
  </si>
  <si>
    <t>Трансформаторная подстанция (КТП)-103   п. Заря</t>
  </si>
  <si>
    <t>договор аренды  № 02-11/686 от 16.12.2671</t>
  </si>
  <si>
    <t>Трансформаторная подстанция (КТП)-108   газ. наполн. станция</t>
  </si>
  <si>
    <t>договор аренды  № 02-11/686 от 16.12.2672</t>
  </si>
  <si>
    <t>Распределительная подстанция-1 (оборудование)</t>
  </si>
  <si>
    <t>договор аренды  № 02-11/686 от 16.12.2673</t>
  </si>
  <si>
    <t>Распределительная подстанция-2 (оборудование)</t>
  </si>
  <si>
    <t>договор аренды  № 02-11/686 от 16.12.2674</t>
  </si>
  <si>
    <t>Трансформаторная подстанция-66(оборудование) Заря школа 8</t>
  </si>
  <si>
    <t>договор аренды  № 02-11/686 от 16.12.2675</t>
  </si>
  <si>
    <t>Трансформаторная подстанция-124 (оборудование) база ККПТБ</t>
  </si>
  <si>
    <t>договор аренды  № 02-11/686 от 16.12.2676</t>
  </si>
  <si>
    <t>Трансформаторная подстанция-61(оборудование) Вокзальная 43,45</t>
  </si>
  <si>
    <t>договор аренды  № 02-11/686 от 16.12.2677</t>
  </si>
  <si>
    <t>Трансформаторная подстанция-17(оборудование) ул. Мира школа №10</t>
  </si>
  <si>
    <t>договор аренды  № 02-11/686 от 16.12.2678</t>
  </si>
  <si>
    <t>договор аренды  № 02-11/686 от 16.12.2679</t>
  </si>
  <si>
    <t>Распределительная подстанция-3 (оборудование)</t>
  </si>
  <si>
    <t>договор аренды  № 02-11/686 от 16.12.2680</t>
  </si>
  <si>
    <t>Трансформаторная подстанция-120 (оборудование), ул. Шлюзовая школа</t>
  </si>
  <si>
    <t>договор аренды  № 02-11/686 от 16.12.2681</t>
  </si>
  <si>
    <t>Трансформаторная подстанция-126 (оборудование) ул. Гагарина, 14</t>
  </si>
  <si>
    <t>договор аренды  № 02-11/686 от 16.12.2682</t>
  </si>
  <si>
    <t>Трансформаторная подстанция-119(оборудование), ул. Гагарина 36</t>
  </si>
  <si>
    <t>договор аренды  № 02-11/686 от 16.12.2683</t>
  </si>
  <si>
    <t>Трансформаторная подстанция-102 (оборудование) ул. Трактовая</t>
  </si>
  <si>
    <t>договор аренды  № 02-11/686 от 16.12.2684</t>
  </si>
  <si>
    <t>Трансформаторная подстанция-40(оборудование) ул. Кабалевского, 11</t>
  </si>
  <si>
    <t>договор аренды  № 02-11/686 от 16.12.2685</t>
  </si>
  <si>
    <t>Трансформаторная подстанция-18(оборудование) база ОРС рейда Райпо</t>
  </si>
  <si>
    <t>договор аренды  № 02-11/686 от 16.12.2686</t>
  </si>
  <si>
    <t>Трансформаторная подстанция-79 (оборудование) с/м Прикамье</t>
  </si>
  <si>
    <t>договор аренды  № 02-11/686 от 16.12.2687</t>
  </si>
  <si>
    <t>Трансформаторная подстанция-154(оборудование) с/м 30</t>
  </si>
  <si>
    <t>договор аренды  № 02-11/686 от 16.12.2688</t>
  </si>
  <si>
    <t>Трансформаторная подстанция-152 (оборудование) с/м 40</t>
  </si>
  <si>
    <t>договор аренды  № 02-11/686 от 16.12.2689</t>
  </si>
  <si>
    <t>Трансформаторная подстанция-134 (оборудование) ЦТП Прикамский район</t>
  </si>
  <si>
    <t>договор аренды  № 02-11/686 от 16.12.2690</t>
  </si>
  <si>
    <t>Трансформаторная подстанция-135 (оборудование) ЦТП-1 м/р 9а</t>
  </si>
  <si>
    <t>договор аренды  № 02-11/686 от 16.12.2691</t>
  </si>
  <si>
    <t>Трансформаторная подстанция-81 (оборудование)</t>
  </si>
  <si>
    <t>договор аренды  № 02-11/686 от 16.12.2692</t>
  </si>
  <si>
    <t>Трансформаторная подстанция-67(оборудование) ул. Строительная д/с 36</t>
  </si>
  <si>
    <t>договор аренды  № 02-11/686 от 16.12.2693</t>
  </si>
  <si>
    <t>Трансформаторная подстанция-139(оборудование) ул. Ленина 63/2 общ, Молодость</t>
  </si>
  <si>
    <t>договор аренды  № 02-11/686 от 16.12.2694</t>
  </si>
  <si>
    <t>Трансформаторная подстанция-147(оборудование) ул. Проспект победы,10</t>
  </si>
  <si>
    <t>договор аренды  № 02-11/686 от 16.12.2695</t>
  </si>
  <si>
    <t>Трансформаторная подстанция-112 (оборудование) Больничный городок</t>
  </si>
  <si>
    <t>договор аренды  № 02-11/686 от 16.12.2696</t>
  </si>
  <si>
    <t>Трансформаторная подстанция-88 (оборудование)  ЦРБ</t>
  </si>
  <si>
    <t>договор аренды  № 02-11/686 от 16.12.2697</t>
  </si>
  <si>
    <t>Трансформаторная подстанция-106 (оборудование)  АТП встроенное</t>
  </si>
  <si>
    <t>договор аренды  № 02-11/686 от 16.12.2698</t>
  </si>
  <si>
    <t>Трансформаторная подстанция-5(оборудование) ул. Советская пож. депо</t>
  </si>
  <si>
    <t>договор аренды  № 02-11/686 от 16.12.2699</t>
  </si>
  <si>
    <t>Трансформаторная подстанция-167(оборудование) ул. Азина, 13</t>
  </si>
  <si>
    <t>договор аренды  № 02-11/686 от 16.12.2700</t>
  </si>
  <si>
    <t>Трансформаторная подстанция-45(оборудование) ул. Азина,29</t>
  </si>
  <si>
    <t>договор аренды  № 02-11/686 от 16.12.2701</t>
  </si>
  <si>
    <t>Трансформаторная подстанция-39(оборудование) ул. Азина, Советская (немцы)</t>
  </si>
  <si>
    <t>договор аренды  № 02-11/686 от 16.12.2702</t>
  </si>
  <si>
    <t>Трансформаторная подстанция-114 (оборудование) ул.Камская 3</t>
  </si>
  <si>
    <t>договор аренды  № 02-11/686 от 16.12.2703</t>
  </si>
  <si>
    <t>Трансформаторная подстанция-168(оборудование) здание автовокзала</t>
  </si>
  <si>
    <t>договор аренды  № 02-11/686 от 16.12.2704</t>
  </si>
  <si>
    <t>Трансформаторная подстанция-186(оборудование) ул. Восточная (лесхоз)</t>
  </si>
  <si>
    <t>договор аренды  № 02-11/686 от 16.12.2705</t>
  </si>
  <si>
    <t>Трансформаторная подстанция-210(оборудование) Эрис</t>
  </si>
  <si>
    <t>договор аренды  № 02-11/686 от 16.12.2706</t>
  </si>
  <si>
    <t>Трансформаторная подстанция-105 (оборудование)  ул. Промышленная столовая №2</t>
  </si>
  <si>
    <t>договор аренды  № 02-11/686 от 16.12.2707</t>
  </si>
  <si>
    <t>Трансформаторная подстанция-7(оборудование) т ул. К.Маркса школа 3</t>
  </si>
  <si>
    <t>договор аренды  № 02-11/686 от 16.12.2708</t>
  </si>
  <si>
    <t>Трансформаторная подстанция-115 (оборудование) ул.Шлюзовая</t>
  </si>
  <si>
    <t>договор аренды  № 02-11/686 от 16.12.2709</t>
  </si>
  <si>
    <t>Распределительная подстанция-6 (оборудование) ул. Советская 55</t>
  </si>
  <si>
    <t>договор аренды  № 02-11/686 от 16.12.2710</t>
  </si>
  <si>
    <t>договор аренды  № 02-11/686 от 16.12.2711</t>
  </si>
  <si>
    <t>договор аренды  № 02-11/686 от 16.12.2712</t>
  </si>
  <si>
    <t>Трансформаторная подстанция-146(оборудование) ул. Советская  53</t>
  </si>
  <si>
    <t>договор аренды  № 02-11/686 от 16.12.2713</t>
  </si>
  <si>
    <t>Трансформаторная подстанция-149 (оборудование) ул. Декабристов 10 д/с 39</t>
  </si>
  <si>
    <t>договор аренды  № 02-11/686 от 16.12.2714</t>
  </si>
  <si>
    <t>Трансформаторная подстанция -91 (оборудование) ул. Декабристов, 11,19</t>
  </si>
  <si>
    <t>договор аренды  № 02-11/686 от 16.12.2715</t>
  </si>
  <si>
    <t>Трансформаторная подстанция-52(оборудование) ул. Уральских Танкистов, 6</t>
  </si>
  <si>
    <t>договор аренды  № 02-11/686 от 16.12.2716</t>
  </si>
  <si>
    <t>Распределительная подстанция-5 СМУ лог КШТ</t>
  </si>
  <si>
    <t>договор аренды  № 02-11/686 от 16.12.2717</t>
  </si>
  <si>
    <t>Трансформаторная подстанция-137(оборудование) ул. Трактовая шк.,8</t>
  </si>
  <si>
    <t>договор аренды  № 02-11/686 от 16.12.2718</t>
  </si>
  <si>
    <t>Распределительная подстанция-6 (оборудование) колледж Точмаш</t>
  </si>
  <si>
    <t>договор аренды  № 02-11/686 от 16.12.2719</t>
  </si>
  <si>
    <t>Распределительная подстанция-5(оборудование) ул. Декабристов 32</t>
  </si>
  <si>
    <t>договор аренды  № 02-11/686 от 16.12.2720</t>
  </si>
  <si>
    <t>Трансформаторная подстанция-13 (оборудование) Пождепо Точмаш</t>
  </si>
  <si>
    <t>договор аренды  № 02-11/686 от 16.12.2721</t>
  </si>
  <si>
    <t>Трансформаторная подстанция-63(оборудование) д/сад №34</t>
  </si>
  <si>
    <t>договор аренды  № 02-11/686 от 16.12.2722</t>
  </si>
  <si>
    <t>Трансформаторная подстанция-80 (оборудование) ул. Сосновая ,19</t>
  </si>
  <si>
    <t>договор аренды  № 02-11/686 от 16.12.2723</t>
  </si>
  <si>
    <t>договор аренды  № 02-11/686 от 16.12.2724</t>
  </si>
  <si>
    <t>Трансформаторная подстанция-123 (оборудование) ПМК ПЭК</t>
  </si>
  <si>
    <t>договор аренды  № 02-11/686 от 16.12.2725</t>
  </si>
  <si>
    <t>Трансформаторная подстанция-197(оборудование)п/с Заря ф.7</t>
  </si>
  <si>
    <t>договор аренды  № 02-11/686 от 16.12.2726</t>
  </si>
  <si>
    <t>Трансформаторная подстанция-127 (оборудование) с/химия</t>
  </si>
  <si>
    <t>договор аренды  № 02-11/686 от 16.12.2727</t>
  </si>
  <si>
    <t>Трансформаторная подстанция-201(оборудование) ул. Сосновая, 10</t>
  </si>
  <si>
    <t>договор аренды  № 02-11/686 от 16.12.2728</t>
  </si>
  <si>
    <t>договор аренды  № 02-11/686 от 16.12.2729</t>
  </si>
  <si>
    <t>договор аренды  № 02-11/686 от 16.12.2730</t>
  </si>
  <si>
    <t>договор аренды  № 02-11/686 от 16.12.2731</t>
  </si>
  <si>
    <t>договор аренды  № 02-11/686 от 16.12.2732</t>
  </si>
  <si>
    <t>договор аренды  № 02-11/686 от 16.12.2733</t>
  </si>
  <si>
    <t>договор аренды  № 02-11/686 от 16.12.2734</t>
  </si>
  <si>
    <t>договор аренды  № 02-11/686 от 16.12.2735</t>
  </si>
  <si>
    <t>Трансформаторная подстанция-110 (оборудование) база УЖКХ</t>
  </si>
  <si>
    <t>договор аренды  № 02-11/686 от 16.12.2736</t>
  </si>
  <si>
    <t>Трансформаторная подстанция-194(оборудование)вещевой рынок на Мичуринке</t>
  </si>
  <si>
    <t>договор аренды  № 02-11/686 от 16.12.2737</t>
  </si>
  <si>
    <t>договор аренды  № 02-11/686 от 16.12.2738</t>
  </si>
  <si>
    <t>Трансформаторная подстанция-206(оборудование) Завьялово поликлинника</t>
  </si>
  <si>
    <t>договор аренды  № 02-11/686 от 16.12.2739</t>
  </si>
  <si>
    <t>Трансформаторная подстанция-177(оборудование) ЦТП-2</t>
  </si>
  <si>
    <t>договор аренды  № 02-11/686 от 16.12.2740</t>
  </si>
  <si>
    <t>Трансформаторная подстанция-125 (оборудование) СХТ</t>
  </si>
  <si>
    <t>договор аренды  № 02-11/686 от 16.12.2741</t>
  </si>
  <si>
    <t>договор аренды  № 02-11/686 от 16.12.2742</t>
  </si>
  <si>
    <t>Трансформаторная подстанция-198 (оборудование)  Завьялово</t>
  </si>
  <si>
    <t>договор аренды  № 02-11/686 от 16.12.2743</t>
  </si>
  <si>
    <t>Трансформаторная подстанция-107 (оборудование) а/к Маяк</t>
  </si>
  <si>
    <t>договор аренды  № 02-11/686 от 16.12.2744</t>
  </si>
  <si>
    <t>Трансформаторная подстанция-13 (оборудование) ж/д вокзал</t>
  </si>
  <si>
    <t>договор аренды  № 02-11/686 от 16.12.2745</t>
  </si>
  <si>
    <t>Трансформаторная подстанция-165(оборудование) ул. Декабристов,32</t>
  </si>
  <si>
    <t>договор аренды  № 02-11/686 от 16.12.2746</t>
  </si>
  <si>
    <t>Распределительная подстанция-6 (оборудование)</t>
  </si>
  <si>
    <t>договор аренды  № 02-11/686 от 16.12.2747</t>
  </si>
  <si>
    <t>Трансформаторная подстанция-105(оборудование)</t>
  </si>
  <si>
    <t>договор аренды  № 02-11/686 от 16.12.2748</t>
  </si>
  <si>
    <t>Трансформаторная подстанция-80 (оборудование) Завокзальный район</t>
  </si>
  <si>
    <t>договор аренды  № 02-11/686 от 16.12.2749</t>
  </si>
  <si>
    <t>Трансформаторная подстанция-197(оборудование) Полянка</t>
  </si>
  <si>
    <t>договор аренды  № 02-11/686 от 16.12.2750</t>
  </si>
  <si>
    <t>договор аренды  № 02-11/686 от 16.12.2751</t>
  </si>
  <si>
    <t>Трансформаторная подстанция-32(оборудование) Завьялово ТП-62 Райпо</t>
  </si>
  <si>
    <t>договор аренды  № 02-11/686 от 16.12.2752</t>
  </si>
  <si>
    <t>Трансформаторная подстанция-136 (оборудование) база русь</t>
  </si>
  <si>
    <t>договор аренды  № 02-11/686 от 16.12.2753</t>
  </si>
  <si>
    <t>Трансформаторная подстанция-213(оборудование) Снежинка</t>
  </si>
  <si>
    <t>договор аренды  № 02-11/686 от 16.12.2754</t>
  </si>
  <si>
    <t>Трансформаторная подстанция-154(оборудование) ул. Пушкина</t>
  </si>
  <si>
    <t>договор аренды  № 02-11/686 от 16.12.2755</t>
  </si>
  <si>
    <t>договор аренды  № 02-11/686 от 16.12.2756</t>
  </si>
  <si>
    <t>Трансформаторная подстанция-105(оборудование) столовая №2 камеры</t>
  </si>
  <si>
    <t>договор аренды  № 02-11/686 от 16.12.2757</t>
  </si>
  <si>
    <t>Распределительная подстанция-6 (оборудование) ул. Декабристов (колледж)</t>
  </si>
  <si>
    <t>договор аренды  № 02-11/686 от 16.12.2758</t>
  </si>
  <si>
    <t>Трансформаторная подстанция (КТП)-5162,630 с трансформатор ТМ-100 (оборудование)</t>
  </si>
  <si>
    <t>договор аренды  № 02-11/686 от 16.12.2759</t>
  </si>
  <si>
    <t>Трансформаторная подстанция-198(оборудование)</t>
  </si>
  <si>
    <t>договор аренды  № 02-11/686 от 16.12.2760</t>
  </si>
  <si>
    <t>Трансформаторная подстанция-205(оборудование)</t>
  </si>
  <si>
    <t>договор аренды  № 02-11/686 от 16.12.2761</t>
  </si>
  <si>
    <t>Трансформаторная подстанция 101 (оборудование) ретранслятор</t>
  </si>
  <si>
    <t>договор аренды  № 02-11/686 от 16.12.2762</t>
  </si>
  <si>
    <t>Трансформаторная подстанция-34(оборудование) ул. Вокзальная УЖКХ</t>
  </si>
  <si>
    <t>договор аренды  № 02-11/686 от 16.12.2763</t>
  </si>
  <si>
    <t>Подстанция ВЛ-10кВ</t>
  </si>
  <si>
    <t>договор аренды  № 02-11/686 от 16.12.2764</t>
  </si>
  <si>
    <t>Электрические сети,  протяженностью 106 м.</t>
  </si>
  <si>
    <t>договор аренды  № 02-11/686 от 16.12.2765</t>
  </si>
  <si>
    <t>Сети электроснабжения,  протяженностью 338 м.</t>
  </si>
  <si>
    <t>договор аренды  № 02-11/686 от 16.12.2766</t>
  </si>
  <si>
    <t>А/дорога к складу ул. Промышленная, 9/4</t>
  </si>
  <si>
    <t>договор аренды  № 02-11/686 от 16.12.2767</t>
  </si>
  <si>
    <t>Внутридомовые газовые сети низкого давления Шлюзовая, 2</t>
  </si>
  <si>
    <t>договор аренды  № 02-11/686 от 16.12.2768</t>
  </si>
  <si>
    <t>Газопровод низкого давления по ул.Кирьянова и по ул.Лесная г.Чайковский</t>
  </si>
  <si>
    <t>договор аренды  № 02-11/686 от 16.12.2769</t>
  </si>
  <si>
    <t>Здание РП-4, общая площадь 122,60 кв.м., лит.П4</t>
  </si>
  <si>
    <t>договор аренды  № 02-11/686 от 16.12.2770</t>
  </si>
  <si>
    <t>Здание ТП-91, общая площадь  51,90  кв.м., лит.П91</t>
  </si>
  <si>
    <t>договор аренды  № 02-11/686 от 16.12.2771</t>
  </si>
  <si>
    <t>Лифтовая диспетчерская, Вокзальная, 47-75</t>
  </si>
  <si>
    <t>договор аренды  № 02-11/686 от 16.12.2772</t>
  </si>
  <si>
    <t>Лифтовая диспетчерская, К.Маркса, 13-49</t>
  </si>
  <si>
    <t>договор аренды  № 02-11/686 от 16.12.2773</t>
  </si>
  <si>
    <t>Лифтовая диспетчерская, Камская, 15-1</t>
  </si>
  <si>
    <t>договор аренды  № 02-11/686 от 16.12.2774</t>
  </si>
  <si>
    <t>Лифтовая диспетчерская, пр.Победы, 4-75</t>
  </si>
  <si>
    <t>договор аренды  № 02-11/686 от 16.12.2775</t>
  </si>
  <si>
    <t>Одноэтажное кирпичное здание ТП-120, общая площадь 41,20 кв. м, лит. П120</t>
  </si>
  <si>
    <t>договор аренды  № 02-11/686 от 16.12.2776</t>
  </si>
  <si>
    <t>Площадка складирования ул.Промышленная, 9/4</t>
  </si>
  <si>
    <t>договор аренды  № 02-11/686 от 16.12.2777</t>
  </si>
  <si>
    <t>Рампа у склада №1 ул.Промышленная, 9/4</t>
  </si>
  <si>
    <t>договор аренды  № 02-11/686 от 16.12.2778</t>
  </si>
  <si>
    <t>Сети водопроводные ул.Промышленная</t>
  </si>
  <si>
    <t>Сооружение-кабельная линия  0,4 кВ, протяженностью 150,0  п.м., лит.Л1</t>
  </si>
  <si>
    <t>Сооружение-кабельная линия  0,4 кВ, протяженностью 180,0  п.м., лит.Л1</t>
  </si>
  <si>
    <t>Сооружение-кабельная линия  0,4 кВ, протяженностью 220,0  п.м., лит.Л1</t>
  </si>
  <si>
    <t>Сети теплоснабжения ул.Мира, 43</t>
  </si>
  <si>
    <t>Сети водопровода ул.Лермонтова</t>
  </si>
  <si>
    <t>Однокомнатная квартира, ул.Сиреневый бульвар,д.2 кв.87а общей площадью 29,5 кв.м</t>
  </si>
  <si>
    <t>Однокомнатная квартира, площадью 25,7 кв.м, ул. Карла Маркса, д.45, кв.16</t>
  </si>
  <si>
    <t>Однокомнатная квартира, ул. Карла Маркса, д.35 кв.16</t>
  </si>
  <si>
    <t>ТП-5183, 1-этажный, площадь 43,7, Сосновая 23</t>
  </si>
  <si>
    <t>здание ТП-117, 1-этажное, площадь 4,56 кв.м, Суколда</t>
  </si>
  <si>
    <t>нежилое помещение, площадь 61,5 кв.м, Проспек Победы,12/1</t>
  </si>
  <si>
    <t>Часть здания (номер помещений по плану 1-го этажа: 10,12,17)</t>
  </si>
  <si>
    <t>Часть 5-ти этажного здания (номера помещений по плану 1 этажа: 8,9)</t>
  </si>
  <si>
    <t>Квартира, ул. Уральская, д.15, кв.2</t>
  </si>
  <si>
    <t>Квартира, ул. Уральская, д.15, кв.6</t>
  </si>
  <si>
    <t>Комната в двухкомнатной квартире (10 кв.см) ул. Советская, д.58а, кв.8, ком.1</t>
  </si>
  <si>
    <t>Комната в двухкомнатной квартире (18,1 кв.см) ул. Советская, д.58а, кв.8, ком.2</t>
  </si>
  <si>
    <t>Квартира, ул. Советская, д.58а, кв.5, общ.площадь 72,5 кв.м.</t>
  </si>
  <si>
    <t>Квартира, ул. Советская, д.58а, кв.7, общ.площадь 46,7 кв.м.</t>
  </si>
  <si>
    <t>повысительная насосная станция, обслуживающая жылые дома ул.Ленина № 63/2, 65/1</t>
  </si>
  <si>
    <t>Сети канализации ул. Лермонтова, протяженностью 810,6 пм</t>
  </si>
  <si>
    <t>Трехкомнатная квартира, ул. Советская д.42 кв.6</t>
  </si>
  <si>
    <t>Трехкомнатная квартира, ул. Советская д.44 кв.2</t>
  </si>
  <si>
    <t>Трехкомнатная квартира, ул. Советская д.44 кв.6</t>
  </si>
  <si>
    <t>Жилое помещение, ул. Ленина, 81-47</t>
  </si>
  <si>
    <t>нежилые помещения (1 этаж - 2-7; подвал - 8-17), Ленина 83, общ. пл 93,9 кв.м.</t>
  </si>
  <si>
    <t>59-59-16/051/2011-478</t>
  </si>
  <si>
    <t>59 Бг 220505 от 15.11.2011</t>
  </si>
  <si>
    <t>безвозмездное пользование НФ "Достижение"</t>
  </si>
  <si>
    <t xml:space="preserve">договор 02-09/85 от
15.01.2018
 </t>
  </si>
  <si>
    <t>2-х комнатная квартира по ул. Кочетова, д.17а, кв.5, общая площадь 46,5 кв.м.</t>
  </si>
  <si>
    <t>2-х комнатная квартира по ул. Советская, д. 44, кв. 4, общая площадь 47,7 кв.м.</t>
  </si>
  <si>
    <t>2-х комнатная квартира по ул. Советская, д. 46, кв. 7, общая площадь 50,2 кв.м.</t>
  </si>
  <si>
    <t>2-х комнатная квартира по ул. Советская, д. 46, кв. 2, общая площадь 50,5 кв.м.</t>
  </si>
  <si>
    <t>3-х комнатная квартира по ул. Кочетова, д.17, кв. 8, общая площадь 71,0 кв.м.</t>
  </si>
  <si>
    <t>3-х комнатная квартира по ул. Советская, д. 46, кв. 6, общая площадь 70,4 кв.м.</t>
  </si>
  <si>
    <t>Комната в трехкомнатная квартире, ул. Кочетова д.17 кв.4 к.3</t>
  </si>
  <si>
    <t>Комната в трехкомнатная квартире, ул. Кочетова д.17 кв.4 к.1,2</t>
  </si>
  <si>
    <t>2-х комнатная квартира по ул. Советская, д. 42, кв. 1, общая площадь 46,4 кв.м.</t>
  </si>
  <si>
    <t>2-х комнатная квартира по ул. Шлюзовая, д. 19, кв. 8, общая площадь 46,4 кв.м.</t>
  </si>
  <si>
    <t>2-х комнатная квартира по ул. Советская, д. 44, кв. 5, общая площадь 47,3 кв.м.</t>
  </si>
  <si>
    <t>2-х комнатная квартира по ул. Кочетова, д. 17, кв. 3, общая площадь 51,1 кв.м.</t>
  </si>
  <si>
    <t>2-х комнатная квартира по ул. Шлюзовая, д. 19, кв. 4, общая площадь 46,3 кв.м.</t>
  </si>
  <si>
    <t>2-х комнатная квартира по ул. Советская, д. 42, кв. 4, общая площадь 45,8 кв.м.</t>
  </si>
  <si>
    <t>2-х комнатная квартира по ул. Кочетова, д. 19, кв.6, общая площадь 59,0 кв.м.</t>
  </si>
  <si>
    <t>2-х комнатная квартира по ул. Кочетова, д. 17, кв. 7, общая площадь 50,3 кв.м.</t>
  </si>
  <si>
    <t>3-х комнатная квартира по ул. Кочетова, д.17, кв. 6, общая площадь 70,5 кв.м.</t>
  </si>
  <si>
    <t>2-х комнатная квартира по ул. Кочетова, д.17а, кв.8, общая площадь 46,1 кв.м.</t>
  </si>
  <si>
    <t>2-х комнатная квартира по ул. Кочетова, д. 17а, кв. 4, общая площадь 45,6 кв.м.</t>
  </si>
  <si>
    <t>2-х комнатная квартира по ул. Кочетова, д.17а, кв.7, общая площадь 46,8 кв.м.</t>
  </si>
  <si>
    <t>2-х комнатная квартира по ул. Шлюзовая, д. 19, кв. 2, общая площадь 58,8 кв.м.</t>
  </si>
  <si>
    <t>2-х комнатная квартира по ул. Советская, д. 44, кв. 8, общая площадь 47,9 кв.м.</t>
  </si>
  <si>
    <t>2-х комнатная квартира по ул. Советская, д. 42, кв. 5, общая площадь 46,7 кв.м.</t>
  </si>
  <si>
    <t>2-х комнатная квартира по ул. Кочетова, д. 19, кв.4, общая площадь 46,6 кв.м.</t>
  </si>
  <si>
    <t>3-х комнатная квартира по ул. Кочетова, д.17, кв. 2, общая площадь 71,2 кв.м.</t>
  </si>
  <si>
    <t>2-х комнатная квартира по ул. Советская, д. 44, кв. 1, общая площадь 47,5 кв.м.</t>
  </si>
  <si>
    <t xml:space="preserve">Тепловые сети, протяженностью 136,6 м., Сиреневый бульвар, 9 </t>
  </si>
  <si>
    <t>Комната в трехкомнатная квартире, ул. Шлюзовая д.19 кв.6 ком.3</t>
  </si>
  <si>
    <t xml:space="preserve">Подвальное помещение (номера на поэтажном плане № 3,10,11,15,20,21,25,28,31), ул. Азина, 11 </t>
  </si>
  <si>
    <t>59-59-16/066/2011-432</t>
  </si>
  <si>
    <t>59 БГ 271307 от 27.12.2011</t>
  </si>
  <si>
    <t>аренда ИП Потапов АС</t>
  </si>
  <si>
    <t>От 20.11.2017 № 02-11/711</t>
  </si>
  <si>
    <t>Комната в трехкомнатная квартире, ул. Советская д.46 кв.3 ком.1</t>
  </si>
  <si>
    <t>Комната в трехкомнатная квартире, ул. Советская д.46 кв.3 ком.2</t>
  </si>
  <si>
    <t>Комната в трехкомнатная квартире, ул. Советская д.46 кв.1 ком.1</t>
  </si>
  <si>
    <t>Комната в трехкомнатная квартире, ул. Шлюзовая д.19 кв.6 ком.2</t>
  </si>
  <si>
    <t>Здание насосной, площадью 280,2 кв.м., ул. Сосновая, 19</t>
  </si>
  <si>
    <t>Участок тепловых сетей к нежилому зданию спортивного клуба "Азина", протяженностью 47,3 м., ул. Азина, 23/2</t>
  </si>
  <si>
    <t>концессионное соглашение с ООО "Инвестспецпром"</t>
  </si>
  <si>
    <t>концессионное соглашение № 02-11/61 от 17.09.2007</t>
  </si>
  <si>
    <t>Тепловые сети от врезки в теплотрассу у базы ГЭМ по ул. Советская, пр. 439,0 п.м</t>
  </si>
  <si>
    <t>Тепловые сети от ТК В 9 до ул. Вокзальная, 9</t>
  </si>
  <si>
    <t>Внутридомовая теплотрасса жилого дома по ул. Мира, 12</t>
  </si>
  <si>
    <t>Тепловые сети от ТК 20 до ул. Декабристов, 21/1</t>
  </si>
  <si>
    <t>Тепловые сети от ТК 12-2 до жилых домов по адресам ул. Декабристов, 5/3, 5/4</t>
  </si>
  <si>
    <t>Участок сети от канализационного колодца от ГК-10 до дома по ул. Советская, 28</t>
  </si>
  <si>
    <t>Наружное освещение, ул. Вокзальная , 39/1, 39/2 (линия уличного освещения)</t>
  </si>
  <si>
    <t>Нежилые помещения на 1-м этажа пятиэтажного жилого дома, Ленина, 58 (площадью 52,5 кв.м.)</t>
  </si>
  <si>
    <t xml:space="preserve">аренда ПАО «Ростелеком» </t>
  </si>
  <si>
    <t>договор аренды от 01.12.2015 № 02-11/646</t>
  </si>
  <si>
    <t>Квартира № 15, Приморский бульвар, 27</t>
  </si>
  <si>
    <t xml:space="preserve">Квартира № 11, Гагарина, 31 </t>
  </si>
  <si>
    <t>Комната в двухкомнатной квартире № 2  (пл. 30,1 кв.м.), ул. Декабристов, 5/3</t>
  </si>
  <si>
    <t>Наружные сети электроснабжения женской консультации во встроенной части жилого дома, ул. Декабристов, 28</t>
  </si>
  <si>
    <t>Наружные кабельные сети 0,4 кВ с КТП здания СМУ-1</t>
  </si>
  <si>
    <t>Электрические сети к жилым домам, Прикамский район, ул. Гагарина, 4</t>
  </si>
  <si>
    <t>Тепловые сети к жилым домам, Прикамский район, ул. Гагарина, 4; 246,9 п.м.</t>
  </si>
  <si>
    <t>Двухэтажное отдельно стоящее здание с тремя пристроями, ул. Советская, 38</t>
  </si>
  <si>
    <t>59-59-16/054/2011-421</t>
  </si>
  <si>
    <t>59 БГ 406483 от 20.06.2012</t>
  </si>
  <si>
    <t xml:space="preserve">безвозмездное пользование Отдел МВД по Чайковскому району </t>
  </si>
  <si>
    <t>договор безвозмездного пользования  02-09/86 от 01.03.2018</t>
  </si>
  <si>
    <t>2-х комнатная квартира по ул. К.Маркса, кв.35, кв. 6, общая площадь 36 кв.м.</t>
  </si>
  <si>
    <t>Комната № 1 по переулку Камский, 3-56 (площадью 20,2 кв.м.)</t>
  </si>
  <si>
    <t>Комната № 3 по ул. Советская, 46-1 (общая площадь 13,4 кв.м.)</t>
  </si>
  <si>
    <t xml:space="preserve">Трехкомнатная квартира (площадью 70,3 кв.м.), ул. Советская, 46-8 </t>
  </si>
  <si>
    <t xml:space="preserve">часть одноэтажного кирпичного здания гаража на 12 мест </t>
  </si>
  <si>
    <t>Пермский край, г. Чайковский, Советская 2/6</t>
  </si>
  <si>
    <t>казана</t>
  </si>
  <si>
    <t>Подвальное помещение жилого дома, ул. Вокзальная, 35а</t>
  </si>
  <si>
    <t>пустует (объект включен в план приватизации)</t>
  </si>
  <si>
    <t>Наружные сети теплоснабжения дома ул. Кабалевского, 25/1</t>
  </si>
  <si>
    <t>Тепловые сети, ул. Вокзальная, ул. К.Маркса</t>
  </si>
  <si>
    <t>Тепловые сети от ТК 10-12 до жилого дома по бульвару Текстильщиков, 12</t>
  </si>
  <si>
    <t>Участок тепловых сетейот ТК 19 до ТК 24</t>
  </si>
  <si>
    <t>Тепловые сети от ТК 14-3 до жилого дома ул. Декабристов, 30</t>
  </si>
  <si>
    <t>Внутридворовая теплотрасса жилого дома по Приморскому бульвару, 61</t>
  </si>
  <si>
    <t>Тепловые сети от ТК 10-4 до жилого домаул. Декабристов, 16</t>
  </si>
  <si>
    <t xml:space="preserve">Тепловые сети от ТК 24-1 до жилого дома по ул. Мира, 27 </t>
  </si>
  <si>
    <t>Тепловые сети от стены дома № 6 по ул. Мира до колодца ТК ПБ 55-3</t>
  </si>
  <si>
    <t>Тепловые сети от ТК 9-6 до домов по ул. Декабристов, 1/3, ул. Декабристов, 3/2</t>
  </si>
  <si>
    <t>Тепловые сети от ТК 13-4 до домов ул. Уральских Танкистов, 8; 1</t>
  </si>
  <si>
    <t>Тепловые сети от ТК 5-5 до стены дома ул. Сосновая, 12</t>
  </si>
  <si>
    <t>Тепловые сети от ТК 5-9 до жилого дома ул. Сосновая, 17</t>
  </si>
  <si>
    <t>Тепловые сети от ТК В 63-4 до жилого дома ул. Вокзальная, 51</t>
  </si>
  <si>
    <t>Тепловые сети от ТК В 19-1 до жилого дома ул. Вокзальная, 19</t>
  </si>
  <si>
    <t>Внутридомовая теплотрасса по ул. Декабристов, 18</t>
  </si>
  <si>
    <t>Участок тепловых сетей под домом ул. Советская, 15</t>
  </si>
  <si>
    <t xml:space="preserve"> квартира по ул. Советская, д.58 а, кв.6, общая площадь 59,7 кв.м.</t>
  </si>
  <si>
    <t xml:space="preserve"> двухкомнатная квартира по ул.Камская, д.12, кв.7, общая площадь 48,2 кв.м.</t>
  </si>
  <si>
    <t>двухкомнатная квартира, общ. пл.46,7 кв.м, ул. Советская, д.58 а</t>
  </si>
  <si>
    <t>двухкомнатная квартира, общ. пл.46,8 кв.м,ул. Камская, д.12. кв.4</t>
  </si>
  <si>
    <t>1/2 доли в праве собственности на квартру, общей площадью 45,8 кв.м, расположенную по адресу: Пермский край г. Чайковский, ул. Шлюзовая, д.8, кв.30</t>
  </si>
  <si>
    <t>Водопроводные сети, протяженностью 181,8 м, Пермский край, г. Чайковский, ул.Горького, д.10/1</t>
  </si>
  <si>
    <t>Водопроводные сети, протяженностью 27,3 п.м, Пермский край, г. Чайковский, ул.Ленина, д.83</t>
  </si>
  <si>
    <t>Канализационные сети, протяженностью 210,85 м, Пермский край, г. Чайковский, ул.Горького, д.10/1</t>
  </si>
  <si>
    <t>Сети теплоснабжения, протяженностью 92 м, Пермский край, г. Чайковский, ул.Горького, д.10/1</t>
  </si>
  <si>
    <t>Сети теплоснабжения, протяженностью 94,6 п.м, Пермский край, г. Чайковский, ул.Ленина, д.83</t>
  </si>
  <si>
    <t>Сети канализации, протяженностью 86,4 м, Пермский край, г. Чайковский, ул.Ленина, д.83</t>
  </si>
  <si>
    <t>Теплица 1-этажная, 100,5 кв.м., г. Чайковский, пр.Победы,д.2</t>
  </si>
  <si>
    <t>Насосная повысительная станция (территория школы №7),87,7 кв.м., г. Чайковский, пр.Победы,д.2</t>
  </si>
  <si>
    <t>Газопровод низкого давления "Завьялово-1" (2 очередь), протяженность 4091,9 м</t>
  </si>
  <si>
    <t>Квартира, ул. Карла Маркса, 43-14</t>
  </si>
  <si>
    <t>Квартира, ул. Мира. 1/2-32</t>
  </si>
  <si>
    <t>Квартира, ул. Декабристов. 16/1-13</t>
  </si>
  <si>
    <t>Квартира, ул. Мира. 1/2-25</t>
  </si>
  <si>
    <t>Квартира, ул. Декабристов. 16/1-6</t>
  </si>
  <si>
    <t>Квартира, ул. Декабристов. 16/1-18</t>
  </si>
  <si>
    <t>КЛ-0,4 кВ ф. Советская,21 (правый) от ТП-5</t>
  </si>
  <si>
    <t>КЛ-0,4 кВ ф. Шлюзовая,5 от ТП-6</t>
  </si>
  <si>
    <t>КЛ-0,4 кВ ф. Горького,7 от Горького,11</t>
  </si>
  <si>
    <t>КЛ-0,4 кВ ф. Советская,25 (Бомбоубежище) от ТП-5</t>
  </si>
  <si>
    <t>КЛ-0,4 кВ ф. Сиреневый бульвар,4 от РП-4</t>
  </si>
  <si>
    <t>КЛ-0,4 ф. Декабристов,28 (3 подъезд) от РП-5</t>
  </si>
  <si>
    <t>КЛ-0,4 кВ ф. советская,25, 27 от ТП-5</t>
  </si>
  <si>
    <t>КЛ-0,4 кВ ф. Советская,55 (3,4,5,6 подъезд) от РП-6</t>
  </si>
  <si>
    <t>КЛ-0,4 кВ ф. Горького, 5 от ТП-3</t>
  </si>
  <si>
    <t>КЛ-0,4 кВ ф. Советская,27 от ТП-5</t>
  </si>
  <si>
    <t>КЛ-0,4 кВ ф. Пр-кт Победы, 22 от РП-4</t>
  </si>
  <si>
    <t>КЛ-0,4 кВ ф. АТС от РП-4</t>
  </si>
  <si>
    <t>КЛ-0,4 кВ ф. Советская, 55 (1 и 2 подъезд) от РП-6</t>
  </si>
  <si>
    <t>КЛ-0,4 кВ ф. Сиреневый бульвар,9 от РП-4</t>
  </si>
  <si>
    <t>КЛ-0,4 кВ ф. АТС от ТП-74</t>
  </si>
  <si>
    <t>КЛ-0,4 кВ ф. Декабристов, 28 (5-6 подъезд) от РП-5</t>
  </si>
  <si>
    <t>КЛ-0,4 кВ ф. Советская,30/1 от ТП-6</t>
  </si>
  <si>
    <t>КЛ-0,4 кВ ф.Советская,21 от ТП-5</t>
  </si>
  <si>
    <t>КЛ-0,4 кВ ф. Пождепл от ТП-5</t>
  </si>
  <si>
    <t>КЛ-0,4 кВ ф. Горького,11 от ТП-3</t>
  </si>
  <si>
    <t>КЛ-0,4 кВ ф. Карла Маркса,29, 31 от ТП-2</t>
  </si>
  <si>
    <t>КВ-ВЛ-0,4 кВ ф. наружное освещение дома по ул. Декабристов,34</t>
  </si>
  <si>
    <t>КЛ-0,4 кВ ф. Шлюзовая, 3 от ТП-6</t>
  </si>
  <si>
    <t>Квартира К.Маркса 12-4</t>
  </si>
  <si>
    <t>Четырехэтажное здание корпуса теоретического обученияподвал)</t>
  </si>
  <si>
    <t>Пермский край, г. Чайковский, Вокзальная, 1/3</t>
  </si>
  <si>
    <t>398 кв.м.</t>
  </si>
  <si>
    <t>59 БГ 015896 от 03.06.2011</t>
  </si>
  <si>
    <t>Квартира, ул. Лесная, 5-11</t>
  </si>
  <si>
    <t>Квартира, ул. Кабалевского, 25/1-4</t>
  </si>
  <si>
    <t>Квартира, ул. Шлюзовая, 15-8</t>
  </si>
  <si>
    <t>Квартира, ул. Карла Маркса, 43-11</t>
  </si>
  <si>
    <t>Часть цокол эт.и подвала(ном. на поэт. плане цок. эт:1-3,5-8;подвала:1-4,17-25) Пр. Победы,16</t>
  </si>
  <si>
    <t>Нежилое подвальное помещение в многоквартирном доме, общая площадь 19,8 кв.м.(номера на поэтажном плане 2 подъезда:15,16) г. Чайковский, ул. Азина, д.3</t>
  </si>
  <si>
    <t>59 Бд 170840 от 04.03.2014</t>
  </si>
  <si>
    <t>договор 02-09/87 от 01.03.2018</t>
  </si>
  <si>
    <t>Нежилое подвальное помещение в многоквартирном доме, общая площадь 14,1 кв.м.(номера на поэтажном плане 2 подъезда:4) г. Чайковский, ул. Азина, д.3</t>
  </si>
  <si>
    <t>59-59-16/031/2009-310</t>
  </si>
  <si>
    <t>59 Бг 855870 от 22.05.2013</t>
  </si>
  <si>
    <t xml:space="preserve">аренда Тимербаев Р.Ф. </t>
  </si>
  <si>
    <t>Договор аренды от 31.01.2014 № 02-11/603</t>
  </si>
  <si>
    <t>Часть подвала в многоквартирном доме (номер на поэтажном плане 44), площадью 7,9 кв.м.г. Чайковский, ул.Азина, д.29</t>
  </si>
  <si>
    <t>59:12:0010225:1438</t>
  </si>
  <si>
    <t>59-59-16/044/2009-297 от 10.11.2009</t>
  </si>
  <si>
    <t>аренда Овсянкин В.В.</t>
  </si>
  <si>
    <t>договор аренды От 28.04.2014 №02-11/616</t>
  </si>
  <si>
    <t>Часть подвала в многоквартирном доме (номера на поэтажном плане 16-43, 45-60), площадью 509,4 кв.м., г. Чайковский, ул. Азина, д.29</t>
  </si>
  <si>
    <t>часть помещения аренда Папулова Н.С.</t>
  </si>
  <si>
    <t>договор аренды от 29.03.2013 № 02-11/579</t>
  </si>
  <si>
    <t>Жилой дом, Пермский край, г. Чайковский, ул. Ленина, д.79, в т.ч. Квартира № 74,95</t>
  </si>
  <si>
    <t>17,9; 17</t>
  </si>
  <si>
    <t>квартиры в доме переданы по договору социального найма, маневренный фонд</t>
  </si>
  <si>
    <t>договор социального найма, договор временного пользования до 31.12.2018</t>
  </si>
  <si>
    <t>Часть трехэтажного кирпичного здания с подвалом "Администр.корпус" г. Чайковский. ул. Советская,2/6 (часть первого этажа)</t>
  </si>
  <si>
    <t>59-1/09-09/2001-188  от 09.08.2001</t>
  </si>
  <si>
    <t>Квартира, ул.Советская, 56а-2 (ком.1)</t>
  </si>
  <si>
    <t>Квартира, ул.Советская, 56а-1</t>
  </si>
  <si>
    <t>Квартира, ул.Советская, 56а-5</t>
  </si>
  <si>
    <t>Квартира, ул.Советская, 56а-7 (ком.1)</t>
  </si>
  <si>
    <t>Квартира, ул.Советская, 56а-7 (ком.2)</t>
  </si>
  <si>
    <t>Квартира, ул.Советская, 56а-8</t>
  </si>
  <si>
    <t>Квартира, ул.Советская, 56а-3</t>
  </si>
  <si>
    <t>Часть помещения (номера помещений по плану 1-го этажа:8,9,10,12,17)</t>
  </si>
  <si>
    <t>59-59/016-59/101/2015-4340/1 от 09.04.2015</t>
  </si>
  <si>
    <t>Нежилое помещение первого этажа, Советская,4</t>
  </si>
  <si>
    <t>59-59-16/027/2007-372</t>
  </si>
  <si>
    <t>59 БА 0518591 от 10.05.2007</t>
  </si>
  <si>
    <t>безвозмездое пользование Местная Чайковская социальная организация «Социально-политическое содействие»</t>
  </si>
  <si>
    <t>договор 02-09/60 от 31.07.2013</t>
  </si>
  <si>
    <t>Пермский край, г. Чайковский, ул. К.Маркса, 43</t>
  </si>
  <si>
    <t>Пермский край, г. Чайковский, ул. К.Маркса, 12</t>
  </si>
  <si>
    <t>Подвальное помещ. многокв. жил.дома(защит.сооруж)</t>
  </si>
  <si>
    <t>Пермский край, г. Чайковский, Советская, 25</t>
  </si>
  <si>
    <t>59-59-16/021/2009-020</t>
  </si>
  <si>
    <t>59-ББ 149084 от 05.05.2009</t>
  </si>
  <si>
    <t>Помещения по пл.4-го этажа:1,2,пл.70.8кв.м,в 4-х эт.здании  корпуса теорет.обуч.</t>
  </si>
  <si>
    <t>Трехкомнатная квартира 74</t>
  </si>
  <si>
    <t xml:space="preserve">Пермский край, г. Чайковский, переулок Камский д. 3 </t>
  </si>
  <si>
    <t>Пермский край, г. Чайковский, ул. Карла Маркса. 45</t>
  </si>
  <si>
    <t xml:space="preserve">Пермский край, г. Чайковский, ул. Советская, д.58а </t>
  </si>
  <si>
    <t>Участок тепловой сети по ул. Ленина,65/1</t>
  </si>
  <si>
    <t>Пермский край, г. Чайковский, ул. Ленина,д.65/1</t>
  </si>
  <si>
    <t>152,3 м</t>
  </si>
  <si>
    <t>Участок тепловой сети от ТК В 3/3-6 до ввода в здание</t>
  </si>
  <si>
    <t>Пермский край, г. Чайковский, Мира, 2б</t>
  </si>
  <si>
    <t>40м</t>
  </si>
  <si>
    <t>Участок тепловой сети от ТК 9-9 до жилого дома №55 по ул.Советская</t>
  </si>
  <si>
    <t>Пермский край, г. Чайковский, ул. Советская, д.55</t>
  </si>
  <si>
    <t>Участок тепловой сети от ТК КМ 12-8 до жилого дома ул. Кабалевского,24/1, протяженностью 19 м, местонахождение:Пермский край, г. Чайковский, ул. Кабалевского, 24/1</t>
  </si>
  <si>
    <t>Сети водоотведения, протяженностью 1285 м,местонахождение: Пермский край, г. Чайковский, у. Декабристов,23</t>
  </si>
  <si>
    <t>Часть гаража-бокса, площадью 29,2 кв.м., по адресу: Пермский край, г. Чайковский, ул. Ленина,28</t>
  </si>
  <si>
    <t>59-59-16/035/2008-318</t>
  </si>
  <si>
    <t>фактическое пользование администрация ЧГП</t>
  </si>
  <si>
    <t>Двухкомнатная квартира 52</t>
  </si>
  <si>
    <t>Двухкомнатная квартира 2</t>
  </si>
  <si>
    <t xml:space="preserve">Пермский край, г. Чайковский, переулок Камский д. 5 </t>
  </si>
  <si>
    <t>Двухкомнатная квартира.51</t>
  </si>
  <si>
    <t>Двухкомнатная квартира.9</t>
  </si>
  <si>
    <t>Двухкомнатная квартира 39</t>
  </si>
  <si>
    <t xml:space="preserve">Комната 2 в  кв.125 </t>
  </si>
  <si>
    <t>Пермский край, г. Чайковский, ул. Сосновая, д. 27</t>
  </si>
  <si>
    <t>тепловые сети от ТК-24 до ул. Заринская, 29а, протяженностью 662 м.</t>
  </si>
  <si>
    <t>Детская и спортивная площадка им. Волковой (мкр.Завокзальный)</t>
  </si>
  <si>
    <t xml:space="preserve">110113120315                  </t>
  </si>
  <si>
    <t>Светофорный объект ул. Гагарина,МАОУ лицей "Синтон"</t>
  </si>
  <si>
    <t xml:space="preserve">11013300006                   </t>
  </si>
  <si>
    <t>Светофорный объект ул. Кирова,25</t>
  </si>
  <si>
    <t xml:space="preserve">11013300005                   </t>
  </si>
  <si>
    <t>Светофорный объект ул. Карла Маркса,16а</t>
  </si>
  <si>
    <t xml:space="preserve">11013300004                   </t>
  </si>
  <si>
    <t>Светофорный объект ул. Карла Маркса,21</t>
  </si>
  <si>
    <t xml:space="preserve">11013300003                   </t>
  </si>
  <si>
    <t>Светофорный объект ул. Мира,25,в районе ДОУ №4</t>
  </si>
  <si>
    <t xml:space="preserve">11013300002                   </t>
  </si>
  <si>
    <t>Светофорный объект ул. Мира,26,в районе СОШ №10</t>
  </si>
  <si>
    <t xml:space="preserve">10000000001                   </t>
  </si>
  <si>
    <t>Светофорный объект ул. Ленина в районе МБУ ДО "ЧДШИ №1"</t>
  </si>
  <si>
    <t xml:space="preserve">11013300007                   </t>
  </si>
  <si>
    <t>Светофорный объект ул. Бульвар Текстильщиков,в районе СОШ №8</t>
  </si>
  <si>
    <t xml:space="preserve">11013300008                   </t>
  </si>
  <si>
    <t>Детская площадка  ул.Ленина 73/1 м/р Текстильщик</t>
  </si>
  <si>
    <t xml:space="preserve">110133120230                  </t>
  </si>
  <si>
    <t>Качалка-балансир "Якорь"</t>
  </si>
  <si>
    <t xml:space="preserve">11013300014                   </t>
  </si>
  <si>
    <t>Карусель</t>
  </si>
  <si>
    <t xml:space="preserve">11013300013                   </t>
  </si>
  <si>
    <t>Скамейка "Гусеница"</t>
  </si>
  <si>
    <t xml:space="preserve">11013300012                   </t>
  </si>
  <si>
    <t>Детская площадка  проспект Победы,22 , состоящая из 11 конструкций малых форм</t>
  </si>
  <si>
    <t xml:space="preserve">110113120325                  </t>
  </si>
  <si>
    <t>Малые архитектурные  формы дет.площадки "Филипок" ул.Советская, 25</t>
  </si>
  <si>
    <t xml:space="preserve">110113120313                  </t>
  </si>
  <si>
    <t>емкость 200куб.3757.573.574</t>
  </si>
  <si>
    <t xml:space="preserve">110106120302                  </t>
  </si>
  <si>
    <t>Светофорный объект ул. Камская,5/1,в районе МАДОУ д/с№5.</t>
  </si>
  <si>
    <t xml:space="preserve">11013300001                   </t>
  </si>
  <si>
    <t>Детская площадка им.Ю.А.Гагарина (мкр.Парковый) ул.Ленина, 33 - ул.К.Маркса,20</t>
  </si>
  <si>
    <t>Детская площадка Чайка (мкр.Парковый) ул.Ленина, 1,3</t>
  </si>
  <si>
    <t>Детская площадка Буревестник (мкр.Парковый) ул.К.Маркса,4</t>
  </si>
  <si>
    <t>Детская площадка Алые паруса (мкр.Парковый) Приморский бульвар,20</t>
  </si>
  <si>
    <t>Детская площадка им.В.И.Ленина (мкр.Парковый) ул.Ленина,20</t>
  </si>
  <si>
    <t>Детская площадка Спутник (мкр.Парковый) ул.Ленина,11</t>
  </si>
  <si>
    <t>Детская площадка ТСЖ Бриз (мкр.Парковый) ул.Кабалевского,24/1,25/1</t>
  </si>
  <si>
    <t>Детская площадка (мкр.Парковый) Приморский бульвар,31 - ул.К.Маркса,2</t>
  </si>
  <si>
    <t>Детская площадка Зарница (мкр.Заринский) ул.Декабристов,5/1</t>
  </si>
  <si>
    <t>Детская площадка Здоровейка (мкр.Заринский) бульвар Текстильщиков,21</t>
  </si>
  <si>
    <t>Детская площадка Заринчик (мкр.Заринский) ул.Декабристов, 18</t>
  </si>
  <si>
    <t>Детская площадка Радужная (мкр.Заринский) бульвар Текстильщиков, 7</t>
  </si>
  <si>
    <t>Детская площадка Боровая (мкр.Заринский) ул.Боровая</t>
  </si>
  <si>
    <t>Детская площадка Уралочка (мкр.Заринский) ул.Уральских танкистов, 6</t>
  </si>
  <si>
    <t>Детская площадка Текстильная (мкр.Заринский) бульвар Текстильщиков, 17</t>
  </si>
  <si>
    <t>Детская площадка Ленок (мкр.Заринский) ул.Декабристов, 38</t>
  </si>
  <si>
    <t>Детская площадка Поиск (мкр.Заринский) ул. Декабристов, 9</t>
  </si>
  <si>
    <t>Детская площадка (мкр.Заринский) ул. Декабристов, 5/3</t>
  </si>
  <si>
    <t>Детская площадка (мкр.Заринский) ул. Декабристов, 2,11</t>
  </si>
  <si>
    <t>0001101131200630</t>
  </si>
  <si>
    <t>Детская площадка Фестивальная (мкр.Текстильщик) ул.Ленина,36</t>
  </si>
  <si>
    <t>Детская площадка Соколята (мкр.Текстильщик) ул.Мира, 38</t>
  </si>
  <si>
    <t>Детская площадка Орлята (мкр.Текстильщик) ул.Ленина, 46</t>
  </si>
  <si>
    <t>Детская площадка Сказка (мкр.Текстильщик) ул.Вокзальная,47</t>
  </si>
  <si>
    <t>Детская площадка Витязь (мкр.Текстильщик) ул.Вокзальная,65</t>
  </si>
  <si>
    <t>Детская площадка Красная гвоздика (мкр.Текстильщик) ул.Ленина,60</t>
  </si>
  <si>
    <t>Детская площадка Островок (мкр.Текстильщик) ул.Ленина,63/2</t>
  </si>
  <si>
    <t>Детская площадка Островок здоровья (мкр.Текстильщик) ул.Ленина,36/2</t>
  </si>
  <si>
    <t>Детская площадка Ландыш (мкр.Завокзальный) проспект Победы,4</t>
  </si>
  <si>
    <t>Детская площадка им.Волковой (мкр.Завокзальный) проспект Победы,12/1</t>
  </si>
  <si>
    <t>Детская площадка Василек (мкр.Завокзальный) ул.Сосновая, 10</t>
  </si>
  <si>
    <t>Детская площадка Дворик (мкр.Завокзальный) проспект Победы,7</t>
  </si>
  <si>
    <t>Детская площадка Зайчик (мкр.Завокзальный) ул.Сосновая,17</t>
  </si>
  <si>
    <t>Детская площадка Каскад (мкр.Завокзальный) ул.Сосновая,19</t>
  </si>
  <si>
    <t>Детская площадка Колокольчик (мкр.Завокзальный) Сиреневый бульвар,2</t>
  </si>
  <si>
    <t>Детская площадка Робинзон (мкр.Завокзальный) Сиреневый бульвар,1</t>
  </si>
  <si>
    <t>Детская площадка Царевна-лягушка (мкр.Завокзальный) ул.Сосновая,25</t>
  </si>
  <si>
    <t>Детская площадка Сосновочка (мкр.Завокзальный) ул.Сосновая,9</t>
  </si>
  <si>
    <t>Детская площадка Лесная сказка (мкр.Завокзальный) проспект Победы,24</t>
  </si>
  <si>
    <t>Детская площадка Улыбка (мкр.Завокзальный) проспект Победы,26</t>
  </si>
  <si>
    <t>Детская площадка Полянка (мкр.Завокзальный) Сиреневый бульвар, 7,9</t>
  </si>
  <si>
    <t>Игровые формы (мкр.Завокзальный) Сиреневый бульвар, 6</t>
  </si>
  <si>
    <t>Игровые формы (мкр.Завокзальный) ул.Сосновая,21/1</t>
  </si>
  <si>
    <t>Игровые формы (мкр.Завокзальный) ул.Сосновая,27</t>
  </si>
  <si>
    <t>Детская площадка Чародеи (мкр.Завьяловский) пл.Терешковой</t>
  </si>
  <si>
    <t>Детская площадка  (мкр.Завьяловский) Завьялово,2</t>
  </si>
  <si>
    <t>Детская площадка  Искра (мкр.Сайгатский) ул.Молодежная</t>
  </si>
  <si>
    <t>Детская площадка  Звездочка (мкр.Сайгатский) ул.Советская, 53</t>
  </si>
  <si>
    <t>Детская площадка  Уралочка (мкр.Сайгатский) ул.Уральская</t>
  </si>
  <si>
    <t>Детская площадка  Искорка (мкр.Сайгатский) ул.Советская, 55</t>
  </si>
  <si>
    <t>Детская площадка  Солнечная (мкр.Сайгатский) переулок Камский</t>
  </si>
  <si>
    <t>Детская площадка   (мкр.Сайгатский) ул.Гагарина,69,173</t>
  </si>
  <si>
    <t>Детская площадка   Звездная (мкр.Азинский) ул.Азина, 15</t>
  </si>
  <si>
    <t>Детская площадка Газовичок (мкр.Азинский) ул.Азина,3,5</t>
  </si>
  <si>
    <t>Малые игровые формы (мкр.Азинский) ул.Азина,5,23/1,ул.Гагарина,3,5,7,11</t>
  </si>
  <si>
    <t>Теннисный корт (мкр.Азинский) г.Чайковский</t>
  </si>
  <si>
    <t>Детская площадка Белый парус (мкр.Азинский за школой №12) г.Чайковский</t>
  </si>
  <si>
    <t>Игровые формы (мкр.Азинский) ул.Советская,8,12,14</t>
  </si>
  <si>
    <t>Игровые формы (мкр.Азинский) ул.Советская,3,3/1</t>
  </si>
  <si>
    <t>Игровые формы (мкр.Азинский) ул.Советская,15,15/1</t>
  </si>
  <si>
    <t>Детская площадка Речник (мкр.Речники) Приморский бульвар,59,61</t>
  </si>
  <si>
    <t>Детская площадка  (мкр.Речники) ул.К.Маркса,52</t>
  </si>
  <si>
    <t>Детская площадка Волна (мкр.Речники) Приморский бульвар,55,57</t>
  </si>
  <si>
    <t>Детская площадка Катерок (мкр.Речники) ул.Мира,4,6,8</t>
  </si>
  <si>
    <t>Детская площадка Мечта (мкр.Речники) ул.К.Маркса,55,57</t>
  </si>
  <si>
    <t>Детская площадка Березка (мкр.Речники) ул.Вокзальная,35,35а,37</t>
  </si>
  <si>
    <t>Детская площадка Якорек (мкр.Речники) ул.Вокзальная,1/4,1/5</t>
  </si>
  <si>
    <t>Детская площадка Спортивная (мкр.Речники) ул.Вокзальная,27</t>
  </si>
  <si>
    <t>Детская площадка Малышок (мкр.Речники) ул.Вокзальная,29</t>
  </si>
  <si>
    <t>Игровые формы (мкр.Речники) ул.Мира,32</t>
  </si>
  <si>
    <t>Детская площадка Родничок (мкр.Уральский) ул.Камская,3,3/1</t>
  </si>
  <si>
    <t>Детская площадка Радуга (мкр.Уральский) ул.Советская,43,45</t>
  </si>
  <si>
    <t>Детская площадка Елочка (мкр.Уральский) ул.Строительная,6,8,10,12</t>
  </si>
  <si>
    <t>Детская площадка Луч (мкр.Уральский) ул.Советская,26,28,30,32</t>
  </si>
  <si>
    <t>Детская площадка Планета детства (мкр.Уральский) ул.Строительная,20,Шлюзовая,2,4</t>
  </si>
  <si>
    <t>Игровые формы (мкр.Уральский) ул.Советская.26</t>
  </si>
  <si>
    <t>Игровые формы (мкр.Уральский) ул.Советская.34</t>
  </si>
  <si>
    <t>Игровые формы (мкр.Уральский) ул.Советская,21</t>
  </si>
  <si>
    <t>Игровые формы (мкр.Уральский) ул.Строительная,6</t>
  </si>
  <si>
    <t>Детская площадка Смешарики (мкр.Уральский) ул.Шлюзовая,7,9</t>
  </si>
  <si>
    <t>Детская площадка Мальчиш-Кибальчиш (мкр.Основной) ул.Кабалевского,39</t>
  </si>
  <si>
    <t>Детская площадка Гренада (мкр.Основной) ул.К.Маркса,5</t>
  </si>
  <si>
    <t>Детская площадка Радуга-1 (мкр.Основной) ул.Ленина,45</t>
  </si>
  <si>
    <t>Детская площадка Лучистая (мкр.Основной) ул.Кабалевского,28</t>
  </si>
  <si>
    <t>Детская площадка Салют (мкр.Основной) ул.Ленина,36/1</t>
  </si>
  <si>
    <t>Игровые формы (мкр.Основной) ул.Горького,10/1,10/2</t>
  </si>
  <si>
    <t>Игровые формы (мкр.Основной) ул.Мира,43</t>
  </si>
  <si>
    <t>Игровые формы (мкр.Основной) ул.Мира,27</t>
  </si>
  <si>
    <t>Игровые формы (мкр.Основной) ул.Горького,4</t>
  </si>
  <si>
    <t>Автомобильная стоянка для временного паркирования а/транспорта по ул.Мира</t>
  </si>
  <si>
    <t xml:space="preserve">110113120319                  </t>
  </si>
  <si>
    <t>Автомобильная стоянка для временного паркирования а/транспорта у ЦГБ шлагбаума</t>
  </si>
  <si>
    <t xml:space="preserve">310113120248                  </t>
  </si>
  <si>
    <t>Памятник-бюст Дубов И.В.,ул.Ленина,д.59"а"</t>
  </si>
  <si>
    <t xml:space="preserve">00000000001                   </t>
  </si>
  <si>
    <t>Памятник-бюст Завьялов С.А.,ул.Ленина,д.59"а"</t>
  </si>
  <si>
    <t xml:space="preserve">11011300001                   </t>
  </si>
  <si>
    <t>Памятник-бюст Гостев П.А..,ул.Ленина,д.59"а"</t>
  </si>
  <si>
    <t xml:space="preserve">11011300002                   </t>
  </si>
  <si>
    <t>Памятник-бюст Абрамушкин А.А.,ул.Ленина,д.59"а"</t>
  </si>
  <si>
    <t xml:space="preserve">11011300003                   </t>
  </si>
  <si>
    <t>Арт-объект "Героям войны и труженикам тыла"</t>
  </si>
  <si>
    <t>Контейнерная площадка г.Чайковский,  ул.Приморский бульвар, 51</t>
  </si>
  <si>
    <t xml:space="preserve">110113120293                  </t>
  </si>
  <si>
    <t>Контейнерная площадка г.Чайковский,  ул. Приморский бульвар, 33</t>
  </si>
  <si>
    <t xml:space="preserve">110113120292                  </t>
  </si>
  <si>
    <t>Контейнерная площадка г.Чайковский,  ул. Кабалевского, 3</t>
  </si>
  <si>
    <t xml:space="preserve">110113120291                  </t>
  </si>
  <si>
    <t>Контейнерная площадка г.Чайковский,  ул. Кабалевского, 16</t>
  </si>
  <si>
    <t xml:space="preserve">110113120290                  </t>
  </si>
  <si>
    <t>Контейнерная площадка г.Чайковский,  ул. Кабалевского, 24</t>
  </si>
  <si>
    <t xml:space="preserve">110113120288                  </t>
  </si>
  <si>
    <t>Контейнерная площадка г.Чайковский,  ул. Кабалевского, 30</t>
  </si>
  <si>
    <t xml:space="preserve">110113120287                  </t>
  </si>
  <si>
    <t>Контейнерная площадка г.Чайковский,  ул. Карла Маркса, 3</t>
  </si>
  <si>
    <t xml:space="preserve">110113120256                  </t>
  </si>
  <si>
    <t>Контейнерная площадка г.Чайковский,  ул. Карла Маркса, 2</t>
  </si>
  <si>
    <t xml:space="preserve">110113120285                  </t>
  </si>
  <si>
    <t>Контейнерная площадка г.Чайковский,  ул. Карла Маркса, 50</t>
  </si>
  <si>
    <t xml:space="preserve">110113120286                  </t>
  </si>
  <si>
    <t>Контейнерная площадка г.Чайковский,  ул. Карла Маркса, 37</t>
  </si>
  <si>
    <t xml:space="preserve">110113120284                  </t>
  </si>
  <si>
    <t>Контейнерная площадка г.Чайковский,  ул. Ленина, 11</t>
  </si>
  <si>
    <t xml:space="preserve">110113120283                  </t>
  </si>
  <si>
    <t>Контейнерная площадка г.Чайковский,  ул. Ленина, 33</t>
  </si>
  <si>
    <t xml:space="preserve">110113120281                  </t>
  </si>
  <si>
    <t>Контейнерная площадка г.Чайковский,  ул. Ленина, 43</t>
  </si>
  <si>
    <t xml:space="preserve">110113120282                  </t>
  </si>
  <si>
    <t>Контейнерная площадка г.Чайковский,  ул. Ленина, 57</t>
  </si>
  <si>
    <t xml:space="preserve">110113120280                  </t>
  </si>
  <si>
    <t>Контейнерная площадка г.Чайковский,  ул. Ленина, 36</t>
  </si>
  <si>
    <t xml:space="preserve">110113120279                  </t>
  </si>
  <si>
    <t>Контейнерная площадка г.Чайковский,  ул. Ленина, 44</t>
  </si>
  <si>
    <t xml:space="preserve">110113120278                  </t>
  </si>
  <si>
    <t>Контейнерная площадка г.Чайковский,  ул. Ленина, 70</t>
  </si>
  <si>
    <t xml:space="preserve">110113120277                  </t>
  </si>
  <si>
    <t>Контейнерная площадка г.Чайковский,  ул. Вокзальная, 55</t>
  </si>
  <si>
    <t xml:space="preserve">110113120276                  </t>
  </si>
  <si>
    <t>Контейнерная площадка г.Чайковский,  ул. Вокзальная, 3</t>
  </si>
  <si>
    <t xml:space="preserve">110113120275                  </t>
  </si>
  <si>
    <t>Контейнерная площадка г.Чайковский,  ул. Вокзальная, 5</t>
  </si>
  <si>
    <t xml:space="preserve">110113120273                  </t>
  </si>
  <si>
    <t>Контейнерная площадка г.Чайковский,  ул. Вокзальная, 41</t>
  </si>
  <si>
    <t xml:space="preserve">110113120272                  </t>
  </si>
  <si>
    <t>Контейнерная площадка г.Чайковский,  ул. Горького, 11</t>
  </si>
  <si>
    <t xml:space="preserve">110113120271                  </t>
  </si>
  <si>
    <t>Контейнерная площадка г.Чайковский,  ул. Сосновая, 19</t>
  </si>
  <si>
    <t xml:space="preserve">110113120270                  </t>
  </si>
  <si>
    <t>Контейнерная площадка г.Чайковский,  ул. Сосновая, 23</t>
  </si>
  <si>
    <t xml:space="preserve">110113120269                  </t>
  </si>
  <si>
    <t>Контейнерная площадка г.Чайковский,  ул. Сосновая, 12</t>
  </si>
  <si>
    <t xml:space="preserve">110113120268                  </t>
  </si>
  <si>
    <t>Контейнерная площадка г.Чайковский,  ул. Проспект Победы, 22</t>
  </si>
  <si>
    <t xml:space="preserve">110113120267                  </t>
  </si>
  <si>
    <t>Контейнерная площадка г.Чайковский,  ул. Сиреневый бульвар, 2</t>
  </si>
  <si>
    <t xml:space="preserve">110113120266                  </t>
  </si>
  <si>
    <t>Контейнерная площадка г.Чайковский,  ул. Сиреневый бульвар, 4</t>
  </si>
  <si>
    <t xml:space="preserve">110113120265                  </t>
  </si>
  <si>
    <t>Контейнерная площадка г.Чайковский,  ул. Декабристов, 1</t>
  </si>
  <si>
    <t xml:space="preserve">110113120264                  </t>
  </si>
  <si>
    <t>Контейнерная площадка г.Чайковский,  ул. Декабристов, 38</t>
  </si>
  <si>
    <t xml:space="preserve">110113120263                  </t>
  </si>
  <si>
    <t>Контейнерная площадка г.Чайковский,  ул. Азина, 25</t>
  </si>
  <si>
    <t xml:space="preserve">110113120262                  </t>
  </si>
  <si>
    <t>Контейнерная площадка г.Чайковский,  ул. Гагарина, 18</t>
  </si>
  <si>
    <t xml:space="preserve">110113120261                  </t>
  </si>
  <si>
    <t>Контейнерная площадка г.Чайковский,  ул. Гагарина, 32</t>
  </si>
  <si>
    <t xml:space="preserve">110113120260                  </t>
  </si>
  <si>
    <t>Контейнерная площадка г.Чайковский,  ул. Советская, 8</t>
  </si>
  <si>
    <t xml:space="preserve">110113120259                  </t>
  </si>
  <si>
    <t>Контейнерная площадка г.Чайковский,  ул. Советская, 18</t>
  </si>
  <si>
    <t xml:space="preserve">110113120258                  </t>
  </si>
  <si>
    <t>Контейнерная площадка г.Чайковский,  ул. Советская, 24</t>
  </si>
  <si>
    <t xml:space="preserve">110113120257                  </t>
  </si>
  <si>
    <t>Контейнерная площадка г.Чайковский,  ул. Советская, 53</t>
  </si>
  <si>
    <t xml:space="preserve">110113120305                  </t>
  </si>
  <si>
    <t>Контейнерная площадка г.Чайковский,  ул. Советская, 9</t>
  </si>
  <si>
    <t xml:space="preserve">110113120304                  </t>
  </si>
  <si>
    <t>Контейнерная площадка г.Чайковский,  ул. Строительная, 14</t>
  </si>
  <si>
    <t xml:space="preserve">110113120303                  </t>
  </si>
  <si>
    <t>Контейнерная площадка г.Чайковский,  ул. Камская, 1</t>
  </si>
  <si>
    <t xml:space="preserve">110113120300                  </t>
  </si>
  <si>
    <t>Контейнерная площадка г.Чайковский,  ул. Камская, 8</t>
  </si>
  <si>
    <t xml:space="preserve">110113120299                  </t>
  </si>
  <si>
    <t>Контейнерная площадка г.Чайковский,  ул. Шлюзовая, 8</t>
  </si>
  <si>
    <t xml:space="preserve">110113120301                  </t>
  </si>
  <si>
    <t>Контейнерная площадка г.Чайковский,  ул. Кирьянова, 12</t>
  </si>
  <si>
    <t xml:space="preserve">110113120298                  </t>
  </si>
  <si>
    <t>Контейнерная площадка г.Чайковский,  ул. Уральская, 11</t>
  </si>
  <si>
    <t xml:space="preserve">110113120302                  </t>
  </si>
  <si>
    <t>Контейнерная площадка г.Чайковский,  ул. Вокзальная, 2</t>
  </si>
  <si>
    <t xml:space="preserve">110113120297                  </t>
  </si>
  <si>
    <t>Контейнерная площадка г.Чайковский,  ул. Мира,  8</t>
  </si>
  <si>
    <t xml:space="preserve">110113120296                  </t>
  </si>
  <si>
    <t>Контейнерная площадка г.Чайковский,  ул. Мира, 19</t>
  </si>
  <si>
    <t xml:space="preserve">110113120295                  </t>
  </si>
  <si>
    <t>Контейнерная площадка г.Чайковский,  ул. Приморский бульвар, 57</t>
  </si>
  <si>
    <t xml:space="preserve">110113120294                  </t>
  </si>
  <si>
    <t>Детский игровой комплекс (на д.п."Солнечная")</t>
  </si>
  <si>
    <t xml:space="preserve">11013300011                   </t>
  </si>
  <si>
    <t>Качалка на пружине "Мотоцикл" (на д.п."Солнечная")</t>
  </si>
  <si>
    <t xml:space="preserve">11013300010                   </t>
  </si>
  <si>
    <t>Качалка на пружине "Джип" (на д.п."Солнечная")</t>
  </si>
  <si>
    <t xml:space="preserve">11013300009                   </t>
  </si>
  <si>
    <t>Мет. шкаф в районе сквера им.А.С.Пушкина по ул.Мира</t>
  </si>
  <si>
    <t xml:space="preserve">11013300018                   </t>
  </si>
  <si>
    <t>Мет. стол в районе сквера им.А.С.Пушкина по ул.Мира</t>
  </si>
  <si>
    <t xml:space="preserve">11013300015                   </t>
  </si>
  <si>
    <t>Мет. навес в районе сквера им.А.С.Пушкина по ул.Мира</t>
  </si>
  <si>
    <t xml:space="preserve">11013300017                   </t>
  </si>
  <si>
    <t xml:space="preserve">11013300016                   </t>
  </si>
  <si>
    <t>Компьютер персональный</t>
  </si>
  <si>
    <t xml:space="preserve">11013400029                   </t>
  </si>
  <si>
    <t>Системный блок AMD FX-4300</t>
  </si>
  <si>
    <t>Системный блок Aero Cool V3X Red Edition</t>
  </si>
  <si>
    <t xml:space="preserve">11013400020                   </t>
  </si>
  <si>
    <t>Ограждения тротуара по ул. Мира в районе детской больницы</t>
  </si>
  <si>
    <t xml:space="preserve">110134110304                  </t>
  </si>
  <si>
    <t>телефон Panasonic KX -DT321RUW</t>
  </si>
  <si>
    <t>Компьютер HP P3500 MT33240</t>
  </si>
  <si>
    <t>Компьютер HP Pro 3500 MT i53470</t>
  </si>
  <si>
    <t>Принтер струйный Epson Stylus Photo 1410</t>
  </si>
  <si>
    <t>Копир-принтер-сканер в e-mail WC5325CPS_S</t>
  </si>
  <si>
    <t>многофунциональное устройство Xerox WorkCentre 3220VDN лазер.А4</t>
  </si>
  <si>
    <t>счетчик NP545 23T-4EIRLNI 3Ф10-84А</t>
  </si>
  <si>
    <t>счетчик NP545 23T-4ERILNI 3Ф 10-84А</t>
  </si>
  <si>
    <t>10104143237/1</t>
  </si>
  <si>
    <t>Мини АТС Panasonic KX-TDA30</t>
  </si>
  <si>
    <t>Компьютер VENTO</t>
  </si>
  <si>
    <t>Компьютер FORMOZA</t>
  </si>
  <si>
    <t>Компьютер 3</t>
  </si>
  <si>
    <t>Компьютер XP</t>
  </si>
  <si>
    <t>Кондиционер Ballu BSC-18H</t>
  </si>
  <si>
    <t>Кондиционер Electrolux</t>
  </si>
  <si>
    <t>Кондиционер Lessar</t>
  </si>
  <si>
    <t>Принтер лазерный HP LJ1320</t>
  </si>
  <si>
    <t>Принтер лазерный HP LJ1320/2</t>
  </si>
  <si>
    <t>Компьютер URIST</t>
  </si>
  <si>
    <t>Компьютер MICROLAB</t>
  </si>
  <si>
    <t>Телефон Panasonic KX-TG7206</t>
  </si>
  <si>
    <t>Системный телефон АТС Panasonic</t>
  </si>
  <si>
    <t>Компьютер Stroitel</t>
  </si>
  <si>
    <t>Принтер лазерный HP Laser Jet 1022n</t>
  </si>
  <si>
    <t>Принтер лазерный Canon</t>
  </si>
  <si>
    <t>Фотоаппарат Samsung</t>
  </si>
  <si>
    <t>Компьютер Aguarius Std S20</t>
  </si>
  <si>
    <t>компьютер ИксПи 49</t>
  </si>
  <si>
    <t>Ксерокс Canon LaserBase многофункц. устр-во</t>
  </si>
  <si>
    <t>компьютер Aguarius Std S20 S36</t>
  </si>
  <si>
    <t>компьютер Std S20 S36</t>
  </si>
  <si>
    <t>компьютер Ahuarius Std S20 S35</t>
  </si>
  <si>
    <t>ксерокс-принтер XEROX WC 5016</t>
  </si>
  <si>
    <t>переплетный аппаратFellows Star</t>
  </si>
  <si>
    <t>Компьютер Aguarius Pro P30 S46</t>
  </si>
  <si>
    <t>Кондиционер Panasonik CS/CU-PA7GKD</t>
  </si>
  <si>
    <t>переплетный аппаратFellows Pulsar</t>
  </si>
  <si>
    <t>Нивелир SOKKIA C410-31</t>
  </si>
  <si>
    <t>лазерный дальномер DISTO A5</t>
  </si>
  <si>
    <t>Кондиционер GC/GU-S09HR биофильтр+ионизатор</t>
  </si>
  <si>
    <t>источник беспереб.питания APC-BE700-RS/Back-UPS ES700VA</t>
  </si>
  <si>
    <t>Кондиционер Lessar LS/LU-H07KB2(ion)</t>
  </si>
  <si>
    <t>рейка дор.универс."Кондор" скл.3м</t>
  </si>
  <si>
    <t>колесо измерительное MW318RN</t>
  </si>
  <si>
    <t>Монитор Acer 21.5" V226HQL Abd</t>
  </si>
  <si>
    <t xml:space="preserve">11013400021                   </t>
  </si>
  <si>
    <t>Светофорный объект на перекрестке ул. Карла Маркса- ул. Ленина</t>
  </si>
  <si>
    <t xml:space="preserve">110134110303                  </t>
  </si>
  <si>
    <t>Светофорный объект  ул. Вокзальная- ул. Советская</t>
  </si>
  <si>
    <t xml:space="preserve">11013400001                   </t>
  </si>
  <si>
    <t>Светофорный объект  ул. Вокзальная - школа № 11</t>
  </si>
  <si>
    <t xml:space="preserve">11013400002                   </t>
  </si>
  <si>
    <t>Светофорный объект   ул. Карла Маркса- школа №3</t>
  </si>
  <si>
    <t xml:space="preserve">11013400003                   </t>
  </si>
  <si>
    <t>Светофорный объект  ул. Карла Маркса- ул.Мира</t>
  </si>
  <si>
    <t xml:space="preserve">11013400004                   </t>
  </si>
  <si>
    <t>Светофорный объект ул. Ленина 36/1</t>
  </si>
  <si>
    <t xml:space="preserve">11013400005                   </t>
  </si>
  <si>
    <t>Светофорный объект Приморский бюльвар- ул.Мира</t>
  </si>
  <si>
    <t xml:space="preserve">11013400006                   </t>
  </si>
  <si>
    <t>Светофорный объект  ул.Советская - школа № 1</t>
  </si>
  <si>
    <t xml:space="preserve">11013400007                   </t>
  </si>
  <si>
    <t>Светофорный объект  ул.Советская - школа № 2</t>
  </si>
  <si>
    <t xml:space="preserve">11013400008                   </t>
  </si>
  <si>
    <t>Светофорный объект  ул.Советская - ул.Промышленная</t>
  </si>
  <si>
    <t xml:space="preserve">11013400009                   </t>
  </si>
  <si>
    <t>Светофорный объект  ул.Советская - ВПЧ - ул.Строительная</t>
  </si>
  <si>
    <t xml:space="preserve">11013400010                   </t>
  </si>
  <si>
    <t>Светофорный объект  ул.Трактовая - школа № 8</t>
  </si>
  <si>
    <t xml:space="preserve">11013400011                   </t>
  </si>
  <si>
    <t>Светофорный объект  ул. Трактовая - бульвар Текстильщиков</t>
  </si>
  <si>
    <t xml:space="preserve">11013400012                   </t>
  </si>
  <si>
    <t>Светофорный объект  шоссе Космонавтов - ул.Речная</t>
  </si>
  <si>
    <t xml:space="preserve">11013400014                   </t>
  </si>
  <si>
    <t>Светофорный объект  ул.Советская - ул. Объездная</t>
  </si>
  <si>
    <t xml:space="preserve">11013400015                   </t>
  </si>
  <si>
    <t>Светофорный объект  ул. Советская - ост.Азина</t>
  </si>
  <si>
    <t xml:space="preserve">11013400016                   </t>
  </si>
  <si>
    <t>счетчик NP73L 3-х фазный</t>
  </si>
  <si>
    <t xml:space="preserve">310113120249                  </t>
  </si>
  <si>
    <t>Принтер/копир/сканер/факс Xerox WorkCentre 3220 A4</t>
  </si>
  <si>
    <t>Фотоаппарат зеркальный NIKON DSLR D5200 18-55VR/55-200</t>
  </si>
  <si>
    <t xml:space="preserve">11013400022                   </t>
  </si>
  <si>
    <t>Видеокамера Panasonic AGHMC 84</t>
  </si>
  <si>
    <t xml:space="preserve">11013400017                   </t>
  </si>
  <si>
    <t>Системный блок в сборе Miditower Aerocool</t>
  </si>
  <si>
    <t xml:space="preserve">11013400018                   </t>
  </si>
  <si>
    <t>Монитор ЖК 215" Asus</t>
  </si>
  <si>
    <t xml:space="preserve">11013400019                   </t>
  </si>
  <si>
    <t>Автомобиль LADA PRIORA</t>
  </si>
  <si>
    <t>Стол компьютерный безвозм.</t>
  </si>
  <si>
    <t xml:space="preserve">00000000003                   </t>
  </si>
  <si>
    <t>Шкаф для документов безвозм.</t>
  </si>
  <si>
    <t xml:space="preserve">11013600012                   </t>
  </si>
  <si>
    <t>дублирующий дорожный знак (пешеходный переход)</t>
  </si>
  <si>
    <t>холодильник Candy CDD 250SL (189+49) h-1440</t>
  </si>
  <si>
    <t>Шкаф "Фортуна" угловой</t>
  </si>
  <si>
    <t>Шкаф стеллаж угловой  "Фортуна"</t>
  </si>
  <si>
    <t>Кресло В-3</t>
  </si>
  <si>
    <t>Приставка П</t>
  </si>
  <si>
    <t>Стол компьютерный Модуль "Аква"</t>
  </si>
  <si>
    <t>Стол письменный С.Р. 1,3</t>
  </si>
  <si>
    <t>Стол письменный (цвет-груша)</t>
  </si>
  <si>
    <t>Стол письменный светлый</t>
  </si>
  <si>
    <t>Стол письменный  С.Р. 1,3</t>
  </si>
  <si>
    <t>Стол компьютерный светлый</t>
  </si>
  <si>
    <t>Тумба Т 1,6</t>
  </si>
  <si>
    <t>Шкаф Ш 2,3 п</t>
  </si>
  <si>
    <t>Шкаф Ш 2,8 п</t>
  </si>
  <si>
    <t>Шкаф мобильный (ксерокс)</t>
  </si>
  <si>
    <t>Жалюзи (строительный отдел)</t>
  </si>
  <si>
    <t>шкаф усиленный ШБМ-3</t>
  </si>
  <si>
    <t>Шкаф (горка в приемной)</t>
  </si>
  <si>
    <t>шкаф (в приемной)</t>
  </si>
  <si>
    <t>Стол  тумбовый</t>
  </si>
  <si>
    <t>Жалюзи (бухгалтерия)</t>
  </si>
  <si>
    <t>Жалюзи (сметно-договорной отдел)</t>
  </si>
  <si>
    <t>Жалюзи (юрист)</t>
  </si>
  <si>
    <t>Стул</t>
  </si>
  <si>
    <t>стол директора</t>
  </si>
  <si>
    <t>Кресло Идра пл.</t>
  </si>
  <si>
    <t>шкаф-стеллаж для документов (2185*801*449)</t>
  </si>
  <si>
    <t>шкаф для документов (2185*801*449)</t>
  </si>
  <si>
    <t>шкаф ЛД 227 060</t>
  </si>
  <si>
    <t>Стол компьютерный СК1,7</t>
  </si>
  <si>
    <t>Диван "Лоджикс"</t>
  </si>
  <si>
    <t>Кресло"Гранд"</t>
  </si>
  <si>
    <t>Ограждение зоны купания на пляже "ОЗК-40"</t>
  </si>
  <si>
    <t>Скамья металлическая</t>
  </si>
  <si>
    <t>дорожный знак (кирпич)</t>
  </si>
  <si>
    <t>дорожный знак (конец доностороннего движения)</t>
  </si>
  <si>
    <t xml:space="preserve"> дорожный знак на оцинкованной подооснове с световозвращающей пленкой информационный 700*700мм</t>
  </si>
  <si>
    <t xml:space="preserve">110136140264                  </t>
  </si>
  <si>
    <t xml:space="preserve">110136140265                  </t>
  </si>
  <si>
    <t xml:space="preserve">110136140266                  </t>
  </si>
  <si>
    <t xml:space="preserve">110136140267                  </t>
  </si>
  <si>
    <t xml:space="preserve">110136140268                  </t>
  </si>
  <si>
    <t xml:space="preserve">110136140269                  </t>
  </si>
  <si>
    <t xml:space="preserve">110136140270                  </t>
  </si>
  <si>
    <t xml:space="preserve">110136140271                  </t>
  </si>
  <si>
    <t xml:space="preserve">110136140272                  </t>
  </si>
  <si>
    <t xml:space="preserve">110136140273                  </t>
  </si>
  <si>
    <t xml:space="preserve">110136140274                  </t>
  </si>
  <si>
    <t xml:space="preserve">110136140275                  </t>
  </si>
  <si>
    <t xml:space="preserve">110136140276                  </t>
  </si>
  <si>
    <t xml:space="preserve">110136140277                  </t>
  </si>
  <si>
    <t xml:space="preserve">110136140278                  </t>
  </si>
  <si>
    <t xml:space="preserve">110136140279                  </t>
  </si>
  <si>
    <t xml:space="preserve">110136140280                  </t>
  </si>
  <si>
    <t xml:space="preserve">110136140281                  </t>
  </si>
  <si>
    <t xml:space="preserve">110136140282                  </t>
  </si>
  <si>
    <t xml:space="preserve">110136140283                  </t>
  </si>
  <si>
    <t xml:space="preserve">110136140284                  </t>
  </si>
  <si>
    <t xml:space="preserve">110136140285                  </t>
  </si>
  <si>
    <t xml:space="preserve">110136140286                  </t>
  </si>
  <si>
    <t xml:space="preserve">110136140287                  </t>
  </si>
  <si>
    <t xml:space="preserve"> дорожный знак на оцинкованной подоснове 1440*1997мм</t>
  </si>
  <si>
    <t xml:space="preserve">110136140288                  </t>
  </si>
  <si>
    <t xml:space="preserve">110136140289                  </t>
  </si>
  <si>
    <t xml:space="preserve">110136140290                  </t>
  </si>
  <si>
    <t xml:space="preserve"> дорожный знак на оцинкованной подооснове с световозвращающей пленкой информационный 1440*1997</t>
  </si>
  <si>
    <t xml:space="preserve">110136140292                  </t>
  </si>
  <si>
    <t xml:space="preserve">110136140293                  </t>
  </si>
  <si>
    <t xml:space="preserve">110136140294                  </t>
  </si>
  <si>
    <t xml:space="preserve">110136140295                  </t>
  </si>
  <si>
    <t xml:space="preserve">110136140296                  </t>
  </si>
  <si>
    <t xml:space="preserve">110136140297                  </t>
  </si>
  <si>
    <t xml:space="preserve">110136140298                  </t>
  </si>
  <si>
    <t xml:space="preserve">110136140299                  </t>
  </si>
  <si>
    <t xml:space="preserve">110136140300                  </t>
  </si>
  <si>
    <t xml:space="preserve">110136140301                  </t>
  </si>
  <si>
    <t>Железобетонная опора СВ 95-2,0</t>
  </si>
  <si>
    <t xml:space="preserve">11013600016                   </t>
  </si>
  <si>
    <t xml:space="preserve">11013600018                   </t>
  </si>
  <si>
    <t xml:space="preserve">11013600019                   </t>
  </si>
  <si>
    <t xml:space="preserve">11013600020                   </t>
  </si>
  <si>
    <t xml:space="preserve">11013600021                   </t>
  </si>
  <si>
    <t xml:space="preserve">11013600022                   </t>
  </si>
  <si>
    <t xml:space="preserve">11013600023                   </t>
  </si>
  <si>
    <t xml:space="preserve">11013600024                   </t>
  </si>
  <si>
    <t xml:space="preserve">11013600025                   </t>
  </si>
  <si>
    <t xml:space="preserve">11013600026                   </t>
  </si>
  <si>
    <t xml:space="preserve">11013600027                   </t>
  </si>
  <si>
    <t xml:space="preserve">11013600028                   </t>
  </si>
  <si>
    <t xml:space="preserve">11013600029                   </t>
  </si>
  <si>
    <t xml:space="preserve">11013600030                   </t>
  </si>
  <si>
    <t xml:space="preserve">11013600031                   </t>
  </si>
  <si>
    <t xml:space="preserve">11013600032                   </t>
  </si>
  <si>
    <t xml:space="preserve">11013600033                   </t>
  </si>
  <si>
    <t xml:space="preserve">11013600034                   </t>
  </si>
  <si>
    <t xml:space="preserve">11013600035                   </t>
  </si>
  <si>
    <t xml:space="preserve">11013600036                   </t>
  </si>
  <si>
    <t xml:space="preserve">11013600037                   </t>
  </si>
  <si>
    <t xml:space="preserve">11013600038                   </t>
  </si>
  <si>
    <t xml:space="preserve">11013600039                   </t>
  </si>
  <si>
    <t xml:space="preserve">11013600040                   </t>
  </si>
  <si>
    <t xml:space="preserve">11013600041                   </t>
  </si>
  <si>
    <t xml:space="preserve">11013600042                   </t>
  </si>
  <si>
    <t xml:space="preserve">11013600043                   </t>
  </si>
  <si>
    <t xml:space="preserve">11013600044                   </t>
  </si>
  <si>
    <t xml:space="preserve">11013600045                   </t>
  </si>
  <si>
    <t xml:space="preserve">11013600046                   </t>
  </si>
  <si>
    <t xml:space="preserve">11013600047                   </t>
  </si>
  <si>
    <t xml:space="preserve">11013600048                   </t>
  </si>
  <si>
    <t xml:space="preserve">11013600049                   </t>
  </si>
  <si>
    <t xml:space="preserve">11013600050                   </t>
  </si>
  <si>
    <t xml:space="preserve">11013600051                   </t>
  </si>
  <si>
    <t xml:space="preserve">11013600052                   </t>
  </si>
  <si>
    <t xml:space="preserve">11013600100                   </t>
  </si>
  <si>
    <t xml:space="preserve">11013600106                   </t>
  </si>
  <si>
    <t xml:space="preserve">11013600107                   </t>
  </si>
  <si>
    <t xml:space="preserve">11013600053                   </t>
  </si>
  <si>
    <t xml:space="preserve">11013600054                   </t>
  </si>
  <si>
    <t xml:space="preserve">11013600055                   </t>
  </si>
  <si>
    <t xml:space="preserve">11013600056                   </t>
  </si>
  <si>
    <t xml:space="preserve">11013600057                   </t>
  </si>
  <si>
    <t xml:space="preserve">11013600058                   </t>
  </si>
  <si>
    <t xml:space="preserve">11013600059                   </t>
  </si>
  <si>
    <t xml:space="preserve">11013600060                   </t>
  </si>
  <si>
    <t xml:space="preserve">11013600061                   </t>
  </si>
  <si>
    <t xml:space="preserve">11013600062                   </t>
  </si>
  <si>
    <t xml:space="preserve">11013600063                   </t>
  </si>
  <si>
    <t xml:space="preserve">11013600064                   </t>
  </si>
  <si>
    <t xml:space="preserve">11013600065                   </t>
  </si>
  <si>
    <t xml:space="preserve">11013600066                   </t>
  </si>
  <si>
    <t xml:space="preserve">11013600067                   </t>
  </si>
  <si>
    <t xml:space="preserve">11013600068                   </t>
  </si>
  <si>
    <t xml:space="preserve">11013600069                   </t>
  </si>
  <si>
    <t xml:space="preserve">11013600070                   </t>
  </si>
  <si>
    <t xml:space="preserve">11013600071                   </t>
  </si>
  <si>
    <t xml:space="preserve">11013600072                   </t>
  </si>
  <si>
    <t xml:space="preserve">11013600073                   </t>
  </si>
  <si>
    <t xml:space="preserve">11013600074                   </t>
  </si>
  <si>
    <t xml:space="preserve">11013600075                   </t>
  </si>
  <si>
    <t xml:space="preserve">11013600076                   </t>
  </si>
  <si>
    <t xml:space="preserve">11013600077                   </t>
  </si>
  <si>
    <t xml:space="preserve">11013600078                   </t>
  </si>
  <si>
    <t xml:space="preserve">11013600079                   </t>
  </si>
  <si>
    <t xml:space="preserve">11013600080                   </t>
  </si>
  <si>
    <t xml:space="preserve">11013600081                   </t>
  </si>
  <si>
    <t xml:space="preserve">11013600082                   </t>
  </si>
  <si>
    <t xml:space="preserve">11013600083                   </t>
  </si>
  <si>
    <t xml:space="preserve">11013600084                   </t>
  </si>
  <si>
    <t xml:space="preserve">11013600085                   </t>
  </si>
  <si>
    <t xml:space="preserve">11013600086                   </t>
  </si>
  <si>
    <t xml:space="preserve">11013600087                   </t>
  </si>
  <si>
    <t xml:space="preserve">11013600088                   </t>
  </si>
  <si>
    <t xml:space="preserve">11013600089                   </t>
  </si>
  <si>
    <t xml:space="preserve">11013600090                   </t>
  </si>
  <si>
    <t xml:space="preserve">11013600091                   </t>
  </si>
  <si>
    <t xml:space="preserve">11013600092                   </t>
  </si>
  <si>
    <t xml:space="preserve">11013600093                   </t>
  </si>
  <si>
    <t xml:space="preserve">11013600094                   </t>
  </si>
  <si>
    <t xml:space="preserve">11013600095                   </t>
  </si>
  <si>
    <t xml:space="preserve">11013600096                   </t>
  </si>
  <si>
    <t xml:space="preserve">11013600097                   </t>
  </si>
  <si>
    <t xml:space="preserve">11013600098                   </t>
  </si>
  <si>
    <t xml:space="preserve">11013600099                   </t>
  </si>
  <si>
    <t xml:space="preserve">11013600103                   </t>
  </si>
  <si>
    <t xml:space="preserve">11013600017                   </t>
  </si>
  <si>
    <t xml:space="preserve">11013600101                   </t>
  </si>
  <si>
    <t xml:space="preserve">11013600102                   </t>
  </si>
  <si>
    <t>Карусель  дет.площ."Фестивальная"</t>
  </si>
  <si>
    <t xml:space="preserve">11013600005                   </t>
  </si>
  <si>
    <t>Качели на цепочках двойные  дет.площ."Фестивальная"</t>
  </si>
  <si>
    <t xml:space="preserve">11013600004                   </t>
  </si>
  <si>
    <t>Качели- балансир №1  дет.площ."Фестивальная"</t>
  </si>
  <si>
    <t xml:space="preserve">11013600003                   </t>
  </si>
  <si>
    <t>Качели- балансир №2 дет.площ."Фестивальная"</t>
  </si>
  <si>
    <t xml:space="preserve">11013600002                   </t>
  </si>
  <si>
    <t>Скамейка детская дет.площ."Фестивальная"</t>
  </si>
  <si>
    <t xml:space="preserve">11013600001                   </t>
  </si>
  <si>
    <t>Домик</t>
  </si>
  <si>
    <t xml:space="preserve">11013600007                   </t>
  </si>
  <si>
    <t>Песочница</t>
  </si>
  <si>
    <t xml:space="preserve">11013600006                   </t>
  </si>
  <si>
    <t xml:space="preserve">11013600110                   </t>
  </si>
  <si>
    <t xml:space="preserve">110136140254                  </t>
  </si>
  <si>
    <t xml:space="preserve">110136140250                  </t>
  </si>
  <si>
    <t xml:space="preserve">110136140251                  </t>
  </si>
  <si>
    <t xml:space="preserve">110136140252                  </t>
  </si>
  <si>
    <t xml:space="preserve">110136140253                  </t>
  </si>
  <si>
    <t xml:space="preserve">110136140255                  </t>
  </si>
  <si>
    <t xml:space="preserve">110136140256                  </t>
  </si>
  <si>
    <t xml:space="preserve">110136140257                  </t>
  </si>
  <si>
    <t xml:space="preserve">110136140258                  </t>
  </si>
  <si>
    <t xml:space="preserve">110136140259                  </t>
  </si>
  <si>
    <t xml:space="preserve">110136140260                  </t>
  </si>
  <si>
    <t xml:space="preserve">110136140261                  </t>
  </si>
  <si>
    <t xml:space="preserve">110136140263                  </t>
  </si>
  <si>
    <t>Железобетонная опора СВ 95-2с РОСЭП</t>
  </si>
  <si>
    <t>Железобетонная опора СВ 95-3с РОСЭП</t>
  </si>
  <si>
    <t xml:space="preserve">11013600201                   </t>
  </si>
  <si>
    <t>Железобетонная опора СВ 95-2,0-А</t>
  </si>
  <si>
    <t xml:space="preserve">11013600200                   </t>
  </si>
  <si>
    <t>Гирлянда LED CLIP LIGHT</t>
  </si>
  <si>
    <t>дорожные знаки</t>
  </si>
  <si>
    <t>скамья</t>
  </si>
  <si>
    <t>Качели двойные металические</t>
  </si>
  <si>
    <t xml:space="preserve">11013802202                   </t>
  </si>
  <si>
    <t>Тренажёр"Гребля"д/п Сказка</t>
  </si>
  <si>
    <t xml:space="preserve">11013802206                   </t>
  </si>
  <si>
    <t>Тренажёр"Тяга верхняя"</t>
  </si>
  <si>
    <t xml:space="preserve">11013802205                   </t>
  </si>
  <si>
    <t>Тренажёр"Жим от груди"</t>
  </si>
  <si>
    <t xml:space="preserve">11013802204                   </t>
  </si>
  <si>
    <t>Тренажёр"Жим ногами"</t>
  </si>
  <si>
    <t xml:space="preserve">11013802203                   </t>
  </si>
  <si>
    <t xml:space="preserve">110138140247                  </t>
  </si>
  <si>
    <t>Карусель с 6-ю сидениями</t>
  </si>
  <si>
    <t xml:space="preserve">110138140245                  </t>
  </si>
  <si>
    <t xml:space="preserve">110138140244                  </t>
  </si>
  <si>
    <t>Детский игровой комплекс №1</t>
  </si>
  <si>
    <t xml:space="preserve">110138140243                  </t>
  </si>
  <si>
    <t>Детский игровой комплекс №2</t>
  </si>
  <si>
    <t xml:space="preserve">110138140242                  </t>
  </si>
  <si>
    <t xml:space="preserve">Качалка балансир </t>
  </si>
  <si>
    <t xml:space="preserve">110138140241                  </t>
  </si>
  <si>
    <t>Качели деревянные с подвесом на длинной цепи</t>
  </si>
  <si>
    <t xml:space="preserve">110138140248                  </t>
  </si>
  <si>
    <t xml:space="preserve">110138140249                  </t>
  </si>
  <si>
    <t>Стелла "Я люблю Чайковский"</t>
  </si>
  <si>
    <t xml:space="preserve">11013802207                   </t>
  </si>
  <si>
    <t xml:space="preserve">11011300004                   </t>
  </si>
  <si>
    <t>Ограждение по адресу:г.Чайковский,Проспект Победы,2</t>
  </si>
  <si>
    <t xml:space="preserve">11013802208                   </t>
  </si>
  <si>
    <t>Гимнастический городок дет.площ. "Заринчик"</t>
  </si>
  <si>
    <t>детский игровой комплекс дет.площ. "Заринчик"</t>
  </si>
  <si>
    <t>Домик беседка дет.площ. "Заринчик"</t>
  </si>
  <si>
    <t>Игровая установка дет.площ. "Заринчик"</t>
  </si>
  <si>
    <t>Карусели дет.площ."Заринчик"</t>
  </si>
  <si>
    <t>Качалка на пружине 2-х местная дет.площ. "Заринчик"</t>
  </si>
  <si>
    <t>Качалка балансир дет.площ."Заринчик"</t>
  </si>
  <si>
    <t>Качели на металлических стойках дет.площ."Заринчик"</t>
  </si>
  <si>
    <t>Песочный дворик дет.площ."Заринчик"</t>
  </si>
  <si>
    <t>скамья дет.площ."Заринчик"</t>
  </si>
  <si>
    <t>Тенисный стол дет.площ."Заринчик"</t>
  </si>
  <si>
    <t>Тренажер дет.площ."Заринчик"</t>
  </si>
  <si>
    <t>1101380006</t>
  </si>
  <si>
    <t>Уничтожитель BURO BU-U70</t>
  </si>
  <si>
    <t>1101340002</t>
  </si>
  <si>
    <t>1101380316</t>
  </si>
  <si>
    <t>Телефон Panasonic</t>
  </si>
  <si>
    <t>1101380317</t>
  </si>
  <si>
    <t>МФУ лазерные: HP LaserJet Pro M1132 принтер/копир/сканер</t>
  </si>
  <si>
    <t>1101340007</t>
  </si>
  <si>
    <t>Фотоаппарат Panasonic DMC-S5EE-K, карта памяти 4Gb, сумка Riva 7023</t>
  </si>
  <si>
    <t>1101380337</t>
  </si>
  <si>
    <t>1101380318</t>
  </si>
  <si>
    <t>МФУ  HP LaserJet Pro M1132 ( принтер/копир/сканер)</t>
  </si>
  <si>
    <t>Фотоаппарат Sony DSC-WX60 черный, карта памяти 16Gb, сумка Riva 7022AQ-01</t>
  </si>
  <si>
    <t>1101340006</t>
  </si>
  <si>
    <t>1101380020</t>
  </si>
  <si>
    <t>Телефон-факс</t>
  </si>
  <si>
    <t>1101380002</t>
  </si>
  <si>
    <t>Аппарат Xerox WC 3119</t>
  </si>
  <si>
    <t>1101380010</t>
  </si>
  <si>
    <t>1101380035</t>
  </si>
  <si>
    <t>Принтер Canon i-SENSYS LBP6020, лазерный</t>
  </si>
  <si>
    <t>1101340008</t>
  </si>
  <si>
    <t>Телефакс Panasonic RX-FT932RU</t>
  </si>
  <si>
    <t>1101380365</t>
  </si>
  <si>
    <t>1101380038</t>
  </si>
  <si>
    <t>1101380014</t>
  </si>
  <si>
    <t>1101380031</t>
  </si>
  <si>
    <t>1101380347/1</t>
  </si>
  <si>
    <t>МФУ лазерные: Canon MF4450 принтер/копир/сканер</t>
  </si>
  <si>
    <t>1101380400</t>
  </si>
  <si>
    <t>Кондиционер CH-23H3-V84AY1A</t>
  </si>
  <si>
    <t>1101340009</t>
  </si>
  <si>
    <t>Факс Panasonic X-FC965RU</t>
  </si>
  <si>
    <t>1101380335</t>
  </si>
  <si>
    <t>МФУ лазерные: HP LaserJet M1132 USB принтер/копир/сканер</t>
  </si>
  <si>
    <t>1101340001</t>
  </si>
  <si>
    <t>1101380028</t>
  </si>
  <si>
    <t>Телефон беспроводной Panasonic KX-TG 1611</t>
  </si>
  <si>
    <t>Фотоаппарат Nicon Coolpix S6300 silver, карта памяти 8Gb, сумка Riva 7024</t>
  </si>
  <si>
    <t>1101380336</t>
  </si>
  <si>
    <t>1101380019</t>
  </si>
  <si>
    <t>1101380003</t>
  </si>
  <si>
    <t>Копир</t>
  </si>
  <si>
    <t>11013800007</t>
  </si>
  <si>
    <t>Микроволновая печь Daewoo</t>
  </si>
  <si>
    <t>1101380314</t>
  </si>
  <si>
    <t>1101380313</t>
  </si>
  <si>
    <t>1101380039</t>
  </si>
  <si>
    <t>Холодильник Смоленск-417</t>
  </si>
  <si>
    <t>1101380315</t>
  </si>
  <si>
    <t>1101380021</t>
  </si>
  <si>
    <t>1101380001</t>
  </si>
  <si>
    <t>Принтер XP LaserJet</t>
  </si>
  <si>
    <t>1101380016</t>
  </si>
  <si>
    <t>1101380347</t>
  </si>
  <si>
    <t>Котел газовый NAVIEN Ace-24 K</t>
  </si>
  <si>
    <t>1101360003</t>
  </si>
  <si>
    <t>Система автоматического контроля загазованности САКЗ-25</t>
  </si>
  <si>
    <t>1101360004</t>
  </si>
  <si>
    <t>Счетчик газа ОМЕГА G4</t>
  </si>
  <si>
    <t>1101360005</t>
  </si>
  <si>
    <t>Стабилизатор напряжения однофазовый релейный настенный РЕСАНТА АСН 500Н/1-Ц</t>
  </si>
  <si>
    <t>1101360006</t>
  </si>
  <si>
    <t>Стремянка-лестница 3*7</t>
  </si>
  <si>
    <t>1101360007</t>
  </si>
  <si>
    <t>Флэш-диск FD-8GB</t>
  </si>
  <si>
    <t>Кресло офисное Brabix Enter EX-511 экокожа черное</t>
  </si>
  <si>
    <t>Подставка под системный блок</t>
  </si>
  <si>
    <t>1101380007</t>
  </si>
  <si>
    <t>1101380340</t>
  </si>
  <si>
    <t>1101380346</t>
  </si>
  <si>
    <t>Кресло Визитор</t>
  </si>
  <si>
    <t>1101380207/4</t>
  </si>
  <si>
    <t>1101380207/3</t>
  </si>
  <si>
    <t>1101380207/1</t>
  </si>
  <si>
    <t>1101380207/2</t>
  </si>
  <si>
    <t>Стол для заседаний</t>
  </si>
  <si>
    <t>1101380159</t>
  </si>
  <si>
    <t>1101380150</t>
  </si>
  <si>
    <t>1101380201</t>
  </si>
  <si>
    <t>Тумба откатная</t>
  </si>
  <si>
    <t>1101380195</t>
  </si>
  <si>
    <t>Флэш-диск</t>
  </si>
  <si>
    <t>1101380107</t>
  </si>
  <si>
    <t>1101380173</t>
  </si>
  <si>
    <t>Шкаф комбинированный</t>
  </si>
  <si>
    <t>1101380166</t>
  </si>
  <si>
    <t>1101380198</t>
  </si>
  <si>
    <t>Ящик металлический</t>
  </si>
  <si>
    <t>1101380312</t>
  </si>
  <si>
    <t>1101380187</t>
  </si>
  <si>
    <t>1101380161</t>
  </si>
  <si>
    <t>1101380186</t>
  </si>
  <si>
    <t>1101380148</t>
  </si>
  <si>
    <t>1101380190</t>
  </si>
  <si>
    <t>1101380108</t>
  </si>
  <si>
    <t>1101380175</t>
  </si>
  <si>
    <t>1101380168</t>
  </si>
  <si>
    <t>1101380189</t>
  </si>
  <si>
    <t>1101380250</t>
  </si>
  <si>
    <t>Карта памяти</t>
  </si>
  <si>
    <t>1101380227</t>
  </si>
  <si>
    <t>1101380206/1</t>
  </si>
  <si>
    <t>1101380206/14</t>
  </si>
  <si>
    <t>1101380206/2</t>
  </si>
  <si>
    <t>1101380206/3</t>
  </si>
  <si>
    <t>1101380206/4</t>
  </si>
  <si>
    <t>1101380206/5</t>
  </si>
  <si>
    <t>1101380206/13</t>
  </si>
  <si>
    <t>1101380206/6</t>
  </si>
  <si>
    <t>1101380206/7</t>
  </si>
  <si>
    <t>1101380206/12</t>
  </si>
  <si>
    <t>1101380206/11</t>
  </si>
  <si>
    <t>1101380206/10</t>
  </si>
  <si>
    <t>1101380156</t>
  </si>
  <si>
    <t>1101380165</t>
  </si>
  <si>
    <t>1101380202</t>
  </si>
  <si>
    <t>1101380194</t>
  </si>
  <si>
    <t>1101380431</t>
  </si>
  <si>
    <t>1101380200</t>
  </si>
  <si>
    <t>1101380259</t>
  </si>
  <si>
    <t>Шкаф комбинированный 1850*500*800</t>
  </si>
  <si>
    <t>1101380414</t>
  </si>
  <si>
    <t>1101380162</t>
  </si>
  <si>
    <t>1101380205</t>
  </si>
  <si>
    <t>1101380196</t>
  </si>
  <si>
    <t>1101380222/2</t>
  </si>
  <si>
    <t>1101380222/1</t>
  </si>
  <si>
    <t>1101380308</t>
  </si>
  <si>
    <t>1101380229/1</t>
  </si>
  <si>
    <t>1101380229/2</t>
  </si>
  <si>
    <t>1101380229/3</t>
  </si>
  <si>
    <t>1101380229/4</t>
  </si>
  <si>
    <t>1101380229/5</t>
  </si>
  <si>
    <t>1101380229/6</t>
  </si>
  <si>
    <t>1101380229/7</t>
  </si>
  <si>
    <t>1101380229/8</t>
  </si>
  <si>
    <t>Кресло Престиж</t>
  </si>
  <si>
    <t>1101380294</t>
  </si>
  <si>
    <t>Приставка</t>
  </si>
  <si>
    <t>1101380018</t>
  </si>
  <si>
    <t>1101380296</t>
  </si>
  <si>
    <t>1101380299</t>
  </si>
  <si>
    <t>1101380305</t>
  </si>
  <si>
    <t>1101380311</t>
  </si>
  <si>
    <t>Кресло Визитор хром 14</t>
  </si>
  <si>
    <t>1101380298</t>
  </si>
  <si>
    <t>1101380304</t>
  </si>
  <si>
    <t>Набор мебели для РКЦ (2 стола)</t>
  </si>
  <si>
    <t>11013800336</t>
  </si>
  <si>
    <t>Сейф облегченный</t>
  </si>
  <si>
    <t>1101380348</t>
  </si>
  <si>
    <t>1101380345</t>
  </si>
  <si>
    <t>Чайник Philips</t>
  </si>
  <si>
    <t>1101380319</t>
  </si>
  <si>
    <t>1101380222/7</t>
  </si>
  <si>
    <t>1101380222/6</t>
  </si>
  <si>
    <t>1101380222/5</t>
  </si>
  <si>
    <t>1101380222/4</t>
  </si>
  <si>
    <t>1101380222/3</t>
  </si>
  <si>
    <t>1101380083/17</t>
  </si>
  <si>
    <t>1101380169</t>
  </si>
  <si>
    <t>1101380221/1</t>
  </si>
  <si>
    <t>1101380153/6</t>
  </si>
  <si>
    <t>1101380083/4</t>
  </si>
  <si>
    <t>1101380083/3</t>
  </si>
  <si>
    <t>1101380083/2</t>
  </si>
  <si>
    <t>1101380083/1</t>
  </si>
  <si>
    <t>1101380154</t>
  </si>
  <si>
    <t>1101380338</t>
  </si>
  <si>
    <t>1101380310</t>
  </si>
  <si>
    <t>1101380151</t>
  </si>
  <si>
    <t>1101380261</t>
  </si>
  <si>
    <t>1101380223/1</t>
  </si>
  <si>
    <t>1101380223/2</t>
  </si>
  <si>
    <t>1101380223/3</t>
  </si>
  <si>
    <t>1101380223/4</t>
  </si>
  <si>
    <t>1101380017</t>
  </si>
  <si>
    <t>1101380234</t>
  </si>
  <si>
    <t>1101380295</t>
  </si>
  <si>
    <t>1101380300</t>
  </si>
  <si>
    <t>Тумба Ника</t>
  </si>
  <si>
    <t>1101380301</t>
  </si>
  <si>
    <t>Чайник Завьяловский</t>
  </si>
  <si>
    <t>1101380326</t>
  </si>
  <si>
    <t>Шкаф Ника угловой</t>
  </si>
  <si>
    <t>1101380307</t>
  </si>
  <si>
    <t>1101380083/7</t>
  </si>
  <si>
    <t>1101380083/6</t>
  </si>
  <si>
    <t>1101380083/5</t>
  </si>
  <si>
    <t>1101380083/8</t>
  </si>
  <si>
    <t>1101380083/10</t>
  </si>
  <si>
    <t>1101380083/11</t>
  </si>
  <si>
    <t>1101380083/12</t>
  </si>
  <si>
    <t>1101380083/13</t>
  </si>
  <si>
    <t>1101380083/14</t>
  </si>
  <si>
    <t>1101380083/15</t>
  </si>
  <si>
    <t>1101380083/9</t>
  </si>
  <si>
    <t>1101380083/16</t>
  </si>
  <si>
    <t>Двери</t>
  </si>
  <si>
    <t>1101380334</t>
  </si>
  <si>
    <t>1101380334_1</t>
  </si>
  <si>
    <t>1101380334_2</t>
  </si>
  <si>
    <t>1101380330/5</t>
  </si>
  <si>
    <t>1101380330/6</t>
  </si>
  <si>
    <t>1101380330/7</t>
  </si>
  <si>
    <t>1101380330/4</t>
  </si>
  <si>
    <t>1101380330/3</t>
  </si>
  <si>
    <t>1101380330/2</t>
  </si>
  <si>
    <t>1101380330/1</t>
  </si>
  <si>
    <t>1101380330/8</t>
  </si>
  <si>
    <t>1101380330/9</t>
  </si>
  <si>
    <t>Кабина для тайного голосования 2-х секц.</t>
  </si>
  <si>
    <t>1101380221/4</t>
  </si>
  <si>
    <t>1101380221/7</t>
  </si>
  <si>
    <t>1101380221/5</t>
  </si>
  <si>
    <t>1101380221/8</t>
  </si>
  <si>
    <t>1101380221/3</t>
  </si>
  <si>
    <t>1101380221/9</t>
  </si>
  <si>
    <t>1101380221/2</t>
  </si>
  <si>
    <t>1101380221/6</t>
  </si>
  <si>
    <t>1101380149</t>
  </si>
  <si>
    <t>1101380157</t>
  </si>
  <si>
    <t>1101380163</t>
  </si>
  <si>
    <t>1101380203</t>
  </si>
  <si>
    <t>1101380193</t>
  </si>
  <si>
    <t>1101380178</t>
  </si>
  <si>
    <t>1101380170</t>
  </si>
  <si>
    <t>1101380199</t>
  </si>
  <si>
    <t>1101380180/1</t>
  </si>
  <si>
    <t>1101380180/2</t>
  </si>
  <si>
    <t>1101380180/3</t>
  </si>
  <si>
    <t>1101380180/4</t>
  </si>
  <si>
    <t>1101380180/5</t>
  </si>
  <si>
    <t>1101380180/6</t>
  </si>
  <si>
    <t>1101380158</t>
  </si>
  <si>
    <t>1101380164</t>
  </si>
  <si>
    <t>1101380204</t>
  </si>
  <si>
    <t>1101380192</t>
  </si>
  <si>
    <t>Чайник Завокзальный</t>
  </si>
  <si>
    <t>1101380324</t>
  </si>
  <si>
    <t>1101380179</t>
  </si>
  <si>
    <t>1101380172</t>
  </si>
  <si>
    <t>1101380197</t>
  </si>
  <si>
    <t>1101380153/2</t>
  </si>
  <si>
    <t>1101380153/3</t>
  </si>
  <si>
    <t>1101380153/4</t>
  </si>
  <si>
    <t>1101380153/1</t>
  </si>
  <si>
    <t>1101380153/5</t>
  </si>
  <si>
    <t>1101380155</t>
  </si>
  <si>
    <t>1101380160</t>
  </si>
  <si>
    <t>1101380182</t>
  </si>
  <si>
    <t>1101380183</t>
  </si>
  <si>
    <t>1101380181</t>
  </si>
  <si>
    <t>1101380174</t>
  </si>
  <si>
    <t>11013800338</t>
  </si>
  <si>
    <t>1101380167</t>
  </si>
  <si>
    <t>1101380309</t>
  </si>
  <si>
    <t>Автомобиль ГАЗ-31105</t>
  </si>
  <si>
    <t>410125150004</t>
  </si>
  <si>
    <t>Лестница универсальная</t>
  </si>
  <si>
    <t>410126160006</t>
  </si>
  <si>
    <t>Лодка Фрегат М3</t>
  </si>
  <si>
    <t>410125140007</t>
  </si>
  <si>
    <t>Прицепное устройство фаркоп ГАЗ-3110</t>
  </si>
  <si>
    <t>410124140017</t>
  </si>
  <si>
    <t>Ноутбук Lenovo G565A-N853G320B-B</t>
  </si>
  <si>
    <t>410124140013</t>
  </si>
  <si>
    <t>Принтер Samsung Laser A4 ML-2525</t>
  </si>
  <si>
    <t>410124140014</t>
  </si>
  <si>
    <t>Буксировщик Барс Следопыт</t>
  </si>
  <si>
    <t>410125150003</t>
  </si>
  <si>
    <t>Прицеп Крепыш Тайга</t>
  </si>
  <si>
    <t>410125140016</t>
  </si>
  <si>
    <t>Лодка Sky Boat 440 RD</t>
  </si>
  <si>
    <t>410125150024</t>
  </si>
  <si>
    <t>Лодка WINDBOAT-38</t>
  </si>
  <si>
    <t>410125150025</t>
  </si>
  <si>
    <t>Экшн-видеокамера GoPro HD Hero2</t>
  </si>
  <si>
    <t>410124140029</t>
  </si>
  <si>
    <t>Автомобиль УАЗ 396255</t>
  </si>
  <si>
    <t>410125150030</t>
  </si>
  <si>
    <t>Стол  рабочий угловой</t>
  </si>
  <si>
    <t xml:space="preserve">410126160033                  </t>
  </si>
  <si>
    <t xml:space="preserve">410126160034                  </t>
  </si>
  <si>
    <t>Тумба 800х800х470</t>
  </si>
  <si>
    <t>410126160035</t>
  </si>
  <si>
    <t>410126160036</t>
  </si>
  <si>
    <t>410126160042</t>
  </si>
  <si>
    <t>Стеллаж офисный 1416х600х300</t>
  </si>
  <si>
    <t xml:space="preserve">410126160037,   410126160038               </t>
  </si>
  <si>
    <t>Стеллаж офисный 1800х800х300</t>
  </si>
  <si>
    <t xml:space="preserve">410126160039, 410126160040                                   </t>
  </si>
  <si>
    <t>Шкаф угловой 1800х700х700</t>
  </si>
  <si>
    <t>410126160041</t>
  </si>
  <si>
    <t>Бинокль Baigish Field 12х50</t>
  </si>
  <si>
    <t>410124140046</t>
  </si>
  <si>
    <t>Бинокль Baigish Field 15х50</t>
  </si>
  <si>
    <t>410124140045</t>
  </si>
  <si>
    <t>Мотобур ERGOMAX MB-52E</t>
  </si>
  <si>
    <t>410104140049</t>
  </si>
  <si>
    <t>Генератор бензиновый SKAT УГБ-4000 BASIC</t>
  </si>
  <si>
    <t>410104140047</t>
  </si>
  <si>
    <t>Лебедка автомоб. электрическая</t>
  </si>
  <si>
    <t>410104140053</t>
  </si>
  <si>
    <t>Сварочный аппарат инвенторный САИ 220 ПН</t>
  </si>
  <si>
    <t>410104140048</t>
  </si>
  <si>
    <t>УШМ BOSCH GWS 22-230 (болгарка)</t>
  </si>
  <si>
    <t>410104140050</t>
  </si>
  <si>
    <t>Перфоратор AEG-KH 5G</t>
  </si>
  <si>
    <t>410104140051</t>
  </si>
  <si>
    <t>Щит спинальный</t>
  </si>
  <si>
    <t>410104140052</t>
  </si>
  <si>
    <t>Компьютер ПК IRBIS</t>
  </si>
  <si>
    <t>410124140056</t>
  </si>
  <si>
    <t>Кондиционер Lassar LS/LU-H09KEA2</t>
  </si>
  <si>
    <t>410124160057</t>
  </si>
  <si>
    <t>Телефакс Panasonic KX-FT 982 RU-B</t>
  </si>
  <si>
    <t>410124140058</t>
  </si>
  <si>
    <t>Микроволновка Samsung M-1711NR</t>
  </si>
  <si>
    <t>410124160059</t>
  </si>
  <si>
    <t>Туалетная кабина</t>
  </si>
  <si>
    <t>410126160062</t>
  </si>
  <si>
    <t>Верхолазное оборудование (комплект индивидуальный)</t>
  </si>
  <si>
    <t>410126360064</t>
  </si>
  <si>
    <t>410126360065</t>
  </si>
  <si>
    <t>410126360066</t>
  </si>
  <si>
    <t>Верхолазное оборудование (комплект групповой)</t>
  </si>
  <si>
    <t>410126360063</t>
  </si>
  <si>
    <t>Дрель аккумуляторная METABO BS</t>
  </si>
  <si>
    <t>410124140067</t>
  </si>
  <si>
    <t>410126160074</t>
  </si>
  <si>
    <t>Шкаф-тумба 200х35х100</t>
  </si>
  <si>
    <t>410126160069</t>
  </si>
  <si>
    <t>Лодочный  мотор Suzuki DT 9,9</t>
  </si>
  <si>
    <t>410124310075</t>
  </si>
  <si>
    <t>ГАСИ (гидравлический аварийно-спасательный инструмент)</t>
  </si>
  <si>
    <t>410124330077</t>
  </si>
  <si>
    <t>Система контроля аппаратов дыхательных (СКАД -1)</t>
  </si>
  <si>
    <t>4101243300001</t>
  </si>
  <si>
    <t>Дыхательный аппарат Drager PSS 3000</t>
  </si>
  <si>
    <t>4101243300004</t>
  </si>
  <si>
    <t>4101243300003</t>
  </si>
  <si>
    <t>4101243300002</t>
  </si>
  <si>
    <t>Ноутбук Dell Inspiron 5558</t>
  </si>
  <si>
    <t>4101243200001</t>
  </si>
  <si>
    <t>Обогреватель (За счет внебюджета)</t>
  </si>
  <si>
    <t>210124140076</t>
  </si>
  <si>
    <t>Системный блок Kraftway RC31</t>
  </si>
  <si>
    <t>410134140020</t>
  </si>
  <si>
    <t>Принтер Samsung ML-2015</t>
  </si>
  <si>
    <t>410134140015</t>
  </si>
  <si>
    <t xml:space="preserve">Монитор 17" Acer AL 1716 </t>
  </si>
  <si>
    <t>410134140011</t>
  </si>
  <si>
    <t xml:space="preserve">Автомагнитола Lada 2005 </t>
  </si>
  <si>
    <t>410134140001</t>
  </si>
  <si>
    <t>Автосигнализация  Pantera XS-1500</t>
  </si>
  <si>
    <t>410134140002</t>
  </si>
  <si>
    <t>Спальный мешок «Альбаган»</t>
  </si>
  <si>
    <t xml:space="preserve">410134140024                  </t>
  </si>
  <si>
    <t xml:space="preserve">410134140023                  </t>
  </si>
  <si>
    <t xml:space="preserve">410134140022                  </t>
  </si>
  <si>
    <t>Радиостанция JJ-CONNECT FREEQUENCY PROFI</t>
  </si>
  <si>
    <t>410134140019</t>
  </si>
  <si>
    <t>410134140018</t>
  </si>
  <si>
    <t>Навигатор GARMIN E-Tre</t>
  </si>
  <si>
    <t>410134140012</t>
  </si>
  <si>
    <t xml:space="preserve">Лыжи промысловые </t>
  </si>
  <si>
    <t>410134160008</t>
  </si>
  <si>
    <t>410134160010</t>
  </si>
  <si>
    <t>410134160009</t>
  </si>
  <si>
    <t>Набор инструмента (Auto)</t>
  </si>
  <si>
    <t>410134140005</t>
  </si>
  <si>
    <t>Многофункциональное устройство LasarJet M1132 MFP</t>
  </si>
  <si>
    <t>410134140026</t>
  </si>
  <si>
    <t>Набор мебели для бухгалтерии</t>
  </si>
  <si>
    <t>410136160027</t>
  </si>
  <si>
    <t>Шкаф пожарный</t>
  </si>
  <si>
    <t xml:space="preserve">410136140031                  </t>
  </si>
  <si>
    <t xml:space="preserve">410136140032                  </t>
  </si>
  <si>
    <t>Автомобильный прицеп для транспортировки лодок</t>
  </si>
  <si>
    <t>410135150043</t>
  </si>
  <si>
    <t>Мобильное здание "Спасательный пост"</t>
  </si>
  <si>
    <t>410133140044</t>
  </si>
  <si>
    <t>Абразивно-отрезное устройство STIHL TS (бензорез) за счет внебюджета</t>
  </si>
  <si>
    <t>210124140068</t>
  </si>
  <si>
    <t>Мотор SUZUKI DT 9,9 AS</t>
  </si>
  <si>
    <t>410124310078</t>
  </si>
  <si>
    <t>Лицевая маска FPS 7000</t>
  </si>
  <si>
    <t>410124330079</t>
  </si>
  <si>
    <t>410124330080</t>
  </si>
  <si>
    <t>410124330081</t>
  </si>
  <si>
    <t>410124330082</t>
  </si>
  <si>
    <t>Прицеп 716103</t>
  </si>
  <si>
    <t>410125310083</t>
  </si>
  <si>
    <t>410124330084</t>
  </si>
  <si>
    <t>Дыхательный аппарат Drager PSS 3001</t>
  </si>
  <si>
    <t>410124330083</t>
  </si>
  <si>
    <t>ГАЗ-27057</t>
  </si>
  <si>
    <t>410125310079</t>
  </si>
  <si>
    <t>Компьютер в сборе   ИксПи  440</t>
  </si>
  <si>
    <t xml:space="preserve">041430203200089               </t>
  </si>
  <si>
    <t>Компьютер в сборе   ИксПи  490 (ОПИ)</t>
  </si>
  <si>
    <t xml:space="preserve">041430203200091               </t>
  </si>
  <si>
    <t xml:space="preserve">041430203200092               </t>
  </si>
  <si>
    <t>Компьютер в сборе   ИксПи  (ЦБ)</t>
  </si>
  <si>
    <t xml:space="preserve">0414_3020320097               </t>
  </si>
  <si>
    <t>Компьютер "Pentium III"</t>
  </si>
  <si>
    <t xml:space="preserve">0414_3699000012               </t>
  </si>
  <si>
    <t>Ксерокс БЮДЖЕТ НОВЫЙ</t>
  </si>
  <si>
    <t xml:space="preserve">041430101500667               </t>
  </si>
  <si>
    <t>Принтер  hp LaserJet Professional P1102 для ГБ. 20.12.2011г.</t>
  </si>
  <si>
    <t xml:space="preserve">14_332242900089               </t>
  </si>
  <si>
    <t>Принтер лаз. "HP LastrJet Professional P1102  ОПИ 20.12.2011г.</t>
  </si>
  <si>
    <t xml:space="preserve">14_00010100090                </t>
  </si>
  <si>
    <t>Процессор        XEPOX WC  C 118 VDP</t>
  </si>
  <si>
    <t xml:space="preserve">041431902800063               </t>
  </si>
  <si>
    <t>Телевизор Ск</t>
  </si>
  <si>
    <t xml:space="preserve">041436990000650               </t>
  </si>
  <si>
    <t>Компьютер в сборе   ИксПи  526 (ЦДБ)</t>
  </si>
  <si>
    <t xml:space="preserve">0414_3020320095               </t>
  </si>
  <si>
    <t>3119 У Аппарат XEPOX WC 3119ф8</t>
  </si>
  <si>
    <t xml:space="preserve">041430205000067               </t>
  </si>
  <si>
    <t>Аппарат  XEPOX WC3119ЦДБ</t>
  </si>
  <si>
    <t xml:space="preserve">0414_0205400072               </t>
  </si>
  <si>
    <t>Компьютер  Aguarlus Pro Р30 3   ЦДБ</t>
  </si>
  <si>
    <t xml:space="preserve">0414_3020200095               </t>
  </si>
  <si>
    <t>Лазарный принтер Phaser 3125 100S 12471-3</t>
  </si>
  <si>
    <t xml:space="preserve">041400010100092               </t>
  </si>
  <si>
    <t>Музыкальный центр LQ FFH-216 Скл</t>
  </si>
  <si>
    <t xml:space="preserve">041400000000646               </t>
  </si>
  <si>
    <t>Принтер струйный Canon iP4600 A4 цветной</t>
  </si>
  <si>
    <t xml:space="preserve">041436990000086               </t>
  </si>
  <si>
    <t>Проектор мультимедийный Actr Р5260Е  с\с</t>
  </si>
  <si>
    <t xml:space="preserve">041432301540099               </t>
  </si>
  <si>
    <t>Пылесос BOSCH BSA 2796</t>
  </si>
  <si>
    <t xml:space="preserve">041445900000036               </t>
  </si>
  <si>
    <t>Компьютер в сборе ИксПи № 1558 м\о</t>
  </si>
  <si>
    <t xml:space="preserve">11430201930000000003          </t>
  </si>
  <si>
    <t>Компьютер в сборе   ИксПи  526 (ф 10)</t>
  </si>
  <si>
    <t xml:space="preserve">0414_3020320094               </t>
  </si>
  <si>
    <t>Компьютер  Aguarlus Pro Р30 2 О/К</t>
  </si>
  <si>
    <t xml:space="preserve">0414_3020200094               </t>
  </si>
  <si>
    <t>Магнитола  Phillips AZ3856 ф10</t>
  </si>
  <si>
    <t xml:space="preserve">01403230114086                </t>
  </si>
  <si>
    <t>Принтер LaserJet P1 102 (ф 10)</t>
  </si>
  <si>
    <t xml:space="preserve">104143020320099               </t>
  </si>
  <si>
    <t>Процессор XEPOX WC C118ф10</t>
  </si>
  <si>
    <t xml:space="preserve">041433224100068               </t>
  </si>
  <si>
    <t>Аппарат XEPOX WC 3119ф3</t>
  </si>
  <si>
    <t xml:space="preserve">0414_3230206071               </t>
  </si>
  <si>
    <t>Аппарат XEPOX WC 4118 рф4</t>
  </si>
  <si>
    <t xml:space="preserve">0414_3020545076               </t>
  </si>
  <si>
    <t>Телевизор Sony   KY- BZ 212 M71  54 см ф3</t>
  </si>
  <si>
    <t xml:space="preserve">041432301000059               </t>
  </si>
  <si>
    <t xml:space="preserve">Телевизор LED 42*(106cv) LG 42 LA643V(3D.FHD.1920*1080.100MCI.DVB-T2/C/S2                                                                    </t>
  </si>
  <si>
    <t xml:space="preserve">11433224290000000001          </t>
  </si>
  <si>
    <t>Компьютер в сбореХР № 1804</t>
  </si>
  <si>
    <t xml:space="preserve">11430203200000000001          </t>
  </si>
  <si>
    <t>Многофунк. устройство HP LASER Jet Pro M1132 (CE 847A)RU#ACB</t>
  </si>
  <si>
    <t xml:space="preserve">11430203200000000002          </t>
  </si>
  <si>
    <t>Компьютер  Aguarlus Pro Р30 4  м/о</t>
  </si>
  <si>
    <t xml:space="preserve">0414_3020200096               </t>
  </si>
  <si>
    <t>Компьютер Интел 3/8 1Тб/ 500      2013г.</t>
  </si>
  <si>
    <t xml:space="preserve">11430203200000000003          </t>
  </si>
  <si>
    <t xml:space="preserve">11430203200000000004          </t>
  </si>
  <si>
    <t>Принтер лазерный Р 1606 сетевой,двухсторонняя печать 2013 г.</t>
  </si>
  <si>
    <t xml:space="preserve">11430203200000000005          </t>
  </si>
  <si>
    <t xml:space="preserve">041430203200090               </t>
  </si>
  <si>
    <t>Аппарат XEPOX WC 3119 админ</t>
  </si>
  <si>
    <t xml:space="preserve">041433224200073               </t>
  </si>
  <si>
    <t>Аппарат XEPOX WC 4118радмин</t>
  </si>
  <si>
    <t xml:space="preserve">041430205400078               </t>
  </si>
  <si>
    <t>Компьютер в сборе  ИКС ПИ 20.12.2011г.для ОПИ</t>
  </si>
  <si>
    <t xml:space="preserve">14_302019400087               </t>
  </si>
  <si>
    <t>Компьютер в сборе ИКС ПИ 20.12.2011г. для М\О</t>
  </si>
  <si>
    <t xml:space="preserve">14_30201930088                </t>
  </si>
  <si>
    <t>Компьютер Celeron 2400 MHz ( директор)</t>
  </si>
  <si>
    <t xml:space="preserve">14_302019400086               </t>
  </si>
  <si>
    <t>Компьютер Athlon 64[2. 2200 MHz ( О/К)</t>
  </si>
  <si>
    <t xml:space="preserve">14_302023900086               </t>
  </si>
  <si>
    <t>Принтер  hp LaserJet Professional P1102 для М/О. 20.12.2011г.</t>
  </si>
  <si>
    <t xml:space="preserve">14_332242900087               </t>
  </si>
  <si>
    <t>Принтер лаз. "HP LastrJet Professional P1102  бух 20.12.2011г.</t>
  </si>
  <si>
    <t xml:space="preserve">041430203200088               </t>
  </si>
  <si>
    <t>Принтер лазарный м/о</t>
  </si>
  <si>
    <t xml:space="preserve">041400010100086               </t>
  </si>
  <si>
    <t>Принтер лазарный HP  P 2015</t>
  </si>
  <si>
    <t xml:space="preserve">041400010100089               </t>
  </si>
  <si>
    <t>Сканер CANON CanoScan LiDE 200</t>
  </si>
  <si>
    <t xml:space="preserve">041445900000087               </t>
  </si>
  <si>
    <t xml:space="preserve">041445900000089               </t>
  </si>
  <si>
    <t>Телевизор " Сокол"</t>
  </si>
  <si>
    <t xml:space="preserve">041436990000658               </t>
  </si>
  <si>
    <t>Компьютер в сборе ИксПи № 1557 О/К</t>
  </si>
  <si>
    <t xml:space="preserve">11430201930000000001          </t>
  </si>
  <si>
    <t>Компьютер в сборе   Aguarius Pro P30 S46</t>
  </si>
  <si>
    <t xml:space="preserve">0414_3020320087               </t>
  </si>
  <si>
    <t>Аппарат XEPOX WC 4118рф7</t>
  </si>
  <si>
    <t xml:space="preserve">0414_3020540075               </t>
  </si>
  <si>
    <t>Магнитофон " LG CD 962"</t>
  </si>
  <si>
    <t xml:space="preserve">041436990000207               </t>
  </si>
  <si>
    <t xml:space="preserve">041400000000028               </t>
  </si>
  <si>
    <t>Ноутбук   ИксПи  (ф 4)</t>
  </si>
  <si>
    <t xml:space="preserve">104143020220098               </t>
  </si>
  <si>
    <t>Телевизор L G 21 FD4 RG-TH</t>
  </si>
  <si>
    <t xml:space="preserve">041433222610066               </t>
  </si>
  <si>
    <t>Экран 203х203 на штативе</t>
  </si>
  <si>
    <t xml:space="preserve">043322261000029               </t>
  </si>
  <si>
    <t>Компьютер в сборе   ИксПи  526 (ф 1)</t>
  </si>
  <si>
    <t xml:space="preserve">0414_3020320093               </t>
  </si>
  <si>
    <t>Аппарат XEPOX WC 4118 рф1</t>
  </si>
  <si>
    <t xml:space="preserve">0414_3020540077               </t>
  </si>
  <si>
    <t>Компьютер "Celeron D 320 "</t>
  </si>
  <si>
    <t xml:space="preserve">0414_3699000015               </t>
  </si>
  <si>
    <t>компьютер Pentium 4524 ( М/О закупки)</t>
  </si>
  <si>
    <t xml:space="preserve">14_30201940086                </t>
  </si>
  <si>
    <t>Пылесос  Samsung SC-4330 (ф 1)</t>
  </si>
  <si>
    <t xml:space="preserve">14144590000086                </t>
  </si>
  <si>
    <t>Компьютер в сборе с принтером  ИксПи  (ф9)</t>
  </si>
  <si>
    <t xml:space="preserve">0414_3020320096               </t>
  </si>
  <si>
    <t>Аппарат XEPOX WC 4118 pф9</t>
  </si>
  <si>
    <t xml:space="preserve">0414_3322420074               </t>
  </si>
  <si>
    <t>Компьютер  Aguarlus Pro Р30  ОПИ</t>
  </si>
  <si>
    <t xml:space="preserve">0414_3020200093               </t>
  </si>
  <si>
    <t>Ноутбук  НР 15-ac679 ur Penfium N37000 грант</t>
  </si>
  <si>
    <t xml:space="preserve">11430101030000000001          </t>
  </si>
  <si>
    <t>Компактная камера Nikon L340 Black (20 2МР/5 152) грант</t>
  </si>
  <si>
    <t xml:space="preserve">11433221810000000001          </t>
  </si>
  <si>
    <t>Многофунк. устройство Panasonic KX-MB2000RUB лаз. принтер/сканер/копир грант</t>
  </si>
  <si>
    <t xml:space="preserve">11430203200000000006          </t>
  </si>
  <si>
    <t xml:space="preserve">0414_302032086                </t>
  </si>
  <si>
    <t>Стеллаж стационарный, секция стацион. основная односторонняя МСА 10 1932х1000х25</t>
  </si>
  <si>
    <t xml:space="preserve">11629304400000000020          </t>
  </si>
  <si>
    <t xml:space="preserve">стеллаж стац. секц. осн. двухст. МСА2О 1932х100х250  </t>
  </si>
  <si>
    <t>11629304400000000007</t>
  </si>
  <si>
    <t>11629304400000000006</t>
  </si>
  <si>
    <t>11629304400000000005</t>
  </si>
  <si>
    <t>11629304400000000004</t>
  </si>
  <si>
    <t>11629304400000000001</t>
  </si>
  <si>
    <t>11629304400000000002</t>
  </si>
  <si>
    <t>11629304400000000003</t>
  </si>
  <si>
    <t>стеллаж стац. секц.допол.одност  МСА1Д 1932х100х250</t>
  </si>
  <si>
    <t>11629304400000000019</t>
  </si>
  <si>
    <t>11629304400000000018</t>
  </si>
  <si>
    <t>стеллаж стац. секц.допол.двухст МСА2Д 1932х100х250</t>
  </si>
  <si>
    <t>11629304400000000009</t>
  </si>
  <si>
    <t>11629304400000000010</t>
  </si>
  <si>
    <t>11629304400000000011</t>
  </si>
  <si>
    <t>11629304400000000012</t>
  </si>
  <si>
    <t>11629304400000000013</t>
  </si>
  <si>
    <t>11629304400000000014</t>
  </si>
  <si>
    <t>11629304400000000015</t>
  </si>
  <si>
    <t>11629304400000000016</t>
  </si>
  <si>
    <t>11629304400000000017</t>
  </si>
  <si>
    <t>Буфет</t>
  </si>
  <si>
    <t xml:space="preserve">061669663100616               </t>
  </si>
  <si>
    <t>Кафедра биб. на 2 рабочих места 600х1150х930 , 600х1900х930ЛДСП ольха ЦБ</t>
  </si>
  <si>
    <t>Кресло "Ракушка" (ф ЦБ) 12.2009г</t>
  </si>
  <si>
    <t>Софа ф2</t>
  </si>
  <si>
    <t xml:space="preserve">061636966310101               </t>
  </si>
  <si>
    <t>Стеллаж выстав. 4 полоч 2000х1000х350 ЛДСП ольха ЦБ Гоголева</t>
  </si>
  <si>
    <t xml:space="preserve">061669663100618               </t>
  </si>
  <si>
    <t>Стол компьютерный ГБ</t>
  </si>
  <si>
    <t>Шкаф каталож на 40ящ.900х450х1200 ЛДСП ольха ЦБ</t>
  </si>
  <si>
    <t>Шкаф каталожный на 60ящ 900х450х1700ЛДСП ольха ОПИ</t>
  </si>
  <si>
    <t>Витрина 1</t>
  </si>
  <si>
    <t xml:space="preserve">ВА0000000135                  </t>
  </si>
  <si>
    <t>Радиомикрофон AKG WMS40 Mini Vocal Set Band US45A</t>
  </si>
  <si>
    <t xml:space="preserve">11636966390000000002          </t>
  </si>
  <si>
    <t>Микшерский пульт Behringer UB 1204 Pro</t>
  </si>
  <si>
    <t xml:space="preserve">11636966390000000003          </t>
  </si>
  <si>
    <t>Акустическая система   Behringer B 115D</t>
  </si>
  <si>
    <t xml:space="preserve">11636966390000000004          </t>
  </si>
  <si>
    <t>Вертикальные жалюзи ф2</t>
  </si>
  <si>
    <t>11636123710000000046</t>
  </si>
  <si>
    <t>11636123710000000047</t>
  </si>
  <si>
    <t>11636123710000000048</t>
  </si>
  <si>
    <t>11636123710000000049</t>
  </si>
  <si>
    <t>11636123710000000050</t>
  </si>
  <si>
    <t>11636123710000000051</t>
  </si>
  <si>
    <t>11636123710000000052</t>
  </si>
  <si>
    <t>11636123710000000053</t>
  </si>
  <si>
    <t>11636123710000000054</t>
  </si>
  <si>
    <t>11636123710000000055</t>
  </si>
  <si>
    <t>11636123710000000056</t>
  </si>
  <si>
    <t>Вывеска</t>
  </si>
  <si>
    <t xml:space="preserve">061669663100644               </t>
  </si>
  <si>
    <t xml:space="preserve">061669663100643               </t>
  </si>
  <si>
    <t>Диван "Волшебный" (ЦДБ)</t>
  </si>
  <si>
    <t xml:space="preserve">061669663100633               </t>
  </si>
  <si>
    <t>Кафедра биб на 1 раб. место 600х1150х930 ЛДСП бук ЦДБ</t>
  </si>
  <si>
    <t>11636966310000000003</t>
  </si>
  <si>
    <t>Костюм сцен (Снегурочки)</t>
  </si>
  <si>
    <t xml:space="preserve">061636966000071               </t>
  </si>
  <si>
    <t>Лестница-стремянка (трансформер) ЦДБ</t>
  </si>
  <si>
    <t xml:space="preserve">16_36966330760                </t>
  </si>
  <si>
    <t>Скамья "Марианна"</t>
  </si>
  <si>
    <t xml:space="preserve">061669663100650               </t>
  </si>
  <si>
    <t>Стенка Бостон</t>
  </si>
  <si>
    <t xml:space="preserve">061669663100624               </t>
  </si>
  <si>
    <t>Стол компьютерный ЦДБ</t>
  </si>
  <si>
    <t xml:space="preserve">061636966390467               </t>
  </si>
  <si>
    <t>Тепловентилятор ТПЦ-2</t>
  </si>
  <si>
    <t>Шкаф катал на 20 ящ.900х450х750ЛДСП бук М/О</t>
  </si>
  <si>
    <t>Шкаф катал на 20 ящ.900х450х750ЛДСП бук ЦДБ</t>
  </si>
  <si>
    <t>Шкаф каталож на 40 ящ.900х450х1200 ЛДСП бук ф2</t>
  </si>
  <si>
    <t>Шкаф угловой с зеркалом "Ника-классик"(09)(ЦДБ)</t>
  </si>
  <si>
    <t xml:space="preserve">06166963100636                </t>
  </si>
  <si>
    <t>Кафедра биб на 1 раб место 600х1150х930 ЛДСП бук ф2 -1</t>
  </si>
  <si>
    <t>11636966310000000001</t>
  </si>
  <si>
    <t>Кресло "Ракушка" (ф 10) 12.2009г</t>
  </si>
  <si>
    <t>Мягкая мебель ф10</t>
  </si>
  <si>
    <t xml:space="preserve">061636966390401               </t>
  </si>
  <si>
    <t xml:space="preserve">061636966310720               </t>
  </si>
  <si>
    <t>Шкаф каталожный на 60 ящ 900х450х1700 ЛДСП бук ф2</t>
  </si>
  <si>
    <t>Шкаф Спектр  (56)  (ф 4)</t>
  </si>
  <si>
    <t xml:space="preserve">061669663100638               </t>
  </si>
  <si>
    <t>Кресло Менеджер - витра № 19</t>
  </si>
  <si>
    <t>11636123950000000001</t>
  </si>
  <si>
    <t>11636123950000000002</t>
  </si>
  <si>
    <t>11636123950000000003</t>
  </si>
  <si>
    <t>11636123950000000004</t>
  </si>
  <si>
    <t>11636123950000000005</t>
  </si>
  <si>
    <t>мягкая мебель</t>
  </si>
  <si>
    <t xml:space="preserve">061636966310017               </t>
  </si>
  <si>
    <t>Переплетная система XU-138</t>
  </si>
  <si>
    <t xml:space="preserve">061669663100623               </t>
  </si>
  <si>
    <t>сейф офисный обл.констр. кл.замок т28 290368</t>
  </si>
  <si>
    <t xml:space="preserve">16_36966330762                </t>
  </si>
  <si>
    <t>сейф офисный обл.констр. кл.замок т28 290368 для бух.</t>
  </si>
  <si>
    <t xml:space="preserve">16_36966330764                </t>
  </si>
  <si>
    <t>Стеллаж Ж 1-4/6</t>
  </si>
  <si>
    <t xml:space="preserve">061636124000033               </t>
  </si>
  <si>
    <t>Стенка Реал-Люкс 2 с зеркалом</t>
  </si>
  <si>
    <t xml:space="preserve">061669663100612               </t>
  </si>
  <si>
    <t>Стол компьютерный  (бух)</t>
  </si>
  <si>
    <t xml:space="preserve">061636966390634               </t>
  </si>
  <si>
    <t xml:space="preserve">061636123710059               </t>
  </si>
  <si>
    <t>Стол письменный угловой Склад</t>
  </si>
  <si>
    <t xml:space="preserve">061636966390656               </t>
  </si>
  <si>
    <t>Шкаф каталож на 40ящ.900х450х1200 ЛДСП ольха О/К</t>
  </si>
  <si>
    <t>Шкаф офисный Престиж АМТ-1891 290357</t>
  </si>
  <si>
    <t xml:space="preserve">16_36966330763                </t>
  </si>
  <si>
    <t>Шкаф Спектр  (51)</t>
  </si>
  <si>
    <t xml:space="preserve">061669663100660               </t>
  </si>
  <si>
    <t>Шкаф Спектр  (54)</t>
  </si>
  <si>
    <t>Шкаф Спектр  (55)</t>
  </si>
  <si>
    <t xml:space="preserve">061669663100658/2             </t>
  </si>
  <si>
    <t xml:space="preserve">061669663100668               </t>
  </si>
  <si>
    <t>Шкаф Спектр  (57)</t>
  </si>
  <si>
    <t xml:space="preserve">061669663100659               </t>
  </si>
  <si>
    <t>Вертикальные жалюзи ф9</t>
  </si>
  <si>
    <t>11636966000000000007</t>
  </si>
  <si>
    <t>11636966000000000008</t>
  </si>
  <si>
    <t>11636966000000000009</t>
  </si>
  <si>
    <t>11636966000000000010</t>
  </si>
  <si>
    <t>11636966000000000011</t>
  </si>
  <si>
    <t>Стеллаж выставочный для книг с/с</t>
  </si>
  <si>
    <t xml:space="preserve">061636124000094               </t>
  </si>
  <si>
    <t>Шкаф для документов (ламин)</t>
  </si>
  <si>
    <t xml:space="preserve">061669663100621               </t>
  </si>
  <si>
    <t>Кресло "Ракушка" (ф2) 12.2009г/1</t>
  </si>
  <si>
    <t>Стол СК 1,7 бук ОПИ</t>
  </si>
  <si>
    <t xml:space="preserve">061669663100656               </t>
  </si>
  <si>
    <t>Тумба под ксерокс</t>
  </si>
  <si>
    <t>Шкаф выдвижной</t>
  </si>
  <si>
    <t xml:space="preserve">061669663100620               </t>
  </si>
  <si>
    <t xml:space="preserve">061669663100665               </t>
  </si>
  <si>
    <t>Шкаф Спектр (54) ф(9) 12.2009г</t>
  </si>
  <si>
    <t xml:space="preserve">061669663100696               </t>
  </si>
  <si>
    <t>Шкаф-пенал (13) "Эврика" ф9</t>
  </si>
  <si>
    <t xml:space="preserve">11636970000000000001          </t>
  </si>
  <si>
    <t>Шкаф для одежды (211) ) "Эврика" ф9</t>
  </si>
  <si>
    <t xml:space="preserve">11636970000000000002          </t>
  </si>
  <si>
    <t>11636966000000000006</t>
  </si>
  <si>
    <t>11636966000000000005</t>
  </si>
  <si>
    <t>11636966000000000004</t>
  </si>
  <si>
    <t>11636966000000000003</t>
  </si>
  <si>
    <t>11636966000000000002</t>
  </si>
  <si>
    <t>11636966000000000001</t>
  </si>
  <si>
    <t>Гардероб  ф 9</t>
  </si>
  <si>
    <t xml:space="preserve">11636966390000000001          </t>
  </si>
  <si>
    <t>Кафедра для абонемента ф9</t>
  </si>
  <si>
    <t xml:space="preserve">11636966310000000004          </t>
  </si>
  <si>
    <t>Кафедра для читального залаф9</t>
  </si>
  <si>
    <t xml:space="preserve">11636966310000000005          </t>
  </si>
  <si>
    <t>Тумба  ф9</t>
  </si>
  <si>
    <t xml:space="preserve">11636966310000000006          </t>
  </si>
  <si>
    <t>Шкаф каталожный 40 гн ф9</t>
  </si>
  <si>
    <t xml:space="preserve">11636966310000000007          </t>
  </si>
  <si>
    <t>Колонки 2.1 SVEN SPS-821  грант</t>
  </si>
  <si>
    <t xml:space="preserve">11629300190000000001          </t>
  </si>
  <si>
    <t>Полка "Стеллаж 1 "  грант</t>
  </si>
  <si>
    <t xml:space="preserve">11636966396966390247          </t>
  </si>
  <si>
    <t>Стол журнальный "Купер"  грант</t>
  </si>
  <si>
    <t xml:space="preserve">11636966396966390246          </t>
  </si>
  <si>
    <t xml:space="preserve">Водосчетчик х/в комб. СТВК-50/15 </t>
  </si>
  <si>
    <t>Книги ИП Шерстобитов № 516278 - 516379 от 28.12.2015г. ФЕД.БЮДЖЕТ</t>
  </si>
  <si>
    <t>КНИГИ  ООО "ЛИРА"2 фед.  №508579-509491  от 27.12.2013г.</t>
  </si>
  <si>
    <t>Книги фед. бюджет  № 505321-506323 от 24,12,2012</t>
  </si>
  <si>
    <t>ИЗО бр бюджет 27,12,06№ б\н</t>
  </si>
  <si>
    <t>Электрон. носитель 23.12.09 фед. бюд.№ 482-883</t>
  </si>
  <si>
    <t>Документы как пожерт. от организации № 518804 - 518815 от 27.08.2017 г.</t>
  </si>
  <si>
    <t>Документы как пожерт. от из. Дома "Эксмо" № 514715 - 514756 от 11.09.2015</t>
  </si>
  <si>
    <t>КНИГИ пож. ОРФ краев. биб. № 510797-510808 от 01,05,2014 г.</t>
  </si>
  <si>
    <t>Книги пож. через ОРФ  № 510809-510831 от 05,05,2014 г.</t>
  </si>
  <si>
    <t>Книги   пожерт.   от Кустовой Л,Н, № 510832-510838 от 26,05,2014 г.</t>
  </si>
  <si>
    <t xml:space="preserve">Книга . Лира 2 от 30,05,2014 г. № 510839- 511671 </t>
  </si>
  <si>
    <t>КНИГИ ("УРАЛОРГСИНТЕЗ") № 508236-508513 от 27.11.2013 год</t>
  </si>
  <si>
    <t>КНИГИ ПОЖЕРТВ. ОРГАНИЗ. И АВТОРОВ №508151-508236 от 12.12.2013 г</t>
  </si>
  <si>
    <t>КНИГИ ПОЖЕРТВ.СЕРГЕЕВОЙ С.А.Ф3 № 508514-508539 от 13.12.2013г.</t>
  </si>
  <si>
    <t>КНИГИ ПОЖЕРТВ. ОРФ КРАЕВАЯ БИБ-КА № 508540-508578 от 16.12.2013 г.</t>
  </si>
  <si>
    <t>Документы как пожерт. читетелей № 514337 - 514530 от 26 , 06,2015 г.</t>
  </si>
  <si>
    <t>Книги    "Лира  -2 " № 514531 - 514634  от 26,06,2015 г.</t>
  </si>
  <si>
    <t>Документы как пожерт. от организации № 509492 - 509543 от 03,02,2014г.</t>
  </si>
  <si>
    <t>Документы как пожерт. от читателей № 509544 - 510310 от 21,02,2014 г.</t>
  </si>
  <si>
    <t xml:space="preserve"> Документы как пожерт. от читателей № 510311 - 510625 от 25,02,2014 взамен утерянг.</t>
  </si>
  <si>
    <t>Документы как пожерт. от читателей Ф 9 № 516877- 517065 от 27.06.2016 г.</t>
  </si>
  <si>
    <t>Документы как пожерт. авторов и организ. №  517066-517092 от 27.06.2016 г.</t>
  </si>
  <si>
    <t>Книга  Правосл. энц  пожерт. ГКУБК им Горького № 516853 - 516864 от 26.05.2016 г</t>
  </si>
  <si>
    <t>Книга  пожерт.ГКБУК А.М. Горьк";Велик.Отеч. война"№ 516865 - 516872 от 26.05.16г</t>
  </si>
  <si>
    <t>Книга  пожерт.ГКБУК А.М. Горьк";Велик.Отеч. война"№ 516873 - 516876 от 26.05.16г</t>
  </si>
  <si>
    <t xml:space="preserve"> Без. пожБол. Росс-я энци-ия  ГКУБК Горького  № 518370 - 518381 от 12.04.17 г.</t>
  </si>
  <si>
    <t xml:space="preserve"> Без. пож Православ. энци-ия  ГКУБК Горького  № 518382 - 518390 от 12.04.17 г.</t>
  </si>
  <si>
    <t xml:space="preserve"> Без. пож Ломоносовская биб-ка ГКУБК Горького  № 518391 - 518420  от 12.04.17 г.</t>
  </si>
  <si>
    <t>Документы как пожерт.от сотрудников № 518941 - 518975 от 15.11.2017 г.</t>
  </si>
  <si>
    <t>Документы как пожерт. авторов и организ. №  517875 - 518020 от 06.02.2017 г.</t>
  </si>
  <si>
    <t xml:space="preserve">Документы как пожерт. от организации "РусГидро" № 518816 - 518825 от 11.09.2017 </t>
  </si>
  <si>
    <t>Книга  пожерт. от РусГидро и авторов  №512998 - 513037 от 03.02.2015 г.</t>
  </si>
  <si>
    <t>Книга  пожерт. от читателей № 513038 - 513627 от 12.02.2015 г.</t>
  </si>
  <si>
    <t>Книга  Православная. энц пожерт. ГКУБК им Горького № 517104 - 517115 от 30.06.16</t>
  </si>
  <si>
    <t>Документы как пожерт.от сотрудников  № 515476 - 515600 от 23.11.2015 г.</t>
  </si>
  <si>
    <t>Документы как пожерт. организаций и издателей № 515601-515677 от 25.11.2015 г.</t>
  </si>
  <si>
    <t>Документы как пожерт. от читателей  № 515678 -516248 от 27.11.2015 г.</t>
  </si>
  <si>
    <t>Документы как пожерт. от организ."Уралоргсинтез" № 516249 - 516268 от 27.11.2015</t>
  </si>
  <si>
    <t>Документы как пожерт от читателей   №  517190 - 517720 от 27.10.2016 г.</t>
  </si>
  <si>
    <t>Документы как пожерт. авторов и организ. №  517721 - 517749 от 31.10.2016 г.</t>
  </si>
  <si>
    <t>Книги  ББК № 517093 - 517103 от 23.05.2016 г.</t>
  </si>
  <si>
    <t>Документы как пожерт. авторов и организ. № 514635 - 514714 от 11.08.2015 г.</t>
  </si>
  <si>
    <t>Документы как пожерт. авторов и организ. №  518826 - 518925 от 04.10.2017 г.</t>
  </si>
  <si>
    <t>Книги   ООО"Лира 2" № 511702  -  512882  от 06.10.2014 г.</t>
  </si>
  <si>
    <t>Книга  экология пожерт. ГКУБК им Горького № 511672-511683 от 29.10.2014 г.</t>
  </si>
  <si>
    <t>Книга  экология пожерт. ГКУБК им Горького № 511684 - -511692 от 29.10.2014 г.</t>
  </si>
  <si>
    <t>Книги   пожерт. от ОРФ краевая им. Горького № 511693 - 511701 от 05.09.2014 г.</t>
  </si>
  <si>
    <t>Докум как пожерт орган -й и Адм "Подари биб. книгу" № 516269 - 516277 от27.12.15</t>
  </si>
  <si>
    <t>Книга  Больш.Рос. энц пожерт. ГКУБК им Горького № 516380-516388 от 30.12.15</t>
  </si>
  <si>
    <t>Книга  Православная. энц пожерт. ГКУБК им Горького № 516389 - 516394 от 30.12.15</t>
  </si>
  <si>
    <t>Документы как пожерт. от Вотк-кой ГЭС "РусГидро"  №  517116 - 517131 от 12.09.16</t>
  </si>
  <si>
    <t>Документы как пожерт.  от Тенсиной В.В.для ф3 № 517152 - 517189 от 28.09.16</t>
  </si>
  <si>
    <t>Документы как пожерт. читат."Подари биб. книгу" № 514757 - 515475 от29.10.2015 г</t>
  </si>
  <si>
    <t>брошюры пожертв. читат."Подари биб. книгу" № 11 от 29.10.2015 г.</t>
  </si>
  <si>
    <t>CD - Rom от 30.05.07 № 470429</t>
  </si>
  <si>
    <t>DVD  обяз. экз.ОРФ биб. Горького 30.06.07№  б\н</t>
  </si>
  <si>
    <t>DVD диски 30.03.2009 г. №368-476</t>
  </si>
  <si>
    <t>Большая универсальная энциклопедия 29.12.07    № 473397-473458</t>
  </si>
  <si>
    <t>ДВД ром бюджет 27,12,06 № 332-344</t>
  </si>
  <si>
    <t>документы как пожертвования от авторов № 483812-483843 от 14.04.09</t>
  </si>
  <si>
    <t>ИЗО по котировке 29.12.07б\н</t>
  </si>
  <si>
    <t>Ккиги "Пермкнига" № 487598- 488307 от 19,11,09</t>
  </si>
  <si>
    <t>Книга  экология пожерт. Лира 2 от 29.12.07      № 474370</t>
  </si>
  <si>
    <t>Книга пож.27 12 06     № 469282</t>
  </si>
  <si>
    <t>книга с\с ООО" БУКС _ ЛЭНД"№ 470327</t>
  </si>
  <si>
    <t>Книги   бюджет 19.02.08 № 474440-474593</t>
  </si>
  <si>
    <t>Книги   ИП Шерстобитов с № 476116-476211 от 30.04.2008г.</t>
  </si>
  <si>
    <t>Книги  " Образование" № 480408-480664 28.11.2008г.</t>
  </si>
  <si>
    <t>Книги  04,05,10г.  № 492087- 492750</t>
  </si>
  <si>
    <t>Книги  № 499790- 500101 от 27,12,2011г.</t>
  </si>
  <si>
    <t>Книги  Лира 2    № 475859-476115 от 25.04.2008г.</t>
  </si>
  <si>
    <t>Книги  от читателей как пожертвования № 492751-493402 от 04,06,2010</t>
  </si>
  <si>
    <t>Книги  по котир. № 497929-498601 от 29,08,2011г</t>
  </si>
  <si>
    <t>Книги  пожертвования замена читат. № 489790-490770  22,03,2010</t>
  </si>
  <si>
    <t>Книги "Лира 2" № 480940-481174 28.11.2008г.</t>
  </si>
  <si>
    <t>Книги "Образование" № 480665-480856 28.11.2008 г.</t>
  </si>
  <si>
    <t>Книги "Пермкнига" № 490771-491427  от 25,03,2010</t>
  </si>
  <si>
    <t>Книги "Пермкнига"№ 485391-485935 от 01.06.09г.</t>
  </si>
  <si>
    <t>Книги № 479685-480180 от 30,09.2008 г.</t>
  </si>
  <si>
    <t>Книги № 482408-483674 от 31.03.2009г.</t>
  </si>
  <si>
    <t>Книги № 483675-483796 от 31.03.2009</t>
  </si>
  <si>
    <t>книги №479238-479684 от 30.09.2008 г.</t>
  </si>
  <si>
    <t>Книги бесплатно ООО" Компания Логсервис" г. Москва 30.06.07     № 470657 - 47065</t>
  </si>
  <si>
    <t>Книги бюджед 27,12,06 № 466497-466675</t>
  </si>
  <si>
    <t>книги бюджет  27 12 06 № 469288-469338</t>
  </si>
  <si>
    <t xml:space="preserve">Книги бюджет 21.02.08    № 474594- 474835 </t>
  </si>
  <si>
    <t>книги бюджет 27,12,06     № 468640-468754</t>
  </si>
  <si>
    <t>Книги бюджет 27,12,06 № 465867-466496</t>
  </si>
  <si>
    <t>книги бюджет 27,12,06 № 466676-466922</t>
  </si>
  <si>
    <t>книги бюджет 27,12,06 № 466923-467422</t>
  </si>
  <si>
    <t>Книги бюджет 27,12,06 № 468103-468437</t>
  </si>
  <si>
    <t>книги бюджет 27,12,06 № 468438-468639</t>
  </si>
  <si>
    <t>книги книги бюджет 27,12,06 №468755-469277 27,12,06</t>
  </si>
  <si>
    <t>Книги бюджет от 02,10,06 № 465716-465764</t>
  </si>
  <si>
    <t>Книги бюджет Шерстобитов № 465169-465279 от 05.05.06.</t>
  </si>
  <si>
    <t>Книги в пож. г. Чайковского№ 465397-465448 23.08.06</t>
  </si>
  <si>
    <t>Книги в пож. от Администрации 13.11.07 № 471144--471170</t>
  </si>
  <si>
    <t>Книги в пож. Шерстобитов  28,02,07г.№ 469410-469502</t>
  </si>
  <si>
    <t>Книги взамен утерян. читателями пожертвов. 27.02.09 № 481851-482207</t>
  </si>
  <si>
    <t>Книги взамен утраченных читателями25.03.08 № 474836-475461</t>
  </si>
  <si>
    <t>книги внебюджет   27 12 06 Шерстобитов № 469339-469360</t>
  </si>
  <si>
    <t>Книги грант предприним. Жмыхова Г.И.  № 477105-479133   17.07.2008г.</t>
  </si>
  <si>
    <t>книги дет. библиотеки краевые пожерт.  13.04.09  № 483797-483811</t>
  </si>
  <si>
    <t>Книги ЗАО Пушка № 476212-476215 от 30.04.2008г.</t>
  </si>
  <si>
    <t>Книги и эн. через ОРФ краевого бюджета 15.10.2009 № 487565-487597</t>
  </si>
  <si>
    <t>Книги из ОРФ  ДКиИ бюд№ 465510-465620 от 26.09.06</t>
  </si>
  <si>
    <t>Книги как пожертвования организаций № 476733-477060 от 19.06.2008г.</t>
  </si>
  <si>
    <t>Книги кот. фед.бюд. 18.12.09г. № 488308-489585</t>
  </si>
  <si>
    <t>Книги краевые № 483844-484197 27,05,09г</t>
  </si>
  <si>
    <t>Книги Лира 2 с № 475462-475859 от 25.04.2008г.</t>
  </si>
  <si>
    <t>Книги ООО"Лира 2" № 494995-495017 от 13,10,10</t>
  </si>
  <si>
    <t>Книги ООО"Лира 2" №494251-494994 ; 495036-495135 от 22.10.10</t>
  </si>
  <si>
    <t>Книги ОРФ ,СД ДКиИ  обязательный экз.№ 465621-465623 26.09.06</t>
  </si>
  <si>
    <t>Книги ОРФ 13.11.07 № 471096-471097</t>
  </si>
  <si>
    <t>Книги ОРФ пож.13.11.Книги ОРФ пож. 13.11.07 № 471098-471117</t>
  </si>
  <si>
    <t>Книги ОРФ пожертвов. № 493510-493511 от 26,08,2010г.</t>
  </si>
  <si>
    <t>Книги ОРФ пожертвования 16,05,08  № 476216-476240</t>
  </si>
  <si>
    <t>книги ОРФим. Горького  30.05.07г.№ 470328-470428</t>
  </si>
  <si>
    <t>Книги от авторов как пожертвования № 493403-493482 от 07,06,2010г.</t>
  </si>
  <si>
    <t>Книги от Адм. гор.поселения- пожертвования  № 481175-481224  27.11.2008г.</t>
  </si>
  <si>
    <t>Книги от организаций - пожертвования № 476248-476256 от 26,05,08</t>
  </si>
  <si>
    <t>Книги от организаций пожертвования № 494165-494215 от 20,09,2010</t>
  </si>
  <si>
    <t>Книги от Шерстобитова М.В. пожертвования 02.07.08 № 477086-477104</t>
  </si>
  <si>
    <t>Книги по контр. Жмыхова № 491428-492026 от 22,03,2010</t>
  </si>
  <si>
    <t>книги по котир. № 498733-499392 от 31,10,2011 г.</t>
  </si>
  <si>
    <t>Книги по котир. от 08,09,2010г. № 493512-494164</t>
  </si>
  <si>
    <t xml:space="preserve">Книги по котировке       09.09 09г.   № 486211 - 487540 </t>
  </si>
  <si>
    <t>Книги по котировке 29.12.07 № 471176-471463</t>
  </si>
  <si>
    <t>Книги по котировке 29.12.07 № 473459-473874</t>
  </si>
  <si>
    <t>Книги по котировке 29.12.07 № 473875-473965</t>
  </si>
  <si>
    <t>Книги по котировке 29.12.07 № 473966-474197</t>
  </si>
  <si>
    <t>Книги по котировке 29.12.07 № 474198-474366</t>
  </si>
  <si>
    <t>Книги по котировке 29.12.07 № 474367-474369</t>
  </si>
  <si>
    <t>книги по котировке 29.12.07 лира 2 № 471464-473396</t>
  </si>
  <si>
    <t>Книги по котировке № 497241-497854 от 23,05,2011</t>
  </si>
  <si>
    <t>Книги по подписке 12.02.08 № 474422-474427</t>
  </si>
  <si>
    <t>Книги по подписке 29.11.07 № 471171-471172</t>
  </si>
  <si>
    <t>книги по подписке 30.06.07 № 470636-470643</t>
  </si>
  <si>
    <t>Книги по подписке № 476241-476247 26,05,08</t>
  </si>
  <si>
    <t>Книги по подписке № 481743-481746 от18.12.08</t>
  </si>
  <si>
    <t>Книги по подписке №  479221-  479228 от 18.09.08</t>
  </si>
  <si>
    <t>Книги по подписке бюд. 21.04.07 № 465165-465167</t>
  </si>
  <si>
    <t>Книги по подписке бюджет  28,02,07г. №469361-469367</t>
  </si>
  <si>
    <t>книги по подписке от31,10,06 № 465839-465840</t>
  </si>
  <si>
    <t>книги подписка № 465165-465167 от 21.04.06 подписка</t>
  </si>
  <si>
    <t>книги пож. 27,12,06 бюджет № 469283-469287</t>
  </si>
  <si>
    <t>книги пож. 28.04.06 № 465125-465164, 465168</t>
  </si>
  <si>
    <t>книги пож. г. Москва 27,12,06 № 469278-469281</t>
  </si>
  <si>
    <t>Книги пож. Обл. детской библиотеки 28,02,07 г.№ 469368-469371</t>
  </si>
  <si>
    <t>Книги пож. организаций 30.06.07 № 353-356 ЭН</t>
  </si>
  <si>
    <t>Книги пож. от авторов и организаций 13.02.08 № 474428-474439</t>
  </si>
  <si>
    <t>Книги пож. от ОАО " Книгоэкспорт"11.02.08 № 474416-474421</t>
  </si>
  <si>
    <t>Книги пож. от обл. детской библиотеки 17.11.06 № 465859-465866</t>
  </si>
  <si>
    <t>Книги пож. от организаций бюджет№ 465367-465396 от 21.08.06</t>
  </si>
  <si>
    <t>Книги пож. от организаций№ 465836-465838 от 30.10.06</t>
  </si>
  <si>
    <t xml:space="preserve">книги пож. от писателей и поэтов от 30.06.07 № 470644-470656 </t>
  </si>
  <si>
    <t>книги пож. от Фед.аг. по печати и мас. ком.от 30.06.07        № 470629-470634</t>
  </si>
  <si>
    <t>Книги пож. от читателей 30.06.07 № 470663-470807</t>
  </si>
  <si>
    <t>Книги пож. от читателей № 465696-465715 от 03.10.06</t>
  </si>
  <si>
    <t>Книги пож. от читателей ф 7 30.06.07 № 470430-470465</t>
  </si>
  <si>
    <t>книги пож. от читателей ф1 30.06.07 № 470466-470628</t>
  </si>
  <si>
    <t>книги пож. от Шерстобитова  № 465811-465835 от 30,10,06</t>
  </si>
  <si>
    <t>книги пож.. обязат. экз. ОРФ библиотеки Горького30.06.07 № 470660-470662</t>
  </si>
  <si>
    <t>Книги пож.от чит ф 2 бюджет№ 465280-465366 от 18.08.06</t>
  </si>
  <si>
    <t>Книги пож.от читателей  № 465841-465858 от 08,11,06г.</t>
  </si>
  <si>
    <t>Книги пож.от читателей 28,02,07г. № 469503-469585</t>
  </si>
  <si>
    <t>Книги пож.р  ф2 бюджет акт 13№ 465449-465499 от 29.08.06</t>
  </si>
  <si>
    <t>Книги пож.р Бюджет_Замена №464715-465124 от 28.02.06</t>
  </si>
  <si>
    <t>Книги пож.читателей ф3 от 13.11.07 №471118-471143</t>
  </si>
  <si>
    <t>книги пожер от гор. администрот от 17.09.08  №479134-479220</t>
  </si>
  <si>
    <t>Книги пожер. от краевой детской биб.  №497220-497226 от 07.04.11 г.</t>
  </si>
  <si>
    <t>Книги пожер. пользователей № 497855 - 497928 от 31,05,2011</t>
  </si>
  <si>
    <t>Книги пожерт Кр. биб-ки № 499393 - 499431 от30.11.11</t>
  </si>
  <si>
    <t>Книги пожерт. 28.11.2008г. от читателей № 480857-480939</t>
  </si>
  <si>
    <t>Книги пожерт. биб. Горького № 499432 - 499438 от 30,11,11</t>
  </si>
  <si>
    <t>Книги пожерт. краев. биб. № 499439 - 499535 от 30,11,11</t>
  </si>
  <si>
    <t>Книги пожерт. организаций № 492027-492086</t>
  </si>
  <si>
    <t>Книги пожерт. организаций № 496017-496046 от 03.02.2011 г.</t>
  </si>
  <si>
    <t>книги пожерт. организаций № 498636- 498694 от 30,09,2011</t>
  </si>
  <si>
    <t>Книги пожерт. организаций № 499536 - 499554 от 30,11,11</t>
  </si>
  <si>
    <t>Книги пожерт. от организации № 497227-497240 от 07.04.2011 г</t>
  </si>
  <si>
    <t>Книги пожерт. от читателей № 496047-496921 от 21.02.2011 г.</t>
  </si>
  <si>
    <t>Книги пожерт. от читателей № 496922-497219 от 28.02.2011г.</t>
  </si>
  <si>
    <t>Книги пожерт. чит-й № 499555- 499751 от 30,11,11</t>
  </si>
  <si>
    <t>книги пожерт.орган. образов  № 498718- 498732  от 30,09,2011</t>
  </si>
  <si>
    <t>книги пожерт.читателей № 498695-498717  от 30,09,2011</t>
  </si>
  <si>
    <t>Книги пожертвов. от ком. по охране окр. среды от 18.09.08 № 479229--479237</t>
  </si>
  <si>
    <t>Книги пожертвования авторов и орган. №495018-495035 от 24.12.2010 г.</t>
  </si>
  <si>
    <t>Книги пожертвования Бл. фонда "Заветная мечта" г. Москва 02.06.2008г.№ 476257-476732</t>
  </si>
  <si>
    <t>Книги пожертвования от ОАО Русгидро" № 495993-496016 от 01.02.2011 г.</t>
  </si>
  <si>
    <t>Книги пожертвования от читателей от 02.04.09 № 482208-482407</t>
  </si>
  <si>
    <t>Книги пожертвования читателей 28.10.2008 г. № 480180-480407</t>
  </si>
  <si>
    <t>Книги пожертю организаций № 499752-499789 от 30,11,11</t>
  </si>
  <si>
    <t>Книги пожетв. организ. 29.12.2008 г.№481225-481742</t>
  </si>
  <si>
    <t>Книги полученные от организаций и авторов как пожерт № 494216-494250 от 06.10.10</t>
  </si>
  <si>
    <t xml:space="preserve">Книги полученные пож. от авторов  29.11.07 № 471173-471175 </t>
  </si>
  <si>
    <t>Книги предпр. Шерстобитов 10.04.07№ 470281-470315</t>
  </si>
  <si>
    <t>книги принятые пож. бюд № 465500-465544 от 07.09.06</t>
  </si>
  <si>
    <t>книги Российской энциклопедии ОРФ обл. библиоте  № 474371-47437     от 11.02.08а</t>
  </si>
  <si>
    <t>Книги с\с</t>
  </si>
  <si>
    <t>книги с\с ООО "БУКС_ЛЭНД"  от 14.05.07 № 470325-470326</t>
  </si>
  <si>
    <t>книги с\с от 02,10,06 № 465765-465810</t>
  </si>
  <si>
    <t>книги с\с старые от 31.10.07</t>
  </si>
  <si>
    <t>Книги фед. № 500102-500980 от 27,12,2011г.</t>
  </si>
  <si>
    <t>Книги федер. бюд. пож. № 498602- 498609 от 30,09,2011</t>
  </si>
  <si>
    <t>Книги федер. бюд. пож. № 498610-498617  от 30,09,2011</t>
  </si>
  <si>
    <t>Книги федер. бюд. пож. № 498618-498626 от 30,09,2011</t>
  </si>
  <si>
    <t>Книги федер. бюд. пож. №498627-498635 от 30,09,2011</t>
  </si>
  <si>
    <t>Книги федеральн. бюджет № 495332-495992 от 26.11.2010 г.</t>
  </si>
  <si>
    <t>Книги федеральный бюджет 26,05,09 № 484201-485390</t>
  </si>
  <si>
    <t>Книги федеральный бюджет 28,05,09 г. № 484198-484200</t>
  </si>
  <si>
    <t>Книги федеральный бюджет № 495136-495331 от 15.12.2010 г.</t>
  </si>
  <si>
    <t>Книги через  ОРФ фед. бюджет пож. 15.10.2009г№ 487541-487564</t>
  </si>
  <si>
    <t>Книги через ОРФ  пож. №481747-481792 19.12.2008г</t>
  </si>
  <si>
    <t xml:space="preserve">Книги через ОРФ - краевой бюджет 11.02.08           №474375 - 474384 </t>
  </si>
  <si>
    <t>Книги через ОРФ краевые пожертвов. от 27.02.09  № 481793-481850</t>
  </si>
  <si>
    <t>Книги через ОРФ пожерт. краев. 21.12.09г,№ 489761-489789</t>
  </si>
  <si>
    <t>Книги через ОРФ пожертв. краевого бюд. № 493483-493509 от 26,08,2010г.</t>
  </si>
  <si>
    <t>Книги через ОРФ пожертвования 01.07.2008г.№ 477061-477085</t>
  </si>
  <si>
    <t>Книги через ОРФкраевые пожерт. 21.12.09г. № 489586-489760</t>
  </si>
  <si>
    <t>Книги"Пермкнига" №485936-486231 01.06.09г.</t>
  </si>
  <si>
    <t>Книги пож. через ОРФ г. Пермь бюд от 11.02.08 № 474385-474415</t>
  </si>
  <si>
    <t>Пожертвования Книги  Абдулаев А. 28,02,07г.№ 469372-469403</t>
  </si>
  <si>
    <t>СД -ром котировка лира 2 от 29.12.07 № 364-365</t>
  </si>
  <si>
    <t>СД безв. пост. Лира 2  от 29.12.07 №360-363</t>
  </si>
  <si>
    <t>СД ром     ПБОЮЛ Устинов В.В.от 28.02.07 №345-346</t>
  </si>
  <si>
    <t>СД ром бюджет 27,12 06 № 332-344</t>
  </si>
  <si>
    <t>СД ром пож. от "Телекм Плюс" 28,02,07г.№ 347-350</t>
  </si>
  <si>
    <t>СД ром пож. от адм. президента от 16.11.06 № 331</t>
  </si>
  <si>
    <t>СД-РОМ от "Консультант плюс"№ 327-330 от 30.10.06</t>
  </si>
  <si>
    <t>эл. носитель пожертв.ОРФ 30,12,2011г.</t>
  </si>
  <si>
    <t>Электр. носитель  дар ОРФ г. Пермь от 28.09.06 №319-326</t>
  </si>
  <si>
    <t>Электронный носитель фед.бюд. 24.12.09г №884</t>
  </si>
  <si>
    <t>КНИГИ ПОЖЕРТВ. от ОАО "РусГидро"  № 516747 -  516785 от 04.05.2016 г.</t>
  </si>
  <si>
    <t>Документы как пожерт. авторов и организ. №  516786 -516852 от 13.05.2016 г.</t>
  </si>
  <si>
    <t>Книги пожерт. № 500981-500998 от 06.02.2012г.</t>
  </si>
  <si>
    <t>Книги пож. 500999-501485 20.02.12г</t>
  </si>
  <si>
    <t>Книги пож.№ 501486-501915 от 28.02.12г</t>
  </si>
  <si>
    <t>Книги пож. №501916-502037 от 28.03.12г.</t>
  </si>
  <si>
    <t>Книги пож.№502038-502047 от 04.04.12г.</t>
  </si>
  <si>
    <t>Книги пож.ПГКУК Горького №502048-502071 от 04.04.12г.</t>
  </si>
  <si>
    <t>Книги пож. ОРФ кр биб№502072-502129 от 05.04.12г.</t>
  </si>
  <si>
    <t>Книги по котир №502130 - 502905 от 18.05.2012г.</t>
  </si>
  <si>
    <t>Документы как пожерт. от организации № 502906-502992 от 07.06.2012 г.</t>
  </si>
  <si>
    <t>Книги пож. чит Ф№1 №502993-503148 от 20.06.2012 г.</t>
  </si>
  <si>
    <t>Книги   пожерт.читателей № 503149-503785 от 09.10.12г.</t>
  </si>
  <si>
    <t>Книги   пожерт.организ. № 503786-503868 от 12.10.12г.</t>
  </si>
  <si>
    <t>Книги   пожерт.организ. № 503869-503872 от 19.10.2012г.</t>
  </si>
  <si>
    <t>Книги "Лира 2" № 503873-505078 от 19.10.2012 год</t>
  </si>
  <si>
    <t>Книги пожер. адм. Чайк. гор. поселения № 505079-505113 от 05.11.2012</t>
  </si>
  <si>
    <t>Книги пожерт.читат.№ 505114-505320 от 20.11.2012г.</t>
  </si>
  <si>
    <t>Книги   пожерт. читателей № 506324-506470 от 25.01.13г.</t>
  </si>
  <si>
    <t>Книги пожерт. ОРФ № 506471-506507 от 28.02.2013</t>
  </si>
  <si>
    <t>Книги пож.  ЭН  ОРФ № 956 28.02.2013г</t>
  </si>
  <si>
    <t>Книги пож. ОРФ № 506508-506516 от 28.02.2013</t>
  </si>
  <si>
    <t>Книги пож.ОРФ № 506517-506525 от 28.02.2013г.</t>
  </si>
  <si>
    <t>Книги в замена пож.№ 506526-506812 от 28.02.2013г.</t>
  </si>
  <si>
    <t>Книги пожертю организ. № 506813-506849 от 22.03.2013г.</t>
  </si>
  <si>
    <t>Книги пожерт. читател. № 506850-507158 от 27.03.2013г.</t>
  </si>
  <si>
    <t>Книги пож. ОРФ фед. № 507167- 507174 от 03,04,2013 г.</t>
  </si>
  <si>
    <t>Книги пож. ОРФ фед. № 507159-507166 от 03,04,2013 г.</t>
  </si>
  <si>
    <t>Книги по китировке  ЛИРА №  507175  - 507756 от 27,06,2013 год</t>
  </si>
  <si>
    <t>Книги   пожерт. от организ. и авторов № 507757-507833 от 12.07.13г.</t>
  </si>
  <si>
    <t>Книги   пожерт. от читателей № 507834-507954 от 22.07.13 г.</t>
  </si>
  <si>
    <t>КНИГИ ПОЖЕР. ОТ ЧИТАТЕЛЕЙ № 507955-508081 ОТ 31.10.2013Г.</t>
  </si>
  <si>
    <t>КНИГИ ПОЖЕРТВОВАНИЯ ОТ КОВКО П. ДЛЯ ФИЛ.№ 7 № 508082- 508105 ОТ 31.10.2013 Г.</t>
  </si>
  <si>
    <t>КНИГИ ПОЖЕР. КНИГИ ПОЖЕРТ. ОТ ООО"РУСГИДРО" № 508106- 508150 ОТ 31.10.2013 Г.</t>
  </si>
  <si>
    <t>Документы как пожерт. ОРФ № 514118 - 514184   от 05.03.2015 г.</t>
  </si>
  <si>
    <t>Документы как пожерт. ОРФ № 514185 - 514268  от 12.03.2015 г.</t>
  </si>
  <si>
    <t>Книга  пожерт. от читателей № 513628 - 514117 от 27.02.2015 г.</t>
  </si>
  <si>
    <t>Документы как пожерт. авторов  № 518421 - 518803 от 17.05.2017 г.</t>
  </si>
  <si>
    <t>Ккиги   №  512929 - 512975  от 09.12.14 г.</t>
  </si>
  <si>
    <t>Книга  пожерт. авторов № 512883 - 512928 от 17.12.2014 г.</t>
  </si>
  <si>
    <t>Книга  пожерт. авторов №  512976 - 512997  от 18.12.2014 г.</t>
  </si>
  <si>
    <t>Документы как пожерт. от организации № 514269 - 514336 от 05.05.2015 г.</t>
  </si>
  <si>
    <t>Документы как пожерт.от ОРФ кр. биб.  № 516658 - 516746 от 30.03.2016 г.</t>
  </si>
  <si>
    <t>КНИГИ ПОЖЕРТ, ГАБСАМАТОВА Е,Ю,  № 510626- 510629 от   01.04.14г.</t>
  </si>
  <si>
    <t>Книги   пожерт. Перм.краевой биб. Л.И. КУЗЬМИНА № 510630-0510659 от 01.04.2014 г</t>
  </si>
  <si>
    <t>Документы как пожерт. читетелей змена утраты № 518021 - 518369 от 17.03.17г.</t>
  </si>
  <si>
    <t>Книга  пожерт. от читателей  замена  №  516395 - 516657 от 29.02.2016 г.</t>
  </si>
  <si>
    <t>Книги   пожерт.  из биб. В.И. Якунцова № 510660-510750 от 14.04.2014 г.</t>
  </si>
  <si>
    <t>Книги  пожертвован.отАкулова С.П. ф5 №510751-510771 от 24.04.2014 г.</t>
  </si>
  <si>
    <t>Книги   пожерт.  от авторов и орг. № 510772-510796 от 28.04.2014 г.</t>
  </si>
  <si>
    <t xml:space="preserve">Книги  ИП Шерстобитов  ФЕД,БЮД,  № 517750 - 517874 от 29.12.2016 г. </t>
  </si>
  <si>
    <t>Книги ИП Шерстобитов №518936- 518940 от 0,4.10,2017 г. краевой бюджет</t>
  </si>
  <si>
    <t>Книги ИП Шерстобитов № 518926-518935 от 04.10.2017 г.. ФЕД.БЮДЖЕТ</t>
  </si>
  <si>
    <t>Книги ЛИРА  2 № 517132 - 517151 от 13.09.16   грант</t>
  </si>
  <si>
    <t>двухстоечный подъемник с нижней синхронизацией 17.2</t>
  </si>
  <si>
    <t xml:space="preserve">110124140032                  </t>
  </si>
  <si>
    <t>Приборы учета тепловой эенргии</t>
  </si>
  <si>
    <t xml:space="preserve">110124160034                  </t>
  </si>
  <si>
    <t>Газель автобус 3221-414 У034РН</t>
  </si>
  <si>
    <t xml:space="preserve">310125150004                  </t>
  </si>
  <si>
    <t>Волга Газ-3102 Х525ХР</t>
  </si>
  <si>
    <t xml:space="preserve">310125150009                  </t>
  </si>
  <si>
    <t>Автомобиль "Жигули" ВАЗ 21053 Х616ХМ</t>
  </si>
  <si>
    <t xml:space="preserve">310125150005                  </t>
  </si>
  <si>
    <t>Спортивное оборудование Дринго-Пит 125сс</t>
  </si>
  <si>
    <t xml:space="preserve">110125153593                  </t>
  </si>
  <si>
    <t xml:space="preserve">110125153592                  </t>
  </si>
  <si>
    <t>ГАЗ 33023 27040V Е443ОУ</t>
  </si>
  <si>
    <t xml:space="preserve">310134140018                  </t>
  </si>
  <si>
    <t>Видеопроектор "Тошиба"</t>
  </si>
  <si>
    <t xml:space="preserve">110134140007                  </t>
  </si>
  <si>
    <t xml:space="preserve">110134140012                  </t>
  </si>
  <si>
    <t>ноутбук ASUS K52F</t>
  </si>
  <si>
    <t xml:space="preserve">110134140015                  </t>
  </si>
  <si>
    <t xml:space="preserve">кондиционер </t>
  </si>
  <si>
    <t xml:space="preserve">310134140015                  </t>
  </si>
  <si>
    <t>Домкрат подкатной</t>
  </si>
  <si>
    <t xml:space="preserve">АВ210134330001                </t>
  </si>
  <si>
    <t>шкаф для документов</t>
  </si>
  <si>
    <t xml:space="preserve">110136160069                  </t>
  </si>
  <si>
    <t>Шкаф бухгалтерский КБ-041Т</t>
  </si>
  <si>
    <t xml:space="preserve">210136160006                  </t>
  </si>
  <si>
    <t>кресло офисное (КР-21/162)</t>
  </si>
  <si>
    <t xml:space="preserve">110136160018                  </t>
  </si>
  <si>
    <t>стол руководителя</t>
  </si>
  <si>
    <t xml:space="preserve">110136160019                  </t>
  </si>
  <si>
    <t>компрессор 2800В 100МЗ АВАС 28F504KQA113</t>
  </si>
  <si>
    <t xml:space="preserve">11036140020                   </t>
  </si>
  <si>
    <t>сварочный п/авт Циклон ПДГ-240 ДВП</t>
  </si>
  <si>
    <t xml:space="preserve">110136140030                  </t>
  </si>
  <si>
    <t>ящик для песка</t>
  </si>
  <si>
    <t xml:space="preserve">110136140035                  </t>
  </si>
  <si>
    <t>Щит не укомплектованный</t>
  </si>
  <si>
    <t xml:space="preserve">110136140036                  </t>
  </si>
  <si>
    <t xml:space="preserve">110136160037                  </t>
  </si>
  <si>
    <t>Ящик с песком</t>
  </si>
  <si>
    <t xml:space="preserve">110136140039                  </t>
  </si>
  <si>
    <t xml:space="preserve">110136160070                  </t>
  </si>
  <si>
    <t xml:space="preserve">110136160067                  </t>
  </si>
  <si>
    <t xml:space="preserve">110136160017                  </t>
  </si>
  <si>
    <t>Балансировочный станок В-34 (220В) для легковых автомобилей</t>
  </si>
  <si>
    <t xml:space="preserve">АВ110136330028                </t>
  </si>
  <si>
    <t xml:space="preserve">Шиномонтажный стенд В-34 (220В) для легковых автомобилей </t>
  </si>
  <si>
    <t xml:space="preserve">АВ110136330027                </t>
  </si>
  <si>
    <t>Доска магн-маркет. Brauberg 90*180см</t>
  </si>
  <si>
    <t xml:space="preserve">110134140010                  </t>
  </si>
  <si>
    <t>Монитор ACER V173DB 17'</t>
  </si>
  <si>
    <t>Принтер Samsung ML-1665</t>
  </si>
  <si>
    <t>Системный блок Aguarius Pro 30 S46</t>
  </si>
  <si>
    <t xml:space="preserve">Перчатки боксерские Top Ten (красные) </t>
  </si>
  <si>
    <t>Мешок боксерский Creen Hill</t>
  </si>
  <si>
    <t>Стеллаж для наградной атрибутики</t>
  </si>
  <si>
    <t>Мешок PBS 120х30 см кожа 2 кат. набитый (крошка)</t>
  </si>
  <si>
    <t>Блок для мышц спины, комбинированный</t>
  </si>
  <si>
    <t>Жим под углом вверх СТ 206</t>
  </si>
  <si>
    <t>Напольное покрытие</t>
  </si>
  <si>
    <t>Покрытие борцовское 5,1 х 5,1 м</t>
  </si>
  <si>
    <t>Скамейка для брюшнова пресса</t>
  </si>
  <si>
    <t>Скамейка для разгибания спины</t>
  </si>
  <si>
    <t>Травмобезопасное покрытие 1000*1000*10мм</t>
  </si>
  <si>
    <t>Перчатки боксерские Top Ten (синие)</t>
  </si>
  <si>
    <t>Груша BEST на подвеске № 3</t>
  </si>
  <si>
    <t>Блок-модуль - раздевалка 6,0*2,4</t>
  </si>
  <si>
    <t>Мобильное здание (1)</t>
  </si>
  <si>
    <t>Мобильное здание (2)</t>
  </si>
  <si>
    <t>Мобильное здание (3)</t>
  </si>
  <si>
    <t>Мобильное здание (4)</t>
  </si>
  <si>
    <t>Мобильное здание (5)</t>
  </si>
  <si>
    <t>Мобильное здание (6)</t>
  </si>
  <si>
    <t>Труба оптическая (стерео труба)</t>
  </si>
  <si>
    <t>Самоходная машина снегоход "Буран А"</t>
  </si>
  <si>
    <t>Мобильное здание "Пионер"</t>
  </si>
  <si>
    <t>Мобильное здание "Пионер" 2</t>
  </si>
  <si>
    <t>Борона укладчик лыжни (приспособление для прокладки лыжни)</t>
  </si>
  <si>
    <t>Лыжи FISCHER 13 CARBONLITE SKATE JR</t>
  </si>
  <si>
    <t>Профиль для обработки лыж</t>
  </si>
  <si>
    <t>Маска для обработки лыж</t>
  </si>
  <si>
    <t>Тренажер стрелковый</t>
  </si>
  <si>
    <t xml:space="preserve">Лыжи SALOMON 11-12 </t>
  </si>
  <si>
    <t>Лыжи SALOMON 13 S-LAB CLASSIC</t>
  </si>
  <si>
    <t>Лыжи SALOMON 13 S-LAB JUNIOR SKATE</t>
  </si>
  <si>
    <t>Тренажер лыжный ERCOLINA</t>
  </si>
  <si>
    <t>Тренажер лыжный ERCOLINA 2</t>
  </si>
  <si>
    <t>Спортивная пневматическая стандартная винтовка МР-532 (калибр 4,5мм)</t>
  </si>
  <si>
    <t>Тренажер стрелковый СКАТТ Биатлон</t>
  </si>
  <si>
    <t>Блочный теплопункт для зависимого отопления</t>
  </si>
  <si>
    <t>Электронное табло "Р-7*1-3*1-110_4*1-150_БС-148b ЖКИ_динамик"</t>
  </si>
  <si>
    <t>Копир/принтер/сканер Canon i-SENSYS MF-4410</t>
  </si>
  <si>
    <t xml:space="preserve">Ноутбук Acer </t>
  </si>
  <si>
    <t>Тепловая завеса "GEBO" AD 306</t>
  </si>
  <si>
    <t>Электропечь</t>
  </si>
  <si>
    <t>Банер 2000*4000</t>
  </si>
  <si>
    <t>Татами "Мастер" 1х2 м</t>
  </si>
  <si>
    <t>Татами, цвет синий (1)</t>
  </si>
  <si>
    <t>Татами, цвет синий (2)</t>
  </si>
  <si>
    <t>Татами, цвет синий (3)</t>
  </si>
  <si>
    <t>Татами, цвет синий (4)</t>
  </si>
  <si>
    <t>Татами, цвет синий (5)</t>
  </si>
  <si>
    <t>Татами, цвет синий (6)</t>
  </si>
  <si>
    <t>Татами, цвет синий (7)</t>
  </si>
  <si>
    <t>Татами, цвет синий (8)</t>
  </si>
  <si>
    <t>Татами, цвет синий (9)</t>
  </si>
  <si>
    <t>Татами, цвет синий (10)</t>
  </si>
  <si>
    <t>Татами, цвет синий (11)</t>
  </si>
  <si>
    <t>Татами, цвет синий (12)</t>
  </si>
  <si>
    <t>Татами, цвет синий (13)</t>
  </si>
  <si>
    <t>Татами, цвет синий (14)</t>
  </si>
  <si>
    <t>Татами, цвет синий (15)</t>
  </si>
  <si>
    <t>Татами, цвет синий (16)</t>
  </si>
  <si>
    <t>Татами, цвет синий (17)</t>
  </si>
  <si>
    <t>Татами, цвет синий (18)</t>
  </si>
  <si>
    <t>Татами, цвет синий (19)</t>
  </si>
  <si>
    <t>Татами, цвет синий (20)</t>
  </si>
  <si>
    <t>Татами, цвет синий (21)</t>
  </si>
  <si>
    <t>Татами, цвет синий (22)</t>
  </si>
  <si>
    <t>Татами, цвет синий (23)</t>
  </si>
  <si>
    <t>Татами, цвет синий (24)</t>
  </si>
  <si>
    <t>Татами, цвет синий (25)</t>
  </si>
  <si>
    <t>Татами, цвет синий (26)</t>
  </si>
  <si>
    <t>Татами, цвет синий (27)</t>
  </si>
  <si>
    <t>Татами, цвет синий (28)</t>
  </si>
  <si>
    <t>Татами, цвет синий (29)</t>
  </si>
  <si>
    <t>Татами, цвет синий (30)</t>
  </si>
  <si>
    <t>Татами, цвет синий (31)</t>
  </si>
  <si>
    <t>Татами, цвет синий (32)</t>
  </si>
  <si>
    <t>Татами, цвет синий (33)</t>
  </si>
  <si>
    <t>Татами, цвет синий (34)</t>
  </si>
  <si>
    <t>Татами, цвет синий (35)</t>
  </si>
  <si>
    <t>Татами, цвет синий (36)</t>
  </si>
  <si>
    <t>Татами, цвет синий (37)</t>
  </si>
  <si>
    <t>Татами, цвет синий (38)</t>
  </si>
  <si>
    <t>Татами, цвет синий (39)</t>
  </si>
  <si>
    <t>Татами, цвет синий (40)</t>
  </si>
  <si>
    <t>Татами, цвет синий (41)</t>
  </si>
  <si>
    <t>Татами, цвет синий (42)</t>
  </si>
  <si>
    <t>Татами, цвет синий (43)</t>
  </si>
  <si>
    <t>Татами, цвет синий (44)</t>
  </si>
  <si>
    <t>Татами, цвет синий (45)</t>
  </si>
  <si>
    <t>Татами, цвет синий (46)</t>
  </si>
  <si>
    <t>Татами, цвет синий (47)</t>
  </si>
  <si>
    <t>Татами, цвет синий (48)</t>
  </si>
  <si>
    <t>Татами, цвет синий (49)</t>
  </si>
  <si>
    <t>Татами, цвет синий (50)</t>
  </si>
  <si>
    <t>Татами, цвет синий (51)</t>
  </si>
  <si>
    <t>Татами, цвет синий (52)</t>
  </si>
  <si>
    <t>Татами, цвет синий (53)</t>
  </si>
  <si>
    <t>Татами, цвет синий (54)</t>
  </si>
  <si>
    <t>Татами, цвет синий (55)</t>
  </si>
  <si>
    <t>Татами, цвет синий (56)</t>
  </si>
  <si>
    <t>Татами, цвет синий (57)</t>
  </si>
  <si>
    <t>Татами, цвет синий (58)</t>
  </si>
  <si>
    <t>Татами, цвет синий (59)</t>
  </si>
  <si>
    <t>Татами, цвет синий (60)</t>
  </si>
  <si>
    <t>Татами, цвет синий (61)</t>
  </si>
  <si>
    <t>Татами, цвет синий (62)</t>
  </si>
  <si>
    <t>Татами, цвет синий (63)</t>
  </si>
  <si>
    <t>Татами, цвет синий (64)</t>
  </si>
  <si>
    <t>Татами, цвет синий (65)</t>
  </si>
  <si>
    <t>Татами, цвет синий (66)</t>
  </si>
  <si>
    <t>Татами, цвет синий (67)</t>
  </si>
  <si>
    <t>Татами, цвет синий (68)</t>
  </si>
  <si>
    <t>Татами, цвет синий (69)</t>
  </si>
  <si>
    <t>Татами, цвет синий (70)</t>
  </si>
  <si>
    <t>Татами, цвет синий (71)</t>
  </si>
  <si>
    <t>Татами, цвет синий (72)</t>
  </si>
  <si>
    <t>Татами, цвет синий (73)</t>
  </si>
  <si>
    <t>Татами, цвет синий (74)</t>
  </si>
  <si>
    <t>Татами, цвет синий (75)</t>
  </si>
  <si>
    <t>Татами, цвет синий (76)</t>
  </si>
  <si>
    <t>Татами, цвет синий (77)</t>
  </si>
  <si>
    <t>Татами, цвет синий (78)</t>
  </si>
  <si>
    <t>Татами, цвет синий (79)</t>
  </si>
  <si>
    <t>Татами, цвет синий (80)</t>
  </si>
  <si>
    <t>Татами, цвет синий (81)</t>
  </si>
  <si>
    <t>Татами, цвет синий (82)</t>
  </si>
  <si>
    <t>Татами, цвет синий (83)</t>
  </si>
  <si>
    <t>Татами, цвет синий (84)</t>
  </si>
  <si>
    <t>Татами, цвет синий (85)</t>
  </si>
  <si>
    <t>Татами, цвет синий (86)</t>
  </si>
  <si>
    <t>Татами, цвет синий (87)</t>
  </si>
  <si>
    <t>Татами, цвет синий (88)</t>
  </si>
  <si>
    <t>Татами, цвет синий (89)</t>
  </si>
  <si>
    <t>Татами, цвет синий (90)</t>
  </si>
  <si>
    <t>Татами, цвет синий (91)</t>
  </si>
  <si>
    <t>Татами, цвет синий (92)</t>
  </si>
  <si>
    <t>Татами, цвет синий (93)</t>
  </si>
  <si>
    <t>Татами, цвет синий (94)</t>
  </si>
  <si>
    <t>Татами, цвет синий (95)</t>
  </si>
  <si>
    <t>Татами, цвет синий (96)</t>
  </si>
  <si>
    <t>Татами, цвет синий (97)</t>
  </si>
  <si>
    <t>Татами, цвет синий (100)</t>
  </si>
  <si>
    <t>Татами, цвет синий (101)</t>
  </si>
  <si>
    <t>Татами, цвет синий (102)</t>
  </si>
  <si>
    <t>Татами, цвет синий (103)</t>
  </si>
  <si>
    <t>Татами, цвет синий (98)</t>
  </si>
  <si>
    <t>Татами, цвет синий (99)</t>
  </si>
  <si>
    <t>Татами, цвет синий (104)</t>
  </si>
  <si>
    <t>Татами, цвет синий (105)</t>
  </si>
  <si>
    <t>Татами, цвет синий (106)</t>
  </si>
  <si>
    <t>Татами, цвет синий (107)</t>
  </si>
  <si>
    <t>Татами, цвет синий (108)</t>
  </si>
  <si>
    <t>Татами, цвет синий (109)</t>
  </si>
  <si>
    <t>Татами, цвет синий (110)</t>
  </si>
  <si>
    <t>Татами, цвет синий (111)</t>
  </si>
  <si>
    <t>Татами, цвет синий (112)</t>
  </si>
  <si>
    <t>Татами, цвет синий (113)</t>
  </si>
  <si>
    <t>Татами, цвет синий (114)</t>
  </si>
  <si>
    <t>Татами, цвет синий (115)</t>
  </si>
  <si>
    <t>Татами, цвет синий (116)</t>
  </si>
  <si>
    <t>Татами, цвет синий (117)</t>
  </si>
  <si>
    <t>Татами, цвет синий (118)</t>
  </si>
  <si>
    <t>Татами, цвет синий (119)</t>
  </si>
  <si>
    <t>Татами, цвет синий (120)</t>
  </si>
  <si>
    <t>Татами, цвет синий (121)</t>
  </si>
  <si>
    <t>Татами, цвет синий (122)</t>
  </si>
  <si>
    <t>Татами, цвет синий (123)</t>
  </si>
  <si>
    <t>Татами, цвет синий (124)</t>
  </si>
  <si>
    <t>Татами, цвет синий (125)</t>
  </si>
  <si>
    <t>Татами, цвет синий (126)</t>
  </si>
  <si>
    <t>Татами, цвет синий (127)</t>
  </si>
  <si>
    <t>Татами, цвет синий (128)</t>
  </si>
  <si>
    <t>Татами, цвет синий (129)</t>
  </si>
  <si>
    <t>Татами, цвет синий (130)</t>
  </si>
  <si>
    <t>Татами, цвет синий (131)</t>
  </si>
  <si>
    <t>Татами, цвет синий (132)</t>
  </si>
  <si>
    <t>Татами, цвет желтый (1)</t>
  </si>
  <si>
    <t>Татами, цвет желтый (2)</t>
  </si>
  <si>
    <t>Татами, цвет желтый (3)</t>
  </si>
  <si>
    <t>Татами, цвет желтый (4)</t>
  </si>
  <si>
    <t>Татами, цвет желтый (5)</t>
  </si>
  <si>
    <t>Татами, цвет желтый (6)</t>
  </si>
  <si>
    <t>Татами, цвет желтый (7)</t>
  </si>
  <si>
    <t>Татами, цвет желтый (8)</t>
  </si>
  <si>
    <t>Татами, цвет желтый (9)</t>
  </si>
  <si>
    <t>Татами, цвет желтый (10)</t>
  </si>
  <si>
    <t>Татами, цвет желтый (11)</t>
  </si>
  <si>
    <t>Татами, цвет желтый (12)</t>
  </si>
  <si>
    <t>Татами, цвет желтый (13)</t>
  </si>
  <si>
    <t>Татами, цвет желтый (14)</t>
  </si>
  <si>
    <t>Татами, цвет желтый (15)</t>
  </si>
  <si>
    <t>Татами, цвет желтый (16)</t>
  </si>
  <si>
    <t>Татами, цвет желтый (17)</t>
  </si>
  <si>
    <t>Татами, цвет желтый (18)</t>
  </si>
  <si>
    <t>Татами, цвет желтый (19)</t>
  </si>
  <si>
    <t>Татами, цвет желтый (20)</t>
  </si>
  <si>
    <t>Татами, цвет желтый (21)</t>
  </si>
  <si>
    <t>Татами, цвет желтый (22)</t>
  </si>
  <si>
    <t>Татами, цвет желтый (23)</t>
  </si>
  <si>
    <t>Татами, цвет желтый (24)</t>
  </si>
  <si>
    <t>Татами, цвет желтый (25)</t>
  </si>
  <si>
    <t>Татами, цвет желтый (26)</t>
  </si>
  <si>
    <t>Татами, цвет желтый (27)</t>
  </si>
  <si>
    <t>Татами, цвет желтый (28)</t>
  </si>
  <si>
    <t>Татами, цвет желтый (29)</t>
  </si>
  <si>
    <t>Татами, цвет желтый (30)</t>
  </si>
  <si>
    <t>Татами, цвет желтый (31)</t>
  </si>
  <si>
    <t>Татами, цвет желтый (32)</t>
  </si>
  <si>
    <t>Татами, цвет желтый (33)</t>
  </si>
  <si>
    <t>Татами, цвет желтый (34)</t>
  </si>
  <si>
    <t>Татами, цвет желтый (35)</t>
  </si>
  <si>
    <t>Татами, цвет желтый (36)</t>
  </si>
  <si>
    <t>Татами, цвет желтый (37)</t>
  </si>
  <si>
    <t>Татами, цвет желтый (38)</t>
  </si>
  <si>
    <t>Татами, цвет желтый (39)</t>
  </si>
  <si>
    <t>Татами, цвет желтый (40)</t>
  </si>
  <si>
    <t>Татами, цвет желтый (41)</t>
  </si>
  <si>
    <t>Татами, цвет желтый (42)</t>
  </si>
  <si>
    <t>Татами, цвет желтый (43)</t>
  </si>
  <si>
    <t>Татами, цвет желтый (44)</t>
  </si>
  <si>
    <t>Татами, цвет желтый (45)</t>
  </si>
  <si>
    <t>Татами, цвет желтый (46)</t>
  </si>
  <si>
    <t>Татами, цвет желтый (47)</t>
  </si>
  <si>
    <t>Татами, цвет желтый (48)</t>
  </si>
  <si>
    <t>Татами, цвет желтый (49)</t>
  </si>
  <si>
    <t>Татами, цвет желтый (50)</t>
  </si>
  <si>
    <t>Татами, цвет желтый (51)</t>
  </si>
  <si>
    <t>Татами, цвет желтый (52)</t>
  </si>
  <si>
    <t>Татами, цвет желтый (53)</t>
  </si>
  <si>
    <t>Татами, цвет желтый (54)</t>
  </si>
  <si>
    <t>Татами, цвет желтый (55)</t>
  </si>
  <si>
    <t>Татами, цвет желтый (56)</t>
  </si>
  <si>
    <t>Татами, цвет желтый (57)</t>
  </si>
  <si>
    <t>Татами, цвет желтый (58)</t>
  </si>
  <si>
    <t>Татами, цвет желтый (59)</t>
  </si>
  <si>
    <t>Татами, цвет желтый (60)</t>
  </si>
  <si>
    <t>Татами, цвет желтый (61)</t>
  </si>
  <si>
    <t>Татами, цвет желтый (62)</t>
  </si>
  <si>
    <t>Татами, цвет желтый (63)</t>
  </si>
  <si>
    <t>Татами, цвет желтый (64)</t>
  </si>
  <si>
    <t>Перегородка теплопунтка</t>
  </si>
  <si>
    <t>Силовой комплекс BMG-4700</t>
  </si>
  <si>
    <t>Тренажер "Кинг-Конг"</t>
  </si>
  <si>
    <t xml:space="preserve">АЙ1101041400052               </t>
  </si>
  <si>
    <t xml:space="preserve">АЙ1101041400055               </t>
  </si>
  <si>
    <t xml:space="preserve">АЙ1101041400051               </t>
  </si>
  <si>
    <t>АЙ2101361669</t>
  </si>
  <si>
    <t>АЙ2101361670</t>
  </si>
  <si>
    <t>АЙ2101361689</t>
  </si>
  <si>
    <t>АЙ2101361690</t>
  </si>
  <si>
    <t>АЙ2101361691</t>
  </si>
  <si>
    <t>АЙ2101361692</t>
  </si>
  <si>
    <t xml:space="preserve">АЙ3101061656                  </t>
  </si>
  <si>
    <t xml:space="preserve">АЙ2101362201668               </t>
  </si>
  <si>
    <t xml:space="preserve">АЙ2101361220001               </t>
  </si>
  <si>
    <t xml:space="preserve">АЙ3101061646                  </t>
  </si>
  <si>
    <t xml:space="preserve">АЙ3101061643                  </t>
  </si>
  <si>
    <t xml:space="preserve">АЙ3101061648                  </t>
  </si>
  <si>
    <t xml:space="preserve">АЙ3101061644                  </t>
  </si>
  <si>
    <t xml:space="preserve">АЙ110106160010                </t>
  </si>
  <si>
    <t xml:space="preserve">АЙ110106160011                </t>
  </si>
  <si>
    <t xml:space="preserve">АЙ1101061600015               </t>
  </si>
  <si>
    <t xml:space="preserve">АЙ1101061600058               </t>
  </si>
  <si>
    <t xml:space="preserve">АЙ110106160014                </t>
  </si>
  <si>
    <t xml:space="preserve">АЙ110106160015                </t>
  </si>
  <si>
    <t xml:space="preserve">АЙ3101061655                  </t>
  </si>
  <si>
    <t xml:space="preserve">АЙ1101061600059               </t>
  </si>
  <si>
    <t>АЙ2101361663</t>
  </si>
  <si>
    <t>АЙ2101361664</t>
  </si>
  <si>
    <t xml:space="preserve">АЙ210136160068                </t>
  </si>
  <si>
    <t xml:space="preserve">БЛ1101331200060               </t>
  </si>
  <si>
    <t xml:space="preserve">БЛ1101331200061               </t>
  </si>
  <si>
    <t xml:space="preserve">БЛ1101331200062               </t>
  </si>
  <si>
    <t xml:space="preserve">БЛ1101331200063               </t>
  </si>
  <si>
    <t xml:space="preserve">БЛ1101331200064               </t>
  </si>
  <si>
    <t xml:space="preserve">БЛ1101331200065               </t>
  </si>
  <si>
    <t xml:space="preserve">БЛ1101331200066               </t>
  </si>
  <si>
    <t xml:space="preserve">БЛ1101331200067               </t>
  </si>
  <si>
    <t xml:space="preserve">БЛ1101361600118               </t>
  </si>
  <si>
    <t xml:space="preserve">БЛ1101361600103               </t>
  </si>
  <si>
    <t xml:space="preserve">БЛ1101361600107               </t>
  </si>
  <si>
    <t>БЛ1101361600178</t>
  </si>
  <si>
    <t>БЛ1101361600179</t>
  </si>
  <si>
    <t>БЛ1101241400103</t>
  </si>
  <si>
    <t>БЛ1101241400104</t>
  </si>
  <si>
    <t>БЛ1101361600169</t>
  </si>
  <si>
    <t>БЛ1101361600168</t>
  </si>
  <si>
    <t>БЛ1101361600167</t>
  </si>
  <si>
    <t>БЛ1101361600166</t>
  </si>
  <si>
    <t>БЛ1101361600165</t>
  </si>
  <si>
    <t>БЛ1101361600164</t>
  </si>
  <si>
    <t>БЛ1101361600163</t>
  </si>
  <si>
    <t>БЛ1101361600109</t>
  </si>
  <si>
    <t>БЛ1101361600110</t>
  </si>
  <si>
    <t>БЛ1101361600113</t>
  </si>
  <si>
    <t xml:space="preserve">БЛ1101361600111               </t>
  </si>
  <si>
    <t xml:space="preserve">БЛ1101361600114               </t>
  </si>
  <si>
    <t>АЛ 1101361600153</t>
  </si>
  <si>
    <t>АЛ 1101361600154</t>
  </si>
  <si>
    <t>АЛ 1101361600155</t>
  </si>
  <si>
    <t>АЛ 1101361600156</t>
  </si>
  <si>
    <t>АЛ 1101361600157</t>
  </si>
  <si>
    <t xml:space="preserve">БЛ1101361600152               </t>
  </si>
  <si>
    <t xml:space="preserve">БЛ1101361600151               </t>
  </si>
  <si>
    <t xml:space="preserve">БЛ1101361600069               </t>
  </si>
  <si>
    <t xml:space="preserve">БЛ1101061600040               </t>
  </si>
  <si>
    <t xml:space="preserve">БЛ1101061600041               </t>
  </si>
  <si>
    <t xml:space="preserve">БЛ1101061600042               </t>
  </si>
  <si>
    <t xml:space="preserve">БЛ1101061600043               </t>
  </si>
  <si>
    <t xml:space="preserve">БЛ1101061600044               </t>
  </si>
  <si>
    <t xml:space="preserve">БЛ1101361600070               </t>
  </si>
  <si>
    <t xml:space="preserve">ДЗ1101041600028               </t>
  </si>
  <si>
    <t xml:space="preserve">ДЗ1101041400025               </t>
  </si>
  <si>
    <t>ДЗ11063114061667</t>
  </si>
  <si>
    <t>ДЗ11063114061668</t>
  </si>
  <si>
    <t xml:space="preserve">ДЗ110104140001                </t>
  </si>
  <si>
    <t xml:space="preserve">ДЗ3101061627                  </t>
  </si>
  <si>
    <t xml:space="preserve">ДЗ110104140015                </t>
  </si>
  <si>
    <t xml:space="preserve">ДЗ3101061666                  </t>
  </si>
  <si>
    <t>ДЗ3101061686</t>
  </si>
  <si>
    <t>ДЗ3101061687</t>
  </si>
  <si>
    <t>ДЗ3101061688</t>
  </si>
  <si>
    <t>ДЗ3101061689</t>
  </si>
  <si>
    <t>ДЗ3101061690</t>
  </si>
  <si>
    <t>ДЗ3101061691</t>
  </si>
  <si>
    <t>ДЗ3101061692</t>
  </si>
  <si>
    <t>ДЗ3101061693</t>
  </si>
  <si>
    <t>ДЗ3101061694</t>
  </si>
  <si>
    <t>ДЗ3101061695</t>
  </si>
  <si>
    <t>ДЗ3101061696</t>
  </si>
  <si>
    <t>ДЗ3101061697</t>
  </si>
  <si>
    <t>ДЗ3101061698</t>
  </si>
  <si>
    <t>ДЗ3101061699</t>
  </si>
  <si>
    <t>ДЗ3101061700</t>
  </si>
  <si>
    <t>ДЗ3101061701</t>
  </si>
  <si>
    <t>ДЗ3101061702</t>
  </si>
  <si>
    <t>ДЗ3101061668</t>
  </si>
  <si>
    <t>ДЗ3101061669</t>
  </si>
  <si>
    <t>ДЗ3101061670</t>
  </si>
  <si>
    <t>ДЗ3101061671</t>
  </si>
  <si>
    <t>ДЗ3101061672</t>
  </si>
  <si>
    <t>ДЗ3101061673</t>
  </si>
  <si>
    <t>ДЗ3101061674</t>
  </si>
  <si>
    <t>ДЗ3101061675</t>
  </si>
  <si>
    <t>ДЗ3101061676</t>
  </si>
  <si>
    <t>ДЗ3101061677</t>
  </si>
  <si>
    <t>ДЗ3101061678</t>
  </si>
  <si>
    <t>ДЗ3101061679</t>
  </si>
  <si>
    <t>ДЗ3101061680</t>
  </si>
  <si>
    <t>ДЗ3101061681</t>
  </si>
  <si>
    <t>ДЗ3101061682</t>
  </si>
  <si>
    <t>ДЗ3101061683</t>
  </si>
  <si>
    <t>ДЗ3101061684</t>
  </si>
  <si>
    <t>ДЗ3101061685</t>
  </si>
  <si>
    <t xml:space="preserve">ДЗ3101061667                  </t>
  </si>
  <si>
    <t xml:space="preserve">004101361600                  </t>
  </si>
  <si>
    <t xml:space="preserve">004101361797                  </t>
  </si>
  <si>
    <t xml:space="preserve">004101361798                  </t>
  </si>
  <si>
    <t xml:space="preserve">004101361799                  </t>
  </si>
  <si>
    <t xml:space="preserve">004101361800                  </t>
  </si>
  <si>
    <t xml:space="preserve">004101361801                  </t>
  </si>
  <si>
    <t xml:space="preserve">004101361802                  </t>
  </si>
  <si>
    <t xml:space="preserve">004101361803                  </t>
  </si>
  <si>
    <t xml:space="preserve">004101361804                  </t>
  </si>
  <si>
    <t xml:space="preserve">004101361805                  </t>
  </si>
  <si>
    <t xml:space="preserve">004101361806                  </t>
  </si>
  <si>
    <t xml:space="preserve">004101361807                  </t>
  </si>
  <si>
    <t xml:space="preserve">004101361808                  </t>
  </si>
  <si>
    <t xml:space="preserve">004101361809                  </t>
  </si>
  <si>
    <t xml:space="preserve">004101361810                  </t>
  </si>
  <si>
    <t xml:space="preserve">004101361811                  </t>
  </si>
  <si>
    <t xml:space="preserve">004101361812                  </t>
  </si>
  <si>
    <t xml:space="preserve">004101361813                  </t>
  </si>
  <si>
    <t xml:space="preserve">004101361814                  </t>
  </si>
  <si>
    <t xml:space="preserve">004101361815                  </t>
  </si>
  <si>
    <t xml:space="preserve">004101361816                  </t>
  </si>
  <si>
    <t xml:space="preserve">004101361817                  </t>
  </si>
  <si>
    <t xml:space="preserve">004101361818                  </t>
  </si>
  <si>
    <t xml:space="preserve">004101361819                  </t>
  </si>
  <si>
    <t xml:space="preserve">004101361820                  </t>
  </si>
  <si>
    <t xml:space="preserve">004101361821                  </t>
  </si>
  <si>
    <t xml:space="preserve">004101361822                  </t>
  </si>
  <si>
    <t xml:space="preserve">004101361823                  </t>
  </si>
  <si>
    <t xml:space="preserve">004101361824                  </t>
  </si>
  <si>
    <t xml:space="preserve">004101361825                  </t>
  </si>
  <si>
    <t xml:space="preserve">004101361826                  </t>
  </si>
  <si>
    <t xml:space="preserve">004101361827                  </t>
  </si>
  <si>
    <t xml:space="preserve">004101361828                  </t>
  </si>
  <si>
    <t xml:space="preserve">004101361829                  </t>
  </si>
  <si>
    <t xml:space="preserve">004101361830                  </t>
  </si>
  <si>
    <t xml:space="preserve">004101361831                  </t>
  </si>
  <si>
    <t xml:space="preserve">004101361832                  </t>
  </si>
  <si>
    <t xml:space="preserve">004101361833                  </t>
  </si>
  <si>
    <t xml:space="preserve">004101361834                  </t>
  </si>
  <si>
    <t xml:space="preserve">004101361835                  </t>
  </si>
  <si>
    <t xml:space="preserve">004101361836                  </t>
  </si>
  <si>
    <t xml:space="preserve">004101361837                  </t>
  </si>
  <si>
    <t xml:space="preserve">004101361838                  </t>
  </si>
  <si>
    <t xml:space="preserve">004101361839                  </t>
  </si>
  <si>
    <t xml:space="preserve">004101361840                  </t>
  </si>
  <si>
    <t xml:space="preserve">004101361841                  </t>
  </si>
  <si>
    <t xml:space="preserve">004101361842                  </t>
  </si>
  <si>
    <t xml:space="preserve">004101361843                  </t>
  </si>
  <si>
    <t xml:space="preserve">004101361844                  </t>
  </si>
  <si>
    <t xml:space="preserve">004101361845                  </t>
  </si>
  <si>
    <t xml:space="preserve">004101361846                  </t>
  </si>
  <si>
    <t xml:space="preserve">004101361847                  </t>
  </si>
  <si>
    <t xml:space="preserve">004101361848                  </t>
  </si>
  <si>
    <t xml:space="preserve">004101361849                  </t>
  </si>
  <si>
    <t xml:space="preserve">004101361850                  </t>
  </si>
  <si>
    <t xml:space="preserve">004101361851                  </t>
  </si>
  <si>
    <t xml:space="preserve">004101361852                  </t>
  </si>
  <si>
    <t xml:space="preserve">004101361853                  </t>
  </si>
  <si>
    <t xml:space="preserve">004101361854                  </t>
  </si>
  <si>
    <t xml:space="preserve">004101361855                  </t>
  </si>
  <si>
    <t xml:space="preserve">004101361856                  </t>
  </si>
  <si>
    <t xml:space="preserve">004101361857                  </t>
  </si>
  <si>
    <t xml:space="preserve">004101361858                  </t>
  </si>
  <si>
    <t xml:space="preserve">004101361859                  </t>
  </si>
  <si>
    <t xml:space="preserve">004101361860                  </t>
  </si>
  <si>
    <t xml:space="preserve">004101361861                  </t>
  </si>
  <si>
    <t xml:space="preserve">004101361862                  </t>
  </si>
  <si>
    <t xml:space="preserve">004101361863                  </t>
  </si>
  <si>
    <t xml:space="preserve">004101361864                  </t>
  </si>
  <si>
    <t xml:space="preserve">004101361865                  </t>
  </si>
  <si>
    <t xml:space="preserve">004101361866                  </t>
  </si>
  <si>
    <t xml:space="preserve">004101361867                  </t>
  </si>
  <si>
    <t xml:space="preserve">004101361868                  </t>
  </si>
  <si>
    <t xml:space="preserve">004101361869                  </t>
  </si>
  <si>
    <t xml:space="preserve">004101361870                  </t>
  </si>
  <si>
    <t xml:space="preserve">004101361871                  </t>
  </si>
  <si>
    <t xml:space="preserve">004101361872                  </t>
  </si>
  <si>
    <t xml:space="preserve">004101361873                  </t>
  </si>
  <si>
    <t xml:space="preserve">004101361874                  </t>
  </si>
  <si>
    <t xml:space="preserve">004101361875                  </t>
  </si>
  <si>
    <t xml:space="preserve">004101361876                  </t>
  </si>
  <si>
    <t xml:space="preserve">004101361877                  </t>
  </si>
  <si>
    <t xml:space="preserve">004101361878                  </t>
  </si>
  <si>
    <t xml:space="preserve">004101361879                  </t>
  </si>
  <si>
    <t xml:space="preserve">004101361880                  </t>
  </si>
  <si>
    <t xml:space="preserve">004101361881                  </t>
  </si>
  <si>
    <t xml:space="preserve">004101361882                  </t>
  </si>
  <si>
    <t xml:space="preserve">004101361883                  </t>
  </si>
  <si>
    <t xml:space="preserve">004101361884                  </t>
  </si>
  <si>
    <t xml:space="preserve">004101361885                  </t>
  </si>
  <si>
    <t xml:space="preserve">004101361886                  </t>
  </si>
  <si>
    <t xml:space="preserve">004101361887                  </t>
  </si>
  <si>
    <t xml:space="preserve">004101361888                  </t>
  </si>
  <si>
    <t xml:space="preserve">004101361889                  </t>
  </si>
  <si>
    <t xml:space="preserve">004101361890                  </t>
  </si>
  <si>
    <t xml:space="preserve">004101361891                  </t>
  </si>
  <si>
    <t xml:space="preserve">004101361892                  </t>
  </si>
  <si>
    <t xml:space="preserve">004101361893                  </t>
  </si>
  <si>
    <t xml:space="preserve">004101361894                  </t>
  </si>
  <si>
    <t xml:space="preserve">004101361895                  </t>
  </si>
  <si>
    <t xml:space="preserve">004101361896                  </t>
  </si>
  <si>
    <t xml:space="preserve">004101361897                  </t>
  </si>
  <si>
    <t xml:space="preserve">004101361898                  </t>
  </si>
  <si>
    <t xml:space="preserve">004101361899                  </t>
  </si>
  <si>
    <t xml:space="preserve">004101361900                  </t>
  </si>
  <si>
    <t xml:space="preserve">004101361901                  </t>
  </si>
  <si>
    <t xml:space="preserve">004101361902                  </t>
  </si>
  <si>
    <t xml:space="preserve">004101361903                  </t>
  </si>
  <si>
    <t xml:space="preserve">004101361904                  </t>
  </si>
  <si>
    <t xml:space="preserve">004101361905                  </t>
  </si>
  <si>
    <t xml:space="preserve">004101361906                  </t>
  </si>
  <si>
    <t xml:space="preserve">004101361907                  </t>
  </si>
  <si>
    <t xml:space="preserve">004101361908                  </t>
  </si>
  <si>
    <t xml:space="preserve">004101361909                  </t>
  </si>
  <si>
    <t xml:space="preserve">004101361910                  </t>
  </si>
  <si>
    <t xml:space="preserve">004101361911                  </t>
  </si>
  <si>
    <t xml:space="preserve">004101361912                  </t>
  </si>
  <si>
    <t xml:space="preserve">004101361913                  </t>
  </si>
  <si>
    <t xml:space="preserve">004101361914                  </t>
  </si>
  <si>
    <t xml:space="preserve">004101361915                  </t>
  </si>
  <si>
    <t xml:space="preserve">004101361916                  </t>
  </si>
  <si>
    <t xml:space="preserve">004101361917                  </t>
  </si>
  <si>
    <t xml:space="preserve">004101361918                  </t>
  </si>
  <si>
    <t xml:space="preserve">004101361919                  </t>
  </si>
  <si>
    <t xml:space="preserve">004101361920                  </t>
  </si>
  <si>
    <t xml:space="preserve">004101361921                  </t>
  </si>
  <si>
    <t xml:space="preserve">004101361922                  </t>
  </si>
  <si>
    <t xml:space="preserve">004101361923                  </t>
  </si>
  <si>
    <t xml:space="preserve">004101361924                  </t>
  </si>
  <si>
    <t xml:space="preserve">004101361925                  </t>
  </si>
  <si>
    <t xml:space="preserve">004101361926                  </t>
  </si>
  <si>
    <t xml:space="preserve">004101361927                  </t>
  </si>
  <si>
    <t xml:space="preserve">004101361928                  </t>
  </si>
  <si>
    <t xml:space="preserve">004101361929                  </t>
  </si>
  <si>
    <t xml:space="preserve">004101361930                  </t>
  </si>
  <si>
    <t xml:space="preserve">004101361931                  </t>
  </si>
  <si>
    <t xml:space="preserve">004101361932                  </t>
  </si>
  <si>
    <t xml:space="preserve">004101361933                  </t>
  </si>
  <si>
    <t xml:space="preserve">004101361934                  </t>
  </si>
  <si>
    <t xml:space="preserve">004101361935                  </t>
  </si>
  <si>
    <t xml:space="preserve">004101361936                  </t>
  </si>
  <si>
    <t xml:space="preserve">004101361937                  </t>
  </si>
  <si>
    <t xml:space="preserve">004101361938                  </t>
  </si>
  <si>
    <t xml:space="preserve">004101361939                  </t>
  </si>
  <si>
    <t xml:space="preserve">004101361940                  </t>
  </si>
  <si>
    <t xml:space="preserve">004101361941                  </t>
  </si>
  <si>
    <t xml:space="preserve">004101361942                  </t>
  </si>
  <si>
    <t xml:space="preserve">004101361943                  </t>
  </si>
  <si>
    <t xml:space="preserve">004101361944                  </t>
  </si>
  <si>
    <t xml:space="preserve">004101361945                  </t>
  </si>
  <si>
    <t xml:space="preserve">004101361946                  </t>
  </si>
  <si>
    <t xml:space="preserve">004101361947                  </t>
  </si>
  <si>
    <t xml:space="preserve">004101361948                  </t>
  </si>
  <si>
    <t xml:space="preserve">004101361949                  </t>
  </si>
  <si>
    <t xml:space="preserve">004101361950                  </t>
  </si>
  <si>
    <t xml:space="preserve">004101361951                  </t>
  </si>
  <si>
    <t xml:space="preserve">004101361952                  </t>
  </si>
  <si>
    <t xml:space="preserve">004101361953                  </t>
  </si>
  <si>
    <t xml:space="preserve">004101361954                  </t>
  </si>
  <si>
    <t xml:space="preserve">004101361955                  </t>
  </si>
  <si>
    <t xml:space="preserve">004101361956                  </t>
  </si>
  <si>
    <t xml:space="preserve">004101361957                  </t>
  </si>
  <si>
    <t xml:space="preserve">004101361958                  </t>
  </si>
  <si>
    <t xml:space="preserve">004101361959                  </t>
  </si>
  <si>
    <t xml:space="preserve">004101361960                  </t>
  </si>
  <si>
    <t xml:space="preserve">004101361961                  </t>
  </si>
  <si>
    <t xml:space="preserve">004101361962                  </t>
  </si>
  <si>
    <t xml:space="preserve">004101361963                  </t>
  </si>
  <si>
    <t xml:space="preserve">004101361964                  </t>
  </si>
  <si>
    <t xml:space="preserve">004101361965                  </t>
  </si>
  <si>
    <t xml:space="preserve">004101361966                  </t>
  </si>
  <si>
    <t xml:space="preserve">004101361967                  </t>
  </si>
  <si>
    <t xml:space="preserve">004101361968                  </t>
  </si>
  <si>
    <t xml:space="preserve">004101361969                  </t>
  </si>
  <si>
    <t xml:space="preserve">004101361970                  </t>
  </si>
  <si>
    <t xml:space="preserve">004101361971                  </t>
  </si>
  <si>
    <t xml:space="preserve">004101361972                  </t>
  </si>
  <si>
    <t xml:space="preserve">004101361973                  </t>
  </si>
  <si>
    <t xml:space="preserve">004101361974                  </t>
  </si>
  <si>
    <t xml:space="preserve">004101361975                  </t>
  </si>
  <si>
    <t xml:space="preserve">004101361976                  </t>
  </si>
  <si>
    <t xml:space="preserve">004101361977                  </t>
  </si>
  <si>
    <t xml:space="preserve">004101361978                  </t>
  </si>
  <si>
    <t xml:space="preserve">004101361979                  </t>
  </si>
  <si>
    <t xml:space="preserve">004101361980                  </t>
  </si>
  <si>
    <t xml:space="preserve">004101361981                  </t>
  </si>
  <si>
    <t xml:space="preserve">004101361982                  </t>
  </si>
  <si>
    <t xml:space="preserve">004101361983                  </t>
  </si>
  <si>
    <t xml:space="preserve">004101361984                  </t>
  </si>
  <si>
    <t xml:space="preserve">004101361985                  </t>
  </si>
  <si>
    <t xml:space="preserve">004101361986                  </t>
  </si>
  <si>
    <t xml:space="preserve">004101361987                  </t>
  </si>
  <si>
    <t xml:space="preserve">004101361988                  </t>
  </si>
  <si>
    <t xml:space="preserve">004101361989                  </t>
  </si>
  <si>
    <t xml:space="preserve">004101361990                  </t>
  </si>
  <si>
    <t xml:space="preserve">004101361991                  </t>
  </si>
  <si>
    <t xml:space="preserve">ДЗ3101061629                  </t>
  </si>
  <si>
    <t xml:space="preserve">ДЗ110106160005                </t>
  </si>
  <si>
    <t xml:space="preserve">ДЗ1101361600028               </t>
  </si>
  <si>
    <t xml:space="preserve">ДЗ1101061600031               </t>
  </si>
  <si>
    <t xml:space="preserve">ДЗ3101061626                  </t>
  </si>
  <si>
    <t>Лодка "Дракон Д-10"</t>
  </si>
  <si>
    <t xml:space="preserve">МС2106211500117               </t>
  </si>
  <si>
    <t>Каноэ-двойка</t>
  </si>
  <si>
    <t xml:space="preserve">МС1101261600117               </t>
  </si>
  <si>
    <t>Байдарка - двойка (К-2)</t>
  </si>
  <si>
    <t xml:space="preserve">МС1101061600028               </t>
  </si>
  <si>
    <t>Байдарка одиночка</t>
  </si>
  <si>
    <t xml:space="preserve">МС1101361600010               </t>
  </si>
  <si>
    <t xml:space="preserve">МС1101063600011               </t>
  </si>
  <si>
    <t xml:space="preserve">МС1101361600012               </t>
  </si>
  <si>
    <t xml:space="preserve">МС1101361600013               </t>
  </si>
  <si>
    <t xml:space="preserve">МС1101361600014               </t>
  </si>
  <si>
    <t>Каноэ класса "Дракон"</t>
  </si>
  <si>
    <t xml:space="preserve">МС1101061600001               </t>
  </si>
  <si>
    <t>Каноэ класса "Дракон" D-20</t>
  </si>
  <si>
    <t xml:space="preserve">МС1101061600007               </t>
  </si>
  <si>
    <t>Каноэ одиночка</t>
  </si>
  <si>
    <t xml:space="preserve">МС1101361600009               </t>
  </si>
  <si>
    <t>Каноэ одиночка (С-1)</t>
  </si>
  <si>
    <t xml:space="preserve">МС1101061600024               </t>
  </si>
  <si>
    <t xml:space="preserve">МС1101061600025               </t>
  </si>
  <si>
    <t xml:space="preserve">МС1101061600026               </t>
  </si>
  <si>
    <t xml:space="preserve">МС1101061600027               </t>
  </si>
  <si>
    <t>Каноэ одиночка карбон-кевлер "Смарт" профи</t>
  </si>
  <si>
    <t xml:space="preserve">МС1101061600017               </t>
  </si>
  <si>
    <t>Народная лодка</t>
  </si>
  <si>
    <t xml:space="preserve">МС1101061600021               </t>
  </si>
  <si>
    <t>Тренажер (концепт) для гребли на байдарке "Shepherd"</t>
  </si>
  <si>
    <t xml:space="preserve">МС1101061600030               </t>
  </si>
  <si>
    <t>Тренажер (концепт) для гребли на каноэ"Shepherd"</t>
  </si>
  <si>
    <t xml:space="preserve">МС1101061600032               </t>
  </si>
  <si>
    <t>Тренажер для силовой подготовки "Concept E"</t>
  </si>
  <si>
    <t xml:space="preserve">МС1101061600031               </t>
  </si>
  <si>
    <t xml:space="preserve">МС410133220001                </t>
  </si>
  <si>
    <t>Пирамида для транспортировки спортивных судов</t>
  </si>
  <si>
    <t xml:space="preserve">МС2101341600120               </t>
  </si>
  <si>
    <t>Компьютер в сборе Aguarius Std S20 S36</t>
  </si>
  <si>
    <t xml:space="preserve">МС1101041400011               </t>
  </si>
  <si>
    <t>Прибор учета электроэнергии</t>
  </si>
  <si>
    <t xml:space="preserve">МС1101341400009               </t>
  </si>
  <si>
    <t>Принтер/копир/сканер HP LJ M 1132</t>
  </si>
  <si>
    <t xml:space="preserve">МС1101041400010               </t>
  </si>
  <si>
    <t>Лодка спасательная пластиковая</t>
  </si>
  <si>
    <t xml:space="preserve">МС1101061500029               </t>
  </si>
  <si>
    <t>Весло каноэ</t>
  </si>
  <si>
    <t xml:space="preserve">МС3101061600070               </t>
  </si>
  <si>
    <t xml:space="preserve">МС3101061600071               </t>
  </si>
  <si>
    <t xml:space="preserve">МС3101061600072               </t>
  </si>
  <si>
    <t>Весло байдарочное</t>
  </si>
  <si>
    <t xml:space="preserve">МС3101061600074               </t>
  </si>
  <si>
    <t xml:space="preserve">МС3101061600075               </t>
  </si>
  <si>
    <t xml:space="preserve">МС3101061600076               </t>
  </si>
  <si>
    <t>МС11010616000113</t>
  </si>
  <si>
    <t>МС3101061600114</t>
  </si>
  <si>
    <t>МС3101061600115</t>
  </si>
  <si>
    <t>МС3101061600116</t>
  </si>
  <si>
    <t>МС1101061600117</t>
  </si>
  <si>
    <t>МС1101061600114</t>
  </si>
  <si>
    <t>МС1101061600113</t>
  </si>
  <si>
    <t>МС1101061600112</t>
  </si>
  <si>
    <t>МС110106160090</t>
  </si>
  <si>
    <t>Весло для гребли на каноэ</t>
  </si>
  <si>
    <t xml:space="preserve">МС3101061600119               </t>
  </si>
  <si>
    <t>Байдарка тренировочная</t>
  </si>
  <si>
    <t xml:space="preserve">МС3101061600118               </t>
  </si>
  <si>
    <t>Каноэ тренировочное</t>
  </si>
  <si>
    <t xml:space="preserve">МС3101061600117               </t>
  </si>
  <si>
    <t>Машина для жима ног</t>
  </si>
  <si>
    <t xml:space="preserve">МС1101061600118               </t>
  </si>
  <si>
    <t>Байдарка</t>
  </si>
  <si>
    <t xml:space="preserve">МС1101061600019               </t>
  </si>
  <si>
    <t xml:space="preserve">МС1101061600020               </t>
  </si>
  <si>
    <t xml:space="preserve">МС3101061600073               </t>
  </si>
  <si>
    <t>Весло байдарочное гоночное</t>
  </si>
  <si>
    <t xml:space="preserve">МС1101061600037               </t>
  </si>
  <si>
    <t xml:space="preserve">МС3101061600069               </t>
  </si>
  <si>
    <t>Весло каноэ гоночное</t>
  </si>
  <si>
    <t xml:space="preserve">МС1101061600023               </t>
  </si>
  <si>
    <t xml:space="preserve">МС1101061600034               </t>
  </si>
  <si>
    <t>Каноэ</t>
  </si>
  <si>
    <t xml:space="preserve">МС1101061600018               </t>
  </si>
  <si>
    <t>Прибор-пульсометр "Forerunner" 305</t>
  </si>
  <si>
    <t xml:space="preserve">МС3101061600007               </t>
  </si>
  <si>
    <t>Весло для каноэ</t>
  </si>
  <si>
    <t>МС1101061600078</t>
  </si>
  <si>
    <t>МС110106160079</t>
  </si>
  <si>
    <t>МС110106160080</t>
  </si>
  <si>
    <t>МС110106160081</t>
  </si>
  <si>
    <t>МС110106160082</t>
  </si>
  <si>
    <t>МС110106160083</t>
  </si>
  <si>
    <t>МС110106160084</t>
  </si>
  <si>
    <t>МС110106160085</t>
  </si>
  <si>
    <t>МС110106160086</t>
  </si>
  <si>
    <t>МС1101061600077</t>
  </si>
  <si>
    <t>Мат для борьбы (1х2х0,05м) "Классика"</t>
  </si>
  <si>
    <t xml:space="preserve">СБ1101061600012               </t>
  </si>
  <si>
    <t>Покрытие для ковра</t>
  </si>
  <si>
    <t xml:space="preserve">СБ1101061600013               </t>
  </si>
  <si>
    <t>Водонагреватель Термекс 100л.</t>
  </si>
  <si>
    <t>СБ1106011400056</t>
  </si>
  <si>
    <t>СБ1106011400057</t>
  </si>
  <si>
    <t>Кондиционер CARRIER</t>
  </si>
  <si>
    <t xml:space="preserve">СБ1101061600044               </t>
  </si>
  <si>
    <t>Ноутбук Samsung R503 (DS01) RU</t>
  </si>
  <si>
    <t xml:space="preserve">СБ1101041700056               </t>
  </si>
  <si>
    <t>Принтер Canon I-SENSYSMF 4018</t>
  </si>
  <si>
    <t xml:space="preserve">СБ1101041400057               </t>
  </si>
  <si>
    <t>Тепловая завеса ТВ 3 (805х122х212)</t>
  </si>
  <si>
    <t xml:space="preserve">СБ1101061600043               </t>
  </si>
  <si>
    <t>Перегородка для теплопункта</t>
  </si>
  <si>
    <t xml:space="preserve">СБ1103011900055               </t>
  </si>
  <si>
    <t xml:space="preserve">СБ1101061600025               </t>
  </si>
  <si>
    <t xml:space="preserve">СБ1101061600035               </t>
  </si>
  <si>
    <t xml:space="preserve">СБ1101061600024               </t>
  </si>
  <si>
    <t>Хронометр с печатающим устройством в комплекте с фотолучевым устройством</t>
  </si>
  <si>
    <t xml:space="preserve">ЭД1101241439495               </t>
  </si>
  <si>
    <t>Лыжный трамплин</t>
  </si>
  <si>
    <t xml:space="preserve">ЭД110126163693                </t>
  </si>
  <si>
    <t>Горные лыжи Fischtr RC4 Worldcup SL MEN MED WCP (2016) (165)</t>
  </si>
  <si>
    <t xml:space="preserve">ЭД31063000149602              </t>
  </si>
  <si>
    <t>Горные лыжи Fischtr RC4 Worldcup GS Men MED WCP (2016) (190)</t>
  </si>
  <si>
    <t xml:space="preserve">ЭД31063000149603              </t>
  </si>
  <si>
    <t>Электробур</t>
  </si>
  <si>
    <t>ЭД3101100139494</t>
  </si>
  <si>
    <t>Компьютер  в сборе</t>
  </si>
  <si>
    <t xml:space="preserve">ЭД1101041400000               </t>
  </si>
  <si>
    <t>Принтер hp LaserJet Pro M1132</t>
  </si>
  <si>
    <t xml:space="preserve">ЭД1101041400001               </t>
  </si>
  <si>
    <t>Горные лыжи с креплением Atomic Rеdster jr II white/ XTE 045 р.110</t>
  </si>
  <si>
    <t xml:space="preserve">ЭД110631160023                </t>
  </si>
  <si>
    <t>Ботинки горнолыжные Dolomite Junior 23 черный</t>
  </si>
  <si>
    <t xml:space="preserve">ЭД3101061639491               </t>
  </si>
  <si>
    <t>Ботинки горнолыжные Dolomite Junior 24 черный</t>
  </si>
  <si>
    <t xml:space="preserve">ЭД1101061639491               </t>
  </si>
  <si>
    <t xml:space="preserve">ЭД1101061639500               </t>
  </si>
  <si>
    <t>Ботинки горнолыжные Dolomite Junior 24,5 красный</t>
  </si>
  <si>
    <t xml:space="preserve">ЭД1101061639492               </t>
  </si>
  <si>
    <t>Горные лыжи Fujative Jr+ 129</t>
  </si>
  <si>
    <t xml:space="preserve">ЭД1101061639486               </t>
  </si>
  <si>
    <t>Горные лыжи Fujative Jr+ 149</t>
  </si>
  <si>
    <t xml:space="preserve">ЭД1101061639485               </t>
  </si>
  <si>
    <t>Горные лыжи Indy Fasttrack 2+ 112</t>
  </si>
  <si>
    <t xml:space="preserve">ЭД1101061639488               </t>
  </si>
  <si>
    <t>Горные лыжи Luvy + 132</t>
  </si>
  <si>
    <t xml:space="preserve">ЭД1101061639487               </t>
  </si>
  <si>
    <t>Лыжи горные  с крепл. 110+IQ 4.5 Blizzard 910396 Blizzi IQ</t>
  </si>
  <si>
    <t xml:space="preserve">ЭД1101061639497               </t>
  </si>
  <si>
    <t>Лыжи горные 107 Head nice one</t>
  </si>
  <si>
    <t xml:space="preserve">ЭД1101061639498               </t>
  </si>
  <si>
    <t>Лыжи горные 117 Head nice one</t>
  </si>
  <si>
    <t xml:space="preserve">ЭД1101061639493               </t>
  </si>
  <si>
    <t>Лыжи горные 127 Head nice one</t>
  </si>
  <si>
    <t xml:space="preserve">ЭД1101061639494               </t>
  </si>
  <si>
    <t>Штанга разборная 60 кг с обрезными дисками</t>
  </si>
  <si>
    <t xml:space="preserve">ЭД41013633032001              </t>
  </si>
  <si>
    <t>Скамейка гимнастическая 3 м (1)</t>
  </si>
  <si>
    <t xml:space="preserve">ЭД1101361600084               </t>
  </si>
  <si>
    <t>Скамейка гимнастическая 3 м (2)</t>
  </si>
  <si>
    <t xml:space="preserve">ЭД11013616000085              </t>
  </si>
  <si>
    <t>Скамейка гимнастическая 3 м (3)</t>
  </si>
  <si>
    <t xml:space="preserve">ЭД11013616000087              </t>
  </si>
  <si>
    <t>Скамейка гимнастическая 3 м (4)</t>
  </si>
  <si>
    <t xml:space="preserve">ЭД11013616000086              </t>
  </si>
  <si>
    <t>Перчатки боксерские Top Ten</t>
  </si>
  <si>
    <t xml:space="preserve">раку8тре21                    </t>
  </si>
  <si>
    <t xml:space="preserve">раку8тре20                    </t>
  </si>
  <si>
    <t xml:space="preserve">раку8тре18                    </t>
  </si>
  <si>
    <t xml:space="preserve">раку8тре17                    </t>
  </si>
  <si>
    <t xml:space="preserve">раку8тре15                    </t>
  </si>
  <si>
    <t xml:space="preserve">раку8тре14                    </t>
  </si>
  <si>
    <t>Шлем боксерский Top Ten</t>
  </si>
  <si>
    <t>XEROX WC</t>
  </si>
  <si>
    <t xml:space="preserve">110104140208                  </t>
  </si>
  <si>
    <t>теплосчетчик</t>
  </si>
  <si>
    <t xml:space="preserve">000110104140017               </t>
  </si>
  <si>
    <t>канат  ( зал Дракон)</t>
  </si>
  <si>
    <t>канат ( зал Дракон)</t>
  </si>
  <si>
    <t>Кассовый аппарат Элвес-МК</t>
  </si>
  <si>
    <t xml:space="preserve">ВА0000000416                  </t>
  </si>
  <si>
    <t>стол массажный</t>
  </si>
  <si>
    <t xml:space="preserve">ВА0000000202                  </t>
  </si>
  <si>
    <t>Татами в зал Дракон</t>
  </si>
  <si>
    <t>Блок модули на основе мет.каркаса</t>
  </si>
  <si>
    <t xml:space="preserve">11010000001                   </t>
  </si>
  <si>
    <t>вентилятор</t>
  </si>
  <si>
    <t xml:space="preserve">210106160219                  </t>
  </si>
  <si>
    <t xml:space="preserve">210106160220                  </t>
  </si>
  <si>
    <t>Водонагреватель 100 л.</t>
  </si>
  <si>
    <t xml:space="preserve">ВА0000000213                  </t>
  </si>
  <si>
    <t>дверь алюминивая</t>
  </si>
  <si>
    <t xml:space="preserve">ВА0000000186                  </t>
  </si>
  <si>
    <t>дверь алюминивая в тамбур</t>
  </si>
  <si>
    <t xml:space="preserve">ВА0000000187                  </t>
  </si>
  <si>
    <t>канат ддля лазанья</t>
  </si>
  <si>
    <t xml:space="preserve">ВА0000000498                  </t>
  </si>
  <si>
    <t>канат</t>
  </si>
  <si>
    <t xml:space="preserve">ВА0000000499                  </t>
  </si>
  <si>
    <t>котел газовый</t>
  </si>
  <si>
    <t xml:space="preserve">11013800002                   </t>
  </si>
  <si>
    <t xml:space="preserve">11013800003                   </t>
  </si>
  <si>
    <t xml:space="preserve">000110104140007               </t>
  </si>
  <si>
    <t xml:space="preserve">110104140211                  </t>
  </si>
  <si>
    <t xml:space="preserve">110104140213                  </t>
  </si>
  <si>
    <t>Перчатки боксерские 6 пар</t>
  </si>
  <si>
    <t>плитка резиновая под тренажеры</t>
  </si>
  <si>
    <t xml:space="preserve">ВА0000000204                  </t>
  </si>
  <si>
    <t xml:space="preserve">000110104140009               </t>
  </si>
  <si>
    <t xml:space="preserve">ВА0000000179                  </t>
  </si>
  <si>
    <t>пылесос</t>
  </si>
  <si>
    <t xml:space="preserve">210106160213                  </t>
  </si>
  <si>
    <t xml:space="preserve">000110106160010               </t>
  </si>
  <si>
    <t>силовая скамья</t>
  </si>
  <si>
    <t xml:space="preserve">110104140210                  </t>
  </si>
  <si>
    <t xml:space="preserve">110104140214                  </t>
  </si>
  <si>
    <t>стабилизатор</t>
  </si>
  <si>
    <t xml:space="preserve">11010000002                   </t>
  </si>
  <si>
    <t xml:space="preserve">210106160208                  </t>
  </si>
  <si>
    <t xml:space="preserve">ВА0000000175                  </t>
  </si>
  <si>
    <t xml:space="preserve">ВА0000000423                  </t>
  </si>
  <si>
    <t>стол с тумбой</t>
  </si>
  <si>
    <t xml:space="preserve">210106160113                  </t>
  </si>
  <si>
    <t xml:space="preserve">210106160121                  </t>
  </si>
  <si>
    <t>стул компьютерный</t>
  </si>
  <si>
    <t xml:space="preserve">ВА0000000426                  </t>
  </si>
  <si>
    <t>татами соревновательное</t>
  </si>
  <si>
    <t xml:space="preserve">ВА0000000203                  </t>
  </si>
  <si>
    <t>телефон беспроводной Panasonik KX-TG</t>
  </si>
  <si>
    <t xml:space="preserve">ВА0000000208                  </t>
  </si>
  <si>
    <t>тренажер для мышц бедра</t>
  </si>
  <si>
    <t xml:space="preserve">210106160350                  </t>
  </si>
  <si>
    <t>тренажер-массажер</t>
  </si>
  <si>
    <t xml:space="preserve">ВА0000000171                  </t>
  </si>
  <si>
    <t>Факс panasonikKX-FC 962 RU</t>
  </si>
  <si>
    <t>холодильник</t>
  </si>
  <si>
    <t xml:space="preserve">ВА0000000170                  </t>
  </si>
  <si>
    <t>чайник</t>
  </si>
  <si>
    <t xml:space="preserve">210106160218                  </t>
  </si>
  <si>
    <t xml:space="preserve">210106160127                  </t>
  </si>
  <si>
    <t xml:space="preserve">ВА0000000174                  </t>
  </si>
  <si>
    <t>шкаф д\бумаг</t>
  </si>
  <si>
    <t xml:space="preserve">000110106160018               </t>
  </si>
  <si>
    <t>шкаф для бумаг</t>
  </si>
  <si>
    <t xml:space="preserve">ВА0000000427                  </t>
  </si>
  <si>
    <t xml:space="preserve">ВА0000000159                  </t>
  </si>
  <si>
    <t>шлем боксерский 1 шт</t>
  </si>
  <si>
    <t>Шлем боксерский 5 шт</t>
  </si>
  <si>
    <t>4-х позиционная станция</t>
  </si>
  <si>
    <t xml:space="preserve">210106160337                  </t>
  </si>
  <si>
    <t xml:space="preserve">110104140039                  </t>
  </si>
  <si>
    <t>Голень сидя СТ213</t>
  </si>
  <si>
    <t xml:space="preserve">210106160339                  </t>
  </si>
  <si>
    <t>Жим под углом вверх СТ206</t>
  </si>
  <si>
    <t xml:space="preserve">210106160338                  </t>
  </si>
  <si>
    <t>Кассовое оборудование Пионер 114 Ф</t>
  </si>
  <si>
    <t xml:space="preserve">раку8тре23                    </t>
  </si>
  <si>
    <t>Римский стул регулируемый СТ321</t>
  </si>
  <si>
    <t xml:space="preserve">210106160341                  </t>
  </si>
  <si>
    <t>Скамья для разгибания спины СТ313</t>
  </si>
  <si>
    <t xml:space="preserve">210106160340                  </t>
  </si>
  <si>
    <t>телевизор</t>
  </si>
  <si>
    <t xml:space="preserve">ВА0000000168                  </t>
  </si>
  <si>
    <t>Телевизор Supra ctv-21002</t>
  </si>
  <si>
    <t xml:space="preserve">ВА0000000188                  </t>
  </si>
  <si>
    <t>телефон LG 9772</t>
  </si>
  <si>
    <t xml:space="preserve">ВА0000000138                  </t>
  </si>
  <si>
    <t>передатчик- коммутатор</t>
  </si>
  <si>
    <t xml:space="preserve">ВА0000000580                  </t>
  </si>
  <si>
    <t>Малые архитектурные формы спортивной площадки с комплексом турников для ГТО и воркаута</t>
  </si>
  <si>
    <t xml:space="preserve">КФ1101332204201               </t>
  </si>
  <si>
    <t>Персональный компьютер в сборе Aguarius</t>
  </si>
  <si>
    <t xml:space="preserve">КФ1101341400                  </t>
  </si>
  <si>
    <t>Набор инструмента</t>
  </si>
  <si>
    <t xml:space="preserve">КФ11063114080177              </t>
  </si>
  <si>
    <t>Ноутбук Acer E5-771G-3 (HD+) i3 4005U (1.7)/4096/500/NV 820M 2Gb/DVD-SMulti/WiFi</t>
  </si>
  <si>
    <t xml:space="preserve">КФ110131140158                </t>
  </si>
  <si>
    <t>Numark MP 302-двойной рэковый MP3/CD проигрыватель</t>
  </si>
  <si>
    <t xml:space="preserve">КФ1101041401601               </t>
  </si>
  <si>
    <t>Зеркальный фотоаппарат Sony Alpha DSLR-A390L Kit 18-55mm Black в комплекте</t>
  </si>
  <si>
    <t xml:space="preserve">КФ1101041400161               </t>
  </si>
  <si>
    <t xml:space="preserve">КФ1101041400095               </t>
  </si>
  <si>
    <t>Переплётная машина GBC CombBind</t>
  </si>
  <si>
    <t xml:space="preserve">КФ110104140169                </t>
  </si>
  <si>
    <t>Персональный компьютер AgariusSTD S20S34</t>
  </si>
  <si>
    <t xml:space="preserve">КФ1101041400158               </t>
  </si>
  <si>
    <t>Радиотелефон Panasonic KX-TCD540RU</t>
  </si>
  <si>
    <t xml:space="preserve">КФ110104140137                </t>
  </si>
  <si>
    <t>Сотовый телефон "Nokia 7260"</t>
  </si>
  <si>
    <t xml:space="preserve">КФ110104140345                </t>
  </si>
  <si>
    <t>КФ11063114080176</t>
  </si>
  <si>
    <t>Принтер HP LaserJet Pro 400</t>
  </si>
  <si>
    <t>КФ1106311400162</t>
  </si>
  <si>
    <t xml:space="preserve">Копир/принтер/сканер МФУ Kyocera FS-6525MFP </t>
  </si>
  <si>
    <t xml:space="preserve">КФ1106311400163               </t>
  </si>
  <si>
    <t>Диск жесткий внешний TOSHIBA 500 Gb</t>
  </si>
  <si>
    <t xml:space="preserve">КФ1101041800195               </t>
  </si>
  <si>
    <t>Источник бесперебойного питания CROWN CMUS-500C черный 5000VA/300Вт</t>
  </si>
  <si>
    <t xml:space="preserve">КФ110134320080196             </t>
  </si>
  <si>
    <t>Маршрутизатор беспроводной сети Asus RT-N18U</t>
  </si>
  <si>
    <t xml:space="preserve">КФ110134320080195             </t>
  </si>
  <si>
    <t>LCD Монитор 19 " Acer AL1917CSD? 5ms, (1280х1024, 300 cd/m2, 700:1, 140/140)</t>
  </si>
  <si>
    <t xml:space="preserve">КФ110104140035                </t>
  </si>
  <si>
    <t>XEROX WorkCenre 4118P</t>
  </si>
  <si>
    <t xml:space="preserve">КФ1101041400063               </t>
  </si>
  <si>
    <t xml:space="preserve">КФ1101041400064               </t>
  </si>
  <si>
    <t>Монитор LCD 19" PHILIPS</t>
  </si>
  <si>
    <t xml:space="preserve">КФ1101041400094               </t>
  </si>
  <si>
    <t>Монитор Samsung 17"</t>
  </si>
  <si>
    <t xml:space="preserve">КФ110104140018                </t>
  </si>
  <si>
    <t>Монитор Samsung ync Master 172V 17</t>
  </si>
  <si>
    <t xml:space="preserve">КФ110104140019                </t>
  </si>
  <si>
    <t>Монитор TFT 19</t>
  </si>
  <si>
    <t xml:space="preserve">КФ110104140344                </t>
  </si>
  <si>
    <t xml:space="preserve">КФ1101041400062               </t>
  </si>
  <si>
    <t>Принтер лазерный HP LaserJet 1160</t>
  </si>
  <si>
    <t xml:space="preserve">КФ11010414345                 </t>
  </si>
  <si>
    <t>Принтер лазерный HP LaserJet 1320</t>
  </si>
  <si>
    <t xml:space="preserve">КФ11010414340                 </t>
  </si>
  <si>
    <t>Принтер лазерный HP LJ 1320</t>
  </si>
  <si>
    <t xml:space="preserve">КФ11010414357                 </t>
  </si>
  <si>
    <t xml:space="preserve">КФ110104140025                </t>
  </si>
  <si>
    <t>Системный блок Aguarius Std</t>
  </si>
  <si>
    <t xml:space="preserve">КФ1101041400093               </t>
  </si>
  <si>
    <t>Системный блок Aquarius Pro P30 S43 (MNT/PD_2800/1xD512DII533/VINT/S80_7200/SB/NIC/KMopt)</t>
  </si>
  <si>
    <t xml:space="preserve">КФ110104140032                </t>
  </si>
  <si>
    <t xml:space="preserve">КФ11010414338                 </t>
  </si>
  <si>
    <t>Системный блок Kraftway КС31</t>
  </si>
  <si>
    <t xml:space="preserve">КФ11010414343                 </t>
  </si>
  <si>
    <t xml:space="preserve">КФ110631080191                </t>
  </si>
  <si>
    <t>ВАЗ - 21144</t>
  </si>
  <si>
    <t xml:space="preserve">КФ110105150098                </t>
  </si>
  <si>
    <t xml:space="preserve">Набор слесарно-монтажный, 112 предметов MATRIX PROFI </t>
  </si>
  <si>
    <t xml:space="preserve">КФ110136000198                </t>
  </si>
  <si>
    <t>МФУ HP LaserJet Pro 400 M426 fdn (Принтер\копир\сканер\факс)</t>
  </si>
  <si>
    <t xml:space="preserve">КФ1101363202626               </t>
  </si>
  <si>
    <t xml:space="preserve">Тумба приставная Профит </t>
  </si>
  <si>
    <t xml:space="preserve">КФ110136000196                </t>
  </si>
  <si>
    <t>Секундомер электронный</t>
  </si>
  <si>
    <t xml:space="preserve">КФ3101080191                  </t>
  </si>
  <si>
    <t xml:space="preserve">КФ3101080194                  </t>
  </si>
  <si>
    <t>Мегафон ручной</t>
  </si>
  <si>
    <t xml:space="preserve">КФ3101080192                  </t>
  </si>
  <si>
    <t xml:space="preserve">КФ3101080193                  </t>
  </si>
  <si>
    <t>Кресло Galaxy - ULTRA № 48 матовый хром</t>
  </si>
  <si>
    <t xml:space="preserve">КФ110106160168                </t>
  </si>
  <si>
    <t>Кресло руководителя Универсал ткань 530084</t>
  </si>
  <si>
    <t xml:space="preserve">КФ1101061600163               </t>
  </si>
  <si>
    <t>Мягкий модуль "Городок"/23 детали</t>
  </si>
  <si>
    <t xml:space="preserve">КФ110106160165                </t>
  </si>
  <si>
    <t xml:space="preserve">КФ110106160167                </t>
  </si>
  <si>
    <t>Мягкий модуль "Строитель"/24 детали</t>
  </si>
  <si>
    <t xml:space="preserve">КФ110106160164                </t>
  </si>
  <si>
    <t xml:space="preserve">КФ110106160166                </t>
  </si>
  <si>
    <t>Палатка Веранда  зеленый</t>
  </si>
  <si>
    <t xml:space="preserve">КФ1101061600061               </t>
  </si>
  <si>
    <t xml:space="preserve">КФ1101061600062               </t>
  </si>
  <si>
    <t>Палатка Килкенни 5 зеленый</t>
  </si>
  <si>
    <t xml:space="preserve">КФ1101061600060               </t>
  </si>
  <si>
    <t xml:space="preserve">КФ11010616360                 </t>
  </si>
  <si>
    <t>Стойка баскетбольная</t>
  </si>
  <si>
    <t xml:space="preserve">КФ110106160583                </t>
  </si>
  <si>
    <t xml:space="preserve">КФ1101061600058               </t>
  </si>
  <si>
    <t xml:space="preserve">КФ1101061600059               </t>
  </si>
  <si>
    <t xml:space="preserve">КФ1101061600064               </t>
  </si>
  <si>
    <t xml:space="preserve">КФ11010616361                 </t>
  </si>
  <si>
    <t>Стол-приставка малый</t>
  </si>
  <si>
    <t xml:space="preserve">КФ11010616359                 </t>
  </si>
  <si>
    <t>Принтер HP LaserJet Pro M402 dne</t>
  </si>
  <si>
    <t xml:space="preserve">КФ1101363200195               </t>
  </si>
  <si>
    <t>Шкаф полузакрытый Профит</t>
  </si>
  <si>
    <t xml:space="preserve">КФ110136000197                </t>
  </si>
  <si>
    <t xml:space="preserve">Шкаф металлический офисный Практик "М-18" </t>
  </si>
  <si>
    <t xml:space="preserve">КФ110136000200                </t>
  </si>
  <si>
    <t>Архивный шкаф М-18</t>
  </si>
  <si>
    <t xml:space="preserve">КФ110106160143                </t>
  </si>
  <si>
    <t>Внутренний блок сплит-системы Midea (R22) MSE-09HR (new)</t>
  </si>
  <si>
    <t xml:space="preserve">КФ110106140581                </t>
  </si>
  <si>
    <t>Внутренний блок сплит-системы Midea (R22) MSE-12HR (new)</t>
  </si>
  <si>
    <t xml:space="preserve">КФ110106140591                </t>
  </si>
  <si>
    <t xml:space="preserve">КФ110106160060                </t>
  </si>
  <si>
    <t>Наружный блок сплит-системы Midea MSE-09HR (new)</t>
  </si>
  <si>
    <t xml:space="preserve">КФ110106140160                </t>
  </si>
  <si>
    <t>Наружный блок сплит-системы Midea MSE-12HR (new)</t>
  </si>
  <si>
    <t xml:space="preserve">КФ110106140601                </t>
  </si>
  <si>
    <t>Пенал для папок</t>
  </si>
  <si>
    <t xml:space="preserve">КФ110106160141                </t>
  </si>
  <si>
    <t>Принтер лазерный HPLJ P 2015 DN(CB368)</t>
  </si>
  <si>
    <t xml:space="preserve">КФ110104140584                </t>
  </si>
  <si>
    <t xml:space="preserve">КФ110106160028                </t>
  </si>
  <si>
    <t xml:space="preserve">КФ110106160029                </t>
  </si>
  <si>
    <t xml:space="preserve">КФ110106160030                </t>
  </si>
  <si>
    <t xml:space="preserve">КФ110106160031                </t>
  </si>
  <si>
    <t xml:space="preserve">КФ110106160032                </t>
  </si>
  <si>
    <t>Стул Пилот-2</t>
  </si>
  <si>
    <t xml:space="preserve">КФ1101361600159               </t>
  </si>
  <si>
    <t xml:space="preserve">КФ1101361600160               </t>
  </si>
  <si>
    <t xml:space="preserve">КФ1101161600161               </t>
  </si>
  <si>
    <t xml:space="preserve">КФ1101161600162               </t>
  </si>
  <si>
    <t xml:space="preserve">КФ110106160037                </t>
  </si>
  <si>
    <t>Микшерский пульт Allen&amp;Heath ZED-16FX</t>
  </si>
  <si>
    <t xml:space="preserve">21013400007                   </t>
  </si>
  <si>
    <t>Хоровой микрофон "ПроАудио"</t>
  </si>
  <si>
    <t xml:space="preserve">М000001239                    </t>
  </si>
  <si>
    <t xml:space="preserve">М000001240                    </t>
  </si>
  <si>
    <t>Цифровая вокальная радиосистема с ручным передатчиком SHURE GLXD24E/SM86 Z2 2.4 GHz</t>
  </si>
  <si>
    <t>Цифровой микшерский пульт 16 микрофонных преампов, 8 выходных коннекторов XLR, экран 5 дюймов, индикатор мастер 18 сегментов, блок питания 70 Вт, 478*617*208мм, 14.3 кг MIDAS M32R</t>
  </si>
  <si>
    <t>Рэк туровый EX-RT MW PRODUCTION</t>
  </si>
  <si>
    <t>Микшерский пульт Yamaha MG 124 CX</t>
  </si>
  <si>
    <t xml:space="preserve">М000001245-1                  </t>
  </si>
  <si>
    <t>Ноутбук ASUS K52JT15.6"</t>
  </si>
  <si>
    <t xml:space="preserve">М000001254                    </t>
  </si>
  <si>
    <t>Надувной сценический навес</t>
  </si>
  <si>
    <t xml:space="preserve">М000001244                    </t>
  </si>
  <si>
    <t>Принтер лазерный HP LJ P1006</t>
  </si>
  <si>
    <t xml:space="preserve">М000001245                    </t>
  </si>
  <si>
    <t>КОМПЬЮТЕР (системный блок instar Modem, монитор 20, клавиатура)</t>
  </si>
  <si>
    <t xml:space="preserve">М000001246                    </t>
  </si>
  <si>
    <t>Аудиомонитор студийный Axelvox</t>
  </si>
  <si>
    <t>М0001159</t>
  </si>
  <si>
    <t>М0001159-1</t>
  </si>
  <si>
    <t>Ноутбук ASUS X50N</t>
  </si>
  <si>
    <t xml:space="preserve">М000001199                    </t>
  </si>
  <si>
    <t>Сканер EPSON</t>
  </si>
  <si>
    <t xml:space="preserve">М000001234                    </t>
  </si>
  <si>
    <t xml:space="preserve">М000001237                    </t>
  </si>
  <si>
    <t>Экран 220*220 на штативе</t>
  </si>
  <si>
    <t xml:space="preserve">М000001238                    </t>
  </si>
  <si>
    <t>Музыкальный Panasonic</t>
  </si>
  <si>
    <t>Плазменный телевизор Panasonic</t>
  </si>
  <si>
    <t>Системный блок 2010 (АЗЪ)</t>
  </si>
  <si>
    <t>Гитара Brahner B 6302C</t>
  </si>
  <si>
    <t xml:space="preserve">М000001241                    </t>
  </si>
  <si>
    <t>Плэттер 3-х дисковый, в комплекте ST-200Е (1)</t>
  </si>
  <si>
    <t>Цифровая вокальная радиосистема с ручным передатчиком SM86</t>
  </si>
  <si>
    <t xml:space="preserve">41012400028                   </t>
  </si>
  <si>
    <t>Ноутбук LenovoG5080</t>
  </si>
  <si>
    <t xml:space="preserve">41012400027                   </t>
  </si>
  <si>
    <t>Акустическая система 2-х полосная 1500Вт, JBL PRX625</t>
  </si>
  <si>
    <t xml:space="preserve">Радиосистема  Sennhaiser </t>
  </si>
  <si>
    <t>Радиосистема вокальная 2-х антенная Shure PGX 24/Beta58</t>
  </si>
  <si>
    <t>Радиосистема c головным микрофоном Shure PGX</t>
  </si>
  <si>
    <t>Сцена "Ракушка"</t>
  </si>
  <si>
    <t>Проектор Panasonic PT-EX500E</t>
  </si>
  <si>
    <t xml:space="preserve">6369660100035                 </t>
  </si>
  <si>
    <t>Проекционный экран Projecta Fast-Fold Deluxe</t>
  </si>
  <si>
    <t xml:space="preserve">6369660100034                 </t>
  </si>
  <si>
    <t>Кинопроектор Kinoton FP 20A в комплекте (2)</t>
  </si>
  <si>
    <t xml:space="preserve">41012400017                   </t>
  </si>
  <si>
    <t>Объектив ISCO (2)</t>
  </si>
  <si>
    <t xml:space="preserve">41012400015                   </t>
  </si>
  <si>
    <t>Объектив Сinemascop ISCO-CS (2)</t>
  </si>
  <si>
    <t>Сабвуфер EuroSound CF-118SUB (1)</t>
  </si>
  <si>
    <t xml:space="preserve">М000001210                    </t>
  </si>
  <si>
    <t>Сабвуфер EuroSound CF-118SUB (2)</t>
  </si>
  <si>
    <t xml:space="preserve">М000001211                    </t>
  </si>
  <si>
    <t>Усилитель мощности EuroSound CA-1600</t>
  </si>
  <si>
    <t xml:space="preserve">М000001214                    </t>
  </si>
  <si>
    <t>Акустические колонки SRT SAM 300A</t>
  </si>
  <si>
    <t xml:space="preserve">М000001242                    </t>
  </si>
  <si>
    <t xml:space="preserve">М000001243                    </t>
  </si>
  <si>
    <t xml:space="preserve">М00001201                     </t>
  </si>
  <si>
    <t>Студийные активные мониторы Behringer B 203 ОА (пара)</t>
  </si>
  <si>
    <t>Туровая акустическая система EuroSound La Bomba EU-212 (2)</t>
  </si>
  <si>
    <t xml:space="preserve">М000001209                    </t>
  </si>
  <si>
    <t>Сабвуфер EuroSound CF-118SUB (3)</t>
  </si>
  <si>
    <t xml:space="preserve">М000001212                    </t>
  </si>
  <si>
    <t xml:space="preserve">М000001205                    </t>
  </si>
  <si>
    <t>Туровая акустическая система EuroSound La Bomba EU-212 (1)</t>
  </si>
  <si>
    <t xml:space="preserve">М000001208                    </t>
  </si>
  <si>
    <t>Компьютер (Монитор, процессор, кл-ра, мышь)</t>
  </si>
  <si>
    <t xml:space="preserve">0001360012                    </t>
  </si>
  <si>
    <t>КОМПЬЮТЕР 1 (Системный блок, оптический привод, монитор 17, Програмное обеспечение</t>
  </si>
  <si>
    <t xml:space="preserve">М000001174                    </t>
  </si>
  <si>
    <t>КОМПЬЮТЕР 2 (Системный блок Aquarius Std S33, оптический привод, монитор 17, Програмное обеспечение</t>
  </si>
  <si>
    <t xml:space="preserve">М000001175                    </t>
  </si>
  <si>
    <t>КОМПЬЮТЕР 4 (Системный блок Aquarius Std S33, оптический привод, монитор 17, Програмное обеспечение</t>
  </si>
  <si>
    <t xml:space="preserve">М000001177-1                  </t>
  </si>
  <si>
    <t>Компьютер в сборе (системный блок, монитор, клавиатура, )</t>
  </si>
  <si>
    <t xml:space="preserve">М000001253                    </t>
  </si>
  <si>
    <t>Компьютер-4 (монит., процес., клав.,мышь)</t>
  </si>
  <si>
    <t xml:space="preserve">М000001108                    </t>
  </si>
  <si>
    <t>Микшерский пульт Pioneer DJM-600</t>
  </si>
  <si>
    <t xml:space="preserve">М000001196                    </t>
  </si>
  <si>
    <t>Принтер HP Laser Jet 1010</t>
  </si>
  <si>
    <t xml:space="preserve">0001360017                    </t>
  </si>
  <si>
    <t xml:space="preserve">М000001109                    </t>
  </si>
  <si>
    <t>Принтер HP LJ 1020</t>
  </si>
  <si>
    <t xml:space="preserve">М000001121                    </t>
  </si>
  <si>
    <t>Акустическая система JBL*125</t>
  </si>
  <si>
    <t>Акустические колонки Peavey DTH  tm Concert</t>
  </si>
  <si>
    <t xml:space="preserve">М000001221                    </t>
  </si>
  <si>
    <t xml:space="preserve">0001380006                    </t>
  </si>
  <si>
    <t>Акустические колонки Peavey SP TM 3 G</t>
  </si>
  <si>
    <t xml:space="preserve">М000001205-1                  </t>
  </si>
  <si>
    <t xml:space="preserve">0001380004                    </t>
  </si>
  <si>
    <t>Баян кировский 61/101*100-171-9</t>
  </si>
  <si>
    <t xml:space="preserve">0001380243                    </t>
  </si>
  <si>
    <t>Гитара Greg Bennet TMJ5Cе</t>
  </si>
  <si>
    <t xml:space="preserve">М000001217                    </t>
  </si>
  <si>
    <t>Домра прима 4-х струнная</t>
  </si>
  <si>
    <t xml:space="preserve">М000001132                    </t>
  </si>
  <si>
    <t>Звуковой процессор Diditech</t>
  </si>
  <si>
    <t xml:space="preserve">0001380016                    </t>
  </si>
  <si>
    <t>Комбо динамик GregBennet SBA 120-басовый</t>
  </si>
  <si>
    <t xml:space="preserve">М000001218                    </t>
  </si>
  <si>
    <t>Комбо динамик GregBennet SGA 120-гитарный</t>
  </si>
  <si>
    <t xml:space="preserve">М000001219-1                  </t>
  </si>
  <si>
    <t>Кроссовер euro Sound CRX-2300</t>
  </si>
  <si>
    <t xml:space="preserve">М000001215-1                  </t>
  </si>
  <si>
    <t>лимитер/компрессор/гейт DBX 166XL</t>
  </si>
  <si>
    <t xml:space="preserve">6369660100005                 </t>
  </si>
  <si>
    <t>Магнитофон PIONER</t>
  </si>
  <si>
    <t xml:space="preserve">0001380019                    </t>
  </si>
  <si>
    <t xml:space="preserve">М000001094                    </t>
  </si>
  <si>
    <t>Музыкальный клавишный инструмент КОRG-13</t>
  </si>
  <si>
    <t xml:space="preserve">0001380244                    </t>
  </si>
  <si>
    <t xml:space="preserve">М000001192                    </t>
  </si>
  <si>
    <t xml:space="preserve">0001380236                    </t>
  </si>
  <si>
    <t>Прибор световых эффектов в виде</t>
  </si>
  <si>
    <t xml:space="preserve">М00001170                     </t>
  </si>
  <si>
    <t>Принтер hp Laser Jet 1018 &lt;CB419A&gt;</t>
  </si>
  <si>
    <t xml:space="preserve">М000001181                    </t>
  </si>
  <si>
    <t>Прожектор эффект "MINISTAR"</t>
  </si>
  <si>
    <t xml:space="preserve">0001380239                    </t>
  </si>
  <si>
    <t>Пульт управление сканерами</t>
  </si>
  <si>
    <t xml:space="preserve">М000001190                    </t>
  </si>
  <si>
    <t>Радио Система SHURE</t>
  </si>
  <si>
    <t xml:space="preserve">М000001198                    </t>
  </si>
  <si>
    <t>Радиосистема вокальная -1, Sennheiser 145-G3-B</t>
  </si>
  <si>
    <t xml:space="preserve">6369660100003-1               </t>
  </si>
  <si>
    <t>Радиосистема вокальная -2, Sennheiser 145-G3-B</t>
  </si>
  <si>
    <t xml:space="preserve">6369660100003-2               </t>
  </si>
  <si>
    <t>Радиосистема вокальная Sennheiser 145-G3-B</t>
  </si>
  <si>
    <t xml:space="preserve">6369660100003                 </t>
  </si>
  <si>
    <t>Сабвуфер EuroSound CF-118SUB (4)</t>
  </si>
  <si>
    <t xml:space="preserve">М000001213-1                  </t>
  </si>
  <si>
    <t>Синтезатор Roland GW 7 61кл.</t>
  </si>
  <si>
    <t xml:space="preserve">М000001165                    </t>
  </si>
  <si>
    <t>Сканер SB 054</t>
  </si>
  <si>
    <t xml:space="preserve">М000001189                    </t>
  </si>
  <si>
    <t>Ударная установка ТАМА</t>
  </si>
  <si>
    <t xml:space="preserve">0001380017                    </t>
  </si>
  <si>
    <t>Усилитель Cowboy CPA 808</t>
  </si>
  <si>
    <t xml:space="preserve">М000001156                    </t>
  </si>
  <si>
    <t>Усилитель Jedia 1060W</t>
  </si>
  <si>
    <t xml:space="preserve">М000001185-1                  </t>
  </si>
  <si>
    <t>Усилитель мощности Peavey XKD 680 S PLUS</t>
  </si>
  <si>
    <t xml:space="preserve">0001380003                    </t>
  </si>
  <si>
    <t>Усилитель мощности USB 7128</t>
  </si>
  <si>
    <t xml:space="preserve">М000001216                    </t>
  </si>
  <si>
    <t>Акустическая система JBL JR*125</t>
  </si>
  <si>
    <t xml:space="preserve">М000001155                    </t>
  </si>
  <si>
    <t>Клавишная рабочая станция KORG Krome-61</t>
  </si>
  <si>
    <t>Акустическая система 2-х полосная 1000Вт, 133 дБ пик JBL PRX612M 12"</t>
  </si>
  <si>
    <t xml:space="preserve">6369660100012                 </t>
  </si>
  <si>
    <t>Плэттер 3-х дисковый, в комплекте ST-200Е (2)</t>
  </si>
  <si>
    <t xml:space="preserve">41012400011                   </t>
  </si>
  <si>
    <t>Звуковой процессор Dolbi Digital CP 650XO</t>
  </si>
  <si>
    <t>Световой короб "Касса"</t>
  </si>
  <si>
    <t xml:space="preserve">41013400079                   </t>
  </si>
  <si>
    <t>Заэкранный громкоговоритель Variplex M Сабвуфер TL 440 (1)</t>
  </si>
  <si>
    <t xml:space="preserve">41012400026                   </t>
  </si>
  <si>
    <t>Заэкранный громкоговоритель Variplex II Сабвуфер TL 440 (1)</t>
  </si>
  <si>
    <t xml:space="preserve">41012400025                   </t>
  </si>
  <si>
    <t>Заэкранный громкоговоритель Variplex M Сабвуфер TL 440 (2)</t>
  </si>
  <si>
    <t xml:space="preserve">41012400024                   </t>
  </si>
  <si>
    <t>Заэкранный громкоговоритель Variplex M Сабвуфер TL 440 (3)</t>
  </si>
  <si>
    <t xml:space="preserve">41012400023                   </t>
  </si>
  <si>
    <t>Заэкранный громкоговоритель Variplex II Сабвуфер TL 440 (2)</t>
  </si>
  <si>
    <t xml:space="preserve">41012400022                   </t>
  </si>
  <si>
    <t>Заэкранный громкоговоритель Variplex II Сабвуфер TL 440 (3)</t>
  </si>
  <si>
    <t xml:space="preserve">41012400021                   </t>
  </si>
  <si>
    <t>Киноэкран Наrkness Hall 7.7*3.4 Matt Plus</t>
  </si>
  <si>
    <t xml:space="preserve">41012400020                   </t>
  </si>
  <si>
    <t>Киноэкран Наrkness Hall 14*6 Perlux 180</t>
  </si>
  <si>
    <t xml:space="preserve">41012400019                   </t>
  </si>
  <si>
    <t>Кинопроектор Kinoton FP 20A в комплекте (1)</t>
  </si>
  <si>
    <t xml:space="preserve">41012400018                   </t>
  </si>
  <si>
    <t>Объектив ISCO (1)</t>
  </si>
  <si>
    <t xml:space="preserve">41012400016                   </t>
  </si>
  <si>
    <t>Объектив Сinemascop ISCO-CS (1)</t>
  </si>
  <si>
    <t>Сцена металлическая разборная</t>
  </si>
  <si>
    <t xml:space="preserve">41013400082                   </t>
  </si>
  <si>
    <t>Видеокамера JVC GP-SX 23 EQ</t>
  </si>
  <si>
    <t xml:space="preserve">0001380029                    </t>
  </si>
  <si>
    <t xml:space="preserve">0001380228                    </t>
  </si>
  <si>
    <t>Автомобиль ГАЗ 322132</t>
  </si>
  <si>
    <t xml:space="preserve">0001510005                    </t>
  </si>
  <si>
    <t>Ограждение железное</t>
  </si>
  <si>
    <t xml:space="preserve">М0001156                      </t>
  </si>
  <si>
    <t>Приставка  брифинг P-350*740</t>
  </si>
  <si>
    <t>М000001193-1</t>
  </si>
  <si>
    <t>Проигрыватель CD (двухкарманный)  PIONER  CDJ-800</t>
  </si>
  <si>
    <t xml:space="preserve">М000001176-1                  </t>
  </si>
  <si>
    <t>Стелаж А - 307</t>
  </si>
  <si>
    <t xml:space="preserve">М000001160                    </t>
  </si>
  <si>
    <t xml:space="preserve">М000001161                    </t>
  </si>
  <si>
    <t>М000001197-2</t>
  </si>
  <si>
    <t>Стеллаж для документов (800*450*2000)</t>
  </si>
  <si>
    <t xml:space="preserve">М0001138                      </t>
  </si>
  <si>
    <t>Стеллаж для документов открытый (1000*350*1500)</t>
  </si>
  <si>
    <t xml:space="preserve">М0001137                      </t>
  </si>
  <si>
    <t xml:space="preserve">М0001137-1                    </t>
  </si>
  <si>
    <t>Стенка мебельная</t>
  </si>
  <si>
    <t xml:space="preserve">М000001087                    </t>
  </si>
  <si>
    <t>Стол  компьютерный</t>
  </si>
  <si>
    <t xml:space="preserve">М000001183-1                  </t>
  </si>
  <si>
    <t xml:space="preserve">М000001184-2                  </t>
  </si>
  <si>
    <t xml:space="preserve">М000001185-2                  </t>
  </si>
  <si>
    <t xml:space="preserve">М000001186-2                  </t>
  </si>
  <si>
    <t xml:space="preserve">М000001187-1                  </t>
  </si>
  <si>
    <t>Стол (2400*900*750)</t>
  </si>
  <si>
    <t xml:space="preserve">М0001135                      </t>
  </si>
  <si>
    <t xml:space="preserve">М0001135-1                    </t>
  </si>
  <si>
    <t>Стол А - 001 бук</t>
  </si>
  <si>
    <t xml:space="preserve">М000001102                    </t>
  </si>
  <si>
    <t>Стол А - 0058 бук</t>
  </si>
  <si>
    <t xml:space="preserve">М000001104                    </t>
  </si>
  <si>
    <t>Стол Брифинг 830*1200*708</t>
  </si>
  <si>
    <t xml:space="preserve">М000001194-2                  </t>
  </si>
  <si>
    <t>Стол обеденный 1500*700*740</t>
  </si>
  <si>
    <t>М000001159-3</t>
  </si>
  <si>
    <t>М000001159-2</t>
  </si>
  <si>
    <t>М000001159-1</t>
  </si>
  <si>
    <t>М000001159</t>
  </si>
  <si>
    <t>Стол обеденный 800*700*740</t>
  </si>
  <si>
    <t>М000001169</t>
  </si>
  <si>
    <t>М000001169-1</t>
  </si>
  <si>
    <t>М000001169-4</t>
  </si>
  <si>
    <t>М000001169-2</t>
  </si>
  <si>
    <t>М000001169-3</t>
  </si>
  <si>
    <t xml:space="preserve">М000001088                    </t>
  </si>
  <si>
    <t xml:space="preserve">М000001088-1                  </t>
  </si>
  <si>
    <t xml:space="preserve">М000001088-2                  </t>
  </si>
  <si>
    <t xml:space="preserve">М000001088-3                  </t>
  </si>
  <si>
    <t>Стол туалетный</t>
  </si>
  <si>
    <t xml:space="preserve">М000001080                    </t>
  </si>
  <si>
    <t>Стремянка 7-ти ступ.</t>
  </si>
  <si>
    <t xml:space="preserve">М000001180-2                  </t>
  </si>
  <si>
    <t>Стул Дебют синий</t>
  </si>
  <si>
    <t>Тумба  выкатная</t>
  </si>
  <si>
    <t xml:space="preserve">М000001188-2                  </t>
  </si>
  <si>
    <t xml:space="preserve">М000001189-2                  </t>
  </si>
  <si>
    <t xml:space="preserve">М000001190-1                  </t>
  </si>
  <si>
    <t xml:space="preserve">М000001191-2                  </t>
  </si>
  <si>
    <t xml:space="preserve">М000001192-2                  </t>
  </si>
  <si>
    <t>Тумба  офисная (800*450*800)</t>
  </si>
  <si>
    <t xml:space="preserve">М0001139                      </t>
  </si>
  <si>
    <t>Тумба АТ- 04 бук</t>
  </si>
  <si>
    <t xml:space="preserve">М000001106                    </t>
  </si>
  <si>
    <t>Шкаф для одежды 1200*600*1825</t>
  </si>
  <si>
    <t xml:space="preserve">М000001195-1                  </t>
  </si>
  <si>
    <t>Шкаф для одежды широкий А-307</t>
  </si>
  <si>
    <t xml:space="preserve">М000001122                    </t>
  </si>
  <si>
    <t>Шкаф платяной (800*450*2000)</t>
  </si>
  <si>
    <t xml:space="preserve">М0001136                      </t>
  </si>
  <si>
    <t xml:space="preserve">М0001136-1                    </t>
  </si>
  <si>
    <t xml:space="preserve">М0001136-2                    </t>
  </si>
  <si>
    <t xml:space="preserve">М0001136-3                    </t>
  </si>
  <si>
    <t xml:space="preserve">М0001136-4                    </t>
  </si>
  <si>
    <t xml:space="preserve">М0001136-5                    </t>
  </si>
  <si>
    <t>Шкаф стелажж</t>
  </si>
  <si>
    <t xml:space="preserve">М000001196-2                  </t>
  </si>
  <si>
    <t>Шкаф стелажж  800*420*1825</t>
  </si>
  <si>
    <t>М000001199-1</t>
  </si>
  <si>
    <t xml:space="preserve">М00001199-1                   </t>
  </si>
  <si>
    <t>Шкаф узкий А-321</t>
  </si>
  <si>
    <t xml:space="preserve">М000001123                    </t>
  </si>
  <si>
    <t xml:space="preserve">М000001171-1                  </t>
  </si>
  <si>
    <t xml:space="preserve">М000001172-2                  </t>
  </si>
  <si>
    <t xml:space="preserve">М000001173-2                  </t>
  </si>
  <si>
    <t xml:space="preserve">М000001174-2                  </t>
  </si>
  <si>
    <t>Балалайка Прима высшей категории</t>
  </si>
  <si>
    <t xml:space="preserve">М000001197-21                 </t>
  </si>
  <si>
    <t xml:space="preserve">М00001196-2                   </t>
  </si>
  <si>
    <t>Гардероб (на 40 мест)</t>
  </si>
  <si>
    <t xml:space="preserve">М0001140                      </t>
  </si>
  <si>
    <t>Модульный набор Архитектор</t>
  </si>
  <si>
    <t xml:space="preserve">М000001093                    </t>
  </si>
  <si>
    <t>Полка для книг 1700*320*976</t>
  </si>
  <si>
    <t>М000001171-2</t>
  </si>
  <si>
    <t>Полка для книг 2400*320*640</t>
  </si>
  <si>
    <t xml:space="preserve">М000001172-3                  </t>
  </si>
  <si>
    <t>Стелаж для лепки 3200*3500*600 (металлокаркас, фанера)</t>
  </si>
  <si>
    <t xml:space="preserve">М0001169                      </t>
  </si>
  <si>
    <t>Стелаж металлический 2000*500*2300</t>
  </si>
  <si>
    <t xml:space="preserve">М0001162                      </t>
  </si>
  <si>
    <t xml:space="preserve">М0001163                      </t>
  </si>
  <si>
    <t>Стелаж металлический 2900*600*2300</t>
  </si>
  <si>
    <t xml:space="preserve">М0001161                      </t>
  </si>
  <si>
    <t>Стелаж открытый 3200*2000*600 цвет "Бук"</t>
  </si>
  <si>
    <t xml:space="preserve">М0001165                      </t>
  </si>
  <si>
    <t>Стол с секциями</t>
  </si>
  <si>
    <t>Шкаф для ИЗО 3200*200*600 цвет "Бук"</t>
  </si>
  <si>
    <t xml:space="preserve">М0001164                      </t>
  </si>
  <si>
    <t>Стол офисный с тумбой</t>
  </si>
  <si>
    <t>М0001160</t>
  </si>
  <si>
    <t>М0001160-1</t>
  </si>
  <si>
    <t>Стеллаж с надвесными полками и тумбой на колесах</t>
  </si>
  <si>
    <t xml:space="preserve">М000001248                    </t>
  </si>
  <si>
    <t>Стенд-ширма односторонний 1</t>
  </si>
  <si>
    <t xml:space="preserve">М000001226                    </t>
  </si>
  <si>
    <t>Стенд-ширма односторонний 2</t>
  </si>
  <si>
    <t xml:space="preserve">М000001227                    </t>
  </si>
  <si>
    <t>Стол журнальный 800*550*600 (1)</t>
  </si>
  <si>
    <t xml:space="preserve">М000001228                    </t>
  </si>
  <si>
    <t>Стол журнальный 800*550*600 (2)</t>
  </si>
  <si>
    <t xml:space="preserve">М000001229                    </t>
  </si>
  <si>
    <t>Стол компьт. с изгибом 1400*1000*740</t>
  </si>
  <si>
    <t>Выставочный модуль 2</t>
  </si>
  <si>
    <t xml:space="preserve">М000001223                    </t>
  </si>
  <si>
    <t>Выставочный модуль 4</t>
  </si>
  <si>
    <t xml:space="preserve">М000001225                    </t>
  </si>
  <si>
    <t>Выставочный модуль 3</t>
  </si>
  <si>
    <t xml:space="preserve">М000001224                    </t>
  </si>
  <si>
    <t>Сейф облегченный AIKO</t>
  </si>
  <si>
    <t xml:space="preserve">М0001133                      </t>
  </si>
  <si>
    <t>Елка конусная уличная</t>
  </si>
  <si>
    <t xml:space="preserve">110104140946                  </t>
  </si>
  <si>
    <t>Выпрямитель 3 кВт IREM N3-100</t>
  </si>
  <si>
    <t xml:space="preserve">41012800001                   </t>
  </si>
  <si>
    <t>Выпрямитель 2 кВт IREM N3-80</t>
  </si>
  <si>
    <t xml:space="preserve">41012800002                   </t>
  </si>
  <si>
    <t>Ревербератор двухканальный LEXICON MX200 (процессор эффектов)</t>
  </si>
  <si>
    <t xml:space="preserve">21013400011                   </t>
  </si>
  <si>
    <t>Оверлок трех/четырехниточный Janome M 9002</t>
  </si>
  <si>
    <t xml:space="preserve">21013400009                   </t>
  </si>
  <si>
    <t>Микрофон для струнных инструментов AKG C411L, крепится к поверхности на жидкой резине, L-разъем</t>
  </si>
  <si>
    <t>Радиосистема c портативным передатчиком AKG Perception Wireltss 45 lnstr Set BD-A (530-560)? 4-8 каналов + гитарный шнур</t>
  </si>
  <si>
    <t xml:space="preserve">Сабвуфер активный  портативный JBL EON518S/230 </t>
  </si>
  <si>
    <t xml:space="preserve">21013400022                   </t>
  </si>
  <si>
    <t>ККМ Миника 1 102.1К</t>
  </si>
  <si>
    <t>Компьютер Aguarius Pro (Системный блок, оперативная память)</t>
  </si>
  <si>
    <t>Миди-контроллер NI Kontrol S2MK2 Traktor Pro DJ</t>
  </si>
  <si>
    <t xml:space="preserve">21013400023                   </t>
  </si>
  <si>
    <t>Фотокамера Nikon D3200 (зерк. фотокамера, вспышка, сумка, накопитель)</t>
  </si>
  <si>
    <t xml:space="preserve">21013400026                   </t>
  </si>
  <si>
    <t>Комбайн hp Laser Jet Рro M1212nf &lt;CE841#ACB&gt; (A4, 64Mb, 18стр/мин, лазерное МФУ, факс)</t>
  </si>
  <si>
    <t xml:space="preserve">21013400024                   </t>
  </si>
  <si>
    <t>Компьютер в сборе 3 (сист. блок, монитор, клавиатура, мышь)</t>
  </si>
  <si>
    <t xml:space="preserve">21013400010                   </t>
  </si>
  <si>
    <t>Миниатюрный театрально-хоровой кардиодный микрофон на гибком креплении (10см) с шнуром 9м SHURE МX202В/С</t>
  </si>
  <si>
    <t xml:space="preserve">21013400035                   </t>
  </si>
  <si>
    <t xml:space="preserve">21013400036                   </t>
  </si>
  <si>
    <t xml:space="preserve">21013400037                   </t>
  </si>
  <si>
    <t xml:space="preserve">21013400038                   </t>
  </si>
  <si>
    <t>Компьютер в сборе 1</t>
  </si>
  <si>
    <t xml:space="preserve">21013400001                   </t>
  </si>
  <si>
    <t>Компьютер в сборе 2</t>
  </si>
  <si>
    <t xml:space="preserve">21013400002                   </t>
  </si>
  <si>
    <t>Принтер hp Laser Jet Р2055d (lдвусторонняя печать)</t>
  </si>
  <si>
    <t xml:space="preserve">21013400003                   </t>
  </si>
  <si>
    <t>Прожектор светодиодный (1)</t>
  </si>
  <si>
    <t xml:space="preserve">21013400019                   </t>
  </si>
  <si>
    <t>Прожектор светодиодный (2)</t>
  </si>
  <si>
    <t xml:space="preserve">21013400018                   </t>
  </si>
  <si>
    <t>Прожектор светодиодный (3)</t>
  </si>
  <si>
    <t xml:space="preserve">21013400017                   </t>
  </si>
  <si>
    <t>Прожектор светодиодный (4)</t>
  </si>
  <si>
    <t xml:space="preserve">21013400016                   </t>
  </si>
  <si>
    <t xml:space="preserve">Генератор </t>
  </si>
  <si>
    <t xml:space="preserve">21013400015                   </t>
  </si>
  <si>
    <t>Системный блок CPU</t>
  </si>
  <si>
    <t xml:space="preserve">М000001249                    </t>
  </si>
  <si>
    <t>Источник бесперебойного питания 620VA</t>
  </si>
  <si>
    <t xml:space="preserve">М00001190                     </t>
  </si>
  <si>
    <t>Переплетный аппарат</t>
  </si>
  <si>
    <t xml:space="preserve">М00001191                     </t>
  </si>
  <si>
    <t>Системный блок ХР № 1929</t>
  </si>
  <si>
    <t xml:space="preserve">21013400027                   </t>
  </si>
  <si>
    <t>Охранная сигнализация (Вокзальная 1/3)</t>
  </si>
  <si>
    <t>Тепловая завеса ТВ 3</t>
  </si>
  <si>
    <t xml:space="preserve">21013400039                   </t>
  </si>
  <si>
    <t>Водонагреватель накопительный Timberk</t>
  </si>
  <si>
    <t>Гончарный круг iMold Professional v2 с педалью и реверсом</t>
  </si>
  <si>
    <t xml:space="preserve">21013400040                   </t>
  </si>
  <si>
    <t xml:space="preserve">М000001233                    </t>
  </si>
  <si>
    <t>Цифровая видеокамера Nikon CooiPix</t>
  </si>
  <si>
    <t xml:space="preserve">М000001236                    </t>
  </si>
  <si>
    <t>Ноутбук Acer РВ ENTE69CX -33214G50Mnsk Core</t>
  </si>
  <si>
    <t xml:space="preserve">21013400034                   </t>
  </si>
  <si>
    <t xml:space="preserve">41013400067                   </t>
  </si>
  <si>
    <t>Системный блок Aquarius Std MSP S20 S34</t>
  </si>
  <si>
    <t xml:space="preserve">41013400051                   </t>
  </si>
  <si>
    <t xml:space="preserve">41013400049                   </t>
  </si>
  <si>
    <t>Монитор 17*LCD Aser</t>
  </si>
  <si>
    <t xml:space="preserve">41013400045                   </t>
  </si>
  <si>
    <t xml:space="preserve">41013400043                   </t>
  </si>
  <si>
    <t>Принтер/копир/сканер</t>
  </si>
  <si>
    <t xml:space="preserve">41013400037                   </t>
  </si>
  <si>
    <t>ПЭВМ "Аверс" (Сист. блок)</t>
  </si>
  <si>
    <t xml:space="preserve">М000001157                    </t>
  </si>
  <si>
    <t xml:space="preserve">М000001202                    </t>
  </si>
  <si>
    <t>Монитор 17*</t>
  </si>
  <si>
    <t xml:space="preserve">М000001204                    </t>
  </si>
  <si>
    <t xml:space="preserve">М000001206                    </t>
  </si>
  <si>
    <t>Принтер лазерный HP LI P 201SD</t>
  </si>
  <si>
    <t xml:space="preserve">М000001207                    </t>
  </si>
  <si>
    <t>Швейная машинка Brother Star 55</t>
  </si>
  <si>
    <t xml:space="preserve">М000001231                    </t>
  </si>
  <si>
    <t xml:space="preserve">М000001232                    </t>
  </si>
  <si>
    <t>Баллон газовый (газ гелий, ГО с клапаном, компрессор)</t>
  </si>
  <si>
    <t>Принтер/копир/сканер HP LJ M 1522n MFP</t>
  </si>
  <si>
    <t>Баллон с гелием</t>
  </si>
  <si>
    <t>Колонки SP - F 120</t>
  </si>
  <si>
    <t>Стойка спикерная (высота 1,72м)</t>
  </si>
  <si>
    <t>Коммутации комплект (силовые, сигнальные разъемы, силовые, сигнальные кабели)</t>
  </si>
  <si>
    <t xml:space="preserve">М000001247                    </t>
  </si>
  <si>
    <t xml:space="preserve">М0001158                      </t>
  </si>
  <si>
    <t>Монитор LCD 17" PHILIPS 170S7FB</t>
  </si>
  <si>
    <t xml:space="preserve">М000001173-1                  </t>
  </si>
  <si>
    <t>Генератор мыльных пузырей  ВМ 300</t>
  </si>
  <si>
    <t xml:space="preserve">М00001171                     </t>
  </si>
  <si>
    <t>Зеркальный шар (с двигателем и прожектором)</t>
  </si>
  <si>
    <t>Мультикор</t>
  </si>
  <si>
    <t xml:space="preserve">М000001227-1                  </t>
  </si>
  <si>
    <t>СВЧ печь</t>
  </si>
  <si>
    <t xml:space="preserve">М000001184                    </t>
  </si>
  <si>
    <t xml:space="preserve">0001380022                    </t>
  </si>
  <si>
    <t>ТелевизорTHOMSON 15M182KG</t>
  </si>
  <si>
    <t xml:space="preserve">М000001137                    </t>
  </si>
  <si>
    <t>Тепловентилятор ТВ 3/5 Бычок</t>
  </si>
  <si>
    <t xml:space="preserve">0001381007                    </t>
  </si>
  <si>
    <t>Факс PANASONIC</t>
  </si>
  <si>
    <t xml:space="preserve">0001381005                    </t>
  </si>
  <si>
    <t xml:space="preserve">М000001191                    </t>
  </si>
  <si>
    <t>Сабвуфер активный JBL 518 S</t>
  </si>
  <si>
    <t xml:space="preserve">41013400023                   </t>
  </si>
  <si>
    <t xml:space="preserve">Контроллер для управления световыми приборами </t>
  </si>
  <si>
    <t xml:space="preserve">51013400003                   </t>
  </si>
  <si>
    <t>Прожектор светодиодный 1</t>
  </si>
  <si>
    <t>Прожектор светодиодный 2</t>
  </si>
  <si>
    <t>Принтер лазерный HPLJP2015D</t>
  </si>
  <si>
    <t xml:space="preserve">41013400066                   </t>
  </si>
  <si>
    <t>Принтер лазерный HPLJP2015D (2)</t>
  </si>
  <si>
    <t xml:space="preserve">41013400065                   </t>
  </si>
  <si>
    <t>Световой короб "Зал1"</t>
  </si>
  <si>
    <t xml:space="preserve">41013400064                   </t>
  </si>
  <si>
    <t xml:space="preserve">41013400063                   </t>
  </si>
  <si>
    <t>Световой короб "Зал2"</t>
  </si>
  <si>
    <t xml:space="preserve">41013400062                   </t>
  </si>
  <si>
    <t xml:space="preserve">41013400061                   </t>
  </si>
  <si>
    <t>Световой короб "Меню"</t>
  </si>
  <si>
    <t xml:space="preserve">41013400060                   </t>
  </si>
  <si>
    <t xml:space="preserve">41013400059                   </t>
  </si>
  <si>
    <t xml:space="preserve">41013400058                   </t>
  </si>
  <si>
    <t xml:space="preserve">41013400057                   </t>
  </si>
  <si>
    <t xml:space="preserve">41013400056                   </t>
  </si>
  <si>
    <t xml:space="preserve">41013400055                   </t>
  </si>
  <si>
    <t xml:space="preserve">41013400054                   </t>
  </si>
  <si>
    <t xml:space="preserve">41013400053                   </t>
  </si>
  <si>
    <t xml:space="preserve">41013400052                   </t>
  </si>
  <si>
    <t xml:space="preserve">41013400050                   </t>
  </si>
  <si>
    <t xml:space="preserve">41013400048                   </t>
  </si>
  <si>
    <t xml:space="preserve">41013400047                   </t>
  </si>
  <si>
    <t xml:space="preserve">41013400046                   </t>
  </si>
  <si>
    <t xml:space="preserve">41013400044                   </t>
  </si>
  <si>
    <t xml:space="preserve">41013400042                   </t>
  </si>
  <si>
    <t xml:space="preserve">41013400041                   </t>
  </si>
  <si>
    <t xml:space="preserve">41013400040                   </t>
  </si>
  <si>
    <t>Принтер/копир/сканер/факс</t>
  </si>
  <si>
    <t xml:space="preserve">41013400038                   </t>
  </si>
  <si>
    <t>Монитор 19*LCD Aser</t>
  </si>
  <si>
    <t xml:space="preserve">41013400036                   </t>
  </si>
  <si>
    <t xml:space="preserve">41013400035                   </t>
  </si>
  <si>
    <t xml:space="preserve">41013400034                   </t>
  </si>
  <si>
    <t xml:space="preserve">41013400033                   </t>
  </si>
  <si>
    <t xml:space="preserve">41013400032                   </t>
  </si>
  <si>
    <t xml:space="preserve">41013400031                   </t>
  </si>
  <si>
    <t>Усилитель мощности 2*450 Ватт CPS 2.4 (1)</t>
  </si>
  <si>
    <t xml:space="preserve">41013400078                   </t>
  </si>
  <si>
    <t>Усилитель мощности 2*450 Ватт CPS 2.4 (2)</t>
  </si>
  <si>
    <t xml:space="preserve">41013400077                   </t>
  </si>
  <si>
    <t>Усилитель мощности 2*450 Ватт CPS 2.4 (3)</t>
  </si>
  <si>
    <t xml:space="preserve">41013400076                   </t>
  </si>
  <si>
    <t>Усилитель мощности 2*450 Ватт CPS 2.4 (4)</t>
  </si>
  <si>
    <t xml:space="preserve">41013400075                   </t>
  </si>
  <si>
    <t>Усилитель мощности 2*600 Ватт CPS 2.6 (1)</t>
  </si>
  <si>
    <t xml:space="preserve">41013400074                   </t>
  </si>
  <si>
    <t>Усилитель мощности 2*600 Ватт CPS 2.6 (2)</t>
  </si>
  <si>
    <t xml:space="preserve">41013400073                   </t>
  </si>
  <si>
    <t>Усилитель мощности 2*900 Ватт CPS 2.8 (1)</t>
  </si>
  <si>
    <t xml:space="preserve">41013400072                   </t>
  </si>
  <si>
    <t>Усилитель мощности 2*900 Ватт CPS 2.8 (2)</t>
  </si>
  <si>
    <t xml:space="preserve">41013400071                   </t>
  </si>
  <si>
    <t>Усилитель мощности 2*900 Ватт CPS 2.8 (3)</t>
  </si>
  <si>
    <t xml:space="preserve">41013400070                   </t>
  </si>
  <si>
    <t>Усилитель мощности 2*900 Ватт CPS 2.8 (4)</t>
  </si>
  <si>
    <t xml:space="preserve">41013400069                   </t>
  </si>
  <si>
    <t>Усилитель мощности 2*900 Ватт CPS 2.8 (5)</t>
  </si>
  <si>
    <t xml:space="preserve">41013400068                   </t>
  </si>
  <si>
    <t>Пожарная сигнализация (РП - инв.№08/064 - АУПС) с системой оповещения (РП - инв.№08/065 - АУПС)</t>
  </si>
  <si>
    <t xml:space="preserve">41013400080                   </t>
  </si>
  <si>
    <t>Тепловой счетчик (1.006.2010 - АТС.ПЗ)</t>
  </si>
  <si>
    <t xml:space="preserve">41013400081                   </t>
  </si>
  <si>
    <t>Калькулятор (азъ)</t>
  </si>
  <si>
    <t>М000001170</t>
  </si>
  <si>
    <t>DVD-проигрыватель BBK 911SM (MPEG4)</t>
  </si>
  <si>
    <t xml:space="preserve">0001381010                    </t>
  </si>
  <si>
    <t>Видеоплеер LG L274</t>
  </si>
  <si>
    <t xml:space="preserve">0001381011                    </t>
  </si>
  <si>
    <t>Шкаф угловой с пеналами (1270*1290*2400)</t>
  </si>
  <si>
    <t xml:space="preserve">21013600013                   </t>
  </si>
  <si>
    <t>Шуруповерт MAKITA 6281</t>
  </si>
  <si>
    <t xml:space="preserve">21013600014                   </t>
  </si>
  <si>
    <t>Костюм русский женский (2016г) 1</t>
  </si>
  <si>
    <t xml:space="preserve">21013600047                   </t>
  </si>
  <si>
    <t>Зеркальное полотно (2000*3200 мм) с креплением к стене</t>
  </si>
  <si>
    <t xml:space="preserve">21013600043                   </t>
  </si>
  <si>
    <t>Костюм концертный 2016г (2)</t>
  </si>
  <si>
    <t xml:space="preserve">21013600070                   </t>
  </si>
  <si>
    <t>Костюм концертный 2016г (3)</t>
  </si>
  <si>
    <t xml:space="preserve">21013600069                   </t>
  </si>
  <si>
    <t>Костюм концертный 2016г (4)</t>
  </si>
  <si>
    <t xml:space="preserve">21013600068                   </t>
  </si>
  <si>
    <t>Костюм концертный 2016г (5)</t>
  </si>
  <si>
    <t xml:space="preserve">21013600067                   </t>
  </si>
  <si>
    <t>Костюм концертный 2016г (6)</t>
  </si>
  <si>
    <t xml:space="preserve">21013600066                   </t>
  </si>
  <si>
    <t>Костюм концертный 2016г (7)</t>
  </si>
  <si>
    <t xml:space="preserve">21013600065                   </t>
  </si>
  <si>
    <t>Костюм концертный 2016г (8)</t>
  </si>
  <si>
    <t xml:space="preserve">21013600064                   </t>
  </si>
  <si>
    <t>Костюм концертный 2016г (9)</t>
  </si>
  <si>
    <t xml:space="preserve">21013600063                   </t>
  </si>
  <si>
    <t>Костюм концертный 2016г (10)</t>
  </si>
  <si>
    <t xml:space="preserve">21013600062                   </t>
  </si>
  <si>
    <t>Костюм концертный 2016г (11)</t>
  </si>
  <si>
    <t xml:space="preserve">21013600061                   </t>
  </si>
  <si>
    <t>Костюм концертный 2016г (12)</t>
  </si>
  <si>
    <t xml:space="preserve">21013600060                   </t>
  </si>
  <si>
    <t>Костюм концертный 2016г (13)</t>
  </si>
  <si>
    <t xml:space="preserve">21013600059                   </t>
  </si>
  <si>
    <t>Костюм концертный 2016г (14)</t>
  </si>
  <si>
    <t xml:space="preserve">21013600058                   </t>
  </si>
  <si>
    <t>Костюм концертный 2016г (15)</t>
  </si>
  <si>
    <t xml:space="preserve">21013600057                   </t>
  </si>
  <si>
    <t>Костюм концертный 2016г (16)</t>
  </si>
  <si>
    <t xml:space="preserve">21013600055                   </t>
  </si>
  <si>
    <t>Костюм концертный 2016г (17)</t>
  </si>
  <si>
    <t xml:space="preserve">21013600056                   </t>
  </si>
  <si>
    <t>Костюм концертный 2016г (18)</t>
  </si>
  <si>
    <t xml:space="preserve">21013600054                   </t>
  </si>
  <si>
    <t>Костюм концертный 2016г (19)</t>
  </si>
  <si>
    <t xml:space="preserve">21013600053                   </t>
  </si>
  <si>
    <t>Костюм концертный 2016г (20)</t>
  </si>
  <si>
    <t xml:space="preserve">21013600052                   </t>
  </si>
  <si>
    <t>Костюм концертный 2016г (21)</t>
  </si>
  <si>
    <t xml:space="preserve">21013600051                   </t>
  </si>
  <si>
    <t>Костюм концертный 2016г (22)</t>
  </si>
  <si>
    <t xml:space="preserve">21013600050                   </t>
  </si>
  <si>
    <t>Костюм концертный 2016г (23)</t>
  </si>
  <si>
    <t xml:space="preserve">21013600049                   </t>
  </si>
  <si>
    <t>Костюм концертный 2016г (24)</t>
  </si>
  <si>
    <t xml:space="preserve">21013600048                   </t>
  </si>
  <si>
    <t>Костюм женский сценический - форма военных лет</t>
  </si>
  <si>
    <t>Подставка для малого барабана TAMA HS30 S</t>
  </si>
  <si>
    <t xml:space="preserve">21013600039                   </t>
  </si>
  <si>
    <t>Костюм концертный 2016г (1)</t>
  </si>
  <si>
    <t xml:space="preserve">21013600071                   </t>
  </si>
  <si>
    <t>Стол для рисования</t>
  </si>
  <si>
    <t xml:space="preserve">21013600010                   </t>
  </si>
  <si>
    <t xml:space="preserve">Палатка </t>
  </si>
  <si>
    <t xml:space="preserve">21013600009                   </t>
  </si>
  <si>
    <t>Рубашка русская мужская</t>
  </si>
  <si>
    <t>Сетевое оборудование (свич)</t>
  </si>
  <si>
    <t>Компрессор д/воздушных шариков</t>
  </si>
  <si>
    <t xml:space="preserve">М0001171                      </t>
  </si>
  <si>
    <t>Кресло Пилот - 2</t>
  </si>
  <si>
    <t xml:space="preserve">М0001151                      </t>
  </si>
  <si>
    <t>Кулер напольный AEL - 16</t>
  </si>
  <si>
    <t xml:space="preserve">М0001147                      </t>
  </si>
  <si>
    <t>Отпариватель SL200J</t>
  </si>
  <si>
    <t xml:space="preserve">М0001170                      </t>
  </si>
  <si>
    <t>Костюм с двумя юбками</t>
  </si>
  <si>
    <t xml:space="preserve">М00001238                     </t>
  </si>
  <si>
    <t>Кресло Пилот - 2 № 50</t>
  </si>
  <si>
    <t xml:space="preserve">21013600002                   </t>
  </si>
  <si>
    <t>Костюм русский женский (2016) 2</t>
  </si>
  <si>
    <t xml:space="preserve">21013600046                   </t>
  </si>
  <si>
    <t>Костюм русский женский (2016г) 3</t>
  </si>
  <si>
    <t xml:space="preserve">21013600045                   </t>
  </si>
  <si>
    <t>Костюм русский женский (2016г) 4</t>
  </si>
  <si>
    <t xml:space="preserve">21013600044                   </t>
  </si>
  <si>
    <t xml:space="preserve">21013600001                   </t>
  </si>
  <si>
    <t>Выставочный модуль 1</t>
  </si>
  <si>
    <t xml:space="preserve">М000001222                    </t>
  </si>
  <si>
    <t>Ель новогодняя искуственная 2,1 м</t>
  </si>
  <si>
    <t>Кард-ридер Card reader Transcend</t>
  </si>
  <si>
    <t>Оптический привод DVD</t>
  </si>
  <si>
    <t>Ковер 3,5*4,0м п/ш</t>
  </si>
  <si>
    <t>Пылесос SAMSUNG</t>
  </si>
  <si>
    <t>Женский фольклорный костюм</t>
  </si>
  <si>
    <t xml:space="preserve">М0001152                      </t>
  </si>
  <si>
    <t>Кастаньета с ручкой 21,3 х 5,5 х 2,7 с</t>
  </si>
  <si>
    <t>Ксилофон деревянный + стойка</t>
  </si>
  <si>
    <t xml:space="preserve">М00001164                     </t>
  </si>
  <si>
    <t>Маракасы деревянные красные 2 шт</t>
  </si>
  <si>
    <t>Набор № 2 шумовых инструментов</t>
  </si>
  <si>
    <t xml:space="preserve">М00001186                     </t>
  </si>
  <si>
    <t>Пояс на талию с 10 - ю колокольчиками</t>
  </si>
  <si>
    <t>Рожок берестяной</t>
  </si>
  <si>
    <t xml:space="preserve">М00001161                     </t>
  </si>
  <si>
    <t>Ручные колокольчики НВ 07</t>
  </si>
  <si>
    <t xml:space="preserve">М00001165                     </t>
  </si>
  <si>
    <t>Тамбурино 20,7 х 20,7 см с 5-ю колокольчиками</t>
  </si>
  <si>
    <t xml:space="preserve">М00001183                     </t>
  </si>
  <si>
    <t>Трещетка - вертушка</t>
  </si>
  <si>
    <t xml:space="preserve">М00001168                     </t>
  </si>
  <si>
    <t>Цимбалы ( тарелочки ) детские стальные 2 шт.</t>
  </si>
  <si>
    <t>Балалайка роспись</t>
  </si>
  <si>
    <t xml:space="preserve">М00001167                     </t>
  </si>
  <si>
    <t>Бубен Brahner DP - 908 H</t>
  </si>
  <si>
    <t>Бубенцы на запястье  Brahner DP - 104</t>
  </si>
  <si>
    <t>Гармонь Шуйская "Чайка"</t>
  </si>
  <si>
    <t xml:space="preserve">М00001169                     </t>
  </si>
  <si>
    <t xml:space="preserve">М00001194                     </t>
  </si>
  <si>
    <t>Ложка сувенирная</t>
  </si>
  <si>
    <t>Валенки</t>
  </si>
  <si>
    <t>Стойка металлическая для крепления баннера</t>
  </si>
  <si>
    <t xml:space="preserve">41013600001                   </t>
  </si>
  <si>
    <t>Гирлянда LED шарики</t>
  </si>
  <si>
    <t>Стойка металлическая для крепления баннера 1</t>
  </si>
  <si>
    <t xml:space="preserve">41013600002                   </t>
  </si>
  <si>
    <t>Комплект "Дед Мороз Боярский" (костюм, парик,борода,брови)</t>
  </si>
  <si>
    <t xml:space="preserve">41013600066                   </t>
  </si>
  <si>
    <t>Антенна "Бош"</t>
  </si>
  <si>
    <t>Дрель</t>
  </si>
  <si>
    <t xml:space="preserve">Кресло </t>
  </si>
  <si>
    <t xml:space="preserve">М0001157                      </t>
  </si>
  <si>
    <t>Ножовка по дереву</t>
  </si>
  <si>
    <t>Санки</t>
  </si>
  <si>
    <t>Колпак с буб.</t>
  </si>
  <si>
    <t>Гвоздодер</t>
  </si>
  <si>
    <t xml:space="preserve">М000001204-1                  </t>
  </si>
  <si>
    <t>Доска гладильная</t>
  </si>
  <si>
    <t xml:space="preserve">М000001128                    </t>
  </si>
  <si>
    <t>Костюм для ведущих зимний вариант</t>
  </si>
  <si>
    <t>М000001198-21</t>
  </si>
  <si>
    <t>М000001198-22</t>
  </si>
  <si>
    <t>М000001198-23</t>
  </si>
  <si>
    <t>М000001198-24</t>
  </si>
  <si>
    <t>Лестница универсал. 3-х секц.</t>
  </si>
  <si>
    <t xml:space="preserve">М000001177                    </t>
  </si>
  <si>
    <t>Пневмокостюм  "Клоун"</t>
  </si>
  <si>
    <t xml:space="preserve">М000001213                    </t>
  </si>
  <si>
    <t>Радиатор масл. Scarlet-1153 (9 секций)</t>
  </si>
  <si>
    <t xml:space="preserve">М000001167                    </t>
  </si>
  <si>
    <t>Радиатор эл. 7 секц.</t>
  </si>
  <si>
    <t xml:space="preserve">М000001127                    </t>
  </si>
  <si>
    <t>Маска карновальная Этническая</t>
  </si>
  <si>
    <t>Сейф металл.</t>
  </si>
  <si>
    <t xml:space="preserve">М000001181-2                  </t>
  </si>
  <si>
    <t>Сейф металлич.</t>
  </si>
  <si>
    <t xml:space="preserve">М000001118                    </t>
  </si>
  <si>
    <t>Урна метал.с пепельницей</t>
  </si>
  <si>
    <t xml:space="preserve">М000001174-1                  </t>
  </si>
  <si>
    <t xml:space="preserve">М000001175-1                  </t>
  </si>
  <si>
    <t>Парик карнавальный "Разноцветный"</t>
  </si>
  <si>
    <t>Маска обезьяны</t>
  </si>
  <si>
    <t>Парик карнавальный "Властелин"</t>
  </si>
  <si>
    <t xml:space="preserve">М000001203                    </t>
  </si>
  <si>
    <t>Блузка</t>
  </si>
  <si>
    <t>М000001157</t>
  </si>
  <si>
    <t>Парик карнавальный "Кудрявый"</t>
  </si>
  <si>
    <t>Маска старец</t>
  </si>
  <si>
    <t xml:space="preserve">М000001200                    </t>
  </si>
  <si>
    <t>Платье 1 ( меропр. День города)</t>
  </si>
  <si>
    <t>Автомагнитола JVC</t>
  </si>
  <si>
    <t xml:space="preserve">М000001183                    </t>
  </si>
  <si>
    <t>Блузка женская</t>
  </si>
  <si>
    <t>М00001158</t>
  </si>
  <si>
    <t>М000001205-2</t>
  </si>
  <si>
    <t>М000001374</t>
  </si>
  <si>
    <t>Галстук 2007</t>
  </si>
  <si>
    <t>Гирлянда "Падающий снег" (шнур питания, трансформатор)</t>
  </si>
  <si>
    <t xml:space="preserve">М00001233                     </t>
  </si>
  <si>
    <t>SV Light SH 016 - Заливной светильник на 4-х лампах</t>
  </si>
  <si>
    <t xml:space="preserve">М00001172                     </t>
  </si>
  <si>
    <t>Колпак с бубен.</t>
  </si>
  <si>
    <t xml:space="preserve">М000001192-1                  </t>
  </si>
  <si>
    <t>Колпак с рогами</t>
  </si>
  <si>
    <t xml:space="preserve">М000001197-1                  </t>
  </si>
  <si>
    <t>Колпак цилиндр</t>
  </si>
  <si>
    <t xml:space="preserve">М000001193                    </t>
  </si>
  <si>
    <t>Колпак шут</t>
  </si>
  <si>
    <t xml:space="preserve">М000001191-1                  </t>
  </si>
  <si>
    <t>Комплект (борода,парик Деда Мороза)</t>
  </si>
  <si>
    <t xml:space="preserve">0000000015                    </t>
  </si>
  <si>
    <t>Комплект комутации</t>
  </si>
  <si>
    <t xml:space="preserve">М000001184-1                  </t>
  </si>
  <si>
    <t>Корона Осень</t>
  </si>
  <si>
    <t xml:space="preserve">М000001077                    </t>
  </si>
  <si>
    <t>Костюм  комплект</t>
  </si>
  <si>
    <t xml:space="preserve">М000001092                    </t>
  </si>
  <si>
    <t>Костюм "Дед Мороз"</t>
  </si>
  <si>
    <t xml:space="preserve">М000001219                    </t>
  </si>
  <si>
    <t>Костюм "Заяц"</t>
  </si>
  <si>
    <t xml:space="preserve">М000001377                    </t>
  </si>
  <si>
    <t>Костюм "Зима"</t>
  </si>
  <si>
    <t xml:space="preserve">М00001196                     </t>
  </si>
  <si>
    <t>Костюм "Крыса"</t>
  </si>
  <si>
    <t xml:space="preserve">М000001217-1                  </t>
  </si>
  <si>
    <t>Костюм "Снеговик"</t>
  </si>
  <si>
    <t xml:space="preserve">М000001215                    </t>
  </si>
  <si>
    <t xml:space="preserve">М000001216-1                  </t>
  </si>
  <si>
    <t>Костюм "Снегурочка"</t>
  </si>
  <si>
    <t xml:space="preserve">М000001220-1                  </t>
  </si>
  <si>
    <t>Костюм Белый щенок</t>
  </si>
  <si>
    <t xml:space="preserve">М000001145                    </t>
  </si>
  <si>
    <t>Костюм Василисы</t>
  </si>
  <si>
    <t xml:space="preserve">0000000023                    </t>
  </si>
  <si>
    <t>Костюм ведущего ( зимний вариант )</t>
  </si>
  <si>
    <t xml:space="preserve">М00001174                     </t>
  </si>
  <si>
    <t>Костюм Водяной (рубаха жилет)</t>
  </si>
  <si>
    <t xml:space="preserve">0003100053                    </t>
  </si>
  <si>
    <t>Костюм Дворецкого</t>
  </si>
  <si>
    <t xml:space="preserve">0000000019                    </t>
  </si>
  <si>
    <t>Костюм Дед Мороз 2006</t>
  </si>
  <si>
    <t xml:space="preserve">М000001142                    </t>
  </si>
  <si>
    <t>Костюм Дед Мороза (с мехом)</t>
  </si>
  <si>
    <t xml:space="preserve">0003100040                    </t>
  </si>
  <si>
    <t xml:space="preserve">0000000021                    </t>
  </si>
  <si>
    <t>Костюм для ведущего ( зимний вариант )</t>
  </si>
  <si>
    <t xml:space="preserve">М00001173                     </t>
  </si>
  <si>
    <t>Костюм для ведушей.</t>
  </si>
  <si>
    <t xml:space="preserve">М00001180                     </t>
  </si>
  <si>
    <t>Костюм женский русский народный 0001</t>
  </si>
  <si>
    <t xml:space="preserve">М00001229                     </t>
  </si>
  <si>
    <t>Костюм женский русский народный 0002</t>
  </si>
  <si>
    <t xml:space="preserve">М00001230                     </t>
  </si>
  <si>
    <t>Костюм женский русский народный 0003</t>
  </si>
  <si>
    <t xml:space="preserve">М00001231                     </t>
  </si>
  <si>
    <t>Костюм женский русский народный 0004</t>
  </si>
  <si>
    <t xml:space="preserve">М00001232                     </t>
  </si>
  <si>
    <t>Костюм женский русский народный 001</t>
  </si>
  <si>
    <t xml:space="preserve">М00001225                     </t>
  </si>
  <si>
    <t>Костюм женский русский народный 002</t>
  </si>
  <si>
    <t xml:space="preserve">М00001226                     </t>
  </si>
  <si>
    <t>Костюм женский русский народный 003</t>
  </si>
  <si>
    <t xml:space="preserve">М00001227                     </t>
  </si>
  <si>
    <t>Костюм женский русский народный 004</t>
  </si>
  <si>
    <t xml:space="preserve">М00001228                     </t>
  </si>
  <si>
    <t>Костюм женский русский народный 01</t>
  </si>
  <si>
    <t xml:space="preserve">М00001221                     </t>
  </si>
  <si>
    <t>Костюм женский русский народный 02</t>
  </si>
  <si>
    <t xml:space="preserve">М00001222                     </t>
  </si>
  <si>
    <t>Костюм женский русский народный 03</t>
  </si>
  <si>
    <t xml:space="preserve">М00001223                     </t>
  </si>
  <si>
    <t>Костюм женский русский народный 04</t>
  </si>
  <si>
    <t xml:space="preserve">М00001224                     </t>
  </si>
  <si>
    <t>Костюм женский русский народный 1</t>
  </si>
  <si>
    <t xml:space="preserve">М00001212                     </t>
  </si>
  <si>
    <t>Костюм женский русский народный 2</t>
  </si>
  <si>
    <t xml:space="preserve">М00001213                     </t>
  </si>
  <si>
    <t>Костюм женский русский народный 3</t>
  </si>
  <si>
    <t xml:space="preserve">М00001214                     </t>
  </si>
  <si>
    <t>Костюм женский русский народный 4</t>
  </si>
  <si>
    <t xml:space="preserve">М00001215                     </t>
  </si>
  <si>
    <t>Костюм женский русский народный 5</t>
  </si>
  <si>
    <t xml:space="preserve">М00001216                     </t>
  </si>
  <si>
    <t>Костюм женский русский народный 6</t>
  </si>
  <si>
    <t xml:space="preserve">М00001217                     </t>
  </si>
  <si>
    <t>Костюм женский русский народный 7</t>
  </si>
  <si>
    <t xml:space="preserve">М00001218                     </t>
  </si>
  <si>
    <t>Костюм женский русский народный 8</t>
  </si>
  <si>
    <t xml:space="preserve">М00001219                     </t>
  </si>
  <si>
    <t>Костюм Императора (кафтан, камзол, кюлонты,рубашка, жабо)</t>
  </si>
  <si>
    <t xml:space="preserve">0000000040                    </t>
  </si>
  <si>
    <t>Костюм концертный</t>
  </si>
  <si>
    <t xml:space="preserve">0000000029                    </t>
  </si>
  <si>
    <t>Костюм Лиса</t>
  </si>
  <si>
    <t xml:space="preserve">0003100089                    </t>
  </si>
  <si>
    <t>Костюм Мамка</t>
  </si>
  <si>
    <t xml:space="preserve">0003100057                    </t>
  </si>
  <si>
    <t>Костюм Медведя</t>
  </si>
  <si>
    <t xml:space="preserve">0003100068                    </t>
  </si>
  <si>
    <t>Костюм мужской</t>
  </si>
  <si>
    <t xml:space="preserve">М000001185                    </t>
  </si>
  <si>
    <t>Костюм Планета Любви</t>
  </si>
  <si>
    <t xml:space="preserve">0003100052                    </t>
  </si>
  <si>
    <t>Костюм Планета Любви 2 (юбка, блузка)</t>
  </si>
  <si>
    <t xml:space="preserve">0003100067                    </t>
  </si>
  <si>
    <t>Костюм Поземка</t>
  </si>
  <si>
    <t xml:space="preserve">М000001146                    </t>
  </si>
  <si>
    <t>Костюм Поп-звезда</t>
  </si>
  <si>
    <t xml:space="preserve">М000001144                    </t>
  </si>
  <si>
    <t>Костюм Придворный король (курточка, брюки-кюлоты)</t>
  </si>
  <si>
    <t xml:space="preserve">0003100066                    </t>
  </si>
  <si>
    <t>Костюм Русалки</t>
  </si>
  <si>
    <t xml:space="preserve">0003100058                    </t>
  </si>
  <si>
    <t>Костюм Снеговиков</t>
  </si>
  <si>
    <t xml:space="preserve">0000000024                    </t>
  </si>
  <si>
    <t xml:space="preserve">0003100079                    </t>
  </si>
  <si>
    <t>Костюм Снегурочка 2006 (с боа)</t>
  </si>
  <si>
    <t xml:space="preserve">М000001143                    </t>
  </si>
  <si>
    <t xml:space="preserve">0000000013                    </t>
  </si>
  <si>
    <t>Костюм Удав</t>
  </si>
  <si>
    <t xml:space="preserve">0003100077                    </t>
  </si>
  <si>
    <t>Костюм Шамаханской царицы</t>
  </si>
  <si>
    <t xml:space="preserve">0003100087                    </t>
  </si>
  <si>
    <t>Кофта зеленая</t>
  </si>
  <si>
    <t xml:space="preserve">М000001130                    </t>
  </si>
  <si>
    <t>Магнитола Panasonic</t>
  </si>
  <si>
    <t xml:space="preserve">М000001181-1                  </t>
  </si>
  <si>
    <t>Маска карновальная "Старец"</t>
  </si>
  <si>
    <t xml:space="preserve">М00001177                     </t>
  </si>
  <si>
    <t>Накидка - капюшон</t>
  </si>
  <si>
    <t xml:space="preserve">0000000048                    </t>
  </si>
  <si>
    <t>Палатка шатер 3*4</t>
  </si>
  <si>
    <t xml:space="preserve">М00001209                     </t>
  </si>
  <si>
    <t xml:space="preserve">М00001210                     </t>
  </si>
  <si>
    <t>Парик "Ёжик"</t>
  </si>
  <si>
    <t xml:space="preserve">М00001179                     </t>
  </si>
  <si>
    <t>Парик "Снегурка"</t>
  </si>
  <si>
    <t xml:space="preserve">М000001174-3                  </t>
  </si>
  <si>
    <t>Парик "Черт"</t>
  </si>
  <si>
    <t xml:space="preserve">М00001178                     </t>
  </si>
  <si>
    <t>Парик Деда Мороза</t>
  </si>
  <si>
    <t xml:space="preserve">М000001171                    </t>
  </si>
  <si>
    <t>Парик карнав.</t>
  </si>
  <si>
    <t xml:space="preserve">М000001194-1                  </t>
  </si>
  <si>
    <t>Парик карнавальный</t>
  </si>
  <si>
    <t xml:space="preserve">М00001176                     </t>
  </si>
  <si>
    <t>Парик кудряш</t>
  </si>
  <si>
    <t xml:space="preserve">М000001368                    </t>
  </si>
  <si>
    <t>Парик новогодний</t>
  </si>
  <si>
    <t xml:space="preserve">М000001214-1                  </t>
  </si>
  <si>
    <t>Парик Рожки</t>
  </si>
  <si>
    <t xml:space="preserve">М000001196-1                  </t>
  </si>
  <si>
    <t>Парик снегурочки</t>
  </si>
  <si>
    <t xml:space="preserve">М000001172                    </t>
  </si>
  <si>
    <t>Парик со змеями</t>
  </si>
  <si>
    <t xml:space="preserve">М000001198-1                  </t>
  </si>
  <si>
    <t>Платье</t>
  </si>
  <si>
    <t>Платье 2</t>
  </si>
  <si>
    <t xml:space="preserve">000000000000002               </t>
  </si>
  <si>
    <t>Платье 2 (меропр. День города)</t>
  </si>
  <si>
    <t xml:space="preserve">М00001192                     </t>
  </si>
  <si>
    <t>Платье 2010 (День города)</t>
  </si>
  <si>
    <t xml:space="preserve">М00001206                     </t>
  </si>
  <si>
    <t>Платье 3 (меропр. День города)</t>
  </si>
  <si>
    <t xml:space="preserve">М00001193                     </t>
  </si>
  <si>
    <t>Платье ведущей красное</t>
  </si>
  <si>
    <t xml:space="preserve">М000001136                    </t>
  </si>
  <si>
    <t>Платье для ведущей</t>
  </si>
  <si>
    <t xml:space="preserve">М000001189-1                  </t>
  </si>
  <si>
    <t xml:space="preserve">0003100091                    </t>
  </si>
  <si>
    <t>Платье для ведущей (с подъюбником)</t>
  </si>
  <si>
    <t xml:space="preserve">0000000082                    </t>
  </si>
  <si>
    <t>Платье императрицы</t>
  </si>
  <si>
    <t xml:space="preserve">0000000041                    </t>
  </si>
  <si>
    <t>Пневмокостюм  "Матрешка"</t>
  </si>
  <si>
    <t xml:space="preserve">М000001182-1                  </t>
  </si>
  <si>
    <t>Рушник для оформления сцены</t>
  </si>
  <si>
    <t xml:space="preserve">М00001175                     </t>
  </si>
  <si>
    <t>Сапоги</t>
  </si>
  <si>
    <t xml:space="preserve">0000000020                    </t>
  </si>
  <si>
    <t>Сапоги для Снежной королевы</t>
  </si>
  <si>
    <t xml:space="preserve">М000001207-1                  </t>
  </si>
  <si>
    <t>Снежинки светодиодные</t>
  </si>
  <si>
    <t>М00001235-9</t>
  </si>
  <si>
    <t>М00001235</t>
  </si>
  <si>
    <t>М00001235-2</t>
  </si>
  <si>
    <t>М00001235-3</t>
  </si>
  <si>
    <t>М00001235-1</t>
  </si>
  <si>
    <t>М00001235-4</t>
  </si>
  <si>
    <t>М00001235-5</t>
  </si>
  <si>
    <t>М00001235-8</t>
  </si>
  <si>
    <t>М00001235-7</t>
  </si>
  <si>
    <t>М00001235-6</t>
  </si>
  <si>
    <t>Сольное платье</t>
  </si>
  <si>
    <t xml:space="preserve">003100062                     </t>
  </si>
  <si>
    <t>Сорочка 2006</t>
  </si>
  <si>
    <t xml:space="preserve">М000001148                    </t>
  </si>
  <si>
    <t>Сорочка мужская</t>
  </si>
  <si>
    <t xml:space="preserve">М000001186-1                  </t>
  </si>
  <si>
    <t>Туфли женск/ класс</t>
  </si>
  <si>
    <t xml:space="preserve">М00001202                     </t>
  </si>
  <si>
    <t>Туфли класс.</t>
  </si>
  <si>
    <t>М000001210-2</t>
  </si>
  <si>
    <t>Туфли классич.</t>
  </si>
  <si>
    <t>М000001211-1</t>
  </si>
  <si>
    <t>Туфли муж.</t>
  </si>
  <si>
    <t xml:space="preserve">М000001211-2                  </t>
  </si>
  <si>
    <t>Штатив для осветительной аппаратуры (4 прибора)</t>
  </si>
  <si>
    <t xml:space="preserve">51013600079                   </t>
  </si>
  <si>
    <t>Штатив для осветительной аппаратуры (4 прибора) 1</t>
  </si>
  <si>
    <t xml:space="preserve">51013600078                   </t>
  </si>
  <si>
    <t>Маска монстр</t>
  </si>
  <si>
    <t xml:space="preserve">М000001201                    </t>
  </si>
  <si>
    <t>Монтажный стол</t>
  </si>
  <si>
    <t xml:space="preserve">41013600067                   </t>
  </si>
  <si>
    <t>Табурет</t>
  </si>
  <si>
    <t>Тумба с мойкой 850*1200*600 (мойка нерж. цвет "Бук")</t>
  </si>
  <si>
    <t xml:space="preserve">М0001168                      </t>
  </si>
  <si>
    <t>Мольберт</t>
  </si>
  <si>
    <t>Телефон Nokia 1112</t>
  </si>
  <si>
    <t xml:space="preserve">М000001180                    </t>
  </si>
  <si>
    <t>Шкаф-купе 1300*600*2300 (1)</t>
  </si>
  <si>
    <t xml:space="preserve">51013600001                   </t>
  </si>
  <si>
    <t>Стол письменный с тумбой 1200*600*750</t>
  </si>
  <si>
    <t xml:space="preserve">51013600002                   </t>
  </si>
  <si>
    <t>Шкаф для документов 800*400*750 (1)</t>
  </si>
  <si>
    <t xml:space="preserve">51013600003                   </t>
  </si>
  <si>
    <t>Шкаф плательный 800*600*2300</t>
  </si>
  <si>
    <t xml:space="preserve">51013600004                   </t>
  </si>
  <si>
    <t>Тумба  на колесах 1200*600*750</t>
  </si>
  <si>
    <t xml:space="preserve">51013600005                   </t>
  </si>
  <si>
    <t>Шкаф 800*600*750 (1)</t>
  </si>
  <si>
    <t xml:space="preserve">51013600007                   </t>
  </si>
  <si>
    <t>Шкаф-купе 1300*600*2300 (2)</t>
  </si>
  <si>
    <t xml:space="preserve">51013600009                   </t>
  </si>
  <si>
    <t>Шкаф-купе 1300*600*2300 (3)</t>
  </si>
  <si>
    <t xml:space="preserve">51013600010                   </t>
  </si>
  <si>
    <t>Шкаф-купе 1300*600*2300 (4)</t>
  </si>
  <si>
    <t xml:space="preserve">51013600011                   </t>
  </si>
  <si>
    <t>Шкаф-купе 1300*600*2300 (5)</t>
  </si>
  <si>
    <t xml:space="preserve">51013600012                   </t>
  </si>
  <si>
    <t>Стол письменный с тумбой 1200*600*750 (1)</t>
  </si>
  <si>
    <t xml:space="preserve">51013600013                   </t>
  </si>
  <si>
    <t>Шкаф для документов 800*400*750 (2)</t>
  </si>
  <si>
    <t xml:space="preserve">51013600014                   </t>
  </si>
  <si>
    <t>Шкаф для документов 800*400*750 (3)</t>
  </si>
  <si>
    <t xml:space="preserve">51013600015                   </t>
  </si>
  <si>
    <t>Шкаф для документов 800*400*750 (4)</t>
  </si>
  <si>
    <t xml:space="preserve">51013600016                   </t>
  </si>
  <si>
    <t>Шкаф 800*600*750 (2)</t>
  </si>
  <si>
    <t xml:space="preserve">51013600017                   </t>
  </si>
  <si>
    <t>Ковер-Ворсовое, чистящее покрытие на резиновой основе 1500*2500</t>
  </si>
  <si>
    <t xml:space="preserve">М00001197                     </t>
  </si>
  <si>
    <t>Ковер-Примекс, h-10 мм Модульное, сотовое покрытие Антикаблук (3,82 кв.м.)</t>
  </si>
  <si>
    <t xml:space="preserve">М00001198                     </t>
  </si>
  <si>
    <t>Платье для ведущей 2011</t>
  </si>
  <si>
    <t xml:space="preserve">М00001239                     </t>
  </si>
  <si>
    <t>Ковровое покрытие Мередиан SMERI-1127-400/коричневый 4м/100%ПП/резина</t>
  </si>
  <si>
    <t xml:space="preserve">21013800020                   </t>
  </si>
  <si>
    <t>костюм эстрадный молодежный</t>
  </si>
  <si>
    <t>костюм эстрадный подростковый</t>
  </si>
  <si>
    <t>Костюм эстрадный солиста</t>
  </si>
  <si>
    <t xml:space="preserve">41013800001                   </t>
  </si>
  <si>
    <t>Баннер "День города 2015"</t>
  </si>
  <si>
    <t xml:space="preserve">41013800014                   </t>
  </si>
  <si>
    <t>Батут "Замок"</t>
  </si>
  <si>
    <t xml:space="preserve">М00001220                     </t>
  </si>
  <si>
    <t>Фильм о городе 2010  (диск)</t>
  </si>
  <si>
    <t xml:space="preserve">М00001208                     </t>
  </si>
  <si>
    <t>Микшерский пульт 16-ти канальный со встроенным процессором YAMANA MG16XU</t>
  </si>
  <si>
    <t xml:space="preserve">41013800027                   </t>
  </si>
  <si>
    <t>Диваны красные-прекрасные (5)</t>
  </si>
  <si>
    <t xml:space="preserve">41013800070                   </t>
  </si>
  <si>
    <t>Диваны красные-прекрасные (6)</t>
  </si>
  <si>
    <t xml:space="preserve">41013800069                   </t>
  </si>
  <si>
    <t>Диваны красные-прекрасные (7)</t>
  </si>
  <si>
    <t xml:space="preserve">41013800068                   </t>
  </si>
  <si>
    <t>Диваны красные-прекрасные (8)</t>
  </si>
  <si>
    <t xml:space="preserve">41013800067                   </t>
  </si>
  <si>
    <t>Диваны красные-прекрасные (9)</t>
  </si>
  <si>
    <t xml:space="preserve">41013800066                   </t>
  </si>
  <si>
    <t>Cтабилизатор напряжения (3кВт) Нева (2)</t>
  </si>
  <si>
    <t xml:space="preserve">41013800060                   </t>
  </si>
  <si>
    <t>Диваны красные-прекрасные (1)</t>
  </si>
  <si>
    <t xml:space="preserve">41013800074                   </t>
  </si>
  <si>
    <t>Шкаф стеллаж (5)</t>
  </si>
  <si>
    <t xml:space="preserve">41013800075                   </t>
  </si>
  <si>
    <t>Шкаф для одежды (5)</t>
  </si>
  <si>
    <t xml:space="preserve">41013800076                   </t>
  </si>
  <si>
    <t>Шкаф для одежды (6)</t>
  </si>
  <si>
    <t xml:space="preserve">41013800077                   </t>
  </si>
  <si>
    <t>Шкаф для одежды (7)</t>
  </si>
  <si>
    <t xml:space="preserve">41013800078                   </t>
  </si>
  <si>
    <t>Шкаф для одежды (8)</t>
  </si>
  <si>
    <t xml:space="preserve">41013800079                   </t>
  </si>
  <si>
    <t>Шкаф стеллаж(2)</t>
  </si>
  <si>
    <t xml:space="preserve">41013800050                   </t>
  </si>
  <si>
    <t>Шкаф стеллаж(3)</t>
  </si>
  <si>
    <t xml:space="preserve">41013800049                   </t>
  </si>
  <si>
    <t>Шкаф стеллаж(4)</t>
  </si>
  <si>
    <t xml:space="preserve">41013800048                   </t>
  </si>
  <si>
    <t>Шкаф для одежды(2)</t>
  </si>
  <si>
    <t xml:space="preserve">41013800047                   </t>
  </si>
  <si>
    <t>Шкаф для одежды(3)</t>
  </si>
  <si>
    <t xml:space="preserve">41013800046                   </t>
  </si>
  <si>
    <t>Шкаф для одежды(4)</t>
  </si>
  <si>
    <t xml:space="preserve">41013800045                   </t>
  </si>
  <si>
    <t>Стеллаж(2)</t>
  </si>
  <si>
    <t xml:space="preserve">41013800044                   </t>
  </si>
  <si>
    <t>Стеллаж(3)</t>
  </si>
  <si>
    <t xml:space="preserve">41013800043                   </t>
  </si>
  <si>
    <t>Стеллаж(4)</t>
  </si>
  <si>
    <t xml:space="preserve">41013800042                   </t>
  </si>
  <si>
    <t>Кресло оператора(1)</t>
  </si>
  <si>
    <t xml:space="preserve">41013800041                   </t>
  </si>
  <si>
    <t>Шкаф для одежды(1)</t>
  </si>
  <si>
    <t xml:space="preserve">41013800040                   </t>
  </si>
  <si>
    <t>Шкаф стеллаж(1)</t>
  </si>
  <si>
    <t xml:space="preserve">41013800039                   </t>
  </si>
  <si>
    <t>Стеллаж(1)</t>
  </si>
  <si>
    <t xml:space="preserve">41013800038                   </t>
  </si>
  <si>
    <t>Тумба под копир</t>
  </si>
  <si>
    <t xml:space="preserve">41013800037                   </t>
  </si>
  <si>
    <t xml:space="preserve">41013800036                   </t>
  </si>
  <si>
    <t>Фузион стол + 4 стула</t>
  </si>
  <si>
    <t xml:space="preserve">41013800035                   </t>
  </si>
  <si>
    <t>Фузион стол + 4 стула (2)</t>
  </si>
  <si>
    <t xml:space="preserve">41013800034                   </t>
  </si>
  <si>
    <t>Фузион стол + 4 стула (3)</t>
  </si>
  <si>
    <t xml:space="preserve">41013800033                   </t>
  </si>
  <si>
    <t>Фузион стол + 4 стула (4)</t>
  </si>
  <si>
    <t xml:space="preserve">41013800032                   </t>
  </si>
  <si>
    <t>Фузион стол + 4 стула (5)</t>
  </si>
  <si>
    <t xml:space="preserve">41013800031                   </t>
  </si>
  <si>
    <t xml:space="preserve">Стол компьютерный с изгибом </t>
  </si>
  <si>
    <t xml:space="preserve">41013800030                   </t>
  </si>
  <si>
    <t xml:space="preserve">41013800029                   </t>
  </si>
  <si>
    <t>Аппарат для попкорна</t>
  </si>
  <si>
    <t xml:space="preserve">41013800028                   </t>
  </si>
  <si>
    <t xml:space="preserve">Стабилизатор напряжения (переносной) </t>
  </si>
  <si>
    <t xml:space="preserve">41013800026                   </t>
  </si>
  <si>
    <t>Диваны красные-прекрасные (2)</t>
  </si>
  <si>
    <t xml:space="preserve">41013800073                   </t>
  </si>
  <si>
    <t>Диваны красные-прекрасные (3)</t>
  </si>
  <si>
    <t xml:space="preserve">41013800072                   </t>
  </si>
  <si>
    <t>Диваны красные-прекрасные (4)</t>
  </si>
  <si>
    <t xml:space="preserve">41013800071                   </t>
  </si>
  <si>
    <t>Диваны красные-прекрасные (10)</t>
  </si>
  <si>
    <t xml:space="preserve">41013800065                   </t>
  </si>
  <si>
    <t>Диваны красные-прекрасные (11)</t>
  </si>
  <si>
    <t xml:space="preserve">41013800064                   </t>
  </si>
  <si>
    <t>Диваны красные-прекрасные (12)</t>
  </si>
  <si>
    <t xml:space="preserve">41013800015                   </t>
  </si>
  <si>
    <t>Шкаф стационарный 19, высота 42U</t>
  </si>
  <si>
    <t xml:space="preserve">41013800063                   </t>
  </si>
  <si>
    <t xml:space="preserve">41013800062                   </t>
  </si>
  <si>
    <t>Cтабилизатор напряжения (3кВт) Нева (1)</t>
  </si>
  <si>
    <t xml:space="preserve">41013800061                   </t>
  </si>
  <si>
    <t>Кресло оператора(2)</t>
  </si>
  <si>
    <t xml:space="preserve">41013800059                   </t>
  </si>
  <si>
    <t>Кресло оператора(3)</t>
  </si>
  <si>
    <t xml:space="preserve">41013800058                   </t>
  </si>
  <si>
    <t>Кресло оператора(4)</t>
  </si>
  <si>
    <t xml:space="preserve">41013800057                   </t>
  </si>
  <si>
    <t>Кресло оператора(5)</t>
  </si>
  <si>
    <t xml:space="preserve">41013800056                   </t>
  </si>
  <si>
    <t>Кресло оператора(6)</t>
  </si>
  <si>
    <t xml:space="preserve">41013800055                   </t>
  </si>
  <si>
    <t>Кресло оператора(7)</t>
  </si>
  <si>
    <t xml:space="preserve">41013800054                   </t>
  </si>
  <si>
    <t>Кресло оператора(8)</t>
  </si>
  <si>
    <t xml:space="preserve">41013800053                   </t>
  </si>
  <si>
    <t>Кресло оператора(9)</t>
  </si>
  <si>
    <t xml:space="preserve">41013800052                   </t>
  </si>
  <si>
    <t>Кресло оператора(10)</t>
  </si>
  <si>
    <t xml:space="preserve">41013800051                   </t>
  </si>
  <si>
    <t>Здание домика сторожа</t>
  </si>
  <si>
    <t xml:space="preserve">410112002                     </t>
  </si>
  <si>
    <t xml:space="preserve">410118611                     </t>
  </si>
  <si>
    <t>Флюгер кованный (железо) (на крыше центр. беседки (2017г.))</t>
  </si>
  <si>
    <t xml:space="preserve">410118669                     </t>
  </si>
  <si>
    <t>Скульптура "Машенька" дерево 0,65 м (2017г.)</t>
  </si>
  <si>
    <t xml:space="preserve">410118670                     </t>
  </si>
  <si>
    <t>Скульптура "Птица Феникс" дерево  (2017г.)</t>
  </si>
  <si>
    <t xml:space="preserve">410118668                     </t>
  </si>
  <si>
    <t>Скульптура "Свинья" бетон" 1,3*0,60м   (2017г.)</t>
  </si>
  <si>
    <t xml:space="preserve">410118667                     </t>
  </si>
  <si>
    <t>Скамья для пресса (Оборудование для людей с ограниченными возможностями)</t>
  </si>
  <si>
    <t xml:space="preserve">410118660                     </t>
  </si>
  <si>
    <t>Спортивное оборудование (Оборудование для людей с ограниченными возможностями)</t>
  </si>
  <si>
    <t xml:space="preserve">410118659                     </t>
  </si>
  <si>
    <t>Стенка для перелезания тип-3</t>
  </si>
  <si>
    <t xml:space="preserve">410118663                     </t>
  </si>
  <si>
    <t>Качалка Петушок</t>
  </si>
  <si>
    <t xml:space="preserve">410118662                     </t>
  </si>
  <si>
    <t>Качалка Бабочка</t>
  </si>
  <si>
    <t xml:space="preserve">410118661                     </t>
  </si>
  <si>
    <t>Арт объект "Старая мельница"</t>
  </si>
  <si>
    <t xml:space="preserve">410118612                     </t>
  </si>
  <si>
    <t>Арт объект "Водапад для влюбленных"</t>
  </si>
  <si>
    <t xml:space="preserve">410118381                     </t>
  </si>
  <si>
    <t>Вытяжная вентялиционная система</t>
  </si>
  <si>
    <t xml:space="preserve">410118657                     </t>
  </si>
  <si>
    <t>ЖК монитор АОС</t>
  </si>
  <si>
    <t xml:space="preserve">410118666                     </t>
  </si>
  <si>
    <t>Стойка акустическая с кабелем</t>
  </si>
  <si>
    <t>Насос -автомат Джамбо 70/50 П-24 (Джилекс) (Насосн. станц.)</t>
  </si>
  <si>
    <t xml:space="preserve">410118582                     </t>
  </si>
  <si>
    <t>насос водолей (поливочное оборудование)</t>
  </si>
  <si>
    <t xml:space="preserve">04140046                      </t>
  </si>
  <si>
    <t xml:space="preserve">04140047                      </t>
  </si>
  <si>
    <t>Шуруповерт аккум. GSR1440-Li 14.4 V Бош. 06019А8400</t>
  </si>
  <si>
    <t xml:space="preserve">410118383                     </t>
  </si>
  <si>
    <t>пускозарядное устройство "Динамик"</t>
  </si>
  <si>
    <t xml:space="preserve">04140050                      </t>
  </si>
  <si>
    <t>Радиостанция носимая в компл.: приемопередатчик, аккум. батарея, антена (2016г.)</t>
  </si>
  <si>
    <t xml:space="preserve">Инвертор сварочный с зарядным устройством </t>
  </si>
  <si>
    <t xml:space="preserve">04140090                      </t>
  </si>
  <si>
    <t>Стабилизатор АСН</t>
  </si>
  <si>
    <t xml:space="preserve">04140091                      </t>
  </si>
  <si>
    <t>Компьютер в сборе: Системный блок, Монитор, Сетевой фильтр, Мышь, Клавиатура</t>
  </si>
  <si>
    <t xml:space="preserve">04140103                      </t>
  </si>
  <si>
    <t>Пушка кованная (железо)</t>
  </si>
  <si>
    <t xml:space="preserve">04140106                      </t>
  </si>
  <si>
    <t>Лафет деревянный</t>
  </si>
  <si>
    <t xml:space="preserve">04140107                      </t>
  </si>
  <si>
    <t>Афиша (дерево) 3,5*2м (Возле кассы 2016г.)</t>
  </si>
  <si>
    <t xml:space="preserve">410118637                     </t>
  </si>
  <si>
    <t>Арт объект Деревянная телега</t>
  </si>
  <si>
    <t xml:space="preserve">04140099                      </t>
  </si>
  <si>
    <t>Арт объект Скамейка "Уютный уголок"</t>
  </si>
  <si>
    <t xml:space="preserve">04140100                      </t>
  </si>
  <si>
    <t>Арт объект Скамейка "Бабочка" (дерево)</t>
  </si>
  <si>
    <t xml:space="preserve">04140101                      </t>
  </si>
  <si>
    <t>Арт объект Пергола "Цветочная аллея" дерево</t>
  </si>
  <si>
    <t xml:space="preserve">04140102                      </t>
  </si>
  <si>
    <t>Деревянная скульптура "Колодец счастья"</t>
  </si>
  <si>
    <t xml:space="preserve">04140055                      </t>
  </si>
  <si>
    <t>Деревянные качели</t>
  </si>
  <si>
    <t xml:space="preserve">04140056                      </t>
  </si>
  <si>
    <t>Деревянная композиция "Лесная школа"</t>
  </si>
  <si>
    <t xml:space="preserve">410118465                     </t>
  </si>
  <si>
    <t>Деревянная композиция "Белка в тереме живет"</t>
  </si>
  <si>
    <t xml:space="preserve">410118467                     </t>
  </si>
  <si>
    <t>Афиша (дерево)</t>
  </si>
  <si>
    <t xml:space="preserve">410118468                     </t>
  </si>
  <si>
    <t>Вывеска "Приглашаем посетить наш парк" (дерево)</t>
  </si>
  <si>
    <t xml:space="preserve">410118469                     </t>
  </si>
  <si>
    <t>Скульптура деревянная "Леший в развилке дерева"</t>
  </si>
  <si>
    <t xml:space="preserve">410118471                     </t>
  </si>
  <si>
    <t>Деревянная композиция "Мишки на льдинах"</t>
  </si>
  <si>
    <t xml:space="preserve">410118475                     </t>
  </si>
  <si>
    <t>Скульптура деревянная "Матрешки" 5шт.</t>
  </si>
  <si>
    <t xml:space="preserve">410118476                     </t>
  </si>
  <si>
    <t>Деревянная композиция "Грибная поляна"</t>
  </si>
  <si>
    <t xml:space="preserve">410118477                     </t>
  </si>
  <si>
    <t>Скульптура деревянная "Сова"</t>
  </si>
  <si>
    <t xml:space="preserve">410118478                     </t>
  </si>
  <si>
    <t>Скульптура деревянная "Заяц"</t>
  </si>
  <si>
    <t xml:space="preserve">410118479                     </t>
  </si>
  <si>
    <t>Скульптура деревянная "Собака"</t>
  </si>
  <si>
    <t xml:space="preserve">410118480                     </t>
  </si>
  <si>
    <t>Скульптура деревянная "Гном"</t>
  </si>
  <si>
    <t xml:space="preserve">410118481                     </t>
  </si>
  <si>
    <t>Скульптура деревянная "Повелитель стихии"</t>
  </si>
  <si>
    <t xml:space="preserve">410118482                     </t>
  </si>
  <si>
    <t>Скульптура "Кенгуру" (дерево)</t>
  </si>
  <si>
    <t xml:space="preserve">410118613                     </t>
  </si>
  <si>
    <t>Скульптура "Йети" (дерево)</t>
  </si>
  <si>
    <t xml:space="preserve">410118614                     </t>
  </si>
  <si>
    <t>Скульптура "Инопланетянин" (дерево)</t>
  </si>
  <si>
    <t xml:space="preserve">410118615                     </t>
  </si>
  <si>
    <t xml:space="preserve">410118616                     </t>
  </si>
  <si>
    <t>Скульптура "Богатырь" (дерево)</t>
  </si>
  <si>
    <t xml:space="preserve">410118617                     </t>
  </si>
  <si>
    <t>Скульптура "Корова" (дерево)</t>
  </si>
  <si>
    <t xml:space="preserve">410118618                     </t>
  </si>
  <si>
    <t xml:space="preserve">410118619                     </t>
  </si>
  <si>
    <t>Скамейка кованная (железо)</t>
  </si>
  <si>
    <t xml:space="preserve">04140093                      </t>
  </si>
  <si>
    <t xml:space="preserve">04140094                      </t>
  </si>
  <si>
    <t>Шар кованный (железо)</t>
  </si>
  <si>
    <t xml:space="preserve">04140095                      </t>
  </si>
  <si>
    <t xml:space="preserve">04140097                      </t>
  </si>
  <si>
    <t xml:space="preserve">04140096                      </t>
  </si>
  <si>
    <t>Компьютер в сборе: Програмн. обеспеч., мышь, монитор, клавиатура, системн. блок.</t>
  </si>
  <si>
    <t xml:space="preserve">410118579                     </t>
  </si>
  <si>
    <t xml:space="preserve">04140104                      </t>
  </si>
  <si>
    <t>микшерный пульт</t>
  </si>
  <si>
    <t xml:space="preserve">04140087                      </t>
  </si>
  <si>
    <t>вокальная радиосистема 2 микрофона, 2 антенны, 800мГц, раздельные выходы</t>
  </si>
  <si>
    <t xml:space="preserve">04140088                      </t>
  </si>
  <si>
    <t>Пила цепная UC 3530A 0.5м MAKИТА</t>
  </si>
  <si>
    <t xml:space="preserve">410118162                     </t>
  </si>
  <si>
    <t>Насос циркулярный GRUNDFOS UPS 25-40</t>
  </si>
  <si>
    <t xml:space="preserve">410118165                     </t>
  </si>
  <si>
    <t>Тиски станочные, поворотные усил. 200 мм/24,5 кг 59730</t>
  </si>
  <si>
    <t xml:space="preserve">410118382                     </t>
  </si>
  <si>
    <t>Мини-комперессор Holex AS - 418</t>
  </si>
  <si>
    <t xml:space="preserve">410118580                     </t>
  </si>
  <si>
    <t>Бетоносмеситель Вымпел СБР-160</t>
  </si>
  <si>
    <t xml:space="preserve">410118365                     </t>
  </si>
  <si>
    <t>Аппарат высокого давления К2.38 МРIus EU Karcher 1.671-481.0</t>
  </si>
  <si>
    <t xml:space="preserve">410118366                     </t>
  </si>
  <si>
    <t>Уровень лазерный самовыравнивающийся со штативом</t>
  </si>
  <si>
    <t xml:space="preserve">410118609                     </t>
  </si>
  <si>
    <t>Зарядное устройство</t>
  </si>
  <si>
    <t xml:space="preserve">410118110                     </t>
  </si>
  <si>
    <t>аншлаг</t>
  </si>
  <si>
    <t xml:space="preserve">410118118                     </t>
  </si>
  <si>
    <t>баннер</t>
  </si>
  <si>
    <t xml:space="preserve">410118120                     </t>
  </si>
  <si>
    <t xml:space="preserve">410118205                     </t>
  </si>
  <si>
    <t xml:space="preserve">410118124                     </t>
  </si>
  <si>
    <t>Камера ZMK ZK-212</t>
  </si>
  <si>
    <t xml:space="preserve">410118125                     </t>
  </si>
  <si>
    <t>Машина шлифовальная угловая GA 9020 Макита 9020</t>
  </si>
  <si>
    <t xml:space="preserve">410118404                     </t>
  </si>
  <si>
    <t>Скамейка декоративная (дерево)</t>
  </si>
  <si>
    <t xml:space="preserve">410118401                     </t>
  </si>
  <si>
    <t xml:space="preserve">410118402                     </t>
  </si>
  <si>
    <t>Камера OPTIMUS IB-636s</t>
  </si>
  <si>
    <t xml:space="preserve">410118403                     </t>
  </si>
  <si>
    <t>Котел напольн. DRAGON TA-20 твердотопливная сталь (230 КВт)</t>
  </si>
  <si>
    <t xml:space="preserve">410118622                     </t>
  </si>
  <si>
    <t xml:space="preserve">410118081                     </t>
  </si>
  <si>
    <t>Компьютер в сборе(сист. блок Agvarius, монитор Acer)</t>
  </si>
  <si>
    <t xml:space="preserve">410118082                     </t>
  </si>
  <si>
    <t xml:space="preserve">410118083                     </t>
  </si>
  <si>
    <t xml:space="preserve">410118084                     </t>
  </si>
  <si>
    <t>Шкаф 6 секций</t>
  </si>
  <si>
    <t xml:space="preserve">410118086                     </t>
  </si>
  <si>
    <t>Шкаф 1 секция</t>
  </si>
  <si>
    <t xml:space="preserve">410118087                     </t>
  </si>
  <si>
    <t xml:space="preserve">410118088                     </t>
  </si>
  <si>
    <t>Стул-кресло</t>
  </si>
  <si>
    <t xml:space="preserve">410118089                     </t>
  </si>
  <si>
    <t>Печь СВЧ Rolsen MS 1770 МС</t>
  </si>
  <si>
    <t xml:space="preserve">410118090                     </t>
  </si>
  <si>
    <t>Чайник</t>
  </si>
  <si>
    <t xml:space="preserve">410118091                     </t>
  </si>
  <si>
    <t>Куллер</t>
  </si>
  <si>
    <t xml:space="preserve">410118092                     </t>
  </si>
  <si>
    <t>Паяльник</t>
  </si>
  <si>
    <t xml:space="preserve">410118095                     </t>
  </si>
  <si>
    <t>Фен строительный MAG 1650</t>
  </si>
  <si>
    <t xml:space="preserve">410118096                     </t>
  </si>
  <si>
    <t>аптечка</t>
  </si>
  <si>
    <t xml:space="preserve">410118097                     </t>
  </si>
  <si>
    <t>компрессор</t>
  </si>
  <si>
    <t xml:space="preserve">410118100                     </t>
  </si>
  <si>
    <t>Шкаф инструментальный 2х дверный</t>
  </si>
  <si>
    <t xml:space="preserve">410118103                     </t>
  </si>
  <si>
    <t>Стелаж 5и полочный</t>
  </si>
  <si>
    <t xml:space="preserve">410118105                     </t>
  </si>
  <si>
    <t>Прожектор</t>
  </si>
  <si>
    <t xml:space="preserve">410118249                     </t>
  </si>
  <si>
    <t xml:space="preserve">410118252                     </t>
  </si>
  <si>
    <t xml:space="preserve">410118253                     </t>
  </si>
  <si>
    <t xml:space="preserve">410118257                     </t>
  </si>
  <si>
    <t xml:space="preserve">410118256                     </t>
  </si>
  <si>
    <t xml:space="preserve">410118255                     </t>
  </si>
  <si>
    <t xml:space="preserve">410118254                     </t>
  </si>
  <si>
    <t xml:space="preserve">410118260                     </t>
  </si>
  <si>
    <t>Огнетушитель</t>
  </si>
  <si>
    <t xml:space="preserve">410118262                     </t>
  </si>
  <si>
    <t xml:space="preserve">410118261                     </t>
  </si>
  <si>
    <t xml:space="preserve">410118277                     </t>
  </si>
  <si>
    <t xml:space="preserve">410118276                     </t>
  </si>
  <si>
    <t xml:space="preserve">410118275                     </t>
  </si>
  <si>
    <t xml:space="preserve">410118274                     </t>
  </si>
  <si>
    <t xml:space="preserve">410118273                     </t>
  </si>
  <si>
    <t xml:space="preserve">410118272                     </t>
  </si>
  <si>
    <t xml:space="preserve">410118271                     </t>
  </si>
  <si>
    <t xml:space="preserve">410118270                     </t>
  </si>
  <si>
    <t xml:space="preserve">410118269                     </t>
  </si>
  <si>
    <t xml:space="preserve">410118268                     </t>
  </si>
  <si>
    <t xml:space="preserve">410118267                     </t>
  </si>
  <si>
    <t xml:space="preserve">410118266                     </t>
  </si>
  <si>
    <t xml:space="preserve">410118265                     </t>
  </si>
  <si>
    <t xml:space="preserve">410118264                     </t>
  </si>
  <si>
    <t xml:space="preserve">410118263                     </t>
  </si>
  <si>
    <t xml:space="preserve">410118335                     </t>
  </si>
  <si>
    <t xml:space="preserve">410118334                     </t>
  </si>
  <si>
    <t xml:space="preserve">410118333                     </t>
  </si>
  <si>
    <t xml:space="preserve">410118332                     </t>
  </si>
  <si>
    <t xml:space="preserve">410118331                     </t>
  </si>
  <si>
    <t xml:space="preserve">410118330                     </t>
  </si>
  <si>
    <t xml:space="preserve">410118329                     </t>
  </si>
  <si>
    <t xml:space="preserve">410118328                     </t>
  </si>
  <si>
    <t xml:space="preserve">410118327                     </t>
  </si>
  <si>
    <t xml:space="preserve">410118326                     </t>
  </si>
  <si>
    <t xml:space="preserve">410118325                     </t>
  </si>
  <si>
    <t xml:space="preserve">410118324                     </t>
  </si>
  <si>
    <t xml:space="preserve">410118323                     </t>
  </si>
  <si>
    <t xml:space="preserve">410118322                     </t>
  </si>
  <si>
    <t xml:space="preserve">410118321                     </t>
  </si>
  <si>
    <t xml:space="preserve">410118624                     </t>
  </si>
  <si>
    <t>Конструктор мягкий 20 детелей</t>
  </si>
  <si>
    <t xml:space="preserve">410118464                     </t>
  </si>
  <si>
    <t xml:space="preserve">410118070                     </t>
  </si>
  <si>
    <t xml:space="preserve">410118071                     </t>
  </si>
  <si>
    <t>Стул метал.</t>
  </si>
  <si>
    <t xml:space="preserve">410118072                     </t>
  </si>
  <si>
    <t xml:space="preserve">410118073                     </t>
  </si>
  <si>
    <t>Вентилятор</t>
  </si>
  <si>
    <t xml:space="preserve">410118079                     </t>
  </si>
  <si>
    <t xml:space="preserve">410118111                     </t>
  </si>
  <si>
    <t xml:space="preserve">410118113                     </t>
  </si>
  <si>
    <t xml:space="preserve">410118114                     </t>
  </si>
  <si>
    <t xml:space="preserve">410118115                     </t>
  </si>
  <si>
    <t xml:space="preserve">410118116                     </t>
  </si>
  <si>
    <t>Парта</t>
  </si>
  <si>
    <t xml:space="preserve">410118117                     </t>
  </si>
  <si>
    <t>Тумбочка</t>
  </si>
  <si>
    <t xml:space="preserve">410118066                     </t>
  </si>
  <si>
    <t xml:space="preserve">410118208                     </t>
  </si>
  <si>
    <t xml:space="preserve">410118209                     </t>
  </si>
  <si>
    <t xml:space="preserve">410118210                     </t>
  </si>
  <si>
    <t xml:space="preserve">410118215                     </t>
  </si>
  <si>
    <t xml:space="preserve">410118211                     </t>
  </si>
  <si>
    <t xml:space="preserve">410118212                     </t>
  </si>
  <si>
    <t xml:space="preserve">410118213                     </t>
  </si>
  <si>
    <t xml:space="preserve">410118214                     </t>
  </si>
  <si>
    <t xml:space="preserve">410118217                     </t>
  </si>
  <si>
    <t xml:space="preserve">410118216                     </t>
  </si>
  <si>
    <t xml:space="preserve">410118228                     </t>
  </si>
  <si>
    <t xml:space="preserve">410118227                     </t>
  </si>
  <si>
    <t xml:space="preserve">410118226                     </t>
  </si>
  <si>
    <t xml:space="preserve">410118225                     </t>
  </si>
  <si>
    <t xml:space="preserve">410118224                     </t>
  </si>
  <si>
    <t xml:space="preserve">410118223                     </t>
  </si>
  <si>
    <t xml:space="preserve">410118222                     </t>
  </si>
  <si>
    <t xml:space="preserve">410118221                     </t>
  </si>
  <si>
    <t xml:space="preserve">410118220                     </t>
  </si>
  <si>
    <t xml:space="preserve">410118219                     </t>
  </si>
  <si>
    <t xml:space="preserve">410118218                     </t>
  </si>
  <si>
    <t>Печь СВЧ</t>
  </si>
  <si>
    <t xml:space="preserve">410118077                     </t>
  </si>
  <si>
    <t xml:space="preserve">410118078                     </t>
  </si>
  <si>
    <t>Шкаф ДСП</t>
  </si>
  <si>
    <t xml:space="preserve">410118514                     </t>
  </si>
  <si>
    <t>Стол компьютерный ДСП</t>
  </si>
  <si>
    <t xml:space="preserve">410118516                     </t>
  </si>
  <si>
    <t>Тумбочка ДСП</t>
  </si>
  <si>
    <t xml:space="preserve">410118517                     </t>
  </si>
  <si>
    <t xml:space="preserve">410118459                     </t>
  </si>
  <si>
    <t>Скульптура деревянная "Поющие зверюшки"</t>
  </si>
  <si>
    <t xml:space="preserve">410118460                     </t>
  </si>
  <si>
    <t>Композиция "Медведь на поляне" (медведь, кресло, стол, кружки) 3,5*2м (2016г.) возле аттракциона "Катерок"</t>
  </si>
  <si>
    <t xml:space="preserve">410118638                     </t>
  </si>
  <si>
    <t>Кованная композиция для цветов (железо) 2,10*4,0 м (при входе в Парк)</t>
  </si>
  <si>
    <t xml:space="preserve">410118640                     </t>
  </si>
  <si>
    <t>Композиция "САВА" (дерево) 3,2*2,5 м (возле кафе "Дача" 2016г.)</t>
  </si>
  <si>
    <t xml:space="preserve">410118641                     </t>
  </si>
  <si>
    <t>Черепашка (дерево) 0,8*0,35 м (В сказке 2016г.)</t>
  </si>
  <si>
    <t xml:space="preserve">410118642                     </t>
  </si>
  <si>
    <t>Морская звезда (дерево) 0,55*0,3 м (Возле аттракциона "Катерок" 2016г.)</t>
  </si>
  <si>
    <t xml:space="preserve">410118643                     </t>
  </si>
  <si>
    <t>Ящерица (дерево) 1,2*0,3 м (В сказке 2016г.)</t>
  </si>
  <si>
    <t xml:space="preserve">410118644                     </t>
  </si>
  <si>
    <t>Пушка деревянная 1,15*0,6 м (Возле башни с разноцв. камнями 2016г.)</t>
  </si>
  <si>
    <t>Скульптура "Лиса" 1,5м</t>
  </si>
  <si>
    <t xml:space="preserve">410118648                     </t>
  </si>
  <si>
    <t xml:space="preserve">410118161                     </t>
  </si>
  <si>
    <t>Скамейка классическая с  кованными элементами</t>
  </si>
  <si>
    <t xml:space="preserve">410118496                     </t>
  </si>
  <si>
    <t xml:space="preserve">410118497                     </t>
  </si>
  <si>
    <t xml:space="preserve">410118498                     </t>
  </si>
  <si>
    <t xml:space="preserve">410118499                     </t>
  </si>
  <si>
    <t xml:space="preserve">410118500                     </t>
  </si>
  <si>
    <t xml:space="preserve">410118501                     </t>
  </si>
  <si>
    <t>Урна с кованными элементами</t>
  </si>
  <si>
    <t xml:space="preserve">410118502                     </t>
  </si>
  <si>
    <t xml:space="preserve">410118503                     </t>
  </si>
  <si>
    <t xml:space="preserve">410118504                     </t>
  </si>
  <si>
    <t xml:space="preserve">410118505                     </t>
  </si>
  <si>
    <t xml:space="preserve">410118506                     </t>
  </si>
  <si>
    <t xml:space="preserve">410118507                     </t>
  </si>
  <si>
    <t>Скульптура деревянная "Петушок"</t>
  </si>
  <si>
    <t xml:space="preserve">410118387                     </t>
  </si>
  <si>
    <t>Обыкновенный павлин (самка)</t>
  </si>
  <si>
    <t xml:space="preserve">410118577                     </t>
  </si>
  <si>
    <t>Деревянные скульптуры сказочных героев</t>
  </si>
  <si>
    <t xml:space="preserve">410118204                     </t>
  </si>
  <si>
    <t>Жесткий диск Seagate Barracude 500 Гб</t>
  </si>
  <si>
    <t xml:space="preserve">410118203                     </t>
  </si>
  <si>
    <t>Композиция "Фигурные чурбаны" 3 элемента (на юнге)</t>
  </si>
  <si>
    <t xml:space="preserve">410118126                     </t>
  </si>
  <si>
    <t>Композиция "Змей Горыныч" (в сказке)</t>
  </si>
  <si>
    <t xml:space="preserve">410118127                     </t>
  </si>
  <si>
    <t>Композиция "Веселая улитка" (в сказке)</t>
  </si>
  <si>
    <t xml:space="preserve">410118128                     </t>
  </si>
  <si>
    <t>Композиция "Отдохни" 3 элемента (возле орбиты)</t>
  </si>
  <si>
    <t xml:space="preserve">410118130                     </t>
  </si>
  <si>
    <t>Композиция "Настальгия" 5 элем. (возле катерка: я расту, ступеньки, лав. 3 шт.)</t>
  </si>
  <si>
    <t xml:space="preserve">410118131                     </t>
  </si>
  <si>
    <t>Композиция "Берендеево царство" 8 элементов (на игров.. комн.)</t>
  </si>
  <si>
    <t xml:space="preserve">410118132                     </t>
  </si>
  <si>
    <t>Композиция "Навеке вместе" 4 элемента (возле кол. обз.: птица сч., рядом))</t>
  </si>
  <si>
    <t xml:space="preserve">410118133                     </t>
  </si>
  <si>
    <t>Композиция "Морской канек" 3 элемента (возле катерка.: рыбка, жемч., конек)</t>
  </si>
  <si>
    <t xml:space="preserve">410118134                     </t>
  </si>
  <si>
    <t>Композиция "Леший" (в сказке : леший с совой)</t>
  </si>
  <si>
    <t xml:space="preserve">410118135                     </t>
  </si>
  <si>
    <t>Печь каменка "Сахара" ЛНЗ</t>
  </si>
  <si>
    <t xml:space="preserve">410118139                     </t>
  </si>
  <si>
    <t xml:space="preserve">410118140                     </t>
  </si>
  <si>
    <t>ЖК телевизор Dacwo DLP 32C5</t>
  </si>
  <si>
    <t xml:space="preserve">410118141                     </t>
  </si>
  <si>
    <t>Пылесос без мешка Samsung SC-843 1G</t>
  </si>
  <si>
    <t xml:space="preserve">410118142                     </t>
  </si>
  <si>
    <t>Микросистема LC MBD D103x</t>
  </si>
  <si>
    <t xml:space="preserve">410118143                     </t>
  </si>
  <si>
    <t xml:space="preserve">Бак для систем водоснабжения Джилекс ГА 50 Г </t>
  </si>
  <si>
    <t xml:space="preserve">410118144                     </t>
  </si>
  <si>
    <t>Бак расширительный VR-12</t>
  </si>
  <si>
    <t xml:space="preserve">410118145                     </t>
  </si>
  <si>
    <t>Урна хром № 4</t>
  </si>
  <si>
    <t xml:space="preserve">410118146                     </t>
  </si>
  <si>
    <t>Устройство бассейна для птиц</t>
  </si>
  <si>
    <t xml:space="preserve">410118610                     </t>
  </si>
  <si>
    <t>Арт объект "Беседка"</t>
  </si>
  <si>
    <t xml:space="preserve">410118399                     </t>
  </si>
  <si>
    <t>Кормушка (дерево, поликарбонат)</t>
  </si>
  <si>
    <t xml:space="preserve">410118400                     </t>
  </si>
  <si>
    <t>Скамейка парковая (2015г.)Дина</t>
  </si>
  <si>
    <t>Скамейка деревянная</t>
  </si>
  <si>
    <t xml:space="preserve">410118288                     </t>
  </si>
  <si>
    <t xml:space="preserve">410118287                     </t>
  </si>
  <si>
    <t xml:space="preserve">410118286                     </t>
  </si>
  <si>
    <t xml:space="preserve">410118285                     </t>
  </si>
  <si>
    <t xml:space="preserve">410118284                     </t>
  </si>
  <si>
    <t xml:space="preserve">410118283                     </t>
  </si>
  <si>
    <t xml:space="preserve">410118282                     </t>
  </si>
  <si>
    <t xml:space="preserve">410118281                     </t>
  </si>
  <si>
    <t xml:space="preserve">410118280                     </t>
  </si>
  <si>
    <t xml:space="preserve">410118279                     </t>
  </si>
  <si>
    <t>Композиция "Старики мудрецы" (в сказке)</t>
  </si>
  <si>
    <t xml:space="preserve">410118292                     </t>
  </si>
  <si>
    <t xml:space="preserve">410118291                     </t>
  </si>
  <si>
    <t>Композиция "Змей на дереве" (в сказке у опушки)</t>
  </si>
  <si>
    <t xml:space="preserve">410118294                     </t>
  </si>
  <si>
    <t xml:space="preserve">410118293                     </t>
  </si>
  <si>
    <t xml:space="preserve">410118297                     </t>
  </si>
  <si>
    <t xml:space="preserve">410118296                     </t>
  </si>
  <si>
    <t xml:space="preserve">410118295                     </t>
  </si>
  <si>
    <t xml:space="preserve">410118298                     </t>
  </si>
  <si>
    <t xml:space="preserve">410118306                     </t>
  </si>
  <si>
    <t xml:space="preserve">410118318                     </t>
  </si>
  <si>
    <t xml:space="preserve">410118317                     </t>
  </si>
  <si>
    <t xml:space="preserve">410118316                     </t>
  </si>
  <si>
    <t xml:space="preserve">410118315                     </t>
  </si>
  <si>
    <t xml:space="preserve">410118314                     </t>
  </si>
  <si>
    <t xml:space="preserve">410118313                     </t>
  </si>
  <si>
    <t xml:space="preserve">410118312                     </t>
  </si>
  <si>
    <t xml:space="preserve">410118311                     </t>
  </si>
  <si>
    <t xml:space="preserve">410118310                     </t>
  </si>
  <si>
    <t xml:space="preserve">410118309                     </t>
  </si>
  <si>
    <t xml:space="preserve">410118308                     </t>
  </si>
  <si>
    <t xml:space="preserve">410118307                     </t>
  </si>
  <si>
    <t xml:space="preserve">410118305                     </t>
  </si>
  <si>
    <t xml:space="preserve">410118304                     </t>
  </si>
  <si>
    <t xml:space="preserve">410118303                     </t>
  </si>
  <si>
    <t xml:space="preserve">410118302                     </t>
  </si>
  <si>
    <t xml:space="preserve">410118300                     </t>
  </si>
  <si>
    <t xml:space="preserve">410118299                     </t>
  </si>
  <si>
    <t>Композиция "Цветочный водопад" (дерево)</t>
  </si>
  <si>
    <t xml:space="preserve">410118518                     </t>
  </si>
  <si>
    <t>Домик для уток (дерево)</t>
  </si>
  <si>
    <t xml:space="preserve">410118521                     </t>
  </si>
  <si>
    <t>Горка для уток (дерево)</t>
  </si>
  <si>
    <t xml:space="preserve">410118522                     </t>
  </si>
  <si>
    <t>Голубятня (дерево)</t>
  </si>
  <si>
    <t xml:space="preserve">410118523                     </t>
  </si>
  <si>
    <t>Скамейка классическая с кованными элементами</t>
  </si>
  <si>
    <t xml:space="preserve">410118528                     </t>
  </si>
  <si>
    <t>Скамейка парковая "Классическая" кованная</t>
  </si>
  <si>
    <t xml:space="preserve">410118369                     </t>
  </si>
  <si>
    <t>Урна кованная</t>
  </si>
  <si>
    <t xml:space="preserve">410118370                     </t>
  </si>
  <si>
    <t xml:space="preserve">410118371                     </t>
  </si>
  <si>
    <t xml:space="preserve">410118372                     </t>
  </si>
  <si>
    <t>Забор кованный</t>
  </si>
  <si>
    <t xml:space="preserve">410118373                     </t>
  </si>
  <si>
    <t xml:space="preserve">410118374                     </t>
  </si>
  <si>
    <t>Скамейка парковая "Классическая"кованная</t>
  </si>
  <si>
    <t xml:space="preserve">410118375                     </t>
  </si>
  <si>
    <t xml:space="preserve">410118376                     </t>
  </si>
  <si>
    <t>Кованное дерево для замков счастья</t>
  </si>
  <si>
    <t xml:space="preserve">410118377                     </t>
  </si>
  <si>
    <t>Вывеска "Вымпел" для башни</t>
  </si>
  <si>
    <t xml:space="preserve">410118378                     </t>
  </si>
  <si>
    <t>Арт. объект "Мельница ветренная" (выс. 3,5 м., дерево)</t>
  </si>
  <si>
    <t xml:space="preserve">410118632                     </t>
  </si>
  <si>
    <t>Скульптура "Машенька" 1,2м.</t>
  </si>
  <si>
    <t xml:space="preserve">410118631                     </t>
  </si>
  <si>
    <t>Арт. объект "Волшебное зеркало" 1,5м.</t>
  </si>
  <si>
    <t xml:space="preserve">410118630                     </t>
  </si>
  <si>
    <t>Декоративная тачка для цветов 1,2 м (дерево)</t>
  </si>
  <si>
    <t xml:space="preserve">410118629                     </t>
  </si>
  <si>
    <t>Скамейка бревенчатая 2м. (дерево)</t>
  </si>
  <si>
    <t>Павлин обыкновенный приплод (порядок № 2130294)</t>
  </si>
  <si>
    <t xml:space="preserve">410118483                     </t>
  </si>
  <si>
    <t>Бойлер МЕГА 220.81</t>
  </si>
  <si>
    <t xml:space="preserve">410118027                     </t>
  </si>
  <si>
    <t>Котел универсальный</t>
  </si>
  <si>
    <t xml:space="preserve">410118032                     </t>
  </si>
  <si>
    <t>рутокен</t>
  </si>
  <si>
    <t xml:space="preserve">410118175                     </t>
  </si>
  <si>
    <t>Принтер лазерный Canon  МФУ</t>
  </si>
  <si>
    <t xml:space="preserve">410118405                     </t>
  </si>
  <si>
    <t xml:space="preserve">410118109                     </t>
  </si>
  <si>
    <t xml:space="preserve">410118119                     </t>
  </si>
  <si>
    <t xml:space="preserve">410118046                     </t>
  </si>
  <si>
    <t xml:space="preserve">410118047                     </t>
  </si>
  <si>
    <t xml:space="preserve">410118050                     </t>
  </si>
  <si>
    <t xml:space="preserve">410118051                     </t>
  </si>
  <si>
    <t xml:space="preserve">410118052                     </t>
  </si>
  <si>
    <t xml:space="preserve">410118055                     </t>
  </si>
  <si>
    <t xml:space="preserve">410118173                     </t>
  </si>
  <si>
    <t>Стеллаж ДСП</t>
  </si>
  <si>
    <t xml:space="preserve">410118515                     </t>
  </si>
  <si>
    <t>Противогаз в сборе (фильтр противогаз., сумка, маска понорамная)</t>
  </si>
  <si>
    <t xml:space="preserve">410118584                     </t>
  </si>
  <si>
    <t xml:space="preserve">410118585                     </t>
  </si>
  <si>
    <t xml:space="preserve">410118045                     </t>
  </si>
  <si>
    <t xml:space="preserve">410118048                     </t>
  </si>
  <si>
    <t>Камод</t>
  </si>
  <si>
    <t xml:space="preserve">410118049                     </t>
  </si>
  <si>
    <t xml:space="preserve">410118053                     </t>
  </si>
  <si>
    <t xml:space="preserve">410118058                     </t>
  </si>
  <si>
    <t xml:space="preserve">410118059                     </t>
  </si>
  <si>
    <t>Полка 3 секции</t>
  </si>
  <si>
    <t xml:space="preserve">410118060                     </t>
  </si>
  <si>
    <t xml:space="preserve">410118061                     </t>
  </si>
  <si>
    <t xml:space="preserve">410118063                     </t>
  </si>
  <si>
    <t>Шнур световой</t>
  </si>
  <si>
    <t xml:space="preserve">410118574                     </t>
  </si>
  <si>
    <t xml:space="preserve">410118080                     </t>
  </si>
  <si>
    <t>Печь твердотопливная</t>
  </si>
  <si>
    <t xml:space="preserve">410118085                     </t>
  </si>
  <si>
    <t xml:space="preserve">410118098                     </t>
  </si>
  <si>
    <t>заточечный станок на два круга</t>
  </si>
  <si>
    <t xml:space="preserve">410118101                     </t>
  </si>
  <si>
    <t>наковальня</t>
  </si>
  <si>
    <t xml:space="preserve">410118106                     </t>
  </si>
  <si>
    <t>стол металлический для разборки агрегатов</t>
  </si>
  <si>
    <t xml:space="preserve">410118107                     </t>
  </si>
  <si>
    <t>токарный столик</t>
  </si>
  <si>
    <t xml:space="preserve">410118108                     </t>
  </si>
  <si>
    <t xml:space="preserve">410118036                     </t>
  </si>
  <si>
    <t xml:space="preserve">410118171                     </t>
  </si>
  <si>
    <t xml:space="preserve">410118054                     </t>
  </si>
  <si>
    <t xml:space="preserve">410118068                     </t>
  </si>
  <si>
    <t xml:space="preserve">410118069                     </t>
  </si>
  <si>
    <t xml:space="preserve">410118207                     </t>
  </si>
  <si>
    <t xml:space="preserve">410118075                     </t>
  </si>
  <si>
    <t xml:space="preserve">Скамейка кованная </t>
  </si>
  <si>
    <t xml:space="preserve">410118406                     </t>
  </si>
  <si>
    <t xml:space="preserve">410118407                     </t>
  </si>
  <si>
    <t xml:space="preserve">410118408                     </t>
  </si>
  <si>
    <t xml:space="preserve">410118409                     </t>
  </si>
  <si>
    <t xml:space="preserve">410118410                     </t>
  </si>
  <si>
    <t xml:space="preserve">410118411                     </t>
  </si>
  <si>
    <t xml:space="preserve">410118412                     </t>
  </si>
  <si>
    <t xml:space="preserve">410118413                     </t>
  </si>
  <si>
    <t xml:space="preserve">410118414                     </t>
  </si>
  <si>
    <t xml:space="preserve">410118415                     </t>
  </si>
  <si>
    <t xml:space="preserve">410118416                     </t>
  </si>
  <si>
    <t xml:space="preserve">410118417                     </t>
  </si>
  <si>
    <t xml:space="preserve">410118418                     </t>
  </si>
  <si>
    <t xml:space="preserve">410118419                     </t>
  </si>
  <si>
    <t xml:space="preserve">410118420                     </t>
  </si>
  <si>
    <t>Скамейка кованная угловая</t>
  </si>
  <si>
    <t xml:space="preserve">410118421                     </t>
  </si>
  <si>
    <t xml:space="preserve">410118422                     </t>
  </si>
  <si>
    <t>Акустическая система Behringer B 212 D</t>
  </si>
  <si>
    <t xml:space="preserve">410118489                     </t>
  </si>
  <si>
    <t>Shure Beta 57-A динамический вокальный микрофон</t>
  </si>
  <si>
    <t xml:space="preserve">410118491                     </t>
  </si>
  <si>
    <t>Музыкальные калонки</t>
  </si>
  <si>
    <t xml:space="preserve">410118290                     </t>
  </si>
  <si>
    <t xml:space="preserve">410118289                     </t>
  </si>
  <si>
    <t>Электрораспределительное устройство</t>
  </si>
  <si>
    <t xml:space="preserve">410118042                     </t>
  </si>
  <si>
    <t xml:space="preserve">410118043                     </t>
  </si>
  <si>
    <t xml:space="preserve">410118062                     </t>
  </si>
  <si>
    <t>Видеокамера (блок, аккумул., микроф., разъем, оповещ., кабель 2017г).</t>
  </si>
  <si>
    <t>Гирлянда эл. лампа  LED -700-4-1круглая</t>
  </si>
  <si>
    <t>Поливочная система газона</t>
  </si>
  <si>
    <t xml:space="preserve">410118398                     </t>
  </si>
  <si>
    <t>Арт объект "Нептун и русалка на фоне моря" 1,5*2,5м (2017г.)</t>
  </si>
  <si>
    <t xml:space="preserve">410118671                     </t>
  </si>
  <si>
    <t>Арт объект "Башня с разноцветными камнями" 3,5*2,5м (территор. 1 аллеи)</t>
  </si>
  <si>
    <t xml:space="preserve">410118639                     </t>
  </si>
  <si>
    <t>Беседка в парке культуры и отдыха (2016г.)</t>
  </si>
  <si>
    <t xml:space="preserve">410118635                     </t>
  </si>
  <si>
    <t>Фонтан "Бегемот"</t>
  </si>
  <si>
    <t xml:space="preserve">410118655                     </t>
  </si>
  <si>
    <t xml:space="preserve">Эстрада парковая (1 этап) </t>
  </si>
  <si>
    <t xml:space="preserve">410118672                     </t>
  </si>
  <si>
    <t>Система видеонаблюдения ( видеорегистр., жест. диск, видеокамеры 6шт,кабель600м)</t>
  </si>
  <si>
    <t xml:space="preserve">410118654                     </t>
  </si>
  <si>
    <t>Бензопила (с комплектом:шина, цепь, масло)</t>
  </si>
  <si>
    <t xml:space="preserve">410118656                     </t>
  </si>
  <si>
    <t>Проектир. и монтаж автоматич. сигнализац.  (АПС) и системы оповещения</t>
  </si>
  <si>
    <t xml:space="preserve">410118651                     </t>
  </si>
  <si>
    <t>Видеокамера ViDigi iRC 122 1/3</t>
  </si>
  <si>
    <t xml:space="preserve">410118158                     </t>
  </si>
  <si>
    <t xml:space="preserve">410118159                     </t>
  </si>
  <si>
    <t xml:space="preserve">410118121                     </t>
  </si>
  <si>
    <t>Арт объект "Каменная башня"</t>
  </si>
  <si>
    <t xml:space="preserve">410118163                     </t>
  </si>
  <si>
    <t>Арка с кованными элементами</t>
  </si>
  <si>
    <t xml:space="preserve">410118495                     </t>
  </si>
  <si>
    <t>Благоустройство аллеи "Сибур" (2 очередь+урны 9+скамьи 10+скульптура 1+указат.3)</t>
  </si>
  <si>
    <t xml:space="preserve">410118623                     </t>
  </si>
  <si>
    <t>Арт объект "Терем-теремок" (дерево)</t>
  </si>
  <si>
    <t xml:space="preserve">410118385                     </t>
  </si>
  <si>
    <t>Батут "Восточный замок"</t>
  </si>
  <si>
    <t xml:space="preserve">410118386                     </t>
  </si>
  <si>
    <t xml:space="preserve">ЖК телевизор ВВК LT </t>
  </si>
  <si>
    <t xml:space="preserve">410118123                     </t>
  </si>
  <si>
    <t xml:space="preserve">Композиция "Цветочный замок" </t>
  </si>
  <si>
    <t xml:space="preserve">410118153                     </t>
  </si>
  <si>
    <t>Оборудование для людей с ограниченными возможностями (плитка, игровой комплекс, карусель, тренажерный комплекс, тренажер уличный)</t>
  </si>
  <si>
    <t xml:space="preserve">410118578                     </t>
  </si>
  <si>
    <t>Бамперная лодка "Крокодил"</t>
  </si>
  <si>
    <t xml:space="preserve">410118024                     </t>
  </si>
  <si>
    <t>Бамперная лодка "Акула"</t>
  </si>
  <si>
    <t xml:space="preserve">410118022                     </t>
  </si>
  <si>
    <t>Батут "Пальма"</t>
  </si>
  <si>
    <t xml:space="preserve">410118026                     </t>
  </si>
  <si>
    <t>Цифровой регистратор 8-ми канальный</t>
  </si>
  <si>
    <t xml:space="preserve">410118037                     </t>
  </si>
  <si>
    <t>Электроквадрацикл</t>
  </si>
  <si>
    <t xml:space="preserve">410118038                     </t>
  </si>
  <si>
    <t>Электромобиль "Мазерати"</t>
  </si>
  <si>
    <t xml:space="preserve">410118039                     </t>
  </si>
  <si>
    <t>Электромобиль "Миниджип"</t>
  </si>
  <si>
    <t xml:space="preserve">410118040                     </t>
  </si>
  <si>
    <t>Электромобиль "Смарт"</t>
  </si>
  <si>
    <t xml:space="preserve">410118041                     </t>
  </si>
  <si>
    <t>Бамперная лодка "Капитан морж"</t>
  </si>
  <si>
    <t xml:space="preserve">410118023                     </t>
  </si>
  <si>
    <t>Бассейн (8*12)</t>
  </si>
  <si>
    <t xml:space="preserve">410118025                     </t>
  </si>
  <si>
    <t>Пандус (2*1,4)</t>
  </si>
  <si>
    <t xml:space="preserve">410118034                     </t>
  </si>
  <si>
    <t>Игровая комната</t>
  </si>
  <si>
    <t xml:space="preserve">410118030                     </t>
  </si>
  <si>
    <t>Ноутбук в сборе( мышка и сумка) Acer</t>
  </si>
  <si>
    <t xml:space="preserve">410118064                     </t>
  </si>
  <si>
    <t>Устройство (изготовление) ограждения территории парка с устройством (изготовлением) въездных ворот и шести калиток в рамках ПРП "Благоустройство"</t>
  </si>
  <si>
    <t xml:space="preserve">410118340                     </t>
  </si>
  <si>
    <t>Аттракцион "Детский" (Вальс ракушек)</t>
  </si>
  <si>
    <t xml:space="preserve">410118463                     </t>
  </si>
  <si>
    <t>Автодром ГАИ</t>
  </si>
  <si>
    <t xml:space="preserve">410118012                     </t>
  </si>
  <si>
    <t>Аттракцион "Колокольчик"</t>
  </si>
  <si>
    <t xml:space="preserve">410118015                     </t>
  </si>
  <si>
    <t>Аттракцион "Круговой обзор"</t>
  </si>
  <si>
    <t xml:space="preserve">410118016                     </t>
  </si>
  <si>
    <t>Аттракцион "Орбита"</t>
  </si>
  <si>
    <t xml:space="preserve">410118017                     </t>
  </si>
  <si>
    <t>Аттракцион "Ромашка"</t>
  </si>
  <si>
    <t xml:space="preserve">410118018                     </t>
  </si>
  <si>
    <t>Аттракцион "Солнышко"</t>
  </si>
  <si>
    <t xml:space="preserve">410118019                     </t>
  </si>
  <si>
    <t>Аттракцион "Сюрприз"</t>
  </si>
  <si>
    <t xml:space="preserve">410118020                     </t>
  </si>
  <si>
    <t>Аттракцион "Юнга"</t>
  </si>
  <si>
    <t xml:space="preserve">410118021                     </t>
  </si>
  <si>
    <t>Шкаф сушильно-стерилизационный 615*680*500</t>
  </si>
  <si>
    <t xml:space="preserve">410114240008                  </t>
  </si>
  <si>
    <t>Шкаф подвесной с бактерицидной лампой</t>
  </si>
  <si>
    <t xml:space="preserve">410114240009                  </t>
  </si>
  <si>
    <t>Кислородный аппарат</t>
  </si>
  <si>
    <t xml:space="preserve">410114240010                  </t>
  </si>
  <si>
    <t>Весы электронные с вертикальной стойкой</t>
  </si>
  <si>
    <t xml:space="preserve">410114240011                  </t>
  </si>
  <si>
    <t>Электрокардиограф 1-канальный портативный "Аксион"</t>
  </si>
  <si>
    <t xml:space="preserve">410114240012                  </t>
  </si>
  <si>
    <t>Дефибрилятор портативный</t>
  </si>
  <si>
    <t xml:space="preserve">410114240013                  </t>
  </si>
  <si>
    <t>Бактерицидная лампа настенная</t>
  </si>
  <si>
    <t>Шины для взрослых и детей (комплект)</t>
  </si>
  <si>
    <t xml:space="preserve">410114240022                  </t>
  </si>
  <si>
    <t>Компьютер в комплекте с мышкой и клавиатурой</t>
  </si>
  <si>
    <t xml:space="preserve">410114240027                  </t>
  </si>
  <si>
    <t xml:space="preserve">410114240028                  </t>
  </si>
  <si>
    <t>Телевизор 60" диагональ 152 см</t>
  </si>
  <si>
    <t xml:space="preserve">410114240029                  </t>
  </si>
  <si>
    <t xml:space="preserve">410114240030                  </t>
  </si>
  <si>
    <t>Верстак слесарный</t>
  </si>
  <si>
    <t xml:space="preserve">410114240002                  </t>
  </si>
  <si>
    <t>Машина для заливки и уборки льда</t>
  </si>
  <si>
    <t xml:space="preserve">410114240006                  </t>
  </si>
  <si>
    <t>Телескопический подъемник</t>
  </si>
  <si>
    <t xml:space="preserve">410114240003                  </t>
  </si>
  <si>
    <t>Бортоподрезная машинка</t>
  </si>
  <si>
    <t xml:space="preserve">410114240004                  </t>
  </si>
  <si>
    <t>Станок для заточки ножей комбайна</t>
  </si>
  <si>
    <t xml:space="preserve">410114240005                  </t>
  </si>
  <si>
    <t>Станок для заточки коньков в комплекте с держателем, диками, алмазами</t>
  </si>
  <si>
    <t xml:space="preserve">410114240007                  </t>
  </si>
  <si>
    <t>Элиптический тренажер</t>
  </si>
  <si>
    <t xml:space="preserve">410116360033                  </t>
  </si>
  <si>
    <t>Беговая дорожка Tunture Pure Run 10.0</t>
  </si>
  <si>
    <t xml:space="preserve">410116360034                  </t>
  </si>
  <si>
    <t>Секундомер для бассейна тренировочный четырехстрелочный</t>
  </si>
  <si>
    <t xml:space="preserve">510116360058                  </t>
  </si>
  <si>
    <t>Шкаф сушильно-стерилизационный</t>
  </si>
  <si>
    <t xml:space="preserve">510116360013                  </t>
  </si>
  <si>
    <t>7861-600 Эллиптический тренажер VITO XL</t>
  </si>
  <si>
    <t xml:space="preserve">110106160116                  </t>
  </si>
  <si>
    <t>Бицепс-машина V-Sport-106</t>
  </si>
  <si>
    <t xml:space="preserve">110106160159                  </t>
  </si>
  <si>
    <t>Блок для мышц спины  V-Sport  СТ-101</t>
  </si>
  <si>
    <t xml:space="preserve">110106160154                  </t>
  </si>
  <si>
    <t>Блок для мышц спины V-Sport СТ-102</t>
  </si>
  <si>
    <t xml:space="preserve">110106160156                  </t>
  </si>
  <si>
    <t>Блочная рамка для мышц V-Sport СТ - 103</t>
  </si>
  <si>
    <t xml:space="preserve">110106160157                  </t>
  </si>
  <si>
    <t>Грудь-машина для мышц груди V-Sport СТ-105</t>
  </si>
  <si>
    <t xml:space="preserve">110106160158                  </t>
  </si>
  <si>
    <t>Комбинированный станок V - Sport СТ  - 312</t>
  </si>
  <si>
    <t xml:space="preserve">110106160164                  </t>
  </si>
  <si>
    <t>Скамейка для жима горизонтпльная V - Sport СТ - 304</t>
  </si>
  <si>
    <t xml:space="preserve">110106160165                  </t>
  </si>
  <si>
    <t>Скамья для жима штанги лежа (под углом вверх)</t>
  </si>
  <si>
    <t xml:space="preserve">110106160120                  </t>
  </si>
  <si>
    <t>Стойка для приседаний со штангой</t>
  </si>
  <si>
    <t xml:space="preserve">110106160119                  </t>
  </si>
  <si>
    <t>Тренажер для кистей рук V - Sport СТ - 126</t>
  </si>
  <si>
    <t xml:space="preserve">110106160166                  </t>
  </si>
  <si>
    <t>Тренажер для мышц бедра - разгибатель V - Sport СТ - 107</t>
  </si>
  <si>
    <t xml:space="preserve">110106160160                  </t>
  </si>
  <si>
    <t>Тренажер для мышц бедра - сгибатель V - Sport СТ - 108</t>
  </si>
  <si>
    <t xml:space="preserve">110106160161                  </t>
  </si>
  <si>
    <t>Тренажер для мышц брюшного пресса V - Sport СТ - 116</t>
  </si>
  <si>
    <t xml:space="preserve">110106160162                  </t>
  </si>
  <si>
    <t>Трицепс машина (французкий жим) V - Sport СТ - 122</t>
  </si>
  <si>
    <t xml:space="preserve">110106160163                  </t>
  </si>
  <si>
    <t>Эллептический тренажер "Ketter Astro"</t>
  </si>
  <si>
    <t xml:space="preserve">110106160139                  </t>
  </si>
  <si>
    <t xml:space="preserve">410116360035                  </t>
  </si>
  <si>
    <t>Тренажер "машина смита" с противовесом 5 мест БТ-217</t>
  </si>
  <si>
    <t xml:space="preserve">410116360036                  </t>
  </si>
  <si>
    <t>Тренажер для приводящих мышц бедра сидя, БТ-109</t>
  </si>
  <si>
    <t xml:space="preserve">410116360037                  </t>
  </si>
  <si>
    <t>Комбинированный станок с разгружением, БТ-125</t>
  </si>
  <si>
    <t xml:space="preserve">410116360038                  </t>
  </si>
  <si>
    <t>Беговая дорожка VISION T80 CLASSIC</t>
  </si>
  <si>
    <t xml:space="preserve">410116360039                  </t>
  </si>
  <si>
    <t>Гак-машина</t>
  </si>
  <si>
    <t xml:space="preserve">410116360040                  </t>
  </si>
  <si>
    <t>Эллипсоид Matrix EIX</t>
  </si>
  <si>
    <t xml:space="preserve">410116360041                  </t>
  </si>
  <si>
    <t>Степпер Matrix EIX</t>
  </si>
  <si>
    <t xml:space="preserve">410116360042                  </t>
  </si>
  <si>
    <t>Жим ногами (угол 45)</t>
  </si>
  <si>
    <t xml:space="preserve">410116360043                  </t>
  </si>
  <si>
    <t>Велоэргометр Vision E3200 Premier 2009</t>
  </si>
  <si>
    <t xml:space="preserve">410116360044                  </t>
  </si>
  <si>
    <t>Табло информационное, световое электронное по видам спорта</t>
  </si>
  <si>
    <t xml:space="preserve">510116360019                  </t>
  </si>
  <si>
    <t>Бильярдный стол</t>
  </si>
  <si>
    <t xml:space="preserve">510116360021                  </t>
  </si>
  <si>
    <t>Тренажер для специальной подготовки пловцов</t>
  </si>
  <si>
    <t xml:space="preserve">510116360031                  </t>
  </si>
  <si>
    <t xml:space="preserve">510116360032                  </t>
  </si>
  <si>
    <t>Шкаф управления к ВИН-50</t>
  </si>
  <si>
    <t xml:space="preserve">410100260001                  </t>
  </si>
  <si>
    <t xml:space="preserve">ВИН-50 Вихревой индукционный нагреватель мощностью 50 кВт </t>
  </si>
  <si>
    <t xml:space="preserve">410100260002                  </t>
  </si>
  <si>
    <t>Велоэргометр Matrix RIX</t>
  </si>
  <si>
    <t xml:space="preserve">410116260135                  </t>
  </si>
  <si>
    <t>Стол рабочий 1200*600*750</t>
  </si>
  <si>
    <t>Тумба подкатная 640*400*440</t>
  </si>
  <si>
    <t xml:space="preserve">410116260143                  </t>
  </si>
  <si>
    <t>Шкаф 2-х ств. для одежды 400*560*1820</t>
  </si>
  <si>
    <t>кушетка смотровая</t>
  </si>
  <si>
    <t xml:space="preserve">410116260150                  </t>
  </si>
  <si>
    <t>Шкаф материальный одностворчатый</t>
  </si>
  <si>
    <t xml:space="preserve">410116260151                  </t>
  </si>
  <si>
    <t>Шкаф на металлокаркасе для препаратов гр "А"</t>
  </si>
  <si>
    <t xml:space="preserve">410116260152                  </t>
  </si>
  <si>
    <t xml:space="preserve">410116260153                  </t>
  </si>
  <si>
    <t>Шкаф стеклянный инструментальный на металлокаркасе</t>
  </si>
  <si>
    <t xml:space="preserve">410116260154                  </t>
  </si>
  <si>
    <t xml:space="preserve">410116260155                  </t>
  </si>
  <si>
    <t xml:space="preserve">410116260156                  </t>
  </si>
  <si>
    <t xml:space="preserve">Столик инструментальный </t>
  </si>
  <si>
    <t xml:space="preserve">410116260157                  </t>
  </si>
  <si>
    <t>Фен настенный для волос</t>
  </si>
  <si>
    <t>Хоккейный борт</t>
  </si>
  <si>
    <t xml:space="preserve">410116260017                  </t>
  </si>
  <si>
    <t>Трибуна телескопическая 4-рядная на 156 мест</t>
  </si>
  <si>
    <t xml:space="preserve">410116260018                  </t>
  </si>
  <si>
    <t>Индивидуальное место хоккеиста на 8 посадочных мест</t>
  </si>
  <si>
    <t xml:space="preserve">410116260019                  </t>
  </si>
  <si>
    <t xml:space="preserve">410116260020                  </t>
  </si>
  <si>
    <t>Индивидуальное место хоккеиста на 5 посадочных мест</t>
  </si>
  <si>
    <t xml:space="preserve">410116260021                  </t>
  </si>
  <si>
    <t xml:space="preserve">410116260022                  </t>
  </si>
  <si>
    <t xml:space="preserve">410116260023                  </t>
  </si>
  <si>
    <t xml:space="preserve">410116260024                  </t>
  </si>
  <si>
    <t xml:space="preserve">410116260025                  </t>
  </si>
  <si>
    <t xml:space="preserve">410116260026                  </t>
  </si>
  <si>
    <t>Индивидуальное место хоккеиста на 2 посадочных места</t>
  </si>
  <si>
    <t xml:space="preserve">410116260027                  </t>
  </si>
  <si>
    <t xml:space="preserve">410116260028                  </t>
  </si>
  <si>
    <t>Индивидуальное место спортсмена на 3 посадочных места</t>
  </si>
  <si>
    <t xml:space="preserve">410116260029                  </t>
  </si>
  <si>
    <t xml:space="preserve">410116260030                  </t>
  </si>
  <si>
    <t xml:space="preserve">410116260031                  </t>
  </si>
  <si>
    <t xml:space="preserve">410116260032                  </t>
  </si>
  <si>
    <t>Индивидуальное место спортсмена на 2 посадочных места</t>
  </si>
  <si>
    <t xml:space="preserve">410116260033                  </t>
  </si>
  <si>
    <t xml:space="preserve">410116260034                  </t>
  </si>
  <si>
    <t xml:space="preserve">410116260035                  </t>
  </si>
  <si>
    <t xml:space="preserve">410116260036                  </t>
  </si>
  <si>
    <t xml:space="preserve">410116260037                  </t>
  </si>
  <si>
    <t xml:space="preserve">410116260038                  </t>
  </si>
  <si>
    <t xml:space="preserve">410116260039                  </t>
  </si>
  <si>
    <t xml:space="preserve">410116260040                  </t>
  </si>
  <si>
    <t>Клюшки вратарские</t>
  </si>
  <si>
    <t>Шкаф сушильный для сушки одежды и обуви 1800*600*495</t>
  </si>
  <si>
    <t xml:space="preserve">410116260051                  </t>
  </si>
  <si>
    <t xml:space="preserve">410116260053                  </t>
  </si>
  <si>
    <t xml:space="preserve">410116260054                  </t>
  </si>
  <si>
    <t xml:space="preserve">410116260055                  </t>
  </si>
  <si>
    <t xml:space="preserve">410116260056                  </t>
  </si>
  <si>
    <t xml:space="preserve">410116260057                  </t>
  </si>
  <si>
    <t xml:space="preserve">410116260058                  </t>
  </si>
  <si>
    <t xml:space="preserve">410116260059                  </t>
  </si>
  <si>
    <t xml:space="preserve">410116260060                  </t>
  </si>
  <si>
    <t xml:space="preserve">410116260061                  </t>
  </si>
  <si>
    <t xml:space="preserve">410116260062                  </t>
  </si>
  <si>
    <t xml:space="preserve">410116260063                  </t>
  </si>
  <si>
    <t xml:space="preserve">410116260064                  </t>
  </si>
  <si>
    <t xml:space="preserve">410116260065                  </t>
  </si>
  <si>
    <t xml:space="preserve">410116260066                  </t>
  </si>
  <si>
    <t xml:space="preserve">410116260067                  </t>
  </si>
  <si>
    <t xml:space="preserve">410116260068                  </t>
  </si>
  <si>
    <t xml:space="preserve">410116260069                  </t>
  </si>
  <si>
    <t xml:space="preserve">410116260070                  </t>
  </si>
  <si>
    <t xml:space="preserve">410116260071                  </t>
  </si>
  <si>
    <t xml:space="preserve">410116260072                  </t>
  </si>
  <si>
    <t xml:space="preserve">410116260073                  </t>
  </si>
  <si>
    <t>Стеллаж металлический (сборно-разборный) для хранения инвентаря</t>
  </si>
  <si>
    <t>Стеллаж для хранения коньков, вместимостью 24 пары</t>
  </si>
  <si>
    <t>Стойка для хранения клюшек</t>
  </si>
  <si>
    <t>Имитатор вратаря</t>
  </si>
  <si>
    <t xml:space="preserve">410116260126                  </t>
  </si>
  <si>
    <t>Кабина для судей за воротами</t>
  </si>
  <si>
    <t xml:space="preserve">410116260127                  </t>
  </si>
  <si>
    <t>Вешалка напольная на 26 повесочных мест</t>
  </si>
  <si>
    <t xml:space="preserve">410116260128                  </t>
  </si>
  <si>
    <t>Панно на различные спортивные темы</t>
  </si>
  <si>
    <t xml:space="preserve">510119380002                  </t>
  </si>
  <si>
    <t>Плакаты спортивные</t>
  </si>
  <si>
    <t xml:space="preserve">510119380003                  </t>
  </si>
  <si>
    <t>Щит - афиша "Дельфин"</t>
  </si>
  <si>
    <t xml:space="preserve">510119380008                  </t>
  </si>
  <si>
    <t>Вывеска "Крытый ледовый каток "ТЕМП" с подсветкой светодиодными модулями на мета</t>
  </si>
  <si>
    <t xml:space="preserve">410100280001                  </t>
  </si>
  <si>
    <t>Принтер струйный HP Officejet Pro K8600</t>
  </si>
  <si>
    <t xml:space="preserve">210114340004                  </t>
  </si>
  <si>
    <t>Электропривод Belimo NF 230(220D) 10Hм</t>
  </si>
  <si>
    <t xml:space="preserve">210114340005                  </t>
  </si>
  <si>
    <t>Электропривод Belimo LF 230</t>
  </si>
  <si>
    <t xml:space="preserve">210114340006                  </t>
  </si>
  <si>
    <t xml:space="preserve">Принтер лазерный HP LJ P1102 Professional </t>
  </si>
  <si>
    <t xml:space="preserve">210114340021                  </t>
  </si>
  <si>
    <t>Персональный компьютер в сборе (системный блок Empire, LCD монитор Acer)</t>
  </si>
  <si>
    <t xml:space="preserve">210114340014                  </t>
  </si>
  <si>
    <t>Шуруповерт аккумуляторный MAKITA 6271 DWPE</t>
  </si>
  <si>
    <t xml:space="preserve">210114340001                  </t>
  </si>
  <si>
    <t>УШМ MAKITA 9558 HN</t>
  </si>
  <si>
    <t xml:space="preserve">210100340001                  </t>
  </si>
  <si>
    <t>Тиски слесарные 140 мм, поворотные</t>
  </si>
  <si>
    <t xml:space="preserve">210114340002                  </t>
  </si>
  <si>
    <t>Sony DAV-DZ340 ДК с полочной а/с</t>
  </si>
  <si>
    <t xml:space="preserve">210114340003                  </t>
  </si>
  <si>
    <t>TV ROLSEN RP - 50H30</t>
  </si>
  <si>
    <t xml:space="preserve">210104140008                  </t>
  </si>
  <si>
    <t>Компьютер  Aguarius Pro P30 S46</t>
  </si>
  <si>
    <t xml:space="preserve">210104140013                  </t>
  </si>
  <si>
    <t>Кровать - массажер</t>
  </si>
  <si>
    <t xml:space="preserve">210104140003                  </t>
  </si>
  <si>
    <t xml:space="preserve">210104140012                  </t>
  </si>
  <si>
    <t>Ламинатор Fellowes Saturn</t>
  </si>
  <si>
    <t xml:space="preserve">210104140028                  </t>
  </si>
  <si>
    <t xml:space="preserve">210104140023                  </t>
  </si>
  <si>
    <t>Ноутбук HP Pavilion g7-1102er 17.3</t>
  </si>
  <si>
    <t xml:space="preserve">210104140024                  </t>
  </si>
  <si>
    <t>Персональный компьютер Acer Aspire M3970 Intel Core i3 2100</t>
  </si>
  <si>
    <t xml:space="preserve">210104140026                  </t>
  </si>
  <si>
    <t xml:space="preserve">210104140027                  </t>
  </si>
  <si>
    <t>Электрокаменка ЭКМ - 18кв</t>
  </si>
  <si>
    <t xml:space="preserve">210104140017                  </t>
  </si>
  <si>
    <t>Копир/принтер/сканер Canon i-SENSYS MF4410</t>
  </si>
  <si>
    <t xml:space="preserve">210114340012                  </t>
  </si>
  <si>
    <t>Лазерный принтер Samsung ML-2160</t>
  </si>
  <si>
    <t xml:space="preserve">210114340013                  </t>
  </si>
  <si>
    <t>Принтер струйный Epson Stylus L 132  (19.02.18)</t>
  </si>
  <si>
    <t xml:space="preserve">210133340001                  </t>
  </si>
  <si>
    <t>Кондиционер (Нап/пот. сплит-система АС TIM 36L CF 191-01)</t>
  </si>
  <si>
    <t xml:space="preserve">210114340010                  </t>
  </si>
  <si>
    <t>Шкафы-витрины: Саратов 504 (225КШ) (стекло) (12.02.2015)</t>
  </si>
  <si>
    <t xml:space="preserve">210114340018                  </t>
  </si>
  <si>
    <t>Многофункциональное устройство HP LaserJet Pro M1132s (26.12.2014)</t>
  </si>
  <si>
    <t xml:space="preserve">210114340016                  </t>
  </si>
  <si>
    <t>ЖК/LED Телевизор 46-65 "Mysteru MTV- 4828LTA2 (16.12.2014)</t>
  </si>
  <si>
    <t xml:space="preserve">210114340017                  </t>
  </si>
  <si>
    <t>Пылесос для сухой и влажной уборки PANDA 215XP Small INOX</t>
  </si>
  <si>
    <t xml:space="preserve">210116340001                  </t>
  </si>
  <si>
    <t>Ручной опрессовочный насос V-Test 25</t>
  </si>
  <si>
    <t xml:space="preserve">210114340009                  </t>
  </si>
  <si>
    <t>Телевизор SAMSUNG UE 32F4000 AWX LED</t>
  </si>
  <si>
    <t xml:space="preserve">210114340011                  </t>
  </si>
  <si>
    <t>Электрическая завеса ZVV-0.6E3M (27.09.16)</t>
  </si>
  <si>
    <t xml:space="preserve">210114340020                  </t>
  </si>
  <si>
    <t xml:space="preserve">510114340002                  </t>
  </si>
  <si>
    <t>Динамометрстановой</t>
  </si>
  <si>
    <t xml:space="preserve">510114340003                  </t>
  </si>
  <si>
    <t xml:space="preserve">510114340004                  </t>
  </si>
  <si>
    <t>Электронные весы с анализатором жира</t>
  </si>
  <si>
    <t xml:space="preserve">510114340008                  </t>
  </si>
  <si>
    <t xml:space="preserve">510114340009                  </t>
  </si>
  <si>
    <t>Лампы для бильярдных столов (комплект)</t>
  </si>
  <si>
    <t xml:space="preserve">510114340010                  </t>
  </si>
  <si>
    <t>Бактерицидная лампа переносная</t>
  </si>
  <si>
    <t xml:space="preserve">510114340001                  </t>
  </si>
  <si>
    <t>Весы медицинские наполные с вертикальной стойкой</t>
  </si>
  <si>
    <t xml:space="preserve">510114000001                  </t>
  </si>
  <si>
    <t>Беспроводной интернет - центр с модемом и 4-портативным коммутатором</t>
  </si>
  <si>
    <t xml:space="preserve">110104140041                  </t>
  </si>
  <si>
    <t xml:space="preserve">110104140042                  </t>
  </si>
  <si>
    <t>Многофункциональное устройство Samsung SCX-4220</t>
  </si>
  <si>
    <t xml:space="preserve">110104140054                  </t>
  </si>
  <si>
    <t>Музыкальный центр LG FB-D162X</t>
  </si>
  <si>
    <t xml:space="preserve">110104140050                  </t>
  </si>
  <si>
    <t xml:space="preserve">110104140047                  </t>
  </si>
  <si>
    <t>Сушуар Imagine</t>
  </si>
  <si>
    <t xml:space="preserve">110104141893                  </t>
  </si>
  <si>
    <t xml:space="preserve">110104141894                  </t>
  </si>
  <si>
    <t xml:space="preserve">110104140033                  </t>
  </si>
  <si>
    <t xml:space="preserve">110104140034                  </t>
  </si>
  <si>
    <t>Телевизор Polar</t>
  </si>
  <si>
    <t xml:space="preserve">110104141881                  </t>
  </si>
  <si>
    <t>Торговый аппарат SOUTYTRN /1</t>
  </si>
  <si>
    <t xml:space="preserve">110104141892                  </t>
  </si>
  <si>
    <t>Торговый аппарат SOUTYTRN/1</t>
  </si>
  <si>
    <t xml:space="preserve">110104141891                  </t>
  </si>
  <si>
    <t xml:space="preserve">110104140037                  </t>
  </si>
  <si>
    <t>Часы В126СМ-4Т, красное свечение</t>
  </si>
  <si>
    <t xml:space="preserve">110104140051                  </t>
  </si>
  <si>
    <t>Щит для управления с электрокаменкой ЩУЭ</t>
  </si>
  <si>
    <t xml:space="preserve">110104141898                  </t>
  </si>
  <si>
    <t>Телевизор 50</t>
  </si>
  <si>
    <t xml:space="preserve">510116360020                  </t>
  </si>
  <si>
    <t>Телевизор 63</t>
  </si>
  <si>
    <t xml:space="preserve">510114340006                  </t>
  </si>
  <si>
    <t xml:space="preserve">510114340007                  </t>
  </si>
  <si>
    <t xml:space="preserve">510114340011                  </t>
  </si>
  <si>
    <t>Компьютер, монитор, принтер (комплект)</t>
  </si>
  <si>
    <t xml:space="preserve">510114340012                  </t>
  </si>
  <si>
    <t>Беспроводной телефон</t>
  </si>
  <si>
    <t xml:space="preserve">510114340013                  </t>
  </si>
  <si>
    <t>Система DVD</t>
  </si>
  <si>
    <t xml:space="preserve">510114340014                  </t>
  </si>
  <si>
    <t>Цыфровая фотокамера</t>
  </si>
  <si>
    <t xml:space="preserve">510114340015                  </t>
  </si>
  <si>
    <t xml:space="preserve">510114340016                  </t>
  </si>
  <si>
    <t xml:space="preserve">510114340017                  </t>
  </si>
  <si>
    <t>Электрокардиограф</t>
  </si>
  <si>
    <t xml:space="preserve">510114340005                  </t>
  </si>
  <si>
    <t>Термометр</t>
  </si>
  <si>
    <t xml:space="preserve">210116360003                  </t>
  </si>
  <si>
    <t>Шкаф с ячейками 1300*1150*300</t>
  </si>
  <si>
    <t xml:space="preserve">210116360017                  </t>
  </si>
  <si>
    <t xml:space="preserve">210116360018                  </t>
  </si>
  <si>
    <t>Шкаф с ячейками 1300*1140*300</t>
  </si>
  <si>
    <t xml:space="preserve">210116360019                  </t>
  </si>
  <si>
    <t>Спецтара металлическая с крышкой</t>
  </si>
  <si>
    <t xml:space="preserve">210116360020                  </t>
  </si>
  <si>
    <t>Шкаф для одежды "Этюд"</t>
  </si>
  <si>
    <t xml:space="preserve">210116360011                  </t>
  </si>
  <si>
    <t>Шкаф полузакрытый "Этюд"</t>
  </si>
  <si>
    <t xml:space="preserve">210116360012                  </t>
  </si>
  <si>
    <t>Тумба подкатная "Этюд"</t>
  </si>
  <si>
    <t xml:space="preserve">210116360013                  </t>
  </si>
  <si>
    <t xml:space="preserve">210116360014                  </t>
  </si>
  <si>
    <t>Стол письменный "Этюд"</t>
  </si>
  <si>
    <t xml:space="preserve">210116360015                  </t>
  </si>
  <si>
    <t xml:space="preserve">210116360016                  </t>
  </si>
  <si>
    <t>Термопот: MYSTERY MTP - 2405  (11.03.2016)</t>
  </si>
  <si>
    <t xml:space="preserve">210116360038                  </t>
  </si>
  <si>
    <t>Скамья регулируемая для жима смита мобильная V-Sport БТ 318м</t>
  </si>
  <si>
    <t xml:space="preserve">210116360033                  </t>
  </si>
  <si>
    <t>Ковровое покрытие Меридиан</t>
  </si>
  <si>
    <t xml:space="preserve">210116360002                  </t>
  </si>
  <si>
    <t>Стол в больщую ванну</t>
  </si>
  <si>
    <t xml:space="preserve">210116360006                  </t>
  </si>
  <si>
    <t>Защитные экраны на батареи</t>
  </si>
  <si>
    <t xml:space="preserve">210116360007                  </t>
  </si>
  <si>
    <t xml:space="preserve">210116360009                  </t>
  </si>
  <si>
    <t>Тележка уборочная ЛАЙМА "Проф" 2-съем ведра 25 л, мех. отжим, мет. каркас</t>
  </si>
  <si>
    <t xml:space="preserve">210100360001                  </t>
  </si>
  <si>
    <t>Кресло "Самба"</t>
  </si>
  <si>
    <t xml:space="preserve">210116360027                  </t>
  </si>
  <si>
    <t xml:space="preserve">210116360028                  </t>
  </si>
  <si>
    <t xml:space="preserve">210116360029                  </t>
  </si>
  <si>
    <t xml:space="preserve">210116360030                  </t>
  </si>
  <si>
    <t xml:space="preserve">210116360031                  </t>
  </si>
  <si>
    <t xml:space="preserve">210116360032                  </t>
  </si>
  <si>
    <t>Дорожка разделительная для бассейна</t>
  </si>
  <si>
    <t xml:space="preserve">210106160047                  </t>
  </si>
  <si>
    <t xml:space="preserve">210106160048                  </t>
  </si>
  <si>
    <t xml:space="preserve">210106160049                  </t>
  </si>
  <si>
    <t xml:space="preserve">210106160050                  </t>
  </si>
  <si>
    <t xml:space="preserve">210106160051                  </t>
  </si>
  <si>
    <t>Игровой стол "Аэрохоккей"</t>
  </si>
  <si>
    <t xml:space="preserve">210106160001                  </t>
  </si>
  <si>
    <t>Кулер (аппарат для нагрева воды)</t>
  </si>
  <si>
    <t>Машина стиральная ZANUSSI FE 802</t>
  </si>
  <si>
    <t xml:space="preserve">210106160024                  </t>
  </si>
  <si>
    <t>Перфоратор HR 2450 МAKITA</t>
  </si>
  <si>
    <t xml:space="preserve">210106160039                  </t>
  </si>
  <si>
    <t>Сейф облегченный AIKO 290082</t>
  </si>
  <si>
    <t xml:space="preserve">210106160042                  </t>
  </si>
  <si>
    <t>Стартовая тумба</t>
  </si>
  <si>
    <t xml:space="preserve">210106160052                  </t>
  </si>
  <si>
    <t>Тумба угловая под телевизор</t>
  </si>
  <si>
    <t xml:space="preserve">210106160025                  </t>
  </si>
  <si>
    <t>Извещатель пожарный линейный</t>
  </si>
  <si>
    <t xml:space="preserve">210133360011                  </t>
  </si>
  <si>
    <t xml:space="preserve">210133360010                  </t>
  </si>
  <si>
    <t>СВЧ печь LG MS 2041N</t>
  </si>
  <si>
    <t xml:space="preserve">210116360021                  </t>
  </si>
  <si>
    <t>Тренажер для ягодичных, приводящих - отводящих мышц бедра стоя</t>
  </si>
  <si>
    <t xml:space="preserve">210116360001                  </t>
  </si>
  <si>
    <t xml:space="preserve">210116360022                  </t>
  </si>
  <si>
    <t>Кресло "Пилот" сетка (05.02.2015)</t>
  </si>
  <si>
    <t xml:space="preserve">210116360026                  </t>
  </si>
  <si>
    <t xml:space="preserve">210116360023                  </t>
  </si>
  <si>
    <t>Кресло "Пилот" сетка (24.12.2014)</t>
  </si>
  <si>
    <t xml:space="preserve">210116360024                  </t>
  </si>
  <si>
    <t xml:space="preserve">210116360025                  </t>
  </si>
  <si>
    <t>Обогреватель масляный: Timberk TOR</t>
  </si>
  <si>
    <t xml:space="preserve">210100360002                  </t>
  </si>
  <si>
    <t xml:space="preserve">210100360003                  </t>
  </si>
  <si>
    <t>Шкаф закрытый "Этюд"</t>
  </si>
  <si>
    <t xml:space="preserve">210116360010                  </t>
  </si>
  <si>
    <t>Экран шумозащитный</t>
  </si>
  <si>
    <t xml:space="preserve">210116360064                  </t>
  </si>
  <si>
    <t>Мяч полусфера гимнастическая BS02B 58см (13.05.16)</t>
  </si>
  <si>
    <t xml:space="preserve">210116360055                  </t>
  </si>
  <si>
    <t xml:space="preserve">210116360056                  </t>
  </si>
  <si>
    <t xml:space="preserve">210116360057                  </t>
  </si>
  <si>
    <t>Тепловая завеса RTA-S3 (03.06.16)</t>
  </si>
  <si>
    <t xml:space="preserve">210114340019                  </t>
  </si>
  <si>
    <t>Станок шлиф.точило Р 12003  ПИТ (08.08.2016)</t>
  </si>
  <si>
    <t xml:space="preserve">210116360063                  </t>
  </si>
  <si>
    <t>Воздухонагреватель водяной трехрядный WWN 60-30/3 (31/01/2017)</t>
  </si>
  <si>
    <t xml:space="preserve">210116360071                  </t>
  </si>
  <si>
    <t>Кресло Бейсик №48  (03.03.2016)</t>
  </si>
  <si>
    <t xml:space="preserve">210116360036                  </t>
  </si>
  <si>
    <t xml:space="preserve">210116360037                  </t>
  </si>
  <si>
    <t>Скамейка 1100*400*440 (15.03.2016)</t>
  </si>
  <si>
    <t xml:space="preserve">210116360039                  </t>
  </si>
  <si>
    <t>Скамейка 1680*400*440 (15.03.2016)</t>
  </si>
  <si>
    <t xml:space="preserve">210116360040                  </t>
  </si>
  <si>
    <t>Скамейка 2000*400*440 (15.03.2016)</t>
  </si>
  <si>
    <t xml:space="preserve">210116360041                  </t>
  </si>
  <si>
    <t xml:space="preserve">210116360042                  </t>
  </si>
  <si>
    <t xml:space="preserve">210116360043                  </t>
  </si>
  <si>
    <t>Скамейка 1750*400*440 (15.03.2016)</t>
  </si>
  <si>
    <t xml:space="preserve">210116360044                  </t>
  </si>
  <si>
    <t>Скамейка 1500*400*440 (15.03.2016)</t>
  </si>
  <si>
    <t xml:space="preserve">210116360045                  </t>
  </si>
  <si>
    <t xml:space="preserve">210116360046                  </t>
  </si>
  <si>
    <t xml:space="preserve">210116360047                  </t>
  </si>
  <si>
    <t>Стол кассира (29.03.2016)</t>
  </si>
  <si>
    <t xml:space="preserve">210116360054                  </t>
  </si>
  <si>
    <t>Сетка хоккейная HUCK a:1,93 b: 1.22, нить 4 мм ПЭ IIHF Approved, бел. (12.09.16)</t>
  </si>
  <si>
    <t xml:space="preserve">210116360065                  </t>
  </si>
  <si>
    <t xml:space="preserve">210116360066                  </t>
  </si>
  <si>
    <t>Рольставни белые (28.03.2016)</t>
  </si>
  <si>
    <t xml:space="preserve">210116360048                  </t>
  </si>
  <si>
    <t>Вертикальные жалюзи (09.03.2016)</t>
  </si>
  <si>
    <t xml:space="preserve">210116360049                  </t>
  </si>
  <si>
    <t xml:space="preserve">210116360050                  </t>
  </si>
  <si>
    <t xml:space="preserve">210116360052                  </t>
  </si>
  <si>
    <t xml:space="preserve">210116360051                  </t>
  </si>
  <si>
    <t xml:space="preserve">210116360053                  </t>
  </si>
  <si>
    <t>Вертикальные жалюзи (02.02.2016)</t>
  </si>
  <si>
    <t xml:space="preserve">210116360035                  </t>
  </si>
  <si>
    <t>Светодиодный прожектор (23.11.2017)</t>
  </si>
  <si>
    <t xml:space="preserve">210114360001                  </t>
  </si>
  <si>
    <t xml:space="preserve">021011436002                  </t>
  </si>
  <si>
    <t xml:space="preserve">210114360003                  </t>
  </si>
  <si>
    <t xml:space="preserve">210114360004                  </t>
  </si>
  <si>
    <t>Ель 5м Императрица (15.01.2018)</t>
  </si>
  <si>
    <t xml:space="preserve">210133360005                  </t>
  </si>
  <si>
    <t>Коньки хоккейные Bauer Supreme S140 YTH р 11  (26.12.2016)</t>
  </si>
  <si>
    <t xml:space="preserve">210116360069                  </t>
  </si>
  <si>
    <t>Коньки хоккейные Bauer Supreme S140 YTH р 13  (26.12.2016)</t>
  </si>
  <si>
    <t xml:space="preserve">210116360068                  </t>
  </si>
  <si>
    <t>Коньки хоккейные Bauer Supreme S140 YTH р 12  (26.12.2016)</t>
  </si>
  <si>
    <t xml:space="preserve">210116360067                  </t>
  </si>
  <si>
    <t xml:space="preserve">210116360070                  </t>
  </si>
  <si>
    <t>Кресло для посетителей двухсекц. со столом (22.02.2017)</t>
  </si>
  <si>
    <t xml:space="preserve">210116360074                  </t>
  </si>
  <si>
    <t>Кресло офисное (22.02.2017)</t>
  </si>
  <si>
    <t xml:space="preserve">210116360073                  </t>
  </si>
  <si>
    <t>Стул для посетителей хром бордовый (22.02.2017)</t>
  </si>
  <si>
    <t xml:space="preserve">210116360072                  </t>
  </si>
  <si>
    <t>Стойка ресепшена (28.02.2017)</t>
  </si>
  <si>
    <t xml:space="preserve">210116360075                  </t>
  </si>
  <si>
    <t xml:space="preserve">Вентилятор D4E 146-AA07-31 </t>
  </si>
  <si>
    <t xml:space="preserve">210133360001                  </t>
  </si>
  <si>
    <t>Скамейка 1380*400*440 (25.04.16)</t>
  </si>
  <si>
    <t xml:space="preserve">210116360058                  </t>
  </si>
  <si>
    <t>Скамейка 1090*400*440 (25.04.16)</t>
  </si>
  <si>
    <t xml:space="preserve">210116360059                  </t>
  </si>
  <si>
    <t>Стол - тумба (25.04.16)</t>
  </si>
  <si>
    <t xml:space="preserve">210116360060                  </t>
  </si>
  <si>
    <t xml:space="preserve">210116360061                  </t>
  </si>
  <si>
    <t>Скамья 500*2000*450</t>
  </si>
  <si>
    <t xml:space="preserve">510116360053                  </t>
  </si>
  <si>
    <t xml:space="preserve">510116360054                  </t>
  </si>
  <si>
    <t>Зеркало 25,65 кв.м.</t>
  </si>
  <si>
    <t xml:space="preserve">510116360057                  </t>
  </si>
  <si>
    <t>Стойка для крепления шнура с флажками для плавания на спине</t>
  </si>
  <si>
    <t xml:space="preserve">510116360059                  </t>
  </si>
  <si>
    <t xml:space="preserve">510116360060                  </t>
  </si>
  <si>
    <t xml:space="preserve">510116360061                  </t>
  </si>
  <si>
    <t xml:space="preserve">510116360062                  </t>
  </si>
  <si>
    <t>Стол рабочий однотумбовый</t>
  </si>
  <si>
    <t xml:space="preserve">510116360001                  </t>
  </si>
  <si>
    <t xml:space="preserve">510116360002                  </t>
  </si>
  <si>
    <t xml:space="preserve">510116360003                  </t>
  </si>
  <si>
    <t>Сейф настольный</t>
  </si>
  <si>
    <t xml:space="preserve">510116360004                  </t>
  </si>
  <si>
    <t xml:space="preserve">510116360005                  </t>
  </si>
  <si>
    <t>Стул металлический вращающися</t>
  </si>
  <si>
    <t xml:space="preserve">510116360006                  </t>
  </si>
  <si>
    <t xml:space="preserve">510116360007                  </t>
  </si>
  <si>
    <t>Вешалка напольная</t>
  </si>
  <si>
    <t xml:space="preserve">510116360008                  </t>
  </si>
  <si>
    <t xml:space="preserve">510116360014                  </t>
  </si>
  <si>
    <t>Зеркало овальное</t>
  </si>
  <si>
    <t xml:space="preserve">110106160009                  </t>
  </si>
  <si>
    <t xml:space="preserve">110106160010                  </t>
  </si>
  <si>
    <t xml:space="preserve">110106160011                  </t>
  </si>
  <si>
    <t>Зеркало ПСО</t>
  </si>
  <si>
    <t xml:space="preserve">110106160111                  </t>
  </si>
  <si>
    <t xml:space="preserve">110106160097                  </t>
  </si>
  <si>
    <t>Мобайл</t>
  </si>
  <si>
    <t xml:space="preserve">110106160101                  </t>
  </si>
  <si>
    <t xml:space="preserve">110106160112                  </t>
  </si>
  <si>
    <t>Скамейка Скотта</t>
  </si>
  <si>
    <t xml:space="preserve">110106160149                  </t>
  </si>
  <si>
    <t>Стойки из хромированных труб</t>
  </si>
  <si>
    <t xml:space="preserve">110106160152                  </t>
  </si>
  <si>
    <t xml:space="preserve">110106160028                  </t>
  </si>
  <si>
    <t xml:space="preserve">110106160027                  </t>
  </si>
  <si>
    <t>Тренажер "Лэг Мэджик"</t>
  </si>
  <si>
    <t>Шкаф металлический двухсекционный 1860х600х500</t>
  </si>
  <si>
    <t xml:space="preserve">110106160138                  </t>
  </si>
  <si>
    <t>Гантели</t>
  </si>
  <si>
    <t xml:space="preserve">410116360045                  </t>
  </si>
  <si>
    <t>Гантельный ряд от 3,5 кг до 31 кг с шагном 2,5 кг (12пар) 414 кг.</t>
  </si>
  <si>
    <t xml:space="preserve">410116360046                  </t>
  </si>
  <si>
    <t>Гриф усиленный (сложный) МВСВ-450</t>
  </si>
  <si>
    <t xml:space="preserve">410116360047                  </t>
  </si>
  <si>
    <t>Спортивный тренажер для плавания с монитором</t>
  </si>
  <si>
    <t xml:space="preserve">410116360048                  </t>
  </si>
  <si>
    <t>Стеллаж для кубков</t>
  </si>
  <si>
    <t xml:space="preserve">410116360049                  </t>
  </si>
  <si>
    <t>Тренажер для плавания ("Голень сидя" БТ213 для икроножных мышц)</t>
  </si>
  <si>
    <t xml:space="preserve">410116360051                  </t>
  </si>
  <si>
    <t>Тренажер для плавания ("Рычажная тяга" БТ210 для мышц спины)</t>
  </si>
  <si>
    <t xml:space="preserve">410116360052                  </t>
  </si>
  <si>
    <t>Скамейка горизонтальная БТ - 301</t>
  </si>
  <si>
    <t xml:space="preserve">410116260001                  </t>
  </si>
  <si>
    <t>Скамейка регулируемая БТ - 302</t>
  </si>
  <si>
    <t xml:space="preserve">410116260002                  </t>
  </si>
  <si>
    <t>Скамейка для пресса БТ - 310</t>
  </si>
  <si>
    <t xml:space="preserve">410116260003                  </t>
  </si>
  <si>
    <t>Станок для разгибания спины БТ - 313</t>
  </si>
  <si>
    <t xml:space="preserve">410116260005                  </t>
  </si>
  <si>
    <t>Скамья для французского жима БТ - 323</t>
  </si>
  <si>
    <t xml:space="preserve">410116260006                  </t>
  </si>
  <si>
    <t>Стол массажный</t>
  </si>
  <si>
    <t xml:space="preserve">410116260004                  </t>
  </si>
  <si>
    <t>Часы - термрметр</t>
  </si>
  <si>
    <t xml:space="preserve">510116360018                  </t>
  </si>
  <si>
    <t>Кий Классик для рус.пирамиды</t>
  </si>
  <si>
    <t xml:space="preserve">510116360023                  </t>
  </si>
  <si>
    <t xml:space="preserve">510116360024                  </t>
  </si>
  <si>
    <t xml:space="preserve">510116360025                  </t>
  </si>
  <si>
    <t>Киевница настенная</t>
  </si>
  <si>
    <t xml:space="preserve">510116360026                  </t>
  </si>
  <si>
    <t>Счетчик отрезков дистанции</t>
  </si>
  <si>
    <t xml:space="preserve">510116360027                  </t>
  </si>
  <si>
    <t xml:space="preserve">510116360028                  </t>
  </si>
  <si>
    <t xml:space="preserve">510116360029                  </t>
  </si>
  <si>
    <t xml:space="preserve">510116360030                  </t>
  </si>
  <si>
    <t>Шест для обучения плаванию</t>
  </si>
  <si>
    <t xml:space="preserve">510116360033                  </t>
  </si>
  <si>
    <t xml:space="preserve">510116360034                  </t>
  </si>
  <si>
    <t>Скамека гимнастическая</t>
  </si>
  <si>
    <t xml:space="preserve">510116360036                  </t>
  </si>
  <si>
    <t xml:space="preserve">510116360037                  </t>
  </si>
  <si>
    <t xml:space="preserve">510116360038                  </t>
  </si>
  <si>
    <t xml:space="preserve">510116360039                  </t>
  </si>
  <si>
    <t xml:space="preserve">510116360040                  </t>
  </si>
  <si>
    <t xml:space="preserve">510116360041                  </t>
  </si>
  <si>
    <t xml:space="preserve">510116360042                  </t>
  </si>
  <si>
    <t xml:space="preserve">510116360043                  </t>
  </si>
  <si>
    <t xml:space="preserve">510116360044                  </t>
  </si>
  <si>
    <t xml:space="preserve">510116360045                  </t>
  </si>
  <si>
    <t xml:space="preserve">510116360046                  </t>
  </si>
  <si>
    <t>Корзина для хранения инвентаря</t>
  </si>
  <si>
    <t xml:space="preserve">510116360047                  </t>
  </si>
  <si>
    <t xml:space="preserve">510116360048                  </t>
  </si>
  <si>
    <t xml:space="preserve">510116360049                  </t>
  </si>
  <si>
    <t>Стеллаж для хранения плавательных принадлежностей</t>
  </si>
  <si>
    <t xml:space="preserve">510116360050                  </t>
  </si>
  <si>
    <t xml:space="preserve">510116360051                  </t>
  </si>
  <si>
    <t xml:space="preserve">510116360052                  </t>
  </si>
  <si>
    <t>Пьедестал почета</t>
  </si>
  <si>
    <t xml:space="preserve">510116360073                  </t>
  </si>
  <si>
    <t>Коплект шин для взрослых и детей</t>
  </si>
  <si>
    <t xml:space="preserve">510116360015                  </t>
  </si>
  <si>
    <t>Столик медицинский инструментальный</t>
  </si>
  <si>
    <t xml:space="preserve">510116360016                  </t>
  </si>
  <si>
    <t xml:space="preserve">510116360017                  </t>
  </si>
  <si>
    <t>Раздевальный сборно-разборный металлический шкаф  (малая ванна)</t>
  </si>
  <si>
    <t xml:space="preserve">110106160167                  </t>
  </si>
  <si>
    <t xml:space="preserve">110106160169                  </t>
  </si>
  <si>
    <t xml:space="preserve">110106160170                  </t>
  </si>
  <si>
    <t xml:space="preserve">110106160171                  </t>
  </si>
  <si>
    <t xml:space="preserve">110106160172                  </t>
  </si>
  <si>
    <t xml:space="preserve">110106160173                  </t>
  </si>
  <si>
    <t xml:space="preserve">110106160174                  </t>
  </si>
  <si>
    <t xml:space="preserve">110106160175                  </t>
  </si>
  <si>
    <t xml:space="preserve">010106160176                  </t>
  </si>
  <si>
    <t xml:space="preserve">110106160177                  </t>
  </si>
  <si>
    <t xml:space="preserve">110106160178                  </t>
  </si>
  <si>
    <t xml:space="preserve">110106160179                  </t>
  </si>
  <si>
    <t xml:space="preserve">110106160180                  </t>
  </si>
  <si>
    <t xml:space="preserve">110106160181                  </t>
  </si>
  <si>
    <t xml:space="preserve">110106160182                  </t>
  </si>
  <si>
    <t xml:space="preserve">110106160183                  </t>
  </si>
  <si>
    <t xml:space="preserve">110106160184                  </t>
  </si>
  <si>
    <t xml:space="preserve">110106160185                  </t>
  </si>
  <si>
    <t xml:space="preserve">110106160186                  </t>
  </si>
  <si>
    <t xml:space="preserve">110106160187                  </t>
  </si>
  <si>
    <t>Стойка под гантели (для 10 пар)  БЕТ- 402</t>
  </si>
  <si>
    <t xml:space="preserve">410116260007                  </t>
  </si>
  <si>
    <t xml:space="preserve">410116260008                  </t>
  </si>
  <si>
    <t>Гантель неразборная (классик) с вращающейся хромированной ручкой - черная, 18 кг.</t>
  </si>
  <si>
    <t xml:space="preserve">410116360001                  </t>
  </si>
  <si>
    <t xml:space="preserve">410116360002                  </t>
  </si>
  <si>
    <t>Гантель неразборная (классик) с вращающейся хромированной ручкой - черная, 20 кг.</t>
  </si>
  <si>
    <t xml:space="preserve">410116360003                  </t>
  </si>
  <si>
    <t xml:space="preserve">410116360004                  </t>
  </si>
  <si>
    <t>Гантель неразборная (классик) с вращающейся хромированной ручкой - черная, 22 кг.</t>
  </si>
  <si>
    <t xml:space="preserve">410116360005                  </t>
  </si>
  <si>
    <t xml:space="preserve">410116360006                  </t>
  </si>
  <si>
    <t>Гантель неразборная (классик) с вращающейся хромированной ручкой - черная, 24 кг.</t>
  </si>
  <si>
    <t xml:space="preserve">410116360007                  </t>
  </si>
  <si>
    <t xml:space="preserve">410116360008                  </t>
  </si>
  <si>
    <t>Гантель неразборная (классик) с вращающейся хромированной ручкой - черная, 26 кг.</t>
  </si>
  <si>
    <t xml:space="preserve">410116360009                  </t>
  </si>
  <si>
    <t>Гантель неразборная (классик) с вращающейся хромированной ручкой - черная, 28 кг.</t>
  </si>
  <si>
    <t xml:space="preserve">410116360010                  </t>
  </si>
  <si>
    <t xml:space="preserve">410116360011                  </t>
  </si>
  <si>
    <t xml:space="preserve">410116360012                  </t>
  </si>
  <si>
    <t>Гантель неразборная (классик) с вращающейся хромированной ручкой - черная, 30кг.</t>
  </si>
  <si>
    <t xml:space="preserve">410116360013                  </t>
  </si>
  <si>
    <t xml:space="preserve">410116360014                  </t>
  </si>
  <si>
    <t>Гантель неразборная (классик) с вращающейся хромированной ручкой - черная, 32 кг..</t>
  </si>
  <si>
    <t xml:space="preserve">410116360015                  </t>
  </si>
  <si>
    <t xml:space="preserve">410116360016                  </t>
  </si>
  <si>
    <t>Гантель неразборная (классик) с вращающейся хромированной ручкой - черная, 36 кг.</t>
  </si>
  <si>
    <t xml:space="preserve">410116360017                  </t>
  </si>
  <si>
    <t xml:space="preserve">410116360018                  </t>
  </si>
  <si>
    <t>Гантель неразборная (классик) с вращающейся хромированной ручкой - черная, 40 кг.</t>
  </si>
  <si>
    <t xml:space="preserve">410116360019                  </t>
  </si>
  <si>
    <t xml:space="preserve">410116360020                  </t>
  </si>
  <si>
    <t>Гантель неразборная (классик) с вращающейся хромированной ручкой - черная, 50 кг.</t>
  </si>
  <si>
    <t xml:space="preserve">410116360021                  </t>
  </si>
  <si>
    <t xml:space="preserve">410116360022                  </t>
  </si>
  <si>
    <t>Диск 25 кг. красный (Д 50мм) евроклассик</t>
  </si>
  <si>
    <t>Диск 20 кг. синий (Д 50мм) евроклассик</t>
  </si>
  <si>
    <t>Тумба стартовая нестандартная</t>
  </si>
  <si>
    <t xml:space="preserve">410116260009                  </t>
  </si>
  <si>
    <t>Электронные часы для бассейнов</t>
  </si>
  <si>
    <t xml:space="preserve">410116260013                  </t>
  </si>
  <si>
    <t xml:space="preserve">410116260014                  </t>
  </si>
  <si>
    <t xml:space="preserve">410116260015                  </t>
  </si>
  <si>
    <t xml:space="preserve">410116260016                  </t>
  </si>
  <si>
    <t>Насос циркуляционный DAB A 50/180 XM</t>
  </si>
  <si>
    <t xml:space="preserve">410133360001                  </t>
  </si>
  <si>
    <t>Баннер (Спортивный комплекс Темп)  (18.03.2016)</t>
  </si>
  <si>
    <t xml:space="preserve">210119380001                  </t>
  </si>
  <si>
    <t>Стенд, размер 1300*1000 мм. (11.07.16)</t>
  </si>
  <si>
    <t xml:space="preserve">210119380002                  </t>
  </si>
  <si>
    <t>Стенд, размер 1300*1100 мм. (11.07.16)</t>
  </si>
  <si>
    <t xml:space="preserve">210119380003                  </t>
  </si>
  <si>
    <t>Стенд, размер 870*1000 мм. (11.07.16)</t>
  </si>
  <si>
    <t xml:space="preserve">210119380004                  </t>
  </si>
  <si>
    <t>Стенд, размер 1700*1300 мм. (11.07.16)</t>
  </si>
  <si>
    <t xml:space="preserve">210119380005                  </t>
  </si>
  <si>
    <t>Картина "Акула"</t>
  </si>
  <si>
    <t xml:space="preserve">110109190016                  </t>
  </si>
  <si>
    <t>Доска объявлений</t>
  </si>
  <si>
    <t xml:space="preserve">510119380001                  </t>
  </si>
  <si>
    <t>Стенд (Расписание занятий)</t>
  </si>
  <si>
    <t xml:space="preserve">510119380004                  </t>
  </si>
  <si>
    <t>Стенд с таблицей рекордов</t>
  </si>
  <si>
    <t xml:space="preserve">510119380005                  </t>
  </si>
  <si>
    <t>Указатели ( набор 72 шт)</t>
  </si>
  <si>
    <t xml:space="preserve">510119380006                  </t>
  </si>
  <si>
    <t>Фото-стенд по культивируемым видам спорта</t>
  </si>
  <si>
    <t xml:space="preserve">510119380007                  </t>
  </si>
  <si>
    <t>Ворота футбольные, стандартные (7,32 м х 2,44 м ), алюм., сборные, пара</t>
  </si>
  <si>
    <t xml:space="preserve">М000000794                    </t>
  </si>
  <si>
    <t>Специализированное табло для счета игры (3000х1600х130 см), питание 220В</t>
  </si>
  <si>
    <t xml:space="preserve">М000000795                    </t>
  </si>
  <si>
    <t xml:space="preserve">Трактор колесный МТЗ-82 </t>
  </si>
  <si>
    <t xml:space="preserve">410125000001                  </t>
  </si>
  <si>
    <t>Универсальный станок для заточки коньков</t>
  </si>
  <si>
    <t xml:space="preserve">СД1101361685                  </t>
  </si>
  <si>
    <t>Блочный теплопункт для зависимого отопления НКL-19</t>
  </si>
  <si>
    <t xml:space="preserve">СД110104140009                </t>
  </si>
  <si>
    <t xml:space="preserve">СД1101341401673               </t>
  </si>
  <si>
    <t>Льдоуборочная м-на ГАЗ-66</t>
  </si>
  <si>
    <t xml:space="preserve">110104160015                  </t>
  </si>
  <si>
    <t>Блочный теплопункт   2010г.</t>
  </si>
  <si>
    <t xml:space="preserve">М000000365                    </t>
  </si>
  <si>
    <t xml:space="preserve">Снегоход "Буран" СБ 640 А 2009г. </t>
  </si>
  <si>
    <t xml:space="preserve">М000000640                    </t>
  </si>
  <si>
    <t>Машина с насадками для ухода за всеми типами синтетических спортивных покрытий</t>
  </si>
  <si>
    <t xml:space="preserve">М000000817                    </t>
  </si>
  <si>
    <t>Лестничный марш</t>
  </si>
  <si>
    <t xml:space="preserve">ГЛ1106311600153               </t>
  </si>
  <si>
    <t xml:space="preserve">ГЛ1106311600152               </t>
  </si>
  <si>
    <t>Силовой тренажер Ketter Delta XL</t>
  </si>
  <si>
    <t xml:space="preserve">ГЛ1106311600061               </t>
  </si>
  <si>
    <t>Табло информационное световое для спортивных игр</t>
  </si>
  <si>
    <t xml:space="preserve">ГЛ1106311600060               </t>
  </si>
  <si>
    <t>Электрокардиограф ЭК1Т-07 "Аксион"</t>
  </si>
  <si>
    <t xml:space="preserve">М000000786                    </t>
  </si>
  <si>
    <t>Ингалятор кислородный КИ-5</t>
  </si>
  <si>
    <t xml:space="preserve">М000000787                    </t>
  </si>
  <si>
    <t>Стерилизатор ГК-10-1 "ТЗМОИ"</t>
  </si>
  <si>
    <t xml:space="preserve">М000000788                    </t>
  </si>
  <si>
    <t>Тележка на пневматических шинах  для перевозки инвентаря</t>
  </si>
  <si>
    <t xml:space="preserve">М000000797                    </t>
  </si>
  <si>
    <t>Трибуна мобильная (12 п.м.)</t>
  </si>
  <si>
    <t xml:space="preserve">М000000799                    </t>
  </si>
  <si>
    <t xml:space="preserve">М000000800                    </t>
  </si>
  <si>
    <t xml:space="preserve">Стенд информационный </t>
  </si>
  <si>
    <t xml:space="preserve">210138000001                  </t>
  </si>
  <si>
    <t xml:space="preserve">Насос дренажный с режущим механизмом DW1500/22 (Belamos) </t>
  </si>
  <si>
    <t xml:space="preserve">210134000002                  </t>
  </si>
  <si>
    <t xml:space="preserve">М000000746                    </t>
  </si>
  <si>
    <t xml:space="preserve">М000000747                    </t>
  </si>
  <si>
    <t>Электропечь Кристина ЭНУ-18</t>
  </si>
  <si>
    <t xml:space="preserve">210134000003                  </t>
  </si>
  <si>
    <t>Шкаф металлический (секционный)</t>
  </si>
  <si>
    <t>Ноутбук Lenovo V110-15|AP</t>
  </si>
  <si>
    <t xml:space="preserve">410134000002                  </t>
  </si>
  <si>
    <t xml:space="preserve">Системный блок ZEON </t>
  </si>
  <si>
    <t xml:space="preserve">410134000003                  </t>
  </si>
  <si>
    <t xml:space="preserve">410134000001                  </t>
  </si>
  <si>
    <t>Контрольно-кассовая техника "ЭЛВЕС-МФ"</t>
  </si>
  <si>
    <t>Станок деревообрабатывающий "Муравей" СД-6</t>
  </si>
  <si>
    <t xml:space="preserve">М000000629                    </t>
  </si>
  <si>
    <t xml:space="preserve">М000000743                    </t>
  </si>
  <si>
    <t>Борона для подготовки лыжной трассы (коньковый ход)</t>
  </si>
  <si>
    <t xml:space="preserve">210134000011                  </t>
  </si>
  <si>
    <t>Борона для подготовки лыжной трассы (классич.ход)</t>
  </si>
  <si>
    <t xml:space="preserve">210134000010                  </t>
  </si>
  <si>
    <t>Компьютерное оборудование в комплекте (монитор,системный блок)  21.11.2012г.</t>
  </si>
  <si>
    <t xml:space="preserve">М000000657                    </t>
  </si>
  <si>
    <t>Сейф ASM-30</t>
  </si>
  <si>
    <t xml:space="preserve">М000001083                    </t>
  </si>
  <si>
    <t>Динамометр становой  ДС-500</t>
  </si>
  <si>
    <t xml:space="preserve">М000000745                    </t>
  </si>
  <si>
    <t>Пылесос моющий ZELMER</t>
  </si>
  <si>
    <t xml:space="preserve">210134000008                  </t>
  </si>
  <si>
    <t>LAX k 1800 B-A-Активный сабвуфер 450 Вт./8 Ом</t>
  </si>
  <si>
    <t xml:space="preserve">М000000850                    </t>
  </si>
  <si>
    <t xml:space="preserve">М000000851                    </t>
  </si>
  <si>
    <t xml:space="preserve">М000000852                    </t>
  </si>
  <si>
    <t xml:space="preserve">М000000853                    </t>
  </si>
  <si>
    <t>Радиосистема UHF встр. модулятор, пресеты, 470-900мГц ALTO MOD800H</t>
  </si>
  <si>
    <t xml:space="preserve">М000000854                    </t>
  </si>
  <si>
    <t xml:space="preserve">М000000855                    </t>
  </si>
  <si>
    <t>LAX SR 915 А-Активная аккустическая система двухполосная, 400 Вт/8 Ом</t>
  </si>
  <si>
    <t xml:space="preserve">М000000856                    </t>
  </si>
  <si>
    <t xml:space="preserve">М000000857                    </t>
  </si>
  <si>
    <t>Yamaha MG-166 CX-USB-микшерный пульт 8-10 микр/лин. вх., 4-2 лин. стерео пары</t>
  </si>
  <si>
    <t xml:space="preserve">М000000858                    </t>
  </si>
  <si>
    <t xml:space="preserve">Микрофон SHURE BLX24E/PG58 k3E 606-638 MHz радиосистема вокальная </t>
  </si>
  <si>
    <t xml:space="preserve">М000000859                    </t>
  </si>
  <si>
    <t>Пресс волл 6,2 м * 3,7 м (с банером)</t>
  </si>
  <si>
    <t xml:space="preserve">М000001176                    </t>
  </si>
  <si>
    <t>Компьютер в сборе по дог 8 от 15.06.2016</t>
  </si>
  <si>
    <t xml:space="preserve">М000001178                    </t>
  </si>
  <si>
    <t>Ворота футбольные, тренировочные (200 х 500 см), сталь, пара</t>
  </si>
  <si>
    <t xml:space="preserve">М000000796                    </t>
  </si>
  <si>
    <t>Стойка для приседания</t>
  </si>
  <si>
    <t xml:space="preserve">М000000340                    </t>
  </si>
  <si>
    <t>Стойка для приседаний 2007г.</t>
  </si>
  <si>
    <t xml:space="preserve">310110160064                  </t>
  </si>
  <si>
    <t>Штанга спортивная</t>
  </si>
  <si>
    <t xml:space="preserve">М000000354                    </t>
  </si>
  <si>
    <t>Штанга тренировочная с/к дисков на 130 кг.2007г.</t>
  </si>
  <si>
    <t xml:space="preserve">310110160059                  </t>
  </si>
  <si>
    <t>Тренажерная машина "Смитта"</t>
  </si>
  <si>
    <t xml:space="preserve">110104160001                  </t>
  </si>
  <si>
    <t xml:space="preserve">М000000622                    </t>
  </si>
  <si>
    <t>Комплект штанги 150 кг 2007г.</t>
  </si>
  <si>
    <t xml:space="preserve">М000000641                    </t>
  </si>
  <si>
    <t>Комплект штанги 150 кг 2009г.</t>
  </si>
  <si>
    <t xml:space="preserve">М000000645                    </t>
  </si>
  <si>
    <t>Гриф усиленный 30.11.2010г.</t>
  </si>
  <si>
    <t xml:space="preserve">М000000647                    </t>
  </si>
  <si>
    <t>Машина для гак-приседаний</t>
  </si>
  <si>
    <t xml:space="preserve">М000000828                    </t>
  </si>
  <si>
    <t>Щитки вратаря EFSI (28)</t>
  </si>
  <si>
    <t xml:space="preserve">СД2106361100154               </t>
  </si>
  <si>
    <t>Щитки вратаря EFSI (30)</t>
  </si>
  <si>
    <t xml:space="preserve">СД2106361100155               </t>
  </si>
  <si>
    <t>Универсальный спортивный комплекс</t>
  </si>
  <si>
    <t xml:space="preserve">СД1101061968                  </t>
  </si>
  <si>
    <t xml:space="preserve">Велотренажер </t>
  </si>
  <si>
    <t xml:space="preserve">СД1101061634                  </t>
  </si>
  <si>
    <t>Беговая дорожка CDV-XT-5700</t>
  </si>
  <si>
    <t xml:space="preserve">КН110106160005                </t>
  </si>
  <si>
    <t>Баскетбольный щит Spalding 60</t>
  </si>
  <si>
    <t xml:space="preserve">ГЛ1106311600062               </t>
  </si>
  <si>
    <t>Баскетбольный щит Spalding 60 2</t>
  </si>
  <si>
    <t xml:space="preserve">ГЛ1106311600068               </t>
  </si>
  <si>
    <t>Ноутбук HP Compag 610 Cel560</t>
  </si>
  <si>
    <t xml:space="preserve">ГЛ1101041400003               </t>
  </si>
  <si>
    <t>Площадка для пляжного волейбола</t>
  </si>
  <si>
    <t xml:space="preserve">ГЛ1106311600155               </t>
  </si>
  <si>
    <t>Площадка для уличного баскетбола</t>
  </si>
  <si>
    <t xml:space="preserve">ГЛ1106311600156               </t>
  </si>
  <si>
    <t xml:space="preserve">ГЛ1106311600154               </t>
  </si>
  <si>
    <t>Стойка баскетбольная1</t>
  </si>
  <si>
    <t xml:space="preserve">ГЛ1106311600058               </t>
  </si>
  <si>
    <t>Стойка баскетбольная2</t>
  </si>
  <si>
    <t xml:space="preserve">ГЛ1106311600059               </t>
  </si>
  <si>
    <t>Телескопические волейбольные стойки со стаканами</t>
  </si>
  <si>
    <t xml:space="preserve">ГЛ1106311600016               </t>
  </si>
  <si>
    <t>Автоматическая установка пожаротушения</t>
  </si>
  <si>
    <t xml:space="preserve">210104162                     </t>
  </si>
  <si>
    <t>Усилитель мощн. 1150ВТCREST AUDIO CC5500</t>
  </si>
  <si>
    <t xml:space="preserve">210104131                     </t>
  </si>
  <si>
    <t xml:space="preserve">210104132                     </t>
  </si>
  <si>
    <t>AKG DMS TETRAD VOCAL SET P5 4/2-Цифровая вокальная радиосист.4-х кан.приемник DSR Tetrad +2 ручн/микрофона</t>
  </si>
  <si>
    <t xml:space="preserve">210104164                     </t>
  </si>
  <si>
    <t>Sennheiser EW D1-845S-H-EU-цифровая вокальная радиосистема с ручным передатчиком</t>
  </si>
  <si>
    <t xml:space="preserve">510134018                     </t>
  </si>
  <si>
    <t>Sennheiser EW D1-МЕ2-H-EU-цифровая радиосистема с петличным микрофоном</t>
  </si>
  <si>
    <t xml:space="preserve">510134019                     </t>
  </si>
  <si>
    <t>Диммер DDR 12-16</t>
  </si>
  <si>
    <t xml:space="preserve">410124020                     </t>
  </si>
  <si>
    <t xml:space="preserve">410124021                     </t>
  </si>
  <si>
    <t xml:space="preserve">410124022                     </t>
  </si>
  <si>
    <t>Механизм подъема штанкеты</t>
  </si>
  <si>
    <t xml:space="preserve">410124001                     </t>
  </si>
  <si>
    <t>Механизм подъема штор</t>
  </si>
  <si>
    <t xml:space="preserve">110104162                     </t>
  </si>
  <si>
    <t>Механизм раздвигания штор</t>
  </si>
  <si>
    <t xml:space="preserve">110104161                     </t>
  </si>
  <si>
    <t>Механизм раздвигания штор, с мезанизмом подъема штанкеты</t>
  </si>
  <si>
    <t xml:space="preserve">410124002                     </t>
  </si>
  <si>
    <t xml:space="preserve">410124004                     </t>
  </si>
  <si>
    <t xml:space="preserve">Микшер цифровой MIDAS M32 в комплекте с кабелем (Proel HPC 80-Инсталляционный кабель 2 жилы *0,22мм кв диам 4 мм-300 м) </t>
  </si>
  <si>
    <t xml:space="preserve">510124002                     </t>
  </si>
  <si>
    <t>Мощный хайзер для жидкостей на водной основе. Нагреватель:1500 Вт</t>
  </si>
  <si>
    <t xml:space="preserve">410124006                     </t>
  </si>
  <si>
    <t xml:space="preserve">410124007                     </t>
  </si>
  <si>
    <t>Мультимедийный проектор NEC M402W.DLP.WXGA 1280*800.DLP 3D.10000:1,4000 ANSI Lumens.2.5kg.VGA</t>
  </si>
  <si>
    <t xml:space="preserve">110104159                     </t>
  </si>
  <si>
    <t>Ноутбук MSI GP72VR 7RFX(Leopard Pro)476RU.17.3 lntel Core 17 7700HQ.2.8ГГц16гб,1000Гб,128ГбSSD.nvidia GeForce GTX 1060-3072 Мб.DVD-RW/ Windows 10.черный (9S7-179ВВ3-476)</t>
  </si>
  <si>
    <t xml:space="preserve">510124001                     </t>
  </si>
  <si>
    <t>Подиум сцены из поликарбоната</t>
  </si>
  <si>
    <t xml:space="preserve">410124005                     </t>
  </si>
  <si>
    <t>Прожектор профильный 15-30 градусов ETC SOURCE FOUR ZOOM 15-30. Лампы HPL 575/750. Черный</t>
  </si>
  <si>
    <t xml:space="preserve">410124008                     </t>
  </si>
  <si>
    <t>Профессиональная акустическая система низкочастотная Wharfedale Pro DELTA 218B</t>
  </si>
  <si>
    <t xml:space="preserve">410124009                     </t>
  </si>
  <si>
    <t xml:space="preserve">410124010                     </t>
  </si>
  <si>
    <t>Регулятор мощностиLight Union на 12 каналов</t>
  </si>
  <si>
    <t xml:space="preserve">410124019                     </t>
  </si>
  <si>
    <t xml:space="preserve">410124018                     </t>
  </si>
  <si>
    <t>Усилитель мощнности EUROSOUND XZ-1800</t>
  </si>
  <si>
    <t>510134020  510134021</t>
  </si>
  <si>
    <t>Цифровой светорегулятор для галогеновых прожекторов мощностью до 3,5 KW</t>
  </si>
  <si>
    <t xml:space="preserve">410124012                     </t>
  </si>
  <si>
    <t>Цифровой светорегулятор для галогеновых прожекторов мощностью до 3,5KW</t>
  </si>
  <si>
    <t xml:space="preserve">410124013                     </t>
  </si>
  <si>
    <t xml:space="preserve">410124011                     </t>
  </si>
  <si>
    <t>Tascam DP-32 32-канальная цифровая портастудия</t>
  </si>
  <si>
    <t xml:space="preserve">210104110                     </t>
  </si>
  <si>
    <t>Декорации из металлоконструкций</t>
  </si>
  <si>
    <t xml:space="preserve">110104188                     </t>
  </si>
  <si>
    <t>Antari S-200 Генератор снега производительность 140м Л/мин.,5л. возм. DMX-управл</t>
  </si>
  <si>
    <t xml:space="preserve">210104098                     </t>
  </si>
  <si>
    <t>Antari S-200 Генератор снега производительность140м Л/мин.,5л. возм. DMX-управл.</t>
  </si>
  <si>
    <t xml:space="preserve">210104099                     </t>
  </si>
  <si>
    <t>CD- плейер</t>
  </si>
  <si>
    <t xml:space="preserve">210104181                     </t>
  </si>
  <si>
    <t>DBX DriveRack PA+ спикер-процессор для акустических систем 2 вх. XLR. 6 вых.</t>
  </si>
  <si>
    <t xml:space="preserve">210104198                     </t>
  </si>
  <si>
    <t>dbx RTA-M- измерительный микрофон для DriveRack</t>
  </si>
  <si>
    <t xml:space="preserve">210104154                     </t>
  </si>
  <si>
    <t>DVD-плеер SONY NS-955V</t>
  </si>
  <si>
    <t xml:space="preserve">210104075                     </t>
  </si>
  <si>
    <t>Аккустическая система 300 вт пассивн.</t>
  </si>
  <si>
    <t xml:space="preserve">210104046                     </t>
  </si>
  <si>
    <t xml:space="preserve">210104047                     </t>
  </si>
  <si>
    <t>Акустическая система  пассивн.Wharfedale PRO Delta-215</t>
  </si>
  <si>
    <t xml:space="preserve">210104060                     </t>
  </si>
  <si>
    <t>Бесперерывный источник питания для компьютера</t>
  </si>
  <si>
    <t xml:space="preserve">210104062                     </t>
  </si>
  <si>
    <t xml:space="preserve">210104035                     </t>
  </si>
  <si>
    <t xml:space="preserve">210104034                     </t>
  </si>
  <si>
    <t>Бесперерывный источник питания для компьютера PRO 800</t>
  </si>
  <si>
    <t xml:space="preserve">210104081                     </t>
  </si>
  <si>
    <t>Внешний блок (сеть)</t>
  </si>
  <si>
    <t xml:space="preserve">210104028                     </t>
  </si>
  <si>
    <t>Вытяжка установка к Мастер-Унив. ВУ550</t>
  </si>
  <si>
    <t xml:space="preserve">210104155                     </t>
  </si>
  <si>
    <t>Звуковая карта SB Audigu - 2</t>
  </si>
  <si>
    <t xml:space="preserve">210104031                     </t>
  </si>
  <si>
    <t>Инверторная сварка FORWARD181, 220 V</t>
  </si>
  <si>
    <t xml:space="preserve">210104119                     </t>
  </si>
  <si>
    <t>Источник бесперебойного питания UPS 800VA</t>
  </si>
  <si>
    <t xml:space="preserve">210104150                     </t>
  </si>
  <si>
    <t>Компрессор 8-ми канальный</t>
  </si>
  <si>
    <t xml:space="preserve">210104172                     </t>
  </si>
  <si>
    <t>Компрессор Handy Air OL 195 8213690KQA104</t>
  </si>
  <si>
    <t xml:space="preserve">210104180                     </t>
  </si>
  <si>
    <t>Компрессор автомобильный "BERKUT"</t>
  </si>
  <si>
    <t xml:space="preserve">210104112                     </t>
  </si>
  <si>
    <t>Компьютер в комплекте (монитор, процессор, клавиатура, мышь)</t>
  </si>
  <si>
    <t xml:space="preserve">210104171                     </t>
  </si>
  <si>
    <t>Компьютер в комплекте (системный блок, монитор, клавиатура, мышь)</t>
  </si>
  <si>
    <t xml:space="preserve">210104147                     </t>
  </si>
  <si>
    <t xml:space="preserve">210104148                     </t>
  </si>
  <si>
    <t xml:space="preserve">210104200                     </t>
  </si>
  <si>
    <t>Компьютерная техника:ПВЭМ в сборе</t>
  </si>
  <si>
    <t xml:space="preserve">210104055                     </t>
  </si>
  <si>
    <t>Машина шлифовальная угловая 9558 HN</t>
  </si>
  <si>
    <t xml:space="preserve">210104169                     </t>
  </si>
  <si>
    <t>Машина эл. обрезная Парма 355 МО(2450вт.д355/25,4мм п/о металлу)</t>
  </si>
  <si>
    <t xml:space="preserve">210104168                     </t>
  </si>
  <si>
    <t>Микрофон  AKG Perception 420 Студийный</t>
  </si>
  <si>
    <t xml:space="preserve">210104111                     </t>
  </si>
  <si>
    <t>Микрофон  AKG SR40</t>
  </si>
  <si>
    <t xml:space="preserve">210104049                     </t>
  </si>
  <si>
    <t xml:space="preserve">210104048                     </t>
  </si>
  <si>
    <t>Микшер ALTO OEX 400-зв</t>
  </si>
  <si>
    <t xml:space="preserve">210104120                     </t>
  </si>
  <si>
    <t xml:space="preserve">210104116                     </t>
  </si>
  <si>
    <t>Микшерный пульт 2 стерео,USB интерфейс, процессор эффектов ALLEN&amp;HEATH</t>
  </si>
  <si>
    <t xml:space="preserve">210104199                     </t>
  </si>
  <si>
    <t>Мини-диск SONY 780</t>
  </si>
  <si>
    <t xml:space="preserve">210104030                     </t>
  </si>
  <si>
    <t>Многофункциональное устройство НР LaserJet Pro M1132a</t>
  </si>
  <si>
    <t xml:space="preserve">210134002                     </t>
  </si>
  <si>
    <t>Ноутбук Lenovo ldeaPad B5030*59443525 черный</t>
  </si>
  <si>
    <t xml:space="preserve">210104163                     </t>
  </si>
  <si>
    <t>Ноутбук TOSHIBA Satellite L300-1A2 01100T</t>
  </si>
  <si>
    <t xml:space="preserve">210104151                     </t>
  </si>
  <si>
    <t>ПВЭМ в комплекте (системный блок, монитор, клавиатура, мышь оптическая)</t>
  </si>
  <si>
    <t xml:space="preserve">210104187                     </t>
  </si>
  <si>
    <t>Плита электрическая 4-х комф.</t>
  </si>
  <si>
    <t xml:space="preserve">210104123                     </t>
  </si>
  <si>
    <t>Полуавтомат сварочный ПДГ-240, BRIMA(220В,40-200А,ПН 20%,Ф. 0,8-1,2 мм,38кг) в к-те</t>
  </si>
  <si>
    <t xml:space="preserve">210104170                     </t>
  </si>
  <si>
    <t>Поясной передатчик-Радиосистемы - WS-806РТ в к-те (2шт)</t>
  </si>
  <si>
    <t xml:space="preserve">210104121                     </t>
  </si>
  <si>
    <t>Принтер HP Laserjet 1020</t>
  </si>
  <si>
    <t xml:space="preserve">210104096                     </t>
  </si>
  <si>
    <t xml:space="preserve">210104097                     </t>
  </si>
  <si>
    <t>Прожектор металлогалогеновый</t>
  </si>
  <si>
    <t>Прожектор направленного света PAR 36 + светофильтры</t>
  </si>
  <si>
    <t xml:space="preserve">210104043                     </t>
  </si>
  <si>
    <t>Прожектор ПТС 2000 Art Spot</t>
  </si>
  <si>
    <t>Процессор эффектов,стерео с програм. обеспечение для дистан. управления RS 232</t>
  </si>
  <si>
    <t xml:space="preserve">210104117                     </t>
  </si>
  <si>
    <t>Пылесос  с мешком Philips FC 8657/01</t>
  </si>
  <si>
    <t>210104157  210104156</t>
  </si>
  <si>
    <t>Радиосистема Enbao SG-922</t>
  </si>
  <si>
    <t xml:space="preserve">210104093                     </t>
  </si>
  <si>
    <t>Сабвуфер</t>
  </si>
  <si>
    <t xml:space="preserve">210104173                     </t>
  </si>
  <si>
    <t>Сабвуфер 400 вт, встроенный кроссовер</t>
  </si>
  <si>
    <t xml:space="preserve">210104050                     </t>
  </si>
  <si>
    <t xml:space="preserve">210104051                     </t>
  </si>
  <si>
    <t>Сварочный аппарат СТД - 300 в комплекте (кабель 30 м)</t>
  </si>
  <si>
    <t xml:space="preserve">210104052                     </t>
  </si>
  <si>
    <t>Светильник с профилированием луча Угол раскрытия луча 26гр. PROFILSPOT 26</t>
  </si>
  <si>
    <t xml:space="preserve">210104165                     </t>
  </si>
  <si>
    <t xml:space="preserve">210104166                     </t>
  </si>
  <si>
    <t>Световой эффект TL - 006</t>
  </si>
  <si>
    <t xml:space="preserve">210104044                     </t>
  </si>
  <si>
    <t>Световой эффект TL - 018 В</t>
  </si>
  <si>
    <t xml:space="preserve">210104045                     </t>
  </si>
  <si>
    <t>Сетевой дисковый массив D-Link DNS-320L</t>
  </si>
  <si>
    <t xml:space="preserve">210104158                     </t>
  </si>
  <si>
    <t>Синтезатор " Yamaha"</t>
  </si>
  <si>
    <t xml:space="preserve">210104036                     </t>
  </si>
  <si>
    <t>Станок рейсмусовый WMT-318 4 01 01 001</t>
  </si>
  <si>
    <t xml:space="preserve">210104128                     </t>
  </si>
  <si>
    <t>Трехполосная аккустическая система</t>
  </si>
  <si>
    <t>Усилитель УНЧ-400</t>
  </si>
  <si>
    <t xml:space="preserve">210104019                     </t>
  </si>
  <si>
    <t>Утюг Бош TDS 2251 (гладильная система)</t>
  </si>
  <si>
    <t xml:space="preserve">210134001                     </t>
  </si>
  <si>
    <t>Факс Раnasonic KХ- FT982RU-B</t>
  </si>
  <si>
    <t xml:space="preserve">210104149                     </t>
  </si>
  <si>
    <t>Фрезер POF 1200 АЕ Bosch</t>
  </si>
  <si>
    <t xml:space="preserve">210104113                     </t>
  </si>
  <si>
    <t>Шар зеркальный</t>
  </si>
  <si>
    <t xml:space="preserve">210104041                     </t>
  </si>
  <si>
    <t>AKG DPT TETRAD- поясной передатчик для радиосистемы TETRAD,диапазон 2,4GHZ</t>
  </si>
  <si>
    <t xml:space="preserve">510104177                     </t>
  </si>
  <si>
    <t xml:space="preserve">510104176                     </t>
  </si>
  <si>
    <t>AKG K271 MKII-закрытые студийные наушники с мембранами XXL Varimotion 550м 16-28000Гц</t>
  </si>
  <si>
    <t>510134012  510134013  510134014</t>
  </si>
  <si>
    <t>AKG P820 Tube-ламповый микрофом+блок управления+виброгасящий подвес "паук"+металлический кейс</t>
  </si>
  <si>
    <t>410124016  410124017</t>
  </si>
  <si>
    <t>AKG PF80 ветрозащита студийн. кругл.экран на крепл."Gooseneck"</t>
  </si>
  <si>
    <t>410134013  410134014</t>
  </si>
  <si>
    <t>dbx DriveRack PA2-спикер-процессор с возможностью беспроводного управления (Android IOS Mac)</t>
  </si>
  <si>
    <t xml:space="preserve">410124014                     </t>
  </si>
  <si>
    <t xml:space="preserve">dbx DriveRack PA2-спикер-процессор с возможностью беспроводного управления </t>
  </si>
  <si>
    <t xml:space="preserve">510134015                     </t>
  </si>
  <si>
    <t>Die HARD DHSS20-телескопическая стойка с лебедкой</t>
  </si>
  <si>
    <t>510134010  510134011</t>
  </si>
  <si>
    <t xml:space="preserve">Пульт управления световым оборудованием </t>
  </si>
  <si>
    <t>nvoliqht AD6-цифровой диммер 6 каналов по 2.2 кВт,дросели, DMX-512. аналоговое 0-10В</t>
  </si>
  <si>
    <t>510134016  510134017</t>
  </si>
  <si>
    <t>JEDIA JPS-1200 Микшер-усилитель 120 Вт/100В,5 микр./лин.входов,блок сирен,селектор зон с аттенюаторами</t>
  </si>
  <si>
    <t xml:space="preserve">410134016                     </t>
  </si>
  <si>
    <t>TASCAM US-366-USB-аудио интерфейс, 192кГц/24бит</t>
  </si>
  <si>
    <t xml:space="preserve">410134015                     </t>
  </si>
  <si>
    <t>Аудиоинтерфейс USB 24 для воспроизв. и записи</t>
  </si>
  <si>
    <t xml:space="preserve">110104158                     </t>
  </si>
  <si>
    <t>Внешний модуль для мониторинга Blackmagic Design UitraStudio Mini Monitor (Thunderbolt 3G-SDI.HDM) (BDLKULSDZMINMON)</t>
  </si>
  <si>
    <t xml:space="preserve">510134009                     </t>
  </si>
  <si>
    <t>Вокальный микрофон PROAUDIO UB-67</t>
  </si>
  <si>
    <t xml:space="preserve">510134022                     </t>
  </si>
  <si>
    <t>Вывеска с логотипом театра</t>
  </si>
  <si>
    <t xml:space="preserve">110104134                     </t>
  </si>
  <si>
    <t>Двухполосная заэкранная акустическая система DLX 215</t>
  </si>
  <si>
    <t xml:space="preserve">110104165                     </t>
  </si>
  <si>
    <t>Двухполосная заэкранная акустическая система DLX-215</t>
  </si>
  <si>
    <t xml:space="preserve">110104166                     </t>
  </si>
  <si>
    <t>Дым машина</t>
  </si>
  <si>
    <t>Касетный плейер "Панасоник"</t>
  </si>
  <si>
    <t xml:space="preserve">110104010                     </t>
  </si>
  <si>
    <t>Компрессор- лимитер EUROSOUND EX-5001</t>
  </si>
  <si>
    <t xml:space="preserve">510134023                     </t>
  </si>
  <si>
    <t xml:space="preserve">110104153                     </t>
  </si>
  <si>
    <t>Ксерокс Canon NP-7161 (с крышкой)</t>
  </si>
  <si>
    <t xml:space="preserve">110104065                     </t>
  </si>
  <si>
    <t>Машинка стиральная Candy GO 108-16S</t>
  </si>
  <si>
    <t xml:space="preserve">110104122                     </t>
  </si>
  <si>
    <t>Микрофон петличный для радиосистем</t>
  </si>
  <si>
    <t>Микрофон стойка OnStage MS9701ТВ+</t>
  </si>
  <si>
    <t>410134018  410134019</t>
  </si>
  <si>
    <t>Микшер активный</t>
  </si>
  <si>
    <t xml:space="preserve">110104160                     </t>
  </si>
  <si>
    <t xml:space="preserve">110104029                     </t>
  </si>
  <si>
    <t>Минидисковый проигрыватель "SONY 440"</t>
  </si>
  <si>
    <t xml:space="preserve">110104015                     </t>
  </si>
  <si>
    <t>Минидисковый проигрыватель SONY 640"</t>
  </si>
  <si>
    <t xml:space="preserve">110104016                     </t>
  </si>
  <si>
    <t>ПВЭМ "АВЕРС"  в комплекте (системный блок, монитор, клавиатура, мышь)</t>
  </si>
  <si>
    <t xml:space="preserve">110104059                     </t>
  </si>
  <si>
    <t>Подъемный блок сценический</t>
  </si>
  <si>
    <t xml:space="preserve">510104172                     </t>
  </si>
  <si>
    <t xml:space="preserve">510104175                     </t>
  </si>
  <si>
    <t>Принтер HP Laserjet 1010</t>
  </si>
  <si>
    <t xml:space="preserve">110104058                     </t>
  </si>
  <si>
    <t xml:space="preserve">110104067                     </t>
  </si>
  <si>
    <t>Прожектор DT PROFILE LIGHT 36" Театральный прожектор с профилированием луча, угол раскрытия луча36,для лампы HPL575/750, цокаль G 9.5 в комплекте лампа HPL750</t>
  </si>
  <si>
    <t xml:space="preserve">410124015                     </t>
  </si>
  <si>
    <t>Прожектор DT PROFILE LIGHT 36" Театральный прожектор с профилированием луча, угол раскрытия луча36</t>
  </si>
  <si>
    <t>410134003  410134004  410134005  410134006  410134007  410134008  410134009  410134010  410134011  410134012</t>
  </si>
  <si>
    <t>Прожектор на штативе Camelion FLS-500/2 2*500W</t>
  </si>
  <si>
    <t xml:space="preserve">510104171                     </t>
  </si>
  <si>
    <t>Радиосистема Pro Audio WS 806</t>
  </si>
  <si>
    <t xml:space="preserve">110104152                     </t>
  </si>
  <si>
    <t xml:space="preserve">110104141                     </t>
  </si>
  <si>
    <t>Радиостанция Аргут А-24 в к-те гарнитура НМ-10</t>
  </si>
  <si>
    <t>510134001  510134002  510134003  510134004  510134005  510134006  510134007  510134008</t>
  </si>
  <si>
    <t>Радиоуправляемые сценические установки</t>
  </si>
  <si>
    <t xml:space="preserve">510104173                     </t>
  </si>
  <si>
    <t xml:space="preserve">510104174                     </t>
  </si>
  <si>
    <t>Сабвуфер 218В</t>
  </si>
  <si>
    <t xml:space="preserve">110104169                     </t>
  </si>
  <si>
    <t>Светильник с профилированием луча Угол раскрытия луча 26гр.</t>
  </si>
  <si>
    <t xml:space="preserve">510104114                     </t>
  </si>
  <si>
    <t xml:space="preserve">510104115                     </t>
  </si>
  <si>
    <t xml:space="preserve">510104179                     </t>
  </si>
  <si>
    <t xml:space="preserve">510104178                     </t>
  </si>
  <si>
    <t>Световое оборудование Х-1991г. ТС-4</t>
  </si>
  <si>
    <t xml:space="preserve">110104002                     </t>
  </si>
  <si>
    <t>Система подвеса занавеса</t>
  </si>
  <si>
    <t xml:space="preserve">410134020                     </t>
  </si>
  <si>
    <t xml:space="preserve">410134023                     </t>
  </si>
  <si>
    <t>Станок деревообрабатывающий X-1993 г.</t>
  </si>
  <si>
    <t xml:space="preserve">110104006                     </t>
  </si>
  <si>
    <t>Станок деревообрабатывающий мод. "Униве.</t>
  </si>
  <si>
    <t xml:space="preserve">110104005                     </t>
  </si>
  <si>
    <t>Театральный прожектор с профилированием луча,угол раскрытия луча 36</t>
  </si>
  <si>
    <t xml:space="preserve">410134017                     </t>
  </si>
  <si>
    <t>телефон беспр</t>
  </si>
  <si>
    <t xml:space="preserve">110104144                     </t>
  </si>
  <si>
    <t xml:space="preserve">110104145                     </t>
  </si>
  <si>
    <t xml:space="preserve">110104146                     </t>
  </si>
  <si>
    <t>Тельфер электрический 500кг. Denzel 520105</t>
  </si>
  <si>
    <t xml:space="preserve">510104116  510104117  510104118  510104119  510104120  510104121 </t>
  </si>
  <si>
    <t>Трубогиб</t>
  </si>
  <si>
    <t xml:space="preserve">410134002                     </t>
  </si>
  <si>
    <t>Универсальный передатчик для радиосистемы WS-806 в к-те (головной микрофон для универ. радиосистем (VHF.UHF) 30-18000 Гц мини XLR 3PIN чер.) 2шт.</t>
  </si>
  <si>
    <t xml:space="preserve">110104142                     </t>
  </si>
  <si>
    <t>Унифицированный пульт управления для 3 механизмов</t>
  </si>
  <si>
    <t xml:space="preserve">410134001                     </t>
  </si>
  <si>
    <t>Утюг бытовой Philips GC4625</t>
  </si>
  <si>
    <t>Фотоаппарат со штативом Kodak KE 30</t>
  </si>
  <si>
    <t xml:space="preserve">110104011                     </t>
  </si>
  <si>
    <t>Автомобиль "Баргузин" ГАЗ-2217</t>
  </si>
  <si>
    <t xml:space="preserve">210105079                     </t>
  </si>
  <si>
    <t>ВАЗ-21713 кузов 0010246</t>
  </si>
  <si>
    <t xml:space="preserve">210105161                     </t>
  </si>
  <si>
    <t>Газель - 3269</t>
  </si>
  <si>
    <t xml:space="preserve">210105061                     </t>
  </si>
  <si>
    <t>Газель ГАЗ - 2704</t>
  </si>
  <si>
    <t xml:space="preserve">210105082                     </t>
  </si>
  <si>
    <t>ЗИЛ</t>
  </si>
  <si>
    <t xml:space="preserve">110105003                     </t>
  </si>
  <si>
    <t>Барная сойка</t>
  </si>
  <si>
    <t xml:space="preserve">210104184                     </t>
  </si>
  <si>
    <t>Болван головной деревянный, размер 60</t>
  </si>
  <si>
    <t xml:space="preserve">210104188                     </t>
  </si>
  <si>
    <t xml:space="preserve">210104185                     </t>
  </si>
  <si>
    <t>Дальномер лазерный PLR 25 BOSCH 0603016220</t>
  </si>
  <si>
    <t xml:space="preserve">210104125                     </t>
  </si>
  <si>
    <t>Диван Еврокнижка</t>
  </si>
  <si>
    <t xml:space="preserve">210104182                     </t>
  </si>
  <si>
    <t>Задник с фотопечатью 5,5*4,5</t>
  </si>
  <si>
    <t xml:space="preserve">210104183                     </t>
  </si>
  <si>
    <t>Инструмент (набор автомобилиста)</t>
  </si>
  <si>
    <t xml:space="preserve">210106154                     </t>
  </si>
  <si>
    <t>Краскопульт PFS 55 Bosch 0603206000</t>
  </si>
  <si>
    <t xml:space="preserve">210104124                     </t>
  </si>
  <si>
    <t>Лестница индустриального типа СибрТех 2*14 ступеней,алюминевая/Россия</t>
  </si>
  <si>
    <t xml:space="preserve">210136004                     </t>
  </si>
  <si>
    <t>Магнитола: LG SB-74</t>
  </si>
  <si>
    <t>Машина шлифовальная эксцентриковая GFX125-1АЕBosch</t>
  </si>
  <si>
    <t xml:space="preserve">210136003                     </t>
  </si>
  <si>
    <t>Металлическая разборная подвесная конструкция с мотор-редуктором с разм.2300*500</t>
  </si>
  <si>
    <t xml:space="preserve">210104186                     </t>
  </si>
  <si>
    <t>Мультиф. инструм. Штурм MF 5630 С 300 Вт 9 пред.</t>
  </si>
  <si>
    <t xml:space="preserve">210104153                     </t>
  </si>
  <si>
    <t>Печка для щипцов без термо-регулятора</t>
  </si>
  <si>
    <t xml:space="preserve">210104189                     </t>
  </si>
  <si>
    <t>Пила торцовочная Энергомаш ТО-5525С 2200Вт,255мм,4800 об/мин ТО-5525С</t>
  </si>
  <si>
    <t xml:space="preserve">210104129                     </t>
  </si>
  <si>
    <t>Рукав пожарный "Сибтекс" ГР-50</t>
  </si>
  <si>
    <t>Рукав пожарный "Универсал" ГР-50</t>
  </si>
  <si>
    <t>Стгол для заседаний</t>
  </si>
  <si>
    <t xml:space="preserve">210106022                     </t>
  </si>
  <si>
    <t xml:space="preserve">210106023                     </t>
  </si>
  <si>
    <t>Стол радиусный</t>
  </si>
  <si>
    <t xml:space="preserve">210106026                     </t>
  </si>
  <si>
    <t>Столы кухонные белые</t>
  </si>
  <si>
    <t>Столы кухонные черные и серые под мрамор</t>
  </si>
  <si>
    <t>Счетчик Меркурий 230 АRТ-01 CN 3ф 4Т 5-60А на щит (Баш. время)</t>
  </si>
  <si>
    <t xml:space="preserve">210104118                     </t>
  </si>
  <si>
    <t>Шкаф для документов с угловыми полками 2480*700*350</t>
  </si>
  <si>
    <t xml:space="preserve">210104058                     </t>
  </si>
  <si>
    <t xml:space="preserve">210104059                     </t>
  </si>
  <si>
    <t>Шкаф для одежды 2480*400*600</t>
  </si>
  <si>
    <t xml:space="preserve">210104056                     </t>
  </si>
  <si>
    <t xml:space="preserve">210104057                     </t>
  </si>
  <si>
    <t xml:space="preserve">210106092                     </t>
  </si>
  <si>
    <t>Штора (тюль) в жен. гримерку</t>
  </si>
  <si>
    <t xml:space="preserve">210106063                     </t>
  </si>
  <si>
    <t>Шуруповерт Makita 6271 DWPE (12в 2се.рег. 2аак. 1,3 АЧ кейс)</t>
  </si>
  <si>
    <t xml:space="preserve">210104167                     </t>
  </si>
  <si>
    <t>Шуруповерт аккум.</t>
  </si>
  <si>
    <t xml:space="preserve">210106179                     </t>
  </si>
  <si>
    <t>210104126  210104127</t>
  </si>
  <si>
    <t>Шуруповерт аккум. 6271 DWPLE Makita</t>
  </si>
  <si>
    <t xml:space="preserve">210136001                     </t>
  </si>
  <si>
    <t>Шуруповерт ДА-12Л-2К (12 В,1,3) Вихрь</t>
  </si>
  <si>
    <t xml:space="preserve">210136002                     </t>
  </si>
  <si>
    <t>Эл. лобзик</t>
  </si>
  <si>
    <t xml:space="preserve">210106042                     </t>
  </si>
  <si>
    <t>Антресоль 700*700*350</t>
  </si>
  <si>
    <t>Антресоль 700*800*600</t>
  </si>
  <si>
    <t xml:space="preserve">110106086                     </t>
  </si>
  <si>
    <t>Антресоль 700*900*350</t>
  </si>
  <si>
    <t xml:space="preserve">110106087                     </t>
  </si>
  <si>
    <t>Диван б/у</t>
  </si>
  <si>
    <t xml:space="preserve">110106055                     </t>
  </si>
  <si>
    <t xml:space="preserve">110106103                     </t>
  </si>
  <si>
    <t>Ель 6 м, Виктория-600</t>
  </si>
  <si>
    <t xml:space="preserve">110106078                     </t>
  </si>
  <si>
    <t>Кинжал "квилон" с долом "АНТ" простые ножны</t>
  </si>
  <si>
    <t xml:space="preserve">410136001                     </t>
  </si>
  <si>
    <t>Контроллер для стробо</t>
  </si>
  <si>
    <t xml:space="preserve">110106105                     </t>
  </si>
  <si>
    <t>Кресло "Ирда" дер., кожа</t>
  </si>
  <si>
    <t xml:space="preserve">110106162                     </t>
  </si>
  <si>
    <t>Лесница-стремянка</t>
  </si>
  <si>
    <t xml:space="preserve">110106102                     </t>
  </si>
  <si>
    <t>Литавра кованная 25 дюйм</t>
  </si>
  <si>
    <t xml:space="preserve">410136002                     </t>
  </si>
  <si>
    <t>Литавра кованная 25 дюйм BRAND</t>
  </si>
  <si>
    <t xml:space="preserve">410136003                     </t>
  </si>
  <si>
    <t>Металическая лестница</t>
  </si>
  <si>
    <t xml:space="preserve">110106018                     </t>
  </si>
  <si>
    <t>Мягкий модуль "Автопарк"</t>
  </si>
  <si>
    <t xml:space="preserve">110106128                     </t>
  </si>
  <si>
    <t>Мягкий модуль "Арка с аппликацией"</t>
  </si>
  <si>
    <t>Мягкий модуль "Домик"</t>
  </si>
  <si>
    <t xml:space="preserve">110106130                     </t>
  </si>
  <si>
    <t>Мягкий модуль "Мат</t>
  </si>
  <si>
    <t>Мягкий модуль "Пирамида"</t>
  </si>
  <si>
    <t xml:space="preserve">110106132                     </t>
  </si>
  <si>
    <t>Мягкий модуль "Самоделкин"</t>
  </si>
  <si>
    <t xml:space="preserve">110106133                     </t>
  </si>
  <si>
    <t>Перфоратор GBH 2-24</t>
  </si>
  <si>
    <t xml:space="preserve">110106104                     </t>
  </si>
  <si>
    <t>Рукав пожарный d=51</t>
  </si>
  <si>
    <t>Светильник UV PRO 400 с лампой</t>
  </si>
  <si>
    <t>Светильник РКУ 280400 со стеклом</t>
  </si>
  <si>
    <t>Светильник СВТ театр.</t>
  </si>
  <si>
    <t>Светодиодный прожектор</t>
  </si>
  <si>
    <t xml:space="preserve">110106025                     </t>
  </si>
  <si>
    <t>Стол рабочий с выдвижной тумбой</t>
  </si>
  <si>
    <t xml:space="preserve">110106070                     </t>
  </si>
  <si>
    <t>Стол резной</t>
  </si>
  <si>
    <t>Стремянка 8 ступ.</t>
  </si>
  <si>
    <t>Стробо SV</t>
  </si>
  <si>
    <t>Стул компьютеный</t>
  </si>
  <si>
    <t xml:space="preserve">110106027                     </t>
  </si>
  <si>
    <t xml:space="preserve">110106071                     </t>
  </si>
  <si>
    <t>Тумба книжная</t>
  </si>
  <si>
    <t xml:space="preserve">110106039                     </t>
  </si>
  <si>
    <t>Тумба под телевизор</t>
  </si>
  <si>
    <t xml:space="preserve">110106040                     </t>
  </si>
  <si>
    <t>Тумба радиусная</t>
  </si>
  <si>
    <t xml:space="preserve">110106100                     </t>
  </si>
  <si>
    <t>Урна-пепельница 20*20,0502А</t>
  </si>
  <si>
    <t>Шкаф для бумаг 2100*700*350</t>
  </si>
  <si>
    <t>Шкаф для бумаг 2100*900*350</t>
  </si>
  <si>
    <t xml:space="preserve">110106073                     </t>
  </si>
  <si>
    <t xml:space="preserve">110106074                     </t>
  </si>
  <si>
    <t>Шлифмашина угловая 0 601 850 008 GWS 20-230 Н</t>
  </si>
  <si>
    <t xml:space="preserve">110106076                     </t>
  </si>
  <si>
    <t>Шпага спортивная "Фламандская" с гуманизатором (АНТ)</t>
  </si>
  <si>
    <t xml:space="preserve">410136004  410136005  410136006  410136007 </t>
  </si>
  <si>
    <t>Шторы голубые в файе</t>
  </si>
  <si>
    <t>Эфес для спортивной шпаги "Испанская" чаша" (НН)</t>
  </si>
  <si>
    <t xml:space="preserve">410136008  410136009  410136010  410136011 </t>
  </si>
  <si>
    <t>Бензопила Husgvama</t>
  </si>
  <si>
    <t xml:space="preserve">210109118                     </t>
  </si>
  <si>
    <t>Двигатель 380 В/400 Вт/2850 об. мин.</t>
  </si>
  <si>
    <t>Кабина кассовая 1300*1500*2450 со столом</t>
  </si>
  <si>
    <t xml:space="preserve">210109168                     </t>
  </si>
  <si>
    <t>Макет автомата пневм М16А4 AEG. DBOYI.металл. RIS.ЗУ.АБК-5581</t>
  </si>
  <si>
    <t xml:space="preserve">210109164                     </t>
  </si>
  <si>
    <t>Манекен женский р.42-52</t>
  </si>
  <si>
    <t xml:space="preserve">210109110                     </t>
  </si>
  <si>
    <t>Модем DSL-2540</t>
  </si>
  <si>
    <t>Оверлог Протекс ту 747 голова</t>
  </si>
  <si>
    <t xml:space="preserve">210109111                     </t>
  </si>
  <si>
    <t>Парик театральный</t>
  </si>
  <si>
    <t>Постановочные средства</t>
  </si>
  <si>
    <t xml:space="preserve">210109290                     </t>
  </si>
  <si>
    <t>Промышленная швейная машина СанСтар 250А голова</t>
  </si>
  <si>
    <t xml:space="preserve">210109114                     </t>
  </si>
  <si>
    <t>Стол Протекс 737/747</t>
  </si>
  <si>
    <t xml:space="preserve">210109112                     </t>
  </si>
  <si>
    <t>Стол СанСтар</t>
  </si>
  <si>
    <t xml:space="preserve">210109113                     </t>
  </si>
  <si>
    <t>Вентилятор ЕF-250 осевой нагнетательно-вытяжной</t>
  </si>
  <si>
    <t>Костюм карнавальный "Кошка"</t>
  </si>
  <si>
    <t xml:space="preserve">110109136                     </t>
  </si>
  <si>
    <t>Костюм карнавальный "Собака"</t>
  </si>
  <si>
    <t xml:space="preserve">110109137                     </t>
  </si>
  <si>
    <t>ММГ АК 74 б/пл.пр/стац.плс.</t>
  </si>
  <si>
    <t>Оверлог Merrylock 005</t>
  </si>
  <si>
    <t xml:space="preserve">110109175                     </t>
  </si>
  <si>
    <t>Одноиголная прямостроч.швейная машина Brother</t>
  </si>
  <si>
    <t xml:space="preserve">110109176                     </t>
  </si>
  <si>
    <t>Портьеры в зрительный зал-бордовые</t>
  </si>
  <si>
    <t xml:space="preserve">110109290.                    </t>
  </si>
  <si>
    <t>Стол для прямострочной машины</t>
  </si>
  <si>
    <t xml:space="preserve">110109177                     </t>
  </si>
  <si>
    <t>Швейная машина  ZOJE ZJ-8700</t>
  </si>
  <si>
    <t xml:space="preserve">110109101                     </t>
  </si>
  <si>
    <t xml:space="preserve">110109183                     </t>
  </si>
  <si>
    <t>Электронный энергосберег сервопривод</t>
  </si>
  <si>
    <t xml:space="preserve">110109178                     </t>
  </si>
  <si>
    <t>Аппарат копировальный "Canon-1215".</t>
  </si>
  <si>
    <t>Прибор регистрирующий РП-160-08.</t>
  </si>
  <si>
    <t>Станок напольный  ТШ-2.</t>
  </si>
  <si>
    <t>ГАЗ 3307 цисцерна вакуумная (ассениз).</t>
  </si>
  <si>
    <t>Автокран КС-4579- (КРАЗ-65101).</t>
  </si>
  <si>
    <t>Компьютер А2500.</t>
  </si>
  <si>
    <t>Электродвигатель АИР-100 Ш-2.</t>
  </si>
  <si>
    <t>Принтер HPLJ 1200.</t>
  </si>
  <si>
    <t>Станок токарный.</t>
  </si>
  <si>
    <t>Насос "Гном".</t>
  </si>
  <si>
    <t>Компрессор гаражный.</t>
  </si>
  <si>
    <t>Станок сверлильный.</t>
  </si>
  <si>
    <t>САК с двигателем Д 37.</t>
  </si>
  <si>
    <t>ЭкскаваторЭОМ-36.</t>
  </si>
  <si>
    <t>Сварочный агрегат АДД.</t>
  </si>
  <si>
    <t>Сварочный аппарат.</t>
  </si>
  <si>
    <t>Модем Zyxel 56 k.</t>
  </si>
  <si>
    <t>Перфоратор.</t>
  </si>
  <si>
    <t>Кранбалка г/п 1 тн.</t>
  </si>
  <si>
    <t>Трактор Т-40.</t>
  </si>
  <si>
    <t>Сигнализация пожарная.</t>
  </si>
  <si>
    <t>Гидромолот.</t>
  </si>
  <si>
    <t>Компьютер Р4 1600.</t>
  </si>
  <si>
    <t>Компьютер А3200-64/512 Mb.</t>
  </si>
  <si>
    <t>Компьютор Р4-1600.</t>
  </si>
  <si>
    <t>Экскаватор ЭО-2626.</t>
  </si>
  <si>
    <t>Электродвигатель АИР-160.</t>
  </si>
  <si>
    <t>Сварочный агрегат САГ.</t>
  </si>
  <si>
    <t>Система кондиционирования.</t>
  </si>
  <si>
    <t>Кондиционер.</t>
  </si>
  <si>
    <t>Трубогиб.</t>
  </si>
  <si>
    <t>Система кабельной системы видеонаблюдения.</t>
  </si>
  <si>
    <t>Компьютер С3066-64/512Mb.</t>
  </si>
  <si>
    <t>Станок фрезерный мод. 676 П.</t>
  </si>
  <si>
    <t>Модем 56k EXT (RLT).</t>
  </si>
  <si>
    <t>Прицеп самодельный.</t>
  </si>
  <si>
    <t>Сварочный генератор.</t>
  </si>
  <si>
    <t>Компрессор.</t>
  </si>
  <si>
    <t>Электроталь.</t>
  </si>
  <si>
    <t>Кузнечный молот МА 4129.</t>
  </si>
  <si>
    <t>Охранная сигнализация.</t>
  </si>
  <si>
    <t>Элетродвигатель АИР-160.</t>
  </si>
  <si>
    <t>Компьютер А 3200-64/512Mb.</t>
  </si>
  <si>
    <t>Сварочный выпрямитель.</t>
  </si>
  <si>
    <t>Экскаватор ЭО-2621.</t>
  </si>
  <si>
    <t>Автошлагбаум.</t>
  </si>
  <si>
    <t>Гидромолот ГПМ-200.</t>
  </si>
  <si>
    <t>Кранбалка г/п 2 тн.</t>
  </si>
  <si>
    <t>Сварочный агрегат.</t>
  </si>
  <si>
    <t>Станок трубогиб.</t>
  </si>
  <si>
    <t>Станок Вертикально-сверлильный 26/32.</t>
  </si>
  <si>
    <t>Компрессор  ПСКД-5,25.</t>
  </si>
  <si>
    <t>Электродвигатель АИР-100 С-2.</t>
  </si>
  <si>
    <t>Установка НР-60.</t>
  </si>
  <si>
    <t>Сигнализация (ПЭО).</t>
  </si>
  <si>
    <t>Насос НЦС-1.</t>
  </si>
  <si>
    <t>Ксерокс SHARP AR-163.</t>
  </si>
  <si>
    <t>Станок сверлильный НС-12.</t>
  </si>
  <si>
    <t>ЭкскаваторЭО-3323.</t>
  </si>
  <si>
    <t>Вагончик для э/подстанции.</t>
  </si>
  <si>
    <t>Компьютер Celeron 1700.</t>
  </si>
  <si>
    <t>ЗИЛ 431412 КС 2561К а/кран.</t>
  </si>
  <si>
    <t>Вагончик (малярная станция).</t>
  </si>
  <si>
    <t>Насос НШН-600.</t>
  </si>
  <si>
    <t>Токарно-винторезный станок 16Д20.</t>
  </si>
  <si>
    <t>Станок сверлильный ТМНС.</t>
  </si>
  <si>
    <t>Аппарат крпировальный "Canon-224".</t>
  </si>
  <si>
    <t>ПКУ-0,8-0 Погрузчик-копновоз с ковшом ПКУ-08-21-01.</t>
  </si>
  <si>
    <t>Насосная установка УНН 100/16.</t>
  </si>
  <si>
    <t>Сварочный аппарат Мультиплаз 2500.</t>
  </si>
  <si>
    <t>Система видеонаблюдения.</t>
  </si>
  <si>
    <t>Насос НЦП-100.</t>
  </si>
  <si>
    <t>Факсимильный аппарат "Panasonic".</t>
  </si>
  <si>
    <t>Течетрассоискатель Лидер-1111.</t>
  </si>
  <si>
    <t>Сварочный аппарат ВД.</t>
  </si>
  <si>
    <t>Генератор сварочный.</t>
  </si>
  <si>
    <t>Тельфер 2т.</t>
  </si>
  <si>
    <t>ИЖ 2717-230 фургон.</t>
  </si>
  <si>
    <t>ЗИЛ 4415-10.</t>
  </si>
  <si>
    <t>Прицеп 2 ПТС-4.</t>
  </si>
  <si>
    <t>Тракторный прицеп 2 ПТС-4.</t>
  </si>
  <si>
    <t>Мотороллер "Муравей-2М-02".</t>
  </si>
  <si>
    <t>А/м "КАМАЗ-43101".</t>
  </si>
  <si>
    <t>Прицеп Сармат-85261.</t>
  </si>
  <si>
    <t>Полуприцеп тракторный модели ММЗ-771.</t>
  </si>
  <si>
    <t>Great Wall CC 1022 SY.</t>
  </si>
  <si>
    <t>ГАЗ-2705.</t>
  </si>
  <si>
    <t>Прицеп 2ПТС-4.</t>
  </si>
  <si>
    <t>Прицеп 2ПТС-4С.</t>
  </si>
  <si>
    <t>УАЗ-22069.</t>
  </si>
  <si>
    <t>ИЖ-2715-014-01.</t>
  </si>
  <si>
    <t>УАЗ 3303.</t>
  </si>
  <si>
    <t>ГАЗ-330232.</t>
  </si>
  <si>
    <t>ГАЗ-3307.</t>
  </si>
  <si>
    <t>Прицеп-вагончик 3БА-3,2.</t>
  </si>
  <si>
    <t>Трактор колесный  МТЗ-82.1.</t>
  </si>
  <si>
    <t>Фургон Кунг.</t>
  </si>
  <si>
    <t>ГАЗ-33021.</t>
  </si>
  <si>
    <t>УАЗ 2206.</t>
  </si>
  <si>
    <t>Great Wall CC 1021 CR.</t>
  </si>
  <si>
    <t>Стол угловой полукруглый.</t>
  </si>
  <si>
    <t>Комплект оффисной мебели (диспетч).</t>
  </si>
  <si>
    <t>Комплект оффисной мебели (юрбюро).</t>
  </si>
  <si>
    <t>Кресло.</t>
  </si>
  <si>
    <t>Комплект оффисной мебели (зам.гл. бух).</t>
  </si>
  <si>
    <t>Капля.</t>
  </si>
  <si>
    <t>Комплект оффисной мебели (кладовщ).</t>
  </si>
  <si>
    <t>Комплект офисной мебели (систем).</t>
  </si>
  <si>
    <t>Комплект оффисной мебели (ПТО).</t>
  </si>
  <si>
    <t>Комплет оффисной мебели (мастер).</t>
  </si>
  <si>
    <t>Стеллаж.</t>
  </si>
  <si>
    <t>Шкаф металлический для архива.</t>
  </si>
  <si>
    <t>Телефонный аппарат LG-GS 9520.</t>
  </si>
  <si>
    <t>Рабочее место главного бухгалтера.</t>
  </si>
  <si>
    <t>Комплект оффисной мебели (э/сл).</t>
  </si>
  <si>
    <t>Мебель оффисная.</t>
  </si>
  <si>
    <t>Верстак ВС-24.</t>
  </si>
  <si>
    <t>Принтер XEROX 64Mb.</t>
  </si>
  <si>
    <t>Комплект оффисной мебели (ТБ).</t>
  </si>
  <si>
    <t>Комплект оффисной мебели (нач. ПТО).</t>
  </si>
  <si>
    <t>Мебель мягкая.</t>
  </si>
  <si>
    <t>Комплект оффисной мебели (бух 2).</t>
  </si>
  <si>
    <t>Компьютер DELL OPTIPLEX 755.</t>
  </si>
  <si>
    <t>Стол полукруглый полукруглый.</t>
  </si>
  <si>
    <t>Щетка коммунальная ЩД-01.</t>
  </si>
  <si>
    <t>Комплект оффисной мебели (гл. мех).</t>
  </si>
  <si>
    <t>Стенка оффисная.</t>
  </si>
  <si>
    <t>Набор мебели ПЭО.</t>
  </si>
  <si>
    <t>Комплект оффисной мебели (бух).</t>
  </si>
  <si>
    <t>Тележка аккумуляторная.</t>
  </si>
  <si>
    <t>Телефонный аппарат LG-GS 475M.</t>
  </si>
  <si>
    <t>Комплект оффисной мебели (медик).</t>
  </si>
  <si>
    <t>Комплект оффисной мебели (ЛПС).</t>
  </si>
  <si>
    <t>Рабочее место главного руководителя.</t>
  </si>
  <si>
    <t>Прицеп-вагончик на базе 2ПТС-4.</t>
  </si>
  <si>
    <t>Тракторный вагончик 3БА-3,2.</t>
  </si>
  <si>
    <t>Вагончик на пневмоходу.</t>
  </si>
  <si>
    <t>Прицеп-вагончик на базе  3БА-3,2.</t>
  </si>
  <si>
    <t>Прицеп-вагон самодельный.</t>
  </si>
  <si>
    <t>Прицеп-вагончик самодельный.</t>
  </si>
  <si>
    <t xml:space="preserve">Система ПС </t>
  </si>
  <si>
    <t>Бак для воды</t>
  </si>
  <si>
    <t>Газорегуляторная установка</t>
  </si>
  <si>
    <t>Установка ВПУ-25, инв.№068</t>
  </si>
  <si>
    <t xml:space="preserve">Счетчик газовый СГТ 16Э9250К06 </t>
  </si>
  <si>
    <t>Машина раскроечная СБ 532</t>
  </si>
  <si>
    <t>Машина раскроечная ЭЭМ-4</t>
  </si>
  <si>
    <t>Машина шв. Двухигольная</t>
  </si>
  <si>
    <t>Машина швейная КЛ-97А</t>
  </si>
  <si>
    <t xml:space="preserve">Система ОС  </t>
  </si>
  <si>
    <t>П/автомат для приш. Пуговиц</t>
  </si>
  <si>
    <t xml:space="preserve">Машина ст. LG </t>
  </si>
  <si>
    <t xml:space="preserve">П/автомат для приш.пуговиц, </t>
  </si>
  <si>
    <t>П/автомат петельный</t>
  </si>
  <si>
    <t>Система ПС</t>
  </si>
  <si>
    <t>MD-рекордер/CD+MP3 проигрыватель</t>
  </si>
  <si>
    <t>1101040017</t>
  </si>
  <si>
    <t>Web-камера Microsoft LiveCam stdio HD</t>
  </si>
  <si>
    <t>110104141269</t>
  </si>
  <si>
    <t>Автомобиль HONDA CR-V B-92P</t>
  </si>
  <si>
    <t>110105151043</t>
  </si>
  <si>
    <t>Автомобиль Hyundai solaris</t>
  </si>
  <si>
    <t>110135151252</t>
  </si>
  <si>
    <t>Автомобиль Renault Duster</t>
  </si>
  <si>
    <t>ВА 110135160524</t>
  </si>
  <si>
    <t>Автомобиль Renault Logan L2D 16090 4C</t>
  </si>
  <si>
    <t>110105151251</t>
  </si>
  <si>
    <t>110104141305</t>
  </si>
  <si>
    <t>Аппарат копировальный Xerox WCР 5225</t>
  </si>
  <si>
    <t>110104141215</t>
  </si>
  <si>
    <t>Брифинг 2030*800</t>
  </si>
  <si>
    <t>110106160504</t>
  </si>
  <si>
    <t>Брошюратор</t>
  </si>
  <si>
    <t>110109190682</t>
  </si>
  <si>
    <t>Буфет 1800*450</t>
  </si>
  <si>
    <t>110106160320</t>
  </si>
  <si>
    <t>110106160321</t>
  </si>
  <si>
    <t>Вешалка "Орех"</t>
  </si>
  <si>
    <t>1101060251</t>
  </si>
  <si>
    <t>Гарбероб BAN GOGH безвозм.</t>
  </si>
  <si>
    <t>061636120500053</t>
  </si>
  <si>
    <t>Греденция BAN GOGH безвозм.</t>
  </si>
  <si>
    <t>М001125</t>
  </si>
  <si>
    <t>Дальномер Bosch GLM 250 VF</t>
  </si>
  <si>
    <t>110104141329</t>
  </si>
  <si>
    <t>Дальномер Makita LD050P</t>
  </si>
  <si>
    <t>110104141326</t>
  </si>
  <si>
    <t>110104141327</t>
  </si>
  <si>
    <t>110106161121</t>
  </si>
  <si>
    <t>110106161122</t>
  </si>
  <si>
    <t>110106161123</t>
  </si>
  <si>
    <t>Диван Бисмарк 2-х мест безвозм.</t>
  </si>
  <si>
    <t>061636124410057</t>
  </si>
  <si>
    <t>061636124410058</t>
  </si>
  <si>
    <t>Диван Митчел безвозм.</t>
  </si>
  <si>
    <t>110106160816</t>
  </si>
  <si>
    <t>Домкрат гидравлический подкатной</t>
  </si>
  <si>
    <t>110104141341</t>
  </si>
  <si>
    <t>Дрель электрическая МЭС 550 ЭР</t>
  </si>
  <si>
    <t>110106160218</t>
  </si>
  <si>
    <t>Жалюзи вертикальные каб.38 безвозм.</t>
  </si>
  <si>
    <t>110109190988</t>
  </si>
  <si>
    <t>Жалюзи зал заседаний (каб.32)</t>
  </si>
  <si>
    <t>1101060019/1</t>
  </si>
  <si>
    <t>1101060019/2</t>
  </si>
  <si>
    <t>1101060019/3</t>
  </si>
  <si>
    <t>1101060019/4</t>
  </si>
  <si>
    <t>Жалюзи каб.39б</t>
  </si>
  <si>
    <t>110109190663</t>
  </si>
  <si>
    <t>110109190664</t>
  </si>
  <si>
    <t>Завеса тепловая ТВ-3</t>
  </si>
  <si>
    <t>110104140795</t>
  </si>
  <si>
    <t>Зеркальный фотоаппарат Sony Alpha</t>
  </si>
  <si>
    <t>110104141221</t>
  </si>
  <si>
    <t>Интернет-шлюз Triple Play</t>
  </si>
  <si>
    <t>110104141129</t>
  </si>
  <si>
    <t>Источник бесперебойного питания для сервера UPS 3000VA Ippon Smart Winner 3000</t>
  </si>
  <si>
    <t>110104141270</t>
  </si>
  <si>
    <t>Коммутатор сетевой D-Link switch 48 port</t>
  </si>
  <si>
    <t>110104141213</t>
  </si>
  <si>
    <t>110104141339</t>
  </si>
  <si>
    <t>110104141369</t>
  </si>
  <si>
    <t>110104141370</t>
  </si>
  <si>
    <t>110104141371</t>
  </si>
  <si>
    <t>110104141297</t>
  </si>
  <si>
    <t>110104141383</t>
  </si>
  <si>
    <t>110104141346</t>
  </si>
  <si>
    <t>Компьютер в сборе (безвозм.) Core</t>
  </si>
  <si>
    <t>110104141302</t>
  </si>
  <si>
    <t>Компьютер в сборе Asus P8B75/Core i3-3210</t>
  </si>
  <si>
    <t>110104141313</t>
  </si>
  <si>
    <t>110104141314</t>
  </si>
  <si>
    <t>Компьютер в сборе Asus P8B75/Core i3-3220</t>
  </si>
  <si>
    <t>110104141310</t>
  </si>
  <si>
    <t>110104141311</t>
  </si>
  <si>
    <t>110104141312</t>
  </si>
  <si>
    <t>Компьютер в сборе ASUS P8B75/Core i3-3220</t>
  </si>
  <si>
    <t>110104141307</t>
  </si>
  <si>
    <t>Компьютер в сборе Core i3-3220/4Гб/1Тб/DVDRW</t>
  </si>
  <si>
    <t>110104141303</t>
  </si>
  <si>
    <t>Компьютер в сборе ИксПи</t>
  </si>
  <si>
    <t>110104141358</t>
  </si>
  <si>
    <t>Компьютер в сборе ПЭВМ А527TLNi Pentium G630/4Гб/250Гб/HD Graphics/DVDRW/Win7Pro/21.5"</t>
  </si>
  <si>
    <t>110104141296</t>
  </si>
  <si>
    <t>Компьютер в сборе ПЭВМ НМ650</t>
  </si>
  <si>
    <t>110104141295</t>
  </si>
  <si>
    <t>Компьютер ХР1197</t>
  </si>
  <si>
    <t>110104141282</t>
  </si>
  <si>
    <t>Компьютер ХР1326</t>
  </si>
  <si>
    <t>110104141283</t>
  </si>
  <si>
    <t>Компьютер ХР1327</t>
  </si>
  <si>
    <t>110104141284</t>
  </si>
  <si>
    <t>Компьютер ХР1328</t>
  </si>
  <si>
    <t>110104141286</t>
  </si>
  <si>
    <t>Кондиционер CS-23Н3-V84AY1A</t>
  </si>
  <si>
    <t>110104141217</t>
  </si>
  <si>
    <t>110104141218</t>
  </si>
  <si>
    <t>Кондиционер Electrolux - 07HD/ln</t>
  </si>
  <si>
    <t>110104140997</t>
  </si>
  <si>
    <t>Кондиционер Electrolux - 09HD/ln</t>
  </si>
  <si>
    <t>110104140998</t>
  </si>
  <si>
    <t>Кондиционер Electrolux - 12HD/ln</t>
  </si>
  <si>
    <t>110104140999</t>
  </si>
  <si>
    <t>Кондиционер Lesar</t>
  </si>
  <si>
    <t>11010600024</t>
  </si>
  <si>
    <t>11010600023</t>
  </si>
  <si>
    <t>Кондиционер Lessar LS/LU</t>
  </si>
  <si>
    <t>11010600055</t>
  </si>
  <si>
    <t>Кондиционер Panasonic CS-PA 9 GKD</t>
  </si>
  <si>
    <t>110104140734</t>
  </si>
  <si>
    <t>Кондиционер Panasonic CS/CU-A 18DKD</t>
  </si>
  <si>
    <t>110104140699</t>
  </si>
  <si>
    <t>Кондиционер Panasonic CS/CU-C9GKD безвозм.</t>
  </si>
  <si>
    <t>11010616229Б</t>
  </si>
  <si>
    <t>Кондиционер Panasonic CS/CU-PA 12 КKD</t>
  </si>
  <si>
    <t>110104141212</t>
  </si>
  <si>
    <t>Кондиционер Panasonic CU-PA 12 GKD</t>
  </si>
  <si>
    <t>110104140794</t>
  </si>
  <si>
    <t>Кондиционер Panasonic CU-PA 7 GKD</t>
  </si>
  <si>
    <t>110104140792</t>
  </si>
  <si>
    <t>Кондиционер Panasonic CU-PA 9 GKD</t>
  </si>
  <si>
    <t>110104140793</t>
  </si>
  <si>
    <t>110104140995</t>
  </si>
  <si>
    <t>Кондиционер Panasonic безвозм.</t>
  </si>
  <si>
    <t>041429194500079</t>
  </si>
  <si>
    <t>Кондиционер Zanussi ZACS-12 HF/N1/In</t>
  </si>
  <si>
    <t>110104141340</t>
  </si>
  <si>
    <t>Контроллер сбора и передачи данных КСПД-5 с блоком</t>
  </si>
  <si>
    <t>110104141260</t>
  </si>
  <si>
    <t>Копир/сканер/принтер</t>
  </si>
  <si>
    <t>110104141298</t>
  </si>
  <si>
    <t>Кресло "Идра-В" пластик люкс</t>
  </si>
  <si>
    <t>110106160150</t>
  </si>
  <si>
    <t>Кресло "Идра"</t>
  </si>
  <si>
    <t>110106160456</t>
  </si>
  <si>
    <t>Кресло "Министр-2" безвозм.</t>
  </si>
  <si>
    <t>061636126920069</t>
  </si>
  <si>
    <t>Кресло "Министр" безвозм.</t>
  </si>
  <si>
    <t>061636126920068</t>
  </si>
  <si>
    <t>Кресло "Министр" кожа</t>
  </si>
  <si>
    <t>110106161154</t>
  </si>
  <si>
    <t>Кресло "Танго-пластик"К-11</t>
  </si>
  <si>
    <t>110106160151</t>
  </si>
  <si>
    <t>Кресло Sparta Sieet Chrome безвозм.</t>
  </si>
  <si>
    <t>061636126992006</t>
  </si>
  <si>
    <t>Кресло Конференц</t>
  </si>
  <si>
    <t>110106161045</t>
  </si>
  <si>
    <t>110106161046</t>
  </si>
  <si>
    <t>110106161047</t>
  </si>
  <si>
    <t>110106161048</t>
  </si>
  <si>
    <t>110106161049</t>
  </si>
  <si>
    <t>110106161050</t>
  </si>
  <si>
    <t>110106161051</t>
  </si>
  <si>
    <t>110106161052</t>
  </si>
  <si>
    <t>110106161053</t>
  </si>
  <si>
    <t>110106161054</t>
  </si>
  <si>
    <t>Кресло Менеджер -Ultra №20 сетка</t>
  </si>
  <si>
    <t>110106161313</t>
  </si>
  <si>
    <t>Кресло руководителя Atlant extra нат/кожа черное</t>
  </si>
  <si>
    <t>110106161314</t>
  </si>
  <si>
    <t>Кресло руководителя Brabix Supreme EX-503 черное</t>
  </si>
  <si>
    <t>110106161354</t>
  </si>
  <si>
    <t>Кресло руководителя безвозм.</t>
  </si>
  <si>
    <t>061636126992008</t>
  </si>
  <si>
    <t>Кресло Свинг (пласт/черн)</t>
  </si>
  <si>
    <t>1101060030</t>
  </si>
  <si>
    <t>Кресло Эрго-элегант</t>
  </si>
  <si>
    <t>110106161307</t>
  </si>
  <si>
    <t>Кулер компрессорный</t>
  </si>
  <si>
    <t>110104141193</t>
  </si>
  <si>
    <t>Микрофонный пульт делегата настольный</t>
  </si>
  <si>
    <t>11010600212</t>
  </si>
  <si>
    <t>11010600213</t>
  </si>
  <si>
    <t>11010300214</t>
  </si>
  <si>
    <t>11010600215</t>
  </si>
  <si>
    <t>11010600216</t>
  </si>
  <si>
    <t>11010600217</t>
  </si>
  <si>
    <t>11020600218</t>
  </si>
  <si>
    <t>11010600219</t>
  </si>
  <si>
    <t>11010600220</t>
  </si>
  <si>
    <t>11010600100</t>
  </si>
  <si>
    <t>11010600201</t>
  </si>
  <si>
    <t>11010600202</t>
  </si>
  <si>
    <t>11010600203</t>
  </si>
  <si>
    <t>11010600204</t>
  </si>
  <si>
    <t>11010600205</t>
  </si>
  <si>
    <t>11010600206</t>
  </si>
  <si>
    <t>11010600207</t>
  </si>
  <si>
    <t>11010600208</t>
  </si>
  <si>
    <t>11010600209</t>
  </si>
  <si>
    <t>11010600210</t>
  </si>
  <si>
    <t>11010600211</t>
  </si>
  <si>
    <t>Микрофонный пульт для ELISA 2120 BM 3014</t>
  </si>
  <si>
    <t>1101060031</t>
  </si>
  <si>
    <t>Микрофонный пульт председателя настольный</t>
  </si>
  <si>
    <t>1101060212</t>
  </si>
  <si>
    <t>Микшер-усилитель 120W RCF AM 1122 (5 входов)</t>
  </si>
  <si>
    <t>1101040034</t>
  </si>
  <si>
    <t>110104141379</t>
  </si>
  <si>
    <t>110104141348</t>
  </si>
  <si>
    <t>110104141378</t>
  </si>
  <si>
    <t>Многофункциональное устройство HP LaserJet Pro 400 MFP M425dw</t>
  </si>
  <si>
    <t>110104141334</t>
  </si>
  <si>
    <t>Многофункциональное устройство Kyocera Ecosys M2535DN</t>
  </si>
  <si>
    <t>110104141352</t>
  </si>
  <si>
    <t>Многофункциональное устройство Kyocera Ecosys M25340dn</t>
  </si>
  <si>
    <t>110104141365</t>
  </si>
  <si>
    <t>110104141366</t>
  </si>
  <si>
    <t>Многофункциональное устройство ИксПи</t>
  </si>
  <si>
    <t>110104141359</t>
  </si>
  <si>
    <t>Многофункциональное устройство лазерное Ricoh SP 325SNw</t>
  </si>
  <si>
    <t>110104141367</t>
  </si>
  <si>
    <t>Многофункциональное устройство струйное Epson L832</t>
  </si>
  <si>
    <t>110104141368</t>
  </si>
  <si>
    <t>Монитор  17"</t>
  </si>
  <si>
    <t>110104141164</t>
  </si>
  <si>
    <t>Монитор 19"</t>
  </si>
  <si>
    <t>110104141165</t>
  </si>
  <si>
    <t>Навигатор автомобильный Prestigio Geovision</t>
  </si>
  <si>
    <t>110104141271</t>
  </si>
  <si>
    <t>Ноутбук Acer Extensа</t>
  </si>
  <si>
    <t>110104141194</t>
  </si>
  <si>
    <t>110104141195</t>
  </si>
  <si>
    <t>Ноутбук Aser Aspire 6530G-703G32Mn</t>
  </si>
  <si>
    <t>110104141111</t>
  </si>
  <si>
    <t>Ноутбук DELL Inspiron 5748</t>
  </si>
  <si>
    <t>110104141332</t>
  </si>
  <si>
    <t>Ноутбук hp ProBook 4310s</t>
  </si>
  <si>
    <t>110104141126</t>
  </si>
  <si>
    <t>Панель электрообогревательная</t>
  </si>
  <si>
    <t>110104141002</t>
  </si>
  <si>
    <t>Перфоратор-дрель</t>
  </si>
  <si>
    <t>110106160219</t>
  </si>
  <si>
    <t>Печатающее  устройства XEROX WorkCentre (многофункциональное)</t>
  </si>
  <si>
    <t>110104141309</t>
  </si>
  <si>
    <t>Потолочный громкоговоритель CF/PL 80A</t>
  </si>
  <si>
    <t>1101040041.2</t>
  </si>
  <si>
    <t>1101040041/4</t>
  </si>
  <si>
    <t>1101040041/3</t>
  </si>
  <si>
    <t>1101040041/1</t>
  </si>
  <si>
    <t>Принтер Canon Jet A4 Pixma iP4600</t>
  </si>
  <si>
    <t>110104141110</t>
  </si>
  <si>
    <t>Принтер Epson Stylus Photo 1410 A3+ 15/46ppm, 5760х1440, печать на CD, PictBridge, USB 2.0</t>
  </si>
  <si>
    <t>110104141306</t>
  </si>
  <si>
    <t>110104141333</t>
  </si>
  <si>
    <t>Принтер HP Laser Jet Pro 400 M401d</t>
  </si>
  <si>
    <t>110104141319</t>
  </si>
  <si>
    <t>Принтер HP Laser Jet Pro 400 M401dwn</t>
  </si>
  <si>
    <t>110104141320</t>
  </si>
  <si>
    <t>Принтер hp LaserJet</t>
  </si>
  <si>
    <t>110104141150</t>
  </si>
  <si>
    <t>Принтер HP LaserJet MFP</t>
  </si>
  <si>
    <t>110104141149</t>
  </si>
  <si>
    <t>Принтер Kyosera Ecosys Р2040dn</t>
  </si>
  <si>
    <t>110104141363</t>
  </si>
  <si>
    <t>110104141364</t>
  </si>
  <si>
    <t>110104141380</t>
  </si>
  <si>
    <t>Принтер/копир/сканер HP Laser Jet 1005</t>
  </si>
  <si>
    <t>110104141098</t>
  </si>
  <si>
    <t>Принтер/копир/сканер/факс HP LJ2727NF</t>
  </si>
  <si>
    <t>110104141289</t>
  </si>
  <si>
    <t>Приставка к столу BAN GOGH безвозм.</t>
  </si>
  <si>
    <t>061636124250059</t>
  </si>
  <si>
    <t>061636124250054</t>
  </si>
  <si>
    <t>Проектор Nec</t>
  </si>
  <si>
    <t>110104141222</t>
  </si>
  <si>
    <t>Пуско-зарядное устройство</t>
  </si>
  <si>
    <t>110104141293</t>
  </si>
  <si>
    <t>Рабочая станция</t>
  </si>
  <si>
    <t>110104141324</t>
  </si>
  <si>
    <t>Радиатор отопительный</t>
  </si>
  <si>
    <t>110104140746</t>
  </si>
  <si>
    <t>110104140747</t>
  </si>
  <si>
    <t>Ризограф (цифровой дубликатор) EZ 370</t>
  </si>
  <si>
    <t>110104141249</t>
  </si>
  <si>
    <t>Сейф для бумаг</t>
  </si>
  <si>
    <t>110106160152</t>
  </si>
  <si>
    <t>110106160153</t>
  </si>
  <si>
    <t>Сейф для бумаг ASM-63T</t>
  </si>
  <si>
    <t>110106060486</t>
  </si>
  <si>
    <t>Сервер Aquarius Srv T50 D67</t>
  </si>
  <si>
    <t>110104141153</t>
  </si>
  <si>
    <t>Серверное хранилище: NAS Synology,  2 жестких диска</t>
  </si>
  <si>
    <t>110104141362</t>
  </si>
  <si>
    <t>Сигнализация</t>
  </si>
  <si>
    <t>110104141304</t>
  </si>
  <si>
    <t>110104140862</t>
  </si>
  <si>
    <t>Система видеонаблюдения (доп.оборудование)</t>
  </si>
  <si>
    <t>110104140862д</t>
  </si>
  <si>
    <t>110104141161</t>
  </si>
  <si>
    <t>110104141162</t>
  </si>
  <si>
    <t>Системный блок AtlaNT X2</t>
  </si>
  <si>
    <t>110104141055</t>
  </si>
  <si>
    <t>Системный блок XP 341</t>
  </si>
  <si>
    <t>110104141127</t>
  </si>
  <si>
    <t>110104141128</t>
  </si>
  <si>
    <t>110104141350</t>
  </si>
  <si>
    <t>Системный телефон  Panasonic KX-T7633RU</t>
  </si>
  <si>
    <t>110104141130</t>
  </si>
  <si>
    <t>110104141131</t>
  </si>
  <si>
    <t>110104141136</t>
  </si>
  <si>
    <t>Сканер с автоподачей HP ScanJet 5590</t>
  </si>
  <si>
    <t>110104141166</t>
  </si>
  <si>
    <t>Соединитель столов боковой</t>
  </si>
  <si>
    <t>1101060261/1</t>
  </si>
  <si>
    <t>1101060261/2</t>
  </si>
  <si>
    <t>1101060261/3</t>
  </si>
  <si>
    <t>1101060261</t>
  </si>
  <si>
    <t>Станок для подшивки документов YUNGER M-168</t>
  </si>
  <si>
    <t>110104141285</t>
  </si>
  <si>
    <t>110106160761</t>
  </si>
  <si>
    <t>110106160762</t>
  </si>
  <si>
    <t>110106160763</t>
  </si>
  <si>
    <t>110106160764</t>
  </si>
  <si>
    <t>110106160765</t>
  </si>
  <si>
    <t>110106160766</t>
  </si>
  <si>
    <t>110106160767</t>
  </si>
  <si>
    <t>110106160768</t>
  </si>
  <si>
    <t>110106160769</t>
  </si>
  <si>
    <t>Стеллаж угловой с перегородкой</t>
  </si>
  <si>
    <t>110106160770</t>
  </si>
  <si>
    <t>110106160893</t>
  </si>
  <si>
    <t>Стенд из пластика</t>
  </si>
  <si>
    <t>110106161308</t>
  </si>
  <si>
    <t>Стойка барьерная в гардероб</t>
  </si>
  <si>
    <t>110106160788</t>
  </si>
  <si>
    <t>Стойка барьерная для охраны</t>
  </si>
  <si>
    <t>110106160790</t>
  </si>
  <si>
    <t>Стойка рабочая</t>
  </si>
  <si>
    <t>110106160457</t>
  </si>
  <si>
    <t>Стол - приставка</t>
  </si>
  <si>
    <t>110106160975</t>
  </si>
  <si>
    <t>110106161174</t>
  </si>
  <si>
    <t>110106161175</t>
  </si>
  <si>
    <t>110106161176</t>
  </si>
  <si>
    <t>110106161204</t>
  </si>
  <si>
    <t>Стол - тумба</t>
  </si>
  <si>
    <t>110106160884</t>
  </si>
  <si>
    <t>Стол выдвижной</t>
  </si>
  <si>
    <t>110106160308</t>
  </si>
  <si>
    <t>Стол двухтумбовый</t>
  </si>
  <si>
    <t>110106160652</t>
  </si>
  <si>
    <t>110106161124</t>
  </si>
  <si>
    <t>110106161125</t>
  </si>
  <si>
    <t>Стол журнальный безвозм.</t>
  </si>
  <si>
    <t>061636120500061</t>
  </si>
  <si>
    <t>Стол закругленный</t>
  </si>
  <si>
    <t>110106160889</t>
  </si>
  <si>
    <t>Стол заседаний</t>
  </si>
  <si>
    <t>110106160296</t>
  </si>
  <si>
    <t>110106161115</t>
  </si>
  <si>
    <t>Стол компьютерный 1400х1400</t>
  </si>
  <si>
    <t>11010616165Б</t>
  </si>
  <si>
    <t>110106160413</t>
  </si>
  <si>
    <t>110106160414</t>
  </si>
  <si>
    <t>110106160415</t>
  </si>
  <si>
    <t>Стол однотумбовый фигурный</t>
  </si>
  <si>
    <t>110106160645</t>
  </si>
  <si>
    <t>Стол переговоров</t>
  </si>
  <si>
    <t>1101060012/1</t>
  </si>
  <si>
    <t>1101060012/2</t>
  </si>
  <si>
    <t>1101060012/3</t>
  </si>
  <si>
    <t>1101060012/4</t>
  </si>
  <si>
    <t>1101060012/5</t>
  </si>
  <si>
    <t>1101060012/6</t>
  </si>
  <si>
    <t>Стол переговоров 2</t>
  </si>
  <si>
    <t>1101060262</t>
  </si>
  <si>
    <t>Стол переговоров BAN GOGH безвозм.</t>
  </si>
  <si>
    <t>061636120500064</t>
  </si>
  <si>
    <t>11010600057</t>
  </si>
  <si>
    <t>Стол письменный "Монолит", цвет серый</t>
  </si>
  <si>
    <t>110106161311</t>
  </si>
  <si>
    <t>Стол письменный L=1400</t>
  </si>
  <si>
    <t>110106160287</t>
  </si>
  <si>
    <t>Стол письменный с брифингом</t>
  </si>
  <si>
    <t>11010600058</t>
  </si>
  <si>
    <t>Стол письменный с выдвижной клавиатурой</t>
  </si>
  <si>
    <t>110106161148</t>
  </si>
  <si>
    <t>110106161137</t>
  </si>
  <si>
    <t>110106161142</t>
  </si>
  <si>
    <t>Стол письменный СП-1 безвозм.</t>
  </si>
  <si>
    <t>110106160929</t>
  </si>
  <si>
    <t>110106160930</t>
  </si>
  <si>
    <t>110106160931</t>
  </si>
  <si>
    <t>110106160932</t>
  </si>
  <si>
    <t>Стол письменный СП-4 безвозм.</t>
  </si>
  <si>
    <t>110106160933</t>
  </si>
  <si>
    <t>Стол письменный СП-4, опора безвозм.</t>
  </si>
  <si>
    <t>110106160934</t>
  </si>
  <si>
    <t>110106160888</t>
  </si>
  <si>
    <t>Стол приставной под компьютер</t>
  </si>
  <si>
    <t>Стол приставной угловой</t>
  </si>
  <si>
    <t>110106160887</t>
  </si>
  <si>
    <t>110106161177</t>
  </si>
  <si>
    <t>110106161178</t>
  </si>
  <si>
    <t>110106161179</t>
  </si>
  <si>
    <t>110106161187</t>
  </si>
  <si>
    <t>110106161205</t>
  </si>
  <si>
    <t>Стол рабочий угловой</t>
  </si>
  <si>
    <t>110106161210</t>
  </si>
  <si>
    <t>110106160502</t>
  </si>
  <si>
    <t>Стол руководителя 1900*800</t>
  </si>
  <si>
    <t>Стол руководителя BAN GOGH безвозм.</t>
  </si>
  <si>
    <t>061636120500065</t>
  </si>
  <si>
    <t>Стол руководителя с брифингом и тумбой выкатной</t>
  </si>
  <si>
    <t>110106160148</t>
  </si>
  <si>
    <t>Стол с перфорацией</t>
  </si>
  <si>
    <t>Стол с угловым сектором</t>
  </si>
  <si>
    <t>110106160866</t>
  </si>
  <si>
    <t>Стол секретаря</t>
  </si>
  <si>
    <t>110106160307</t>
  </si>
  <si>
    <t>Стол секретаря безвозм.</t>
  </si>
  <si>
    <t>061636120500003</t>
  </si>
  <si>
    <t>Стул ИЗО</t>
  </si>
  <si>
    <t>1101060269/25</t>
  </si>
  <si>
    <t>1101060269/4</t>
  </si>
  <si>
    <t>1101060269/23</t>
  </si>
  <si>
    <t>1101060269/22</t>
  </si>
  <si>
    <t>1101060269/8</t>
  </si>
  <si>
    <t>1101060269/18</t>
  </si>
  <si>
    <t>1101060269/19</t>
  </si>
  <si>
    <t>1101060269/20</t>
  </si>
  <si>
    <t>1101060269/21</t>
  </si>
  <si>
    <t>1101060013/1</t>
  </si>
  <si>
    <t>1101060013/2</t>
  </si>
  <si>
    <t>1101060013/3</t>
  </si>
  <si>
    <t>1101060013/4</t>
  </si>
  <si>
    <t>1101060013/5</t>
  </si>
  <si>
    <t>1101060013/6</t>
  </si>
  <si>
    <t>1101060013/7</t>
  </si>
  <si>
    <t>1101060013/8</t>
  </si>
  <si>
    <t>1101060013/9</t>
  </si>
  <si>
    <t>1101060013/10</t>
  </si>
  <si>
    <t>1101060013/11</t>
  </si>
  <si>
    <t>1101060013/12</t>
  </si>
  <si>
    <t>1101060013/13</t>
  </si>
  <si>
    <t>1101060013/14</t>
  </si>
  <si>
    <t>1101060013/15</t>
  </si>
  <si>
    <t>1101060013/16</t>
  </si>
  <si>
    <t>1101060013/17</t>
  </si>
  <si>
    <t>1101060013/18</t>
  </si>
  <si>
    <t>1101060013/19</t>
  </si>
  <si>
    <t>1101060013/20</t>
  </si>
  <si>
    <t>1101060013/21</t>
  </si>
  <si>
    <t>1101060013/22</t>
  </si>
  <si>
    <t>1101060013/23</t>
  </si>
  <si>
    <t>1101060013/24</t>
  </si>
  <si>
    <t>1101060013/25</t>
  </si>
  <si>
    <t>Стул ИЗО со столиком</t>
  </si>
  <si>
    <t>1101060269/24</t>
  </si>
  <si>
    <t>1101060269/5</t>
  </si>
  <si>
    <t>1101060269/6</t>
  </si>
  <si>
    <t>1101060269/7</t>
  </si>
  <si>
    <t>1101060269/10</t>
  </si>
  <si>
    <t>1101060269/11</t>
  </si>
  <si>
    <t>1101060269/13</t>
  </si>
  <si>
    <t>1101060269/14</t>
  </si>
  <si>
    <t>1101060269/16</t>
  </si>
  <si>
    <t>Тел. аппарат КХ-Т7633</t>
  </si>
  <si>
    <t>110104140341</t>
  </si>
  <si>
    <t>Тел. аппарат КХ-Т7633/1 безвозм.</t>
  </si>
  <si>
    <t>041432221350024</t>
  </si>
  <si>
    <t>Тел.аппарат КХ -Т7630</t>
  </si>
  <si>
    <t>110104140344</t>
  </si>
  <si>
    <t>Тел.аппарат КХ-Т7630</t>
  </si>
  <si>
    <t>110104140343</t>
  </si>
  <si>
    <t>Тел.аппарат КХ-Т7633</t>
  </si>
  <si>
    <t>110104140342</t>
  </si>
  <si>
    <t>Телевизор Daewoo DLP-20B2</t>
  </si>
  <si>
    <t>101014140735</t>
  </si>
  <si>
    <t>Телевизор SONY KDL безвозм.</t>
  </si>
  <si>
    <t>04143230102104</t>
  </si>
  <si>
    <t>Телефакс Panasonic KX-FT988RU</t>
  </si>
  <si>
    <t>110104141214</t>
  </si>
  <si>
    <t>110104141247</t>
  </si>
  <si>
    <t>110104141248</t>
  </si>
  <si>
    <t>Телефон КХ-Т7633</t>
  </si>
  <si>
    <t>110104140340</t>
  </si>
  <si>
    <t>Телефонный аппарат  КХ-Т7633</t>
  </si>
  <si>
    <t>110104140481</t>
  </si>
  <si>
    <t>110104140482</t>
  </si>
  <si>
    <t>110104140483</t>
  </si>
  <si>
    <t>Телефонный аппарат Panasonic КХ-Т7633</t>
  </si>
  <si>
    <t>110104140546</t>
  </si>
  <si>
    <t>110104140547</t>
  </si>
  <si>
    <t>Теплосчетчик ИМ2300Т</t>
  </si>
  <si>
    <t>110104140478</t>
  </si>
  <si>
    <t>Теплосчетчик КМ-5-4 Ду 25</t>
  </si>
  <si>
    <t>110104141252</t>
  </si>
  <si>
    <t>Теплосчетчик ППС-5-4 Ду 15</t>
  </si>
  <si>
    <t>110104141253</t>
  </si>
  <si>
    <t>1101060016</t>
  </si>
  <si>
    <t>Тумба к столу BAN GOGH безвозм.</t>
  </si>
  <si>
    <t>061636120500062</t>
  </si>
  <si>
    <t>Тумба мобильная</t>
  </si>
  <si>
    <t>110106160654</t>
  </si>
  <si>
    <t>110106161171</t>
  </si>
  <si>
    <t>110106161172</t>
  </si>
  <si>
    <t>110106161173</t>
  </si>
  <si>
    <t>Тумба мобильная (бук)</t>
  </si>
  <si>
    <t>110106161028</t>
  </si>
  <si>
    <t>Тумба мобильная (орех)</t>
  </si>
  <si>
    <t>110106161029</t>
  </si>
  <si>
    <t>Тумба мобильная с замком</t>
  </si>
  <si>
    <t>110106160503</t>
  </si>
  <si>
    <t>Тумба под бумаги</t>
  </si>
  <si>
    <t>Тумба под бумаги со стеклом</t>
  </si>
  <si>
    <t>110106160297</t>
  </si>
  <si>
    <t>110106160298</t>
  </si>
  <si>
    <t>110106160299</t>
  </si>
  <si>
    <t>Тумба под ксерокс 1200*700</t>
  </si>
  <si>
    <t>Тумба подкатная "Монолит", 3 ящика, замок, серый</t>
  </si>
  <si>
    <t>110106161310</t>
  </si>
  <si>
    <t>Тумба приставная с ящиками высокая (740)</t>
  </si>
  <si>
    <t>1101060276</t>
  </si>
  <si>
    <t>Тумба приставочная безвозм.</t>
  </si>
  <si>
    <t>110106160855</t>
  </si>
  <si>
    <t>Тумбочка приставная с ящиками</t>
  </si>
  <si>
    <t>1101060278</t>
  </si>
  <si>
    <t>Уничтожитель бумаги Shredder Fellowes Powershred</t>
  </si>
  <si>
    <t>110104141357</t>
  </si>
  <si>
    <t>Факс Panasonic KX-FT908RU-B (черный)</t>
  </si>
  <si>
    <t>110104140006</t>
  </si>
  <si>
    <t>Факс Panasonic KX-FT932RU безвозм.</t>
  </si>
  <si>
    <t>110104140945</t>
  </si>
  <si>
    <t>Факс Panasonic KX-FT982 RU-B</t>
  </si>
  <si>
    <t>110104141152</t>
  </si>
  <si>
    <t>Фотоаппарат зеркальный Canon EOS 600D Kit 18-55-DC II</t>
  </si>
  <si>
    <t>110104141331</t>
  </si>
  <si>
    <t>Холодильник Samsung безвозм.</t>
  </si>
  <si>
    <t>061629300110049</t>
  </si>
  <si>
    <t>Холодильник однокамерный под дерево</t>
  </si>
  <si>
    <t>110106160992</t>
  </si>
  <si>
    <t>Холодильник однокамерный Саратов 452</t>
  </si>
  <si>
    <t>110106161031</t>
  </si>
  <si>
    <t>Центральный блок конференц-системы</t>
  </si>
  <si>
    <t>1101040051</t>
  </si>
  <si>
    <t>Часы настенные Райтер</t>
  </si>
  <si>
    <t>1101060288</t>
  </si>
  <si>
    <t>Шкаф 2-х створчатый безвозм.</t>
  </si>
  <si>
    <t>110106160856</t>
  </si>
  <si>
    <t>Шкаф 2600*970*400</t>
  </si>
  <si>
    <t>110106161261</t>
  </si>
  <si>
    <t>Шкаф архивный AIKO AM 18(3)91</t>
  </si>
  <si>
    <t>110106160692</t>
  </si>
  <si>
    <t>110106160693</t>
  </si>
  <si>
    <t>110106160694</t>
  </si>
  <si>
    <t>110106160695</t>
  </si>
  <si>
    <t>110106160696</t>
  </si>
  <si>
    <t>110106160697</t>
  </si>
  <si>
    <t>110106160698</t>
  </si>
  <si>
    <t>Шкаф бух. металлический Практик АМ-18391 с антресолью</t>
  </si>
  <si>
    <t>110106161360</t>
  </si>
  <si>
    <t>110106161361</t>
  </si>
  <si>
    <t>110106160322</t>
  </si>
  <si>
    <t>110106160879</t>
  </si>
  <si>
    <t>Шкаф двухдверный для одежды</t>
  </si>
  <si>
    <t>110106160973</t>
  </si>
  <si>
    <t>110106160974</t>
  </si>
  <si>
    <t>11010600060</t>
  </si>
  <si>
    <t>11010600061</t>
  </si>
  <si>
    <t>110106160462</t>
  </si>
  <si>
    <t>110106160463</t>
  </si>
  <si>
    <t>110106160464</t>
  </si>
  <si>
    <t>110106160472</t>
  </si>
  <si>
    <t>110106160474</t>
  </si>
  <si>
    <t>Шкаф для бумаг 1800*450</t>
  </si>
  <si>
    <t>Шкаф для бумаг 730*352*1547</t>
  </si>
  <si>
    <t>110106160477</t>
  </si>
  <si>
    <t>Шкаф для бумаг со стеклом</t>
  </si>
  <si>
    <t>110106161170</t>
  </si>
  <si>
    <t>110106160144</t>
  </si>
  <si>
    <t>110106160145</t>
  </si>
  <si>
    <t>110106160146</t>
  </si>
  <si>
    <t>110106160724</t>
  </si>
  <si>
    <t>110106161025</t>
  </si>
  <si>
    <t>11010616136Б</t>
  </si>
  <si>
    <t>110106160711</t>
  </si>
  <si>
    <t>110106160712</t>
  </si>
  <si>
    <t>110106160719</t>
  </si>
  <si>
    <t>Шкаф для ключей (ключница)</t>
  </si>
  <si>
    <t>110106160990</t>
  </si>
  <si>
    <t>Шкаф для комнаты отдыха безвозм.</t>
  </si>
  <si>
    <t>061636124434005</t>
  </si>
  <si>
    <t>110106160147</t>
  </si>
  <si>
    <t>110106160476</t>
  </si>
  <si>
    <t>110106160705</t>
  </si>
  <si>
    <t>110106161024</t>
  </si>
  <si>
    <t>110106161169</t>
  </si>
  <si>
    <t>Шкаф для одежды (гардероб) безвозм.</t>
  </si>
  <si>
    <t>110106160814</t>
  </si>
  <si>
    <t>Шкаф для одежды (гардероб) ГБ-К2 безвозм.</t>
  </si>
  <si>
    <t>110106160928</t>
  </si>
  <si>
    <t>Шкаф для одежды с зеркалом</t>
  </si>
  <si>
    <t>11010600062</t>
  </si>
  <si>
    <t>Шкаф для одежды с зеркалом угловой</t>
  </si>
  <si>
    <t>110106160717</t>
  </si>
  <si>
    <t>Шкаф под бумаги</t>
  </si>
  <si>
    <t>110106160419</t>
  </si>
  <si>
    <t>110106160420</t>
  </si>
  <si>
    <t>110106160421</t>
  </si>
  <si>
    <t>110106160449</t>
  </si>
  <si>
    <t>110106160451</t>
  </si>
  <si>
    <t>Шкаф распашной со стеклом</t>
  </si>
  <si>
    <t>110106160725</t>
  </si>
  <si>
    <t>Шкаф с выкатным ящиком 1950*1200</t>
  </si>
  <si>
    <t>Шкаф со стеклом BAN GOGH безвозм.</t>
  </si>
  <si>
    <t>061636124320055</t>
  </si>
  <si>
    <t>Шкаф со стеклян.дверцами безвозм.</t>
  </si>
  <si>
    <t>110106160858</t>
  </si>
  <si>
    <t>Шкаф средний на 800мм</t>
  </si>
  <si>
    <t>110106160513</t>
  </si>
  <si>
    <t>Шкаф средний стеклянный на 400мм</t>
  </si>
  <si>
    <t>110106160509</t>
  </si>
  <si>
    <t>Шкаф трехдверный</t>
  </si>
  <si>
    <t>110106160707</t>
  </si>
  <si>
    <t>110106160708</t>
  </si>
  <si>
    <t>110106160324</t>
  </si>
  <si>
    <t>Шкаф-тумба для бумаг с полкой</t>
  </si>
  <si>
    <t>110106160656</t>
  </si>
  <si>
    <t>Шредер Fellowes</t>
  </si>
  <si>
    <t>110109191220</t>
  </si>
  <si>
    <t>1101040054</t>
  </si>
  <si>
    <t>Принтер hp LaserJet Pro 400 M401d &lt; CF274A &gt;</t>
  </si>
  <si>
    <t>Комбайн Kyocera Ecosys(лазерное МФУ)</t>
  </si>
  <si>
    <t xml:space="preserve">11013414339                   </t>
  </si>
  <si>
    <t>кондиционер Elektrolux -12HD/ln</t>
  </si>
  <si>
    <t xml:space="preserve">110104141000                  </t>
  </si>
  <si>
    <t>Источник бесперебойного питания UPS</t>
  </si>
  <si>
    <t xml:space="preserve">11013414402                   </t>
  </si>
  <si>
    <t>Диктофон Samsung VY - S100S</t>
  </si>
  <si>
    <t xml:space="preserve">11010411028                   </t>
  </si>
  <si>
    <t>Системный блок Kraftway idea KR 51</t>
  </si>
  <si>
    <t xml:space="preserve">11010414022                   </t>
  </si>
  <si>
    <t xml:space="preserve">11010414023                   </t>
  </si>
  <si>
    <t>Брошюратор РВ 150</t>
  </si>
  <si>
    <t>Телефонный аппарат КХ-Т7633</t>
  </si>
  <si>
    <t xml:space="preserve">11010414030                   </t>
  </si>
  <si>
    <t>Телефонный аппарат КХ-Т7630</t>
  </si>
  <si>
    <t xml:space="preserve">11010414031                   </t>
  </si>
  <si>
    <t>Факс Panasonik KX-FT908RU-B</t>
  </si>
  <si>
    <t xml:space="preserve">11010414032                   </t>
  </si>
  <si>
    <t>Системный блок №0063</t>
  </si>
  <si>
    <t xml:space="preserve">11010414176                   </t>
  </si>
  <si>
    <t>Принтер  HP Color LaserJet 3600</t>
  </si>
  <si>
    <t xml:space="preserve">11010414217                   </t>
  </si>
  <si>
    <t>Брошюровщик FS-5620001</t>
  </si>
  <si>
    <t xml:space="preserve">11010414218                   </t>
  </si>
  <si>
    <t>Принтер лазерный hp LaserJet Р2015d</t>
  </si>
  <si>
    <t xml:space="preserve">11010414220                   </t>
  </si>
  <si>
    <t>Копир Canon iR-2016</t>
  </si>
  <si>
    <t xml:space="preserve">11010414223                   </t>
  </si>
  <si>
    <t>Монитор ViewSonic VA2026w, silver-black</t>
  </si>
  <si>
    <t xml:space="preserve">11010414253                   </t>
  </si>
  <si>
    <t>Системный блок ИксПи_Оптим_272_asus</t>
  </si>
  <si>
    <t xml:space="preserve">11010414256                   </t>
  </si>
  <si>
    <t>Системный блок ИксПи_Оптим_231_CPU Intel</t>
  </si>
  <si>
    <t xml:space="preserve">11010414258                   </t>
  </si>
  <si>
    <t>Холодильник Indesit ТТ 85 Т тиковый</t>
  </si>
  <si>
    <t xml:space="preserve">11010414282                   </t>
  </si>
  <si>
    <t>Холодильник Indesit ТТ 85 белый</t>
  </si>
  <si>
    <t xml:space="preserve">11010414283                   </t>
  </si>
  <si>
    <t>Системный блок Проф FM (AMD)</t>
  </si>
  <si>
    <t xml:space="preserve">11010414289                   </t>
  </si>
  <si>
    <t>Монитор Acer AL1916N 19"1400*1050</t>
  </si>
  <si>
    <t xml:space="preserve">11010414290                   </t>
  </si>
  <si>
    <t>Брошюровальная машина Fellowes PULSAR 300</t>
  </si>
  <si>
    <t xml:space="preserve">11010414291                   </t>
  </si>
  <si>
    <t>Принтер/сканер/копир МФУ НР LaserJet М1522nf</t>
  </si>
  <si>
    <t xml:space="preserve">11010414292                   </t>
  </si>
  <si>
    <t>Монитор Acer AL 1916N 19" 1400*1050</t>
  </si>
  <si>
    <t xml:space="preserve">11010414295                   </t>
  </si>
  <si>
    <t xml:space="preserve">11010414296                   </t>
  </si>
  <si>
    <t>Сервер PRIMERGY RX200S3 1U</t>
  </si>
  <si>
    <t xml:space="preserve">11010414312                   </t>
  </si>
  <si>
    <t xml:space="preserve">11010414313                   </t>
  </si>
  <si>
    <t>Источник бесперебойного питания APC-SUA1000/Smart UPS 1000VA</t>
  </si>
  <si>
    <t xml:space="preserve">11010414314                   </t>
  </si>
  <si>
    <t xml:space="preserve">11010414315                   </t>
  </si>
  <si>
    <t>Монитор LCD 19" ASUS VH196D</t>
  </si>
  <si>
    <t xml:space="preserve">11010414322                   </t>
  </si>
  <si>
    <t>Радиотелефон Dect Panasonic KX-TG8302RUT</t>
  </si>
  <si>
    <t xml:space="preserve">11010414325                   </t>
  </si>
  <si>
    <t xml:space="preserve">11010414326                   </t>
  </si>
  <si>
    <t>Факс Panasonik KX-FC258RUT</t>
  </si>
  <si>
    <t xml:space="preserve">11010414334                   </t>
  </si>
  <si>
    <t>Напольный кулер для воды BioRay 161L/silver</t>
  </si>
  <si>
    <t xml:space="preserve">11010414335                   </t>
  </si>
  <si>
    <t xml:space="preserve">11010414336                   </t>
  </si>
  <si>
    <t>Сканер Canon CanoScan LiDE 700F</t>
  </si>
  <si>
    <t xml:space="preserve">11010414338                   </t>
  </si>
  <si>
    <t>Холодильник Toshiba GR-M47TR(TS) нерж.</t>
  </si>
  <si>
    <t xml:space="preserve">11010414350                   </t>
  </si>
  <si>
    <t>Ноутбук Samsung R780-JS09 Red/red</t>
  </si>
  <si>
    <t xml:space="preserve">11010414351                   </t>
  </si>
  <si>
    <t>Компьютер в сборе ASUS M4A77TD, CPU AMD Phenom II 550, DDR 2Gbх2, HDD500Gb, БП450W</t>
  </si>
  <si>
    <t xml:space="preserve">11010414352                   </t>
  </si>
  <si>
    <t xml:space="preserve">11010414353                   </t>
  </si>
  <si>
    <t>Принтер HP LaserJet P2055DN</t>
  </si>
  <si>
    <t xml:space="preserve">11010414354                   </t>
  </si>
  <si>
    <t>Кондиционер Lessar LS/LU-H09КВ2 (приемная)</t>
  </si>
  <si>
    <t xml:space="preserve">11010416261                   </t>
  </si>
  <si>
    <t>Принтер hp LaserJet Pro 400 M401d &lt;CF274A&gt;</t>
  </si>
  <si>
    <t>Сканер Canon Canoscan LiDE 220 (9623В010)</t>
  </si>
  <si>
    <t xml:space="preserve">11010414365                   </t>
  </si>
  <si>
    <t>Телефоны беспроводные:Panasonic KX-TG 8422 RUB (черный, 2 трубки)</t>
  </si>
  <si>
    <t xml:space="preserve">11010414356                   </t>
  </si>
  <si>
    <t>Компьютер в сборе (системный блок ХР № 1490, монитор, клавиатура, мышь, сетевой фильтр)</t>
  </si>
  <si>
    <t xml:space="preserve">11010414362                   </t>
  </si>
  <si>
    <t>Принтер Epson Stylus Photo P50</t>
  </si>
  <si>
    <t xml:space="preserve">11010414355                   </t>
  </si>
  <si>
    <t>Сервер Ascod Garant</t>
  </si>
  <si>
    <t xml:space="preserve">11010414363                   </t>
  </si>
  <si>
    <t>Источник бесперебойного питания FSP PPF12A0304 EP-2000</t>
  </si>
  <si>
    <t xml:space="preserve">11010414364                   </t>
  </si>
  <si>
    <t>Процессор Intel Original LGA775</t>
  </si>
  <si>
    <t xml:space="preserve">11010414337                   </t>
  </si>
  <si>
    <t>Автомобиль HYUNDAI SOLARIS</t>
  </si>
  <si>
    <t xml:space="preserve">11010515216                   </t>
  </si>
  <si>
    <t xml:space="preserve">11013616403                   </t>
  </si>
  <si>
    <t>Сплит-система LS-H07KKA2A/LU-H07KKA2A</t>
  </si>
  <si>
    <t xml:space="preserve">11013614401                   </t>
  </si>
  <si>
    <t xml:space="preserve">11016160139                   </t>
  </si>
  <si>
    <t>тумба выкатная</t>
  </si>
  <si>
    <t xml:space="preserve">110106160470                  </t>
  </si>
  <si>
    <t xml:space="preserve">110106160473                  </t>
  </si>
  <si>
    <t xml:space="preserve">110106161167                  </t>
  </si>
  <si>
    <t>шкаф-стеллаж со стеклами</t>
  </si>
  <si>
    <t xml:space="preserve">11016160860                   </t>
  </si>
  <si>
    <t xml:space="preserve">11013616408                   </t>
  </si>
  <si>
    <t xml:space="preserve">11013616409                   </t>
  </si>
  <si>
    <t>Жалюзи вертикальные1</t>
  </si>
  <si>
    <t xml:space="preserve">11013616406                   </t>
  </si>
  <si>
    <t>Жалюзи вертикальные2</t>
  </si>
  <si>
    <t xml:space="preserve">11013616407                   </t>
  </si>
  <si>
    <t xml:space="preserve">11010616349                   </t>
  </si>
  <si>
    <t>сплит-система(кондиционер)</t>
  </si>
  <si>
    <t xml:space="preserve">11436960100034                </t>
  </si>
  <si>
    <t>Кофемашины: Philips HD 8745 кофемашина</t>
  </si>
  <si>
    <t xml:space="preserve">11010616350                   </t>
  </si>
  <si>
    <t>Шкаф для одежды КРК</t>
  </si>
  <si>
    <t xml:space="preserve">061636120500089               </t>
  </si>
  <si>
    <t xml:space="preserve">11010616043                   </t>
  </si>
  <si>
    <t xml:space="preserve">11010616045                   </t>
  </si>
  <si>
    <t xml:space="preserve">11010616046                   </t>
  </si>
  <si>
    <t xml:space="preserve">11010616047                   </t>
  </si>
  <si>
    <t xml:space="preserve">11010616048                   </t>
  </si>
  <si>
    <t xml:space="preserve">11010616049                   </t>
  </si>
  <si>
    <t xml:space="preserve">11010616050                   </t>
  </si>
  <si>
    <t>Стенка 09526</t>
  </si>
  <si>
    <t xml:space="preserve">11010616061                   </t>
  </si>
  <si>
    <t>Стол руководителя с перфорацией</t>
  </si>
  <si>
    <t xml:space="preserve">11010616062                   </t>
  </si>
  <si>
    <t xml:space="preserve">11010616063                   </t>
  </si>
  <si>
    <t xml:space="preserve">11010616064                   </t>
  </si>
  <si>
    <t xml:space="preserve">11010616065                   </t>
  </si>
  <si>
    <t>Стол специалиста</t>
  </si>
  <si>
    <t xml:space="preserve">11010616068                   </t>
  </si>
  <si>
    <t xml:space="preserve">11010616069                   </t>
  </si>
  <si>
    <t xml:space="preserve">11010616070                   </t>
  </si>
  <si>
    <t xml:space="preserve">11010616071                   </t>
  </si>
  <si>
    <t xml:space="preserve">11010616081                   </t>
  </si>
  <si>
    <t xml:space="preserve">11010616082                   </t>
  </si>
  <si>
    <t xml:space="preserve">11010616083                   </t>
  </si>
  <si>
    <t xml:space="preserve">11010616084                   </t>
  </si>
  <si>
    <t xml:space="preserve">11010616087                   </t>
  </si>
  <si>
    <t xml:space="preserve">11010616088                   </t>
  </si>
  <si>
    <t xml:space="preserve">11010616089                   </t>
  </si>
  <si>
    <t xml:space="preserve">11010616093                   </t>
  </si>
  <si>
    <t xml:space="preserve">11010616094                   </t>
  </si>
  <si>
    <t xml:space="preserve">11010616096                   </t>
  </si>
  <si>
    <t xml:space="preserve">11010616097                   </t>
  </si>
  <si>
    <t xml:space="preserve">11010616100                   </t>
  </si>
  <si>
    <t xml:space="preserve">11010616101                   </t>
  </si>
  <si>
    <t xml:space="preserve">11010616102                   </t>
  </si>
  <si>
    <t xml:space="preserve">11010616103                   </t>
  </si>
  <si>
    <t xml:space="preserve">11010616104                   </t>
  </si>
  <si>
    <t>Кондиционер настенного типа</t>
  </si>
  <si>
    <t xml:space="preserve">11010616105                   </t>
  </si>
  <si>
    <t xml:space="preserve">11010616110                   </t>
  </si>
  <si>
    <t xml:space="preserve">11010616112                   </t>
  </si>
  <si>
    <t>Сейф мебельный ASM-63Т</t>
  </si>
  <si>
    <t xml:space="preserve">11010616123                   </t>
  </si>
  <si>
    <t xml:space="preserve">11010616146                   </t>
  </si>
  <si>
    <t xml:space="preserve">11010616150                   </t>
  </si>
  <si>
    <t xml:space="preserve">11010616151                   </t>
  </si>
  <si>
    <t xml:space="preserve">11010616161                   </t>
  </si>
  <si>
    <t xml:space="preserve">11010616162                   </t>
  </si>
  <si>
    <t>Стеллаж с открытыми полками</t>
  </si>
  <si>
    <t xml:space="preserve">11010616169                   </t>
  </si>
  <si>
    <t xml:space="preserve">11010616183                   </t>
  </si>
  <si>
    <t>Кондиционер Panasonic DELUXE (CS- A9GKD)</t>
  </si>
  <si>
    <t xml:space="preserve">11010616213                   </t>
  </si>
  <si>
    <t>Кондиционер Panasonic DELUXE (CS- A12GKD)</t>
  </si>
  <si>
    <t xml:space="preserve">11010616214                   </t>
  </si>
  <si>
    <t>Кресло руководителя "ПИЛОТ"</t>
  </si>
  <si>
    <t>Кресло руководителя "T-9950-AXSN"</t>
  </si>
  <si>
    <t xml:space="preserve">11010616225                   </t>
  </si>
  <si>
    <t xml:space="preserve">11010616226                   </t>
  </si>
  <si>
    <t>Увлажнитель Boneco 7135</t>
  </si>
  <si>
    <t>Кондиционер Panasonic CS/CU-C9GKD</t>
  </si>
  <si>
    <t xml:space="preserve">11010616228                   </t>
  </si>
  <si>
    <t>Стол ресепшен</t>
  </si>
  <si>
    <t xml:space="preserve">11010616278                   </t>
  </si>
  <si>
    <t xml:space="preserve">11010616279                   </t>
  </si>
  <si>
    <t>Стенка офисная</t>
  </si>
  <si>
    <t xml:space="preserve">11010616281                   </t>
  </si>
  <si>
    <t>Кофеварка Brayn KF 600BK</t>
  </si>
  <si>
    <t xml:space="preserve">11010616300                   </t>
  </si>
  <si>
    <t xml:space="preserve">11010616305                   </t>
  </si>
  <si>
    <t>Кофеварка Bosch TCA 4101 кспрессо</t>
  </si>
  <si>
    <t xml:space="preserve">11010616307                   </t>
  </si>
  <si>
    <t>Кресло "Орион"</t>
  </si>
  <si>
    <t xml:space="preserve">11010616323                   </t>
  </si>
  <si>
    <t>Кресло "Министр"</t>
  </si>
  <si>
    <t xml:space="preserve">11010616346                   </t>
  </si>
  <si>
    <t>СН653 Кресло офисное черная кожа</t>
  </si>
  <si>
    <t xml:space="preserve">11010616347                   </t>
  </si>
  <si>
    <t xml:space="preserve">11010616348                   </t>
  </si>
  <si>
    <t>стол рабочий с тумбой и приставным рабочим столом</t>
  </si>
  <si>
    <t xml:space="preserve">11636124210015                </t>
  </si>
  <si>
    <t>стол рабочий с тумбой и приставным рабочим столом (культура)</t>
  </si>
  <si>
    <t xml:space="preserve">11636124210015/1              </t>
  </si>
  <si>
    <t xml:space="preserve">11636124210015/2              </t>
  </si>
  <si>
    <t xml:space="preserve">11636124210015/3              </t>
  </si>
  <si>
    <t>стол-тумба раскладной(культура)</t>
  </si>
  <si>
    <t xml:space="preserve">11636124250023                </t>
  </si>
  <si>
    <t>шкаф для бумаг(культура)</t>
  </si>
  <si>
    <t xml:space="preserve">11636966010014                </t>
  </si>
  <si>
    <t>шкаф для документов(культура)</t>
  </si>
  <si>
    <t xml:space="preserve">11636124310025                </t>
  </si>
  <si>
    <t xml:space="preserve">11636124310026                </t>
  </si>
  <si>
    <t>шкаф для одежды(культура)</t>
  </si>
  <si>
    <t xml:space="preserve">11636124340024                </t>
  </si>
  <si>
    <t>Кресло LK-14 Ch №722 (бордовый)</t>
  </si>
  <si>
    <t xml:space="preserve">11013816400                   </t>
  </si>
  <si>
    <t>Оптимизатор</t>
  </si>
  <si>
    <t xml:space="preserve">11010119238                   </t>
  </si>
  <si>
    <t xml:space="preserve">11010919172                   </t>
  </si>
  <si>
    <t xml:space="preserve">11010919173                   </t>
  </si>
  <si>
    <t xml:space="preserve">11010919174                   </t>
  </si>
  <si>
    <t xml:space="preserve">11010919176                   </t>
  </si>
  <si>
    <t xml:space="preserve">11010919222                   </t>
  </si>
  <si>
    <t>Уничтожитель бумаги FS-34121</t>
  </si>
  <si>
    <t xml:space="preserve">11010919232                   </t>
  </si>
  <si>
    <t>Фильтр водяной</t>
  </si>
  <si>
    <t xml:space="preserve">11010919237                   </t>
  </si>
  <si>
    <t>Уничтожитель бумаги FS-32500-05/72</t>
  </si>
  <si>
    <t xml:space="preserve">11010919341                   </t>
  </si>
  <si>
    <t xml:space="preserve">11010919342                   </t>
  </si>
  <si>
    <t xml:space="preserve">11010919343                   </t>
  </si>
  <si>
    <t>МФУ Canon i-SENSYS</t>
  </si>
  <si>
    <t xml:space="preserve">ЭД1101121139520               </t>
  </si>
  <si>
    <t>Комбайн CANON i-SENSYS</t>
  </si>
  <si>
    <t xml:space="preserve">ЭД1101121139527               </t>
  </si>
  <si>
    <t xml:space="preserve">ЭД1101121139521               </t>
  </si>
  <si>
    <t>Компьютер в сборе( монитор Aser LCD 18.5 E193HQVb, системный блок DNS Home Core)</t>
  </si>
  <si>
    <t xml:space="preserve">ЭД1101121139524               </t>
  </si>
  <si>
    <t>Принтер НР L J 1022 (Q5911A) A4,  18 ppm, 8Mb, USB</t>
  </si>
  <si>
    <t xml:space="preserve">ВА110104140054                </t>
  </si>
  <si>
    <t>МФУ  принтер+сканер+копир</t>
  </si>
  <si>
    <t>ВА110106160126</t>
  </si>
  <si>
    <t>МОНИТОР  17   Acer AB (m)</t>
  </si>
  <si>
    <t xml:space="preserve">ВА110106160163                </t>
  </si>
  <si>
    <t>Системный блок /Процессор Celeron E3200/DMM1G/HDD 320/привод DVD+R/RW</t>
  </si>
  <si>
    <t xml:space="preserve">ВА110106160164                </t>
  </si>
  <si>
    <t>Ноутбук 14"-15.4" eMachines EME644-C52G25Mnkk</t>
  </si>
  <si>
    <t>ВА110106160500</t>
  </si>
  <si>
    <t>ВА110134160509</t>
  </si>
  <si>
    <t>Кондиционер RIX сплит система I/O-WO7F4C</t>
  </si>
  <si>
    <t>ВА110134160511</t>
  </si>
  <si>
    <t>Компьютер в сборе( монитор Aser LCD 18.5 E193HQVb, системный блок Asus P8B75)</t>
  </si>
  <si>
    <t xml:space="preserve">ЭД1101121139522               </t>
  </si>
  <si>
    <t>Компьютер в сборе( монитор AOC 23 12369V/01, системный блок XP 1700)</t>
  </si>
  <si>
    <t xml:space="preserve">ЭД1101121139523               </t>
  </si>
  <si>
    <t>Копир: Canon Jet A4 Pixma MX310</t>
  </si>
  <si>
    <t xml:space="preserve">ВА110104140150                </t>
  </si>
  <si>
    <t>Шредер Fellowers P 45 C</t>
  </si>
  <si>
    <t>ВА110106160193</t>
  </si>
  <si>
    <t>ВА110106160195</t>
  </si>
  <si>
    <t>Сканер Epson GT-1500(CCD.A4 Color.1200x2400dpi. USB2.0 ADF)</t>
  </si>
  <si>
    <t xml:space="preserve">ВА110106160161                </t>
  </si>
  <si>
    <t>Сервер Intel S5500BC/E5506/16GB DDR3 ECC</t>
  </si>
  <si>
    <t xml:space="preserve">ЭД1101121139541               </t>
  </si>
  <si>
    <t>Принтер НР L aserJet Pro P1102w</t>
  </si>
  <si>
    <t xml:space="preserve">ВА110134160527                </t>
  </si>
  <si>
    <t>Компьютер в сборе(  монитор Aser 20, системный блок Asus P8B75)</t>
  </si>
  <si>
    <t xml:space="preserve">ЭД1101121139525               </t>
  </si>
  <si>
    <t>Компьютер в сборе(монитор LCD Aser 18.5, системный блок DEPO Ego 9521MD )</t>
  </si>
  <si>
    <t xml:space="preserve">ЭД1101121139526               </t>
  </si>
  <si>
    <t>Принтер лазерный  P laserjet 1320</t>
  </si>
  <si>
    <t xml:space="preserve">110104140006                  </t>
  </si>
  <si>
    <t>Системный блоки Бизнес:Acer Aspire X3200 (98.3ZE75.RFB)</t>
  </si>
  <si>
    <t xml:space="preserve">110104140164                  </t>
  </si>
  <si>
    <t>Системный блоки Домашний: Acer Aspire M1641 Intel PDC E5200/2x1Gb/160Gb/GF9500GS-512/DVDRW/VHB/key+mouse (91KNE7HRFB)</t>
  </si>
  <si>
    <t xml:space="preserve">110104140165                  </t>
  </si>
  <si>
    <t>Факс Панасоник KXFT-908RU-B</t>
  </si>
  <si>
    <t xml:space="preserve">ВА110104140027                </t>
  </si>
  <si>
    <t>Ноутбук ACER Aspire 9303WSMI TL50 120 17WXGA + 1024</t>
  </si>
  <si>
    <t xml:space="preserve">ВА110104140075                </t>
  </si>
  <si>
    <t>ВА110106160123</t>
  </si>
  <si>
    <t>Цифровое мнофункциональное уст-во Xerox Work Centre 5222PD</t>
  </si>
  <si>
    <t xml:space="preserve">ВА110106160165                </t>
  </si>
  <si>
    <t>Компьютер в сборе ХР418</t>
  </si>
  <si>
    <t xml:space="preserve">ЭД1101121139504               </t>
  </si>
  <si>
    <t>Кондиционер Lassar LS/LU-H12KA2 8 каб.</t>
  </si>
  <si>
    <t xml:space="preserve">ЭД1101121139502               </t>
  </si>
  <si>
    <t xml:space="preserve">110104140062                  </t>
  </si>
  <si>
    <t>Видеокамера Panasonic SDR-H41</t>
  </si>
  <si>
    <t xml:space="preserve">ВА110104140185                </t>
  </si>
  <si>
    <t>Фотоаппарат Canon SX100IS</t>
  </si>
  <si>
    <t xml:space="preserve">ВА110104140186                </t>
  </si>
  <si>
    <t>ВА110106160192</t>
  </si>
  <si>
    <t>МФУ принтер+сканер+копир+факс</t>
  </si>
  <si>
    <t xml:space="preserve">ВА110106160127                </t>
  </si>
  <si>
    <t>ВА110106160501</t>
  </si>
  <si>
    <t>ВА110106160188</t>
  </si>
  <si>
    <t>Компьтер (в сборе:системный блок, монитор), ХР 252</t>
  </si>
  <si>
    <t xml:space="preserve">ЭД1101121139485               </t>
  </si>
  <si>
    <t>МОНИТОР LCD17LGL 1717-S-SN Flatron</t>
  </si>
  <si>
    <t xml:space="preserve">110104140010                  </t>
  </si>
  <si>
    <t xml:space="preserve">ВА110106160162                </t>
  </si>
  <si>
    <t>ВА110134160508</t>
  </si>
  <si>
    <t>ВА110134160512</t>
  </si>
  <si>
    <t>КНЦ Флипчарт "Rocada" на колесиках 616</t>
  </si>
  <si>
    <t xml:space="preserve">ВА110104140064                </t>
  </si>
  <si>
    <t>Teлефон Panasonic KX-T7633 RUW</t>
  </si>
  <si>
    <t>ВА110104140090</t>
  </si>
  <si>
    <t>ВА110106160190</t>
  </si>
  <si>
    <t>Ноутбук Dell Inspiron1525 C540\1G\120\DVDRW\WiFi\VHB\15.4 WXGA TL</t>
  </si>
  <si>
    <t xml:space="preserve">ВА110104140153                </t>
  </si>
  <si>
    <t>Диктофон Olympus WS-311М</t>
  </si>
  <si>
    <t xml:space="preserve">ВА110104140161                </t>
  </si>
  <si>
    <t>Компьютер в сборе (монитор, системный блок, клавиатура, мышь)</t>
  </si>
  <si>
    <t xml:space="preserve">ЭД1101121139539               </t>
  </si>
  <si>
    <t xml:space="preserve">ЭД1101121139540               </t>
  </si>
  <si>
    <t>стол основной</t>
  </si>
  <si>
    <t xml:space="preserve">110106160041                  </t>
  </si>
  <si>
    <t xml:space="preserve">110106160042                  </t>
  </si>
  <si>
    <t xml:space="preserve">110106160050                  </t>
  </si>
  <si>
    <t xml:space="preserve">110106160051                  </t>
  </si>
  <si>
    <t xml:space="preserve">110106160052                  </t>
  </si>
  <si>
    <t>ВА110106160091</t>
  </si>
  <si>
    <t>Шкаф  угловой для одежды</t>
  </si>
  <si>
    <t>ВА110106160110</t>
  </si>
  <si>
    <t>Пенал для бумаг</t>
  </si>
  <si>
    <t>ВА110106160111</t>
  </si>
  <si>
    <t>ВА110106160113</t>
  </si>
  <si>
    <t>Шкаф  для бумаг со стеклом</t>
  </si>
  <si>
    <t xml:space="preserve">ВА110106160130                </t>
  </si>
  <si>
    <t>Пенал со стеклом</t>
  </si>
  <si>
    <t xml:space="preserve">ВА110106160131                </t>
  </si>
  <si>
    <t xml:space="preserve">ВА110106160160                </t>
  </si>
  <si>
    <t>Шкаф для архива с замком</t>
  </si>
  <si>
    <t>ВА110136160502</t>
  </si>
  <si>
    <t>ВА110136160503</t>
  </si>
  <si>
    <t>ВА110136160504</t>
  </si>
  <si>
    <t>ВА110136160505</t>
  </si>
  <si>
    <t>ВА110136160507</t>
  </si>
  <si>
    <t>ВА110136160506</t>
  </si>
  <si>
    <t>Стелаж в архив</t>
  </si>
  <si>
    <t>Вертикальные жалюзи (ткань Магнолия)</t>
  </si>
  <si>
    <t xml:space="preserve">ЭД1101121139530               </t>
  </si>
  <si>
    <t xml:space="preserve">ЭД1101121139531               </t>
  </si>
  <si>
    <t xml:space="preserve">ВА110106160106                </t>
  </si>
  <si>
    <t>ВА110106160107</t>
  </si>
  <si>
    <t xml:space="preserve">ЭД1101121139535               </t>
  </si>
  <si>
    <t xml:space="preserve">ЭД1101121139536               </t>
  </si>
  <si>
    <t>Шкаф  для бумаг</t>
  </si>
  <si>
    <t xml:space="preserve">ЭД1101121139537               </t>
  </si>
  <si>
    <t xml:space="preserve">ЭД1101121139538               </t>
  </si>
  <si>
    <t xml:space="preserve">110106160034                  </t>
  </si>
  <si>
    <t xml:space="preserve">110106160043                  </t>
  </si>
  <si>
    <t xml:space="preserve">110106160044                  </t>
  </si>
  <si>
    <t xml:space="preserve">110106160045                  </t>
  </si>
  <si>
    <t xml:space="preserve">110106160049                  </t>
  </si>
  <si>
    <t xml:space="preserve">110106160053                  </t>
  </si>
  <si>
    <t>Шкаф угловой двухдверный с зеркалом</t>
  </si>
  <si>
    <t xml:space="preserve">ВА110106160096                </t>
  </si>
  <si>
    <t xml:space="preserve">110106160113                  </t>
  </si>
  <si>
    <t>Внутренний блок кондиционера Panasonic CS-PC 12 GKD</t>
  </si>
  <si>
    <t xml:space="preserve">ВА110106160157                </t>
  </si>
  <si>
    <t>Внешний блок кондиционера Panasonic CS-PC 12 GKD</t>
  </si>
  <si>
    <t xml:space="preserve">ВА110106160158                </t>
  </si>
  <si>
    <t>Стол основной</t>
  </si>
  <si>
    <t xml:space="preserve">00110106160099                </t>
  </si>
  <si>
    <t xml:space="preserve">00110106160100                </t>
  </si>
  <si>
    <t xml:space="preserve">ЭД1101121139533               </t>
  </si>
  <si>
    <t xml:space="preserve">ЭД1101121139534               </t>
  </si>
  <si>
    <t>Шкаф под  бумаги 8 каб.</t>
  </si>
  <si>
    <t xml:space="preserve">ЭД1101121139499               </t>
  </si>
  <si>
    <t xml:space="preserve">ЭД1101121139500               </t>
  </si>
  <si>
    <t xml:space="preserve">ЭД1101121139503               </t>
  </si>
  <si>
    <t>ВА110106160198</t>
  </si>
  <si>
    <t xml:space="preserve">ВА110106160092                </t>
  </si>
  <si>
    <t xml:space="preserve">ВА110106160093                </t>
  </si>
  <si>
    <t xml:space="preserve">ВА110106160094                </t>
  </si>
  <si>
    <t xml:space="preserve">ВА110106160095                </t>
  </si>
  <si>
    <t xml:space="preserve">ВА110106160137                </t>
  </si>
  <si>
    <t>Тумба 3-х дверная</t>
  </si>
  <si>
    <t xml:space="preserve">ВА110106160138                </t>
  </si>
  <si>
    <t>Антресоли</t>
  </si>
  <si>
    <t xml:space="preserve">ВА110106160139                </t>
  </si>
  <si>
    <t xml:space="preserve">ВА110106160140                </t>
  </si>
  <si>
    <t xml:space="preserve">ВА110106160141                </t>
  </si>
  <si>
    <t>Шкаф бухгалтерский металлический сейф Практик 290283</t>
  </si>
  <si>
    <t xml:space="preserve">ВА110106160168                </t>
  </si>
  <si>
    <t xml:space="preserve">ВА110106160171                </t>
  </si>
  <si>
    <t>Аппарат для воды Aqwa Work-16LD</t>
  </si>
  <si>
    <t xml:space="preserve">ВА110106160508                </t>
  </si>
  <si>
    <t xml:space="preserve">ЭД1101121139528               </t>
  </si>
  <si>
    <t xml:space="preserve">110106160046                  </t>
  </si>
  <si>
    <t xml:space="preserve">110106160047                  </t>
  </si>
  <si>
    <t xml:space="preserve">110106160048                  </t>
  </si>
  <si>
    <t>ВА110106160197</t>
  </si>
  <si>
    <t>ВА110106160118</t>
  </si>
  <si>
    <t xml:space="preserve">110106160114                  </t>
  </si>
  <si>
    <t xml:space="preserve">ЭД1101121139532               </t>
  </si>
  <si>
    <t>Стол с тумбой</t>
  </si>
  <si>
    <t xml:space="preserve">ВА110106160098                </t>
  </si>
  <si>
    <t>Брифинг с полками</t>
  </si>
  <si>
    <t xml:space="preserve">ВА110106160099                </t>
  </si>
  <si>
    <t>Стол мобильный</t>
  </si>
  <si>
    <t xml:space="preserve">ВА110106160100                </t>
  </si>
  <si>
    <t xml:space="preserve">ВА110106160101                </t>
  </si>
  <si>
    <t>Шкаф со стеклом под карнизом</t>
  </si>
  <si>
    <t xml:space="preserve">ВА110106160102                </t>
  </si>
  <si>
    <t>Тумба с  угловыми полками</t>
  </si>
  <si>
    <t xml:space="preserve">ВА110106160104                </t>
  </si>
  <si>
    <t>Тумба-пенал</t>
  </si>
  <si>
    <t xml:space="preserve">ВА110106160152                </t>
  </si>
  <si>
    <t>Внутренний блок кондиционера Panasonic CS-PC 07 GKD</t>
  </si>
  <si>
    <t xml:space="preserve">ВА110106160155                </t>
  </si>
  <si>
    <t>Внешний блок кондиционера Panasonic CS-PC 07 GKD</t>
  </si>
  <si>
    <t xml:space="preserve">ВА110106160156                </t>
  </si>
  <si>
    <t xml:space="preserve">ВА110106160159                </t>
  </si>
  <si>
    <t>Кресло руководителя Сенатор нат/кожа</t>
  </si>
  <si>
    <t xml:space="preserve">ВА110106160170                </t>
  </si>
  <si>
    <t>Вертикальные жалюзи (ткань Шикатан)</t>
  </si>
  <si>
    <t xml:space="preserve">ЭД1101121139529               </t>
  </si>
  <si>
    <t>Кофе-машина Philips Saeco HD8743</t>
  </si>
  <si>
    <t xml:space="preserve">ВА110136160513                </t>
  </si>
  <si>
    <t>Шредер Fellowers 8 каб.</t>
  </si>
  <si>
    <t xml:space="preserve">ЭД1101121139501               </t>
  </si>
  <si>
    <t>Автомобиль АРС-14 (ЗИЛ-131)</t>
  </si>
  <si>
    <t>Счетчик газа "Вектор-Т С4" с электронной коррекцией по температуре</t>
  </si>
  <si>
    <t>Котел настенный ф №5</t>
  </si>
  <si>
    <t>Система автоматического контроля загазованности САКЗ-МК-2(СО+СН) без клапана</t>
  </si>
  <si>
    <t>Счетчик воды СКБ-40 (комплект)</t>
  </si>
  <si>
    <t>Узел учета тепловой энергии (теплосчетчик)</t>
  </si>
  <si>
    <t>Веревка 11мм Калин динамика (Текс+)</t>
  </si>
  <si>
    <t>Веревка 6мм Калин статика (Текс+)</t>
  </si>
  <si>
    <t>Карабин дюралевый овальный с муфтой (Венто)</t>
  </si>
  <si>
    <t>Спусковое устройство Восьмерка сталь с рогом нового образца (Венто)</t>
  </si>
  <si>
    <t>Страховочная система  НОРД-ВЕНТО унивесальная беседка</t>
  </si>
  <si>
    <t>Страховочная система  НОРД-ВЕНТО унивесальная грудная</t>
  </si>
  <si>
    <t>Банер</t>
  </si>
  <si>
    <t>Монитор TFT 19"bENQ" т905</t>
  </si>
  <si>
    <t>Спортивная одежда (куртка) р.48-50</t>
  </si>
  <si>
    <t>Спортивная одежда (куртка) р.52-54</t>
  </si>
  <si>
    <t>Спортивная одежда (штаны) р.48-50</t>
  </si>
  <si>
    <t>Спортивная одежда (штаны) р.52-54</t>
  </si>
  <si>
    <t>Светофорный объект Завод синтечического каучука-ВПЧ, г.Чайковский</t>
  </si>
  <si>
    <t>сети телефонизации</t>
  </si>
  <si>
    <t>Магнитола Пионер</t>
  </si>
  <si>
    <t>Насос "Гном"</t>
  </si>
  <si>
    <t>Автоаккустика - 1301А, город</t>
  </si>
  <si>
    <t>Станок д/обраб. ул. Промышленная, 9/4</t>
  </si>
  <si>
    <t>Станок наст. сверлильный ТМНС-12 ул. Кабалевского, 30</t>
  </si>
  <si>
    <t>Станок т/винт 16Б 16П, ул. Промышленная, 9/4</t>
  </si>
  <si>
    <t>Станок токарный 16Б 20П, ул. Промышленная, 9/4</t>
  </si>
  <si>
    <t>Станок фрезерный СФ ул. Промышленная, 9/4</t>
  </si>
  <si>
    <t>Станок фрезерный Ф-4 ул. Промышленная, 9/4</t>
  </si>
  <si>
    <t>Станок фрезерный ВФ-130 ул. Промышленная, 9/4</t>
  </si>
  <si>
    <t>Узел учета тепловой энергии "Эльф"ул. Промышленная, 9/43</t>
  </si>
  <si>
    <t>Копировальная машина XEROX WC C118 ул. Промышленная, 9/4</t>
  </si>
  <si>
    <t>Компрессор ПКС-5,25 ул. Промышленная, 9/4</t>
  </si>
  <si>
    <t>Отбойный молоток BOSCH SDS-max</t>
  </si>
  <si>
    <t>Сварочный аппарат РДМ-31792</t>
  </si>
  <si>
    <t>Станок д/обраб. МК 25 ул. Промышленная, 9/4</t>
  </si>
  <si>
    <t>Блок контейнерного типа Советская 21/1</t>
  </si>
  <si>
    <t>Ножницы комбинированные НВ ул. Промышленная, 9/4</t>
  </si>
  <si>
    <t>Отбойный молоток BOSCH SDS-max ул. Кабалевского, 30</t>
  </si>
  <si>
    <t>Сварочный аппарат ППСВА-220 ул. Промышленная, 9/4</t>
  </si>
  <si>
    <t>Шкафы металлические (5шт)</t>
  </si>
  <si>
    <t>Автомобиль ЗИЛ - 431518 (автовышка) № А 081 УТ</t>
  </si>
  <si>
    <t>Прибор по учету тепловой энергии</t>
  </si>
  <si>
    <t>Мини АТС Panasonic KX 616 RU</t>
  </si>
  <si>
    <t>Стойка паспортного стола</t>
  </si>
  <si>
    <t>Стойка РКЦ</t>
  </si>
  <si>
    <t>K Celeron D330/CPU Intel. 533 MHz</t>
  </si>
  <si>
    <t>Pentium 4/CPU INTEL, 2.26 GNz S-478 (cache512. 533 MNz)</t>
  </si>
  <si>
    <t>Набор мебели для РКЦ</t>
  </si>
  <si>
    <t>Кондиционер Midea cплит- сист., Сер. Elite MSE-12 HR</t>
  </si>
  <si>
    <t>Кондиционер Midea cплит- сист., Сер. Elite MSE-07 HR</t>
  </si>
  <si>
    <t>Кондиционер Midea напольно потолочный типа MSG-36 HR</t>
  </si>
  <si>
    <t>Радиостанция СР-140</t>
  </si>
  <si>
    <t>станция насосная с бензоприводом СН-64</t>
  </si>
  <si>
    <t>Насос ручной модернизированный НРМ</t>
  </si>
  <si>
    <t>Ножницы комбинированные МНКГ-80</t>
  </si>
  <si>
    <t>Пневмодомкрат VETTER V3</t>
  </si>
  <si>
    <t>Пневмодомкрат VETTER V6</t>
  </si>
  <si>
    <t>Пневмодомкрат VETTER V10</t>
  </si>
  <si>
    <t>Пневмодомкрат VETTER V12</t>
  </si>
  <si>
    <t>Насос ножной 8 бар</t>
  </si>
  <si>
    <t>Сварочный аппарат ППСВА-220 ул. Кабалевского, 30</t>
  </si>
  <si>
    <t>Станок заточный</t>
  </si>
  <si>
    <t>Станок токарно-винторезный 1К-62 ул.Кабалевского, 30</t>
  </si>
  <si>
    <t>Мемориал техники "ДТ-54"</t>
  </si>
  <si>
    <t>КТПн-10/0,4 кВ, 63 кВ, №202,203,204,205</t>
  </si>
  <si>
    <t>КТПн-10/0,4 кВ,63 кВ, №203</t>
  </si>
  <si>
    <t>КТПн-10/0,4 кВ,63 кВ,№204</t>
  </si>
  <si>
    <t>КТПн-10/0,4 кВ,63 кВ, № 205</t>
  </si>
  <si>
    <t>Жалюзи каб.8</t>
  </si>
  <si>
    <t>Тумба выкатная с групповым замком</t>
  </si>
  <si>
    <t>Стул "Изо" (черный)</t>
  </si>
  <si>
    <t>Стул "ИСО black" (черный)</t>
  </si>
  <si>
    <t>Стул "РИО" черный В14</t>
  </si>
  <si>
    <t>Стул "ИСО black"  (черный)</t>
  </si>
  <si>
    <t>Стул "ИСО black"   (черный)</t>
  </si>
  <si>
    <t>Шкаф для бумаги</t>
  </si>
  <si>
    <t>Шредер Fellowers</t>
  </si>
  <si>
    <t>Кондиционер Lessar LS/LU-H12KA2</t>
  </si>
  <si>
    <t>Планшет для ориентирования на лыжах отеч.пр-ва (5 шт)</t>
  </si>
  <si>
    <t>Источник бесперебойного питания АРС 650VA</t>
  </si>
  <si>
    <t>Источник бесперебойного питания АРС 1500VA</t>
  </si>
  <si>
    <t>Антенна базовая Radial</t>
  </si>
  <si>
    <t>Антенна автомобильная Anli</t>
  </si>
  <si>
    <t>Ноутбук ASUS K53SJ</t>
  </si>
  <si>
    <t>Наушники с микрофоном Kreolz</t>
  </si>
  <si>
    <t>Наушники с микрофоном Cosonic CD-725MV</t>
  </si>
  <si>
    <t>Наушники с микрофоном Cosonic CD-721MV</t>
  </si>
  <si>
    <t xml:space="preserve">Накопитель </t>
  </si>
  <si>
    <t>Генератор бензиновый</t>
  </si>
  <si>
    <t>ЖК телевизор LG</t>
  </si>
  <si>
    <t>Принтер/копир/сканер HP LJ Pro M1536</t>
  </si>
  <si>
    <t>Сканер HP ScanJet</t>
  </si>
  <si>
    <t>Телефон AVAYA</t>
  </si>
  <si>
    <t>Коммутатор Smart</t>
  </si>
  <si>
    <t xml:space="preserve">Экран межсетевой </t>
  </si>
  <si>
    <t>Монтажная стойка двухрамная</t>
  </si>
  <si>
    <t>Полка стационарная усиленная</t>
  </si>
  <si>
    <t>Лыжи беговые Madshus (10 шт)</t>
  </si>
  <si>
    <t>Палки лыжные Madshus (10 шт)</t>
  </si>
  <si>
    <t>Программноаппаратный комплекс "Инари ЖКХ"</t>
  </si>
  <si>
    <t>Муниципальное унитарное предприятие "Чайковские коммунальные тепловые сети"</t>
  </si>
  <si>
    <t>617762, Пермский край, г. Чайковский, ул. Советская, дом 2, корпус 6.</t>
  </si>
  <si>
    <t>ОГРН 1025902035037 от 30.11.2002</t>
  </si>
  <si>
    <t>Устав, утвержден распоряжением председателя комитета по имуществу  № 153-р от 28.07.2010</t>
  </si>
  <si>
    <t>Пермский край, г. Чайковский, Приморский бульвар, 36</t>
  </si>
  <si>
    <t>1025902035400 11.06.2013</t>
  </si>
  <si>
    <t>Устав от 18.05.2003</t>
  </si>
  <si>
    <t>Муниципальное казенное учреждение «Жилкомэнергосервис»</t>
  </si>
  <si>
    <t xml:space="preserve">617763, 
Пермский край, г.Чайковский, ул.Вокзальная, 1/3
</t>
  </si>
  <si>
    <t xml:space="preserve">1095920000274
29.01.2009
</t>
  </si>
  <si>
    <t>Решение о реорганизации юридического лица, 26.11.2008, Устав 21.01.2009</t>
  </si>
  <si>
    <t>Муниципальное бюджетное учреждение культуры "Чайковская централизованная библиотечная система"</t>
  </si>
  <si>
    <t>617760, Пермсий край, г.Чайковский, ул.Кабалевского, д.28</t>
  </si>
  <si>
    <t>1025902032749</t>
  </si>
  <si>
    <t>Устав, утвержденный приказом Комитета по культуре, искусству и молодежной политики АЧГП № 03 от 10.01.2018г.</t>
  </si>
  <si>
    <t>Муниципальное бюджетное учреждение искусства "Чайковский театр драмы и комедии"</t>
  </si>
  <si>
    <t>617763, Пермский край, г. Чайковский, ул. Вокзальная, д. 5/2</t>
  </si>
  <si>
    <t>1025902036984 от 18.12.2002</t>
  </si>
  <si>
    <t>Муниципальное бюджетное учреждение культуры "Чайковский парк культуры и отдыха"</t>
  </si>
  <si>
    <t>Пермский край, г. Чайковский, ул. Кабалевского, 9</t>
  </si>
  <si>
    <t>21859580315554 от 09.01.2018 г.</t>
  </si>
  <si>
    <t>Устав, утвержденный комитетом по культуре, искусству и молодёжной политике № 76 от 30.11.2017</t>
  </si>
  <si>
    <t>Муниципальное бюджетное учреждение "Спортивно - оздоровительный центр "Фортуна"</t>
  </si>
  <si>
    <t>Пермский край, г.Чайковский, ул.Советская 1/13 кор.20</t>
  </si>
  <si>
    <t>1025902033761 от 31.05.2001г.</t>
  </si>
  <si>
    <t>Устав, утвержден приказом комитета по физической культуре, спорту и туризму администрации Чайковского городского поселения от 23.12.2011 №98</t>
  </si>
  <si>
    <t>муниципальное автономное учреждение Спортивный комплекс "Темп"</t>
  </si>
  <si>
    <t>617765, Пермский край, г. Чайковский, проспект Победы, 2а</t>
  </si>
  <si>
    <t>1025902033431 от 19.07.2000</t>
  </si>
  <si>
    <t>свидетельство о государственной регистрации юридического лица, постановление АЧГП  № 1260 от 10.07.2000</t>
  </si>
  <si>
    <t>Муниципальное бюджетное учреждение "Стадион "Центральный"</t>
  </si>
  <si>
    <t>617760, Пермский край, г.Чайковский, ул.Кабалевского 21/1</t>
  </si>
  <si>
    <t>1025902030978 14.12.1996</t>
  </si>
  <si>
    <t>Постановление администрации г.Чайковского №1611 от 6.12.1996</t>
  </si>
  <si>
    <t>Муниципальное бюджетное учреждение спортивно - оздоровительный клуб "Альянс"</t>
  </si>
  <si>
    <t>лыжная база «Мичуринка» микрорайон «Заринский»</t>
  </si>
  <si>
    <t>1025902036126 21.12.2001</t>
  </si>
  <si>
    <t>Устав МБУ СОК «Альянс», утвержденный приказом КФСиТ администрации ЧГП от 23.12.2011 № 101</t>
  </si>
  <si>
    <t>Муниципальное бюджетное учреждение спортивно - оздоровительный клуб "Дзюдо"</t>
  </si>
  <si>
    <t xml:space="preserve">Пермский край,   
г. Чайковский,   
   ул. Ленина, д. 63/2
</t>
  </si>
  <si>
    <t xml:space="preserve">1025902033519
17.07.2000
</t>
  </si>
  <si>
    <t>Устав МБУ СОК «Дзюдо», утвержденный приказом КФСиТ администрации ЧГП от 23.12.2011 № 105</t>
  </si>
  <si>
    <t>Муниципальное бюджетное учреждение спортивно - оздоровительный клуб "Мастер"</t>
  </si>
  <si>
    <t xml:space="preserve">Пермский край, 
г. Чайковский, 
ул. Вокзальная, д.1/5
</t>
  </si>
  <si>
    <t>1065920022948 16.08.2006</t>
  </si>
  <si>
    <t>Устав МБУ СОК «Мастер», утвержденный приказом КФСиТ администрации ЧГП от 23.12.2011 № 107</t>
  </si>
  <si>
    <t>Чайковская городская Дума</t>
  </si>
  <si>
    <t>Управление ЖКХ и транспорта</t>
  </si>
  <si>
    <t>Структурные подразделения администрации г. Чайковского</t>
  </si>
  <si>
    <t>решение ЧГД №79 от 05.12.2019</t>
  </si>
  <si>
    <t>решение ЧГД № 80 от 05.12.2018</t>
  </si>
  <si>
    <t>решение ЧГД "15 от 21.09.2018</t>
  </si>
  <si>
    <t>решение ЧГД №82 от 19.12.2018</t>
  </si>
  <si>
    <t>решение ЧГД №83 от 19.12.2018</t>
  </si>
  <si>
    <t>решение ЧГД №99 от 19.12.2018</t>
  </si>
  <si>
    <t>решение ЧГД № 105 от 19.12.2018</t>
  </si>
  <si>
    <t>решение ЧГД № 106 от 19.12.2018</t>
  </si>
  <si>
    <t>решение ЧГД № 107 от 19.12.2018</t>
  </si>
  <si>
    <t xml:space="preserve">Муниципальное бюджетное общеобразовательное учреждение "Средняя общеобразовательная школа № 7" </t>
  </si>
  <si>
    <t>Муниципальное бюджетное общеобразовательное учреждение "Средняя общеобразовательная школа № 8"</t>
  </si>
  <si>
    <t>Муниципальное бюджетное дошкольное образовательное учреждение Детский сад № 34 "Лукоморье"</t>
  </si>
  <si>
    <t>Муниципальное бюджетное общеобразовательное учреждение "Средняя общеобразовательная школа с.Прикамский"</t>
  </si>
  <si>
    <t>Муниципальное бюджетное учреждение "Дворец Культуры"</t>
  </si>
  <si>
    <t>Муниципальное автономное учреждение культуры "Чайковский Центр развития культуры"</t>
  </si>
  <si>
    <t>Муниципальное бюджетное общеобразовательное учреждение культуры "Чайковский историко-художественный музей"</t>
  </si>
  <si>
    <t>Торговый павильон(этажность 1;г.Чайковский,ул.Вокзальная10а,Sобщ.40кв.м.полезн.32,8кв.м;ввод в эксплуатацию 2004г;фундамент бетонный, из плит ЦСП с утеплителем, крыша профнастил, полы дощатые, плиты ДВП, линолеум)</t>
  </si>
  <si>
    <t>Гаражный бокс№6 (этажность1г.Чайковский,ул.Вокзальная 10а,Sобщ.37,2 кв.м;ввод в эксплуатацию 2007г;фундамент бетонный, стены кирпичные, перекрытия ж/б, полы бетонные)</t>
  </si>
  <si>
    <t>Гаражный бокс №8                                                     (этажность 1;г.Чайковский,ул.Вокзальная 10а,Sобщ.21,6 кв.м;,ввод в эксплуатацию 2007г;фундамент бетонный, стены кирпичные, перекрытия ж/б, полы бетонные)</t>
  </si>
  <si>
    <t>Гараж- бокс №1,2                                                 (этажность 1;г.Чайковский,ул.Вокзальная 10а,Sобщ.40 кв.м;,ввод в эксплуатацию 2010г;фундамент бетонный, стены кирпичные, перекрытия ж/б, полы бетонные)</t>
  </si>
  <si>
    <t>Гараж- бокс №3                                                 (этажность 1;г.Чайковский,ул.Вокзальная 10а,Sобщ.20,7 кв.м;,ввод в эксплуатацию 2010г;фундамент бетонный, стены кирпичные, перекрытия ж/б, полы бетонные)</t>
  </si>
  <si>
    <t>Гараж- бокс №4                                                (этажность 1;г.Чайковский,ул.Вокзальная 10а,Sобщ.21,9 кв.м;,ввод в эксплуатацию 2010г;фундамент бетонный, стены кирпичные, перекрытия ж/б, полы бетонные)</t>
  </si>
  <si>
    <t>Металлопластиковый киоск № 4</t>
  </si>
  <si>
    <t>Нежилое здание " Автовокзал"этажность 3; г.Чайковский,ул.Вокзальная10а;Sобщ.2463,8,Sполезн.1378,2кв.м.;</t>
  </si>
  <si>
    <t>Контрольно-пропускной пункт(этажность 1;г.Чайковский,ул.Вокзальная10а,Sобщ.15кв.м.Sполезн.12кв.м.;</t>
  </si>
  <si>
    <t>Павильон (этажность 1;г.Чайковский,ул.Вокзальная10а,Sобщ.15кв.м.Sполезн.12кв.м.</t>
  </si>
  <si>
    <t>Гараж-бокс №5                                                (этажность 1;г.Чайковский,ул.Вокзальная 10а,Sобщ.22,1 кв.м;,</t>
  </si>
  <si>
    <t>Часть нежилого здания гаража № 2 (Здание а/гаража № 2 (производственное) до 15.03.2019г.)</t>
  </si>
  <si>
    <t>Полигон для размещения твердых бытовых отходов, общей площадью 115 003 кв.м.</t>
  </si>
  <si>
    <t>Одноэтажное кирпичное здание склада (центрального)</t>
  </si>
  <si>
    <t>Двухэтажное кирпичное здание гаража №1</t>
  </si>
  <si>
    <t>Двухэтажное кирпичное админстративное здание</t>
  </si>
  <si>
    <t>одноэтажное кирпично-панельное здние гаража № 3</t>
  </si>
  <si>
    <t>Одноэтажное здание склада (навес)</t>
  </si>
  <si>
    <t>Грузовой Фургон  28272 № К931ХС 58</t>
  </si>
  <si>
    <t>Мусоровоз КАМАЗ 55102 А 003 ЕР 18</t>
  </si>
  <si>
    <t>Прицеп тракторный № 11-91 МА 59</t>
  </si>
  <si>
    <t>Здание столовой №5</t>
  </si>
  <si>
    <t>Здание столовой "Айболит"</t>
  </si>
  <si>
    <t>Здание столовой пищеблока</t>
  </si>
  <si>
    <t>Часть здания подвальные помеш</t>
  </si>
  <si>
    <t>Здание пищеблока</t>
  </si>
  <si>
    <t>г.Чайковский,Ленина 34/2</t>
  </si>
  <si>
    <t>г.Чайковский, Мира 45</t>
  </si>
  <si>
    <t>Нежилое помещение , этаж 1</t>
  </si>
  <si>
    <t xml:space="preserve">Блок бытовых помещений, </t>
  </si>
  <si>
    <t>617762, Пермский край, Чайковский г, Октября пер, дом № 5</t>
  </si>
  <si>
    <t xml:space="preserve">Блок фильтров и отстойников, </t>
  </si>
  <si>
    <t>427413, Удмуртская Респ, Воткинский р-н, Новый п, Построечная ул, дом № 20</t>
  </si>
  <si>
    <t xml:space="preserve">Бытовое помещение, </t>
  </si>
  <si>
    <t>617762, Пермский край, Чайковский г, Советская ул, владение № 2, корпус 15</t>
  </si>
  <si>
    <t xml:space="preserve">Бытовые помещения, </t>
  </si>
  <si>
    <t>617762, Пермский край, Чайковский г, Советская ул, домовладение № 2/15</t>
  </si>
  <si>
    <t xml:space="preserve">ВНС № 1 (Заря), </t>
  </si>
  <si>
    <t>Пермский край, Чайковский г</t>
  </si>
  <si>
    <t xml:space="preserve">ВНС № 4 (п.Прикамский), </t>
  </si>
  <si>
    <t>617742, Пермский край, Чайковский г, Прикамский п</t>
  </si>
  <si>
    <t xml:space="preserve">ВНС №3 ул.Советская 53, </t>
  </si>
  <si>
    <t>617762, Пермский край, Чайковский г, Советская ул, дом № 53</t>
  </si>
  <si>
    <t xml:space="preserve">ВНС Пр. Победы 26, </t>
  </si>
  <si>
    <t>617765, Пермский край, Чайковский г, Победы пр-кт, дом № 26</t>
  </si>
  <si>
    <t xml:space="preserve">Водоприемный колодец, </t>
  </si>
  <si>
    <t xml:space="preserve">Водопроводная фильтровальная станция V=25000 м3/су, </t>
  </si>
  <si>
    <t xml:space="preserve">Воздуходувная станция, </t>
  </si>
  <si>
    <t xml:space="preserve">Двухэтажное кирпичное здание управления, </t>
  </si>
  <si>
    <t xml:space="preserve">Здание бункеров для песка, </t>
  </si>
  <si>
    <t xml:space="preserve">Здание котельной, </t>
  </si>
  <si>
    <t xml:space="preserve">Здание насосной станции №6, передано от ЧИК, </t>
  </si>
  <si>
    <t>617762, Пермский край, Чайковский г, Советская ул, дом № 18/1</t>
  </si>
  <si>
    <t xml:space="preserve">Здание цеха вакуумной фильтрации, </t>
  </si>
  <si>
    <t>617762, Пермский край, Чайковский г, Октября пер, владение № 5</t>
  </si>
  <si>
    <t xml:space="preserve">Здание электроуправления (КНС №6), </t>
  </si>
  <si>
    <t>617762, Пермский край, Чайковский г, Советская ул, дом № 37</t>
  </si>
  <si>
    <t xml:space="preserve">Караульное помещение, </t>
  </si>
  <si>
    <t xml:space="preserve">КНС № 6 (ул.Советская 37), </t>
  </si>
  <si>
    <t xml:space="preserve">КНС №7 (ул.Гагарина д. 36), </t>
  </si>
  <si>
    <t>617762, Пермский край, Чайковский г, Гагарина ул, домовладение № 36</t>
  </si>
  <si>
    <t xml:space="preserve">Лаборатория, </t>
  </si>
  <si>
    <t xml:space="preserve">Мазутная насосная, </t>
  </si>
  <si>
    <t xml:space="preserve">Насосная промстоков, </t>
  </si>
  <si>
    <t xml:space="preserve">Насосная станция I подъема, </t>
  </si>
  <si>
    <t xml:space="preserve">Насосная станция II подъема, </t>
  </si>
  <si>
    <t xml:space="preserve">Насосная станция бытовых стоков, </t>
  </si>
  <si>
    <t xml:space="preserve">Одноэтажное блочное здание автогаражей, </t>
  </si>
  <si>
    <t xml:space="preserve">Одноэтажное блочное пристроенное здание мойки автомашин, </t>
  </si>
  <si>
    <t xml:space="preserve">Одноэтажное кирпично-блочное здание автогаражей, </t>
  </si>
  <si>
    <t xml:space="preserve">Одноэтажное кирпичное здание автогаражей, </t>
  </si>
  <si>
    <t xml:space="preserve">Одноэтажное кирпичное здание мастерской, </t>
  </si>
  <si>
    <t xml:space="preserve">Одноэтажное кирпичное здание склада №1, </t>
  </si>
  <si>
    <t xml:space="preserve">Одноэтажное кирпичное здание склада №2, </t>
  </si>
  <si>
    <t xml:space="preserve">Одноэтажное пристроенное здание аккумуляторной, </t>
  </si>
  <si>
    <t xml:space="preserve">Одноэтажное пристроенное здание склада №3, </t>
  </si>
  <si>
    <t xml:space="preserve">Одноэтажное пристроенное кирпичное здание столярной мастерской, </t>
  </si>
  <si>
    <t xml:space="preserve">Переходная галлерея, </t>
  </si>
  <si>
    <t xml:space="preserve">Проходная, </t>
  </si>
  <si>
    <t xml:space="preserve">Расходный склад хлора, </t>
  </si>
  <si>
    <t xml:space="preserve">Реагентное хозяйство, </t>
  </si>
  <si>
    <t xml:space="preserve">Резервуар чистой воды V=1000 м/куб., </t>
  </si>
  <si>
    <t xml:space="preserve">Склад вспомогательного назначения, </t>
  </si>
  <si>
    <t xml:space="preserve">Склад материалов, </t>
  </si>
  <si>
    <t xml:space="preserve">Склад расхода жидкого хлора, </t>
  </si>
  <si>
    <t xml:space="preserve">Служебный корпус, </t>
  </si>
  <si>
    <t xml:space="preserve">Токарно-слесарные мастерские, </t>
  </si>
  <si>
    <t xml:space="preserve">Трансформаторная подстанция здание, </t>
  </si>
  <si>
    <t xml:space="preserve">Трансформаторная подстанция КТП-2506-0,4, </t>
  </si>
  <si>
    <t xml:space="preserve">Хлораторная, </t>
  </si>
  <si>
    <t xml:space="preserve">Электробойлерная здание, </t>
  </si>
  <si>
    <t xml:space="preserve">Электромеханические мастерские, </t>
  </si>
  <si>
    <t xml:space="preserve">Автодорога, </t>
  </si>
  <si>
    <t xml:space="preserve">Автодорога на территории КОС, </t>
  </si>
  <si>
    <t xml:space="preserve">Артезианский водозабор, </t>
  </si>
  <si>
    <t xml:space="preserve">Аэрационная система, трубы п/э d100( уст. стаб.), </t>
  </si>
  <si>
    <t xml:space="preserve">Аэрационные элементы, </t>
  </si>
  <si>
    <t xml:space="preserve">Аэротенк №1, </t>
  </si>
  <si>
    <t xml:space="preserve">Аэротенк №2, </t>
  </si>
  <si>
    <t xml:space="preserve">Аэротенк №3,4, </t>
  </si>
  <si>
    <t xml:space="preserve">Аэротенк №5,6, </t>
  </si>
  <si>
    <t xml:space="preserve">Береговое укрепление, </t>
  </si>
  <si>
    <t xml:space="preserve">Бетонная автодорога ВНС №6 S 1807 м., </t>
  </si>
  <si>
    <t xml:space="preserve">Бетонные колодцы, </t>
  </si>
  <si>
    <t>617762, Пермский край, Чайковский г, Советская ул</t>
  </si>
  <si>
    <t xml:space="preserve">Благоустройство, </t>
  </si>
  <si>
    <t xml:space="preserve">Благоустройство- асф.,бетон. покрытие дороги и пл., </t>
  </si>
  <si>
    <t>617760, Пермский край, Чайковский г, Горького ул, дом № 10</t>
  </si>
  <si>
    <t xml:space="preserve">Ввод водопровода d110 L7 К. Маркса 5, </t>
  </si>
  <si>
    <t>Пермский край, Чайковский г, Карла Маркса ул, дом № 5</t>
  </si>
  <si>
    <t xml:space="preserve">Ввод водопровода п/э d110 L111 Ленина 61/1, </t>
  </si>
  <si>
    <t>617764, Пермский край, Чайковский г, Ленина ул, домовладение № 61, корпус 1</t>
  </si>
  <si>
    <t xml:space="preserve">Ввод водопровода п/э d110 L12 Гагарина 28, </t>
  </si>
  <si>
    <t>617762, Пермский край, Чайковский г, Гагарина ул, дом № 28</t>
  </si>
  <si>
    <t xml:space="preserve">Ввод водопровода п/э d32 L40, d25 L20, кран шаровый d32 Камская 18, </t>
  </si>
  <si>
    <t>617762, Пермский край, Чайковский г, Камская ул, домовладение № 18</t>
  </si>
  <si>
    <t xml:space="preserve">Ввод водопровода п/э d40 L18 Ленина 33, </t>
  </si>
  <si>
    <t>617760, Пермский край, Чайковский г, Ленина ул, дом № 33</t>
  </si>
  <si>
    <t xml:space="preserve">Ввод водопровода п/э d50 L15 Мира 4, </t>
  </si>
  <si>
    <t>617763, Пермский край, Чайковский г, Мира ул, дом № 4</t>
  </si>
  <si>
    <t xml:space="preserve">Ввод водопровода п/э d50 L20 Вокзальная 13, </t>
  </si>
  <si>
    <t>617763, Пермский край, Чайковский г, Вокзальная ул, дом № 13</t>
  </si>
  <si>
    <t xml:space="preserve">Ввод водопровода п/э d50 L30 Советская 10, </t>
  </si>
  <si>
    <t>617762, Пермский край, Чайковский г, Советская ул, дом № 10</t>
  </si>
  <si>
    <t xml:space="preserve">Ввод водопровода п/э d63 L30 Мира 10, </t>
  </si>
  <si>
    <t>617763, Пермский край, Чайковский г, Мира ул, дом № 10</t>
  </si>
  <si>
    <t xml:space="preserve">Ввод водопровода п/э d63 L53 К. Маркса 22, </t>
  </si>
  <si>
    <t>617760, Пермский край, Чайковский г, Карла Маркса ул, дом № 22</t>
  </si>
  <si>
    <t xml:space="preserve">Ввод водопровода чугунный d50, </t>
  </si>
  <si>
    <t>617762, Пермский край, Городской округ Чайковский</t>
  </si>
  <si>
    <t xml:space="preserve">Ввод п/э d160 L12, d63 L77,2 ул.Совет. 7/1-Д/с 33, </t>
  </si>
  <si>
    <t>617762, Пермский край, Городской округ Чайковский, Советская ул, дом № 7, строение 1</t>
  </si>
  <si>
    <t xml:space="preserve">Ввод п/э d32 L18 ул.Мира,15, </t>
  </si>
  <si>
    <t>617760, Пермский край, Городской округ Чайковский, Мира ул, дом № 15</t>
  </si>
  <si>
    <t xml:space="preserve">Ввод п/э d63 L12 ул.Ленина 52/1-д/с №28, </t>
  </si>
  <si>
    <t>617764, Пермский край, Городской округ Чайковский, Ленина ул, дом № 52/1</t>
  </si>
  <si>
    <t xml:space="preserve">Ввод п/э d63 L12 ул.Пр.Победы,14, </t>
  </si>
  <si>
    <t>617765, Пермский край, Городской округ Чайковский, Победы пр-кт, дом № 14</t>
  </si>
  <si>
    <t xml:space="preserve">Ввод п/э d63 L20  ул.Приморский б-р 19, </t>
  </si>
  <si>
    <t>617760, Пермский край, Городской округ Чайковский, Приморский б-р, дом № 19</t>
  </si>
  <si>
    <t xml:space="preserve">Ввод п/э d63 L46 ул.Приморский б-р ф-лМОУ СОШ 4, </t>
  </si>
  <si>
    <t>617762, Пермский край, Городской округ Чайковский, Приморский б-р</t>
  </si>
  <si>
    <t xml:space="preserve">Ввод чугунный d100, </t>
  </si>
  <si>
    <t>Пермский край, Городской округ Чайковский</t>
  </si>
  <si>
    <t xml:space="preserve">Вертикальная планировка и дор.стр-во L4800 м.ВНС2, </t>
  </si>
  <si>
    <t xml:space="preserve">Вихревые смесители, </t>
  </si>
  <si>
    <t xml:space="preserve">Внешнеплощад. сети хозпитьевого водопровода, </t>
  </si>
  <si>
    <t>617763, Пермский край, Городской округ Чайковский, Сутузово тер</t>
  </si>
  <si>
    <t xml:space="preserve">Внешний водопровод чугунный d, </t>
  </si>
  <si>
    <t xml:space="preserve">Внешняя тепловая сеть (питьев. скваж. №4 у шк.6), </t>
  </si>
  <si>
    <t>617762, Пермский край, Чайковский г, Алексея Кирьянова ул, дом № 16</t>
  </si>
  <si>
    <t xml:space="preserve">ВНС № 2 (Завокзальный р-н), </t>
  </si>
  <si>
    <t xml:space="preserve">ВНС №2 промзона Сутузово передана от Пермтрансгаза, </t>
  </si>
  <si>
    <t>Пермский край, Чайковский г, Сутузово</t>
  </si>
  <si>
    <t xml:space="preserve">ВНС №5 ул.Советская на выез. из города, </t>
  </si>
  <si>
    <t xml:space="preserve">Внутренние  тепловые сети всех зданий, </t>
  </si>
  <si>
    <t xml:space="preserve">Внутриплощадочные водопроводные сети, d300 ВНС2, </t>
  </si>
  <si>
    <t xml:space="preserve">Внутриплощадочные канализационные сети ВНС2, </t>
  </si>
  <si>
    <t xml:space="preserve">Водовод d315 L5 п/э, d325 L6.8 территория Лесозавода , </t>
  </si>
  <si>
    <t>617762, Пермский край, Городской округ Чайковский, Лесозавод</t>
  </si>
  <si>
    <t xml:space="preserve">Водовод d720 L108 ул. Гагарина 31а (а/к Гагаринский), </t>
  </si>
  <si>
    <t>617762, Пермский край, Городской округ Чайковский, Гагарина ул, домовладение № 31а</t>
  </si>
  <si>
    <t xml:space="preserve">Водовод п/э d630 L122 от ВК17 в сторону шоссе Ч-В, </t>
  </si>
  <si>
    <t>427413, Удмуртская Респ, Воткинский р-н, Новый п</t>
  </si>
  <si>
    <t xml:space="preserve">Водовод п/э d630 L26 от ВК-20в сторону п.Новый, </t>
  </si>
  <si>
    <t xml:space="preserve">Водовод п/э d630 L54.7 п. Новый ул. Чайковского, </t>
  </si>
  <si>
    <t>427413, Удмуртская Респ, Воткинский р-н, Новый п, Чайковского ул</t>
  </si>
  <si>
    <t xml:space="preserve">Водовод стальной d300, </t>
  </si>
  <si>
    <t xml:space="preserve">Водовод стальной d325, </t>
  </si>
  <si>
    <t xml:space="preserve">Водовод стальной d325x7, </t>
  </si>
  <si>
    <t>617765, Пермский край, Городской округ Чайковский, Победы пр-кт</t>
  </si>
  <si>
    <t xml:space="preserve">Водовод стальной d600, </t>
  </si>
  <si>
    <t xml:space="preserve">Водовод стальной d630x7, </t>
  </si>
  <si>
    <t>617762, Пермский край, Городской округ Чайковский, Азина ул</t>
  </si>
  <si>
    <t xml:space="preserve">Водовод стальной d700, </t>
  </si>
  <si>
    <t xml:space="preserve">Водовод стальной d700 L45,75 п. Новый, ул. Чайковского 33, </t>
  </si>
  <si>
    <t>427413, Удмуртская Респ, Воткинский р-н, Новый п, Чайковского ул, дом № 33</t>
  </si>
  <si>
    <t xml:space="preserve">Водовод чугунный d300, </t>
  </si>
  <si>
    <t xml:space="preserve">Водовод чугунный d350, </t>
  </si>
  <si>
    <t xml:space="preserve">Водовод"Чайковский-СК", </t>
  </si>
  <si>
    <t xml:space="preserve">Водоводы технологические, </t>
  </si>
  <si>
    <t xml:space="preserve">Водоизмерительный лоток, </t>
  </si>
  <si>
    <t xml:space="preserve">Водонапорные башни по V=50 м3, </t>
  </si>
  <si>
    <t>617742, Пермский край, Чайковский г, Прикамский п, Пионерская ул</t>
  </si>
  <si>
    <t xml:space="preserve">Водоповодные сети  чугунные d100, </t>
  </si>
  <si>
    <t>617766, Пермский край, Чайковский г, Декабристов ул, домовладение № 25, корпус 2</t>
  </si>
  <si>
    <t xml:space="preserve">Водопровод, </t>
  </si>
  <si>
    <t>617762, Пермский край, Городской округ Чайковский, Строительная ул, дом № 20, корпус 1</t>
  </si>
  <si>
    <t xml:space="preserve">Водопровод  d108 L10 Мед. училище, </t>
  </si>
  <si>
    <t>Пермский край, Городской округ Чайковский, Мира ул</t>
  </si>
  <si>
    <t xml:space="preserve">Водопровод  d108 L20 Кабалевского 13, </t>
  </si>
  <si>
    <t>617760, Пермский край, Городской округ Чайковский, Кабалевского ул, дом № 13</t>
  </si>
  <si>
    <t xml:space="preserve">Водопровод  d108 L35 Советская 14, </t>
  </si>
  <si>
    <t>617762, Пермский край, Городской округ Чайковский, Советская ул, дом № 14</t>
  </si>
  <si>
    <t xml:space="preserve">Водопровод  d89 Советская 2/15, </t>
  </si>
  <si>
    <t>617762, Пермский край, Городской округ Чайковский, Советская ул, домовладение № 2/15</t>
  </si>
  <si>
    <t xml:space="preserve">Водопровод  п/э d160,110,63  L136 ул. П б-р 33, 37, </t>
  </si>
  <si>
    <t xml:space="preserve">Водопровод d159 L7 ул.Пр. Победы 16, </t>
  </si>
  <si>
    <t>617765, Пермский край, Городской округ Чайковский, Победы пр-кт, дом № 16</t>
  </si>
  <si>
    <t xml:space="preserve">Водопровод d225 L108 Промыш-Прим.Бульвар, </t>
  </si>
  <si>
    <t>Пермский край, Городской округ Чайковский, Промышленная ул</t>
  </si>
  <si>
    <t xml:space="preserve">Водопровод d426 L33 Шлюзовая на ВНС-5, </t>
  </si>
  <si>
    <t>617762, Пермский край, Городской округ Чайковский, Шлюзовая ул</t>
  </si>
  <si>
    <t xml:space="preserve">Водопровод d57 L23,10 К. Маркса 28, </t>
  </si>
  <si>
    <t>617760, Пермский край, Городской округ Чайковский, Карла Маркса ул, дом № 28</t>
  </si>
  <si>
    <t xml:space="preserve">Водопровод d57 L57 Д/сад 20, </t>
  </si>
  <si>
    <t xml:space="preserve">Водопровод КОС, </t>
  </si>
  <si>
    <t>617762, Пермский край, Городской округ Чайковский, Октября пер, владение № 5</t>
  </si>
  <si>
    <t xml:space="preserve">Водопровод на территории ВНС-5, </t>
  </si>
  <si>
    <t xml:space="preserve">Водопровод насосной станции (КНС 8), </t>
  </si>
  <si>
    <t xml:space="preserve">Водопровод п/э d 110 L57 (Прикамский школа ), </t>
  </si>
  <si>
    <t xml:space="preserve">Водопровод п/э d 110 L80 (пос. Прикам., ул. Лес12), </t>
  </si>
  <si>
    <t>617742, Пермский край, Чайковский г, Прикамский п, Лесная ул</t>
  </si>
  <si>
    <t xml:space="preserve">Водопровод п/э d110  L59 ул.Приморский б-р 22, </t>
  </si>
  <si>
    <t>617760, Пермский край, Городской округ Чайковский, Приморский б-р, дом № 22</t>
  </si>
  <si>
    <t xml:space="preserve">Водопровод п/э d110 L 20 ул.Строительная 10, </t>
  </si>
  <si>
    <t>617762, Пермский край, Городской округ Чайковский, Строительная ул, дом № 10</t>
  </si>
  <si>
    <t xml:space="preserve">Водопровод п/э d110 L10 ул. Советская 9, </t>
  </si>
  <si>
    <t xml:space="preserve">Водопровод п/э d110 L108 Проф. "Камские зори", </t>
  </si>
  <si>
    <t xml:space="preserve">Водопровод п/э d110 L12 Ленина 36/1 Стомат.полик., </t>
  </si>
  <si>
    <t xml:space="preserve">Водопровод п/э d110 L12 ул.Вокзальная 1/4, </t>
  </si>
  <si>
    <t xml:space="preserve">Водопровод п/э d110 L12 ул.Пр.Победы 4, </t>
  </si>
  <si>
    <t xml:space="preserve">Водопровод п/э d110 L12 ул.Строительная 12, </t>
  </si>
  <si>
    <t xml:space="preserve">Водопровод п/э d110 L12 Школа 8, </t>
  </si>
  <si>
    <t xml:space="preserve">Водопровод п/э d110 L12, Азина 5, </t>
  </si>
  <si>
    <t xml:space="preserve">Водопровод п/э d110 L13 ул.Кабалевского 3, </t>
  </si>
  <si>
    <t xml:space="preserve">Водопровод п/э d110 L14  ул.Советская 11, </t>
  </si>
  <si>
    <t xml:space="preserve">Водопровод п/э d110 L14 ул.Кабалевского 7, </t>
  </si>
  <si>
    <t xml:space="preserve">Водопровод п/э d110 L15 Вокзальная 29, </t>
  </si>
  <si>
    <t xml:space="preserve">Водопровод п/э d110 L15 ул.Ленина 53, </t>
  </si>
  <si>
    <t xml:space="preserve">Водопровод п/э d110 L15 ул.Ур.Танкистов 10, </t>
  </si>
  <si>
    <t xml:space="preserve">Водопровод п/э d110 L155 м., ул. К.Маркса 16, </t>
  </si>
  <si>
    <t xml:space="preserve">Водопровод п/э d110 L155 Пионерская 10,ВК93-ВК97, </t>
  </si>
  <si>
    <t xml:space="preserve">Водопровод п/э d110 L16 ул.Ленина 38, </t>
  </si>
  <si>
    <t xml:space="preserve">Водопровод п/э d110 L165 ул. Юбилейная 11-27, </t>
  </si>
  <si>
    <t xml:space="preserve">Водопровод п/э d110 L17 Вокзальная 21, </t>
  </si>
  <si>
    <t xml:space="preserve">Водопровод п/э d110 L18 САХ, </t>
  </si>
  <si>
    <t xml:space="preserve">Водопровод п/э d110 L18 ул.Советская 25, </t>
  </si>
  <si>
    <t xml:space="preserve">Водопровод п/э d110 L185,5 Пионер.6, ВК97-ВК102, </t>
  </si>
  <si>
    <t xml:space="preserve">Водопровод п/э d110 L19 Кабалевского 9, </t>
  </si>
  <si>
    <t xml:space="preserve">Водопровод п/э d110 L19 ул. Кабалевского 26, </t>
  </si>
  <si>
    <t xml:space="preserve">Водопровод п/э d110 L2, d63 L21,75 ул.Шлюзовая,15, </t>
  </si>
  <si>
    <t xml:space="preserve">Водопровод п/э d110 L20,   Кабал. 24, </t>
  </si>
  <si>
    <t xml:space="preserve">Водопровод п/э d110 L228 по пер. Школьному от ВК16 ул. Уральская до ВК19 ул. Кирьянова, </t>
  </si>
  <si>
    <t xml:space="preserve">Водопровод п/э d110 L24 Советская 18, </t>
  </si>
  <si>
    <t xml:space="preserve">Водопровод п/э d110 L25 Кабалевского 34, </t>
  </si>
  <si>
    <t xml:space="preserve">Водопровод п/э d110 L25 ул.Приморский б-р 20, </t>
  </si>
  <si>
    <t xml:space="preserve">Водопровод п/э d110 L25 ул.Советская 21, </t>
  </si>
  <si>
    <t xml:space="preserve">Водопровод п/э d110 L27 К.Маркса 6, </t>
  </si>
  <si>
    <t xml:space="preserve">Водопровод п/э d110 L30 ул.Ленина 74, </t>
  </si>
  <si>
    <t xml:space="preserve">Водопровод п/э d110 L31 ул.Вокзальная 35, </t>
  </si>
  <si>
    <t xml:space="preserve">Водопровод п/э d110 L31 ул.Пионерская, 20-22, </t>
  </si>
  <si>
    <t xml:space="preserve">Водопровод п/э d110 L310 общежитие мед. училища, </t>
  </si>
  <si>
    <t xml:space="preserve">Водопровод п/э d110 L34 ул.Вокзальная 5/3, </t>
  </si>
  <si>
    <t xml:space="preserve">Водопровод п/э d110 L350 ул. Высоковольтная, </t>
  </si>
  <si>
    <t xml:space="preserve">Водопровод п/э d110 L36 Прим/ б-р 17 ввод х/в, </t>
  </si>
  <si>
    <t xml:space="preserve">Водопровод п/э d110 L36 ул.Завьялова 1, </t>
  </si>
  <si>
    <t xml:space="preserve">Водопровод п/э d110 L36 ул.Совет. 22-Строит. 4, </t>
  </si>
  <si>
    <t xml:space="preserve">Водопровод п/э d110 L38, ул.Сайгатская 49, </t>
  </si>
  <si>
    <t xml:space="preserve">Водопровод п/э d110 L42 Декабристов 5/1, </t>
  </si>
  <si>
    <t xml:space="preserve">Водопровод п/э d110 L44 Декабристов 3/2, </t>
  </si>
  <si>
    <t xml:space="preserve">Водопровод п/э d110 L44 от смесит.блока1 до блока2, </t>
  </si>
  <si>
    <t xml:space="preserve">Водопровод п/э d110 L44 ул.Пр.Победы 16 ВК2-ВК15, </t>
  </si>
  <si>
    <t xml:space="preserve">Водопровод п/э d110 L46 ул.К.Маркса 53, </t>
  </si>
  <si>
    <t xml:space="preserve">Водопровод п/э d110 L470 м ул. Вокзальная 7/1, 7/2, </t>
  </si>
  <si>
    <t xml:space="preserve">Водопровод п/э d110 L50 (часть ввода) ул. Вокзальная 33, </t>
  </si>
  <si>
    <t xml:space="preserve">Водопровод п/э d110 L54,3 ул. Ленина 47, </t>
  </si>
  <si>
    <t xml:space="preserve">Водопровод п/э d110 L55 Декабристов 5/2, </t>
  </si>
  <si>
    <t xml:space="preserve">Водопровод п/э d110 L55 ул.Декабристов 5, </t>
  </si>
  <si>
    <t xml:space="preserve">Водопровод п/э d110 L55 ул.Кабалевского 11, </t>
  </si>
  <si>
    <t xml:space="preserve">Водопровод п/э d110 L64 Пр. Победы 2 (школа7), </t>
  </si>
  <si>
    <t xml:space="preserve">Водопровод п/э d110 L65 Приморский б-р 27, </t>
  </si>
  <si>
    <t xml:space="preserve">Водопровод п/э d110 L65 ул. Ленина 49, </t>
  </si>
  <si>
    <t xml:space="preserve">Водопровод п/э d110 L70 ул.Приморский б-р 63, </t>
  </si>
  <si>
    <t xml:space="preserve">Водопровод п/э d110 L72 ул.К.Марк ВК-27 доВ-17, </t>
  </si>
  <si>
    <t xml:space="preserve">Водопровод п/э d110 L72 ул.Пионер. ВК86-ВК89, </t>
  </si>
  <si>
    <t xml:space="preserve">Водопровод п/э d110 L75 ул. Гагарина 35,36, </t>
  </si>
  <si>
    <t xml:space="preserve">Водопровод п/э d110 L78 Б.Текстильщиков19,21, </t>
  </si>
  <si>
    <t xml:space="preserve">Водопровод п/э d110 L78 ул.Мира 49 от ВК1 до ВК7, </t>
  </si>
  <si>
    <t xml:space="preserve">Водопровод п/э d110 L82, d225 L2ул.Юбилейная 23-25, </t>
  </si>
  <si>
    <t xml:space="preserve">Водопровод п/э d110 L84м Приморский б-р 20/2микр/, </t>
  </si>
  <si>
    <t xml:space="preserve">Водопровод п/э d110 L86 гостиница "Волна", </t>
  </si>
  <si>
    <t xml:space="preserve">Водопровод п/э d110 L96 ул.К.Маркса шк.4, </t>
  </si>
  <si>
    <t xml:space="preserve">Водопровод п/э d110 К. Маркса 11, </t>
  </si>
  <si>
    <t xml:space="preserve">Водопровод п/э d110 К. Маркса 7, </t>
  </si>
  <si>
    <t xml:space="preserve">Водопровод п/э d160 L12, d110 L64 Мира15-К.М. 40, </t>
  </si>
  <si>
    <t xml:space="preserve">Водопровод п/э d160 L138 ул.Кабалевского 9 до 11, </t>
  </si>
  <si>
    <t xml:space="preserve">Водопровод п/э d160 L156 ул.Нефтяников,2 ВК26-ВК28, </t>
  </si>
  <si>
    <t xml:space="preserve">Водопровод п/э d160 L188 ул.К.Маркса ВК17а-ВК20, </t>
  </si>
  <si>
    <t xml:space="preserve">Водопровод п/э d160 L21, d40 L83, d32 L28 ул. Мира 21,23,25, </t>
  </si>
  <si>
    <t xml:space="preserve">Водопровод п/э d160 L240 ул. Нефтяников, </t>
  </si>
  <si>
    <t xml:space="preserve">Водопровод п/э d160 L30, </t>
  </si>
  <si>
    <t xml:space="preserve">Водопровод п/э d160 L30 ВОС за хлораторной, </t>
  </si>
  <si>
    <t xml:space="preserve">Водопровод п/э d160 L31 Магистральная-Нагорная, </t>
  </si>
  <si>
    <t xml:space="preserve">Водопровод п/э d160 L4, d63 L31 ул.Шлюзовая ,21;19, </t>
  </si>
  <si>
    <t xml:space="preserve">Водопровод п/э d160 L448,25 ул.Ленина 1-Кабалев. 9, </t>
  </si>
  <si>
    <t xml:space="preserve">Водопровод п/э d160 L45 ул.Советская 43, </t>
  </si>
  <si>
    <t xml:space="preserve">Водопровод п/э d160 L49 ул.Приморский б-р 22-А, </t>
  </si>
  <si>
    <t xml:space="preserve">Водопровод п/э d160 L5, d63 L21 ул.Шлюзовая,13, </t>
  </si>
  <si>
    <t xml:space="preserve">Водопровод п/э d160 L67 Мира 41, </t>
  </si>
  <si>
    <t xml:space="preserve">Водопровод п/э d160 L81 ул.Советская 28 ВК3-ВК10, </t>
  </si>
  <si>
    <t xml:space="preserve">Водопровод п/э d160 Сосновая 12, 13, </t>
  </si>
  <si>
    <t xml:space="preserve">Водопровод п/э d225 L18 ВК 8/в7 до ВК 1/в7 УОС, </t>
  </si>
  <si>
    <t xml:space="preserve">Водопровод п/э d225 L212 ул. Каб18а-К.М ВК38-ВК20, </t>
  </si>
  <si>
    <t>Водопровод п/э d225 L22 под дорогой на ТЭЦ, 643,617742,Пермский край,,Чайковский г,Ольховка с,,,,,дом,корпус,кв.</t>
  </si>
  <si>
    <t>617742, Пермский край, Чайковский г, Ольховка с</t>
  </si>
  <si>
    <t xml:space="preserve">Водопровод п/э d225 L23  ул. Мира 32, 39, </t>
  </si>
  <si>
    <t xml:space="preserve">Водопровод п/э d225 L24 район СК(около автостоянки), </t>
  </si>
  <si>
    <t xml:space="preserve">Водопровод п/э d225 L24.75 ул. Кабалевского 24/1, </t>
  </si>
  <si>
    <t xml:space="preserve">Водопровод п/э d225 L36 ВНС -5, </t>
  </si>
  <si>
    <t xml:space="preserve">Водопровод п/э d225 L36 ул. Сиреневый б-р 1, </t>
  </si>
  <si>
    <t xml:space="preserve">Водопровод п/э d225 L395,62  Луговая  ВК342-ВК340, </t>
  </si>
  <si>
    <t xml:space="preserve">Водопровод п/э d225 L43дор.в сторону УОС ВК14/ВК12, </t>
  </si>
  <si>
    <t xml:space="preserve">Водопровод п/э d225 L48 Приморский б-р 19, </t>
  </si>
  <si>
    <t xml:space="preserve">Водопровод п/э d225 L49 полуостров ЧЛПЗ ВК6-ВК4, </t>
  </si>
  <si>
    <t xml:space="preserve">Водопровод п/э d225 L57 ул. Мира, </t>
  </si>
  <si>
    <t xml:space="preserve">Водопровод п/э d225 L64 от ВК5/В7 а/дорога в стУОС, </t>
  </si>
  <si>
    <t xml:space="preserve">Водопровод п/э d225 L69 ВНС 5 -РЧВ города, </t>
  </si>
  <si>
    <t xml:space="preserve">Водопровод п/э d225 L72, d315 L15 Б. Текстильщиков 17/1, </t>
  </si>
  <si>
    <t xml:space="preserve">Водопровод п/э d225 L8 ВНС-2, </t>
  </si>
  <si>
    <t xml:space="preserve">Водопровод п/э d225 L91, </t>
  </si>
  <si>
    <t xml:space="preserve">Водопровод п/э d25 L100+7 (ввод) ул. Советская КНС 5, </t>
  </si>
  <si>
    <t xml:space="preserve">Водопровод п/э d25 L52 ул.Ленина 32 гараж админ-ии, </t>
  </si>
  <si>
    <t xml:space="preserve">Водопровод п/э d25 L62 ул.Кабалевского -КНС 11, </t>
  </si>
  <si>
    <t xml:space="preserve">Водопровод п/э d280 L10 Советская 1/10, </t>
  </si>
  <si>
    <t xml:space="preserve">Водопровод п/э d280 L48, d225 L24 ул.Советская 22, </t>
  </si>
  <si>
    <t xml:space="preserve">Водопровод п/э d315 L109 п. Новый, район Волковского порта, </t>
  </si>
  <si>
    <t xml:space="preserve">Водопровод п/э d315 L115 ул.Сосновая- а/к №40, </t>
  </si>
  <si>
    <t xml:space="preserve">Водопровод п/э d315 L117 Камская 1-Гагарина 35, </t>
  </si>
  <si>
    <t xml:space="preserve">Водопровод п/э d315 L12 ВНС-5 ВК 4-В7, </t>
  </si>
  <si>
    <t xml:space="preserve">Водопровод п/э d315 L131,  п. Новый ул. Чайковского, </t>
  </si>
  <si>
    <t xml:space="preserve">Водопровод п/э d315 L137 ул. Камская 1, </t>
  </si>
  <si>
    <t xml:space="preserve">Водопровод п/э d315 L162 Сосновая 27, </t>
  </si>
  <si>
    <t xml:space="preserve">Водопровод п/э d315 L276 ул.Совет. пл. Чайковского, </t>
  </si>
  <si>
    <t xml:space="preserve">Водопровод п/э d315 L285 а/к 40, </t>
  </si>
  <si>
    <t xml:space="preserve">Водопровод п/э d315 L29, d426 L19 Вокзальная 29, </t>
  </si>
  <si>
    <t>617763, Пермский край, Чайковский г, Вокзальная ул, дом № 29</t>
  </si>
  <si>
    <t xml:space="preserve">Водопровод п/э d315 L34 ул. Сосновая, а/к №40, </t>
  </si>
  <si>
    <t xml:space="preserve">Водопровод п/э d315 L36 Ш. Космонавтов ост. Аэропо, </t>
  </si>
  <si>
    <t xml:space="preserve">Водопровод п/э d315 L42 ул.Чайковского п.Новый, </t>
  </si>
  <si>
    <t xml:space="preserve">Водопровод п/э d315 L45 территория Лесозавода, </t>
  </si>
  <si>
    <t xml:space="preserve">Водопровод п/э d315 L5 п/остров р-н ВК-1, </t>
  </si>
  <si>
    <t xml:space="preserve">Водопровод п/э d315 L52 Шоссе Космонавтов 6, </t>
  </si>
  <si>
    <t>617761, Пермский край, Чайковский г, Космонавтов ш, дом № 6</t>
  </si>
  <si>
    <t xml:space="preserve">Водопровод п/э d315 L8 ул. Вокзальная 39,41, </t>
  </si>
  <si>
    <t xml:space="preserve">Водопровод п/э d32 L14 ул.Солнечная 4 п.Прикамский, </t>
  </si>
  <si>
    <t xml:space="preserve">Водопровод п/э d32 L300 Фонтан (новый)  ул.Ленина, </t>
  </si>
  <si>
    <t xml:space="preserve">Водопровод п/э d32 L32 ул.Ленина 34 Гараж ЦГБ, </t>
  </si>
  <si>
    <t xml:space="preserve">Водопровод п/э d32 L60 Фонтан, </t>
  </si>
  <si>
    <t xml:space="preserve">Водопровод п/э d32 L79 Декабристов 25/2, </t>
  </si>
  <si>
    <t>617766, Пермский край, Чайковский г, Декабристов ул, домовладение № 25/2</t>
  </si>
  <si>
    <t xml:space="preserve">Водопровод п/э d32 L85 Вокз. 12 бюро ритуал. услуг, </t>
  </si>
  <si>
    <t xml:space="preserve">Водопровод п/э d40 L32 ул.Мира 33-37А, </t>
  </si>
  <si>
    <t xml:space="preserve">Водопровод п/э d50 L100, d40 L89,6 пер. Сайгатский, </t>
  </si>
  <si>
    <t xml:space="preserve">Водопровод п/э d50 L160 Пионерская 49-59, </t>
  </si>
  <si>
    <t xml:space="preserve">Водопровод п/э d50 L49 ул.К.Маркса 47, </t>
  </si>
  <si>
    <t xml:space="preserve">Водопровод п/э d50 L60 (задвижка d50-1шт) от ВК-29 до ВК-27 Солнечная 9-13, </t>
  </si>
  <si>
    <t>617766, Пермский край, Чайковский г, Солнечная ул, владение № 9</t>
  </si>
  <si>
    <t xml:space="preserve">Водопровод п/э d500 L24 Сайгатская,36, </t>
  </si>
  <si>
    <t xml:space="preserve">Водопровод п/э d500 L72 (отворот на п. Волковский), </t>
  </si>
  <si>
    <t xml:space="preserve">Водопровод п/э d63  L27 ул. Ленина поликлиника, </t>
  </si>
  <si>
    <t xml:space="preserve">Водопровод п/э d63 L10 ул. Приморский б-р 39, </t>
  </si>
  <si>
    <t xml:space="preserve">Водопровод п/э d63 L10 ул.К.Маркса 18, </t>
  </si>
  <si>
    <t xml:space="preserve">Водопровод п/э d63 L10 ул.К.Маркса 29, </t>
  </si>
  <si>
    <t xml:space="preserve">Водопровод п/э d63 L114,85 ул.Пугачева, </t>
  </si>
  <si>
    <t>Водопровод п/э d63 L116 ул.Декабристов 38, 643,,Пермский край,,Чайковский,,,,,,,,</t>
  </si>
  <si>
    <t>617766, Пермский край, Чайковский г, Декабристов ул, дом № 38</t>
  </si>
  <si>
    <t xml:space="preserve">Водопровод п/э d63 L12  Вокзальная 41, </t>
  </si>
  <si>
    <t xml:space="preserve">Водопровод п/э d63 L12 Вокзальная 39, </t>
  </si>
  <si>
    <t xml:space="preserve">Водопровод п/э d63 L12 ул. Гагарина 11, </t>
  </si>
  <si>
    <t xml:space="preserve">Водопровод п/э d63 L12 ул.Кабалевского 2, </t>
  </si>
  <si>
    <t xml:space="preserve">Водопровод п/э d63 L12 ул.Сосновая 24, </t>
  </si>
  <si>
    <t xml:space="preserve">Водопровод п/э d63 L12, d110 L198, </t>
  </si>
  <si>
    <t xml:space="preserve">Водопровод п/э d63 L125 Прикамский ул. Сосновая, </t>
  </si>
  <si>
    <t xml:space="preserve">Водопровод п/э d63 L13 ул.Декабристов 5/1, </t>
  </si>
  <si>
    <t xml:space="preserve">Водопровод п/э d63 L13 ул.Кабалевского 8, </t>
  </si>
  <si>
    <t xml:space="preserve">Водопровод п/э d63 L15  Юбилейная-Свободы, </t>
  </si>
  <si>
    <t xml:space="preserve">Водопровод п/э d63 L15 пер. Камский 4, </t>
  </si>
  <si>
    <t xml:space="preserve">Водопровод п/э d63 L15 Приморский б-р 51, </t>
  </si>
  <si>
    <t xml:space="preserve">Водопровод п/э d63 L15 ул.Ленина 72, </t>
  </si>
  <si>
    <t xml:space="preserve">Водопровод п/э d63 L15 ул.Ур.Танкистов 2, </t>
  </si>
  <si>
    <t xml:space="preserve">Водопровод п/э d63 L16 ЦРБ роддом, </t>
  </si>
  <si>
    <t xml:space="preserve">Водопровод п/э d63 L176,28 п.Колхозный 3-15, </t>
  </si>
  <si>
    <t xml:space="preserve">Водопровод п/э d63 L18,9 Советская 2/15, </t>
  </si>
  <si>
    <t xml:space="preserve">Водопровод п/э d63 L196 ул.Восточная 9, </t>
  </si>
  <si>
    <t xml:space="preserve">Водопровод п/э d63 L20 Ленина 57, </t>
  </si>
  <si>
    <t xml:space="preserve">Водопровод п/э d63 L21 ЦРБ пищеблок, </t>
  </si>
  <si>
    <t xml:space="preserve">Водопровод п/э d63 L214 ул.Свободы, </t>
  </si>
  <si>
    <t xml:space="preserve">Водопровод п/э d63 L215 ул.Ермака, </t>
  </si>
  <si>
    <t xml:space="preserve">Водопровод п/э d63 L22 ул. Горького 22, </t>
  </si>
  <si>
    <t xml:space="preserve">Водопровод п/э d63 L24 ул.Приморский бульвар 13, </t>
  </si>
  <si>
    <t xml:space="preserve">Водопровод п/э d63 L25 Б. Текстильщиков 15, </t>
  </si>
  <si>
    <t xml:space="preserve">Водопровод п/э d63 L25 больница/морг/, </t>
  </si>
  <si>
    <t xml:space="preserve">Водопровод п/э d63 L25 Ленина 34, </t>
  </si>
  <si>
    <t xml:space="preserve">Водопровод п/э d63 L26 ул. Советская 18, </t>
  </si>
  <si>
    <t xml:space="preserve">Водопровод п/э d63 L26, d110 L3 ул.К.Маркса,37, </t>
  </si>
  <si>
    <t xml:space="preserve">Водопровод п/э d63 L30 ул.Вокзальная 39а, </t>
  </si>
  <si>
    <t xml:space="preserve">Водопровод п/э d63 L30,4 СКВ №7а Завокзальный р-н, </t>
  </si>
  <si>
    <t xml:space="preserve">Водопровод п/э d63 L33 Азина 33, </t>
  </si>
  <si>
    <t xml:space="preserve">Водопровод п/э d63 L350 ул. Мира 28, </t>
  </si>
  <si>
    <t xml:space="preserve">Водопровод п/э d63 L36 .Советская 20/1-Д/с №36, </t>
  </si>
  <si>
    <t xml:space="preserve">Водопровод п/э d63 L40 ул. Ленина 25, </t>
  </si>
  <si>
    <t xml:space="preserve">Водопровод п/э d63 L40 ул.Гагарина,36, </t>
  </si>
  <si>
    <t xml:space="preserve">Водопровод п/э d63 L40 ул.Пр.Победы,14, </t>
  </si>
  <si>
    <t xml:space="preserve">Водопровод п/э d63 L40 школа №6, </t>
  </si>
  <si>
    <t xml:space="preserve">Водопровод п/э d63 L42 ул.К.Маркса 57, </t>
  </si>
  <si>
    <t xml:space="preserve">Водопровод п/э d63 L45 Кочетова9-Камский 8, </t>
  </si>
  <si>
    <t xml:space="preserve">Водопровод п/э d63 L45 ул.К.Маркса 50 52, </t>
  </si>
  <si>
    <t xml:space="preserve">Водопровод п/э d63 L50 ул.К.Маркса 8, </t>
  </si>
  <si>
    <t xml:space="preserve">Водопровод п/э d63 L53 Д/сад 4, </t>
  </si>
  <si>
    <t xml:space="preserve">Водопровод п/э d63 L55 ул.Советская 2/15 Водоканал, </t>
  </si>
  <si>
    <t xml:space="preserve">Водопровод п/э d63 L56  ул. Приморский б-р 31, </t>
  </si>
  <si>
    <t xml:space="preserve">Водопровод п/э d63 L60 ул.Приморский бульвар 21-15, </t>
  </si>
  <si>
    <t xml:space="preserve">Водопровод п/э d63 L62,3 ул.Ленина,34 Роддом, </t>
  </si>
  <si>
    <t xml:space="preserve">Водопровод п/э d63 L65 Азина 11 Азина 7, </t>
  </si>
  <si>
    <t xml:space="preserve">Водопровод п/э d63 L65 Советская 20 (поликлиника), </t>
  </si>
  <si>
    <t xml:space="preserve">Водопровод п/э d63 L66 ул.Кирьянова38-ул.Садовая16, </t>
  </si>
  <si>
    <t xml:space="preserve">Водопровод п/э d63 L73  ВК24- ВК3 Автовокзал, </t>
  </si>
  <si>
    <t xml:space="preserve">Водопровод п/э d63 L73 ул. Шлюзовая 6 (д/с №8), </t>
  </si>
  <si>
    <t xml:space="preserve">Водопровод п/э d63 L75 ул.Приморский б-р 25А, </t>
  </si>
  <si>
    <t xml:space="preserve">Водопровод п/э d63 L8 ул.Ленина 36/1, </t>
  </si>
  <si>
    <t xml:space="preserve">Водопровод п/э d63 L80 ул. Зеленая 4/4 школа 13, </t>
  </si>
  <si>
    <t xml:space="preserve">Водопровод п/э d63 L83  ул.К.Маркса 38,40, </t>
  </si>
  <si>
    <t xml:space="preserve">Водопровод п/э d63 L85 ул.Ленина 19, </t>
  </si>
  <si>
    <t xml:space="preserve">Водопровод п/э d63 L89 ул. Молодежная ВК28 до ВК29, </t>
  </si>
  <si>
    <t xml:space="preserve">Водопровод п/э d63 L95 ул. К. Маркса 10, </t>
  </si>
  <si>
    <t xml:space="preserve">Водопровод п/э d63 L96 Солнечная 7-9, п. Прикам., </t>
  </si>
  <si>
    <t xml:space="preserve">Водопровод п/э d63,110 L18 ул. Мира 39, </t>
  </si>
  <si>
    <t xml:space="preserve">Водопровод п/э d63,50 L41 ул.Мира 30, </t>
  </si>
  <si>
    <t xml:space="preserve">Водопровод п/э d630 L108 п.Новый ул.Чайковского, </t>
  </si>
  <si>
    <t xml:space="preserve">Водопровод п/э d630 L131,4 вдоль дороги УАВР, </t>
  </si>
  <si>
    <t xml:space="preserve">Водопровод п/э d630 L24 ул.Чайковского,33, </t>
  </si>
  <si>
    <t xml:space="preserve">Водопровод п/э d630 L36 Гагарина 24, </t>
  </si>
  <si>
    <t xml:space="preserve">Водопровод п/э d630 L39 район Лесозавода, </t>
  </si>
  <si>
    <t xml:space="preserve">Водопровод п/э d630 L49,3 м, сталь d630 L7 ул. 40 лет Октября, </t>
  </si>
  <si>
    <t xml:space="preserve">Водопровод п/э d630 L96 правый берег Камы, </t>
  </si>
  <si>
    <t xml:space="preserve">Водопровод п/э d90 L86, d110 L5, d160 L5 Уральс 16, </t>
  </si>
  <si>
    <t xml:space="preserve">Водопровод п/э L243 ул. Мира 33,35,37,37а, </t>
  </si>
  <si>
    <t>Пермский край, Чайковский г, Мира ул</t>
  </si>
  <si>
    <t xml:space="preserve">Водопровод ПЭ 80 110*5,3 пит L 105м.,ул Пионерская, </t>
  </si>
  <si>
    <t xml:space="preserve">Водопровод ст. d325 L2,75 в р-не п/о ЧЛПЗ, </t>
  </si>
  <si>
    <t xml:space="preserve">Водопровод стальной d108 L15,3 d57 L6,5, </t>
  </si>
  <si>
    <t xml:space="preserve">Водопровод стальной d720, </t>
  </si>
  <si>
    <t xml:space="preserve">Водопровод стальной d720 L52 через р. Мутнушка (с/м 24), </t>
  </si>
  <si>
    <t xml:space="preserve">Водопровод стальной d800, </t>
  </si>
  <si>
    <t xml:space="preserve">Водопровод ул.Советская 16/1 (торговый центр), </t>
  </si>
  <si>
    <t xml:space="preserve">Водопровод чугунный d, </t>
  </si>
  <si>
    <t xml:space="preserve">Водопровод чугунный d300, </t>
  </si>
  <si>
    <t xml:space="preserve">Водопровод- ввод d110 L21,4 ул.Совет. 8/1 школа№1, </t>
  </si>
  <si>
    <t xml:space="preserve">Водопроводные асбоцементные сети d100, </t>
  </si>
  <si>
    <t xml:space="preserve">Водопроводные асбоцементные сети d150, </t>
  </si>
  <si>
    <t xml:space="preserve">Водопроводные асбоцементные сети d195, </t>
  </si>
  <si>
    <t xml:space="preserve">Водопроводные асбоцементные сети d243, </t>
  </si>
  <si>
    <t xml:space="preserve">Водопроводные асбоцементные сети d279, </t>
  </si>
  <si>
    <t xml:space="preserve">Водопроводные асбоцементные сети d50, </t>
  </si>
  <si>
    <t xml:space="preserve">Водопроводные колодцы, </t>
  </si>
  <si>
    <t xml:space="preserve">Водопроводные сети  чугунные d50, </t>
  </si>
  <si>
    <t xml:space="preserve">Водопроводные сети d100, </t>
  </si>
  <si>
    <t xml:space="preserve">Водопроводные сети d50, </t>
  </si>
  <si>
    <t xml:space="preserve">Водопроводные сети асбоцементные d100, </t>
  </si>
  <si>
    <t xml:space="preserve">Водопроводные сети асбоцементные d50, </t>
  </si>
  <si>
    <t xml:space="preserve">Водопроводные сети керамические d150, </t>
  </si>
  <si>
    <t xml:space="preserve">Водопроводные сети п/э d40 L38, </t>
  </si>
  <si>
    <t xml:space="preserve">Водопроводные сети п/э d63 L8, </t>
  </si>
  <si>
    <t xml:space="preserve">Водопроводные сети с установкой ВРК, </t>
  </si>
  <si>
    <t xml:space="preserve">Водопроводные сети стальная d80, </t>
  </si>
  <si>
    <t xml:space="preserve">Водопроводные сети стальные  d200, </t>
  </si>
  <si>
    <t xml:space="preserve">Водопроводные сети стальные d100, </t>
  </si>
  <si>
    <t xml:space="preserve">Водопроводные сети стальные d108, </t>
  </si>
  <si>
    <t xml:space="preserve">Водопроводные сети стальные d108x3,5, </t>
  </si>
  <si>
    <t xml:space="preserve">Водопроводные сети стальные d108x4, </t>
  </si>
  <si>
    <t xml:space="preserve">Водопроводные сети стальные d108х4, </t>
  </si>
  <si>
    <t xml:space="preserve">Водопроводные сети стальные d108х6, </t>
  </si>
  <si>
    <t xml:space="preserve">Водопроводные сети стальные d114, </t>
  </si>
  <si>
    <t xml:space="preserve">Водопроводные сети стальные d140х6, </t>
  </si>
  <si>
    <t>Пермский край, Чайковский г, прикаа</t>
  </si>
  <si>
    <t xml:space="preserve">Водопроводные сети стальные d150, </t>
  </si>
  <si>
    <t xml:space="preserve">Водопроводные сети стальные d159, </t>
  </si>
  <si>
    <t xml:space="preserve">Водопроводные сети стальные d159x4,5, </t>
  </si>
  <si>
    <t xml:space="preserve">Водопроводные сети стальные d159x6, d57x3, </t>
  </si>
  <si>
    <t xml:space="preserve">Водопроводные сети стальные d159x7, </t>
  </si>
  <si>
    <t xml:space="preserve">Водопроводные сети стальные d159х4,5, </t>
  </si>
  <si>
    <t xml:space="preserve">Водопроводные сети стальные d159х6, </t>
  </si>
  <si>
    <t xml:space="preserve">Водопроводные сети стальные d200, </t>
  </si>
  <si>
    <t xml:space="preserve">Водопроводные сети стальные d219x6, </t>
  </si>
  <si>
    <t xml:space="preserve">Водопроводные сети стальные d273x6, </t>
  </si>
  <si>
    <t xml:space="preserve">Водопроводные сети стальные d300, </t>
  </si>
  <si>
    <t xml:space="preserve">Водопроводные сети стальные d319х7, </t>
  </si>
  <si>
    <t xml:space="preserve">Водопроводные сети стальные d325, </t>
  </si>
  <si>
    <t xml:space="preserve">Водопроводные сети стальные d325x9, </t>
  </si>
  <si>
    <t xml:space="preserve">Водопроводные сети стальные d325х6, </t>
  </si>
  <si>
    <t xml:space="preserve">Водопроводные сети стальные d325х9, </t>
  </si>
  <si>
    <t xml:space="preserve">Водопроводные сети стальные d350, </t>
  </si>
  <si>
    <t xml:space="preserve">Водопроводные сети стальные d377х12, </t>
  </si>
  <si>
    <t xml:space="preserve">Водопроводные сети стальные d400, </t>
  </si>
  <si>
    <t xml:space="preserve">Водопроводные сети стальные d425x7, </t>
  </si>
  <si>
    <t xml:space="preserve">Водопроводные сети стальные d426, </t>
  </si>
  <si>
    <t xml:space="preserve">Водопроводные сети стальные d426x7, </t>
  </si>
  <si>
    <t xml:space="preserve">Водопроводные сети стальные d50, </t>
  </si>
  <si>
    <t xml:space="preserve">Водопроводные сети стальные d57, </t>
  </si>
  <si>
    <t xml:space="preserve">Водопроводные сети стальные d57х3,5, </t>
  </si>
  <si>
    <t xml:space="preserve">Водопроводные сети стальные d600, </t>
  </si>
  <si>
    <t xml:space="preserve">Водопроводные сети стальные d80, </t>
  </si>
  <si>
    <t xml:space="preserve">Водопроводные сети стальные d89 и 114, </t>
  </si>
  <si>
    <t xml:space="preserve">Водопроводные сети чугунная d100, </t>
  </si>
  <si>
    <t xml:space="preserve">Водопроводные сети чугунные 150, </t>
  </si>
  <si>
    <t xml:space="preserve">Водопроводные сети чугунные d, </t>
  </si>
  <si>
    <t xml:space="preserve">Водопроводные сети чугунные d100, </t>
  </si>
  <si>
    <t>617742, Пермский край, Городской округ Чайковский, Прикамский п, Молодежная ул, домовладение № 28</t>
  </si>
  <si>
    <t xml:space="preserve">Водопроводные сети чугунные d100 L62,0 Мира 6, </t>
  </si>
  <si>
    <t xml:space="preserve">Водопроводные сети чугунные d100 и d200, </t>
  </si>
  <si>
    <t xml:space="preserve">Водопроводные сети чугунные d100, d150, </t>
  </si>
  <si>
    <t xml:space="preserve">Водопроводные сети чугунные d100, d50, </t>
  </si>
  <si>
    <t xml:space="preserve">Водопроводные сети чугунные d150, </t>
  </si>
  <si>
    <t xml:space="preserve">Водопроводные сети чугунные d150 и d100, </t>
  </si>
  <si>
    <t xml:space="preserve">Водопроводные сети чугунные d150, d100, </t>
  </si>
  <si>
    <t xml:space="preserve">Водопроводные сети чугунные d160, </t>
  </si>
  <si>
    <t xml:space="preserve">Водопроводные сети чугунные d200, </t>
  </si>
  <si>
    <t xml:space="preserve">Водопроводные сети чугунные d250, </t>
  </si>
  <si>
    <t xml:space="preserve">Водопроводные сети чугунные d300, </t>
  </si>
  <si>
    <t>Пермский край, Чайковский г, Космонавтов ш</t>
  </si>
  <si>
    <t xml:space="preserve">Водопроводные сети чугунные d400, </t>
  </si>
  <si>
    <t xml:space="preserve">Водопроводные сети чугунные d425, </t>
  </si>
  <si>
    <t xml:space="preserve">Водопроводные сети чугунные d50, </t>
  </si>
  <si>
    <t>617762, Пермский край, Чайковский г, Камская ул, дом № 20</t>
  </si>
  <si>
    <t xml:space="preserve">Водопроводные сети чугунные d50, d100, </t>
  </si>
  <si>
    <t xml:space="preserve">Водопроводные сети чугунные d60, </t>
  </si>
  <si>
    <t xml:space="preserve">Водопроводные сети чугунные d65, </t>
  </si>
  <si>
    <t xml:space="preserve">Водопроводные сети чугунные d80, </t>
  </si>
  <si>
    <t xml:space="preserve">Водопроводные стальные сети d100, </t>
  </si>
  <si>
    <t xml:space="preserve">Водопроводные стальные сети d273, </t>
  </si>
  <si>
    <t xml:space="preserve">Водопроводные стальные сети d50, </t>
  </si>
  <si>
    <t xml:space="preserve">Водопроводные стальные сети d80, </t>
  </si>
  <si>
    <t xml:space="preserve">Водопроводные чугунные сети d100, </t>
  </si>
  <si>
    <t xml:space="preserve">Водопроводные чугунные сети d150, </t>
  </si>
  <si>
    <t xml:space="preserve">Водопроводные чугунные сети d200, </t>
  </si>
  <si>
    <t xml:space="preserve">Водопроводные чугунные сети d250, </t>
  </si>
  <si>
    <t xml:space="preserve">Водопроводные чугунные сети d250,200, </t>
  </si>
  <si>
    <t xml:space="preserve">Водопроводные чугунные сети d300, </t>
  </si>
  <si>
    <t xml:space="preserve">Водопроводные чугунные сети d350, </t>
  </si>
  <si>
    <t xml:space="preserve">Водопроводные чугунные сети d50, </t>
  </si>
  <si>
    <t xml:space="preserve">Водопроводные чугунные сети d500, </t>
  </si>
  <si>
    <t xml:space="preserve">Водопроводные чугунные сети d600, </t>
  </si>
  <si>
    <t xml:space="preserve">Водопродные сети стальные d50, </t>
  </si>
  <si>
    <t xml:space="preserve">Водопродные сети стальные d80, </t>
  </si>
  <si>
    <t xml:space="preserve">Водопродные сети чугунные d150, </t>
  </si>
  <si>
    <t xml:space="preserve">Водоразборные колонки, </t>
  </si>
  <si>
    <t xml:space="preserve">Воздуховод п/э d63 L160 на илоуплотнитель № 3, </t>
  </si>
  <si>
    <t xml:space="preserve">Воздухопровод от воздуходувок d300, </t>
  </si>
  <si>
    <t xml:space="preserve">Воздушная ЛЭП, </t>
  </si>
  <si>
    <t xml:space="preserve">Вторичные радиальные отстойники №1, 2, </t>
  </si>
  <si>
    <t xml:space="preserve">Вторичные радиальные отстойники №3, 4, </t>
  </si>
  <si>
    <t xml:space="preserve">Вторичный радиальный отстойник №5, </t>
  </si>
  <si>
    <t xml:space="preserve">Вторичный радиальный отстойник(ил.уп. №3), </t>
  </si>
  <si>
    <t xml:space="preserve">Газопровод выс. давления ПЭ 63 к газ. котельной, </t>
  </si>
  <si>
    <t xml:space="preserve">Гидроэлеватор d250, </t>
  </si>
  <si>
    <t xml:space="preserve">Дворовая канализация, </t>
  </si>
  <si>
    <t xml:space="preserve">Дождевая канализация, </t>
  </si>
  <si>
    <t xml:space="preserve">Дорога автомобильная на ил.поля, </t>
  </si>
  <si>
    <t xml:space="preserve">Дорога из дорожных плит ж/б S 214 м., </t>
  </si>
  <si>
    <t xml:space="preserve">Дороги и проезды грав. на ил.полях, </t>
  </si>
  <si>
    <t xml:space="preserve">Дренаж, трубы асбоцементные d150, </t>
  </si>
  <si>
    <t xml:space="preserve">Дренажная насосная станция иловых полей, </t>
  </si>
  <si>
    <t xml:space="preserve">Дюкер стальной d610, </t>
  </si>
  <si>
    <t xml:space="preserve">Дюкер стальной d720, </t>
  </si>
  <si>
    <t xml:space="preserve">Ершовый смеситель, </t>
  </si>
  <si>
    <t xml:space="preserve">Жижесборник промзона Сутузово передан от Пермтранс, </t>
  </si>
  <si>
    <t>617748, Пермский край, Чайковский г, Марковский п</t>
  </si>
  <si>
    <t xml:space="preserve">Жиросъемник, </t>
  </si>
  <si>
    <t xml:space="preserve">Запорное устройство (артезиан.водозабор), </t>
  </si>
  <si>
    <t xml:space="preserve">Здание (павильон с отоплением , благоустр.), </t>
  </si>
  <si>
    <t xml:space="preserve">Здание водонапорной башни №7, </t>
  </si>
  <si>
    <t>617765, Пермский край, Чайковский г, Победы пр-кт, дом № 12/1</t>
  </si>
  <si>
    <t xml:space="preserve">Здание павильона ( у ЦГБ №8,9), </t>
  </si>
  <si>
    <t>Пермский край, Чайковский г, Ленина ул</t>
  </si>
  <si>
    <t xml:space="preserve">Здание проходной ВНС в Сутузово от Пермтрансгаза, </t>
  </si>
  <si>
    <t xml:space="preserve">Иловые площадки (10-12), </t>
  </si>
  <si>
    <t xml:space="preserve">Иловые площадки (№6-9), </t>
  </si>
  <si>
    <t xml:space="preserve">Иловые площадки (карта №5), </t>
  </si>
  <si>
    <t xml:space="preserve">Иловые площадки (карта №7), </t>
  </si>
  <si>
    <t xml:space="preserve">Иловые площадки (карты №1-5), </t>
  </si>
  <si>
    <t xml:space="preserve">Иловый пруд №1, </t>
  </si>
  <si>
    <t xml:space="preserve">Илоскреб d16 м №1-4, </t>
  </si>
  <si>
    <t xml:space="preserve">Илоскреб с редуктором №5,6, </t>
  </si>
  <si>
    <t xml:space="preserve">Камера выпуска ила №1,2, </t>
  </si>
  <si>
    <t xml:space="preserve">Камера выпуска ила №5, </t>
  </si>
  <si>
    <t xml:space="preserve">Камера на иловых площадках, </t>
  </si>
  <si>
    <t xml:space="preserve">Камера переключения, </t>
  </si>
  <si>
    <t xml:space="preserve">Камера переключения в ВК21, ВК24 на РЧВ СК зад-ка 250, </t>
  </si>
  <si>
    <t xml:space="preserve">Камера переключения в ВК25/01, ВК28/01 на РЧВ СК зад-ки 250 - 2шт, </t>
  </si>
  <si>
    <t xml:space="preserve">Камера переключения ВК-14 ул.Азина,9, </t>
  </si>
  <si>
    <t>617762, Пермский край, Чайковский г, Азина ул, дом № 9</t>
  </si>
  <si>
    <t xml:space="preserve">Камера переключения насосной станцией II подъема, </t>
  </si>
  <si>
    <t xml:space="preserve">Камера переключения насосной станции I подъма, </t>
  </si>
  <si>
    <t xml:space="preserve">Камера переключения у.Горького 20-ул.Мира, </t>
  </si>
  <si>
    <t>617760, Пермский край, Чайковский г, Горького ул, дом № 20</t>
  </si>
  <si>
    <t xml:space="preserve">Камера переключения ул. Ленина 39, </t>
  </si>
  <si>
    <t>617760, Пермский край, Чайковский г, Ленина ул, дом № 39</t>
  </si>
  <si>
    <t xml:space="preserve">Камеры вторичных отстойников, </t>
  </si>
  <si>
    <t xml:space="preserve">Канализационные сети, </t>
  </si>
  <si>
    <t xml:space="preserve">Канализационные сети d110 L18 с ВОС на ЖБИК, </t>
  </si>
  <si>
    <t xml:space="preserve">Канализационные сети d160 L48  от иловой карты 10, </t>
  </si>
  <si>
    <t xml:space="preserve">Канализационные сети а/цементные d150, </t>
  </si>
  <si>
    <t xml:space="preserve">Канализационные сети а/цементные d189, </t>
  </si>
  <si>
    <t xml:space="preserve">Канализационные сети а/цементные d200, </t>
  </si>
  <si>
    <t xml:space="preserve">Канализационные сети асбестовые d189, </t>
  </si>
  <si>
    <t xml:space="preserve">Канализационные сети асбоцементные d150, </t>
  </si>
  <si>
    <t>617760, Пермский край, Чайковский г, Ленина ул, дом № 27</t>
  </si>
  <si>
    <t xml:space="preserve">Канализационные сети асбоцементные d189, </t>
  </si>
  <si>
    <t xml:space="preserve">Канализационные сети асбоцементные d200, </t>
  </si>
  <si>
    <t>Пермский край, Чайковский г, прикамм</t>
  </si>
  <si>
    <t xml:space="preserve">Канализационные сети асбоцементные d250, </t>
  </si>
  <si>
    <t xml:space="preserve">Канализационные сети асбоцементные d300, </t>
  </si>
  <si>
    <t xml:space="preserve">Канализационные сети асбоцементные d500, </t>
  </si>
  <si>
    <t xml:space="preserve">Канализационные сети железобетонные d1000, </t>
  </si>
  <si>
    <t xml:space="preserve">Канализационные сети железобетонные d400, </t>
  </si>
  <si>
    <t xml:space="preserve">Канализационные сети железобетонные d500, </t>
  </si>
  <si>
    <t xml:space="preserve">Канализационные сети железобетонные d600, </t>
  </si>
  <si>
    <t xml:space="preserve">Канализационные сети железобетонные d700, </t>
  </si>
  <si>
    <t xml:space="preserve">Канализационные сети железобетонные d800, </t>
  </si>
  <si>
    <t xml:space="preserve">Канализационные сети керамическая d150, </t>
  </si>
  <si>
    <t xml:space="preserve">Канализационные сети керамическая d200, </t>
  </si>
  <si>
    <t xml:space="preserve">Канализационные сети керамические 200, </t>
  </si>
  <si>
    <t xml:space="preserve">Канализационные сети керамические d150, </t>
  </si>
  <si>
    <t xml:space="preserve">Канализационные сети керамические d150,100 L89,8, </t>
  </si>
  <si>
    <t xml:space="preserve">Канализационные сети керамические d200, </t>
  </si>
  <si>
    <t xml:space="preserve">Канализационные сети керамические d200 и 150, </t>
  </si>
  <si>
    <t xml:space="preserve">Канализационные сети керамические d250, </t>
  </si>
  <si>
    <t xml:space="preserve">Канализационные сети керамические d300, </t>
  </si>
  <si>
    <t xml:space="preserve">Канализационные сети керамические d350, </t>
  </si>
  <si>
    <t xml:space="preserve">Канализационные сети п/э d160 L303 КНС-8, </t>
  </si>
  <si>
    <t xml:space="preserve">Канализационные сети п/э d160 L60 ул.Советская,51, </t>
  </si>
  <si>
    <t xml:space="preserve">Канализационные сети п/э d160 L70 Пионерская 40, </t>
  </si>
  <si>
    <t xml:space="preserve">Канализационные сети п/э d160 L78 Храм, </t>
  </si>
  <si>
    <t xml:space="preserve">Канализационные сети п/э d315 L172 ул.Советс.1/12, </t>
  </si>
  <si>
    <t xml:space="preserve">Канализационные сети п/э d400 L13 Вокзальн-К.М.52, </t>
  </si>
  <si>
    <t xml:space="preserve">Канализационные сети полиэтиленновые d200, </t>
  </si>
  <si>
    <t xml:space="preserve">Канализационные сети полиэтиленовые d160, </t>
  </si>
  <si>
    <t xml:space="preserve">Канализационные сети стальные d108х6, </t>
  </si>
  <si>
    <t>617742, перс, Чайковский г, Прикамский п</t>
  </si>
  <si>
    <t xml:space="preserve">Канализационные сети стальные d159, </t>
  </si>
  <si>
    <t>Пермский край, чайковси, Прикамский п</t>
  </si>
  <si>
    <t xml:space="preserve">Канализационные сети стальные d200, </t>
  </si>
  <si>
    <t xml:space="preserve">Канализационные сети стальные d219х10, </t>
  </si>
  <si>
    <t xml:space="preserve">Канализационные сети стальные d300, </t>
  </si>
  <si>
    <t xml:space="preserve">Канализационные сети стальные d400, </t>
  </si>
  <si>
    <t xml:space="preserve">Канализационные сети стальные d500, </t>
  </si>
  <si>
    <t xml:space="preserve">Канализационные сети стальные d530, </t>
  </si>
  <si>
    <t xml:space="preserve">Канализационные сети стальные d57х3,5, </t>
  </si>
  <si>
    <t xml:space="preserve">Канализационные сети стальные d800, </t>
  </si>
  <si>
    <t xml:space="preserve">Канализационные сети чугунные d100, </t>
  </si>
  <si>
    <t xml:space="preserve">Канализационные сети чугунные d150, </t>
  </si>
  <si>
    <t xml:space="preserve">Канализационные сети чугунные d200, </t>
  </si>
  <si>
    <t>Пермский край, чайковский, Прикамский п</t>
  </si>
  <si>
    <t xml:space="preserve">Канализационные сети чугунные d250, </t>
  </si>
  <si>
    <t xml:space="preserve">Канализационные сети чугунные d300, </t>
  </si>
  <si>
    <t xml:space="preserve">Канализационные сети чугунные d400, </t>
  </si>
  <si>
    <t xml:space="preserve">Канализационный выпуск d150, </t>
  </si>
  <si>
    <t xml:space="preserve">Канализационный коллектор, </t>
  </si>
  <si>
    <t xml:space="preserve">Канализационный коллектор (СК), </t>
  </si>
  <si>
    <t>Пермский край, Чайковский, Прикамский п</t>
  </si>
  <si>
    <t xml:space="preserve">Канализационный коллектор п/э d315 L504 Вокзальная 10а (автовокзал), </t>
  </si>
  <si>
    <t>617761, Пермский край, Чайковский г, Вокзальная ул, домовладение № 10а</t>
  </si>
  <si>
    <t xml:space="preserve">Канализационный коллектор п/э dн250 L148,1 м ул. Камская от КК-127/1 до КК-132, </t>
  </si>
  <si>
    <t>617762, Пермский край, Чайковский г, Камская ул</t>
  </si>
  <si>
    <t xml:space="preserve">Канализационный напорный коллектор d530 L15 Вокзальная 10а, </t>
  </si>
  <si>
    <t xml:space="preserve">Канализационный напорный коллектор п/э d400 L45,6 Вокзальная 35а, </t>
  </si>
  <si>
    <t>617763, Пермский край, Чайковский г, Вокзальная ул, дом № 35а</t>
  </si>
  <si>
    <t xml:space="preserve">Канализация (КНС 8), </t>
  </si>
  <si>
    <t xml:space="preserve">Канализация стальная d100,150,200,500,700, </t>
  </si>
  <si>
    <t xml:space="preserve">КНС 15 (ДОЗ), </t>
  </si>
  <si>
    <t xml:space="preserve">КНС № 10 (Трактовая 5/1), </t>
  </si>
  <si>
    <t>617766, Пермский край, Чайковский г, Декабристов ул</t>
  </si>
  <si>
    <t xml:space="preserve">КНС № 11 (ул.Кабалевского 11), </t>
  </si>
  <si>
    <t>617760, Пермский край, Чайковский г, Кабалевского ул</t>
  </si>
  <si>
    <t xml:space="preserve">КНС № 12 (ул.Ленина 44), </t>
  </si>
  <si>
    <t xml:space="preserve">КНС № 13 (п.Прикамский ,2-мкр.), </t>
  </si>
  <si>
    <t xml:space="preserve">КНС № 5 (ул.Советская д. 5), </t>
  </si>
  <si>
    <t xml:space="preserve">КНС № 8 (п.Прикамский), </t>
  </si>
  <si>
    <t>617742, Пермский край, Чайковский г, Прикамский п, Родниковая ул, домовладение № 4</t>
  </si>
  <si>
    <t xml:space="preserve">КНС № 9 (СМУ-1 лог КШТ), </t>
  </si>
  <si>
    <t>617766, Пермский край, Чайковский г, Речная ул</t>
  </si>
  <si>
    <t xml:space="preserve">КНС №1 (ГПТУ -92), </t>
  </si>
  <si>
    <t xml:space="preserve">КНС №14 (завокзальный р-н), </t>
  </si>
  <si>
    <t xml:space="preserve">КНС №16(Завьялово), </t>
  </si>
  <si>
    <t xml:space="preserve">КНС №2 (Вокзальная д. 43), </t>
  </si>
  <si>
    <t>Пермский край, Чайковский г, Вокзальная ул</t>
  </si>
  <si>
    <t xml:space="preserve">КНС №2 (СК), </t>
  </si>
  <si>
    <t xml:space="preserve">КНС №3 (Гагарина 14), </t>
  </si>
  <si>
    <t>617762, Пермский край, Чайковский г, Гагарина ул</t>
  </si>
  <si>
    <t xml:space="preserve">КНС №4 (ул.Гагарина), </t>
  </si>
  <si>
    <t xml:space="preserve">Кожух стальной, </t>
  </si>
  <si>
    <t xml:space="preserve">Коллектор d600, </t>
  </si>
  <si>
    <t xml:space="preserve">Коллектор канализ. d315 L36 над ж/д.Вокз. 13 (2), </t>
  </si>
  <si>
    <t xml:space="preserve">Коллектор канализ. d315 L88,5 над ж/д Вокз.13, </t>
  </si>
  <si>
    <t xml:space="preserve">Коллектор канализ. d400 L26  Вокзальная-К. Маркса, </t>
  </si>
  <si>
    <t xml:space="preserve">Коллектор канализ. d400 L78 на терр-и автовокзала, </t>
  </si>
  <si>
    <t xml:space="preserve">Коллектор КНС №3, </t>
  </si>
  <si>
    <t xml:space="preserve">Колодец водопроводный Камская 18, </t>
  </si>
  <si>
    <t xml:space="preserve">Колодец железобетонный, </t>
  </si>
  <si>
    <t xml:space="preserve">Колодцы ж/б d1000, </t>
  </si>
  <si>
    <t xml:space="preserve">Колодцы железобетонные d1000, </t>
  </si>
  <si>
    <t>617762, Пермский край, Чайковский г, Советская ул, дом № 55</t>
  </si>
  <si>
    <t xml:space="preserve">Колодцы железобетонные d150, </t>
  </si>
  <si>
    <t xml:space="preserve">Колодцы железобетонные d1500, </t>
  </si>
  <si>
    <t xml:space="preserve">Колодцы железобетонные d2000, </t>
  </si>
  <si>
    <t xml:space="preserve">Колодцы сборные ж/б, </t>
  </si>
  <si>
    <t>617764, Пермский край, Чайковский г, Вокзальная ул, домовладение № 41/1</t>
  </si>
  <si>
    <t xml:space="preserve">Колодцы сборные ж/бетонные, </t>
  </si>
  <si>
    <t xml:space="preserve">Комплект аэроторов, </t>
  </si>
  <si>
    <t xml:space="preserve">Контактный резервуар №1, </t>
  </si>
  <si>
    <t xml:space="preserve">Контактный резервуар №2, </t>
  </si>
  <si>
    <t xml:space="preserve">Контактный резервуар №3, </t>
  </si>
  <si>
    <t xml:space="preserve">Левобережное берегоукрепление, </t>
  </si>
  <si>
    <t xml:space="preserve">Линия сигнализации, </t>
  </si>
  <si>
    <t xml:space="preserve">Лотки сборные ж/б, </t>
  </si>
  <si>
    <t xml:space="preserve">Наблюдательная вышка, </t>
  </si>
  <si>
    <t xml:space="preserve">Надскважинный колодец (скв. №4), </t>
  </si>
  <si>
    <t>617762, Пермский край, Чайковский г, Школьный пер</t>
  </si>
  <si>
    <t xml:space="preserve">Напорная канализация d100, </t>
  </si>
  <si>
    <t xml:space="preserve">Напорная канализация d159x4.5, </t>
  </si>
  <si>
    <t>617762, Пермский край, Чайковский г, Советская ул, дом № 3</t>
  </si>
  <si>
    <t xml:space="preserve">Напорная канализация d189, </t>
  </si>
  <si>
    <t xml:space="preserve">Напорная канализация d300, </t>
  </si>
  <si>
    <t>617762, Пермский край, Чайковский г, Советская ул, дом № 3/1</t>
  </si>
  <si>
    <t xml:space="preserve">Напорные резервуары, </t>
  </si>
  <si>
    <t xml:space="preserve">Напорный  трубопровод d150, </t>
  </si>
  <si>
    <t xml:space="preserve">Напорный водовод стальной d500, </t>
  </si>
  <si>
    <t xml:space="preserve">Напорный илопровод d100, </t>
  </si>
  <si>
    <t xml:space="preserve">Напорный илопровод d150, </t>
  </si>
  <si>
    <t xml:space="preserve">Напорный илопровод d200, </t>
  </si>
  <si>
    <t xml:space="preserve">Напорный коллектор d200, </t>
  </si>
  <si>
    <t xml:space="preserve">Напорный коллектор d250, </t>
  </si>
  <si>
    <t>617764, Пермский край, Чайковский г, Вокзальная ул, дом № 51</t>
  </si>
  <si>
    <t xml:space="preserve">Напорный коллектор d500, </t>
  </si>
  <si>
    <t>Пермский край, Чайковский г, Суколда тер.</t>
  </si>
  <si>
    <t xml:space="preserve">Напорный коллектор d600, </t>
  </si>
  <si>
    <t xml:space="preserve">Напорный коллектор п/э d160 L88 КНС-8 ул. Родниковая, </t>
  </si>
  <si>
    <t>Пермский край, Чайковский г, родниковая</t>
  </si>
  <si>
    <t xml:space="preserve">Напорный трубопровод d150, </t>
  </si>
  <si>
    <t xml:space="preserve">Напорный трубопровод d169, </t>
  </si>
  <si>
    <t xml:space="preserve">Напорный трубопровод d200, </t>
  </si>
  <si>
    <t xml:space="preserve">Напорный трубопровод d250, </t>
  </si>
  <si>
    <t xml:space="preserve">Наружное освещение (ВНС №2) l 175 м., </t>
  </si>
  <si>
    <t xml:space="preserve">Наружное освещение ВНС №4  L406 м., </t>
  </si>
  <si>
    <t xml:space="preserve">Наружные сети бытовой канализации рек. здан. СМУ-1, </t>
  </si>
  <si>
    <t xml:space="preserve">Наружные сети водопровода, </t>
  </si>
  <si>
    <t>617765, Пермский край, Чайковский г, Сосновая ул, домовладение № 21</t>
  </si>
  <si>
    <t>617762, Пермский край, Чайковский г, Ленина ул</t>
  </si>
  <si>
    <t xml:space="preserve">Наружные сети водопровода трубы ЧМР d-200, </t>
  </si>
  <si>
    <t xml:space="preserve">Наружные сети водоснабжения, </t>
  </si>
  <si>
    <t xml:space="preserve">Наружные сети водоснабжения ( скв.база Водоканала), </t>
  </si>
  <si>
    <t xml:space="preserve">Наружные сети канализации, </t>
  </si>
  <si>
    <t xml:space="preserve">Наружные сети телефонизиции и радиофикации, </t>
  </si>
  <si>
    <t xml:space="preserve">Наружные сети хоз. питьевого водопровода  зд.СМУ-1, </t>
  </si>
  <si>
    <t xml:space="preserve">Наружные сети электроснабжения (скв№ 4 ), </t>
  </si>
  <si>
    <t xml:space="preserve">Наружные электросети, </t>
  </si>
  <si>
    <t xml:space="preserve">Насосная станция  метантенков 2 насоса, </t>
  </si>
  <si>
    <t xml:space="preserve">Насосная станция 1 подъема, </t>
  </si>
  <si>
    <t xml:space="preserve">Насосная станция хоз.фек.вод, </t>
  </si>
  <si>
    <t xml:space="preserve">Насосная станция ЦВФ, </t>
  </si>
  <si>
    <t xml:space="preserve">Низковольтные сети (ВНС2), </t>
  </si>
  <si>
    <t xml:space="preserve">Оголовок железобетонный, </t>
  </si>
  <si>
    <t xml:space="preserve">Ограда КОС, </t>
  </si>
  <si>
    <t xml:space="preserve">Ограждение водонап. башни ж/бетонным забором, </t>
  </si>
  <si>
    <t xml:space="preserve">Ограждение площадки ж/б плиты l 275 м.ВНС2, </t>
  </si>
  <si>
    <t xml:space="preserve">Ограждение территории ВНС №4 ж/б L 406 м., </t>
  </si>
  <si>
    <t xml:space="preserve">Ограждение территории ВОС, </t>
  </si>
  <si>
    <t xml:space="preserve">Ограждение территории КНС (Прик.)забор ж/б L 74 м., </t>
  </si>
  <si>
    <t xml:space="preserve">Одноэтажное здание блока автомехаников из плит ЦСП с утеплителем, </t>
  </si>
  <si>
    <t xml:space="preserve">Отстойник (КНС-6), </t>
  </si>
  <si>
    <t xml:space="preserve">Павильон башни №2  ( школа №6), </t>
  </si>
  <si>
    <t>Пермский край, Чайковский г, школьна</t>
  </si>
  <si>
    <t xml:space="preserve">Панель ВРУ (ВНС5), </t>
  </si>
  <si>
    <t xml:space="preserve">Первичные радиальные отстойники 4шт., </t>
  </si>
  <si>
    <t xml:space="preserve">Песколовки вертикальные, </t>
  </si>
  <si>
    <t xml:space="preserve">Песколовки с круговым движением, </t>
  </si>
  <si>
    <t xml:space="preserve">Подземный илоуплотнитель № 1,2, </t>
  </si>
  <si>
    <t xml:space="preserve">Подземный резервуар иловой смеси, </t>
  </si>
  <si>
    <t xml:space="preserve">Пожарный гидрант, </t>
  </si>
  <si>
    <t>617763, Пермский край, Чайковский г, Вокзальная ул, дом № 23</t>
  </si>
  <si>
    <t xml:space="preserve">Помещение скважины в одноэтажном кирпичном здании, </t>
  </si>
  <si>
    <t xml:space="preserve">Приемная камера со стальным самотечным коллектором d820 L25, </t>
  </si>
  <si>
    <t xml:space="preserve">Приемно-выпускные камеры контактных резервуаров, </t>
  </si>
  <si>
    <t xml:space="preserve">Приемный резервуар циркуляционного активного ила, </t>
  </si>
  <si>
    <t xml:space="preserve">Прожекторная мачта, </t>
  </si>
  <si>
    <t xml:space="preserve">Противопожарные гидранты, </t>
  </si>
  <si>
    <t>617762, Пермский край, Чайковский г, Шоссейная ул</t>
  </si>
  <si>
    <t>617761, Пермский край, Чайковский г, Нагорная ул</t>
  </si>
  <si>
    <t>617761, Пермский край, Чайковский г, Магистральная ул</t>
  </si>
  <si>
    <t>617761, Пермский край, Чайковский г, Революции ул</t>
  </si>
  <si>
    <t>Пермский край, Чайковский г, Горького ул</t>
  </si>
  <si>
    <t xml:space="preserve">Радиальная насосная станция №2, </t>
  </si>
  <si>
    <t xml:space="preserve">Распределительная чаша, </t>
  </si>
  <si>
    <t xml:space="preserve">Рассеивающий выпуск очищенных вод, </t>
  </si>
  <si>
    <t xml:space="preserve">Резервуар V=250 м3 (п.Прикамский), </t>
  </si>
  <si>
    <t xml:space="preserve">Резервуар V=500 м3(ВНС №2), </t>
  </si>
  <si>
    <t xml:space="preserve">Резервуар метантенков №1, </t>
  </si>
  <si>
    <t xml:space="preserve">Резервуар метантенков №2, </t>
  </si>
  <si>
    <t xml:space="preserve">Резервуар чистой воды, </t>
  </si>
  <si>
    <t>617762, Пермский край, Чайковский г, Энергетическая ул</t>
  </si>
  <si>
    <t xml:space="preserve">Резервуары воды V-1000 м3(ВНС №4), </t>
  </si>
  <si>
    <t xml:space="preserve">РЧВ промзона Сутузово передан от Пермтрансгаза, </t>
  </si>
  <si>
    <t xml:space="preserve">Самотечные водоводы стальные d600 200м., </t>
  </si>
  <si>
    <t xml:space="preserve">Самотечный канализационный коллектор d630 L65 ул. Энтузиастов (р-н ж/д переезда), </t>
  </si>
  <si>
    <t>617761, Пермский край, Чайковский г, Энтузиастов ул</t>
  </si>
  <si>
    <t xml:space="preserve">Самотечный коллектор d1000, </t>
  </si>
  <si>
    <t>Пермский край, Чайковский г, Промышленная ул</t>
  </si>
  <si>
    <t xml:space="preserve">Самотечный коллектор d150, </t>
  </si>
  <si>
    <t xml:space="preserve">Самотечный коллектор d200, </t>
  </si>
  <si>
    <t xml:space="preserve">Самотечный коллектор d250, </t>
  </si>
  <si>
    <t xml:space="preserve">Самотечный коллектор d300, </t>
  </si>
  <si>
    <t xml:space="preserve">Самотечный коллектор d368, </t>
  </si>
  <si>
    <t xml:space="preserve">Самотечный коллектор d400, </t>
  </si>
  <si>
    <t>617762, Пермский край, Чайковский г, Строительная ул</t>
  </si>
  <si>
    <t xml:space="preserve">Самотечный коллектор d500, </t>
  </si>
  <si>
    <t>617762, Пермский край, Чайковский г, Азина ул</t>
  </si>
  <si>
    <t xml:space="preserve">Самотечный коллектор d700, </t>
  </si>
  <si>
    <t xml:space="preserve">Самотечный коллектор d720 L19 ул. Энтузиастов в р-не ж/д переезда (у бара "Охотник"), </t>
  </si>
  <si>
    <t xml:space="preserve">Самотечный трубопровод d200, </t>
  </si>
  <si>
    <t xml:space="preserve">Санитарная зона, </t>
  </si>
  <si>
    <t xml:space="preserve">Сети водопроводные, </t>
  </si>
  <si>
    <t xml:space="preserve">Сети водопроводные чугунные, </t>
  </si>
  <si>
    <t xml:space="preserve">Сети воздухопровода, </t>
  </si>
  <si>
    <t xml:space="preserve">Сети воздухопровода d530, </t>
  </si>
  <si>
    <t xml:space="preserve">Сети иловой воды, </t>
  </si>
  <si>
    <t xml:space="preserve">Сети канализационные, </t>
  </si>
  <si>
    <t>617762, Пермский край, Чайковский г</t>
  </si>
  <si>
    <t xml:space="preserve">Сети канализационные чугунные d150 L34.4 п.м. Ленина 69 от К-1 до К-9, </t>
  </si>
  <si>
    <t>617764, Пермский край, Чайковский г, Ленина ул, дом № 69</t>
  </si>
  <si>
    <t xml:space="preserve">Силовой кабель, </t>
  </si>
  <si>
    <t xml:space="preserve">Теплопункт (база), </t>
  </si>
  <si>
    <t xml:space="preserve">Теплопункт с теплотрассой, </t>
  </si>
  <si>
    <t xml:space="preserve">Теплотрасса, </t>
  </si>
  <si>
    <t xml:space="preserve">Теплотрасса ВНС 4, </t>
  </si>
  <si>
    <t xml:space="preserve">Теплотрасса КНС-3, </t>
  </si>
  <si>
    <t xml:space="preserve">Теплотрасса КНС-5, </t>
  </si>
  <si>
    <t xml:space="preserve">Теплотрасса на территории управления L50м между автогаражами (ЛитК-ЛитН), </t>
  </si>
  <si>
    <t xml:space="preserve">Технолог. тубопроводы ВНС Сутузово, </t>
  </si>
  <si>
    <t xml:space="preserve">Технологические  трубопроводы d200, </t>
  </si>
  <si>
    <t xml:space="preserve">Технологические трубопроводы (КНС 8), </t>
  </si>
  <si>
    <t>617742, Пермский край, Чайковский г, Прикамский п, Родниковая ул</t>
  </si>
  <si>
    <t xml:space="preserve">Технологические трубопроводы d150, </t>
  </si>
  <si>
    <t xml:space="preserve">Технологический трубопровод d150, </t>
  </si>
  <si>
    <t xml:space="preserve">Трубопровод d125, </t>
  </si>
  <si>
    <t xml:space="preserve">Трубопровод d150, </t>
  </si>
  <si>
    <t xml:space="preserve">Трубопровод d200, </t>
  </si>
  <si>
    <t xml:space="preserve">Трубопровод очищенной воды d600, </t>
  </si>
  <si>
    <t xml:space="preserve">Трубопровод очищенной воды d800, </t>
  </si>
  <si>
    <t xml:space="preserve">Фильтры поглатители (ВНС2), </t>
  </si>
  <si>
    <t xml:space="preserve">Фильтры-поглатители(ВНС №4) 2 шт., </t>
  </si>
  <si>
    <t xml:space="preserve">Футляр стальной d500, </t>
  </si>
  <si>
    <t xml:space="preserve">Хозфекальная канализация d200, </t>
  </si>
  <si>
    <t xml:space="preserve">Шламонакопитель, </t>
  </si>
  <si>
    <t xml:space="preserve">Щит автоматический (ВНС5), </t>
  </si>
  <si>
    <t xml:space="preserve">Электрокалорифер КЭВ-42, </t>
  </si>
  <si>
    <t xml:space="preserve">Энергоснабжение на участке КОС, </t>
  </si>
  <si>
    <t>00-000045</t>
  </si>
  <si>
    <t>00-000051</t>
  </si>
  <si>
    <t>00-000067</t>
  </si>
  <si>
    <t>00-000046</t>
  </si>
  <si>
    <t>00-000040</t>
  </si>
  <si>
    <t>00-000050</t>
  </si>
  <si>
    <t>00-000044</t>
  </si>
  <si>
    <t>00-000049</t>
  </si>
  <si>
    <t>00-000043</t>
  </si>
  <si>
    <t>00-000042</t>
  </si>
  <si>
    <t>00-000025</t>
  </si>
  <si>
    <t>00-000068</t>
  </si>
  <si>
    <t>00-000035</t>
  </si>
  <si>
    <t>00-000069</t>
  </si>
  <si>
    <t>00-000036</t>
  </si>
  <si>
    <t>00-000028</t>
  </si>
  <si>
    <t>00-000060</t>
  </si>
  <si>
    <t>00-000037</t>
  </si>
  <si>
    <t>00-000047</t>
  </si>
  <si>
    <t>00-000048</t>
  </si>
  <si>
    <t>00-000038</t>
  </si>
  <si>
    <t>Газовая котельная, площадь 150,6 кв.м.,</t>
  </si>
  <si>
    <t>с. Большой Букор, ул.Победы, д.6/1</t>
  </si>
  <si>
    <t>6 574 070,61</t>
  </si>
  <si>
    <t>37 642,90</t>
  </si>
  <si>
    <t>Мотопомпа SEM-50V Koshin, комплект шлангов и насадок</t>
  </si>
  <si>
    <t>24 430,00</t>
  </si>
  <si>
    <t>168 766,00</t>
  </si>
  <si>
    <t>Артезианская скважина №1, с. Большой Букор, ул. Юбилейная, 28б</t>
  </si>
  <si>
    <t>112 511,00</t>
  </si>
  <si>
    <t>Артезианская скважина № 3 с ограждением,</t>
  </si>
  <si>
    <t>с. Большой Букор, ул. Нагорная, д.4/1</t>
  </si>
  <si>
    <t>112 512,75</t>
  </si>
  <si>
    <t>37 318,00</t>
  </si>
  <si>
    <t>Очистные сооружения с сетями, с. Большой Букор</t>
  </si>
  <si>
    <t>94 675,00</t>
  </si>
  <si>
    <t>Башня водонапорная БР-20</t>
  </si>
  <si>
    <t>142 374,75</t>
  </si>
  <si>
    <t>Водоснабжение к двум жилым домам</t>
  </si>
  <si>
    <t>17 075,28</t>
  </si>
  <si>
    <t>Прачечная комбината бытового обслуживания, с. Большой Букор,</t>
  </si>
  <si>
    <t>177 906,77</t>
  </si>
  <si>
    <t>Водопровод, с. Большой Букор, ул. Зеленая,</t>
  </si>
  <si>
    <t>1 244 825,75</t>
  </si>
  <si>
    <t>Башня водонапорная БР-15, с. Большой Букор</t>
  </si>
  <si>
    <t>730 127,00</t>
  </si>
  <si>
    <t>599 711,72</t>
  </si>
  <si>
    <t>Автомобиль ВАЗ-21070</t>
  </si>
  <si>
    <t>152 714,40</t>
  </si>
  <si>
    <t>Трактор колесный МТЗ-82.1</t>
  </si>
  <si>
    <t>130 665,88</t>
  </si>
  <si>
    <t>118 865,88</t>
  </si>
  <si>
    <t>Насос МК 32*30</t>
  </si>
  <si>
    <t>41 354,50</t>
  </si>
  <si>
    <t>Насос Wilo-il 80/200-22/2</t>
  </si>
  <si>
    <t>93 800,00</t>
  </si>
  <si>
    <t>Прибор – газоанализатор СТГ 1-1Д10</t>
  </si>
  <si>
    <t>37 767,60</t>
  </si>
  <si>
    <t>Прицеп тракторный 1 ПТС 2,5</t>
  </si>
  <si>
    <t>24 884,16</t>
  </si>
  <si>
    <t>Прицеп 2ПТС-4ПМС ВА 060527</t>
  </si>
  <si>
    <t>22 845,90</t>
  </si>
  <si>
    <t>Клапан КЭГ 9720 д.80</t>
  </si>
  <si>
    <t>15 475,20</t>
  </si>
  <si>
    <t>Станция управления Каскад</t>
  </si>
  <si>
    <t>10 570,00</t>
  </si>
  <si>
    <t>Станция управления Каскад -4 5-20а</t>
  </si>
  <si>
    <t>10 950,00</t>
  </si>
  <si>
    <t>Насос ЭЦВ 5-6, 5-120</t>
  </si>
  <si>
    <t>43 000,00</t>
  </si>
  <si>
    <t>Насос ЭЦВ-120 для артезианской скважины с башней</t>
  </si>
  <si>
    <t>27 750,00</t>
  </si>
  <si>
    <t>Бензогенератор TSS SGG 10000TY3</t>
  </si>
  <si>
    <t>199 984,75</t>
  </si>
  <si>
    <t>83 326,95</t>
  </si>
  <si>
    <t>27 200,00</t>
  </si>
  <si>
    <t>Насос ЭЦВ-5-6 для артезианской скважины №1</t>
  </si>
  <si>
    <t>Насос ЭЦВ-5-6</t>
  </si>
  <si>
    <t>Насосы для пожарной мотопомпы</t>
  </si>
  <si>
    <t>15 000,00</t>
  </si>
  <si>
    <t>Мотобур</t>
  </si>
  <si>
    <t>11 600,00</t>
  </si>
  <si>
    <t>Шнек по льду</t>
  </si>
  <si>
    <t>3 700,00</t>
  </si>
  <si>
    <t>Насосы ЭЦВ 5-6, 5-120</t>
  </si>
  <si>
    <t>Станок деревообрабатывающий СДК</t>
  </si>
  <si>
    <t>16 645,10</t>
  </si>
  <si>
    <t>Арматура для магистральных сетей</t>
  </si>
  <si>
    <t>42 938,00</t>
  </si>
  <si>
    <t>Насос ЭЦВ 6*6, 5*120</t>
  </si>
  <si>
    <t>23 100,00</t>
  </si>
  <si>
    <t>Станция управления Каскад 45*20А</t>
  </si>
  <si>
    <t xml:space="preserve">Теплосети к 2-х квартирному жилому дому, </t>
  </si>
  <si>
    <t>с. Большой Букор, ул.Победы, д.5</t>
  </si>
  <si>
    <t xml:space="preserve">Артезианские скважины с водонапорной башней, </t>
  </si>
  <si>
    <t>с. Большой Букор,ул. Садовая, д.34/1</t>
  </si>
  <si>
    <t>с. Большой Букор, ул. Юбилейная, 28б</t>
  </si>
  <si>
    <t xml:space="preserve">Артезианская скважина № 2, </t>
  </si>
  <si>
    <t>Резервуар,</t>
  </si>
  <si>
    <t xml:space="preserve"> с. Большой Букор</t>
  </si>
  <si>
    <t xml:space="preserve"> с. Большой Букор, ул. Победы, д.6/1</t>
  </si>
  <si>
    <t>с. Большой Букор, ул. Победы, ул.Юбилейная</t>
  </si>
  <si>
    <t>Теплосети</t>
  </si>
  <si>
    <t>с. Большой Букор, ул. Зеленая,ул. Юбилейная,ул. Победы, ул. Нагорная</t>
  </si>
  <si>
    <t>Выпрямитель дуга</t>
  </si>
  <si>
    <t>Насос циркулярный КМ 60-80-120</t>
  </si>
  <si>
    <t>Электродвигатель к насосу 7,5 кВт</t>
  </si>
  <si>
    <t>Электродвигатель к насосу 15 кВт</t>
  </si>
  <si>
    <t>Насос подпитки 3 К 9</t>
  </si>
  <si>
    <t>Емкость для воды подпиточная, 2,6 куб.м.</t>
  </si>
  <si>
    <t>Вентилятор дымосос</t>
  </si>
  <si>
    <t>Электродвигатель к насосу 18 кВт</t>
  </si>
  <si>
    <t>Движимое имущество, в т.ч. трактор ИТЗ-80</t>
  </si>
  <si>
    <t>Компрессор</t>
  </si>
  <si>
    <t>с. Большой Букор</t>
  </si>
  <si>
    <t>Постановление от 29.04.2019 № 903</t>
  </si>
  <si>
    <t>ул.Вокзальная, д.41</t>
  </si>
  <si>
    <t>59:12:0010343:3183</t>
  </si>
  <si>
    <t>59:12:0010343:3183-59/091/2019-2  от 01.04.2019</t>
  </si>
  <si>
    <t>Договор от 09.12.2013</t>
  </si>
  <si>
    <t>Аренда Дополнительное соглашение № 4  от 01.01.2012 г. к договору аренды от 12.09.2007 г.</t>
  </si>
  <si>
    <t>Аренда Постановление администрации Сосновского сельского поселения от 20.12.2013 г. № 325</t>
  </si>
  <si>
    <t xml:space="preserve">г.Чайковский, ул.Шлюзовая, 5/1
</t>
  </si>
  <si>
    <t xml:space="preserve">Здание детского сада № 5 "Родничок", 2-этажное, общ. площадь 2098,9 кв.м </t>
  </si>
  <si>
    <t xml:space="preserve">г.Чайковский, ул.Камская,5/1
</t>
  </si>
  <si>
    <t>59-59/016-59/016/401/2015-593/1  от 11.08.2015</t>
  </si>
  <si>
    <t>Постановление ЧМР ПК  № 658 от 14.06.2018</t>
  </si>
  <si>
    <t>Нежилое помещение ул.Вокзальная 1/3 (2 этаж, № 21-29)</t>
  </si>
  <si>
    <t>Здание корпуса</t>
  </si>
  <si>
    <t>г.Чайковский, ул.Вокзальная, д.1/3</t>
  </si>
  <si>
    <t>Постановление № 916 от 30.04.2019</t>
  </si>
  <si>
    <t xml:space="preserve"> Постановление № 916 от 30.04.2019</t>
  </si>
  <si>
    <t>Постановление № 811 от 12.04.2019</t>
  </si>
  <si>
    <t>Сведения о муниципальном недвижимом имуществе, находящемся в муниципальной собственности Чайковского городского округа</t>
  </si>
  <si>
    <t>Сведения о движимом имуществе, находящемся в собственности Чайковского городского округа</t>
  </si>
  <si>
    <t>Казенное унитарное предприятие Фокинсского сельского поселения</t>
  </si>
  <si>
    <t>1145920000269 от 14.02.2014</t>
  </si>
  <si>
    <t>с.Фоки, ул.Ленина, д.45</t>
  </si>
  <si>
    <t>Постановление администрации Фокинского сельского поселения от 05.02.2014 № 89</t>
  </si>
  <si>
    <t xml:space="preserve">Муниципальное казенное учреждение "Управление закупок " </t>
  </si>
  <si>
    <t>Муниципальное бюджетное учреждение «Центр развития образования»</t>
  </si>
  <si>
    <t>Муниципальное автономное образовательное учреждение дополнительного образования «Детско-юношеская  спортивная школа                  Чайковского городского округа»</t>
  </si>
  <si>
    <t>Муниципальное бюджетное учреждение "Многофункциональный молодежный центр"</t>
  </si>
  <si>
    <t>Муниципальное казенное учреждение "Централизованная бухгалтерия учреждений образования"</t>
  </si>
  <si>
    <t>Сведения о муниципальных унитарных предприятиях сведения, муниципальных учреждениях, хозяйственных обществах товариществах, акции, доли (вклады) в уставном (складочном) капитале которых принадлежат муниципальным  образованиям, иных юридических лицах, в которых муниципальное образование является учредителем (участником).</t>
  </si>
  <si>
    <t>Муниципальное унитарное предприятие"Чайковское земельное кадастровое бюро" (в стадии ликвидации)</t>
  </si>
  <si>
    <t>Общество с ограниченной ответственностью "Оскар"</t>
  </si>
  <si>
    <t>Муниципальное унитарное предприятие "Лотос" (в стадии ликвидации)</t>
  </si>
  <si>
    <t>г.Чайковский, л.п.Марковский</t>
  </si>
  <si>
    <t>Управление культуры и моложежной политики администрации Чайковского городского округа</t>
  </si>
  <si>
    <t>Администрация Чайковского  городского округа</t>
  </si>
  <si>
    <t>Управление архитектуры и строительства</t>
  </si>
  <si>
    <t xml:space="preserve">Управление финансов и экономического развития </t>
  </si>
  <si>
    <t xml:space="preserve">Управление земельно-имущественных отношений </t>
  </si>
  <si>
    <t>Управление культуры и молодежной политики</t>
  </si>
  <si>
    <t xml:space="preserve">Управление физической культуры и спорта </t>
  </si>
  <si>
    <t xml:space="preserve">Управление образования </t>
  </si>
  <si>
    <t>Адрес  недвидимого имущества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</si>
</sst>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00000"/>
    <numFmt numFmtId="165" formatCode="#,##0.00;[Red]\-#,##0.00"/>
    <numFmt numFmtId="166" formatCode="0.00;[Red]\-0.00"/>
    <numFmt numFmtId="167" formatCode="#,##0.0"/>
    <numFmt numFmtId="168" formatCode="0000000000"/>
    <numFmt numFmtId="169" formatCode="#,##0.00_ ;\-#,##0.00\ "/>
    <numFmt numFmtId="170" formatCode="#,##0.00_р_."/>
    <numFmt numFmtId="171" formatCode="0;[Red]\-0"/>
    <numFmt numFmtId="172" formatCode="00000000"/>
    <numFmt numFmtId="173" formatCode="#,##0.00\ &quot;₽&quot;"/>
    <numFmt numFmtId="174" formatCode="#,##0;[Red]\-#,##0"/>
    <numFmt numFmtId="175" formatCode="#,##0.00\ _₽"/>
    <numFmt numFmtId="176" formatCode="#,##0.00_ ;[Red]\-#,##0.00\ "/>
    <numFmt numFmtId="177" formatCode="_-* #,##0.00_р_._-;\-* #,##0.00_р_._-;_-* &quot;-&quot;??_р_._-;_-@_-"/>
    <numFmt numFmtId="178" formatCode="_-* #,##0_р_._-;\-* #,##0_р_._-;_-* &quot;-&quot;??_р_._-;_-@_-"/>
    <numFmt numFmtId="179" formatCode="#,##0.00;[Red]#,##0.00"/>
    <numFmt numFmtId="180" formatCode="000000000000000"/>
    <numFmt numFmtId="181" formatCode="00000000000000"/>
    <numFmt numFmtId="182" formatCode="0000000000000"/>
    <numFmt numFmtId="183" formatCode="0.0"/>
    <numFmt numFmtId="184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8"/>
      <name val="Times New Roman"/>
      <family val="1"/>
    </font>
    <font>
      <sz val="10"/>
      <name val="Tahoma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  <font>
      <sz val="8"/>
      <color rgb="FF00000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 Cyr"/>
      <charset val="204"/>
    </font>
    <font>
      <sz val="8"/>
      <color rgb="FF333333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"/>
      <name val="Times New Roman"/>
      <family val="1"/>
      <charset val="204"/>
    </font>
    <font>
      <b/>
      <sz val="8"/>
      <color rgb="FF343434"/>
      <name val="Times New Roman"/>
      <family val="1"/>
      <charset val="204"/>
    </font>
    <font>
      <sz val="8"/>
      <color rgb="FF34343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43" fontId="4" fillId="0" borderId="0" applyFont="0" applyFill="0" applyBorder="0" applyAlignment="0" applyProtection="0"/>
    <xf numFmtId="0" fontId="11" fillId="0" borderId="0"/>
    <xf numFmtId="43" fontId="12" fillId="0" borderId="0" applyFont="0" applyFill="0" applyBorder="0" applyAlignment="0" applyProtection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44" fontId="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177" fontId="1" fillId="0" borderId="0" applyFont="0" applyFill="0" applyBorder="0" applyAlignment="0" applyProtection="0"/>
    <xf numFmtId="0" fontId="1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838">
    <xf numFmtId="0" fontId="0" fillId="0" borderId="0" xfId="0"/>
    <xf numFmtId="0" fontId="6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/>
    <xf numFmtId="0" fontId="6" fillId="0" borderId="1" xfId="0" applyFont="1" applyBorder="1" applyAlignment="1">
      <alignment wrapText="1"/>
    </xf>
    <xf numFmtId="0" fontId="5" fillId="0" borderId="1" xfId="0" applyFont="1" applyBorder="1"/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4" fontId="5" fillId="0" borderId="3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5" fillId="0" borderId="1" xfId="0" applyFont="1" applyBorder="1" applyAlignment="1">
      <alignment wrapText="1"/>
    </xf>
    <xf numFmtId="49" fontId="6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1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left" vertical="center" wrapText="1"/>
    </xf>
    <xf numFmtId="168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71" fontId="10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5" fillId="0" borderId="1" xfId="7" applyNumberFormat="1" applyFont="1" applyBorder="1" applyAlignment="1">
      <alignment vertical="top" wrapText="1"/>
    </xf>
    <xf numFmtId="0" fontId="5" fillId="0" borderId="1" xfId="7" applyNumberFormat="1" applyFont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vertical="top"/>
    </xf>
    <xf numFmtId="0" fontId="5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1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5" fillId="0" borderId="1" xfId="8" applyNumberFormat="1" applyFont="1" applyBorder="1" applyAlignment="1">
      <alignment horizontal="left" vertical="center" wrapText="1"/>
    </xf>
    <xf numFmtId="0" fontId="5" fillId="0" borderId="1" xfId="8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/>
    </xf>
    <xf numFmtId="14" fontId="5" fillId="0" borderId="1" xfId="0" applyNumberFormat="1" applyFont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top" wrapText="1"/>
    </xf>
    <xf numFmtId="4" fontId="6" fillId="3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wrapText="1"/>
    </xf>
    <xf numFmtId="0" fontId="6" fillId="0" borderId="1" xfId="0" applyNumberFormat="1" applyFont="1" applyBorder="1" applyAlignment="1">
      <alignment horizontal="center" wrapText="1"/>
    </xf>
    <xf numFmtId="4" fontId="6" fillId="0" borderId="1" xfId="1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vertical="top" wrapText="1"/>
    </xf>
    <xf numFmtId="4" fontId="5" fillId="0" borderId="1" xfId="1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4" fontId="5" fillId="0" borderId="1" xfId="5" applyNumberFormat="1" applyFont="1" applyBorder="1" applyAlignment="1">
      <alignment horizontal="center" vertical="center" wrapText="1"/>
    </xf>
    <xf numFmtId="4" fontId="5" fillId="0" borderId="1" xfId="5" applyNumberFormat="1" applyFont="1" applyBorder="1" applyAlignment="1">
      <alignment horizontal="center" vertical="center"/>
    </xf>
    <xf numFmtId="1" fontId="5" fillId="0" borderId="1" xfId="5" applyNumberFormat="1" applyFont="1" applyBorder="1" applyAlignment="1">
      <alignment horizontal="center" vertical="center" wrapText="1"/>
    </xf>
    <xf numFmtId="49" fontId="5" fillId="0" borderId="1" xfId="5" applyNumberFormat="1" applyFont="1" applyBorder="1" applyAlignment="1">
      <alignment horizontal="center" vertical="center" wrapText="1"/>
    </xf>
    <xf numFmtId="0" fontId="5" fillId="0" borderId="1" xfId="9" applyNumberFormat="1" applyFont="1" applyBorder="1" applyAlignment="1">
      <alignment horizontal="left" vertical="center" wrapText="1"/>
    </xf>
    <xf numFmtId="0" fontId="5" fillId="0" borderId="1" xfId="9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4" fontId="5" fillId="0" borderId="1" xfId="9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49" fontId="5" fillId="0" borderId="1" xfId="9" applyNumberFormat="1" applyFont="1" applyBorder="1" applyAlignment="1">
      <alignment horizontal="center" vertical="center" wrapText="1"/>
    </xf>
    <xf numFmtId="0" fontId="5" fillId="0" borderId="1" xfId="10" applyFont="1" applyBorder="1" applyAlignment="1">
      <alignment horizontal="left" vertical="center" wrapText="1"/>
    </xf>
    <xf numFmtId="0" fontId="5" fillId="0" borderId="1" xfId="10" applyFont="1" applyBorder="1" applyAlignment="1">
      <alignment horizontal="center" vertical="center" wrapText="1"/>
    </xf>
    <xf numFmtId="4" fontId="5" fillId="0" borderId="1" xfId="10" applyNumberFormat="1" applyFont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center" vertical="center"/>
    </xf>
    <xf numFmtId="4" fontId="5" fillId="3" borderId="1" xfId="0" applyNumberFormat="1" applyFont="1" applyFill="1" applyBorder="1" applyAlignment="1">
      <alignment horizontal="center" vertical="center"/>
    </xf>
    <xf numFmtId="0" fontId="5" fillId="0" borderId="1" xfId="11" applyNumberFormat="1" applyFont="1" applyBorder="1" applyAlignment="1">
      <alignment horizontal="left" vertical="top" wrapText="1"/>
    </xf>
    <xf numFmtId="0" fontId="5" fillId="0" borderId="1" xfId="11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3" borderId="1" xfId="11" applyNumberFormat="1" applyFont="1" applyFill="1" applyBorder="1" applyAlignment="1">
      <alignment horizontal="left" vertical="top" wrapText="1"/>
    </xf>
    <xf numFmtId="0" fontId="5" fillId="3" borderId="1" xfId="11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/>
    </xf>
    <xf numFmtId="0" fontId="5" fillId="0" borderId="1" xfId="13" applyNumberFormat="1" applyFont="1" applyBorder="1" applyAlignment="1">
      <alignment horizontal="left" vertical="top" wrapText="1"/>
    </xf>
    <xf numFmtId="1" fontId="5" fillId="0" borderId="1" xfId="13" applyNumberFormat="1" applyFont="1" applyBorder="1" applyAlignment="1">
      <alignment horizontal="center" vertical="center" wrapText="1"/>
    </xf>
    <xf numFmtId="0" fontId="5" fillId="0" borderId="1" xfId="13" applyNumberFormat="1" applyFont="1" applyBorder="1" applyAlignment="1">
      <alignment horizontal="center" vertical="center" wrapText="1"/>
    </xf>
    <xf numFmtId="4" fontId="5" fillId="0" borderId="1" xfId="13" applyNumberFormat="1" applyFont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 wrapText="1"/>
    </xf>
    <xf numFmtId="0" fontId="14" fillId="3" borderId="1" xfId="10" applyFont="1" applyFill="1" applyBorder="1" applyAlignment="1">
      <alignment vertical="center" wrapText="1"/>
    </xf>
    <xf numFmtId="4" fontId="14" fillId="0" borderId="1" xfId="10" applyNumberFormat="1" applyFont="1" applyFill="1" applyBorder="1" applyAlignment="1">
      <alignment horizontal="center" vertical="center" wrapText="1"/>
    </xf>
    <xf numFmtId="4" fontId="14" fillId="0" borderId="1" xfId="10" applyNumberFormat="1" applyFont="1" applyBorder="1" applyAlignment="1">
      <alignment horizontal="center" vertical="center" wrapText="1"/>
    </xf>
    <xf numFmtId="0" fontId="14" fillId="0" borderId="1" xfId="10" applyFont="1" applyBorder="1" applyAlignment="1">
      <alignment vertical="center" wrapText="1"/>
    </xf>
    <xf numFmtId="0" fontId="14" fillId="0" borderId="1" xfId="10" applyFont="1" applyFill="1" applyBorder="1" applyAlignment="1">
      <alignment vertical="center" wrapText="1"/>
    </xf>
    <xf numFmtId="0" fontId="14" fillId="0" borderId="1" xfId="10" applyFont="1" applyFill="1" applyBorder="1" applyAlignment="1">
      <alignment horizontal="left" vertical="center" wrapText="1"/>
    </xf>
    <xf numFmtId="0" fontId="14" fillId="0" borderId="1" xfId="14" applyNumberFormat="1" applyFont="1" applyBorder="1" applyAlignment="1">
      <alignment horizontal="left" vertical="center" wrapText="1"/>
    </xf>
    <xf numFmtId="4" fontId="5" fillId="0" borderId="1" xfId="14" applyNumberFormat="1" applyFont="1" applyBorder="1" applyAlignment="1">
      <alignment horizontal="center" vertical="center" wrapText="1"/>
    </xf>
    <xf numFmtId="0" fontId="14" fillId="0" borderId="1" xfId="14" applyNumberFormat="1" applyFont="1" applyBorder="1" applyAlignment="1">
      <alignment horizontal="center" vertical="center" wrapText="1"/>
    </xf>
    <xf numFmtId="4" fontId="14" fillId="0" borderId="1" xfId="14" applyNumberFormat="1" applyFont="1" applyBorder="1" applyAlignment="1">
      <alignment horizontal="center" vertical="center"/>
    </xf>
    <xf numFmtId="4" fontId="5" fillId="0" borderId="1" xfId="14" applyNumberFormat="1" applyFont="1" applyBorder="1" applyAlignment="1">
      <alignment horizontal="center" vertical="center"/>
    </xf>
    <xf numFmtId="0" fontId="14" fillId="0" borderId="1" xfId="14" applyNumberFormat="1" applyFont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4" fontId="10" fillId="3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top"/>
    </xf>
    <xf numFmtId="4" fontId="6" fillId="0" borderId="1" xfId="0" applyNumberFormat="1" applyFont="1" applyBorder="1" applyAlignment="1">
      <alignment horizontal="center"/>
    </xf>
    <xf numFmtId="4" fontId="6" fillId="3" borderId="1" xfId="0" applyNumberFormat="1" applyFont="1" applyFill="1" applyBorder="1" applyAlignment="1">
      <alignment horizontal="center" vertical="top"/>
    </xf>
    <xf numFmtId="0" fontId="6" fillId="0" borderId="1" xfId="0" applyNumberFormat="1" applyFont="1" applyBorder="1" applyAlignment="1">
      <alignment vertical="top" wrapText="1"/>
    </xf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15" applyNumberFormat="1" applyFont="1" applyBorder="1" applyAlignment="1">
      <alignment horizontal="left" vertical="top" wrapText="1"/>
    </xf>
    <xf numFmtId="0" fontId="5" fillId="0" borderId="1" xfId="15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17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center" wrapText="1"/>
    </xf>
    <xf numFmtId="4" fontId="6" fillId="0" borderId="0" xfId="0" applyNumberFormat="1" applyFont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1" xfId="0" applyNumberFormat="1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vertical="top" wrapText="1"/>
    </xf>
    <xf numFmtId="0" fontId="6" fillId="3" borderId="1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" fillId="0" borderId="1" xfId="12" applyNumberFormat="1" applyFont="1" applyBorder="1" applyAlignment="1">
      <alignment horizontal="center" vertical="center" wrapText="1"/>
    </xf>
    <xf numFmtId="0" fontId="5" fillId="3" borderId="1" xfId="12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/>
    </xf>
    <xf numFmtId="4" fontId="16" fillId="0" borderId="1" xfId="1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justify"/>
    </xf>
    <xf numFmtId="4" fontId="5" fillId="3" borderId="3" xfId="0" applyNumberFormat="1" applyFont="1" applyFill="1" applyBorder="1" applyAlignment="1">
      <alignment horizontal="center" vertical="center"/>
    </xf>
    <xf numFmtId="0" fontId="5" fillId="0" borderId="9" xfId="0" applyFont="1" applyBorder="1" applyAlignment="1">
      <alignment vertical="top" wrapText="1"/>
    </xf>
    <xf numFmtId="0" fontId="5" fillId="3" borderId="9" xfId="0" applyFont="1" applyFill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5" fillId="0" borderId="1" xfId="10" applyFont="1" applyFill="1" applyBorder="1" applyAlignment="1">
      <alignment horizontal="center" vertical="center" wrapText="1"/>
    </xf>
    <xf numFmtId="0" fontId="5" fillId="0" borderId="1" xfId="10" applyNumberFormat="1" applyFont="1" applyBorder="1" applyAlignment="1">
      <alignment horizontal="center" vertical="center" wrapText="1"/>
    </xf>
    <xf numFmtId="1" fontId="5" fillId="0" borderId="1" xfId="10" applyNumberFormat="1" applyFont="1" applyFill="1" applyBorder="1" applyAlignment="1">
      <alignment horizontal="center" vertical="center" wrapText="1"/>
    </xf>
    <xf numFmtId="0" fontId="5" fillId="0" borderId="1" xfId="10" applyNumberFormat="1" applyFont="1" applyFill="1" applyBorder="1" applyAlignment="1">
      <alignment horizontal="center" vertical="center" wrapText="1"/>
    </xf>
    <xf numFmtId="1" fontId="5" fillId="3" borderId="1" xfId="10" applyNumberFormat="1" applyFont="1" applyFill="1" applyBorder="1" applyAlignment="1">
      <alignment horizontal="center" vertical="center" wrapText="1"/>
    </xf>
    <xf numFmtId="0" fontId="5" fillId="3" borderId="1" xfId="1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6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horizontal="center" vertical="center"/>
    </xf>
    <xf numFmtId="4" fontId="6" fillId="0" borderId="6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 wrapText="1"/>
    </xf>
    <xf numFmtId="0" fontId="5" fillId="0" borderId="1" xfId="8" applyFont="1" applyBorder="1" applyAlignment="1">
      <alignment wrapText="1"/>
    </xf>
    <xf numFmtId="0" fontId="5" fillId="0" borderId="1" xfId="17" applyFont="1" applyFill="1" applyBorder="1" applyAlignment="1">
      <alignment wrapText="1"/>
    </xf>
    <xf numFmtId="49" fontId="5" fillId="0" borderId="8" xfId="17" applyNumberFormat="1" applyFont="1" applyFill="1" applyBorder="1" applyAlignment="1">
      <alignment wrapText="1"/>
    </xf>
    <xf numFmtId="0" fontId="5" fillId="0" borderId="7" xfId="8" applyFont="1" applyBorder="1" applyAlignment="1">
      <alignment wrapText="1"/>
    </xf>
    <xf numFmtId="49" fontId="6" fillId="0" borderId="8" xfId="17" applyNumberFormat="1" applyFont="1" applyBorder="1" applyAlignment="1">
      <alignment horizontal="center" vertical="center" wrapText="1"/>
    </xf>
    <xf numFmtId="49" fontId="6" fillId="0" borderId="1" xfId="17" applyNumberFormat="1" applyFont="1" applyBorder="1" applyAlignment="1">
      <alignment horizontal="center" vertical="center" wrapText="1"/>
    </xf>
    <xf numFmtId="1" fontId="5" fillId="0" borderId="1" xfId="17" applyNumberFormat="1" applyFont="1" applyBorder="1" applyAlignment="1">
      <alignment horizontal="center" vertical="center" wrapText="1"/>
    </xf>
    <xf numFmtId="49" fontId="5" fillId="0" borderId="6" xfId="8" applyNumberFormat="1" applyFont="1" applyBorder="1" applyAlignment="1">
      <alignment horizontal="center" vertical="center" wrapText="1"/>
    </xf>
    <xf numFmtId="49" fontId="5" fillId="0" borderId="1" xfId="17" applyNumberFormat="1" applyFont="1" applyBorder="1" applyAlignment="1">
      <alignment horizontal="center" vertical="center" wrapText="1"/>
    </xf>
    <xf numFmtId="1" fontId="5" fillId="0" borderId="8" xfId="17" applyNumberFormat="1" applyFont="1" applyBorder="1" applyAlignment="1">
      <alignment horizontal="center" vertical="center" wrapText="1"/>
    </xf>
    <xf numFmtId="49" fontId="5" fillId="0" borderId="8" xfId="17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/>
    </xf>
    <xf numFmtId="164" fontId="6" fillId="3" borderId="1" xfId="0" applyNumberFormat="1" applyFont="1" applyFill="1" applyBorder="1" applyAlignment="1">
      <alignment horizontal="left" wrapText="1"/>
    </xf>
    <xf numFmtId="0" fontId="5" fillId="0" borderId="12" xfId="8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70" fontId="5" fillId="0" borderId="1" xfId="5" applyNumberFormat="1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170" fontId="5" fillId="0" borderId="7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 wrapText="1"/>
    </xf>
    <xf numFmtId="170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top"/>
    </xf>
    <xf numFmtId="0" fontId="5" fillId="0" borderId="1" xfId="0" applyFont="1" applyFill="1" applyBorder="1" applyAlignment="1">
      <alignment vertical="center" wrapText="1"/>
    </xf>
    <xf numFmtId="4" fontId="5" fillId="4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top" wrapText="1"/>
    </xf>
    <xf numFmtId="171" fontId="6" fillId="0" borderId="1" xfId="0" applyNumberFormat="1" applyFont="1" applyBorder="1" applyAlignment="1">
      <alignment horizontal="center" vertical="center"/>
    </xf>
    <xf numFmtId="174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7" xfId="0" applyNumberFormat="1" applyFont="1" applyFill="1" applyBorder="1" applyAlignment="1">
      <alignment vertical="top" wrapText="1"/>
    </xf>
    <xf numFmtId="0" fontId="6" fillId="0" borderId="7" xfId="0" applyNumberFormat="1" applyFont="1" applyFill="1" applyBorder="1" applyAlignment="1">
      <alignment horizontal="left" vertical="top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5" fillId="3" borderId="2" xfId="0" applyNumberFormat="1" applyFont="1" applyFill="1" applyBorder="1" applyAlignment="1">
      <alignment horizontal="center" vertical="center"/>
    </xf>
    <xf numFmtId="0" fontId="5" fillId="0" borderId="1" xfId="18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5" fillId="0" borderId="1" xfId="20" applyNumberFormat="1" applyFont="1" applyBorder="1" applyAlignment="1">
      <alignment horizontal="center" vertical="center"/>
    </xf>
    <xf numFmtId="0" fontId="5" fillId="0" borderId="1" xfId="18" applyNumberFormat="1" applyFont="1" applyBorder="1" applyAlignment="1">
      <alignment horizontal="left" vertical="top" wrapText="1"/>
    </xf>
    <xf numFmtId="0" fontId="5" fillId="0" borderId="1" xfId="21" applyNumberFormat="1" applyFont="1" applyBorder="1" applyAlignment="1">
      <alignment horizontal="left" vertical="top" wrapText="1"/>
    </xf>
    <xf numFmtId="0" fontId="5" fillId="0" borderId="13" xfId="22" applyNumberFormat="1" applyFont="1" applyBorder="1" applyAlignment="1">
      <alignment horizontal="left" wrapText="1"/>
    </xf>
    <xf numFmtId="0" fontId="5" fillId="0" borderId="1" xfId="18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2" xfId="18" applyNumberFormat="1" applyFont="1" applyBorder="1" applyAlignment="1">
      <alignment horizontal="left" vertical="top" wrapText="1"/>
    </xf>
    <xf numFmtId="0" fontId="5" fillId="0" borderId="2" xfId="8" applyNumberFormat="1" applyFont="1" applyFill="1" applyBorder="1" applyAlignment="1">
      <alignment horizontal="left" vertical="top" wrapText="1"/>
    </xf>
    <xf numFmtId="0" fontId="5" fillId="0" borderId="1" xfId="21" applyNumberFormat="1" applyFont="1" applyBorder="1" applyAlignment="1">
      <alignment horizontal="center" vertical="center" wrapText="1"/>
    </xf>
    <xf numFmtId="0" fontId="5" fillId="0" borderId="1" xfId="18" applyNumberFormat="1" applyFont="1" applyFill="1" applyBorder="1" applyAlignment="1">
      <alignment horizontal="center" vertical="center" wrapText="1"/>
    </xf>
    <xf numFmtId="0" fontId="5" fillId="0" borderId="2" xfId="18" applyNumberFormat="1" applyFont="1" applyBorder="1" applyAlignment="1">
      <alignment horizontal="center" vertical="center" wrapText="1"/>
    </xf>
    <xf numFmtId="0" fontId="5" fillId="0" borderId="2" xfId="8" applyNumberFormat="1" applyFont="1" applyFill="1" applyBorder="1" applyAlignment="1">
      <alignment horizontal="center" vertical="center" wrapText="1"/>
    </xf>
    <xf numFmtId="4" fontId="5" fillId="0" borderId="1" xfId="8" applyNumberFormat="1" applyFont="1" applyBorder="1" applyAlignment="1">
      <alignment horizontal="center" wrapText="1"/>
    </xf>
    <xf numFmtId="4" fontId="5" fillId="0" borderId="1" xfId="8" applyNumberFormat="1" applyFont="1" applyBorder="1" applyAlignment="1">
      <alignment horizontal="center"/>
    </xf>
    <xf numFmtId="4" fontId="5" fillId="0" borderId="1" xfId="8" applyNumberFormat="1" applyFont="1" applyBorder="1" applyAlignment="1">
      <alignment horizontal="center" vertical="center" wrapText="1"/>
    </xf>
    <xf numFmtId="4" fontId="5" fillId="0" borderId="1" xfId="8" applyNumberFormat="1" applyFont="1" applyBorder="1" applyAlignment="1">
      <alignment horizontal="center" vertical="center"/>
    </xf>
    <xf numFmtId="4" fontId="5" fillId="0" borderId="7" xfId="0" applyNumberFormat="1" applyFont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4" fontId="5" fillId="0" borderId="1" xfId="21" applyNumberFormat="1" applyFont="1" applyBorder="1" applyAlignment="1">
      <alignment horizontal="center" vertical="center"/>
    </xf>
    <xf numFmtId="4" fontId="5" fillId="0" borderId="1" xfId="21" applyNumberFormat="1" applyFont="1" applyFill="1" applyBorder="1" applyAlignment="1">
      <alignment horizontal="center" vertical="center"/>
    </xf>
    <xf numFmtId="4" fontId="5" fillId="0" borderId="1" xfId="20" applyNumberFormat="1" applyFont="1" applyFill="1" applyBorder="1" applyAlignment="1">
      <alignment horizontal="center" vertical="center"/>
    </xf>
    <xf numFmtId="4" fontId="5" fillId="0" borderId="6" xfId="18" applyNumberFormat="1" applyFont="1" applyBorder="1" applyAlignment="1">
      <alignment horizontal="center" vertical="center"/>
    </xf>
    <xf numFmtId="4" fontId="5" fillId="0" borderId="14" xfId="19" applyNumberFormat="1" applyFont="1" applyBorder="1" applyAlignment="1">
      <alignment horizontal="center" vertical="center"/>
    </xf>
    <xf numFmtId="4" fontId="5" fillId="0" borderId="2" xfId="21" applyNumberFormat="1" applyFont="1" applyBorder="1" applyAlignment="1">
      <alignment horizontal="center" vertical="center"/>
    </xf>
    <xf numFmtId="4" fontId="5" fillId="0" borderId="2" xfId="8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vertical="top" wrapText="1"/>
    </xf>
    <xf numFmtId="4" fontId="6" fillId="3" borderId="1" xfId="0" applyNumberFormat="1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top" wrapText="1"/>
    </xf>
    <xf numFmtId="171" fontId="5" fillId="3" borderId="1" xfId="0" applyNumberFormat="1" applyFont="1" applyFill="1" applyBorder="1" applyAlignment="1">
      <alignment horizontal="center" vertical="top"/>
    </xf>
    <xf numFmtId="4" fontId="5" fillId="3" borderId="1" xfId="0" applyNumberFormat="1" applyFont="1" applyFill="1" applyBorder="1" applyAlignment="1">
      <alignment horizontal="center" vertical="top"/>
    </xf>
    <xf numFmtId="4" fontId="5" fillId="0" borderId="1" xfId="0" applyNumberFormat="1" applyFont="1" applyFill="1" applyBorder="1" applyAlignment="1">
      <alignment horizontal="center" vertical="top"/>
    </xf>
    <xf numFmtId="49" fontId="5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left" vertical="center" wrapText="1"/>
    </xf>
    <xf numFmtId="1" fontId="5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1" fontId="5" fillId="0" borderId="6" xfId="0" applyNumberFormat="1" applyFont="1" applyBorder="1" applyAlignment="1">
      <alignment horizontal="center" wrapText="1"/>
    </xf>
    <xf numFmtId="171" fontId="5" fillId="3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wrapText="1"/>
    </xf>
    <xf numFmtId="171" fontId="5" fillId="3" borderId="1" xfId="0" applyNumberFormat="1" applyFont="1" applyFill="1" applyBorder="1" applyAlignment="1">
      <alignment horizontal="center"/>
    </xf>
    <xf numFmtId="4" fontId="5" fillId="0" borderId="1" xfId="0" applyNumberFormat="1" applyFont="1" applyBorder="1" applyAlignment="1">
      <alignment horizontal="center" wrapText="1"/>
    </xf>
    <xf numFmtId="4" fontId="5" fillId="0" borderId="1" xfId="0" applyNumberFormat="1" applyFont="1" applyFill="1" applyBorder="1" applyAlignment="1">
      <alignment horizontal="center"/>
    </xf>
    <xf numFmtId="4" fontId="5" fillId="3" borderId="2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center" vertical="top" wrapText="1"/>
    </xf>
    <xf numFmtId="171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171" fontId="5" fillId="0" borderId="1" xfId="0" applyNumberFormat="1" applyFont="1" applyBorder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49" fontId="5" fillId="3" borderId="6" xfId="0" applyNumberFormat="1" applyFont="1" applyFill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wrapText="1"/>
    </xf>
    <xf numFmtId="0" fontId="5" fillId="0" borderId="6" xfId="0" applyNumberFormat="1" applyFont="1" applyBorder="1" applyAlignment="1">
      <alignment horizontal="left" vertical="top" wrapText="1"/>
    </xf>
    <xf numFmtId="4" fontId="5" fillId="0" borderId="2" xfId="0" applyNumberFormat="1" applyFont="1" applyBorder="1" applyAlignment="1">
      <alignment horizontal="center" vertical="top"/>
    </xf>
    <xf numFmtId="174" fontId="5" fillId="0" borderId="1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 vertical="top" wrapText="1"/>
    </xf>
    <xf numFmtId="4" fontId="5" fillId="0" borderId="1" xfId="0" quotePrefix="1" applyNumberFormat="1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4" fontId="5" fillId="0" borderId="2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6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horizontal="center" vertical="center"/>
    </xf>
    <xf numFmtId="2" fontId="5" fillId="0" borderId="16" xfId="0" applyNumberFormat="1" applyFont="1" applyFill="1" applyBorder="1" applyAlignment="1">
      <alignment horizontal="center" vertical="center"/>
    </xf>
    <xf numFmtId="4" fontId="5" fillId="0" borderId="6" xfId="0" applyNumberFormat="1" applyFont="1" applyFill="1" applyBorder="1" applyAlignment="1">
      <alignment horizontal="center" vertical="center"/>
    </xf>
    <xf numFmtId="2" fontId="5" fillId="0" borderId="6" xfId="0" applyNumberFormat="1" applyFont="1" applyFill="1" applyBorder="1" applyAlignment="1">
      <alignment horizontal="center" vertical="center"/>
    </xf>
    <xf numFmtId="4" fontId="5" fillId="0" borderId="2" xfId="0" applyNumberFormat="1" applyFont="1" applyFill="1" applyBorder="1" applyAlignment="1">
      <alignment horizontal="center" vertical="center"/>
    </xf>
    <xf numFmtId="172" fontId="6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right" vertical="center"/>
    </xf>
    <xf numFmtId="171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 wrapText="1"/>
    </xf>
    <xf numFmtId="169" fontId="5" fillId="0" borderId="1" xfId="0" applyNumberFormat="1" applyFont="1" applyBorder="1" applyAlignment="1">
      <alignment horizontal="right" vertical="center"/>
    </xf>
    <xf numFmtId="4" fontId="5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horizontal="right" vertical="center"/>
    </xf>
    <xf numFmtId="174" fontId="5" fillId="0" borderId="1" xfId="0" applyNumberFormat="1" applyFont="1" applyBorder="1" applyAlignment="1">
      <alignment horizontal="center" vertical="center"/>
    </xf>
    <xf numFmtId="174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left" vertical="top" wrapText="1"/>
    </xf>
    <xf numFmtId="0" fontId="5" fillId="0" borderId="17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vertical="center" wrapText="1"/>
    </xf>
    <xf numFmtId="175" fontId="5" fillId="0" borderId="1" xfId="0" applyNumberFormat="1" applyFont="1" applyBorder="1" applyAlignment="1">
      <alignment horizontal="center" vertical="center" wrapText="1"/>
    </xf>
    <xf numFmtId="170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/>
    <xf numFmtId="49" fontId="5" fillId="0" borderId="1" xfId="0" applyNumberFormat="1" applyFont="1" applyBorder="1" applyAlignment="1">
      <alignment horizontal="center" vertical="top" wrapText="1"/>
    </xf>
    <xf numFmtId="0" fontId="5" fillId="0" borderId="7" xfId="5" applyFont="1" applyBorder="1" applyAlignment="1">
      <alignment vertical="center" wrapText="1"/>
    </xf>
    <xf numFmtId="0" fontId="5" fillId="0" borderId="7" xfId="5" applyFont="1" applyBorder="1" applyAlignment="1">
      <alignment horizontal="center" vertical="center" wrapText="1"/>
    </xf>
    <xf numFmtId="4" fontId="5" fillId="0" borderId="7" xfId="1" applyNumberFormat="1" applyFont="1" applyBorder="1" applyAlignment="1">
      <alignment horizontal="center" vertical="center" wrapText="1"/>
    </xf>
    <xf numFmtId="170" fontId="5" fillId="0" borderId="1" xfId="5" applyNumberFormat="1" applyFont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center" wrapText="1"/>
    </xf>
    <xf numFmtId="169" fontId="5" fillId="0" borderId="1" xfId="1" applyNumberFormat="1" applyFont="1" applyBorder="1" applyAlignment="1">
      <alignment horizontal="center" vertical="center" wrapText="1"/>
    </xf>
    <xf numFmtId="169" fontId="5" fillId="0" borderId="1" xfId="1" applyNumberFormat="1" applyFont="1" applyBorder="1" applyAlignment="1">
      <alignment horizontal="center" vertical="center"/>
    </xf>
    <xf numFmtId="169" fontId="5" fillId="0" borderId="7" xfId="1" applyNumberFormat="1" applyFont="1" applyBorder="1" applyAlignment="1">
      <alignment horizontal="center" vertical="center" wrapText="1"/>
    </xf>
    <xf numFmtId="169" fontId="5" fillId="4" borderId="1" xfId="1" applyNumberFormat="1" applyFont="1" applyFill="1" applyBorder="1" applyAlignment="1">
      <alignment horizontal="center" vertical="center"/>
    </xf>
    <xf numFmtId="49" fontId="5" fillId="0" borderId="7" xfId="5" applyNumberFormat="1" applyFont="1" applyBorder="1" applyAlignment="1">
      <alignment horizontal="center" vertical="center" wrapText="1"/>
    </xf>
    <xf numFmtId="3" fontId="5" fillId="0" borderId="1" xfId="5" applyNumberFormat="1" applyFont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170" fontId="5" fillId="4" borderId="7" xfId="0" applyNumberFormat="1" applyFont="1" applyFill="1" applyBorder="1" applyAlignment="1">
      <alignment horizontal="center" vertical="center" wrapText="1"/>
    </xf>
    <xf numFmtId="170" fontId="5" fillId="3" borderId="1" xfId="0" applyNumberFormat="1" applyFont="1" applyFill="1" applyBorder="1" applyAlignment="1">
      <alignment horizontal="center" vertical="center"/>
    </xf>
    <xf numFmtId="170" fontId="5" fillId="4" borderId="1" xfId="0" applyNumberFormat="1" applyFont="1" applyFill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49" fontId="5" fillId="0" borderId="7" xfId="5" applyNumberFormat="1" applyFont="1" applyBorder="1" applyAlignment="1">
      <alignment vertical="center" wrapText="1"/>
    </xf>
    <xf numFmtId="1" fontId="5" fillId="4" borderId="1" xfId="5" applyNumberFormat="1" applyFont="1" applyFill="1" applyBorder="1" applyAlignment="1">
      <alignment horizontal="center" vertical="center" wrapText="1"/>
    </xf>
    <xf numFmtId="49" fontId="10" fillId="0" borderId="1" xfId="5" applyNumberFormat="1" applyFont="1" applyBorder="1" applyAlignment="1">
      <alignment horizontal="center" vertical="center" wrapText="1"/>
    </xf>
    <xf numFmtId="170" fontId="5" fillId="3" borderId="1" xfId="5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0" fontId="6" fillId="0" borderId="19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4" fontId="6" fillId="0" borderId="2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top" wrapText="1"/>
    </xf>
    <xf numFmtId="0" fontId="6" fillId="0" borderId="7" xfId="0" applyNumberFormat="1" applyFont="1" applyBorder="1" applyAlignment="1">
      <alignment vertical="top" wrapText="1"/>
    </xf>
    <xf numFmtId="0" fontId="6" fillId="0" borderId="7" xfId="0" applyFont="1" applyBorder="1" applyAlignment="1">
      <alignment wrapText="1"/>
    </xf>
    <xf numFmtId="0" fontId="6" fillId="3" borderId="7" xfId="0" applyNumberFormat="1" applyFont="1" applyFill="1" applyBorder="1" applyAlignment="1">
      <alignment vertical="top" wrapText="1"/>
    </xf>
    <xf numFmtId="49" fontId="5" fillId="0" borderId="21" xfId="9" applyNumberFormat="1" applyFont="1" applyBorder="1" applyAlignment="1">
      <alignment horizontal="left" wrapText="1"/>
    </xf>
    <xf numFmtId="49" fontId="5" fillId="0" borderId="22" xfId="9" applyNumberFormat="1" applyFont="1" applyBorder="1" applyAlignment="1">
      <alignment horizontal="left" wrapText="1"/>
    </xf>
    <xf numFmtId="49" fontId="5" fillId="0" borderId="7" xfId="9" applyNumberFormat="1" applyFont="1" applyBorder="1" applyAlignment="1">
      <alignment horizontal="left" wrapText="1"/>
    </xf>
    <xf numFmtId="0" fontId="16" fillId="0" borderId="7" xfId="0" applyFont="1" applyBorder="1" applyAlignment="1">
      <alignment horizontal="justify" vertical="top" wrapText="1"/>
    </xf>
    <xf numFmtId="49" fontId="5" fillId="0" borderId="23" xfId="9" applyNumberFormat="1" applyFont="1" applyBorder="1" applyAlignment="1">
      <alignment horizontal="left" wrapText="1"/>
    </xf>
    <xf numFmtId="49" fontId="5" fillId="0" borderId="7" xfId="9" applyNumberFormat="1" applyFont="1" applyBorder="1" applyAlignment="1">
      <alignment wrapText="1"/>
    </xf>
    <xf numFmtId="0" fontId="6" fillId="0" borderId="1" xfId="0" applyNumberFormat="1" applyFont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/>
    </xf>
    <xf numFmtId="0" fontId="5" fillId="0" borderId="7" xfId="5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/>
    </xf>
    <xf numFmtId="4" fontId="10" fillId="4" borderId="1" xfId="0" applyNumberFormat="1" applyFont="1" applyFill="1" applyBorder="1" applyAlignment="1">
      <alignment horizontal="center" vertical="top"/>
    </xf>
    <xf numFmtId="170" fontId="5" fillId="4" borderId="1" xfId="5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center" vertical="top"/>
    </xf>
    <xf numFmtId="0" fontId="10" fillId="0" borderId="7" xfId="0" applyFont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wrapText="1"/>
    </xf>
    <xf numFmtId="0" fontId="10" fillId="3" borderId="7" xfId="0" applyFont="1" applyFill="1" applyBorder="1" applyAlignment="1">
      <alignment wrapText="1"/>
    </xf>
    <xf numFmtId="0" fontId="10" fillId="0" borderId="7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7" xfId="0" applyFont="1" applyBorder="1" applyAlignment="1">
      <alignment horizontal="left" vertical="top" wrapText="1"/>
    </xf>
    <xf numFmtId="44" fontId="5" fillId="0" borderId="7" xfId="24" applyFont="1" applyBorder="1" applyAlignment="1">
      <alignment horizontal="left" vertical="top" wrapText="1"/>
    </xf>
    <xf numFmtId="0" fontId="10" fillId="0" borderId="7" xfId="0" applyFont="1" applyFill="1" applyBorder="1" applyAlignment="1">
      <alignment wrapText="1"/>
    </xf>
    <xf numFmtId="0" fontId="10" fillId="0" borderId="7" xfId="1" applyNumberFormat="1" applyFont="1" applyBorder="1" applyAlignment="1">
      <alignment horizontal="center" vertical="center"/>
    </xf>
    <xf numFmtId="0" fontId="10" fillId="0" borderId="7" xfId="1" applyNumberFormat="1" applyFont="1" applyBorder="1" applyAlignment="1">
      <alignment horizontal="center" vertical="center" wrapText="1"/>
    </xf>
    <xf numFmtId="4" fontId="10" fillId="0" borderId="7" xfId="0" applyNumberFormat="1" applyFont="1" applyBorder="1" applyAlignment="1">
      <alignment horizontal="center" vertical="center" wrapText="1"/>
    </xf>
    <xf numFmtId="4" fontId="5" fillId="0" borderId="23" xfId="0" applyNumberFormat="1" applyFont="1" applyBorder="1" applyAlignment="1">
      <alignment horizontal="center" vertical="center" wrapText="1"/>
    </xf>
    <xf numFmtId="4" fontId="5" fillId="0" borderId="12" xfId="0" applyNumberFormat="1" applyFont="1" applyBorder="1" applyAlignment="1">
      <alignment horizontal="center" vertical="center"/>
    </xf>
    <xf numFmtId="0" fontId="5" fillId="0" borderId="24" xfId="0" applyNumberFormat="1" applyFont="1" applyBorder="1" applyAlignment="1">
      <alignment horizontal="center" vertical="center" wrapText="1"/>
    </xf>
    <xf numFmtId="171" fontId="5" fillId="0" borderId="2" xfId="0" applyNumberFormat="1" applyFont="1" applyBorder="1" applyAlignment="1">
      <alignment horizontal="center" vertical="center"/>
    </xf>
    <xf numFmtId="4" fontId="5" fillId="0" borderId="25" xfId="0" applyNumberFormat="1" applyFont="1" applyBorder="1" applyAlignment="1">
      <alignment horizontal="center" vertical="center"/>
    </xf>
    <xf numFmtId="0" fontId="5" fillId="0" borderId="12" xfId="0" applyNumberFormat="1" applyFont="1" applyBorder="1" applyAlignment="1">
      <alignment horizontal="center" vertical="center" wrapText="1"/>
    </xf>
    <xf numFmtId="0" fontId="5" fillId="0" borderId="1" xfId="8" applyNumberFormat="1" applyFont="1" applyBorder="1" applyAlignment="1">
      <alignment vertical="top" wrapText="1"/>
    </xf>
    <xf numFmtId="171" fontId="5" fillId="0" borderId="6" xfId="0" applyNumberFormat="1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25" xfId="0" applyNumberFormat="1" applyFont="1" applyBorder="1" applyAlignment="1">
      <alignment horizontal="center" vertical="center" wrapText="1"/>
    </xf>
    <xf numFmtId="4" fontId="5" fillId="0" borderId="4" xfId="0" applyNumberFormat="1" applyFont="1" applyFill="1" applyBorder="1" applyAlignment="1">
      <alignment horizontal="center" vertical="center"/>
    </xf>
    <xf numFmtId="1" fontId="5" fillId="0" borderId="7" xfId="5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vertical="top" wrapText="1"/>
    </xf>
    <xf numFmtId="2" fontId="5" fillId="0" borderId="1" xfId="0" applyNumberFormat="1" applyFont="1" applyBorder="1" applyAlignment="1" applyProtection="1">
      <alignment horizontal="center" vertical="center"/>
      <protection hidden="1"/>
    </xf>
    <xf numFmtId="2" fontId="5" fillId="0" borderId="2" xfId="0" applyNumberFormat="1" applyFont="1" applyBorder="1" applyAlignment="1">
      <alignment horizontal="center" vertical="center" wrapText="1"/>
    </xf>
    <xf numFmtId="4" fontId="6" fillId="0" borderId="12" xfId="0" applyNumberFormat="1" applyFont="1" applyBorder="1" applyAlignment="1">
      <alignment horizontal="center" vertical="center"/>
    </xf>
    <xf numFmtId="0" fontId="5" fillId="0" borderId="1" xfId="25" applyNumberFormat="1" applyFont="1" applyBorder="1" applyAlignment="1">
      <alignment horizontal="center" vertical="center" wrapText="1"/>
    </xf>
    <xf numFmtId="0" fontId="5" fillId="0" borderId="1" xfId="25" applyNumberFormat="1" applyFont="1" applyBorder="1" applyAlignment="1">
      <alignment horizontal="left" vertical="center" wrapText="1"/>
    </xf>
    <xf numFmtId="4" fontId="5" fillId="0" borderId="1" xfId="25" applyNumberFormat="1" applyFont="1" applyBorder="1" applyAlignment="1">
      <alignment horizontal="center" vertical="center"/>
    </xf>
    <xf numFmtId="0" fontId="5" fillId="0" borderId="1" xfId="8" applyNumberFormat="1" applyFont="1" applyFill="1" applyBorder="1" applyAlignment="1">
      <alignment horizontal="center" vertical="center" wrapText="1"/>
    </xf>
    <xf numFmtId="4" fontId="5" fillId="0" borderId="1" xfId="8" applyNumberFormat="1" applyFont="1" applyFill="1" applyBorder="1" applyAlignment="1">
      <alignment horizontal="center" vertical="center"/>
    </xf>
    <xf numFmtId="0" fontId="5" fillId="0" borderId="1" xfId="8" applyNumberFormat="1" applyFont="1" applyFill="1" applyBorder="1" applyAlignment="1">
      <alignment horizontal="center" vertical="top" wrapText="1"/>
    </xf>
    <xf numFmtId="0" fontId="5" fillId="0" borderId="1" xfId="8" applyNumberFormat="1" applyFont="1" applyFill="1" applyBorder="1" applyAlignment="1">
      <alignment horizontal="left" vertical="top" wrapText="1"/>
    </xf>
    <xf numFmtId="0" fontId="5" fillId="0" borderId="1" xfId="8" applyNumberFormat="1" applyFont="1" applyFill="1" applyBorder="1" applyAlignment="1">
      <alignment horizontal="left" vertical="center" wrapText="1"/>
    </xf>
    <xf numFmtId="4" fontId="5" fillId="0" borderId="1" xfId="8" applyNumberFormat="1" applyFont="1" applyFill="1" applyBorder="1" applyAlignment="1">
      <alignment horizontal="center" vertical="top"/>
    </xf>
    <xf numFmtId="4" fontId="6" fillId="0" borderId="19" xfId="0" applyNumberFormat="1" applyFont="1" applyFill="1" applyBorder="1" applyAlignment="1">
      <alignment horizontal="center" vertical="top"/>
    </xf>
    <xf numFmtId="1" fontId="5" fillId="0" borderId="1" xfId="8" applyNumberFormat="1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center"/>
    </xf>
    <xf numFmtId="0" fontId="5" fillId="0" borderId="25" xfId="28" applyNumberFormat="1" applyFont="1" applyBorder="1" applyAlignment="1">
      <alignment horizontal="left" vertical="center" wrapText="1"/>
    </xf>
    <xf numFmtId="0" fontId="5" fillId="0" borderId="1" xfId="28" applyNumberFormat="1" applyFont="1" applyBorder="1" applyAlignment="1">
      <alignment horizontal="left" vertical="center" wrapText="1"/>
    </xf>
    <xf numFmtId="0" fontId="5" fillId="0" borderId="12" xfId="28" applyNumberFormat="1" applyFont="1" applyBorder="1" applyAlignment="1">
      <alignment horizontal="left" vertical="center" wrapText="1"/>
    </xf>
    <xf numFmtId="165" fontId="13" fillId="0" borderId="12" xfId="26" applyNumberFormat="1" applyFont="1" applyFill="1" applyBorder="1" applyAlignment="1">
      <alignment horizontal="center" vertical="center"/>
    </xf>
    <xf numFmtId="4" fontId="5" fillId="0" borderId="1" xfId="25" applyNumberFormat="1" applyFont="1" applyFill="1" applyBorder="1" applyAlignment="1">
      <alignment horizontal="center" vertical="center"/>
    </xf>
    <xf numFmtId="4" fontId="5" fillId="0" borderId="12" xfId="29" applyNumberFormat="1" applyFont="1" applyFill="1" applyBorder="1" applyAlignment="1">
      <alignment horizontal="center" vertical="center"/>
    </xf>
    <xf numFmtId="165" fontId="5" fillId="0" borderId="12" xfId="26" applyNumberFormat="1" applyFont="1" applyFill="1" applyBorder="1" applyAlignment="1">
      <alignment horizontal="center" vertical="center"/>
    </xf>
    <xf numFmtId="4" fontId="5" fillId="0" borderId="1" xfId="25" applyNumberFormat="1" applyFont="1" applyBorder="1" applyAlignment="1">
      <alignment horizontal="center" vertical="center" wrapText="1"/>
    </xf>
    <xf numFmtId="4" fontId="5" fillId="0" borderId="1" xfId="25" applyNumberFormat="1" applyFont="1" applyFill="1" applyBorder="1" applyAlignment="1">
      <alignment horizontal="center" vertical="center" wrapText="1"/>
    </xf>
    <xf numFmtId="165" fontId="5" fillId="0" borderId="14" xfId="27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7" xfId="0" applyNumberFormat="1" applyFont="1" applyBorder="1" applyAlignment="1">
      <alignment horizontal="left" vertical="center" wrapText="1"/>
    </xf>
    <xf numFmtId="4" fontId="5" fillId="0" borderId="27" xfId="0" applyNumberFormat="1" applyFont="1" applyBorder="1" applyAlignment="1">
      <alignment horizontal="center" vertical="center"/>
    </xf>
    <xf numFmtId="2" fontId="5" fillId="0" borderId="8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horizontal="center" vertical="center"/>
    </xf>
    <xf numFmtId="0" fontId="13" fillId="0" borderId="7" xfId="31" applyNumberFormat="1" applyFont="1" applyBorder="1" applyAlignment="1">
      <alignment vertical="top" wrapText="1"/>
    </xf>
    <xf numFmtId="0" fontId="5" fillId="0" borderId="17" xfId="0" applyFont="1" applyBorder="1" applyAlignment="1">
      <alignment vertical="center" wrapText="1"/>
    </xf>
    <xf numFmtId="0" fontId="5" fillId="0" borderId="29" xfId="0" applyFont="1" applyBorder="1" applyAlignment="1">
      <alignment vertical="top" wrapText="1"/>
    </xf>
    <xf numFmtId="0" fontId="5" fillId="0" borderId="28" xfId="0" applyFont="1" applyBorder="1" applyAlignment="1">
      <alignment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71" fontId="6" fillId="3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wrapText="1"/>
    </xf>
    <xf numFmtId="0" fontId="10" fillId="4" borderId="26" xfId="0" applyNumberFormat="1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0" fontId="10" fillId="4" borderId="31" xfId="0" applyNumberFormat="1" applyFont="1" applyFill="1" applyBorder="1" applyAlignment="1">
      <alignment horizontal="left" vertical="top" wrapText="1"/>
    </xf>
    <xf numFmtId="0" fontId="5" fillId="0" borderId="3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178" fontId="6" fillId="0" borderId="1" xfId="33" applyNumberFormat="1" applyFont="1" applyBorder="1" applyAlignment="1">
      <alignment horizontal="center" vertical="center" wrapText="1"/>
    </xf>
    <xf numFmtId="178" fontId="6" fillId="0" borderId="1" xfId="33" applyNumberFormat="1" applyFont="1" applyBorder="1" applyAlignment="1">
      <alignment horizontal="center" vertical="center"/>
    </xf>
    <xf numFmtId="49" fontId="6" fillId="0" borderId="1" xfId="33" applyNumberFormat="1" applyFont="1" applyBorder="1" applyAlignment="1">
      <alignment horizontal="center" vertical="center" wrapText="1"/>
    </xf>
    <xf numFmtId="49" fontId="6" fillId="0" borderId="1" xfId="24" applyNumberFormat="1" applyFont="1" applyBorder="1" applyAlignment="1">
      <alignment horizontal="center" vertical="center"/>
    </xf>
    <xf numFmtId="49" fontId="6" fillId="0" borderId="1" xfId="24" applyNumberFormat="1" applyFont="1" applyBorder="1" applyAlignment="1">
      <alignment horizontal="center" vertical="center" wrapText="1"/>
    </xf>
    <xf numFmtId="49" fontId="5" fillId="0" borderId="1" xfId="24" applyNumberFormat="1" applyFont="1" applyBorder="1" applyAlignment="1">
      <alignment horizontal="center" vertical="center"/>
    </xf>
    <xf numFmtId="49" fontId="6" fillId="0" borderId="6" xfId="24" applyNumberFormat="1" applyFont="1" applyBorder="1" applyAlignment="1">
      <alignment horizontal="center" vertical="center"/>
    </xf>
    <xf numFmtId="4" fontId="6" fillId="0" borderId="4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top" wrapText="1"/>
    </xf>
    <xf numFmtId="3" fontId="5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left" vertical="center" wrapText="1"/>
    </xf>
    <xf numFmtId="165" fontId="5" fillId="3" borderId="1" xfId="0" applyNumberFormat="1" applyFont="1" applyFill="1" applyBorder="1" applyAlignment="1">
      <alignment horizontal="center" vertical="center"/>
    </xf>
    <xf numFmtId="0" fontId="5" fillId="0" borderId="1" xfId="35" applyNumberFormat="1" applyFont="1" applyBorder="1" applyAlignment="1">
      <alignment horizontal="left" vertical="center" wrapText="1"/>
    </xf>
    <xf numFmtId="0" fontId="5" fillId="0" borderId="1" xfId="35" applyNumberFormat="1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vertical="top" wrapText="1"/>
    </xf>
    <xf numFmtId="0" fontId="5" fillId="4" borderId="29" xfId="0" applyFont="1" applyFill="1" applyBorder="1" applyAlignment="1">
      <alignment wrapText="1"/>
    </xf>
    <xf numFmtId="0" fontId="5" fillId="0" borderId="9" xfId="0" applyFont="1" applyFill="1" applyBorder="1" applyAlignment="1">
      <alignment wrapText="1"/>
    </xf>
    <xf numFmtId="0" fontId="5" fillId="0" borderId="30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3" fontId="5" fillId="0" borderId="6" xfId="0" applyNumberFormat="1" applyFont="1" applyFill="1" applyBorder="1" applyAlignment="1">
      <alignment horizontal="center" vertical="center"/>
    </xf>
    <xf numFmtId="4" fontId="5" fillId="0" borderId="33" xfId="0" applyNumberFormat="1" applyFont="1" applyFill="1" applyBorder="1" applyAlignment="1">
      <alignment horizontal="center"/>
    </xf>
    <xf numFmtId="4" fontId="5" fillId="4" borderId="33" xfId="0" applyNumberFormat="1" applyFont="1" applyFill="1" applyBorder="1" applyAlignment="1">
      <alignment horizontal="center"/>
    </xf>
    <xf numFmtId="4" fontId="5" fillId="0" borderId="3" xfId="0" applyNumberFormat="1" applyFont="1" applyFill="1" applyBorder="1" applyAlignment="1">
      <alignment horizontal="center"/>
    </xf>
    <xf numFmtId="4" fontId="5" fillId="0" borderId="5" xfId="0" applyNumberFormat="1" applyFont="1" applyFill="1" applyBorder="1" applyAlignment="1">
      <alignment horizontal="center"/>
    </xf>
    <xf numFmtId="4" fontId="5" fillId="0" borderId="27" xfId="0" applyNumberFormat="1" applyFont="1" applyFill="1" applyBorder="1" applyAlignment="1">
      <alignment horizontal="center"/>
    </xf>
    <xf numFmtId="4" fontId="5" fillId="0" borderId="8" xfId="0" applyNumberFormat="1" applyFont="1" applyFill="1" applyBorder="1" applyAlignment="1">
      <alignment horizontal="center"/>
    </xf>
    <xf numFmtId="4" fontId="5" fillId="0" borderId="8" xfId="0" applyNumberFormat="1" applyFont="1" applyFill="1" applyBorder="1" applyAlignment="1">
      <alignment horizontal="center" vertical="center" wrapText="1"/>
    </xf>
    <xf numFmtId="4" fontId="5" fillId="0" borderId="17" xfId="0" applyNumberFormat="1" applyFont="1" applyFill="1" applyBorder="1" applyAlignment="1">
      <alignment horizontal="center" vertical="center" wrapText="1"/>
    </xf>
    <xf numFmtId="49" fontId="5" fillId="4" borderId="34" xfId="0" applyNumberFormat="1" applyFont="1" applyFill="1" applyBorder="1" applyAlignment="1">
      <alignment horizontal="center" wrapText="1"/>
    </xf>
    <xf numFmtId="49" fontId="5" fillId="0" borderId="35" xfId="0" applyNumberFormat="1" applyFont="1" applyFill="1" applyBorder="1" applyAlignment="1">
      <alignment horizontal="center" wrapText="1"/>
    </xf>
    <xf numFmtId="49" fontId="5" fillId="0" borderId="3" xfId="0" applyNumberFormat="1" applyFont="1" applyFill="1" applyBorder="1" applyAlignment="1">
      <alignment horizontal="center" wrapText="1"/>
    </xf>
    <xf numFmtId="49" fontId="5" fillId="0" borderId="33" xfId="0" applyNumberFormat="1" applyFont="1" applyFill="1" applyBorder="1" applyAlignment="1">
      <alignment horizontal="center" wrapText="1"/>
    </xf>
    <xf numFmtId="49" fontId="5" fillId="0" borderId="5" xfId="0" applyNumberFormat="1" applyFont="1" applyFill="1" applyBorder="1" applyAlignment="1">
      <alignment horizontal="center" wrapText="1"/>
    </xf>
    <xf numFmtId="49" fontId="5" fillId="0" borderId="2" xfId="0" applyNumberFormat="1" applyFont="1" applyFill="1" applyBorder="1" applyAlignment="1">
      <alignment horizontal="center" wrapText="1"/>
    </xf>
    <xf numFmtId="49" fontId="5" fillId="0" borderId="1" xfId="0" applyNumberFormat="1" applyFont="1" applyFill="1" applyBorder="1" applyAlignment="1">
      <alignment horizont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vertical="top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2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shrinkToFit="1"/>
    </xf>
    <xf numFmtId="0" fontId="6" fillId="3" borderId="1" xfId="0" applyNumberFormat="1" applyFont="1" applyFill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 vertical="center" wrapText="1"/>
    </xf>
    <xf numFmtId="49" fontId="5" fillId="3" borderId="1" xfId="0" quotePrefix="1" applyNumberFormat="1" applyFont="1" applyFill="1" applyBorder="1" applyAlignment="1">
      <alignment vertical="top" wrapText="1"/>
    </xf>
    <xf numFmtId="49" fontId="5" fillId="3" borderId="1" xfId="0" applyNumberFormat="1" applyFont="1" applyFill="1" applyBorder="1" applyAlignment="1">
      <alignment vertical="top" wrapText="1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right" vertical="center" wrapText="1"/>
    </xf>
    <xf numFmtId="4" fontId="5" fillId="0" borderId="6" xfId="0" applyNumberFormat="1" applyFont="1" applyFill="1" applyBorder="1" applyAlignment="1">
      <alignment horizontal="right" vertical="center"/>
    </xf>
    <xf numFmtId="4" fontId="5" fillId="0" borderId="1" xfId="0" applyNumberFormat="1" applyFont="1" applyBorder="1" applyAlignment="1"/>
    <xf numFmtId="165" fontId="16" fillId="0" borderId="1" xfId="0" applyNumberFormat="1" applyFont="1" applyBorder="1" applyAlignment="1">
      <alignment horizontal="right" vertical="top"/>
    </xf>
    <xf numFmtId="4" fontId="16" fillId="0" borderId="1" xfId="0" applyNumberFormat="1" applyFont="1" applyBorder="1" applyAlignment="1">
      <alignment horizontal="right" vertical="top" wrapText="1"/>
    </xf>
    <xf numFmtId="166" fontId="16" fillId="0" borderId="1" xfId="0" applyNumberFormat="1" applyFont="1" applyBorder="1" applyAlignment="1">
      <alignment horizontal="right" vertical="top"/>
    </xf>
    <xf numFmtId="43" fontId="5" fillId="3" borderId="1" xfId="1" applyFont="1" applyFill="1" applyBorder="1" applyAlignment="1">
      <alignment horizontal="right" vertical="center" wrapText="1"/>
    </xf>
    <xf numFmtId="43" fontId="5" fillId="3" borderId="1" xfId="1" applyFont="1" applyFill="1" applyBorder="1" applyAlignment="1">
      <alignment horizontal="right" vertical="center"/>
    </xf>
    <xf numFmtId="43" fontId="5" fillId="3" borderId="7" xfId="1" applyFont="1" applyFill="1" applyBorder="1" applyAlignment="1">
      <alignment horizontal="right" vertical="center" wrapText="1"/>
    </xf>
    <xf numFmtId="4" fontId="5" fillId="3" borderId="1" xfId="36" applyNumberFormat="1" applyFont="1" applyFill="1" applyBorder="1" applyAlignment="1">
      <alignment horizontal="center" vertical="center" wrapText="1"/>
    </xf>
    <xf numFmtId="4" fontId="5" fillId="3" borderId="1" xfId="36" applyNumberFormat="1" applyFont="1" applyFill="1" applyBorder="1" applyAlignment="1">
      <alignment horizontal="center" vertical="center"/>
    </xf>
    <xf numFmtId="4" fontId="5" fillId="3" borderId="6" xfId="36" applyNumberFormat="1" applyFont="1" applyFill="1" applyBorder="1" applyAlignment="1">
      <alignment horizontal="center" vertical="center" wrapText="1"/>
    </xf>
    <xf numFmtId="4" fontId="6" fillId="3" borderId="1" xfId="36" applyNumberFormat="1" applyFont="1" applyFill="1" applyBorder="1" applyAlignment="1">
      <alignment horizontal="center" vertical="center"/>
    </xf>
    <xf numFmtId="4" fontId="5" fillId="3" borderId="2" xfId="36" applyNumberFormat="1" applyFont="1" applyFill="1" applyBorder="1" applyAlignment="1">
      <alignment horizontal="center" vertical="center" wrapText="1"/>
    </xf>
    <xf numFmtId="4" fontId="5" fillId="3" borderId="6" xfId="36" applyNumberFormat="1" applyFont="1" applyFill="1" applyBorder="1" applyAlignment="1">
      <alignment horizontal="center" vertical="center"/>
    </xf>
    <xf numFmtId="4" fontId="6" fillId="3" borderId="1" xfId="36" applyNumberFormat="1" applyFont="1" applyFill="1" applyBorder="1" applyAlignment="1">
      <alignment horizontal="center" vertical="center" wrapText="1"/>
    </xf>
    <xf numFmtId="4" fontId="16" fillId="0" borderId="18" xfId="0" applyNumberFormat="1" applyFont="1" applyBorder="1" applyAlignment="1">
      <alignment horizontal="right" vertical="top"/>
    </xf>
    <xf numFmtId="0" fontId="16" fillId="0" borderId="7" xfId="0" applyFont="1" applyBorder="1" applyAlignment="1">
      <alignment horizontal="right" vertical="top"/>
    </xf>
    <xf numFmtId="4" fontId="16" fillId="0" borderId="7" xfId="0" applyNumberFormat="1" applyFont="1" applyBorder="1" applyAlignment="1">
      <alignment horizontal="right" vertical="top"/>
    </xf>
    <xf numFmtId="4" fontId="5" fillId="0" borderId="1" xfId="0" applyNumberFormat="1" applyFont="1" applyBorder="1" applyAlignment="1">
      <alignment vertical="top" wrapText="1"/>
    </xf>
    <xf numFmtId="4" fontId="5" fillId="0" borderId="3" xfId="6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/>
    </xf>
    <xf numFmtId="0" fontId="5" fillId="0" borderId="39" xfId="7" applyNumberFormat="1" applyFont="1" applyBorder="1" applyAlignment="1">
      <alignment vertical="top" wrapText="1"/>
    </xf>
    <xf numFmtId="4" fontId="5" fillId="0" borderId="1" xfId="0" applyNumberFormat="1" applyFont="1" applyFill="1" applyBorder="1" applyAlignment="1" applyProtection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 wrapText="1"/>
    </xf>
    <xf numFmtId="4" fontId="5" fillId="0" borderId="2" xfId="0" applyNumberFormat="1" applyFont="1" applyFill="1" applyBorder="1" applyAlignment="1" applyProtection="1">
      <alignment horizontal="center" vertical="center"/>
    </xf>
    <xf numFmtId="0" fontId="6" fillId="0" borderId="40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vertical="center" wrapText="1"/>
    </xf>
    <xf numFmtId="4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vertical="top" wrapText="1"/>
    </xf>
    <xf numFmtId="2" fontId="5" fillId="0" borderId="1" xfId="0" applyNumberFormat="1" applyFont="1" applyBorder="1" applyAlignment="1">
      <alignment vertical="top" wrapText="1"/>
    </xf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Fill="1" applyBorder="1" applyAlignment="1">
      <alignment vertical="top"/>
    </xf>
    <xf numFmtId="2" fontId="5" fillId="0" borderId="1" xfId="0" applyNumberFormat="1" applyFont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vertical="top" wrapText="1"/>
    </xf>
    <xf numFmtId="2" fontId="6" fillId="3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/>
    <xf numFmtId="0" fontId="6" fillId="0" borderId="8" xfId="0" applyFont="1" applyBorder="1" applyAlignment="1">
      <alignment horizontal="left" vertical="top" wrapText="1"/>
    </xf>
    <xf numFmtId="0" fontId="6" fillId="0" borderId="8" xfId="0" applyFont="1" applyBorder="1"/>
    <xf numFmtId="0" fontId="23" fillId="0" borderId="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179" fontId="6" fillId="0" borderId="1" xfId="0" applyNumberFormat="1" applyFont="1" applyBorder="1"/>
    <xf numFmtId="0" fontId="5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/>
    </xf>
    <xf numFmtId="0" fontId="5" fillId="0" borderId="1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4" fontId="5" fillId="0" borderId="37" xfId="0" applyNumberFormat="1" applyFont="1" applyFill="1" applyBorder="1" applyAlignment="1">
      <alignment horizontal="center" vertical="center"/>
    </xf>
    <xf numFmtId="1" fontId="6" fillId="0" borderId="17" xfId="0" applyNumberFormat="1" applyFont="1" applyBorder="1" applyAlignment="1">
      <alignment horizontal="center" vertical="center" wrapText="1"/>
    </xf>
    <xf numFmtId="2" fontId="10" fillId="0" borderId="17" xfId="0" applyNumberFormat="1" applyFont="1" applyBorder="1" applyAlignment="1">
      <alignment horizontal="center" vertical="center" wrapText="1"/>
    </xf>
    <xf numFmtId="4" fontId="10" fillId="0" borderId="17" xfId="0" applyNumberFormat="1" applyFont="1" applyBorder="1" applyAlignment="1">
      <alignment horizontal="center" vertical="center" wrapText="1"/>
    </xf>
    <xf numFmtId="2" fontId="25" fillId="0" borderId="1" xfId="0" applyNumberFormat="1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/>
    <xf numFmtId="2" fontId="6" fillId="0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/>
    <xf numFmtId="0" fontId="5" fillId="0" borderId="2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6" fillId="3" borderId="7" xfId="0" applyFont="1" applyFill="1" applyBorder="1"/>
    <xf numFmtId="4" fontId="6" fillId="3" borderId="8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justify" wrapText="1"/>
    </xf>
    <xf numFmtId="0" fontId="5" fillId="3" borderId="1" xfId="16" applyNumberFormat="1" applyFont="1" applyFill="1" applyBorder="1" applyAlignment="1" applyProtection="1">
      <alignment horizontal="left" vertical="top" wrapText="1"/>
    </xf>
    <xf numFmtId="0" fontId="5" fillId="3" borderId="1" xfId="16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5" fillId="0" borderId="1" xfId="0" applyFont="1" applyFill="1" applyBorder="1" applyAlignment="1">
      <alignment horizontal="center" vertical="top" wrapText="1"/>
    </xf>
    <xf numFmtId="2" fontId="5" fillId="3" borderId="1" xfId="0" applyNumberFormat="1" applyFont="1" applyFill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center" vertical="top" wrapText="1"/>
    </xf>
    <xf numFmtId="0" fontId="9" fillId="0" borderId="1" xfId="0" applyNumberFormat="1" applyFont="1" applyBorder="1" applyAlignment="1">
      <alignment vertical="top" wrapText="1"/>
    </xf>
    <xf numFmtId="0" fontId="7" fillId="0" borderId="1" xfId="0" applyFont="1" applyBorder="1"/>
    <xf numFmtId="0" fontId="7" fillId="0" borderId="1" xfId="0" applyFont="1" applyBorder="1" applyAlignment="1">
      <alignment vertical="top" wrapText="1"/>
    </xf>
    <xf numFmtId="2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vertical="top"/>
    </xf>
    <xf numFmtId="0" fontId="6" fillId="0" borderId="1" xfId="0" applyNumberFormat="1" applyFont="1" applyBorder="1" applyAlignment="1">
      <alignment horizontal="center" vertical="top"/>
    </xf>
    <xf numFmtId="4" fontId="6" fillId="0" borderId="1" xfId="0" applyNumberFormat="1" applyFont="1" applyFill="1" applyBorder="1" applyAlignment="1">
      <alignment horizontal="center" vertical="top"/>
    </xf>
    <xf numFmtId="4" fontId="7" fillId="0" borderId="1" xfId="0" applyNumberFormat="1" applyFont="1" applyBorder="1"/>
    <xf numFmtId="0" fontId="17" fillId="0" borderId="8" xfId="0" applyFont="1" applyBorder="1"/>
    <xf numFmtId="4" fontId="5" fillId="0" borderId="1" xfId="0" applyNumberFormat="1" applyFont="1" applyBorder="1" applyAlignment="1">
      <alignment horizontal="right" vertical="top"/>
    </xf>
    <xf numFmtId="4" fontId="5" fillId="0" borderId="1" xfId="0" applyNumberFormat="1" applyFont="1" applyFill="1" applyBorder="1" applyAlignment="1">
      <alignment horizontal="right" vertical="top"/>
    </xf>
    <xf numFmtId="4" fontId="5" fillId="0" borderId="1" xfId="0" applyNumberFormat="1" applyFont="1" applyBorder="1" applyAlignment="1">
      <alignment horizontal="right"/>
    </xf>
    <xf numFmtId="169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horizontal="right" vertical="top"/>
    </xf>
    <xf numFmtId="0" fontId="16" fillId="0" borderId="1" xfId="0" applyFont="1" applyBorder="1" applyAlignment="1">
      <alignment horizontal="right" vertical="top"/>
    </xf>
    <xf numFmtId="0" fontId="17" fillId="0" borderId="7" xfId="0" applyFont="1" applyBorder="1"/>
    <xf numFmtId="4" fontId="17" fillId="0" borderId="1" xfId="0" applyNumberFormat="1" applyFont="1" applyBorder="1"/>
    <xf numFmtId="0" fontId="17" fillId="0" borderId="1" xfId="0" applyFont="1" applyFill="1" applyBorder="1"/>
    <xf numFmtId="0" fontId="17" fillId="0" borderId="7" xfId="0" applyFont="1" applyFill="1" applyBorder="1"/>
    <xf numFmtId="0" fontId="6" fillId="0" borderId="8" xfId="0" applyFont="1" applyBorder="1" applyAlignment="1">
      <alignment horizontal="justify" vertical="top" wrapText="1"/>
    </xf>
    <xf numFmtId="170" fontId="6" fillId="0" borderId="1" xfId="0" applyNumberFormat="1" applyFont="1" applyBorder="1" applyAlignment="1">
      <alignment horizontal="right" vertical="center" wrapText="1"/>
    </xf>
    <xf numFmtId="2" fontId="6" fillId="0" borderId="1" xfId="0" applyNumberFormat="1" applyFont="1" applyBorder="1" applyAlignment="1">
      <alignment horizontal="right" vertical="center"/>
    </xf>
    <xf numFmtId="0" fontId="6" fillId="0" borderId="8" xfId="0" applyFont="1" applyFill="1" applyBorder="1" applyAlignment="1">
      <alignment horizontal="justify" vertical="top" wrapText="1"/>
    </xf>
    <xf numFmtId="170" fontId="6" fillId="0" borderId="1" xfId="0" applyNumberFormat="1" applyFont="1" applyFill="1" applyBorder="1" applyAlignment="1">
      <alignment horizontal="right" vertical="center" wrapText="1"/>
    </xf>
    <xf numFmtId="0" fontId="5" fillId="0" borderId="8" xfId="0" applyFont="1" applyBorder="1" applyAlignment="1">
      <alignment horizontal="justify" vertical="top" wrapText="1"/>
    </xf>
    <xf numFmtId="170" fontId="5" fillId="0" borderId="1" xfId="0" applyNumberFormat="1" applyFont="1" applyBorder="1" applyAlignment="1">
      <alignment horizontal="right" vertical="center" wrapText="1"/>
    </xf>
    <xf numFmtId="0" fontId="6" fillId="0" borderId="8" xfId="0" applyFont="1" applyFill="1" applyBorder="1" applyAlignment="1">
      <alignment horizontal="left" vertical="top" wrapText="1"/>
    </xf>
    <xf numFmtId="2" fontId="6" fillId="0" borderId="1" xfId="0" applyNumberFormat="1" applyFont="1" applyFill="1" applyBorder="1" applyAlignment="1">
      <alignment horizontal="right" vertical="center" wrapText="1"/>
    </xf>
    <xf numFmtId="0" fontId="6" fillId="0" borderId="8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right" vertical="center"/>
    </xf>
    <xf numFmtId="0" fontId="6" fillId="0" borderId="2" xfId="0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right" vertical="top" wrapText="1"/>
    </xf>
    <xf numFmtId="49" fontId="6" fillId="0" borderId="1" xfId="0" applyNumberFormat="1" applyFont="1" applyBorder="1" applyAlignment="1">
      <alignment horizontal="right" vertical="top" wrapText="1"/>
    </xf>
    <xf numFmtId="2" fontId="6" fillId="0" borderId="1" xfId="0" applyNumberFormat="1" applyFont="1" applyBorder="1" applyAlignment="1">
      <alignment horizontal="right" vertical="center" wrapText="1"/>
    </xf>
    <xf numFmtId="0" fontId="6" fillId="0" borderId="8" xfId="0" applyNumberFormat="1" applyFont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right" vertical="center" wrapText="1"/>
    </xf>
    <xf numFmtId="0" fontId="5" fillId="0" borderId="8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right" vertical="center" wrapText="1"/>
    </xf>
    <xf numFmtId="180" fontId="5" fillId="0" borderId="1" xfId="0" applyNumberFormat="1" applyFont="1" applyBorder="1" applyAlignment="1">
      <alignment horizontal="center" vertical="center" wrapText="1"/>
    </xf>
    <xf numFmtId="181" fontId="5" fillId="0" borderId="1" xfId="0" applyNumberFormat="1" applyFont="1" applyBorder="1" applyAlignment="1">
      <alignment horizontal="center" vertical="center" wrapText="1"/>
    </xf>
    <xf numFmtId="172" fontId="5" fillId="0" borderId="1" xfId="0" applyNumberFormat="1" applyFont="1" applyBorder="1" applyAlignment="1">
      <alignment horizontal="center" vertical="center" wrapText="1"/>
    </xf>
    <xf numFmtId="182" fontId="5" fillId="0" borderId="1" xfId="0" applyNumberFormat="1" applyFont="1" applyBorder="1" applyAlignment="1">
      <alignment horizontal="center" vertical="center" wrapText="1"/>
    </xf>
    <xf numFmtId="0" fontId="5" fillId="0" borderId="1" xfId="38" applyNumberFormat="1" applyFont="1" applyBorder="1" applyAlignment="1">
      <alignment horizontal="center" vertical="center" wrapText="1"/>
    </xf>
    <xf numFmtId="4" fontId="5" fillId="0" borderId="1" xfId="38" applyNumberFormat="1" applyFont="1" applyBorder="1" applyAlignment="1">
      <alignment horizontal="right" vertical="center"/>
    </xf>
    <xf numFmtId="0" fontId="6" fillId="3" borderId="1" xfId="0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right" vertical="center"/>
    </xf>
    <xf numFmtId="0" fontId="6" fillId="0" borderId="1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" xfId="0" applyNumberFormat="1" applyFont="1" applyBorder="1" applyAlignment="1">
      <alignment horizontal="right" vertical="center"/>
    </xf>
    <xf numFmtId="165" fontId="5" fillId="0" borderId="1" xfId="9" applyNumberFormat="1" applyFont="1" applyBorder="1" applyAlignment="1">
      <alignment horizontal="right" vertical="center"/>
    </xf>
    <xf numFmtId="165" fontId="6" fillId="0" borderId="1" xfId="0" applyNumberFormat="1" applyFont="1" applyBorder="1" applyAlignment="1">
      <alignment horizontal="right" vertical="center"/>
    </xf>
    <xf numFmtId="1" fontId="5" fillId="0" borderId="1" xfId="38" applyNumberFormat="1" applyFont="1" applyBorder="1" applyAlignment="1">
      <alignment horizontal="center" vertical="center" wrapText="1"/>
    </xf>
    <xf numFmtId="2" fontId="5" fillId="0" borderId="1" xfId="38" applyNumberFormat="1" applyFont="1" applyBorder="1" applyAlignment="1">
      <alignment horizontal="right" vertical="center"/>
    </xf>
    <xf numFmtId="3" fontId="5" fillId="0" borderId="1" xfId="38" applyNumberFormat="1" applyFont="1" applyBorder="1" applyAlignment="1">
      <alignment horizontal="center" vertical="center" wrapText="1"/>
    </xf>
    <xf numFmtId="0" fontId="5" fillId="0" borderId="1" xfId="39" applyNumberFormat="1" applyFont="1" applyBorder="1" applyAlignment="1">
      <alignment horizontal="center" vertical="center" wrapText="1"/>
    </xf>
    <xf numFmtId="4" fontId="5" fillId="0" borderId="1" xfId="39" applyNumberFormat="1" applyFont="1" applyBorder="1" applyAlignment="1">
      <alignment horizontal="right" vertical="center"/>
    </xf>
    <xf numFmtId="2" fontId="5" fillId="0" borderId="1" xfId="39" applyNumberFormat="1" applyFont="1" applyBorder="1" applyAlignment="1">
      <alignment horizontal="right" vertical="center"/>
    </xf>
    <xf numFmtId="0" fontId="5" fillId="0" borderId="1" xfId="37" applyNumberFormat="1" applyFont="1" applyBorder="1" applyAlignment="1">
      <alignment horizontal="center" vertical="center" wrapText="1"/>
    </xf>
    <xf numFmtId="4" fontId="5" fillId="0" borderId="1" xfId="37" applyNumberFormat="1" applyFont="1" applyBorder="1" applyAlignment="1">
      <alignment horizontal="right" vertical="center"/>
    </xf>
    <xf numFmtId="1" fontId="5" fillId="0" borderId="1" xfId="37" applyNumberFormat="1" applyFont="1" applyBorder="1" applyAlignment="1">
      <alignment horizontal="center" vertical="center" wrapText="1"/>
    </xf>
    <xf numFmtId="0" fontId="5" fillId="0" borderId="1" xfId="40" applyNumberFormat="1" applyFont="1" applyBorder="1" applyAlignment="1">
      <alignment horizontal="center" vertical="center" wrapText="1"/>
    </xf>
    <xf numFmtId="4" fontId="5" fillId="0" borderId="1" xfId="40" applyNumberFormat="1" applyFont="1" applyBorder="1" applyAlignment="1">
      <alignment horizontal="right" vertical="center"/>
    </xf>
    <xf numFmtId="1" fontId="5" fillId="0" borderId="1" xfId="40" applyNumberFormat="1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right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right" vertical="center"/>
    </xf>
    <xf numFmtId="0" fontId="5" fillId="0" borderId="1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165" fontId="5" fillId="4" borderId="1" xfId="0" applyNumberFormat="1" applyFont="1" applyFill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165" fontId="5" fillId="0" borderId="1" xfId="38" applyNumberFormat="1" applyFont="1" applyBorder="1" applyAlignment="1">
      <alignment horizontal="right" vertical="center" wrapText="1"/>
    </xf>
    <xf numFmtId="166" fontId="5" fillId="0" borderId="1" xfId="38" applyNumberFormat="1" applyFont="1" applyBorder="1" applyAlignment="1">
      <alignment horizontal="right" vertical="center" wrapText="1"/>
    </xf>
    <xf numFmtId="165" fontId="5" fillId="0" borderId="1" xfId="37" applyNumberFormat="1" applyFont="1" applyBorder="1" applyAlignment="1">
      <alignment horizontal="right" vertical="center" wrapText="1"/>
    </xf>
    <xf numFmtId="184" fontId="5" fillId="0" borderId="1" xfId="33" applyNumberFormat="1" applyFont="1" applyBorder="1" applyAlignment="1">
      <alignment horizontal="right" vertical="center" wrapText="1"/>
    </xf>
    <xf numFmtId="184" fontId="6" fillId="0" borderId="1" xfId="0" applyNumberFormat="1" applyFont="1" applyBorder="1" applyAlignment="1">
      <alignment horizontal="right" vertical="center"/>
    </xf>
    <xf numFmtId="14" fontId="6" fillId="0" borderId="0" xfId="0" applyNumberFormat="1" applyFont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top"/>
    </xf>
    <xf numFmtId="4" fontId="6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 vertical="top" wrapText="1"/>
    </xf>
    <xf numFmtId="4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 vertical="top"/>
    </xf>
    <xf numFmtId="169" fontId="5" fillId="0" borderId="1" xfId="3" applyNumberFormat="1" applyFont="1" applyBorder="1" applyAlignment="1">
      <alignment horizontal="right" vertical="top"/>
    </xf>
    <xf numFmtId="169" fontId="5" fillId="0" borderId="1" xfId="0" applyNumberFormat="1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wrapText="1"/>
    </xf>
    <xf numFmtId="4" fontId="10" fillId="0" borderId="1" xfId="0" applyNumberFormat="1" applyFont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/>
    </xf>
    <xf numFmtId="2" fontId="6" fillId="0" borderId="1" xfId="0" applyNumberFormat="1" applyFont="1" applyBorder="1" applyAlignment="1">
      <alignment vertical="top" wrapText="1"/>
    </xf>
    <xf numFmtId="165" fontId="5" fillId="0" borderId="1" xfId="0" applyNumberFormat="1" applyFont="1" applyBorder="1" applyAlignment="1">
      <alignment horizontal="center" vertical="top" wrapText="1"/>
    </xf>
    <xf numFmtId="166" fontId="5" fillId="0" borderId="1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justify" vertical="top" wrapText="1"/>
    </xf>
    <xf numFmtId="4" fontId="18" fillId="0" borderId="1" xfId="0" applyNumberFormat="1" applyFont="1" applyBorder="1" applyAlignment="1">
      <alignment horizontal="center" vertical="top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horizontal="justify" vertical="top"/>
    </xf>
    <xf numFmtId="0" fontId="6" fillId="0" borderId="1" xfId="0" applyFont="1" applyFill="1" applyBorder="1" applyAlignment="1">
      <alignment horizontal="center" vertical="top" wrapText="1"/>
    </xf>
    <xf numFmtId="4" fontId="6" fillId="3" borderId="1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>
      <alignment horizontal="center" vertical="top" wrapText="1"/>
    </xf>
    <xf numFmtId="49" fontId="6" fillId="3" borderId="1" xfId="0" applyNumberFormat="1" applyFont="1" applyFill="1" applyBorder="1" applyAlignment="1">
      <alignment horizontal="center" vertical="top"/>
    </xf>
    <xf numFmtId="49" fontId="6" fillId="3" borderId="1" xfId="0" applyNumberFormat="1" applyFont="1" applyFill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left" vertical="top" wrapText="1"/>
    </xf>
    <xf numFmtId="170" fontId="5" fillId="0" borderId="1" xfId="0" applyNumberFormat="1" applyFont="1" applyFill="1" applyBorder="1" applyAlignment="1">
      <alignment horizontal="center" vertical="top" wrapText="1"/>
    </xf>
    <xf numFmtId="170" fontId="5" fillId="0" borderId="1" xfId="36" applyNumberFormat="1" applyFont="1" applyFill="1" applyBorder="1" applyAlignment="1">
      <alignment horizontal="center" vertical="top"/>
    </xf>
    <xf numFmtId="169" fontId="5" fillId="3" borderId="1" xfId="1" applyNumberFormat="1" applyFont="1" applyFill="1" applyBorder="1" applyAlignment="1">
      <alignment horizontal="center" vertical="top" wrapText="1"/>
    </xf>
    <xf numFmtId="169" fontId="5" fillId="3" borderId="1" xfId="1" applyNumberFormat="1" applyFont="1" applyFill="1" applyBorder="1" applyAlignment="1">
      <alignment horizontal="center" vertical="top"/>
    </xf>
    <xf numFmtId="0" fontId="5" fillId="0" borderId="1" xfId="10" applyFont="1" applyBorder="1" applyAlignment="1">
      <alignment horizontal="center" vertical="top" wrapText="1"/>
    </xf>
    <xf numFmtId="0" fontId="5" fillId="0" borderId="1" xfId="10" applyFont="1" applyBorder="1" applyAlignment="1">
      <alignment horizontal="left" vertical="top" wrapText="1"/>
    </xf>
    <xf numFmtId="4" fontId="5" fillId="0" borderId="1" xfId="10" applyNumberFormat="1" applyFont="1" applyBorder="1" applyAlignment="1">
      <alignment horizontal="center" vertical="top" wrapText="1"/>
    </xf>
    <xf numFmtId="0" fontId="5" fillId="0" borderId="1" xfId="10" applyFont="1" applyFill="1" applyBorder="1" applyAlignment="1">
      <alignment horizontal="center" vertical="top" wrapText="1"/>
    </xf>
    <xf numFmtId="0" fontId="5" fillId="0" borderId="1" xfId="10" applyFont="1" applyFill="1" applyBorder="1" applyAlignment="1">
      <alignment horizontal="left" vertical="top" wrapText="1"/>
    </xf>
    <xf numFmtId="4" fontId="5" fillId="0" borderId="1" xfId="10" applyNumberFormat="1" applyFont="1" applyFill="1" applyBorder="1" applyAlignment="1">
      <alignment horizontal="center" vertical="top" wrapText="1"/>
    </xf>
    <xf numFmtId="0" fontId="5" fillId="0" borderId="1" xfId="5" applyFont="1" applyBorder="1" applyAlignment="1">
      <alignment horizontal="left" vertical="top" wrapText="1"/>
    </xf>
    <xf numFmtId="170" fontId="6" fillId="0" borderId="1" xfId="0" applyNumberFormat="1" applyFont="1" applyBorder="1" applyAlignment="1">
      <alignment horizontal="center" vertical="top"/>
    </xf>
    <xf numFmtId="170" fontId="6" fillId="0" borderId="1" xfId="17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/>
    </xf>
    <xf numFmtId="173" fontId="6" fillId="0" borderId="1" xfId="0" applyNumberFormat="1" applyFont="1" applyBorder="1" applyAlignment="1">
      <alignment horizontal="center" vertical="top" wrapText="1"/>
    </xf>
    <xf numFmtId="49" fontId="5" fillId="0" borderId="1" xfId="16" applyNumberFormat="1" applyFont="1" applyBorder="1" applyAlignment="1">
      <alignment horizontal="center" vertical="top" wrapText="1"/>
    </xf>
    <xf numFmtId="0" fontId="5" fillId="0" borderId="1" xfId="16" applyFont="1" applyBorder="1" applyAlignment="1">
      <alignment horizontal="center" vertical="top" wrapText="1"/>
    </xf>
    <xf numFmtId="4" fontId="5" fillId="3" borderId="1" xfId="16" applyNumberFormat="1" applyFont="1" applyFill="1" applyBorder="1" applyAlignment="1" applyProtection="1">
      <alignment horizontal="center" vertical="top" wrapText="1"/>
    </xf>
    <xf numFmtId="4" fontId="5" fillId="0" borderId="1" xfId="16" applyNumberFormat="1" applyFont="1" applyBorder="1" applyAlignment="1">
      <alignment horizontal="center" vertical="top"/>
    </xf>
    <xf numFmtId="4" fontId="5" fillId="3" borderId="1" xfId="16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left" vertical="top" wrapText="1"/>
    </xf>
    <xf numFmtId="49" fontId="6" fillId="0" borderId="1" xfId="0" applyNumberFormat="1" applyFont="1" applyBorder="1" applyAlignment="1">
      <alignment vertical="top" wrapText="1"/>
    </xf>
    <xf numFmtId="170" fontId="5" fillId="3" borderId="1" xfId="5" applyNumberFormat="1" applyFont="1" applyFill="1" applyBorder="1" applyAlignment="1">
      <alignment horizontal="center" vertical="top" wrapText="1"/>
    </xf>
    <xf numFmtId="170" fontId="5" fillId="3" borderId="1" xfId="5" applyNumberFormat="1" applyFont="1" applyFill="1" applyBorder="1" applyAlignment="1">
      <alignment horizontal="center" vertical="top"/>
    </xf>
    <xf numFmtId="1" fontId="5" fillId="0" borderId="1" xfId="0" applyNumberFormat="1" applyFont="1" applyBorder="1" applyAlignment="1">
      <alignment horizontal="center" vertical="top" wrapText="1"/>
    </xf>
    <xf numFmtId="170" fontId="5" fillId="0" borderId="1" xfId="0" applyNumberFormat="1" applyFont="1" applyBorder="1" applyAlignment="1">
      <alignment horizontal="center" vertical="top" wrapText="1"/>
    </xf>
    <xf numFmtId="170" fontId="5" fillId="0" borderId="1" xfId="5" applyNumberFormat="1" applyFont="1" applyBorder="1" applyAlignment="1">
      <alignment horizontal="center" vertical="top"/>
    </xf>
    <xf numFmtId="4" fontId="5" fillId="0" borderId="1" xfId="4" applyNumberFormat="1" applyFont="1" applyBorder="1" applyAlignment="1">
      <alignment horizontal="center" vertical="top"/>
    </xf>
    <xf numFmtId="0" fontId="5" fillId="0" borderId="1" xfId="18" applyNumberFormat="1" applyFont="1" applyBorder="1" applyAlignment="1">
      <alignment horizontal="center" vertical="top" wrapText="1"/>
    </xf>
    <xf numFmtId="4" fontId="5" fillId="0" borderId="1" xfId="19" applyNumberFormat="1" applyFont="1" applyBorder="1" applyAlignment="1">
      <alignment horizontal="center" vertical="top"/>
    </xf>
    <xf numFmtId="4" fontId="5" fillId="0" borderId="1" xfId="20" applyNumberFormat="1" applyFont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center" vertical="top" wrapText="1"/>
    </xf>
    <xf numFmtId="165" fontId="5" fillId="0" borderId="1" xfId="0" applyNumberFormat="1" applyFont="1" applyBorder="1" applyAlignment="1">
      <alignment horizontal="center" vertical="top"/>
    </xf>
    <xf numFmtId="0" fontId="6" fillId="0" borderId="1" xfId="23" applyNumberFormat="1" applyFont="1" applyBorder="1" applyAlignment="1">
      <alignment horizontal="center" vertical="top" wrapText="1"/>
    </xf>
    <xf numFmtId="0" fontId="5" fillId="0" borderId="1" xfId="23" applyNumberFormat="1" applyFont="1" applyBorder="1" applyAlignment="1">
      <alignment horizontal="left" vertical="top" wrapText="1"/>
    </xf>
    <xf numFmtId="0" fontId="6" fillId="0" borderId="1" xfId="23" applyFont="1" applyBorder="1" applyAlignment="1">
      <alignment horizontal="center" vertical="top" wrapText="1"/>
    </xf>
    <xf numFmtId="4" fontId="6" fillId="0" borderId="1" xfId="23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vertical="top" wrapText="1"/>
    </xf>
    <xf numFmtId="4" fontId="5" fillId="0" borderId="1" xfId="0" applyNumberFormat="1" applyFont="1" applyFill="1" applyBorder="1" applyAlignment="1">
      <alignment horizontal="center" vertical="top" wrapText="1"/>
    </xf>
    <xf numFmtId="0" fontId="5" fillId="0" borderId="1" xfId="5" applyFont="1" applyBorder="1" applyAlignment="1">
      <alignment horizontal="center" vertical="top" wrapText="1"/>
    </xf>
    <xf numFmtId="4" fontId="5" fillId="0" borderId="1" xfId="1" applyNumberFormat="1" applyFont="1" applyBorder="1" applyAlignment="1">
      <alignment horizontal="center" vertical="top" wrapText="1"/>
    </xf>
    <xf numFmtId="170" fontId="5" fillId="0" borderId="1" xfId="0" applyNumberFormat="1" applyFont="1" applyBorder="1" applyAlignment="1">
      <alignment horizontal="center" vertical="top"/>
    </xf>
    <xf numFmtId="169" fontId="5" fillId="0" borderId="1" xfId="1" applyNumberFormat="1" applyFont="1" applyBorder="1" applyAlignment="1">
      <alignment horizontal="center" vertical="top"/>
    </xf>
    <xf numFmtId="4" fontId="5" fillId="4" borderId="1" xfId="0" applyNumberFormat="1" applyFont="1" applyFill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/>
    </xf>
    <xf numFmtId="170" fontId="5" fillId="0" borderId="1" xfId="0" applyNumberFormat="1" applyFont="1" applyFill="1" applyBorder="1" applyAlignment="1">
      <alignment horizontal="center" vertical="top"/>
    </xf>
    <xf numFmtId="4" fontId="5" fillId="0" borderId="1" xfId="5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/>
    </xf>
    <xf numFmtId="4" fontId="6" fillId="0" borderId="1" xfId="1" applyNumberFormat="1" applyFont="1" applyFill="1" applyBorder="1" applyAlignment="1">
      <alignment horizontal="center" vertical="top"/>
    </xf>
    <xf numFmtId="0" fontId="5" fillId="0" borderId="1" xfId="25" applyNumberFormat="1" applyFont="1" applyBorder="1" applyAlignment="1">
      <alignment horizontal="center" vertical="top" wrapText="1"/>
    </xf>
    <xf numFmtId="0" fontId="5" fillId="0" borderId="1" xfId="25" applyNumberFormat="1" applyFont="1" applyBorder="1" applyAlignment="1">
      <alignment horizontal="left" vertical="top" wrapText="1"/>
    </xf>
    <xf numFmtId="4" fontId="5" fillId="0" borderId="1" xfId="25" applyNumberFormat="1" applyFont="1" applyBorder="1" applyAlignment="1">
      <alignment horizontal="center" vertical="top"/>
    </xf>
    <xf numFmtId="176" fontId="5" fillId="0" borderId="1" xfId="26" applyNumberFormat="1" applyFont="1" applyFill="1" applyBorder="1" applyAlignment="1">
      <alignment horizontal="center" vertical="top"/>
    </xf>
    <xf numFmtId="4" fontId="5" fillId="3" borderId="1" xfId="25" applyNumberFormat="1" applyFont="1" applyFill="1" applyBorder="1" applyAlignment="1">
      <alignment horizontal="center" vertical="top"/>
    </xf>
    <xf numFmtId="176" fontId="5" fillId="0" borderId="1" xfId="27" applyNumberFormat="1" applyFont="1" applyFill="1" applyBorder="1" applyAlignment="1">
      <alignment horizontal="center" vertical="top"/>
    </xf>
    <xf numFmtId="12" fontId="5" fillId="3" borderId="1" xfId="0" applyNumberFormat="1" applyFont="1" applyFill="1" applyBorder="1" applyAlignment="1">
      <alignment horizontal="center" vertical="top" wrapText="1"/>
    </xf>
    <xf numFmtId="0" fontId="5" fillId="3" borderId="1" xfId="9" applyNumberFormat="1" applyFont="1" applyFill="1" applyBorder="1" applyAlignment="1">
      <alignment horizontal="center" vertical="top" wrapText="1"/>
    </xf>
    <xf numFmtId="165" fontId="5" fillId="3" borderId="1" xfId="9" applyNumberFormat="1" applyFont="1" applyFill="1" applyBorder="1" applyAlignment="1">
      <alignment horizontal="center" vertical="top"/>
    </xf>
    <xf numFmtId="183" fontId="5" fillId="3" borderId="1" xfId="0" applyNumberFormat="1" applyFont="1" applyFill="1" applyBorder="1" applyAlignment="1">
      <alignment horizontal="center" vertical="top"/>
    </xf>
    <xf numFmtId="4" fontId="5" fillId="3" borderId="1" xfId="0" applyNumberFormat="1" applyFont="1" applyFill="1" applyBorder="1" applyAlignment="1">
      <alignment vertical="top"/>
    </xf>
    <xf numFmtId="0" fontId="5" fillId="3" borderId="1" xfId="37" applyNumberFormat="1" applyFont="1" applyFill="1" applyBorder="1" applyAlignment="1">
      <alignment horizontal="center" vertical="top" wrapText="1"/>
    </xf>
    <xf numFmtId="4" fontId="5" fillId="3" borderId="1" xfId="37" applyNumberFormat="1" applyFont="1" applyFill="1" applyBorder="1" applyAlignment="1">
      <alignment horizontal="center" vertical="top"/>
    </xf>
    <xf numFmtId="4" fontId="5" fillId="3" borderId="1" xfId="0" applyNumberFormat="1" applyFont="1" applyFill="1" applyBorder="1" applyAlignment="1">
      <alignment horizontal="center" vertical="top" wrapText="1"/>
    </xf>
    <xf numFmtId="164" fontId="5" fillId="3" borderId="1" xfId="0" applyNumberFormat="1" applyFont="1" applyFill="1" applyBorder="1" applyAlignment="1">
      <alignment horizontal="center" vertical="top"/>
    </xf>
    <xf numFmtId="4" fontId="5" fillId="0" borderId="1" xfId="32" applyNumberFormat="1" applyFont="1" applyFill="1" applyBorder="1" applyAlignment="1">
      <alignment horizontal="center" vertical="top"/>
    </xf>
    <xf numFmtId="178" fontId="6" fillId="0" borderId="1" xfId="33" applyNumberFormat="1" applyFont="1" applyBorder="1" applyAlignment="1">
      <alignment vertical="top" wrapText="1"/>
    </xf>
    <xf numFmtId="173" fontId="6" fillId="0" borderId="1" xfId="0" applyNumberFormat="1" applyFont="1" applyBorder="1" applyAlignment="1">
      <alignment vertical="top" wrapText="1"/>
    </xf>
    <xf numFmtId="0" fontId="6" fillId="0" borderId="1" xfId="34" applyFont="1" applyBorder="1" applyAlignment="1">
      <alignment horizontal="center" vertical="top" wrapText="1"/>
    </xf>
    <xf numFmtId="2" fontId="5" fillId="3" borderId="1" xfId="0" applyNumberFormat="1" applyFont="1" applyFill="1" applyBorder="1" applyAlignment="1">
      <alignment horizontal="center" vertical="top" wrapText="1"/>
    </xf>
    <xf numFmtId="4" fontId="10" fillId="0" borderId="1" xfId="10" applyNumberFormat="1" applyFont="1" applyFill="1" applyBorder="1" applyAlignment="1" applyProtection="1">
      <alignment horizontal="center" vertical="top" wrapText="1"/>
    </xf>
    <xf numFmtId="170" fontId="5" fillId="3" borderId="1" xfId="0" applyNumberFormat="1" applyFont="1" applyFill="1" applyBorder="1" applyAlignment="1">
      <alignment horizontal="center" vertical="top" wrapText="1"/>
    </xf>
    <xf numFmtId="170" fontId="5" fillId="3" borderId="1" xfId="0" applyNumberFormat="1" applyFont="1" applyFill="1" applyBorder="1" applyAlignment="1">
      <alignment horizontal="center" vertical="top"/>
    </xf>
    <xf numFmtId="180" fontId="5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 shrinkToFit="1"/>
    </xf>
    <xf numFmtId="2" fontId="5" fillId="3" borderId="1" xfId="0" applyNumberFormat="1" applyFont="1" applyFill="1" applyBorder="1" applyAlignment="1">
      <alignment horizontal="center" vertical="top"/>
    </xf>
    <xf numFmtId="181" fontId="5" fillId="3" borderId="1" xfId="0" applyNumberFormat="1" applyFont="1" applyFill="1" applyBorder="1" applyAlignment="1">
      <alignment horizontal="center" vertical="top" wrapText="1"/>
    </xf>
    <xf numFmtId="182" fontId="5" fillId="3" borderId="1" xfId="0" applyNumberFormat="1" applyFont="1" applyFill="1" applyBorder="1" applyAlignment="1">
      <alignment horizontal="center" vertical="top" wrapText="1"/>
    </xf>
    <xf numFmtId="167" fontId="6" fillId="0" borderId="1" xfId="0" applyNumberFormat="1" applyFont="1" applyBorder="1" applyAlignment="1">
      <alignment horizontal="center" vertical="top"/>
    </xf>
    <xf numFmtId="168" fontId="6" fillId="0" borderId="1" xfId="0" applyNumberFormat="1" applyFont="1" applyBorder="1" applyAlignment="1">
      <alignment horizontal="center" vertical="top" wrapText="1"/>
    </xf>
    <xf numFmtId="49" fontId="5" fillId="0" borderId="1" xfId="0" applyNumberFormat="1" applyFont="1" applyFill="1" applyBorder="1" applyAlignment="1" applyProtection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4" fontId="18" fillId="0" borderId="1" xfId="0" applyNumberFormat="1" applyFont="1" applyBorder="1" applyAlignment="1">
      <alignment horizontal="center" vertical="top" wrapText="1"/>
    </xf>
    <xf numFmtId="4" fontId="18" fillId="0" borderId="1" xfId="0" applyNumberFormat="1" applyFont="1" applyBorder="1" applyAlignment="1">
      <alignment vertical="top" wrapText="1"/>
    </xf>
    <xf numFmtId="4" fontId="22" fillId="0" borderId="1" xfId="0" applyNumberFormat="1" applyFont="1" applyBorder="1" applyAlignment="1">
      <alignment vertical="top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Border="1" applyAlignment="1">
      <alignment horizontal="justify" vertical="top" wrapText="1"/>
    </xf>
    <xf numFmtId="0" fontId="5" fillId="0" borderId="1" xfId="0" applyFont="1" applyFill="1" applyBorder="1" applyAlignment="1">
      <alignment horizontal="center" vertical="top"/>
    </xf>
    <xf numFmtId="2" fontId="5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2" fontId="5" fillId="0" borderId="1" xfId="0" applyNumberFormat="1" applyFont="1" applyFill="1" applyBorder="1" applyAlignment="1">
      <alignment horizontal="center" vertical="top" wrapText="1"/>
    </xf>
    <xf numFmtId="179" fontId="6" fillId="0" borderId="1" xfId="0" applyNumberFormat="1" applyFont="1" applyBorder="1" applyAlignment="1">
      <alignment horizontal="center" vertical="top"/>
    </xf>
    <xf numFmtId="3" fontId="6" fillId="0" borderId="1" xfId="0" applyNumberFormat="1" applyFont="1" applyBorder="1" applyAlignment="1">
      <alignment horizontal="center" vertical="top" wrapText="1"/>
    </xf>
    <xf numFmtId="49" fontId="6" fillId="3" borderId="1" xfId="0" quotePrefix="1" applyNumberFormat="1" applyFont="1" applyFill="1" applyBorder="1" applyAlignment="1">
      <alignment horizontal="center" vertical="top" wrapText="1"/>
    </xf>
    <xf numFmtId="2" fontId="6" fillId="3" borderId="1" xfId="0" applyNumberFormat="1" applyFont="1" applyFill="1" applyBorder="1" applyAlignment="1">
      <alignment horizontal="center" vertical="top" wrapText="1"/>
    </xf>
    <xf numFmtId="4" fontId="5" fillId="0" borderId="1" xfId="8" applyNumberFormat="1" applyFont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top"/>
    </xf>
    <xf numFmtId="4" fontId="5" fillId="0" borderId="1" xfId="0" applyNumberFormat="1" applyFont="1" applyFill="1" applyBorder="1" applyAlignment="1" applyProtection="1">
      <alignment horizontal="center" vertical="top" wrapText="1"/>
    </xf>
    <xf numFmtId="49" fontId="6" fillId="0" borderId="1" xfId="0" applyNumberFormat="1" applyFont="1" applyBorder="1" applyAlignment="1">
      <alignment vertical="top"/>
    </xf>
    <xf numFmtId="4" fontId="8" fillId="0" borderId="1" xfId="0" applyNumberFormat="1" applyFont="1" applyFill="1" applyBorder="1" applyAlignment="1" applyProtection="1">
      <alignment horizontal="center" vertical="top" wrapText="1"/>
    </xf>
    <xf numFmtId="0" fontId="8" fillId="0" borderId="1" xfId="0" applyNumberFormat="1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vertical="top"/>
    </xf>
    <xf numFmtId="46" fontId="5" fillId="3" borderId="1" xfId="0" applyNumberFormat="1" applyFont="1" applyFill="1" applyBorder="1" applyAlignment="1">
      <alignment horizontal="center" vertical="top" wrapText="1"/>
    </xf>
    <xf numFmtId="169" fontId="5" fillId="0" borderId="1" xfId="1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179" fontId="6" fillId="0" borderId="1" xfId="0" applyNumberFormat="1" applyFont="1" applyBorder="1" applyAlignment="1">
      <alignment horizontal="center" vertical="top" wrapText="1"/>
    </xf>
    <xf numFmtId="0" fontId="5" fillId="3" borderId="1" xfId="0" applyNumberFormat="1" applyFont="1" applyFill="1" applyBorder="1" applyAlignment="1">
      <alignment horizontal="center" vertical="top"/>
    </xf>
    <xf numFmtId="0" fontId="26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/>
    </xf>
    <xf numFmtId="0" fontId="27" fillId="0" borderId="1" xfId="0" applyFont="1" applyBorder="1" applyAlignment="1">
      <alignment vertical="top" wrapText="1"/>
    </xf>
    <xf numFmtId="0" fontId="5" fillId="3" borderId="1" xfId="0" applyFont="1" applyFill="1" applyBorder="1" applyAlignment="1">
      <alignment horizontal="left" vertical="top"/>
    </xf>
    <xf numFmtId="0" fontId="5" fillId="4" borderId="1" xfId="0" applyFont="1" applyFill="1" applyBorder="1" applyAlignment="1">
      <alignment horizontal="left" vertical="top" wrapText="1"/>
    </xf>
    <xf numFmtId="0" fontId="5" fillId="3" borderId="1" xfId="37" applyNumberFormat="1" applyFont="1" applyFill="1" applyBorder="1" applyAlignment="1">
      <alignment horizontal="left" vertical="top" wrapText="1"/>
    </xf>
    <xf numFmtId="0" fontId="5" fillId="0" borderId="1" xfId="32" applyFont="1" applyBorder="1" applyAlignment="1">
      <alignment horizontal="left" vertical="top" wrapText="1"/>
    </xf>
    <xf numFmtId="0" fontId="5" fillId="0" borderId="1" xfId="17" applyNumberFormat="1" applyFont="1" applyFill="1" applyBorder="1" applyAlignment="1" applyProtection="1">
      <alignment horizontal="left" vertical="top" wrapText="1"/>
    </xf>
    <xf numFmtId="49" fontId="5" fillId="3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/>
    </xf>
    <xf numFmtId="4" fontId="5" fillId="0" borderId="1" xfId="0" applyNumberFormat="1" applyFont="1" applyBorder="1" applyAlignment="1">
      <alignment horizontal="left" vertical="top" wrapText="1"/>
    </xf>
    <xf numFmtId="49" fontId="5" fillId="3" borderId="1" xfId="0" quotePrefix="1" applyNumberFormat="1" applyFont="1" applyFill="1" applyBorder="1" applyAlignment="1">
      <alignment horizontal="left" vertical="top" wrapText="1"/>
    </xf>
    <xf numFmtId="49" fontId="5" fillId="3" borderId="1" xfId="0" applyNumberFormat="1" applyFont="1" applyFill="1" applyBorder="1" applyAlignment="1">
      <alignment horizontal="left" vertical="top"/>
    </xf>
    <xf numFmtId="4" fontId="6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14" fontId="6" fillId="0" borderId="0" xfId="0" applyNumberFormat="1" applyFont="1" applyBorder="1" applyAlignment="1">
      <alignment horizontal="center" vertical="center" wrapText="1"/>
    </xf>
    <xf numFmtId="169" fontId="6" fillId="0" borderId="1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4" fontId="6" fillId="0" borderId="1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49" fontId="6" fillId="3" borderId="1" xfId="0" applyNumberFormat="1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</cellXfs>
  <cellStyles count="41">
    <cellStyle name="Денежный" xfId="24" builtinId="4"/>
    <cellStyle name="Обычный" xfId="0" builtinId="0"/>
    <cellStyle name="Обычный 10" xfId="4"/>
    <cellStyle name="Обычный 11" xfId="34"/>
    <cellStyle name="Обычный 2" xfId="10"/>
    <cellStyle name="Обычный 2 2" xfId="30"/>
    <cellStyle name="Обычный 3" xfId="17"/>
    <cellStyle name="Обычный 3 2" xfId="2"/>
    <cellStyle name="Обычный 4" xfId="36"/>
    <cellStyle name="Обычный 5" xfId="16"/>
    <cellStyle name="Обычный 8" xfId="23"/>
    <cellStyle name="Обычный 9" xfId="32"/>
    <cellStyle name="Обычный_01.01.18" xfId="15"/>
    <cellStyle name="Обычный_01.01.2016" xfId="21"/>
    <cellStyle name="Обычный_01.04.2016 г." xfId="19"/>
    <cellStyle name="Обычный_01.07.2016 г." xfId="20"/>
    <cellStyle name="Обычный_01.10.15." xfId="29"/>
    <cellStyle name="Обычный_01.10.17" xfId="31"/>
    <cellStyle name="Обычный_01.10.2015" xfId="18"/>
    <cellStyle name="Обычный_2" xfId="25"/>
    <cellStyle name="Обычный_2016" xfId="27"/>
    <cellStyle name="Обычный_31.12.2015" xfId="28"/>
    <cellStyle name="Обычный_3кв2016" xfId="22"/>
    <cellStyle name="Обычный_9 мес." xfId="26"/>
    <cellStyle name="Обычный_Sheet1" xfId="7"/>
    <cellStyle name="Обычный_в управленрие и админ" xfId="14"/>
    <cellStyle name="Обычный_ДВИЖИМОЕ" xfId="38"/>
    <cellStyle name="Обычный_Лист1" xfId="5"/>
    <cellStyle name="Обычный_Лист1 2" xfId="8"/>
    <cellStyle name="Обычный_Лист2" xfId="9"/>
    <cellStyle name="Обычный_на 01.01.2015" xfId="11"/>
    <cellStyle name="Обычный_на 01.09.2015 (2)" xfId="12"/>
    <cellStyle name="Обычный_на 01.10.17" xfId="13"/>
    <cellStyle name="Обычный_на 01.10.2017" xfId="35"/>
    <cellStyle name="Обычный_НЕДВИЖИМОЕ" xfId="37"/>
    <cellStyle name="Обычный_особо ценное движимое" xfId="39"/>
    <cellStyle name="Обычный_Перечень на 01.10.2012 " xfId="6"/>
    <cellStyle name="Обычный_Прил.1" xfId="40"/>
    <cellStyle name="Финансовый" xfId="1" builtinId="3"/>
    <cellStyle name="Финансовый 2" xfId="3"/>
    <cellStyle name="Финансовый 3" xfId="3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185"/>
  <sheetViews>
    <sheetView tabSelected="1" topLeftCell="A70" workbookViewId="0">
      <selection activeCell="K45" sqref="K45"/>
    </sheetView>
  </sheetViews>
  <sheetFormatPr defaultColWidth="8.85546875" defaultRowHeight="11.25" x14ac:dyDescent="0.25"/>
  <cols>
    <col min="1" max="1" width="5.7109375" style="590" customWidth="1"/>
    <col min="2" max="2" width="13.28515625" style="590" customWidth="1"/>
    <col min="3" max="3" width="16" style="581" customWidth="1"/>
    <col min="4" max="4" width="13.42578125" style="590" customWidth="1"/>
    <col min="5" max="5" width="11.85546875" style="340" customWidth="1"/>
    <col min="6" max="6" width="12.5703125" style="590" customWidth="1"/>
    <col min="7" max="7" width="14.5703125" style="590" customWidth="1"/>
    <col min="8" max="8" width="14.140625" style="590" customWidth="1"/>
    <col min="9" max="9" width="13.7109375" style="590" customWidth="1"/>
    <col min="10" max="10" width="13.28515625" style="590" customWidth="1"/>
    <col min="11" max="11" width="12.140625" style="590" customWidth="1"/>
    <col min="12" max="12" width="14.7109375" style="590" customWidth="1"/>
    <col min="13" max="16384" width="8.85546875" style="590"/>
  </cols>
  <sheetData>
    <row r="1" spans="1:13" x14ac:dyDescent="0.25">
      <c r="A1" s="580"/>
      <c r="B1" s="667">
        <v>43831</v>
      </c>
      <c r="C1" s="133"/>
      <c r="D1" s="578"/>
      <c r="E1" s="578"/>
      <c r="F1" s="123"/>
      <c r="G1" s="123"/>
      <c r="H1" s="123"/>
      <c r="I1" s="668"/>
      <c r="J1" s="223"/>
      <c r="K1" s="340"/>
      <c r="L1" s="340"/>
    </row>
    <row r="2" spans="1:13" x14ac:dyDescent="0.25">
      <c r="A2" s="820"/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</row>
    <row r="3" spans="1:13" x14ac:dyDescent="0.25">
      <c r="A3" s="580"/>
      <c r="B3" s="580"/>
      <c r="C3" s="133"/>
      <c r="D3" s="578"/>
      <c r="E3" s="578"/>
      <c r="F3" s="123"/>
      <c r="G3" s="123"/>
      <c r="H3" s="123"/>
      <c r="I3" s="668"/>
      <c r="J3" s="223"/>
      <c r="K3" s="340"/>
      <c r="L3" s="340"/>
    </row>
    <row r="4" spans="1:13" x14ac:dyDescent="0.25">
      <c r="A4" s="580"/>
      <c r="B4" s="580"/>
      <c r="C4" s="133"/>
      <c r="D4" s="578"/>
      <c r="E4" s="821" t="s">
        <v>0</v>
      </c>
      <c r="F4" s="821"/>
      <c r="G4" s="821"/>
      <c r="H4" s="123"/>
      <c r="I4" s="668"/>
      <c r="J4" s="223"/>
      <c r="K4" s="340"/>
      <c r="L4" s="340"/>
    </row>
    <row r="5" spans="1:13" x14ac:dyDescent="0.25">
      <c r="A5" s="580"/>
      <c r="B5" s="580"/>
      <c r="C5" s="133"/>
      <c r="D5" s="578"/>
      <c r="E5" s="578"/>
      <c r="F5" s="123"/>
      <c r="G5" s="123"/>
      <c r="H5" s="123"/>
      <c r="I5" s="668"/>
      <c r="J5" s="223"/>
      <c r="K5" s="340"/>
      <c r="L5" s="340"/>
    </row>
    <row r="6" spans="1:13" x14ac:dyDescent="0.25">
      <c r="A6" s="820" t="s">
        <v>47379</v>
      </c>
      <c r="B6" s="820"/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</row>
    <row r="7" spans="1:13" x14ac:dyDescent="0.25">
      <c r="A7" s="580"/>
      <c r="B7" s="580"/>
      <c r="C7" s="133"/>
      <c r="D7" s="578"/>
      <c r="E7" s="578"/>
      <c r="F7" s="123"/>
      <c r="G7" s="123"/>
      <c r="H7" s="123"/>
      <c r="I7" s="668"/>
      <c r="J7" s="223"/>
      <c r="K7" s="340"/>
      <c r="L7" s="340"/>
    </row>
    <row r="8" spans="1:13" ht="178.5" x14ac:dyDescent="0.25">
      <c r="A8" s="669" t="s">
        <v>1</v>
      </c>
      <c r="B8" s="669" t="s">
        <v>2</v>
      </c>
      <c r="C8" s="9" t="s">
        <v>3</v>
      </c>
      <c r="D8" s="669" t="s">
        <v>47403</v>
      </c>
      <c r="E8" s="669" t="s">
        <v>4</v>
      </c>
      <c r="F8" s="670" t="s">
        <v>5</v>
      </c>
      <c r="G8" s="670" t="s">
        <v>6</v>
      </c>
      <c r="H8" s="670" t="s">
        <v>7</v>
      </c>
      <c r="I8" s="670" t="s">
        <v>8</v>
      </c>
      <c r="J8" s="671" t="s">
        <v>9</v>
      </c>
      <c r="K8" s="669" t="s">
        <v>10</v>
      </c>
      <c r="L8" s="669" t="s">
        <v>11</v>
      </c>
    </row>
    <row r="9" spans="1:13" ht="157.5" x14ac:dyDescent="0.25">
      <c r="A9" s="580">
        <v>1</v>
      </c>
      <c r="B9" s="559">
        <v>10111</v>
      </c>
      <c r="C9" s="133" t="s">
        <v>46396</v>
      </c>
      <c r="D9" s="672" t="s">
        <v>50</v>
      </c>
      <c r="E9" s="578" t="s">
        <v>12</v>
      </c>
      <c r="F9" s="673" t="s">
        <v>13</v>
      </c>
      <c r="G9" s="194">
        <v>1766169.48</v>
      </c>
      <c r="H9" s="194">
        <v>573181.14</v>
      </c>
      <c r="I9" s="278">
        <v>1627149.05</v>
      </c>
      <c r="J9" s="223" t="s">
        <v>14</v>
      </c>
      <c r="K9" s="578" t="s">
        <v>15</v>
      </c>
      <c r="L9" s="674" t="s">
        <v>16</v>
      </c>
    </row>
    <row r="10" spans="1:13" ht="157.5" x14ac:dyDescent="0.25">
      <c r="A10" s="580">
        <v>2</v>
      </c>
      <c r="B10" s="559">
        <v>10007</v>
      </c>
      <c r="C10" s="133" t="s">
        <v>46397</v>
      </c>
      <c r="D10" s="672" t="s">
        <v>50</v>
      </c>
      <c r="E10" s="578"/>
      <c r="F10" s="673" t="s">
        <v>17</v>
      </c>
      <c r="G10" s="194">
        <v>184885</v>
      </c>
      <c r="H10" s="194">
        <v>184885</v>
      </c>
      <c r="I10" s="278"/>
      <c r="J10" s="223"/>
      <c r="K10" s="578" t="s">
        <v>15</v>
      </c>
      <c r="L10" s="674" t="s">
        <v>16</v>
      </c>
    </row>
    <row r="11" spans="1:13" ht="157.5" x14ac:dyDescent="0.25">
      <c r="A11" s="580">
        <v>3</v>
      </c>
      <c r="B11" s="559">
        <v>10002</v>
      </c>
      <c r="C11" s="133" t="s">
        <v>46398</v>
      </c>
      <c r="D11" s="672" t="s">
        <v>50</v>
      </c>
      <c r="E11" s="578"/>
      <c r="F11" s="673" t="s">
        <v>18</v>
      </c>
      <c r="G11" s="194">
        <v>68646</v>
      </c>
      <c r="H11" s="194">
        <v>68646</v>
      </c>
      <c r="I11" s="278"/>
      <c r="J11" s="223"/>
      <c r="K11" s="578" t="s">
        <v>15</v>
      </c>
      <c r="L11" s="674" t="s">
        <v>16</v>
      </c>
    </row>
    <row r="12" spans="1:13" ht="157.5" x14ac:dyDescent="0.25">
      <c r="A12" s="580">
        <v>4</v>
      </c>
      <c r="B12" s="559">
        <v>10005</v>
      </c>
      <c r="C12" s="133" t="s">
        <v>46389</v>
      </c>
      <c r="D12" s="672" t="s">
        <v>50</v>
      </c>
      <c r="E12" s="578"/>
      <c r="F12" s="673" t="s">
        <v>19</v>
      </c>
      <c r="G12" s="194">
        <v>200180</v>
      </c>
      <c r="H12" s="194">
        <v>200180</v>
      </c>
      <c r="I12" s="278"/>
      <c r="J12" s="223"/>
      <c r="K12" s="578" t="s">
        <v>15</v>
      </c>
      <c r="L12" s="674" t="s">
        <v>16</v>
      </c>
    </row>
    <row r="13" spans="1:13" ht="157.5" x14ac:dyDescent="0.25">
      <c r="A13" s="580">
        <v>5</v>
      </c>
      <c r="B13" s="559">
        <v>10006</v>
      </c>
      <c r="C13" s="133" t="s">
        <v>20</v>
      </c>
      <c r="D13" s="672" t="s">
        <v>50</v>
      </c>
      <c r="E13" s="578"/>
      <c r="F13" s="673" t="s">
        <v>21</v>
      </c>
      <c r="G13" s="194">
        <v>509408</v>
      </c>
      <c r="H13" s="194">
        <v>509408</v>
      </c>
      <c r="I13" s="278"/>
      <c r="J13" s="223"/>
      <c r="K13" s="578" t="s">
        <v>15</v>
      </c>
      <c r="L13" s="674" t="s">
        <v>16</v>
      </c>
    </row>
    <row r="14" spans="1:13" ht="123.75" x14ac:dyDescent="0.25">
      <c r="A14" s="580">
        <v>6</v>
      </c>
      <c r="B14" s="559">
        <v>11641</v>
      </c>
      <c r="C14" s="133" t="s">
        <v>46390</v>
      </c>
      <c r="D14" s="672" t="s">
        <v>50</v>
      </c>
      <c r="E14" s="578"/>
      <c r="F14" s="673" t="s">
        <v>22</v>
      </c>
      <c r="G14" s="194">
        <v>105397.31</v>
      </c>
      <c r="H14" s="194">
        <v>30521.62</v>
      </c>
      <c r="I14" s="278"/>
      <c r="J14" s="223"/>
      <c r="K14" s="578" t="s">
        <v>15</v>
      </c>
      <c r="L14" s="674"/>
    </row>
    <row r="15" spans="1:13" ht="135" x14ac:dyDescent="0.25">
      <c r="A15" s="580">
        <v>7</v>
      </c>
      <c r="B15" s="559">
        <v>11643</v>
      </c>
      <c r="C15" s="133" t="s">
        <v>46391</v>
      </c>
      <c r="D15" s="672" t="s">
        <v>50</v>
      </c>
      <c r="E15" s="578" t="s">
        <v>23</v>
      </c>
      <c r="F15" s="673" t="s">
        <v>24</v>
      </c>
      <c r="G15" s="194">
        <v>57881.42</v>
      </c>
      <c r="H15" s="194">
        <v>16762.009999999998</v>
      </c>
      <c r="I15" s="278">
        <v>117459.72</v>
      </c>
      <c r="J15" s="223" t="s">
        <v>25</v>
      </c>
      <c r="K15" s="578" t="s">
        <v>15</v>
      </c>
      <c r="L15" s="674"/>
    </row>
    <row r="16" spans="1:13" ht="123.75" x14ac:dyDescent="0.25">
      <c r="A16" s="580">
        <v>8</v>
      </c>
      <c r="B16" s="559">
        <v>11645</v>
      </c>
      <c r="C16" s="133" t="s">
        <v>46392</v>
      </c>
      <c r="D16" s="672" t="s">
        <v>50</v>
      </c>
      <c r="E16" s="578" t="s">
        <v>26</v>
      </c>
      <c r="F16" s="673" t="s">
        <v>27</v>
      </c>
      <c r="G16" s="194">
        <v>101250.96</v>
      </c>
      <c r="H16" s="194">
        <v>23365.14</v>
      </c>
      <c r="I16" s="278">
        <v>203457.01</v>
      </c>
      <c r="J16" s="223" t="s">
        <v>28</v>
      </c>
      <c r="K16" s="578" t="s">
        <v>15</v>
      </c>
      <c r="L16" s="674" t="s">
        <v>29</v>
      </c>
    </row>
    <row r="17" spans="1:12" ht="135" x14ac:dyDescent="0.25">
      <c r="A17" s="580">
        <v>9</v>
      </c>
      <c r="B17" s="559">
        <v>11646</v>
      </c>
      <c r="C17" s="133" t="s">
        <v>46393</v>
      </c>
      <c r="D17" s="672" t="s">
        <v>50</v>
      </c>
      <c r="E17" s="578" t="s">
        <v>30</v>
      </c>
      <c r="F17" s="673" t="s">
        <v>31</v>
      </c>
      <c r="G17" s="194">
        <v>39939.49</v>
      </c>
      <c r="H17" s="194">
        <v>9216.7199999999993</v>
      </c>
      <c r="I17" s="278"/>
      <c r="J17" s="223" t="s">
        <v>32</v>
      </c>
      <c r="K17" s="578" t="s">
        <v>15</v>
      </c>
      <c r="L17" s="674" t="s">
        <v>29</v>
      </c>
    </row>
    <row r="18" spans="1:12" ht="135" x14ac:dyDescent="0.25">
      <c r="A18" s="580">
        <v>10</v>
      </c>
      <c r="B18" s="559">
        <v>11647</v>
      </c>
      <c r="C18" s="133" t="s">
        <v>46394</v>
      </c>
      <c r="D18" s="672" t="s">
        <v>50</v>
      </c>
      <c r="E18" s="578" t="s">
        <v>33</v>
      </c>
      <c r="F18" s="673" t="s">
        <v>34</v>
      </c>
      <c r="G18" s="194">
        <v>35032.160000000003</v>
      </c>
      <c r="H18" s="194">
        <v>8084.52</v>
      </c>
      <c r="I18" s="278"/>
      <c r="J18" s="223" t="s">
        <v>35</v>
      </c>
      <c r="K18" s="578" t="s">
        <v>15</v>
      </c>
      <c r="L18" s="674" t="s">
        <v>36</v>
      </c>
    </row>
    <row r="19" spans="1:12" ht="56.25" x14ac:dyDescent="0.25">
      <c r="A19" s="580">
        <v>11</v>
      </c>
      <c r="B19" s="559">
        <v>11648</v>
      </c>
      <c r="C19" s="133" t="s">
        <v>46399</v>
      </c>
      <c r="D19" s="672" t="s">
        <v>50</v>
      </c>
      <c r="E19" s="578" t="s">
        <v>37</v>
      </c>
      <c r="F19" s="673" t="s">
        <v>38</v>
      </c>
      <c r="G19" s="194">
        <v>35032.160000000003</v>
      </c>
      <c r="H19" s="194">
        <v>8084.52</v>
      </c>
      <c r="I19" s="278"/>
      <c r="J19" s="223" t="s">
        <v>39</v>
      </c>
      <c r="K19" s="578" t="s">
        <v>15</v>
      </c>
      <c r="L19" s="674" t="s">
        <v>36</v>
      </c>
    </row>
    <row r="20" spans="1:12" ht="157.5" x14ac:dyDescent="0.25">
      <c r="A20" s="580">
        <v>12</v>
      </c>
      <c r="B20" s="559">
        <v>11649</v>
      </c>
      <c r="C20" s="133" t="s">
        <v>40</v>
      </c>
      <c r="D20" s="672" t="s">
        <v>50</v>
      </c>
      <c r="E20" s="578"/>
      <c r="F20" s="673"/>
      <c r="G20" s="194">
        <v>58622</v>
      </c>
      <c r="H20" s="194">
        <v>50247.360000000001</v>
      </c>
      <c r="I20" s="278"/>
      <c r="J20" s="223"/>
      <c r="K20" s="578" t="s">
        <v>15</v>
      </c>
      <c r="L20" s="674" t="s">
        <v>16</v>
      </c>
    </row>
    <row r="21" spans="1:12" ht="157.5" x14ac:dyDescent="0.25">
      <c r="A21" s="580">
        <v>13</v>
      </c>
      <c r="B21" s="559">
        <v>11650</v>
      </c>
      <c r="C21" s="133" t="s">
        <v>41</v>
      </c>
      <c r="D21" s="672" t="s">
        <v>50</v>
      </c>
      <c r="E21" s="578"/>
      <c r="F21" s="673"/>
      <c r="G21" s="194">
        <v>58622</v>
      </c>
      <c r="H21" s="194">
        <v>50247.360000000001</v>
      </c>
      <c r="I21" s="278"/>
      <c r="J21" s="223"/>
      <c r="K21" s="578" t="s">
        <v>15</v>
      </c>
      <c r="L21" s="674" t="s">
        <v>16</v>
      </c>
    </row>
    <row r="22" spans="1:12" ht="101.25" x14ac:dyDescent="0.25">
      <c r="A22" s="580">
        <v>14</v>
      </c>
      <c r="B22" s="559">
        <v>11651</v>
      </c>
      <c r="C22" s="133" t="s">
        <v>42</v>
      </c>
      <c r="D22" s="672" t="s">
        <v>50</v>
      </c>
      <c r="E22" s="578"/>
      <c r="F22" s="673"/>
      <c r="G22" s="194">
        <v>58622</v>
      </c>
      <c r="H22" s="194">
        <v>50247.360000000001</v>
      </c>
      <c r="I22" s="278"/>
      <c r="J22" s="223"/>
      <c r="K22" s="578" t="s">
        <v>15</v>
      </c>
      <c r="L22" s="674" t="s">
        <v>43</v>
      </c>
    </row>
    <row r="23" spans="1:12" ht="101.25" x14ac:dyDescent="0.25">
      <c r="A23" s="580">
        <v>15</v>
      </c>
      <c r="B23" s="559">
        <v>11652</v>
      </c>
      <c r="C23" s="133" t="s">
        <v>44</v>
      </c>
      <c r="D23" s="672" t="s">
        <v>50</v>
      </c>
      <c r="E23" s="578"/>
      <c r="F23" s="673"/>
      <c r="G23" s="194">
        <v>58622</v>
      </c>
      <c r="H23" s="194">
        <v>50247.360000000001</v>
      </c>
      <c r="I23" s="278"/>
      <c r="J23" s="223"/>
      <c r="K23" s="578" t="s">
        <v>15</v>
      </c>
      <c r="L23" s="674" t="s">
        <v>43</v>
      </c>
    </row>
    <row r="24" spans="1:12" ht="101.25" x14ac:dyDescent="0.25">
      <c r="A24" s="580">
        <v>16</v>
      </c>
      <c r="B24" s="559">
        <v>11653</v>
      </c>
      <c r="C24" s="133" t="s">
        <v>45</v>
      </c>
      <c r="D24" s="672" t="s">
        <v>50</v>
      </c>
      <c r="E24" s="578"/>
      <c r="F24" s="673"/>
      <c r="G24" s="194">
        <v>58622</v>
      </c>
      <c r="H24" s="194">
        <v>50247.360000000001</v>
      </c>
      <c r="I24" s="278"/>
      <c r="J24" s="223"/>
      <c r="K24" s="578" t="s">
        <v>15</v>
      </c>
      <c r="L24" s="674" t="s">
        <v>43</v>
      </c>
    </row>
    <row r="25" spans="1:12" ht="101.25" x14ac:dyDescent="0.25">
      <c r="A25" s="580">
        <v>17</v>
      </c>
      <c r="B25" s="559">
        <v>11654</v>
      </c>
      <c r="C25" s="133" t="s">
        <v>46</v>
      </c>
      <c r="D25" s="672" t="s">
        <v>50</v>
      </c>
      <c r="E25" s="578"/>
      <c r="F25" s="673"/>
      <c r="G25" s="194">
        <v>58622</v>
      </c>
      <c r="H25" s="194">
        <v>50247.360000000001</v>
      </c>
      <c r="I25" s="278"/>
      <c r="J25" s="223"/>
      <c r="K25" s="578" t="s">
        <v>15</v>
      </c>
      <c r="L25" s="674" t="s">
        <v>47</v>
      </c>
    </row>
    <row r="26" spans="1:12" ht="33.75" x14ac:dyDescent="0.25">
      <c r="A26" s="580">
        <v>18</v>
      </c>
      <c r="B26" s="559">
        <v>11665</v>
      </c>
      <c r="C26" s="133" t="s">
        <v>48</v>
      </c>
      <c r="D26" s="672" t="s">
        <v>50</v>
      </c>
      <c r="E26" s="578"/>
      <c r="F26" s="673"/>
      <c r="G26" s="194">
        <v>61628</v>
      </c>
      <c r="H26" s="194">
        <v>24944.78</v>
      </c>
      <c r="I26" s="278"/>
      <c r="J26" s="223"/>
      <c r="K26" s="578" t="s">
        <v>15</v>
      </c>
      <c r="L26" s="674"/>
    </row>
    <row r="27" spans="1:12" ht="33.75" x14ac:dyDescent="0.25">
      <c r="A27" s="580">
        <v>19</v>
      </c>
      <c r="B27" s="559">
        <v>11666</v>
      </c>
      <c r="C27" s="133" t="s">
        <v>49</v>
      </c>
      <c r="D27" s="672" t="s">
        <v>50</v>
      </c>
      <c r="E27" s="578"/>
      <c r="F27" s="673"/>
      <c r="G27" s="194">
        <v>49840</v>
      </c>
      <c r="H27" s="194">
        <v>14239.92</v>
      </c>
      <c r="I27" s="278"/>
      <c r="J27" s="223"/>
      <c r="K27" s="578"/>
      <c r="L27" s="674"/>
    </row>
    <row r="28" spans="1:12" ht="33.75" x14ac:dyDescent="0.25">
      <c r="A28" s="580">
        <v>20</v>
      </c>
      <c r="B28" s="559">
        <v>11667</v>
      </c>
      <c r="C28" s="133" t="s">
        <v>51</v>
      </c>
      <c r="D28" s="672" t="s">
        <v>50</v>
      </c>
      <c r="E28" s="578"/>
      <c r="F28" s="673"/>
      <c r="G28" s="194">
        <v>56694</v>
      </c>
      <c r="H28" s="194">
        <v>14848.46</v>
      </c>
      <c r="I28" s="278"/>
      <c r="J28" s="223"/>
      <c r="K28" s="578"/>
      <c r="L28" s="674"/>
    </row>
    <row r="29" spans="1:12" ht="33.75" x14ac:dyDescent="0.25">
      <c r="A29" s="580">
        <v>21</v>
      </c>
      <c r="B29" s="559">
        <v>11668</v>
      </c>
      <c r="C29" s="133" t="s">
        <v>52</v>
      </c>
      <c r="D29" s="672" t="s">
        <v>50</v>
      </c>
      <c r="E29" s="578"/>
      <c r="F29" s="673"/>
      <c r="G29" s="194">
        <v>57230</v>
      </c>
      <c r="H29" s="194">
        <v>12944.89</v>
      </c>
      <c r="I29" s="278"/>
      <c r="J29" s="223"/>
      <c r="K29" s="578"/>
      <c r="L29" s="674"/>
    </row>
    <row r="30" spans="1:12" ht="33.75" x14ac:dyDescent="0.25">
      <c r="A30" s="580">
        <v>22</v>
      </c>
      <c r="B30" s="559">
        <v>11700</v>
      </c>
      <c r="C30" s="133" t="s">
        <v>46395</v>
      </c>
      <c r="D30" s="672" t="s">
        <v>50</v>
      </c>
      <c r="E30" s="578"/>
      <c r="F30" s="673"/>
      <c r="G30" s="194">
        <v>62720</v>
      </c>
      <c r="H30" s="194">
        <v>8213.3700000000008</v>
      </c>
      <c r="I30" s="278"/>
      <c r="J30" s="223"/>
      <c r="K30" s="578"/>
      <c r="L30" s="674"/>
    </row>
    <row r="31" spans="1:12" ht="33.75" x14ac:dyDescent="0.25">
      <c r="A31" s="580">
        <v>23</v>
      </c>
      <c r="B31" s="559">
        <v>11669</v>
      </c>
      <c r="C31" s="133" t="s">
        <v>53</v>
      </c>
      <c r="D31" s="672" t="s">
        <v>50</v>
      </c>
      <c r="E31" s="578"/>
      <c r="F31" s="673"/>
      <c r="G31" s="194">
        <v>444100.76</v>
      </c>
      <c r="H31" s="194">
        <v>89877.47</v>
      </c>
      <c r="I31" s="278"/>
      <c r="J31" s="223"/>
      <c r="K31" s="578"/>
      <c r="L31" s="674"/>
    </row>
    <row r="32" spans="1:12" ht="22.5" x14ac:dyDescent="0.25">
      <c r="A32" s="580">
        <v>24</v>
      </c>
      <c r="B32" s="559">
        <v>11701</v>
      </c>
      <c r="C32" s="133" t="s">
        <v>33043</v>
      </c>
      <c r="D32" s="578"/>
      <c r="E32" s="578"/>
      <c r="F32" s="123"/>
      <c r="G32" s="194">
        <v>256371.23</v>
      </c>
      <c r="H32" s="194">
        <v>14242.8</v>
      </c>
      <c r="I32" s="668"/>
      <c r="J32" s="223"/>
      <c r="K32" s="340"/>
      <c r="L32" s="340"/>
    </row>
    <row r="33" spans="1:12" ht="101.25" x14ac:dyDescent="0.25">
      <c r="A33" s="580">
        <v>25</v>
      </c>
      <c r="B33" s="675">
        <v>12</v>
      </c>
      <c r="C33" s="223" t="s">
        <v>46402</v>
      </c>
      <c r="D33" s="578" t="s">
        <v>54</v>
      </c>
      <c r="E33" s="578" t="s">
        <v>12</v>
      </c>
      <c r="F33" s="673" t="s">
        <v>55</v>
      </c>
      <c r="G33" s="123">
        <v>255265</v>
      </c>
      <c r="H33" s="592">
        <v>105171.24</v>
      </c>
      <c r="I33" s="673">
        <v>1627149.05</v>
      </c>
      <c r="J33" s="223" t="s">
        <v>56</v>
      </c>
      <c r="K33" s="578" t="s">
        <v>15</v>
      </c>
      <c r="L33" s="578" t="s">
        <v>57</v>
      </c>
    </row>
    <row r="34" spans="1:12" ht="101.25" x14ac:dyDescent="0.25">
      <c r="A34" s="580">
        <v>26</v>
      </c>
      <c r="B34" s="675">
        <v>501</v>
      </c>
      <c r="C34" s="223" t="s">
        <v>46403</v>
      </c>
      <c r="D34" s="578" t="s">
        <v>54</v>
      </c>
      <c r="E34" s="578" t="s">
        <v>58</v>
      </c>
      <c r="F34" s="673" t="s">
        <v>59</v>
      </c>
      <c r="G34" s="123">
        <v>604399</v>
      </c>
      <c r="H34" s="592">
        <v>263518.40000000002</v>
      </c>
      <c r="I34" s="673">
        <v>13453868.18</v>
      </c>
      <c r="J34" s="223" t="s">
        <v>60</v>
      </c>
      <c r="K34" s="578" t="s">
        <v>15</v>
      </c>
      <c r="L34" s="578" t="s">
        <v>61</v>
      </c>
    </row>
    <row r="35" spans="1:12" ht="101.25" x14ac:dyDescent="0.25">
      <c r="A35" s="580">
        <v>27</v>
      </c>
      <c r="B35" s="675">
        <v>401</v>
      </c>
      <c r="C35" s="223" t="s">
        <v>46400</v>
      </c>
      <c r="D35" s="578" t="s">
        <v>62</v>
      </c>
      <c r="E35" s="578" t="s">
        <v>63</v>
      </c>
      <c r="F35" s="673" t="s">
        <v>64</v>
      </c>
      <c r="G35" s="123">
        <v>573783.46</v>
      </c>
      <c r="H35" s="592">
        <v>243407.55</v>
      </c>
      <c r="I35" s="673">
        <v>1750967.61</v>
      </c>
      <c r="J35" s="223"/>
      <c r="K35" s="578" t="s">
        <v>15</v>
      </c>
      <c r="L35" s="578" t="s">
        <v>65</v>
      </c>
    </row>
    <row r="36" spans="1:12" ht="101.25" x14ac:dyDescent="0.25">
      <c r="A36" s="580">
        <v>28</v>
      </c>
      <c r="B36" s="675">
        <v>47</v>
      </c>
      <c r="C36" s="223" t="s">
        <v>46404</v>
      </c>
      <c r="D36" s="578" t="s">
        <v>62</v>
      </c>
      <c r="E36" s="578" t="s">
        <v>66</v>
      </c>
      <c r="F36" s="673" t="s">
        <v>67</v>
      </c>
      <c r="G36" s="123">
        <v>452270</v>
      </c>
      <c r="H36" s="592">
        <v>208044.2</v>
      </c>
      <c r="I36" s="673">
        <v>4454137.1500000004</v>
      </c>
      <c r="J36" s="223" t="s">
        <v>68</v>
      </c>
      <c r="K36" s="578" t="s">
        <v>15</v>
      </c>
      <c r="L36" s="578" t="s">
        <v>69</v>
      </c>
    </row>
    <row r="37" spans="1:12" ht="101.25" x14ac:dyDescent="0.25">
      <c r="A37" s="580">
        <v>29</v>
      </c>
      <c r="B37" s="675">
        <v>90</v>
      </c>
      <c r="C37" s="223" t="s">
        <v>46405</v>
      </c>
      <c r="D37" s="578" t="s">
        <v>62</v>
      </c>
      <c r="E37" s="578" t="s">
        <v>70</v>
      </c>
      <c r="F37" s="673" t="s">
        <v>71</v>
      </c>
      <c r="G37" s="123">
        <v>98321</v>
      </c>
      <c r="H37" s="592">
        <v>30282.560000000001</v>
      </c>
      <c r="I37" s="673">
        <v>6520984.4400000004</v>
      </c>
      <c r="J37" s="223" t="s">
        <v>72</v>
      </c>
      <c r="K37" s="578" t="s">
        <v>15</v>
      </c>
      <c r="L37" s="578" t="s">
        <v>73</v>
      </c>
    </row>
    <row r="38" spans="1:12" ht="78.75" x14ac:dyDescent="0.25">
      <c r="A38" s="580">
        <v>30</v>
      </c>
      <c r="B38" s="675">
        <v>116</v>
      </c>
      <c r="C38" s="223" t="s">
        <v>46406</v>
      </c>
      <c r="D38" s="578" t="s">
        <v>62</v>
      </c>
      <c r="E38" s="578" t="s">
        <v>74</v>
      </c>
      <c r="F38" s="673" t="s">
        <v>75</v>
      </c>
      <c r="G38" s="123">
        <v>7192</v>
      </c>
      <c r="H38" s="592">
        <v>7192</v>
      </c>
      <c r="I38" s="673">
        <v>612585.64</v>
      </c>
      <c r="J38" s="223"/>
      <c r="K38" s="578" t="s">
        <v>15</v>
      </c>
      <c r="L38" s="578" t="s">
        <v>76</v>
      </c>
    </row>
    <row r="39" spans="1:12" ht="101.25" x14ac:dyDescent="0.25">
      <c r="A39" s="580">
        <v>31</v>
      </c>
      <c r="B39" s="675">
        <v>671</v>
      </c>
      <c r="C39" s="223" t="s">
        <v>80</v>
      </c>
      <c r="D39" s="578" t="s">
        <v>77</v>
      </c>
      <c r="E39" s="578"/>
      <c r="F39" s="673" t="s">
        <v>78</v>
      </c>
      <c r="G39" s="123">
        <v>1202</v>
      </c>
      <c r="H39" s="592">
        <v>878.63</v>
      </c>
      <c r="I39" s="673"/>
      <c r="J39" s="223"/>
      <c r="K39" s="578" t="s">
        <v>15</v>
      </c>
      <c r="L39" s="578" t="s">
        <v>79</v>
      </c>
    </row>
    <row r="40" spans="1:12" ht="101.25" x14ac:dyDescent="0.25">
      <c r="A40" s="580">
        <v>32</v>
      </c>
      <c r="B40" s="675">
        <v>695</v>
      </c>
      <c r="C40" s="223" t="s">
        <v>82</v>
      </c>
      <c r="D40" s="578" t="s">
        <v>81</v>
      </c>
      <c r="E40" s="578"/>
      <c r="F40" s="673"/>
      <c r="G40" s="123">
        <v>9029</v>
      </c>
      <c r="H40" s="592">
        <v>9029</v>
      </c>
      <c r="I40" s="673"/>
      <c r="J40" s="223"/>
      <c r="K40" s="578" t="s">
        <v>15</v>
      </c>
      <c r="L40" s="578" t="s">
        <v>79</v>
      </c>
    </row>
    <row r="41" spans="1:12" ht="101.25" x14ac:dyDescent="0.25">
      <c r="A41" s="580">
        <v>33</v>
      </c>
      <c r="B41" s="675">
        <v>19</v>
      </c>
      <c r="C41" s="223" t="s">
        <v>46401</v>
      </c>
      <c r="D41" s="578" t="s">
        <v>62</v>
      </c>
      <c r="E41" s="578"/>
      <c r="F41" s="673" t="s">
        <v>83</v>
      </c>
      <c r="G41" s="123">
        <v>14796171</v>
      </c>
      <c r="H41" s="592">
        <v>0</v>
      </c>
      <c r="I41" s="673"/>
      <c r="J41" s="223"/>
      <c r="K41" s="578" t="s">
        <v>15</v>
      </c>
      <c r="L41" s="578" t="s">
        <v>84</v>
      </c>
    </row>
    <row r="42" spans="1:12" ht="56.25" x14ac:dyDescent="0.25">
      <c r="A42" s="580">
        <v>34</v>
      </c>
      <c r="B42" s="578">
        <v>1</v>
      </c>
      <c r="C42" s="133" t="s">
        <v>46410</v>
      </c>
      <c r="D42" s="133" t="s">
        <v>85</v>
      </c>
      <c r="E42" s="578" t="s">
        <v>86</v>
      </c>
      <c r="F42" s="676">
        <v>2047.3</v>
      </c>
      <c r="G42" s="677">
        <v>1582224</v>
      </c>
      <c r="H42" s="678">
        <v>1294724.3700000001</v>
      </c>
      <c r="I42" s="673">
        <v>39516186.149999999</v>
      </c>
      <c r="J42" s="223" t="s">
        <v>87</v>
      </c>
      <c r="K42" s="578" t="s">
        <v>15</v>
      </c>
      <c r="L42" s="578" t="s">
        <v>88</v>
      </c>
    </row>
    <row r="43" spans="1:12" ht="45" x14ac:dyDescent="0.25">
      <c r="A43" s="580">
        <v>35</v>
      </c>
      <c r="B43" s="578">
        <v>103</v>
      </c>
      <c r="C43" s="133" t="s">
        <v>46411</v>
      </c>
      <c r="D43" s="133" t="s">
        <v>46415</v>
      </c>
      <c r="E43" s="578" t="s">
        <v>90</v>
      </c>
      <c r="F43" s="676">
        <v>740.2</v>
      </c>
      <c r="G43" s="677">
        <v>2972327</v>
      </c>
      <c r="H43" s="678">
        <v>1509899.83</v>
      </c>
      <c r="I43" s="673">
        <v>11014109.380000001</v>
      </c>
      <c r="J43" s="223" t="s">
        <v>91</v>
      </c>
      <c r="K43" s="578" t="s">
        <v>15</v>
      </c>
      <c r="L43" s="578" t="s">
        <v>92</v>
      </c>
    </row>
    <row r="44" spans="1:12" ht="56.25" x14ac:dyDescent="0.25">
      <c r="A44" s="580">
        <v>36</v>
      </c>
      <c r="B44" s="578">
        <v>133</v>
      </c>
      <c r="C44" s="133" t="s">
        <v>46412</v>
      </c>
      <c r="D44" s="133" t="s">
        <v>89</v>
      </c>
      <c r="E44" s="578" t="s">
        <v>93</v>
      </c>
      <c r="F44" s="676">
        <v>902.7</v>
      </c>
      <c r="G44" s="677">
        <v>5899546</v>
      </c>
      <c r="H44" s="678">
        <v>5899546</v>
      </c>
      <c r="I44" s="673">
        <v>15863354.720000001</v>
      </c>
      <c r="J44" s="223" t="s">
        <v>94</v>
      </c>
      <c r="K44" s="578" t="s">
        <v>15</v>
      </c>
      <c r="L44" s="578" t="s">
        <v>95</v>
      </c>
    </row>
    <row r="45" spans="1:12" ht="45" x14ac:dyDescent="0.25">
      <c r="A45" s="580">
        <v>37</v>
      </c>
      <c r="B45" s="578">
        <v>134</v>
      </c>
      <c r="C45" s="133" t="s">
        <v>46413</v>
      </c>
      <c r="D45" s="133" t="s">
        <v>89</v>
      </c>
      <c r="E45" s="578"/>
      <c r="F45" s="676">
        <v>276.60000000000002</v>
      </c>
      <c r="G45" s="677">
        <v>3291592</v>
      </c>
      <c r="H45" s="678">
        <v>1828912.58</v>
      </c>
      <c r="I45" s="673"/>
      <c r="J45" s="223"/>
      <c r="K45" s="578"/>
      <c r="L45" s="578" t="s">
        <v>92</v>
      </c>
    </row>
    <row r="46" spans="1:12" ht="45" x14ac:dyDescent="0.25">
      <c r="A46" s="580">
        <v>38</v>
      </c>
      <c r="B46" s="578">
        <v>135</v>
      </c>
      <c r="C46" s="133" t="s">
        <v>46414</v>
      </c>
      <c r="D46" s="133" t="s">
        <v>46416</v>
      </c>
      <c r="E46" s="578" t="s">
        <v>96</v>
      </c>
      <c r="F46" s="676">
        <v>104.1</v>
      </c>
      <c r="G46" s="677">
        <v>2628485</v>
      </c>
      <c r="H46" s="678">
        <v>1540678.06</v>
      </c>
      <c r="I46" s="673">
        <v>1548998.63</v>
      </c>
      <c r="J46" s="223" t="s">
        <v>97</v>
      </c>
      <c r="K46" s="578"/>
      <c r="L46" s="578" t="s">
        <v>92</v>
      </c>
    </row>
    <row r="47" spans="1:12" ht="45" x14ac:dyDescent="0.25">
      <c r="A47" s="580">
        <v>39</v>
      </c>
      <c r="B47" s="578">
        <v>87</v>
      </c>
      <c r="C47" s="133" t="s">
        <v>26602</v>
      </c>
      <c r="D47" s="133" t="s">
        <v>85</v>
      </c>
      <c r="E47" s="578" t="s">
        <v>98</v>
      </c>
      <c r="F47" s="676">
        <v>81</v>
      </c>
      <c r="G47" s="677">
        <v>127692</v>
      </c>
      <c r="H47" s="678">
        <v>84293.28</v>
      </c>
      <c r="I47" s="673">
        <v>1563430.41</v>
      </c>
      <c r="J47" s="223" t="s">
        <v>99</v>
      </c>
      <c r="K47" s="578" t="s">
        <v>15</v>
      </c>
      <c r="L47" s="578" t="s">
        <v>92</v>
      </c>
    </row>
    <row r="48" spans="1:12" ht="31.9" customHeight="1" x14ac:dyDescent="0.25">
      <c r="A48" s="580">
        <v>40</v>
      </c>
      <c r="B48" s="679" t="s">
        <v>102</v>
      </c>
      <c r="C48" s="133" t="s">
        <v>46417</v>
      </c>
      <c r="D48" s="578" t="s">
        <v>103</v>
      </c>
      <c r="E48" s="578" t="s">
        <v>104</v>
      </c>
      <c r="F48" s="673">
        <v>16.5</v>
      </c>
      <c r="G48" s="680">
        <v>17134.759999999998</v>
      </c>
      <c r="H48" s="680">
        <v>16599.599999999999</v>
      </c>
      <c r="I48" s="673">
        <v>227969.61</v>
      </c>
      <c r="J48" s="223" t="s">
        <v>105</v>
      </c>
      <c r="K48" s="578" t="s">
        <v>15</v>
      </c>
      <c r="L48" s="578" t="s">
        <v>101</v>
      </c>
    </row>
    <row r="49" spans="1:12" ht="45" x14ac:dyDescent="0.25">
      <c r="A49" s="580">
        <v>41</v>
      </c>
      <c r="B49" s="679" t="s">
        <v>106</v>
      </c>
      <c r="C49" s="133" t="s">
        <v>46417</v>
      </c>
      <c r="D49" s="578" t="s">
        <v>103</v>
      </c>
      <c r="E49" s="578" t="s">
        <v>107</v>
      </c>
      <c r="F49" s="673">
        <v>37.299999999999997</v>
      </c>
      <c r="G49" s="680">
        <v>38067.269999999997</v>
      </c>
      <c r="H49" s="680">
        <v>38067.269999999997</v>
      </c>
      <c r="I49" s="822">
        <v>1646907.73</v>
      </c>
      <c r="J49" s="223" t="s">
        <v>108</v>
      </c>
      <c r="K49" s="578" t="s">
        <v>15</v>
      </c>
      <c r="L49" s="578" t="s">
        <v>109</v>
      </c>
    </row>
    <row r="50" spans="1:12" ht="45" x14ac:dyDescent="0.25">
      <c r="A50" s="580">
        <v>42</v>
      </c>
      <c r="B50" s="679" t="s">
        <v>110</v>
      </c>
      <c r="C50" s="133" t="s">
        <v>32110</v>
      </c>
      <c r="D50" s="578" t="s">
        <v>103</v>
      </c>
      <c r="E50" s="578" t="s">
        <v>107</v>
      </c>
      <c r="F50" s="673">
        <v>81.900000000000006</v>
      </c>
      <c r="G50" s="680">
        <v>85837.45</v>
      </c>
      <c r="H50" s="680">
        <v>72767.05</v>
      </c>
      <c r="I50" s="822"/>
      <c r="J50" s="223" t="s">
        <v>108</v>
      </c>
      <c r="K50" s="578" t="s">
        <v>15</v>
      </c>
      <c r="L50" s="578" t="s">
        <v>111</v>
      </c>
    </row>
    <row r="51" spans="1:12" ht="45" x14ac:dyDescent="0.25">
      <c r="A51" s="580">
        <v>43</v>
      </c>
      <c r="B51" s="679" t="s">
        <v>112</v>
      </c>
      <c r="C51" s="133" t="s">
        <v>113</v>
      </c>
      <c r="D51" s="578" t="s">
        <v>103</v>
      </c>
      <c r="E51" s="578" t="s">
        <v>114</v>
      </c>
      <c r="F51" s="673">
        <v>63</v>
      </c>
      <c r="G51" s="680">
        <v>110348.51</v>
      </c>
      <c r="H51" s="680">
        <v>226136.13</v>
      </c>
      <c r="I51" s="673"/>
      <c r="J51" s="223" t="s">
        <v>115</v>
      </c>
      <c r="K51" s="578" t="s">
        <v>15</v>
      </c>
      <c r="L51" s="578" t="s">
        <v>101</v>
      </c>
    </row>
    <row r="52" spans="1:12" ht="67.5" x14ac:dyDescent="0.25">
      <c r="A52" s="580">
        <v>44</v>
      </c>
      <c r="B52" s="681">
        <v>1101021</v>
      </c>
      <c r="C52" s="207" t="s">
        <v>36359</v>
      </c>
      <c r="D52" s="253" t="s">
        <v>36360</v>
      </c>
      <c r="E52" s="253" t="s">
        <v>36361</v>
      </c>
      <c r="F52" s="681">
        <v>35.799999999999997</v>
      </c>
      <c r="G52" s="681">
        <v>21031.78</v>
      </c>
      <c r="H52" s="681">
        <v>6983.6</v>
      </c>
      <c r="I52" s="681">
        <v>537358</v>
      </c>
      <c r="J52" s="253" t="s">
        <v>36362</v>
      </c>
      <c r="K52" s="253" t="s">
        <v>15</v>
      </c>
      <c r="L52" s="253" t="s">
        <v>47361</v>
      </c>
    </row>
    <row r="53" spans="1:12" ht="56.25" x14ac:dyDescent="0.25">
      <c r="A53" s="580">
        <v>45</v>
      </c>
      <c r="C53" s="223" t="s">
        <v>32162</v>
      </c>
      <c r="D53" s="578" t="s">
        <v>47362</v>
      </c>
      <c r="E53" s="578" t="s">
        <v>47363</v>
      </c>
      <c r="F53" s="578">
        <v>112.6</v>
      </c>
      <c r="G53" s="673">
        <v>269418.09999999998</v>
      </c>
      <c r="H53" s="673">
        <v>269418.09999999998</v>
      </c>
      <c r="I53" s="673">
        <v>1305089.17</v>
      </c>
      <c r="J53" s="682" t="s">
        <v>47364</v>
      </c>
      <c r="K53" s="578" t="s">
        <v>15</v>
      </c>
      <c r="L53" s="340" t="s">
        <v>47361</v>
      </c>
    </row>
    <row r="54" spans="1:12" ht="56.25" x14ac:dyDescent="0.25">
      <c r="A54" s="580">
        <v>46</v>
      </c>
      <c r="B54" s="263" t="s">
        <v>116</v>
      </c>
      <c r="C54" s="262" t="s">
        <v>46418</v>
      </c>
      <c r="D54" s="70" t="s">
        <v>46419</v>
      </c>
      <c r="E54" s="578"/>
      <c r="F54" s="123"/>
      <c r="G54" s="683">
        <v>385560</v>
      </c>
      <c r="H54" s="683">
        <v>302037.92</v>
      </c>
      <c r="I54" s="668"/>
      <c r="J54" s="223"/>
      <c r="K54" s="578" t="s">
        <v>15</v>
      </c>
      <c r="L54" s="340"/>
    </row>
    <row r="55" spans="1:12" ht="67.5" x14ac:dyDescent="0.25">
      <c r="A55" s="580">
        <v>47</v>
      </c>
      <c r="B55" s="263" t="s">
        <v>117</v>
      </c>
      <c r="C55" s="262" t="s">
        <v>46420</v>
      </c>
      <c r="D55" s="70" t="s">
        <v>46421</v>
      </c>
      <c r="E55" s="578"/>
      <c r="F55" s="123"/>
      <c r="G55" s="683">
        <v>7299701.04</v>
      </c>
      <c r="H55" s="683">
        <v>7299701.04</v>
      </c>
      <c r="I55" s="668"/>
      <c r="J55" s="223"/>
      <c r="K55" s="578" t="s">
        <v>15</v>
      </c>
      <c r="L55" s="340"/>
    </row>
    <row r="56" spans="1:12" ht="67.5" x14ac:dyDescent="0.25">
      <c r="A56" s="580">
        <v>48</v>
      </c>
      <c r="B56" s="263" t="s">
        <v>118</v>
      </c>
      <c r="C56" s="262" t="s">
        <v>46422</v>
      </c>
      <c r="D56" s="70" t="s">
        <v>46423</v>
      </c>
      <c r="E56" s="578"/>
      <c r="F56" s="123"/>
      <c r="G56" s="683">
        <v>22813</v>
      </c>
      <c r="H56" s="683">
        <v>13087.96</v>
      </c>
      <c r="I56" s="668"/>
      <c r="J56" s="223"/>
      <c r="K56" s="578" t="s">
        <v>15</v>
      </c>
      <c r="L56" s="340"/>
    </row>
    <row r="57" spans="1:12" ht="67.5" x14ac:dyDescent="0.25">
      <c r="A57" s="580">
        <v>49</v>
      </c>
      <c r="B57" s="263" t="s">
        <v>120</v>
      </c>
      <c r="C57" s="262" t="s">
        <v>46424</v>
      </c>
      <c r="D57" s="70" t="s">
        <v>46425</v>
      </c>
      <c r="E57" s="578"/>
      <c r="F57" s="123"/>
      <c r="G57" s="683">
        <v>53368</v>
      </c>
      <c r="H57" s="683">
        <v>30313.279999999999</v>
      </c>
      <c r="I57" s="668"/>
      <c r="J57" s="223"/>
      <c r="K57" s="578" t="s">
        <v>15</v>
      </c>
      <c r="L57" s="340"/>
    </row>
    <row r="58" spans="1:12" ht="67.5" x14ac:dyDescent="0.25">
      <c r="A58" s="580">
        <v>50</v>
      </c>
      <c r="B58" s="263" t="s">
        <v>119</v>
      </c>
      <c r="C58" s="262" t="s">
        <v>46424</v>
      </c>
      <c r="D58" s="70" t="s">
        <v>46425</v>
      </c>
      <c r="E58" s="578"/>
      <c r="F58" s="123"/>
      <c r="G58" s="683">
        <v>11021</v>
      </c>
      <c r="H58" s="683">
        <v>7966.72</v>
      </c>
      <c r="I58" s="668"/>
      <c r="J58" s="223"/>
      <c r="K58" s="578" t="s">
        <v>15</v>
      </c>
      <c r="L58" s="340"/>
    </row>
    <row r="59" spans="1:12" ht="33.75" x14ac:dyDescent="0.25">
      <c r="A59" s="580">
        <v>51</v>
      </c>
      <c r="B59" s="263" t="s">
        <v>121</v>
      </c>
      <c r="C59" s="262" t="s">
        <v>46426</v>
      </c>
      <c r="D59" s="70" t="s">
        <v>46427</v>
      </c>
      <c r="E59" s="578"/>
      <c r="F59" s="123"/>
      <c r="G59" s="683">
        <v>247184</v>
      </c>
      <c r="H59" s="683">
        <v>149162.48000000001</v>
      </c>
      <c r="I59" s="668"/>
      <c r="J59" s="223"/>
      <c r="K59" s="578" t="s">
        <v>15</v>
      </c>
      <c r="L59" s="340"/>
    </row>
    <row r="60" spans="1:12" ht="45" x14ac:dyDescent="0.25">
      <c r="A60" s="580">
        <v>52</v>
      </c>
      <c r="B60" s="263" t="s">
        <v>122</v>
      </c>
      <c r="C60" s="262" t="s">
        <v>46428</v>
      </c>
      <c r="D60" s="70" t="s">
        <v>46429</v>
      </c>
      <c r="E60" s="578"/>
      <c r="F60" s="123"/>
      <c r="G60" s="683">
        <v>864923</v>
      </c>
      <c r="H60" s="683">
        <v>253711.04</v>
      </c>
      <c r="I60" s="668"/>
      <c r="J60" s="223"/>
      <c r="K60" s="578" t="s">
        <v>15</v>
      </c>
      <c r="L60" s="340"/>
    </row>
    <row r="61" spans="1:12" ht="56.25" x14ac:dyDescent="0.25">
      <c r="A61" s="580">
        <v>53</v>
      </c>
      <c r="B61" s="263" t="s">
        <v>123</v>
      </c>
      <c r="C61" s="262" t="s">
        <v>46430</v>
      </c>
      <c r="D61" s="70" t="s">
        <v>46431</v>
      </c>
      <c r="E61" s="578"/>
      <c r="F61" s="123"/>
      <c r="G61" s="683">
        <v>116782</v>
      </c>
      <c r="H61" s="683">
        <v>86332.5</v>
      </c>
      <c r="I61" s="668"/>
      <c r="J61" s="223"/>
      <c r="K61" s="578" t="s">
        <v>15</v>
      </c>
      <c r="L61" s="340"/>
    </row>
    <row r="62" spans="1:12" ht="56.25" x14ac:dyDescent="0.25">
      <c r="A62" s="580">
        <v>54</v>
      </c>
      <c r="B62" s="263" t="s">
        <v>124</v>
      </c>
      <c r="C62" s="262" t="s">
        <v>46432</v>
      </c>
      <c r="D62" s="70" t="s">
        <v>46433</v>
      </c>
      <c r="E62" s="578"/>
      <c r="F62" s="123"/>
      <c r="G62" s="683">
        <v>115492.56</v>
      </c>
      <c r="H62" s="683">
        <v>46437.73</v>
      </c>
      <c r="I62" s="668"/>
      <c r="J62" s="223"/>
      <c r="K62" s="578" t="s">
        <v>15</v>
      </c>
      <c r="L62" s="340"/>
    </row>
    <row r="63" spans="1:12" ht="67.5" x14ac:dyDescent="0.25">
      <c r="A63" s="580">
        <v>55</v>
      </c>
      <c r="B63" s="263" t="s">
        <v>125</v>
      </c>
      <c r="C63" s="262" t="s">
        <v>46434</v>
      </c>
      <c r="D63" s="70" t="s">
        <v>46421</v>
      </c>
      <c r="E63" s="578"/>
      <c r="F63" s="123"/>
      <c r="G63" s="683">
        <v>169720</v>
      </c>
      <c r="H63" s="683">
        <v>153678.92000000001</v>
      </c>
      <c r="I63" s="668"/>
      <c r="J63" s="223"/>
      <c r="K63" s="578" t="s">
        <v>15</v>
      </c>
      <c r="L63" s="340"/>
    </row>
    <row r="64" spans="1:12" ht="67.5" x14ac:dyDescent="0.25">
      <c r="A64" s="580">
        <v>56</v>
      </c>
      <c r="B64" s="263" t="s">
        <v>126</v>
      </c>
      <c r="C64" s="262" t="s">
        <v>46435</v>
      </c>
      <c r="D64" s="70" t="s">
        <v>46421</v>
      </c>
      <c r="E64" s="578"/>
      <c r="F64" s="123"/>
      <c r="G64" s="683">
        <v>1556114</v>
      </c>
      <c r="H64" s="683">
        <v>1556114</v>
      </c>
      <c r="I64" s="668"/>
      <c r="J64" s="223"/>
      <c r="K64" s="578" t="s">
        <v>15</v>
      </c>
      <c r="L64" s="340"/>
    </row>
    <row r="65" spans="1:12" ht="56.25" x14ac:dyDescent="0.25">
      <c r="A65" s="580">
        <v>57</v>
      </c>
      <c r="B65" s="263" t="s">
        <v>127</v>
      </c>
      <c r="C65" s="262" t="s">
        <v>46436</v>
      </c>
      <c r="D65" s="70" t="s">
        <v>46419</v>
      </c>
      <c r="E65" s="578"/>
      <c r="F65" s="123"/>
      <c r="G65" s="683">
        <v>459540</v>
      </c>
      <c r="H65" s="683">
        <v>415977.33</v>
      </c>
      <c r="I65" s="668"/>
      <c r="J65" s="223"/>
      <c r="K65" s="578" t="s">
        <v>15</v>
      </c>
      <c r="L65" s="340"/>
    </row>
    <row r="66" spans="1:12" ht="67.5" x14ac:dyDescent="0.25">
      <c r="A66" s="580">
        <v>58</v>
      </c>
      <c r="B66" s="263" t="s">
        <v>128</v>
      </c>
      <c r="C66" s="262" t="s">
        <v>46437</v>
      </c>
      <c r="D66" s="70" t="s">
        <v>46423</v>
      </c>
      <c r="E66" s="578"/>
      <c r="F66" s="123"/>
      <c r="G66" s="683">
        <v>910725.58</v>
      </c>
      <c r="H66" s="683">
        <v>410814.52</v>
      </c>
      <c r="I66" s="668"/>
      <c r="J66" s="223"/>
      <c r="K66" s="578" t="s">
        <v>15</v>
      </c>
      <c r="L66" s="340"/>
    </row>
    <row r="67" spans="1:12" ht="67.5" x14ac:dyDescent="0.25">
      <c r="A67" s="580">
        <v>59</v>
      </c>
      <c r="B67" s="263" t="s">
        <v>129</v>
      </c>
      <c r="C67" s="262" t="s">
        <v>46438</v>
      </c>
      <c r="D67" s="70" t="s">
        <v>46425</v>
      </c>
      <c r="E67" s="578"/>
      <c r="F67" s="123"/>
      <c r="G67" s="683">
        <v>37412</v>
      </c>
      <c r="H67" s="683">
        <v>20688.55</v>
      </c>
      <c r="I67" s="668"/>
      <c r="J67" s="223"/>
      <c r="K67" s="578" t="s">
        <v>15</v>
      </c>
      <c r="L67" s="340"/>
    </row>
    <row r="68" spans="1:12" ht="56.25" x14ac:dyDescent="0.25">
      <c r="A68" s="580">
        <v>60</v>
      </c>
      <c r="B68" s="263" t="s">
        <v>130</v>
      </c>
      <c r="C68" s="262" t="s">
        <v>46439</v>
      </c>
      <c r="D68" s="70" t="s">
        <v>46419</v>
      </c>
      <c r="E68" s="578"/>
      <c r="F68" s="123"/>
      <c r="G68" s="683">
        <v>510445</v>
      </c>
      <c r="H68" s="683">
        <v>312366.31</v>
      </c>
      <c r="I68" s="668"/>
      <c r="J68" s="223"/>
      <c r="K68" s="578" t="s">
        <v>15</v>
      </c>
      <c r="L68" s="340"/>
    </row>
    <row r="69" spans="1:12" ht="56.25" x14ac:dyDescent="0.25">
      <c r="A69" s="580">
        <v>61</v>
      </c>
      <c r="B69" s="263" t="s">
        <v>132</v>
      </c>
      <c r="C69" s="262" t="s">
        <v>46440</v>
      </c>
      <c r="D69" s="70" t="s">
        <v>46441</v>
      </c>
      <c r="E69" s="578"/>
      <c r="F69" s="123"/>
      <c r="G69" s="683">
        <v>140658</v>
      </c>
      <c r="H69" s="683">
        <v>95811</v>
      </c>
      <c r="I69" s="668"/>
      <c r="J69" s="223"/>
      <c r="K69" s="578" t="s">
        <v>15</v>
      </c>
      <c r="L69" s="340"/>
    </row>
    <row r="70" spans="1:12" ht="56.25" x14ac:dyDescent="0.25">
      <c r="A70" s="580">
        <v>62</v>
      </c>
      <c r="B70" s="263" t="s">
        <v>133</v>
      </c>
      <c r="C70" s="262" t="s">
        <v>46442</v>
      </c>
      <c r="D70" s="70" t="s">
        <v>46443</v>
      </c>
      <c r="E70" s="578"/>
      <c r="F70" s="123"/>
      <c r="G70" s="683">
        <v>997338</v>
      </c>
      <c r="H70" s="683">
        <v>517618.7</v>
      </c>
      <c r="I70" s="668"/>
      <c r="J70" s="223"/>
      <c r="K70" s="578" t="s">
        <v>15</v>
      </c>
      <c r="L70" s="340"/>
    </row>
    <row r="71" spans="1:12" ht="56.25" x14ac:dyDescent="0.25">
      <c r="A71" s="580">
        <v>63</v>
      </c>
      <c r="B71" s="263" t="s">
        <v>134</v>
      </c>
      <c r="C71" s="262" t="s">
        <v>46444</v>
      </c>
      <c r="D71" s="70" t="s">
        <v>46445</v>
      </c>
      <c r="E71" s="578"/>
      <c r="F71" s="123"/>
      <c r="G71" s="684">
        <v>600</v>
      </c>
      <c r="H71" s="684">
        <v>600</v>
      </c>
      <c r="I71" s="668"/>
      <c r="J71" s="223"/>
      <c r="K71" s="578" t="s">
        <v>15</v>
      </c>
      <c r="L71" s="340"/>
    </row>
    <row r="72" spans="1:12" ht="67.5" x14ac:dyDescent="0.25">
      <c r="A72" s="580">
        <v>64</v>
      </c>
      <c r="B72" s="263" t="s">
        <v>135</v>
      </c>
      <c r="C72" s="262" t="s">
        <v>46446</v>
      </c>
      <c r="D72" s="70" t="s">
        <v>46421</v>
      </c>
      <c r="E72" s="578"/>
      <c r="F72" s="123"/>
      <c r="G72" s="683">
        <v>148382</v>
      </c>
      <c r="H72" s="683">
        <v>116238.15</v>
      </c>
      <c r="I72" s="668"/>
      <c r="J72" s="223"/>
      <c r="K72" s="578" t="s">
        <v>15</v>
      </c>
      <c r="L72" s="340"/>
    </row>
    <row r="73" spans="1:12" ht="56.25" x14ac:dyDescent="0.25">
      <c r="A73" s="580">
        <v>65</v>
      </c>
      <c r="B73" s="263" t="s">
        <v>136</v>
      </c>
      <c r="C73" s="262" t="s">
        <v>46447</v>
      </c>
      <c r="D73" s="70" t="s">
        <v>46445</v>
      </c>
      <c r="E73" s="578"/>
      <c r="F73" s="123"/>
      <c r="G73" s="683">
        <v>11970</v>
      </c>
      <c r="H73" s="683">
        <v>7268.7</v>
      </c>
      <c r="I73" s="668"/>
      <c r="J73" s="223"/>
      <c r="K73" s="578" t="s">
        <v>15</v>
      </c>
      <c r="L73" s="340"/>
    </row>
    <row r="74" spans="1:12" ht="67.5" x14ac:dyDescent="0.25">
      <c r="A74" s="580">
        <v>66</v>
      </c>
      <c r="B74" s="263" t="s">
        <v>137</v>
      </c>
      <c r="C74" s="262" t="s">
        <v>46448</v>
      </c>
      <c r="D74" s="70" t="s">
        <v>46449</v>
      </c>
      <c r="E74" s="578"/>
      <c r="F74" s="123"/>
      <c r="G74" s="683">
        <v>104486</v>
      </c>
      <c r="H74" s="683">
        <v>93384.4</v>
      </c>
      <c r="I74" s="668"/>
      <c r="J74" s="223"/>
      <c r="K74" s="578" t="s">
        <v>15</v>
      </c>
      <c r="L74" s="340"/>
    </row>
    <row r="75" spans="1:12" ht="56.25" x14ac:dyDescent="0.25">
      <c r="A75" s="580">
        <v>67</v>
      </c>
      <c r="B75" s="263" t="s">
        <v>138</v>
      </c>
      <c r="C75" s="262" t="s">
        <v>46450</v>
      </c>
      <c r="D75" s="70" t="s">
        <v>46443</v>
      </c>
      <c r="E75" s="578"/>
      <c r="F75" s="123"/>
      <c r="G75" s="683">
        <v>477906.09</v>
      </c>
      <c r="H75" s="683">
        <v>362870.19</v>
      </c>
      <c r="I75" s="668"/>
      <c r="J75" s="223"/>
      <c r="K75" s="578" t="s">
        <v>15</v>
      </c>
      <c r="L75" s="340"/>
    </row>
    <row r="76" spans="1:12" ht="56.25" x14ac:dyDescent="0.25">
      <c r="A76" s="580">
        <v>68</v>
      </c>
      <c r="B76" s="263" t="s">
        <v>139</v>
      </c>
      <c r="C76" s="262" t="s">
        <v>46451</v>
      </c>
      <c r="D76" s="70" t="s">
        <v>46419</v>
      </c>
      <c r="E76" s="578"/>
      <c r="F76" s="123"/>
      <c r="G76" s="683">
        <v>43455</v>
      </c>
      <c r="H76" s="683">
        <v>27770.3</v>
      </c>
      <c r="I76" s="668"/>
      <c r="J76" s="223"/>
      <c r="K76" s="578" t="s">
        <v>15</v>
      </c>
      <c r="L76" s="340"/>
    </row>
    <row r="77" spans="1:12" ht="67.5" x14ac:dyDescent="0.25">
      <c r="A77" s="580">
        <v>69</v>
      </c>
      <c r="B77" s="263" t="s">
        <v>140</v>
      </c>
      <c r="C77" s="262" t="s">
        <v>46452</v>
      </c>
      <c r="D77" s="70" t="s">
        <v>46421</v>
      </c>
      <c r="E77" s="578"/>
      <c r="F77" s="123"/>
      <c r="G77" s="683">
        <v>291304</v>
      </c>
      <c r="H77" s="683">
        <v>181580.05</v>
      </c>
      <c r="I77" s="668"/>
      <c r="J77" s="223"/>
      <c r="K77" s="578" t="s">
        <v>15</v>
      </c>
      <c r="L77" s="340"/>
    </row>
    <row r="78" spans="1:12" ht="67.5" x14ac:dyDescent="0.25">
      <c r="A78" s="580">
        <v>70</v>
      </c>
      <c r="B78" s="263" t="s">
        <v>141</v>
      </c>
      <c r="C78" s="262" t="s">
        <v>46453</v>
      </c>
      <c r="D78" s="70" t="s">
        <v>46421</v>
      </c>
      <c r="E78" s="578"/>
      <c r="F78" s="123"/>
      <c r="G78" s="683">
        <v>345943</v>
      </c>
      <c r="H78" s="683">
        <v>345943</v>
      </c>
      <c r="I78" s="668"/>
      <c r="J78" s="223"/>
      <c r="K78" s="578" t="s">
        <v>15</v>
      </c>
      <c r="L78" s="340"/>
    </row>
    <row r="79" spans="1:12" ht="67.5" x14ac:dyDescent="0.25">
      <c r="A79" s="580">
        <v>71</v>
      </c>
      <c r="B79" s="263" t="s">
        <v>142</v>
      </c>
      <c r="C79" s="262" t="s">
        <v>46454</v>
      </c>
      <c r="D79" s="70" t="s">
        <v>46421</v>
      </c>
      <c r="E79" s="578"/>
      <c r="F79" s="123"/>
      <c r="G79" s="683">
        <v>387381</v>
      </c>
      <c r="H79" s="683">
        <v>387381</v>
      </c>
      <c r="I79" s="668"/>
      <c r="J79" s="223"/>
      <c r="K79" s="578" t="s">
        <v>15</v>
      </c>
      <c r="L79" s="340"/>
    </row>
    <row r="80" spans="1:12" ht="67.5" x14ac:dyDescent="0.25">
      <c r="A80" s="580">
        <v>72</v>
      </c>
      <c r="B80" s="263" t="s">
        <v>143</v>
      </c>
      <c r="C80" s="262" t="s">
        <v>46455</v>
      </c>
      <c r="D80" s="70" t="s">
        <v>46421</v>
      </c>
      <c r="E80" s="578"/>
      <c r="F80" s="123"/>
      <c r="G80" s="683">
        <v>40468</v>
      </c>
      <c r="H80" s="683">
        <v>25360.75</v>
      </c>
      <c r="I80" s="668"/>
      <c r="J80" s="223"/>
      <c r="K80" s="578" t="s">
        <v>15</v>
      </c>
      <c r="L80" s="340"/>
    </row>
    <row r="81" spans="1:12" ht="67.5" x14ac:dyDescent="0.25">
      <c r="A81" s="580">
        <v>73</v>
      </c>
      <c r="B81" s="263" t="s">
        <v>144</v>
      </c>
      <c r="C81" s="262" t="s">
        <v>46456</v>
      </c>
      <c r="D81" s="70" t="s">
        <v>46425</v>
      </c>
      <c r="E81" s="578"/>
      <c r="F81" s="123"/>
      <c r="G81" s="683">
        <v>95091</v>
      </c>
      <c r="H81" s="683">
        <v>68347.05</v>
      </c>
      <c r="I81" s="668"/>
      <c r="J81" s="223"/>
      <c r="K81" s="578" t="s">
        <v>15</v>
      </c>
      <c r="L81" s="340"/>
    </row>
    <row r="82" spans="1:12" ht="67.5" x14ac:dyDescent="0.25">
      <c r="A82" s="580">
        <v>74</v>
      </c>
      <c r="B82" s="263" t="s">
        <v>145</v>
      </c>
      <c r="C82" s="262" t="s">
        <v>46457</v>
      </c>
      <c r="D82" s="70" t="s">
        <v>46425</v>
      </c>
      <c r="E82" s="578"/>
      <c r="F82" s="123"/>
      <c r="G82" s="683">
        <v>59353</v>
      </c>
      <c r="H82" s="683">
        <v>59353</v>
      </c>
      <c r="I82" s="668"/>
      <c r="J82" s="223"/>
      <c r="K82" s="578" t="s">
        <v>15</v>
      </c>
      <c r="L82" s="340"/>
    </row>
    <row r="83" spans="1:12" ht="67.5" x14ac:dyDescent="0.25">
      <c r="A83" s="580">
        <v>75</v>
      </c>
      <c r="B83" s="263" t="s">
        <v>146</v>
      </c>
      <c r="C83" s="262" t="s">
        <v>46458</v>
      </c>
      <c r="D83" s="70" t="s">
        <v>46425</v>
      </c>
      <c r="E83" s="578"/>
      <c r="F83" s="123"/>
      <c r="G83" s="683">
        <v>253031</v>
      </c>
      <c r="H83" s="683">
        <v>253031</v>
      </c>
      <c r="I83" s="668"/>
      <c r="J83" s="223"/>
      <c r="K83" s="578" t="s">
        <v>15</v>
      </c>
      <c r="L83" s="340"/>
    </row>
    <row r="84" spans="1:12" ht="67.5" x14ac:dyDescent="0.25">
      <c r="A84" s="580">
        <v>76</v>
      </c>
      <c r="B84" s="263" t="s">
        <v>147</v>
      </c>
      <c r="C84" s="262" t="s">
        <v>46459</v>
      </c>
      <c r="D84" s="70" t="s">
        <v>46425</v>
      </c>
      <c r="E84" s="578"/>
      <c r="F84" s="123"/>
      <c r="G84" s="683">
        <v>73472</v>
      </c>
      <c r="H84" s="683">
        <v>53109.24</v>
      </c>
      <c r="I84" s="668"/>
      <c r="J84" s="223"/>
      <c r="K84" s="578" t="s">
        <v>15</v>
      </c>
      <c r="L84" s="340"/>
    </row>
    <row r="85" spans="1:12" ht="67.5" x14ac:dyDescent="0.25">
      <c r="A85" s="580">
        <v>77</v>
      </c>
      <c r="B85" s="263" t="s">
        <v>148</v>
      </c>
      <c r="C85" s="262" t="s">
        <v>46460</v>
      </c>
      <c r="D85" s="70" t="s">
        <v>46425</v>
      </c>
      <c r="E85" s="578"/>
      <c r="F85" s="123"/>
      <c r="G85" s="683">
        <v>302422</v>
      </c>
      <c r="H85" s="683">
        <v>171774.96</v>
      </c>
      <c r="I85" s="668"/>
      <c r="J85" s="223"/>
      <c r="K85" s="578" t="s">
        <v>15</v>
      </c>
      <c r="L85" s="340"/>
    </row>
    <row r="86" spans="1:12" ht="67.5" x14ac:dyDescent="0.25">
      <c r="A86" s="580">
        <v>78</v>
      </c>
      <c r="B86" s="263" t="s">
        <v>149</v>
      </c>
      <c r="C86" s="262" t="s">
        <v>46461</v>
      </c>
      <c r="D86" s="70" t="s">
        <v>46423</v>
      </c>
      <c r="E86" s="578"/>
      <c r="F86" s="123"/>
      <c r="G86" s="683">
        <v>64929</v>
      </c>
      <c r="H86" s="683">
        <v>37249.839999999997</v>
      </c>
      <c r="I86" s="668"/>
      <c r="J86" s="223"/>
      <c r="K86" s="578" t="s">
        <v>15</v>
      </c>
      <c r="L86" s="340"/>
    </row>
    <row r="87" spans="1:12" ht="67.5" x14ac:dyDescent="0.25">
      <c r="A87" s="580">
        <v>79</v>
      </c>
      <c r="B87" s="263" t="s">
        <v>150</v>
      </c>
      <c r="C87" s="262" t="s">
        <v>46462</v>
      </c>
      <c r="D87" s="70" t="s">
        <v>46425</v>
      </c>
      <c r="E87" s="578"/>
      <c r="F87" s="123"/>
      <c r="G87" s="683">
        <v>164647</v>
      </c>
      <c r="H87" s="683">
        <v>87428.75</v>
      </c>
      <c r="I87" s="668"/>
      <c r="J87" s="223"/>
      <c r="K87" s="578" t="s">
        <v>15</v>
      </c>
      <c r="L87" s="340"/>
    </row>
    <row r="88" spans="1:12" ht="67.5" x14ac:dyDescent="0.25">
      <c r="A88" s="580">
        <v>80</v>
      </c>
      <c r="B88" s="263" t="s">
        <v>151</v>
      </c>
      <c r="C88" s="262" t="s">
        <v>46463</v>
      </c>
      <c r="D88" s="70" t="s">
        <v>46425</v>
      </c>
      <c r="E88" s="578"/>
      <c r="F88" s="123"/>
      <c r="G88" s="683">
        <v>1837</v>
      </c>
      <c r="H88" s="683">
        <v>1327.56</v>
      </c>
      <c r="I88" s="668"/>
      <c r="J88" s="223"/>
      <c r="K88" s="578" t="s">
        <v>15</v>
      </c>
      <c r="L88" s="340"/>
    </row>
    <row r="89" spans="1:12" ht="67.5" x14ac:dyDescent="0.25">
      <c r="A89" s="580">
        <v>81</v>
      </c>
      <c r="B89" s="263" t="s">
        <v>152</v>
      </c>
      <c r="C89" s="262" t="s">
        <v>46464</v>
      </c>
      <c r="D89" s="70" t="s">
        <v>46425</v>
      </c>
      <c r="E89" s="578"/>
      <c r="F89" s="123"/>
      <c r="G89" s="683">
        <v>56941</v>
      </c>
      <c r="H89" s="683">
        <v>41160.160000000003</v>
      </c>
      <c r="I89" s="668"/>
      <c r="J89" s="223"/>
      <c r="K89" s="578" t="s">
        <v>15</v>
      </c>
      <c r="L89" s="340"/>
    </row>
    <row r="90" spans="1:12" ht="67.5" x14ac:dyDescent="0.25">
      <c r="A90" s="580">
        <v>82</v>
      </c>
      <c r="B90" s="263" t="s">
        <v>153</v>
      </c>
      <c r="C90" s="262" t="s">
        <v>46465</v>
      </c>
      <c r="D90" s="70" t="s">
        <v>46425</v>
      </c>
      <c r="E90" s="578"/>
      <c r="F90" s="123"/>
      <c r="G90" s="683">
        <v>40409</v>
      </c>
      <c r="H90" s="683">
        <v>29210.47</v>
      </c>
      <c r="I90" s="668"/>
      <c r="J90" s="223"/>
      <c r="K90" s="578" t="s">
        <v>15</v>
      </c>
      <c r="L90" s="340"/>
    </row>
    <row r="91" spans="1:12" ht="67.5" x14ac:dyDescent="0.25">
      <c r="A91" s="580">
        <v>83</v>
      </c>
      <c r="B91" s="263" t="s">
        <v>154</v>
      </c>
      <c r="C91" s="262" t="s">
        <v>46466</v>
      </c>
      <c r="D91" s="70" t="s">
        <v>46421</v>
      </c>
      <c r="E91" s="578"/>
      <c r="F91" s="123"/>
      <c r="G91" s="683">
        <v>243397</v>
      </c>
      <c r="H91" s="683">
        <v>190661.4</v>
      </c>
      <c r="I91" s="668"/>
      <c r="J91" s="223"/>
      <c r="K91" s="578" t="s">
        <v>15</v>
      </c>
      <c r="L91" s="340"/>
    </row>
    <row r="92" spans="1:12" ht="67.5" x14ac:dyDescent="0.25">
      <c r="A92" s="580">
        <v>84</v>
      </c>
      <c r="B92" s="263" t="s">
        <v>155</v>
      </c>
      <c r="C92" s="262" t="s">
        <v>46467</v>
      </c>
      <c r="D92" s="70" t="s">
        <v>46421</v>
      </c>
      <c r="E92" s="578"/>
      <c r="F92" s="123"/>
      <c r="G92" s="683">
        <v>30962</v>
      </c>
      <c r="H92" s="683">
        <v>30962</v>
      </c>
      <c r="I92" s="668"/>
      <c r="J92" s="223"/>
      <c r="K92" s="578" t="s">
        <v>15</v>
      </c>
      <c r="L92" s="340"/>
    </row>
    <row r="93" spans="1:12" ht="67.5" x14ac:dyDescent="0.25">
      <c r="A93" s="580">
        <v>85</v>
      </c>
      <c r="B93" s="263" t="s">
        <v>156</v>
      </c>
      <c r="C93" s="262" t="s">
        <v>46468</v>
      </c>
      <c r="D93" s="70" t="s">
        <v>46421</v>
      </c>
      <c r="E93" s="578"/>
      <c r="F93" s="123"/>
      <c r="G93" s="683">
        <v>157469</v>
      </c>
      <c r="H93" s="683">
        <v>157469</v>
      </c>
      <c r="I93" s="668"/>
      <c r="J93" s="223"/>
      <c r="K93" s="578" t="s">
        <v>15</v>
      </c>
      <c r="L93" s="340"/>
    </row>
    <row r="94" spans="1:12" ht="67.5" x14ac:dyDescent="0.25">
      <c r="A94" s="580">
        <v>86</v>
      </c>
      <c r="B94" s="263" t="s">
        <v>157</v>
      </c>
      <c r="C94" s="262" t="s">
        <v>46469</v>
      </c>
      <c r="D94" s="70" t="s">
        <v>46421</v>
      </c>
      <c r="E94" s="578"/>
      <c r="F94" s="123"/>
      <c r="G94" s="683">
        <v>2244079</v>
      </c>
      <c r="H94" s="683">
        <v>662165.4</v>
      </c>
      <c r="I94" s="668"/>
      <c r="J94" s="223"/>
      <c r="K94" s="578" t="s">
        <v>15</v>
      </c>
      <c r="L94" s="340"/>
    </row>
    <row r="95" spans="1:12" ht="67.5" x14ac:dyDescent="0.25">
      <c r="A95" s="580">
        <v>87</v>
      </c>
      <c r="B95" s="263" t="s">
        <v>158</v>
      </c>
      <c r="C95" s="262" t="s">
        <v>46470</v>
      </c>
      <c r="D95" s="70" t="s">
        <v>46421</v>
      </c>
      <c r="E95" s="578"/>
      <c r="F95" s="123"/>
      <c r="G95" s="683">
        <v>171364</v>
      </c>
      <c r="H95" s="683">
        <v>171364</v>
      </c>
      <c r="I95" s="668"/>
      <c r="J95" s="223"/>
      <c r="K95" s="578" t="s">
        <v>15</v>
      </c>
      <c r="L95" s="340"/>
    </row>
    <row r="96" spans="1:12" ht="67.5" x14ac:dyDescent="0.25">
      <c r="A96" s="580">
        <v>88</v>
      </c>
      <c r="B96" s="263" t="s">
        <v>159</v>
      </c>
      <c r="C96" s="262" t="s">
        <v>46471</v>
      </c>
      <c r="D96" s="70" t="s">
        <v>46421</v>
      </c>
      <c r="E96" s="578"/>
      <c r="F96" s="123"/>
      <c r="G96" s="683">
        <v>101237</v>
      </c>
      <c r="H96" s="683">
        <v>58666.96</v>
      </c>
      <c r="I96" s="668"/>
      <c r="J96" s="223"/>
      <c r="K96" s="578" t="s">
        <v>15</v>
      </c>
      <c r="L96" s="340"/>
    </row>
    <row r="97" spans="1:12" ht="56.25" x14ac:dyDescent="0.25">
      <c r="A97" s="580">
        <v>89</v>
      </c>
      <c r="B97" s="263" t="s">
        <v>160</v>
      </c>
      <c r="C97" s="262" t="s">
        <v>46472</v>
      </c>
      <c r="D97" s="70" t="s">
        <v>46443</v>
      </c>
      <c r="E97" s="578"/>
      <c r="F97" s="123"/>
      <c r="G97" s="683">
        <v>60656</v>
      </c>
      <c r="H97" s="683">
        <v>38762.300000000003</v>
      </c>
      <c r="I97" s="668"/>
      <c r="J97" s="223"/>
      <c r="K97" s="578" t="s">
        <v>15</v>
      </c>
      <c r="L97" s="340"/>
    </row>
    <row r="98" spans="1:12" ht="56.25" x14ac:dyDescent="0.25">
      <c r="A98" s="580">
        <v>90</v>
      </c>
      <c r="B98" s="263" t="s">
        <v>161</v>
      </c>
      <c r="C98" s="262" t="s">
        <v>46473</v>
      </c>
      <c r="D98" s="70" t="s">
        <v>46443</v>
      </c>
      <c r="E98" s="578"/>
      <c r="F98" s="123"/>
      <c r="G98" s="683">
        <v>74556</v>
      </c>
      <c r="H98" s="683">
        <v>48537.8</v>
      </c>
      <c r="I98" s="668"/>
      <c r="J98" s="223"/>
      <c r="K98" s="578" t="s">
        <v>15</v>
      </c>
      <c r="L98" s="340"/>
    </row>
    <row r="99" spans="1:12" ht="67.5" x14ac:dyDescent="0.25">
      <c r="A99" s="580">
        <v>91</v>
      </c>
      <c r="B99" s="263" t="s">
        <v>162</v>
      </c>
      <c r="C99" s="262" t="s">
        <v>46474</v>
      </c>
      <c r="D99" s="70" t="s">
        <v>46421</v>
      </c>
      <c r="E99" s="578"/>
      <c r="F99" s="123"/>
      <c r="G99" s="683">
        <v>407549</v>
      </c>
      <c r="H99" s="683">
        <v>120361.25</v>
      </c>
      <c r="I99" s="668"/>
      <c r="J99" s="223"/>
      <c r="K99" s="578" t="s">
        <v>15</v>
      </c>
      <c r="L99" s="340"/>
    </row>
    <row r="100" spans="1:12" ht="56.25" x14ac:dyDescent="0.25">
      <c r="A100" s="580">
        <v>92</v>
      </c>
      <c r="B100" s="263" t="s">
        <v>163</v>
      </c>
      <c r="C100" s="262" t="s">
        <v>46475</v>
      </c>
      <c r="D100" s="70" t="s">
        <v>46443</v>
      </c>
      <c r="E100" s="578"/>
      <c r="F100" s="123"/>
      <c r="G100" s="683">
        <v>60256</v>
      </c>
      <c r="H100" s="683">
        <v>47214.73</v>
      </c>
      <c r="I100" s="668"/>
      <c r="J100" s="223"/>
      <c r="K100" s="578" t="s">
        <v>15</v>
      </c>
      <c r="L100" s="340"/>
    </row>
    <row r="101" spans="1:12" ht="67.5" x14ac:dyDescent="0.25">
      <c r="A101" s="580">
        <v>93</v>
      </c>
      <c r="B101" s="263" t="s">
        <v>164</v>
      </c>
      <c r="C101" s="262" t="s">
        <v>46476</v>
      </c>
      <c r="D101" s="70" t="s">
        <v>46421</v>
      </c>
      <c r="E101" s="578"/>
      <c r="F101" s="123"/>
      <c r="G101" s="683">
        <v>95662</v>
      </c>
      <c r="H101" s="683">
        <v>73603.5</v>
      </c>
      <c r="I101" s="668"/>
      <c r="J101" s="223"/>
      <c r="K101" s="578" t="s">
        <v>15</v>
      </c>
      <c r="L101" s="340"/>
    </row>
    <row r="102" spans="1:12" ht="67.5" x14ac:dyDescent="0.25">
      <c r="A102" s="580">
        <v>94</v>
      </c>
      <c r="B102" s="263" t="s">
        <v>165</v>
      </c>
      <c r="C102" s="262" t="s">
        <v>46476</v>
      </c>
      <c r="D102" s="70" t="s">
        <v>46421</v>
      </c>
      <c r="E102" s="578"/>
      <c r="F102" s="123"/>
      <c r="G102" s="683">
        <v>35560</v>
      </c>
      <c r="H102" s="683">
        <v>35560</v>
      </c>
      <c r="I102" s="668"/>
      <c r="J102" s="223"/>
      <c r="K102" s="578" t="s">
        <v>15</v>
      </c>
      <c r="L102" s="340"/>
    </row>
    <row r="103" spans="1:12" ht="67.5" x14ac:dyDescent="0.25">
      <c r="A103" s="580">
        <v>95</v>
      </c>
      <c r="B103" s="263" t="s">
        <v>166</v>
      </c>
      <c r="C103" s="262" t="s">
        <v>46477</v>
      </c>
      <c r="D103" s="70" t="s">
        <v>46421</v>
      </c>
      <c r="E103" s="578"/>
      <c r="F103" s="123"/>
      <c r="G103" s="683">
        <v>108060</v>
      </c>
      <c r="H103" s="683">
        <v>108060</v>
      </c>
      <c r="I103" s="668"/>
      <c r="J103" s="223"/>
      <c r="K103" s="578" t="s">
        <v>15</v>
      </c>
      <c r="L103" s="340"/>
    </row>
    <row r="104" spans="1:12" ht="67.5" x14ac:dyDescent="0.25">
      <c r="A104" s="580">
        <v>96</v>
      </c>
      <c r="B104" s="263" t="s">
        <v>167</v>
      </c>
      <c r="C104" s="262" t="s">
        <v>46478</v>
      </c>
      <c r="D104" s="70" t="s">
        <v>46421</v>
      </c>
      <c r="E104" s="578"/>
      <c r="F104" s="123"/>
      <c r="G104" s="683">
        <v>373983</v>
      </c>
      <c r="H104" s="683">
        <v>138947.9</v>
      </c>
      <c r="I104" s="668"/>
      <c r="J104" s="223"/>
      <c r="K104" s="578" t="s">
        <v>15</v>
      </c>
      <c r="L104" s="340"/>
    </row>
    <row r="105" spans="1:12" ht="67.5" x14ac:dyDescent="0.25">
      <c r="A105" s="580">
        <v>97</v>
      </c>
      <c r="B105" s="263" t="s">
        <v>168</v>
      </c>
      <c r="C105" s="262" t="s">
        <v>46479</v>
      </c>
      <c r="D105" s="70" t="s">
        <v>46421</v>
      </c>
      <c r="E105" s="578"/>
      <c r="F105" s="123"/>
      <c r="G105" s="683">
        <v>73460</v>
      </c>
      <c r="H105" s="683">
        <v>73460</v>
      </c>
      <c r="I105" s="668"/>
      <c r="J105" s="223"/>
      <c r="K105" s="578" t="s">
        <v>15</v>
      </c>
      <c r="L105" s="340"/>
    </row>
    <row r="106" spans="1:12" ht="56.25" x14ac:dyDescent="0.25">
      <c r="A106" s="580">
        <v>98</v>
      </c>
      <c r="B106" s="263" t="s">
        <v>170</v>
      </c>
      <c r="C106" s="262" t="s">
        <v>46480</v>
      </c>
      <c r="D106" s="70" t="s">
        <v>46443</v>
      </c>
      <c r="E106" s="578"/>
      <c r="F106" s="123"/>
      <c r="G106" s="683">
        <v>136780</v>
      </c>
      <c r="H106" s="683">
        <v>123813.14</v>
      </c>
      <c r="I106" s="668"/>
      <c r="J106" s="223"/>
      <c r="K106" s="578" t="s">
        <v>15</v>
      </c>
      <c r="L106" s="340"/>
    </row>
    <row r="107" spans="1:12" ht="56.25" x14ac:dyDescent="0.25">
      <c r="A107" s="580">
        <v>99</v>
      </c>
      <c r="B107" s="263" t="s">
        <v>171</v>
      </c>
      <c r="C107" s="262" t="s">
        <v>46480</v>
      </c>
      <c r="D107" s="70" t="s">
        <v>46443</v>
      </c>
      <c r="E107" s="578"/>
      <c r="F107" s="123"/>
      <c r="G107" s="683">
        <v>151143</v>
      </c>
      <c r="H107" s="683">
        <v>136831.32</v>
      </c>
      <c r="I107" s="668"/>
      <c r="J107" s="223"/>
      <c r="K107" s="578" t="s">
        <v>15</v>
      </c>
      <c r="L107" s="340"/>
    </row>
    <row r="108" spans="1:12" ht="56.25" x14ac:dyDescent="0.25">
      <c r="A108" s="580">
        <v>100</v>
      </c>
      <c r="B108" s="263" t="s">
        <v>169</v>
      </c>
      <c r="C108" s="262" t="s">
        <v>46480</v>
      </c>
      <c r="D108" s="70" t="s">
        <v>46443</v>
      </c>
      <c r="E108" s="578"/>
      <c r="F108" s="123"/>
      <c r="G108" s="683">
        <v>473499.45</v>
      </c>
      <c r="H108" s="683">
        <v>185661.88</v>
      </c>
      <c r="I108" s="668"/>
      <c r="J108" s="223"/>
      <c r="K108" s="578" t="s">
        <v>15</v>
      </c>
      <c r="L108" s="340"/>
    </row>
    <row r="109" spans="1:12" ht="67.5" x14ac:dyDescent="0.25">
      <c r="A109" s="580">
        <v>101</v>
      </c>
      <c r="B109" s="263" t="s">
        <v>172</v>
      </c>
      <c r="C109" s="262" t="s">
        <v>46481</v>
      </c>
      <c r="D109" s="70" t="s">
        <v>46421</v>
      </c>
      <c r="E109" s="578"/>
      <c r="F109" s="123"/>
      <c r="G109" s="683">
        <v>74722</v>
      </c>
      <c r="H109" s="683">
        <v>51185.7</v>
      </c>
      <c r="I109" s="668"/>
      <c r="J109" s="223"/>
      <c r="K109" s="578" t="s">
        <v>15</v>
      </c>
      <c r="L109" s="340"/>
    </row>
    <row r="110" spans="1:12" ht="56.25" x14ac:dyDescent="0.25">
      <c r="A110" s="580">
        <v>102</v>
      </c>
      <c r="B110" s="263" t="s">
        <v>173</v>
      </c>
      <c r="C110" s="262" t="s">
        <v>46482</v>
      </c>
      <c r="D110" s="70" t="s">
        <v>46443</v>
      </c>
      <c r="E110" s="578"/>
      <c r="F110" s="123"/>
      <c r="G110" s="683">
        <v>79323</v>
      </c>
      <c r="H110" s="683">
        <v>68619.55</v>
      </c>
      <c r="I110" s="668"/>
      <c r="J110" s="223"/>
      <c r="K110" s="578" t="s">
        <v>15</v>
      </c>
      <c r="L110" s="340"/>
    </row>
    <row r="111" spans="1:12" ht="67.5" x14ac:dyDescent="0.25">
      <c r="A111" s="580">
        <v>103</v>
      </c>
      <c r="B111" s="263" t="s">
        <v>174</v>
      </c>
      <c r="C111" s="262" t="s">
        <v>46483</v>
      </c>
      <c r="D111" s="70" t="s">
        <v>46421</v>
      </c>
      <c r="E111" s="578"/>
      <c r="F111" s="123"/>
      <c r="G111" s="683">
        <v>8691199.4900000002</v>
      </c>
      <c r="H111" s="683">
        <v>4635995.32</v>
      </c>
      <c r="I111" s="668"/>
      <c r="J111" s="223"/>
      <c r="K111" s="578" t="s">
        <v>15</v>
      </c>
      <c r="L111" s="340"/>
    </row>
    <row r="112" spans="1:12" ht="56.25" x14ac:dyDescent="0.25">
      <c r="A112" s="580">
        <v>104</v>
      </c>
      <c r="B112" s="263" t="s">
        <v>175</v>
      </c>
      <c r="C112" s="262" t="s">
        <v>46484</v>
      </c>
      <c r="D112" s="70" t="s">
        <v>46443</v>
      </c>
      <c r="E112" s="578"/>
      <c r="F112" s="123"/>
      <c r="G112" s="683">
        <v>283333.33</v>
      </c>
      <c r="H112" s="683">
        <v>123958.8</v>
      </c>
      <c r="I112" s="668"/>
      <c r="J112" s="223"/>
      <c r="K112" s="578" t="s">
        <v>15</v>
      </c>
      <c r="L112" s="340"/>
    </row>
    <row r="113" spans="1:12" ht="56.25" x14ac:dyDescent="0.25">
      <c r="A113" s="580">
        <v>105</v>
      </c>
      <c r="B113" s="263" t="s">
        <v>176</v>
      </c>
      <c r="C113" s="262" t="s">
        <v>46485</v>
      </c>
      <c r="D113" s="70" t="s">
        <v>46443</v>
      </c>
      <c r="E113" s="578"/>
      <c r="F113" s="123"/>
      <c r="G113" s="683">
        <v>283333.33</v>
      </c>
      <c r="H113" s="683">
        <v>283333.33</v>
      </c>
      <c r="I113" s="668"/>
      <c r="J113" s="223"/>
      <c r="K113" s="578" t="s">
        <v>15</v>
      </c>
      <c r="L113" s="340"/>
    </row>
    <row r="114" spans="1:12" ht="56.25" x14ac:dyDescent="0.25">
      <c r="A114" s="580">
        <v>106</v>
      </c>
      <c r="B114" s="263" t="s">
        <v>177</v>
      </c>
      <c r="C114" s="262" t="s">
        <v>46486</v>
      </c>
      <c r="D114" s="70" t="s">
        <v>46443</v>
      </c>
      <c r="E114" s="578"/>
      <c r="F114" s="123"/>
      <c r="G114" s="683">
        <v>959205</v>
      </c>
      <c r="H114" s="683">
        <v>959205</v>
      </c>
      <c r="I114" s="668"/>
      <c r="J114" s="223"/>
      <c r="K114" s="578" t="s">
        <v>15</v>
      </c>
      <c r="L114" s="340"/>
    </row>
    <row r="115" spans="1:12" ht="56.25" x14ac:dyDescent="0.25">
      <c r="A115" s="580">
        <v>107</v>
      </c>
      <c r="B115" s="263" t="s">
        <v>178</v>
      </c>
      <c r="C115" s="262" t="s">
        <v>46487</v>
      </c>
      <c r="D115" s="70" t="s">
        <v>46443</v>
      </c>
      <c r="E115" s="578"/>
      <c r="F115" s="123"/>
      <c r="G115" s="683">
        <v>959205</v>
      </c>
      <c r="H115" s="683">
        <v>959205</v>
      </c>
      <c r="I115" s="668"/>
      <c r="J115" s="223"/>
      <c r="K115" s="578" t="s">
        <v>15</v>
      </c>
      <c r="L115" s="340"/>
    </row>
    <row r="116" spans="1:12" ht="56.25" x14ac:dyDescent="0.25">
      <c r="A116" s="580">
        <v>108</v>
      </c>
      <c r="B116" s="263" t="s">
        <v>179</v>
      </c>
      <c r="C116" s="262" t="s">
        <v>46488</v>
      </c>
      <c r="D116" s="70" t="s">
        <v>46443</v>
      </c>
      <c r="E116" s="578"/>
      <c r="F116" s="123"/>
      <c r="G116" s="683">
        <v>81117</v>
      </c>
      <c r="H116" s="683">
        <v>74762.880000000005</v>
      </c>
      <c r="I116" s="668"/>
      <c r="J116" s="223"/>
      <c r="K116" s="578" t="s">
        <v>15</v>
      </c>
      <c r="L116" s="340"/>
    </row>
    <row r="117" spans="1:12" ht="56.25" x14ac:dyDescent="0.25">
      <c r="A117" s="580">
        <v>109</v>
      </c>
      <c r="B117" s="263" t="s">
        <v>180</v>
      </c>
      <c r="C117" s="262" t="s">
        <v>46489</v>
      </c>
      <c r="D117" s="70" t="s">
        <v>46443</v>
      </c>
      <c r="E117" s="578"/>
      <c r="F117" s="123"/>
      <c r="G117" s="683">
        <v>990745</v>
      </c>
      <c r="H117" s="683">
        <v>913136.2</v>
      </c>
      <c r="I117" s="668"/>
      <c r="J117" s="223"/>
      <c r="K117" s="578" t="s">
        <v>15</v>
      </c>
      <c r="L117" s="340"/>
    </row>
    <row r="118" spans="1:12" ht="67.5" x14ac:dyDescent="0.25">
      <c r="A118" s="580">
        <v>110</v>
      </c>
      <c r="B118" s="263" t="s">
        <v>181</v>
      </c>
      <c r="C118" s="262" t="s">
        <v>46490</v>
      </c>
      <c r="D118" s="70" t="s">
        <v>46421</v>
      </c>
      <c r="E118" s="578"/>
      <c r="F118" s="123"/>
      <c r="G118" s="683">
        <v>3032924</v>
      </c>
      <c r="H118" s="683">
        <v>3032924</v>
      </c>
      <c r="I118" s="668"/>
      <c r="J118" s="223"/>
      <c r="K118" s="578" t="s">
        <v>15</v>
      </c>
      <c r="L118" s="340"/>
    </row>
    <row r="119" spans="1:12" ht="33.75" x14ac:dyDescent="0.25">
      <c r="A119" s="580">
        <v>111</v>
      </c>
      <c r="B119" s="263" t="s">
        <v>182</v>
      </c>
      <c r="C119" s="262" t="s">
        <v>46491</v>
      </c>
      <c r="D119" s="70" t="s">
        <v>46427</v>
      </c>
      <c r="E119" s="578"/>
      <c r="F119" s="123"/>
      <c r="G119" s="683">
        <v>254880</v>
      </c>
      <c r="H119" s="683">
        <v>124381.44</v>
      </c>
      <c r="I119" s="668"/>
      <c r="J119" s="223"/>
      <c r="K119" s="578" t="s">
        <v>15</v>
      </c>
      <c r="L119" s="340"/>
    </row>
    <row r="120" spans="1:12" ht="45" x14ac:dyDescent="0.25">
      <c r="A120" s="580">
        <v>112</v>
      </c>
      <c r="B120" s="263" t="s">
        <v>184</v>
      </c>
      <c r="C120" s="262" t="s">
        <v>46492</v>
      </c>
      <c r="D120" s="70" t="s">
        <v>46493</v>
      </c>
      <c r="E120" s="578"/>
      <c r="F120" s="123"/>
      <c r="G120" s="683">
        <v>129849</v>
      </c>
      <c r="H120" s="683">
        <v>118642.04</v>
      </c>
      <c r="I120" s="668"/>
      <c r="J120" s="223"/>
      <c r="K120" s="578" t="s">
        <v>15</v>
      </c>
      <c r="L120" s="340"/>
    </row>
    <row r="121" spans="1:12" ht="45" x14ac:dyDescent="0.25">
      <c r="A121" s="580">
        <v>113</v>
      </c>
      <c r="B121" s="263" t="s">
        <v>183</v>
      </c>
      <c r="C121" s="262" t="s">
        <v>46492</v>
      </c>
      <c r="D121" s="70" t="s">
        <v>46493</v>
      </c>
      <c r="E121" s="578"/>
      <c r="F121" s="123"/>
      <c r="G121" s="683">
        <v>13526</v>
      </c>
      <c r="H121" s="683">
        <v>13526</v>
      </c>
      <c r="I121" s="668"/>
      <c r="J121" s="223"/>
      <c r="K121" s="578" t="s">
        <v>15</v>
      </c>
      <c r="L121" s="340"/>
    </row>
    <row r="122" spans="1:12" ht="67.5" x14ac:dyDescent="0.25">
      <c r="A122" s="580">
        <v>114</v>
      </c>
      <c r="B122" s="263" t="s">
        <v>185</v>
      </c>
      <c r="C122" s="262" t="s">
        <v>46494</v>
      </c>
      <c r="D122" s="70" t="s">
        <v>46421</v>
      </c>
      <c r="E122" s="578"/>
      <c r="F122" s="123"/>
      <c r="G122" s="683">
        <v>1530192</v>
      </c>
      <c r="H122" s="683">
        <v>958919.6</v>
      </c>
      <c r="I122" s="668"/>
      <c r="J122" s="223"/>
      <c r="K122" s="578" t="s">
        <v>15</v>
      </c>
      <c r="L122" s="340"/>
    </row>
    <row r="123" spans="1:12" ht="56.25" x14ac:dyDescent="0.25">
      <c r="A123" s="580">
        <v>115</v>
      </c>
      <c r="B123" s="263" t="s">
        <v>186</v>
      </c>
      <c r="C123" s="262" t="s">
        <v>46495</v>
      </c>
      <c r="D123" s="70" t="s">
        <v>46496</v>
      </c>
      <c r="E123" s="578"/>
      <c r="F123" s="123"/>
      <c r="G123" s="683">
        <v>88777</v>
      </c>
      <c r="H123" s="683">
        <v>58001.3</v>
      </c>
      <c r="I123" s="668"/>
      <c r="J123" s="223"/>
      <c r="K123" s="578" t="s">
        <v>15</v>
      </c>
      <c r="L123" s="340"/>
    </row>
    <row r="124" spans="1:12" ht="45" x14ac:dyDescent="0.25">
      <c r="A124" s="580">
        <v>116</v>
      </c>
      <c r="B124" s="263" t="s">
        <v>47246</v>
      </c>
      <c r="C124" s="262" t="s">
        <v>46497</v>
      </c>
      <c r="D124" s="70" t="s">
        <v>46498</v>
      </c>
      <c r="E124" s="578"/>
      <c r="F124" s="123"/>
      <c r="G124" s="683">
        <v>8601.08</v>
      </c>
      <c r="H124" s="684">
        <v>286.7</v>
      </c>
      <c r="I124" s="668"/>
      <c r="J124" s="223"/>
      <c r="K124" s="578" t="s">
        <v>15</v>
      </c>
      <c r="L124" s="340"/>
    </row>
    <row r="125" spans="1:12" ht="67.5" x14ac:dyDescent="0.25">
      <c r="A125" s="580">
        <v>117</v>
      </c>
      <c r="B125" s="263" t="s">
        <v>47247</v>
      </c>
      <c r="C125" s="262" t="s">
        <v>46499</v>
      </c>
      <c r="D125" s="70" t="s">
        <v>46500</v>
      </c>
      <c r="E125" s="578"/>
      <c r="F125" s="123"/>
      <c r="G125" s="683">
        <v>355270.46</v>
      </c>
      <c r="H125" s="683">
        <v>9411.1200000000008</v>
      </c>
      <c r="I125" s="668"/>
      <c r="J125" s="223"/>
      <c r="K125" s="578" t="s">
        <v>15</v>
      </c>
      <c r="L125" s="340"/>
    </row>
    <row r="126" spans="1:12" ht="56.25" x14ac:dyDescent="0.25">
      <c r="A126" s="580">
        <v>118</v>
      </c>
      <c r="B126" s="263" t="s">
        <v>47248</v>
      </c>
      <c r="C126" s="262" t="s">
        <v>46501</v>
      </c>
      <c r="D126" s="70" t="s">
        <v>46502</v>
      </c>
      <c r="E126" s="578"/>
      <c r="F126" s="123"/>
      <c r="G126" s="683">
        <v>20041.59</v>
      </c>
      <c r="H126" s="684">
        <v>132.72999999999999</v>
      </c>
      <c r="I126" s="668"/>
      <c r="J126" s="223"/>
      <c r="K126" s="578" t="s">
        <v>15</v>
      </c>
      <c r="L126" s="340"/>
    </row>
    <row r="127" spans="1:12" ht="67.5" x14ac:dyDescent="0.25">
      <c r="A127" s="580">
        <v>119</v>
      </c>
      <c r="B127" s="263" t="s">
        <v>47249</v>
      </c>
      <c r="C127" s="262" t="s">
        <v>46503</v>
      </c>
      <c r="D127" s="70" t="s">
        <v>46504</v>
      </c>
      <c r="E127" s="578"/>
      <c r="F127" s="123"/>
      <c r="G127" s="683">
        <v>18264.57</v>
      </c>
      <c r="H127" s="684">
        <v>608.79999999999995</v>
      </c>
      <c r="I127" s="668"/>
      <c r="J127" s="223"/>
      <c r="K127" s="578" t="s">
        <v>15</v>
      </c>
      <c r="L127" s="340"/>
    </row>
    <row r="128" spans="1:12" ht="56.25" x14ac:dyDescent="0.25">
      <c r="A128" s="580">
        <v>120</v>
      </c>
      <c r="B128" s="263" t="s">
        <v>47250</v>
      </c>
      <c r="C128" s="262" t="s">
        <v>46505</v>
      </c>
      <c r="D128" s="70" t="s">
        <v>46506</v>
      </c>
      <c r="E128" s="578"/>
      <c r="F128" s="123"/>
      <c r="G128" s="683">
        <v>8311.08</v>
      </c>
      <c r="H128" s="684">
        <v>277.05</v>
      </c>
      <c r="I128" s="668"/>
      <c r="J128" s="223"/>
      <c r="K128" s="578" t="s">
        <v>15</v>
      </c>
      <c r="L128" s="340"/>
    </row>
    <row r="129" spans="1:12" ht="56.25" x14ac:dyDescent="0.25">
      <c r="A129" s="580">
        <v>121</v>
      </c>
      <c r="B129" s="263" t="s">
        <v>47251</v>
      </c>
      <c r="C129" s="262" t="s">
        <v>46507</v>
      </c>
      <c r="D129" s="70" t="s">
        <v>46508</v>
      </c>
      <c r="E129" s="578"/>
      <c r="F129" s="123"/>
      <c r="G129" s="683">
        <v>6876.7</v>
      </c>
      <c r="H129" s="684">
        <v>183.36</v>
      </c>
      <c r="I129" s="668"/>
      <c r="J129" s="223"/>
      <c r="K129" s="578" t="s">
        <v>15</v>
      </c>
      <c r="L129" s="340"/>
    </row>
    <row r="130" spans="1:12" ht="56.25" x14ac:dyDescent="0.25">
      <c r="A130" s="580">
        <v>122</v>
      </c>
      <c r="B130" s="263" t="s">
        <v>47252</v>
      </c>
      <c r="C130" s="262" t="s">
        <v>46509</v>
      </c>
      <c r="D130" s="70" t="s">
        <v>46510</v>
      </c>
      <c r="E130" s="578"/>
      <c r="F130" s="123"/>
      <c r="G130" s="683">
        <v>5926.99</v>
      </c>
      <c r="H130" s="684">
        <v>197.55</v>
      </c>
      <c r="I130" s="668"/>
      <c r="J130" s="223"/>
      <c r="K130" s="578" t="s">
        <v>15</v>
      </c>
      <c r="L130" s="340"/>
    </row>
    <row r="131" spans="1:12" ht="56.25" x14ac:dyDescent="0.25">
      <c r="A131" s="580">
        <v>123</v>
      </c>
      <c r="B131" s="263" t="s">
        <v>47253</v>
      </c>
      <c r="C131" s="262" t="s">
        <v>46511</v>
      </c>
      <c r="D131" s="70" t="s">
        <v>46512</v>
      </c>
      <c r="E131" s="578"/>
      <c r="F131" s="123"/>
      <c r="G131" s="683">
        <v>12783.62</v>
      </c>
      <c r="H131" s="684">
        <v>340.88</v>
      </c>
      <c r="I131" s="668"/>
      <c r="J131" s="223"/>
      <c r="K131" s="578" t="s">
        <v>15</v>
      </c>
      <c r="L131" s="340"/>
    </row>
    <row r="132" spans="1:12" ht="56.25" x14ac:dyDescent="0.25">
      <c r="A132" s="580">
        <v>124</v>
      </c>
      <c r="B132" s="263" t="s">
        <v>47254</v>
      </c>
      <c r="C132" s="262" t="s">
        <v>46513</v>
      </c>
      <c r="D132" s="70" t="s">
        <v>46514</v>
      </c>
      <c r="E132" s="578"/>
      <c r="F132" s="123"/>
      <c r="G132" s="683">
        <v>8450.57</v>
      </c>
      <c r="H132" s="684">
        <v>281.7</v>
      </c>
      <c r="I132" s="668"/>
      <c r="J132" s="223"/>
      <c r="K132" s="578" t="s">
        <v>15</v>
      </c>
      <c r="L132" s="340"/>
    </row>
    <row r="133" spans="1:12" ht="56.25" x14ac:dyDescent="0.25">
      <c r="A133" s="580">
        <v>125</v>
      </c>
      <c r="B133" s="263" t="s">
        <v>47255</v>
      </c>
      <c r="C133" s="262" t="s">
        <v>46515</v>
      </c>
      <c r="D133" s="70" t="s">
        <v>46516</v>
      </c>
      <c r="E133" s="578"/>
      <c r="F133" s="123"/>
      <c r="G133" s="683">
        <v>90050.37</v>
      </c>
      <c r="H133" s="683">
        <v>3001.7</v>
      </c>
      <c r="I133" s="668"/>
      <c r="J133" s="223"/>
      <c r="K133" s="578" t="s">
        <v>15</v>
      </c>
      <c r="L133" s="340"/>
    </row>
    <row r="134" spans="1:12" ht="45" x14ac:dyDescent="0.25">
      <c r="A134" s="580">
        <v>126</v>
      </c>
      <c r="B134" s="263" t="s">
        <v>187</v>
      </c>
      <c r="C134" s="262" t="s">
        <v>46517</v>
      </c>
      <c r="D134" s="70" t="s">
        <v>46518</v>
      </c>
      <c r="E134" s="578"/>
      <c r="F134" s="123"/>
      <c r="G134" s="683">
        <v>3815</v>
      </c>
      <c r="H134" s="683">
        <v>3290</v>
      </c>
      <c r="I134" s="668"/>
      <c r="J134" s="223"/>
      <c r="K134" s="578" t="s">
        <v>15</v>
      </c>
      <c r="L134" s="340"/>
    </row>
    <row r="135" spans="1:12" ht="67.5" x14ac:dyDescent="0.25">
      <c r="A135" s="580">
        <v>127</v>
      </c>
      <c r="B135" s="263" t="s">
        <v>188</v>
      </c>
      <c r="C135" s="262" t="s">
        <v>46519</v>
      </c>
      <c r="D135" s="70" t="s">
        <v>46520</v>
      </c>
      <c r="E135" s="578"/>
      <c r="F135" s="123"/>
      <c r="G135" s="683">
        <v>49909.3</v>
      </c>
      <c r="H135" s="683">
        <v>21294.080000000002</v>
      </c>
      <c r="I135" s="668"/>
      <c r="J135" s="223"/>
      <c r="K135" s="578" t="s">
        <v>15</v>
      </c>
      <c r="L135" s="340"/>
    </row>
    <row r="136" spans="1:12" ht="67.5" x14ac:dyDescent="0.25">
      <c r="A136" s="580">
        <v>128</v>
      </c>
      <c r="B136" s="263" t="s">
        <v>189</v>
      </c>
      <c r="C136" s="262" t="s">
        <v>46521</v>
      </c>
      <c r="D136" s="70" t="s">
        <v>46522</v>
      </c>
      <c r="E136" s="578"/>
      <c r="F136" s="123"/>
      <c r="G136" s="683">
        <v>20679.189999999999</v>
      </c>
      <c r="H136" s="683">
        <v>8823.0400000000009</v>
      </c>
      <c r="I136" s="668"/>
      <c r="J136" s="223"/>
      <c r="K136" s="578" t="s">
        <v>15</v>
      </c>
      <c r="L136" s="340"/>
    </row>
    <row r="137" spans="1:12" ht="67.5" x14ac:dyDescent="0.25">
      <c r="A137" s="580">
        <v>129</v>
      </c>
      <c r="B137" s="263" t="s">
        <v>190</v>
      </c>
      <c r="C137" s="262" t="s">
        <v>46523</v>
      </c>
      <c r="D137" s="70" t="s">
        <v>46524</v>
      </c>
      <c r="E137" s="578"/>
      <c r="F137" s="123"/>
      <c r="G137" s="683">
        <v>20246.45</v>
      </c>
      <c r="H137" s="683">
        <v>8503.74</v>
      </c>
      <c r="I137" s="668"/>
      <c r="J137" s="223"/>
      <c r="K137" s="578" t="s">
        <v>15</v>
      </c>
      <c r="L137" s="340"/>
    </row>
    <row r="138" spans="1:12" ht="67.5" x14ac:dyDescent="0.25">
      <c r="A138" s="580">
        <v>130</v>
      </c>
      <c r="B138" s="263" t="s">
        <v>191</v>
      </c>
      <c r="C138" s="262" t="s">
        <v>46525</v>
      </c>
      <c r="D138" s="70" t="s">
        <v>46526</v>
      </c>
      <c r="E138" s="578"/>
      <c r="F138" s="123"/>
      <c r="G138" s="683">
        <v>20334.25</v>
      </c>
      <c r="H138" s="683">
        <v>8675.84</v>
      </c>
      <c r="I138" s="668"/>
      <c r="J138" s="223"/>
      <c r="K138" s="578" t="s">
        <v>15</v>
      </c>
      <c r="L138" s="340"/>
    </row>
    <row r="139" spans="1:12" ht="67.5" x14ac:dyDescent="0.25">
      <c r="A139" s="580">
        <v>131</v>
      </c>
      <c r="B139" s="263" t="s">
        <v>192</v>
      </c>
      <c r="C139" s="262" t="s">
        <v>46527</v>
      </c>
      <c r="D139" s="70" t="s">
        <v>46528</v>
      </c>
      <c r="E139" s="578"/>
      <c r="F139" s="123"/>
      <c r="G139" s="683">
        <v>20221.66</v>
      </c>
      <c r="H139" s="683">
        <v>8493.66</v>
      </c>
      <c r="I139" s="668"/>
      <c r="J139" s="223"/>
      <c r="K139" s="578" t="s">
        <v>15</v>
      </c>
      <c r="L139" s="340"/>
    </row>
    <row r="140" spans="1:12" ht="56.25" x14ac:dyDescent="0.25">
      <c r="A140" s="580">
        <v>132</v>
      </c>
      <c r="B140" s="263" t="s">
        <v>193</v>
      </c>
      <c r="C140" s="262" t="s">
        <v>46529</v>
      </c>
      <c r="D140" s="70" t="s">
        <v>46530</v>
      </c>
      <c r="E140" s="578"/>
      <c r="F140" s="123"/>
      <c r="G140" s="683">
        <v>40217.47</v>
      </c>
      <c r="H140" s="683">
        <v>13703.43</v>
      </c>
      <c r="I140" s="668"/>
      <c r="J140" s="223"/>
      <c r="K140" s="578" t="s">
        <v>15</v>
      </c>
      <c r="L140" s="340"/>
    </row>
    <row r="141" spans="1:12" ht="33.75" x14ac:dyDescent="0.25">
      <c r="A141" s="580">
        <v>133</v>
      </c>
      <c r="B141" s="263" t="s">
        <v>194</v>
      </c>
      <c r="C141" s="262" t="s">
        <v>46531</v>
      </c>
      <c r="D141" s="70" t="s">
        <v>46532</v>
      </c>
      <c r="E141" s="578"/>
      <c r="F141" s="123"/>
      <c r="G141" s="683">
        <v>42311</v>
      </c>
      <c r="H141" s="683">
        <v>38659.629999999997</v>
      </c>
      <c r="I141" s="668"/>
      <c r="J141" s="223"/>
      <c r="K141" s="578" t="s">
        <v>15</v>
      </c>
      <c r="L141" s="340"/>
    </row>
    <row r="142" spans="1:12" ht="33.75" x14ac:dyDescent="0.25">
      <c r="A142" s="580">
        <v>134</v>
      </c>
      <c r="B142" s="263" t="s">
        <v>195</v>
      </c>
      <c r="C142" s="262" t="s">
        <v>46533</v>
      </c>
      <c r="D142" s="70" t="s">
        <v>46427</v>
      </c>
      <c r="E142" s="578"/>
      <c r="F142" s="123"/>
      <c r="G142" s="683">
        <v>507153</v>
      </c>
      <c r="H142" s="683">
        <v>350274.55</v>
      </c>
      <c r="I142" s="668"/>
      <c r="J142" s="223"/>
      <c r="K142" s="578" t="s">
        <v>15</v>
      </c>
      <c r="L142" s="340"/>
    </row>
    <row r="143" spans="1:12" ht="67.5" x14ac:dyDescent="0.25">
      <c r="A143" s="580">
        <v>135</v>
      </c>
      <c r="B143" s="263" t="s">
        <v>196</v>
      </c>
      <c r="C143" s="262" t="s">
        <v>46534</v>
      </c>
      <c r="D143" s="70" t="s">
        <v>46421</v>
      </c>
      <c r="E143" s="578"/>
      <c r="F143" s="123"/>
      <c r="G143" s="683">
        <v>258615</v>
      </c>
      <c r="H143" s="683">
        <v>97240.1</v>
      </c>
      <c r="I143" s="668"/>
      <c r="J143" s="223"/>
      <c r="K143" s="578" t="s">
        <v>15</v>
      </c>
      <c r="L143" s="340"/>
    </row>
    <row r="144" spans="1:12" ht="56.25" x14ac:dyDescent="0.25">
      <c r="A144" s="580">
        <v>136</v>
      </c>
      <c r="B144" s="263" t="s">
        <v>197</v>
      </c>
      <c r="C144" s="262" t="s">
        <v>46535</v>
      </c>
      <c r="D144" s="70" t="s">
        <v>46536</v>
      </c>
      <c r="E144" s="578"/>
      <c r="F144" s="123"/>
      <c r="G144" s="683">
        <v>40178271.090000004</v>
      </c>
      <c r="H144" s="683">
        <v>9102889.1699999999</v>
      </c>
      <c r="I144" s="668"/>
      <c r="J144" s="223"/>
      <c r="K144" s="578" t="s">
        <v>15</v>
      </c>
      <c r="L144" s="340"/>
    </row>
    <row r="145" spans="1:12" ht="45" x14ac:dyDescent="0.25">
      <c r="A145" s="580">
        <v>137</v>
      </c>
      <c r="B145" s="263" t="s">
        <v>198</v>
      </c>
      <c r="C145" s="262" t="s">
        <v>46537</v>
      </c>
      <c r="D145" s="70" t="s">
        <v>46518</v>
      </c>
      <c r="E145" s="578"/>
      <c r="F145" s="123"/>
      <c r="G145" s="683">
        <v>33755</v>
      </c>
      <c r="H145" s="683">
        <v>27399.03</v>
      </c>
      <c r="I145" s="668"/>
      <c r="J145" s="223"/>
      <c r="K145" s="578" t="s">
        <v>15</v>
      </c>
      <c r="L145" s="340"/>
    </row>
    <row r="146" spans="1:12" ht="67.5" x14ac:dyDescent="0.25">
      <c r="A146" s="580">
        <v>138</v>
      </c>
      <c r="B146" s="263" t="s">
        <v>199</v>
      </c>
      <c r="C146" s="262" t="s">
        <v>46538</v>
      </c>
      <c r="D146" s="70" t="s">
        <v>46539</v>
      </c>
      <c r="E146" s="578"/>
      <c r="F146" s="123"/>
      <c r="G146" s="684">
        <v>884</v>
      </c>
      <c r="H146" s="684">
        <v>884</v>
      </c>
      <c r="I146" s="668"/>
      <c r="J146" s="223"/>
      <c r="K146" s="578" t="s">
        <v>15</v>
      </c>
      <c r="L146" s="340"/>
    </row>
    <row r="147" spans="1:12" ht="33.75" x14ac:dyDescent="0.25">
      <c r="A147" s="580">
        <v>139</v>
      </c>
      <c r="B147" s="263" t="s">
        <v>200</v>
      </c>
      <c r="C147" s="262" t="s">
        <v>46540</v>
      </c>
      <c r="D147" s="70" t="s">
        <v>46427</v>
      </c>
      <c r="E147" s="578"/>
      <c r="F147" s="123"/>
      <c r="G147" s="683">
        <v>819050</v>
      </c>
      <c r="H147" s="683">
        <v>343999.84</v>
      </c>
      <c r="I147" s="668"/>
      <c r="J147" s="223"/>
      <c r="K147" s="578" t="s">
        <v>15</v>
      </c>
      <c r="L147" s="340"/>
    </row>
    <row r="148" spans="1:12" ht="33.75" x14ac:dyDescent="0.25">
      <c r="A148" s="580">
        <v>140</v>
      </c>
      <c r="B148" s="263" t="s">
        <v>201</v>
      </c>
      <c r="C148" s="262" t="s">
        <v>46541</v>
      </c>
      <c r="D148" s="70" t="s">
        <v>46542</v>
      </c>
      <c r="E148" s="578"/>
      <c r="F148" s="123"/>
      <c r="G148" s="683">
        <v>952383.38</v>
      </c>
      <c r="H148" s="683">
        <v>579421.74</v>
      </c>
      <c r="I148" s="668"/>
      <c r="J148" s="223"/>
      <c r="K148" s="578" t="s">
        <v>15</v>
      </c>
      <c r="L148" s="340"/>
    </row>
    <row r="149" spans="1:12" ht="45" x14ac:dyDescent="0.25">
      <c r="A149" s="580">
        <v>141</v>
      </c>
      <c r="B149" s="263" t="s">
        <v>202</v>
      </c>
      <c r="C149" s="262" t="s">
        <v>46543</v>
      </c>
      <c r="D149" s="70" t="s">
        <v>46493</v>
      </c>
      <c r="E149" s="578"/>
      <c r="F149" s="123"/>
      <c r="G149" s="683">
        <v>1271996</v>
      </c>
      <c r="H149" s="683">
        <v>900286.94</v>
      </c>
      <c r="I149" s="668"/>
      <c r="J149" s="223"/>
      <c r="K149" s="578" t="s">
        <v>15</v>
      </c>
      <c r="L149" s="340"/>
    </row>
    <row r="150" spans="1:12" ht="56.25" x14ac:dyDescent="0.25">
      <c r="A150" s="580">
        <v>142</v>
      </c>
      <c r="B150" s="263" t="s">
        <v>203</v>
      </c>
      <c r="C150" s="262" t="s">
        <v>46544</v>
      </c>
      <c r="D150" s="70" t="s">
        <v>46443</v>
      </c>
      <c r="E150" s="578"/>
      <c r="F150" s="123"/>
      <c r="G150" s="683">
        <v>67576</v>
      </c>
      <c r="H150" s="683">
        <v>67576</v>
      </c>
      <c r="I150" s="668"/>
      <c r="J150" s="223"/>
      <c r="K150" s="578" t="s">
        <v>15</v>
      </c>
      <c r="L150" s="340"/>
    </row>
    <row r="151" spans="1:12" ht="33.75" x14ac:dyDescent="0.25">
      <c r="A151" s="580">
        <v>143</v>
      </c>
      <c r="B151" s="263" t="s">
        <v>204</v>
      </c>
      <c r="C151" s="262" t="s">
        <v>46545</v>
      </c>
      <c r="D151" s="70" t="s">
        <v>46427</v>
      </c>
      <c r="E151" s="578"/>
      <c r="F151" s="123"/>
      <c r="G151" s="683">
        <v>232771</v>
      </c>
      <c r="H151" s="683">
        <v>232771</v>
      </c>
      <c r="I151" s="668"/>
      <c r="J151" s="223"/>
      <c r="K151" s="578" t="s">
        <v>15</v>
      </c>
      <c r="L151" s="340"/>
    </row>
    <row r="152" spans="1:12" ht="33.75" x14ac:dyDescent="0.25">
      <c r="A152" s="580">
        <v>144</v>
      </c>
      <c r="B152" s="263" t="s">
        <v>205</v>
      </c>
      <c r="C152" s="262" t="s">
        <v>46546</v>
      </c>
      <c r="D152" s="70" t="s">
        <v>46427</v>
      </c>
      <c r="E152" s="578"/>
      <c r="F152" s="123"/>
      <c r="G152" s="683">
        <v>7199</v>
      </c>
      <c r="H152" s="683">
        <v>3885</v>
      </c>
      <c r="I152" s="668"/>
      <c r="J152" s="223"/>
      <c r="K152" s="578" t="s">
        <v>15</v>
      </c>
      <c r="L152" s="340"/>
    </row>
    <row r="153" spans="1:12" ht="56.25" x14ac:dyDescent="0.25">
      <c r="A153" s="580">
        <v>145</v>
      </c>
      <c r="B153" s="263" t="s">
        <v>206</v>
      </c>
      <c r="C153" s="262" t="s">
        <v>46547</v>
      </c>
      <c r="D153" s="70" t="s">
        <v>46548</v>
      </c>
      <c r="E153" s="578"/>
      <c r="F153" s="123"/>
      <c r="G153" s="683">
        <v>144562.19</v>
      </c>
      <c r="H153" s="683">
        <v>14416.2</v>
      </c>
      <c r="I153" s="668"/>
      <c r="J153" s="223"/>
      <c r="K153" s="578" t="s">
        <v>15</v>
      </c>
      <c r="L153" s="340"/>
    </row>
    <row r="154" spans="1:12" ht="78.75" x14ac:dyDescent="0.25">
      <c r="A154" s="580">
        <v>146</v>
      </c>
      <c r="B154" s="263" t="s">
        <v>207</v>
      </c>
      <c r="C154" s="262" t="s">
        <v>46549</v>
      </c>
      <c r="D154" s="70" t="s">
        <v>46550</v>
      </c>
      <c r="E154" s="578"/>
      <c r="F154" s="123"/>
      <c r="G154" s="683">
        <v>579447.68999999994</v>
      </c>
      <c r="H154" s="683">
        <v>85071.360000000001</v>
      </c>
      <c r="I154" s="668"/>
      <c r="J154" s="223"/>
      <c r="K154" s="578" t="s">
        <v>15</v>
      </c>
      <c r="L154" s="340"/>
    </row>
    <row r="155" spans="1:12" ht="45" x14ac:dyDescent="0.25">
      <c r="A155" s="580">
        <v>147</v>
      </c>
      <c r="B155" s="263" t="s">
        <v>208</v>
      </c>
      <c r="C155" s="262" t="s">
        <v>46551</v>
      </c>
      <c r="D155" s="70" t="s">
        <v>46552</v>
      </c>
      <c r="E155" s="578"/>
      <c r="F155" s="123"/>
      <c r="G155" s="683">
        <v>826007.51</v>
      </c>
      <c r="H155" s="683">
        <v>208218.01</v>
      </c>
      <c r="I155" s="668"/>
      <c r="J155" s="223"/>
      <c r="K155" s="578" t="s">
        <v>15</v>
      </c>
      <c r="L155" s="340"/>
    </row>
    <row r="156" spans="1:12" ht="45" x14ac:dyDescent="0.25">
      <c r="A156" s="580">
        <v>148</v>
      </c>
      <c r="B156" s="263" t="s">
        <v>209</v>
      </c>
      <c r="C156" s="262" t="s">
        <v>46553</v>
      </c>
      <c r="D156" s="70" t="s">
        <v>46552</v>
      </c>
      <c r="E156" s="578"/>
      <c r="F156" s="123"/>
      <c r="G156" s="683">
        <v>211041.08</v>
      </c>
      <c r="H156" s="683">
        <v>53198.6</v>
      </c>
      <c r="I156" s="668"/>
      <c r="J156" s="223"/>
      <c r="K156" s="578" t="s">
        <v>15</v>
      </c>
      <c r="L156" s="340"/>
    </row>
    <row r="157" spans="1:12" ht="56.25" x14ac:dyDescent="0.25">
      <c r="A157" s="580">
        <v>149</v>
      </c>
      <c r="B157" s="263" t="s">
        <v>210</v>
      </c>
      <c r="C157" s="262" t="s">
        <v>46554</v>
      </c>
      <c r="D157" s="70" t="s">
        <v>46555</v>
      </c>
      <c r="E157" s="578"/>
      <c r="F157" s="123"/>
      <c r="G157" s="683">
        <v>734926.57</v>
      </c>
      <c r="H157" s="683">
        <v>48859.44</v>
      </c>
      <c r="I157" s="668"/>
      <c r="J157" s="223"/>
      <c r="K157" s="578" t="s">
        <v>15</v>
      </c>
      <c r="L157" s="340"/>
    </row>
    <row r="158" spans="1:12" ht="45" x14ac:dyDescent="0.25">
      <c r="A158" s="580">
        <v>150</v>
      </c>
      <c r="B158" s="263" t="s">
        <v>213</v>
      </c>
      <c r="C158" s="262" t="s">
        <v>46556</v>
      </c>
      <c r="D158" s="70" t="s">
        <v>46518</v>
      </c>
      <c r="E158" s="578"/>
      <c r="F158" s="123"/>
      <c r="G158" s="683">
        <v>33651</v>
      </c>
      <c r="H158" s="683">
        <v>33651</v>
      </c>
      <c r="I158" s="668"/>
      <c r="J158" s="223"/>
      <c r="K158" s="578" t="s">
        <v>15</v>
      </c>
      <c r="L158" s="340"/>
    </row>
    <row r="159" spans="1:12" ht="45" x14ac:dyDescent="0.25">
      <c r="A159" s="580">
        <v>151</v>
      </c>
      <c r="B159" s="263" t="s">
        <v>211</v>
      </c>
      <c r="C159" s="262" t="s">
        <v>46556</v>
      </c>
      <c r="D159" s="70" t="s">
        <v>46518</v>
      </c>
      <c r="E159" s="578"/>
      <c r="F159" s="123"/>
      <c r="G159" s="683">
        <v>2769894</v>
      </c>
      <c r="H159" s="683">
        <v>2769894</v>
      </c>
      <c r="I159" s="668"/>
      <c r="J159" s="223"/>
      <c r="K159" s="578" t="s">
        <v>15</v>
      </c>
      <c r="L159" s="340"/>
    </row>
    <row r="160" spans="1:12" ht="45" x14ac:dyDescent="0.25">
      <c r="A160" s="580">
        <v>152</v>
      </c>
      <c r="B160" s="263" t="s">
        <v>212</v>
      </c>
      <c r="C160" s="262" t="s">
        <v>46556</v>
      </c>
      <c r="D160" s="70" t="s">
        <v>46552</v>
      </c>
      <c r="E160" s="578"/>
      <c r="F160" s="123"/>
      <c r="G160" s="683">
        <v>472511</v>
      </c>
      <c r="H160" s="683">
        <v>472511</v>
      </c>
      <c r="I160" s="668"/>
      <c r="J160" s="223"/>
      <c r="K160" s="578" t="s">
        <v>15</v>
      </c>
      <c r="L160" s="340"/>
    </row>
    <row r="161" spans="1:12" ht="45" x14ac:dyDescent="0.25">
      <c r="A161" s="580">
        <v>153</v>
      </c>
      <c r="B161" s="263" t="s">
        <v>214</v>
      </c>
      <c r="C161" s="262" t="s">
        <v>46557</v>
      </c>
      <c r="D161" s="70" t="s">
        <v>46518</v>
      </c>
      <c r="E161" s="578"/>
      <c r="F161" s="123"/>
      <c r="G161" s="683">
        <v>75081</v>
      </c>
      <c r="H161" s="683">
        <v>75081</v>
      </c>
      <c r="I161" s="668"/>
      <c r="J161" s="223"/>
      <c r="K161" s="578" t="s">
        <v>15</v>
      </c>
      <c r="L161" s="340"/>
    </row>
    <row r="162" spans="1:12" ht="56.25" x14ac:dyDescent="0.25">
      <c r="A162" s="580">
        <v>154</v>
      </c>
      <c r="B162" s="263" t="s">
        <v>215</v>
      </c>
      <c r="C162" s="262" t="s">
        <v>46558</v>
      </c>
      <c r="D162" s="70" t="s">
        <v>46559</v>
      </c>
      <c r="E162" s="578"/>
      <c r="F162" s="123"/>
      <c r="G162" s="683">
        <v>90994</v>
      </c>
      <c r="H162" s="683">
        <v>90994</v>
      </c>
      <c r="I162" s="668"/>
      <c r="J162" s="223"/>
      <c r="K162" s="578" t="s">
        <v>15</v>
      </c>
      <c r="L162" s="340"/>
    </row>
    <row r="163" spans="1:12" ht="45" x14ac:dyDescent="0.25">
      <c r="A163" s="580">
        <v>155</v>
      </c>
      <c r="B163" s="263" t="s">
        <v>216</v>
      </c>
      <c r="C163" s="262" t="s">
        <v>46560</v>
      </c>
      <c r="D163" s="70" t="s">
        <v>46518</v>
      </c>
      <c r="E163" s="578"/>
      <c r="F163" s="123"/>
      <c r="G163" s="683">
        <v>514077.51</v>
      </c>
      <c r="H163" s="683">
        <v>372706.26</v>
      </c>
      <c r="I163" s="668"/>
      <c r="J163" s="223"/>
      <c r="K163" s="578" t="s">
        <v>15</v>
      </c>
      <c r="L163" s="340"/>
    </row>
    <row r="164" spans="1:12" ht="56.25" x14ac:dyDescent="0.25">
      <c r="A164" s="580">
        <v>156</v>
      </c>
      <c r="B164" s="263" t="s">
        <v>217</v>
      </c>
      <c r="C164" s="262" t="s">
        <v>46561</v>
      </c>
      <c r="D164" s="70" t="s">
        <v>46562</v>
      </c>
      <c r="E164" s="578"/>
      <c r="F164" s="123"/>
      <c r="G164" s="683">
        <v>857035</v>
      </c>
      <c r="H164" s="683">
        <v>857035</v>
      </c>
      <c r="I164" s="668"/>
      <c r="J164" s="223"/>
      <c r="K164" s="578" t="s">
        <v>15</v>
      </c>
      <c r="L164" s="340"/>
    </row>
    <row r="165" spans="1:12" ht="45" x14ac:dyDescent="0.25">
      <c r="A165" s="580">
        <v>157</v>
      </c>
      <c r="B165" s="263" t="s">
        <v>218</v>
      </c>
      <c r="C165" s="262" t="s">
        <v>46563</v>
      </c>
      <c r="D165" s="70" t="s">
        <v>46518</v>
      </c>
      <c r="E165" s="578"/>
      <c r="F165" s="123"/>
      <c r="G165" s="683">
        <v>9305374.1099999994</v>
      </c>
      <c r="H165" s="683">
        <v>9305374.1099999994</v>
      </c>
      <c r="I165" s="668"/>
      <c r="J165" s="223"/>
      <c r="K165" s="578" t="s">
        <v>15</v>
      </c>
      <c r="L165" s="340"/>
    </row>
    <row r="166" spans="1:12" ht="45" x14ac:dyDescent="0.25">
      <c r="A166" s="580">
        <v>158</v>
      </c>
      <c r="B166" s="263" t="s">
        <v>220</v>
      </c>
      <c r="C166" s="262" t="s">
        <v>46563</v>
      </c>
      <c r="D166" s="70" t="s">
        <v>46552</v>
      </c>
      <c r="E166" s="578"/>
      <c r="F166" s="123"/>
      <c r="G166" s="683">
        <v>2205894.37</v>
      </c>
      <c r="H166" s="683">
        <v>2205894.37</v>
      </c>
      <c r="I166" s="668"/>
      <c r="J166" s="223"/>
      <c r="K166" s="578" t="s">
        <v>15</v>
      </c>
      <c r="L166" s="340"/>
    </row>
    <row r="167" spans="1:12" ht="45" x14ac:dyDescent="0.25">
      <c r="A167" s="580">
        <v>159</v>
      </c>
      <c r="B167" s="263" t="s">
        <v>219</v>
      </c>
      <c r="C167" s="262" t="s">
        <v>46563</v>
      </c>
      <c r="D167" s="70" t="s">
        <v>46552</v>
      </c>
      <c r="E167" s="578"/>
      <c r="F167" s="123"/>
      <c r="G167" s="683">
        <v>2021723</v>
      </c>
      <c r="H167" s="683">
        <v>2021723</v>
      </c>
      <c r="I167" s="668"/>
      <c r="J167" s="223"/>
      <c r="K167" s="578" t="s">
        <v>15</v>
      </c>
      <c r="L167" s="340"/>
    </row>
    <row r="168" spans="1:12" ht="45" x14ac:dyDescent="0.25">
      <c r="A168" s="580">
        <v>160</v>
      </c>
      <c r="B168" s="263" t="s">
        <v>221</v>
      </c>
      <c r="C168" s="262" t="s">
        <v>46563</v>
      </c>
      <c r="D168" s="70" t="s">
        <v>46552</v>
      </c>
      <c r="E168" s="578"/>
      <c r="F168" s="123"/>
      <c r="G168" s="683">
        <v>483275</v>
      </c>
      <c r="H168" s="683">
        <v>483275</v>
      </c>
      <c r="I168" s="668"/>
      <c r="J168" s="223"/>
      <c r="K168" s="578" t="s">
        <v>15</v>
      </c>
      <c r="L168" s="340"/>
    </row>
    <row r="169" spans="1:12" ht="67.5" x14ac:dyDescent="0.25">
      <c r="A169" s="580">
        <v>161</v>
      </c>
      <c r="B169" s="263" t="s">
        <v>222</v>
      </c>
      <c r="C169" s="262" t="s">
        <v>46564</v>
      </c>
      <c r="D169" s="70" t="s">
        <v>46565</v>
      </c>
      <c r="E169" s="578"/>
      <c r="F169" s="123"/>
      <c r="G169" s="683">
        <v>268162.74</v>
      </c>
      <c r="H169" s="683">
        <v>31198.86</v>
      </c>
      <c r="I169" s="668"/>
      <c r="J169" s="223"/>
      <c r="K169" s="578" t="s">
        <v>15</v>
      </c>
      <c r="L169" s="340"/>
    </row>
    <row r="170" spans="1:12" ht="45" x14ac:dyDescent="0.25">
      <c r="A170" s="580">
        <v>162</v>
      </c>
      <c r="B170" s="263" t="s">
        <v>224</v>
      </c>
      <c r="C170" s="262" t="s">
        <v>46566</v>
      </c>
      <c r="D170" s="70" t="s">
        <v>46552</v>
      </c>
      <c r="E170" s="578"/>
      <c r="F170" s="123"/>
      <c r="G170" s="683">
        <v>891964</v>
      </c>
      <c r="H170" s="683">
        <v>891063.63</v>
      </c>
      <c r="I170" s="668"/>
      <c r="J170" s="223"/>
      <c r="K170" s="578" t="s">
        <v>15</v>
      </c>
      <c r="L170" s="340"/>
    </row>
    <row r="171" spans="1:12" ht="45" x14ac:dyDescent="0.25">
      <c r="A171" s="580">
        <v>163</v>
      </c>
      <c r="B171" s="263" t="s">
        <v>225</v>
      </c>
      <c r="C171" s="262" t="s">
        <v>46566</v>
      </c>
      <c r="D171" s="70" t="s">
        <v>46552</v>
      </c>
      <c r="E171" s="578"/>
      <c r="F171" s="123"/>
      <c r="G171" s="683">
        <v>757338</v>
      </c>
      <c r="H171" s="683">
        <v>757338</v>
      </c>
      <c r="I171" s="668"/>
      <c r="J171" s="223"/>
      <c r="K171" s="578" t="s">
        <v>15</v>
      </c>
      <c r="L171" s="340"/>
    </row>
    <row r="172" spans="1:12" ht="56.25" x14ac:dyDescent="0.25">
      <c r="A172" s="580">
        <v>164</v>
      </c>
      <c r="B172" s="263" t="s">
        <v>223</v>
      </c>
      <c r="C172" s="262" t="s">
        <v>46566</v>
      </c>
      <c r="D172" s="70" t="s">
        <v>46559</v>
      </c>
      <c r="E172" s="578"/>
      <c r="F172" s="123"/>
      <c r="G172" s="683">
        <v>195955</v>
      </c>
      <c r="H172" s="683">
        <v>77441.72</v>
      </c>
      <c r="I172" s="668"/>
      <c r="J172" s="223"/>
      <c r="K172" s="578" t="s">
        <v>15</v>
      </c>
      <c r="L172" s="340"/>
    </row>
    <row r="173" spans="1:12" ht="33.75" x14ac:dyDescent="0.25">
      <c r="A173" s="580">
        <v>165</v>
      </c>
      <c r="B173" s="263" t="s">
        <v>226</v>
      </c>
      <c r="C173" s="262" t="s">
        <v>46567</v>
      </c>
      <c r="D173" s="70" t="s">
        <v>46532</v>
      </c>
      <c r="E173" s="578"/>
      <c r="F173" s="123"/>
      <c r="G173" s="683">
        <v>311613</v>
      </c>
      <c r="H173" s="683">
        <v>311613</v>
      </c>
      <c r="I173" s="668"/>
      <c r="J173" s="223"/>
      <c r="K173" s="578" t="s">
        <v>15</v>
      </c>
      <c r="L173" s="340"/>
    </row>
    <row r="174" spans="1:12" ht="33.75" x14ac:dyDescent="0.25">
      <c r="A174" s="580">
        <v>166</v>
      </c>
      <c r="B174" s="263" t="s">
        <v>227</v>
      </c>
      <c r="C174" s="262" t="s">
        <v>46567</v>
      </c>
      <c r="D174" s="70"/>
      <c r="E174" s="578"/>
      <c r="F174" s="123"/>
      <c r="G174" s="683">
        <v>186448</v>
      </c>
      <c r="H174" s="683">
        <v>186448</v>
      </c>
      <c r="I174" s="668"/>
      <c r="J174" s="223"/>
      <c r="K174" s="578" t="s">
        <v>15</v>
      </c>
      <c r="L174" s="340"/>
    </row>
    <row r="175" spans="1:12" ht="45" x14ac:dyDescent="0.25">
      <c r="A175" s="580">
        <v>167</v>
      </c>
      <c r="B175" s="263" t="s">
        <v>228</v>
      </c>
      <c r="C175" s="262" t="s">
        <v>46568</v>
      </c>
      <c r="D175" s="70" t="s">
        <v>46429</v>
      </c>
      <c r="E175" s="578"/>
      <c r="F175" s="123"/>
      <c r="G175" s="683">
        <v>8145235</v>
      </c>
      <c r="H175" s="683">
        <v>8145235</v>
      </c>
      <c r="I175" s="668"/>
      <c r="J175" s="223"/>
      <c r="K175" s="578" t="s">
        <v>15</v>
      </c>
      <c r="L175" s="340"/>
    </row>
    <row r="176" spans="1:12" ht="67.5" x14ac:dyDescent="0.25">
      <c r="A176" s="580">
        <v>168</v>
      </c>
      <c r="B176" s="263" t="s">
        <v>229</v>
      </c>
      <c r="C176" s="262" t="s">
        <v>46569</v>
      </c>
      <c r="D176" s="70" t="s">
        <v>46421</v>
      </c>
      <c r="E176" s="578"/>
      <c r="F176" s="123"/>
      <c r="G176" s="683">
        <v>316330.69</v>
      </c>
      <c r="H176" s="683">
        <v>259888.99</v>
      </c>
      <c r="I176" s="668"/>
      <c r="J176" s="223"/>
      <c r="K176" s="578" t="s">
        <v>15</v>
      </c>
      <c r="L176" s="340"/>
    </row>
    <row r="177" spans="1:12" ht="56.25" x14ac:dyDescent="0.25">
      <c r="A177" s="580">
        <v>169</v>
      </c>
      <c r="B177" s="263" t="s">
        <v>230</v>
      </c>
      <c r="C177" s="262" t="s">
        <v>46570</v>
      </c>
      <c r="D177" s="70" t="s">
        <v>46443</v>
      </c>
      <c r="E177" s="578"/>
      <c r="F177" s="123"/>
      <c r="G177" s="683">
        <v>4978</v>
      </c>
      <c r="H177" s="683">
        <v>4978</v>
      </c>
      <c r="I177" s="668"/>
      <c r="J177" s="223"/>
      <c r="K177" s="578" t="s">
        <v>15</v>
      </c>
      <c r="L177" s="340"/>
    </row>
    <row r="178" spans="1:12" ht="56.25" x14ac:dyDescent="0.25">
      <c r="A178" s="580">
        <v>170</v>
      </c>
      <c r="B178" s="263" t="s">
        <v>231</v>
      </c>
      <c r="C178" s="262" t="s">
        <v>46571</v>
      </c>
      <c r="D178" s="70" t="s">
        <v>46572</v>
      </c>
      <c r="E178" s="578"/>
      <c r="F178" s="123"/>
      <c r="G178" s="683">
        <v>216137</v>
      </c>
      <c r="H178" s="683">
        <v>164804.31</v>
      </c>
      <c r="I178" s="668"/>
      <c r="J178" s="223"/>
      <c r="K178" s="578" t="s">
        <v>15</v>
      </c>
      <c r="L178" s="340"/>
    </row>
    <row r="179" spans="1:12" ht="67.5" x14ac:dyDescent="0.25">
      <c r="A179" s="580">
        <v>171</v>
      </c>
      <c r="B179" s="263" t="s">
        <v>232</v>
      </c>
      <c r="C179" s="262" t="s">
        <v>46573</v>
      </c>
      <c r="D179" s="70" t="s">
        <v>46574</v>
      </c>
      <c r="E179" s="578"/>
      <c r="F179" s="123"/>
      <c r="G179" s="683">
        <v>77152</v>
      </c>
      <c r="H179" s="683">
        <v>77152</v>
      </c>
      <c r="I179" s="668"/>
      <c r="J179" s="223"/>
      <c r="K179" s="578" t="s">
        <v>15</v>
      </c>
      <c r="L179" s="340"/>
    </row>
    <row r="180" spans="1:12" ht="78.75" x14ac:dyDescent="0.25">
      <c r="A180" s="580">
        <v>172</v>
      </c>
      <c r="B180" s="263" t="s">
        <v>233</v>
      </c>
      <c r="C180" s="262" t="s">
        <v>46575</v>
      </c>
      <c r="D180" s="70" t="s">
        <v>46576</v>
      </c>
      <c r="E180" s="578"/>
      <c r="F180" s="123"/>
      <c r="G180" s="683">
        <v>116632.88</v>
      </c>
      <c r="H180" s="683">
        <v>116632.88</v>
      </c>
      <c r="I180" s="668"/>
      <c r="J180" s="223"/>
      <c r="K180" s="578" t="s">
        <v>15</v>
      </c>
      <c r="L180" s="340"/>
    </row>
    <row r="181" spans="1:12" ht="45" x14ac:dyDescent="0.25">
      <c r="A181" s="580">
        <v>173</v>
      </c>
      <c r="B181" s="263" t="s">
        <v>235</v>
      </c>
      <c r="C181" s="262" t="s">
        <v>46577</v>
      </c>
      <c r="D181" s="70" t="s">
        <v>46578</v>
      </c>
      <c r="E181" s="578"/>
      <c r="F181" s="123"/>
      <c r="G181" s="683">
        <v>65369.64</v>
      </c>
      <c r="H181" s="683">
        <v>33794.080000000002</v>
      </c>
      <c r="I181" s="668"/>
      <c r="J181" s="223"/>
      <c r="K181" s="578" t="s">
        <v>15</v>
      </c>
      <c r="L181" s="340"/>
    </row>
    <row r="182" spans="1:12" ht="67.5" x14ac:dyDescent="0.25">
      <c r="A182" s="580">
        <v>174</v>
      </c>
      <c r="B182" s="263" t="s">
        <v>236</v>
      </c>
      <c r="C182" s="262" t="s">
        <v>46579</v>
      </c>
      <c r="D182" s="70" t="s">
        <v>46580</v>
      </c>
      <c r="E182" s="578"/>
      <c r="F182" s="123"/>
      <c r="G182" s="683">
        <v>22567.11</v>
      </c>
      <c r="H182" s="683">
        <v>12260.86</v>
      </c>
      <c r="I182" s="668"/>
      <c r="J182" s="223"/>
      <c r="K182" s="578" t="s">
        <v>15</v>
      </c>
      <c r="L182" s="340"/>
    </row>
    <row r="183" spans="1:12" ht="67.5" x14ac:dyDescent="0.25">
      <c r="A183" s="580">
        <v>175</v>
      </c>
      <c r="B183" s="263" t="s">
        <v>237</v>
      </c>
      <c r="C183" s="262" t="s">
        <v>46581</v>
      </c>
      <c r="D183" s="70" t="s">
        <v>46582</v>
      </c>
      <c r="E183" s="578"/>
      <c r="F183" s="123"/>
      <c r="G183" s="683">
        <v>80734.09</v>
      </c>
      <c r="H183" s="683">
        <v>43595.82</v>
      </c>
      <c r="I183" s="668"/>
      <c r="J183" s="223"/>
      <c r="K183" s="578" t="s">
        <v>15</v>
      </c>
      <c r="L183" s="340"/>
    </row>
    <row r="184" spans="1:12" ht="78.75" x14ac:dyDescent="0.25">
      <c r="A184" s="580">
        <v>176</v>
      </c>
      <c r="B184" s="263" t="s">
        <v>238</v>
      </c>
      <c r="C184" s="262" t="s">
        <v>46583</v>
      </c>
      <c r="D184" s="70" t="s">
        <v>46584</v>
      </c>
      <c r="E184" s="578"/>
      <c r="F184" s="123"/>
      <c r="G184" s="683">
        <v>17427.39</v>
      </c>
      <c r="H184" s="683">
        <v>9410.58</v>
      </c>
      <c r="I184" s="668"/>
      <c r="J184" s="223"/>
      <c r="K184" s="578" t="s">
        <v>15</v>
      </c>
      <c r="L184" s="340"/>
    </row>
    <row r="185" spans="1:12" ht="56.25" x14ac:dyDescent="0.25">
      <c r="A185" s="580">
        <v>177</v>
      </c>
      <c r="B185" s="263" t="s">
        <v>239</v>
      </c>
      <c r="C185" s="262" t="s">
        <v>46585</v>
      </c>
      <c r="D185" s="70" t="s">
        <v>46559</v>
      </c>
      <c r="E185" s="578"/>
      <c r="F185" s="123"/>
      <c r="G185" s="683">
        <v>200951.15</v>
      </c>
      <c r="H185" s="683">
        <v>88753.8</v>
      </c>
      <c r="I185" s="668"/>
      <c r="J185" s="223"/>
      <c r="K185" s="578" t="s">
        <v>15</v>
      </c>
      <c r="L185" s="340"/>
    </row>
    <row r="186" spans="1:12" ht="67.5" x14ac:dyDescent="0.25">
      <c r="A186" s="580">
        <v>178</v>
      </c>
      <c r="B186" s="263" t="s">
        <v>240</v>
      </c>
      <c r="C186" s="262" t="s">
        <v>46586</v>
      </c>
      <c r="D186" s="70" t="s">
        <v>46587</v>
      </c>
      <c r="E186" s="578"/>
      <c r="F186" s="123"/>
      <c r="G186" s="683">
        <v>21624.23</v>
      </c>
      <c r="H186" s="683">
        <v>10595.76</v>
      </c>
      <c r="I186" s="668"/>
      <c r="J186" s="223"/>
      <c r="K186" s="578" t="s">
        <v>15</v>
      </c>
      <c r="L186" s="340"/>
    </row>
    <row r="187" spans="1:12" ht="56.25" x14ac:dyDescent="0.25">
      <c r="A187" s="580">
        <v>179</v>
      </c>
      <c r="B187" s="263" t="s">
        <v>241</v>
      </c>
      <c r="C187" s="262" t="s">
        <v>46588</v>
      </c>
      <c r="D187" s="70" t="s">
        <v>46589</v>
      </c>
      <c r="E187" s="578"/>
      <c r="F187" s="123"/>
      <c r="G187" s="683">
        <v>111368.43</v>
      </c>
      <c r="H187" s="683">
        <v>28999</v>
      </c>
      <c r="I187" s="668"/>
      <c r="J187" s="223"/>
      <c r="K187" s="578" t="s">
        <v>15</v>
      </c>
      <c r="L187" s="340"/>
    </row>
    <row r="188" spans="1:12" ht="56.25" x14ac:dyDescent="0.25">
      <c r="A188" s="580">
        <v>180</v>
      </c>
      <c r="B188" s="263" t="s">
        <v>242</v>
      </c>
      <c r="C188" s="262" t="s">
        <v>46590</v>
      </c>
      <c r="D188" s="70" t="s">
        <v>46591</v>
      </c>
      <c r="E188" s="578"/>
      <c r="F188" s="123"/>
      <c r="G188" s="683">
        <v>186936.22</v>
      </c>
      <c r="H188" s="683">
        <v>74774.399999999994</v>
      </c>
      <c r="I188" s="668"/>
      <c r="J188" s="223"/>
      <c r="K188" s="578" t="s">
        <v>15</v>
      </c>
      <c r="L188" s="340"/>
    </row>
    <row r="189" spans="1:12" ht="67.5" x14ac:dyDescent="0.25">
      <c r="A189" s="580">
        <v>181</v>
      </c>
      <c r="B189" s="263" t="s">
        <v>243</v>
      </c>
      <c r="C189" s="262" t="s">
        <v>46592</v>
      </c>
      <c r="D189" s="70" t="s">
        <v>46593</v>
      </c>
      <c r="E189" s="578"/>
      <c r="F189" s="123"/>
      <c r="G189" s="683">
        <v>18706.64</v>
      </c>
      <c r="H189" s="683">
        <v>8917.48</v>
      </c>
      <c r="I189" s="668"/>
      <c r="J189" s="223"/>
      <c r="K189" s="578" t="s">
        <v>15</v>
      </c>
      <c r="L189" s="340"/>
    </row>
    <row r="190" spans="1:12" ht="33.75" x14ac:dyDescent="0.25">
      <c r="A190" s="580">
        <v>182</v>
      </c>
      <c r="B190" s="263" t="s">
        <v>244</v>
      </c>
      <c r="C190" s="262" t="s">
        <v>46594</v>
      </c>
      <c r="D190" s="70" t="s">
        <v>46532</v>
      </c>
      <c r="E190" s="578"/>
      <c r="F190" s="123"/>
      <c r="G190" s="683">
        <v>24578.25</v>
      </c>
      <c r="H190" s="683">
        <v>12043.71</v>
      </c>
      <c r="I190" s="668"/>
      <c r="J190" s="223"/>
      <c r="K190" s="578" t="s">
        <v>15</v>
      </c>
      <c r="L190" s="340"/>
    </row>
    <row r="191" spans="1:12" ht="67.5" x14ac:dyDescent="0.25">
      <c r="A191" s="580">
        <v>183</v>
      </c>
      <c r="B191" s="263" t="s">
        <v>245</v>
      </c>
      <c r="C191" s="262" t="s">
        <v>46595</v>
      </c>
      <c r="D191" s="70" t="s">
        <v>46596</v>
      </c>
      <c r="E191" s="578"/>
      <c r="F191" s="123"/>
      <c r="G191" s="683">
        <v>60908.75</v>
      </c>
      <c r="H191" s="683">
        <v>24870.93</v>
      </c>
      <c r="I191" s="668"/>
      <c r="J191" s="223"/>
      <c r="K191" s="578" t="s">
        <v>15</v>
      </c>
      <c r="L191" s="340"/>
    </row>
    <row r="192" spans="1:12" ht="45" x14ac:dyDescent="0.25">
      <c r="A192" s="580">
        <v>184</v>
      </c>
      <c r="B192" s="263" t="s">
        <v>246</v>
      </c>
      <c r="C192" s="262" t="s">
        <v>46597</v>
      </c>
      <c r="D192" s="70" t="s">
        <v>46493</v>
      </c>
      <c r="E192" s="578"/>
      <c r="F192" s="123"/>
      <c r="G192" s="683">
        <v>267102.21999999997</v>
      </c>
      <c r="H192" s="683">
        <v>93485.7</v>
      </c>
      <c r="I192" s="668"/>
      <c r="J192" s="223"/>
      <c r="K192" s="578" t="s">
        <v>15</v>
      </c>
      <c r="L192" s="340"/>
    </row>
    <row r="193" spans="1:12" ht="45" x14ac:dyDescent="0.25">
      <c r="A193" s="580">
        <v>185</v>
      </c>
      <c r="B193" s="263" t="s">
        <v>247</v>
      </c>
      <c r="C193" s="262" t="s">
        <v>46598</v>
      </c>
      <c r="D193" s="70" t="s">
        <v>46429</v>
      </c>
      <c r="E193" s="578"/>
      <c r="F193" s="123"/>
      <c r="G193" s="683">
        <v>1414</v>
      </c>
      <c r="H193" s="683">
        <v>1414</v>
      </c>
      <c r="I193" s="668"/>
      <c r="J193" s="223"/>
      <c r="K193" s="578" t="s">
        <v>15</v>
      </c>
      <c r="L193" s="340"/>
    </row>
    <row r="194" spans="1:12" ht="45" x14ac:dyDescent="0.25">
      <c r="A194" s="580">
        <v>186</v>
      </c>
      <c r="B194" s="263" t="s">
        <v>248</v>
      </c>
      <c r="C194" s="262" t="s">
        <v>46599</v>
      </c>
      <c r="D194" s="70" t="s">
        <v>46429</v>
      </c>
      <c r="E194" s="578"/>
      <c r="F194" s="123"/>
      <c r="G194" s="683">
        <v>58477.22</v>
      </c>
      <c r="H194" s="683">
        <v>25827.96</v>
      </c>
      <c r="I194" s="668"/>
      <c r="J194" s="223"/>
      <c r="K194" s="578" t="s">
        <v>15</v>
      </c>
      <c r="L194" s="340"/>
    </row>
    <row r="195" spans="1:12" ht="56.25" x14ac:dyDescent="0.25">
      <c r="A195" s="580">
        <v>187</v>
      </c>
      <c r="B195" s="263" t="s">
        <v>249</v>
      </c>
      <c r="C195" s="262" t="s">
        <v>46600</v>
      </c>
      <c r="D195" s="70" t="s">
        <v>46601</v>
      </c>
      <c r="E195" s="578"/>
      <c r="F195" s="123"/>
      <c r="G195" s="683">
        <v>161528.04</v>
      </c>
      <c r="H195" s="683">
        <v>72687.78</v>
      </c>
      <c r="I195" s="668"/>
      <c r="J195" s="223"/>
      <c r="K195" s="578" t="s">
        <v>15</v>
      </c>
      <c r="L195" s="340"/>
    </row>
    <row r="196" spans="1:12" ht="67.5" x14ac:dyDescent="0.25">
      <c r="A196" s="580">
        <v>188</v>
      </c>
      <c r="B196" s="263" t="s">
        <v>250</v>
      </c>
      <c r="C196" s="262" t="s">
        <v>46602</v>
      </c>
      <c r="D196" s="70" t="s">
        <v>46603</v>
      </c>
      <c r="E196" s="578"/>
      <c r="F196" s="123"/>
      <c r="G196" s="683">
        <v>37867.94</v>
      </c>
      <c r="H196" s="683">
        <v>16725.21</v>
      </c>
      <c r="I196" s="668"/>
      <c r="J196" s="223"/>
      <c r="K196" s="578" t="s">
        <v>15</v>
      </c>
      <c r="L196" s="340"/>
    </row>
    <row r="197" spans="1:12" ht="67.5" x14ac:dyDescent="0.25">
      <c r="A197" s="580">
        <v>189</v>
      </c>
      <c r="B197" s="263" t="s">
        <v>251</v>
      </c>
      <c r="C197" s="262" t="s">
        <v>46604</v>
      </c>
      <c r="D197" s="70" t="s">
        <v>46605</v>
      </c>
      <c r="E197" s="578"/>
      <c r="F197" s="123"/>
      <c r="G197" s="683">
        <v>22892.58</v>
      </c>
      <c r="H197" s="683">
        <v>9347.73</v>
      </c>
      <c r="I197" s="668"/>
      <c r="J197" s="223"/>
      <c r="K197" s="578" t="s">
        <v>15</v>
      </c>
      <c r="L197" s="340"/>
    </row>
    <row r="198" spans="1:12" ht="33.75" x14ac:dyDescent="0.25">
      <c r="A198" s="580">
        <v>190</v>
      </c>
      <c r="B198" s="263" t="s">
        <v>252</v>
      </c>
      <c r="C198" s="262" t="s">
        <v>46606</v>
      </c>
      <c r="D198" s="70"/>
      <c r="E198" s="578"/>
      <c r="F198" s="123"/>
      <c r="G198" s="683">
        <v>22809.94</v>
      </c>
      <c r="H198" s="683">
        <v>10074.24</v>
      </c>
      <c r="I198" s="668"/>
      <c r="J198" s="223"/>
      <c r="K198" s="578" t="s">
        <v>15</v>
      </c>
      <c r="L198" s="340"/>
    </row>
    <row r="199" spans="1:12" ht="33.75" x14ac:dyDescent="0.25">
      <c r="A199" s="580">
        <v>191</v>
      </c>
      <c r="B199" s="263" t="s">
        <v>253</v>
      </c>
      <c r="C199" s="262" t="s">
        <v>46607</v>
      </c>
      <c r="D199" s="70"/>
      <c r="E199" s="578"/>
      <c r="F199" s="123"/>
      <c r="G199" s="683">
        <v>207360.41</v>
      </c>
      <c r="H199" s="683">
        <v>93312</v>
      </c>
      <c r="I199" s="668"/>
      <c r="J199" s="223"/>
      <c r="K199" s="578" t="s">
        <v>15</v>
      </c>
      <c r="L199" s="340"/>
    </row>
    <row r="200" spans="1:12" ht="33.75" x14ac:dyDescent="0.25">
      <c r="A200" s="580">
        <v>192</v>
      </c>
      <c r="B200" s="263" t="s">
        <v>254</v>
      </c>
      <c r="C200" s="262" t="s">
        <v>46608</v>
      </c>
      <c r="D200" s="70"/>
      <c r="E200" s="578"/>
      <c r="F200" s="123"/>
      <c r="G200" s="683">
        <v>61912.99</v>
      </c>
      <c r="H200" s="683">
        <v>26714.22</v>
      </c>
      <c r="I200" s="668"/>
      <c r="J200" s="223"/>
      <c r="K200" s="578" t="s">
        <v>15</v>
      </c>
      <c r="L200" s="340"/>
    </row>
    <row r="201" spans="1:12" ht="33.75" x14ac:dyDescent="0.25">
      <c r="A201" s="580">
        <v>193</v>
      </c>
      <c r="B201" s="263" t="s">
        <v>255</v>
      </c>
      <c r="C201" s="262" t="s">
        <v>46609</v>
      </c>
      <c r="D201" s="70"/>
      <c r="E201" s="578"/>
      <c r="F201" s="123"/>
      <c r="G201" s="683">
        <v>22994.66</v>
      </c>
      <c r="H201" s="683">
        <v>9388.89</v>
      </c>
      <c r="I201" s="668"/>
      <c r="J201" s="223"/>
      <c r="K201" s="578" t="s">
        <v>15</v>
      </c>
      <c r="L201" s="340"/>
    </row>
    <row r="202" spans="1:12" ht="33.75" x14ac:dyDescent="0.25">
      <c r="A202" s="580">
        <v>194</v>
      </c>
      <c r="B202" s="263" t="s">
        <v>256</v>
      </c>
      <c r="C202" s="262" t="s">
        <v>46610</v>
      </c>
      <c r="D202" s="70"/>
      <c r="E202" s="578"/>
      <c r="F202" s="123"/>
      <c r="G202" s="683">
        <v>19957.09</v>
      </c>
      <c r="H202" s="683">
        <v>7927.92</v>
      </c>
      <c r="I202" s="668"/>
      <c r="J202" s="223"/>
      <c r="K202" s="578" t="s">
        <v>15</v>
      </c>
      <c r="L202" s="340"/>
    </row>
    <row r="203" spans="1:12" ht="33.75" x14ac:dyDescent="0.25">
      <c r="A203" s="580">
        <v>195</v>
      </c>
      <c r="B203" s="263" t="s">
        <v>257</v>
      </c>
      <c r="C203" s="262" t="s">
        <v>46611</v>
      </c>
      <c r="D203" s="70"/>
      <c r="E203" s="578"/>
      <c r="F203" s="123"/>
      <c r="G203" s="683">
        <v>18449.650000000001</v>
      </c>
      <c r="H203" s="683">
        <v>7072.5</v>
      </c>
      <c r="I203" s="668"/>
      <c r="J203" s="223"/>
      <c r="K203" s="578" t="s">
        <v>15</v>
      </c>
      <c r="L203" s="340"/>
    </row>
    <row r="204" spans="1:12" ht="33.75" x14ac:dyDescent="0.25">
      <c r="A204" s="580">
        <v>196</v>
      </c>
      <c r="B204" s="263" t="s">
        <v>258</v>
      </c>
      <c r="C204" s="262" t="s">
        <v>46612</v>
      </c>
      <c r="D204" s="70"/>
      <c r="E204" s="578"/>
      <c r="F204" s="123"/>
      <c r="G204" s="683">
        <v>20845.810000000001</v>
      </c>
      <c r="H204" s="683">
        <v>8512.77</v>
      </c>
      <c r="I204" s="668"/>
      <c r="J204" s="223"/>
      <c r="K204" s="578" t="s">
        <v>15</v>
      </c>
      <c r="L204" s="340"/>
    </row>
    <row r="205" spans="1:12" ht="33.75" x14ac:dyDescent="0.25">
      <c r="A205" s="580">
        <v>197</v>
      </c>
      <c r="B205" s="263" t="s">
        <v>259</v>
      </c>
      <c r="C205" s="262" t="s">
        <v>46613</v>
      </c>
      <c r="D205" s="70"/>
      <c r="E205" s="578"/>
      <c r="F205" s="123"/>
      <c r="G205" s="683">
        <v>30227.13</v>
      </c>
      <c r="H205" s="683">
        <v>12342.12</v>
      </c>
      <c r="I205" s="668"/>
      <c r="J205" s="223"/>
      <c r="K205" s="578" t="s">
        <v>15</v>
      </c>
      <c r="L205" s="340"/>
    </row>
    <row r="206" spans="1:12" ht="33.75" x14ac:dyDescent="0.25">
      <c r="A206" s="580">
        <v>198</v>
      </c>
      <c r="B206" s="263" t="s">
        <v>260</v>
      </c>
      <c r="C206" s="262" t="s">
        <v>46614</v>
      </c>
      <c r="D206" s="70"/>
      <c r="E206" s="578"/>
      <c r="F206" s="123"/>
      <c r="G206" s="683">
        <v>21578.27</v>
      </c>
      <c r="H206" s="683">
        <v>9530.4599999999991</v>
      </c>
      <c r="I206" s="668"/>
      <c r="J206" s="223"/>
      <c r="K206" s="578" t="s">
        <v>15</v>
      </c>
      <c r="L206" s="340"/>
    </row>
    <row r="207" spans="1:12" ht="33.75" x14ac:dyDescent="0.25">
      <c r="A207" s="580">
        <v>199</v>
      </c>
      <c r="B207" s="263" t="s">
        <v>261</v>
      </c>
      <c r="C207" s="262" t="s">
        <v>46615</v>
      </c>
      <c r="D207" s="70"/>
      <c r="E207" s="578"/>
      <c r="F207" s="123"/>
      <c r="G207" s="683">
        <v>19217.439999999999</v>
      </c>
      <c r="H207" s="683">
        <v>7846.86</v>
      </c>
      <c r="I207" s="668"/>
      <c r="J207" s="223"/>
      <c r="K207" s="578" t="s">
        <v>15</v>
      </c>
      <c r="L207" s="340"/>
    </row>
    <row r="208" spans="1:12" ht="33.75" x14ac:dyDescent="0.25">
      <c r="A208" s="580">
        <v>200</v>
      </c>
      <c r="B208" s="263" t="s">
        <v>262</v>
      </c>
      <c r="C208" s="262" t="s">
        <v>46616</v>
      </c>
      <c r="D208" s="70"/>
      <c r="E208" s="578"/>
      <c r="F208" s="123"/>
      <c r="G208" s="683">
        <v>57688.93</v>
      </c>
      <c r="H208" s="683">
        <v>24457.17</v>
      </c>
      <c r="I208" s="668"/>
      <c r="J208" s="223"/>
      <c r="K208" s="578" t="s">
        <v>15</v>
      </c>
      <c r="L208" s="340"/>
    </row>
    <row r="209" spans="1:12" ht="33.75" x14ac:dyDescent="0.25">
      <c r="A209" s="580">
        <v>201</v>
      </c>
      <c r="B209" s="263" t="s">
        <v>263</v>
      </c>
      <c r="C209" s="262" t="s">
        <v>46617</v>
      </c>
      <c r="D209" s="70"/>
      <c r="E209" s="578"/>
      <c r="F209" s="123"/>
      <c r="G209" s="683">
        <v>24402.61</v>
      </c>
      <c r="H209" s="683">
        <v>9965.1299999999992</v>
      </c>
      <c r="I209" s="668"/>
      <c r="J209" s="223"/>
      <c r="K209" s="578" t="s">
        <v>15</v>
      </c>
      <c r="L209" s="340"/>
    </row>
    <row r="210" spans="1:12" ht="33.75" x14ac:dyDescent="0.25">
      <c r="A210" s="580">
        <v>202</v>
      </c>
      <c r="B210" s="263" t="s">
        <v>264</v>
      </c>
      <c r="C210" s="262" t="s">
        <v>46618</v>
      </c>
      <c r="D210" s="70"/>
      <c r="E210" s="578"/>
      <c r="F210" s="123"/>
      <c r="G210" s="683">
        <v>42445.61</v>
      </c>
      <c r="H210" s="683">
        <v>17331.3</v>
      </c>
      <c r="I210" s="668"/>
      <c r="J210" s="223"/>
      <c r="K210" s="578" t="s">
        <v>15</v>
      </c>
      <c r="L210" s="340"/>
    </row>
    <row r="211" spans="1:12" ht="33.75" x14ac:dyDescent="0.25">
      <c r="A211" s="580">
        <v>203</v>
      </c>
      <c r="B211" s="263" t="s">
        <v>265</v>
      </c>
      <c r="C211" s="262" t="s">
        <v>46619</v>
      </c>
      <c r="D211" s="70"/>
      <c r="E211" s="578"/>
      <c r="F211" s="123"/>
      <c r="G211" s="683">
        <v>10878.99</v>
      </c>
      <c r="H211" s="683">
        <v>4925.8599999999997</v>
      </c>
      <c r="I211" s="668"/>
      <c r="J211" s="223"/>
      <c r="K211" s="578" t="s">
        <v>15</v>
      </c>
      <c r="L211" s="340"/>
    </row>
    <row r="212" spans="1:12" ht="33.75" x14ac:dyDescent="0.25">
      <c r="A212" s="580">
        <v>204</v>
      </c>
      <c r="B212" s="263" t="s">
        <v>266</v>
      </c>
      <c r="C212" s="262" t="s">
        <v>46620</v>
      </c>
      <c r="D212" s="70"/>
      <c r="E212" s="578"/>
      <c r="F212" s="123"/>
      <c r="G212" s="683">
        <v>246809.54</v>
      </c>
      <c r="H212" s="683">
        <v>100780.26</v>
      </c>
      <c r="I212" s="668"/>
      <c r="J212" s="223"/>
      <c r="K212" s="578" t="s">
        <v>15</v>
      </c>
      <c r="L212" s="340"/>
    </row>
    <row r="213" spans="1:12" ht="56.25" x14ac:dyDescent="0.25">
      <c r="A213" s="580">
        <v>205</v>
      </c>
      <c r="B213" s="263" t="s">
        <v>267</v>
      </c>
      <c r="C213" s="262" t="s">
        <v>46621</v>
      </c>
      <c r="D213" s="70" t="s">
        <v>46572</v>
      </c>
      <c r="E213" s="578"/>
      <c r="F213" s="123"/>
      <c r="G213" s="683">
        <v>320533.19</v>
      </c>
      <c r="H213" s="683">
        <v>138897.20000000001</v>
      </c>
      <c r="I213" s="668"/>
      <c r="J213" s="223"/>
      <c r="K213" s="578" t="s">
        <v>15</v>
      </c>
      <c r="L213" s="340"/>
    </row>
    <row r="214" spans="1:12" ht="33.75" x14ac:dyDescent="0.25">
      <c r="A214" s="580">
        <v>206</v>
      </c>
      <c r="B214" s="263" t="s">
        <v>268</v>
      </c>
      <c r="C214" s="262" t="s">
        <v>46622</v>
      </c>
      <c r="D214" s="70"/>
      <c r="E214" s="578"/>
      <c r="F214" s="123"/>
      <c r="G214" s="683">
        <v>21404.36</v>
      </c>
      <c r="H214" s="683">
        <v>9691.98</v>
      </c>
      <c r="I214" s="668"/>
      <c r="J214" s="223"/>
      <c r="K214" s="578" t="s">
        <v>15</v>
      </c>
      <c r="L214" s="340"/>
    </row>
    <row r="215" spans="1:12" ht="33.75" x14ac:dyDescent="0.25">
      <c r="A215" s="580">
        <v>207</v>
      </c>
      <c r="B215" s="263" t="s">
        <v>269</v>
      </c>
      <c r="C215" s="262" t="s">
        <v>46623</v>
      </c>
      <c r="D215" s="70"/>
      <c r="E215" s="578"/>
      <c r="F215" s="123"/>
      <c r="G215" s="683">
        <v>100248.82</v>
      </c>
      <c r="H215" s="683">
        <v>41770</v>
      </c>
      <c r="I215" s="668"/>
      <c r="J215" s="223"/>
      <c r="K215" s="578" t="s">
        <v>15</v>
      </c>
      <c r="L215" s="340"/>
    </row>
    <row r="216" spans="1:12" ht="33.75" x14ac:dyDescent="0.25">
      <c r="A216" s="580">
        <v>208</v>
      </c>
      <c r="B216" s="263" t="s">
        <v>270</v>
      </c>
      <c r="C216" s="262" t="s">
        <v>46624</v>
      </c>
      <c r="D216" s="70"/>
      <c r="E216" s="578"/>
      <c r="F216" s="123"/>
      <c r="G216" s="683">
        <v>17551.72</v>
      </c>
      <c r="H216" s="683">
        <v>6971.25</v>
      </c>
      <c r="I216" s="668"/>
      <c r="J216" s="223"/>
      <c r="K216" s="578" t="s">
        <v>15</v>
      </c>
      <c r="L216" s="340"/>
    </row>
    <row r="217" spans="1:12" ht="33.75" x14ac:dyDescent="0.25">
      <c r="A217" s="580">
        <v>209</v>
      </c>
      <c r="B217" s="263" t="s">
        <v>271</v>
      </c>
      <c r="C217" s="262" t="s">
        <v>46625</v>
      </c>
      <c r="D217" s="70"/>
      <c r="E217" s="578"/>
      <c r="F217" s="123"/>
      <c r="G217" s="683">
        <v>10578.64</v>
      </c>
      <c r="H217" s="683">
        <v>4673.01</v>
      </c>
      <c r="I217" s="668"/>
      <c r="J217" s="223"/>
      <c r="K217" s="578" t="s">
        <v>15</v>
      </c>
      <c r="L217" s="340"/>
    </row>
    <row r="218" spans="1:12" ht="33.75" x14ac:dyDescent="0.25">
      <c r="A218" s="580">
        <v>210</v>
      </c>
      <c r="B218" s="263" t="s">
        <v>272</v>
      </c>
      <c r="C218" s="262" t="s">
        <v>46626</v>
      </c>
      <c r="D218" s="70"/>
      <c r="E218" s="578"/>
      <c r="F218" s="123"/>
      <c r="G218" s="683">
        <v>19914.79</v>
      </c>
      <c r="H218" s="683">
        <v>8132.04</v>
      </c>
      <c r="I218" s="668"/>
      <c r="J218" s="223"/>
      <c r="K218" s="578" t="s">
        <v>15</v>
      </c>
      <c r="L218" s="340"/>
    </row>
    <row r="219" spans="1:12" ht="45" x14ac:dyDescent="0.25">
      <c r="A219" s="580">
        <v>211</v>
      </c>
      <c r="B219" s="263" t="s">
        <v>273</v>
      </c>
      <c r="C219" s="262" t="s">
        <v>46627</v>
      </c>
      <c r="D219" s="70" t="s">
        <v>46429</v>
      </c>
      <c r="E219" s="578"/>
      <c r="F219" s="123"/>
      <c r="G219" s="683">
        <v>362108.32</v>
      </c>
      <c r="H219" s="683">
        <v>159327.96</v>
      </c>
      <c r="I219" s="668"/>
      <c r="J219" s="223"/>
      <c r="K219" s="578" t="s">
        <v>15</v>
      </c>
      <c r="L219" s="340"/>
    </row>
    <row r="220" spans="1:12" ht="33.75" x14ac:dyDescent="0.25">
      <c r="A220" s="580">
        <v>212</v>
      </c>
      <c r="B220" s="263" t="s">
        <v>274</v>
      </c>
      <c r="C220" s="262" t="s">
        <v>46628</v>
      </c>
      <c r="D220" s="70"/>
      <c r="E220" s="578"/>
      <c r="F220" s="123"/>
      <c r="G220" s="683">
        <v>23711.42</v>
      </c>
      <c r="H220" s="683">
        <v>10670.94</v>
      </c>
      <c r="I220" s="668"/>
      <c r="J220" s="223"/>
      <c r="K220" s="578" t="s">
        <v>15</v>
      </c>
      <c r="L220" s="340"/>
    </row>
    <row r="221" spans="1:12" ht="33.75" x14ac:dyDescent="0.25">
      <c r="A221" s="580">
        <v>213</v>
      </c>
      <c r="B221" s="263" t="s">
        <v>275</v>
      </c>
      <c r="C221" s="262" t="s">
        <v>46629</v>
      </c>
      <c r="D221" s="70"/>
      <c r="E221" s="578"/>
      <c r="F221" s="123"/>
      <c r="G221" s="683">
        <v>48765.02</v>
      </c>
      <c r="H221" s="683">
        <v>18651.330000000002</v>
      </c>
      <c r="I221" s="668"/>
      <c r="J221" s="223"/>
      <c r="K221" s="578" t="s">
        <v>15</v>
      </c>
      <c r="L221" s="340"/>
    </row>
    <row r="222" spans="1:12" ht="33.75" x14ac:dyDescent="0.25">
      <c r="A222" s="580">
        <v>214</v>
      </c>
      <c r="B222" s="263" t="s">
        <v>276</v>
      </c>
      <c r="C222" s="262" t="s">
        <v>46630</v>
      </c>
      <c r="D222" s="70"/>
      <c r="E222" s="578"/>
      <c r="F222" s="123"/>
      <c r="G222" s="683">
        <v>42889.99</v>
      </c>
      <c r="H222" s="683">
        <v>18443.13</v>
      </c>
      <c r="I222" s="668"/>
      <c r="J222" s="223"/>
      <c r="K222" s="578" t="s">
        <v>15</v>
      </c>
      <c r="L222" s="340"/>
    </row>
    <row r="223" spans="1:12" ht="33.75" x14ac:dyDescent="0.25">
      <c r="A223" s="580">
        <v>215</v>
      </c>
      <c r="B223" s="263" t="s">
        <v>277</v>
      </c>
      <c r="C223" s="262" t="s">
        <v>46631</v>
      </c>
      <c r="D223" s="70"/>
      <c r="E223" s="578"/>
      <c r="F223" s="123"/>
      <c r="G223" s="683">
        <v>35641.15</v>
      </c>
      <c r="H223" s="683">
        <v>13681.8</v>
      </c>
      <c r="I223" s="668"/>
      <c r="J223" s="223"/>
      <c r="K223" s="578" t="s">
        <v>15</v>
      </c>
      <c r="L223" s="340"/>
    </row>
    <row r="224" spans="1:12" ht="56.25" x14ac:dyDescent="0.25">
      <c r="A224" s="580">
        <v>216</v>
      </c>
      <c r="B224" s="263" t="s">
        <v>278</v>
      </c>
      <c r="C224" s="262" t="s">
        <v>46632</v>
      </c>
      <c r="D224" s="70"/>
      <c r="E224" s="578"/>
      <c r="F224" s="123"/>
      <c r="G224" s="683">
        <v>206707.75</v>
      </c>
      <c r="H224" s="683">
        <v>22904</v>
      </c>
      <c r="I224" s="668"/>
      <c r="J224" s="223"/>
      <c r="K224" s="578" t="s">
        <v>15</v>
      </c>
      <c r="L224" s="340"/>
    </row>
    <row r="225" spans="1:12" ht="33.75" x14ac:dyDescent="0.25">
      <c r="A225" s="580">
        <v>217</v>
      </c>
      <c r="B225" s="263" t="s">
        <v>279</v>
      </c>
      <c r="C225" s="262" t="s">
        <v>46633</v>
      </c>
      <c r="D225" s="70"/>
      <c r="E225" s="578"/>
      <c r="F225" s="123"/>
      <c r="G225" s="683">
        <v>24414.65</v>
      </c>
      <c r="H225" s="683">
        <v>10986.84</v>
      </c>
      <c r="I225" s="668"/>
      <c r="J225" s="223"/>
      <c r="K225" s="578" t="s">
        <v>15</v>
      </c>
      <c r="L225" s="340"/>
    </row>
    <row r="226" spans="1:12" ht="33.75" x14ac:dyDescent="0.25">
      <c r="A226" s="580">
        <v>218</v>
      </c>
      <c r="B226" s="263" t="s">
        <v>280</v>
      </c>
      <c r="C226" s="262" t="s">
        <v>46634</v>
      </c>
      <c r="D226" s="70"/>
      <c r="E226" s="578"/>
      <c r="F226" s="123"/>
      <c r="G226" s="683">
        <v>25315.95</v>
      </c>
      <c r="H226" s="683">
        <v>10337.040000000001</v>
      </c>
      <c r="I226" s="668"/>
      <c r="J226" s="223"/>
      <c r="K226" s="578" t="s">
        <v>15</v>
      </c>
      <c r="L226" s="340"/>
    </row>
    <row r="227" spans="1:12" ht="33.75" x14ac:dyDescent="0.25">
      <c r="A227" s="580">
        <v>219</v>
      </c>
      <c r="B227" s="263" t="s">
        <v>281</v>
      </c>
      <c r="C227" s="262" t="s">
        <v>46635</v>
      </c>
      <c r="D227" s="70"/>
      <c r="E227" s="578"/>
      <c r="F227" s="123"/>
      <c r="G227" s="683">
        <v>26033.33</v>
      </c>
      <c r="H227" s="683">
        <v>11786.53</v>
      </c>
      <c r="I227" s="668"/>
      <c r="J227" s="223"/>
      <c r="K227" s="578" t="s">
        <v>15</v>
      </c>
      <c r="L227" s="340"/>
    </row>
    <row r="228" spans="1:12" ht="33.75" x14ac:dyDescent="0.25">
      <c r="A228" s="580">
        <v>220</v>
      </c>
      <c r="B228" s="263" t="s">
        <v>282</v>
      </c>
      <c r="C228" s="262" t="s">
        <v>46636</v>
      </c>
      <c r="D228" s="70"/>
      <c r="E228" s="578"/>
      <c r="F228" s="123"/>
      <c r="G228" s="683">
        <v>20555.21</v>
      </c>
      <c r="H228" s="683">
        <v>8393.7000000000007</v>
      </c>
      <c r="I228" s="668"/>
      <c r="J228" s="223"/>
      <c r="K228" s="578" t="s">
        <v>15</v>
      </c>
      <c r="L228" s="340"/>
    </row>
    <row r="229" spans="1:12" ht="33.75" x14ac:dyDescent="0.25">
      <c r="A229" s="580">
        <v>221</v>
      </c>
      <c r="B229" s="263" t="s">
        <v>283</v>
      </c>
      <c r="C229" s="262" t="s">
        <v>46637</v>
      </c>
      <c r="D229" s="70"/>
      <c r="E229" s="578"/>
      <c r="F229" s="123"/>
      <c r="G229" s="683">
        <v>35635.26</v>
      </c>
      <c r="H229" s="683">
        <v>13660.62</v>
      </c>
      <c r="I229" s="668"/>
      <c r="J229" s="223"/>
      <c r="K229" s="578" t="s">
        <v>15</v>
      </c>
      <c r="L229" s="340"/>
    </row>
    <row r="230" spans="1:12" ht="33.75" x14ac:dyDescent="0.25">
      <c r="A230" s="580">
        <v>222</v>
      </c>
      <c r="B230" s="263" t="s">
        <v>284</v>
      </c>
      <c r="C230" s="262" t="s">
        <v>46638</v>
      </c>
      <c r="D230" s="70"/>
      <c r="E230" s="578"/>
      <c r="F230" s="123"/>
      <c r="G230" s="683">
        <v>27471.62</v>
      </c>
      <c r="H230" s="683">
        <v>12362.22</v>
      </c>
      <c r="I230" s="668"/>
      <c r="J230" s="223"/>
      <c r="K230" s="578" t="s">
        <v>15</v>
      </c>
      <c r="L230" s="340"/>
    </row>
    <row r="231" spans="1:12" ht="33.75" x14ac:dyDescent="0.25">
      <c r="A231" s="580">
        <v>223</v>
      </c>
      <c r="B231" s="263" t="s">
        <v>285</v>
      </c>
      <c r="C231" s="262" t="s">
        <v>46639</v>
      </c>
      <c r="D231" s="70"/>
      <c r="E231" s="578"/>
      <c r="F231" s="123"/>
      <c r="G231" s="683">
        <v>22144.7</v>
      </c>
      <c r="H231" s="683">
        <v>10026.129999999999</v>
      </c>
      <c r="I231" s="668"/>
      <c r="J231" s="223"/>
      <c r="K231" s="578" t="s">
        <v>15</v>
      </c>
      <c r="L231" s="340"/>
    </row>
    <row r="232" spans="1:12" ht="45" x14ac:dyDescent="0.25">
      <c r="A232" s="580">
        <v>224</v>
      </c>
      <c r="B232" s="263" t="s">
        <v>286</v>
      </c>
      <c r="C232" s="262" t="s">
        <v>46640</v>
      </c>
      <c r="D232" s="70" t="s">
        <v>46429</v>
      </c>
      <c r="E232" s="578"/>
      <c r="F232" s="123"/>
      <c r="G232" s="683">
        <v>53803.839999999997</v>
      </c>
      <c r="H232" s="683">
        <v>22956.799999999999</v>
      </c>
      <c r="I232" s="668"/>
      <c r="J232" s="223"/>
      <c r="K232" s="578" t="s">
        <v>15</v>
      </c>
      <c r="L232" s="340"/>
    </row>
    <row r="233" spans="1:12" ht="33.75" x14ac:dyDescent="0.25">
      <c r="A233" s="580">
        <v>225</v>
      </c>
      <c r="B233" s="263" t="s">
        <v>287</v>
      </c>
      <c r="C233" s="262" t="s">
        <v>46641</v>
      </c>
      <c r="D233" s="70"/>
      <c r="E233" s="578"/>
      <c r="F233" s="123"/>
      <c r="G233" s="683">
        <v>157098.81</v>
      </c>
      <c r="H233" s="683">
        <v>63869.17</v>
      </c>
      <c r="I233" s="668"/>
      <c r="J233" s="223"/>
      <c r="K233" s="578" t="s">
        <v>15</v>
      </c>
      <c r="L233" s="340"/>
    </row>
    <row r="234" spans="1:12" ht="33.75" x14ac:dyDescent="0.25">
      <c r="A234" s="580">
        <v>226</v>
      </c>
      <c r="B234" s="263" t="s">
        <v>288</v>
      </c>
      <c r="C234" s="262" t="s">
        <v>46642</v>
      </c>
      <c r="D234" s="70"/>
      <c r="E234" s="578"/>
      <c r="F234" s="123"/>
      <c r="G234" s="683">
        <v>18967.68</v>
      </c>
      <c r="H234" s="683">
        <v>8536.0499999999993</v>
      </c>
      <c r="I234" s="668"/>
      <c r="J234" s="223"/>
      <c r="K234" s="578" t="s">
        <v>15</v>
      </c>
      <c r="L234" s="340"/>
    </row>
    <row r="235" spans="1:12" ht="33.75" x14ac:dyDescent="0.25">
      <c r="A235" s="580">
        <v>227</v>
      </c>
      <c r="B235" s="263" t="s">
        <v>289</v>
      </c>
      <c r="C235" s="262" t="s">
        <v>46643</v>
      </c>
      <c r="D235" s="70"/>
      <c r="E235" s="578"/>
      <c r="F235" s="123"/>
      <c r="G235" s="683">
        <v>424601.51</v>
      </c>
      <c r="H235" s="683">
        <v>173379.15</v>
      </c>
      <c r="I235" s="668"/>
      <c r="J235" s="223"/>
      <c r="K235" s="578" t="s">
        <v>15</v>
      </c>
      <c r="L235" s="340"/>
    </row>
    <row r="236" spans="1:12" ht="33.75" x14ac:dyDescent="0.25">
      <c r="A236" s="580">
        <v>228</v>
      </c>
      <c r="B236" s="263" t="s">
        <v>290</v>
      </c>
      <c r="C236" s="262" t="s">
        <v>46644</v>
      </c>
      <c r="D236" s="70"/>
      <c r="E236" s="578"/>
      <c r="F236" s="123"/>
      <c r="G236" s="683">
        <v>24886.11</v>
      </c>
      <c r="H236" s="683">
        <v>9539.94</v>
      </c>
      <c r="I236" s="668"/>
      <c r="J236" s="223"/>
      <c r="K236" s="578" t="s">
        <v>15</v>
      </c>
      <c r="L236" s="340"/>
    </row>
    <row r="237" spans="1:12" ht="33.75" x14ac:dyDescent="0.25">
      <c r="A237" s="580">
        <v>229</v>
      </c>
      <c r="B237" s="263" t="s">
        <v>291</v>
      </c>
      <c r="C237" s="262" t="s">
        <v>46645</v>
      </c>
      <c r="D237" s="70"/>
      <c r="E237" s="578"/>
      <c r="F237" s="123"/>
      <c r="G237" s="683">
        <v>57252.13</v>
      </c>
      <c r="H237" s="683">
        <v>19465.68</v>
      </c>
      <c r="I237" s="668"/>
      <c r="J237" s="223"/>
      <c r="K237" s="578" t="s">
        <v>15</v>
      </c>
      <c r="L237" s="340"/>
    </row>
    <row r="238" spans="1:12" ht="33.75" x14ac:dyDescent="0.25">
      <c r="A238" s="580">
        <v>230</v>
      </c>
      <c r="B238" s="263" t="s">
        <v>292</v>
      </c>
      <c r="C238" s="262" t="s">
        <v>46646</v>
      </c>
      <c r="D238" s="70"/>
      <c r="E238" s="578"/>
      <c r="F238" s="123"/>
      <c r="G238" s="683">
        <v>45794.06</v>
      </c>
      <c r="H238" s="683">
        <v>19233.900000000001</v>
      </c>
      <c r="I238" s="668"/>
      <c r="J238" s="223"/>
      <c r="K238" s="578" t="s">
        <v>15</v>
      </c>
      <c r="L238" s="340"/>
    </row>
    <row r="239" spans="1:12" ht="33.75" x14ac:dyDescent="0.25">
      <c r="A239" s="580">
        <v>231</v>
      </c>
      <c r="B239" s="263" t="s">
        <v>293</v>
      </c>
      <c r="C239" s="262" t="s">
        <v>46647</v>
      </c>
      <c r="D239" s="70"/>
      <c r="E239" s="578"/>
      <c r="F239" s="123"/>
      <c r="G239" s="683">
        <v>41604.589999999997</v>
      </c>
      <c r="H239" s="683">
        <v>8528.5</v>
      </c>
      <c r="I239" s="668"/>
      <c r="J239" s="223"/>
      <c r="K239" s="578" t="s">
        <v>15</v>
      </c>
      <c r="L239" s="340"/>
    </row>
    <row r="240" spans="1:12" ht="33.75" x14ac:dyDescent="0.25">
      <c r="A240" s="580">
        <v>232</v>
      </c>
      <c r="B240" s="263" t="s">
        <v>294</v>
      </c>
      <c r="C240" s="262" t="s">
        <v>46648</v>
      </c>
      <c r="D240" s="70"/>
      <c r="E240" s="578"/>
      <c r="F240" s="123"/>
      <c r="G240" s="683">
        <v>39959.89</v>
      </c>
      <c r="H240" s="683">
        <v>15873</v>
      </c>
      <c r="I240" s="668"/>
      <c r="J240" s="223"/>
      <c r="K240" s="578" t="s">
        <v>15</v>
      </c>
      <c r="L240" s="340"/>
    </row>
    <row r="241" spans="1:12" ht="33.75" x14ac:dyDescent="0.25">
      <c r="A241" s="580">
        <v>233</v>
      </c>
      <c r="B241" s="263" t="s">
        <v>295</v>
      </c>
      <c r="C241" s="262" t="s">
        <v>46649</v>
      </c>
      <c r="D241" s="70"/>
      <c r="E241" s="578"/>
      <c r="F241" s="123"/>
      <c r="G241" s="683">
        <v>38278.120000000003</v>
      </c>
      <c r="H241" s="683">
        <v>15205.19</v>
      </c>
      <c r="I241" s="668"/>
      <c r="J241" s="223"/>
      <c r="K241" s="578" t="s">
        <v>15</v>
      </c>
      <c r="L241" s="340"/>
    </row>
    <row r="242" spans="1:12" ht="67.5" x14ac:dyDescent="0.25">
      <c r="A242" s="580">
        <v>234</v>
      </c>
      <c r="B242" s="263" t="s">
        <v>296</v>
      </c>
      <c r="C242" s="262" t="s">
        <v>46650</v>
      </c>
      <c r="D242" s="70" t="s">
        <v>46421</v>
      </c>
      <c r="E242" s="578"/>
      <c r="F242" s="123"/>
      <c r="G242" s="683">
        <v>21557.1</v>
      </c>
      <c r="H242" s="683">
        <v>7760.88</v>
      </c>
      <c r="I242" s="668"/>
      <c r="J242" s="223"/>
      <c r="K242" s="578" t="s">
        <v>15</v>
      </c>
      <c r="L242" s="340"/>
    </row>
    <row r="243" spans="1:12" ht="33.75" x14ac:dyDescent="0.25">
      <c r="A243" s="580">
        <v>235</v>
      </c>
      <c r="B243" s="263" t="s">
        <v>297</v>
      </c>
      <c r="C243" s="262" t="s">
        <v>46651</v>
      </c>
      <c r="D243" s="70"/>
      <c r="E243" s="578"/>
      <c r="F243" s="123"/>
      <c r="G243" s="683">
        <v>70590.55</v>
      </c>
      <c r="H243" s="683">
        <v>27350.77</v>
      </c>
      <c r="I243" s="668"/>
      <c r="J243" s="223"/>
      <c r="K243" s="578" t="s">
        <v>15</v>
      </c>
      <c r="L243" s="340"/>
    </row>
    <row r="244" spans="1:12" ht="33.75" x14ac:dyDescent="0.25">
      <c r="A244" s="580">
        <v>236</v>
      </c>
      <c r="B244" s="263" t="s">
        <v>298</v>
      </c>
      <c r="C244" s="262" t="s">
        <v>46652</v>
      </c>
      <c r="D244" s="70"/>
      <c r="E244" s="578"/>
      <c r="F244" s="123"/>
      <c r="G244" s="683">
        <v>91192.01</v>
      </c>
      <c r="H244" s="683">
        <v>41289.53</v>
      </c>
      <c r="I244" s="668"/>
      <c r="J244" s="223"/>
      <c r="K244" s="578" t="s">
        <v>15</v>
      </c>
      <c r="L244" s="340"/>
    </row>
    <row r="245" spans="1:12" ht="33.75" x14ac:dyDescent="0.25">
      <c r="A245" s="580">
        <v>237</v>
      </c>
      <c r="B245" s="263" t="s">
        <v>299</v>
      </c>
      <c r="C245" s="262" t="s">
        <v>46653</v>
      </c>
      <c r="D245" s="70"/>
      <c r="E245" s="578"/>
      <c r="F245" s="123"/>
      <c r="G245" s="683">
        <v>206519.7</v>
      </c>
      <c r="H245" s="683">
        <v>83790.84</v>
      </c>
      <c r="I245" s="668"/>
      <c r="J245" s="223"/>
      <c r="K245" s="578" t="s">
        <v>15</v>
      </c>
      <c r="L245" s="340"/>
    </row>
    <row r="246" spans="1:12" ht="33.75" x14ac:dyDescent="0.25">
      <c r="A246" s="580">
        <v>238</v>
      </c>
      <c r="B246" s="263" t="s">
        <v>300</v>
      </c>
      <c r="C246" s="262" t="s">
        <v>46654</v>
      </c>
      <c r="D246" s="70"/>
      <c r="E246" s="578"/>
      <c r="F246" s="123"/>
      <c r="G246" s="683">
        <v>52299.41</v>
      </c>
      <c r="H246" s="683">
        <v>8257.59</v>
      </c>
      <c r="I246" s="668"/>
      <c r="J246" s="223"/>
      <c r="K246" s="578" t="s">
        <v>15</v>
      </c>
      <c r="L246" s="340"/>
    </row>
    <row r="247" spans="1:12" ht="33.75" x14ac:dyDescent="0.25">
      <c r="A247" s="580">
        <v>239</v>
      </c>
      <c r="B247" s="263" t="s">
        <v>301</v>
      </c>
      <c r="C247" s="262" t="s">
        <v>46655</v>
      </c>
      <c r="D247" s="70"/>
      <c r="E247" s="578"/>
      <c r="F247" s="123"/>
      <c r="G247" s="683">
        <v>131026.63</v>
      </c>
      <c r="H247" s="683">
        <v>53382.28</v>
      </c>
      <c r="I247" s="668"/>
      <c r="J247" s="223"/>
      <c r="K247" s="578" t="s">
        <v>15</v>
      </c>
      <c r="L247" s="340"/>
    </row>
    <row r="248" spans="1:12" ht="33.75" x14ac:dyDescent="0.25">
      <c r="A248" s="580">
        <v>240</v>
      </c>
      <c r="B248" s="263" t="s">
        <v>302</v>
      </c>
      <c r="C248" s="262" t="s">
        <v>46656</v>
      </c>
      <c r="D248" s="70"/>
      <c r="E248" s="578"/>
      <c r="F248" s="123"/>
      <c r="G248" s="683">
        <v>39439.21</v>
      </c>
      <c r="H248" s="683">
        <v>15665.65</v>
      </c>
      <c r="I248" s="668"/>
      <c r="J248" s="223"/>
      <c r="K248" s="578" t="s">
        <v>15</v>
      </c>
      <c r="L248" s="340"/>
    </row>
    <row r="249" spans="1:12" ht="33.75" x14ac:dyDescent="0.25">
      <c r="A249" s="580">
        <v>241</v>
      </c>
      <c r="B249" s="263" t="s">
        <v>303</v>
      </c>
      <c r="C249" s="262" t="s">
        <v>46657</v>
      </c>
      <c r="D249" s="70"/>
      <c r="E249" s="578"/>
      <c r="F249" s="123"/>
      <c r="G249" s="683">
        <v>36614.11</v>
      </c>
      <c r="H249" s="683">
        <v>14544.53</v>
      </c>
      <c r="I249" s="668"/>
      <c r="J249" s="223"/>
      <c r="K249" s="578" t="s">
        <v>15</v>
      </c>
      <c r="L249" s="340"/>
    </row>
    <row r="250" spans="1:12" ht="33.75" x14ac:dyDescent="0.25">
      <c r="A250" s="580">
        <v>242</v>
      </c>
      <c r="B250" s="263" t="s">
        <v>304</v>
      </c>
      <c r="C250" s="262" t="s">
        <v>46658</v>
      </c>
      <c r="D250" s="70"/>
      <c r="E250" s="578"/>
      <c r="F250" s="123"/>
      <c r="G250" s="683">
        <v>132878.09</v>
      </c>
      <c r="H250" s="683">
        <v>58688.49</v>
      </c>
      <c r="I250" s="668"/>
      <c r="J250" s="223"/>
      <c r="K250" s="578" t="s">
        <v>15</v>
      </c>
      <c r="L250" s="340"/>
    </row>
    <row r="251" spans="1:12" ht="33.75" x14ac:dyDescent="0.25">
      <c r="A251" s="580">
        <v>243</v>
      </c>
      <c r="B251" s="263" t="s">
        <v>305</v>
      </c>
      <c r="C251" s="262" t="s">
        <v>46659</v>
      </c>
      <c r="D251" s="70"/>
      <c r="E251" s="578"/>
      <c r="F251" s="123"/>
      <c r="G251" s="683">
        <v>61221.46</v>
      </c>
      <c r="H251" s="683">
        <v>9497.0400000000009</v>
      </c>
      <c r="I251" s="668"/>
      <c r="J251" s="223"/>
      <c r="K251" s="578" t="s">
        <v>15</v>
      </c>
      <c r="L251" s="340"/>
    </row>
    <row r="252" spans="1:12" ht="33.75" x14ac:dyDescent="0.25">
      <c r="A252" s="580">
        <v>244</v>
      </c>
      <c r="B252" s="263" t="s">
        <v>306</v>
      </c>
      <c r="C252" s="262" t="s">
        <v>46660</v>
      </c>
      <c r="D252" s="70"/>
      <c r="E252" s="578"/>
      <c r="F252" s="123"/>
      <c r="G252" s="683">
        <v>114123.59</v>
      </c>
      <c r="H252" s="683">
        <v>46600.47</v>
      </c>
      <c r="I252" s="668"/>
      <c r="J252" s="223"/>
      <c r="K252" s="578" t="s">
        <v>15</v>
      </c>
      <c r="L252" s="340"/>
    </row>
    <row r="253" spans="1:12" ht="33.75" x14ac:dyDescent="0.25">
      <c r="A253" s="580">
        <v>245</v>
      </c>
      <c r="B253" s="263" t="s">
        <v>307</v>
      </c>
      <c r="C253" s="262" t="s">
        <v>46661</v>
      </c>
      <c r="D253" s="70"/>
      <c r="E253" s="578"/>
      <c r="F253" s="123"/>
      <c r="G253" s="683">
        <v>99802.62</v>
      </c>
      <c r="H253" s="683">
        <v>40752.81</v>
      </c>
      <c r="I253" s="668"/>
      <c r="J253" s="223"/>
      <c r="K253" s="578" t="s">
        <v>15</v>
      </c>
      <c r="L253" s="340"/>
    </row>
    <row r="254" spans="1:12" ht="33.75" x14ac:dyDescent="0.25">
      <c r="A254" s="580">
        <v>246</v>
      </c>
      <c r="B254" s="263" t="s">
        <v>308</v>
      </c>
      <c r="C254" s="262" t="s">
        <v>46662</v>
      </c>
      <c r="D254" s="70"/>
      <c r="E254" s="578"/>
      <c r="F254" s="123"/>
      <c r="G254" s="683">
        <v>59254.27</v>
      </c>
      <c r="H254" s="683">
        <v>26171.4</v>
      </c>
      <c r="I254" s="668"/>
      <c r="J254" s="223"/>
      <c r="K254" s="578" t="s">
        <v>15</v>
      </c>
      <c r="L254" s="340"/>
    </row>
    <row r="255" spans="1:12" ht="33.75" x14ac:dyDescent="0.25">
      <c r="A255" s="580">
        <v>247</v>
      </c>
      <c r="B255" s="263" t="s">
        <v>309</v>
      </c>
      <c r="C255" s="262" t="s">
        <v>46663</v>
      </c>
      <c r="D255" s="70"/>
      <c r="E255" s="578"/>
      <c r="F255" s="123"/>
      <c r="G255" s="683">
        <v>145698.23999999999</v>
      </c>
      <c r="H255" s="683">
        <v>65969.36</v>
      </c>
      <c r="I255" s="668"/>
      <c r="J255" s="223"/>
      <c r="K255" s="578" t="s">
        <v>15</v>
      </c>
      <c r="L255" s="340"/>
    </row>
    <row r="256" spans="1:12" ht="33.75" x14ac:dyDescent="0.25">
      <c r="A256" s="580">
        <v>248</v>
      </c>
      <c r="B256" s="263" t="s">
        <v>310</v>
      </c>
      <c r="C256" s="262" t="s">
        <v>46664</v>
      </c>
      <c r="D256" s="70"/>
      <c r="E256" s="578"/>
      <c r="F256" s="123"/>
      <c r="G256" s="683">
        <v>140517.98000000001</v>
      </c>
      <c r="H256" s="683">
        <v>53475.21</v>
      </c>
      <c r="I256" s="668"/>
      <c r="J256" s="223"/>
      <c r="K256" s="578" t="s">
        <v>15</v>
      </c>
      <c r="L256" s="340"/>
    </row>
    <row r="257" spans="1:12" ht="33.75" x14ac:dyDescent="0.25">
      <c r="A257" s="580">
        <v>249</v>
      </c>
      <c r="B257" s="263" t="s">
        <v>311</v>
      </c>
      <c r="C257" s="262" t="s">
        <v>46665</v>
      </c>
      <c r="D257" s="70"/>
      <c r="E257" s="578"/>
      <c r="F257" s="123"/>
      <c r="G257" s="683">
        <v>93562.95</v>
      </c>
      <c r="H257" s="683">
        <v>14514.08</v>
      </c>
      <c r="I257" s="668"/>
      <c r="J257" s="223"/>
      <c r="K257" s="578" t="s">
        <v>15</v>
      </c>
      <c r="L257" s="340"/>
    </row>
    <row r="258" spans="1:12" ht="45" x14ac:dyDescent="0.25">
      <c r="A258" s="580">
        <v>250</v>
      </c>
      <c r="B258" s="263" t="s">
        <v>312</v>
      </c>
      <c r="C258" s="262" t="s">
        <v>46666</v>
      </c>
      <c r="D258" s="70"/>
      <c r="E258" s="578"/>
      <c r="F258" s="123"/>
      <c r="G258" s="683">
        <v>59317.51</v>
      </c>
      <c r="H258" s="683">
        <v>12651.87</v>
      </c>
      <c r="I258" s="668"/>
      <c r="J258" s="223"/>
      <c r="K258" s="578" t="s">
        <v>15</v>
      </c>
      <c r="L258" s="340"/>
    </row>
    <row r="259" spans="1:12" ht="33.75" x14ac:dyDescent="0.25">
      <c r="A259" s="580">
        <v>251</v>
      </c>
      <c r="B259" s="263" t="s">
        <v>313</v>
      </c>
      <c r="C259" s="262" t="s">
        <v>46667</v>
      </c>
      <c r="D259" s="70"/>
      <c r="E259" s="578"/>
      <c r="F259" s="123"/>
      <c r="G259" s="683">
        <v>40735.660000000003</v>
      </c>
      <c r="H259" s="683">
        <v>9027.2000000000007</v>
      </c>
      <c r="I259" s="668"/>
      <c r="J259" s="223"/>
      <c r="K259" s="578" t="s">
        <v>15</v>
      </c>
      <c r="L259" s="340"/>
    </row>
    <row r="260" spans="1:12" ht="45" x14ac:dyDescent="0.25">
      <c r="A260" s="580">
        <v>252</v>
      </c>
      <c r="B260" s="263" t="s">
        <v>314</v>
      </c>
      <c r="C260" s="262" t="s">
        <v>46668</v>
      </c>
      <c r="D260" s="70"/>
      <c r="E260" s="578"/>
      <c r="F260" s="123"/>
      <c r="G260" s="683">
        <v>81305.88</v>
      </c>
      <c r="H260" s="683">
        <v>27702.06</v>
      </c>
      <c r="I260" s="668"/>
      <c r="J260" s="223"/>
      <c r="K260" s="578" t="s">
        <v>15</v>
      </c>
      <c r="L260" s="340"/>
    </row>
    <row r="261" spans="1:12" ht="33.75" x14ac:dyDescent="0.25">
      <c r="A261" s="580">
        <v>253</v>
      </c>
      <c r="B261" s="263" t="s">
        <v>315</v>
      </c>
      <c r="C261" s="262" t="s">
        <v>46669</v>
      </c>
      <c r="D261" s="70"/>
      <c r="E261" s="578"/>
      <c r="F261" s="123"/>
      <c r="G261" s="683">
        <v>24115.8</v>
      </c>
      <c r="H261" s="683">
        <v>9847.5300000000007</v>
      </c>
      <c r="I261" s="668"/>
      <c r="J261" s="223"/>
      <c r="K261" s="578" t="s">
        <v>15</v>
      </c>
      <c r="L261" s="340"/>
    </row>
    <row r="262" spans="1:12" ht="33.75" x14ac:dyDescent="0.25">
      <c r="A262" s="580">
        <v>254</v>
      </c>
      <c r="B262" s="263" t="s">
        <v>316</v>
      </c>
      <c r="C262" s="262" t="s">
        <v>46670</v>
      </c>
      <c r="D262" s="70"/>
      <c r="E262" s="578"/>
      <c r="F262" s="123"/>
      <c r="G262" s="683">
        <v>171008.19</v>
      </c>
      <c r="H262" s="683">
        <v>75528.179999999993</v>
      </c>
      <c r="I262" s="668"/>
      <c r="J262" s="223"/>
      <c r="K262" s="578" t="s">
        <v>15</v>
      </c>
      <c r="L262" s="340"/>
    </row>
    <row r="263" spans="1:12" ht="33.75" x14ac:dyDescent="0.25">
      <c r="A263" s="580">
        <v>255</v>
      </c>
      <c r="B263" s="263" t="s">
        <v>317</v>
      </c>
      <c r="C263" s="262" t="s">
        <v>46671</v>
      </c>
      <c r="D263" s="70"/>
      <c r="E263" s="578"/>
      <c r="F263" s="123"/>
      <c r="G263" s="683">
        <v>129596.36</v>
      </c>
      <c r="H263" s="683">
        <v>58678.37</v>
      </c>
      <c r="I263" s="668"/>
      <c r="J263" s="223"/>
      <c r="K263" s="578" t="s">
        <v>15</v>
      </c>
      <c r="L263" s="340"/>
    </row>
    <row r="264" spans="1:12" ht="33.75" x14ac:dyDescent="0.25">
      <c r="A264" s="580">
        <v>256</v>
      </c>
      <c r="B264" s="263" t="s">
        <v>318</v>
      </c>
      <c r="C264" s="262" t="s">
        <v>46672</v>
      </c>
      <c r="D264" s="70"/>
      <c r="E264" s="578"/>
      <c r="F264" s="123"/>
      <c r="G264" s="683">
        <v>21111.58</v>
      </c>
      <c r="H264" s="683">
        <v>9499.68</v>
      </c>
      <c r="I264" s="668"/>
      <c r="J264" s="223"/>
      <c r="K264" s="578" t="s">
        <v>15</v>
      </c>
      <c r="L264" s="340"/>
    </row>
    <row r="265" spans="1:12" ht="33.75" x14ac:dyDescent="0.25">
      <c r="A265" s="580">
        <v>257</v>
      </c>
      <c r="B265" s="263" t="s">
        <v>319</v>
      </c>
      <c r="C265" s="262" t="s">
        <v>46673</v>
      </c>
      <c r="D265" s="70"/>
      <c r="E265" s="578"/>
      <c r="F265" s="123"/>
      <c r="G265" s="683">
        <v>100292.75</v>
      </c>
      <c r="H265" s="683">
        <v>45410.17</v>
      </c>
      <c r="I265" s="668"/>
      <c r="J265" s="223"/>
      <c r="K265" s="578" t="s">
        <v>15</v>
      </c>
      <c r="L265" s="340"/>
    </row>
    <row r="266" spans="1:12" ht="33.75" x14ac:dyDescent="0.25">
      <c r="A266" s="580">
        <v>258</v>
      </c>
      <c r="B266" s="263" t="s">
        <v>320</v>
      </c>
      <c r="C266" s="262" t="s">
        <v>46674</v>
      </c>
      <c r="D266" s="70"/>
      <c r="E266" s="578"/>
      <c r="F266" s="123"/>
      <c r="G266" s="683">
        <v>64667.45</v>
      </c>
      <c r="H266" s="683">
        <v>27591.68</v>
      </c>
      <c r="I266" s="668"/>
      <c r="J266" s="223"/>
      <c r="K266" s="578" t="s">
        <v>15</v>
      </c>
      <c r="L266" s="340"/>
    </row>
    <row r="267" spans="1:12" ht="45" x14ac:dyDescent="0.25">
      <c r="A267" s="580">
        <v>259</v>
      </c>
      <c r="B267" s="263" t="s">
        <v>321</v>
      </c>
      <c r="C267" s="262" t="s">
        <v>46675</v>
      </c>
      <c r="D267" s="70"/>
      <c r="E267" s="578"/>
      <c r="F267" s="123"/>
      <c r="G267" s="683">
        <v>291778.52</v>
      </c>
      <c r="H267" s="683">
        <v>129680</v>
      </c>
      <c r="I267" s="668"/>
      <c r="J267" s="223"/>
      <c r="K267" s="578" t="s">
        <v>15</v>
      </c>
      <c r="L267" s="340"/>
    </row>
    <row r="268" spans="1:12" ht="45" x14ac:dyDescent="0.25">
      <c r="A268" s="580">
        <v>260</v>
      </c>
      <c r="B268" s="263" t="s">
        <v>322</v>
      </c>
      <c r="C268" s="262" t="s">
        <v>46676</v>
      </c>
      <c r="D268" s="70"/>
      <c r="E268" s="578"/>
      <c r="F268" s="123"/>
      <c r="G268" s="683">
        <v>254390.94</v>
      </c>
      <c r="H268" s="683">
        <v>111084.07</v>
      </c>
      <c r="I268" s="668"/>
      <c r="J268" s="223"/>
      <c r="K268" s="578" t="s">
        <v>15</v>
      </c>
      <c r="L268" s="340"/>
    </row>
    <row r="269" spans="1:12" ht="33.75" x14ac:dyDescent="0.25">
      <c r="A269" s="580">
        <v>261</v>
      </c>
      <c r="B269" s="263" t="s">
        <v>323</v>
      </c>
      <c r="C269" s="262" t="s">
        <v>46677</v>
      </c>
      <c r="D269" s="70"/>
      <c r="E269" s="578"/>
      <c r="F269" s="123"/>
      <c r="G269" s="683">
        <v>67359.899999999994</v>
      </c>
      <c r="H269" s="683">
        <v>30498.93</v>
      </c>
      <c r="I269" s="668"/>
      <c r="J269" s="223"/>
      <c r="K269" s="578" t="s">
        <v>15</v>
      </c>
      <c r="L269" s="340"/>
    </row>
    <row r="270" spans="1:12" ht="45" x14ac:dyDescent="0.25">
      <c r="A270" s="580">
        <v>262</v>
      </c>
      <c r="B270" s="263" t="s">
        <v>47256</v>
      </c>
      <c r="C270" s="262" t="s">
        <v>46678</v>
      </c>
      <c r="D270" s="70"/>
      <c r="E270" s="578"/>
      <c r="F270" s="123"/>
      <c r="G270" s="683">
        <v>120742.91</v>
      </c>
      <c r="H270" s="683">
        <v>6707.9</v>
      </c>
      <c r="I270" s="668"/>
      <c r="J270" s="223"/>
      <c r="K270" s="578" t="s">
        <v>15</v>
      </c>
      <c r="L270" s="340"/>
    </row>
    <row r="271" spans="1:12" ht="33.75" x14ac:dyDescent="0.25">
      <c r="A271" s="580">
        <v>263</v>
      </c>
      <c r="B271" s="263" t="s">
        <v>324</v>
      </c>
      <c r="C271" s="262" t="s">
        <v>46679</v>
      </c>
      <c r="D271" s="70"/>
      <c r="E271" s="578"/>
      <c r="F271" s="123"/>
      <c r="G271" s="683">
        <v>193378.25</v>
      </c>
      <c r="H271" s="683">
        <v>74128.08</v>
      </c>
      <c r="I271" s="668"/>
      <c r="J271" s="223"/>
      <c r="K271" s="578" t="s">
        <v>15</v>
      </c>
      <c r="L271" s="340"/>
    </row>
    <row r="272" spans="1:12" ht="33.75" x14ac:dyDescent="0.25">
      <c r="A272" s="580">
        <v>264</v>
      </c>
      <c r="B272" s="263" t="s">
        <v>325</v>
      </c>
      <c r="C272" s="262" t="s">
        <v>46680</v>
      </c>
      <c r="D272" s="70"/>
      <c r="E272" s="578"/>
      <c r="F272" s="123"/>
      <c r="G272" s="683">
        <v>76524.679999999993</v>
      </c>
      <c r="H272" s="683">
        <v>32905.32</v>
      </c>
      <c r="I272" s="668"/>
      <c r="J272" s="223"/>
      <c r="K272" s="578" t="s">
        <v>15</v>
      </c>
      <c r="L272" s="340"/>
    </row>
    <row r="273" spans="1:12" ht="67.5" x14ac:dyDescent="0.25">
      <c r="A273" s="580">
        <v>265</v>
      </c>
      <c r="B273" s="263" t="s">
        <v>326</v>
      </c>
      <c r="C273" s="262" t="s">
        <v>46681</v>
      </c>
      <c r="D273" s="70" t="s">
        <v>46421</v>
      </c>
      <c r="E273" s="578"/>
      <c r="F273" s="123"/>
      <c r="G273" s="683">
        <v>16527.53</v>
      </c>
      <c r="H273" s="683">
        <v>6335.58</v>
      </c>
      <c r="I273" s="668"/>
      <c r="J273" s="223"/>
      <c r="K273" s="578" t="s">
        <v>15</v>
      </c>
      <c r="L273" s="340"/>
    </row>
    <row r="274" spans="1:12" ht="33.75" x14ac:dyDescent="0.25">
      <c r="A274" s="580">
        <v>266</v>
      </c>
      <c r="B274" s="263" t="s">
        <v>327</v>
      </c>
      <c r="C274" s="262" t="s">
        <v>46682</v>
      </c>
      <c r="D274" s="70"/>
      <c r="E274" s="578"/>
      <c r="F274" s="123"/>
      <c r="G274" s="683">
        <v>73625.09</v>
      </c>
      <c r="H274" s="683">
        <v>33130.620000000003</v>
      </c>
      <c r="I274" s="668"/>
      <c r="J274" s="223"/>
      <c r="K274" s="578" t="s">
        <v>15</v>
      </c>
      <c r="L274" s="340"/>
    </row>
    <row r="275" spans="1:12" ht="33.75" x14ac:dyDescent="0.25">
      <c r="A275" s="580">
        <v>267</v>
      </c>
      <c r="B275" s="263" t="s">
        <v>328</v>
      </c>
      <c r="C275" s="262" t="s">
        <v>46683</v>
      </c>
      <c r="D275" s="70"/>
      <c r="E275" s="578"/>
      <c r="F275" s="123"/>
      <c r="G275" s="683">
        <v>52881.23</v>
      </c>
      <c r="H275" s="683">
        <v>24325.27</v>
      </c>
      <c r="I275" s="668"/>
      <c r="J275" s="223"/>
      <c r="K275" s="578" t="s">
        <v>15</v>
      </c>
      <c r="L275" s="340"/>
    </row>
    <row r="276" spans="1:12" ht="33.75" x14ac:dyDescent="0.25">
      <c r="A276" s="580">
        <v>268</v>
      </c>
      <c r="B276" s="263" t="s">
        <v>329</v>
      </c>
      <c r="C276" s="262" t="s">
        <v>46684</v>
      </c>
      <c r="D276" s="70"/>
      <c r="E276" s="578"/>
      <c r="F276" s="123"/>
      <c r="G276" s="683">
        <v>674276.87</v>
      </c>
      <c r="H276" s="683">
        <v>297805.40999999997</v>
      </c>
      <c r="I276" s="668"/>
      <c r="J276" s="223"/>
      <c r="K276" s="578" t="s">
        <v>15</v>
      </c>
      <c r="L276" s="340"/>
    </row>
    <row r="277" spans="1:12" ht="33.75" x14ac:dyDescent="0.25">
      <c r="A277" s="580">
        <v>269</v>
      </c>
      <c r="B277" s="263" t="s">
        <v>330</v>
      </c>
      <c r="C277" s="262" t="s">
        <v>46685</v>
      </c>
      <c r="D277" s="70"/>
      <c r="E277" s="578"/>
      <c r="F277" s="123"/>
      <c r="G277" s="683">
        <v>97951.48</v>
      </c>
      <c r="H277" s="683">
        <v>39997.230000000003</v>
      </c>
      <c r="I277" s="668"/>
      <c r="J277" s="223"/>
      <c r="K277" s="578" t="s">
        <v>15</v>
      </c>
      <c r="L277" s="340"/>
    </row>
    <row r="278" spans="1:12" ht="33.75" x14ac:dyDescent="0.25">
      <c r="A278" s="580">
        <v>270</v>
      </c>
      <c r="B278" s="263" t="s">
        <v>331</v>
      </c>
      <c r="C278" s="262" t="s">
        <v>46686</v>
      </c>
      <c r="D278" s="70"/>
      <c r="E278" s="578"/>
      <c r="F278" s="123"/>
      <c r="G278" s="683">
        <v>42489.11</v>
      </c>
      <c r="H278" s="683">
        <v>15996.19</v>
      </c>
      <c r="I278" s="668"/>
      <c r="J278" s="223"/>
      <c r="K278" s="578" t="s">
        <v>15</v>
      </c>
      <c r="L278" s="340"/>
    </row>
    <row r="279" spans="1:12" ht="33.75" x14ac:dyDescent="0.25">
      <c r="A279" s="580">
        <v>271</v>
      </c>
      <c r="B279" s="263" t="s">
        <v>332</v>
      </c>
      <c r="C279" s="262" t="s">
        <v>46687</v>
      </c>
      <c r="D279" s="70"/>
      <c r="E279" s="578"/>
      <c r="F279" s="123"/>
      <c r="G279" s="683">
        <v>47048.04</v>
      </c>
      <c r="H279" s="683">
        <v>20231.07</v>
      </c>
      <c r="I279" s="668"/>
      <c r="J279" s="223"/>
      <c r="K279" s="578" t="s">
        <v>15</v>
      </c>
      <c r="L279" s="340"/>
    </row>
    <row r="280" spans="1:12" ht="33.75" x14ac:dyDescent="0.25">
      <c r="A280" s="580">
        <v>272</v>
      </c>
      <c r="B280" s="263" t="s">
        <v>333</v>
      </c>
      <c r="C280" s="262" t="s">
        <v>46688</v>
      </c>
      <c r="D280" s="70"/>
      <c r="E280" s="578"/>
      <c r="F280" s="123"/>
      <c r="G280" s="683">
        <v>65563.78</v>
      </c>
      <c r="H280" s="683">
        <v>25133.25</v>
      </c>
      <c r="I280" s="668"/>
      <c r="J280" s="223"/>
      <c r="K280" s="578" t="s">
        <v>15</v>
      </c>
      <c r="L280" s="340"/>
    </row>
    <row r="281" spans="1:12" ht="33.75" x14ac:dyDescent="0.25">
      <c r="A281" s="580">
        <v>273</v>
      </c>
      <c r="B281" s="263" t="s">
        <v>334</v>
      </c>
      <c r="C281" s="262" t="s">
        <v>46689</v>
      </c>
      <c r="D281" s="70"/>
      <c r="E281" s="578"/>
      <c r="F281" s="123"/>
      <c r="G281" s="683">
        <v>170508.43</v>
      </c>
      <c r="H281" s="683">
        <v>60814.52</v>
      </c>
      <c r="I281" s="668"/>
      <c r="J281" s="223"/>
      <c r="K281" s="578" t="s">
        <v>15</v>
      </c>
      <c r="L281" s="340"/>
    </row>
    <row r="282" spans="1:12" ht="33.75" x14ac:dyDescent="0.25">
      <c r="A282" s="580">
        <v>274</v>
      </c>
      <c r="B282" s="263" t="s">
        <v>335</v>
      </c>
      <c r="C282" s="262" t="s">
        <v>46690</v>
      </c>
      <c r="D282" s="70"/>
      <c r="E282" s="578"/>
      <c r="F282" s="123"/>
      <c r="G282" s="683">
        <v>123992.52</v>
      </c>
      <c r="H282" s="683">
        <v>55796.04</v>
      </c>
      <c r="I282" s="668"/>
      <c r="J282" s="223"/>
      <c r="K282" s="578" t="s">
        <v>15</v>
      </c>
      <c r="L282" s="340"/>
    </row>
    <row r="283" spans="1:12" ht="45" x14ac:dyDescent="0.25">
      <c r="A283" s="580">
        <v>275</v>
      </c>
      <c r="B283" s="263" t="s">
        <v>336</v>
      </c>
      <c r="C283" s="262" t="s">
        <v>46691</v>
      </c>
      <c r="D283" s="70" t="s">
        <v>46429</v>
      </c>
      <c r="E283" s="578"/>
      <c r="F283" s="123"/>
      <c r="G283" s="683">
        <v>60551.31</v>
      </c>
      <c r="H283" s="683">
        <v>20789.52</v>
      </c>
      <c r="I283" s="668"/>
      <c r="J283" s="223"/>
      <c r="K283" s="578" t="s">
        <v>15</v>
      </c>
      <c r="L283" s="340"/>
    </row>
    <row r="284" spans="1:12" ht="33.75" x14ac:dyDescent="0.25">
      <c r="A284" s="580">
        <v>276</v>
      </c>
      <c r="B284" s="263" t="s">
        <v>337</v>
      </c>
      <c r="C284" s="262" t="s">
        <v>46692</v>
      </c>
      <c r="D284" s="70"/>
      <c r="E284" s="578"/>
      <c r="F284" s="123"/>
      <c r="G284" s="683">
        <v>453053.27</v>
      </c>
      <c r="H284" s="683">
        <v>173670.24</v>
      </c>
      <c r="I284" s="668"/>
      <c r="J284" s="223"/>
      <c r="K284" s="578" t="s">
        <v>15</v>
      </c>
      <c r="L284" s="340"/>
    </row>
    <row r="285" spans="1:12" ht="78.75" x14ac:dyDescent="0.25">
      <c r="A285" s="580">
        <v>277</v>
      </c>
      <c r="B285" s="263" t="s">
        <v>338</v>
      </c>
      <c r="C285" s="262" t="s">
        <v>46693</v>
      </c>
      <c r="D285" s="70" t="s">
        <v>46694</v>
      </c>
      <c r="E285" s="578"/>
      <c r="F285" s="123"/>
      <c r="G285" s="683">
        <v>49026.95</v>
      </c>
      <c r="H285" s="683">
        <v>8691.84</v>
      </c>
      <c r="I285" s="668"/>
      <c r="J285" s="223"/>
      <c r="K285" s="578" t="s">
        <v>15</v>
      </c>
      <c r="L285" s="340"/>
    </row>
    <row r="286" spans="1:12" ht="33.75" x14ac:dyDescent="0.25">
      <c r="A286" s="580">
        <v>278</v>
      </c>
      <c r="B286" s="263" t="s">
        <v>339</v>
      </c>
      <c r="C286" s="262" t="s">
        <v>46695</v>
      </c>
      <c r="D286" s="70"/>
      <c r="E286" s="578"/>
      <c r="F286" s="123"/>
      <c r="G286" s="683">
        <v>43567.22</v>
      </c>
      <c r="H286" s="683">
        <v>19242.18</v>
      </c>
      <c r="I286" s="668"/>
      <c r="J286" s="223"/>
      <c r="K286" s="578" t="s">
        <v>15</v>
      </c>
      <c r="L286" s="340"/>
    </row>
    <row r="287" spans="1:12" ht="56.25" x14ac:dyDescent="0.25">
      <c r="A287" s="580">
        <v>279</v>
      </c>
      <c r="B287" s="263" t="s">
        <v>47257</v>
      </c>
      <c r="C287" s="262" t="s">
        <v>46696</v>
      </c>
      <c r="D287" s="70" t="s">
        <v>46601</v>
      </c>
      <c r="E287" s="578"/>
      <c r="F287" s="123"/>
      <c r="G287" s="683">
        <v>110441.15</v>
      </c>
      <c r="H287" s="684">
        <v>731.4</v>
      </c>
      <c r="I287" s="668"/>
      <c r="J287" s="223"/>
      <c r="K287" s="578" t="s">
        <v>15</v>
      </c>
      <c r="L287" s="340"/>
    </row>
    <row r="288" spans="1:12" ht="33.75" x14ac:dyDescent="0.25">
      <c r="A288" s="580">
        <v>280</v>
      </c>
      <c r="B288" s="263" t="s">
        <v>340</v>
      </c>
      <c r="C288" s="262" t="s">
        <v>46697</v>
      </c>
      <c r="D288" s="70"/>
      <c r="E288" s="578"/>
      <c r="F288" s="123"/>
      <c r="G288" s="683">
        <v>92658.06</v>
      </c>
      <c r="H288" s="683">
        <v>35518.44</v>
      </c>
      <c r="I288" s="668"/>
      <c r="J288" s="223"/>
      <c r="K288" s="578" t="s">
        <v>15</v>
      </c>
      <c r="L288" s="340"/>
    </row>
    <row r="289" spans="1:12" ht="33.75" x14ac:dyDescent="0.25">
      <c r="A289" s="580">
        <v>281</v>
      </c>
      <c r="B289" s="263" t="s">
        <v>341</v>
      </c>
      <c r="C289" s="262" t="s">
        <v>46698</v>
      </c>
      <c r="D289" s="70"/>
      <c r="E289" s="578"/>
      <c r="F289" s="123"/>
      <c r="G289" s="683">
        <v>118282.18</v>
      </c>
      <c r="H289" s="683">
        <v>26539.65</v>
      </c>
      <c r="I289" s="668"/>
      <c r="J289" s="223"/>
      <c r="K289" s="578" t="s">
        <v>15</v>
      </c>
      <c r="L289" s="340"/>
    </row>
    <row r="290" spans="1:12" ht="33.75" x14ac:dyDescent="0.25">
      <c r="A290" s="580">
        <v>282</v>
      </c>
      <c r="B290" s="263" t="s">
        <v>342</v>
      </c>
      <c r="C290" s="262" t="s">
        <v>46699</v>
      </c>
      <c r="D290" s="70"/>
      <c r="E290" s="578"/>
      <c r="F290" s="123"/>
      <c r="G290" s="683">
        <v>52971.09</v>
      </c>
      <c r="H290" s="683">
        <v>21629.58</v>
      </c>
      <c r="I290" s="668"/>
      <c r="J290" s="223"/>
      <c r="K290" s="578" t="s">
        <v>15</v>
      </c>
      <c r="L290" s="340"/>
    </row>
    <row r="291" spans="1:12" ht="33.75" x14ac:dyDescent="0.25">
      <c r="A291" s="580">
        <v>283</v>
      </c>
      <c r="B291" s="263" t="s">
        <v>343</v>
      </c>
      <c r="C291" s="262" t="s">
        <v>46700</v>
      </c>
      <c r="D291" s="70"/>
      <c r="E291" s="578"/>
      <c r="F291" s="123"/>
      <c r="G291" s="683">
        <v>945642.87</v>
      </c>
      <c r="H291" s="683">
        <v>370760.71</v>
      </c>
      <c r="I291" s="668"/>
      <c r="J291" s="223"/>
      <c r="K291" s="578" t="s">
        <v>15</v>
      </c>
      <c r="L291" s="340"/>
    </row>
    <row r="292" spans="1:12" ht="45" x14ac:dyDescent="0.25">
      <c r="A292" s="580">
        <v>284</v>
      </c>
      <c r="B292" s="263" t="s">
        <v>344</v>
      </c>
      <c r="C292" s="262" t="s">
        <v>46701</v>
      </c>
      <c r="D292" s="70" t="s">
        <v>46429</v>
      </c>
      <c r="E292" s="578"/>
      <c r="F292" s="123"/>
      <c r="G292" s="683">
        <v>49187.72</v>
      </c>
      <c r="H292" s="683">
        <v>11172.5</v>
      </c>
      <c r="I292" s="668"/>
      <c r="J292" s="223"/>
      <c r="K292" s="578" t="s">
        <v>15</v>
      </c>
      <c r="L292" s="340"/>
    </row>
    <row r="293" spans="1:12" ht="33.75" x14ac:dyDescent="0.25">
      <c r="A293" s="580">
        <v>285</v>
      </c>
      <c r="B293" s="263" t="s">
        <v>345</v>
      </c>
      <c r="C293" s="262" t="s">
        <v>46702</v>
      </c>
      <c r="D293" s="70"/>
      <c r="E293" s="578"/>
      <c r="F293" s="123"/>
      <c r="G293" s="683">
        <v>59984.74</v>
      </c>
      <c r="H293" s="683">
        <v>23826.66</v>
      </c>
      <c r="I293" s="668"/>
      <c r="J293" s="223"/>
      <c r="K293" s="578" t="s">
        <v>15</v>
      </c>
      <c r="L293" s="340"/>
    </row>
    <row r="294" spans="1:12" ht="33.75" x14ac:dyDescent="0.25">
      <c r="A294" s="580">
        <v>286</v>
      </c>
      <c r="B294" s="263" t="s">
        <v>346</v>
      </c>
      <c r="C294" s="262" t="s">
        <v>46703</v>
      </c>
      <c r="D294" s="70"/>
      <c r="E294" s="578"/>
      <c r="F294" s="123"/>
      <c r="G294" s="683">
        <v>103404.59</v>
      </c>
      <c r="H294" s="683">
        <v>41016.92</v>
      </c>
      <c r="I294" s="668"/>
      <c r="J294" s="223"/>
      <c r="K294" s="578" t="s">
        <v>15</v>
      </c>
      <c r="L294" s="340"/>
    </row>
    <row r="295" spans="1:12" ht="33.75" x14ac:dyDescent="0.25">
      <c r="A295" s="580">
        <v>287</v>
      </c>
      <c r="B295" s="263" t="s">
        <v>347</v>
      </c>
      <c r="C295" s="262" t="s">
        <v>46704</v>
      </c>
      <c r="D295" s="70"/>
      <c r="E295" s="578"/>
      <c r="F295" s="123"/>
      <c r="G295" s="683">
        <v>189217.82</v>
      </c>
      <c r="H295" s="683">
        <v>77264.67</v>
      </c>
      <c r="I295" s="668"/>
      <c r="J295" s="223"/>
      <c r="K295" s="578" t="s">
        <v>15</v>
      </c>
      <c r="L295" s="340"/>
    </row>
    <row r="296" spans="1:12" ht="45" x14ac:dyDescent="0.25">
      <c r="A296" s="580">
        <v>288</v>
      </c>
      <c r="B296" s="263" t="s">
        <v>348</v>
      </c>
      <c r="C296" s="262" t="s">
        <v>46705</v>
      </c>
      <c r="D296" s="70" t="s">
        <v>46429</v>
      </c>
      <c r="E296" s="578"/>
      <c r="F296" s="123"/>
      <c r="G296" s="683">
        <v>70100.039999999994</v>
      </c>
      <c r="H296" s="683">
        <v>16116.94</v>
      </c>
      <c r="I296" s="668"/>
      <c r="J296" s="223"/>
      <c r="K296" s="578" t="s">
        <v>15</v>
      </c>
      <c r="L296" s="340"/>
    </row>
    <row r="297" spans="1:12" ht="33.75" x14ac:dyDescent="0.25">
      <c r="A297" s="580">
        <v>289</v>
      </c>
      <c r="B297" s="263" t="s">
        <v>349</v>
      </c>
      <c r="C297" s="262" t="s">
        <v>46706</v>
      </c>
      <c r="D297" s="70"/>
      <c r="E297" s="578"/>
      <c r="F297" s="123"/>
      <c r="G297" s="683">
        <v>97589.15</v>
      </c>
      <c r="H297" s="683">
        <v>37137.96</v>
      </c>
      <c r="I297" s="668"/>
      <c r="J297" s="223"/>
      <c r="K297" s="578" t="s">
        <v>15</v>
      </c>
      <c r="L297" s="340"/>
    </row>
    <row r="298" spans="1:12" ht="33.75" x14ac:dyDescent="0.25">
      <c r="A298" s="580">
        <v>290</v>
      </c>
      <c r="B298" s="263" t="s">
        <v>350</v>
      </c>
      <c r="C298" s="262" t="s">
        <v>46707</v>
      </c>
      <c r="D298" s="70"/>
      <c r="E298" s="578"/>
      <c r="F298" s="123"/>
      <c r="G298" s="683">
        <v>172841.9</v>
      </c>
      <c r="H298" s="683">
        <v>10054.59</v>
      </c>
      <c r="I298" s="668"/>
      <c r="J298" s="223"/>
      <c r="K298" s="578" t="s">
        <v>15</v>
      </c>
      <c r="L298" s="340"/>
    </row>
    <row r="299" spans="1:12" ht="33.75" x14ac:dyDescent="0.25">
      <c r="A299" s="580">
        <v>291</v>
      </c>
      <c r="B299" s="263" t="s">
        <v>351</v>
      </c>
      <c r="C299" s="262" t="s">
        <v>46708</v>
      </c>
      <c r="D299" s="70"/>
      <c r="E299" s="578"/>
      <c r="F299" s="123"/>
      <c r="G299" s="683">
        <v>54584.83</v>
      </c>
      <c r="H299" s="683">
        <v>22743.75</v>
      </c>
      <c r="I299" s="668"/>
      <c r="J299" s="223"/>
      <c r="K299" s="578" t="s">
        <v>15</v>
      </c>
      <c r="L299" s="340"/>
    </row>
    <row r="300" spans="1:12" ht="33.75" x14ac:dyDescent="0.25">
      <c r="A300" s="580">
        <v>292</v>
      </c>
      <c r="B300" s="263" t="s">
        <v>352</v>
      </c>
      <c r="C300" s="262" t="s">
        <v>46709</v>
      </c>
      <c r="D300" s="70"/>
      <c r="E300" s="578"/>
      <c r="F300" s="123"/>
      <c r="G300" s="683">
        <v>94849.11</v>
      </c>
      <c r="H300" s="683">
        <v>36358.86</v>
      </c>
      <c r="I300" s="668"/>
      <c r="J300" s="223"/>
      <c r="K300" s="578" t="s">
        <v>15</v>
      </c>
      <c r="L300" s="340"/>
    </row>
    <row r="301" spans="1:12" ht="33.75" x14ac:dyDescent="0.25">
      <c r="A301" s="580">
        <v>293</v>
      </c>
      <c r="B301" s="263" t="s">
        <v>353</v>
      </c>
      <c r="C301" s="262" t="s">
        <v>46710</v>
      </c>
      <c r="D301" s="70"/>
      <c r="E301" s="578"/>
      <c r="F301" s="123"/>
      <c r="G301" s="683">
        <v>50187.81</v>
      </c>
      <c r="H301" s="683">
        <v>7924.14</v>
      </c>
      <c r="I301" s="668"/>
      <c r="J301" s="223"/>
      <c r="K301" s="578" t="s">
        <v>15</v>
      </c>
      <c r="L301" s="340"/>
    </row>
    <row r="302" spans="1:12" ht="33.75" x14ac:dyDescent="0.25">
      <c r="A302" s="580">
        <v>294</v>
      </c>
      <c r="B302" s="263" t="s">
        <v>354</v>
      </c>
      <c r="C302" s="262" t="s">
        <v>46711</v>
      </c>
      <c r="D302" s="70"/>
      <c r="E302" s="578"/>
      <c r="F302" s="123"/>
      <c r="G302" s="683">
        <v>24071.58</v>
      </c>
      <c r="H302" s="683">
        <v>9161.19</v>
      </c>
      <c r="I302" s="668"/>
      <c r="J302" s="223"/>
      <c r="K302" s="578" t="s">
        <v>15</v>
      </c>
      <c r="L302" s="340"/>
    </row>
    <row r="303" spans="1:12" ht="33.75" x14ac:dyDescent="0.25">
      <c r="A303" s="580">
        <v>295</v>
      </c>
      <c r="B303" s="263" t="s">
        <v>355</v>
      </c>
      <c r="C303" s="262" t="s">
        <v>46712</v>
      </c>
      <c r="D303" s="70"/>
      <c r="E303" s="578"/>
      <c r="F303" s="123"/>
      <c r="G303" s="683">
        <v>32365.86</v>
      </c>
      <c r="H303" s="683">
        <v>12364.08</v>
      </c>
      <c r="I303" s="668"/>
      <c r="J303" s="223"/>
      <c r="K303" s="578" t="s">
        <v>15</v>
      </c>
      <c r="L303" s="340"/>
    </row>
    <row r="304" spans="1:12" ht="33.75" x14ac:dyDescent="0.25">
      <c r="A304" s="580">
        <v>296</v>
      </c>
      <c r="B304" s="263" t="s">
        <v>356</v>
      </c>
      <c r="C304" s="262" t="s">
        <v>46713</v>
      </c>
      <c r="D304" s="70"/>
      <c r="E304" s="578"/>
      <c r="F304" s="123"/>
      <c r="G304" s="683">
        <v>92127.63</v>
      </c>
      <c r="H304" s="683">
        <v>36236.620000000003</v>
      </c>
      <c r="I304" s="668"/>
      <c r="J304" s="223"/>
      <c r="K304" s="578" t="s">
        <v>15</v>
      </c>
      <c r="L304" s="340"/>
    </row>
    <row r="305" spans="1:12" ht="33.75" x14ac:dyDescent="0.25">
      <c r="A305" s="580">
        <v>297</v>
      </c>
      <c r="B305" s="263" t="s">
        <v>357</v>
      </c>
      <c r="C305" s="262" t="s">
        <v>46714</v>
      </c>
      <c r="D305" s="70"/>
      <c r="E305" s="578"/>
      <c r="F305" s="123"/>
      <c r="G305" s="683">
        <v>122466.62</v>
      </c>
      <c r="H305" s="683">
        <v>52252.160000000003</v>
      </c>
      <c r="I305" s="668"/>
      <c r="J305" s="223"/>
      <c r="K305" s="578" t="s">
        <v>15</v>
      </c>
      <c r="L305" s="340"/>
    </row>
    <row r="306" spans="1:12" ht="45" x14ac:dyDescent="0.25">
      <c r="A306" s="580">
        <v>298</v>
      </c>
      <c r="B306" s="263" t="s">
        <v>358</v>
      </c>
      <c r="C306" s="262" t="s">
        <v>46715</v>
      </c>
      <c r="D306" s="70" t="s">
        <v>46552</v>
      </c>
      <c r="E306" s="578"/>
      <c r="F306" s="123"/>
      <c r="G306" s="683">
        <v>329353.02</v>
      </c>
      <c r="H306" s="683">
        <v>25616.36</v>
      </c>
      <c r="I306" s="668"/>
      <c r="J306" s="223"/>
      <c r="K306" s="578" t="s">
        <v>15</v>
      </c>
      <c r="L306" s="340"/>
    </row>
    <row r="307" spans="1:12" ht="33.75" x14ac:dyDescent="0.25">
      <c r="A307" s="580">
        <v>299</v>
      </c>
      <c r="B307" s="263" t="s">
        <v>359</v>
      </c>
      <c r="C307" s="262" t="s">
        <v>46716</v>
      </c>
      <c r="D307" s="70"/>
      <c r="E307" s="578"/>
      <c r="F307" s="123"/>
      <c r="G307" s="683">
        <v>214649.84</v>
      </c>
      <c r="H307" s="683">
        <v>91584</v>
      </c>
      <c r="I307" s="668"/>
      <c r="J307" s="223"/>
      <c r="K307" s="578" t="s">
        <v>15</v>
      </c>
      <c r="L307" s="340"/>
    </row>
    <row r="308" spans="1:12" ht="33.75" x14ac:dyDescent="0.25">
      <c r="A308" s="580">
        <v>300</v>
      </c>
      <c r="B308" s="263" t="s">
        <v>360</v>
      </c>
      <c r="C308" s="262" t="s">
        <v>46717</v>
      </c>
      <c r="D308" s="70"/>
      <c r="E308" s="578"/>
      <c r="F308" s="123"/>
      <c r="G308" s="683">
        <v>214393.82</v>
      </c>
      <c r="H308" s="683">
        <v>87544.38</v>
      </c>
      <c r="I308" s="668"/>
      <c r="J308" s="223"/>
      <c r="K308" s="578" t="s">
        <v>15</v>
      </c>
      <c r="L308" s="340"/>
    </row>
    <row r="309" spans="1:12" ht="33.75" x14ac:dyDescent="0.25">
      <c r="A309" s="580">
        <v>301</v>
      </c>
      <c r="B309" s="263" t="s">
        <v>361</v>
      </c>
      <c r="C309" s="262" t="s">
        <v>46718</v>
      </c>
      <c r="D309" s="70"/>
      <c r="E309" s="578"/>
      <c r="F309" s="123"/>
      <c r="G309" s="683">
        <v>62732.79</v>
      </c>
      <c r="H309" s="683">
        <v>13207.28</v>
      </c>
      <c r="I309" s="668"/>
      <c r="J309" s="223"/>
      <c r="K309" s="578" t="s">
        <v>15</v>
      </c>
      <c r="L309" s="340"/>
    </row>
    <row r="310" spans="1:12" ht="56.25" x14ac:dyDescent="0.25">
      <c r="A310" s="580">
        <v>302</v>
      </c>
      <c r="B310" s="263" t="s">
        <v>362</v>
      </c>
      <c r="C310" s="262" t="s">
        <v>46719</v>
      </c>
      <c r="D310" s="70" t="s">
        <v>46555</v>
      </c>
      <c r="E310" s="578"/>
      <c r="F310" s="123"/>
      <c r="G310" s="683">
        <v>539800.66</v>
      </c>
      <c r="H310" s="683">
        <v>147199.45000000001</v>
      </c>
      <c r="I310" s="668"/>
      <c r="J310" s="223"/>
      <c r="K310" s="578" t="s">
        <v>15</v>
      </c>
      <c r="L310" s="340"/>
    </row>
    <row r="311" spans="1:12" ht="33.75" x14ac:dyDescent="0.25">
      <c r="A311" s="580">
        <v>303</v>
      </c>
      <c r="B311" s="263" t="s">
        <v>363</v>
      </c>
      <c r="C311" s="262" t="s">
        <v>46720</v>
      </c>
      <c r="D311" s="70"/>
      <c r="E311" s="578"/>
      <c r="F311" s="123"/>
      <c r="G311" s="683">
        <v>585125.41</v>
      </c>
      <c r="H311" s="683">
        <v>245752.92</v>
      </c>
      <c r="I311" s="668"/>
      <c r="J311" s="223"/>
      <c r="K311" s="578" t="s">
        <v>15</v>
      </c>
      <c r="L311" s="340"/>
    </row>
    <row r="312" spans="1:12" ht="33.75" x14ac:dyDescent="0.25">
      <c r="A312" s="580">
        <v>304</v>
      </c>
      <c r="B312" s="263" t="s">
        <v>364</v>
      </c>
      <c r="C312" s="262" t="s">
        <v>46721</v>
      </c>
      <c r="D312" s="70"/>
      <c r="E312" s="578"/>
      <c r="F312" s="123"/>
      <c r="G312" s="683">
        <v>428337.26</v>
      </c>
      <c r="H312" s="683">
        <v>162768.06</v>
      </c>
      <c r="I312" s="668"/>
      <c r="J312" s="223"/>
      <c r="K312" s="578" t="s">
        <v>15</v>
      </c>
      <c r="L312" s="340"/>
    </row>
    <row r="313" spans="1:12" ht="33.75" x14ac:dyDescent="0.25">
      <c r="A313" s="580">
        <v>305</v>
      </c>
      <c r="B313" s="263" t="s">
        <v>365</v>
      </c>
      <c r="C313" s="262" t="s">
        <v>46722</v>
      </c>
      <c r="D313" s="70"/>
      <c r="E313" s="578"/>
      <c r="F313" s="123"/>
      <c r="G313" s="683">
        <v>777802.05</v>
      </c>
      <c r="H313" s="683">
        <v>337047.1</v>
      </c>
      <c r="I313" s="668"/>
      <c r="J313" s="223"/>
      <c r="K313" s="578" t="s">
        <v>15</v>
      </c>
      <c r="L313" s="340"/>
    </row>
    <row r="314" spans="1:12" ht="33.75" x14ac:dyDescent="0.25">
      <c r="A314" s="580">
        <v>306</v>
      </c>
      <c r="B314" s="263" t="s">
        <v>366</v>
      </c>
      <c r="C314" s="262" t="s">
        <v>46723</v>
      </c>
      <c r="D314" s="70"/>
      <c r="E314" s="578"/>
      <c r="F314" s="123"/>
      <c r="G314" s="683">
        <v>510369.58</v>
      </c>
      <c r="H314" s="683">
        <v>208400.43</v>
      </c>
      <c r="I314" s="668"/>
      <c r="J314" s="223"/>
      <c r="K314" s="578" t="s">
        <v>15</v>
      </c>
      <c r="L314" s="340"/>
    </row>
    <row r="315" spans="1:12" ht="56.25" x14ac:dyDescent="0.25">
      <c r="A315" s="580">
        <v>307</v>
      </c>
      <c r="B315" s="263" t="s">
        <v>32442</v>
      </c>
      <c r="C315" s="262" t="s">
        <v>46724</v>
      </c>
      <c r="D315" s="70" t="s">
        <v>46725</v>
      </c>
      <c r="E315" s="578"/>
      <c r="F315" s="123"/>
      <c r="G315" s="683">
        <v>206975.16</v>
      </c>
      <c r="H315" s="683">
        <v>19547.62</v>
      </c>
      <c r="I315" s="668"/>
      <c r="J315" s="223"/>
      <c r="K315" s="578" t="s">
        <v>15</v>
      </c>
      <c r="L315" s="340"/>
    </row>
    <row r="316" spans="1:12" ht="33.75" x14ac:dyDescent="0.25">
      <c r="A316" s="580">
        <v>308</v>
      </c>
      <c r="B316" s="263" t="s">
        <v>367</v>
      </c>
      <c r="C316" s="262" t="s">
        <v>46726</v>
      </c>
      <c r="D316" s="70"/>
      <c r="E316" s="578"/>
      <c r="F316" s="123"/>
      <c r="G316" s="683">
        <v>248537.9</v>
      </c>
      <c r="H316" s="683">
        <v>104385.96</v>
      </c>
      <c r="I316" s="668"/>
      <c r="J316" s="223"/>
      <c r="K316" s="578" t="s">
        <v>15</v>
      </c>
      <c r="L316" s="340"/>
    </row>
    <row r="317" spans="1:12" ht="33.75" x14ac:dyDescent="0.25">
      <c r="A317" s="580">
        <v>309</v>
      </c>
      <c r="B317" s="263" t="s">
        <v>368</v>
      </c>
      <c r="C317" s="262" t="s">
        <v>46727</v>
      </c>
      <c r="D317" s="70"/>
      <c r="E317" s="578"/>
      <c r="F317" s="123"/>
      <c r="G317" s="683">
        <v>82689.5</v>
      </c>
      <c r="H317" s="683">
        <v>31421.82</v>
      </c>
      <c r="I317" s="668"/>
      <c r="J317" s="223"/>
      <c r="K317" s="578" t="s">
        <v>15</v>
      </c>
      <c r="L317" s="340"/>
    </row>
    <row r="318" spans="1:12" ht="56.25" x14ac:dyDescent="0.25">
      <c r="A318" s="580">
        <v>310</v>
      </c>
      <c r="B318" s="263" t="s">
        <v>369</v>
      </c>
      <c r="C318" s="262" t="s">
        <v>46728</v>
      </c>
      <c r="D318" s="70" t="s">
        <v>46555</v>
      </c>
      <c r="E318" s="578"/>
      <c r="F318" s="123"/>
      <c r="G318" s="683">
        <v>135696.6</v>
      </c>
      <c r="H318" s="683">
        <v>27439.97</v>
      </c>
      <c r="I318" s="668"/>
      <c r="J318" s="223"/>
      <c r="K318" s="578" t="s">
        <v>15</v>
      </c>
      <c r="L318" s="340"/>
    </row>
    <row r="319" spans="1:12" ht="33.75" x14ac:dyDescent="0.25">
      <c r="A319" s="580">
        <v>311</v>
      </c>
      <c r="B319" s="263" t="s">
        <v>370</v>
      </c>
      <c r="C319" s="262" t="s">
        <v>46729</v>
      </c>
      <c r="D319" s="70"/>
      <c r="E319" s="578"/>
      <c r="F319" s="123"/>
      <c r="G319" s="683">
        <v>100660.37</v>
      </c>
      <c r="H319" s="683">
        <v>7829.08</v>
      </c>
      <c r="I319" s="668"/>
      <c r="J319" s="223"/>
      <c r="K319" s="578" t="s">
        <v>15</v>
      </c>
      <c r="L319" s="340"/>
    </row>
    <row r="320" spans="1:12" ht="33.75" x14ac:dyDescent="0.25">
      <c r="A320" s="580">
        <v>312</v>
      </c>
      <c r="B320" s="263" t="s">
        <v>371</v>
      </c>
      <c r="C320" s="262" t="s">
        <v>46730</v>
      </c>
      <c r="D320" s="70"/>
      <c r="E320" s="578"/>
      <c r="F320" s="123"/>
      <c r="G320" s="683">
        <v>73844.97</v>
      </c>
      <c r="H320" s="683">
        <v>12478.16</v>
      </c>
      <c r="I320" s="668"/>
      <c r="J320" s="223"/>
      <c r="K320" s="578" t="s">
        <v>15</v>
      </c>
      <c r="L320" s="340"/>
    </row>
    <row r="321" spans="1:12" ht="56.25" x14ac:dyDescent="0.25">
      <c r="A321" s="580">
        <v>313</v>
      </c>
      <c r="B321" s="263" t="s">
        <v>47258</v>
      </c>
      <c r="C321" s="262" t="s">
        <v>46731</v>
      </c>
      <c r="D321" s="70" t="s">
        <v>46732</v>
      </c>
      <c r="E321" s="578"/>
      <c r="F321" s="123"/>
      <c r="G321" s="683">
        <v>204500.8</v>
      </c>
      <c r="H321" s="683">
        <v>7952.84</v>
      </c>
      <c r="I321" s="668"/>
      <c r="J321" s="223"/>
      <c r="K321" s="578" t="s">
        <v>15</v>
      </c>
      <c r="L321" s="340"/>
    </row>
    <row r="322" spans="1:12" ht="33.75" x14ac:dyDescent="0.25">
      <c r="A322" s="580">
        <v>314</v>
      </c>
      <c r="B322" s="263" t="s">
        <v>372</v>
      </c>
      <c r="C322" s="262" t="s">
        <v>46733</v>
      </c>
      <c r="D322" s="70"/>
      <c r="E322" s="578"/>
      <c r="F322" s="123"/>
      <c r="G322" s="683">
        <v>79776.820000000007</v>
      </c>
      <c r="H322" s="683">
        <v>33505.919999999998</v>
      </c>
      <c r="I322" s="668"/>
      <c r="J322" s="223"/>
      <c r="K322" s="578" t="s">
        <v>15</v>
      </c>
      <c r="L322" s="340"/>
    </row>
    <row r="323" spans="1:12" ht="45" x14ac:dyDescent="0.25">
      <c r="A323" s="580">
        <v>315</v>
      </c>
      <c r="B323" s="263" t="s">
        <v>373</v>
      </c>
      <c r="C323" s="262" t="s">
        <v>46734</v>
      </c>
      <c r="D323" s="70" t="s">
        <v>46429</v>
      </c>
      <c r="E323" s="578"/>
      <c r="F323" s="123"/>
      <c r="G323" s="683">
        <v>30012.400000000001</v>
      </c>
      <c r="H323" s="683">
        <v>13505.4</v>
      </c>
      <c r="I323" s="668"/>
      <c r="J323" s="223"/>
      <c r="K323" s="578" t="s">
        <v>15</v>
      </c>
      <c r="L323" s="340"/>
    </row>
    <row r="324" spans="1:12" ht="33.75" x14ac:dyDescent="0.25">
      <c r="A324" s="580">
        <v>316</v>
      </c>
      <c r="B324" s="263" t="s">
        <v>374</v>
      </c>
      <c r="C324" s="262" t="s">
        <v>46735</v>
      </c>
      <c r="D324" s="70"/>
      <c r="E324" s="578"/>
      <c r="F324" s="123"/>
      <c r="G324" s="683">
        <v>21049.81</v>
      </c>
      <c r="H324" s="683">
        <v>8981.76</v>
      </c>
      <c r="I324" s="668"/>
      <c r="J324" s="223"/>
      <c r="K324" s="578" t="s">
        <v>15</v>
      </c>
      <c r="L324" s="340"/>
    </row>
    <row r="325" spans="1:12" ht="33.75" x14ac:dyDescent="0.25">
      <c r="A325" s="580">
        <v>317</v>
      </c>
      <c r="B325" s="263" t="s">
        <v>375</v>
      </c>
      <c r="C325" s="262" t="s">
        <v>46736</v>
      </c>
      <c r="D325" s="70"/>
      <c r="E325" s="578"/>
      <c r="F325" s="123"/>
      <c r="G325" s="683">
        <v>20920.919999999998</v>
      </c>
      <c r="H325" s="683">
        <v>7902.96</v>
      </c>
      <c r="I325" s="668"/>
      <c r="J325" s="223"/>
      <c r="K325" s="578" t="s">
        <v>15</v>
      </c>
      <c r="L325" s="340"/>
    </row>
    <row r="326" spans="1:12" ht="33.75" x14ac:dyDescent="0.25">
      <c r="A326" s="580">
        <v>318</v>
      </c>
      <c r="B326" s="263" t="s">
        <v>376</v>
      </c>
      <c r="C326" s="262" t="s">
        <v>46737</v>
      </c>
      <c r="D326" s="70"/>
      <c r="E326" s="578"/>
      <c r="F326" s="123"/>
      <c r="G326" s="683">
        <v>17252.64</v>
      </c>
      <c r="H326" s="683">
        <v>7044.24</v>
      </c>
      <c r="I326" s="668"/>
      <c r="J326" s="223"/>
      <c r="K326" s="578" t="s">
        <v>15</v>
      </c>
      <c r="L326" s="340"/>
    </row>
    <row r="327" spans="1:12" ht="67.5" x14ac:dyDescent="0.25">
      <c r="A327" s="580">
        <v>319</v>
      </c>
      <c r="B327" s="263" t="s">
        <v>47259</v>
      </c>
      <c r="C327" s="262" t="s">
        <v>46738</v>
      </c>
      <c r="D327" s="70" t="s">
        <v>46739</v>
      </c>
      <c r="E327" s="578"/>
      <c r="F327" s="123"/>
      <c r="G327" s="683">
        <v>23809.33</v>
      </c>
      <c r="H327" s="684">
        <v>157.68</v>
      </c>
      <c r="I327" s="668"/>
      <c r="J327" s="223"/>
      <c r="K327" s="578" t="s">
        <v>15</v>
      </c>
      <c r="L327" s="340"/>
    </row>
    <row r="328" spans="1:12" ht="33.75" x14ac:dyDescent="0.25">
      <c r="A328" s="580">
        <v>320</v>
      </c>
      <c r="B328" s="263" t="s">
        <v>377</v>
      </c>
      <c r="C328" s="262" t="s">
        <v>46740</v>
      </c>
      <c r="D328" s="70"/>
      <c r="E328" s="578"/>
      <c r="F328" s="123"/>
      <c r="G328" s="683">
        <v>27816.31</v>
      </c>
      <c r="H328" s="683">
        <v>10940.96</v>
      </c>
      <c r="I328" s="668"/>
      <c r="J328" s="223"/>
      <c r="K328" s="578" t="s">
        <v>15</v>
      </c>
      <c r="L328" s="340"/>
    </row>
    <row r="329" spans="1:12" ht="33.75" x14ac:dyDescent="0.25">
      <c r="A329" s="580">
        <v>321</v>
      </c>
      <c r="B329" s="263" t="s">
        <v>378</v>
      </c>
      <c r="C329" s="262" t="s">
        <v>46741</v>
      </c>
      <c r="D329" s="70"/>
      <c r="E329" s="578"/>
      <c r="F329" s="123"/>
      <c r="G329" s="683">
        <v>32187.73</v>
      </c>
      <c r="H329" s="683">
        <v>12785.63</v>
      </c>
      <c r="I329" s="668"/>
      <c r="J329" s="223"/>
      <c r="K329" s="578" t="s">
        <v>15</v>
      </c>
      <c r="L329" s="340"/>
    </row>
    <row r="330" spans="1:12" ht="33.75" x14ac:dyDescent="0.25">
      <c r="A330" s="580">
        <v>322</v>
      </c>
      <c r="B330" s="263" t="s">
        <v>379</v>
      </c>
      <c r="C330" s="262" t="s">
        <v>46742</v>
      </c>
      <c r="D330" s="70"/>
      <c r="E330" s="578"/>
      <c r="F330" s="123"/>
      <c r="G330" s="683">
        <v>98305.08</v>
      </c>
      <c r="H330" s="683">
        <v>40960</v>
      </c>
      <c r="I330" s="668"/>
      <c r="J330" s="223"/>
      <c r="K330" s="578" t="s">
        <v>15</v>
      </c>
      <c r="L330" s="340"/>
    </row>
    <row r="331" spans="1:12" ht="45" x14ac:dyDescent="0.25">
      <c r="A331" s="580">
        <v>323</v>
      </c>
      <c r="B331" s="263" t="s">
        <v>380</v>
      </c>
      <c r="C331" s="262" t="s">
        <v>46743</v>
      </c>
      <c r="D331" s="70" t="s">
        <v>46429</v>
      </c>
      <c r="E331" s="578"/>
      <c r="F331" s="123"/>
      <c r="G331" s="683">
        <v>46814.87</v>
      </c>
      <c r="H331" s="683">
        <v>8558.8799999999992</v>
      </c>
      <c r="I331" s="668"/>
      <c r="J331" s="223"/>
      <c r="K331" s="578" t="s">
        <v>15</v>
      </c>
      <c r="L331" s="340"/>
    </row>
    <row r="332" spans="1:12" ht="33.75" x14ac:dyDescent="0.25">
      <c r="A332" s="580">
        <v>324</v>
      </c>
      <c r="B332" s="263" t="s">
        <v>381</v>
      </c>
      <c r="C332" s="262" t="s">
        <v>46744</v>
      </c>
      <c r="D332" s="70"/>
      <c r="E332" s="578"/>
      <c r="F332" s="123"/>
      <c r="G332" s="683">
        <v>53875.13</v>
      </c>
      <c r="H332" s="683">
        <v>24243.3</v>
      </c>
      <c r="I332" s="668"/>
      <c r="J332" s="223"/>
      <c r="K332" s="578" t="s">
        <v>15</v>
      </c>
      <c r="L332" s="340"/>
    </row>
    <row r="333" spans="1:12" ht="56.25" x14ac:dyDescent="0.25">
      <c r="A333" s="580">
        <v>325</v>
      </c>
      <c r="B333" s="263" t="s">
        <v>47260</v>
      </c>
      <c r="C333" s="262" t="s">
        <v>46745</v>
      </c>
      <c r="D333" s="70" t="s">
        <v>46746</v>
      </c>
      <c r="E333" s="578"/>
      <c r="F333" s="123"/>
      <c r="G333" s="683">
        <v>17124.830000000002</v>
      </c>
      <c r="H333" s="683">
        <v>17124.830000000002</v>
      </c>
      <c r="I333" s="668"/>
      <c r="J333" s="223"/>
      <c r="K333" s="578" t="s">
        <v>15</v>
      </c>
      <c r="L333" s="340"/>
    </row>
    <row r="334" spans="1:12" ht="33.75" x14ac:dyDescent="0.25">
      <c r="A334" s="580">
        <v>326</v>
      </c>
      <c r="B334" s="263" t="s">
        <v>382</v>
      </c>
      <c r="C334" s="262" t="s">
        <v>46747</v>
      </c>
      <c r="D334" s="70"/>
      <c r="E334" s="578"/>
      <c r="F334" s="123"/>
      <c r="G334" s="683">
        <v>135792.44</v>
      </c>
      <c r="H334" s="683">
        <v>28588.16</v>
      </c>
      <c r="I334" s="668"/>
      <c r="J334" s="223"/>
      <c r="K334" s="578" t="s">
        <v>15</v>
      </c>
      <c r="L334" s="340"/>
    </row>
    <row r="335" spans="1:12" ht="45" x14ac:dyDescent="0.25">
      <c r="A335" s="580">
        <v>327</v>
      </c>
      <c r="B335" s="263" t="s">
        <v>383</v>
      </c>
      <c r="C335" s="262" t="s">
        <v>46748</v>
      </c>
      <c r="D335" s="70" t="s">
        <v>46552</v>
      </c>
      <c r="E335" s="578"/>
      <c r="F335" s="123"/>
      <c r="G335" s="683">
        <v>486234.89</v>
      </c>
      <c r="H335" s="683">
        <v>162078</v>
      </c>
      <c r="I335" s="668"/>
      <c r="J335" s="223"/>
      <c r="K335" s="578" t="s">
        <v>15</v>
      </c>
      <c r="L335" s="340"/>
    </row>
    <row r="336" spans="1:12" ht="33.75" x14ac:dyDescent="0.25">
      <c r="A336" s="580">
        <v>328</v>
      </c>
      <c r="B336" s="263" t="s">
        <v>384</v>
      </c>
      <c r="C336" s="262" t="s">
        <v>46749</v>
      </c>
      <c r="D336" s="70"/>
      <c r="E336" s="578"/>
      <c r="F336" s="123"/>
      <c r="G336" s="683">
        <v>25456.41</v>
      </c>
      <c r="H336" s="683">
        <v>11242.89</v>
      </c>
      <c r="I336" s="668"/>
      <c r="J336" s="223"/>
      <c r="K336" s="578" t="s">
        <v>15</v>
      </c>
      <c r="L336" s="340"/>
    </row>
    <row r="337" spans="1:12" ht="33.75" x14ac:dyDescent="0.25">
      <c r="A337" s="580">
        <v>329</v>
      </c>
      <c r="B337" s="263" t="s">
        <v>385</v>
      </c>
      <c r="C337" s="262" t="s">
        <v>46750</v>
      </c>
      <c r="D337" s="70"/>
      <c r="E337" s="578"/>
      <c r="F337" s="123"/>
      <c r="G337" s="683">
        <v>20978.02</v>
      </c>
      <c r="H337" s="683">
        <v>9264.93</v>
      </c>
      <c r="I337" s="668"/>
      <c r="J337" s="223"/>
      <c r="K337" s="578" t="s">
        <v>15</v>
      </c>
      <c r="L337" s="340"/>
    </row>
    <row r="338" spans="1:12" ht="33.75" x14ac:dyDescent="0.25">
      <c r="A338" s="580">
        <v>330</v>
      </c>
      <c r="B338" s="263" t="s">
        <v>386</v>
      </c>
      <c r="C338" s="262" t="s">
        <v>46751</v>
      </c>
      <c r="D338" s="70"/>
      <c r="E338" s="578"/>
      <c r="F338" s="123"/>
      <c r="G338" s="683">
        <v>24722.639999999999</v>
      </c>
      <c r="H338" s="683">
        <v>11193.21</v>
      </c>
      <c r="I338" s="668"/>
      <c r="J338" s="223"/>
      <c r="K338" s="578" t="s">
        <v>15</v>
      </c>
      <c r="L338" s="340"/>
    </row>
    <row r="339" spans="1:12" ht="33.75" x14ac:dyDescent="0.25">
      <c r="A339" s="580">
        <v>331</v>
      </c>
      <c r="B339" s="263" t="s">
        <v>387</v>
      </c>
      <c r="C339" s="262" t="s">
        <v>46752</v>
      </c>
      <c r="D339" s="70"/>
      <c r="E339" s="578"/>
      <c r="F339" s="123"/>
      <c r="G339" s="683">
        <v>14668.01</v>
      </c>
      <c r="H339" s="683">
        <v>5581.38</v>
      </c>
      <c r="I339" s="668"/>
      <c r="J339" s="223"/>
      <c r="K339" s="578" t="s">
        <v>15</v>
      </c>
      <c r="L339" s="340"/>
    </row>
    <row r="340" spans="1:12" ht="33.75" x14ac:dyDescent="0.25">
      <c r="A340" s="580">
        <v>332</v>
      </c>
      <c r="B340" s="263" t="s">
        <v>388</v>
      </c>
      <c r="C340" s="262" t="s">
        <v>46753</v>
      </c>
      <c r="D340" s="70"/>
      <c r="E340" s="578"/>
      <c r="F340" s="123"/>
      <c r="G340" s="683">
        <v>144347.1</v>
      </c>
      <c r="H340" s="683">
        <v>58941.120000000003</v>
      </c>
      <c r="I340" s="668"/>
      <c r="J340" s="223"/>
      <c r="K340" s="578" t="s">
        <v>15</v>
      </c>
      <c r="L340" s="340"/>
    </row>
    <row r="341" spans="1:12" ht="56.25" x14ac:dyDescent="0.25">
      <c r="A341" s="580">
        <v>333</v>
      </c>
      <c r="B341" s="263" t="s">
        <v>389</v>
      </c>
      <c r="C341" s="262" t="s">
        <v>46754</v>
      </c>
      <c r="D341" s="70" t="s">
        <v>46755</v>
      </c>
      <c r="E341" s="578"/>
      <c r="F341" s="123"/>
      <c r="G341" s="683">
        <v>62476.44</v>
      </c>
      <c r="H341" s="683">
        <v>11941.14</v>
      </c>
      <c r="I341" s="668"/>
      <c r="J341" s="223"/>
      <c r="K341" s="578" t="s">
        <v>15</v>
      </c>
      <c r="L341" s="340"/>
    </row>
    <row r="342" spans="1:12" ht="33.75" x14ac:dyDescent="0.25">
      <c r="A342" s="580">
        <v>334</v>
      </c>
      <c r="B342" s="263" t="s">
        <v>390</v>
      </c>
      <c r="C342" s="262" t="s">
        <v>46756</v>
      </c>
      <c r="D342" s="70"/>
      <c r="E342" s="578"/>
      <c r="F342" s="123"/>
      <c r="G342" s="683">
        <v>20529.919999999998</v>
      </c>
      <c r="H342" s="683">
        <v>8383.41</v>
      </c>
      <c r="I342" s="668"/>
      <c r="J342" s="223"/>
      <c r="K342" s="578" t="s">
        <v>15</v>
      </c>
      <c r="L342" s="340"/>
    </row>
    <row r="343" spans="1:12" ht="33.75" x14ac:dyDescent="0.25">
      <c r="A343" s="580">
        <v>335</v>
      </c>
      <c r="B343" s="263" t="s">
        <v>391</v>
      </c>
      <c r="C343" s="262" t="s">
        <v>46757</v>
      </c>
      <c r="D343" s="70"/>
      <c r="E343" s="578"/>
      <c r="F343" s="123"/>
      <c r="G343" s="683">
        <v>21487.13</v>
      </c>
      <c r="H343" s="683">
        <v>10528.14</v>
      </c>
      <c r="I343" s="668"/>
      <c r="J343" s="223"/>
      <c r="K343" s="578" t="s">
        <v>15</v>
      </c>
      <c r="L343" s="340"/>
    </row>
    <row r="344" spans="1:12" ht="33.75" x14ac:dyDescent="0.25">
      <c r="A344" s="580">
        <v>336</v>
      </c>
      <c r="B344" s="263" t="s">
        <v>392</v>
      </c>
      <c r="C344" s="262" t="s">
        <v>46758</v>
      </c>
      <c r="D344" s="70"/>
      <c r="E344" s="578"/>
      <c r="F344" s="123"/>
      <c r="G344" s="683">
        <v>27332.38</v>
      </c>
      <c r="H344" s="683">
        <v>11160.24</v>
      </c>
      <c r="I344" s="668"/>
      <c r="J344" s="223"/>
      <c r="K344" s="578" t="s">
        <v>15</v>
      </c>
      <c r="L344" s="340"/>
    </row>
    <row r="345" spans="1:12" ht="33.75" x14ac:dyDescent="0.25">
      <c r="A345" s="580">
        <v>337</v>
      </c>
      <c r="B345" s="263" t="s">
        <v>393</v>
      </c>
      <c r="C345" s="262" t="s">
        <v>46759</v>
      </c>
      <c r="D345" s="70"/>
      <c r="E345" s="578"/>
      <c r="F345" s="123"/>
      <c r="G345" s="683">
        <v>18204.52</v>
      </c>
      <c r="H345" s="683">
        <v>8040.63</v>
      </c>
      <c r="I345" s="668"/>
      <c r="J345" s="223"/>
      <c r="K345" s="578" t="s">
        <v>15</v>
      </c>
      <c r="L345" s="340"/>
    </row>
    <row r="346" spans="1:12" ht="33.75" x14ac:dyDescent="0.25">
      <c r="A346" s="580">
        <v>338</v>
      </c>
      <c r="B346" s="263" t="s">
        <v>394</v>
      </c>
      <c r="C346" s="262" t="s">
        <v>46760</v>
      </c>
      <c r="D346" s="70"/>
      <c r="E346" s="578"/>
      <c r="F346" s="123"/>
      <c r="G346" s="683">
        <v>35278.94</v>
      </c>
      <c r="H346" s="683">
        <v>13524</v>
      </c>
      <c r="I346" s="668"/>
      <c r="J346" s="223"/>
      <c r="K346" s="578" t="s">
        <v>15</v>
      </c>
      <c r="L346" s="340"/>
    </row>
    <row r="347" spans="1:12" ht="33.75" x14ac:dyDescent="0.25">
      <c r="A347" s="580">
        <v>339</v>
      </c>
      <c r="B347" s="263" t="s">
        <v>395</v>
      </c>
      <c r="C347" s="262" t="s">
        <v>46761</v>
      </c>
      <c r="D347" s="70"/>
      <c r="E347" s="578"/>
      <c r="F347" s="123"/>
      <c r="G347" s="683">
        <v>148506.82</v>
      </c>
      <c r="H347" s="683">
        <v>62372.52</v>
      </c>
      <c r="I347" s="668"/>
      <c r="J347" s="223"/>
      <c r="K347" s="578" t="s">
        <v>15</v>
      </c>
      <c r="L347" s="340"/>
    </row>
    <row r="348" spans="1:12" ht="45" x14ac:dyDescent="0.25">
      <c r="A348" s="580">
        <v>340</v>
      </c>
      <c r="B348" s="263" t="s">
        <v>396</v>
      </c>
      <c r="C348" s="262" t="s">
        <v>46762</v>
      </c>
      <c r="D348" s="70" t="s">
        <v>46429</v>
      </c>
      <c r="E348" s="578"/>
      <c r="F348" s="123"/>
      <c r="G348" s="683">
        <v>51026.71</v>
      </c>
      <c r="H348" s="683">
        <v>7208.85</v>
      </c>
      <c r="I348" s="668"/>
      <c r="J348" s="223"/>
      <c r="K348" s="578" t="s">
        <v>15</v>
      </c>
      <c r="L348" s="340"/>
    </row>
    <row r="349" spans="1:12" ht="33.75" x14ac:dyDescent="0.25">
      <c r="A349" s="580">
        <v>341</v>
      </c>
      <c r="B349" s="263" t="s">
        <v>397</v>
      </c>
      <c r="C349" s="262" t="s">
        <v>46763</v>
      </c>
      <c r="D349" s="70"/>
      <c r="E349" s="578"/>
      <c r="F349" s="123"/>
      <c r="G349" s="683">
        <v>25033.15</v>
      </c>
      <c r="H349" s="683">
        <v>11056.86</v>
      </c>
      <c r="I349" s="668"/>
      <c r="J349" s="223"/>
      <c r="K349" s="578" t="s">
        <v>15</v>
      </c>
      <c r="L349" s="340"/>
    </row>
    <row r="350" spans="1:12" ht="33.75" x14ac:dyDescent="0.25">
      <c r="A350" s="580">
        <v>342</v>
      </c>
      <c r="B350" s="263" t="s">
        <v>398</v>
      </c>
      <c r="C350" s="262" t="s">
        <v>46764</v>
      </c>
      <c r="D350" s="70"/>
      <c r="E350" s="578"/>
      <c r="F350" s="123"/>
      <c r="G350" s="683">
        <v>18451.89</v>
      </c>
      <c r="H350" s="683">
        <v>8150.34</v>
      </c>
      <c r="I350" s="668"/>
      <c r="J350" s="223"/>
      <c r="K350" s="578" t="s">
        <v>15</v>
      </c>
      <c r="L350" s="340"/>
    </row>
    <row r="351" spans="1:12" ht="33.75" x14ac:dyDescent="0.25">
      <c r="A351" s="580">
        <v>343</v>
      </c>
      <c r="B351" s="263" t="s">
        <v>399</v>
      </c>
      <c r="C351" s="262" t="s">
        <v>46765</v>
      </c>
      <c r="D351" s="70"/>
      <c r="E351" s="578"/>
      <c r="F351" s="123"/>
      <c r="G351" s="683">
        <v>15824.46</v>
      </c>
      <c r="H351" s="683">
        <v>6286.28</v>
      </c>
      <c r="I351" s="668"/>
      <c r="J351" s="223"/>
      <c r="K351" s="578" t="s">
        <v>15</v>
      </c>
      <c r="L351" s="340"/>
    </row>
    <row r="352" spans="1:12" ht="33.75" x14ac:dyDescent="0.25">
      <c r="A352" s="580">
        <v>344</v>
      </c>
      <c r="B352" s="263" t="s">
        <v>400</v>
      </c>
      <c r="C352" s="262" t="s">
        <v>46766</v>
      </c>
      <c r="D352" s="70"/>
      <c r="E352" s="578"/>
      <c r="F352" s="123"/>
      <c r="G352" s="683">
        <v>25098.720000000001</v>
      </c>
      <c r="H352" s="683">
        <v>10248.84</v>
      </c>
      <c r="I352" s="668"/>
      <c r="J352" s="223"/>
      <c r="K352" s="578" t="s">
        <v>15</v>
      </c>
      <c r="L352" s="340"/>
    </row>
    <row r="353" spans="1:12" ht="33.75" x14ac:dyDescent="0.25">
      <c r="A353" s="580">
        <v>345</v>
      </c>
      <c r="B353" s="263" t="s">
        <v>401</v>
      </c>
      <c r="C353" s="262" t="s">
        <v>46767</v>
      </c>
      <c r="D353" s="70"/>
      <c r="E353" s="578"/>
      <c r="F353" s="123"/>
      <c r="G353" s="683">
        <v>27260.44</v>
      </c>
      <c r="H353" s="683">
        <v>11130.84</v>
      </c>
      <c r="I353" s="668"/>
      <c r="J353" s="223"/>
      <c r="K353" s="578" t="s">
        <v>15</v>
      </c>
      <c r="L353" s="340"/>
    </row>
    <row r="354" spans="1:12" ht="33.75" x14ac:dyDescent="0.25">
      <c r="A354" s="580">
        <v>346</v>
      </c>
      <c r="B354" s="263" t="s">
        <v>402</v>
      </c>
      <c r="C354" s="262" t="s">
        <v>46768</v>
      </c>
      <c r="D354" s="70"/>
      <c r="E354" s="578"/>
      <c r="F354" s="123"/>
      <c r="G354" s="683">
        <v>20640.82</v>
      </c>
      <c r="H354" s="683">
        <v>8428.98</v>
      </c>
      <c r="I354" s="668"/>
      <c r="J354" s="223"/>
      <c r="K354" s="578" t="s">
        <v>15</v>
      </c>
      <c r="L354" s="340"/>
    </row>
    <row r="355" spans="1:12" ht="33.75" x14ac:dyDescent="0.25">
      <c r="A355" s="580">
        <v>347</v>
      </c>
      <c r="B355" s="263" t="s">
        <v>403</v>
      </c>
      <c r="C355" s="262" t="s">
        <v>46769</v>
      </c>
      <c r="D355" s="70"/>
      <c r="E355" s="578"/>
      <c r="F355" s="123"/>
      <c r="G355" s="683">
        <v>23245.91</v>
      </c>
      <c r="H355" s="683">
        <v>10461.15</v>
      </c>
      <c r="I355" s="668"/>
      <c r="J355" s="223"/>
      <c r="K355" s="578" t="s">
        <v>15</v>
      </c>
      <c r="L355" s="340"/>
    </row>
    <row r="356" spans="1:12" ht="33.75" x14ac:dyDescent="0.25">
      <c r="A356" s="580">
        <v>348</v>
      </c>
      <c r="B356" s="263" t="s">
        <v>404</v>
      </c>
      <c r="C356" s="262" t="s">
        <v>46770</v>
      </c>
      <c r="D356" s="70"/>
      <c r="E356" s="578"/>
      <c r="F356" s="123"/>
      <c r="G356" s="683">
        <v>21146.32</v>
      </c>
      <c r="H356" s="683">
        <v>9515.8799999999992</v>
      </c>
      <c r="I356" s="668"/>
      <c r="J356" s="223"/>
      <c r="K356" s="578" t="s">
        <v>15</v>
      </c>
      <c r="L356" s="340"/>
    </row>
    <row r="357" spans="1:12" ht="33.75" x14ac:dyDescent="0.25">
      <c r="A357" s="580">
        <v>349</v>
      </c>
      <c r="B357" s="263" t="s">
        <v>405</v>
      </c>
      <c r="C357" s="262" t="s">
        <v>46771</v>
      </c>
      <c r="D357" s="70"/>
      <c r="E357" s="578"/>
      <c r="F357" s="123"/>
      <c r="G357" s="683">
        <v>114696.12</v>
      </c>
      <c r="H357" s="683">
        <v>39079.56</v>
      </c>
      <c r="I357" s="668"/>
      <c r="J357" s="223"/>
      <c r="K357" s="578" t="s">
        <v>15</v>
      </c>
      <c r="L357" s="340"/>
    </row>
    <row r="358" spans="1:12" ht="33.75" x14ac:dyDescent="0.25">
      <c r="A358" s="580">
        <v>350</v>
      </c>
      <c r="B358" s="263" t="s">
        <v>406</v>
      </c>
      <c r="C358" s="262" t="s">
        <v>46772</v>
      </c>
      <c r="D358" s="70"/>
      <c r="E358" s="578"/>
      <c r="F358" s="123"/>
      <c r="G358" s="683">
        <v>27363.86</v>
      </c>
      <c r="H358" s="683">
        <v>11173.47</v>
      </c>
      <c r="I358" s="668"/>
      <c r="J358" s="223"/>
      <c r="K358" s="578" t="s">
        <v>15</v>
      </c>
      <c r="L358" s="340"/>
    </row>
    <row r="359" spans="1:12" ht="33.75" x14ac:dyDescent="0.25">
      <c r="A359" s="580">
        <v>351</v>
      </c>
      <c r="B359" s="263" t="s">
        <v>407</v>
      </c>
      <c r="C359" s="262" t="s">
        <v>46773</v>
      </c>
      <c r="D359" s="70"/>
      <c r="E359" s="578"/>
      <c r="F359" s="123"/>
      <c r="G359" s="683">
        <v>103440.38</v>
      </c>
      <c r="H359" s="683">
        <v>35514.400000000001</v>
      </c>
      <c r="I359" s="668"/>
      <c r="J359" s="223"/>
      <c r="K359" s="578" t="s">
        <v>15</v>
      </c>
      <c r="L359" s="340"/>
    </row>
    <row r="360" spans="1:12" ht="33.75" x14ac:dyDescent="0.25">
      <c r="A360" s="580">
        <v>352</v>
      </c>
      <c r="B360" s="263" t="s">
        <v>408</v>
      </c>
      <c r="C360" s="262" t="s">
        <v>46774</v>
      </c>
      <c r="D360" s="70"/>
      <c r="E360" s="578"/>
      <c r="F360" s="123"/>
      <c r="G360" s="683">
        <v>52060.3</v>
      </c>
      <c r="H360" s="683">
        <v>20679.23</v>
      </c>
      <c r="I360" s="668"/>
      <c r="J360" s="223"/>
      <c r="K360" s="578" t="s">
        <v>15</v>
      </c>
      <c r="L360" s="340"/>
    </row>
    <row r="361" spans="1:12" ht="33.75" x14ac:dyDescent="0.25">
      <c r="A361" s="580">
        <v>353</v>
      </c>
      <c r="B361" s="263" t="s">
        <v>409</v>
      </c>
      <c r="C361" s="262" t="s">
        <v>46775</v>
      </c>
      <c r="D361" s="70"/>
      <c r="E361" s="578"/>
      <c r="F361" s="123"/>
      <c r="G361" s="683">
        <v>21036.59</v>
      </c>
      <c r="H361" s="683">
        <v>9290.3700000000008</v>
      </c>
      <c r="I361" s="668"/>
      <c r="J361" s="223"/>
      <c r="K361" s="578" t="s">
        <v>15</v>
      </c>
      <c r="L361" s="340"/>
    </row>
    <row r="362" spans="1:12" ht="33.75" x14ac:dyDescent="0.25">
      <c r="A362" s="580">
        <v>354</v>
      </c>
      <c r="B362" s="263" t="s">
        <v>410</v>
      </c>
      <c r="C362" s="262" t="s">
        <v>46776</v>
      </c>
      <c r="D362" s="70"/>
      <c r="E362" s="578"/>
      <c r="F362" s="123"/>
      <c r="G362" s="683">
        <v>138281.81</v>
      </c>
      <c r="H362" s="683">
        <v>56465.64</v>
      </c>
      <c r="I362" s="668"/>
      <c r="J362" s="223"/>
      <c r="K362" s="578" t="s">
        <v>15</v>
      </c>
      <c r="L362" s="340"/>
    </row>
    <row r="363" spans="1:12" ht="33.75" x14ac:dyDescent="0.25">
      <c r="A363" s="580">
        <v>355</v>
      </c>
      <c r="B363" s="263" t="s">
        <v>411</v>
      </c>
      <c r="C363" s="262" t="s">
        <v>46777</v>
      </c>
      <c r="D363" s="70"/>
      <c r="E363" s="578"/>
      <c r="F363" s="123"/>
      <c r="G363" s="683">
        <v>179507.73</v>
      </c>
      <c r="H363" s="683">
        <v>75393.36</v>
      </c>
      <c r="I363" s="668"/>
      <c r="J363" s="223"/>
      <c r="K363" s="578" t="s">
        <v>15</v>
      </c>
      <c r="L363" s="340"/>
    </row>
    <row r="364" spans="1:12" ht="33.75" x14ac:dyDescent="0.25">
      <c r="A364" s="580">
        <v>356</v>
      </c>
      <c r="B364" s="263" t="s">
        <v>412</v>
      </c>
      <c r="C364" s="262" t="s">
        <v>46778</v>
      </c>
      <c r="D364" s="70"/>
      <c r="E364" s="578"/>
      <c r="F364" s="123"/>
      <c r="G364" s="683">
        <v>23798.55</v>
      </c>
      <c r="H364" s="683">
        <v>9123.18</v>
      </c>
      <c r="I364" s="668"/>
      <c r="J364" s="223"/>
      <c r="K364" s="578" t="s">
        <v>15</v>
      </c>
      <c r="L364" s="340"/>
    </row>
    <row r="365" spans="1:12" ht="33.75" x14ac:dyDescent="0.25">
      <c r="A365" s="580">
        <v>357</v>
      </c>
      <c r="B365" s="263" t="s">
        <v>413</v>
      </c>
      <c r="C365" s="262" t="s">
        <v>46779</v>
      </c>
      <c r="D365" s="70"/>
      <c r="E365" s="578"/>
      <c r="F365" s="123"/>
      <c r="G365" s="683">
        <v>26058.19</v>
      </c>
      <c r="H365" s="683">
        <v>8878.14</v>
      </c>
      <c r="I365" s="668"/>
      <c r="J365" s="223"/>
      <c r="K365" s="578" t="s">
        <v>15</v>
      </c>
      <c r="L365" s="340"/>
    </row>
    <row r="366" spans="1:12" ht="33.75" x14ac:dyDescent="0.25">
      <c r="A366" s="580">
        <v>358</v>
      </c>
      <c r="B366" s="263" t="s">
        <v>414</v>
      </c>
      <c r="C366" s="262" t="s">
        <v>46780</v>
      </c>
      <c r="D366" s="70"/>
      <c r="E366" s="578"/>
      <c r="F366" s="123"/>
      <c r="G366" s="683">
        <v>58170.1</v>
      </c>
      <c r="H366" s="683">
        <v>23109.07</v>
      </c>
      <c r="I366" s="668"/>
      <c r="J366" s="223"/>
      <c r="K366" s="578" t="s">
        <v>15</v>
      </c>
      <c r="L366" s="340"/>
    </row>
    <row r="367" spans="1:12" ht="33.75" x14ac:dyDescent="0.25">
      <c r="A367" s="580">
        <v>359</v>
      </c>
      <c r="B367" s="263" t="s">
        <v>415</v>
      </c>
      <c r="C367" s="262" t="s">
        <v>46781</v>
      </c>
      <c r="D367" s="70"/>
      <c r="E367" s="578"/>
      <c r="F367" s="123"/>
      <c r="G367" s="683">
        <v>27439.29</v>
      </c>
      <c r="H367" s="683">
        <v>11204.34</v>
      </c>
      <c r="I367" s="668"/>
      <c r="J367" s="223"/>
      <c r="K367" s="578" t="s">
        <v>15</v>
      </c>
      <c r="L367" s="340"/>
    </row>
    <row r="368" spans="1:12" ht="33.75" x14ac:dyDescent="0.25">
      <c r="A368" s="580">
        <v>360</v>
      </c>
      <c r="B368" s="263" t="s">
        <v>416</v>
      </c>
      <c r="C368" s="262" t="s">
        <v>46782</v>
      </c>
      <c r="D368" s="70"/>
      <c r="E368" s="578"/>
      <c r="F368" s="123"/>
      <c r="G368" s="683">
        <v>42087.55</v>
      </c>
      <c r="H368" s="683">
        <v>22380.69</v>
      </c>
      <c r="I368" s="668"/>
      <c r="J368" s="223"/>
      <c r="K368" s="578" t="s">
        <v>15</v>
      </c>
      <c r="L368" s="340"/>
    </row>
    <row r="369" spans="1:12" ht="33.75" x14ac:dyDescent="0.25">
      <c r="A369" s="580">
        <v>361</v>
      </c>
      <c r="B369" s="263" t="s">
        <v>417</v>
      </c>
      <c r="C369" s="262" t="s">
        <v>46783</v>
      </c>
      <c r="D369" s="70"/>
      <c r="E369" s="578"/>
      <c r="F369" s="123"/>
      <c r="G369" s="683">
        <v>23304</v>
      </c>
      <c r="H369" s="683">
        <v>8932.74</v>
      </c>
      <c r="I369" s="668"/>
      <c r="J369" s="223"/>
      <c r="K369" s="578" t="s">
        <v>15</v>
      </c>
      <c r="L369" s="340"/>
    </row>
    <row r="370" spans="1:12" ht="33.75" x14ac:dyDescent="0.25">
      <c r="A370" s="580">
        <v>362</v>
      </c>
      <c r="B370" s="263" t="s">
        <v>418</v>
      </c>
      <c r="C370" s="262" t="s">
        <v>46784</v>
      </c>
      <c r="D370" s="70"/>
      <c r="E370" s="578"/>
      <c r="F370" s="123"/>
      <c r="G370" s="683">
        <v>26429.33</v>
      </c>
      <c r="H370" s="683">
        <v>11541.1</v>
      </c>
      <c r="I370" s="668"/>
      <c r="J370" s="223"/>
      <c r="K370" s="578" t="s">
        <v>15</v>
      </c>
      <c r="L370" s="340"/>
    </row>
    <row r="371" spans="1:12" ht="33.75" x14ac:dyDescent="0.25">
      <c r="A371" s="580">
        <v>363</v>
      </c>
      <c r="B371" s="263" t="s">
        <v>419</v>
      </c>
      <c r="C371" s="262" t="s">
        <v>46785</v>
      </c>
      <c r="D371" s="70"/>
      <c r="E371" s="578"/>
      <c r="F371" s="123"/>
      <c r="G371" s="683">
        <v>38573.96</v>
      </c>
      <c r="H371" s="683">
        <v>16972.560000000001</v>
      </c>
      <c r="I371" s="668"/>
      <c r="J371" s="223"/>
      <c r="K371" s="578" t="s">
        <v>15</v>
      </c>
      <c r="L371" s="340"/>
    </row>
    <row r="372" spans="1:12" ht="33.75" x14ac:dyDescent="0.25">
      <c r="A372" s="580">
        <v>364</v>
      </c>
      <c r="B372" s="263" t="s">
        <v>420</v>
      </c>
      <c r="C372" s="262" t="s">
        <v>46786</v>
      </c>
      <c r="D372" s="70"/>
      <c r="E372" s="578"/>
      <c r="F372" s="123"/>
      <c r="G372" s="683">
        <v>24254.86</v>
      </c>
      <c r="H372" s="683">
        <v>10187.1</v>
      </c>
      <c r="I372" s="668"/>
      <c r="J372" s="223"/>
      <c r="K372" s="578" t="s">
        <v>15</v>
      </c>
      <c r="L372" s="340"/>
    </row>
    <row r="373" spans="1:12" ht="33.75" x14ac:dyDescent="0.25">
      <c r="A373" s="580">
        <v>365</v>
      </c>
      <c r="B373" s="263" t="s">
        <v>421</v>
      </c>
      <c r="C373" s="262" t="s">
        <v>46787</v>
      </c>
      <c r="D373" s="70"/>
      <c r="E373" s="578"/>
      <c r="F373" s="123"/>
      <c r="G373" s="683">
        <v>14188.59</v>
      </c>
      <c r="H373" s="683">
        <v>5635.63</v>
      </c>
      <c r="I373" s="668"/>
      <c r="J373" s="223"/>
      <c r="K373" s="578" t="s">
        <v>15</v>
      </c>
      <c r="L373" s="340"/>
    </row>
    <row r="374" spans="1:12" ht="33.75" x14ac:dyDescent="0.25">
      <c r="A374" s="580">
        <v>366</v>
      </c>
      <c r="B374" s="263" t="s">
        <v>422</v>
      </c>
      <c r="C374" s="262" t="s">
        <v>46788</v>
      </c>
      <c r="D374" s="70"/>
      <c r="E374" s="578"/>
      <c r="F374" s="123"/>
      <c r="G374" s="683">
        <v>91713</v>
      </c>
      <c r="H374" s="683">
        <v>37188.46</v>
      </c>
      <c r="I374" s="668"/>
      <c r="J374" s="223"/>
      <c r="K374" s="578" t="s">
        <v>15</v>
      </c>
      <c r="L374" s="340"/>
    </row>
    <row r="375" spans="1:12" ht="33.75" x14ac:dyDescent="0.25">
      <c r="A375" s="580">
        <v>367</v>
      </c>
      <c r="B375" s="263" t="s">
        <v>423</v>
      </c>
      <c r="C375" s="262" t="s">
        <v>46789</v>
      </c>
      <c r="D375" s="70"/>
      <c r="E375" s="578"/>
      <c r="F375" s="123"/>
      <c r="G375" s="683">
        <v>35836.39</v>
      </c>
      <c r="H375" s="683">
        <v>15767.4</v>
      </c>
      <c r="I375" s="668"/>
      <c r="J375" s="223"/>
      <c r="K375" s="578" t="s">
        <v>15</v>
      </c>
      <c r="L375" s="340"/>
    </row>
    <row r="376" spans="1:12" ht="33.75" x14ac:dyDescent="0.25">
      <c r="A376" s="580">
        <v>368</v>
      </c>
      <c r="B376" s="263" t="s">
        <v>424</v>
      </c>
      <c r="C376" s="262" t="s">
        <v>46790</v>
      </c>
      <c r="D376" s="70"/>
      <c r="E376" s="578"/>
      <c r="F376" s="123"/>
      <c r="G376" s="683">
        <v>75133.009999999995</v>
      </c>
      <c r="H376" s="683">
        <v>34018.1</v>
      </c>
      <c r="I376" s="668"/>
      <c r="J376" s="223"/>
      <c r="K376" s="578" t="s">
        <v>15</v>
      </c>
      <c r="L376" s="340"/>
    </row>
    <row r="377" spans="1:12" ht="33.75" x14ac:dyDescent="0.25">
      <c r="A377" s="580">
        <v>369</v>
      </c>
      <c r="B377" s="263" t="s">
        <v>425</v>
      </c>
      <c r="C377" s="262" t="s">
        <v>46791</v>
      </c>
      <c r="D377" s="70"/>
      <c r="E377" s="578"/>
      <c r="F377" s="123"/>
      <c r="G377" s="683">
        <v>34285.870000000003</v>
      </c>
      <c r="H377" s="683">
        <v>12114.74</v>
      </c>
      <c r="I377" s="668"/>
      <c r="J377" s="223"/>
      <c r="K377" s="578" t="s">
        <v>15</v>
      </c>
      <c r="L377" s="340"/>
    </row>
    <row r="378" spans="1:12" ht="33.75" x14ac:dyDescent="0.25">
      <c r="A378" s="580">
        <v>370</v>
      </c>
      <c r="B378" s="263" t="s">
        <v>426</v>
      </c>
      <c r="C378" s="262" t="s">
        <v>46792</v>
      </c>
      <c r="D378" s="70"/>
      <c r="E378" s="578"/>
      <c r="F378" s="123"/>
      <c r="G378" s="683">
        <v>49901.21</v>
      </c>
      <c r="H378" s="683">
        <v>21790.54</v>
      </c>
      <c r="I378" s="668"/>
      <c r="J378" s="223"/>
      <c r="K378" s="578" t="s">
        <v>15</v>
      </c>
      <c r="L378" s="340"/>
    </row>
    <row r="379" spans="1:12" ht="33.75" x14ac:dyDescent="0.25">
      <c r="A379" s="580">
        <v>371</v>
      </c>
      <c r="B379" s="263" t="s">
        <v>427</v>
      </c>
      <c r="C379" s="262" t="s">
        <v>46793</v>
      </c>
      <c r="D379" s="70"/>
      <c r="E379" s="578"/>
      <c r="F379" s="123"/>
      <c r="G379" s="683">
        <v>28822.1</v>
      </c>
      <c r="H379" s="683">
        <v>11768.82</v>
      </c>
      <c r="I379" s="668"/>
      <c r="J379" s="223"/>
      <c r="K379" s="578" t="s">
        <v>15</v>
      </c>
      <c r="L379" s="340"/>
    </row>
    <row r="380" spans="1:12" ht="33.75" x14ac:dyDescent="0.25">
      <c r="A380" s="580">
        <v>372</v>
      </c>
      <c r="B380" s="263" t="s">
        <v>428</v>
      </c>
      <c r="C380" s="262" t="s">
        <v>46794</v>
      </c>
      <c r="D380" s="70"/>
      <c r="E380" s="578"/>
      <c r="F380" s="123"/>
      <c r="G380" s="683">
        <v>62958.07</v>
      </c>
      <c r="H380" s="683">
        <v>28505.439999999999</v>
      </c>
      <c r="I380" s="668"/>
      <c r="J380" s="223"/>
      <c r="K380" s="578" t="s">
        <v>15</v>
      </c>
      <c r="L380" s="340"/>
    </row>
    <row r="381" spans="1:12" ht="33.75" x14ac:dyDescent="0.25">
      <c r="A381" s="580">
        <v>373</v>
      </c>
      <c r="B381" s="263" t="s">
        <v>429</v>
      </c>
      <c r="C381" s="262" t="s">
        <v>46795</v>
      </c>
      <c r="D381" s="70"/>
      <c r="E381" s="578"/>
      <c r="F381" s="123"/>
      <c r="G381" s="683">
        <v>27647.83</v>
      </c>
      <c r="H381" s="683">
        <v>12441.6</v>
      </c>
      <c r="I381" s="668"/>
      <c r="J381" s="223"/>
      <c r="K381" s="578" t="s">
        <v>15</v>
      </c>
      <c r="L381" s="340"/>
    </row>
    <row r="382" spans="1:12" ht="33.75" x14ac:dyDescent="0.25">
      <c r="A382" s="580">
        <v>374</v>
      </c>
      <c r="B382" s="263" t="s">
        <v>430</v>
      </c>
      <c r="C382" s="262" t="s">
        <v>46796</v>
      </c>
      <c r="D382" s="70"/>
      <c r="E382" s="578"/>
      <c r="F382" s="123"/>
      <c r="G382" s="683">
        <v>170441</v>
      </c>
      <c r="H382" s="683">
        <v>69202.100000000006</v>
      </c>
      <c r="I382" s="668"/>
      <c r="J382" s="223"/>
      <c r="K382" s="578" t="s">
        <v>15</v>
      </c>
      <c r="L382" s="340"/>
    </row>
    <row r="383" spans="1:12" ht="33.75" x14ac:dyDescent="0.25">
      <c r="A383" s="580">
        <v>375</v>
      </c>
      <c r="B383" s="263" t="s">
        <v>431</v>
      </c>
      <c r="C383" s="262" t="s">
        <v>46797</v>
      </c>
      <c r="D383" s="70"/>
      <c r="E383" s="578"/>
      <c r="F383" s="123"/>
      <c r="G383" s="683">
        <v>33554.68</v>
      </c>
      <c r="H383" s="683">
        <v>12769.77</v>
      </c>
      <c r="I383" s="668"/>
      <c r="J383" s="223"/>
      <c r="K383" s="578" t="s">
        <v>15</v>
      </c>
      <c r="L383" s="340"/>
    </row>
    <row r="384" spans="1:12" ht="33.75" x14ac:dyDescent="0.25">
      <c r="A384" s="580">
        <v>376</v>
      </c>
      <c r="B384" s="263" t="s">
        <v>432</v>
      </c>
      <c r="C384" s="262" t="s">
        <v>46798</v>
      </c>
      <c r="D384" s="70"/>
      <c r="E384" s="578"/>
      <c r="F384" s="123"/>
      <c r="G384" s="683">
        <v>27774.44</v>
      </c>
      <c r="H384" s="683">
        <v>12266.85</v>
      </c>
      <c r="I384" s="668"/>
      <c r="J384" s="223"/>
      <c r="K384" s="578" t="s">
        <v>15</v>
      </c>
      <c r="L384" s="340"/>
    </row>
    <row r="385" spans="1:12" ht="33.75" x14ac:dyDescent="0.25">
      <c r="A385" s="580">
        <v>377</v>
      </c>
      <c r="B385" s="263" t="s">
        <v>433</v>
      </c>
      <c r="C385" s="262" t="s">
        <v>46799</v>
      </c>
      <c r="D385" s="70"/>
      <c r="E385" s="578"/>
      <c r="F385" s="123"/>
      <c r="G385" s="683">
        <v>23375.65</v>
      </c>
      <c r="H385" s="683">
        <v>8830.48</v>
      </c>
      <c r="I385" s="668"/>
      <c r="J385" s="223"/>
      <c r="K385" s="578" t="s">
        <v>15</v>
      </c>
      <c r="L385" s="340"/>
    </row>
    <row r="386" spans="1:12" ht="33.75" x14ac:dyDescent="0.25">
      <c r="A386" s="580">
        <v>378</v>
      </c>
      <c r="B386" s="263" t="s">
        <v>434</v>
      </c>
      <c r="C386" s="262" t="s">
        <v>46800</v>
      </c>
      <c r="D386" s="70"/>
      <c r="E386" s="578"/>
      <c r="F386" s="123"/>
      <c r="G386" s="683">
        <v>24898.21</v>
      </c>
      <c r="H386" s="683">
        <v>10996.44</v>
      </c>
      <c r="I386" s="668"/>
      <c r="J386" s="223"/>
      <c r="K386" s="578" t="s">
        <v>15</v>
      </c>
      <c r="L386" s="340"/>
    </row>
    <row r="387" spans="1:12" ht="33.75" x14ac:dyDescent="0.25">
      <c r="A387" s="580">
        <v>379</v>
      </c>
      <c r="B387" s="263" t="s">
        <v>435</v>
      </c>
      <c r="C387" s="262" t="s">
        <v>46801</v>
      </c>
      <c r="D387" s="70"/>
      <c r="E387" s="578"/>
      <c r="F387" s="123"/>
      <c r="G387" s="683">
        <v>56638.7</v>
      </c>
      <c r="H387" s="683">
        <v>19297.47</v>
      </c>
      <c r="I387" s="668"/>
      <c r="J387" s="223"/>
      <c r="K387" s="578" t="s">
        <v>15</v>
      </c>
      <c r="L387" s="340"/>
    </row>
    <row r="388" spans="1:12" ht="33.75" x14ac:dyDescent="0.25">
      <c r="A388" s="580">
        <v>380</v>
      </c>
      <c r="B388" s="263" t="s">
        <v>436</v>
      </c>
      <c r="C388" s="262" t="s">
        <v>46802</v>
      </c>
      <c r="D388" s="70"/>
      <c r="E388" s="578"/>
      <c r="F388" s="123"/>
      <c r="G388" s="683">
        <v>25532.37</v>
      </c>
      <c r="H388" s="683">
        <v>10979.19</v>
      </c>
      <c r="I388" s="668"/>
      <c r="J388" s="223"/>
      <c r="K388" s="578" t="s">
        <v>15</v>
      </c>
      <c r="L388" s="340"/>
    </row>
    <row r="389" spans="1:12" ht="33.75" x14ac:dyDescent="0.25">
      <c r="A389" s="580">
        <v>381</v>
      </c>
      <c r="B389" s="263" t="s">
        <v>437</v>
      </c>
      <c r="C389" s="262" t="s">
        <v>46803</v>
      </c>
      <c r="D389" s="70"/>
      <c r="E389" s="578"/>
      <c r="F389" s="123"/>
      <c r="G389" s="683">
        <v>26040.97</v>
      </c>
      <c r="H389" s="683">
        <v>10633.98</v>
      </c>
      <c r="I389" s="668"/>
      <c r="J389" s="223"/>
      <c r="K389" s="578" t="s">
        <v>15</v>
      </c>
      <c r="L389" s="340"/>
    </row>
    <row r="390" spans="1:12" ht="33.75" x14ac:dyDescent="0.25">
      <c r="A390" s="580">
        <v>382</v>
      </c>
      <c r="B390" s="263" t="s">
        <v>438</v>
      </c>
      <c r="C390" s="262" t="s">
        <v>46804</v>
      </c>
      <c r="D390" s="70"/>
      <c r="E390" s="578"/>
      <c r="F390" s="123"/>
      <c r="G390" s="683">
        <v>45469.5</v>
      </c>
      <c r="H390" s="683">
        <v>15763.28</v>
      </c>
      <c r="I390" s="668"/>
      <c r="J390" s="223"/>
      <c r="K390" s="578" t="s">
        <v>15</v>
      </c>
      <c r="L390" s="340"/>
    </row>
    <row r="391" spans="1:12" ht="33.75" x14ac:dyDescent="0.25">
      <c r="A391" s="580">
        <v>383</v>
      </c>
      <c r="B391" s="263" t="s">
        <v>439</v>
      </c>
      <c r="C391" s="262" t="s">
        <v>46805</v>
      </c>
      <c r="D391" s="70"/>
      <c r="E391" s="578"/>
      <c r="F391" s="123"/>
      <c r="G391" s="683">
        <v>50128.66</v>
      </c>
      <c r="H391" s="683">
        <v>22057.200000000001</v>
      </c>
      <c r="I391" s="668"/>
      <c r="J391" s="223"/>
      <c r="K391" s="578" t="s">
        <v>15</v>
      </c>
      <c r="L391" s="340"/>
    </row>
    <row r="392" spans="1:12" ht="33.75" x14ac:dyDescent="0.25">
      <c r="A392" s="580">
        <v>384</v>
      </c>
      <c r="B392" s="263" t="s">
        <v>440</v>
      </c>
      <c r="C392" s="262" t="s">
        <v>46806</v>
      </c>
      <c r="D392" s="70"/>
      <c r="E392" s="578"/>
      <c r="F392" s="123"/>
      <c r="G392" s="683">
        <v>36241.599999999999</v>
      </c>
      <c r="H392" s="683">
        <v>13892.46</v>
      </c>
      <c r="I392" s="668"/>
      <c r="J392" s="223"/>
      <c r="K392" s="578" t="s">
        <v>15</v>
      </c>
      <c r="L392" s="340"/>
    </row>
    <row r="393" spans="1:12" ht="33.75" x14ac:dyDescent="0.25">
      <c r="A393" s="580">
        <v>385</v>
      </c>
      <c r="B393" s="263" t="s">
        <v>441</v>
      </c>
      <c r="C393" s="262" t="s">
        <v>46807</v>
      </c>
      <c r="D393" s="70"/>
      <c r="E393" s="578"/>
      <c r="F393" s="123"/>
      <c r="G393" s="683">
        <v>20224.849999999999</v>
      </c>
      <c r="H393" s="683">
        <v>7752.84</v>
      </c>
      <c r="I393" s="668"/>
      <c r="J393" s="223"/>
      <c r="K393" s="578" t="s">
        <v>15</v>
      </c>
      <c r="L393" s="340"/>
    </row>
    <row r="394" spans="1:12" ht="33.75" x14ac:dyDescent="0.25">
      <c r="A394" s="580">
        <v>386</v>
      </c>
      <c r="B394" s="263" t="s">
        <v>442</v>
      </c>
      <c r="C394" s="262" t="s">
        <v>46808</v>
      </c>
      <c r="D394" s="70"/>
      <c r="E394" s="578"/>
      <c r="F394" s="123"/>
      <c r="G394" s="683">
        <v>38935.51</v>
      </c>
      <c r="H394" s="683">
        <v>15898.05</v>
      </c>
      <c r="I394" s="668"/>
      <c r="J394" s="223"/>
      <c r="K394" s="578" t="s">
        <v>15</v>
      </c>
      <c r="L394" s="340"/>
    </row>
    <row r="395" spans="1:12" ht="33.75" x14ac:dyDescent="0.25">
      <c r="A395" s="580">
        <v>387</v>
      </c>
      <c r="B395" s="263" t="s">
        <v>443</v>
      </c>
      <c r="C395" s="262" t="s">
        <v>46809</v>
      </c>
      <c r="D395" s="70"/>
      <c r="E395" s="578"/>
      <c r="F395" s="123"/>
      <c r="G395" s="683">
        <v>46552.73</v>
      </c>
      <c r="H395" s="683">
        <v>20483.759999999998</v>
      </c>
      <c r="I395" s="668"/>
      <c r="J395" s="223"/>
      <c r="K395" s="578" t="s">
        <v>15</v>
      </c>
      <c r="L395" s="340"/>
    </row>
    <row r="396" spans="1:12" ht="33.75" x14ac:dyDescent="0.25">
      <c r="A396" s="580">
        <v>388</v>
      </c>
      <c r="B396" s="263" t="s">
        <v>444</v>
      </c>
      <c r="C396" s="262" t="s">
        <v>46810</v>
      </c>
      <c r="D396" s="70"/>
      <c r="E396" s="578"/>
      <c r="F396" s="123"/>
      <c r="G396" s="683">
        <v>122802.2</v>
      </c>
      <c r="H396" s="683">
        <v>18709.349999999999</v>
      </c>
      <c r="I396" s="668"/>
      <c r="J396" s="223"/>
      <c r="K396" s="578" t="s">
        <v>15</v>
      </c>
      <c r="L396" s="340"/>
    </row>
    <row r="397" spans="1:12" ht="33.75" x14ac:dyDescent="0.25">
      <c r="A397" s="580">
        <v>389</v>
      </c>
      <c r="B397" s="263" t="s">
        <v>445</v>
      </c>
      <c r="C397" s="262" t="s">
        <v>46811</v>
      </c>
      <c r="D397" s="70"/>
      <c r="E397" s="578"/>
      <c r="F397" s="123"/>
      <c r="G397" s="683">
        <v>54141.93</v>
      </c>
      <c r="H397" s="683">
        <v>23912.01</v>
      </c>
      <c r="I397" s="668"/>
      <c r="J397" s="223"/>
      <c r="K397" s="578" t="s">
        <v>15</v>
      </c>
      <c r="L397" s="340"/>
    </row>
    <row r="398" spans="1:12" ht="33.75" x14ac:dyDescent="0.25">
      <c r="A398" s="580">
        <v>390</v>
      </c>
      <c r="B398" s="263" t="s">
        <v>446</v>
      </c>
      <c r="C398" s="262" t="s">
        <v>46812</v>
      </c>
      <c r="D398" s="70"/>
      <c r="E398" s="578"/>
      <c r="F398" s="123"/>
      <c r="G398" s="683">
        <v>30290.95</v>
      </c>
      <c r="H398" s="683">
        <v>12368.58</v>
      </c>
      <c r="I398" s="668"/>
      <c r="J398" s="223"/>
      <c r="K398" s="578" t="s">
        <v>15</v>
      </c>
      <c r="L398" s="340"/>
    </row>
    <row r="399" spans="1:12" ht="33.75" x14ac:dyDescent="0.25">
      <c r="A399" s="580">
        <v>391</v>
      </c>
      <c r="B399" s="263" t="s">
        <v>447</v>
      </c>
      <c r="C399" s="262" t="s">
        <v>46813</v>
      </c>
      <c r="D399" s="70"/>
      <c r="E399" s="578"/>
      <c r="F399" s="123"/>
      <c r="G399" s="683">
        <v>40382.69</v>
      </c>
      <c r="H399" s="683">
        <v>6376.02</v>
      </c>
      <c r="I399" s="668"/>
      <c r="J399" s="223"/>
      <c r="K399" s="578" t="s">
        <v>15</v>
      </c>
      <c r="L399" s="340"/>
    </row>
    <row r="400" spans="1:12" ht="33.75" x14ac:dyDescent="0.25">
      <c r="A400" s="580">
        <v>392</v>
      </c>
      <c r="B400" s="263" t="s">
        <v>448</v>
      </c>
      <c r="C400" s="262" t="s">
        <v>46814</v>
      </c>
      <c r="D400" s="70"/>
      <c r="E400" s="578"/>
      <c r="F400" s="123"/>
      <c r="G400" s="683">
        <v>53808.23</v>
      </c>
      <c r="H400" s="683">
        <v>21972.09</v>
      </c>
      <c r="I400" s="668"/>
      <c r="J400" s="223"/>
      <c r="K400" s="578" t="s">
        <v>15</v>
      </c>
      <c r="L400" s="340"/>
    </row>
    <row r="401" spans="1:12" ht="45" x14ac:dyDescent="0.25">
      <c r="A401" s="580">
        <v>393</v>
      </c>
      <c r="B401" s="263" t="s">
        <v>449</v>
      </c>
      <c r="C401" s="262" t="s">
        <v>46815</v>
      </c>
      <c r="D401" s="70" t="s">
        <v>46429</v>
      </c>
      <c r="E401" s="578"/>
      <c r="F401" s="123"/>
      <c r="G401" s="683">
        <v>41361.660000000003</v>
      </c>
      <c r="H401" s="683">
        <v>15717.18</v>
      </c>
      <c r="I401" s="668"/>
      <c r="J401" s="223"/>
      <c r="K401" s="578" t="s">
        <v>15</v>
      </c>
      <c r="L401" s="340"/>
    </row>
    <row r="402" spans="1:12" ht="33.75" x14ac:dyDescent="0.25">
      <c r="A402" s="580">
        <v>394</v>
      </c>
      <c r="B402" s="263" t="s">
        <v>450</v>
      </c>
      <c r="C402" s="262" t="s">
        <v>46816</v>
      </c>
      <c r="D402" s="70"/>
      <c r="E402" s="578"/>
      <c r="F402" s="123"/>
      <c r="G402" s="683">
        <v>21122.44</v>
      </c>
      <c r="H402" s="683">
        <v>9328.5300000000007</v>
      </c>
      <c r="I402" s="668"/>
      <c r="J402" s="223"/>
      <c r="K402" s="578" t="s">
        <v>15</v>
      </c>
      <c r="L402" s="340"/>
    </row>
    <row r="403" spans="1:12" ht="33.75" x14ac:dyDescent="0.25">
      <c r="A403" s="580">
        <v>395</v>
      </c>
      <c r="B403" s="263" t="s">
        <v>451</v>
      </c>
      <c r="C403" s="262" t="s">
        <v>46817</v>
      </c>
      <c r="D403" s="70"/>
      <c r="E403" s="578"/>
      <c r="F403" s="123"/>
      <c r="G403" s="683">
        <v>37347.39</v>
      </c>
      <c r="H403" s="683">
        <v>14108.64</v>
      </c>
      <c r="I403" s="668"/>
      <c r="J403" s="223"/>
      <c r="K403" s="578" t="s">
        <v>15</v>
      </c>
      <c r="L403" s="340"/>
    </row>
    <row r="404" spans="1:12" ht="56.25" x14ac:dyDescent="0.25">
      <c r="A404" s="580">
        <v>396</v>
      </c>
      <c r="B404" s="263" t="s">
        <v>452</v>
      </c>
      <c r="C404" s="262" t="s">
        <v>46818</v>
      </c>
      <c r="D404" s="70" t="s">
        <v>46555</v>
      </c>
      <c r="E404" s="578"/>
      <c r="F404" s="123"/>
      <c r="G404" s="683">
        <v>637456.37</v>
      </c>
      <c r="H404" s="683">
        <v>139498.99</v>
      </c>
      <c r="I404" s="668"/>
      <c r="J404" s="223"/>
      <c r="K404" s="578" t="s">
        <v>15</v>
      </c>
      <c r="L404" s="340"/>
    </row>
    <row r="405" spans="1:12" ht="45" x14ac:dyDescent="0.25">
      <c r="A405" s="580">
        <v>397</v>
      </c>
      <c r="B405" s="263" t="s">
        <v>453</v>
      </c>
      <c r="C405" s="262" t="s">
        <v>46819</v>
      </c>
      <c r="D405" s="70" t="s">
        <v>46552</v>
      </c>
      <c r="E405" s="578"/>
      <c r="F405" s="123"/>
      <c r="G405" s="683">
        <v>966720.8</v>
      </c>
      <c r="H405" s="683">
        <v>329381.7</v>
      </c>
      <c r="I405" s="668"/>
      <c r="J405" s="223"/>
      <c r="K405" s="578" t="s">
        <v>15</v>
      </c>
      <c r="L405" s="340"/>
    </row>
    <row r="406" spans="1:12" ht="67.5" x14ac:dyDescent="0.25">
      <c r="A406" s="580">
        <v>398</v>
      </c>
      <c r="B406" s="263" t="s">
        <v>454</v>
      </c>
      <c r="C406" s="262" t="s">
        <v>46820</v>
      </c>
      <c r="D406" s="70" t="s">
        <v>46565</v>
      </c>
      <c r="E406" s="578"/>
      <c r="F406" s="123"/>
      <c r="G406" s="683">
        <v>160320.62</v>
      </c>
      <c r="H406" s="683">
        <v>34639.800000000003</v>
      </c>
      <c r="I406" s="668"/>
      <c r="J406" s="223"/>
      <c r="K406" s="578" t="s">
        <v>15</v>
      </c>
      <c r="L406" s="340"/>
    </row>
    <row r="407" spans="1:12" ht="33.75" x14ac:dyDescent="0.25">
      <c r="A407" s="580">
        <v>399</v>
      </c>
      <c r="B407" s="263" t="s">
        <v>455</v>
      </c>
      <c r="C407" s="262" t="s">
        <v>46821</v>
      </c>
      <c r="D407" s="70"/>
      <c r="E407" s="578"/>
      <c r="F407" s="123"/>
      <c r="G407" s="683">
        <v>540141.37</v>
      </c>
      <c r="H407" s="683">
        <v>97255.6</v>
      </c>
      <c r="I407" s="668"/>
      <c r="J407" s="223"/>
      <c r="K407" s="578" t="s">
        <v>15</v>
      </c>
      <c r="L407" s="340"/>
    </row>
    <row r="408" spans="1:12" ht="33.75" x14ac:dyDescent="0.25">
      <c r="A408" s="580">
        <v>400</v>
      </c>
      <c r="B408" s="263" t="s">
        <v>32443</v>
      </c>
      <c r="C408" s="262" t="s">
        <v>46822</v>
      </c>
      <c r="D408" s="70"/>
      <c r="E408" s="578"/>
      <c r="F408" s="123"/>
      <c r="G408" s="683">
        <v>551241.23</v>
      </c>
      <c r="H408" s="683">
        <v>48999.199999999997</v>
      </c>
      <c r="I408" s="668"/>
      <c r="J408" s="223"/>
      <c r="K408" s="578" t="s">
        <v>15</v>
      </c>
      <c r="L408" s="340"/>
    </row>
    <row r="409" spans="1:12" ht="45" x14ac:dyDescent="0.25">
      <c r="A409" s="580">
        <v>401</v>
      </c>
      <c r="B409" s="263" t="s">
        <v>456</v>
      </c>
      <c r="C409" s="262" t="s">
        <v>46823</v>
      </c>
      <c r="D409" s="70"/>
      <c r="E409" s="578"/>
      <c r="F409" s="123"/>
      <c r="G409" s="683">
        <v>726414.77</v>
      </c>
      <c r="H409" s="683">
        <v>58516.78</v>
      </c>
      <c r="I409" s="668"/>
      <c r="J409" s="223"/>
      <c r="K409" s="578" t="s">
        <v>15</v>
      </c>
      <c r="L409" s="340"/>
    </row>
    <row r="410" spans="1:12" ht="33.75" x14ac:dyDescent="0.25">
      <c r="A410" s="580">
        <v>402</v>
      </c>
      <c r="B410" s="263" t="s">
        <v>457</v>
      </c>
      <c r="C410" s="262" t="s">
        <v>46824</v>
      </c>
      <c r="D410" s="70"/>
      <c r="E410" s="578"/>
      <c r="F410" s="123"/>
      <c r="G410" s="683">
        <v>576565.34</v>
      </c>
      <c r="H410" s="683">
        <v>235430.79</v>
      </c>
      <c r="I410" s="668"/>
      <c r="J410" s="223"/>
      <c r="K410" s="578" t="s">
        <v>15</v>
      </c>
      <c r="L410" s="340"/>
    </row>
    <row r="411" spans="1:12" ht="33.75" x14ac:dyDescent="0.25">
      <c r="A411" s="580">
        <v>403</v>
      </c>
      <c r="B411" s="263" t="s">
        <v>458</v>
      </c>
      <c r="C411" s="262" t="s">
        <v>46825</v>
      </c>
      <c r="D411" s="70"/>
      <c r="E411" s="578"/>
      <c r="F411" s="123"/>
      <c r="G411" s="683">
        <v>111781.89</v>
      </c>
      <c r="H411" s="683">
        <v>38086.949999999997</v>
      </c>
      <c r="I411" s="668"/>
      <c r="J411" s="223"/>
      <c r="K411" s="578" t="s">
        <v>15</v>
      </c>
      <c r="L411" s="340"/>
    </row>
    <row r="412" spans="1:12" ht="33.75" x14ac:dyDescent="0.25">
      <c r="A412" s="580">
        <v>404</v>
      </c>
      <c r="B412" s="263" t="s">
        <v>47261</v>
      </c>
      <c r="C412" s="262" t="s">
        <v>46826</v>
      </c>
      <c r="D412" s="70" t="s">
        <v>46827</v>
      </c>
      <c r="E412" s="578"/>
      <c r="F412" s="123"/>
      <c r="G412" s="683">
        <v>116774.07</v>
      </c>
      <c r="H412" s="683">
        <v>5838.66</v>
      </c>
      <c r="I412" s="668"/>
      <c r="J412" s="223"/>
      <c r="K412" s="578" t="s">
        <v>15</v>
      </c>
      <c r="L412" s="340"/>
    </row>
    <row r="413" spans="1:12" ht="45" x14ac:dyDescent="0.25">
      <c r="A413" s="580">
        <v>405</v>
      </c>
      <c r="B413" s="263" t="s">
        <v>459</v>
      </c>
      <c r="C413" s="262" t="s">
        <v>46828</v>
      </c>
      <c r="D413" s="70" t="s">
        <v>46429</v>
      </c>
      <c r="E413" s="578"/>
      <c r="F413" s="123"/>
      <c r="G413" s="683">
        <v>127807.63</v>
      </c>
      <c r="H413" s="683">
        <v>52187.94</v>
      </c>
      <c r="I413" s="668"/>
      <c r="J413" s="223"/>
      <c r="K413" s="578" t="s">
        <v>15</v>
      </c>
      <c r="L413" s="340"/>
    </row>
    <row r="414" spans="1:12" ht="33.75" x14ac:dyDescent="0.25">
      <c r="A414" s="580">
        <v>406</v>
      </c>
      <c r="B414" s="263" t="s">
        <v>460</v>
      </c>
      <c r="C414" s="262" t="s">
        <v>46829</v>
      </c>
      <c r="D414" s="70"/>
      <c r="E414" s="578"/>
      <c r="F414" s="123"/>
      <c r="G414" s="683">
        <v>43091.71</v>
      </c>
      <c r="H414" s="683">
        <v>9788.34</v>
      </c>
      <c r="I414" s="668"/>
      <c r="J414" s="223"/>
      <c r="K414" s="578" t="s">
        <v>15</v>
      </c>
      <c r="L414" s="340"/>
    </row>
    <row r="415" spans="1:12" ht="33.75" x14ac:dyDescent="0.25">
      <c r="A415" s="580">
        <v>407</v>
      </c>
      <c r="B415" s="263" t="s">
        <v>461</v>
      </c>
      <c r="C415" s="262" t="s">
        <v>46830</v>
      </c>
      <c r="D415" s="70"/>
      <c r="E415" s="578"/>
      <c r="F415" s="123"/>
      <c r="G415" s="683">
        <v>602820</v>
      </c>
      <c r="H415" s="683">
        <v>602820</v>
      </c>
      <c r="I415" s="668"/>
      <c r="J415" s="223"/>
      <c r="K415" s="578" t="s">
        <v>15</v>
      </c>
      <c r="L415" s="340"/>
    </row>
    <row r="416" spans="1:12" ht="33.75" x14ac:dyDescent="0.25">
      <c r="A416" s="580">
        <v>408</v>
      </c>
      <c r="B416" s="263" t="s">
        <v>462</v>
      </c>
      <c r="C416" s="262" t="s">
        <v>46831</v>
      </c>
      <c r="D416" s="70"/>
      <c r="E416" s="578"/>
      <c r="F416" s="123"/>
      <c r="G416" s="683">
        <v>317333</v>
      </c>
      <c r="H416" s="683">
        <v>317333</v>
      </c>
      <c r="I416" s="668"/>
      <c r="J416" s="223"/>
      <c r="K416" s="578" t="s">
        <v>15</v>
      </c>
      <c r="L416" s="340"/>
    </row>
    <row r="417" spans="1:12" ht="33.75" x14ac:dyDescent="0.25">
      <c r="A417" s="580">
        <v>409</v>
      </c>
      <c r="B417" s="263" t="s">
        <v>463</v>
      </c>
      <c r="C417" s="262" t="s">
        <v>46832</v>
      </c>
      <c r="D417" s="70"/>
      <c r="E417" s="578"/>
      <c r="F417" s="123"/>
      <c r="G417" s="683">
        <v>370852.42</v>
      </c>
      <c r="H417" s="683">
        <v>61637.4</v>
      </c>
      <c r="I417" s="668"/>
      <c r="J417" s="223"/>
      <c r="K417" s="578" t="s">
        <v>15</v>
      </c>
      <c r="L417" s="340"/>
    </row>
    <row r="418" spans="1:12" ht="33.75" x14ac:dyDescent="0.25">
      <c r="A418" s="580">
        <v>410</v>
      </c>
      <c r="B418" s="263" t="s">
        <v>464</v>
      </c>
      <c r="C418" s="262" t="s">
        <v>46833</v>
      </c>
      <c r="D418" s="70"/>
      <c r="E418" s="578"/>
      <c r="F418" s="123"/>
      <c r="G418" s="683">
        <v>155338</v>
      </c>
      <c r="H418" s="683">
        <v>155338</v>
      </c>
      <c r="I418" s="668"/>
      <c r="J418" s="223"/>
      <c r="K418" s="578" t="s">
        <v>15</v>
      </c>
      <c r="L418" s="340"/>
    </row>
    <row r="419" spans="1:12" ht="33.75" x14ac:dyDescent="0.25">
      <c r="A419" s="580">
        <v>411</v>
      </c>
      <c r="B419" s="263" t="s">
        <v>465</v>
      </c>
      <c r="C419" s="262" t="s">
        <v>46834</v>
      </c>
      <c r="D419" s="70"/>
      <c r="E419" s="578"/>
      <c r="F419" s="123"/>
      <c r="G419" s="683">
        <v>116797.68</v>
      </c>
      <c r="H419" s="683">
        <v>47005.919999999998</v>
      </c>
      <c r="I419" s="668"/>
      <c r="J419" s="223"/>
      <c r="K419" s="578" t="s">
        <v>15</v>
      </c>
      <c r="L419" s="340"/>
    </row>
    <row r="420" spans="1:12" ht="33.75" x14ac:dyDescent="0.25">
      <c r="A420" s="580">
        <v>412</v>
      </c>
      <c r="B420" s="263" t="s">
        <v>466</v>
      </c>
      <c r="C420" s="262" t="s">
        <v>46835</v>
      </c>
      <c r="D420" s="70"/>
      <c r="E420" s="578"/>
      <c r="F420" s="123"/>
      <c r="G420" s="683">
        <v>42881</v>
      </c>
      <c r="H420" s="683">
        <v>34807.18</v>
      </c>
      <c r="I420" s="668"/>
      <c r="J420" s="223"/>
      <c r="K420" s="578" t="s">
        <v>15</v>
      </c>
      <c r="L420" s="340"/>
    </row>
    <row r="421" spans="1:12" ht="33.75" x14ac:dyDescent="0.25">
      <c r="A421" s="580">
        <v>413</v>
      </c>
      <c r="B421" s="263" t="s">
        <v>467</v>
      </c>
      <c r="C421" s="262" t="s">
        <v>46836</v>
      </c>
      <c r="D421" s="70"/>
      <c r="E421" s="578"/>
      <c r="F421" s="123"/>
      <c r="G421" s="683">
        <v>71706</v>
      </c>
      <c r="H421" s="683">
        <v>71706</v>
      </c>
      <c r="I421" s="668"/>
      <c r="J421" s="223"/>
      <c r="K421" s="578" t="s">
        <v>15</v>
      </c>
      <c r="L421" s="340"/>
    </row>
    <row r="422" spans="1:12" ht="33.75" x14ac:dyDescent="0.25">
      <c r="A422" s="580">
        <v>414</v>
      </c>
      <c r="B422" s="263" t="s">
        <v>468</v>
      </c>
      <c r="C422" s="262" t="s">
        <v>46836</v>
      </c>
      <c r="D422" s="70"/>
      <c r="E422" s="578"/>
      <c r="F422" s="123"/>
      <c r="G422" s="683">
        <v>2138576</v>
      </c>
      <c r="H422" s="683">
        <v>784574.18</v>
      </c>
      <c r="I422" s="668"/>
      <c r="J422" s="223"/>
      <c r="K422" s="578" t="s">
        <v>15</v>
      </c>
      <c r="L422" s="340"/>
    </row>
    <row r="423" spans="1:12" ht="33.75" x14ac:dyDescent="0.25">
      <c r="A423" s="580">
        <v>415</v>
      </c>
      <c r="B423" s="263" t="s">
        <v>469</v>
      </c>
      <c r="C423" s="262" t="s">
        <v>46837</v>
      </c>
      <c r="D423" s="70"/>
      <c r="E423" s="578"/>
      <c r="F423" s="123"/>
      <c r="G423" s="683">
        <v>48471.81</v>
      </c>
      <c r="H423" s="683">
        <v>20357.82</v>
      </c>
      <c r="I423" s="668"/>
      <c r="J423" s="223"/>
      <c r="K423" s="578" t="s">
        <v>15</v>
      </c>
      <c r="L423" s="340"/>
    </row>
    <row r="424" spans="1:12" ht="33.75" x14ac:dyDescent="0.25">
      <c r="A424" s="580">
        <v>416</v>
      </c>
      <c r="B424" s="263" t="s">
        <v>471</v>
      </c>
      <c r="C424" s="262" t="s">
        <v>46838</v>
      </c>
      <c r="D424" s="70"/>
      <c r="E424" s="578"/>
      <c r="F424" s="123"/>
      <c r="G424" s="683">
        <v>37873</v>
      </c>
      <c r="H424" s="683">
        <v>37873</v>
      </c>
      <c r="I424" s="668"/>
      <c r="J424" s="223"/>
      <c r="K424" s="578" t="s">
        <v>15</v>
      </c>
      <c r="L424" s="340"/>
    </row>
    <row r="425" spans="1:12" ht="33.75" x14ac:dyDescent="0.25">
      <c r="A425" s="580">
        <v>417</v>
      </c>
      <c r="B425" s="263" t="s">
        <v>472</v>
      </c>
      <c r="C425" s="262" t="s">
        <v>46838</v>
      </c>
      <c r="D425" s="70"/>
      <c r="E425" s="578"/>
      <c r="F425" s="123"/>
      <c r="G425" s="683">
        <v>92085</v>
      </c>
      <c r="H425" s="683">
        <v>92085</v>
      </c>
      <c r="I425" s="668"/>
      <c r="J425" s="223"/>
      <c r="K425" s="578" t="s">
        <v>15</v>
      </c>
      <c r="L425" s="340"/>
    </row>
    <row r="426" spans="1:12" ht="33.75" x14ac:dyDescent="0.25">
      <c r="A426" s="580">
        <v>418</v>
      </c>
      <c r="B426" s="263" t="s">
        <v>470</v>
      </c>
      <c r="C426" s="262" t="s">
        <v>46838</v>
      </c>
      <c r="D426" s="70"/>
      <c r="E426" s="578"/>
      <c r="F426" s="123"/>
      <c r="G426" s="683">
        <v>1961</v>
      </c>
      <c r="H426" s="683">
        <v>1961</v>
      </c>
      <c r="I426" s="668"/>
      <c r="J426" s="223"/>
      <c r="K426" s="578" t="s">
        <v>15</v>
      </c>
      <c r="L426" s="340"/>
    </row>
    <row r="427" spans="1:12" ht="33.75" x14ac:dyDescent="0.25">
      <c r="A427" s="580">
        <v>419</v>
      </c>
      <c r="B427" s="263" t="s">
        <v>475</v>
      </c>
      <c r="C427" s="262" t="s">
        <v>46839</v>
      </c>
      <c r="D427" s="70"/>
      <c r="E427" s="578"/>
      <c r="F427" s="123"/>
      <c r="G427" s="683">
        <v>63789</v>
      </c>
      <c r="H427" s="683">
        <v>63789</v>
      </c>
      <c r="I427" s="668"/>
      <c r="J427" s="223"/>
      <c r="K427" s="578" t="s">
        <v>15</v>
      </c>
      <c r="L427" s="340"/>
    </row>
    <row r="428" spans="1:12" ht="33.75" x14ac:dyDescent="0.25">
      <c r="A428" s="580">
        <v>420</v>
      </c>
      <c r="B428" s="263" t="s">
        <v>474</v>
      </c>
      <c r="C428" s="262" t="s">
        <v>46839</v>
      </c>
      <c r="D428" s="70"/>
      <c r="E428" s="578"/>
      <c r="F428" s="123"/>
      <c r="G428" s="683">
        <v>12255</v>
      </c>
      <c r="H428" s="683">
        <v>12255</v>
      </c>
      <c r="I428" s="668"/>
      <c r="J428" s="223"/>
      <c r="K428" s="578" t="s">
        <v>15</v>
      </c>
      <c r="L428" s="340"/>
    </row>
    <row r="429" spans="1:12" ht="33.75" x14ac:dyDescent="0.25">
      <c r="A429" s="580">
        <v>421</v>
      </c>
      <c r="B429" s="263" t="s">
        <v>473</v>
      </c>
      <c r="C429" s="262" t="s">
        <v>46839</v>
      </c>
      <c r="D429" s="70"/>
      <c r="E429" s="578"/>
      <c r="F429" s="123"/>
      <c r="G429" s="683">
        <v>42307</v>
      </c>
      <c r="H429" s="683">
        <v>42307</v>
      </c>
      <c r="I429" s="668"/>
      <c r="J429" s="223"/>
      <c r="K429" s="578" t="s">
        <v>15</v>
      </c>
      <c r="L429" s="340"/>
    </row>
    <row r="430" spans="1:12" ht="33.75" x14ac:dyDescent="0.25">
      <c r="A430" s="580">
        <v>422</v>
      </c>
      <c r="B430" s="263" t="s">
        <v>476</v>
      </c>
      <c r="C430" s="262" t="s">
        <v>46840</v>
      </c>
      <c r="D430" s="70"/>
      <c r="E430" s="578"/>
      <c r="F430" s="123"/>
      <c r="G430" s="683">
        <v>78185</v>
      </c>
      <c r="H430" s="683">
        <v>78185</v>
      </c>
      <c r="I430" s="668"/>
      <c r="J430" s="223"/>
      <c r="K430" s="578" t="s">
        <v>15</v>
      </c>
      <c r="L430" s="340"/>
    </row>
    <row r="431" spans="1:12" ht="33.75" x14ac:dyDescent="0.25">
      <c r="A431" s="580">
        <v>423</v>
      </c>
      <c r="B431" s="263" t="s">
        <v>479</v>
      </c>
      <c r="C431" s="262" t="s">
        <v>46841</v>
      </c>
      <c r="D431" s="70"/>
      <c r="E431" s="578"/>
      <c r="F431" s="123"/>
      <c r="G431" s="683">
        <v>136723.20000000001</v>
      </c>
      <c r="H431" s="683">
        <v>72919.039999999994</v>
      </c>
      <c r="I431" s="668"/>
      <c r="J431" s="223"/>
      <c r="K431" s="578" t="s">
        <v>15</v>
      </c>
      <c r="L431" s="340"/>
    </row>
    <row r="432" spans="1:12" ht="33.75" x14ac:dyDescent="0.25">
      <c r="A432" s="580">
        <v>424</v>
      </c>
      <c r="B432" s="263" t="s">
        <v>477</v>
      </c>
      <c r="C432" s="262" t="s">
        <v>46841</v>
      </c>
      <c r="D432" s="70"/>
      <c r="E432" s="578"/>
      <c r="F432" s="123"/>
      <c r="G432" s="683">
        <v>136039</v>
      </c>
      <c r="H432" s="683">
        <v>136039</v>
      </c>
      <c r="I432" s="668"/>
      <c r="J432" s="223"/>
      <c r="K432" s="578" t="s">
        <v>15</v>
      </c>
      <c r="L432" s="340"/>
    </row>
    <row r="433" spans="1:12" ht="33.75" x14ac:dyDescent="0.25">
      <c r="A433" s="580">
        <v>425</v>
      </c>
      <c r="B433" s="263" t="s">
        <v>478</v>
      </c>
      <c r="C433" s="262" t="s">
        <v>46841</v>
      </c>
      <c r="D433" s="70"/>
      <c r="E433" s="578"/>
      <c r="F433" s="123"/>
      <c r="G433" s="683">
        <v>49488</v>
      </c>
      <c r="H433" s="683">
        <v>49488</v>
      </c>
      <c r="I433" s="668"/>
      <c r="J433" s="223"/>
      <c r="K433" s="578" t="s">
        <v>15</v>
      </c>
      <c r="L433" s="340"/>
    </row>
    <row r="434" spans="1:12" ht="33.75" x14ac:dyDescent="0.25">
      <c r="A434" s="580">
        <v>426</v>
      </c>
      <c r="B434" s="263" t="s">
        <v>480</v>
      </c>
      <c r="C434" s="262" t="s">
        <v>46841</v>
      </c>
      <c r="D434" s="70"/>
      <c r="E434" s="578"/>
      <c r="F434" s="123"/>
      <c r="G434" s="683">
        <v>9713</v>
      </c>
      <c r="H434" s="683">
        <v>9713</v>
      </c>
      <c r="I434" s="668"/>
      <c r="J434" s="223"/>
      <c r="K434" s="578" t="s">
        <v>15</v>
      </c>
      <c r="L434" s="340"/>
    </row>
    <row r="435" spans="1:12" ht="33.75" x14ac:dyDescent="0.25">
      <c r="A435" s="580">
        <v>427</v>
      </c>
      <c r="B435" s="263" t="s">
        <v>481</v>
      </c>
      <c r="C435" s="262" t="s">
        <v>46842</v>
      </c>
      <c r="D435" s="70"/>
      <c r="E435" s="578"/>
      <c r="F435" s="123"/>
      <c r="G435" s="683">
        <v>322154</v>
      </c>
      <c r="H435" s="683">
        <v>322154</v>
      </c>
      <c r="I435" s="668"/>
      <c r="J435" s="223"/>
      <c r="K435" s="578" t="s">
        <v>15</v>
      </c>
      <c r="L435" s="340"/>
    </row>
    <row r="436" spans="1:12" ht="33.75" x14ac:dyDescent="0.25">
      <c r="A436" s="580">
        <v>428</v>
      </c>
      <c r="B436" s="263" t="s">
        <v>482</v>
      </c>
      <c r="C436" s="262" t="s">
        <v>46842</v>
      </c>
      <c r="D436" s="70"/>
      <c r="E436" s="578"/>
      <c r="F436" s="123"/>
      <c r="G436" s="683">
        <v>40687</v>
      </c>
      <c r="H436" s="683">
        <v>40687</v>
      </c>
      <c r="I436" s="668"/>
      <c r="J436" s="223"/>
      <c r="K436" s="578" t="s">
        <v>15</v>
      </c>
      <c r="L436" s="340"/>
    </row>
    <row r="437" spans="1:12" ht="33.75" x14ac:dyDescent="0.25">
      <c r="A437" s="580">
        <v>429</v>
      </c>
      <c r="B437" s="263" t="s">
        <v>484</v>
      </c>
      <c r="C437" s="262" t="s">
        <v>46843</v>
      </c>
      <c r="D437" s="70"/>
      <c r="E437" s="578"/>
      <c r="F437" s="123"/>
      <c r="G437" s="683">
        <v>14915</v>
      </c>
      <c r="H437" s="683">
        <v>14915</v>
      </c>
      <c r="I437" s="668"/>
      <c r="J437" s="223"/>
      <c r="K437" s="578" t="s">
        <v>15</v>
      </c>
      <c r="L437" s="340"/>
    </row>
    <row r="438" spans="1:12" ht="33.75" x14ac:dyDescent="0.25">
      <c r="A438" s="580">
        <v>430</v>
      </c>
      <c r="B438" s="263" t="s">
        <v>483</v>
      </c>
      <c r="C438" s="262" t="s">
        <v>46843</v>
      </c>
      <c r="D438" s="70"/>
      <c r="E438" s="578"/>
      <c r="F438" s="123"/>
      <c r="G438" s="683">
        <v>11828</v>
      </c>
      <c r="H438" s="683">
        <v>11828</v>
      </c>
      <c r="I438" s="668"/>
      <c r="J438" s="223"/>
      <c r="K438" s="578" t="s">
        <v>15</v>
      </c>
      <c r="L438" s="340"/>
    </row>
    <row r="439" spans="1:12" ht="33.75" x14ac:dyDescent="0.25">
      <c r="A439" s="580">
        <v>431</v>
      </c>
      <c r="B439" s="263" t="s">
        <v>497</v>
      </c>
      <c r="C439" s="262" t="s">
        <v>46844</v>
      </c>
      <c r="D439" s="70"/>
      <c r="E439" s="578"/>
      <c r="F439" s="123"/>
      <c r="G439" s="683">
        <v>5303</v>
      </c>
      <c r="H439" s="683">
        <v>5303</v>
      </c>
      <c r="I439" s="668"/>
      <c r="J439" s="223"/>
      <c r="K439" s="578" t="s">
        <v>15</v>
      </c>
      <c r="L439" s="340"/>
    </row>
    <row r="440" spans="1:12" ht="33.75" x14ac:dyDescent="0.25">
      <c r="A440" s="580">
        <v>432</v>
      </c>
      <c r="B440" s="263" t="s">
        <v>496</v>
      </c>
      <c r="C440" s="262" t="s">
        <v>46844</v>
      </c>
      <c r="D440" s="70"/>
      <c r="E440" s="578"/>
      <c r="F440" s="123"/>
      <c r="G440" s="683">
        <v>2651</v>
      </c>
      <c r="H440" s="683">
        <v>2651</v>
      </c>
      <c r="I440" s="668"/>
      <c r="J440" s="223"/>
      <c r="K440" s="578" t="s">
        <v>15</v>
      </c>
      <c r="L440" s="340"/>
    </row>
    <row r="441" spans="1:12" ht="33.75" x14ac:dyDescent="0.25">
      <c r="A441" s="580">
        <v>433</v>
      </c>
      <c r="B441" s="263" t="s">
        <v>499</v>
      </c>
      <c r="C441" s="262" t="s">
        <v>46844</v>
      </c>
      <c r="D441" s="70"/>
      <c r="E441" s="578"/>
      <c r="F441" s="123"/>
      <c r="G441" s="683">
        <v>5303</v>
      </c>
      <c r="H441" s="683">
        <v>5303</v>
      </c>
      <c r="I441" s="668"/>
      <c r="J441" s="223"/>
      <c r="K441" s="578" t="s">
        <v>15</v>
      </c>
      <c r="L441" s="340"/>
    </row>
    <row r="442" spans="1:12" ht="33.75" x14ac:dyDescent="0.25">
      <c r="A442" s="580">
        <v>434</v>
      </c>
      <c r="B442" s="263" t="s">
        <v>488</v>
      </c>
      <c r="C442" s="262" t="s">
        <v>46844</v>
      </c>
      <c r="D442" s="70"/>
      <c r="E442" s="578"/>
      <c r="F442" s="123"/>
      <c r="G442" s="683">
        <v>9721</v>
      </c>
      <c r="H442" s="683">
        <v>9721</v>
      </c>
      <c r="I442" s="668"/>
      <c r="J442" s="223"/>
      <c r="K442" s="578" t="s">
        <v>15</v>
      </c>
      <c r="L442" s="340"/>
    </row>
    <row r="443" spans="1:12" ht="33.75" x14ac:dyDescent="0.25">
      <c r="A443" s="580">
        <v>435</v>
      </c>
      <c r="B443" s="263" t="s">
        <v>492</v>
      </c>
      <c r="C443" s="262" t="s">
        <v>46844</v>
      </c>
      <c r="D443" s="70"/>
      <c r="E443" s="578"/>
      <c r="F443" s="123"/>
      <c r="G443" s="683">
        <v>34666</v>
      </c>
      <c r="H443" s="683">
        <v>34666</v>
      </c>
      <c r="I443" s="668"/>
      <c r="J443" s="223"/>
      <c r="K443" s="578" t="s">
        <v>15</v>
      </c>
      <c r="L443" s="340"/>
    </row>
    <row r="444" spans="1:12" ht="33.75" x14ac:dyDescent="0.25">
      <c r="A444" s="580">
        <v>436</v>
      </c>
      <c r="B444" s="263" t="s">
        <v>491</v>
      </c>
      <c r="C444" s="262" t="s">
        <v>46844</v>
      </c>
      <c r="D444" s="70"/>
      <c r="E444" s="578"/>
      <c r="F444" s="123"/>
      <c r="G444" s="683">
        <v>39288</v>
      </c>
      <c r="H444" s="683">
        <v>39288</v>
      </c>
      <c r="I444" s="668"/>
      <c r="J444" s="223"/>
      <c r="K444" s="578" t="s">
        <v>15</v>
      </c>
      <c r="L444" s="340"/>
    </row>
    <row r="445" spans="1:12" ht="33.75" x14ac:dyDescent="0.25">
      <c r="A445" s="580">
        <v>437</v>
      </c>
      <c r="B445" s="263" t="s">
        <v>498</v>
      </c>
      <c r="C445" s="262" t="s">
        <v>46844</v>
      </c>
      <c r="D445" s="70"/>
      <c r="E445" s="578"/>
      <c r="F445" s="123"/>
      <c r="G445" s="683">
        <v>20800</v>
      </c>
      <c r="H445" s="683">
        <v>20800</v>
      </c>
      <c r="I445" s="668"/>
      <c r="J445" s="223"/>
      <c r="K445" s="578" t="s">
        <v>15</v>
      </c>
      <c r="L445" s="340"/>
    </row>
    <row r="446" spans="1:12" ht="33.75" x14ac:dyDescent="0.25">
      <c r="A446" s="580">
        <v>438</v>
      </c>
      <c r="B446" s="263" t="s">
        <v>487</v>
      </c>
      <c r="C446" s="262" t="s">
        <v>46844</v>
      </c>
      <c r="D446" s="70"/>
      <c r="E446" s="578"/>
      <c r="F446" s="123"/>
      <c r="G446" s="683">
        <v>18489</v>
      </c>
      <c r="H446" s="683">
        <v>18489</v>
      </c>
      <c r="I446" s="668"/>
      <c r="J446" s="223"/>
      <c r="K446" s="578" t="s">
        <v>15</v>
      </c>
      <c r="L446" s="340"/>
    </row>
    <row r="447" spans="1:12" ht="33.75" x14ac:dyDescent="0.25">
      <c r="A447" s="580">
        <v>439</v>
      </c>
      <c r="B447" s="263" t="s">
        <v>495</v>
      </c>
      <c r="C447" s="262" t="s">
        <v>46844</v>
      </c>
      <c r="D447" s="70"/>
      <c r="E447" s="578"/>
      <c r="F447" s="123"/>
      <c r="G447" s="683">
        <v>14140</v>
      </c>
      <c r="H447" s="683">
        <v>14140</v>
      </c>
      <c r="I447" s="668"/>
      <c r="J447" s="223"/>
      <c r="K447" s="578" t="s">
        <v>15</v>
      </c>
      <c r="L447" s="340"/>
    </row>
    <row r="448" spans="1:12" ht="33.75" x14ac:dyDescent="0.25">
      <c r="A448" s="580">
        <v>440</v>
      </c>
      <c r="B448" s="263" t="s">
        <v>489</v>
      </c>
      <c r="C448" s="262" t="s">
        <v>46844</v>
      </c>
      <c r="D448" s="70"/>
      <c r="E448" s="578"/>
      <c r="F448" s="123"/>
      <c r="G448" s="683">
        <v>5303</v>
      </c>
      <c r="H448" s="683">
        <v>5303</v>
      </c>
      <c r="I448" s="668"/>
      <c r="J448" s="223"/>
      <c r="K448" s="578" t="s">
        <v>15</v>
      </c>
      <c r="L448" s="340"/>
    </row>
    <row r="449" spans="1:12" ht="33.75" x14ac:dyDescent="0.25">
      <c r="A449" s="580">
        <v>441</v>
      </c>
      <c r="B449" s="263" t="s">
        <v>493</v>
      </c>
      <c r="C449" s="262" t="s">
        <v>46844</v>
      </c>
      <c r="D449" s="70"/>
      <c r="E449" s="578"/>
      <c r="F449" s="123"/>
      <c r="G449" s="683">
        <v>12373</v>
      </c>
      <c r="H449" s="683">
        <v>12373</v>
      </c>
      <c r="I449" s="668"/>
      <c r="J449" s="223"/>
      <c r="K449" s="578" t="s">
        <v>15</v>
      </c>
      <c r="L449" s="340"/>
    </row>
    <row r="450" spans="1:12" ht="33.75" x14ac:dyDescent="0.25">
      <c r="A450" s="580">
        <v>442</v>
      </c>
      <c r="B450" s="263" t="s">
        <v>500</v>
      </c>
      <c r="C450" s="262" t="s">
        <v>46844</v>
      </c>
      <c r="D450" s="70"/>
      <c r="E450" s="578"/>
      <c r="F450" s="123"/>
      <c r="G450" s="683">
        <v>11555</v>
      </c>
      <c r="H450" s="683">
        <v>11555</v>
      </c>
      <c r="I450" s="668"/>
      <c r="J450" s="223"/>
      <c r="K450" s="578" t="s">
        <v>15</v>
      </c>
      <c r="L450" s="340"/>
    </row>
    <row r="451" spans="1:12" ht="33.75" x14ac:dyDescent="0.25">
      <c r="A451" s="580">
        <v>443</v>
      </c>
      <c r="B451" s="263" t="s">
        <v>486</v>
      </c>
      <c r="C451" s="262" t="s">
        <v>46844</v>
      </c>
      <c r="D451" s="70"/>
      <c r="E451" s="578"/>
      <c r="F451" s="123"/>
      <c r="G451" s="683">
        <v>16178</v>
      </c>
      <c r="H451" s="683">
        <v>16178</v>
      </c>
      <c r="I451" s="668"/>
      <c r="J451" s="223"/>
      <c r="K451" s="578" t="s">
        <v>15</v>
      </c>
      <c r="L451" s="340"/>
    </row>
    <row r="452" spans="1:12" ht="33.75" x14ac:dyDescent="0.25">
      <c r="A452" s="580">
        <v>444</v>
      </c>
      <c r="B452" s="263" t="s">
        <v>494</v>
      </c>
      <c r="C452" s="262" t="s">
        <v>46844</v>
      </c>
      <c r="D452" s="70"/>
      <c r="E452" s="578"/>
      <c r="F452" s="123"/>
      <c r="G452" s="683">
        <v>13867</v>
      </c>
      <c r="H452" s="683">
        <v>13867</v>
      </c>
      <c r="I452" s="668"/>
      <c r="J452" s="223"/>
      <c r="K452" s="578" t="s">
        <v>15</v>
      </c>
      <c r="L452" s="340"/>
    </row>
    <row r="453" spans="1:12" ht="33.75" x14ac:dyDescent="0.25">
      <c r="A453" s="580">
        <v>445</v>
      </c>
      <c r="B453" s="263" t="s">
        <v>490</v>
      </c>
      <c r="C453" s="262" t="s">
        <v>46844</v>
      </c>
      <c r="D453" s="70"/>
      <c r="E453" s="578"/>
      <c r="F453" s="123"/>
      <c r="G453" s="683">
        <v>67022</v>
      </c>
      <c r="H453" s="683">
        <v>67022</v>
      </c>
      <c r="I453" s="668"/>
      <c r="J453" s="223"/>
      <c r="K453" s="578" t="s">
        <v>15</v>
      </c>
      <c r="L453" s="340"/>
    </row>
    <row r="454" spans="1:12" ht="33.75" x14ac:dyDescent="0.25">
      <c r="A454" s="580">
        <v>446</v>
      </c>
      <c r="B454" s="263" t="s">
        <v>485</v>
      </c>
      <c r="C454" s="262" t="s">
        <v>46844</v>
      </c>
      <c r="D454" s="70"/>
      <c r="E454" s="578"/>
      <c r="F454" s="123"/>
      <c r="G454" s="683">
        <v>106310</v>
      </c>
      <c r="H454" s="683">
        <v>106310</v>
      </c>
      <c r="I454" s="668"/>
      <c r="J454" s="223"/>
      <c r="K454" s="578" t="s">
        <v>15</v>
      </c>
      <c r="L454" s="340"/>
    </row>
    <row r="455" spans="1:12" ht="33.75" x14ac:dyDescent="0.25">
      <c r="A455" s="580">
        <v>447</v>
      </c>
      <c r="B455" s="263" t="s">
        <v>501</v>
      </c>
      <c r="C455" s="262" t="s">
        <v>46845</v>
      </c>
      <c r="D455" s="70"/>
      <c r="E455" s="578"/>
      <c r="F455" s="123"/>
      <c r="G455" s="683">
        <v>1661</v>
      </c>
      <c r="H455" s="683">
        <v>1460.25</v>
      </c>
      <c r="I455" s="668"/>
      <c r="J455" s="223"/>
      <c r="K455" s="578" t="s">
        <v>15</v>
      </c>
      <c r="L455" s="340"/>
    </row>
    <row r="456" spans="1:12" ht="56.25" x14ac:dyDescent="0.25">
      <c r="A456" s="580">
        <v>448</v>
      </c>
      <c r="B456" s="263" t="s">
        <v>503</v>
      </c>
      <c r="C456" s="262" t="s">
        <v>46846</v>
      </c>
      <c r="D456" s="70" t="s">
        <v>46443</v>
      </c>
      <c r="E456" s="578"/>
      <c r="F456" s="123"/>
      <c r="G456" s="683">
        <v>11640</v>
      </c>
      <c r="H456" s="683">
        <v>10734.95</v>
      </c>
      <c r="I456" s="668"/>
      <c r="J456" s="223"/>
      <c r="K456" s="578" t="s">
        <v>15</v>
      </c>
      <c r="L456" s="340"/>
    </row>
    <row r="457" spans="1:12" ht="56.25" x14ac:dyDescent="0.25">
      <c r="A457" s="580">
        <v>449</v>
      </c>
      <c r="B457" s="263" t="s">
        <v>502</v>
      </c>
      <c r="C457" s="262" t="s">
        <v>46846</v>
      </c>
      <c r="D457" s="70" t="s">
        <v>46443</v>
      </c>
      <c r="E457" s="578"/>
      <c r="F457" s="123"/>
      <c r="G457" s="683">
        <v>5782</v>
      </c>
      <c r="H457" s="683">
        <v>5782</v>
      </c>
      <c r="I457" s="668"/>
      <c r="J457" s="223"/>
      <c r="K457" s="578" t="s">
        <v>15</v>
      </c>
      <c r="L457" s="340"/>
    </row>
    <row r="458" spans="1:12" ht="56.25" x14ac:dyDescent="0.25">
      <c r="A458" s="580">
        <v>450</v>
      </c>
      <c r="B458" s="263" t="s">
        <v>505</v>
      </c>
      <c r="C458" s="262" t="s">
        <v>46847</v>
      </c>
      <c r="D458" s="70" t="s">
        <v>46443</v>
      </c>
      <c r="E458" s="578"/>
      <c r="F458" s="123"/>
      <c r="G458" s="684">
        <v>895</v>
      </c>
      <c r="H458" s="684">
        <v>895</v>
      </c>
      <c r="I458" s="668"/>
      <c r="J458" s="223"/>
      <c r="K458" s="578" t="s">
        <v>15</v>
      </c>
      <c r="L458" s="340"/>
    </row>
    <row r="459" spans="1:12" ht="56.25" x14ac:dyDescent="0.25">
      <c r="A459" s="580">
        <v>451</v>
      </c>
      <c r="B459" s="263" t="s">
        <v>506</v>
      </c>
      <c r="C459" s="262" t="s">
        <v>46847</v>
      </c>
      <c r="D459" s="70" t="s">
        <v>46443</v>
      </c>
      <c r="E459" s="578"/>
      <c r="F459" s="123"/>
      <c r="G459" s="683">
        <v>3386</v>
      </c>
      <c r="H459" s="683">
        <v>3123</v>
      </c>
      <c r="I459" s="668"/>
      <c r="J459" s="223"/>
      <c r="K459" s="578" t="s">
        <v>15</v>
      </c>
      <c r="L459" s="340"/>
    </row>
    <row r="460" spans="1:12" ht="56.25" x14ac:dyDescent="0.25">
      <c r="A460" s="580">
        <v>452</v>
      </c>
      <c r="B460" s="263" t="s">
        <v>504</v>
      </c>
      <c r="C460" s="262" t="s">
        <v>46847</v>
      </c>
      <c r="D460" s="70" t="s">
        <v>46443</v>
      </c>
      <c r="E460" s="578"/>
      <c r="F460" s="123"/>
      <c r="G460" s="683">
        <v>4365</v>
      </c>
      <c r="H460" s="683">
        <v>4023.9</v>
      </c>
      <c r="I460" s="668"/>
      <c r="J460" s="223"/>
      <c r="K460" s="578" t="s">
        <v>15</v>
      </c>
      <c r="L460" s="340"/>
    </row>
    <row r="461" spans="1:12" ht="33.75" x14ac:dyDescent="0.25">
      <c r="A461" s="580">
        <v>453</v>
      </c>
      <c r="B461" s="263" t="s">
        <v>507</v>
      </c>
      <c r="C461" s="262" t="s">
        <v>46848</v>
      </c>
      <c r="D461" s="70"/>
      <c r="E461" s="578"/>
      <c r="F461" s="123"/>
      <c r="G461" s="683">
        <v>30745</v>
      </c>
      <c r="H461" s="683">
        <v>30745</v>
      </c>
      <c r="I461" s="668"/>
      <c r="J461" s="223"/>
      <c r="K461" s="578" t="s">
        <v>15</v>
      </c>
      <c r="L461" s="340"/>
    </row>
    <row r="462" spans="1:12" ht="33.75" x14ac:dyDescent="0.25">
      <c r="A462" s="580">
        <v>454</v>
      </c>
      <c r="B462" s="263" t="s">
        <v>508</v>
      </c>
      <c r="C462" s="262" t="s">
        <v>46849</v>
      </c>
      <c r="D462" s="70"/>
      <c r="E462" s="578"/>
      <c r="F462" s="123"/>
      <c r="G462" s="683">
        <v>2498</v>
      </c>
      <c r="H462" s="683">
        <v>2498</v>
      </c>
      <c r="I462" s="668"/>
      <c r="J462" s="223"/>
      <c r="K462" s="578" t="s">
        <v>15</v>
      </c>
      <c r="L462" s="340"/>
    </row>
    <row r="463" spans="1:12" ht="33.75" x14ac:dyDescent="0.25">
      <c r="A463" s="580">
        <v>455</v>
      </c>
      <c r="B463" s="263" t="s">
        <v>509</v>
      </c>
      <c r="C463" s="262" t="s">
        <v>46850</v>
      </c>
      <c r="D463" s="70"/>
      <c r="E463" s="578"/>
      <c r="F463" s="123"/>
      <c r="G463" s="683">
        <v>40135</v>
      </c>
      <c r="H463" s="683">
        <v>27120.23</v>
      </c>
      <c r="I463" s="668"/>
      <c r="J463" s="223"/>
      <c r="K463" s="578" t="s">
        <v>15</v>
      </c>
      <c r="L463" s="340"/>
    </row>
    <row r="464" spans="1:12" ht="33.75" x14ac:dyDescent="0.25">
      <c r="A464" s="580">
        <v>456</v>
      </c>
      <c r="B464" s="263" t="s">
        <v>510</v>
      </c>
      <c r="C464" s="262" t="s">
        <v>46851</v>
      </c>
      <c r="D464" s="70"/>
      <c r="E464" s="578"/>
      <c r="F464" s="123"/>
      <c r="G464" s="683">
        <v>2888</v>
      </c>
      <c r="H464" s="683">
        <v>2888</v>
      </c>
      <c r="I464" s="668"/>
      <c r="J464" s="223"/>
      <c r="K464" s="578" t="s">
        <v>15</v>
      </c>
      <c r="L464" s="340"/>
    </row>
    <row r="465" spans="1:12" ht="33.75" x14ac:dyDescent="0.25">
      <c r="A465" s="580">
        <v>457</v>
      </c>
      <c r="B465" s="263" t="s">
        <v>555</v>
      </c>
      <c r="C465" s="262" t="s">
        <v>46852</v>
      </c>
      <c r="D465" s="70"/>
      <c r="E465" s="578"/>
      <c r="F465" s="123"/>
      <c r="G465" s="684">
        <v>655</v>
      </c>
      <c r="H465" s="684">
        <v>655</v>
      </c>
      <c r="I465" s="668"/>
      <c r="J465" s="223"/>
      <c r="K465" s="578" t="s">
        <v>15</v>
      </c>
      <c r="L465" s="340"/>
    </row>
    <row r="466" spans="1:12" ht="33.75" x14ac:dyDescent="0.25">
      <c r="A466" s="580">
        <v>458</v>
      </c>
      <c r="B466" s="263" t="s">
        <v>511</v>
      </c>
      <c r="C466" s="262" t="s">
        <v>46853</v>
      </c>
      <c r="D466" s="70"/>
      <c r="E466" s="578"/>
      <c r="F466" s="123"/>
      <c r="G466" s="683">
        <v>100000</v>
      </c>
      <c r="H466" s="683">
        <v>76250.61</v>
      </c>
      <c r="I466" s="668"/>
      <c r="J466" s="223"/>
      <c r="K466" s="578" t="s">
        <v>15</v>
      </c>
      <c r="L466" s="340"/>
    </row>
    <row r="467" spans="1:12" ht="33.75" x14ac:dyDescent="0.25">
      <c r="A467" s="580">
        <v>459</v>
      </c>
      <c r="B467" s="263" t="s">
        <v>512</v>
      </c>
      <c r="C467" s="262" t="s">
        <v>46854</v>
      </c>
      <c r="D467" s="70"/>
      <c r="E467" s="578"/>
      <c r="F467" s="123"/>
      <c r="G467" s="683">
        <v>5979</v>
      </c>
      <c r="H467" s="683">
        <v>5979</v>
      </c>
      <c r="I467" s="668"/>
      <c r="J467" s="223"/>
      <c r="K467" s="578" t="s">
        <v>15</v>
      </c>
      <c r="L467" s="340"/>
    </row>
    <row r="468" spans="1:12" ht="33.75" x14ac:dyDescent="0.25">
      <c r="A468" s="580">
        <v>460</v>
      </c>
      <c r="B468" s="263" t="s">
        <v>513</v>
      </c>
      <c r="C468" s="262" t="s">
        <v>46855</v>
      </c>
      <c r="D468" s="70"/>
      <c r="E468" s="578"/>
      <c r="F468" s="123"/>
      <c r="G468" s="683">
        <v>32084</v>
      </c>
      <c r="H468" s="683">
        <v>32084</v>
      </c>
      <c r="I468" s="668"/>
      <c r="J468" s="223"/>
      <c r="K468" s="578" t="s">
        <v>15</v>
      </c>
      <c r="L468" s="340"/>
    </row>
    <row r="469" spans="1:12" ht="33.75" x14ac:dyDescent="0.25">
      <c r="A469" s="580">
        <v>461</v>
      </c>
      <c r="B469" s="263" t="s">
        <v>526</v>
      </c>
      <c r="C469" s="262" t="s">
        <v>46856</v>
      </c>
      <c r="D469" s="70"/>
      <c r="E469" s="578"/>
      <c r="F469" s="123"/>
      <c r="G469" s="683">
        <v>1515</v>
      </c>
      <c r="H469" s="683">
        <v>1515</v>
      </c>
      <c r="I469" s="668"/>
      <c r="J469" s="223"/>
      <c r="K469" s="578" t="s">
        <v>15</v>
      </c>
      <c r="L469" s="340"/>
    </row>
    <row r="470" spans="1:12" ht="33.75" x14ac:dyDescent="0.25">
      <c r="A470" s="580">
        <v>462</v>
      </c>
      <c r="B470" s="263" t="s">
        <v>538</v>
      </c>
      <c r="C470" s="262" t="s">
        <v>46856</v>
      </c>
      <c r="D470" s="70"/>
      <c r="E470" s="578"/>
      <c r="F470" s="123"/>
      <c r="G470" s="683">
        <v>1515</v>
      </c>
      <c r="H470" s="683">
        <v>1515</v>
      </c>
      <c r="I470" s="668"/>
      <c r="J470" s="223"/>
      <c r="K470" s="578" t="s">
        <v>15</v>
      </c>
      <c r="L470" s="340"/>
    </row>
    <row r="471" spans="1:12" ht="33.75" x14ac:dyDescent="0.25">
      <c r="A471" s="580">
        <v>463</v>
      </c>
      <c r="B471" s="263" t="s">
        <v>541</v>
      </c>
      <c r="C471" s="262" t="s">
        <v>46856</v>
      </c>
      <c r="D471" s="70"/>
      <c r="E471" s="578"/>
      <c r="F471" s="123"/>
      <c r="G471" s="683">
        <v>1515</v>
      </c>
      <c r="H471" s="683">
        <v>1515</v>
      </c>
      <c r="I471" s="668"/>
      <c r="J471" s="223"/>
      <c r="K471" s="578" t="s">
        <v>15</v>
      </c>
      <c r="L471" s="340"/>
    </row>
    <row r="472" spans="1:12" ht="33.75" x14ac:dyDescent="0.25">
      <c r="A472" s="580">
        <v>464</v>
      </c>
      <c r="B472" s="263" t="s">
        <v>517</v>
      </c>
      <c r="C472" s="262" t="s">
        <v>46856</v>
      </c>
      <c r="D472" s="70"/>
      <c r="E472" s="578"/>
      <c r="F472" s="123"/>
      <c r="G472" s="683">
        <v>8478</v>
      </c>
      <c r="H472" s="683">
        <v>8478</v>
      </c>
      <c r="I472" s="668"/>
      <c r="J472" s="223"/>
      <c r="K472" s="578" t="s">
        <v>15</v>
      </c>
      <c r="L472" s="340"/>
    </row>
    <row r="473" spans="1:12" ht="33.75" x14ac:dyDescent="0.25">
      <c r="A473" s="580">
        <v>465</v>
      </c>
      <c r="B473" s="263" t="s">
        <v>520</v>
      </c>
      <c r="C473" s="262" t="s">
        <v>46856</v>
      </c>
      <c r="D473" s="70"/>
      <c r="E473" s="578"/>
      <c r="F473" s="123"/>
      <c r="G473" s="683">
        <v>3604</v>
      </c>
      <c r="H473" s="683">
        <v>3604</v>
      </c>
      <c r="I473" s="668"/>
      <c r="J473" s="223"/>
      <c r="K473" s="578" t="s">
        <v>15</v>
      </c>
      <c r="L473" s="340"/>
    </row>
    <row r="474" spans="1:12" ht="33.75" x14ac:dyDescent="0.25">
      <c r="A474" s="580">
        <v>466</v>
      </c>
      <c r="B474" s="263" t="s">
        <v>537</v>
      </c>
      <c r="C474" s="262" t="s">
        <v>46856</v>
      </c>
      <c r="D474" s="70"/>
      <c r="E474" s="578"/>
      <c r="F474" s="123"/>
      <c r="G474" s="683">
        <v>2621</v>
      </c>
      <c r="H474" s="683">
        <v>2621</v>
      </c>
      <c r="I474" s="668"/>
      <c r="J474" s="223"/>
      <c r="K474" s="578" t="s">
        <v>15</v>
      </c>
      <c r="L474" s="340"/>
    </row>
    <row r="475" spans="1:12" ht="33.75" x14ac:dyDescent="0.25">
      <c r="A475" s="580">
        <v>467</v>
      </c>
      <c r="B475" s="263" t="s">
        <v>558</v>
      </c>
      <c r="C475" s="262" t="s">
        <v>46856</v>
      </c>
      <c r="D475" s="70"/>
      <c r="E475" s="578"/>
      <c r="F475" s="123"/>
      <c r="G475" s="683">
        <v>3659</v>
      </c>
      <c r="H475" s="683">
        <v>3659</v>
      </c>
      <c r="I475" s="668"/>
      <c r="J475" s="223"/>
      <c r="K475" s="578" t="s">
        <v>15</v>
      </c>
      <c r="L475" s="340"/>
    </row>
    <row r="476" spans="1:12" ht="33.75" x14ac:dyDescent="0.25">
      <c r="A476" s="580">
        <v>468</v>
      </c>
      <c r="B476" s="263" t="s">
        <v>530</v>
      </c>
      <c r="C476" s="262" t="s">
        <v>46856</v>
      </c>
      <c r="D476" s="70"/>
      <c r="E476" s="578"/>
      <c r="F476" s="123"/>
      <c r="G476" s="684">
        <v>819</v>
      </c>
      <c r="H476" s="684">
        <v>819</v>
      </c>
      <c r="I476" s="668"/>
      <c r="J476" s="223"/>
      <c r="K476" s="578" t="s">
        <v>15</v>
      </c>
      <c r="L476" s="340"/>
    </row>
    <row r="477" spans="1:12" ht="33.75" x14ac:dyDescent="0.25">
      <c r="A477" s="580">
        <v>469</v>
      </c>
      <c r="B477" s="263" t="s">
        <v>527</v>
      </c>
      <c r="C477" s="262" t="s">
        <v>46856</v>
      </c>
      <c r="D477" s="70"/>
      <c r="E477" s="578"/>
      <c r="F477" s="123"/>
      <c r="G477" s="683">
        <v>5470</v>
      </c>
      <c r="H477" s="683">
        <v>5470</v>
      </c>
      <c r="I477" s="668"/>
      <c r="J477" s="223"/>
      <c r="K477" s="578" t="s">
        <v>15</v>
      </c>
      <c r="L477" s="340"/>
    </row>
    <row r="478" spans="1:12" ht="33.75" x14ac:dyDescent="0.25">
      <c r="A478" s="580">
        <v>470</v>
      </c>
      <c r="B478" s="263" t="s">
        <v>545</v>
      </c>
      <c r="C478" s="262" t="s">
        <v>46856</v>
      </c>
      <c r="D478" s="70"/>
      <c r="E478" s="578"/>
      <c r="F478" s="123"/>
      <c r="G478" s="683">
        <v>1270</v>
      </c>
      <c r="H478" s="683">
        <v>1270</v>
      </c>
      <c r="I478" s="668"/>
      <c r="J478" s="223"/>
      <c r="K478" s="578" t="s">
        <v>15</v>
      </c>
      <c r="L478" s="340"/>
    </row>
    <row r="479" spans="1:12" ht="33.75" x14ac:dyDescent="0.25">
      <c r="A479" s="580">
        <v>471</v>
      </c>
      <c r="B479" s="263" t="s">
        <v>522</v>
      </c>
      <c r="C479" s="262" t="s">
        <v>46856</v>
      </c>
      <c r="D479" s="70"/>
      <c r="E479" s="578"/>
      <c r="F479" s="123"/>
      <c r="G479" s="683">
        <v>1270</v>
      </c>
      <c r="H479" s="683">
        <v>1270</v>
      </c>
      <c r="I479" s="668"/>
      <c r="J479" s="223"/>
      <c r="K479" s="578" t="s">
        <v>15</v>
      </c>
      <c r="L479" s="340"/>
    </row>
    <row r="480" spans="1:12" ht="33.75" x14ac:dyDescent="0.25">
      <c r="A480" s="580">
        <v>472</v>
      </c>
      <c r="B480" s="263" t="s">
        <v>548</v>
      </c>
      <c r="C480" s="262" t="s">
        <v>46856</v>
      </c>
      <c r="D480" s="70"/>
      <c r="E480" s="578"/>
      <c r="F480" s="123"/>
      <c r="G480" s="683">
        <v>4399</v>
      </c>
      <c r="H480" s="683">
        <v>4399</v>
      </c>
      <c r="I480" s="668"/>
      <c r="J480" s="223"/>
      <c r="K480" s="578" t="s">
        <v>15</v>
      </c>
      <c r="L480" s="340"/>
    </row>
    <row r="481" spans="1:12" ht="33.75" x14ac:dyDescent="0.25">
      <c r="A481" s="580">
        <v>473</v>
      </c>
      <c r="B481" s="263" t="s">
        <v>521</v>
      </c>
      <c r="C481" s="262" t="s">
        <v>46856</v>
      </c>
      <c r="D481" s="70"/>
      <c r="E481" s="578"/>
      <c r="F481" s="123"/>
      <c r="G481" s="684">
        <v>937</v>
      </c>
      <c r="H481" s="684">
        <v>937</v>
      </c>
      <c r="I481" s="668"/>
      <c r="J481" s="223"/>
      <c r="K481" s="578" t="s">
        <v>15</v>
      </c>
      <c r="L481" s="340"/>
    </row>
    <row r="482" spans="1:12" ht="33.75" x14ac:dyDescent="0.25">
      <c r="A482" s="580">
        <v>474</v>
      </c>
      <c r="B482" s="263" t="s">
        <v>524</v>
      </c>
      <c r="C482" s="262" t="s">
        <v>46856</v>
      </c>
      <c r="D482" s="70"/>
      <c r="E482" s="578"/>
      <c r="F482" s="123"/>
      <c r="G482" s="683">
        <v>3588</v>
      </c>
      <c r="H482" s="683">
        <v>3588</v>
      </c>
      <c r="I482" s="668"/>
      <c r="J482" s="223"/>
      <c r="K482" s="578" t="s">
        <v>15</v>
      </c>
      <c r="L482" s="340"/>
    </row>
    <row r="483" spans="1:12" ht="33.75" x14ac:dyDescent="0.25">
      <c r="A483" s="580">
        <v>475</v>
      </c>
      <c r="B483" s="263" t="s">
        <v>550</v>
      </c>
      <c r="C483" s="262" t="s">
        <v>46856</v>
      </c>
      <c r="D483" s="70"/>
      <c r="E483" s="578"/>
      <c r="F483" s="123"/>
      <c r="G483" s="684">
        <v>389</v>
      </c>
      <c r="H483" s="684">
        <v>389</v>
      </c>
      <c r="I483" s="668"/>
      <c r="J483" s="223"/>
      <c r="K483" s="578" t="s">
        <v>15</v>
      </c>
      <c r="L483" s="340"/>
    </row>
    <row r="484" spans="1:12" ht="33.75" x14ac:dyDescent="0.25">
      <c r="A484" s="580">
        <v>476</v>
      </c>
      <c r="B484" s="263" t="s">
        <v>528</v>
      </c>
      <c r="C484" s="262" t="s">
        <v>46856</v>
      </c>
      <c r="D484" s="70"/>
      <c r="E484" s="578"/>
      <c r="F484" s="123"/>
      <c r="G484" s="684">
        <v>591</v>
      </c>
      <c r="H484" s="684">
        <v>591</v>
      </c>
      <c r="I484" s="668"/>
      <c r="J484" s="223"/>
      <c r="K484" s="578" t="s">
        <v>15</v>
      </c>
      <c r="L484" s="340"/>
    </row>
    <row r="485" spans="1:12" ht="33.75" x14ac:dyDescent="0.25">
      <c r="A485" s="580">
        <v>477</v>
      </c>
      <c r="B485" s="263" t="s">
        <v>535</v>
      </c>
      <c r="C485" s="262" t="s">
        <v>46856</v>
      </c>
      <c r="D485" s="70"/>
      <c r="E485" s="578"/>
      <c r="F485" s="123"/>
      <c r="G485" s="683">
        <v>2486</v>
      </c>
      <c r="H485" s="683">
        <v>2486</v>
      </c>
      <c r="I485" s="668"/>
      <c r="J485" s="223"/>
      <c r="K485" s="578" t="s">
        <v>15</v>
      </c>
      <c r="L485" s="340"/>
    </row>
    <row r="486" spans="1:12" ht="33.75" x14ac:dyDescent="0.25">
      <c r="A486" s="580">
        <v>478</v>
      </c>
      <c r="B486" s="263" t="s">
        <v>544</v>
      </c>
      <c r="C486" s="262" t="s">
        <v>46856</v>
      </c>
      <c r="D486" s="70"/>
      <c r="E486" s="578"/>
      <c r="F486" s="123"/>
      <c r="G486" s="683">
        <v>6395</v>
      </c>
      <c r="H486" s="683">
        <v>6395</v>
      </c>
      <c r="I486" s="668"/>
      <c r="J486" s="223"/>
      <c r="K486" s="578" t="s">
        <v>15</v>
      </c>
      <c r="L486" s="340"/>
    </row>
    <row r="487" spans="1:12" ht="33.75" x14ac:dyDescent="0.25">
      <c r="A487" s="580">
        <v>479</v>
      </c>
      <c r="B487" s="263" t="s">
        <v>523</v>
      </c>
      <c r="C487" s="262" t="s">
        <v>46856</v>
      </c>
      <c r="D487" s="70"/>
      <c r="E487" s="578"/>
      <c r="F487" s="123"/>
      <c r="G487" s="684">
        <v>501</v>
      </c>
      <c r="H487" s="684">
        <v>501</v>
      </c>
      <c r="I487" s="668"/>
      <c r="J487" s="223"/>
      <c r="K487" s="578" t="s">
        <v>15</v>
      </c>
      <c r="L487" s="340"/>
    </row>
    <row r="488" spans="1:12" ht="33.75" x14ac:dyDescent="0.25">
      <c r="A488" s="580">
        <v>480</v>
      </c>
      <c r="B488" s="263" t="s">
        <v>546</v>
      </c>
      <c r="C488" s="262" t="s">
        <v>46856</v>
      </c>
      <c r="D488" s="70"/>
      <c r="E488" s="578"/>
      <c r="F488" s="123"/>
      <c r="G488" s="683">
        <v>7471</v>
      </c>
      <c r="H488" s="683">
        <v>7471</v>
      </c>
      <c r="I488" s="668"/>
      <c r="J488" s="223"/>
      <c r="K488" s="578" t="s">
        <v>15</v>
      </c>
      <c r="L488" s="340"/>
    </row>
    <row r="489" spans="1:12" ht="33.75" x14ac:dyDescent="0.25">
      <c r="A489" s="580">
        <v>481</v>
      </c>
      <c r="B489" s="263" t="s">
        <v>514</v>
      </c>
      <c r="C489" s="262" t="s">
        <v>46856</v>
      </c>
      <c r="D489" s="70"/>
      <c r="E489" s="578"/>
      <c r="F489" s="123"/>
      <c r="G489" s="684">
        <v>595</v>
      </c>
      <c r="H489" s="684">
        <v>595</v>
      </c>
      <c r="I489" s="668"/>
      <c r="J489" s="223"/>
      <c r="K489" s="578" t="s">
        <v>15</v>
      </c>
      <c r="L489" s="340"/>
    </row>
    <row r="490" spans="1:12" ht="33.75" x14ac:dyDescent="0.25">
      <c r="A490" s="580">
        <v>482</v>
      </c>
      <c r="B490" s="263" t="s">
        <v>529</v>
      </c>
      <c r="C490" s="262" t="s">
        <v>46856</v>
      </c>
      <c r="D490" s="70"/>
      <c r="E490" s="578"/>
      <c r="F490" s="123"/>
      <c r="G490" s="683">
        <v>4045</v>
      </c>
      <c r="H490" s="683">
        <v>4045</v>
      </c>
      <c r="I490" s="668"/>
      <c r="J490" s="223"/>
      <c r="K490" s="578" t="s">
        <v>15</v>
      </c>
      <c r="L490" s="340"/>
    </row>
    <row r="491" spans="1:12" ht="33.75" x14ac:dyDescent="0.25">
      <c r="A491" s="580">
        <v>483</v>
      </c>
      <c r="B491" s="263" t="s">
        <v>553</v>
      </c>
      <c r="C491" s="262" t="s">
        <v>46856</v>
      </c>
      <c r="D491" s="70"/>
      <c r="E491" s="578"/>
      <c r="F491" s="123"/>
      <c r="G491" s="684">
        <v>668</v>
      </c>
      <c r="H491" s="684">
        <v>668</v>
      </c>
      <c r="I491" s="668"/>
      <c r="J491" s="223"/>
      <c r="K491" s="578" t="s">
        <v>15</v>
      </c>
      <c r="L491" s="340"/>
    </row>
    <row r="492" spans="1:12" ht="33.75" x14ac:dyDescent="0.25">
      <c r="A492" s="580">
        <v>484</v>
      </c>
      <c r="B492" s="263" t="s">
        <v>547</v>
      </c>
      <c r="C492" s="262" t="s">
        <v>46856</v>
      </c>
      <c r="D492" s="70"/>
      <c r="E492" s="578"/>
      <c r="F492" s="123"/>
      <c r="G492" s="683">
        <v>1470</v>
      </c>
      <c r="H492" s="683">
        <v>1470</v>
      </c>
      <c r="I492" s="668"/>
      <c r="J492" s="223"/>
      <c r="K492" s="578" t="s">
        <v>15</v>
      </c>
      <c r="L492" s="340"/>
    </row>
    <row r="493" spans="1:12" ht="33.75" x14ac:dyDescent="0.25">
      <c r="A493" s="580">
        <v>485</v>
      </c>
      <c r="B493" s="263" t="s">
        <v>559</v>
      </c>
      <c r="C493" s="262" t="s">
        <v>46856</v>
      </c>
      <c r="D493" s="70"/>
      <c r="E493" s="578"/>
      <c r="F493" s="123"/>
      <c r="G493" s="683">
        <v>11735</v>
      </c>
      <c r="H493" s="683">
        <v>11735</v>
      </c>
      <c r="I493" s="668"/>
      <c r="J493" s="223"/>
      <c r="K493" s="578" t="s">
        <v>15</v>
      </c>
      <c r="L493" s="340"/>
    </row>
    <row r="494" spans="1:12" ht="33.75" x14ac:dyDescent="0.25">
      <c r="A494" s="580">
        <v>486</v>
      </c>
      <c r="B494" s="263" t="s">
        <v>543</v>
      </c>
      <c r="C494" s="262" t="s">
        <v>46856</v>
      </c>
      <c r="D494" s="70"/>
      <c r="E494" s="578"/>
      <c r="F494" s="123"/>
      <c r="G494" s="683">
        <v>3143</v>
      </c>
      <c r="H494" s="683">
        <v>3143</v>
      </c>
      <c r="I494" s="668"/>
      <c r="J494" s="223"/>
      <c r="K494" s="578" t="s">
        <v>15</v>
      </c>
      <c r="L494" s="340"/>
    </row>
    <row r="495" spans="1:12" ht="56.25" x14ac:dyDescent="0.25">
      <c r="A495" s="580">
        <v>487</v>
      </c>
      <c r="B495" s="263" t="s">
        <v>531</v>
      </c>
      <c r="C495" s="262" t="s">
        <v>46856</v>
      </c>
      <c r="D495" s="70" t="s">
        <v>46502</v>
      </c>
      <c r="E495" s="578"/>
      <c r="F495" s="123"/>
      <c r="G495" s="683">
        <v>8119</v>
      </c>
      <c r="H495" s="683">
        <v>8119</v>
      </c>
      <c r="I495" s="668"/>
      <c r="J495" s="223"/>
      <c r="K495" s="578" t="s">
        <v>15</v>
      </c>
      <c r="L495" s="340"/>
    </row>
    <row r="496" spans="1:12" ht="33.75" x14ac:dyDescent="0.25">
      <c r="A496" s="580">
        <v>488</v>
      </c>
      <c r="B496" s="263" t="s">
        <v>540</v>
      </c>
      <c r="C496" s="262" t="s">
        <v>46856</v>
      </c>
      <c r="D496" s="70"/>
      <c r="E496" s="578"/>
      <c r="F496" s="123"/>
      <c r="G496" s="683">
        <v>1937</v>
      </c>
      <c r="H496" s="683">
        <v>1937</v>
      </c>
      <c r="I496" s="668"/>
      <c r="J496" s="223"/>
      <c r="K496" s="578" t="s">
        <v>15</v>
      </c>
      <c r="L496" s="340"/>
    </row>
    <row r="497" spans="1:12" ht="33.75" x14ac:dyDescent="0.25">
      <c r="A497" s="580">
        <v>489</v>
      </c>
      <c r="B497" s="263" t="s">
        <v>519</v>
      </c>
      <c r="C497" s="262" t="s">
        <v>46856</v>
      </c>
      <c r="D497" s="70"/>
      <c r="E497" s="578"/>
      <c r="F497" s="123"/>
      <c r="G497" s="684">
        <v>614</v>
      </c>
      <c r="H497" s="684">
        <v>614</v>
      </c>
      <c r="I497" s="668"/>
      <c r="J497" s="223"/>
      <c r="K497" s="578" t="s">
        <v>15</v>
      </c>
      <c r="L497" s="340"/>
    </row>
    <row r="498" spans="1:12" ht="33.75" x14ac:dyDescent="0.25">
      <c r="A498" s="580">
        <v>490</v>
      </c>
      <c r="B498" s="263" t="s">
        <v>551</v>
      </c>
      <c r="C498" s="262" t="s">
        <v>46856</v>
      </c>
      <c r="D498" s="70"/>
      <c r="E498" s="578"/>
      <c r="F498" s="123"/>
      <c r="G498" s="684">
        <v>287</v>
      </c>
      <c r="H498" s="684">
        <v>175.55</v>
      </c>
      <c r="I498" s="668"/>
      <c r="J498" s="223"/>
      <c r="K498" s="578" t="s">
        <v>15</v>
      </c>
      <c r="L498" s="340"/>
    </row>
    <row r="499" spans="1:12" ht="33.75" x14ac:dyDescent="0.25">
      <c r="A499" s="580">
        <v>491</v>
      </c>
      <c r="B499" s="263" t="s">
        <v>557</v>
      </c>
      <c r="C499" s="262" t="s">
        <v>46856</v>
      </c>
      <c r="D499" s="70"/>
      <c r="E499" s="578"/>
      <c r="F499" s="123"/>
      <c r="G499" s="684">
        <v>737</v>
      </c>
      <c r="H499" s="684">
        <v>737</v>
      </c>
      <c r="I499" s="668"/>
      <c r="J499" s="223"/>
      <c r="K499" s="578" t="s">
        <v>15</v>
      </c>
      <c r="L499" s="340"/>
    </row>
    <row r="500" spans="1:12" ht="33.75" x14ac:dyDescent="0.25">
      <c r="A500" s="580">
        <v>492</v>
      </c>
      <c r="B500" s="263" t="s">
        <v>539</v>
      </c>
      <c r="C500" s="262" t="s">
        <v>46856</v>
      </c>
      <c r="D500" s="70"/>
      <c r="E500" s="578"/>
      <c r="F500" s="123"/>
      <c r="G500" s="684">
        <v>639</v>
      </c>
      <c r="H500" s="684">
        <v>639</v>
      </c>
      <c r="I500" s="668"/>
      <c r="J500" s="223"/>
      <c r="K500" s="578" t="s">
        <v>15</v>
      </c>
      <c r="L500" s="340"/>
    </row>
    <row r="501" spans="1:12" ht="33.75" x14ac:dyDescent="0.25">
      <c r="A501" s="580">
        <v>493</v>
      </c>
      <c r="B501" s="263" t="s">
        <v>533</v>
      </c>
      <c r="C501" s="262" t="s">
        <v>46856</v>
      </c>
      <c r="D501" s="70"/>
      <c r="E501" s="578"/>
      <c r="F501" s="123"/>
      <c r="G501" s="683">
        <v>1548</v>
      </c>
      <c r="H501" s="683">
        <v>1548</v>
      </c>
      <c r="I501" s="668"/>
      <c r="J501" s="223"/>
      <c r="K501" s="578" t="s">
        <v>15</v>
      </c>
      <c r="L501" s="340"/>
    </row>
    <row r="502" spans="1:12" ht="33.75" x14ac:dyDescent="0.25">
      <c r="A502" s="580">
        <v>494</v>
      </c>
      <c r="B502" s="263" t="s">
        <v>516</v>
      </c>
      <c r="C502" s="262" t="s">
        <v>46856</v>
      </c>
      <c r="D502" s="70"/>
      <c r="E502" s="578"/>
      <c r="F502" s="123"/>
      <c r="G502" s="683">
        <v>3454</v>
      </c>
      <c r="H502" s="683">
        <v>3454</v>
      </c>
      <c r="I502" s="668"/>
      <c r="J502" s="223"/>
      <c r="K502" s="578" t="s">
        <v>15</v>
      </c>
      <c r="L502" s="340"/>
    </row>
    <row r="503" spans="1:12" ht="33.75" x14ac:dyDescent="0.25">
      <c r="A503" s="580">
        <v>495</v>
      </c>
      <c r="B503" s="263" t="s">
        <v>518</v>
      </c>
      <c r="C503" s="262" t="s">
        <v>46856</v>
      </c>
      <c r="D503" s="70"/>
      <c r="E503" s="578"/>
      <c r="F503" s="123"/>
      <c r="G503" s="683">
        <v>3268</v>
      </c>
      <c r="H503" s="683">
        <v>3268</v>
      </c>
      <c r="I503" s="668"/>
      <c r="J503" s="223"/>
      <c r="K503" s="578" t="s">
        <v>15</v>
      </c>
      <c r="L503" s="340"/>
    </row>
    <row r="504" spans="1:12" ht="33.75" x14ac:dyDescent="0.25">
      <c r="A504" s="580">
        <v>496</v>
      </c>
      <c r="B504" s="263" t="s">
        <v>554</v>
      </c>
      <c r="C504" s="262" t="s">
        <v>46856</v>
      </c>
      <c r="D504" s="70"/>
      <c r="E504" s="578"/>
      <c r="F504" s="123"/>
      <c r="G504" s="683">
        <v>3653</v>
      </c>
      <c r="H504" s="683">
        <v>3653</v>
      </c>
      <c r="I504" s="668"/>
      <c r="J504" s="223"/>
      <c r="K504" s="578" t="s">
        <v>15</v>
      </c>
      <c r="L504" s="340"/>
    </row>
    <row r="505" spans="1:12" ht="33.75" x14ac:dyDescent="0.25">
      <c r="A505" s="580">
        <v>497</v>
      </c>
      <c r="B505" s="263" t="s">
        <v>525</v>
      </c>
      <c r="C505" s="262" t="s">
        <v>46856</v>
      </c>
      <c r="D505" s="70"/>
      <c r="E505" s="578"/>
      <c r="F505" s="123"/>
      <c r="G505" s="683">
        <v>2662</v>
      </c>
      <c r="H505" s="683">
        <v>2662</v>
      </c>
      <c r="I505" s="668"/>
      <c r="J505" s="223"/>
      <c r="K505" s="578" t="s">
        <v>15</v>
      </c>
      <c r="L505" s="340"/>
    </row>
    <row r="506" spans="1:12" ht="33.75" x14ac:dyDescent="0.25">
      <c r="A506" s="580">
        <v>498</v>
      </c>
      <c r="B506" s="263" t="s">
        <v>552</v>
      </c>
      <c r="C506" s="262" t="s">
        <v>46856</v>
      </c>
      <c r="D506" s="70"/>
      <c r="E506" s="578"/>
      <c r="F506" s="123"/>
      <c r="G506" s="683">
        <v>7641</v>
      </c>
      <c r="H506" s="683">
        <v>7641</v>
      </c>
      <c r="I506" s="668"/>
      <c r="J506" s="223"/>
      <c r="K506" s="578" t="s">
        <v>15</v>
      </c>
      <c r="L506" s="340"/>
    </row>
    <row r="507" spans="1:12" ht="33.75" x14ac:dyDescent="0.25">
      <c r="A507" s="580">
        <v>499</v>
      </c>
      <c r="B507" s="263" t="s">
        <v>532</v>
      </c>
      <c r="C507" s="262" t="s">
        <v>46856</v>
      </c>
      <c r="D507" s="70"/>
      <c r="E507" s="578"/>
      <c r="F507" s="123"/>
      <c r="G507" s="683">
        <v>1757</v>
      </c>
      <c r="H507" s="683">
        <v>1757</v>
      </c>
      <c r="I507" s="668"/>
      <c r="J507" s="223"/>
      <c r="K507" s="578" t="s">
        <v>15</v>
      </c>
      <c r="L507" s="340"/>
    </row>
    <row r="508" spans="1:12" ht="33.75" x14ac:dyDescent="0.25">
      <c r="A508" s="580">
        <v>500</v>
      </c>
      <c r="B508" s="263" t="s">
        <v>542</v>
      </c>
      <c r="C508" s="262" t="s">
        <v>46856</v>
      </c>
      <c r="D508" s="70"/>
      <c r="E508" s="578"/>
      <c r="F508" s="123"/>
      <c r="G508" s="683">
        <v>8191</v>
      </c>
      <c r="H508" s="683">
        <v>8191</v>
      </c>
      <c r="I508" s="668"/>
      <c r="J508" s="223"/>
      <c r="K508" s="578" t="s">
        <v>15</v>
      </c>
      <c r="L508" s="340"/>
    </row>
    <row r="509" spans="1:12" ht="33.75" x14ac:dyDescent="0.25">
      <c r="A509" s="580">
        <v>501</v>
      </c>
      <c r="B509" s="263" t="s">
        <v>536</v>
      </c>
      <c r="C509" s="262" t="s">
        <v>46856</v>
      </c>
      <c r="D509" s="70"/>
      <c r="E509" s="578"/>
      <c r="F509" s="123"/>
      <c r="G509" s="684">
        <v>639</v>
      </c>
      <c r="H509" s="684">
        <v>639</v>
      </c>
      <c r="I509" s="668"/>
      <c r="J509" s="223"/>
      <c r="K509" s="578" t="s">
        <v>15</v>
      </c>
      <c r="L509" s="340"/>
    </row>
    <row r="510" spans="1:12" ht="33.75" x14ac:dyDescent="0.25">
      <c r="A510" s="580">
        <v>502</v>
      </c>
      <c r="B510" s="263" t="s">
        <v>549</v>
      </c>
      <c r="C510" s="262" t="s">
        <v>46856</v>
      </c>
      <c r="D510" s="70"/>
      <c r="E510" s="578"/>
      <c r="F510" s="123"/>
      <c r="G510" s="683">
        <v>1835</v>
      </c>
      <c r="H510" s="683">
        <v>1835</v>
      </c>
      <c r="I510" s="668"/>
      <c r="J510" s="223"/>
      <c r="K510" s="578" t="s">
        <v>15</v>
      </c>
      <c r="L510" s="340"/>
    </row>
    <row r="511" spans="1:12" ht="33.75" x14ac:dyDescent="0.25">
      <c r="A511" s="580">
        <v>503</v>
      </c>
      <c r="B511" s="263" t="s">
        <v>534</v>
      </c>
      <c r="C511" s="262" t="s">
        <v>46856</v>
      </c>
      <c r="D511" s="70"/>
      <c r="E511" s="578"/>
      <c r="F511" s="123"/>
      <c r="G511" s="684">
        <v>483</v>
      </c>
      <c r="H511" s="684">
        <v>483</v>
      </c>
      <c r="I511" s="668"/>
      <c r="J511" s="223"/>
      <c r="K511" s="578" t="s">
        <v>15</v>
      </c>
      <c r="L511" s="340"/>
    </row>
    <row r="512" spans="1:12" ht="33.75" x14ac:dyDescent="0.25">
      <c r="A512" s="580">
        <v>504</v>
      </c>
      <c r="B512" s="263" t="s">
        <v>556</v>
      </c>
      <c r="C512" s="262" t="s">
        <v>46856</v>
      </c>
      <c r="D512" s="70"/>
      <c r="E512" s="578"/>
      <c r="F512" s="123"/>
      <c r="G512" s="683">
        <v>1777</v>
      </c>
      <c r="H512" s="683">
        <v>1777</v>
      </c>
      <c r="I512" s="668"/>
      <c r="J512" s="223"/>
      <c r="K512" s="578" t="s">
        <v>15</v>
      </c>
      <c r="L512" s="340"/>
    </row>
    <row r="513" spans="1:12" ht="33.75" x14ac:dyDescent="0.25">
      <c r="A513" s="580">
        <v>505</v>
      </c>
      <c r="B513" s="263" t="s">
        <v>515</v>
      </c>
      <c r="C513" s="262" t="s">
        <v>46856</v>
      </c>
      <c r="D513" s="70"/>
      <c r="E513" s="578"/>
      <c r="F513" s="123"/>
      <c r="G513" s="683">
        <v>1368</v>
      </c>
      <c r="H513" s="683">
        <v>1368</v>
      </c>
      <c r="I513" s="668"/>
      <c r="J513" s="223"/>
      <c r="K513" s="578" t="s">
        <v>15</v>
      </c>
      <c r="L513" s="340"/>
    </row>
    <row r="514" spans="1:12" ht="33.75" x14ac:dyDescent="0.25">
      <c r="A514" s="580">
        <v>506</v>
      </c>
      <c r="B514" s="263" t="s">
        <v>560</v>
      </c>
      <c r="C514" s="262" t="s">
        <v>46857</v>
      </c>
      <c r="D514" s="70"/>
      <c r="E514" s="578"/>
      <c r="F514" s="123"/>
      <c r="G514" s="683">
        <v>1638</v>
      </c>
      <c r="H514" s="683">
        <v>1638</v>
      </c>
      <c r="I514" s="668"/>
      <c r="J514" s="223"/>
      <c r="K514" s="578" t="s">
        <v>15</v>
      </c>
      <c r="L514" s="340"/>
    </row>
    <row r="515" spans="1:12" ht="33.75" x14ac:dyDescent="0.25">
      <c r="A515" s="580">
        <v>507</v>
      </c>
      <c r="B515" s="263" t="s">
        <v>561</v>
      </c>
      <c r="C515" s="262" t="s">
        <v>46857</v>
      </c>
      <c r="D515" s="70"/>
      <c r="E515" s="578"/>
      <c r="F515" s="123"/>
      <c r="G515" s="683">
        <v>302700</v>
      </c>
      <c r="H515" s="683">
        <v>302700</v>
      </c>
      <c r="I515" s="668"/>
      <c r="J515" s="223"/>
      <c r="K515" s="578" t="s">
        <v>15</v>
      </c>
      <c r="L515" s="340"/>
    </row>
    <row r="516" spans="1:12" ht="33.75" x14ac:dyDescent="0.25">
      <c r="A516" s="580">
        <v>508</v>
      </c>
      <c r="B516" s="263" t="s">
        <v>563</v>
      </c>
      <c r="C516" s="262" t="s">
        <v>46858</v>
      </c>
      <c r="D516" s="70"/>
      <c r="E516" s="578"/>
      <c r="F516" s="123"/>
      <c r="G516" s="684">
        <v>516</v>
      </c>
      <c r="H516" s="684">
        <v>516</v>
      </c>
      <c r="I516" s="668"/>
      <c r="J516" s="223"/>
      <c r="K516" s="578" t="s">
        <v>15</v>
      </c>
      <c r="L516" s="340"/>
    </row>
    <row r="517" spans="1:12" ht="33.75" x14ac:dyDescent="0.25">
      <c r="A517" s="580">
        <v>509</v>
      </c>
      <c r="B517" s="263" t="s">
        <v>562</v>
      </c>
      <c r="C517" s="262" t="s">
        <v>46858</v>
      </c>
      <c r="D517" s="70"/>
      <c r="E517" s="578"/>
      <c r="F517" s="123"/>
      <c r="G517" s="684">
        <v>680</v>
      </c>
      <c r="H517" s="684">
        <v>680</v>
      </c>
      <c r="I517" s="668"/>
      <c r="J517" s="223"/>
      <c r="K517" s="578" t="s">
        <v>15</v>
      </c>
      <c r="L517" s="340"/>
    </row>
    <row r="518" spans="1:12" ht="33.75" x14ac:dyDescent="0.25">
      <c r="A518" s="580">
        <v>510</v>
      </c>
      <c r="B518" s="263" t="s">
        <v>564</v>
      </c>
      <c r="C518" s="262" t="s">
        <v>46859</v>
      </c>
      <c r="D518" s="70"/>
      <c r="E518" s="578"/>
      <c r="F518" s="123"/>
      <c r="G518" s="683">
        <v>6799</v>
      </c>
      <c r="H518" s="683">
        <v>6799</v>
      </c>
      <c r="I518" s="668"/>
      <c r="J518" s="223"/>
      <c r="K518" s="578" t="s">
        <v>15</v>
      </c>
      <c r="L518" s="340"/>
    </row>
    <row r="519" spans="1:12" ht="33.75" x14ac:dyDescent="0.25">
      <c r="A519" s="580">
        <v>511</v>
      </c>
      <c r="B519" s="263" t="s">
        <v>565</v>
      </c>
      <c r="C519" s="262" t="s">
        <v>46859</v>
      </c>
      <c r="D519" s="70"/>
      <c r="E519" s="578"/>
      <c r="F519" s="123"/>
      <c r="G519" s="683">
        <v>1311</v>
      </c>
      <c r="H519" s="683">
        <v>1311</v>
      </c>
      <c r="I519" s="668"/>
      <c r="J519" s="223"/>
      <c r="K519" s="578" t="s">
        <v>15</v>
      </c>
      <c r="L519" s="340"/>
    </row>
    <row r="520" spans="1:12" ht="33.75" x14ac:dyDescent="0.25">
      <c r="A520" s="580">
        <v>512</v>
      </c>
      <c r="B520" s="263" t="s">
        <v>566</v>
      </c>
      <c r="C520" s="262" t="s">
        <v>46859</v>
      </c>
      <c r="D520" s="70"/>
      <c r="E520" s="578"/>
      <c r="F520" s="123"/>
      <c r="G520" s="683">
        <v>15720</v>
      </c>
      <c r="H520" s="683">
        <v>15720</v>
      </c>
      <c r="I520" s="668"/>
      <c r="J520" s="223"/>
      <c r="K520" s="578" t="s">
        <v>15</v>
      </c>
      <c r="L520" s="340"/>
    </row>
    <row r="521" spans="1:12" ht="45" x14ac:dyDescent="0.25">
      <c r="A521" s="580">
        <v>513</v>
      </c>
      <c r="B521" s="263" t="s">
        <v>570</v>
      </c>
      <c r="C521" s="262" t="s">
        <v>46860</v>
      </c>
      <c r="D521" s="70" t="s">
        <v>46429</v>
      </c>
      <c r="E521" s="578"/>
      <c r="F521" s="123"/>
      <c r="G521" s="683">
        <v>158742</v>
      </c>
      <c r="H521" s="683">
        <v>121041.69</v>
      </c>
      <c r="I521" s="668"/>
      <c r="J521" s="223"/>
      <c r="K521" s="578" t="s">
        <v>15</v>
      </c>
      <c r="L521" s="340"/>
    </row>
    <row r="522" spans="1:12" ht="45" x14ac:dyDescent="0.25">
      <c r="A522" s="580">
        <v>514</v>
      </c>
      <c r="B522" s="263" t="s">
        <v>567</v>
      </c>
      <c r="C522" s="262" t="s">
        <v>46860</v>
      </c>
      <c r="D522" s="70" t="s">
        <v>46429</v>
      </c>
      <c r="E522" s="578"/>
      <c r="F522" s="123"/>
      <c r="G522" s="683">
        <v>58895</v>
      </c>
      <c r="H522" s="683">
        <v>44908.2</v>
      </c>
      <c r="I522" s="668"/>
      <c r="J522" s="223"/>
      <c r="K522" s="578" t="s">
        <v>15</v>
      </c>
      <c r="L522" s="340"/>
    </row>
    <row r="523" spans="1:12" ht="45" x14ac:dyDescent="0.25">
      <c r="A523" s="580">
        <v>515</v>
      </c>
      <c r="B523" s="263" t="s">
        <v>569</v>
      </c>
      <c r="C523" s="262" t="s">
        <v>46860</v>
      </c>
      <c r="D523" s="70" t="s">
        <v>46429</v>
      </c>
      <c r="E523" s="578"/>
      <c r="F523" s="123"/>
      <c r="G523" s="683">
        <v>167653</v>
      </c>
      <c r="H523" s="683">
        <v>127834.65</v>
      </c>
      <c r="I523" s="668"/>
      <c r="J523" s="223"/>
      <c r="K523" s="578" t="s">
        <v>15</v>
      </c>
      <c r="L523" s="340"/>
    </row>
    <row r="524" spans="1:12" ht="45" x14ac:dyDescent="0.25">
      <c r="A524" s="580">
        <v>516</v>
      </c>
      <c r="B524" s="263" t="s">
        <v>571</v>
      </c>
      <c r="C524" s="262" t="s">
        <v>46860</v>
      </c>
      <c r="D524" s="70" t="s">
        <v>46429</v>
      </c>
      <c r="E524" s="578"/>
      <c r="F524" s="123"/>
      <c r="G524" s="683">
        <v>178622</v>
      </c>
      <c r="H524" s="683">
        <v>136199.57999999999</v>
      </c>
      <c r="I524" s="668"/>
      <c r="J524" s="223"/>
      <c r="K524" s="578" t="s">
        <v>15</v>
      </c>
      <c r="L524" s="340"/>
    </row>
    <row r="525" spans="1:12" ht="45" x14ac:dyDescent="0.25">
      <c r="A525" s="580">
        <v>517</v>
      </c>
      <c r="B525" s="263" t="s">
        <v>568</v>
      </c>
      <c r="C525" s="262" t="s">
        <v>46860</v>
      </c>
      <c r="D525" s="70" t="s">
        <v>46429</v>
      </c>
      <c r="E525" s="578"/>
      <c r="F525" s="123"/>
      <c r="G525" s="683">
        <v>64660</v>
      </c>
      <c r="H525" s="683">
        <v>49303.86</v>
      </c>
      <c r="I525" s="668"/>
      <c r="J525" s="223"/>
      <c r="K525" s="578" t="s">
        <v>15</v>
      </c>
      <c r="L525" s="340"/>
    </row>
    <row r="526" spans="1:12" ht="45" x14ac:dyDescent="0.25">
      <c r="A526" s="580">
        <v>518</v>
      </c>
      <c r="B526" s="263" t="s">
        <v>573</v>
      </c>
      <c r="C526" s="262" t="s">
        <v>46861</v>
      </c>
      <c r="D526" s="70" t="s">
        <v>46429</v>
      </c>
      <c r="E526" s="578"/>
      <c r="F526" s="123"/>
      <c r="G526" s="683">
        <v>7107</v>
      </c>
      <c r="H526" s="683">
        <v>5418.63</v>
      </c>
      <c r="I526" s="668"/>
      <c r="J526" s="223"/>
      <c r="K526" s="578" t="s">
        <v>15</v>
      </c>
      <c r="L526" s="340"/>
    </row>
    <row r="527" spans="1:12" ht="45" x14ac:dyDescent="0.25">
      <c r="A527" s="580">
        <v>519</v>
      </c>
      <c r="B527" s="263" t="s">
        <v>572</v>
      </c>
      <c r="C527" s="262" t="s">
        <v>46861</v>
      </c>
      <c r="D527" s="70" t="s">
        <v>46429</v>
      </c>
      <c r="E527" s="578"/>
      <c r="F527" s="123"/>
      <c r="G527" s="683">
        <v>71320</v>
      </c>
      <c r="H527" s="683">
        <v>54382.11</v>
      </c>
      <c r="I527" s="668"/>
      <c r="J527" s="223"/>
      <c r="K527" s="578" t="s">
        <v>15</v>
      </c>
      <c r="L527" s="340"/>
    </row>
    <row r="528" spans="1:12" ht="33.75" x14ac:dyDescent="0.25">
      <c r="A528" s="580">
        <v>520</v>
      </c>
      <c r="B528" s="263" t="s">
        <v>574</v>
      </c>
      <c r="C528" s="262" t="s">
        <v>46861</v>
      </c>
      <c r="D528" s="70"/>
      <c r="E528" s="578"/>
      <c r="F528" s="123"/>
      <c r="G528" s="683">
        <v>1400</v>
      </c>
      <c r="H528" s="683">
        <v>1294.26</v>
      </c>
      <c r="I528" s="668"/>
      <c r="J528" s="223"/>
      <c r="K528" s="578" t="s">
        <v>15</v>
      </c>
      <c r="L528" s="340"/>
    </row>
    <row r="529" spans="1:12" ht="33.75" x14ac:dyDescent="0.25">
      <c r="A529" s="580">
        <v>521</v>
      </c>
      <c r="B529" s="263" t="s">
        <v>575</v>
      </c>
      <c r="C529" s="262" t="s">
        <v>46862</v>
      </c>
      <c r="D529" s="70"/>
      <c r="E529" s="578"/>
      <c r="F529" s="123"/>
      <c r="G529" s="683">
        <v>7618</v>
      </c>
      <c r="H529" s="683">
        <v>7618</v>
      </c>
      <c r="I529" s="668"/>
      <c r="J529" s="223"/>
      <c r="K529" s="578" t="s">
        <v>15</v>
      </c>
      <c r="L529" s="340"/>
    </row>
    <row r="530" spans="1:12" ht="33.75" x14ac:dyDescent="0.25">
      <c r="A530" s="580">
        <v>522</v>
      </c>
      <c r="B530" s="263" t="s">
        <v>577</v>
      </c>
      <c r="C530" s="262" t="s">
        <v>46862</v>
      </c>
      <c r="D530" s="70"/>
      <c r="E530" s="578"/>
      <c r="F530" s="123"/>
      <c r="G530" s="683">
        <v>1229</v>
      </c>
      <c r="H530" s="683">
        <v>1229</v>
      </c>
      <c r="I530" s="668"/>
      <c r="J530" s="223"/>
      <c r="K530" s="578" t="s">
        <v>15</v>
      </c>
      <c r="L530" s="340"/>
    </row>
    <row r="531" spans="1:12" ht="33.75" x14ac:dyDescent="0.25">
      <c r="A531" s="580">
        <v>523</v>
      </c>
      <c r="B531" s="263" t="s">
        <v>576</v>
      </c>
      <c r="C531" s="262" t="s">
        <v>46862</v>
      </c>
      <c r="D531" s="70"/>
      <c r="E531" s="578"/>
      <c r="F531" s="123"/>
      <c r="G531" s="683">
        <v>2662</v>
      </c>
      <c r="H531" s="683">
        <v>2662</v>
      </c>
      <c r="I531" s="668"/>
      <c r="J531" s="223"/>
      <c r="K531" s="578" t="s">
        <v>15</v>
      </c>
      <c r="L531" s="340"/>
    </row>
    <row r="532" spans="1:12" ht="33.75" x14ac:dyDescent="0.25">
      <c r="A532" s="580">
        <v>524</v>
      </c>
      <c r="B532" s="263" t="s">
        <v>578</v>
      </c>
      <c r="C532" s="262" t="s">
        <v>46863</v>
      </c>
      <c r="D532" s="70" t="s">
        <v>46864</v>
      </c>
      <c r="E532" s="578"/>
      <c r="F532" s="123"/>
      <c r="G532" s="683">
        <v>206813</v>
      </c>
      <c r="H532" s="683">
        <v>157694.76</v>
      </c>
      <c r="I532" s="668"/>
      <c r="J532" s="223"/>
      <c r="K532" s="578" t="s">
        <v>15</v>
      </c>
      <c r="L532" s="340"/>
    </row>
    <row r="533" spans="1:12" ht="33.75" x14ac:dyDescent="0.25">
      <c r="A533" s="580">
        <v>525</v>
      </c>
      <c r="B533" s="263" t="s">
        <v>580</v>
      </c>
      <c r="C533" s="262" t="s">
        <v>46865</v>
      </c>
      <c r="D533" s="70"/>
      <c r="E533" s="578"/>
      <c r="F533" s="123"/>
      <c r="G533" s="683">
        <v>8739</v>
      </c>
      <c r="H533" s="683">
        <v>8739</v>
      </c>
      <c r="I533" s="668"/>
      <c r="J533" s="223"/>
      <c r="K533" s="578" t="s">
        <v>15</v>
      </c>
      <c r="L533" s="340"/>
    </row>
    <row r="534" spans="1:12" ht="33.75" x14ac:dyDescent="0.25">
      <c r="A534" s="580">
        <v>526</v>
      </c>
      <c r="B534" s="263" t="s">
        <v>584</v>
      </c>
      <c r="C534" s="262" t="s">
        <v>46865</v>
      </c>
      <c r="D534" s="70"/>
      <c r="E534" s="578"/>
      <c r="F534" s="123"/>
      <c r="G534" s="683">
        <v>1725</v>
      </c>
      <c r="H534" s="683">
        <v>1725</v>
      </c>
      <c r="I534" s="668"/>
      <c r="J534" s="223"/>
      <c r="K534" s="578" t="s">
        <v>15</v>
      </c>
      <c r="L534" s="340"/>
    </row>
    <row r="535" spans="1:12" ht="33.75" x14ac:dyDescent="0.25">
      <c r="A535" s="580">
        <v>527</v>
      </c>
      <c r="B535" s="263" t="s">
        <v>582</v>
      </c>
      <c r="C535" s="262" t="s">
        <v>46865</v>
      </c>
      <c r="D535" s="70"/>
      <c r="E535" s="578"/>
      <c r="F535" s="123"/>
      <c r="G535" s="683">
        <v>2961</v>
      </c>
      <c r="H535" s="683">
        <v>2961</v>
      </c>
      <c r="I535" s="668"/>
      <c r="J535" s="223"/>
      <c r="K535" s="578" t="s">
        <v>15</v>
      </c>
      <c r="L535" s="340"/>
    </row>
    <row r="536" spans="1:12" ht="33.75" x14ac:dyDescent="0.25">
      <c r="A536" s="580">
        <v>528</v>
      </c>
      <c r="B536" s="263" t="s">
        <v>579</v>
      </c>
      <c r="C536" s="262" t="s">
        <v>46865</v>
      </c>
      <c r="D536" s="70"/>
      <c r="E536" s="578"/>
      <c r="F536" s="123"/>
      <c r="G536" s="683">
        <v>5117</v>
      </c>
      <c r="H536" s="683">
        <v>5117</v>
      </c>
      <c r="I536" s="668"/>
      <c r="J536" s="223"/>
      <c r="K536" s="578" t="s">
        <v>15</v>
      </c>
      <c r="L536" s="340"/>
    </row>
    <row r="537" spans="1:12" ht="33.75" x14ac:dyDescent="0.25">
      <c r="A537" s="580">
        <v>529</v>
      </c>
      <c r="B537" s="263" t="s">
        <v>583</v>
      </c>
      <c r="C537" s="262" t="s">
        <v>46865</v>
      </c>
      <c r="D537" s="70"/>
      <c r="E537" s="578"/>
      <c r="F537" s="123"/>
      <c r="G537" s="683">
        <v>2203</v>
      </c>
      <c r="H537" s="683">
        <v>2203</v>
      </c>
      <c r="I537" s="668"/>
      <c r="J537" s="223"/>
      <c r="K537" s="578" t="s">
        <v>15</v>
      </c>
      <c r="L537" s="340"/>
    </row>
    <row r="538" spans="1:12" ht="33.75" x14ac:dyDescent="0.25">
      <c r="A538" s="580">
        <v>530</v>
      </c>
      <c r="B538" s="263" t="s">
        <v>581</v>
      </c>
      <c r="C538" s="262" t="s">
        <v>46865</v>
      </c>
      <c r="D538" s="70"/>
      <c r="E538" s="578"/>
      <c r="F538" s="123"/>
      <c r="G538" s="683">
        <v>3130</v>
      </c>
      <c r="H538" s="683">
        <v>3130</v>
      </c>
      <c r="I538" s="668"/>
      <c r="J538" s="223"/>
      <c r="K538" s="578" t="s">
        <v>15</v>
      </c>
      <c r="L538" s="340"/>
    </row>
    <row r="539" spans="1:12" ht="33.75" x14ac:dyDescent="0.25">
      <c r="A539" s="580">
        <v>531</v>
      </c>
      <c r="B539" s="263" t="s">
        <v>585</v>
      </c>
      <c r="C539" s="262" t="s">
        <v>46865</v>
      </c>
      <c r="D539" s="70"/>
      <c r="E539" s="578"/>
      <c r="F539" s="123"/>
      <c r="G539" s="683">
        <v>2814</v>
      </c>
      <c r="H539" s="683">
        <v>2814</v>
      </c>
      <c r="I539" s="668"/>
      <c r="J539" s="223"/>
      <c r="K539" s="578" t="s">
        <v>15</v>
      </c>
      <c r="L539" s="340"/>
    </row>
    <row r="540" spans="1:12" ht="33.75" x14ac:dyDescent="0.25">
      <c r="A540" s="580">
        <v>532</v>
      </c>
      <c r="B540" s="263" t="s">
        <v>586</v>
      </c>
      <c r="C540" s="262" t="s">
        <v>46865</v>
      </c>
      <c r="D540" s="70"/>
      <c r="E540" s="578"/>
      <c r="F540" s="123"/>
      <c r="G540" s="683">
        <v>2125</v>
      </c>
      <c r="H540" s="683">
        <v>2125</v>
      </c>
      <c r="I540" s="668"/>
      <c r="J540" s="223"/>
      <c r="K540" s="578" t="s">
        <v>15</v>
      </c>
      <c r="L540" s="340"/>
    </row>
    <row r="541" spans="1:12" ht="33.75" x14ac:dyDescent="0.25">
      <c r="A541" s="580">
        <v>533</v>
      </c>
      <c r="B541" s="263" t="s">
        <v>587</v>
      </c>
      <c r="C541" s="262" t="s">
        <v>46866</v>
      </c>
      <c r="D541" s="70"/>
      <c r="E541" s="578"/>
      <c r="F541" s="123"/>
      <c r="G541" s="683">
        <v>112740</v>
      </c>
      <c r="H541" s="683">
        <v>98647.5</v>
      </c>
      <c r="I541" s="668"/>
      <c r="J541" s="223"/>
      <c r="K541" s="578" t="s">
        <v>15</v>
      </c>
      <c r="L541" s="340"/>
    </row>
    <row r="542" spans="1:12" ht="33.75" x14ac:dyDescent="0.25">
      <c r="A542" s="580">
        <v>534</v>
      </c>
      <c r="B542" s="263" t="s">
        <v>588</v>
      </c>
      <c r="C542" s="262" t="s">
        <v>46866</v>
      </c>
      <c r="D542" s="70"/>
      <c r="E542" s="578"/>
      <c r="F542" s="123"/>
      <c r="G542" s="683">
        <v>4354</v>
      </c>
      <c r="H542" s="683">
        <v>4354</v>
      </c>
      <c r="I542" s="668"/>
      <c r="J542" s="223"/>
      <c r="K542" s="578" t="s">
        <v>15</v>
      </c>
      <c r="L542" s="340"/>
    </row>
    <row r="543" spans="1:12" ht="33.75" x14ac:dyDescent="0.25">
      <c r="A543" s="580">
        <v>535</v>
      </c>
      <c r="B543" s="263" t="s">
        <v>589</v>
      </c>
      <c r="C543" s="262" t="s">
        <v>46867</v>
      </c>
      <c r="D543" s="70"/>
      <c r="E543" s="578"/>
      <c r="F543" s="123"/>
      <c r="G543" s="683">
        <v>1043</v>
      </c>
      <c r="H543" s="683">
        <v>1043</v>
      </c>
      <c r="I543" s="668"/>
      <c r="J543" s="223"/>
      <c r="K543" s="578" t="s">
        <v>15</v>
      </c>
      <c r="L543" s="340"/>
    </row>
    <row r="544" spans="1:12" ht="45" x14ac:dyDescent="0.25">
      <c r="A544" s="580">
        <v>536</v>
      </c>
      <c r="B544" s="263" t="s">
        <v>590</v>
      </c>
      <c r="C544" s="262" t="s">
        <v>46868</v>
      </c>
      <c r="D544" s="70" t="s">
        <v>46429</v>
      </c>
      <c r="E544" s="578"/>
      <c r="F544" s="123"/>
      <c r="G544" s="683">
        <v>727579</v>
      </c>
      <c r="H544" s="683">
        <v>663916.02</v>
      </c>
      <c r="I544" s="668"/>
      <c r="J544" s="223"/>
      <c r="K544" s="578" t="s">
        <v>15</v>
      </c>
      <c r="L544" s="340"/>
    </row>
    <row r="545" spans="1:12" ht="33.75" x14ac:dyDescent="0.25">
      <c r="A545" s="580">
        <v>537</v>
      </c>
      <c r="B545" s="263" t="s">
        <v>592</v>
      </c>
      <c r="C545" s="262" t="s">
        <v>46869</v>
      </c>
      <c r="D545" s="70"/>
      <c r="E545" s="578"/>
      <c r="F545" s="123"/>
      <c r="G545" s="683">
        <v>5178</v>
      </c>
      <c r="H545" s="683">
        <v>5178</v>
      </c>
      <c r="I545" s="668"/>
      <c r="J545" s="223"/>
      <c r="K545" s="578" t="s">
        <v>15</v>
      </c>
      <c r="L545" s="340"/>
    </row>
    <row r="546" spans="1:12" ht="33.75" x14ac:dyDescent="0.25">
      <c r="A546" s="580">
        <v>538</v>
      </c>
      <c r="B546" s="263" t="s">
        <v>591</v>
      </c>
      <c r="C546" s="262" t="s">
        <v>46869</v>
      </c>
      <c r="D546" s="70"/>
      <c r="E546" s="578"/>
      <c r="F546" s="123"/>
      <c r="G546" s="683">
        <v>2518</v>
      </c>
      <c r="H546" s="683">
        <v>2518</v>
      </c>
      <c r="I546" s="668"/>
      <c r="J546" s="223"/>
      <c r="K546" s="578" t="s">
        <v>15</v>
      </c>
      <c r="L546" s="340"/>
    </row>
    <row r="547" spans="1:12" ht="45" x14ac:dyDescent="0.25">
      <c r="A547" s="580">
        <v>539</v>
      </c>
      <c r="B547" s="263" t="s">
        <v>593</v>
      </c>
      <c r="C547" s="262" t="s">
        <v>46870</v>
      </c>
      <c r="D547" s="70" t="s">
        <v>46429</v>
      </c>
      <c r="E547" s="578"/>
      <c r="F547" s="123"/>
      <c r="G547" s="683">
        <v>143752</v>
      </c>
      <c r="H547" s="683">
        <v>109611.51</v>
      </c>
      <c r="I547" s="668"/>
      <c r="J547" s="223"/>
      <c r="K547" s="578" t="s">
        <v>15</v>
      </c>
      <c r="L547" s="340"/>
    </row>
    <row r="548" spans="1:12" ht="45" x14ac:dyDescent="0.25">
      <c r="A548" s="580">
        <v>540</v>
      </c>
      <c r="B548" s="263" t="s">
        <v>594</v>
      </c>
      <c r="C548" s="262" t="s">
        <v>46870</v>
      </c>
      <c r="D548" s="70" t="s">
        <v>46429</v>
      </c>
      <c r="E548" s="578"/>
      <c r="F548" s="123"/>
      <c r="G548" s="683">
        <v>44676</v>
      </c>
      <c r="H548" s="683">
        <v>34065.449999999997</v>
      </c>
      <c r="I548" s="668"/>
      <c r="J548" s="223"/>
      <c r="K548" s="578" t="s">
        <v>15</v>
      </c>
      <c r="L548" s="340"/>
    </row>
    <row r="549" spans="1:12" ht="45" x14ac:dyDescent="0.25">
      <c r="A549" s="580">
        <v>541</v>
      </c>
      <c r="B549" s="263" t="s">
        <v>595</v>
      </c>
      <c r="C549" s="262" t="s">
        <v>46870</v>
      </c>
      <c r="D549" s="70" t="s">
        <v>46429</v>
      </c>
      <c r="E549" s="578"/>
      <c r="F549" s="123"/>
      <c r="G549" s="683">
        <v>26740</v>
      </c>
      <c r="H549" s="683">
        <v>20389.86</v>
      </c>
      <c r="I549" s="668"/>
      <c r="J549" s="223"/>
      <c r="K549" s="578" t="s">
        <v>15</v>
      </c>
      <c r="L549" s="340"/>
    </row>
    <row r="550" spans="1:12" ht="45" x14ac:dyDescent="0.25">
      <c r="A550" s="580">
        <v>542</v>
      </c>
      <c r="B550" s="263" t="s">
        <v>599</v>
      </c>
      <c r="C550" s="262" t="s">
        <v>46871</v>
      </c>
      <c r="D550" s="70" t="s">
        <v>46429</v>
      </c>
      <c r="E550" s="578"/>
      <c r="F550" s="123"/>
      <c r="G550" s="683">
        <v>151241</v>
      </c>
      <c r="H550" s="683">
        <v>115321.11</v>
      </c>
      <c r="I550" s="668"/>
      <c r="J550" s="223"/>
      <c r="K550" s="578" t="s">
        <v>15</v>
      </c>
      <c r="L550" s="340"/>
    </row>
    <row r="551" spans="1:12" ht="45" x14ac:dyDescent="0.25">
      <c r="A551" s="580">
        <v>543</v>
      </c>
      <c r="B551" s="263" t="s">
        <v>597</v>
      </c>
      <c r="C551" s="262" t="s">
        <v>46871</v>
      </c>
      <c r="D551" s="70" t="s">
        <v>46429</v>
      </c>
      <c r="E551" s="578"/>
      <c r="F551" s="123"/>
      <c r="G551" s="683">
        <v>170294</v>
      </c>
      <c r="H551" s="683">
        <v>129849.48</v>
      </c>
      <c r="I551" s="668"/>
      <c r="J551" s="223"/>
      <c r="K551" s="578" t="s">
        <v>15</v>
      </c>
      <c r="L551" s="340"/>
    </row>
    <row r="552" spans="1:12" ht="45" x14ac:dyDescent="0.25">
      <c r="A552" s="580">
        <v>544</v>
      </c>
      <c r="B552" s="263" t="s">
        <v>598</v>
      </c>
      <c r="C552" s="262" t="s">
        <v>46871</v>
      </c>
      <c r="D552" s="70" t="s">
        <v>46429</v>
      </c>
      <c r="E552" s="578"/>
      <c r="F552" s="123"/>
      <c r="G552" s="683">
        <v>485129</v>
      </c>
      <c r="H552" s="683">
        <v>369910.71</v>
      </c>
      <c r="I552" s="668"/>
      <c r="J552" s="223"/>
      <c r="K552" s="578" t="s">
        <v>15</v>
      </c>
      <c r="L552" s="340"/>
    </row>
    <row r="553" spans="1:12" ht="45" x14ac:dyDescent="0.25">
      <c r="A553" s="580">
        <v>545</v>
      </c>
      <c r="B553" s="263" t="s">
        <v>596</v>
      </c>
      <c r="C553" s="262" t="s">
        <v>46871</v>
      </c>
      <c r="D553" s="70" t="s">
        <v>46429</v>
      </c>
      <c r="E553" s="578"/>
      <c r="F553" s="123"/>
      <c r="G553" s="683">
        <v>285664</v>
      </c>
      <c r="H553" s="683">
        <v>217819.41</v>
      </c>
      <c r="I553" s="668"/>
      <c r="J553" s="223"/>
      <c r="K553" s="578" t="s">
        <v>15</v>
      </c>
      <c r="L553" s="340"/>
    </row>
    <row r="554" spans="1:12" ht="33.75" x14ac:dyDescent="0.25">
      <c r="A554" s="580">
        <v>546</v>
      </c>
      <c r="B554" s="263" t="s">
        <v>611</v>
      </c>
      <c r="C554" s="262" t="s">
        <v>46872</v>
      </c>
      <c r="D554" s="70"/>
      <c r="E554" s="578"/>
      <c r="F554" s="123"/>
      <c r="G554" s="683">
        <v>6984</v>
      </c>
      <c r="H554" s="683">
        <v>6984</v>
      </c>
      <c r="I554" s="668"/>
      <c r="J554" s="223"/>
      <c r="K554" s="578" t="s">
        <v>15</v>
      </c>
      <c r="L554" s="340"/>
    </row>
    <row r="555" spans="1:12" ht="33.75" x14ac:dyDescent="0.25">
      <c r="A555" s="580">
        <v>547</v>
      </c>
      <c r="B555" s="263" t="s">
        <v>601</v>
      </c>
      <c r="C555" s="262" t="s">
        <v>46872</v>
      </c>
      <c r="D555" s="70"/>
      <c r="E555" s="578"/>
      <c r="F555" s="123"/>
      <c r="G555" s="683">
        <v>7455</v>
      </c>
      <c r="H555" s="683">
        <v>7455</v>
      </c>
      <c r="I555" s="668"/>
      <c r="J555" s="223"/>
      <c r="K555" s="578" t="s">
        <v>15</v>
      </c>
      <c r="L555" s="340"/>
    </row>
    <row r="556" spans="1:12" ht="33.75" x14ac:dyDescent="0.25">
      <c r="A556" s="580">
        <v>548</v>
      </c>
      <c r="B556" s="263" t="s">
        <v>602</v>
      </c>
      <c r="C556" s="262" t="s">
        <v>46872</v>
      </c>
      <c r="D556" s="70"/>
      <c r="E556" s="578"/>
      <c r="F556" s="123"/>
      <c r="G556" s="683">
        <v>6483</v>
      </c>
      <c r="H556" s="683">
        <v>6483</v>
      </c>
      <c r="I556" s="668"/>
      <c r="J556" s="223"/>
      <c r="K556" s="578" t="s">
        <v>15</v>
      </c>
      <c r="L556" s="340"/>
    </row>
    <row r="557" spans="1:12" ht="33.75" x14ac:dyDescent="0.25">
      <c r="A557" s="580">
        <v>549</v>
      </c>
      <c r="B557" s="263" t="s">
        <v>603</v>
      </c>
      <c r="C557" s="262" t="s">
        <v>46872</v>
      </c>
      <c r="D557" s="70"/>
      <c r="E557" s="578"/>
      <c r="F557" s="123"/>
      <c r="G557" s="683">
        <v>14761</v>
      </c>
      <c r="H557" s="683">
        <v>14761</v>
      </c>
      <c r="I557" s="668"/>
      <c r="J557" s="223"/>
      <c r="K557" s="578" t="s">
        <v>15</v>
      </c>
      <c r="L557" s="340"/>
    </row>
    <row r="558" spans="1:12" ht="33.75" x14ac:dyDescent="0.25">
      <c r="A558" s="580">
        <v>550</v>
      </c>
      <c r="B558" s="263" t="s">
        <v>607</v>
      </c>
      <c r="C558" s="262" t="s">
        <v>46872</v>
      </c>
      <c r="D558" s="70"/>
      <c r="E558" s="578"/>
      <c r="F558" s="123"/>
      <c r="G558" s="683">
        <v>6346</v>
      </c>
      <c r="H558" s="683">
        <v>6346</v>
      </c>
      <c r="I558" s="668"/>
      <c r="J558" s="223"/>
      <c r="K558" s="578" t="s">
        <v>15</v>
      </c>
      <c r="L558" s="340"/>
    </row>
    <row r="559" spans="1:12" ht="33.75" x14ac:dyDescent="0.25">
      <c r="A559" s="580">
        <v>551</v>
      </c>
      <c r="B559" s="263" t="s">
        <v>609</v>
      </c>
      <c r="C559" s="262" t="s">
        <v>46872</v>
      </c>
      <c r="D559" s="70"/>
      <c r="E559" s="578"/>
      <c r="F559" s="123"/>
      <c r="G559" s="683">
        <v>67011</v>
      </c>
      <c r="H559" s="683">
        <v>67011</v>
      </c>
      <c r="I559" s="668"/>
      <c r="J559" s="223"/>
      <c r="K559" s="578" t="s">
        <v>15</v>
      </c>
      <c r="L559" s="340"/>
    </row>
    <row r="560" spans="1:12" ht="33.75" x14ac:dyDescent="0.25">
      <c r="A560" s="580">
        <v>552</v>
      </c>
      <c r="B560" s="263" t="s">
        <v>610</v>
      </c>
      <c r="C560" s="262" t="s">
        <v>46872</v>
      </c>
      <c r="D560" s="70"/>
      <c r="E560" s="578"/>
      <c r="F560" s="123"/>
      <c r="G560" s="683">
        <v>5518</v>
      </c>
      <c r="H560" s="683">
        <v>5518</v>
      </c>
      <c r="I560" s="668"/>
      <c r="J560" s="223"/>
      <c r="K560" s="578" t="s">
        <v>15</v>
      </c>
      <c r="L560" s="340"/>
    </row>
    <row r="561" spans="1:12" ht="33.75" x14ac:dyDescent="0.25">
      <c r="A561" s="580">
        <v>553</v>
      </c>
      <c r="B561" s="263" t="s">
        <v>604</v>
      </c>
      <c r="C561" s="262" t="s">
        <v>46872</v>
      </c>
      <c r="D561" s="70"/>
      <c r="E561" s="578"/>
      <c r="F561" s="123"/>
      <c r="G561" s="684">
        <v>948</v>
      </c>
      <c r="H561" s="684">
        <v>611.70000000000005</v>
      </c>
      <c r="I561" s="668"/>
      <c r="J561" s="223"/>
      <c r="K561" s="578" t="s">
        <v>15</v>
      </c>
      <c r="L561" s="340"/>
    </row>
    <row r="562" spans="1:12" ht="33.75" x14ac:dyDescent="0.25">
      <c r="A562" s="580">
        <v>554</v>
      </c>
      <c r="B562" s="263" t="s">
        <v>608</v>
      </c>
      <c r="C562" s="262" t="s">
        <v>46872</v>
      </c>
      <c r="D562" s="70"/>
      <c r="E562" s="578"/>
      <c r="F562" s="123"/>
      <c r="G562" s="683">
        <v>2414</v>
      </c>
      <c r="H562" s="683">
        <v>2414</v>
      </c>
      <c r="I562" s="668"/>
      <c r="J562" s="223"/>
      <c r="K562" s="578" t="s">
        <v>15</v>
      </c>
      <c r="L562" s="340"/>
    </row>
    <row r="563" spans="1:12" ht="33.75" x14ac:dyDescent="0.25">
      <c r="A563" s="580">
        <v>555</v>
      </c>
      <c r="B563" s="263" t="s">
        <v>606</v>
      </c>
      <c r="C563" s="262" t="s">
        <v>46872</v>
      </c>
      <c r="D563" s="70"/>
      <c r="E563" s="578"/>
      <c r="F563" s="123"/>
      <c r="G563" s="683">
        <v>16554</v>
      </c>
      <c r="H563" s="683">
        <v>16554</v>
      </c>
      <c r="I563" s="668"/>
      <c r="J563" s="223"/>
      <c r="K563" s="578" t="s">
        <v>15</v>
      </c>
      <c r="L563" s="340"/>
    </row>
    <row r="564" spans="1:12" ht="33.75" x14ac:dyDescent="0.25">
      <c r="A564" s="580">
        <v>556</v>
      </c>
      <c r="B564" s="263" t="s">
        <v>605</v>
      </c>
      <c r="C564" s="262" t="s">
        <v>46872</v>
      </c>
      <c r="D564" s="70"/>
      <c r="E564" s="578"/>
      <c r="F564" s="123"/>
      <c r="G564" s="684">
        <v>217</v>
      </c>
      <c r="H564" s="684">
        <v>217</v>
      </c>
      <c r="I564" s="668"/>
      <c r="J564" s="223"/>
      <c r="K564" s="578" t="s">
        <v>15</v>
      </c>
      <c r="L564" s="340"/>
    </row>
    <row r="565" spans="1:12" ht="33.75" x14ac:dyDescent="0.25">
      <c r="A565" s="580">
        <v>557</v>
      </c>
      <c r="B565" s="263" t="s">
        <v>600</v>
      </c>
      <c r="C565" s="262" t="s">
        <v>46872</v>
      </c>
      <c r="D565" s="70"/>
      <c r="E565" s="578"/>
      <c r="F565" s="123"/>
      <c r="G565" s="683">
        <v>9428</v>
      </c>
      <c r="H565" s="683">
        <v>9428</v>
      </c>
      <c r="I565" s="668"/>
      <c r="J565" s="223"/>
      <c r="K565" s="578" t="s">
        <v>15</v>
      </c>
      <c r="L565" s="340"/>
    </row>
    <row r="566" spans="1:12" ht="33.75" x14ac:dyDescent="0.25">
      <c r="A566" s="580">
        <v>558</v>
      </c>
      <c r="B566" s="263" t="s">
        <v>613</v>
      </c>
      <c r="C566" s="262" t="s">
        <v>46873</v>
      </c>
      <c r="D566" s="70"/>
      <c r="E566" s="578"/>
      <c r="F566" s="123"/>
      <c r="G566" s="683">
        <v>15934</v>
      </c>
      <c r="H566" s="683">
        <v>15934</v>
      </c>
      <c r="I566" s="668"/>
      <c r="J566" s="223"/>
      <c r="K566" s="578" t="s">
        <v>15</v>
      </c>
      <c r="L566" s="340"/>
    </row>
    <row r="567" spans="1:12" ht="33.75" x14ac:dyDescent="0.25">
      <c r="A567" s="580">
        <v>559</v>
      </c>
      <c r="B567" s="263" t="s">
        <v>612</v>
      </c>
      <c r="C567" s="262" t="s">
        <v>46873</v>
      </c>
      <c r="D567" s="70"/>
      <c r="E567" s="578"/>
      <c r="F567" s="123"/>
      <c r="G567" s="683">
        <v>9536</v>
      </c>
      <c r="H567" s="683">
        <v>9536</v>
      </c>
      <c r="I567" s="668"/>
      <c r="J567" s="223"/>
      <c r="K567" s="578" t="s">
        <v>15</v>
      </c>
      <c r="L567" s="340"/>
    </row>
    <row r="568" spans="1:12" ht="33.75" x14ac:dyDescent="0.25">
      <c r="A568" s="580">
        <v>560</v>
      </c>
      <c r="B568" s="263" t="s">
        <v>614</v>
      </c>
      <c r="C568" s="262" t="s">
        <v>46874</v>
      </c>
      <c r="D568" s="70"/>
      <c r="E568" s="578"/>
      <c r="F568" s="123"/>
      <c r="G568" s="683">
        <v>40684.83</v>
      </c>
      <c r="H568" s="683">
        <v>40684.83</v>
      </c>
      <c r="I568" s="668"/>
      <c r="J568" s="223"/>
      <c r="K568" s="578" t="s">
        <v>15</v>
      </c>
      <c r="L568" s="340"/>
    </row>
    <row r="569" spans="1:12" ht="33.75" x14ac:dyDescent="0.25">
      <c r="A569" s="580">
        <v>561</v>
      </c>
      <c r="B569" s="263" t="s">
        <v>620</v>
      </c>
      <c r="C569" s="262" t="s">
        <v>46875</v>
      </c>
      <c r="D569" s="70"/>
      <c r="E569" s="578"/>
      <c r="F569" s="123"/>
      <c r="G569" s="683">
        <v>4924</v>
      </c>
      <c r="H569" s="683">
        <v>4924</v>
      </c>
      <c r="I569" s="668"/>
      <c r="J569" s="223"/>
      <c r="K569" s="578" t="s">
        <v>15</v>
      </c>
      <c r="L569" s="340"/>
    </row>
    <row r="570" spans="1:12" ht="33.75" x14ac:dyDescent="0.25">
      <c r="A570" s="580">
        <v>562</v>
      </c>
      <c r="B570" s="263" t="s">
        <v>618</v>
      </c>
      <c r="C570" s="262" t="s">
        <v>46875</v>
      </c>
      <c r="D570" s="70"/>
      <c r="E570" s="578"/>
      <c r="F570" s="123"/>
      <c r="G570" s="683">
        <v>27046</v>
      </c>
      <c r="H570" s="683">
        <v>27046</v>
      </c>
      <c r="I570" s="668"/>
      <c r="J570" s="223"/>
      <c r="K570" s="578" t="s">
        <v>15</v>
      </c>
      <c r="L570" s="340"/>
    </row>
    <row r="571" spans="1:12" ht="33.75" x14ac:dyDescent="0.25">
      <c r="A571" s="580">
        <v>563</v>
      </c>
      <c r="B571" s="263" t="s">
        <v>617</v>
      </c>
      <c r="C571" s="262" t="s">
        <v>46875</v>
      </c>
      <c r="D571" s="70"/>
      <c r="E571" s="578"/>
      <c r="F571" s="123"/>
      <c r="G571" s="683">
        <v>8985</v>
      </c>
      <c r="H571" s="683">
        <v>8985</v>
      </c>
      <c r="I571" s="668"/>
      <c r="J571" s="223"/>
      <c r="K571" s="578" t="s">
        <v>15</v>
      </c>
      <c r="L571" s="340"/>
    </row>
    <row r="572" spans="1:12" ht="33.75" x14ac:dyDescent="0.25">
      <c r="A572" s="580">
        <v>564</v>
      </c>
      <c r="B572" s="263" t="s">
        <v>615</v>
      </c>
      <c r="C572" s="262" t="s">
        <v>46875</v>
      </c>
      <c r="D572" s="70"/>
      <c r="E572" s="578"/>
      <c r="F572" s="123"/>
      <c r="G572" s="683">
        <v>28767</v>
      </c>
      <c r="H572" s="683">
        <v>28767</v>
      </c>
      <c r="I572" s="668"/>
      <c r="J572" s="223"/>
      <c r="K572" s="578" t="s">
        <v>15</v>
      </c>
      <c r="L572" s="340"/>
    </row>
    <row r="573" spans="1:12" ht="33.75" x14ac:dyDescent="0.25">
      <c r="A573" s="580">
        <v>565</v>
      </c>
      <c r="B573" s="263" t="s">
        <v>621</v>
      </c>
      <c r="C573" s="262" t="s">
        <v>46875</v>
      </c>
      <c r="D573" s="70"/>
      <c r="E573" s="578"/>
      <c r="F573" s="123"/>
      <c r="G573" s="683">
        <v>6813</v>
      </c>
      <c r="H573" s="683">
        <v>6813</v>
      </c>
      <c r="I573" s="668"/>
      <c r="J573" s="223"/>
      <c r="K573" s="578" t="s">
        <v>15</v>
      </c>
      <c r="L573" s="340"/>
    </row>
    <row r="574" spans="1:12" ht="33.75" x14ac:dyDescent="0.25">
      <c r="A574" s="580">
        <v>566</v>
      </c>
      <c r="B574" s="263" t="s">
        <v>619</v>
      </c>
      <c r="C574" s="262" t="s">
        <v>46875</v>
      </c>
      <c r="D574" s="70"/>
      <c r="E574" s="578"/>
      <c r="F574" s="123"/>
      <c r="G574" s="683">
        <v>8087</v>
      </c>
      <c r="H574" s="683">
        <v>8087</v>
      </c>
      <c r="I574" s="668"/>
      <c r="J574" s="223"/>
      <c r="K574" s="578" t="s">
        <v>15</v>
      </c>
      <c r="L574" s="340"/>
    </row>
    <row r="575" spans="1:12" ht="33.75" x14ac:dyDescent="0.25">
      <c r="A575" s="580">
        <v>567</v>
      </c>
      <c r="B575" s="263" t="s">
        <v>616</v>
      </c>
      <c r="C575" s="262" t="s">
        <v>46875</v>
      </c>
      <c r="D575" s="70"/>
      <c r="E575" s="578"/>
      <c r="F575" s="123"/>
      <c r="G575" s="683">
        <v>6763</v>
      </c>
      <c r="H575" s="683">
        <v>6763</v>
      </c>
      <c r="I575" s="668"/>
      <c r="J575" s="223"/>
      <c r="K575" s="578" t="s">
        <v>15</v>
      </c>
      <c r="L575" s="340"/>
    </row>
    <row r="576" spans="1:12" ht="33.75" x14ac:dyDescent="0.25">
      <c r="A576" s="580">
        <v>568</v>
      </c>
      <c r="B576" s="263" t="s">
        <v>622</v>
      </c>
      <c r="C576" s="262" t="s">
        <v>46876</v>
      </c>
      <c r="D576" s="70"/>
      <c r="E576" s="578"/>
      <c r="F576" s="123"/>
      <c r="G576" s="683">
        <v>2173</v>
      </c>
      <c r="H576" s="683">
        <v>2173</v>
      </c>
      <c r="I576" s="668"/>
      <c r="J576" s="223"/>
      <c r="K576" s="578" t="s">
        <v>15</v>
      </c>
      <c r="L576" s="340"/>
    </row>
    <row r="577" spans="1:12" ht="33.75" x14ac:dyDescent="0.25">
      <c r="A577" s="580">
        <v>569</v>
      </c>
      <c r="B577" s="263" t="s">
        <v>625</v>
      </c>
      <c r="C577" s="262" t="s">
        <v>46877</v>
      </c>
      <c r="D577" s="70"/>
      <c r="E577" s="578"/>
      <c r="F577" s="123"/>
      <c r="G577" s="683">
        <v>169166</v>
      </c>
      <c r="H577" s="683">
        <v>169166</v>
      </c>
      <c r="I577" s="668"/>
      <c r="J577" s="223"/>
      <c r="K577" s="578" t="s">
        <v>15</v>
      </c>
      <c r="L577" s="340"/>
    </row>
    <row r="578" spans="1:12" ht="33.75" x14ac:dyDescent="0.25">
      <c r="A578" s="580">
        <v>570</v>
      </c>
      <c r="B578" s="263" t="s">
        <v>623</v>
      </c>
      <c r="C578" s="262" t="s">
        <v>46877</v>
      </c>
      <c r="D578" s="70"/>
      <c r="E578" s="578"/>
      <c r="F578" s="123"/>
      <c r="G578" s="683">
        <v>7514</v>
      </c>
      <c r="H578" s="683">
        <v>7514</v>
      </c>
      <c r="I578" s="668"/>
      <c r="J578" s="223"/>
      <c r="K578" s="578" t="s">
        <v>15</v>
      </c>
      <c r="L578" s="340"/>
    </row>
    <row r="579" spans="1:12" ht="33.75" x14ac:dyDescent="0.25">
      <c r="A579" s="580">
        <v>571</v>
      </c>
      <c r="B579" s="263" t="s">
        <v>624</v>
      </c>
      <c r="C579" s="262" t="s">
        <v>46877</v>
      </c>
      <c r="D579" s="70"/>
      <c r="E579" s="578"/>
      <c r="F579" s="123"/>
      <c r="G579" s="683">
        <v>105423</v>
      </c>
      <c r="H579" s="683">
        <v>105423</v>
      </c>
      <c r="I579" s="668"/>
      <c r="J579" s="223"/>
      <c r="K579" s="578" t="s">
        <v>15</v>
      </c>
      <c r="L579" s="340"/>
    </row>
    <row r="580" spans="1:12" ht="33.75" x14ac:dyDescent="0.25">
      <c r="A580" s="580">
        <v>572</v>
      </c>
      <c r="B580" s="263" t="s">
        <v>626</v>
      </c>
      <c r="C580" s="262" t="s">
        <v>46878</v>
      </c>
      <c r="D580" s="70"/>
      <c r="E580" s="578"/>
      <c r="F580" s="123"/>
      <c r="G580" s="683">
        <v>19691</v>
      </c>
      <c r="H580" s="683">
        <v>19691</v>
      </c>
      <c r="I580" s="668"/>
      <c r="J580" s="223"/>
      <c r="K580" s="578" t="s">
        <v>15</v>
      </c>
      <c r="L580" s="340"/>
    </row>
    <row r="581" spans="1:12" ht="45" x14ac:dyDescent="0.25">
      <c r="A581" s="580">
        <v>573</v>
      </c>
      <c r="B581" s="263" t="s">
        <v>627</v>
      </c>
      <c r="C581" s="262" t="s">
        <v>46879</v>
      </c>
      <c r="D581" s="70" t="s">
        <v>46429</v>
      </c>
      <c r="E581" s="578"/>
      <c r="F581" s="123"/>
      <c r="G581" s="683">
        <v>228340</v>
      </c>
      <c r="H581" s="683">
        <v>174109.86</v>
      </c>
      <c r="I581" s="668"/>
      <c r="J581" s="223"/>
      <c r="K581" s="578" t="s">
        <v>15</v>
      </c>
      <c r="L581" s="340"/>
    </row>
    <row r="582" spans="1:12" ht="45" x14ac:dyDescent="0.25">
      <c r="A582" s="580">
        <v>574</v>
      </c>
      <c r="B582" s="263" t="s">
        <v>629</v>
      </c>
      <c r="C582" s="262" t="s">
        <v>46880</v>
      </c>
      <c r="D582" s="70" t="s">
        <v>46429</v>
      </c>
      <c r="E582" s="578"/>
      <c r="F582" s="123"/>
      <c r="G582" s="683">
        <v>371447</v>
      </c>
      <c r="H582" s="683">
        <v>283229.09999999998</v>
      </c>
      <c r="I582" s="668"/>
      <c r="J582" s="223"/>
      <c r="K582" s="578" t="s">
        <v>15</v>
      </c>
      <c r="L582" s="340"/>
    </row>
    <row r="583" spans="1:12" ht="45" x14ac:dyDescent="0.25">
      <c r="A583" s="580">
        <v>575</v>
      </c>
      <c r="B583" s="263" t="s">
        <v>628</v>
      </c>
      <c r="C583" s="262" t="s">
        <v>46880</v>
      </c>
      <c r="D583" s="70" t="s">
        <v>46429</v>
      </c>
      <c r="E583" s="578"/>
      <c r="F583" s="123"/>
      <c r="G583" s="683">
        <v>10780</v>
      </c>
      <c r="H583" s="683">
        <v>8220.36</v>
      </c>
      <c r="I583" s="668"/>
      <c r="J583" s="223"/>
      <c r="K583" s="578" t="s">
        <v>15</v>
      </c>
      <c r="L583" s="340"/>
    </row>
    <row r="584" spans="1:12" ht="33.75" x14ac:dyDescent="0.25">
      <c r="A584" s="580">
        <v>576</v>
      </c>
      <c r="B584" s="263" t="s">
        <v>630</v>
      </c>
      <c r="C584" s="262" t="s">
        <v>46881</v>
      </c>
      <c r="D584" s="70"/>
      <c r="E584" s="578"/>
      <c r="F584" s="123"/>
      <c r="G584" s="683">
        <v>66281</v>
      </c>
      <c r="H584" s="683">
        <v>66281</v>
      </c>
      <c r="I584" s="668"/>
      <c r="J584" s="223"/>
      <c r="K584" s="578" t="s">
        <v>15</v>
      </c>
      <c r="L584" s="340"/>
    </row>
    <row r="585" spans="1:12" ht="45" x14ac:dyDescent="0.25">
      <c r="A585" s="580">
        <v>577</v>
      </c>
      <c r="B585" s="263" t="s">
        <v>631</v>
      </c>
      <c r="C585" s="262" t="s">
        <v>46882</v>
      </c>
      <c r="D585" s="70" t="s">
        <v>46429</v>
      </c>
      <c r="E585" s="578"/>
      <c r="F585" s="123"/>
      <c r="G585" s="683">
        <v>61600</v>
      </c>
      <c r="H585" s="683">
        <v>46970.61</v>
      </c>
      <c r="I585" s="668"/>
      <c r="J585" s="223"/>
      <c r="K585" s="578" t="s">
        <v>15</v>
      </c>
      <c r="L585" s="340"/>
    </row>
    <row r="586" spans="1:12" ht="33.75" x14ac:dyDescent="0.25">
      <c r="A586" s="580">
        <v>578</v>
      </c>
      <c r="B586" s="263" t="s">
        <v>632</v>
      </c>
      <c r="C586" s="262" t="s">
        <v>46883</v>
      </c>
      <c r="D586" s="70"/>
      <c r="E586" s="578"/>
      <c r="F586" s="123"/>
      <c r="G586" s="683">
        <v>106090</v>
      </c>
      <c r="H586" s="683">
        <v>106090</v>
      </c>
      <c r="I586" s="668"/>
      <c r="J586" s="223"/>
      <c r="K586" s="578" t="s">
        <v>15</v>
      </c>
      <c r="L586" s="340"/>
    </row>
    <row r="587" spans="1:12" ht="33.75" x14ac:dyDescent="0.25">
      <c r="A587" s="580">
        <v>579</v>
      </c>
      <c r="B587" s="263" t="s">
        <v>633</v>
      </c>
      <c r="C587" s="262" t="s">
        <v>46884</v>
      </c>
      <c r="D587" s="70"/>
      <c r="E587" s="578"/>
      <c r="F587" s="123"/>
      <c r="G587" s="683">
        <v>10560</v>
      </c>
      <c r="H587" s="683">
        <v>10560</v>
      </c>
      <c r="I587" s="668"/>
      <c r="J587" s="223"/>
      <c r="K587" s="578" t="s">
        <v>15</v>
      </c>
      <c r="L587" s="340"/>
    </row>
    <row r="588" spans="1:12" ht="33.75" x14ac:dyDescent="0.25">
      <c r="A588" s="580">
        <v>580</v>
      </c>
      <c r="B588" s="263" t="s">
        <v>634</v>
      </c>
      <c r="C588" s="262" t="s">
        <v>46885</v>
      </c>
      <c r="D588" s="70"/>
      <c r="E588" s="578"/>
      <c r="F588" s="123"/>
      <c r="G588" s="683">
        <v>130348</v>
      </c>
      <c r="H588" s="683">
        <v>130348</v>
      </c>
      <c r="I588" s="668"/>
      <c r="J588" s="223"/>
      <c r="K588" s="578" t="s">
        <v>15</v>
      </c>
      <c r="L588" s="340"/>
    </row>
    <row r="589" spans="1:12" ht="33.75" x14ac:dyDescent="0.25">
      <c r="A589" s="580">
        <v>581</v>
      </c>
      <c r="B589" s="263" t="s">
        <v>635</v>
      </c>
      <c r="C589" s="262" t="s">
        <v>46886</v>
      </c>
      <c r="D589" s="70"/>
      <c r="E589" s="578"/>
      <c r="F589" s="123"/>
      <c r="G589" s="683">
        <v>61217</v>
      </c>
      <c r="H589" s="683">
        <v>61217</v>
      </c>
      <c r="I589" s="668"/>
      <c r="J589" s="223"/>
      <c r="K589" s="578" t="s">
        <v>15</v>
      </c>
      <c r="L589" s="340"/>
    </row>
    <row r="590" spans="1:12" ht="33.75" x14ac:dyDescent="0.25">
      <c r="A590" s="580">
        <v>582</v>
      </c>
      <c r="B590" s="263" t="s">
        <v>644</v>
      </c>
      <c r="C590" s="262" t="s">
        <v>46887</v>
      </c>
      <c r="D590" s="70"/>
      <c r="E590" s="578"/>
      <c r="F590" s="123"/>
      <c r="G590" s="683">
        <v>1689</v>
      </c>
      <c r="H590" s="683">
        <v>1689</v>
      </c>
      <c r="I590" s="668"/>
      <c r="J590" s="223"/>
      <c r="K590" s="578" t="s">
        <v>15</v>
      </c>
      <c r="L590" s="340"/>
    </row>
    <row r="591" spans="1:12" ht="33.75" x14ac:dyDescent="0.25">
      <c r="A591" s="580">
        <v>583</v>
      </c>
      <c r="B591" s="263" t="s">
        <v>643</v>
      </c>
      <c r="C591" s="262" t="s">
        <v>46887</v>
      </c>
      <c r="D591" s="70"/>
      <c r="E591" s="578"/>
      <c r="F591" s="123"/>
      <c r="G591" s="683">
        <v>2072</v>
      </c>
      <c r="H591" s="683">
        <v>2072</v>
      </c>
      <c r="I591" s="668"/>
      <c r="J591" s="223"/>
      <c r="K591" s="578" t="s">
        <v>15</v>
      </c>
      <c r="L591" s="340"/>
    </row>
    <row r="592" spans="1:12" ht="45" x14ac:dyDescent="0.25">
      <c r="A592" s="580">
        <v>584</v>
      </c>
      <c r="B592" s="263" t="s">
        <v>640</v>
      </c>
      <c r="C592" s="262" t="s">
        <v>46887</v>
      </c>
      <c r="D592" s="70" t="s">
        <v>46429</v>
      </c>
      <c r="E592" s="578"/>
      <c r="F592" s="123"/>
      <c r="G592" s="683">
        <v>25276</v>
      </c>
      <c r="H592" s="683">
        <v>25276</v>
      </c>
      <c r="I592" s="668"/>
      <c r="J592" s="223"/>
      <c r="K592" s="578" t="s">
        <v>15</v>
      </c>
      <c r="L592" s="340"/>
    </row>
    <row r="593" spans="1:12" ht="33.75" x14ac:dyDescent="0.25">
      <c r="A593" s="580">
        <v>585</v>
      </c>
      <c r="B593" s="263" t="s">
        <v>639</v>
      </c>
      <c r="C593" s="262" t="s">
        <v>46887</v>
      </c>
      <c r="D593" s="70"/>
      <c r="E593" s="578"/>
      <c r="F593" s="123"/>
      <c r="G593" s="683">
        <v>1520</v>
      </c>
      <c r="H593" s="683">
        <v>1520</v>
      </c>
      <c r="I593" s="668"/>
      <c r="J593" s="223"/>
      <c r="K593" s="578" t="s">
        <v>15</v>
      </c>
      <c r="L593" s="340"/>
    </row>
    <row r="594" spans="1:12" ht="33.75" x14ac:dyDescent="0.25">
      <c r="A594" s="580">
        <v>586</v>
      </c>
      <c r="B594" s="263" t="s">
        <v>645</v>
      </c>
      <c r="C594" s="262" t="s">
        <v>46887</v>
      </c>
      <c r="D594" s="70"/>
      <c r="E594" s="578"/>
      <c r="F594" s="123"/>
      <c r="G594" s="683">
        <v>6552</v>
      </c>
      <c r="H594" s="683">
        <v>6552</v>
      </c>
      <c r="I594" s="668"/>
      <c r="J594" s="223"/>
      <c r="K594" s="578" t="s">
        <v>15</v>
      </c>
      <c r="L594" s="340"/>
    </row>
    <row r="595" spans="1:12" ht="33.75" x14ac:dyDescent="0.25">
      <c r="A595" s="580">
        <v>587</v>
      </c>
      <c r="B595" s="263" t="s">
        <v>638</v>
      </c>
      <c r="C595" s="262" t="s">
        <v>46887</v>
      </c>
      <c r="D595" s="70"/>
      <c r="E595" s="578"/>
      <c r="F595" s="123"/>
      <c r="G595" s="683">
        <v>2651</v>
      </c>
      <c r="H595" s="683">
        <v>2651</v>
      </c>
      <c r="I595" s="668"/>
      <c r="J595" s="223"/>
      <c r="K595" s="578" t="s">
        <v>15</v>
      </c>
      <c r="L595" s="340"/>
    </row>
    <row r="596" spans="1:12" ht="33.75" x14ac:dyDescent="0.25">
      <c r="A596" s="580">
        <v>588</v>
      </c>
      <c r="B596" s="263" t="s">
        <v>637</v>
      </c>
      <c r="C596" s="262" t="s">
        <v>46887</v>
      </c>
      <c r="D596" s="70"/>
      <c r="E596" s="578"/>
      <c r="F596" s="123"/>
      <c r="G596" s="683">
        <v>1972</v>
      </c>
      <c r="H596" s="683">
        <v>1972</v>
      </c>
      <c r="I596" s="668"/>
      <c r="J596" s="223"/>
      <c r="K596" s="578" t="s">
        <v>15</v>
      </c>
      <c r="L596" s="340"/>
    </row>
    <row r="597" spans="1:12" ht="33.75" x14ac:dyDescent="0.25">
      <c r="A597" s="580">
        <v>589</v>
      </c>
      <c r="B597" s="263" t="s">
        <v>642</v>
      </c>
      <c r="C597" s="262" t="s">
        <v>46887</v>
      </c>
      <c r="D597" s="70"/>
      <c r="E597" s="578"/>
      <c r="F597" s="123"/>
      <c r="G597" s="683">
        <v>4203</v>
      </c>
      <c r="H597" s="683">
        <v>4203</v>
      </c>
      <c r="I597" s="668"/>
      <c r="J597" s="223"/>
      <c r="K597" s="578" t="s">
        <v>15</v>
      </c>
      <c r="L597" s="340"/>
    </row>
    <row r="598" spans="1:12" ht="33.75" x14ac:dyDescent="0.25">
      <c r="A598" s="580">
        <v>590</v>
      </c>
      <c r="B598" s="263" t="s">
        <v>641</v>
      </c>
      <c r="C598" s="262" t="s">
        <v>46887</v>
      </c>
      <c r="D598" s="70"/>
      <c r="E598" s="578"/>
      <c r="F598" s="123"/>
      <c r="G598" s="683">
        <v>27436</v>
      </c>
      <c r="H598" s="683">
        <v>27436</v>
      </c>
      <c r="I598" s="668"/>
      <c r="J598" s="223"/>
      <c r="K598" s="578" t="s">
        <v>15</v>
      </c>
      <c r="L598" s="340"/>
    </row>
    <row r="599" spans="1:12" ht="33.75" x14ac:dyDescent="0.25">
      <c r="A599" s="580">
        <v>591</v>
      </c>
      <c r="B599" s="263" t="s">
        <v>636</v>
      </c>
      <c r="C599" s="262" t="s">
        <v>46887</v>
      </c>
      <c r="D599" s="70"/>
      <c r="E599" s="578"/>
      <c r="F599" s="123"/>
      <c r="G599" s="683">
        <v>5859</v>
      </c>
      <c r="H599" s="683">
        <v>5859</v>
      </c>
      <c r="I599" s="668"/>
      <c r="J599" s="223"/>
      <c r="K599" s="578" t="s">
        <v>15</v>
      </c>
      <c r="L599" s="340"/>
    </row>
    <row r="600" spans="1:12" ht="33.75" x14ac:dyDescent="0.25">
      <c r="A600" s="580">
        <v>592</v>
      </c>
      <c r="B600" s="263" t="s">
        <v>646</v>
      </c>
      <c r="C600" s="262" t="s">
        <v>46888</v>
      </c>
      <c r="D600" s="70"/>
      <c r="E600" s="578"/>
      <c r="F600" s="123"/>
      <c r="G600" s="683">
        <v>1414</v>
      </c>
      <c r="H600" s="683">
        <v>1414</v>
      </c>
      <c r="I600" s="668"/>
      <c r="J600" s="223"/>
      <c r="K600" s="578" t="s">
        <v>15</v>
      </c>
      <c r="L600" s="340"/>
    </row>
    <row r="601" spans="1:12" ht="45" x14ac:dyDescent="0.25">
      <c r="A601" s="580">
        <v>593</v>
      </c>
      <c r="B601" s="263" t="s">
        <v>650</v>
      </c>
      <c r="C601" s="262" t="s">
        <v>46889</v>
      </c>
      <c r="D601" s="70" t="s">
        <v>46429</v>
      </c>
      <c r="E601" s="578"/>
      <c r="F601" s="123"/>
      <c r="G601" s="683">
        <v>49465</v>
      </c>
      <c r="H601" s="683">
        <v>37716.300000000003</v>
      </c>
      <c r="I601" s="668"/>
      <c r="J601" s="223"/>
      <c r="K601" s="578" t="s">
        <v>15</v>
      </c>
      <c r="L601" s="340"/>
    </row>
    <row r="602" spans="1:12" ht="45" x14ac:dyDescent="0.25">
      <c r="A602" s="580">
        <v>594</v>
      </c>
      <c r="B602" s="263" t="s">
        <v>648</v>
      </c>
      <c r="C602" s="262" t="s">
        <v>46889</v>
      </c>
      <c r="D602" s="70" t="s">
        <v>46429</v>
      </c>
      <c r="E602" s="578"/>
      <c r="F602" s="123"/>
      <c r="G602" s="683">
        <v>65388</v>
      </c>
      <c r="H602" s="683">
        <v>49858.35</v>
      </c>
      <c r="I602" s="668"/>
      <c r="J602" s="223"/>
      <c r="K602" s="578" t="s">
        <v>15</v>
      </c>
      <c r="L602" s="340"/>
    </row>
    <row r="603" spans="1:12" ht="45" x14ac:dyDescent="0.25">
      <c r="A603" s="580">
        <v>595</v>
      </c>
      <c r="B603" s="263" t="s">
        <v>649</v>
      </c>
      <c r="C603" s="262" t="s">
        <v>46889</v>
      </c>
      <c r="D603" s="70" t="s">
        <v>46429</v>
      </c>
      <c r="E603" s="578"/>
      <c r="F603" s="123"/>
      <c r="G603" s="683">
        <v>14476</v>
      </c>
      <c r="H603" s="683">
        <v>11038.56</v>
      </c>
      <c r="I603" s="668"/>
      <c r="J603" s="223"/>
      <c r="K603" s="578" t="s">
        <v>15</v>
      </c>
      <c r="L603" s="340"/>
    </row>
    <row r="604" spans="1:12" ht="45" x14ac:dyDescent="0.25">
      <c r="A604" s="580">
        <v>596</v>
      </c>
      <c r="B604" s="263" t="s">
        <v>647</v>
      </c>
      <c r="C604" s="262" t="s">
        <v>46889</v>
      </c>
      <c r="D604" s="70" t="s">
        <v>46429</v>
      </c>
      <c r="E604" s="578"/>
      <c r="F604" s="123"/>
      <c r="G604" s="683">
        <v>1848</v>
      </c>
      <c r="H604" s="683">
        <v>1409.1</v>
      </c>
      <c r="I604" s="668"/>
      <c r="J604" s="223"/>
      <c r="K604" s="578" t="s">
        <v>15</v>
      </c>
      <c r="L604" s="340"/>
    </row>
    <row r="605" spans="1:12" ht="33.75" x14ac:dyDescent="0.25">
      <c r="A605" s="580">
        <v>597</v>
      </c>
      <c r="B605" s="263" t="s">
        <v>651</v>
      </c>
      <c r="C605" s="262" t="s">
        <v>46890</v>
      </c>
      <c r="D605" s="70"/>
      <c r="E605" s="578"/>
      <c r="F605" s="123"/>
      <c r="G605" s="683">
        <v>128167</v>
      </c>
      <c r="H605" s="683">
        <v>128167</v>
      </c>
      <c r="I605" s="668"/>
      <c r="J605" s="223"/>
      <c r="K605" s="578" t="s">
        <v>15</v>
      </c>
      <c r="L605" s="340"/>
    </row>
    <row r="606" spans="1:12" ht="33.75" x14ac:dyDescent="0.25">
      <c r="A606" s="580">
        <v>598</v>
      </c>
      <c r="B606" s="263" t="s">
        <v>659</v>
      </c>
      <c r="C606" s="262" t="s">
        <v>46891</v>
      </c>
      <c r="D606" s="70"/>
      <c r="E606" s="578"/>
      <c r="F606" s="123"/>
      <c r="G606" s="683">
        <v>10648</v>
      </c>
      <c r="H606" s="683">
        <v>10648</v>
      </c>
      <c r="I606" s="668"/>
      <c r="J606" s="223"/>
      <c r="K606" s="578" t="s">
        <v>15</v>
      </c>
      <c r="L606" s="340"/>
    </row>
    <row r="607" spans="1:12" ht="33.75" x14ac:dyDescent="0.25">
      <c r="A607" s="580">
        <v>599</v>
      </c>
      <c r="B607" s="263" t="s">
        <v>654</v>
      </c>
      <c r="C607" s="262" t="s">
        <v>46891</v>
      </c>
      <c r="D607" s="70"/>
      <c r="E607" s="578"/>
      <c r="F607" s="123"/>
      <c r="G607" s="683">
        <v>4997</v>
      </c>
      <c r="H607" s="683">
        <v>4997</v>
      </c>
      <c r="I607" s="668"/>
      <c r="J607" s="223"/>
      <c r="K607" s="578" t="s">
        <v>15</v>
      </c>
      <c r="L607" s="340"/>
    </row>
    <row r="608" spans="1:12" ht="33.75" x14ac:dyDescent="0.25">
      <c r="A608" s="580">
        <v>600</v>
      </c>
      <c r="B608" s="263" t="s">
        <v>660</v>
      </c>
      <c r="C608" s="262" t="s">
        <v>46891</v>
      </c>
      <c r="D608" s="70"/>
      <c r="E608" s="578"/>
      <c r="F608" s="123"/>
      <c r="G608" s="683">
        <v>2621</v>
      </c>
      <c r="H608" s="683">
        <v>2621</v>
      </c>
      <c r="I608" s="668"/>
      <c r="J608" s="223"/>
      <c r="K608" s="578" t="s">
        <v>15</v>
      </c>
      <c r="L608" s="340"/>
    </row>
    <row r="609" spans="1:12" ht="33.75" x14ac:dyDescent="0.25">
      <c r="A609" s="580">
        <v>601</v>
      </c>
      <c r="B609" s="263" t="s">
        <v>655</v>
      </c>
      <c r="C609" s="262" t="s">
        <v>46891</v>
      </c>
      <c r="D609" s="70"/>
      <c r="E609" s="578"/>
      <c r="F609" s="123"/>
      <c r="G609" s="683">
        <v>1720</v>
      </c>
      <c r="H609" s="683">
        <v>1720</v>
      </c>
      <c r="I609" s="668"/>
      <c r="J609" s="223"/>
      <c r="K609" s="578" t="s">
        <v>15</v>
      </c>
      <c r="L609" s="340"/>
    </row>
    <row r="610" spans="1:12" ht="33.75" x14ac:dyDescent="0.25">
      <c r="A610" s="580">
        <v>602</v>
      </c>
      <c r="B610" s="263" t="s">
        <v>652</v>
      </c>
      <c r="C610" s="262" t="s">
        <v>46891</v>
      </c>
      <c r="D610" s="70"/>
      <c r="E610" s="578"/>
      <c r="F610" s="123"/>
      <c r="G610" s="684">
        <v>819</v>
      </c>
      <c r="H610" s="684">
        <v>819</v>
      </c>
      <c r="I610" s="668"/>
      <c r="J610" s="223"/>
      <c r="K610" s="578" t="s">
        <v>15</v>
      </c>
      <c r="L610" s="340"/>
    </row>
    <row r="611" spans="1:12" ht="33.75" x14ac:dyDescent="0.25">
      <c r="A611" s="580">
        <v>603</v>
      </c>
      <c r="B611" s="263" t="s">
        <v>653</v>
      </c>
      <c r="C611" s="262" t="s">
        <v>46891</v>
      </c>
      <c r="D611" s="70"/>
      <c r="E611" s="578"/>
      <c r="F611" s="123"/>
      <c r="G611" s="684">
        <v>533</v>
      </c>
      <c r="H611" s="684">
        <v>533</v>
      </c>
      <c r="I611" s="668"/>
      <c r="J611" s="223"/>
      <c r="K611" s="578" t="s">
        <v>15</v>
      </c>
      <c r="L611" s="340"/>
    </row>
    <row r="612" spans="1:12" ht="33.75" x14ac:dyDescent="0.25">
      <c r="A612" s="580">
        <v>604</v>
      </c>
      <c r="B612" s="263" t="s">
        <v>661</v>
      </c>
      <c r="C612" s="262" t="s">
        <v>46891</v>
      </c>
      <c r="D612" s="70"/>
      <c r="E612" s="578"/>
      <c r="F612" s="123"/>
      <c r="G612" s="683">
        <v>3675</v>
      </c>
      <c r="H612" s="683">
        <v>3675</v>
      </c>
      <c r="I612" s="668"/>
      <c r="J612" s="223"/>
      <c r="K612" s="578" t="s">
        <v>15</v>
      </c>
      <c r="L612" s="340"/>
    </row>
    <row r="613" spans="1:12" ht="33.75" x14ac:dyDescent="0.25">
      <c r="A613" s="580">
        <v>605</v>
      </c>
      <c r="B613" s="263" t="s">
        <v>657</v>
      </c>
      <c r="C613" s="262" t="s">
        <v>46891</v>
      </c>
      <c r="D613" s="70"/>
      <c r="E613" s="578"/>
      <c r="F613" s="123"/>
      <c r="G613" s="684">
        <v>280</v>
      </c>
      <c r="H613" s="684">
        <v>280</v>
      </c>
      <c r="I613" s="668"/>
      <c r="J613" s="223"/>
      <c r="K613" s="578" t="s">
        <v>15</v>
      </c>
      <c r="L613" s="340"/>
    </row>
    <row r="614" spans="1:12" ht="33.75" x14ac:dyDescent="0.25">
      <c r="A614" s="580">
        <v>606</v>
      </c>
      <c r="B614" s="263" t="s">
        <v>662</v>
      </c>
      <c r="C614" s="262" t="s">
        <v>46891</v>
      </c>
      <c r="D614" s="70"/>
      <c r="E614" s="578"/>
      <c r="F614" s="123"/>
      <c r="G614" s="683">
        <v>4423</v>
      </c>
      <c r="H614" s="683">
        <v>4423</v>
      </c>
      <c r="I614" s="668"/>
      <c r="J614" s="223"/>
      <c r="K614" s="578" t="s">
        <v>15</v>
      </c>
      <c r="L614" s="340"/>
    </row>
    <row r="615" spans="1:12" ht="33.75" x14ac:dyDescent="0.25">
      <c r="A615" s="580">
        <v>607</v>
      </c>
      <c r="B615" s="263" t="s">
        <v>656</v>
      </c>
      <c r="C615" s="262" t="s">
        <v>46891</v>
      </c>
      <c r="D615" s="70"/>
      <c r="E615" s="578"/>
      <c r="F615" s="123"/>
      <c r="G615" s="683">
        <v>1810</v>
      </c>
      <c r="H615" s="683">
        <v>1810</v>
      </c>
      <c r="I615" s="668"/>
      <c r="J615" s="223"/>
      <c r="K615" s="578" t="s">
        <v>15</v>
      </c>
      <c r="L615" s="340"/>
    </row>
    <row r="616" spans="1:12" ht="33.75" x14ac:dyDescent="0.25">
      <c r="A616" s="580">
        <v>608</v>
      </c>
      <c r="B616" s="263" t="s">
        <v>658</v>
      </c>
      <c r="C616" s="262" t="s">
        <v>46891</v>
      </c>
      <c r="D616" s="70"/>
      <c r="E616" s="578"/>
      <c r="F616" s="123"/>
      <c r="G616" s="683">
        <v>6100</v>
      </c>
      <c r="H616" s="683">
        <v>6100</v>
      </c>
      <c r="I616" s="668"/>
      <c r="J616" s="223"/>
      <c r="K616" s="578" t="s">
        <v>15</v>
      </c>
      <c r="L616" s="340"/>
    </row>
    <row r="617" spans="1:12" ht="33.75" x14ac:dyDescent="0.25">
      <c r="A617" s="580">
        <v>609</v>
      </c>
      <c r="B617" s="263" t="s">
        <v>663</v>
      </c>
      <c r="C617" s="262" t="s">
        <v>46892</v>
      </c>
      <c r="D617" s="70"/>
      <c r="E617" s="578"/>
      <c r="F617" s="123"/>
      <c r="G617" s="683">
        <v>12122.42</v>
      </c>
      <c r="H617" s="683">
        <v>12095.77</v>
      </c>
      <c r="I617" s="668"/>
      <c r="J617" s="223"/>
      <c r="K617" s="578" t="s">
        <v>15</v>
      </c>
      <c r="L617" s="340"/>
    </row>
    <row r="618" spans="1:12" ht="33.75" x14ac:dyDescent="0.25">
      <c r="A618" s="580">
        <v>610</v>
      </c>
      <c r="B618" s="263" t="s">
        <v>664</v>
      </c>
      <c r="C618" s="262" t="s">
        <v>46893</v>
      </c>
      <c r="D618" s="70"/>
      <c r="E618" s="578"/>
      <c r="F618" s="123"/>
      <c r="G618" s="683">
        <v>1418</v>
      </c>
      <c r="H618" s="683">
        <v>1175.55</v>
      </c>
      <c r="I618" s="668"/>
      <c r="J618" s="223"/>
      <c r="K618" s="578" t="s">
        <v>15</v>
      </c>
      <c r="L618" s="340"/>
    </row>
    <row r="619" spans="1:12" ht="33.75" x14ac:dyDescent="0.25">
      <c r="A619" s="580">
        <v>611</v>
      </c>
      <c r="B619" s="263" t="s">
        <v>665</v>
      </c>
      <c r="C619" s="262" t="s">
        <v>46894</v>
      </c>
      <c r="D619" s="70"/>
      <c r="E619" s="578"/>
      <c r="F619" s="123"/>
      <c r="G619" s="683">
        <v>76697</v>
      </c>
      <c r="H619" s="683">
        <v>19881.12</v>
      </c>
      <c r="I619" s="668"/>
      <c r="J619" s="223"/>
      <c r="K619" s="578" t="s">
        <v>15</v>
      </c>
      <c r="L619" s="340"/>
    </row>
    <row r="620" spans="1:12" ht="33.75" x14ac:dyDescent="0.25">
      <c r="A620" s="580">
        <v>612</v>
      </c>
      <c r="B620" s="263" t="s">
        <v>666</v>
      </c>
      <c r="C620" s="262" t="s">
        <v>46895</v>
      </c>
      <c r="D620" s="70"/>
      <c r="E620" s="578"/>
      <c r="F620" s="123"/>
      <c r="G620" s="683">
        <v>2067</v>
      </c>
      <c r="H620" s="683">
        <v>1818.15</v>
      </c>
      <c r="I620" s="668"/>
      <c r="J620" s="223"/>
      <c r="K620" s="578" t="s">
        <v>15</v>
      </c>
      <c r="L620" s="340"/>
    </row>
    <row r="621" spans="1:12" ht="33.75" x14ac:dyDescent="0.25">
      <c r="A621" s="580">
        <v>613</v>
      </c>
      <c r="B621" s="263" t="s">
        <v>678</v>
      </c>
      <c r="C621" s="262" t="s">
        <v>46896</v>
      </c>
      <c r="D621" s="70"/>
      <c r="E621" s="578"/>
      <c r="F621" s="123"/>
      <c r="G621" s="683">
        <v>1979</v>
      </c>
      <c r="H621" s="683">
        <v>1404</v>
      </c>
      <c r="I621" s="668"/>
      <c r="J621" s="223"/>
      <c r="K621" s="578" t="s">
        <v>15</v>
      </c>
      <c r="L621" s="340"/>
    </row>
    <row r="622" spans="1:12" ht="33.75" x14ac:dyDescent="0.25">
      <c r="A622" s="580">
        <v>614</v>
      </c>
      <c r="B622" s="263" t="s">
        <v>670</v>
      </c>
      <c r="C622" s="262" t="s">
        <v>46896</v>
      </c>
      <c r="D622" s="70"/>
      <c r="E622" s="578"/>
      <c r="F622" s="123"/>
      <c r="G622" s="683">
        <v>1489</v>
      </c>
      <c r="H622" s="684">
        <v>905.05</v>
      </c>
      <c r="I622" s="668"/>
      <c r="J622" s="223"/>
      <c r="K622" s="578" t="s">
        <v>15</v>
      </c>
      <c r="L622" s="340"/>
    </row>
    <row r="623" spans="1:12" ht="33.75" x14ac:dyDescent="0.25">
      <c r="A623" s="580">
        <v>615</v>
      </c>
      <c r="B623" s="263" t="s">
        <v>672</v>
      </c>
      <c r="C623" s="262" t="s">
        <v>46896</v>
      </c>
      <c r="D623" s="70"/>
      <c r="E623" s="578"/>
      <c r="F623" s="123"/>
      <c r="G623" s="683">
        <v>1216</v>
      </c>
      <c r="H623" s="683">
        <v>1068.5999999999999</v>
      </c>
      <c r="I623" s="668"/>
      <c r="J623" s="223"/>
      <c r="K623" s="578" t="s">
        <v>15</v>
      </c>
      <c r="L623" s="340"/>
    </row>
    <row r="624" spans="1:12" ht="33.75" x14ac:dyDescent="0.25">
      <c r="A624" s="580">
        <v>616</v>
      </c>
      <c r="B624" s="263" t="s">
        <v>783</v>
      </c>
      <c r="C624" s="262" t="s">
        <v>46896</v>
      </c>
      <c r="D624" s="70"/>
      <c r="E624" s="578"/>
      <c r="F624" s="123"/>
      <c r="G624" s="683">
        <v>1050</v>
      </c>
      <c r="H624" s="684">
        <v>941.95</v>
      </c>
      <c r="I624" s="668"/>
      <c r="J624" s="223"/>
      <c r="K624" s="578" t="s">
        <v>15</v>
      </c>
      <c r="L624" s="340"/>
    </row>
    <row r="625" spans="1:12" ht="33.75" x14ac:dyDescent="0.25">
      <c r="A625" s="580">
        <v>617</v>
      </c>
      <c r="B625" s="263" t="s">
        <v>738</v>
      </c>
      <c r="C625" s="262" t="s">
        <v>46896</v>
      </c>
      <c r="D625" s="70"/>
      <c r="E625" s="578"/>
      <c r="F625" s="123"/>
      <c r="G625" s="683">
        <v>1591</v>
      </c>
      <c r="H625" s="683">
        <v>1425.75</v>
      </c>
      <c r="I625" s="668"/>
      <c r="J625" s="223"/>
      <c r="K625" s="578" t="s">
        <v>15</v>
      </c>
      <c r="L625" s="340"/>
    </row>
    <row r="626" spans="1:12" ht="33.75" x14ac:dyDescent="0.25">
      <c r="A626" s="580">
        <v>618</v>
      </c>
      <c r="B626" s="263" t="s">
        <v>747</v>
      </c>
      <c r="C626" s="262" t="s">
        <v>46896</v>
      </c>
      <c r="D626" s="70"/>
      <c r="E626" s="578"/>
      <c r="F626" s="123"/>
      <c r="G626" s="683">
        <v>1824</v>
      </c>
      <c r="H626" s="683">
        <v>1603.9</v>
      </c>
      <c r="I626" s="668"/>
      <c r="J626" s="223"/>
      <c r="K626" s="578" t="s">
        <v>15</v>
      </c>
      <c r="L626" s="340"/>
    </row>
    <row r="627" spans="1:12" ht="33.75" x14ac:dyDescent="0.25">
      <c r="A627" s="580">
        <v>619</v>
      </c>
      <c r="B627" s="263" t="s">
        <v>722</v>
      </c>
      <c r="C627" s="262" t="s">
        <v>46896</v>
      </c>
      <c r="D627" s="70"/>
      <c r="E627" s="578"/>
      <c r="F627" s="123"/>
      <c r="G627" s="683">
        <v>8915</v>
      </c>
      <c r="H627" s="683">
        <v>8146.65</v>
      </c>
      <c r="I627" s="668"/>
      <c r="J627" s="223"/>
      <c r="K627" s="578" t="s">
        <v>15</v>
      </c>
      <c r="L627" s="340"/>
    </row>
    <row r="628" spans="1:12" ht="33.75" x14ac:dyDescent="0.25">
      <c r="A628" s="580">
        <v>620</v>
      </c>
      <c r="B628" s="263" t="s">
        <v>750</v>
      </c>
      <c r="C628" s="262" t="s">
        <v>46896</v>
      </c>
      <c r="D628" s="70"/>
      <c r="E628" s="578"/>
      <c r="F628" s="123"/>
      <c r="G628" s="683">
        <v>3100</v>
      </c>
      <c r="H628" s="683">
        <v>2726.45</v>
      </c>
      <c r="I628" s="668"/>
      <c r="J628" s="223"/>
      <c r="K628" s="578" t="s">
        <v>15</v>
      </c>
      <c r="L628" s="340"/>
    </row>
    <row r="629" spans="1:12" ht="33.75" x14ac:dyDescent="0.25">
      <c r="A629" s="580">
        <v>621</v>
      </c>
      <c r="B629" s="263" t="s">
        <v>716</v>
      </c>
      <c r="C629" s="262" t="s">
        <v>46896</v>
      </c>
      <c r="D629" s="70"/>
      <c r="E629" s="578"/>
      <c r="F629" s="123"/>
      <c r="G629" s="684">
        <v>608</v>
      </c>
      <c r="H629" s="684">
        <v>482.3</v>
      </c>
      <c r="I629" s="668"/>
      <c r="J629" s="223"/>
      <c r="K629" s="578" t="s">
        <v>15</v>
      </c>
      <c r="L629" s="340"/>
    </row>
    <row r="630" spans="1:12" ht="33.75" x14ac:dyDescent="0.25">
      <c r="A630" s="580">
        <v>622</v>
      </c>
      <c r="B630" s="263" t="s">
        <v>776</v>
      </c>
      <c r="C630" s="262" t="s">
        <v>46896</v>
      </c>
      <c r="D630" s="70"/>
      <c r="E630" s="578"/>
      <c r="F630" s="123"/>
      <c r="G630" s="683">
        <v>1915</v>
      </c>
      <c r="H630" s="683">
        <v>1651.05</v>
      </c>
      <c r="I630" s="668"/>
      <c r="J630" s="223"/>
      <c r="K630" s="578" t="s">
        <v>15</v>
      </c>
      <c r="L630" s="340"/>
    </row>
    <row r="631" spans="1:12" ht="33.75" x14ac:dyDescent="0.25">
      <c r="A631" s="580">
        <v>623</v>
      </c>
      <c r="B631" s="263" t="s">
        <v>806</v>
      </c>
      <c r="C631" s="262" t="s">
        <v>46896</v>
      </c>
      <c r="D631" s="70"/>
      <c r="E631" s="578"/>
      <c r="F631" s="123"/>
      <c r="G631" s="683">
        <v>5977</v>
      </c>
      <c r="H631" s="683">
        <v>5665.85</v>
      </c>
      <c r="I631" s="668"/>
      <c r="J631" s="223"/>
      <c r="K631" s="578" t="s">
        <v>15</v>
      </c>
      <c r="L631" s="340"/>
    </row>
    <row r="632" spans="1:12" ht="33.75" x14ac:dyDescent="0.25">
      <c r="A632" s="580">
        <v>624</v>
      </c>
      <c r="B632" s="263" t="s">
        <v>785</v>
      </c>
      <c r="C632" s="262" t="s">
        <v>46896</v>
      </c>
      <c r="D632" s="70"/>
      <c r="E632" s="578"/>
      <c r="F632" s="123"/>
      <c r="G632" s="684">
        <v>390</v>
      </c>
      <c r="H632" s="684">
        <v>336.25</v>
      </c>
      <c r="I632" s="668"/>
      <c r="J632" s="223"/>
      <c r="K632" s="578" t="s">
        <v>15</v>
      </c>
      <c r="L632" s="340"/>
    </row>
    <row r="633" spans="1:12" ht="33.75" x14ac:dyDescent="0.25">
      <c r="A633" s="580">
        <v>625</v>
      </c>
      <c r="B633" s="263" t="s">
        <v>762</v>
      </c>
      <c r="C633" s="262" t="s">
        <v>46896</v>
      </c>
      <c r="D633" s="70"/>
      <c r="E633" s="578"/>
      <c r="F633" s="123"/>
      <c r="G633" s="684">
        <v>515</v>
      </c>
      <c r="H633" s="684">
        <v>427.15</v>
      </c>
      <c r="I633" s="668"/>
      <c r="J633" s="223"/>
      <c r="K633" s="578" t="s">
        <v>15</v>
      </c>
      <c r="L633" s="340"/>
    </row>
    <row r="634" spans="1:12" ht="33.75" x14ac:dyDescent="0.25">
      <c r="A634" s="580">
        <v>626</v>
      </c>
      <c r="B634" s="263" t="s">
        <v>699</v>
      </c>
      <c r="C634" s="262" t="s">
        <v>46896</v>
      </c>
      <c r="D634" s="70"/>
      <c r="E634" s="578"/>
      <c r="F634" s="123"/>
      <c r="G634" s="684">
        <v>513</v>
      </c>
      <c r="H634" s="684">
        <v>434.15</v>
      </c>
      <c r="I634" s="668"/>
      <c r="J634" s="223"/>
      <c r="K634" s="578" t="s">
        <v>15</v>
      </c>
      <c r="L634" s="340"/>
    </row>
    <row r="635" spans="1:12" ht="33.75" x14ac:dyDescent="0.25">
      <c r="A635" s="580">
        <v>627</v>
      </c>
      <c r="B635" s="263" t="s">
        <v>796</v>
      </c>
      <c r="C635" s="262" t="s">
        <v>46896</v>
      </c>
      <c r="D635" s="70"/>
      <c r="E635" s="578"/>
      <c r="F635" s="123"/>
      <c r="G635" s="684">
        <v>527</v>
      </c>
      <c r="H635" s="684">
        <v>446.25</v>
      </c>
      <c r="I635" s="668"/>
      <c r="J635" s="223"/>
      <c r="K635" s="578" t="s">
        <v>15</v>
      </c>
      <c r="L635" s="340"/>
    </row>
    <row r="636" spans="1:12" ht="33.75" x14ac:dyDescent="0.25">
      <c r="A636" s="580">
        <v>628</v>
      </c>
      <c r="B636" s="263" t="s">
        <v>720</v>
      </c>
      <c r="C636" s="262" t="s">
        <v>46896</v>
      </c>
      <c r="D636" s="70"/>
      <c r="E636" s="578"/>
      <c r="F636" s="123"/>
      <c r="G636" s="683">
        <v>6778</v>
      </c>
      <c r="H636" s="683">
        <v>5156</v>
      </c>
      <c r="I636" s="668"/>
      <c r="J636" s="223"/>
      <c r="K636" s="578" t="s">
        <v>15</v>
      </c>
      <c r="L636" s="340"/>
    </row>
    <row r="637" spans="1:12" ht="33.75" x14ac:dyDescent="0.25">
      <c r="A637" s="580">
        <v>629</v>
      </c>
      <c r="B637" s="263" t="s">
        <v>788</v>
      </c>
      <c r="C637" s="262" t="s">
        <v>46896</v>
      </c>
      <c r="D637" s="70"/>
      <c r="E637" s="578"/>
      <c r="F637" s="123"/>
      <c r="G637" s="683">
        <v>1494</v>
      </c>
      <c r="H637" s="683">
        <v>1162.5999999999999</v>
      </c>
      <c r="I637" s="668"/>
      <c r="J637" s="223"/>
      <c r="K637" s="578" t="s">
        <v>15</v>
      </c>
      <c r="L637" s="340"/>
    </row>
    <row r="638" spans="1:12" ht="33.75" x14ac:dyDescent="0.25">
      <c r="A638" s="580">
        <v>630</v>
      </c>
      <c r="B638" s="263" t="s">
        <v>687</v>
      </c>
      <c r="C638" s="262" t="s">
        <v>46896</v>
      </c>
      <c r="D638" s="70"/>
      <c r="E638" s="578"/>
      <c r="F638" s="123"/>
      <c r="G638" s="683">
        <v>9149</v>
      </c>
      <c r="H638" s="683">
        <v>7115.8</v>
      </c>
      <c r="I638" s="668"/>
      <c r="J638" s="223"/>
      <c r="K638" s="578" t="s">
        <v>15</v>
      </c>
      <c r="L638" s="340"/>
    </row>
    <row r="639" spans="1:12" ht="33.75" x14ac:dyDescent="0.25">
      <c r="A639" s="580">
        <v>631</v>
      </c>
      <c r="B639" s="263" t="s">
        <v>668</v>
      </c>
      <c r="C639" s="262" t="s">
        <v>46896</v>
      </c>
      <c r="D639" s="70"/>
      <c r="E639" s="578"/>
      <c r="F639" s="123"/>
      <c r="G639" s="683">
        <v>1499</v>
      </c>
      <c r="H639" s="683">
        <v>1241.5999999999999</v>
      </c>
      <c r="I639" s="668"/>
      <c r="J639" s="223"/>
      <c r="K639" s="578" t="s">
        <v>15</v>
      </c>
      <c r="L639" s="340"/>
    </row>
    <row r="640" spans="1:12" ht="33.75" x14ac:dyDescent="0.25">
      <c r="A640" s="580">
        <v>632</v>
      </c>
      <c r="B640" s="263" t="s">
        <v>802</v>
      </c>
      <c r="C640" s="262" t="s">
        <v>46896</v>
      </c>
      <c r="D640" s="70"/>
      <c r="E640" s="578"/>
      <c r="F640" s="123"/>
      <c r="G640" s="683">
        <v>4802</v>
      </c>
      <c r="H640" s="683">
        <v>4061</v>
      </c>
      <c r="I640" s="668"/>
      <c r="J640" s="223"/>
      <c r="K640" s="578" t="s">
        <v>15</v>
      </c>
      <c r="L640" s="340"/>
    </row>
    <row r="641" spans="1:12" ht="33.75" x14ac:dyDescent="0.25">
      <c r="A641" s="580">
        <v>633</v>
      </c>
      <c r="B641" s="263" t="s">
        <v>740</v>
      </c>
      <c r="C641" s="262" t="s">
        <v>46896</v>
      </c>
      <c r="D641" s="70"/>
      <c r="E641" s="578"/>
      <c r="F641" s="123"/>
      <c r="G641" s="683">
        <v>1241</v>
      </c>
      <c r="H641" s="683">
        <v>1049.8</v>
      </c>
      <c r="I641" s="668"/>
      <c r="J641" s="223"/>
      <c r="K641" s="578" t="s">
        <v>15</v>
      </c>
      <c r="L641" s="340"/>
    </row>
    <row r="642" spans="1:12" ht="33.75" x14ac:dyDescent="0.25">
      <c r="A642" s="580">
        <v>634</v>
      </c>
      <c r="B642" s="263" t="s">
        <v>779</v>
      </c>
      <c r="C642" s="262" t="s">
        <v>46896</v>
      </c>
      <c r="D642" s="70"/>
      <c r="E642" s="578"/>
      <c r="F642" s="123"/>
      <c r="G642" s="683">
        <v>1621</v>
      </c>
      <c r="H642" s="683">
        <v>1371.5</v>
      </c>
      <c r="I642" s="668"/>
      <c r="J642" s="223"/>
      <c r="K642" s="578" t="s">
        <v>15</v>
      </c>
      <c r="L642" s="340"/>
    </row>
    <row r="643" spans="1:12" ht="33.75" x14ac:dyDescent="0.25">
      <c r="A643" s="580">
        <v>635</v>
      </c>
      <c r="B643" s="263" t="s">
        <v>781</v>
      </c>
      <c r="C643" s="262" t="s">
        <v>46896</v>
      </c>
      <c r="D643" s="70"/>
      <c r="E643" s="578"/>
      <c r="F643" s="123"/>
      <c r="G643" s="684">
        <v>426</v>
      </c>
      <c r="H643" s="684">
        <v>294</v>
      </c>
      <c r="I643" s="668"/>
      <c r="J643" s="223"/>
      <c r="K643" s="578" t="s">
        <v>15</v>
      </c>
      <c r="L643" s="340"/>
    </row>
    <row r="644" spans="1:12" ht="33.75" x14ac:dyDescent="0.25">
      <c r="A644" s="580">
        <v>636</v>
      </c>
      <c r="B644" s="263" t="s">
        <v>743</v>
      </c>
      <c r="C644" s="262" t="s">
        <v>46896</v>
      </c>
      <c r="D644" s="70"/>
      <c r="E644" s="578"/>
      <c r="F644" s="123"/>
      <c r="G644" s="683">
        <v>3748</v>
      </c>
      <c r="H644" s="683">
        <v>3748</v>
      </c>
      <c r="I644" s="668"/>
      <c r="J644" s="223"/>
      <c r="K644" s="578" t="s">
        <v>15</v>
      </c>
      <c r="L644" s="340"/>
    </row>
    <row r="645" spans="1:12" ht="33.75" x14ac:dyDescent="0.25">
      <c r="A645" s="580">
        <v>637</v>
      </c>
      <c r="B645" s="263" t="s">
        <v>703</v>
      </c>
      <c r="C645" s="262" t="s">
        <v>46896</v>
      </c>
      <c r="D645" s="70"/>
      <c r="E645" s="578"/>
      <c r="F645" s="123"/>
      <c r="G645" s="683">
        <v>1955</v>
      </c>
      <c r="H645" s="683">
        <v>1194.3499999999999</v>
      </c>
      <c r="I645" s="668"/>
      <c r="J645" s="223"/>
      <c r="K645" s="578" t="s">
        <v>15</v>
      </c>
      <c r="L645" s="340"/>
    </row>
    <row r="646" spans="1:12" ht="33.75" x14ac:dyDescent="0.25">
      <c r="A646" s="580">
        <v>638</v>
      </c>
      <c r="B646" s="263" t="s">
        <v>765</v>
      </c>
      <c r="C646" s="262" t="s">
        <v>46896</v>
      </c>
      <c r="D646" s="70"/>
      <c r="E646" s="578"/>
      <c r="F646" s="123"/>
      <c r="G646" s="683">
        <v>4306</v>
      </c>
      <c r="H646" s="683">
        <v>3348.5</v>
      </c>
      <c r="I646" s="668"/>
      <c r="J646" s="223"/>
      <c r="K646" s="578" t="s">
        <v>15</v>
      </c>
      <c r="L646" s="340"/>
    </row>
    <row r="647" spans="1:12" ht="33.75" x14ac:dyDescent="0.25">
      <c r="A647" s="580">
        <v>639</v>
      </c>
      <c r="B647" s="263" t="s">
        <v>684</v>
      </c>
      <c r="C647" s="262" t="s">
        <v>46896</v>
      </c>
      <c r="D647" s="70"/>
      <c r="E647" s="578"/>
      <c r="F647" s="123"/>
      <c r="G647" s="684">
        <v>831</v>
      </c>
      <c r="H647" s="684">
        <v>618.9</v>
      </c>
      <c r="I647" s="668"/>
      <c r="J647" s="223"/>
      <c r="K647" s="578" t="s">
        <v>15</v>
      </c>
      <c r="L647" s="340"/>
    </row>
    <row r="648" spans="1:12" ht="33.75" x14ac:dyDescent="0.25">
      <c r="A648" s="580">
        <v>640</v>
      </c>
      <c r="B648" s="263" t="s">
        <v>754</v>
      </c>
      <c r="C648" s="262" t="s">
        <v>46896</v>
      </c>
      <c r="D648" s="70"/>
      <c r="E648" s="578"/>
      <c r="F648" s="123"/>
      <c r="G648" s="683">
        <v>8879</v>
      </c>
      <c r="H648" s="683">
        <v>7358.9</v>
      </c>
      <c r="I648" s="668"/>
      <c r="J648" s="223"/>
      <c r="K648" s="578" t="s">
        <v>15</v>
      </c>
      <c r="L648" s="340"/>
    </row>
    <row r="649" spans="1:12" ht="33.75" x14ac:dyDescent="0.25">
      <c r="A649" s="580">
        <v>641</v>
      </c>
      <c r="B649" s="263" t="s">
        <v>667</v>
      </c>
      <c r="C649" s="262" t="s">
        <v>46896</v>
      </c>
      <c r="D649" s="70"/>
      <c r="E649" s="578"/>
      <c r="F649" s="123"/>
      <c r="G649" s="683">
        <v>2188</v>
      </c>
      <c r="H649" s="683">
        <v>1664.5</v>
      </c>
      <c r="I649" s="668"/>
      <c r="J649" s="223"/>
      <c r="K649" s="578" t="s">
        <v>15</v>
      </c>
      <c r="L649" s="340"/>
    </row>
    <row r="650" spans="1:12" ht="33.75" x14ac:dyDescent="0.25">
      <c r="A650" s="580">
        <v>642</v>
      </c>
      <c r="B650" s="263" t="s">
        <v>690</v>
      </c>
      <c r="C650" s="262" t="s">
        <v>46896</v>
      </c>
      <c r="D650" s="70"/>
      <c r="E650" s="578"/>
      <c r="F650" s="123"/>
      <c r="G650" s="683">
        <v>11174</v>
      </c>
      <c r="H650" s="683">
        <v>8880.65</v>
      </c>
      <c r="I650" s="668"/>
      <c r="J650" s="223"/>
      <c r="K650" s="578" t="s">
        <v>15</v>
      </c>
      <c r="L650" s="340"/>
    </row>
    <row r="651" spans="1:12" ht="33.75" x14ac:dyDescent="0.25">
      <c r="A651" s="580">
        <v>643</v>
      </c>
      <c r="B651" s="263" t="s">
        <v>727</v>
      </c>
      <c r="C651" s="262" t="s">
        <v>46896</v>
      </c>
      <c r="D651" s="70"/>
      <c r="E651" s="578"/>
      <c r="F651" s="123"/>
      <c r="G651" s="683">
        <v>2913</v>
      </c>
      <c r="H651" s="683">
        <v>2365.15</v>
      </c>
      <c r="I651" s="668"/>
      <c r="J651" s="223"/>
      <c r="K651" s="578" t="s">
        <v>15</v>
      </c>
      <c r="L651" s="340"/>
    </row>
    <row r="652" spans="1:12" ht="33.75" x14ac:dyDescent="0.25">
      <c r="A652" s="580">
        <v>644</v>
      </c>
      <c r="B652" s="263" t="s">
        <v>731</v>
      </c>
      <c r="C652" s="262" t="s">
        <v>46896</v>
      </c>
      <c r="D652" s="70"/>
      <c r="E652" s="578"/>
      <c r="F652" s="123"/>
      <c r="G652" s="683">
        <v>1289</v>
      </c>
      <c r="H652" s="683">
        <v>1025.6500000000001</v>
      </c>
      <c r="I652" s="668"/>
      <c r="J652" s="223"/>
      <c r="K652" s="578" t="s">
        <v>15</v>
      </c>
      <c r="L652" s="340"/>
    </row>
    <row r="653" spans="1:12" ht="33.75" x14ac:dyDescent="0.25">
      <c r="A653" s="580">
        <v>645</v>
      </c>
      <c r="B653" s="263" t="s">
        <v>751</v>
      </c>
      <c r="C653" s="262" t="s">
        <v>46896</v>
      </c>
      <c r="D653" s="70"/>
      <c r="E653" s="578"/>
      <c r="F653" s="123"/>
      <c r="G653" s="683">
        <v>3424</v>
      </c>
      <c r="H653" s="683">
        <v>2779.75</v>
      </c>
      <c r="I653" s="668"/>
      <c r="J653" s="223"/>
      <c r="K653" s="578" t="s">
        <v>15</v>
      </c>
      <c r="L653" s="340"/>
    </row>
    <row r="654" spans="1:12" ht="33.75" x14ac:dyDescent="0.25">
      <c r="A654" s="580">
        <v>646</v>
      </c>
      <c r="B654" s="263" t="s">
        <v>723</v>
      </c>
      <c r="C654" s="262" t="s">
        <v>46896</v>
      </c>
      <c r="D654" s="70"/>
      <c r="E654" s="578"/>
      <c r="F654" s="123"/>
      <c r="G654" s="683">
        <v>2513</v>
      </c>
      <c r="H654" s="683">
        <v>1997.8</v>
      </c>
      <c r="I654" s="668"/>
      <c r="J654" s="223"/>
      <c r="K654" s="578" t="s">
        <v>15</v>
      </c>
      <c r="L654" s="340"/>
    </row>
    <row r="655" spans="1:12" ht="33.75" x14ac:dyDescent="0.25">
      <c r="A655" s="580">
        <v>647</v>
      </c>
      <c r="B655" s="263" t="s">
        <v>693</v>
      </c>
      <c r="C655" s="262" t="s">
        <v>46896</v>
      </c>
      <c r="D655" s="70"/>
      <c r="E655" s="578"/>
      <c r="F655" s="123"/>
      <c r="G655" s="684">
        <v>929</v>
      </c>
      <c r="H655" s="684">
        <v>754.6</v>
      </c>
      <c r="I655" s="668"/>
      <c r="J655" s="223"/>
      <c r="K655" s="578" t="s">
        <v>15</v>
      </c>
      <c r="L655" s="340"/>
    </row>
    <row r="656" spans="1:12" ht="33.75" x14ac:dyDescent="0.25">
      <c r="A656" s="580">
        <v>648</v>
      </c>
      <c r="B656" s="263" t="s">
        <v>789</v>
      </c>
      <c r="C656" s="262" t="s">
        <v>46896</v>
      </c>
      <c r="D656" s="70"/>
      <c r="E656" s="578"/>
      <c r="F656" s="123"/>
      <c r="G656" s="683">
        <v>2421</v>
      </c>
      <c r="H656" s="683">
        <v>1965.65</v>
      </c>
      <c r="I656" s="668"/>
      <c r="J656" s="223"/>
      <c r="K656" s="578" t="s">
        <v>15</v>
      </c>
      <c r="L656" s="340"/>
    </row>
    <row r="657" spans="1:12" ht="33.75" x14ac:dyDescent="0.25">
      <c r="A657" s="580">
        <v>649</v>
      </c>
      <c r="B657" s="263" t="s">
        <v>755</v>
      </c>
      <c r="C657" s="262" t="s">
        <v>46896</v>
      </c>
      <c r="D657" s="70"/>
      <c r="E657" s="578"/>
      <c r="F657" s="123"/>
      <c r="G657" s="683">
        <v>2330</v>
      </c>
      <c r="H657" s="683">
        <v>1891.5</v>
      </c>
      <c r="I657" s="668"/>
      <c r="J657" s="223"/>
      <c r="K657" s="578" t="s">
        <v>15</v>
      </c>
      <c r="L657" s="340"/>
    </row>
    <row r="658" spans="1:12" ht="33.75" x14ac:dyDescent="0.25">
      <c r="A658" s="580">
        <v>650</v>
      </c>
      <c r="B658" s="263" t="s">
        <v>799</v>
      </c>
      <c r="C658" s="262" t="s">
        <v>46896</v>
      </c>
      <c r="D658" s="70"/>
      <c r="E658" s="578"/>
      <c r="F658" s="123"/>
      <c r="G658" s="683">
        <v>2239</v>
      </c>
      <c r="H658" s="683">
        <v>1619.97</v>
      </c>
      <c r="I658" s="668"/>
      <c r="J658" s="223"/>
      <c r="K658" s="578" t="s">
        <v>15</v>
      </c>
      <c r="L658" s="340"/>
    </row>
    <row r="659" spans="1:12" ht="33.75" x14ac:dyDescent="0.25">
      <c r="A659" s="580">
        <v>651</v>
      </c>
      <c r="B659" s="263" t="s">
        <v>726</v>
      </c>
      <c r="C659" s="262" t="s">
        <v>46896</v>
      </c>
      <c r="D659" s="70"/>
      <c r="E659" s="578"/>
      <c r="F659" s="123"/>
      <c r="G659" s="683">
        <v>18276</v>
      </c>
      <c r="H659" s="683">
        <v>13281.95</v>
      </c>
      <c r="I659" s="668"/>
      <c r="J659" s="223"/>
      <c r="K659" s="578" t="s">
        <v>15</v>
      </c>
      <c r="L659" s="340"/>
    </row>
    <row r="660" spans="1:12" ht="33.75" x14ac:dyDescent="0.25">
      <c r="A660" s="580">
        <v>652</v>
      </c>
      <c r="B660" s="263" t="s">
        <v>761</v>
      </c>
      <c r="C660" s="262" t="s">
        <v>46896</v>
      </c>
      <c r="D660" s="70"/>
      <c r="E660" s="578"/>
      <c r="F660" s="123"/>
      <c r="G660" s="683">
        <v>6018</v>
      </c>
      <c r="H660" s="683">
        <v>4577.08</v>
      </c>
      <c r="I660" s="668"/>
      <c r="J660" s="223"/>
      <c r="K660" s="578" t="s">
        <v>15</v>
      </c>
      <c r="L660" s="340"/>
    </row>
    <row r="661" spans="1:12" ht="33.75" x14ac:dyDescent="0.25">
      <c r="A661" s="580">
        <v>653</v>
      </c>
      <c r="B661" s="263" t="s">
        <v>721</v>
      </c>
      <c r="C661" s="262" t="s">
        <v>46896</v>
      </c>
      <c r="D661" s="70"/>
      <c r="E661" s="578"/>
      <c r="F661" s="123"/>
      <c r="G661" s="683">
        <v>1661</v>
      </c>
      <c r="H661" s="683">
        <v>1150.25</v>
      </c>
      <c r="I661" s="668"/>
      <c r="J661" s="223"/>
      <c r="K661" s="578" t="s">
        <v>15</v>
      </c>
      <c r="L661" s="340"/>
    </row>
    <row r="662" spans="1:12" ht="33.75" x14ac:dyDescent="0.25">
      <c r="A662" s="580">
        <v>654</v>
      </c>
      <c r="B662" s="263" t="s">
        <v>724</v>
      </c>
      <c r="C662" s="262" t="s">
        <v>46896</v>
      </c>
      <c r="D662" s="70"/>
      <c r="E662" s="578"/>
      <c r="F662" s="123"/>
      <c r="G662" s="683">
        <v>2614</v>
      </c>
      <c r="H662" s="683">
        <v>1943.5</v>
      </c>
      <c r="I662" s="668"/>
      <c r="J662" s="223"/>
      <c r="K662" s="578" t="s">
        <v>15</v>
      </c>
      <c r="L662" s="340"/>
    </row>
    <row r="663" spans="1:12" ht="33.75" x14ac:dyDescent="0.25">
      <c r="A663" s="580">
        <v>655</v>
      </c>
      <c r="B663" s="263" t="s">
        <v>733</v>
      </c>
      <c r="C663" s="262" t="s">
        <v>46896</v>
      </c>
      <c r="D663" s="70"/>
      <c r="E663" s="578"/>
      <c r="F663" s="123"/>
      <c r="G663" s="683">
        <v>1292</v>
      </c>
      <c r="H663" s="684">
        <v>916.65</v>
      </c>
      <c r="I663" s="668"/>
      <c r="J663" s="223"/>
      <c r="K663" s="578" t="s">
        <v>15</v>
      </c>
      <c r="L663" s="340"/>
    </row>
    <row r="664" spans="1:12" ht="33.75" x14ac:dyDescent="0.25">
      <c r="A664" s="580">
        <v>656</v>
      </c>
      <c r="B664" s="263" t="s">
        <v>709</v>
      </c>
      <c r="C664" s="262" t="s">
        <v>46896</v>
      </c>
      <c r="D664" s="70"/>
      <c r="E664" s="578"/>
      <c r="F664" s="123"/>
      <c r="G664" s="683">
        <v>2425</v>
      </c>
      <c r="H664" s="683">
        <v>2050.13</v>
      </c>
      <c r="I664" s="668"/>
      <c r="J664" s="223"/>
      <c r="K664" s="578" t="s">
        <v>15</v>
      </c>
      <c r="L664" s="340"/>
    </row>
    <row r="665" spans="1:12" ht="33.75" x14ac:dyDescent="0.25">
      <c r="A665" s="580">
        <v>657</v>
      </c>
      <c r="B665" s="263" t="s">
        <v>746</v>
      </c>
      <c r="C665" s="262" t="s">
        <v>46896</v>
      </c>
      <c r="D665" s="70"/>
      <c r="E665" s="578"/>
      <c r="F665" s="123"/>
      <c r="G665" s="683">
        <v>14908</v>
      </c>
      <c r="H665" s="683">
        <v>14635.6</v>
      </c>
      <c r="I665" s="668"/>
      <c r="J665" s="223"/>
      <c r="K665" s="578" t="s">
        <v>15</v>
      </c>
    </row>
    <row r="666" spans="1:12" ht="33.75" x14ac:dyDescent="0.25">
      <c r="A666" s="580">
        <v>658</v>
      </c>
      <c r="B666" s="263" t="s">
        <v>797</v>
      </c>
      <c r="C666" s="262" t="s">
        <v>46896</v>
      </c>
      <c r="D666" s="70"/>
      <c r="E666" s="578"/>
      <c r="F666" s="123"/>
      <c r="G666" s="683">
        <v>7618</v>
      </c>
      <c r="H666" s="683">
        <v>4629.45</v>
      </c>
      <c r="I666" s="668"/>
      <c r="J666" s="223"/>
      <c r="K666" s="578" t="s">
        <v>15</v>
      </c>
    </row>
    <row r="667" spans="1:12" ht="33.75" x14ac:dyDescent="0.25">
      <c r="A667" s="580">
        <v>659</v>
      </c>
      <c r="B667" s="263" t="s">
        <v>760</v>
      </c>
      <c r="C667" s="262" t="s">
        <v>46896</v>
      </c>
      <c r="D667" s="70"/>
      <c r="E667" s="578"/>
      <c r="F667" s="123"/>
      <c r="G667" s="683">
        <v>2938</v>
      </c>
      <c r="H667" s="683">
        <v>1834.8</v>
      </c>
      <c r="I667" s="668"/>
      <c r="J667" s="223"/>
      <c r="K667" s="578" t="s">
        <v>15</v>
      </c>
    </row>
    <row r="668" spans="1:12" ht="33.75" x14ac:dyDescent="0.25">
      <c r="A668" s="580">
        <v>660</v>
      </c>
      <c r="B668" s="263" t="s">
        <v>719</v>
      </c>
      <c r="C668" s="262" t="s">
        <v>46896</v>
      </c>
      <c r="D668" s="70"/>
      <c r="E668" s="578"/>
      <c r="F668" s="123"/>
      <c r="G668" s="683">
        <v>3080</v>
      </c>
      <c r="H668" s="683">
        <v>2080.8000000000002</v>
      </c>
      <c r="I668" s="668"/>
      <c r="J668" s="223"/>
      <c r="K668" s="578" t="s">
        <v>15</v>
      </c>
    </row>
    <row r="669" spans="1:12" ht="33.75" x14ac:dyDescent="0.25">
      <c r="A669" s="580">
        <v>661</v>
      </c>
      <c r="B669" s="263" t="s">
        <v>798</v>
      </c>
      <c r="C669" s="262" t="s">
        <v>46896</v>
      </c>
      <c r="D669" s="70"/>
      <c r="E669" s="578"/>
      <c r="F669" s="123"/>
      <c r="G669" s="683">
        <v>5521</v>
      </c>
      <c r="H669" s="683">
        <v>3637.1</v>
      </c>
      <c r="I669" s="668"/>
      <c r="J669" s="223"/>
      <c r="K669" s="578" t="s">
        <v>15</v>
      </c>
    </row>
    <row r="670" spans="1:12" ht="33.75" x14ac:dyDescent="0.25">
      <c r="A670" s="580">
        <v>662</v>
      </c>
      <c r="B670" s="263" t="s">
        <v>756</v>
      </c>
      <c r="C670" s="262" t="s">
        <v>46896</v>
      </c>
      <c r="D670" s="70"/>
      <c r="E670" s="578"/>
      <c r="F670" s="123"/>
      <c r="G670" s="683">
        <v>5754</v>
      </c>
      <c r="H670" s="683">
        <v>3692.25</v>
      </c>
      <c r="I670" s="668"/>
      <c r="J670" s="223"/>
      <c r="K670" s="578" t="s">
        <v>15</v>
      </c>
    </row>
    <row r="671" spans="1:12" ht="33.75" x14ac:dyDescent="0.25">
      <c r="A671" s="580">
        <v>663</v>
      </c>
      <c r="B671" s="263" t="s">
        <v>728</v>
      </c>
      <c r="C671" s="262" t="s">
        <v>46896</v>
      </c>
      <c r="D671" s="70"/>
      <c r="E671" s="578"/>
      <c r="F671" s="123"/>
      <c r="G671" s="683">
        <v>2047</v>
      </c>
      <c r="H671" s="683">
        <v>1417.5</v>
      </c>
      <c r="I671" s="668"/>
      <c r="J671" s="223"/>
      <c r="K671" s="578" t="s">
        <v>15</v>
      </c>
    </row>
    <row r="672" spans="1:12" ht="33.75" x14ac:dyDescent="0.25">
      <c r="A672" s="580">
        <v>664</v>
      </c>
      <c r="B672" s="263" t="s">
        <v>741</v>
      </c>
      <c r="C672" s="262" t="s">
        <v>46896</v>
      </c>
      <c r="D672" s="70"/>
      <c r="E672" s="578"/>
      <c r="F672" s="123"/>
      <c r="G672" s="683">
        <v>15298</v>
      </c>
      <c r="H672" s="683">
        <v>10076.85</v>
      </c>
      <c r="I672" s="668"/>
      <c r="J672" s="223"/>
      <c r="K672" s="578" t="s">
        <v>15</v>
      </c>
    </row>
    <row r="673" spans="1:11" ht="33.75" x14ac:dyDescent="0.25">
      <c r="A673" s="580">
        <v>665</v>
      </c>
      <c r="B673" s="263" t="s">
        <v>807</v>
      </c>
      <c r="C673" s="262" t="s">
        <v>46896</v>
      </c>
      <c r="D673" s="70"/>
      <c r="E673" s="578"/>
      <c r="F673" s="123"/>
      <c r="G673" s="683">
        <v>4193</v>
      </c>
      <c r="H673" s="683">
        <v>2690.7</v>
      </c>
      <c r="I673" s="668"/>
      <c r="J673" s="223"/>
      <c r="K673" s="578" t="s">
        <v>15</v>
      </c>
    </row>
    <row r="674" spans="1:11" ht="33.75" x14ac:dyDescent="0.25">
      <c r="A674" s="580">
        <v>666</v>
      </c>
      <c r="B674" s="263" t="s">
        <v>771</v>
      </c>
      <c r="C674" s="262" t="s">
        <v>46896</v>
      </c>
      <c r="D674" s="70"/>
      <c r="E674" s="578"/>
      <c r="F674" s="123"/>
      <c r="G674" s="683">
        <v>1064</v>
      </c>
      <c r="H674" s="684">
        <v>900.05</v>
      </c>
      <c r="I674" s="668"/>
      <c r="J674" s="223"/>
      <c r="K674" s="578" t="s">
        <v>15</v>
      </c>
    </row>
    <row r="675" spans="1:11" ht="33.75" x14ac:dyDescent="0.25">
      <c r="A675" s="580">
        <v>667</v>
      </c>
      <c r="B675" s="263" t="s">
        <v>705</v>
      </c>
      <c r="C675" s="262" t="s">
        <v>46896</v>
      </c>
      <c r="D675" s="70"/>
      <c r="E675" s="578"/>
      <c r="F675" s="123"/>
      <c r="G675" s="683">
        <v>2948</v>
      </c>
      <c r="H675" s="683">
        <v>2143.9</v>
      </c>
      <c r="I675" s="668"/>
      <c r="J675" s="223"/>
      <c r="K675" s="578" t="s">
        <v>15</v>
      </c>
    </row>
    <row r="676" spans="1:11" ht="33.75" x14ac:dyDescent="0.25">
      <c r="A676" s="580">
        <v>668</v>
      </c>
      <c r="B676" s="263" t="s">
        <v>804</v>
      </c>
      <c r="C676" s="262" t="s">
        <v>46896</v>
      </c>
      <c r="D676" s="70"/>
      <c r="E676" s="578"/>
      <c r="F676" s="123"/>
      <c r="G676" s="683">
        <v>8226</v>
      </c>
      <c r="H676" s="683">
        <v>5977.75</v>
      </c>
      <c r="I676" s="668"/>
      <c r="J676" s="223"/>
      <c r="K676" s="578" t="s">
        <v>15</v>
      </c>
    </row>
    <row r="677" spans="1:11" ht="33.75" x14ac:dyDescent="0.25">
      <c r="A677" s="580">
        <v>669</v>
      </c>
      <c r="B677" s="263" t="s">
        <v>774</v>
      </c>
      <c r="C677" s="262" t="s">
        <v>46896</v>
      </c>
      <c r="D677" s="70"/>
      <c r="E677" s="578"/>
      <c r="F677" s="123"/>
      <c r="G677" s="683">
        <v>12674</v>
      </c>
      <c r="H677" s="683">
        <v>8778.25</v>
      </c>
      <c r="I677" s="668"/>
      <c r="J677" s="223"/>
      <c r="K677" s="578" t="s">
        <v>15</v>
      </c>
    </row>
    <row r="678" spans="1:11" ht="33.75" x14ac:dyDescent="0.25">
      <c r="A678" s="580">
        <v>670</v>
      </c>
      <c r="B678" s="263" t="s">
        <v>692</v>
      </c>
      <c r="C678" s="262" t="s">
        <v>46896</v>
      </c>
      <c r="D678" s="70"/>
      <c r="E678" s="578"/>
      <c r="F678" s="123"/>
      <c r="G678" s="683">
        <v>12593</v>
      </c>
      <c r="H678" s="683">
        <v>8509.2000000000007</v>
      </c>
      <c r="I678" s="668"/>
      <c r="J678" s="223"/>
      <c r="K678" s="578" t="s">
        <v>15</v>
      </c>
    </row>
    <row r="679" spans="1:11" ht="33.75" x14ac:dyDescent="0.25">
      <c r="A679" s="580">
        <v>671</v>
      </c>
      <c r="B679" s="263" t="s">
        <v>749</v>
      </c>
      <c r="C679" s="262" t="s">
        <v>46896</v>
      </c>
      <c r="D679" s="70"/>
      <c r="E679" s="578"/>
      <c r="F679" s="123"/>
      <c r="G679" s="683">
        <v>18671</v>
      </c>
      <c r="H679" s="683">
        <v>12299.75</v>
      </c>
      <c r="I679" s="668"/>
      <c r="J679" s="223"/>
      <c r="K679" s="578" t="s">
        <v>15</v>
      </c>
    </row>
    <row r="680" spans="1:11" ht="33.75" x14ac:dyDescent="0.25">
      <c r="A680" s="580">
        <v>672</v>
      </c>
      <c r="B680" s="263" t="s">
        <v>701</v>
      </c>
      <c r="C680" s="262" t="s">
        <v>46896</v>
      </c>
      <c r="D680" s="70"/>
      <c r="E680" s="578"/>
      <c r="F680" s="123"/>
      <c r="G680" s="683">
        <v>19765</v>
      </c>
      <c r="H680" s="683">
        <v>11676</v>
      </c>
      <c r="I680" s="668"/>
      <c r="J680" s="223"/>
      <c r="K680" s="578" t="s">
        <v>15</v>
      </c>
    </row>
    <row r="681" spans="1:11" ht="33.75" x14ac:dyDescent="0.25">
      <c r="A681" s="580">
        <v>673</v>
      </c>
      <c r="B681" s="263" t="s">
        <v>772</v>
      </c>
      <c r="C681" s="262" t="s">
        <v>46896</v>
      </c>
      <c r="D681" s="70"/>
      <c r="E681" s="578"/>
      <c r="F681" s="123"/>
      <c r="G681" s="683">
        <v>5886</v>
      </c>
      <c r="H681" s="683">
        <v>2977.7</v>
      </c>
      <c r="I681" s="668"/>
      <c r="J681" s="223"/>
      <c r="K681" s="578" t="s">
        <v>15</v>
      </c>
    </row>
    <row r="682" spans="1:11" ht="33.75" x14ac:dyDescent="0.25">
      <c r="A682" s="580">
        <v>674</v>
      </c>
      <c r="B682" s="263" t="s">
        <v>801</v>
      </c>
      <c r="C682" s="262" t="s">
        <v>46896</v>
      </c>
      <c r="D682" s="70"/>
      <c r="E682" s="578"/>
      <c r="F682" s="123"/>
      <c r="G682" s="683">
        <v>2431</v>
      </c>
      <c r="H682" s="683">
        <v>1352.2</v>
      </c>
      <c r="I682" s="668"/>
      <c r="J682" s="223"/>
      <c r="K682" s="578" t="s">
        <v>15</v>
      </c>
    </row>
    <row r="683" spans="1:11" ht="33.75" x14ac:dyDescent="0.25">
      <c r="A683" s="580">
        <v>675</v>
      </c>
      <c r="B683" s="263" t="s">
        <v>696</v>
      </c>
      <c r="C683" s="262" t="s">
        <v>46896</v>
      </c>
      <c r="D683" s="70"/>
      <c r="E683" s="578"/>
      <c r="F683" s="123"/>
      <c r="G683" s="683">
        <v>11955</v>
      </c>
      <c r="H683" s="683">
        <v>6451.63</v>
      </c>
      <c r="I683" s="668"/>
      <c r="J683" s="223"/>
      <c r="K683" s="578" t="s">
        <v>15</v>
      </c>
    </row>
    <row r="684" spans="1:11" ht="33.75" x14ac:dyDescent="0.25">
      <c r="A684" s="580">
        <v>676</v>
      </c>
      <c r="B684" s="263" t="s">
        <v>800</v>
      </c>
      <c r="C684" s="262" t="s">
        <v>46896</v>
      </c>
      <c r="D684" s="70"/>
      <c r="E684" s="578"/>
      <c r="F684" s="123"/>
      <c r="G684" s="683">
        <v>5167</v>
      </c>
      <c r="H684" s="683">
        <v>2613.6</v>
      </c>
      <c r="I684" s="668"/>
      <c r="J684" s="223"/>
      <c r="K684" s="578" t="s">
        <v>15</v>
      </c>
    </row>
    <row r="685" spans="1:11" ht="33.75" x14ac:dyDescent="0.25">
      <c r="A685" s="580">
        <v>677</v>
      </c>
      <c r="B685" s="263" t="s">
        <v>778</v>
      </c>
      <c r="C685" s="262" t="s">
        <v>46896</v>
      </c>
      <c r="D685" s="70"/>
      <c r="E685" s="578"/>
      <c r="F685" s="123"/>
      <c r="G685" s="683">
        <v>3039</v>
      </c>
      <c r="H685" s="683">
        <v>1690.98</v>
      </c>
      <c r="I685" s="668"/>
      <c r="J685" s="223"/>
      <c r="K685" s="578" t="s">
        <v>15</v>
      </c>
    </row>
    <row r="686" spans="1:11" ht="33.75" x14ac:dyDescent="0.25">
      <c r="A686" s="580">
        <v>678</v>
      </c>
      <c r="B686" s="263" t="s">
        <v>808</v>
      </c>
      <c r="C686" s="262" t="s">
        <v>46896</v>
      </c>
      <c r="D686" s="70"/>
      <c r="E686" s="578"/>
      <c r="F686" s="123"/>
      <c r="G686" s="683">
        <v>8206</v>
      </c>
      <c r="H686" s="683">
        <v>8194.58</v>
      </c>
      <c r="I686" s="668"/>
      <c r="J686" s="223"/>
      <c r="K686" s="578" t="s">
        <v>15</v>
      </c>
    </row>
    <row r="687" spans="1:11" ht="33.75" x14ac:dyDescent="0.25">
      <c r="A687" s="580">
        <v>679</v>
      </c>
      <c r="B687" s="263" t="s">
        <v>737</v>
      </c>
      <c r="C687" s="262" t="s">
        <v>46896</v>
      </c>
      <c r="D687" s="70"/>
      <c r="E687" s="578"/>
      <c r="F687" s="123"/>
      <c r="G687" s="684">
        <v>253</v>
      </c>
      <c r="H687" s="684">
        <v>240.8</v>
      </c>
      <c r="I687" s="668"/>
      <c r="J687" s="223"/>
      <c r="K687" s="578" t="s">
        <v>15</v>
      </c>
    </row>
    <row r="688" spans="1:11" ht="33.75" x14ac:dyDescent="0.25">
      <c r="A688" s="580">
        <v>680</v>
      </c>
      <c r="B688" s="263" t="s">
        <v>803</v>
      </c>
      <c r="C688" s="262" t="s">
        <v>46896</v>
      </c>
      <c r="D688" s="70"/>
      <c r="E688" s="578"/>
      <c r="F688" s="123"/>
      <c r="G688" s="683">
        <v>2381</v>
      </c>
      <c r="H688" s="683">
        <v>2215.35</v>
      </c>
      <c r="I688" s="668"/>
      <c r="J688" s="223"/>
      <c r="K688" s="578" t="s">
        <v>15</v>
      </c>
    </row>
    <row r="689" spans="1:11" ht="33.75" x14ac:dyDescent="0.25">
      <c r="A689" s="580">
        <v>681</v>
      </c>
      <c r="B689" s="263" t="s">
        <v>711</v>
      </c>
      <c r="C689" s="262" t="s">
        <v>46896</v>
      </c>
      <c r="D689" s="70"/>
      <c r="E689" s="578"/>
      <c r="F689" s="123"/>
      <c r="G689" s="683">
        <v>2583</v>
      </c>
      <c r="H689" s="683">
        <v>2229.3000000000002</v>
      </c>
      <c r="I689" s="668"/>
      <c r="J689" s="223"/>
      <c r="K689" s="578" t="s">
        <v>15</v>
      </c>
    </row>
    <row r="690" spans="1:11" ht="33.75" x14ac:dyDescent="0.25">
      <c r="A690" s="580">
        <v>682</v>
      </c>
      <c r="B690" s="263" t="s">
        <v>702</v>
      </c>
      <c r="C690" s="262" t="s">
        <v>46896</v>
      </c>
      <c r="D690" s="70"/>
      <c r="E690" s="578"/>
      <c r="F690" s="123"/>
      <c r="G690" s="683">
        <v>1216</v>
      </c>
      <c r="H690" s="683">
        <v>1192.5999999999999</v>
      </c>
      <c r="I690" s="668"/>
      <c r="J690" s="223"/>
      <c r="K690" s="578" t="s">
        <v>15</v>
      </c>
    </row>
    <row r="691" spans="1:11" ht="33.75" x14ac:dyDescent="0.25">
      <c r="A691" s="580">
        <v>683</v>
      </c>
      <c r="B691" s="263" t="s">
        <v>669</v>
      </c>
      <c r="C691" s="262" t="s">
        <v>46896</v>
      </c>
      <c r="D691" s="70"/>
      <c r="E691" s="578"/>
      <c r="F691" s="123"/>
      <c r="G691" s="683">
        <v>1246</v>
      </c>
      <c r="H691" s="684">
        <v>926.28</v>
      </c>
      <c r="I691" s="668"/>
      <c r="J691" s="223"/>
      <c r="K691" s="578" t="s">
        <v>15</v>
      </c>
    </row>
    <row r="692" spans="1:11" ht="33.75" x14ac:dyDescent="0.25">
      <c r="A692" s="580">
        <v>684</v>
      </c>
      <c r="B692" s="263" t="s">
        <v>706</v>
      </c>
      <c r="C692" s="262" t="s">
        <v>46896</v>
      </c>
      <c r="D692" s="70"/>
      <c r="E692" s="578"/>
      <c r="F692" s="123"/>
      <c r="G692" s="683">
        <v>4326</v>
      </c>
      <c r="H692" s="683">
        <v>3438.15</v>
      </c>
      <c r="I692" s="668"/>
      <c r="J692" s="223"/>
      <c r="K692" s="578" t="s">
        <v>15</v>
      </c>
    </row>
    <row r="693" spans="1:11" ht="33.75" x14ac:dyDescent="0.25">
      <c r="A693" s="580">
        <v>685</v>
      </c>
      <c r="B693" s="263" t="s">
        <v>695</v>
      </c>
      <c r="C693" s="262" t="s">
        <v>46896</v>
      </c>
      <c r="D693" s="70"/>
      <c r="E693" s="578"/>
      <c r="F693" s="123"/>
      <c r="G693" s="683">
        <v>1651</v>
      </c>
      <c r="H693" s="683">
        <v>1228.7</v>
      </c>
      <c r="I693" s="668"/>
      <c r="J693" s="223"/>
      <c r="K693" s="578" t="s">
        <v>15</v>
      </c>
    </row>
    <row r="694" spans="1:11" ht="33.75" x14ac:dyDescent="0.25">
      <c r="A694" s="580">
        <v>686</v>
      </c>
      <c r="B694" s="263" t="s">
        <v>673</v>
      </c>
      <c r="C694" s="262" t="s">
        <v>46896</v>
      </c>
      <c r="D694" s="70"/>
      <c r="E694" s="578"/>
      <c r="F694" s="123"/>
      <c r="G694" s="683">
        <v>2067</v>
      </c>
      <c r="H694" s="683">
        <v>1537.15</v>
      </c>
      <c r="I694" s="668"/>
      <c r="J694" s="223"/>
      <c r="K694" s="578" t="s">
        <v>15</v>
      </c>
    </row>
    <row r="695" spans="1:11" ht="33.75" x14ac:dyDescent="0.25">
      <c r="A695" s="580">
        <v>687</v>
      </c>
      <c r="B695" s="263" t="s">
        <v>770</v>
      </c>
      <c r="C695" s="262" t="s">
        <v>46896</v>
      </c>
      <c r="D695" s="70"/>
      <c r="E695" s="578"/>
      <c r="F695" s="123"/>
      <c r="G695" s="683">
        <v>3110</v>
      </c>
      <c r="H695" s="683">
        <v>2261.5500000000002</v>
      </c>
      <c r="I695" s="668"/>
      <c r="J695" s="223"/>
      <c r="K695" s="578" t="s">
        <v>15</v>
      </c>
    </row>
    <row r="696" spans="1:11" ht="33.75" x14ac:dyDescent="0.25">
      <c r="A696" s="580">
        <v>688</v>
      </c>
      <c r="B696" s="263" t="s">
        <v>707</v>
      </c>
      <c r="C696" s="262" t="s">
        <v>46896</v>
      </c>
      <c r="D696" s="70"/>
      <c r="E696" s="578"/>
      <c r="F696" s="123"/>
      <c r="G696" s="683">
        <v>3546</v>
      </c>
      <c r="H696" s="683">
        <v>2516.1</v>
      </c>
      <c r="I696" s="668"/>
      <c r="J696" s="223"/>
      <c r="K696" s="578" t="s">
        <v>15</v>
      </c>
    </row>
    <row r="697" spans="1:11" ht="33.75" x14ac:dyDescent="0.25">
      <c r="A697" s="580">
        <v>689</v>
      </c>
      <c r="B697" s="263" t="s">
        <v>805</v>
      </c>
      <c r="C697" s="262" t="s">
        <v>46896</v>
      </c>
      <c r="D697" s="70"/>
      <c r="E697" s="578"/>
      <c r="F697" s="123"/>
      <c r="G697" s="683">
        <v>2989</v>
      </c>
      <c r="H697" s="683">
        <v>2374.65</v>
      </c>
      <c r="I697" s="668"/>
      <c r="J697" s="223"/>
      <c r="K697" s="578" t="s">
        <v>15</v>
      </c>
    </row>
    <row r="698" spans="1:11" ht="33.75" x14ac:dyDescent="0.25">
      <c r="A698" s="580">
        <v>690</v>
      </c>
      <c r="B698" s="263" t="s">
        <v>710</v>
      </c>
      <c r="C698" s="262" t="s">
        <v>46896</v>
      </c>
      <c r="D698" s="70"/>
      <c r="E698" s="578"/>
      <c r="F698" s="123"/>
      <c r="G698" s="683">
        <v>1621</v>
      </c>
      <c r="H698" s="684">
        <v>903.5</v>
      </c>
      <c r="I698" s="668"/>
      <c r="J698" s="223"/>
      <c r="K698" s="578" t="s">
        <v>15</v>
      </c>
    </row>
    <row r="699" spans="1:11" ht="33.75" x14ac:dyDescent="0.25">
      <c r="A699" s="580">
        <v>691</v>
      </c>
      <c r="B699" s="263" t="s">
        <v>775</v>
      </c>
      <c r="C699" s="262" t="s">
        <v>46896</v>
      </c>
      <c r="D699" s="70"/>
      <c r="E699" s="578"/>
      <c r="F699" s="123"/>
      <c r="G699" s="683">
        <v>7193</v>
      </c>
      <c r="H699" s="683">
        <v>4004.45</v>
      </c>
      <c r="I699" s="668"/>
      <c r="J699" s="223"/>
      <c r="K699" s="578" t="s">
        <v>15</v>
      </c>
    </row>
    <row r="700" spans="1:11" ht="33.75" x14ac:dyDescent="0.25">
      <c r="A700" s="580">
        <v>692</v>
      </c>
      <c r="B700" s="263" t="s">
        <v>792</v>
      </c>
      <c r="C700" s="262" t="s">
        <v>46896</v>
      </c>
      <c r="D700" s="70"/>
      <c r="E700" s="578"/>
      <c r="F700" s="123"/>
      <c r="G700" s="683">
        <v>5815</v>
      </c>
      <c r="H700" s="683">
        <v>4029.2</v>
      </c>
      <c r="I700" s="668"/>
      <c r="J700" s="223"/>
      <c r="K700" s="578" t="s">
        <v>15</v>
      </c>
    </row>
    <row r="701" spans="1:11" ht="33.75" x14ac:dyDescent="0.25">
      <c r="A701" s="580">
        <v>693</v>
      </c>
      <c r="B701" s="263" t="s">
        <v>691</v>
      </c>
      <c r="C701" s="262" t="s">
        <v>46896</v>
      </c>
      <c r="D701" s="70"/>
      <c r="E701" s="578"/>
      <c r="F701" s="123"/>
      <c r="G701" s="683">
        <v>6656</v>
      </c>
      <c r="H701" s="683">
        <v>4158.6499999999996</v>
      </c>
      <c r="I701" s="668"/>
      <c r="J701" s="223"/>
      <c r="K701" s="578" t="s">
        <v>15</v>
      </c>
    </row>
    <row r="702" spans="1:11" ht="33.75" x14ac:dyDescent="0.25">
      <c r="A702" s="580">
        <v>694</v>
      </c>
      <c r="B702" s="263" t="s">
        <v>685</v>
      </c>
      <c r="C702" s="262" t="s">
        <v>46896</v>
      </c>
      <c r="D702" s="70"/>
      <c r="E702" s="578"/>
      <c r="F702" s="123"/>
      <c r="G702" s="683">
        <v>7811</v>
      </c>
      <c r="H702" s="683">
        <v>4878.78</v>
      </c>
      <c r="I702" s="668"/>
      <c r="J702" s="223"/>
      <c r="K702" s="578" t="s">
        <v>15</v>
      </c>
    </row>
    <row r="703" spans="1:11" ht="33.75" x14ac:dyDescent="0.25">
      <c r="A703" s="580">
        <v>695</v>
      </c>
      <c r="B703" s="263" t="s">
        <v>714</v>
      </c>
      <c r="C703" s="262" t="s">
        <v>46896</v>
      </c>
      <c r="D703" s="70"/>
      <c r="E703" s="578"/>
      <c r="F703" s="123"/>
      <c r="G703" s="684">
        <v>557</v>
      </c>
      <c r="H703" s="684">
        <v>557</v>
      </c>
      <c r="I703" s="668"/>
      <c r="J703" s="223"/>
      <c r="K703" s="578" t="s">
        <v>15</v>
      </c>
    </row>
    <row r="704" spans="1:11" ht="33.75" x14ac:dyDescent="0.25">
      <c r="A704" s="580">
        <v>696</v>
      </c>
      <c r="B704" s="263" t="s">
        <v>739</v>
      </c>
      <c r="C704" s="262" t="s">
        <v>46896</v>
      </c>
      <c r="D704" s="70"/>
      <c r="E704" s="578"/>
      <c r="F704" s="123"/>
      <c r="G704" s="683">
        <v>1925</v>
      </c>
      <c r="H704" s="683">
        <v>1203.1500000000001</v>
      </c>
      <c r="I704" s="668"/>
      <c r="J704" s="223"/>
      <c r="K704" s="578" t="s">
        <v>15</v>
      </c>
    </row>
    <row r="705" spans="1:11" ht="33.75" x14ac:dyDescent="0.25">
      <c r="A705" s="580">
        <v>697</v>
      </c>
      <c r="B705" s="263" t="s">
        <v>748</v>
      </c>
      <c r="C705" s="262" t="s">
        <v>46896</v>
      </c>
      <c r="D705" s="70"/>
      <c r="E705" s="578"/>
      <c r="F705" s="123"/>
      <c r="G705" s="683">
        <v>4052</v>
      </c>
      <c r="H705" s="683">
        <v>3564.7</v>
      </c>
      <c r="I705" s="668"/>
      <c r="J705" s="223"/>
      <c r="K705" s="578" t="s">
        <v>15</v>
      </c>
    </row>
    <row r="706" spans="1:11" ht="33.75" x14ac:dyDescent="0.25">
      <c r="A706" s="580">
        <v>698</v>
      </c>
      <c r="B706" s="263" t="s">
        <v>793</v>
      </c>
      <c r="C706" s="262" t="s">
        <v>46896</v>
      </c>
      <c r="D706" s="70"/>
      <c r="E706" s="578"/>
      <c r="F706" s="123"/>
      <c r="G706" s="683">
        <v>2543</v>
      </c>
      <c r="H706" s="683">
        <v>2020</v>
      </c>
      <c r="I706" s="668"/>
      <c r="J706" s="223"/>
      <c r="K706" s="578" t="s">
        <v>15</v>
      </c>
    </row>
    <row r="707" spans="1:11" ht="33.75" x14ac:dyDescent="0.25">
      <c r="A707" s="580">
        <v>699</v>
      </c>
      <c r="B707" s="263" t="s">
        <v>671</v>
      </c>
      <c r="C707" s="262" t="s">
        <v>46896</v>
      </c>
      <c r="D707" s="70"/>
      <c r="E707" s="578"/>
      <c r="F707" s="123"/>
      <c r="G707" s="683">
        <v>6808</v>
      </c>
      <c r="H707" s="683">
        <v>6039.2</v>
      </c>
      <c r="I707" s="668"/>
      <c r="J707" s="223"/>
      <c r="K707" s="578" t="s">
        <v>15</v>
      </c>
    </row>
    <row r="708" spans="1:11" ht="33.75" x14ac:dyDescent="0.25">
      <c r="A708" s="580">
        <v>700</v>
      </c>
      <c r="B708" s="263" t="s">
        <v>791</v>
      </c>
      <c r="C708" s="262" t="s">
        <v>46896</v>
      </c>
      <c r="D708" s="70"/>
      <c r="E708" s="578"/>
      <c r="F708" s="123"/>
      <c r="G708" s="683">
        <v>3171</v>
      </c>
      <c r="H708" s="683">
        <v>2357.9499999999998</v>
      </c>
      <c r="I708" s="668"/>
      <c r="J708" s="223"/>
      <c r="K708" s="578" t="s">
        <v>15</v>
      </c>
    </row>
    <row r="709" spans="1:11" ht="33.75" x14ac:dyDescent="0.25">
      <c r="A709" s="580">
        <v>701</v>
      </c>
      <c r="B709" s="263" t="s">
        <v>780</v>
      </c>
      <c r="C709" s="262" t="s">
        <v>46896</v>
      </c>
      <c r="D709" s="70"/>
      <c r="E709" s="578"/>
      <c r="F709" s="123"/>
      <c r="G709" s="683">
        <v>3890</v>
      </c>
      <c r="H709" s="683">
        <v>3025.05</v>
      </c>
      <c r="I709" s="668"/>
      <c r="J709" s="223"/>
      <c r="K709" s="578" t="s">
        <v>15</v>
      </c>
    </row>
    <row r="710" spans="1:11" ht="33.75" x14ac:dyDescent="0.25">
      <c r="A710" s="580">
        <v>702</v>
      </c>
      <c r="B710" s="263" t="s">
        <v>725</v>
      </c>
      <c r="C710" s="262" t="s">
        <v>46896</v>
      </c>
      <c r="D710" s="70"/>
      <c r="E710" s="578"/>
      <c r="F710" s="123"/>
      <c r="G710" s="683">
        <v>7837</v>
      </c>
      <c r="H710" s="683">
        <v>6494.5</v>
      </c>
      <c r="I710" s="668"/>
      <c r="J710" s="223"/>
      <c r="K710" s="578" t="s">
        <v>15</v>
      </c>
    </row>
    <row r="711" spans="1:11" ht="33.75" x14ac:dyDescent="0.25">
      <c r="A711" s="580">
        <v>703</v>
      </c>
      <c r="B711" s="263" t="s">
        <v>766</v>
      </c>
      <c r="C711" s="262" t="s">
        <v>46896</v>
      </c>
      <c r="D711" s="70"/>
      <c r="E711" s="578"/>
      <c r="F711" s="123"/>
      <c r="G711" s="683">
        <v>3497</v>
      </c>
      <c r="H711" s="683">
        <v>2932.25</v>
      </c>
      <c r="I711" s="668"/>
      <c r="J711" s="223"/>
      <c r="K711" s="578" t="s">
        <v>15</v>
      </c>
    </row>
    <row r="712" spans="1:11" ht="33.75" x14ac:dyDescent="0.25">
      <c r="A712" s="580">
        <v>704</v>
      </c>
      <c r="B712" s="263" t="s">
        <v>729</v>
      </c>
      <c r="C712" s="262" t="s">
        <v>46896</v>
      </c>
      <c r="D712" s="70"/>
      <c r="E712" s="578"/>
      <c r="F712" s="123"/>
      <c r="G712" s="683">
        <v>2239</v>
      </c>
      <c r="H712" s="683">
        <v>1893.35</v>
      </c>
      <c r="I712" s="668"/>
      <c r="J712" s="223"/>
      <c r="K712" s="578" t="s">
        <v>15</v>
      </c>
    </row>
    <row r="713" spans="1:11" ht="33.75" x14ac:dyDescent="0.25">
      <c r="A713" s="580">
        <v>705</v>
      </c>
      <c r="B713" s="263" t="s">
        <v>677</v>
      </c>
      <c r="C713" s="262" t="s">
        <v>46896</v>
      </c>
      <c r="D713" s="70"/>
      <c r="E713" s="578"/>
      <c r="F713" s="123"/>
      <c r="G713" s="683">
        <v>1165</v>
      </c>
      <c r="H713" s="684">
        <v>984.75</v>
      </c>
      <c r="I713" s="668"/>
      <c r="J713" s="223"/>
      <c r="K713" s="578" t="s">
        <v>15</v>
      </c>
    </row>
    <row r="714" spans="1:11" ht="33.75" x14ac:dyDescent="0.25">
      <c r="A714" s="580">
        <v>706</v>
      </c>
      <c r="B714" s="263" t="s">
        <v>676</v>
      </c>
      <c r="C714" s="262" t="s">
        <v>46896</v>
      </c>
      <c r="D714" s="70"/>
      <c r="E714" s="578"/>
      <c r="F714" s="123"/>
      <c r="G714" s="683">
        <v>2396</v>
      </c>
      <c r="H714" s="683">
        <v>1862.45</v>
      </c>
      <c r="I714" s="668"/>
      <c r="J714" s="223"/>
      <c r="K714" s="578" t="s">
        <v>15</v>
      </c>
    </row>
    <row r="715" spans="1:11" ht="33.75" x14ac:dyDescent="0.25">
      <c r="A715" s="580">
        <v>707</v>
      </c>
      <c r="B715" s="263" t="s">
        <v>769</v>
      </c>
      <c r="C715" s="262" t="s">
        <v>46896</v>
      </c>
      <c r="D715" s="70"/>
      <c r="E715" s="578"/>
      <c r="F715" s="123"/>
      <c r="G715" s="683">
        <v>2087</v>
      </c>
      <c r="H715" s="683">
        <v>1623.8</v>
      </c>
      <c r="I715" s="668"/>
      <c r="J715" s="223"/>
      <c r="K715" s="578" t="s">
        <v>15</v>
      </c>
    </row>
    <row r="716" spans="1:11" ht="33.75" x14ac:dyDescent="0.25">
      <c r="A716" s="580">
        <v>708</v>
      </c>
      <c r="B716" s="263" t="s">
        <v>810</v>
      </c>
      <c r="C716" s="262" t="s">
        <v>46896</v>
      </c>
      <c r="D716" s="70"/>
      <c r="E716" s="578"/>
      <c r="F716" s="123"/>
      <c r="G716" s="683">
        <v>7041</v>
      </c>
      <c r="H716" s="683">
        <v>5116.3500000000004</v>
      </c>
      <c r="I716" s="668"/>
      <c r="J716" s="223"/>
      <c r="K716" s="578" t="s">
        <v>15</v>
      </c>
    </row>
    <row r="717" spans="1:11" ht="33.75" x14ac:dyDescent="0.25">
      <c r="A717" s="580">
        <v>709</v>
      </c>
      <c r="B717" s="263" t="s">
        <v>679</v>
      </c>
      <c r="C717" s="262" t="s">
        <v>46896</v>
      </c>
      <c r="D717" s="70"/>
      <c r="E717" s="578"/>
      <c r="F717" s="123"/>
      <c r="G717" s="683">
        <v>1327</v>
      </c>
      <c r="H717" s="684">
        <v>919.4</v>
      </c>
      <c r="I717" s="668"/>
      <c r="J717" s="223"/>
      <c r="K717" s="578" t="s">
        <v>15</v>
      </c>
    </row>
    <row r="718" spans="1:11" ht="33.75" x14ac:dyDescent="0.25">
      <c r="A718" s="580">
        <v>710</v>
      </c>
      <c r="B718" s="263" t="s">
        <v>777</v>
      </c>
      <c r="C718" s="262" t="s">
        <v>46896</v>
      </c>
      <c r="D718" s="70"/>
      <c r="E718" s="578"/>
      <c r="F718" s="123"/>
      <c r="G718" s="683">
        <v>4873</v>
      </c>
      <c r="H718" s="683">
        <v>3706.5</v>
      </c>
      <c r="I718" s="668"/>
      <c r="J718" s="223"/>
      <c r="K718" s="578" t="s">
        <v>15</v>
      </c>
    </row>
    <row r="719" spans="1:11" ht="33.75" x14ac:dyDescent="0.25">
      <c r="A719" s="580">
        <v>711</v>
      </c>
      <c r="B719" s="263" t="s">
        <v>784</v>
      </c>
      <c r="C719" s="262" t="s">
        <v>46896</v>
      </c>
      <c r="D719" s="70"/>
      <c r="E719" s="578"/>
      <c r="F719" s="123"/>
      <c r="G719" s="683">
        <v>2887</v>
      </c>
      <c r="H719" s="683">
        <v>2887</v>
      </c>
      <c r="I719" s="668"/>
      <c r="J719" s="223"/>
      <c r="K719" s="578" t="s">
        <v>15</v>
      </c>
    </row>
    <row r="720" spans="1:11" ht="33.75" x14ac:dyDescent="0.25">
      <c r="A720" s="580">
        <v>712</v>
      </c>
      <c r="B720" s="263" t="s">
        <v>683</v>
      </c>
      <c r="C720" s="262" t="s">
        <v>46896</v>
      </c>
      <c r="D720" s="70"/>
      <c r="E720" s="578"/>
      <c r="F720" s="123"/>
      <c r="G720" s="683">
        <v>11985</v>
      </c>
      <c r="H720" s="683">
        <v>9117.9</v>
      </c>
      <c r="I720" s="668"/>
      <c r="J720" s="223"/>
      <c r="K720" s="578" t="s">
        <v>15</v>
      </c>
    </row>
    <row r="721" spans="1:11" ht="33.75" x14ac:dyDescent="0.25">
      <c r="A721" s="580">
        <v>713</v>
      </c>
      <c r="B721" s="263" t="s">
        <v>681</v>
      </c>
      <c r="C721" s="262" t="s">
        <v>46896</v>
      </c>
      <c r="D721" s="70"/>
      <c r="E721" s="578"/>
      <c r="F721" s="123"/>
      <c r="G721" s="683">
        <v>3637</v>
      </c>
      <c r="H721" s="683">
        <v>2146.25</v>
      </c>
      <c r="I721" s="668"/>
      <c r="J721" s="223"/>
      <c r="K721" s="578" t="s">
        <v>15</v>
      </c>
    </row>
    <row r="722" spans="1:11" ht="33.75" x14ac:dyDescent="0.25">
      <c r="A722" s="580">
        <v>714</v>
      </c>
      <c r="B722" s="263" t="s">
        <v>795</v>
      </c>
      <c r="C722" s="262" t="s">
        <v>46896</v>
      </c>
      <c r="D722" s="70"/>
      <c r="E722" s="578"/>
      <c r="F722" s="123"/>
      <c r="G722" s="683">
        <v>35458</v>
      </c>
      <c r="H722" s="683">
        <v>23407.58</v>
      </c>
      <c r="I722" s="668"/>
      <c r="J722" s="223"/>
      <c r="K722" s="578" t="s">
        <v>15</v>
      </c>
    </row>
    <row r="723" spans="1:11" ht="33.75" x14ac:dyDescent="0.25">
      <c r="A723" s="580">
        <v>715</v>
      </c>
      <c r="B723" s="263" t="s">
        <v>715</v>
      </c>
      <c r="C723" s="262" t="s">
        <v>46896</v>
      </c>
      <c r="D723" s="70"/>
      <c r="E723" s="578"/>
      <c r="F723" s="123"/>
      <c r="G723" s="683">
        <v>37059</v>
      </c>
      <c r="H723" s="683">
        <v>27560.43</v>
      </c>
      <c r="I723" s="668"/>
      <c r="J723" s="223"/>
      <c r="K723" s="578" t="s">
        <v>15</v>
      </c>
    </row>
    <row r="724" spans="1:11" ht="33.75" x14ac:dyDescent="0.25">
      <c r="A724" s="580">
        <v>716</v>
      </c>
      <c r="B724" s="263" t="s">
        <v>757</v>
      </c>
      <c r="C724" s="262" t="s">
        <v>46896</v>
      </c>
      <c r="D724" s="70"/>
      <c r="E724" s="578"/>
      <c r="F724" s="123"/>
      <c r="G724" s="683">
        <v>3748</v>
      </c>
      <c r="H724" s="683">
        <v>3552.05</v>
      </c>
      <c r="I724" s="668"/>
      <c r="J724" s="223"/>
      <c r="K724" s="578" t="s">
        <v>15</v>
      </c>
    </row>
    <row r="725" spans="1:11" ht="33.75" x14ac:dyDescent="0.25">
      <c r="A725" s="580">
        <v>717</v>
      </c>
      <c r="B725" s="263" t="s">
        <v>734</v>
      </c>
      <c r="C725" s="262" t="s">
        <v>46896</v>
      </c>
      <c r="D725" s="70"/>
      <c r="E725" s="578"/>
      <c r="F725" s="123"/>
      <c r="G725" s="683">
        <v>9564</v>
      </c>
      <c r="H725" s="683">
        <v>5162.25</v>
      </c>
      <c r="I725" s="668"/>
      <c r="J725" s="223"/>
      <c r="K725" s="578" t="s">
        <v>15</v>
      </c>
    </row>
    <row r="726" spans="1:11" ht="33.75" x14ac:dyDescent="0.25">
      <c r="A726" s="580">
        <v>718</v>
      </c>
      <c r="B726" s="263" t="s">
        <v>758</v>
      </c>
      <c r="C726" s="262" t="s">
        <v>46896</v>
      </c>
      <c r="D726" s="70"/>
      <c r="E726" s="578"/>
      <c r="F726" s="123"/>
      <c r="G726" s="683">
        <v>8439</v>
      </c>
      <c r="H726" s="683">
        <v>6275.73</v>
      </c>
      <c r="I726" s="668"/>
      <c r="J726" s="223"/>
      <c r="K726" s="578" t="s">
        <v>15</v>
      </c>
    </row>
    <row r="727" spans="1:11" ht="33.75" x14ac:dyDescent="0.25">
      <c r="A727" s="580">
        <v>719</v>
      </c>
      <c r="B727" s="263" t="s">
        <v>680</v>
      </c>
      <c r="C727" s="262" t="s">
        <v>46896</v>
      </c>
      <c r="D727" s="70"/>
      <c r="E727" s="578"/>
      <c r="F727" s="123"/>
      <c r="G727" s="683">
        <v>26189</v>
      </c>
      <c r="H727" s="683">
        <v>26153.43</v>
      </c>
      <c r="I727" s="668"/>
      <c r="J727" s="223"/>
      <c r="K727" s="578" t="s">
        <v>15</v>
      </c>
    </row>
    <row r="728" spans="1:11" ht="33.75" x14ac:dyDescent="0.25">
      <c r="A728" s="580">
        <v>720</v>
      </c>
      <c r="B728" s="263" t="s">
        <v>735</v>
      </c>
      <c r="C728" s="262" t="s">
        <v>46896</v>
      </c>
      <c r="D728" s="70"/>
      <c r="E728" s="578"/>
      <c r="F728" s="123"/>
      <c r="G728" s="683">
        <v>5977</v>
      </c>
      <c r="H728" s="683">
        <v>3023.85</v>
      </c>
      <c r="I728" s="668"/>
      <c r="J728" s="223"/>
      <c r="K728" s="578" t="s">
        <v>15</v>
      </c>
    </row>
    <row r="729" spans="1:11" ht="33.75" x14ac:dyDescent="0.25">
      <c r="A729" s="580">
        <v>721</v>
      </c>
      <c r="B729" s="263" t="s">
        <v>786</v>
      </c>
      <c r="C729" s="262" t="s">
        <v>46896</v>
      </c>
      <c r="D729" s="70"/>
      <c r="E729" s="578"/>
      <c r="F729" s="123"/>
      <c r="G729" s="683">
        <v>3039</v>
      </c>
      <c r="H729" s="683">
        <v>1949.98</v>
      </c>
      <c r="I729" s="668"/>
      <c r="J729" s="223"/>
      <c r="K729" s="578" t="s">
        <v>15</v>
      </c>
    </row>
    <row r="730" spans="1:11" ht="33.75" x14ac:dyDescent="0.25">
      <c r="A730" s="580">
        <v>722</v>
      </c>
      <c r="B730" s="263" t="s">
        <v>694</v>
      </c>
      <c r="C730" s="262" t="s">
        <v>46896</v>
      </c>
      <c r="D730" s="70"/>
      <c r="E730" s="578"/>
      <c r="F730" s="123"/>
      <c r="G730" s="684">
        <v>815</v>
      </c>
      <c r="H730" s="684">
        <v>438.25</v>
      </c>
      <c r="I730" s="668"/>
      <c r="J730" s="223"/>
      <c r="K730" s="578" t="s">
        <v>15</v>
      </c>
    </row>
    <row r="731" spans="1:11" ht="33.75" x14ac:dyDescent="0.25">
      <c r="A731" s="580">
        <v>723</v>
      </c>
      <c r="B731" s="263" t="s">
        <v>742</v>
      </c>
      <c r="C731" s="262" t="s">
        <v>46896</v>
      </c>
      <c r="D731" s="70"/>
      <c r="E731" s="578"/>
      <c r="F731" s="123"/>
      <c r="G731" s="683">
        <v>24548</v>
      </c>
      <c r="H731" s="683">
        <v>14917.83</v>
      </c>
      <c r="I731" s="668"/>
      <c r="J731" s="223"/>
      <c r="K731" s="578" t="s">
        <v>15</v>
      </c>
    </row>
    <row r="732" spans="1:11" ht="90" x14ac:dyDescent="0.25">
      <c r="A732" s="580">
        <v>724</v>
      </c>
      <c r="B732" s="263" t="s">
        <v>782</v>
      </c>
      <c r="C732" s="262" t="s">
        <v>46896</v>
      </c>
      <c r="D732" s="70" t="s">
        <v>46897</v>
      </c>
      <c r="E732" s="578"/>
      <c r="F732" s="123"/>
      <c r="G732" s="683">
        <v>119296</v>
      </c>
      <c r="H732" s="683">
        <v>70297.789999999994</v>
      </c>
      <c r="I732" s="668"/>
      <c r="J732" s="223"/>
      <c r="K732" s="578" t="s">
        <v>15</v>
      </c>
    </row>
    <row r="733" spans="1:11" ht="33.75" x14ac:dyDescent="0.25">
      <c r="A733" s="580">
        <v>725</v>
      </c>
      <c r="B733" s="263" t="s">
        <v>712</v>
      </c>
      <c r="C733" s="262" t="s">
        <v>46896</v>
      </c>
      <c r="D733" s="70"/>
      <c r="E733" s="578"/>
      <c r="F733" s="123"/>
      <c r="G733" s="683">
        <v>1746</v>
      </c>
      <c r="H733" s="683">
        <v>1032.8499999999999</v>
      </c>
      <c r="I733" s="668"/>
      <c r="J733" s="223"/>
      <c r="K733" s="578" t="s">
        <v>15</v>
      </c>
    </row>
    <row r="734" spans="1:11" ht="33.75" x14ac:dyDescent="0.25">
      <c r="A734" s="580">
        <v>726</v>
      </c>
      <c r="B734" s="263" t="s">
        <v>768</v>
      </c>
      <c r="C734" s="262" t="s">
        <v>46896</v>
      </c>
      <c r="D734" s="70"/>
      <c r="E734" s="578"/>
      <c r="F734" s="123"/>
      <c r="G734" s="683">
        <v>49481</v>
      </c>
      <c r="H734" s="683">
        <v>29159.43</v>
      </c>
      <c r="I734" s="668"/>
      <c r="J734" s="223"/>
      <c r="K734" s="578" t="s">
        <v>15</v>
      </c>
    </row>
    <row r="735" spans="1:11" ht="33.75" x14ac:dyDescent="0.25">
      <c r="A735" s="580">
        <v>727</v>
      </c>
      <c r="B735" s="263" t="s">
        <v>689</v>
      </c>
      <c r="C735" s="262" t="s">
        <v>46896</v>
      </c>
      <c r="D735" s="70"/>
      <c r="E735" s="578"/>
      <c r="F735" s="123"/>
      <c r="G735" s="683">
        <v>75321</v>
      </c>
      <c r="H735" s="683">
        <v>40331.43</v>
      </c>
      <c r="I735" s="668"/>
      <c r="J735" s="223"/>
      <c r="K735" s="578" t="s">
        <v>15</v>
      </c>
    </row>
    <row r="736" spans="1:11" ht="33.75" x14ac:dyDescent="0.25">
      <c r="A736" s="580">
        <v>728</v>
      </c>
      <c r="B736" s="263" t="s">
        <v>752</v>
      </c>
      <c r="C736" s="262" t="s">
        <v>46896</v>
      </c>
      <c r="D736" s="70"/>
      <c r="E736" s="578"/>
      <c r="F736" s="123"/>
      <c r="G736" s="683">
        <v>14666</v>
      </c>
      <c r="H736" s="683">
        <v>7208.83</v>
      </c>
      <c r="I736" s="668"/>
      <c r="J736" s="223"/>
      <c r="K736" s="578" t="s">
        <v>15</v>
      </c>
    </row>
    <row r="737" spans="1:11" ht="33.75" x14ac:dyDescent="0.25">
      <c r="A737" s="580">
        <v>729</v>
      </c>
      <c r="B737" s="263" t="s">
        <v>764</v>
      </c>
      <c r="C737" s="262" t="s">
        <v>46896</v>
      </c>
      <c r="D737" s="70"/>
      <c r="E737" s="578"/>
      <c r="F737" s="123"/>
      <c r="G737" s="683">
        <v>5413</v>
      </c>
      <c r="H737" s="683">
        <v>3979.85</v>
      </c>
      <c r="I737" s="668"/>
      <c r="J737" s="223"/>
      <c r="K737" s="578" t="s">
        <v>15</v>
      </c>
    </row>
    <row r="738" spans="1:11" ht="33.75" x14ac:dyDescent="0.25">
      <c r="A738" s="580">
        <v>730</v>
      </c>
      <c r="B738" s="263" t="s">
        <v>763</v>
      </c>
      <c r="C738" s="262" t="s">
        <v>46896</v>
      </c>
      <c r="D738" s="70"/>
      <c r="E738" s="578"/>
      <c r="F738" s="123"/>
      <c r="G738" s="683">
        <v>7841</v>
      </c>
      <c r="H738" s="683">
        <v>4778.05</v>
      </c>
      <c r="I738" s="668"/>
      <c r="J738" s="223"/>
      <c r="K738" s="578" t="s">
        <v>15</v>
      </c>
    </row>
    <row r="739" spans="1:11" ht="33.75" x14ac:dyDescent="0.25">
      <c r="A739" s="580">
        <v>731</v>
      </c>
      <c r="B739" s="263" t="s">
        <v>730</v>
      </c>
      <c r="C739" s="262" t="s">
        <v>46896</v>
      </c>
      <c r="D739" s="70"/>
      <c r="E739" s="578"/>
      <c r="F739" s="123"/>
      <c r="G739" s="683">
        <v>2026</v>
      </c>
      <c r="H739" s="683">
        <v>1151.8499999999999</v>
      </c>
      <c r="I739" s="668"/>
      <c r="J739" s="223"/>
      <c r="K739" s="578" t="s">
        <v>15</v>
      </c>
    </row>
    <row r="740" spans="1:11" ht="33.75" x14ac:dyDescent="0.25">
      <c r="A740" s="580">
        <v>732</v>
      </c>
      <c r="B740" s="263" t="s">
        <v>704</v>
      </c>
      <c r="C740" s="262" t="s">
        <v>46896</v>
      </c>
      <c r="D740" s="70"/>
      <c r="E740" s="578"/>
      <c r="F740" s="123"/>
      <c r="G740" s="683">
        <v>13383</v>
      </c>
      <c r="H740" s="683">
        <v>6692.8</v>
      </c>
      <c r="I740" s="668"/>
      <c r="J740" s="223"/>
      <c r="K740" s="578" t="s">
        <v>15</v>
      </c>
    </row>
    <row r="741" spans="1:11" ht="33.75" x14ac:dyDescent="0.25">
      <c r="A741" s="580">
        <v>733</v>
      </c>
      <c r="B741" s="263" t="s">
        <v>708</v>
      </c>
      <c r="C741" s="262" t="s">
        <v>46896</v>
      </c>
      <c r="D741" s="70"/>
      <c r="E741" s="578"/>
      <c r="F741" s="123"/>
      <c r="G741" s="683">
        <v>40902</v>
      </c>
      <c r="H741" s="683">
        <v>34108.629999999997</v>
      </c>
      <c r="I741" s="668"/>
      <c r="J741" s="223"/>
      <c r="K741" s="578" t="s">
        <v>15</v>
      </c>
    </row>
    <row r="742" spans="1:11" ht="45" x14ac:dyDescent="0.25">
      <c r="A742" s="580">
        <v>734</v>
      </c>
      <c r="B742" s="263" t="s">
        <v>767</v>
      </c>
      <c r="C742" s="262" t="s">
        <v>46896</v>
      </c>
      <c r="D742" s="70" t="s">
        <v>46429</v>
      </c>
      <c r="E742" s="578"/>
      <c r="F742" s="123"/>
      <c r="G742" s="683">
        <v>197248</v>
      </c>
      <c r="H742" s="683">
        <v>51128.37</v>
      </c>
      <c r="I742" s="668"/>
      <c r="J742" s="223"/>
      <c r="K742" s="578" t="s">
        <v>15</v>
      </c>
    </row>
    <row r="743" spans="1:11" ht="45" x14ac:dyDescent="0.25">
      <c r="A743" s="580">
        <v>735</v>
      </c>
      <c r="B743" s="263" t="s">
        <v>698</v>
      </c>
      <c r="C743" s="262" t="s">
        <v>46896</v>
      </c>
      <c r="D743" s="70" t="s">
        <v>46429</v>
      </c>
      <c r="E743" s="578"/>
      <c r="F743" s="123"/>
      <c r="G743" s="683">
        <v>61120</v>
      </c>
      <c r="H743" s="683">
        <v>15842.31</v>
      </c>
      <c r="I743" s="668"/>
      <c r="J743" s="223"/>
      <c r="K743" s="578" t="s">
        <v>15</v>
      </c>
    </row>
    <row r="744" spans="1:11" ht="33.75" x14ac:dyDescent="0.25">
      <c r="A744" s="580">
        <v>736</v>
      </c>
      <c r="B744" s="263" t="s">
        <v>686</v>
      </c>
      <c r="C744" s="262" t="s">
        <v>46896</v>
      </c>
      <c r="D744" s="70"/>
      <c r="E744" s="578"/>
      <c r="F744" s="123"/>
      <c r="G744" s="684">
        <v>623</v>
      </c>
      <c r="H744" s="684">
        <v>505.4</v>
      </c>
      <c r="I744" s="668"/>
      <c r="J744" s="223"/>
      <c r="K744" s="578" t="s">
        <v>15</v>
      </c>
    </row>
    <row r="745" spans="1:11" ht="33.75" x14ac:dyDescent="0.25">
      <c r="A745" s="580">
        <v>737</v>
      </c>
      <c r="B745" s="263" t="s">
        <v>718</v>
      </c>
      <c r="C745" s="262" t="s">
        <v>46896</v>
      </c>
      <c r="D745" s="70"/>
      <c r="E745" s="578"/>
      <c r="F745" s="123"/>
      <c r="G745" s="683">
        <v>2401</v>
      </c>
      <c r="H745" s="683">
        <v>2316</v>
      </c>
      <c r="I745" s="668"/>
      <c r="J745" s="223"/>
      <c r="K745" s="578" t="s">
        <v>15</v>
      </c>
    </row>
    <row r="746" spans="1:11" ht="33.75" x14ac:dyDescent="0.25">
      <c r="A746" s="580">
        <v>738</v>
      </c>
      <c r="B746" s="263" t="s">
        <v>700</v>
      </c>
      <c r="C746" s="262" t="s">
        <v>46896</v>
      </c>
      <c r="D746" s="70"/>
      <c r="E746" s="578"/>
      <c r="F746" s="123"/>
      <c r="G746" s="683">
        <v>2685</v>
      </c>
      <c r="H746" s="683">
        <v>1813</v>
      </c>
      <c r="I746" s="668"/>
      <c r="J746" s="223"/>
      <c r="K746" s="578" t="s">
        <v>15</v>
      </c>
    </row>
    <row r="747" spans="1:11" ht="33.75" x14ac:dyDescent="0.25">
      <c r="A747" s="580">
        <v>739</v>
      </c>
      <c r="B747" s="263" t="s">
        <v>682</v>
      </c>
      <c r="C747" s="262" t="s">
        <v>46896</v>
      </c>
      <c r="D747" s="70"/>
      <c r="E747" s="578"/>
      <c r="F747" s="123"/>
      <c r="G747" s="683">
        <v>6089</v>
      </c>
      <c r="H747" s="683">
        <v>4630.58</v>
      </c>
      <c r="I747" s="668"/>
      <c r="J747" s="223"/>
      <c r="K747" s="578" t="s">
        <v>15</v>
      </c>
    </row>
    <row r="748" spans="1:11" ht="33.75" x14ac:dyDescent="0.25">
      <c r="A748" s="580">
        <v>740</v>
      </c>
      <c r="B748" s="263" t="s">
        <v>688</v>
      </c>
      <c r="C748" s="262" t="s">
        <v>46896</v>
      </c>
      <c r="D748" s="70"/>
      <c r="E748" s="578"/>
      <c r="F748" s="123"/>
      <c r="G748" s="683">
        <v>10941</v>
      </c>
      <c r="H748" s="683">
        <v>7393.5</v>
      </c>
      <c r="I748" s="668"/>
      <c r="J748" s="223"/>
      <c r="K748" s="578" t="s">
        <v>15</v>
      </c>
    </row>
    <row r="749" spans="1:11" ht="33.75" x14ac:dyDescent="0.25">
      <c r="A749" s="580">
        <v>741</v>
      </c>
      <c r="B749" s="263" t="s">
        <v>759</v>
      </c>
      <c r="C749" s="262" t="s">
        <v>46896</v>
      </c>
      <c r="D749" s="70"/>
      <c r="E749" s="578"/>
      <c r="F749" s="123"/>
      <c r="G749" s="684">
        <v>810</v>
      </c>
      <c r="H749" s="684">
        <v>562.25</v>
      </c>
      <c r="I749" s="668"/>
      <c r="J749" s="223"/>
      <c r="K749" s="578" t="s">
        <v>15</v>
      </c>
    </row>
    <row r="750" spans="1:11" ht="33.75" x14ac:dyDescent="0.25">
      <c r="A750" s="580">
        <v>742</v>
      </c>
      <c r="B750" s="263" t="s">
        <v>717</v>
      </c>
      <c r="C750" s="262" t="s">
        <v>46896</v>
      </c>
      <c r="D750" s="70"/>
      <c r="E750" s="578"/>
      <c r="F750" s="123"/>
      <c r="G750" s="684">
        <v>617</v>
      </c>
      <c r="H750" s="684">
        <v>425.85</v>
      </c>
      <c r="I750" s="668"/>
      <c r="J750" s="223"/>
      <c r="K750" s="578" t="s">
        <v>15</v>
      </c>
    </row>
    <row r="751" spans="1:11" ht="33.75" x14ac:dyDescent="0.25">
      <c r="A751" s="580">
        <v>743</v>
      </c>
      <c r="B751" s="263" t="s">
        <v>753</v>
      </c>
      <c r="C751" s="262" t="s">
        <v>46896</v>
      </c>
      <c r="D751" s="70"/>
      <c r="E751" s="578"/>
      <c r="F751" s="123"/>
      <c r="G751" s="683">
        <v>6514</v>
      </c>
      <c r="H751" s="683">
        <v>4734.6499999999996</v>
      </c>
      <c r="I751" s="668"/>
      <c r="J751" s="223"/>
      <c r="K751" s="578" t="s">
        <v>15</v>
      </c>
    </row>
    <row r="752" spans="1:11" ht="33.75" x14ac:dyDescent="0.25">
      <c r="A752" s="580">
        <v>744</v>
      </c>
      <c r="B752" s="263" t="s">
        <v>773</v>
      </c>
      <c r="C752" s="262" t="s">
        <v>46896</v>
      </c>
      <c r="D752" s="70"/>
      <c r="E752" s="578"/>
      <c r="F752" s="123"/>
      <c r="G752" s="683">
        <v>2583</v>
      </c>
      <c r="H752" s="683">
        <v>2492.3000000000002</v>
      </c>
      <c r="I752" s="668"/>
      <c r="J752" s="223"/>
      <c r="K752" s="578" t="s">
        <v>15</v>
      </c>
    </row>
    <row r="753" spans="1:11" ht="33.75" x14ac:dyDescent="0.25">
      <c r="A753" s="580">
        <v>745</v>
      </c>
      <c r="B753" s="263" t="s">
        <v>744</v>
      </c>
      <c r="C753" s="262" t="s">
        <v>46896</v>
      </c>
      <c r="D753" s="70"/>
      <c r="E753" s="578"/>
      <c r="F753" s="123"/>
      <c r="G753" s="683">
        <v>11736</v>
      </c>
      <c r="H753" s="683">
        <v>9323.58</v>
      </c>
      <c r="I753" s="668"/>
      <c r="J753" s="223"/>
      <c r="K753" s="578" t="s">
        <v>15</v>
      </c>
    </row>
    <row r="754" spans="1:11" ht="33.75" x14ac:dyDescent="0.25">
      <c r="A754" s="580">
        <v>746</v>
      </c>
      <c r="B754" s="263" t="s">
        <v>787</v>
      </c>
      <c r="C754" s="262" t="s">
        <v>46896</v>
      </c>
      <c r="D754" s="70"/>
      <c r="E754" s="578"/>
      <c r="F754" s="123"/>
      <c r="G754" s="683">
        <v>1236</v>
      </c>
      <c r="H754" s="683">
        <v>1192.25</v>
      </c>
      <c r="I754" s="668"/>
      <c r="J754" s="223"/>
      <c r="K754" s="578" t="s">
        <v>15</v>
      </c>
    </row>
    <row r="755" spans="1:11" ht="33.75" x14ac:dyDescent="0.25">
      <c r="A755" s="580">
        <v>747</v>
      </c>
      <c r="B755" s="263" t="s">
        <v>732</v>
      </c>
      <c r="C755" s="262" t="s">
        <v>46896</v>
      </c>
      <c r="D755" s="70"/>
      <c r="E755" s="578"/>
      <c r="F755" s="123"/>
      <c r="G755" s="683">
        <v>3495</v>
      </c>
      <c r="H755" s="683">
        <v>2599.25</v>
      </c>
      <c r="I755" s="668"/>
      <c r="J755" s="223"/>
      <c r="K755" s="578" t="s">
        <v>15</v>
      </c>
    </row>
    <row r="756" spans="1:11" ht="33.75" x14ac:dyDescent="0.25">
      <c r="A756" s="580">
        <v>748</v>
      </c>
      <c r="B756" s="263" t="s">
        <v>794</v>
      </c>
      <c r="C756" s="262" t="s">
        <v>46896</v>
      </c>
      <c r="D756" s="70"/>
      <c r="E756" s="578"/>
      <c r="F756" s="123"/>
      <c r="G756" s="683">
        <v>5607</v>
      </c>
      <c r="H756" s="683">
        <v>5408.7</v>
      </c>
      <c r="I756" s="668"/>
      <c r="J756" s="223"/>
      <c r="K756" s="578" t="s">
        <v>15</v>
      </c>
    </row>
    <row r="757" spans="1:11" ht="33.75" x14ac:dyDescent="0.25">
      <c r="A757" s="580">
        <v>749</v>
      </c>
      <c r="B757" s="263" t="s">
        <v>736</v>
      </c>
      <c r="C757" s="262" t="s">
        <v>46896</v>
      </c>
      <c r="D757" s="70"/>
      <c r="E757" s="578"/>
      <c r="F757" s="123"/>
      <c r="G757" s="684">
        <v>962</v>
      </c>
      <c r="H757" s="684">
        <v>960.8</v>
      </c>
      <c r="I757" s="668"/>
      <c r="J757" s="223"/>
      <c r="K757" s="578" t="s">
        <v>15</v>
      </c>
    </row>
    <row r="758" spans="1:11" ht="33.75" x14ac:dyDescent="0.25">
      <c r="A758" s="580">
        <v>750</v>
      </c>
      <c r="B758" s="263" t="s">
        <v>674</v>
      </c>
      <c r="C758" s="262" t="s">
        <v>46896</v>
      </c>
      <c r="D758" s="70"/>
      <c r="E758" s="578"/>
      <c r="F758" s="123"/>
      <c r="G758" s="684">
        <v>851</v>
      </c>
      <c r="H758" s="684">
        <v>691.55</v>
      </c>
      <c r="I758" s="668"/>
      <c r="J758" s="223"/>
      <c r="K758" s="578" t="s">
        <v>15</v>
      </c>
    </row>
    <row r="759" spans="1:11" ht="33.75" x14ac:dyDescent="0.25">
      <c r="A759" s="580">
        <v>751</v>
      </c>
      <c r="B759" s="263" t="s">
        <v>790</v>
      </c>
      <c r="C759" s="262" t="s">
        <v>46896</v>
      </c>
      <c r="D759" s="70"/>
      <c r="E759" s="578"/>
      <c r="F759" s="123"/>
      <c r="G759" s="683">
        <v>4109</v>
      </c>
      <c r="H759" s="683">
        <v>3195.1</v>
      </c>
      <c r="I759" s="668"/>
      <c r="J759" s="223"/>
      <c r="K759" s="578" t="s">
        <v>15</v>
      </c>
    </row>
    <row r="760" spans="1:11" ht="33.75" x14ac:dyDescent="0.25">
      <c r="A760" s="580">
        <v>752</v>
      </c>
      <c r="B760" s="263" t="s">
        <v>675</v>
      </c>
      <c r="C760" s="262" t="s">
        <v>46896</v>
      </c>
      <c r="D760" s="70"/>
      <c r="E760" s="578"/>
      <c r="F760" s="123"/>
      <c r="G760" s="683">
        <v>1443</v>
      </c>
      <c r="H760" s="683">
        <v>1097.2</v>
      </c>
      <c r="I760" s="668"/>
      <c r="J760" s="223"/>
      <c r="K760" s="578" t="s">
        <v>15</v>
      </c>
    </row>
    <row r="761" spans="1:11" ht="33.75" x14ac:dyDescent="0.25">
      <c r="A761" s="580">
        <v>753</v>
      </c>
      <c r="B761" s="263" t="s">
        <v>745</v>
      </c>
      <c r="C761" s="262" t="s">
        <v>46896</v>
      </c>
      <c r="D761" s="70"/>
      <c r="E761" s="578"/>
      <c r="F761" s="123"/>
      <c r="G761" s="683">
        <v>3469</v>
      </c>
      <c r="H761" s="683">
        <v>2815.05</v>
      </c>
      <c r="I761" s="668"/>
      <c r="J761" s="223"/>
      <c r="K761" s="578" t="s">
        <v>15</v>
      </c>
    </row>
    <row r="762" spans="1:11" ht="33.75" x14ac:dyDescent="0.25">
      <c r="A762" s="580">
        <v>754</v>
      </c>
      <c r="B762" s="263" t="s">
        <v>697</v>
      </c>
      <c r="C762" s="262" t="s">
        <v>46896</v>
      </c>
      <c r="D762" s="70"/>
      <c r="E762" s="578"/>
      <c r="F762" s="123"/>
      <c r="G762" s="683">
        <v>6914</v>
      </c>
      <c r="H762" s="683">
        <v>5493.45</v>
      </c>
      <c r="I762" s="668"/>
      <c r="J762" s="223"/>
      <c r="K762" s="578" t="s">
        <v>15</v>
      </c>
    </row>
    <row r="763" spans="1:11" ht="33.75" x14ac:dyDescent="0.25">
      <c r="A763" s="580">
        <v>755</v>
      </c>
      <c r="B763" s="263" t="s">
        <v>713</v>
      </c>
      <c r="C763" s="262" t="s">
        <v>46896</v>
      </c>
      <c r="D763" s="70"/>
      <c r="E763" s="578"/>
      <c r="F763" s="123"/>
      <c r="G763" s="683">
        <v>10412</v>
      </c>
      <c r="H763" s="683">
        <v>8451.25</v>
      </c>
      <c r="I763" s="668"/>
      <c r="J763" s="223"/>
      <c r="K763" s="578" t="s">
        <v>15</v>
      </c>
    </row>
    <row r="764" spans="1:11" ht="33.75" x14ac:dyDescent="0.25">
      <c r="A764" s="580">
        <v>756</v>
      </c>
      <c r="B764" s="263" t="s">
        <v>809</v>
      </c>
      <c r="C764" s="262" t="s">
        <v>46896</v>
      </c>
      <c r="D764" s="70"/>
      <c r="E764" s="578"/>
      <c r="F764" s="123"/>
      <c r="G764" s="683">
        <v>3201</v>
      </c>
      <c r="H764" s="683">
        <v>2270.15</v>
      </c>
      <c r="I764" s="668"/>
      <c r="J764" s="223"/>
      <c r="K764" s="578" t="s">
        <v>15</v>
      </c>
    </row>
    <row r="765" spans="1:11" ht="33.75" x14ac:dyDescent="0.25">
      <c r="A765" s="580">
        <v>757</v>
      </c>
      <c r="B765" s="263" t="s">
        <v>811</v>
      </c>
      <c r="C765" s="262" t="s">
        <v>46898</v>
      </c>
      <c r="D765" s="70"/>
      <c r="E765" s="578"/>
      <c r="F765" s="123"/>
      <c r="G765" s="683">
        <v>21807.9</v>
      </c>
      <c r="H765" s="683">
        <v>11244.42</v>
      </c>
      <c r="I765" s="668"/>
      <c r="J765" s="223"/>
      <c r="K765" s="578" t="s">
        <v>15</v>
      </c>
    </row>
    <row r="766" spans="1:11" ht="33.75" x14ac:dyDescent="0.25">
      <c r="A766" s="580">
        <v>758</v>
      </c>
      <c r="B766" s="263" t="s">
        <v>812</v>
      </c>
      <c r="C766" s="262" t="s">
        <v>46899</v>
      </c>
      <c r="D766" s="70"/>
      <c r="E766" s="578"/>
      <c r="F766" s="123"/>
      <c r="G766" s="683">
        <v>2695</v>
      </c>
      <c r="H766" s="683">
        <v>1593.1</v>
      </c>
      <c r="I766" s="668"/>
      <c r="J766" s="223"/>
      <c r="K766" s="578" t="s">
        <v>15</v>
      </c>
    </row>
    <row r="767" spans="1:11" ht="33.75" x14ac:dyDescent="0.25">
      <c r="A767" s="580">
        <v>759</v>
      </c>
      <c r="B767" s="263" t="s">
        <v>813</v>
      </c>
      <c r="C767" s="262" t="s">
        <v>46900</v>
      </c>
      <c r="D767" s="70"/>
      <c r="E767" s="578"/>
      <c r="F767" s="123"/>
      <c r="G767" s="683">
        <v>10958</v>
      </c>
      <c r="H767" s="683">
        <v>8521.6</v>
      </c>
      <c r="I767" s="668"/>
      <c r="J767" s="223"/>
      <c r="K767" s="578" t="s">
        <v>15</v>
      </c>
    </row>
    <row r="768" spans="1:11" ht="33.75" x14ac:dyDescent="0.25">
      <c r="A768" s="580">
        <v>760</v>
      </c>
      <c r="B768" s="263" t="s">
        <v>814</v>
      </c>
      <c r="C768" s="262" t="s">
        <v>46901</v>
      </c>
      <c r="D768" s="70"/>
      <c r="E768" s="578"/>
      <c r="F768" s="123"/>
      <c r="G768" s="683">
        <v>15673</v>
      </c>
      <c r="H768" s="683">
        <v>14054</v>
      </c>
      <c r="I768" s="668"/>
      <c r="J768" s="223"/>
      <c r="K768" s="578" t="s">
        <v>15</v>
      </c>
    </row>
    <row r="769" spans="1:11" ht="33.75" x14ac:dyDescent="0.25">
      <c r="A769" s="580">
        <v>761</v>
      </c>
      <c r="B769" s="263" t="s">
        <v>844</v>
      </c>
      <c r="C769" s="262" t="s">
        <v>46902</v>
      </c>
      <c r="D769" s="70"/>
      <c r="E769" s="578"/>
      <c r="F769" s="123"/>
      <c r="G769" s="683">
        <v>8938</v>
      </c>
      <c r="H769" s="683">
        <v>5735.3</v>
      </c>
      <c r="I769" s="668"/>
      <c r="J769" s="223"/>
      <c r="K769" s="578" t="s">
        <v>15</v>
      </c>
    </row>
    <row r="770" spans="1:11" ht="33.75" x14ac:dyDescent="0.25">
      <c r="A770" s="580">
        <v>762</v>
      </c>
      <c r="B770" s="263" t="s">
        <v>834</v>
      </c>
      <c r="C770" s="262" t="s">
        <v>46902</v>
      </c>
      <c r="D770" s="70"/>
      <c r="E770" s="578"/>
      <c r="F770" s="123"/>
      <c r="G770" s="683">
        <v>5735</v>
      </c>
      <c r="H770" s="683">
        <v>3581.6</v>
      </c>
      <c r="I770" s="668"/>
      <c r="J770" s="223"/>
      <c r="K770" s="578" t="s">
        <v>15</v>
      </c>
    </row>
    <row r="771" spans="1:11" ht="33.75" x14ac:dyDescent="0.25">
      <c r="A771" s="580">
        <v>763</v>
      </c>
      <c r="B771" s="263" t="s">
        <v>852</v>
      </c>
      <c r="C771" s="262" t="s">
        <v>46902</v>
      </c>
      <c r="D771" s="70"/>
      <c r="E771" s="578"/>
      <c r="F771" s="123"/>
      <c r="G771" s="684">
        <v>958</v>
      </c>
      <c r="H771" s="684">
        <v>598.79999999999995</v>
      </c>
      <c r="I771" s="668"/>
      <c r="J771" s="223"/>
      <c r="K771" s="578" t="s">
        <v>15</v>
      </c>
    </row>
    <row r="772" spans="1:11" ht="33.75" x14ac:dyDescent="0.25">
      <c r="A772" s="580">
        <v>764</v>
      </c>
      <c r="B772" s="263" t="s">
        <v>818</v>
      </c>
      <c r="C772" s="262" t="s">
        <v>46902</v>
      </c>
      <c r="D772" s="70"/>
      <c r="E772" s="578"/>
      <c r="F772" s="123"/>
      <c r="G772" s="683">
        <v>1612</v>
      </c>
      <c r="H772" s="683">
        <v>1115.4000000000001</v>
      </c>
      <c r="I772" s="668"/>
      <c r="J772" s="223"/>
      <c r="K772" s="578" t="s">
        <v>15</v>
      </c>
    </row>
    <row r="773" spans="1:11" ht="33.75" x14ac:dyDescent="0.25">
      <c r="A773" s="580">
        <v>765</v>
      </c>
      <c r="B773" s="263" t="s">
        <v>817</v>
      </c>
      <c r="C773" s="262" t="s">
        <v>46902</v>
      </c>
      <c r="D773" s="70"/>
      <c r="E773" s="578"/>
      <c r="F773" s="123"/>
      <c r="G773" s="683">
        <v>16384</v>
      </c>
      <c r="H773" s="683">
        <v>11071.55</v>
      </c>
      <c r="I773" s="668"/>
      <c r="J773" s="223"/>
      <c r="K773" s="578" t="s">
        <v>15</v>
      </c>
    </row>
    <row r="774" spans="1:11" ht="33.75" x14ac:dyDescent="0.25">
      <c r="A774" s="580">
        <v>766</v>
      </c>
      <c r="B774" s="263" t="s">
        <v>848</v>
      </c>
      <c r="C774" s="262" t="s">
        <v>46902</v>
      </c>
      <c r="D774" s="70"/>
      <c r="E774" s="578"/>
      <c r="F774" s="123"/>
      <c r="G774" s="683">
        <v>1506</v>
      </c>
      <c r="H774" s="684">
        <v>812.15</v>
      </c>
      <c r="I774" s="668"/>
      <c r="J774" s="223"/>
      <c r="K774" s="578" t="s">
        <v>15</v>
      </c>
    </row>
    <row r="775" spans="1:11" ht="33.75" x14ac:dyDescent="0.25">
      <c r="A775" s="580">
        <v>767</v>
      </c>
      <c r="B775" s="263" t="s">
        <v>851</v>
      </c>
      <c r="C775" s="262" t="s">
        <v>46902</v>
      </c>
      <c r="D775" s="70"/>
      <c r="E775" s="578"/>
      <c r="F775" s="123"/>
      <c r="G775" s="683">
        <v>23679</v>
      </c>
      <c r="H775" s="683">
        <v>13182.18</v>
      </c>
      <c r="I775" s="668"/>
      <c r="J775" s="223"/>
      <c r="K775" s="578" t="s">
        <v>15</v>
      </c>
    </row>
    <row r="776" spans="1:11" ht="33.75" x14ac:dyDescent="0.25">
      <c r="A776" s="580">
        <v>768</v>
      </c>
      <c r="B776" s="263" t="s">
        <v>821</v>
      </c>
      <c r="C776" s="262" t="s">
        <v>46902</v>
      </c>
      <c r="D776" s="70"/>
      <c r="E776" s="578"/>
      <c r="F776" s="123"/>
      <c r="G776" s="683">
        <v>25593</v>
      </c>
      <c r="H776" s="683">
        <v>14438.23</v>
      </c>
      <c r="I776" s="668"/>
      <c r="J776" s="223"/>
      <c r="K776" s="578" t="s">
        <v>15</v>
      </c>
    </row>
    <row r="777" spans="1:11" ht="33.75" x14ac:dyDescent="0.25">
      <c r="A777" s="580">
        <v>769</v>
      </c>
      <c r="B777" s="263" t="s">
        <v>843</v>
      </c>
      <c r="C777" s="262" t="s">
        <v>46902</v>
      </c>
      <c r="D777" s="70"/>
      <c r="E777" s="578"/>
      <c r="F777" s="123"/>
      <c r="G777" s="683">
        <v>4065</v>
      </c>
      <c r="H777" s="683">
        <v>2885.8</v>
      </c>
      <c r="I777" s="668"/>
      <c r="J777" s="223"/>
      <c r="K777" s="578" t="s">
        <v>15</v>
      </c>
    </row>
    <row r="778" spans="1:11" ht="33.75" x14ac:dyDescent="0.25">
      <c r="A778" s="580">
        <v>770</v>
      </c>
      <c r="B778" s="263" t="s">
        <v>836</v>
      </c>
      <c r="C778" s="262" t="s">
        <v>46902</v>
      </c>
      <c r="D778" s="70"/>
      <c r="E778" s="578"/>
      <c r="F778" s="123"/>
      <c r="G778" s="683">
        <v>7959</v>
      </c>
      <c r="H778" s="683">
        <v>6460.33</v>
      </c>
      <c r="I778" s="668"/>
      <c r="J778" s="223"/>
      <c r="K778" s="578" t="s">
        <v>15</v>
      </c>
    </row>
    <row r="779" spans="1:11" ht="33.75" x14ac:dyDescent="0.25">
      <c r="A779" s="580">
        <v>771</v>
      </c>
      <c r="B779" s="263" t="s">
        <v>849</v>
      </c>
      <c r="C779" s="262" t="s">
        <v>46902</v>
      </c>
      <c r="D779" s="70"/>
      <c r="E779" s="578"/>
      <c r="F779" s="123"/>
      <c r="G779" s="683">
        <v>7638</v>
      </c>
      <c r="H779" s="683">
        <v>4382.1000000000004</v>
      </c>
      <c r="I779" s="668"/>
      <c r="J779" s="223"/>
      <c r="K779" s="578" t="s">
        <v>15</v>
      </c>
    </row>
    <row r="780" spans="1:11" ht="33.75" x14ac:dyDescent="0.25">
      <c r="A780" s="580">
        <v>772</v>
      </c>
      <c r="B780" s="263" t="s">
        <v>816</v>
      </c>
      <c r="C780" s="262" t="s">
        <v>46902</v>
      </c>
      <c r="D780" s="70"/>
      <c r="E780" s="578"/>
      <c r="F780" s="123"/>
      <c r="G780" s="683">
        <v>8953</v>
      </c>
      <c r="H780" s="683">
        <v>4831.3999999999996</v>
      </c>
      <c r="I780" s="668"/>
      <c r="J780" s="223"/>
      <c r="K780" s="578" t="s">
        <v>15</v>
      </c>
    </row>
    <row r="781" spans="1:11" ht="33.75" x14ac:dyDescent="0.25">
      <c r="A781" s="580">
        <v>773</v>
      </c>
      <c r="B781" s="263" t="s">
        <v>833</v>
      </c>
      <c r="C781" s="262" t="s">
        <v>46902</v>
      </c>
      <c r="D781" s="70"/>
      <c r="E781" s="578"/>
      <c r="F781" s="123"/>
      <c r="G781" s="683">
        <v>5424</v>
      </c>
      <c r="H781" s="683">
        <v>3479.4</v>
      </c>
      <c r="I781" s="668"/>
      <c r="J781" s="223"/>
      <c r="K781" s="578" t="s">
        <v>15</v>
      </c>
    </row>
    <row r="782" spans="1:11" ht="33.75" x14ac:dyDescent="0.25">
      <c r="A782" s="580">
        <v>774</v>
      </c>
      <c r="B782" s="263" t="s">
        <v>823</v>
      </c>
      <c r="C782" s="262" t="s">
        <v>46902</v>
      </c>
      <c r="D782" s="70"/>
      <c r="E782" s="578"/>
      <c r="F782" s="123"/>
      <c r="G782" s="683">
        <v>25390</v>
      </c>
      <c r="H782" s="683">
        <v>14961.28</v>
      </c>
      <c r="I782" s="668"/>
      <c r="J782" s="223"/>
      <c r="K782" s="578" t="s">
        <v>15</v>
      </c>
    </row>
    <row r="783" spans="1:11" ht="33.75" x14ac:dyDescent="0.25">
      <c r="A783" s="580">
        <v>775</v>
      </c>
      <c r="B783" s="263" t="s">
        <v>827</v>
      </c>
      <c r="C783" s="262" t="s">
        <v>46902</v>
      </c>
      <c r="D783" s="70"/>
      <c r="E783" s="578"/>
      <c r="F783" s="123"/>
      <c r="G783" s="683">
        <v>17937</v>
      </c>
      <c r="H783" s="683">
        <v>10570.55</v>
      </c>
      <c r="I783" s="668"/>
      <c r="J783" s="223"/>
      <c r="K783" s="578" t="s">
        <v>15</v>
      </c>
    </row>
    <row r="784" spans="1:11" ht="33.75" x14ac:dyDescent="0.25">
      <c r="A784" s="580">
        <v>776</v>
      </c>
      <c r="B784" s="263" t="s">
        <v>845</v>
      </c>
      <c r="C784" s="262" t="s">
        <v>46902</v>
      </c>
      <c r="D784" s="70"/>
      <c r="E784" s="578"/>
      <c r="F784" s="123"/>
      <c r="G784" s="683">
        <v>24839</v>
      </c>
      <c r="H784" s="683">
        <v>14564.38</v>
      </c>
      <c r="I784" s="668"/>
      <c r="J784" s="223"/>
      <c r="K784" s="578" t="s">
        <v>15</v>
      </c>
    </row>
    <row r="785" spans="1:11" ht="33.75" x14ac:dyDescent="0.25">
      <c r="A785" s="580">
        <v>777</v>
      </c>
      <c r="B785" s="263" t="s">
        <v>815</v>
      </c>
      <c r="C785" s="262" t="s">
        <v>46902</v>
      </c>
      <c r="D785" s="70"/>
      <c r="E785" s="578"/>
      <c r="F785" s="123"/>
      <c r="G785" s="683">
        <v>25175</v>
      </c>
      <c r="H785" s="683">
        <v>13373.3</v>
      </c>
      <c r="I785" s="668"/>
      <c r="J785" s="223"/>
      <c r="K785" s="578" t="s">
        <v>15</v>
      </c>
    </row>
    <row r="786" spans="1:11" ht="33.75" x14ac:dyDescent="0.25">
      <c r="A786" s="580">
        <v>778</v>
      </c>
      <c r="B786" s="263" t="s">
        <v>846</v>
      </c>
      <c r="C786" s="262" t="s">
        <v>46902</v>
      </c>
      <c r="D786" s="70"/>
      <c r="E786" s="578"/>
      <c r="F786" s="123"/>
      <c r="G786" s="683">
        <v>1599</v>
      </c>
      <c r="H786" s="683">
        <v>1254.78</v>
      </c>
      <c r="I786" s="668"/>
      <c r="J786" s="223"/>
      <c r="K786" s="578" t="s">
        <v>15</v>
      </c>
    </row>
    <row r="787" spans="1:11" ht="33.75" x14ac:dyDescent="0.25">
      <c r="A787" s="580">
        <v>779</v>
      </c>
      <c r="B787" s="263" t="s">
        <v>832</v>
      </c>
      <c r="C787" s="262" t="s">
        <v>46902</v>
      </c>
      <c r="D787" s="70"/>
      <c r="E787" s="578"/>
      <c r="F787" s="123"/>
      <c r="G787" s="683">
        <v>5970</v>
      </c>
      <c r="H787" s="683">
        <v>3882.3</v>
      </c>
      <c r="I787" s="668"/>
      <c r="J787" s="223"/>
      <c r="K787" s="578" t="s">
        <v>15</v>
      </c>
    </row>
    <row r="788" spans="1:11" ht="33.75" x14ac:dyDescent="0.25">
      <c r="A788" s="580">
        <v>780</v>
      </c>
      <c r="B788" s="263" t="s">
        <v>835</v>
      </c>
      <c r="C788" s="262" t="s">
        <v>46902</v>
      </c>
      <c r="D788" s="70"/>
      <c r="E788" s="578"/>
      <c r="F788" s="123"/>
      <c r="G788" s="683">
        <v>5127</v>
      </c>
      <c r="H788" s="683">
        <v>3071.3</v>
      </c>
      <c r="I788" s="668"/>
      <c r="J788" s="223"/>
      <c r="K788" s="578" t="s">
        <v>15</v>
      </c>
    </row>
    <row r="789" spans="1:11" ht="33.75" x14ac:dyDescent="0.25">
      <c r="A789" s="580">
        <v>781</v>
      </c>
      <c r="B789" s="263" t="s">
        <v>822</v>
      </c>
      <c r="C789" s="262" t="s">
        <v>46902</v>
      </c>
      <c r="D789" s="70"/>
      <c r="E789" s="578"/>
      <c r="F789" s="123"/>
      <c r="G789" s="683">
        <v>10101</v>
      </c>
      <c r="H789" s="683">
        <v>4522.05</v>
      </c>
      <c r="I789" s="668"/>
      <c r="J789" s="223"/>
      <c r="K789" s="578" t="s">
        <v>15</v>
      </c>
    </row>
    <row r="790" spans="1:11" ht="45" x14ac:dyDescent="0.25">
      <c r="A790" s="580">
        <v>782</v>
      </c>
      <c r="B790" s="263" t="s">
        <v>840</v>
      </c>
      <c r="C790" s="262" t="s">
        <v>46902</v>
      </c>
      <c r="D790" s="70" t="s">
        <v>46429</v>
      </c>
      <c r="E790" s="578"/>
      <c r="F790" s="123"/>
      <c r="G790" s="683">
        <v>146048</v>
      </c>
      <c r="H790" s="683">
        <v>37857.21</v>
      </c>
      <c r="I790" s="668"/>
      <c r="J790" s="223"/>
      <c r="K790" s="578" t="s">
        <v>15</v>
      </c>
    </row>
    <row r="791" spans="1:11" ht="33.75" x14ac:dyDescent="0.25">
      <c r="A791" s="580">
        <v>783</v>
      </c>
      <c r="B791" s="263" t="s">
        <v>828</v>
      </c>
      <c r="C791" s="262" t="s">
        <v>46902</v>
      </c>
      <c r="D791" s="70"/>
      <c r="E791" s="578"/>
      <c r="F791" s="123"/>
      <c r="G791" s="683">
        <v>58282</v>
      </c>
      <c r="H791" s="683">
        <v>41362.21</v>
      </c>
      <c r="I791" s="668"/>
      <c r="J791" s="223"/>
      <c r="K791" s="578" t="s">
        <v>15</v>
      </c>
    </row>
    <row r="792" spans="1:11" ht="33.75" x14ac:dyDescent="0.25">
      <c r="A792" s="580">
        <v>784</v>
      </c>
      <c r="B792" s="263" t="s">
        <v>838</v>
      </c>
      <c r="C792" s="262" t="s">
        <v>46902</v>
      </c>
      <c r="D792" s="70"/>
      <c r="E792" s="578"/>
      <c r="F792" s="123"/>
      <c r="G792" s="683">
        <v>13943</v>
      </c>
      <c r="H792" s="683">
        <v>8236.25</v>
      </c>
      <c r="I792" s="668"/>
      <c r="J792" s="223"/>
      <c r="K792" s="578" t="s">
        <v>15</v>
      </c>
    </row>
    <row r="793" spans="1:11" ht="33.75" x14ac:dyDescent="0.25">
      <c r="A793" s="580">
        <v>785</v>
      </c>
      <c r="B793" s="263" t="s">
        <v>820</v>
      </c>
      <c r="C793" s="262" t="s">
        <v>46902</v>
      </c>
      <c r="D793" s="70"/>
      <c r="E793" s="578"/>
      <c r="F793" s="123"/>
      <c r="G793" s="683">
        <v>12673</v>
      </c>
      <c r="H793" s="683">
        <v>7485.25</v>
      </c>
      <c r="I793" s="668"/>
      <c r="J793" s="223"/>
      <c r="K793" s="578" t="s">
        <v>15</v>
      </c>
    </row>
    <row r="794" spans="1:11" ht="33.75" x14ac:dyDescent="0.25">
      <c r="A794" s="580">
        <v>786</v>
      </c>
      <c r="B794" s="263" t="s">
        <v>842</v>
      </c>
      <c r="C794" s="262" t="s">
        <v>46902</v>
      </c>
      <c r="D794" s="70"/>
      <c r="E794" s="578"/>
      <c r="F794" s="123"/>
      <c r="G794" s="683">
        <v>14924</v>
      </c>
      <c r="H794" s="683">
        <v>9576.7000000000007</v>
      </c>
      <c r="I794" s="668"/>
      <c r="J794" s="223"/>
      <c r="K794" s="578" t="s">
        <v>15</v>
      </c>
    </row>
    <row r="795" spans="1:11" ht="33.75" x14ac:dyDescent="0.25">
      <c r="A795" s="580">
        <v>787</v>
      </c>
      <c r="B795" s="263" t="s">
        <v>847</v>
      </c>
      <c r="C795" s="262" t="s">
        <v>46902</v>
      </c>
      <c r="D795" s="70"/>
      <c r="E795" s="578"/>
      <c r="F795" s="123"/>
      <c r="G795" s="683">
        <v>3709</v>
      </c>
      <c r="H795" s="683">
        <v>3009.75</v>
      </c>
      <c r="I795" s="668"/>
      <c r="J795" s="223"/>
      <c r="K795" s="578" t="s">
        <v>15</v>
      </c>
    </row>
    <row r="796" spans="1:11" ht="33.75" x14ac:dyDescent="0.25">
      <c r="A796" s="580">
        <v>788</v>
      </c>
      <c r="B796" s="263" t="s">
        <v>853</v>
      </c>
      <c r="C796" s="262" t="s">
        <v>46902</v>
      </c>
      <c r="D796" s="70"/>
      <c r="E796" s="578"/>
      <c r="F796" s="123"/>
      <c r="G796" s="683">
        <v>3189</v>
      </c>
      <c r="H796" s="683">
        <v>2643.6</v>
      </c>
      <c r="I796" s="668"/>
      <c r="J796" s="223"/>
      <c r="K796" s="578" t="s">
        <v>15</v>
      </c>
    </row>
    <row r="797" spans="1:11" ht="33.75" x14ac:dyDescent="0.25">
      <c r="A797" s="580">
        <v>789</v>
      </c>
      <c r="B797" s="263" t="s">
        <v>837</v>
      </c>
      <c r="C797" s="262" t="s">
        <v>46902</v>
      </c>
      <c r="D797" s="70"/>
      <c r="E797" s="578"/>
      <c r="F797" s="123"/>
      <c r="G797" s="683">
        <v>7131</v>
      </c>
      <c r="H797" s="683">
        <v>4454.5</v>
      </c>
      <c r="I797" s="668"/>
      <c r="J797" s="223"/>
      <c r="K797" s="578" t="s">
        <v>15</v>
      </c>
    </row>
    <row r="798" spans="1:11" ht="33.75" x14ac:dyDescent="0.25">
      <c r="A798" s="580">
        <v>790</v>
      </c>
      <c r="B798" s="263" t="s">
        <v>839</v>
      </c>
      <c r="C798" s="262" t="s">
        <v>46902</v>
      </c>
      <c r="D798" s="70"/>
      <c r="E798" s="578"/>
      <c r="F798" s="123"/>
      <c r="G798" s="683">
        <v>9626</v>
      </c>
      <c r="H798" s="683">
        <v>7976.13</v>
      </c>
      <c r="I798" s="668"/>
      <c r="J798" s="223"/>
      <c r="K798" s="578" t="s">
        <v>15</v>
      </c>
    </row>
    <row r="799" spans="1:11" ht="33.75" x14ac:dyDescent="0.25">
      <c r="A799" s="580">
        <v>791</v>
      </c>
      <c r="B799" s="263" t="s">
        <v>824</v>
      </c>
      <c r="C799" s="262" t="s">
        <v>46902</v>
      </c>
      <c r="D799" s="70"/>
      <c r="E799" s="578"/>
      <c r="F799" s="123"/>
      <c r="G799" s="684">
        <v>944</v>
      </c>
      <c r="H799" s="684">
        <v>769.7</v>
      </c>
      <c r="I799" s="668"/>
      <c r="J799" s="223"/>
      <c r="K799" s="578" t="s">
        <v>15</v>
      </c>
    </row>
    <row r="800" spans="1:11" ht="33.75" x14ac:dyDescent="0.25">
      <c r="A800" s="580">
        <v>792</v>
      </c>
      <c r="B800" s="263" t="s">
        <v>830</v>
      </c>
      <c r="C800" s="262" t="s">
        <v>46902</v>
      </c>
      <c r="D800" s="70"/>
      <c r="E800" s="578"/>
      <c r="F800" s="123"/>
      <c r="G800" s="683">
        <v>1779</v>
      </c>
      <c r="H800" s="683">
        <v>1171.5999999999999</v>
      </c>
      <c r="I800" s="668"/>
      <c r="J800" s="223"/>
      <c r="K800" s="578" t="s">
        <v>15</v>
      </c>
    </row>
    <row r="801" spans="1:11" ht="33.75" x14ac:dyDescent="0.25">
      <c r="A801" s="580">
        <v>793</v>
      </c>
      <c r="B801" s="263" t="s">
        <v>825</v>
      </c>
      <c r="C801" s="262" t="s">
        <v>46902</v>
      </c>
      <c r="D801" s="70"/>
      <c r="E801" s="578"/>
      <c r="F801" s="123"/>
      <c r="G801" s="683">
        <v>8141</v>
      </c>
      <c r="H801" s="683">
        <v>5224.1499999999996</v>
      </c>
      <c r="I801" s="668"/>
      <c r="J801" s="223"/>
      <c r="K801" s="578" t="s">
        <v>15</v>
      </c>
    </row>
    <row r="802" spans="1:11" ht="33.75" x14ac:dyDescent="0.25">
      <c r="A802" s="580">
        <v>794</v>
      </c>
      <c r="B802" s="263" t="s">
        <v>841</v>
      </c>
      <c r="C802" s="262" t="s">
        <v>46902</v>
      </c>
      <c r="D802" s="70"/>
      <c r="E802" s="578"/>
      <c r="F802" s="123"/>
      <c r="G802" s="683">
        <v>43770</v>
      </c>
      <c r="H802" s="683">
        <v>37017.480000000003</v>
      </c>
      <c r="I802" s="668"/>
      <c r="J802" s="223"/>
      <c r="K802" s="578" t="s">
        <v>15</v>
      </c>
    </row>
    <row r="803" spans="1:11" ht="33.75" x14ac:dyDescent="0.25">
      <c r="A803" s="580">
        <v>795</v>
      </c>
      <c r="B803" s="263" t="s">
        <v>831</v>
      </c>
      <c r="C803" s="262" t="s">
        <v>46902</v>
      </c>
      <c r="D803" s="70"/>
      <c r="E803" s="578"/>
      <c r="F803" s="123"/>
      <c r="G803" s="683">
        <v>38599</v>
      </c>
      <c r="H803" s="683">
        <v>30674.33</v>
      </c>
      <c r="I803" s="668"/>
      <c r="J803" s="223"/>
      <c r="K803" s="578" t="s">
        <v>15</v>
      </c>
    </row>
    <row r="804" spans="1:11" ht="33.75" x14ac:dyDescent="0.25">
      <c r="A804" s="580">
        <v>796</v>
      </c>
      <c r="B804" s="263" t="s">
        <v>819</v>
      </c>
      <c r="C804" s="262" t="s">
        <v>46902</v>
      </c>
      <c r="D804" s="70"/>
      <c r="E804" s="578"/>
      <c r="F804" s="123"/>
      <c r="G804" s="683">
        <v>3424</v>
      </c>
      <c r="H804" s="683">
        <v>2720.75</v>
      </c>
      <c r="I804" s="668"/>
      <c r="J804" s="223"/>
      <c r="K804" s="578" t="s">
        <v>15</v>
      </c>
    </row>
    <row r="805" spans="1:11" ht="33.75" x14ac:dyDescent="0.25">
      <c r="A805" s="580">
        <v>797</v>
      </c>
      <c r="B805" s="263" t="s">
        <v>829</v>
      </c>
      <c r="C805" s="262" t="s">
        <v>46902</v>
      </c>
      <c r="D805" s="70"/>
      <c r="E805" s="578"/>
      <c r="F805" s="123"/>
      <c r="G805" s="683">
        <v>18090</v>
      </c>
      <c r="H805" s="683">
        <v>13145.58</v>
      </c>
      <c r="I805" s="668"/>
      <c r="J805" s="223"/>
      <c r="K805" s="578" t="s">
        <v>15</v>
      </c>
    </row>
    <row r="806" spans="1:11" ht="33.75" x14ac:dyDescent="0.25">
      <c r="A806" s="580">
        <v>798</v>
      </c>
      <c r="B806" s="263" t="s">
        <v>826</v>
      </c>
      <c r="C806" s="262" t="s">
        <v>46902</v>
      </c>
      <c r="D806" s="70"/>
      <c r="E806" s="578"/>
      <c r="F806" s="123"/>
      <c r="G806" s="683">
        <v>57804</v>
      </c>
      <c r="H806" s="683">
        <v>47902.879999999997</v>
      </c>
      <c r="I806" s="668"/>
      <c r="J806" s="223"/>
      <c r="K806" s="578" t="s">
        <v>15</v>
      </c>
    </row>
    <row r="807" spans="1:11" ht="33.75" x14ac:dyDescent="0.25">
      <c r="A807" s="580">
        <v>799</v>
      </c>
      <c r="B807" s="263" t="s">
        <v>850</v>
      </c>
      <c r="C807" s="262" t="s">
        <v>46902</v>
      </c>
      <c r="D807" s="70"/>
      <c r="E807" s="578"/>
      <c r="F807" s="123"/>
      <c r="G807" s="683">
        <v>8417</v>
      </c>
      <c r="H807" s="683">
        <v>6831.6</v>
      </c>
      <c r="I807" s="668"/>
      <c r="J807" s="223"/>
      <c r="K807" s="578" t="s">
        <v>15</v>
      </c>
    </row>
    <row r="808" spans="1:11" ht="33.75" x14ac:dyDescent="0.25">
      <c r="A808" s="580">
        <v>800</v>
      </c>
      <c r="B808" s="263" t="s">
        <v>854</v>
      </c>
      <c r="C808" s="262" t="s">
        <v>46903</v>
      </c>
      <c r="D808" s="70"/>
      <c r="E808" s="578"/>
      <c r="F808" s="123"/>
      <c r="G808" s="683">
        <v>11830</v>
      </c>
      <c r="H808" s="683">
        <v>7591.8</v>
      </c>
      <c r="I808" s="668"/>
      <c r="J808" s="223"/>
      <c r="K808" s="578" t="s">
        <v>15</v>
      </c>
    </row>
    <row r="809" spans="1:11" ht="33.75" x14ac:dyDescent="0.25">
      <c r="A809" s="580">
        <v>801</v>
      </c>
      <c r="B809" s="263" t="s">
        <v>855</v>
      </c>
      <c r="C809" s="262" t="s">
        <v>46904</v>
      </c>
      <c r="D809" s="70"/>
      <c r="E809" s="578"/>
      <c r="F809" s="123"/>
      <c r="G809" s="683">
        <v>23179</v>
      </c>
      <c r="H809" s="683">
        <v>18420.13</v>
      </c>
      <c r="I809" s="668"/>
      <c r="J809" s="223"/>
      <c r="K809" s="578" t="s">
        <v>15</v>
      </c>
    </row>
    <row r="810" spans="1:11" ht="33.75" x14ac:dyDescent="0.25">
      <c r="A810" s="580">
        <v>802</v>
      </c>
      <c r="B810" s="263" t="s">
        <v>856</v>
      </c>
      <c r="C810" s="262" t="s">
        <v>46905</v>
      </c>
      <c r="D810" s="70"/>
      <c r="E810" s="578"/>
      <c r="F810" s="123"/>
      <c r="G810" s="683">
        <v>3200</v>
      </c>
      <c r="H810" s="683">
        <v>1971.15</v>
      </c>
      <c r="I810" s="668"/>
      <c r="J810" s="223"/>
      <c r="K810" s="578" t="s">
        <v>15</v>
      </c>
    </row>
    <row r="811" spans="1:11" ht="33.75" x14ac:dyDescent="0.25">
      <c r="A811" s="580">
        <v>803</v>
      </c>
      <c r="B811" s="263" t="s">
        <v>875</v>
      </c>
      <c r="C811" s="262" t="s">
        <v>46906</v>
      </c>
      <c r="D811" s="70"/>
      <c r="E811" s="578"/>
      <c r="F811" s="123"/>
      <c r="G811" s="683">
        <v>11021</v>
      </c>
      <c r="H811" s="683">
        <v>7446.55</v>
      </c>
      <c r="I811" s="668"/>
      <c r="J811" s="223"/>
      <c r="K811" s="578" t="s">
        <v>15</v>
      </c>
    </row>
    <row r="812" spans="1:11" ht="33.75" x14ac:dyDescent="0.25">
      <c r="A812" s="580">
        <v>804</v>
      </c>
      <c r="B812" s="263" t="s">
        <v>874</v>
      </c>
      <c r="C812" s="262" t="s">
        <v>46906</v>
      </c>
      <c r="D812" s="70"/>
      <c r="E812" s="578"/>
      <c r="F812" s="123"/>
      <c r="G812" s="683">
        <v>17891</v>
      </c>
      <c r="H812" s="683">
        <v>14218.18</v>
      </c>
      <c r="I812" s="668"/>
      <c r="J812" s="223"/>
      <c r="K812" s="578" t="s">
        <v>15</v>
      </c>
    </row>
    <row r="813" spans="1:11" ht="33.75" x14ac:dyDescent="0.25">
      <c r="A813" s="580">
        <v>805</v>
      </c>
      <c r="B813" s="263" t="s">
        <v>859</v>
      </c>
      <c r="C813" s="262" t="s">
        <v>46906</v>
      </c>
      <c r="D813" s="70"/>
      <c r="E813" s="578"/>
      <c r="F813" s="123"/>
      <c r="G813" s="683">
        <v>9118</v>
      </c>
      <c r="H813" s="683">
        <v>9118</v>
      </c>
      <c r="I813" s="668"/>
      <c r="J813" s="223"/>
      <c r="K813" s="578" t="s">
        <v>15</v>
      </c>
    </row>
    <row r="814" spans="1:11" ht="33.75" x14ac:dyDescent="0.25">
      <c r="A814" s="580">
        <v>806</v>
      </c>
      <c r="B814" s="263" t="s">
        <v>866</v>
      </c>
      <c r="C814" s="262" t="s">
        <v>46906</v>
      </c>
      <c r="D814" s="70"/>
      <c r="E814" s="578"/>
      <c r="F814" s="123"/>
      <c r="G814" s="683">
        <v>40934</v>
      </c>
      <c r="H814" s="683">
        <v>33922.379999999997</v>
      </c>
      <c r="I814" s="668"/>
      <c r="J814" s="223"/>
      <c r="K814" s="578" t="s">
        <v>15</v>
      </c>
    </row>
    <row r="815" spans="1:11" ht="33.75" x14ac:dyDescent="0.25">
      <c r="A815" s="580">
        <v>807</v>
      </c>
      <c r="B815" s="263" t="s">
        <v>864</v>
      </c>
      <c r="C815" s="262" t="s">
        <v>46906</v>
      </c>
      <c r="D815" s="70"/>
      <c r="E815" s="578"/>
      <c r="F815" s="123"/>
      <c r="G815" s="683">
        <v>112732</v>
      </c>
      <c r="H815" s="683">
        <v>76173.36</v>
      </c>
      <c r="I815" s="668"/>
      <c r="J815" s="223"/>
      <c r="K815" s="578" t="s">
        <v>15</v>
      </c>
    </row>
    <row r="816" spans="1:11" ht="33.75" x14ac:dyDescent="0.25">
      <c r="A816" s="580">
        <v>808</v>
      </c>
      <c r="B816" s="263" t="s">
        <v>862</v>
      </c>
      <c r="C816" s="262" t="s">
        <v>46906</v>
      </c>
      <c r="D816" s="70"/>
      <c r="E816" s="578"/>
      <c r="F816" s="123"/>
      <c r="G816" s="683">
        <v>11951</v>
      </c>
      <c r="H816" s="683">
        <v>8076.15</v>
      </c>
      <c r="I816" s="668"/>
      <c r="J816" s="223"/>
      <c r="K816" s="578" t="s">
        <v>15</v>
      </c>
    </row>
    <row r="817" spans="1:11" ht="33.75" x14ac:dyDescent="0.25">
      <c r="A817" s="580">
        <v>809</v>
      </c>
      <c r="B817" s="263" t="s">
        <v>871</v>
      </c>
      <c r="C817" s="262" t="s">
        <v>46906</v>
      </c>
      <c r="D817" s="70"/>
      <c r="E817" s="578"/>
      <c r="F817" s="123"/>
      <c r="G817" s="683">
        <v>27552</v>
      </c>
      <c r="H817" s="683">
        <v>15338.65</v>
      </c>
      <c r="I817" s="668"/>
      <c r="J817" s="223"/>
      <c r="K817" s="578" t="s">
        <v>15</v>
      </c>
    </row>
    <row r="818" spans="1:11" ht="33.75" x14ac:dyDescent="0.25">
      <c r="A818" s="580">
        <v>810</v>
      </c>
      <c r="B818" s="263" t="s">
        <v>863</v>
      </c>
      <c r="C818" s="262" t="s">
        <v>46906</v>
      </c>
      <c r="D818" s="70"/>
      <c r="E818" s="578"/>
      <c r="F818" s="123"/>
      <c r="G818" s="683">
        <v>5725</v>
      </c>
      <c r="H818" s="683">
        <v>3187.05</v>
      </c>
      <c r="I818" s="668"/>
      <c r="J818" s="223"/>
      <c r="K818" s="578" t="s">
        <v>15</v>
      </c>
    </row>
    <row r="819" spans="1:11" ht="33.75" x14ac:dyDescent="0.25">
      <c r="A819" s="580">
        <v>811</v>
      </c>
      <c r="B819" s="263" t="s">
        <v>861</v>
      </c>
      <c r="C819" s="262" t="s">
        <v>46906</v>
      </c>
      <c r="D819" s="70"/>
      <c r="E819" s="578"/>
      <c r="F819" s="123"/>
      <c r="G819" s="683">
        <v>17354</v>
      </c>
      <c r="H819" s="683">
        <v>9365.9</v>
      </c>
      <c r="I819" s="668"/>
      <c r="J819" s="223"/>
      <c r="K819" s="578" t="s">
        <v>15</v>
      </c>
    </row>
    <row r="820" spans="1:11" ht="33.75" x14ac:dyDescent="0.25">
      <c r="A820" s="580">
        <v>812</v>
      </c>
      <c r="B820" s="263" t="s">
        <v>869</v>
      </c>
      <c r="C820" s="262" t="s">
        <v>46906</v>
      </c>
      <c r="D820" s="70"/>
      <c r="E820" s="578"/>
      <c r="F820" s="123"/>
      <c r="G820" s="683">
        <v>21469</v>
      </c>
      <c r="H820" s="683">
        <v>10856.55</v>
      </c>
      <c r="I820" s="668"/>
      <c r="J820" s="223"/>
      <c r="K820" s="578" t="s">
        <v>15</v>
      </c>
    </row>
    <row r="821" spans="1:11" ht="33.75" x14ac:dyDescent="0.25">
      <c r="A821" s="580">
        <v>813</v>
      </c>
      <c r="B821" s="263" t="s">
        <v>870</v>
      </c>
      <c r="C821" s="262" t="s">
        <v>46906</v>
      </c>
      <c r="D821" s="70"/>
      <c r="E821" s="578"/>
      <c r="F821" s="123"/>
      <c r="G821" s="683">
        <v>1899</v>
      </c>
      <c r="H821" s="684">
        <v>857.95</v>
      </c>
      <c r="I821" s="668"/>
      <c r="J821" s="223"/>
      <c r="K821" s="578" t="s">
        <v>15</v>
      </c>
    </row>
    <row r="822" spans="1:11" ht="33.75" x14ac:dyDescent="0.25">
      <c r="A822" s="580">
        <v>814</v>
      </c>
      <c r="B822" s="263" t="s">
        <v>858</v>
      </c>
      <c r="C822" s="262" t="s">
        <v>46906</v>
      </c>
      <c r="D822" s="70"/>
      <c r="E822" s="578"/>
      <c r="F822" s="123"/>
      <c r="G822" s="683">
        <v>81191</v>
      </c>
      <c r="H822" s="683">
        <v>42072.959999999999</v>
      </c>
      <c r="I822" s="668"/>
      <c r="J822" s="223"/>
      <c r="K822" s="578" t="s">
        <v>15</v>
      </c>
    </row>
    <row r="823" spans="1:11" ht="33.75" x14ac:dyDescent="0.25">
      <c r="A823" s="580">
        <v>815</v>
      </c>
      <c r="B823" s="263" t="s">
        <v>876</v>
      </c>
      <c r="C823" s="262" t="s">
        <v>46906</v>
      </c>
      <c r="D823" s="70"/>
      <c r="E823" s="578"/>
      <c r="F823" s="123"/>
      <c r="G823" s="683">
        <v>40022</v>
      </c>
      <c r="H823" s="683">
        <v>22961.43</v>
      </c>
      <c r="I823" s="668"/>
      <c r="J823" s="223"/>
      <c r="K823" s="578" t="s">
        <v>15</v>
      </c>
    </row>
    <row r="824" spans="1:11" ht="33.75" x14ac:dyDescent="0.25">
      <c r="A824" s="580">
        <v>816</v>
      </c>
      <c r="B824" s="263" t="s">
        <v>860</v>
      </c>
      <c r="C824" s="262" t="s">
        <v>46906</v>
      </c>
      <c r="D824" s="70"/>
      <c r="E824" s="578"/>
      <c r="F824" s="123"/>
      <c r="G824" s="683">
        <v>46286</v>
      </c>
      <c r="H824" s="683">
        <v>18292.28</v>
      </c>
      <c r="I824" s="668"/>
      <c r="J824" s="223"/>
      <c r="K824" s="578" t="s">
        <v>15</v>
      </c>
    </row>
    <row r="825" spans="1:11" ht="33.75" x14ac:dyDescent="0.25">
      <c r="A825" s="580">
        <v>817</v>
      </c>
      <c r="B825" s="263" t="s">
        <v>865</v>
      </c>
      <c r="C825" s="262" t="s">
        <v>46906</v>
      </c>
      <c r="D825" s="70"/>
      <c r="E825" s="578"/>
      <c r="F825" s="123"/>
      <c r="G825" s="683">
        <v>5779</v>
      </c>
      <c r="H825" s="683">
        <v>3944.45</v>
      </c>
      <c r="I825" s="668"/>
      <c r="J825" s="223"/>
      <c r="K825" s="578" t="s">
        <v>15</v>
      </c>
    </row>
    <row r="826" spans="1:11" ht="33.75" x14ac:dyDescent="0.25">
      <c r="A826" s="580">
        <v>818</v>
      </c>
      <c r="B826" s="263" t="s">
        <v>867</v>
      </c>
      <c r="C826" s="262" t="s">
        <v>46906</v>
      </c>
      <c r="D826" s="70"/>
      <c r="E826" s="578"/>
      <c r="F826" s="123"/>
      <c r="G826" s="683">
        <v>17211</v>
      </c>
      <c r="H826" s="683">
        <v>14555.9</v>
      </c>
      <c r="I826" s="668"/>
      <c r="J826" s="223"/>
      <c r="K826" s="578" t="s">
        <v>15</v>
      </c>
    </row>
    <row r="827" spans="1:11" ht="33.75" x14ac:dyDescent="0.25">
      <c r="A827" s="580">
        <v>819</v>
      </c>
      <c r="B827" s="263" t="s">
        <v>878</v>
      </c>
      <c r="C827" s="262" t="s">
        <v>46906</v>
      </c>
      <c r="D827" s="70"/>
      <c r="E827" s="578"/>
      <c r="F827" s="123"/>
      <c r="G827" s="683">
        <v>23616</v>
      </c>
      <c r="H827" s="683">
        <v>15650.23</v>
      </c>
      <c r="I827" s="668"/>
      <c r="J827" s="223"/>
      <c r="K827" s="578" t="s">
        <v>15</v>
      </c>
    </row>
    <row r="828" spans="1:11" ht="33.75" x14ac:dyDescent="0.25">
      <c r="A828" s="580">
        <v>820</v>
      </c>
      <c r="B828" s="263" t="s">
        <v>857</v>
      </c>
      <c r="C828" s="262" t="s">
        <v>46906</v>
      </c>
      <c r="D828" s="70"/>
      <c r="E828" s="578"/>
      <c r="F828" s="123"/>
      <c r="G828" s="683">
        <v>23777</v>
      </c>
      <c r="H828" s="683">
        <v>11081.4</v>
      </c>
      <c r="I828" s="668"/>
      <c r="J828" s="223"/>
      <c r="K828" s="578" t="s">
        <v>15</v>
      </c>
    </row>
    <row r="829" spans="1:11" ht="33.75" x14ac:dyDescent="0.25">
      <c r="A829" s="580">
        <v>821</v>
      </c>
      <c r="B829" s="263" t="s">
        <v>873</v>
      </c>
      <c r="C829" s="262" t="s">
        <v>46906</v>
      </c>
      <c r="D829" s="70"/>
      <c r="E829" s="578"/>
      <c r="F829" s="123"/>
      <c r="G829" s="683">
        <v>29341</v>
      </c>
      <c r="H829" s="683">
        <v>15710.28</v>
      </c>
      <c r="I829" s="668"/>
      <c r="J829" s="223"/>
      <c r="K829" s="578" t="s">
        <v>15</v>
      </c>
    </row>
    <row r="830" spans="1:11" ht="33.75" x14ac:dyDescent="0.25">
      <c r="A830" s="580">
        <v>822</v>
      </c>
      <c r="B830" s="263" t="s">
        <v>877</v>
      </c>
      <c r="C830" s="262" t="s">
        <v>46906</v>
      </c>
      <c r="D830" s="70"/>
      <c r="E830" s="578"/>
      <c r="F830" s="123"/>
      <c r="G830" s="683">
        <v>9118</v>
      </c>
      <c r="H830" s="683">
        <v>5852.6</v>
      </c>
      <c r="I830" s="668"/>
      <c r="J830" s="223"/>
      <c r="K830" s="578" t="s">
        <v>15</v>
      </c>
    </row>
    <row r="831" spans="1:11" ht="33.75" x14ac:dyDescent="0.25">
      <c r="A831" s="580">
        <v>823</v>
      </c>
      <c r="B831" s="263" t="s">
        <v>872</v>
      </c>
      <c r="C831" s="262" t="s">
        <v>46906</v>
      </c>
      <c r="D831" s="70"/>
      <c r="E831" s="578"/>
      <c r="F831" s="123"/>
      <c r="G831" s="683">
        <v>6494</v>
      </c>
      <c r="H831" s="683">
        <v>4278</v>
      </c>
      <c r="I831" s="668"/>
      <c r="J831" s="223"/>
      <c r="K831" s="578" t="s">
        <v>15</v>
      </c>
    </row>
    <row r="832" spans="1:11" ht="33.75" x14ac:dyDescent="0.25">
      <c r="A832" s="580">
        <v>824</v>
      </c>
      <c r="B832" s="263" t="s">
        <v>868</v>
      </c>
      <c r="C832" s="262" t="s">
        <v>46906</v>
      </c>
      <c r="D832" s="70"/>
      <c r="E832" s="578"/>
      <c r="F832" s="123"/>
      <c r="G832" s="683">
        <v>150639</v>
      </c>
      <c r="H832" s="683">
        <v>122274.27</v>
      </c>
      <c r="I832" s="668"/>
      <c r="J832" s="223"/>
      <c r="K832" s="578" t="s">
        <v>15</v>
      </c>
    </row>
    <row r="833" spans="1:11" ht="33.75" x14ac:dyDescent="0.25">
      <c r="A833" s="580">
        <v>825</v>
      </c>
      <c r="B833" s="263" t="s">
        <v>879</v>
      </c>
      <c r="C833" s="262" t="s">
        <v>46907</v>
      </c>
      <c r="D833" s="70"/>
      <c r="E833" s="578"/>
      <c r="F833" s="123"/>
      <c r="G833" s="683">
        <v>5646</v>
      </c>
      <c r="H833" s="683">
        <v>3911</v>
      </c>
      <c r="I833" s="668"/>
      <c r="J833" s="223"/>
      <c r="K833" s="578" t="s">
        <v>15</v>
      </c>
    </row>
    <row r="834" spans="1:11" ht="33.75" x14ac:dyDescent="0.25">
      <c r="A834" s="580">
        <v>826</v>
      </c>
      <c r="B834" s="263" t="s">
        <v>880</v>
      </c>
      <c r="C834" s="262" t="s">
        <v>46907</v>
      </c>
      <c r="D834" s="70"/>
      <c r="E834" s="578"/>
      <c r="F834" s="123"/>
      <c r="G834" s="683">
        <v>63923</v>
      </c>
      <c r="H834" s="683">
        <v>31419.66</v>
      </c>
      <c r="I834" s="668"/>
      <c r="J834" s="223"/>
      <c r="K834" s="578" t="s">
        <v>15</v>
      </c>
    </row>
    <row r="835" spans="1:11" ht="33.75" x14ac:dyDescent="0.25">
      <c r="A835" s="580">
        <v>827</v>
      </c>
      <c r="B835" s="263" t="s">
        <v>894</v>
      </c>
      <c r="C835" s="262" t="s">
        <v>46908</v>
      </c>
      <c r="D835" s="70"/>
      <c r="E835" s="578"/>
      <c r="F835" s="123"/>
      <c r="G835" s="683">
        <v>155662</v>
      </c>
      <c r="H835" s="683">
        <v>71739.320000000007</v>
      </c>
      <c r="I835" s="668"/>
      <c r="J835" s="223"/>
      <c r="K835" s="578" t="s">
        <v>15</v>
      </c>
    </row>
    <row r="836" spans="1:11" ht="33.75" x14ac:dyDescent="0.25">
      <c r="A836" s="580">
        <v>828</v>
      </c>
      <c r="B836" s="263" t="s">
        <v>885</v>
      </c>
      <c r="C836" s="262" t="s">
        <v>46908</v>
      </c>
      <c r="D836" s="70"/>
      <c r="E836" s="578"/>
      <c r="F836" s="123"/>
      <c r="G836" s="683">
        <v>44746</v>
      </c>
      <c r="H836" s="683">
        <v>31756.38</v>
      </c>
      <c r="I836" s="668"/>
      <c r="J836" s="223"/>
      <c r="K836" s="578" t="s">
        <v>15</v>
      </c>
    </row>
    <row r="837" spans="1:11" ht="33.75" x14ac:dyDescent="0.25">
      <c r="A837" s="580">
        <v>829</v>
      </c>
      <c r="B837" s="263" t="s">
        <v>896</v>
      </c>
      <c r="C837" s="262" t="s">
        <v>46908</v>
      </c>
      <c r="D837" s="70"/>
      <c r="E837" s="578"/>
      <c r="F837" s="123"/>
      <c r="G837" s="683">
        <v>100402</v>
      </c>
      <c r="H837" s="683">
        <v>62720.99</v>
      </c>
      <c r="I837" s="668"/>
      <c r="J837" s="223"/>
      <c r="K837" s="578" t="s">
        <v>15</v>
      </c>
    </row>
    <row r="838" spans="1:11" ht="33.75" x14ac:dyDescent="0.25">
      <c r="A838" s="580">
        <v>830</v>
      </c>
      <c r="B838" s="263" t="s">
        <v>882</v>
      </c>
      <c r="C838" s="262" t="s">
        <v>46908</v>
      </c>
      <c r="D838" s="70"/>
      <c r="E838" s="578"/>
      <c r="F838" s="123"/>
      <c r="G838" s="683">
        <v>30266</v>
      </c>
      <c r="H838" s="683">
        <v>19422.330000000002</v>
      </c>
      <c r="I838" s="668"/>
      <c r="J838" s="223"/>
      <c r="K838" s="578" t="s">
        <v>15</v>
      </c>
    </row>
    <row r="839" spans="1:11" ht="33.75" x14ac:dyDescent="0.25">
      <c r="A839" s="580">
        <v>831</v>
      </c>
      <c r="B839" s="263" t="s">
        <v>893</v>
      </c>
      <c r="C839" s="262" t="s">
        <v>46908</v>
      </c>
      <c r="D839" s="70"/>
      <c r="E839" s="578"/>
      <c r="F839" s="123"/>
      <c r="G839" s="683">
        <v>65341</v>
      </c>
      <c r="H839" s="683">
        <v>40818.21</v>
      </c>
      <c r="I839" s="668"/>
      <c r="J839" s="223"/>
      <c r="K839" s="578" t="s">
        <v>15</v>
      </c>
    </row>
    <row r="840" spans="1:11" ht="33.75" x14ac:dyDescent="0.25">
      <c r="A840" s="580">
        <v>832</v>
      </c>
      <c r="B840" s="263" t="s">
        <v>899</v>
      </c>
      <c r="C840" s="262" t="s">
        <v>46908</v>
      </c>
      <c r="D840" s="70"/>
      <c r="E840" s="578"/>
      <c r="F840" s="123"/>
      <c r="G840" s="683">
        <v>42999</v>
      </c>
      <c r="H840" s="683">
        <v>22476.53</v>
      </c>
      <c r="I840" s="668"/>
      <c r="J840" s="223"/>
      <c r="K840" s="578" t="s">
        <v>15</v>
      </c>
    </row>
    <row r="841" spans="1:11" ht="33.75" x14ac:dyDescent="0.25">
      <c r="A841" s="580">
        <v>833</v>
      </c>
      <c r="B841" s="263" t="s">
        <v>898</v>
      </c>
      <c r="C841" s="262" t="s">
        <v>46908</v>
      </c>
      <c r="D841" s="70"/>
      <c r="E841" s="578"/>
      <c r="F841" s="123"/>
      <c r="G841" s="683">
        <v>73115</v>
      </c>
      <c r="H841" s="683">
        <v>40702.76</v>
      </c>
      <c r="I841" s="668"/>
      <c r="J841" s="223"/>
      <c r="K841" s="578" t="s">
        <v>15</v>
      </c>
    </row>
    <row r="842" spans="1:11" ht="33.75" x14ac:dyDescent="0.25">
      <c r="A842" s="580">
        <v>834</v>
      </c>
      <c r="B842" s="263" t="s">
        <v>881</v>
      </c>
      <c r="C842" s="262" t="s">
        <v>46908</v>
      </c>
      <c r="D842" s="70"/>
      <c r="E842" s="578"/>
      <c r="F842" s="123"/>
      <c r="G842" s="683">
        <v>121954</v>
      </c>
      <c r="H842" s="683">
        <v>65819.14</v>
      </c>
      <c r="I842" s="668"/>
      <c r="J842" s="223"/>
      <c r="K842" s="578" t="s">
        <v>15</v>
      </c>
    </row>
    <row r="843" spans="1:11" ht="33.75" x14ac:dyDescent="0.25">
      <c r="A843" s="580">
        <v>835</v>
      </c>
      <c r="B843" s="263" t="s">
        <v>900</v>
      </c>
      <c r="C843" s="262" t="s">
        <v>46908</v>
      </c>
      <c r="D843" s="70"/>
      <c r="E843" s="578"/>
      <c r="F843" s="123"/>
      <c r="G843" s="683">
        <v>50552</v>
      </c>
      <c r="H843" s="683">
        <v>28141.96</v>
      </c>
      <c r="I843" s="668"/>
      <c r="J843" s="223"/>
      <c r="K843" s="578" t="s">
        <v>15</v>
      </c>
    </row>
    <row r="844" spans="1:11" ht="33.75" x14ac:dyDescent="0.25">
      <c r="A844" s="580">
        <v>836</v>
      </c>
      <c r="B844" s="263" t="s">
        <v>884</v>
      </c>
      <c r="C844" s="262" t="s">
        <v>46908</v>
      </c>
      <c r="D844" s="70"/>
      <c r="E844" s="578"/>
      <c r="F844" s="123"/>
      <c r="G844" s="683">
        <v>10330</v>
      </c>
      <c r="H844" s="683">
        <v>6803.65</v>
      </c>
      <c r="I844" s="668"/>
      <c r="J844" s="223"/>
      <c r="K844" s="578" t="s">
        <v>15</v>
      </c>
    </row>
    <row r="845" spans="1:11" ht="33.75" x14ac:dyDescent="0.25">
      <c r="A845" s="580">
        <v>837</v>
      </c>
      <c r="B845" s="263" t="s">
        <v>888</v>
      </c>
      <c r="C845" s="262" t="s">
        <v>46908</v>
      </c>
      <c r="D845" s="70"/>
      <c r="E845" s="578"/>
      <c r="F845" s="123"/>
      <c r="G845" s="683">
        <v>45697</v>
      </c>
      <c r="H845" s="683">
        <v>26021.63</v>
      </c>
      <c r="I845" s="668"/>
      <c r="J845" s="223"/>
      <c r="K845" s="578" t="s">
        <v>15</v>
      </c>
    </row>
    <row r="846" spans="1:11" ht="33.75" x14ac:dyDescent="0.25">
      <c r="A846" s="580">
        <v>838</v>
      </c>
      <c r="B846" s="263" t="s">
        <v>891</v>
      </c>
      <c r="C846" s="262" t="s">
        <v>46908</v>
      </c>
      <c r="D846" s="70" t="s">
        <v>46909</v>
      </c>
      <c r="E846" s="578"/>
      <c r="F846" s="123"/>
      <c r="G846" s="683">
        <v>427325</v>
      </c>
      <c r="H846" s="683">
        <v>272398.2</v>
      </c>
      <c r="I846" s="668"/>
      <c r="J846" s="223"/>
      <c r="K846" s="578" t="s">
        <v>15</v>
      </c>
    </row>
    <row r="847" spans="1:11" ht="33.75" x14ac:dyDescent="0.25">
      <c r="A847" s="580">
        <v>839</v>
      </c>
      <c r="B847" s="263" t="s">
        <v>887</v>
      </c>
      <c r="C847" s="262" t="s">
        <v>46908</v>
      </c>
      <c r="D847" s="70"/>
      <c r="E847" s="578"/>
      <c r="F847" s="123"/>
      <c r="G847" s="683">
        <v>128352</v>
      </c>
      <c r="H847" s="683">
        <v>81818.44</v>
      </c>
      <c r="I847" s="668"/>
      <c r="J847" s="223"/>
      <c r="K847" s="578" t="s">
        <v>15</v>
      </c>
    </row>
    <row r="848" spans="1:11" ht="33.75" x14ac:dyDescent="0.25">
      <c r="A848" s="580">
        <v>840</v>
      </c>
      <c r="B848" s="263" t="s">
        <v>897</v>
      </c>
      <c r="C848" s="262" t="s">
        <v>46908</v>
      </c>
      <c r="D848" s="70"/>
      <c r="E848" s="578"/>
      <c r="F848" s="123"/>
      <c r="G848" s="683">
        <v>252562</v>
      </c>
      <c r="H848" s="683">
        <v>160994.57999999999</v>
      </c>
      <c r="I848" s="668"/>
      <c r="J848" s="223"/>
      <c r="K848" s="578" t="s">
        <v>15</v>
      </c>
    </row>
    <row r="849" spans="1:11" ht="33.75" x14ac:dyDescent="0.25">
      <c r="A849" s="580">
        <v>841</v>
      </c>
      <c r="B849" s="263" t="s">
        <v>889</v>
      </c>
      <c r="C849" s="262" t="s">
        <v>46908</v>
      </c>
      <c r="D849" s="70"/>
      <c r="E849" s="578"/>
      <c r="F849" s="123"/>
      <c r="G849" s="683">
        <v>61662</v>
      </c>
      <c r="H849" s="683">
        <v>24762.18</v>
      </c>
      <c r="I849" s="668"/>
      <c r="J849" s="223"/>
      <c r="K849" s="578" t="s">
        <v>15</v>
      </c>
    </row>
    <row r="850" spans="1:11" ht="33.75" x14ac:dyDescent="0.25">
      <c r="A850" s="580">
        <v>842</v>
      </c>
      <c r="B850" s="263" t="s">
        <v>895</v>
      </c>
      <c r="C850" s="262" t="s">
        <v>46908</v>
      </c>
      <c r="D850" s="70"/>
      <c r="E850" s="578"/>
      <c r="F850" s="123"/>
      <c r="G850" s="683">
        <v>45069</v>
      </c>
      <c r="H850" s="683">
        <v>21004.68</v>
      </c>
      <c r="I850" s="668"/>
      <c r="J850" s="223"/>
      <c r="K850" s="578" t="s">
        <v>15</v>
      </c>
    </row>
    <row r="851" spans="1:11" ht="33.75" x14ac:dyDescent="0.25">
      <c r="A851" s="580">
        <v>843</v>
      </c>
      <c r="B851" s="263" t="s">
        <v>890</v>
      </c>
      <c r="C851" s="262" t="s">
        <v>46908</v>
      </c>
      <c r="D851" s="70"/>
      <c r="E851" s="578"/>
      <c r="F851" s="123"/>
      <c r="G851" s="683">
        <v>52872</v>
      </c>
      <c r="H851" s="683">
        <v>40219.43</v>
      </c>
      <c r="I851" s="668"/>
      <c r="J851" s="223"/>
      <c r="K851" s="578" t="s">
        <v>15</v>
      </c>
    </row>
    <row r="852" spans="1:11" ht="33.75" x14ac:dyDescent="0.25">
      <c r="A852" s="580">
        <v>844</v>
      </c>
      <c r="B852" s="263" t="s">
        <v>883</v>
      </c>
      <c r="C852" s="262" t="s">
        <v>46908</v>
      </c>
      <c r="D852" s="70"/>
      <c r="E852" s="578"/>
      <c r="F852" s="123"/>
      <c r="G852" s="683">
        <v>39422</v>
      </c>
      <c r="H852" s="683">
        <v>21052.68</v>
      </c>
      <c r="I852" s="668"/>
      <c r="J852" s="223"/>
      <c r="K852" s="578" t="s">
        <v>15</v>
      </c>
    </row>
    <row r="853" spans="1:11" ht="33.75" x14ac:dyDescent="0.25">
      <c r="A853" s="580">
        <v>845</v>
      </c>
      <c r="B853" s="263" t="s">
        <v>892</v>
      </c>
      <c r="C853" s="262" t="s">
        <v>46908</v>
      </c>
      <c r="D853" s="70"/>
      <c r="E853" s="578"/>
      <c r="F853" s="123"/>
      <c r="G853" s="683">
        <v>153171</v>
      </c>
      <c r="H853" s="683">
        <v>76591.240000000005</v>
      </c>
      <c r="I853" s="668"/>
      <c r="J853" s="223"/>
      <c r="K853" s="578" t="s">
        <v>15</v>
      </c>
    </row>
    <row r="854" spans="1:11" ht="33.75" x14ac:dyDescent="0.25">
      <c r="A854" s="580">
        <v>846</v>
      </c>
      <c r="B854" s="263" t="s">
        <v>886</v>
      </c>
      <c r="C854" s="262" t="s">
        <v>46908</v>
      </c>
      <c r="D854" s="70"/>
      <c r="E854" s="578"/>
      <c r="F854" s="123"/>
      <c r="G854" s="683">
        <v>11001</v>
      </c>
      <c r="H854" s="683">
        <v>11001</v>
      </c>
      <c r="I854" s="668"/>
      <c r="J854" s="223"/>
      <c r="K854" s="578" t="s">
        <v>15</v>
      </c>
    </row>
    <row r="855" spans="1:11" ht="33.75" x14ac:dyDescent="0.25">
      <c r="A855" s="580">
        <v>847</v>
      </c>
      <c r="B855" s="263" t="s">
        <v>901</v>
      </c>
      <c r="C855" s="262" t="s">
        <v>46910</v>
      </c>
      <c r="D855" s="70"/>
      <c r="E855" s="578"/>
      <c r="F855" s="123"/>
      <c r="G855" s="683">
        <v>36590</v>
      </c>
      <c r="H855" s="683">
        <v>19591.13</v>
      </c>
      <c r="I855" s="668"/>
      <c r="J855" s="223"/>
      <c r="K855" s="578" t="s">
        <v>15</v>
      </c>
    </row>
    <row r="856" spans="1:11" ht="33.75" x14ac:dyDescent="0.25">
      <c r="A856" s="580">
        <v>848</v>
      </c>
      <c r="B856" s="263" t="s">
        <v>903</v>
      </c>
      <c r="C856" s="262" t="s">
        <v>46910</v>
      </c>
      <c r="D856" s="70"/>
      <c r="E856" s="578"/>
      <c r="F856" s="123"/>
      <c r="G856" s="683">
        <v>141133</v>
      </c>
      <c r="H856" s="683">
        <v>75571.490000000005</v>
      </c>
      <c r="I856" s="668"/>
      <c r="J856" s="223"/>
      <c r="K856" s="578" t="s">
        <v>15</v>
      </c>
    </row>
    <row r="857" spans="1:11" ht="33.75" x14ac:dyDescent="0.25">
      <c r="A857" s="580">
        <v>849</v>
      </c>
      <c r="B857" s="263" t="s">
        <v>902</v>
      </c>
      <c r="C857" s="262" t="s">
        <v>46910</v>
      </c>
      <c r="D857" s="70"/>
      <c r="E857" s="578"/>
      <c r="F857" s="123"/>
      <c r="G857" s="683">
        <v>90571</v>
      </c>
      <c r="H857" s="683">
        <v>46828.91</v>
      </c>
      <c r="I857" s="668"/>
      <c r="J857" s="223"/>
      <c r="K857" s="578" t="s">
        <v>15</v>
      </c>
    </row>
    <row r="858" spans="1:11" ht="33.75" x14ac:dyDescent="0.25">
      <c r="A858" s="580">
        <v>850</v>
      </c>
      <c r="B858" s="263" t="s">
        <v>904</v>
      </c>
      <c r="C858" s="262" t="s">
        <v>46911</v>
      </c>
      <c r="D858" s="70"/>
      <c r="E858" s="578"/>
      <c r="F858" s="123"/>
      <c r="G858" s="683">
        <v>56328</v>
      </c>
      <c r="H858" s="683">
        <v>23376.86</v>
      </c>
      <c r="I858" s="668"/>
      <c r="J858" s="223"/>
      <c r="K858" s="578" t="s">
        <v>15</v>
      </c>
    </row>
    <row r="859" spans="1:11" ht="33.75" x14ac:dyDescent="0.25">
      <c r="A859" s="580">
        <v>851</v>
      </c>
      <c r="B859" s="263" t="s">
        <v>921</v>
      </c>
      <c r="C859" s="262" t="s">
        <v>46912</v>
      </c>
      <c r="D859" s="70"/>
      <c r="E859" s="578"/>
      <c r="F859" s="123"/>
      <c r="G859" s="683">
        <v>5076</v>
      </c>
      <c r="H859" s="683">
        <v>5076</v>
      </c>
      <c r="I859" s="668"/>
      <c r="J859" s="223"/>
      <c r="K859" s="578" t="s">
        <v>15</v>
      </c>
    </row>
    <row r="860" spans="1:11" ht="33.75" x14ac:dyDescent="0.25">
      <c r="A860" s="580">
        <v>852</v>
      </c>
      <c r="B860" s="263" t="s">
        <v>914</v>
      </c>
      <c r="C860" s="262" t="s">
        <v>46912</v>
      </c>
      <c r="D860" s="70"/>
      <c r="E860" s="578"/>
      <c r="F860" s="123"/>
      <c r="G860" s="683">
        <v>3748</v>
      </c>
      <c r="H860" s="683">
        <v>3748</v>
      </c>
      <c r="I860" s="668"/>
      <c r="J860" s="223"/>
      <c r="K860" s="578" t="s">
        <v>15</v>
      </c>
    </row>
    <row r="861" spans="1:11" ht="33.75" x14ac:dyDescent="0.25">
      <c r="A861" s="580">
        <v>853</v>
      </c>
      <c r="B861" s="263" t="s">
        <v>919</v>
      </c>
      <c r="C861" s="262" t="s">
        <v>46912</v>
      </c>
      <c r="D861" s="70"/>
      <c r="E861" s="578"/>
      <c r="F861" s="123"/>
      <c r="G861" s="683">
        <v>6210</v>
      </c>
      <c r="H861" s="683">
        <v>6210</v>
      </c>
      <c r="I861" s="668"/>
      <c r="J861" s="223"/>
      <c r="K861" s="578" t="s">
        <v>15</v>
      </c>
    </row>
    <row r="862" spans="1:11" ht="33.75" x14ac:dyDescent="0.25">
      <c r="A862" s="580">
        <v>854</v>
      </c>
      <c r="B862" s="263" t="s">
        <v>908</v>
      </c>
      <c r="C862" s="262" t="s">
        <v>46912</v>
      </c>
      <c r="D862" s="70"/>
      <c r="E862" s="578"/>
      <c r="F862" s="123"/>
      <c r="G862" s="684">
        <v>968</v>
      </c>
      <c r="H862" s="684">
        <v>736.35</v>
      </c>
      <c r="I862" s="668"/>
      <c r="J862" s="223"/>
      <c r="K862" s="578" t="s">
        <v>15</v>
      </c>
    </row>
    <row r="863" spans="1:11" ht="33.75" x14ac:dyDescent="0.25">
      <c r="A863" s="580">
        <v>855</v>
      </c>
      <c r="B863" s="263" t="s">
        <v>924</v>
      </c>
      <c r="C863" s="262" t="s">
        <v>46912</v>
      </c>
      <c r="D863" s="70"/>
      <c r="E863" s="578"/>
      <c r="F863" s="123"/>
      <c r="G863" s="683">
        <v>3610</v>
      </c>
      <c r="H863" s="683">
        <v>3298.05</v>
      </c>
      <c r="I863" s="668"/>
      <c r="J863" s="223"/>
      <c r="K863" s="578" t="s">
        <v>15</v>
      </c>
    </row>
    <row r="864" spans="1:11" ht="33.75" x14ac:dyDescent="0.25">
      <c r="A864" s="580">
        <v>856</v>
      </c>
      <c r="B864" s="263" t="s">
        <v>910</v>
      </c>
      <c r="C864" s="262" t="s">
        <v>46912</v>
      </c>
      <c r="D864" s="70"/>
      <c r="E864" s="578"/>
      <c r="F864" s="123"/>
      <c r="G864" s="683">
        <v>8441</v>
      </c>
      <c r="H864" s="683">
        <v>8430.7999999999993</v>
      </c>
      <c r="I864" s="668"/>
      <c r="J864" s="223"/>
      <c r="K864" s="578" t="s">
        <v>15</v>
      </c>
    </row>
    <row r="865" spans="1:11" ht="33.75" x14ac:dyDescent="0.25">
      <c r="A865" s="580">
        <v>857</v>
      </c>
      <c r="B865" s="263" t="s">
        <v>905</v>
      </c>
      <c r="C865" s="262" t="s">
        <v>46912</v>
      </c>
      <c r="D865" s="70"/>
      <c r="E865" s="578"/>
      <c r="F865" s="123"/>
      <c r="G865" s="683">
        <v>2930</v>
      </c>
      <c r="H865" s="683">
        <v>2627.25</v>
      </c>
      <c r="I865" s="668"/>
      <c r="J865" s="223"/>
      <c r="K865" s="578" t="s">
        <v>15</v>
      </c>
    </row>
    <row r="866" spans="1:11" ht="33.75" x14ac:dyDescent="0.25">
      <c r="A866" s="580">
        <v>858</v>
      </c>
      <c r="B866" s="263" t="s">
        <v>925</v>
      </c>
      <c r="C866" s="262" t="s">
        <v>46912</v>
      </c>
      <c r="D866" s="70"/>
      <c r="E866" s="578"/>
      <c r="F866" s="123"/>
      <c r="G866" s="683">
        <v>1892</v>
      </c>
      <c r="H866" s="683">
        <v>1825.4</v>
      </c>
      <c r="I866" s="668"/>
      <c r="J866" s="223"/>
      <c r="K866" s="578" t="s">
        <v>15</v>
      </c>
    </row>
    <row r="867" spans="1:11" ht="33.75" x14ac:dyDescent="0.25">
      <c r="A867" s="580">
        <v>859</v>
      </c>
      <c r="B867" s="263" t="s">
        <v>912</v>
      </c>
      <c r="C867" s="262" t="s">
        <v>46912</v>
      </c>
      <c r="D867" s="70"/>
      <c r="E867" s="578"/>
      <c r="F867" s="123"/>
      <c r="G867" s="684">
        <v>350</v>
      </c>
      <c r="H867" s="684">
        <v>309.5</v>
      </c>
      <c r="I867" s="668"/>
      <c r="J867" s="223"/>
      <c r="K867" s="578" t="s">
        <v>15</v>
      </c>
    </row>
    <row r="868" spans="1:11" ht="33.75" x14ac:dyDescent="0.25">
      <c r="A868" s="580">
        <v>860</v>
      </c>
      <c r="B868" s="263" t="s">
        <v>928</v>
      </c>
      <c r="C868" s="262" t="s">
        <v>46912</v>
      </c>
      <c r="D868" s="70"/>
      <c r="E868" s="578"/>
      <c r="F868" s="123"/>
      <c r="G868" s="684">
        <v>578</v>
      </c>
      <c r="H868" s="684">
        <v>578</v>
      </c>
      <c r="I868" s="668"/>
      <c r="J868" s="223"/>
      <c r="K868" s="578" t="s">
        <v>15</v>
      </c>
    </row>
    <row r="869" spans="1:11" ht="33.75" x14ac:dyDescent="0.25">
      <c r="A869" s="580">
        <v>861</v>
      </c>
      <c r="B869" s="263" t="s">
        <v>922</v>
      </c>
      <c r="C869" s="262" t="s">
        <v>46912</v>
      </c>
      <c r="D869" s="70"/>
      <c r="E869" s="578"/>
      <c r="F869" s="123"/>
      <c r="G869" s="683">
        <v>4621</v>
      </c>
      <c r="H869" s="683">
        <v>4302.25</v>
      </c>
      <c r="I869" s="668"/>
      <c r="J869" s="223"/>
      <c r="K869" s="578" t="s">
        <v>15</v>
      </c>
    </row>
    <row r="870" spans="1:11" ht="33.75" x14ac:dyDescent="0.25">
      <c r="A870" s="580">
        <v>862</v>
      </c>
      <c r="B870" s="263" t="s">
        <v>911</v>
      </c>
      <c r="C870" s="262" t="s">
        <v>46912</v>
      </c>
      <c r="D870" s="70"/>
      <c r="E870" s="578"/>
      <c r="F870" s="123"/>
      <c r="G870" s="683">
        <v>1589</v>
      </c>
      <c r="H870" s="683">
        <v>1505.75</v>
      </c>
      <c r="I870" s="668"/>
      <c r="J870" s="223"/>
      <c r="K870" s="578" t="s">
        <v>15</v>
      </c>
    </row>
    <row r="871" spans="1:11" ht="33.75" x14ac:dyDescent="0.25">
      <c r="A871" s="580">
        <v>863</v>
      </c>
      <c r="B871" s="263" t="s">
        <v>927</v>
      </c>
      <c r="C871" s="262" t="s">
        <v>46912</v>
      </c>
      <c r="D871" s="70"/>
      <c r="E871" s="578"/>
      <c r="F871" s="123"/>
      <c r="G871" s="684">
        <v>375</v>
      </c>
      <c r="H871" s="684">
        <v>298.14999999999998</v>
      </c>
      <c r="I871" s="668"/>
      <c r="J871" s="223"/>
      <c r="K871" s="578" t="s">
        <v>15</v>
      </c>
    </row>
    <row r="872" spans="1:11" ht="33.75" x14ac:dyDescent="0.25">
      <c r="A872" s="580">
        <v>864</v>
      </c>
      <c r="B872" s="263" t="s">
        <v>906</v>
      </c>
      <c r="C872" s="262" t="s">
        <v>46912</v>
      </c>
      <c r="D872" s="70"/>
      <c r="E872" s="578"/>
      <c r="F872" s="123"/>
      <c r="G872" s="683">
        <v>1859</v>
      </c>
      <c r="H872" s="683">
        <v>1859</v>
      </c>
      <c r="I872" s="668"/>
      <c r="J872" s="223"/>
      <c r="K872" s="578" t="s">
        <v>15</v>
      </c>
    </row>
    <row r="873" spans="1:11" ht="33.75" x14ac:dyDescent="0.25">
      <c r="A873" s="580">
        <v>865</v>
      </c>
      <c r="B873" s="263" t="s">
        <v>923</v>
      </c>
      <c r="C873" s="262" t="s">
        <v>46912</v>
      </c>
      <c r="D873" s="70"/>
      <c r="E873" s="578"/>
      <c r="F873" s="123"/>
      <c r="G873" s="683">
        <v>1724</v>
      </c>
      <c r="H873" s="683">
        <v>1340.2</v>
      </c>
      <c r="I873" s="668"/>
      <c r="J873" s="223"/>
      <c r="K873" s="578" t="s">
        <v>15</v>
      </c>
    </row>
    <row r="874" spans="1:11" ht="33.75" x14ac:dyDescent="0.25">
      <c r="A874" s="580">
        <v>866</v>
      </c>
      <c r="B874" s="263" t="s">
        <v>913</v>
      </c>
      <c r="C874" s="262" t="s">
        <v>46912</v>
      </c>
      <c r="D874" s="70"/>
      <c r="E874" s="578"/>
      <c r="F874" s="123"/>
      <c r="G874" s="683">
        <v>1083</v>
      </c>
      <c r="H874" s="683">
        <v>1007.15</v>
      </c>
      <c r="I874" s="668"/>
      <c r="J874" s="223"/>
      <c r="K874" s="578" t="s">
        <v>15</v>
      </c>
    </row>
    <row r="875" spans="1:11" ht="33.75" x14ac:dyDescent="0.25">
      <c r="A875" s="580">
        <v>867</v>
      </c>
      <c r="B875" s="263" t="s">
        <v>909</v>
      </c>
      <c r="C875" s="262" t="s">
        <v>46912</v>
      </c>
      <c r="D875" s="70"/>
      <c r="E875" s="578"/>
      <c r="F875" s="123"/>
      <c r="G875" s="683">
        <v>4499</v>
      </c>
      <c r="H875" s="683">
        <v>3268.35</v>
      </c>
      <c r="I875" s="668"/>
      <c r="J875" s="223"/>
      <c r="K875" s="578" t="s">
        <v>15</v>
      </c>
    </row>
    <row r="876" spans="1:11" ht="33.75" x14ac:dyDescent="0.25">
      <c r="A876" s="580">
        <v>868</v>
      </c>
      <c r="B876" s="263" t="s">
        <v>917</v>
      </c>
      <c r="C876" s="262" t="s">
        <v>46912</v>
      </c>
      <c r="D876" s="70"/>
      <c r="E876" s="578"/>
      <c r="F876" s="123"/>
      <c r="G876" s="683">
        <v>7566</v>
      </c>
      <c r="H876" s="683">
        <v>7428.6</v>
      </c>
      <c r="I876" s="668"/>
      <c r="J876" s="223"/>
      <c r="K876" s="578" t="s">
        <v>15</v>
      </c>
    </row>
    <row r="877" spans="1:11" ht="33.75" x14ac:dyDescent="0.25">
      <c r="A877" s="580">
        <v>869</v>
      </c>
      <c r="B877" s="263" t="s">
        <v>915</v>
      </c>
      <c r="C877" s="262" t="s">
        <v>46912</v>
      </c>
      <c r="D877" s="70"/>
      <c r="E877" s="578"/>
      <c r="F877" s="123"/>
      <c r="G877" s="683">
        <v>1992</v>
      </c>
      <c r="H877" s="683">
        <v>1718.1</v>
      </c>
      <c r="I877" s="668"/>
      <c r="J877" s="223"/>
      <c r="K877" s="578" t="s">
        <v>15</v>
      </c>
    </row>
    <row r="878" spans="1:11" ht="33.75" x14ac:dyDescent="0.25">
      <c r="A878" s="580">
        <v>870</v>
      </c>
      <c r="B878" s="263" t="s">
        <v>926</v>
      </c>
      <c r="C878" s="262" t="s">
        <v>46912</v>
      </c>
      <c r="D878" s="70"/>
      <c r="E878" s="578"/>
      <c r="F878" s="123"/>
      <c r="G878" s="684">
        <v>975</v>
      </c>
      <c r="H878" s="684">
        <v>906.9</v>
      </c>
      <c r="I878" s="668"/>
      <c r="J878" s="223"/>
      <c r="K878" s="578" t="s">
        <v>15</v>
      </c>
    </row>
    <row r="879" spans="1:11" ht="33.75" x14ac:dyDescent="0.25">
      <c r="A879" s="580">
        <v>871</v>
      </c>
      <c r="B879" s="263" t="s">
        <v>916</v>
      </c>
      <c r="C879" s="262" t="s">
        <v>46912</v>
      </c>
      <c r="D879" s="70"/>
      <c r="E879" s="578"/>
      <c r="F879" s="123"/>
      <c r="G879" s="683">
        <v>2600</v>
      </c>
      <c r="H879" s="683">
        <v>2242.4</v>
      </c>
      <c r="I879" s="668"/>
      <c r="J879" s="223"/>
      <c r="K879" s="578" t="s">
        <v>15</v>
      </c>
    </row>
    <row r="880" spans="1:11" ht="33.75" x14ac:dyDescent="0.25">
      <c r="A880" s="580">
        <v>872</v>
      </c>
      <c r="B880" s="263" t="s">
        <v>918</v>
      </c>
      <c r="C880" s="262" t="s">
        <v>46912</v>
      </c>
      <c r="D880" s="70"/>
      <c r="E880" s="578"/>
      <c r="F880" s="123"/>
      <c r="G880" s="683">
        <v>6814</v>
      </c>
      <c r="H880" s="683">
        <v>5877.75</v>
      </c>
      <c r="I880" s="668"/>
      <c r="J880" s="223"/>
      <c r="K880" s="578" t="s">
        <v>15</v>
      </c>
    </row>
    <row r="881" spans="1:11" ht="56.25" x14ac:dyDescent="0.25">
      <c r="A881" s="580">
        <v>873</v>
      </c>
      <c r="B881" s="263" t="s">
        <v>920</v>
      </c>
      <c r="C881" s="262" t="s">
        <v>46912</v>
      </c>
      <c r="D881" s="70" t="s">
        <v>46913</v>
      </c>
      <c r="E881" s="578"/>
      <c r="F881" s="123"/>
      <c r="G881" s="684">
        <v>810</v>
      </c>
      <c r="H881" s="684">
        <v>699.25</v>
      </c>
      <c r="I881" s="668"/>
      <c r="J881" s="223"/>
      <c r="K881" s="578" t="s">
        <v>15</v>
      </c>
    </row>
    <row r="882" spans="1:11" ht="33.75" x14ac:dyDescent="0.25">
      <c r="A882" s="580">
        <v>874</v>
      </c>
      <c r="B882" s="263" t="s">
        <v>907</v>
      </c>
      <c r="C882" s="262" t="s">
        <v>46912</v>
      </c>
      <c r="D882" s="70"/>
      <c r="E882" s="578"/>
      <c r="F882" s="123"/>
      <c r="G882" s="684">
        <v>722</v>
      </c>
      <c r="H882" s="684">
        <v>634.1</v>
      </c>
      <c r="I882" s="668"/>
      <c r="J882" s="223"/>
      <c r="K882" s="578" t="s">
        <v>15</v>
      </c>
    </row>
    <row r="883" spans="1:11" ht="33.75" x14ac:dyDescent="0.25">
      <c r="A883" s="580">
        <v>875</v>
      </c>
      <c r="B883" s="263" t="s">
        <v>929</v>
      </c>
      <c r="C883" s="262" t="s">
        <v>46914</v>
      </c>
      <c r="D883" s="70"/>
      <c r="E883" s="578"/>
      <c r="F883" s="123"/>
      <c r="G883" s="683">
        <v>1671</v>
      </c>
      <c r="H883" s="683">
        <v>1499.35</v>
      </c>
      <c r="I883" s="668"/>
      <c r="J883" s="223"/>
      <c r="K883" s="578" t="s">
        <v>15</v>
      </c>
    </row>
    <row r="884" spans="1:11" ht="33.75" x14ac:dyDescent="0.25">
      <c r="A884" s="580">
        <v>876</v>
      </c>
      <c r="B884" s="263" t="s">
        <v>930</v>
      </c>
      <c r="C884" s="262" t="s">
        <v>46915</v>
      </c>
      <c r="D884" s="70"/>
      <c r="E884" s="578"/>
      <c r="F884" s="123"/>
      <c r="G884" s="683">
        <v>6770</v>
      </c>
      <c r="H884" s="683">
        <v>3769.45</v>
      </c>
      <c r="I884" s="668"/>
      <c r="J884" s="223"/>
      <c r="K884" s="578" t="s">
        <v>15</v>
      </c>
    </row>
    <row r="885" spans="1:11" ht="33.75" x14ac:dyDescent="0.25">
      <c r="A885" s="580">
        <v>877</v>
      </c>
      <c r="B885" s="263" t="s">
        <v>931</v>
      </c>
      <c r="C885" s="262" t="s">
        <v>46916</v>
      </c>
      <c r="D885" s="70"/>
      <c r="E885" s="578"/>
      <c r="F885" s="123"/>
      <c r="G885" s="683">
        <v>1707</v>
      </c>
      <c r="H885" s="683">
        <v>1011.1</v>
      </c>
      <c r="I885" s="668"/>
      <c r="J885" s="223"/>
      <c r="K885" s="578" t="s">
        <v>15</v>
      </c>
    </row>
    <row r="886" spans="1:11" ht="33.75" x14ac:dyDescent="0.25">
      <c r="A886" s="580">
        <v>878</v>
      </c>
      <c r="B886" s="263" t="s">
        <v>932</v>
      </c>
      <c r="C886" s="262" t="s">
        <v>46917</v>
      </c>
      <c r="D886" s="70"/>
      <c r="E886" s="578"/>
      <c r="F886" s="123"/>
      <c r="G886" s="683">
        <v>14285</v>
      </c>
      <c r="H886" s="683">
        <v>14285</v>
      </c>
      <c r="I886" s="668"/>
      <c r="J886" s="223"/>
      <c r="K886" s="578" t="s">
        <v>15</v>
      </c>
    </row>
    <row r="887" spans="1:11" ht="33.75" x14ac:dyDescent="0.25">
      <c r="A887" s="580">
        <v>879</v>
      </c>
      <c r="B887" s="263" t="s">
        <v>933</v>
      </c>
      <c r="C887" s="262" t="s">
        <v>46918</v>
      </c>
      <c r="D887" s="70"/>
      <c r="E887" s="578"/>
      <c r="F887" s="123"/>
      <c r="G887" s="683">
        <v>64114</v>
      </c>
      <c r="H887" s="683">
        <v>64114</v>
      </c>
      <c r="I887" s="668"/>
      <c r="J887" s="223"/>
      <c r="K887" s="578" t="s">
        <v>15</v>
      </c>
    </row>
    <row r="888" spans="1:11" ht="33.75" x14ac:dyDescent="0.25">
      <c r="A888" s="580">
        <v>880</v>
      </c>
      <c r="B888" s="263" t="s">
        <v>934</v>
      </c>
      <c r="C888" s="262" t="s">
        <v>46919</v>
      </c>
      <c r="D888" s="70"/>
      <c r="E888" s="578"/>
      <c r="F888" s="123"/>
      <c r="G888" s="683">
        <v>201960</v>
      </c>
      <c r="H888" s="683">
        <v>201960</v>
      </c>
      <c r="I888" s="668"/>
      <c r="J888" s="223"/>
      <c r="K888" s="578" t="s">
        <v>15</v>
      </c>
    </row>
    <row r="889" spans="1:11" ht="33.75" x14ac:dyDescent="0.25">
      <c r="A889" s="580">
        <v>881</v>
      </c>
      <c r="B889" s="263" t="s">
        <v>936</v>
      </c>
      <c r="C889" s="262" t="s">
        <v>46920</v>
      </c>
      <c r="D889" s="70"/>
      <c r="E889" s="578"/>
      <c r="F889" s="123"/>
      <c r="G889" s="683">
        <v>12983.34</v>
      </c>
      <c r="H889" s="683">
        <v>6924.8</v>
      </c>
      <c r="I889" s="668"/>
      <c r="J889" s="223"/>
      <c r="K889" s="578" t="s">
        <v>15</v>
      </c>
    </row>
    <row r="890" spans="1:11" ht="33.75" x14ac:dyDescent="0.25">
      <c r="A890" s="580">
        <v>882</v>
      </c>
      <c r="B890" s="263" t="s">
        <v>935</v>
      </c>
      <c r="C890" s="262" t="s">
        <v>46920</v>
      </c>
      <c r="D890" s="70"/>
      <c r="E890" s="578"/>
      <c r="F890" s="123"/>
      <c r="G890" s="683">
        <v>42256</v>
      </c>
      <c r="H890" s="683">
        <v>42256</v>
      </c>
      <c r="I890" s="668"/>
      <c r="J890" s="223"/>
      <c r="K890" s="578" t="s">
        <v>15</v>
      </c>
    </row>
    <row r="891" spans="1:11" ht="33.75" x14ac:dyDescent="0.25">
      <c r="A891" s="580">
        <v>883</v>
      </c>
      <c r="B891" s="263" t="s">
        <v>937</v>
      </c>
      <c r="C891" s="262" t="s">
        <v>46921</v>
      </c>
      <c r="D891" s="70"/>
      <c r="E891" s="578"/>
      <c r="F891" s="123"/>
      <c r="G891" s="683">
        <v>13875</v>
      </c>
      <c r="H891" s="683">
        <v>13875</v>
      </c>
      <c r="I891" s="668"/>
      <c r="J891" s="223"/>
      <c r="K891" s="578" t="s">
        <v>15</v>
      </c>
    </row>
    <row r="892" spans="1:11" ht="33.75" x14ac:dyDescent="0.25">
      <c r="A892" s="580">
        <v>884</v>
      </c>
      <c r="B892" s="263" t="s">
        <v>943</v>
      </c>
      <c r="C892" s="262" t="s">
        <v>46922</v>
      </c>
      <c r="D892" s="70"/>
      <c r="E892" s="578"/>
      <c r="F892" s="123"/>
      <c r="G892" s="683">
        <v>31544</v>
      </c>
      <c r="H892" s="683">
        <v>31544</v>
      </c>
      <c r="I892" s="668"/>
      <c r="J892" s="223"/>
      <c r="K892" s="578" t="s">
        <v>15</v>
      </c>
    </row>
    <row r="893" spans="1:11" ht="33.75" x14ac:dyDescent="0.25">
      <c r="A893" s="580">
        <v>885</v>
      </c>
      <c r="B893" s="263" t="s">
        <v>940</v>
      </c>
      <c r="C893" s="262" t="s">
        <v>46922</v>
      </c>
      <c r="D893" s="70"/>
      <c r="E893" s="578"/>
      <c r="F893" s="123"/>
      <c r="G893" s="683">
        <v>51273</v>
      </c>
      <c r="H893" s="683">
        <v>51273</v>
      </c>
      <c r="I893" s="668"/>
      <c r="J893" s="223"/>
      <c r="K893" s="578" t="s">
        <v>15</v>
      </c>
    </row>
    <row r="894" spans="1:11" ht="33.75" x14ac:dyDescent="0.25">
      <c r="A894" s="580">
        <v>886</v>
      </c>
      <c r="B894" s="263" t="s">
        <v>947</v>
      </c>
      <c r="C894" s="262" t="s">
        <v>46922</v>
      </c>
      <c r="D894" s="70"/>
      <c r="E894" s="578"/>
      <c r="F894" s="123"/>
      <c r="G894" s="683">
        <v>42621</v>
      </c>
      <c r="H894" s="683">
        <v>42621</v>
      </c>
      <c r="I894" s="668"/>
      <c r="J894" s="223"/>
      <c r="K894" s="578" t="s">
        <v>15</v>
      </c>
    </row>
    <row r="895" spans="1:11" ht="33.75" x14ac:dyDescent="0.25">
      <c r="A895" s="580">
        <v>887</v>
      </c>
      <c r="B895" s="263" t="s">
        <v>949</v>
      </c>
      <c r="C895" s="262" t="s">
        <v>46922</v>
      </c>
      <c r="D895" s="70"/>
      <c r="E895" s="578"/>
      <c r="F895" s="123"/>
      <c r="G895" s="683">
        <v>32021</v>
      </c>
      <c r="H895" s="683">
        <v>32021</v>
      </c>
      <c r="I895" s="668"/>
      <c r="J895" s="223"/>
      <c r="K895" s="578" t="s">
        <v>15</v>
      </c>
    </row>
    <row r="896" spans="1:11" ht="33.75" x14ac:dyDescent="0.25">
      <c r="A896" s="580">
        <v>888</v>
      </c>
      <c r="B896" s="263" t="s">
        <v>945</v>
      </c>
      <c r="C896" s="262" t="s">
        <v>46922</v>
      </c>
      <c r="D896" s="70"/>
      <c r="E896" s="578"/>
      <c r="F896" s="123"/>
      <c r="G896" s="683">
        <v>12955</v>
      </c>
      <c r="H896" s="683">
        <v>12955</v>
      </c>
      <c r="I896" s="668"/>
      <c r="J896" s="223"/>
      <c r="K896" s="578" t="s">
        <v>15</v>
      </c>
    </row>
    <row r="897" spans="1:11" ht="33.75" x14ac:dyDescent="0.25">
      <c r="A897" s="580">
        <v>889</v>
      </c>
      <c r="B897" s="263" t="s">
        <v>938</v>
      </c>
      <c r="C897" s="262" t="s">
        <v>46922</v>
      </c>
      <c r="D897" s="70"/>
      <c r="E897" s="578"/>
      <c r="F897" s="123"/>
      <c r="G897" s="683">
        <v>37946</v>
      </c>
      <c r="H897" s="683">
        <v>37946</v>
      </c>
      <c r="I897" s="668"/>
      <c r="J897" s="223"/>
      <c r="K897" s="578" t="s">
        <v>15</v>
      </c>
    </row>
    <row r="898" spans="1:11" ht="33.75" x14ac:dyDescent="0.25">
      <c r="A898" s="580">
        <v>890</v>
      </c>
      <c r="B898" s="263" t="s">
        <v>946</v>
      </c>
      <c r="C898" s="262" t="s">
        <v>46922</v>
      </c>
      <c r="D898" s="70"/>
      <c r="E898" s="578"/>
      <c r="F898" s="123"/>
      <c r="G898" s="683">
        <v>8288</v>
      </c>
      <c r="H898" s="683">
        <v>8288</v>
      </c>
      <c r="I898" s="668"/>
      <c r="J898" s="223"/>
      <c r="K898" s="578" t="s">
        <v>15</v>
      </c>
    </row>
    <row r="899" spans="1:11" ht="33.75" x14ac:dyDescent="0.25">
      <c r="A899" s="580">
        <v>891</v>
      </c>
      <c r="B899" s="263" t="s">
        <v>939</v>
      </c>
      <c r="C899" s="262" t="s">
        <v>46922</v>
      </c>
      <c r="D899" s="70"/>
      <c r="E899" s="578"/>
      <c r="F899" s="123"/>
      <c r="G899" s="683">
        <v>43370</v>
      </c>
      <c r="H899" s="683">
        <v>43370</v>
      </c>
      <c r="I899" s="668"/>
      <c r="J899" s="223"/>
      <c r="K899" s="578" t="s">
        <v>15</v>
      </c>
    </row>
    <row r="900" spans="1:11" ht="33.75" x14ac:dyDescent="0.25">
      <c r="A900" s="580">
        <v>892</v>
      </c>
      <c r="B900" s="263" t="s">
        <v>942</v>
      </c>
      <c r="C900" s="262" t="s">
        <v>46922</v>
      </c>
      <c r="D900" s="70"/>
      <c r="E900" s="578"/>
      <c r="F900" s="123"/>
      <c r="G900" s="683">
        <v>4772</v>
      </c>
      <c r="H900" s="683">
        <v>4772</v>
      </c>
      <c r="I900" s="668"/>
      <c r="J900" s="223"/>
      <c r="K900" s="578" t="s">
        <v>15</v>
      </c>
    </row>
    <row r="901" spans="1:11" ht="33.75" x14ac:dyDescent="0.25">
      <c r="A901" s="580">
        <v>893</v>
      </c>
      <c r="B901" s="263" t="s">
        <v>941</v>
      </c>
      <c r="C901" s="262" t="s">
        <v>46922</v>
      </c>
      <c r="D901" s="70"/>
      <c r="E901" s="578"/>
      <c r="F901" s="123"/>
      <c r="G901" s="683">
        <v>50447</v>
      </c>
      <c r="H901" s="683">
        <v>50447</v>
      </c>
      <c r="I901" s="668"/>
      <c r="J901" s="223"/>
      <c r="K901" s="578" t="s">
        <v>15</v>
      </c>
    </row>
    <row r="902" spans="1:11" ht="33.75" x14ac:dyDescent="0.25">
      <c r="A902" s="580">
        <v>894</v>
      </c>
      <c r="B902" s="263" t="s">
        <v>944</v>
      </c>
      <c r="C902" s="262" t="s">
        <v>46922</v>
      </c>
      <c r="D902" s="70"/>
      <c r="E902" s="578"/>
      <c r="F902" s="123"/>
      <c r="G902" s="683">
        <v>32417</v>
      </c>
      <c r="H902" s="683">
        <v>31824.6</v>
      </c>
      <c r="I902" s="668"/>
      <c r="J902" s="223"/>
      <c r="K902" s="578" t="s">
        <v>15</v>
      </c>
    </row>
    <row r="903" spans="1:11" ht="33.75" x14ac:dyDescent="0.25">
      <c r="A903" s="580">
        <v>895</v>
      </c>
      <c r="B903" s="263" t="s">
        <v>948</v>
      </c>
      <c r="C903" s="262" t="s">
        <v>46922</v>
      </c>
      <c r="D903" s="70"/>
      <c r="E903" s="578"/>
      <c r="F903" s="123"/>
      <c r="G903" s="683">
        <v>50319</v>
      </c>
      <c r="H903" s="683">
        <v>45120.81</v>
      </c>
      <c r="I903" s="668"/>
      <c r="J903" s="223"/>
      <c r="K903" s="578" t="s">
        <v>15</v>
      </c>
    </row>
    <row r="904" spans="1:11" ht="33.75" x14ac:dyDescent="0.25">
      <c r="A904" s="580">
        <v>896</v>
      </c>
      <c r="B904" s="263" t="s">
        <v>955</v>
      </c>
      <c r="C904" s="262" t="s">
        <v>46923</v>
      </c>
      <c r="D904" s="70"/>
      <c r="E904" s="578"/>
      <c r="F904" s="123"/>
      <c r="G904" s="683">
        <v>127040</v>
      </c>
      <c r="H904" s="683">
        <v>127040</v>
      </c>
      <c r="I904" s="668"/>
      <c r="J904" s="223"/>
      <c r="K904" s="578" t="s">
        <v>15</v>
      </c>
    </row>
    <row r="905" spans="1:11" ht="33.75" x14ac:dyDescent="0.25">
      <c r="A905" s="580">
        <v>897</v>
      </c>
      <c r="B905" s="263" t="s">
        <v>952</v>
      </c>
      <c r="C905" s="262" t="s">
        <v>46923</v>
      </c>
      <c r="D905" s="70"/>
      <c r="E905" s="578"/>
      <c r="F905" s="123"/>
      <c r="G905" s="683">
        <v>4285</v>
      </c>
      <c r="H905" s="683">
        <v>4285</v>
      </c>
      <c r="I905" s="668"/>
      <c r="J905" s="223"/>
      <c r="K905" s="578" t="s">
        <v>15</v>
      </c>
    </row>
    <row r="906" spans="1:11" ht="33.75" x14ac:dyDescent="0.25">
      <c r="A906" s="580">
        <v>898</v>
      </c>
      <c r="B906" s="263" t="s">
        <v>954</v>
      </c>
      <c r="C906" s="262" t="s">
        <v>46923</v>
      </c>
      <c r="D906" s="70"/>
      <c r="E906" s="578"/>
      <c r="F906" s="123"/>
      <c r="G906" s="683">
        <v>46203</v>
      </c>
      <c r="H906" s="683">
        <v>46203</v>
      </c>
      <c r="I906" s="668"/>
      <c r="J906" s="223"/>
      <c r="K906" s="578" t="s">
        <v>15</v>
      </c>
    </row>
    <row r="907" spans="1:11" ht="33.75" x14ac:dyDescent="0.25">
      <c r="A907" s="580">
        <v>899</v>
      </c>
      <c r="B907" s="263" t="s">
        <v>956</v>
      </c>
      <c r="C907" s="262" t="s">
        <v>46923</v>
      </c>
      <c r="D907" s="70"/>
      <c r="E907" s="578"/>
      <c r="F907" s="123"/>
      <c r="G907" s="683">
        <v>306252</v>
      </c>
      <c r="H907" s="683">
        <v>300647.74</v>
      </c>
      <c r="I907" s="668"/>
      <c r="J907" s="223"/>
      <c r="K907" s="578" t="s">
        <v>15</v>
      </c>
    </row>
    <row r="908" spans="1:11" ht="33.75" x14ac:dyDescent="0.25">
      <c r="A908" s="580">
        <v>900</v>
      </c>
      <c r="B908" s="263" t="s">
        <v>951</v>
      </c>
      <c r="C908" s="262" t="s">
        <v>46923</v>
      </c>
      <c r="D908" s="70"/>
      <c r="E908" s="578"/>
      <c r="F908" s="123"/>
      <c r="G908" s="683">
        <v>50228</v>
      </c>
      <c r="H908" s="683">
        <v>49308.66</v>
      </c>
      <c r="I908" s="668"/>
      <c r="J908" s="223"/>
      <c r="K908" s="578" t="s">
        <v>15</v>
      </c>
    </row>
    <row r="909" spans="1:11" ht="33.75" x14ac:dyDescent="0.25">
      <c r="A909" s="580">
        <v>901</v>
      </c>
      <c r="B909" s="263" t="s">
        <v>953</v>
      </c>
      <c r="C909" s="262" t="s">
        <v>46923</v>
      </c>
      <c r="D909" s="70"/>
      <c r="E909" s="578"/>
      <c r="F909" s="123"/>
      <c r="G909" s="683">
        <v>33011</v>
      </c>
      <c r="H909" s="683">
        <v>29040.28</v>
      </c>
      <c r="I909" s="668"/>
      <c r="J909" s="223"/>
      <c r="K909" s="578" t="s">
        <v>15</v>
      </c>
    </row>
    <row r="910" spans="1:11" ht="33.75" x14ac:dyDescent="0.25">
      <c r="A910" s="580">
        <v>902</v>
      </c>
      <c r="B910" s="263" t="s">
        <v>957</v>
      </c>
      <c r="C910" s="262" t="s">
        <v>46923</v>
      </c>
      <c r="D910" s="70"/>
      <c r="E910" s="578"/>
      <c r="F910" s="123"/>
      <c r="G910" s="683">
        <v>104681</v>
      </c>
      <c r="H910" s="683">
        <v>90307.29</v>
      </c>
      <c r="I910" s="668"/>
      <c r="J910" s="223"/>
      <c r="K910" s="578" t="s">
        <v>15</v>
      </c>
    </row>
    <row r="911" spans="1:11" ht="33.75" x14ac:dyDescent="0.25">
      <c r="A911" s="580">
        <v>903</v>
      </c>
      <c r="B911" s="263" t="s">
        <v>950</v>
      </c>
      <c r="C911" s="262" t="s">
        <v>46923</v>
      </c>
      <c r="D911" s="70"/>
      <c r="E911" s="578"/>
      <c r="F911" s="123"/>
      <c r="G911" s="683">
        <v>24594</v>
      </c>
      <c r="H911" s="683">
        <v>19964.2</v>
      </c>
      <c r="I911" s="668"/>
      <c r="J911" s="223"/>
      <c r="K911" s="578" t="s">
        <v>15</v>
      </c>
    </row>
    <row r="912" spans="1:11" ht="33.75" x14ac:dyDescent="0.25">
      <c r="A912" s="580">
        <v>904</v>
      </c>
      <c r="B912" s="263" t="s">
        <v>966</v>
      </c>
      <c r="C912" s="262" t="s">
        <v>46924</v>
      </c>
      <c r="D912" s="70"/>
      <c r="E912" s="578"/>
      <c r="F912" s="123"/>
      <c r="G912" s="683">
        <v>34157</v>
      </c>
      <c r="H912" s="683">
        <v>34157</v>
      </c>
      <c r="I912" s="668"/>
      <c r="J912" s="223"/>
      <c r="K912" s="578" t="s">
        <v>15</v>
      </c>
    </row>
    <row r="913" spans="1:11" ht="33.75" x14ac:dyDescent="0.25">
      <c r="A913" s="580">
        <v>905</v>
      </c>
      <c r="B913" s="263" t="s">
        <v>960</v>
      </c>
      <c r="C913" s="262" t="s">
        <v>46924</v>
      </c>
      <c r="D913" s="70"/>
      <c r="E913" s="578"/>
      <c r="F913" s="123"/>
      <c r="G913" s="683">
        <v>84433</v>
      </c>
      <c r="H913" s="683">
        <v>84433</v>
      </c>
      <c r="I913" s="668"/>
      <c r="J913" s="223"/>
      <c r="K913" s="578" t="s">
        <v>15</v>
      </c>
    </row>
    <row r="914" spans="1:11" ht="33.75" x14ac:dyDescent="0.25">
      <c r="A914" s="580">
        <v>906</v>
      </c>
      <c r="B914" s="263" t="s">
        <v>967</v>
      </c>
      <c r="C914" s="262" t="s">
        <v>46924</v>
      </c>
      <c r="D914" s="70"/>
      <c r="E914" s="578"/>
      <c r="F914" s="123"/>
      <c r="G914" s="683">
        <v>354180</v>
      </c>
      <c r="H914" s="683">
        <v>338416.17</v>
      </c>
      <c r="I914" s="668"/>
      <c r="J914" s="223"/>
      <c r="K914" s="578" t="s">
        <v>15</v>
      </c>
    </row>
    <row r="915" spans="1:11" ht="33.75" x14ac:dyDescent="0.25">
      <c r="A915" s="580">
        <v>907</v>
      </c>
      <c r="B915" s="263" t="s">
        <v>963</v>
      </c>
      <c r="C915" s="262" t="s">
        <v>46924</v>
      </c>
      <c r="D915" s="70"/>
      <c r="E915" s="578"/>
      <c r="F915" s="123"/>
      <c r="G915" s="683">
        <v>357245</v>
      </c>
      <c r="H915" s="683">
        <v>350707.87</v>
      </c>
      <c r="I915" s="668"/>
      <c r="J915" s="223"/>
      <c r="K915" s="578" t="s">
        <v>15</v>
      </c>
    </row>
    <row r="916" spans="1:11" ht="33.75" x14ac:dyDescent="0.25">
      <c r="A916" s="580">
        <v>908</v>
      </c>
      <c r="B916" s="263" t="s">
        <v>964</v>
      </c>
      <c r="C916" s="262" t="s">
        <v>46924</v>
      </c>
      <c r="D916" s="70"/>
      <c r="E916" s="578"/>
      <c r="F916" s="123"/>
      <c r="G916" s="683">
        <v>66599</v>
      </c>
      <c r="H916" s="683">
        <v>66512.11</v>
      </c>
      <c r="I916" s="668"/>
      <c r="J916" s="223"/>
      <c r="K916" s="578" t="s">
        <v>15</v>
      </c>
    </row>
    <row r="917" spans="1:11" ht="33.75" x14ac:dyDescent="0.25">
      <c r="A917" s="580">
        <v>909</v>
      </c>
      <c r="B917" s="263" t="s">
        <v>968</v>
      </c>
      <c r="C917" s="262" t="s">
        <v>46924</v>
      </c>
      <c r="D917" s="70"/>
      <c r="E917" s="578"/>
      <c r="F917" s="123"/>
      <c r="G917" s="683">
        <v>43514</v>
      </c>
      <c r="H917" s="683">
        <v>43456.13</v>
      </c>
      <c r="I917" s="668"/>
      <c r="J917" s="223"/>
      <c r="K917" s="578" t="s">
        <v>15</v>
      </c>
    </row>
    <row r="918" spans="1:11" ht="33.75" x14ac:dyDescent="0.25">
      <c r="A918" s="580">
        <v>910</v>
      </c>
      <c r="B918" s="263" t="s">
        <v>965</v>
      </c>
      <c r="C918" s="262" t="s">
        <v>46924</v>
      </c>
      <c r="D918" s="70"/>
      <c r="E918" s="578"/>
      <c r="F918" s="123"/>
      <c r="G918" s="683">
        <v>80548</v>
      </c>
      <c r="H918" s="683">
        <v>80442.91</v>
      </c>
      <c r="I918" s="668"/>
      <c r="J918" s="223"/>
      <c r="K918" s="578" t="s">
        <v>15</v>
      </c>
    </row>
    <row r="919" spans="1:11" ht="33.75" x14ac:dyDescent="0.25">
      <c r="A919" s="580">
        <v>911</v>
      </c>
      <c r="B919" s="263" t="s">
        <v>962</v>
      </c>
      <c r="C919" s="262" t="s">
        <v>46924</v>
      </c>
      <c r="D919" s="70"/>
      <c r="E919" s="578"/>
      <c r="F919" s="123"/>
      <c r="G919" s="683">
        <v>36859</v>
      </c>
      <c r="H919" s="683">
        <v>31172.03</v>
      </c>
      <c r="I919" s="668"/>
      <c r="J919" s="223"/>
      <c r="K919" s="578" t="s">
        <v>15</v>
      </c>
    </row>
    <row r="920" spans="1:11" ht="33.75" x14ac:dyDescent="0.25">
      <c r="A920" s="580">
        <v>912</v>
      </c>
      <c r="B920" s="263" t="s">
        <v>961</v>
      </c>
      <c r="C920" s="262" t="s">
        <v>46924</v>
      </c>
      <c r="D920" s="70"/>
      <c r="E920" s="578"/>
      <c r="F920" s="123"/>
      <c r="G920" s="683">
        <v>27994</v>
      </c>
      <c r="H920" s="683">
        <v>24150.23</v>
      </c>
      <c r="I920" s="668"/>
      <c r="J920" s="223"/>
      <c r="K920" s="578" t="s">
        <v>15</v>
      </c>
    </row>
    <row r="921" spans="1:11" ht="33.75" x14ac:dyDescent="0.25">
      <c r="A921" s="580">
        <v>913</v>
      </c>
      <c r="B921" s="263" t="s">
        <v>958</v>
      </c>
      <c r="C921" s="262" t="s">
        <v>46924</v>
      </c>
      <c r="D921" s="70"/>
      <c r="E921" s="578"/>
      <c r="F921" s="123"/>
      <c r="G921" s="683">
        <v>121190</v>
      </c>
      <c r="H921" s="683">
        <v>102491.74</v>
      </c>
      <c r="I921" s="668"/>
      <c r="J921" s="223"/>
      <c r="K921" s="578" t="s">
        <v>15</v>
      </c>
    </row>
    <row r="922" spans="1:11" ht="33.75" x14ac:dyDescent="0.25">
      <c r="A922" s="580">
        <v>914</v>
      </c>
      <c r="B922" s="263" t="s">
        <v>959</v>
      </c>
      <c r="C922" s="262" t="s">
        <v>46924</v>
      </c>
      <c r="D922" s="70"/>
      <c r="E922" s="578"/>
      <c r="F922" s="123"/>
      <c r="G922" s="683">
        <v>67627</v>
      </c>
      <c r="H922" s="683">
        <v>58341.93</v>
      </c>
      <c r="I922" s="668"/>
      <c r="J922" s="223"/>
      <c r="K922" s="578" t="s">
        <v>15</v>
      </c>
    </row>
    <row r="923" spans="1:11" ht="33.75" x14ac:dyDescent="0.25">
      <c r="A923" s="580">
        <v>915</v>
      </c>
      <c r="B923" s="263" t="s">
        <v>972</v>
      </c>
      <c r="C923" s="262" t="s">
        <v>46925</v>
      </c>
      <c r="D923" s="70"/>
      <c r="E923" s="578"/>
      <c r="F923" s="123"/>
      <c r="G923" s="683">
        <v>109928</v>
      </c>
      <c r="H923" s="683">
        <v>94836.01</v>
      </c>
      <c r="I923" s="668"/>
      <c r="J923" s="223"/>
      <c r="K923" s="578" t="s">
        <v>15</v>
      </c>
    </row>
    <row r="924" spans="1:11" ht="33.75" x14ac:dyDescent="0.25">
      <c r="A924" s="580">
        <v>916</v>
      </c>
      <c r="B924" s="263" t="s">
        <v>970</v>
      </c>
      <c r="C924" s="262" t="s">
        <v>46925</v>
      </c>
      <c r="D924" s="70"/>
      <c r="E924" s="578"/>
      <c r="F924" s="123"/>
      <c r="G924" s="683">
        <v>53458</v>
      </c>
      <c r="H924" s="683">
        <v>46118.080000000002</v>
      </c>
      <c r="I924" s="668"/>
      <c r="J924" s="223"/>
      <c r="K924" s="578" t="s">
        <v>15</v>
      </c>
    </row>
    <row r="925" spans="1:11" ht="33.75" x14ac:dyDescent="0.25">
      <c r="A925" s="580">
        <v>917</v>
      </c>
      <c r="B925" s="263" t="s">
        <v>969</v>
      </c>
      <c r="C925" s="262" t="s">
        <v>46925</v>
      </c>
      <c r="D925" s="70"/>
      <c r="E925" s="578"/>
      <c r="F925" s="123"/>
      <c r="G925" s="683">
        <v>229514</v>
      </c>
      <c r="H925" s="683">
        <v>229514</v>
      </c>
      <c r="I925" s="668"/>
      <c r="J925" s="223"/>
      <c r="K925" s="578" t="s">
        <v>15</v>
      </c>
    </row>
    <row r="926" spans="1:11" ht="33.75" x14ac:dyDescent="0.25">
      <c r="A926" s="580">
        <v>918</v>
      </c>
      <c r="B926" s="263" t="s">
        <v>973</v>
      </c>
      <c r="C926" s="262" t="s">
        <v>46925</v>
      </c>
      <c r="D926" s="70"/>
      <c r="E926" s="578"/>
      <c r="F926" s="123"/>
      <c r="G926" s="683">
        <v>1450782</v>
      </c>
      <c r="H926" s="683">
        <v>1448897.47</v>
      </c>
      <c r="I926" s="668"/>
      <c r="J926" s="223"/>
      <c r="K926" s="578" t="s">
        <v>15</v>
      </c>
    </row>
    <row r="927" spans="1:11" ht="33.75" x14ac:dyDescent="0.25">
      <c r="A927" s="580">
        <v>919</v>
      </c>
      <c r="B927" s="263" t="s">
        <v>971</v>
      </c>
      <c r="C927" s="262" t="s">
        <v>46925</v>
      </c>
      <c r="D927" s="70"/>
      <c r="E927" s="578"/>
      <c r="F927" s="123"/>
      <c r="G927" s="683">
        <v>163004</v>
      </c>
      <c r="H927" s="683">
        <v>163004</v>
      </c>
      <c r="I927" s="668"/>
      <c r="J927" s="223"/>
      <c r="K927" s="578" t="s">
        <v>15</v>
      </c>
    </row>
    <row r="928" spans="1:11" ht="33.75" x14ac:dyDescent="0.25">
      <c r="A928" s="580">
        <v>920</v>
      </c>
      <c r="B928" s="263" t="s">
        <v>974</v>
      </c>
      <c r="C928" s="262" t="s">
        <v>46926</v>
      </c>
      <c r="D928" s="70"/>
      <c r="E928" s="578"/>
      <c r="F928" s="123"/>
      <c r="G928" s="683">
        <v>99044</v>
      </c>
      <c r="H928" s="683">
        <v>99044</v>
      </c>
      <c r="I928" s="668"/>
      <c r="J928" s="223"/>
      <c r="K928" s="578" t="s">
        <v>15</v>
      </c>
    </row>
    <row r="929" spans="1:11" ht="33.75" x14ac:dyDescent="0.25">
      <c r="A929" s="580">
        <v>921</v>
      </c>
      <c r="B929" s="263" t="s">
        <v>976</v>
      </c>
      <c r="C929" s="262" t="s">
        <v>46927</v>
      </c>
      <c r="D929" s="70"/>
      <c r="E929" s="578"/>
      <c r="F929" s="123"/>
      <c r="G929" s="683">
        <v>92103</v>
      </c>
      <c r="H929" s="683">
        <v>79458.259999999995</v>
      </c>
      <c r="I929" s="668"/>
      <c r="J929" s="223"/>
      <c r="K929" s="578" t="s">
        <v>15</v>
      </c>
    </row>
    <row r="930" spans="1:11" ht="33.75" x14ac:dyDescent="0.25">
      <c r="A930" s="580">
        <v>922</v>
      </c>
      <c r="B930" s="263" t="s">
        <v>978</v>
      </c>
      <c r="C930" s="262" t="s">
        <v>46927</v>
      </c>
      <c r="D930" s="70"/>
      <c r="E930" s="578"/>
      <c r="F930" s="123"/>
      <c r="G930" s="683">
        <v>1243856</v>
      </c>
      <c r="H930" s="683">
        <v>1157659.1200000001</v>
      </c>
      <c r="I930" s="668"/>
      <c r="J930" s="223"/>
      <c r="K930" s="578" t="s">
        <v>15</v>
      </c>
    </row>
    <row r="931" spans="1:11" ht="33.75" x14ac:dyDescent="0.25">
      <c r="A931" s="580">
        <v>923</v>
      </c>
      <c r="B931" s="263" t="s">
        <v>975</v>
      </c>
      <c r="C931" s="262" t="s">
        <v>46927</v>
      </c>
      <c r="D931" s="70"/>
      <c r="E931" s="578"/>
      <c r="F931" s="123"/>
      <c r="G931" s="683">
        <v>24527</v>
      </c>
      <c r="H931" s="683">
        <v>24527</v>
      </c>
      <c r="I931" s="668"/>
      <c r="J931" s="223"/>
      <c r="K931" s="578" t="s">
        <v>15</v>
      </c>
    </row>
    <row r="932" spans="1:11" ht="33.75" x14ac:dyDescent="0.25">
      <c r="A932" s="580">
        <v>924</v>
      </c>
      <c r="B932" s="263" t="s">
        <v>977</v>
      </c>
      <c r="C932" s="262" t="s">
        <v>46927</v>
      </c>
      <c r="D932" s="70"/>
      <c r="E932" s="578"/>
      <c r="F932" s="123"/>
      <c r="G932" s="683">
        <v>45791</v>
      </c>
      <c r="H932" s="683">
        <v>34832.78</v>
      </c>
      <c r="I932" s="668"/>
      <c r="J932" s="223"/>
      <c r="K932" s="578" t="s">
        <v>15</v>
      </c>
    </row>
    <row r="933" spans="1:11" ht="33.75" x14ac:dyDescent="0.25">
      <c r="A933" s="580">
        <v>925</v>
      </c>
      <c r="B933" s="263" t="s">
        <v>981</v>
      </c>
      <c r="C933" s="262" t="s">
        <v>46928</v>
      </c>
      <c r="D933" s="70"/>
      <c r="E933" s="578"/>
      <c r="F933" s="123"/>
      <c r="G933" s="683">
        <v>1479429</v>
      </c>
      <c r="H933" s="683">
        <v>1479429</v>
      </c>
      <c r="I933" s="668"/>
      <c r="J933" s="223"/>
      <c r="K933" s="578" t="s">
        <v>15</v>
      </c>
    </row>
    <row r="934" spans="1:11" ht="33.75" x14ac:dyDescent="0.25">
      <c r="A934" s="580">
        <v>926</v>
      </c>
      <c r="B934" s="263" t="s">
        <v>979</v>
      </c>
      <c r="C934" s="262" t="s">
        <v>46928</v>
      </c>
      <c r="D934" s="70"/>
      <c r="E934" s="578"/>
      <c r="F934" s="123"/>
      <c r="G934" s="683">
        <v>716742</v>
      </c>
      <c r="H934" s="683">
        <v>716742</v>
      </c>
      <c r="I934" s="668"/>
      <c r="J934" s="223"/>
      <c r="K934" s="578" t="s">
        <v>15</v>
      </c>
    </row>
    <row r="935" spans="1:11" ht="33.75" x14ac:dyDescent="0.25">
      <c r="A935" s="580">
        <v>927</v>
      </c>
      <c r="B935" s="263" t="s">
        <v>980</v>
      </c>
      <c r="C935" s="262" t="s">
        <v>46928</v>
      </c>
      <c r="D935" s="70"/>
      <c r="E935" s="578"/>
      <c r="F935" s="123"/>
      <c r="G935" s="683">
        <v>609433</v>
      </c>
      <c r="H935" s="683">
        <v>609433</v>
      </c>
      <c r="I935" s="668"/>
      <c r="J935" s="223"/>
      <c r="K935" s="578" t="s">
        <v>15</v>
      </c>
    </row>
    <row r="936" spans="1:11" ht="33.75" x14ac:dyDescent="0.25">
      <c r="A936" s="580">
        <v>928</v>
      </c>
      <c r="B936" s="263" t="s">
        <v>985</v>
      </c>
      <c r="C936" s="262" t="s">
        <v>46929</v>
      </c>
      <c r="D936" s="70"/>
      <c r="E936" s="578"/>
      <c r="F936" s="123"/>
      <c r="G936" s="683">
        <v>4435</v>
      </c>
      <c r="H936" s="683">
        <v>4435</v>
      </c>
      <c r="I936" s="668"/>
      <c r="J936" s="223"/>
      <c r="K936" s="578" t="s">
        <v>15</v>
      </c>
    </row>
    <row r="937" spans="1:11" ht="33.75" x14ac:dyDescent="0.25">
      <c r="A937" s="580">
        <v>929</v>
      </c>
      <c r="B937" s="263" t="s">
        <v>983</v>
      </c>
      <c r="C937" s="262" t="s">
        <v>46929</v>
      </c>
      <c r="D937" s="70"/>
      <c r="E937" s="578"/>
      <c r="F937" s="123"/>
      <c r="G937" s="683">
        <v>4801</v>
      </c>
      <c r="H937" s="683">
        <v>4801</v>
      </c>
      <c r="I937" s="668"/>
      <c r="J937" s="223"/>
      <c r="K937" s="578" t="s">
        <v>15</v>
      </c>
    </row>
    <row r="938" spans="1:11" ht="33.75" x14ac:dyDescent="0.25">
      <c r="A938" s="580">
        <v>930</v>
      </c>
      <c r="B938" s="263" t="s">
        <v>982</v>
      </c>
      <c r="C938" s="262" t="s">
        <v>46929</v>
      </c>
      <c r="D938" s="70"/>
      <c r="E938" s="578"/>
      <c r="F938" s="123"/>
      <c r="G938" s="683">
        <v>9133</v>
      </c>
      <c r="H938" s="683">
        <v>9122.7000000000007</v>
      </c>
      <c r="I938" s="668"/>
      <c r="J938" s="223"/>
      <c r="K938" s="578" t="s">
        <v>15</v>
      </c>
    </row>
    <row r="939" spans="1:11" ht="33.75" x14ac:dyDescent="0.25">
      <c r="A939" s="580">
        <v>931</v>
      </c>
      <c r="B939" s="263" t="s">
        <v>984</v>
      </c>
      <c r="C939" s="262" t="s">
        <v>46929</v>
      </c>
      <c r="D939" s="70"/>
      <c r="E939" s="578"/>
      <c r="F939" s="123"/>
      <c r="G939" s="683">
        <v>415891</v>
      </c>
      <c r="H939" s="683">
        <v>415350.2</v>
      </c>
      <c r="I939" s="668"/>
      <c r="J939" s="223"/>
      <c r="K939" s="578" t="s">
        <v>15</v>
      </c>
    </row>
    <row r="940" spans="1:11" ht="33.75" x14ac:dyDescent="0.25">
      <c r="A940" s="580">
        <v>932</v>
      </c>
      <c r="B940" s="263" t="s">
        <v>986</v>
      </c>
      <c r="C940" s="262" t="s">
        <v>46930</v>
      </c>
      <c r="D940" s="70"/>
      <c r="E940" s="578"/>
      <c r="F940" s="123"/>
      <c r="G940" s="683">
        <v>30455</v>
      </c>
      <c r="H940" s="683">
        <v>24720.7</v>
      </c>
      <c r="I940" s="668"/>
      <c r="J940" s="223"/>
      <c r="K940" s="578" t="s">
        <v>15</v>
      </c>
    </row>
    <row r="941" spans="1:11" ht="33.75" x14ac:dyDescent="0.25">
      <c r="A941" s="580">
        <v>933</v>
      </c>
      <c r="B941" s="263" t="s">
        <v>987</v>
      </c>
      <c r="C941" s="262" t="s">
        <v>46931</v>
      </c>
      <c r="D941" s="70"/>
      <c r="E941" s="578"/>
      <c r="F941" s="123"/>
      <c r="G941" s="683">
        <v>3031531</v>
      </c>
      <c r="H941" s="683">
        <v>2306088.81</v>
      </c>
      <c r="I941" s="668"/>
      <c r="J941" s="223"/>
      <c r="K941" s="578" t="s">
        <v>15</v>
      </c>
    </row>
    <row r="942" spans="1:11" ht="33.75" x14ac:dyDescent="0.25">
      <c r="A942" s="580">
        <v>934</v>
      </c>
      <c r="B942" s="263" t="s">
        <v>988</v>
      </c>
      <c r="C942" s="262" t="s">
        <v>46932</v>
      </c>
      <c r="D942" s="70"/>
      <c r="E942" s="578"/>
      <c r="F942" s="123"/>
      <c r="G942" s="684">
        <v>889</v>
      </c>
      <c r="H942" s="684">
        <v>889</v>
      </c>
      <c r="I942" s="668"/>
      <c r="J942" s="223"/>
      <c r="K942" s="578" t="s">
        <v>15</v>
      </c>
    </row>
    <row r="943" spans="1:11" ht="33.75" x14ac:dyDescent="0.25">
      <c r="A943" s="580">
        <v>935</v>
      </c>
      <c r="B943" s="263" t="s">
        <v>989</v>
      </c>
      <c r="C943" s="262" t="s">
        <v>46933</v>
      </c>
      <c r="D943" s="70"/>
      <c r="E943" s="578"/>
      <c r="F943" s="123"/>
      <c r="G943" s="683">
        <v>2457</v>
      </c>
      <c r="H943" s="683">
        <v>2457</v>
      </c>
      <c r="I943" s="668"/>
      <c r="J943" s="223"/>
      <c r="K943" s="578" t="s">
        <v>15</v>
      </c>
    </row>
    <row r="944" spans="1:11" ht="33.75" x14ac:dyDescent="0.25">
      <c r="A944" s="580">
        <v>936</v>
      </c>
      <c r="B944" s="263" t="s">
        <v>990</v>
      </c>
      <c r="C944" s="262" t="s">
        <v>46934</v>
      </c>
      <c r="D944" s="70"/>
      <c r="E944" s="578"/>
      <c r="F944" s="123"/>
      <c r="G944" s="683">
        <v>3224</v>
      </c>
      <c r="H944" s="683">
        <v>2603.8000000000002</v>
      </c>
      <c r="I944" s="668"/>
      <c r="J944" s="223"/>
      <c r="K944" s="578" t="s">
        <v>15</v>
      </c>
    </row>
    <row r="945" spans="1:11" ht="33.75" x14ac:dyDescent="0.25">
      <c r="A945" s="580">
        <v>937</v>
      </c>
      <c r="B945" s="263" t="s">
        <v>997</v>
      </c>
      <c r="C945" s="262" t="s">
        <v>46935</v>
      </c>
      <c r="D945" s="70"/>
      <c r="E945" s="578"/>
      <c r="F945" s="123"/>
      <c r="G945" s="683">
        <v>12373</v>
      </c>
      <c r="H945" s="683">
        <v>12147.15</v>
      </c>
      <c r="I945" s="668"/>
      <c r="J945" s="223"/>
      <c r="K945" s="578" t="s">
        <v>15</v>
      </c>
    </row>
    <row r="946" spans="1:11" ht="33.75" x14ac:dyDescent="0.25">
      <c r="A946" s="580">
        <v>938</v>
      </c>
      <c r="B946" s="263" t="s">
        <v>996</v>
      </c>
      <c r="C946" s="262" t="s">
        <v>46935</v>
      </c>
      <c r="D946" s="70"/>
      <c r="E946" s="578"/>
      <c r="F946" s="123"/>
      <c r="G946" s="683">
        <v>1768</v>
      </c>
      <c r="H946" s="683">
        <v>1704.5</v>
      </c>
      <c r="I946" s="668"/>
      <c r="J946" s="223"/>
      <c r="K946" s="578" t="s">
        <v>15</v>
      </c>
    </row>
    <row r="947" spans="1:11" ht="33.75" x14ac:dyDescent="0.25">
      <c r="A947" s="580">
        <v>939</v>
      </c>
      <c r="B947" s="263" t="s">
        <v>995</v>
      </c>
      <c r="C947" s="262" t="s">
        <v>46935</v>
      </c>
      <c r="D947" s="70"/>
      <c r="E947" s="578"/>
      <c r="F947" s="123"/>
      <c r="G947" s="683">
        <v>2651</v>
      </c>
      <c r="H947" s="683">
        <v>2511.73</v>
      </c>
      <c r="I947" s="668"/>
      <c r="J947" s="223"/>
      <c r="K947" s="578" t="s">
        <v>15</v>
      </c>
    </row>
    <row r="948" spans="1:11" ht="33.75" x14ac:dyDescent="0.25">
      <c r="A948" s="580">
        <v>940</v>
      </c>
      <c r="B948" s="263" t="s">
        <v>991</v>
      </c>
      <c r="C948" s="262" t="s">
        <v>46935</v>
      </c>
      <c r="D948" s="70"/>
      <c r="E948" s="578"/>
      <c r="F948" s="123"/>
      <c r="G948" s="683">
        <v>1768</v>
      </c>
      <c r="H948" s="683">
        <v>1644.5</v>
      </c>
      <c r="I948" s="668"/>
      <c r="J948" s="223"/>
      <c r="K948" s="578" t="s">
        <v>15</v>
      </c>
    </row>
    <row r="949" spans="1:11" ht="33.75" x14ac:dyDescent="0.25">
      <c r="A949" s="580">
        <v>941</v>
      </c>
      <c r="B949" s="263" t="s">
        <v>992</v>
      </c>
      <c r="C949" s="262" t="s">
        <v>46935</v>
      </c>
      <c r="D949" s="70"/>
      <c r="E949" s="578"/>
      <c r="F949" s="123"/>
      <c r="G949" s="683">
        <v>7954</v>
      </c>
      <c r="H949" s="683">
        <v>7132.85</v>
      </c>
      <c r="I949" s="668"/>
      <c r="J949" s="223"/>
      <c r="K949" s="578" t="s">
        <v>15</v>
      </c>
    </row>
    <row r="950" spans="1:11" ht="33.75" x14ac:dyDescent="0.25">
      <c r="A950" s="580">
        <v>942</v>
      </c>
      <c r="B950" s="263" t="s">
        <v>999</v>
      </c>
      <c r="C950" s="262" t="s">
        <v>46935</v>
      </c>
      <c r="D950" s="70"/>
      <c r="E950" s="578"/>
      <c r="F950" s="123"/>
      <c r="G950" s="683">
        <v>5303</v>
      </c>
      <c r="H950" s="683">
        <v>4484.05</v>
      </c>
      <c r="I950" s="668"/>
      <c r="J950" s="223"/>
      <c r="K950" s="578" t="s">
        <v>15</v>
      </c>
    </row>
    <row r="951" spans="1:11" ht="33.75" x14ac:dyDescent="0.25">
      <c r="A951" s="580">
        <v>943</v>
      </c>
      <c r="B951" s="263" t="s">
        <v>998</v>
      </c>
      <c r="C951" s="262" t="s">
        <v>46935</v>
      </c>
      <c r="D951" s="70"/>
      <c r="E951" s="578"/>
      <c r="F951" s="123"/>
      <c r="G951" s="683">
        <v>10605</v>
      </c>
      <c r="H951" s="683">
        <v>8788.1</v>
      </c>
      <c r="I951" s="668"/>
      <c r="J951" s="223"/>
      <c r="K951" s="578" t="s">
        <v>15</v>
      </c>
    </row>
    <row r="952" spans="1:11" ht="33.75" x14ac:dyDescent="0.25">
      <c r="A952" s="580">
        <v>944</v>
      </c>
      <c r="B952" s="263" t="s">
        <v>994</v>
      </c>
      <c r="C952" s="262" t="s">
        <v>46935</v>
      </c>
      <c r="D952" s="70"/>
      <c r="E952" s="578"/>
      <c r="F952" s="123"/>
      <c r="G952" s="683">
        <v>7070</v>
      </c>
      <c r="H952" s="683">
        <v>7070</v>
      </c>
      <c r="I952" s="668"/>
      <c r="J952" s="223"/>
      <c r="K952" s="578" t="s">
        <v>15</v>
      </c>
    </row>
    <row r="953" spans="1:11" ht="33.75" x14ac:dyDescent="0.25">
      <c r="A953" s="580">
        <v>945</v>
      </c>
      <c r="B953" s="263" t="s">
        <v>993</v>
      </c>
      <c r="C953" s="262" t="s">
        <v>46935</v>
      </c>
      <c r="D953" s="70"/>
      <c r="E953" s="578"/>
      <c r="F953" s="123"/>
      <c r="G953" s="683">
        <v>18559</v>
      </c>
      <c r="H953" s="683">
        <v>18559</v>
      </c>
      <c r="I953" s="668"/>
      <c r="J953" s="223"/>
      <c r="K953" s="578" t="s">
        <v>15</v>
      </c>
    </row>
    <row r="954" spans="1:11" ht="45" x14ac:dyDescent="0.25">
      <c r="A954" s="580">
        <v>946</v>
      </c>
      <c r="B954" s="263" t="s">
        <v>1000</v>
      </c>
      <c r="C954" s="262" t="s">
        <v>46936</v>
      </c>
      <c r="D954" s="70" t="s">
        <v>46429</v>
      </c>
      <c r="E954" s="578"/>
      <c r="F954" s="123"/>
      <c r="G954" s="683">
        <v>21177.48</v>
      </c>
      <c r="H954" s="683">
        <v>21177.48</v>
      </c>
      <c r="I954" s="668"/>
      <c r="J954" s="223"/>
      <c r="K954" s="578" t="s">
        <v>15</v>
      </c>
    </row>
    <row r="955" spans="1:11" ht="56.25" x14ac:dyDescent="0.25">
      <c r="A955" s="580">
        <v>947</v>
      </c>
      <c r="B955" s="263" t="s">
        <v>1001</v>
      </c>
      <c r="C955" s="262" t="s">
        <v>46937</v>
      </c>
      <c r="D955" s="70" t="s">
        <v>46443</v>
      </c>
      <c r="E955" s="578"/>
      <c r="F955" s="123"/>
      <c r="G955" s="683">
        <v>11325</v>
      </c>
      <c r="H955" s="683">
        <v>11325</v>
      </c>
      <c r="I955" s="668"/>
      <c r="J955" s="223"/>
      <c r="K955" s="578" t="s">
        <v>15</v>
      </c>
    </row>
    <row r="956" spans="1:11" ht="45" x14ac:dyDescent="0.25">
      <c r="A956" s="580">
        <v>948</v>
      </c>
      <c r="B956" s="263" t="s">
        <v>1002</v>
      </c>
      <c r="C956" s="262" t="s">
        <v>46938</v>
      </c>
      <c r="D956" s="70" t="s">
        <v>46429</v>
      </c>
      <c r="E956" s="578"/>
      <c r="F956" s="123"/>
      <c r="G956" s="683">
        <v>207739.37</v>
      </c>
      <c r="H956" s="683">
        <v>113264.54</v>
      </c>
      <c r="I956" s="668"/>
      <c r="J956" s="223"/>
      <c r="K956" s="578" t="s">
        <v>15</v>
      </c>
    </row>
    <row r="957" spans="1:11" ht="56.25" x14ac:dyDescent="0.25">
      <c r="A957" s="580">
        <v>949</v>
      </c>
      <c r="B957" s="263" t="s">
        <v>1003</v>
      </c>
      <c r="C957" s="262" t="s">
        <v>46939</v>
      </c>
      <c r="D957" s="70" t="s">
        <v>46419</v>
      </c>
      <c r="E957" s="578"/>
      <c r="F957" s="123"/>
      <c r="G957" s="683">
        <v>303497</v>
      </c>
      <c r="H957" s="683">
        <v>303497</v>
      </c>
      <c r="I957" s="668"/>
      <c r="J957" s="223"/>
      <c r="K957" s="578" t="s">
        <v>15</v>
      </c>
    </row>
    <row r="958" spans="1:11" ht="56.25" x14ac:dyDescent="0.25">
      <c r="A958" s="580">
        <v>950</v>
      </c>
      <c r="B958" s="263" t="s">
        <v>1004</v>
      </c>
      <c r="C958" s="262" t="s">
        <v>46940</v>
      </c>
      <c r="D958" s="70" t="s">
        <v>46443</v>
      </c>
      <c r="E958" s="578"/>
      <c r="F958" s="123"/>
      <c r="G958" s="683">
        <v>281545</v>
      </c>
      <c r="H958" s="683">
        <v>259482.2</v>
      </c>
      <c r="I958" s="668"/>
      <c r="J958" s="223"/>
      <c r="K958" s="578" t="s">
        <v>15</v>
      </c>
    </row>
    <row r="959" spans="1:11" ht="56.25" x14ac:dyDescent="0.25">
      <c r="A959" s="580">
        <v>951</v>
      </c>
      <c r="B959" s="263" t="s">
        <v>1005</v>
      </c>
      <c r="C959" s="262" t="s">
        <v>46941</v>
      </c>
      <c r="D959" s="70" t="s">
        <v>46443</v>
      </c>
      <c r="E959" s="578"/>
      <c r="F959" s="123"/>
      <c r="G959" s="683">
        <v>138421</v>
      </c>
      <c r="H959" s="683">
        <v>127577.5</v>
      </c>
      <c r="I959" s="668"/>
      <c r="J959" s="223"/>
      <c r="K959" s="578" t="s">
        <v>15</v>
      </c>
    </row>
    <row r="960" spans="1:11" ht="56.25" x14ac:dyDescent="0.25">
      <c r="A960" s="580">
        <v>952</v>
      </c>
      <c r="B960" s="263" t="s">
        <v>1006</v>
      </c>
      <c r="C960" s="262" t="s">
        <v>46942</v>
      </c>
      <c r="D960" s="70" t="s">
        <v>46443</v>
      </c>
      <c r="E960" s="578"/>
      <c r="F960" s="123"/>
      <c r="G960" s="683">
        <v>303497</v>
      </c>
      <c r="H960" s="683">
        <v>279723.65000000002</v>
      </c>
      <c r="I960" s="668"/>
      <c r="J960" s="223"/>
      <c r="K960" s="578" t="s">
        <v>15</v>
      </c>
    </row>
    <row r="961" spans="1:11" ht="56.25" x14ac:dyDescent="0.25">
      <c r="A961" s="580">
        <v>953</v>
      </c>
      <c r="B961" s="263" t="s">
        <v>1007</v>
      </c>
      <c r="C961" s="262" t="s">
        <v>46943</v>
      </c>
      <c r="D961" s="70" t="s">
        <v>46443</v>
      </c>
      <c r="E961" s="578"/>
      <c r="F961" s="123"/>
      <c r="G961" s="683">
        <v>1555316.64</v>
      </c>
      <c r="H961" s="683">
        <v>1555316.64</v>
      </c>
      <c r="I961" s="668"/>
      <c r="J961" s="223"/>
      <c r="K961" s="578" t="s">
        <v>15</v>
      </c>
    </row>
    <row r="962" spans="1:11" ht="56.25" x14ac:dyDescent="0.25">
      <c r="A962" s="580">
        <v>954</v>
      </c>
      <c r="B962" s="263" t="s">
        <v>1008</v>
      </c>
      <c r="C962" s="262" t="s">
        <v>46944</v>
      </c>
      <c r="D962" s="70" t="s">
        <v>46443</v>
      </c>
      <c r="E962" s="578"/>
      <c r="F962" s="123"/>
      <c r="G962" s="683">
        <v>52606</v>
      </c>
      <c r="H962" s="683">
        <v>52606</v>
      </c>
      <c r="I962" s="668"/>
      <c r="J962" s="223"/>
      <c r="K962" s="578" t="s">
        <v>15</v>
      </c>
    </row>
    <row r="963" spans="1:11" ht="33.75" x14ac:dyDescent="0.25">
      <c r="A963" s="580">
        <v>955</v>
      </c>
      <c r="B963" s="263" t="s">
        <v>1009</v>
      </c>
      <c r="C963" s="262" t="s">
        <v>46945</v>
      </c>
      <c r="D963" s="70"/>
      <c r="E963" s="578"/>
      <c r="F963" s="123"/>
      <c r="G963" s="683">
        <v>95183</v>
      </c>
      <c r="H963" s="683">
        <v>76940.399999999994</v>
      </c>
      <c r="I963" s="668"/>
      <c r="J963" s="223"/>
      <c r="K963" s="578" t="s">
        <v>15</v>
      </c>
    </row>
    <row r="964" spans="1:11" ht="33.75" x14ac:dyDescent="0.25">
      <c r="A964" s="580">
        <v>956</v>
      </c>
      <c r="B964" s="263" t="s">
        <v>1010</v>
      </c>
      <c r="C964" s="262" t="s">
        <v>46946</v>
      </c>
      <c r="D964" s="70"/>
      <c r="E964" s="578"/>
      <c r="F964" s="123"/>
      <c r="G964" s="683">
        <v>51601.68</v>
      </c>
      <c r="H964" s="683">
        <v>51601.68</v>
      </c>
      <c r="I964" s="668"/>
      <c r="J964" s="223"/>
      <c r="K964" s="578" t="s">
        <v>15</v>
      </c>
    </row>
    <row r="965" spans="1:11" ht="56.25" x14ac:dyDescent="0.25">
      <c r="A965" s="580">
        <v>957</v>
      </c>
      <c r="B965" s="263" t="s">
        <v>1011</v>
      </c>
      <c r="C965" s="262" t="s">
        <v>46947</v>
      </c>
      <c r="D965" s="70" t="s">
        <v>46419</v>
      </c>
      <c r="E965" s="578"/>
      <c r="F965" s="123"/>
      <c r="G965" s="683">
        <v>317293</v>
      </c>
      <c r="H965" s="683">
        <v>196154.1</v>
      </c>
      <c r="I965" s="668"/>
      <c r="J965" s="223"/>
      <c r="K965" s="578" t="s">
        <v>15</v>
      </c>
    </row>
    <row r="966" spans="1:11" ht="67.5" x14ac:dyDescent="0.25">
      <c r="A966" s="580">
        <v>958</v>
      </c>
      <c r="B966" s="263" t="s">
        <v>1012</v>
      </c>
      <c r="C966" s="262" t="s">
        <v>46948</v>
      </c>
      <c r="D966" s="70" t="s">
        <v>46423</v>
      </c>
      <c r="E966" s="578"/>
      <c r="F966" s="123"/>
      <c r="G966" s="683">
        <v>30108</v>
      </c>
      <c r="H966" s="683">
        <v>14693.07</v>
      </c>
      <c r="I966" s="668"/>
      <c r="J966" s="223"/>
      <c r="K966" s="578" t="s">
        <v>15</v>
      </c>
    </row>
    <row r="967" spans="1:11" ht="56.25" x14ac:dyDescent="0.25">
      <c r="A967" s="580">
        <v>959</v>
      </c>
      <c r="B967" s="263" t="s">
        <v>1013</v>
      </c>
      <c r="C967" s="262" t="s">
        <v>46949</v>
      </c>
      <c r="D967" s="70" t="s">
        <v>46443</v>
      </c>
      <c r="E967" s="578"/>
      <c r="F967" s="123"/>
      <c r="G967" s="683">
        <v>25502</v>
      </c>
      <c r="H967" s="683">
        <v>21101.5</v>
      </c>
      <c r="I967" s="668"/>
      <c r="J967" s="223"/>
      <c r="K967" s="578" t="s">
        <v>15</v>
      </c>
    </row>
    <row r="968" spans="1:11" ht="67.5" x14ac:dyDescent="0.25">
      <c r="A968" s="580">
        <v>960</v>
      </c>
      <c r="B968" s="263" t="s">
        <v>1014</v>
      </c>
      <c r="C968" s="262" t="s">
        <v>46950</v>
      </c>
      <c r="D968" s="70" t="s">
        <v>46421</v>
      </c>
      <c r="E968" s="578"/>
      <c r="F968" s="123"/>
      <c r="G968" s="683">
        <v>11155</v>
      </c>
      <c r="H968" s="683">
        <v>8157.2</v>
      </c>
      <c r="I968" s="668"/>
      <c r="J968" s="223"/>
      <c r="K968" s="578" t="s">
        <v>15</v>
      </c>
    </row>
    <row r="969" spans="1:11" ht="56.25" x14ac:dyDescent="0.25">
      <c r="A969" s="580">
        <v>961</v>
      </c>
      <c r="B969" s="263" t="s">
        <v>1015</v>
      </c>
      <c r="C969" s="262" t="s">
        <v>46951</v>
      </c>
      <c r="D969" s="70" t="s">
        <v>46443</v>
      </c>
      <c r="E969" s="578"/>
      <c r="F969" s="123"/>
      <c r="G969" s="683">
        <v>27038</v>
      </c>
      <c r="H969" s="683">
        <v>24904.3</v>
      </c>
      <c r="I969" s="668"/>
      <c r="J969" s="223"/>
      <c r="K969" s="578" t="s">
        <v>15</v>
      </c>
    </row>
    <row r="970" spans="1:11" ht="33.75" x14ac:dyDescent="0.25">
      <c r="A970" s="580">
        <v>962</v>
      </c>
      <c r="B970" s="263" t="s">
        <v>1016</v>
      </c>
      <c r="C970" s="262" t="s">
        <v>46952</v>
      </c>
      <c r="D970" s="70" t="s">
        <v>46427</v>
      </c>
      <c r="E970" s="578"/>
      <c r="F970" s="123"/>
      <c r="G970" s="683">
        <v>20476065.16</v>
      </c>
      <c r="H970" s="683">
        <v>9412385.4900000002</v>
      </c>
      <c r="I970" s="668"/>
      <c r="J970" s="223"/>
      <c r="K970" s="578" t="s">
        <v>15</v>
      </c>
    </row>
    <row r="971" spans="1:11" ht="33.75" x14ac:dyDescent="0.25">
      <c r="A971" s="580">
        <v>963</v>
      </c>
      <c r="B971" s="263" t="s">
        <v>1017</v>
      </c>
      <c r="C971" s="262" t="s">
        <v>46953</v>
      </c>
      <c r="D971" s="70" t="s">
        <v>46427</v>
      </c>
      <c r="E971" s="578"/>
      <c r="F971" s="123"/>
      <c r="G971" s="683">
        <v>5180000</v>
      </c>
      <c r="H971" s="683">
        <v>4467749.3099999996</v>
      </c>
      <c r="I971" s="668"/>
      <c r="J971" s="223"/>
      <c r="K971" s="578" t="s">
        <v>15</v>
      </c>
    </row>
    <row r="972" spans="1:11" ht="56.25" x14ac:dyDescent="0.25">
      <c r="A972" s="580">
        <v>964</v>
      </c>
      <c r="B972" s="263" t="s">
        <v>1019</v>
      </c>
      <c r="C972" s="262" t="s">
        <v>46954</v>
      </c>
      <c r="D972" s="70" t="s">
        <v>46443</v>
      </c>
      <c r="E972" s="578"/>
      <c r="F972" s="123"/>
      <c r="G972" s="683">
        <v>2314</v>
      </c>
      <c r="H972" s="683">
        <v>2133.3000000000002</v>
      </c>
      <c r="I972" s="668"/>
      <c r="J972" s="223"/>
      <c r="K972" s="578" t="s">
        <v>15</v>
      </c>
    </row>
    <row r="973" spans="1:11" ht="56.25" x14ac:dyDescent="0.25">
      <c r="A973" s="580">
        <v>965</v>
      </c>
      <c r="B973" s="263" t="s">
        <v>1018</v>
      </c>
      <c r="C973" s="262" t="s">
        <v>46954</v>
      </c>
      <c r="D973" s="70" t="s">
        <v>46443</v>
      </c>
      <c r="E973" s="578"/>
      <c r="F973" s="123"/>
      <c r="G973" s="683">
        <v>2581</v>
      </c>
      <c r="H973" s="683">
        <v>2381.5</v>
      </c>
      <c r="I973" s="668"/>
      <c r="J973" s="223"/>
      <c r="K973" s="578" t="s">
        <v>15</v>
      </c>
    </row>
    <row r="974" spans="1:11" ht="45" x14ac:dyDescent="0.25">
      <c r="A974" s="580">
        <v>966</v>
      </c>
      <c r="B974" s="263" t="s">
        <v>1020</v>
      </c>
      <c r="C974" s="262" t="s">
        <v>46955</v>
      </c>
      <c r="D974" s="70" t="s">
        <v>46956</v>
      </c>
      <c r="E974" s="578"/>
      <c r="F974" s="123"/>
      <c r="G974" s="683">
        <v>1775238.1</v>
      </c>
      <c r="H974" s="683">
        <v>587245.65</v>
      </c>
      <c r="I974" s="668"/>
      <c r="J974" s="223"/>
      <c r="K974" s="578" t="s">
        <v>15</v>
      </c>
    </row>
    <row r="975" spans="1:11" ht="56.25" x14ac:dyDescent="0.25">
      <c r="A975" s="580">
        <v>967</v>
      </c>
      <c r="B975" s="263" t="s">
        <v>1021</v>
      </c>
      <c r="C975" s="262" t="s">
        <v>46957</v>
      </c>
      <c r="D975" s="70" t="s">
        <v>46443</v>
      </c>
      <c r="E975" s="578"/>
      <c r="F975" s="123"/>
      <c r="G975" s="683">
        <v>8045</v>
      </c>
      <c r="H975" s="683">
        <v>8045</v>
      </c>
      <c r="I975" s="668"/>
      <c r="J975" s="223"/>
      <c r="K975" s="578" t="s">
        <v>15</v>
      </c>
    </row>
    <row r="976" spans="1:11" ht="67.5" x14ac:dyDescent="0.25">
      <c r="A976" s="580">
        <v>968</v>
      </c>
      <c r="B976" s="263" t="s">
        <v>1022</v>
      </c>
      <c r="C976" s="262" t="s">
        <v>46958</v>
      </c>
      <c r="D976" s="70" t="s">
        <v>46421</v>
      </c>
      <c r="E976" s="578"/>
      <c r="F976" s="123"/>
      <c r="G976" s="683">
        <v>51560.639999999999</v>
      </c>
      <c r="H976" s="683">
        <v>51560.639999999999</v>
      </c>
      <c r="I976" s="668"/>
      <c r="J976" s="223"/>
      <c r="K976" s="578" t="s">
        <v>15</v>
      </c>
    </row>
    <row r="977" spans="1:11" ht="67.5" x14ac:dyDescent="0.25">
      <c r="A977" s="580">
        <v>969</v>
      </c>
      <c r="B977" s="263" t="s">
        <v>1023</v>
      </c>
      <c r="C977" s="262" t="s">
        <v>46959</v>
      </c>
      <c r="D977" s="70" t="s">
        <v>46423</v>
      </c>
      <c r="E977" s="578"/>
      <c r="F977" s="123"/>
      <c r="G977" s="683">
        <v>17593</v>
      </c>
      <c r="H977" s="683">
        <v>11104.75</v>
      </c>
      <c r="I977" s="668"/>
      <c r="J977" s="223"/>
      <c r="K977" s="578" t="s">
        <v>15</v>
      </c>
    </row>
    <row r="978" spans="1:11" ht="56.25" x14ac:dyDescent="0.25">
      <c r="A978" s="580">
        <v>970</v>
      </c>
      <c r="B978" s="263" t="s">
        <v>1024</v>
      </c>
      <c r="C978" s="262" t="s">
        <v>46960</v>
      </c>
      <c r="D978" s="70" t="s">
        <v>46961</v>
      </c>
      <c r="E978" s="578"/>
      <c r="F978" s="123"/>
      <c r="G978" s="683">
        <v>103545</v>
      </c>
      <c r="H978" s="683">
        <v>103545</v>
      </c>
      <c r="I978" s="668"/>
      <c r="J978" s="223"/>
      <c r="K978" s="578" t="s">
        <v>15</v>
      </c>
    </row>
    <row r="979" spans="1:11" ht="33.75" x14ac:dyDescent="0.25">
      <c r="A979" s="580">
        <v>971</v>
      </c>
      <c r="B979" s="263" t="s">
        <v>1025</v>
      </c>
      <c r="C979" s="262" t="s">
        <v>46962</v>
      </c>
      <c r="D979" s="70" t="s">
        <v>46963</v>
      </c>
      <c r="E979" s="578"/>
      <c r="F979" s="123"/>
      <c r="G979" s="683">
        <v>414741</v>
      </c>
      <c r="H979" s="683">
        <v>338705.15</v>
      </c>
      <c r="I979" s="668"/>
      <c r="J979" s="223"/>
      <c r="K979" s="578" t="s">
        <v>15</v>
      </c>
    </row>
    <row r="980" spans="1:11" ht="33.75" x14ac:dyDescent="0.25">
      <c r="A980" s="580">
        <v>972</v>
      </c>
      <c r="B980" s="263" t="s">
        <v>1026</v>
      </c>
      <c r="C980" s="262" t="s">
        <v>46964</v>
      </c>
      <c r="D980" s="70" t="s">
        <v>46542</v>
      </c>
      <c r="E980" s="578"/>
      <c r="F980" s="123"/>
      <c r="G980" s="683">
        <v>83546.17</v>
      </c>
      <c r="H980" s="683">
        <v>50475.66</v>
      </c>
      <c r="I980" s="668"/>
      <c r="J980" s="223"/>
      <c r="K980" s="578" t="s">
        <v>15</v>
      </c>
    </row>
    <row r="981" spans="1:11" ht="45" x14ac:dyDescent="0.25">
      <c r="A981" s="580">
        <v>973</v>
      </c>
      <c r="B981" s="263" t="s">
        <v>1027</v>
      </c>
      <c r="C981" s="262" t="s">
        <v>46965</v>
      </c>
      <c r="D981" s="70" t="s">
        <v>46429</v>
      </c>
      <c r="E981" s="578"/>
      <c r="F981" s="123"/>
      <c r="G981" s="683">
        <v>120861</v>
      </c>
      <c r="H981" s="683">
        <v>120861</v>
      </c>
      <c r="I981" s="668"/>
      <c r="J981" s="223"/>
      <c r="K981" s="578" t="s">
        <v>15</v>
      </c>
    </row>
    <row r="982" spans="1:11" ht="45" x14ac:dyDescent="0.25">
      <c r="A982" s="580">
        <v>974</v>
      </c>
      <c r="B982" s="263" t="s">
        <v>1028</v>
      </c>
      <c r="C982" s="262" t="s">
        <v>46966</v>
      </c>
      <c r="D982" s="70" t="s">
        <v>46429</v>
      </c>
      <c r="E982" s="578"/>
      <c r="F982" s="123"/>
      <c r="G982" s="683">
        <v>41172</v>
      </c>
      <c r="H982" s="683">
        <v>41172</v>
      </c>
      <c r="I982" s="668"/>
      <c r="J982" s="223"/>
      <c r="K982" s="578" t="s">
        <v>15</v>
      </c>
    </row>
    <row r="983" spans="1:11" ht="45" x14ac:dyDescent="0.25">
      <c r="A983" s="580">
        <v>975</v>
      </c>
      <c r="B983" s="263" t="s">
        <v>1029</v>
      </c>
      <c r="C983" s="262" t="s">
        <v>46967</v>
      </c>
      <c r="D983" s="70" t="s">
        <v>46429</v>
      </c>
      <c r="E983" s="578"/>
      <c r="F983" s="123"/>
      <c r="G983" s="683">
        <v>78738.320000000007</v>
      </c>
      <c r="H983" s="683">
        <v>78738.320000000007</v>
      </c>
      <c r="I983" s="668"/>
      <c r="J983" s="223"/>
      <c r="K983" s="578" t="s">
        <v>15</v>
      </c>
    </row>
    <row r="984" spans="1:11" ht="45" x14ac:dyDescent="0.25">
      <c r="A984" s="580">
        <v>976</v>
      </c>
      <c r="B984" s="263" t="s">
        <v>1030</v>
      </c>
      <c r="C984" s="262" t="s">
        <v>46968</v>
      </c>
      <c r="D984" s="70" t="s">
        <v>46429</v>
      </c>
      <c r="E984" s="578"/>
      <c r="F984" s="123"/>
      <c r="G984" s="683">
        <v>186975.27</v>
      </c>
      <c r="H984" s="683">
        <v>186975.27</v>
      </c>
      <c r="I984" s="668"/>
      <c r="J984" s="223"/>
      <c r="K984" s="578" t="s">
        <v>15</v>
      </c>
    </row>
    <row r="985" spans="1:11" ht="45" x14ac:dyDescent="0.25">
      <c r="A985" s="580">
        <v>977</v>
      </c>
      <c r="B985" s="263" t="s">
        <v>1031</v>
      </c>
      <c r="C985" s="262" t="s">
        <v>46969</v>
      </c>
      <c r="D985" s="70" t="s">
        <v>46429</v>
      </c>
      <c r="E985" s="578"/>
      <c r="F985" s="123"/>
      <c r="G985" s="683">
        <v>61358</v>
      </c>
      <c r="H985" s="683">
        <v>61358</v>
      </c>
      <c r="I985" s="668"/>
      <c r="J985" s="223"/>
      <c r="K985" s="578" t="s">
        <v>15</v>
      </c>
    </row>
    <row r="986" spans="1:11" ht="56.25" x14ac:dyDescent="0.25">
      <c r="A986" s="580">
        <v>978</v>
      </c>
      <c r="B986" s="263" t="s">
        <v>1032</v>
      </c>
      <c r="C986" s="262" t="s">
        <v>46970</v>
      </c>
      <c r="D986" s="70" t="s">
        <v>46443</v>
      </c>
      <c r="E986" s="578"/>
      <c r="F986" s="123"/>
      <c r="G986" s="683">
        <v>99766</v>
      </c>
      <c r="H986" s="683">
        <v>99766</v>
      </c>
      <c r="I986" s="668"/>
      <c r="J986" s="223"/>
      <c r="K986" s="578" t="s">
        <v>15</v>
      </c>
    </row>
    <row r="987" spans="1:11" ht="56.25" x14ac:dyDescent="0.25">
      <c r="A987" s="580">
        <v>979</v>
      </c>
      <c r="B987" s="263" t="s">
        <v>1033</v>
      </c>
      <c r="C987" s="262" t="s">
        <v>46971</v>
      </c>
      <c r="D987" s="70" t="s">
        <v>46443</v>
      </c>
      <c r="E987" s="578"/>
      <c r="F987" s="123"/>
      <c r="G987" s="683">
        <v>263801</v>
      </c>
      <c r="H987" s="683">
        <v>243136.85</v>
      </c>
      <c r="I987" s="668"/>
      <c r="J987" s="223"/>
      <c r="K987" s="578" t="s">
        <v>15</v>
      </c>
    </row>
    <row r="988" spans="1:11" ht="56.25" x14ac:dyDescent="0.25">
      <c r="A988" s="580">
        <v>980</v>
      </c>
      <c r="B988" s="263" t="s">
        <v>1034</v>
      </c>
      <c r="C988" s="262" t="s">
        <v>46972</v>
      </c>
      <c r="D988" s="70" t="s">
        <v>46443</v>
      </c>
      <c r="E988" s="578"/>
      <c r="F988" s="123"/>
      <c r="G988" s="683">
        <v>222335</v>
      </c>
      <c r="H988" s="683">
        <v>222335</v>
      </c>
      <c r="I988" s="668"/>
      <c r="J988" s="223"/>
      <c r="K988" s="578" t="s">
        <v>15</v>
      </c>
    </row>
    <row r="989" spans="1:11" ht="56.25" x14ac:dyDescent="0.25">
      <c r="A989" s="580">
        <v>981</v>
      </c>
      <c r="B989" s="263" t="s">
        <v>1035</v>
      </c>
      <c r="C989" s="262" t="s">
        <v>46973</v>
      </c>
      <c r="D989" s="70" t="s">
        <v>46443</v>
      </c>
      <c r="E989" s="578"/>
      <c r="F989" s="123"/>
      <c r="G989" s="683">
        <v>15632</v>
      </c>
      <c r="H989" s="683">
        <v>14411.75</v>
      </c>
      <c r="I989" s="668"/>
      <c r="J989" s="223"/>
      <c r="K989" s="578" t="s">
        <v>15</v>
      </c>
    </row>
    <row r="990" spans="1:11" ht="56.25" x14ac:dyDescent="0.25">
      <c r="A990" s="580">
        <v>982</v>
      </c>
      <c r="B990" s="263" t="s">
        <v>1036</v>
      </c>
      <c r="C990" s="262" t="s">
        <v>46974</v>
      </c>
      <c r="D990" s="70" t="s">
        <v>46443</v>
      </c>
      <c r="E990" s="578"/>
      <c r="F990" s="123"/>
      <c r="G990" s="683">
        <v>5583</v>
      </c>
      <c r="H990" s="683">
        <v>5145.05</v>
      </c>
      <c r="I990" s="668"/>
      <c r="J990" s="223"/>
      <c r="K990" s="578" t="s">
        <v>15</v>
      </c>
    </row>
    <row r="991" spans="1:11" ht="56.25" x14ac:dyDescent="0.25">
      <c r="A991" s="580">
        <v>983</v>
      </c>
      <c r="B991" s="263" t="s">
        <v>1037</v>
      </c>
      <c r="C991" s="262" t="s">
        <v>46975</v>
      </c>
      <c r="D991" s="70" t="s">
        <v>46443</v>
      </c>
      <c r="E991" s="578"/>
      <c r="F991" s="123"/>
      <c r="G991" s="683">
        <v>1497</v>
      </c>
      <c r="H991" s="683">
        <v>1497</v>
      </c>
      <c r="I991" s="668"/>
      <c r="J991" s="223"/>
      <c r="K991" s="578" t="s">
        <v>15</v>
      </c>
    </row>
    <row r="992" spans="1:11" ht="33.75" x14ac:dyDescent="0.25">
      <c r="A992" s="580">
        <v>984</v>
      </c>
      <c r="B992" s="263" t="s">
        <v>1038</v>
      </c>
      <c r="C992" s="262" t="s">
        <v>46976</v>
      </c>
      <c r="D992" s="70" t="s">
        <v>46427</v>
      </c>
      <c r="E992" s="578"/>
      <c r="F992" s="123"/>
      <c r="G992" s="683">
        <v>11166</v>
      </c>
      <c r="H992" s="683">
        <v>11166</v>
      </c>
      <c r="I992" s="668"/>
      <c r="J992" s="223"/>
      <c r="K992" s="578" t="s">
        <v>15</v>
      </c>
    </row>
    <row r="993" spans="1:11" ht="45" x14ac:dyDescent="0.25">
      <c r="A993" s="580">
        <v>985</v>
      </c>
      <c r="B993" s="263" t="s">
        <v>1039</v>
      </c>
      <c r="C993" s="262" t="s">
        <v>46977</v>
      </c>
      <c r="D993" s="70" t="s">
        <v>46429</v>
      </c>
      <c r="E993" s="578"/>
      <c r="F993" s="123"/>
      <c r="G993" s="683">
        <v>84891.24</v>
      </c>
      <c r="H993" s="683">
        <v>12933.8</v>
      </c>
      <c r="I993" s="668"/>
      <c r="J993" s="223"/>
      <c r="K993" s="578" t="s">
        <v>15</v>
      </c>
    </row>
    <row r="994" spans="1:11" ht="56.25" x14ac:dyDescent="0.25">
      <c r="A994" s="580">
        <v>986</v>
      </c>
      <c r="B994" s="263" t="s">
        <v>1040</v>
      </c>
      <c r="C994" s="262" t="s">
        <v>46978</v>
      </c>
      <c r="D994" s="70" t="s">
        <v>46429</v>
      </c>
      <c r="E994" s="578"/>
      <c r="F994" s="123"/>
      <c r="G994" s="683">
        <v>98605.33</v>
      </c>
      <c r="H994" s="683">
        <v>15022.7</v>
      </c>
      <c r="I994" s="668"/>
      <c r="J994" s="223"/>
      <c r="K994" s="578" t="s">
        <v>15</v>
      </c>
    </row>
    <row r="995" spans="1:11" ht="56.25" x14ac:dyDescent="0.25">
      <c r="A995" s="580">
        <v>987</v>
      </c>
      <c r="B995" s="263" t="s">
        <v>1041</v>
      </c>
      <c r="C995" s="262" t="s">
        <v>46979</v>
      </c>
      <c r="D995" s="70" t="s">
        <v>46980</v>
      </c>
      <c r="E995" s="578"/>
      <c r="F995" s="123"/>
      <c r="G995" s="683">
        <v>207785.75</v>
      </c>
      <c r="H995" s="683">
        <v>44895.24</v>
      </c>
      <c r="I995" s="668"/>
      <c r="J995" s="223"/>
      <c r="K995" s="578" t="s">
        <v>15</v>
      </c>
    </row>
    <row r="996" spans="1:11" ht="67.5" x14ac:dyDescent="0.25">
      <c r="A996" s="580">
        <v>988</v>
      </c>
      <c r="B996" s="263" t="s">
        <v>1042</v>
      </c>
      <c r="C996" s="262" t="s">
        <v>46981</v>
      </c>
      <c r="D996" s="70" t="s">
        <v>46421</v>
      </c>
      <c r="E996" s="578"/>
      <c r="F996" s="123"/>
      <c r="G996" s="683">
        <v>33076</v>
      </c>
      <c r="H996" s="683">
        <v>29940.23</v>
      </c>
      <c r="I996" s="668"/>
      <c r="J996" s="223"/>
      <c r="K996" s="578" t="s">
        <v>15</v>
      </c>
    </row>
    <row r="997" spans="1:11" ht="67.5" x14ac:dyDescent="0.25">
      <c r="A997" s="580">
        <v>989</v>
      </c>
      <c r="B997" s="263" t="s">
        <v>1043</v>
      </c>
      <c r="C997" s="262" t="s">
        <v>46982</v>
      </c>
      <c r="D997" s="70" t="s">
        <v>46421</v>
      </c>
      <c r="E997" s="578"/>
      <c r="F997" s="123"/>
      <c r="G997" s="683">
        <v>33076</v>
      </c>
      <c r="H997" s="683">
        <v>29941.23</v>
      </c>
      <c r="I997" s="668"/>
      <c r="J997" s="223"/>
      <c r="K997" s="578" t="s">
        <v>15</v>
      </c>
    </row>
    <row r="998" spans="1:11" ht="56.25" x14ac:dyDescent="0.25">
      <c r="A998" s="580">
        <v>990</v>
      </c>
      <c r="B998" s="263" t="s">
        <v>1044</v>
      </c>
      <c r="C998" s="262" t="s">
        <v>46983</v>
      </c>
      <c r="D998" s="70" t="s">
        <v>46984</v>
      </c>
      <c r="E998" s="578"/>
      <c r="F998" s="123"/>
      <c r="G998" s="683">
        <v>67926.27</v>
      </c>
      <c r="H998" s="683">
        <v>14830.51</v>
      </c>
      <c r="I998" s="668"/>
      <c r="J998" s="223"/>
      <c r="K998" s="578" t="s">
        <v>15</v>
      </c>
    </row>
    <row r="999" spans="1:11" ht="56.25" x14ac:dyDescent="0.25">
      <c r="A999" s="580">
        <v>991</v>
      </c>
      <c r="B999" s="263" t="s">
        <v>1045</v>
      </c>
      <c r="C999" s="262" t="s">
        <v>46985</v>
      </c>
      <c r="D999" s="70" t="s">
        <v>46986</v>
      </c>
      <c r="E999" s="578"/>
      <c r="F999" s="123"/>
      <c r="G999" s="683">
        <v>43767.27</v>
      </c>
      <c r="H999" s="683">
        <v>8826.9500000000007</v>
      </c>
      <c r="I999" s="668"/>
      <c r="J999" s="223"/>
      <c r="K999" s="578" t="s">
        <v>15</v>
      </c>
    </row>
    <row r="1000" spans="1:11" ht="56.25" x14ac:dyDescent="0.25">
      <c r="A1000" s="580">
        <v>992</v>
      </c>
      <c r="B1000" s="263" t="s">
        <v>1046</v>
      </c>
      <c r="C1000" s="262" t="s">
        <v>46987</v>
      </c>
      <c r="D1000" s="70" t="s">
        <v>46443</v>
      </c>
      <c r="E1000" s="578"/>
      <c r="F1000" s="123"/>
      <c r="G1000" s="683">
        <v>12206</v>
      </c>
      <c r="H1000" s="683">
        <v>11239.7</v>
      </c>
      <c r="I1000" s="668"/>
      <c r="J1000" s="223"/>
      <c r="K1000" s="578" t="s">
        <v>15</v>
      </c>
    </row>
    <row r="1001" spans="1:11" ht="33.75" x14ac:dyDescent="0.25">
      <c r="A1001" s="580">
        <v>993</v>
      </c>
      <c r="B1001" s="263" t="s">
        <v>1049</v>
      </c>
      <c r="C1001" s="262" t="s">
        <v>46988</v>
      </c>
      <c r="D1001" s="70"/>
      <c r="E1001" s="578"/>
      <c r="F1001" s="123"/>
      <c r="G1001" s="683">
        <v>695983.8</v>
      </c>
      <c r="H1001" s="683">
        <v>695983.8</v>
      </c>
      <c r="I1001" s="668"/>
      <c r="J1001" s="223"/>
      <c r="K1001" s="578" t="s">
        <v>15</v>
      </c>
    </row>
    <row r="1002" spans="1:11" ht="33.75" x14ac:dyDescent="0.25">
      <c r="A1002" s="580">
        <v>994</v>
      </c>
      <c r="B1002" s="263" t="s">
        <v>1047</v>
      </c>
      <c r="C1002" s="262" t="s">
        <v>46988</v>
      </c>
      <c r="D1002" s="70"/>
      <c r="E1002" s="578"/>
      <c r="F1002" s="123"/>
      <c r="G1002" s="683">
        <v>39949</v>
      </c>
      <c r="H1002" s="683">
        <v>30628.53</v>
      </c>
      <c r="I1002" s="668"/>
      <c r="J1002" s="223"/>
      <c r="K1002" s="578" t="s">
        <v>15</v>
      </c>
    </row>
    <row r="1003" spans="1:11" ht="67.5" x14ac:dyDescent="0.25">
      <c r="A1003" s="580">
        <v>995</v>
      </c>
      <c r="B1003" s="263" t="s">
        <v>1050</v>
      </c>
      <c r="C1003" s="262" t="s">
        <v>46989</v>
      </c>
      <c r="D1003" s="70" t="s">
        <v>46421</v>
      </c>
      <c r="E1003" s="578"/>
      <c r="F1003" s="123"/>
      <c r="G1003" s="683">
        <v>24372.97</v>
      </c>
      <c r="H1003" s="683">
        <v>12795.3</v>
      </c>
      <c r="I1003" s="668"/>
      <c r="J1003" s="223"/>
      <c r="K1003" s="578" t="s">
        <v>15</v>
      </c>
    </row>
    <row r="1004" spans="1:11" ht="45" x14ac:dyDescent="0.25">
      <c r="A1004" s="580">
        <v>996</v>
      </c>
      <c r="B1004" s="263" t="s">
        <v>1051</v>
      </c>
      <c r="C1004" s="262" t="s">
        <v>46990</v>
      </c>
      <c r="D1004" s="70" t="s">
        <v>46429</v>
      </c>
      <c r="E1004" s="578"/>
      <c r="F1004" s="123"/>
      <c r="G1004" s="683">
        <v>34778.19</v>
      </c>
      <c r="H1004" s="683">
        <v>15360.46</v>
      </c>
      <c r="I1004" s="668"/>
      <c r="J1004" s="223"/>
      <c r="K1004" s="578" t="s">
        <v>15</v>
      </c>
    </row>
    <row r="1005" spans="1:11" ht="45" x14ac:dyDescent="0.25">
      <c r="A1005" s="580">
        <v>997</v>
      </c>
      <c r="B1005" s="263" t="s">
        <v>1053</v>
      </c>
      <c r="C1005" s="262" t="s">
        <v>46991</v>
      </c>
      <c r="D1005" s="70" t="s">
        <v>46429</v>
      </c>
      <c r="E1005" s="578"/>
      <c r="F1005" s="123"/>
      <c r="G1005" s="683">
        <v>23113</v>
      </c>
      <c r="H1005" s="683">
        <v>23113</v>
      </c>
      <c r="I1005" s="668"/>
      <c r="J1005" s="223"/>
      <c r="K1005" s="578" t="s">
        <v>15</v>
      </c>
    </row>
    <row r="1006" spans="1:11" ht="45" x14ac:dyDescent="0.25">
      <c r="A1006" s="580">
        <v>998</v>
      </c>
      <c r="B1006" s="263" t="s">
        <v>1056</v>
      </c>
      <c r="C1006" s="262" t="s">
        <v>46991</v>
      </c>
      <c r="D1006" s="70" t="s">
        <v>46429</v>
      </c>
      <c r="E1006" s="578"/>
      <c r="F1006" s="123"/>
      <c r="G1006" s="683">
        <v>4309</v>
      </c>
      <c r="H1006" s="683">
        <v>4309</v>
      </c>
      <c r="I1006" s="668"/>
      <c r="J1006" s="223"/>
      <c r="K1006" s="578" t="s">
        <v>15</v>
      </c>
    </row>
    <row r="1007" spans="1:11" ht="33.75" x14ac:dyDescent="0.25">
      <c r="A1007" s="580">
        <v>999</v>
      </c>
      <c r="B1007" s="263" t="s">
        <v>1054</v>
      </c>
      <c r="C1007" s="262" t="s">
        <v>46991</v>
      </c>
      <c r="D1007" s="70"/>
      <c r="E1007" s="578"/>
      <c r="F1007" s="123"/>
      <c r="G1007" s="683">
        <v>5740</v>
      </c>
      <c r="H1007" s="683">
        <v>3627.8</v>
      </c>
      <c r="I1007" s="668"/>
      <c r="J1007" s="223"/>
      <c r="K1007" s="578" t="s">
        <v>15</v>
      </c>
    </row>
    <row r="1008" spans="1:11" ht="33.75" x14ac:dyDescent="0.25">
      <c r="A1008" s="580">
        <v>1000</v>
      </c>
      <c r="B1008" s="263" t="s">
        <v>1055</v>
      </c>
      <c r="C1008" s="262" t="s">
        <v>46991</v>
      </c>
      <c r="D1008" s="70"/>
      <c r="E1008" s="578"/>
      <c r="F1008" s="123"/>
      <c r="G1008" s="683">
        <v>5432</v>
      </c>
      <c r="H1008" s="683">
        <v>4164.5600000000004</v>
      </c>
      <c r="I1008" s="668"/>
      <c r="J1008" s="223"/>
      <c r="K1008" s="578" t="s">
        <v>15</v>
      </c>
    </row>
    <row r="1009" spans="1:11" ht="33.75" x14ac:dyDescent="0.25">
      <c r="A1009" s="580">
        <v>1001</v>
      </c>
      <c r="B1009" s="263" t="s">
        <v>1052</v>
      </c>
      <c r="C1009" s="262" t="s">
        <v>46991</v>
      </c>
      <c r="D1009" s="70"/>
      <c r="E1009" s="578"/>
      <c r="F1009" s="123"/>
      <c r="G1009" s="683">
        <v>3648</v>
      </c>
      <c r="H1009" s="683">
        <v>3648</v>
      </c>
      <c r="I1009" s="668"/>
      <c r="J1009" s="223"/>
      <c r="K1009" s="578" t="s">
        <v>15</v>
      </c>
    </row>
    <row r="1010" spans="1:11" ht="45" x14ac:dyDescent="0.25">
      <c r="A1010" s="580">
        <v>1002</v>
      </c>
      <c r="B1010" s="263" t="s">
        <v>1057</v>
      </c>
      <c r="C1010" s="262" t="s">
        <v>46992</v>
      </c>
      <c r="D1010" s="70" t="s">
        <v>46429</v>
      </c>
      <c r="E1010" s="578"/>
      <c r="F1010" s="123"/>
      <c r="G1010" s="683">
        <v>31152</v>
      </c>
      <c r="H1010" s="683">
        <v>31152</v>
      </c>
      <c r="I1010" s="668"/>
      <c r="J1010" s="223"/>
      <c r="K1010" s="578" t="s">
        <v>15</v>
      </c>
    </row>
    <row r="1011" spans="1:11" ht="33.75" x14ac:dyDescent="0.25">
      <c r="A1011" s="580">
        <v>1003</v>
      </c>
      <c r="B1011" s="263" t="s">
        <v>1058</v>
      </c>
      <c r="C1011" s="262" t="s">
        <v>46993</v>
      </c>
      <c r="D1011" s="70"/>
      <c r="E1011" s="578"/>
      <c r="F1011" s="123"/>
      <c r="G1011" s="683">
        <v>3613</v>
      </c>
      <c r="H1011" s="683">
        <v>2770.63</v>
      </c>
      <c r="I1011" s="668"/>
      <c r="J1011" s="223"/>
      <c r="K1011" s="578" t="s">
        <v>15</v>
      </c>
    </row>
    <row r="1012" spans="1:11" ht="33.75" x14ac:dyDescent="0.25">
      <c r="A1012" s="580">
        <v>1004</v>
      </c>
      <c r="B1012" s="263" t="s">
        <v>1059</v>
      </c>
      <c r="C1012" s="262" t="s">
        <v>46994</v>
      </c>
      <c r="D1012" s="70"/>
      <c r="E1012" s="578"/>
      <c r="F1012" s="123"/>
      <c r="G1012" s="683">
        <v>19435</v>
      </c>
      <c r="H1012" s="683">
        <v>19435</v>
      </c>
      <c r="I1012" s="668"/>
      <c r="J1012" s="223"/>
      <c r="K1012" s="578" t="s">
        <v>15</v>
      </c>
    </row>
    <row r="1013" spans="1:11" ht="33.75" x14ac:dyDescent="0.25">
      <c r="A1013" s="580">
        <v>1005</v>
      </c>
      <c r="B1013" s="263" t="s">
        <v>1069</v>
      </c>
      <c r="C1013" s="262" t="s">
        <v>46995</v>
      </c>
      <c r="D1013" s="70"/>
      <c r="E1013" s="578"/>
      <c r="F1013" s="123"/>
      <c r="G1013" s="683">
        <v>1557</v>
      </c>
      <c r="H1013" s="683">
        <v>1557</v>
      </c>
      <c r="I1013" s="668"/>
      <c r="J1013" s="223"/>
      <c r="K1013" s="578" t="s">
        <v>15</v>
      </c>
    </row>
    <row r="1014" spans="1:11" ht="33.75" x14ac:dyDescent="0.25">
      <c r="A1014" s="580">
        <v>1006</v>
      </c>
      <c r="B1014" s="263" t="s">
        <v>1068</v>
      </c>
      <c r="C1014" s="262" t="s">
        <v>46995</v>
      </c>
      <c r="D1014" s="70"/>
      <c r="E1014" s="578"/>
      <c r="F1014" s="123"/>
      <c r="G1014" s="683">
        <v>3033</v>
      </c>
      <c r="H1014" s="683">
        <v>3033</v>
      </c>
      <c r="I1014" s="668"/>
      <c r="J1014" s="223"/>
      <c r="K1014" s="578" t="s">
        <v>15</v>
      </c>
    </row>
    <row r="1015" spans="1:11" ht="33.75" x14ac:dyDescent="0.25">
      <c r="A1015" s="580">
        <v>1007</v>
      </c>
      <c r="B1015" s="263" t="s">
        <v>1062</v>
      </c>
      <c r="C1015" s="262" t="s">
        <v>46995</v>
      </c>
      <c r="D1015" s="70"/>
      <c r="E1015" s="578"/>
      <c r="F1015" s="123"/>
      <c r="G1015" s="683">
        <v>12325</v>
      </c>
      <c r="H1015" s="683">
        <v>7517.37</v>
      </c>
      <c r="I1015" s="668"/>
      <c r="J1015" s="223"/>
      <c r="K1015" s="578" t="s">
        <v>15</v>
      </c>
    </row>
    <row r="1016" spans="1:11" ht="33.75" x14ac:dyDescent="0.25">
      <c r="A1016" s="580">
        <v>1008</v>
      </c>
      <c r="B1016" s="263" t="s">
        <v>1065</v>
      </c>
      <c r="C1016" s="262" t="s">
        <v>46995</v>
      </c>
      <c r="D1016" s="70"/>
      <c r="E1016" s="578"/>
      <c r="F1016" s="123"/>
      <c r="G1016" s="683">
        <v>2345</v>
      </c>
      <c r="H1016" s="683">
        <v>2242.6799999999998</v>
      </c>
      <c r="I1016" s="668"/>
      <c r="J1016" s="223"/>
      <c r="K1016" s="578" t="s">
        <v>15</v>
      </c>
    </row>
    <row r="1017" spans="1:11" ht="33.75" x14ac:dyDescent="0.25">
      <c r="A1017" s="580">
        <v>1009</v>
      </c>
      <c r="B1017" s="263" t="s">
        <v>1060</v>
      </c>
      <c r="C1017" s="262" t="s">
        <v>46995</v>
      </c>
      <c r="D1017" s="70"/>
      <c r="E1017" s="578"/>
      <c r="F1017" s="123"/>
      <c r="G1017" s="684">
        <v>996</v>
      </c>
      <c r="H1017" s="684">
        <v>736.7</v>
      </c>
      <c r="I1017" s="668"/>
      <c r="J1017" s="223"/>
      <c r="K1017" s="578" t="s">
        <v>15</v>
      </c>
    </row>
    <row r="1018" spans="1:11" ht="56.25" x14ac:dyDescent="0.25">
      <c r="A1018" s="580">
        <v>1010</v>
      </c>
      <c r="B1018" s="263" t="s">
        <v>1063</v>
      </c>
      <c r="C1018" s="262" t="s">
        <v>46995</v>
      </c>
      <c r="D1018" s="70" t="s">
        <v>46996</v>
      </c>
      <c r="E1018" s="578"/>
      <c r="F1018" s="123"/>
      <c r="G1018" s="683">
        <v>58116</v>
      </c>
      <c r="H1018" s="683">
        <v>46977.1</v>
      </c>
      <c r="I1018" s="668"/>
      <c r="J1018" s="223"/>
      <c r="K1018" s="578" t="s">
        <v>15</v>
      </c>
    </row>
    <row r="1019" spans="1:11" ht="45" x14ac:dyDescent="0.25">
      <c r="A1019" s="580">
        <v>1011</v>
      </c>
      <c r="B1019" s="263" t="s">
        <v>1064</v>
      </c>
      <c r="C1019" s="262" t="s">
        <v>46995</v>
      </c>
      <c r="D1019" s="70" t="s">
        <v>46429</v>
      </c>
      <c r="E1019" s="578"/>
      <c r="F1019" s="123"/>
      <c r="G1019" s="683">
        <v>63488</v>
      </c>
      <c r="H1019" s="683">
        <v>31918.86</v>
      </c>
      <c r="I1019" s="668"/>
      <c r="J1019" s="223"/>
      <c r="K1019" s="578" t="s">
        <v>15</v>
      </c>
    </row>
    <row r="1020" spans="1:11" ht="45" x14ac:dyDescent="0.25">
      <c r="A1020" s="580">
        <v>1012</v>
      </c>
      <c r="B1020" s="263" t="s">
        <v>1067</v>
      </c>
      <c r="C1020" s="262" t="s">
        <v>46995</v>
      </c>
      <c r="D1020" s="70" t="s">
        <v>46429</v>
      </c>
      <c r="E1020" s="578"/>
      <c r="F1020" s="123"/>
      <c r="G1020" s="683">
        <v>74528</v>
      </c>
      <c r="H1020" s="683">
        <v>37469.25</v>
      </c>
      <c r="I1020" s="668"/>
      <c r="J1020" s="223"/>
      <c r="K1020" s="578" t="s">
        <v>15</v>
      </c>
    </row>
    <row r="1021" spans="1:11" ht="45" x14ac:dyDescent="0.25">
      <c r="A1021" s="580">
        <v>1013</v>
      </c>
      <c r="B1021" s="263" t="s">
        <v>1066</v>
      </c>
      <c r="C1021" s="262" t="s">
        <v>46995</v>
      </c>
      <c r="D1021" s="70" t="s">
        <v>46429</v>
      </c>
      <c r="E1021" s="578"/>
      <c r="F1021" s="123"/>
      <c r="G1021" s="683">
        <v>132992</v>
      </c>
      <c r="H1021" s="683">
        <v>66860.88</v>
      </c>
      <c r="I1021" s="668"/>
      <c r="J1021" s="223"/>
      <c r="K1021" s="578" t="s">
        <v>15</v>
      </c>
    </row>
    <row r="1022" spans="1:11" ht="33.75" x14ac:dyDescent="0.25">
      <c r="A1022" s="580">
        <v>1014</v>
      </c>
      <c r="B1022" s="263" t="s">
        <v>1061</v>
      </c>
      <c r="C1022" s="262" t="s">
        <v>46995</v>
      </c>
      <c r="D1022" s="70"/>
      <c r="E1022" s="578"/>
      <c r="F1022" s="123"/>
      <c r="G1022" s="683">
        <v>6066</v>
      </c>
      <c r="H1022" s="683">
        <v>5253.26</v>
      </c>
      <c r="I1022" s="668"/>
      <c r="J1022" s="223"/>
      <c r="K1022" s="578" t="s">
        <v>15</v>
      </c>
    </row>
    <row r="1023" spans="1:11" ht="33.75" x14ac:dyDescent="0.25">
      <c r="A1023" s="580">
        <v>1015</v>
      </c>
      <c r="B1023" s="263" t="s">
        <v>1070</v>
      </c>
      <c r="C1023" s="262" t="s">
        <v>46997</v>
      </c>
      <c r="D1023" s="70"/>
      <c r="E1023" s="578"/>
      <c r="F1023" s="123"/>
      <c r="G1023" s="683">
        <v>3739</v>
      </c>
      <c r="H1023" s="683">
        <v>3739</v>
      </c>
      <c r="I1023" s="668"/>
      <c r="J1023" s="223"/>
      <c r="K1023" s="578" t="s">
        <v>15</v>
      </c>
    </row>
    <row r="1024" spans="1:11" ht="33.75" x14ac:dyDescent="0.25">
      <c r="A1024" s="580">
        <v>1016</v>
      </c>
      <c r="B1024" s="263" t="s">
        <v>1077</v>
      </c>
      <c r="C1024" s="262" t="s">
        <v>46998</v>
      </c>
      <c r="D1024" s="70" t="s">
        <v>46999</v>
      </c>
      <c r="E1024" s="578"/>
      <c r="F1024" s="123"/>
      <c r="G1024" s="683">
        <v>86466</v>
      </c>
      <c r="H1024" s="683">
        <v>43469.82</v>
      </c>
      <c r="I1024" s="668"/>
      <c r="J1024" s="223"/>
      <c r="K1024" s="578" t="s">
        <v>15</v>
      </c>
    </row>
    <row r="1025" spans="1:11" ht="33.75" x14ac:dyDescent="0.25">
      <c r="A1025" s="580">
        <v>1017</v>
      </c>
      <c r="B1025" s="263" t="s">
        <v>1073</v>
      </c>
      <c r="C1025" s="262" t="s">
        <v>46998</v>
      </c>
      <c r="D1025" s="70"/>
      <c r="E1025" s="578"/>
      <c r="F1025" s="123"/>
      <c r="G1025" s="683">
        <v>11750</v>
      </c>
      <c r="H1025" s="683">
        <v>7166.61</v>
      </c>
      <c r="I1025" s="668"/>
      <c r="J1025" s="223"/>
      <c r="K1025" s="578" t="s">
        <v>15</v>
      </c>
    </row>
    <row r="1026" spans="1:11" ht="45" x14ac:dyDescent="0.25">
      <c r="A1026" s="580">
        <v>1018</v>
      </c>
      <c r="B1026" s="263" t="s">
        <v>1071</v>
      </c>
      <c r="C1026" s="262" t="s">
        <v>46998</v>
      </c>
      <c r="D1026" s="70" t="s">
        <v>46429</v>
      </c>
      <c r="E1026" s="578"/>
      <c r="F1026" s="123"/>
      <c r="G1026" s="683">
        <v>2765</v>
      </c>
      <c r="H1026" s="683">
        <v>1390.8</v>
      </c>
      <c r="I1026" s="668"/>
      <c r="J1026" s="223"/>
      <c r="K1026" s="578" t="s">
        <v>15</v>
      </c>
    </row>
    <row r="1027" spans="1:11" ht="45" x14ac:dyDescent="0.25">
      <c r="A1027" s="580">
        <v>1019</v>
      </c>
      <c r="B1027" s="263" t="s">
        <v>1074</v>
      </c>
      <c r="C1027" s="262" t="s">
        <v>46998</v>
      </c>
      <c r="D1027" s="70" t="s">
        <v>46429</v>
      </c>
      <c r="E1027" s="578"/>
      <c r="F1027" s="123"/>
      <c r="G1027" s="683">
        <v>154366</v>
      </c>
      <c r="H1027" s="683">
        <v>77606.64</v>
      </c>
      <c r="I1027" s="668"/>
      <c r="J1027" s="223"/>
      <c r="K1027" s="578" t="s">
        <v>15</v>
      </c>
    </row>
    <row r="1028" spans="1:11" ht="45" x14ac:dyDescent="0.25">
      <c r="A1028" s="580">
        <v>1020</v>
      </c>
      <c r="B1028" s="263" t="s">
        <v>1078</v>
      </c>
      <c r="C1028" s="262" t="s">
        <v>46998</v>
      </c>
      <c r="D1028" s="70" t="s">
        <v>46429</v>
      </c>
      <c r="E1028" s="578"/>
      <c r="F1028" s="123"/>
      <c r="G1028" s="683">
        <v>45741</v>
      </c>
      <c r="H1028" s="683">
        <v>22995.78</v>
      </c>
      <c r="I1028" s="668"/>
      <c r="J1028" s="223"/>
      <c r="K1028" s="578" t="s">
        <v>15</v>
      </c>
    </row>
    <row r="1029" spans="1:11" ht="45" x14ac:dyDescent="0.25">
      <c r="A1029" s="580">
        <v>1021</v>
      </c>
      <c r="B1029" s="263" t="s">
        <v>1076</v>
      </c>
      <c r="C1029" s="262" t="s">
        <v>46998</v>
      </c>
      <c r="D1029" s="70" t="s">
        <v>46429</v>
      </c>
      <c r="E1029" s="578"/>
      <c r="F1029" s="123"/>
      <c r="G1029" s="683">
        <v>158830</v>
      </c>
      <c r="H1029" s="683">
        <v>79852.05</v>
      </c>
      <c r="I1029" s="668"/>
      <c r="J1029" s="223"/>
      <c r="K1029" s="578" t="s">
        <v>15</v>
      </c>
    </row>
    <row r="1030" spans="1:11" ht="33.75" x14ac:dyDescent="0.25">
      <c r="A1030" s="580">
        <v>1022</v>
      </c>
      <c r="B1030" s="263" t="s">
        <v>1072</v>
      </c>
      <c r="C1030" s="262" t="s">
        <v>46998</v>
      </c>
      <c r="D1030" s="70"/>
      <c r="E1030" s="578"/>
      <c r="F1030" s="123"/>
      <c r="G1030" s="683">
        <v>3508</v>
      </c>
      <c r="H1030" s="683">
        <v>3508</v>
      </c>
      <c r="I1030" s="668"/>
      <c r="J1030" s="223"/>
      <c r="K1030" s="578" t="s">
        <v>15</v>
      </c>
    </row>
    <row r="1031" spans="1:11" ht="33.75" x14ac:dyDescent="0.25">
      <c r="A1031" s="580">
        <v>1023</v>
      </c>
      <c r="B1031" s="263" t="s">
        <v>1075</v>
      </c>
      <c r="C1031" s="262" t="s">
        <v>46998</v>
      </c>
      <c r="D1031" s="70"/>
      <c r="E1031" s="578"/>
      <c r="F1031" s="123"/>
      <c r="G1031" s="683">
        <v>1604</v>
      </c>
      <c r="H1031" s="683">
        <v>1534.55</v>
      </c>
      <c r="I1031" s="668"/>
      <c r="J1031" s="223"/>
      <c r="K1031" s="578" t="s">
        <v>15</v>
      </c>
    </row>
    <row r="1032" spans="1:11" ht="33.75" x14ac:dyDescent="0.25">
      <c r="A1032" s="580">
        <v>1024</v>
      </c>
      <c r="B1032" s="263" t="s">
        <v>1079</v>
      </c>
      <c r="C1032" s="262" t="s">
        <v>47000</v>
      </c>
      <c r="D1032" s="70"/>
      <c r="E1032" s="578"/>
      <c r="F1032" s="123"/>
      <c r="G1032" s="683">
        <v>9285</v>
      </c>
      <c r="H1032" s="683">
        <v>9285</v>
      </c>
      <c r="I1032" s="668"/>
      <c r="J1032" s="223"/>
      <c r="K1032" s="578" t="s">
        <v>15</v>
      </c>
    </row>
    <row r="1033" spans="1:11" ht="33.75" x14ac:dyDescent="0.25">
      <c r="A1033" s="580">
        <v>1025</v>
      </c>
      <c r="B1033" s="263" t="s">
        <v>1080</v>
      </c>
      <c r="C1033" s="262" t="s">
        <v>47000</v>
      </c>
      <c r="D1033" s="70"/>
      <c r="E1033" s="578"/>
      <c r="F1033" s="123"/>
      <c r="G1033" s="683">
        <v>3374</v>
      </c>
      <c r="H1033" s="683">
        <v>3374</v>
      </c>
      <c r="I1033" s="668"/>
      <c r="J1033" s="223"/>
      <c r="K1033" s="578" t="s">
        <v>15</v>
      </c>
    </row>
    <row r="1034" spans="1:11" ht="33.75" x14ac:dyDescent="0.25">
      <c r="A1034" s="580">
        <v>1026</v>
      </c>
      <c r="B1034" s="263" t="s">
        <v>1082</v>
      </c>
      <c r="C1034" s="262" t="s">
        <v>47001</v>
      </c>
      <c r="D1034" s="70"/>
      <c r="E1034" s="578"/>
      <c r="F1034" s="123"/>
      <c r="G1034" s="683">
        <v>21012</v>
      </c>
      <c r="H1034" s="683">
        <v>21012</v>
      </c>
      <c r="I1034" s="668"/>
      <c r="J1034" s="223"/>
      <c r="K1034" s="578" t="s">
        <v>15</v>
      </c>
    </row>
    <row r="1035" spans="1:11" ht="33.75" x14ac:dyDescent="0.25">
      <c r="A1035" s="580">
        <v>1027</v>
      </c>
      <c r="B1035" s="263" t="s">
        <v>1081</v>
      </c>
      <c r="C1035" s="262" t="s">
        <v>47001</v>
      </c>
      <c r="D1035" s="70"/>
      <c r="E1035" s="578"/>
      <c r="F1035" s="123"/>
      <c r="G1035" s="683">
        <v>10198</v>
      </c>
      <c r="H1035" s="683">
        <v>10198</v>
      </c>
      <c r="I1035" s="668"/>
      <c r="J1035" s="223"/>
      <c r="K1035" s="578" t="s">
        <v>15</v>
      </c>
    </row>
    <row r="1036" spans="1:11" ht="33.75" x14ac:dyDescent="0.25">
      <c r="A1036" s="580">
        <v>1028</v>
      </c>
      <c r="B1036" s="263" t="s">
        <v>1083</v>
      </c>
      <c r="C1036" s="262" t="s">
        <v>47002</v>
      </c>
      <c r="D1036" s="70"/>
      <c r="E1036" s="578"/>
      <c r="F1036" s="123"/>
      <c r="G1036" s="683">
        <v>62423</v>
      </c>
      <c r="H1036" s="683">
        <v>62423</v>
      </c>
      <c r="I1036" s="668"/>
      <c r="J1036" s="223"/>
      <c r="K1036" s="578" t="s">
        <v>15</v>
      </c>
    </row>
    <row r="1037" spans="1:11" ht="33.75" x14ac:dyDescent="0.25">
      <c r="A1037" s="580">
        <v>1029</v>
      </c>
      <c r="B1037" s="263" t="s">
        <v>1084</v>
      </c>
      <c r="C1037" s="262" t="s">
        <v>47003</v>
      </c>
      <c r="D1037" s="70"/>
      <c r="E1037" s="578"/>
      <c r="F1037" s="123"/>
      <c r="G1037" s="683">
        <v>34796</v>
      </c>
      <c r="H1037" s="683">
        <v>34796</v>
      </c>
      <c r="I1037" s="668"/>
      <c r="J1037" s="223"/>
      <c r="K1037" s="578" t="s">
        <v>15</v>
      </c>
    </row>
    <row r="1038" spans="1:11" ht="33.75" x14ac:dyDescent="0.25">
      <c r="A1038" s="580">
        <v>1030</v>
      </c>
      <c r="B1038" s="263" t="s">
        <v>1085</v>
      </c>
      <c r="C1038" s="262" t="s">
        <v>47004</v>
      </c>
      <c r="D1038" s="70"/>
      <c r="E1038" s="578"/>
      <c r="F1038" s="123"/>
      <c r="G1038" s="683">
        <v>6734</v>
      </c>
      <c r="H1038" s="683">
        <v>6734</v>
      </c>
      <c r="I1038" s="668"/>
      <c r="J1038" s="223"/>
      <c r="K1038" s="578" t="s">
        <v>15</v>
      </c>
    </row>
    <row r="1039" spans="1:11" ht="33.75" x14ac:dyDescent="0.25">
      <c r="A1039" s="580">
        <v>1031</v>
      </c>
      <c r="B1039" s="263" t="s">
        <v>1086</v>
      </c>
      <c r="C1039" s="262" t="s">
        <v>47004</v>
      </c>
      <c r="D1039" s="70"/>
      <c r="E1039" s="578"/>
      <c r="F1039" s="123"/>
      <c r="G1039" s="683">
        <v>127774</v>
      </c>
      <c r="H1039" s="683">
        <v>127774</v>
      </c>
      <c r="I1039" s="668"/>
      <c r="J1039" s="223"/>
      <c r="K1039" s="578" t="s">
        <v>15</v>
      </c>
    </row>
    <row r="1040" spans="1:11" ht="33.75" x14ac:dyDescent="0.25">
      <c r="A1040" s="580">
        <v>1032</v>
      </c>
      <c r="B1040" s="263" t="s">
        <v>1087</v>
      </c>
      <c r="C1040" s="262" t="s">
        <v>47005</v>
      </c>
      <c r="D1040" s="70"/>
      <c r="E1040" s="578"/>
      <c r="F1040" s="123"/>
      <c r="G1040" s="683">
        <v>487139</v>
      </c>
      <c r="H1040" s="683">
        <v>487139</v>
      </c>
      <c r="I1040" s="668"/>
      <c r="J1040" s="223"/>
      <c r="K1040" s="578" t="s">
        <v>15</v>
      </c>
    </row>
    <row r="1041" spans="1:11" ht="33.75" x14ac:dyDescent="0.25">
      <c r="A1041" s="580">
        <v>1033</v>
      </c>
      <c r="B1041" s="263" t="s">
        <v>1089</v>
      </c>
      <c r="C1041" s="262" t="s">
        <v>47005</v>
      </c>
      <c r="D1041" s="70"/>
      <c r="E1041" s="578"/>
      <c r="F1041" s="123"/>
      <c r="G1041" s="683">
        <v>526378</v>
      </c>
      <c r="H1041" s="683">
        <v>526378</v>
      </c>
      <c r="I1041" s="668"/>
      <c r="J1041" s="223"/>
      <c r="K1041" s="578" t="s">
        <v>15</v>
      </c>
    </row>
    <row r="1042" spans="1:11" ht="33.75" x14ac:dyDescent="0.25">
      <c r="A1042" s="580">
        <v>1034</v>
      </c>
      <c r="B1042" s="263" t="s">
        <v>1088</v>
      </c>
      <c r="C1042" s="262" t="s">
        <v>47005</v>
      </c>
      <c r="D1042" s="70"/>
      <c r="E1042" s="578"/>
      <c r="F1042" s="123"/>
      <c r="G1042" s="683">
        <v>107501</v>
      </c>
      <c r="H1042" s="683">
        <v>107501</v>
      </c>
      <c r="I1042" s="668"/>
      <c r="J1042" s="223"/>
      <c r="K1042" s="578" t="s">
        <v>15</v>
      </c>
    </row>
    <row r="1043" spans="1:11" ht="33.75" x14ac:dyDescent="0.25">
      <c r="A1043" s="580">
        <v>1035</v>
      </c>
      <c r="B1043" s="263" t="s">
        <v>1092</v>
      </c>
      <c r="C1043" s="262" t="s">
        <v>47006</v>
      </c>
      <c r="D1043" s="70"/>
      <c r="E1043" s="578"/>
      <c r="F1043" s="123"/>
      <c r="G1043" s="683">
        <v>72012</v>
      </c>
      <c r="H1043" s="683">
        <v>72012</v>
      </c>
      <c r="I1043" s="668"/>
      <c r="J1043" s="223"/>
      <c r="K1043" s="578" t="s">
        <v>15</v>
      </c>
    </row>
    <row r="1044" spans="1:11" ht="33.75" x14ac:dyDescent="0.25">
      <c r="A1044" s="580">
        <v>1036</v>
      </c>
      <c r="B1044" s="263" t="s">
        <v>1090</v>
      </c>
      <c r="C1044" s="262" t="s">
        <v>47006</v>
      </c>
      <c r="D1044" s="70"/>
      <c r="E1044" s="578"/>
      <c r="F1044" s="123"/>
      <c r="G1044" s="683">
        <v>7700</v>
      </c>
      <c r="H1044" s="683">
        <v>5870.64</v>
      </c>
      <c r="I1044" s="668"/>
      <c r="J1044" s="223"/>
      <c r="K1044" s="578" t="s">
        <v>15</v>
      </c>
    </row>
    <row r="1045" spans="1:11" ht="33.75" x14ac:dyDescent="0.25">
      <c r="A1045" s="580">
        <v>1037</v>
      </c>
      <c r="B1045" s="263" t="s">
        <v>1093</v>
      </c>
      <c r="C1045" s="262" t="s">
        <v>47006</v>
      </c>
      <c r="D1045" s="70"/>
      <c r="E1045" s="578"/>
      <c r="F1045" s="123"/>
      <c r="G1045" s="683">
        <v>87483</v>
      </c>
      <c r="H1045" s="683">
        <v>87483</v>
      </c>
      <c r="I1045" s="668"/>
      <c r="J1045" s="223"/>
      <c r="K1045" s="578" t="s">
        <v>15</v>
      </c>
    </row>
    <row r="1046" spans="1:11" ht="33.75" x14ac:dyDescent="0.25">
      <c r="A1046" s="580">
        <v>1038</v>
      </c>
      <c r="B1046" s="263" t="s">
        <v>1091</v>
      </c>
      <c r="C1046" s="262" t="s">
        <v>47006</v>
      </c>
      <c r="D1046" s="70"/>
      <c r="E1046" s="578"/>
      <c r="F1046" s="123"/>
      <c r="G1046" s="683">
        <v>147118</v>
      </c>
      <c r="H1046" s="683">
        <v>147118</v>
      </c>
      <c r="I1046" s="668"/>
      <c r="J1046" s="223"/>
      <c r="K1046" s="578" t="s">
        <v>15</v>
      </c>
    </row>
    <row r="1047" spans="1:11" ht="33.75" x14ac:dyDescent="0.25">
      <c r="A1047" s="580">
        <v>1039</v>
      </c>
      <c r="B1047" s="263" t="s">
        <v>1094</v>
      </c>
      <c r="C1047" s="262" t="s">
        <v>47007</v>
      </c>
      <c r="D1047" s="70"/>
      <c r="E1047" s="578"/>
      <c r="F1047" s="123"/>
      <c r="G1047" s="683">
        <v>70621</v>
      </c>
      <c r="H1047" s="683">
        <v>70621</v>
      </c>
      <c r="I1047" s="668"/>
      <c r="J1047" s="223"/>
      <c r="K1047" s="578" t="s">
        <v>15</v>
      </c>
    </row>
    <row r="1048" spans="1:11" ht="33.75" x14ac:dyDescent="0.25">
      <c r="A1048" s="580">
        <v>1040</v>
      </c>
      <c r="B1048" s="263" t="s">
        <v>1095</v>
      </c>
      <c r="C1048" s="262" t="s">
        <v>47008</v>
      </c>
      <c r="D1048" s="70"/>
      <c r="E1048" s="578"/>
      <c r="F1048" s="123"/>
      <c r="G1048" s="683">
        <v>564815.9</v>
      </c>
      <c r="H1048" s="683">
        <v>564815.9</v>
      </c>
      <c r="I1048" s="668"/>
      <c r="J1048" s="223"/>
      <c r="K1048" s="578" t="s">
        <v>15</v>
      </c>
    </row>
    <row r="1049" spans="1:11" ht="33.75" x14ac:dyDescent="0.25">
      <c r="A1049" s="580">
        <v>1041</v>
      </c>
      <c r="B1049" s="263" t="s">
        <v>1096</v>
      </c>
      <c r="C1049" s="262" t="s">
        <v>47009</v>
      </c>
      <c r="D1049" s="70"/>
      <c r="E1049" s="578"/>
      <c r="F1049" s="123"/>
      <c r="G1049" s="683">
        <v>60645</v>
      </c>
      <c r="H1049" s="683">
        <v>60645</v>
      </c>
      <c r="I1049" s="668"/>
      <c r="J1049" s="223"/>
      <c r="K1049" s="578" t="s">
        <v>15</v>
      </c>
    </row>
    <row r="1050" spans="1:11" ht="33.75" x14ac:dyDescent="0.25">
      <c r="A1050" s="580">
        <v>1042</v>
      </c>
      <c r="B1050" s="263" t="s">
        <v>1097</v>
      </c>
      <c r="C1050" s="262" t="s">
        <v>47009</v>
      </c>
      <c r="D1050" s="70"/>
      <c r="E1050" s="578"/>
      <c r="F1050" s="123"/>
      <c r="G1050" s="683">
        <v>54885</v>
      </c>
      <c r="H1050" s="683">
        <v>54885</v>
      </c>
      <c r="I1050" s="668"/>
      <c r="J1050" s="223"/>
      <c r="K1050" s="578" t="s">
        <v>15</v>
      </c>
    </row>
    <row r="1051" spans="1:11" ht="33.75" x14ac:dyDescent="0.25">
      <c r="A1051" s="580">
        <v>1043</v>
      </c>
      <c r="B1051" s="263" t="s">
        <v>1099</v>
      </c>
      <c r="C1051" s="262" t="s">
        <v>47009</v>
      </c>
      <c r="D1051" s="70"/>
      <c r="E1051" s="578"/>
      <c r="F1051" s="123"/>
      <c r="G1051" s="683">
        <v>11521</v>
      </c>
      <c r="H1051" s="683">
        <v>11521</v>
      </c>
      <c r="I1051" s="668"/>
      <c r="J1051" s="223"/>
      <c r="K1051" s="578" t="s">
        <v>15</v>
      </c>
    </row>
    <row r="1052" spans="1:11" ht="33.75" x14ac:dyDescent="0.25">
      <c r="A1052" s="580">
        <v>1044</v>
      </c>
      <c r="B1052" s="263" t="s">
        <v>1098</v>
      </c>
      <c r="C1052" s="262" t="s">
        <v>47009</v>
      </c>
      <c r="D1052" s="70"/>
      <c r="E1052" s="578"/>
      <c r="F1052" s="123"/>
      <c r="G1052" s="683">
        <v>69155</v>
      </c>
      <c r="H1052" s="683">
        <v>69155</v>
      </c>
      <c r="I1052" s="668"/>
      <c r="J1052" s="223"/>
      <c r="K1052" s="578" t="s">
        <v>15</v>
      </c>
    </row>
    <row r="1053" spans="1:11" ht="33.75" x14ac:dyDescent="0.25">
      <c r="A1053" s="580">
        <v>1045</v>
      </c>
      <c r="B1053" s="263" t="s">
        <v>1100</v>
      </c>
      <c r="C1053" s="262" t="s">
        <v>47010</v>
      </c>
      <c r="D1053" s="70"/>
      <c r="E1053" s="578"/>
      <c r="F1053" s="123"/>
      <c r="G1053" s="683">
        <v>29306</v>
      </c>
      <c r="H1053" s="683">
        <v>29306</v>
      </c>
      <c r="I1053" s="668"/>
      <c r="J1053" s="223"/>
      <c r="K1053" s="578" t="s">
        <v>15</v>
      </c>
    </row>
    <row r="1054" spans="1:11" ht="33.75" x14ac:dyDescent="0.25">
      <c r="A1054" s="580">
        <v>1046</v>
      </c>
      <c r="B1054" s="263" t="s">
        <v>1101</v>
      </c>
      <c r="C1054" s="262" t="s">
        <v>47011</v>
      </c>
      <c r="D1054" s="70"/>
      <c r="E1054" s="578"/>
      <c r="F1054" s="123"/>
      <c r="G1054" s="683">
        <v>78435</v>
      </c>
      <c r="H1054" s="683">
        <v>78435</v>
      </c>
      <c r="I1054" s="668"/>
      <c r="J1054" s="223"/>
      <c r="K1054" s="578" t="s">
        <v>15</v>
      </c>
    </row>
    <row r="1055" spans="1:11" ht="33.75" x14ac:dyDescent="0.25">
      <c r="A1055" s="580">
        <v>1047</v>
      </c>
      <c r="B1055" s="263" t="s">
        <v>1191</v>
      </c>
      <c r="C1055" s="262" t="s">
        <v>47012</v>
      </c>
      <c r="D1055" s="70"/>
      <c r="E1055" s="578"/>
      <c r="F1055" s="123"/>
      <c r="G1055" s="683">
        <v>39245</v>
      </c>
      <c r="H1055" s="683">
        <v>39245</v>
      </c>
      <c r="I1055" s="668"/>
      <c r="J1055" s="223"/>
      <c r="K1055" s="578" t="s">
        <v>15</v>
      </c>
    </row>
    <row r="1056" spans="1:11" ht="33.75" x14ac:dyDescent="0.25">
      <c r="A1056" s="580">
        <v>1048</v>
      </c>
      <c r="B1056" s="263" t="s">
        <v>1153</v>
      </c>
      <c r="C1056" s="262" t="s">
        <v>47012</v>
      </c>
      <c r="D1056" s="70"/>
      <c r="E1056" s="578"/>
      <c r="F1056" s="123"/>
      <c r="G1056" s="683">
        <v>13392</v>
      </c>
      <c r="H1056" s="683">
        <v>13392</v>
      </c>
      <c r="I1056" s="668"/>
      <c r="J1056" s="223"/>
      <c r="K1056" s="578" t="s">
        <v>15</v>
      </c>
    </row>
    <row r="1057" spans="1:11" ht="33.75" x14ac:dyDescent="0.25">
      <c r="A1057" s="580">
        <v>1049</v>
      </c>
      <c r="B1057" s="263" t="s">
        <v>1190</v>
      </c>
      <c r="C1057" s="262" t="s">
        <v>47012</v>
      </c>
      <c r="D1057" s="70"/>
      <c r="E1057" s="578"/>
      <c r="F1057" s="123"/>
      <c r="G1057" s="683">
        <v>12566</v>
      </c>
      <c r="H1057" s="683">
        <v>12566</v>
      </c>
      <c r="I1057" s="668"/>
      <c r="J1057" s="223"/>
      <c r="K1057" s="578" t="s">
        <v>15</v>
      </c>
    </row>
    <row r="1058" spans="1:11" ht="33.75" x14ac:dyDescent="0.25">
      <c r="A1058" s="580">
        <v>1050</v>
      </c>
      <c r="B1058" s="263" t="s">
        <v>1144</v>
      </c>
      <c r="C1058" s="262" t="s">
        <v>47012</v>
      </c>
      <c r="D1058" s="70"/>
      <c r="E1058" s="578"/>
      <c r="F1058" s="123"/>
      <c r="G1058" s="683">
        <v>10977</v>
      </c>
      <c r="H1058" s="683">
        <v>9536.85</v>
      </c>
      <c r="I1058" s="668"/>
      <c r="J1058" s="223"/>
      <c r="K1058" s="578" t="s">
        <v>15</v>
      </c>
    </row>
    <row r="1059" spans="1:11" ht="33.75" x14ac:dyDescent="0.25">
      <c r="A1059" s="580">
        <v>1051</v>
      </c>
      <c r="B1059" s="263" t="s">
        <v>1147</v>
      </c>
      <c r="C1059" s="262" t="s">
        <v>47012</v>
      </c>
      <c r="D1059" s="70"/>
      <c r="E1059" s="578"/>
      <c r="F1059" s="123"/>
      <c r="G1059" s="683">
        <v>22937</v>
      </c>
      <c r="H1059" s="683">
        <v>22937</v>
      </c>
      <c r="I1059" s="668"/>
      <c r="J1059" s="223"/>
      <c r="K1059" s="578" t="s">
        <v>15</v>
      </c>
    </row>
    <row r="1060" spans="1:11" ht="33.75" x14ac:dyDescent="0.25">
      <c r="A1060" s="580">
        <v>1052</v>
      </c>
      <c r="B1060" s="263" t="s">
        <v>1164</v>
      </c>
      <c r="C1060" s="262" t="s">
        <v>47012</v>
      </c>
      <c r="D1060" s="70"/>
      <c r="E1060" s="578"/>
      <c r="F1060" s="123"/>
      <c r="G1060" s="683">
        <v>77205</v>
      </c>
      <c r="H1060" s="683">
        <v>77205</v>
      </c>
      <c r="I1060" s="668"/>
      <c r="J1060" s="223"/>
      <c r="K1060" s="578" t="s">
        <v>15</v>
      </c>
    </row>
    <row r="1061" spans="1:11" ht="33.75" x14ac:dyDescent="0.25">
      <c r="A1061" s="580">
        <v>1053</v>
      </c>
      <c r="B1061" s="263" t="s">
        <v>1156</v>
      </c>
      <c r="C1061" s="262" t="s">
        <v>47012</v>
      </c>
      <c r="D1061" s="70"/>
      <c r="E1061" s="578"/>
      <c r="F1061" s="123"/>
      <c r="G1061" s="683">
        <v>77665</v>
      </c>
      <c r="H1061" s="683">
        <v>77665</v>
      </c>
      <c r="I1061" s="668"/>
      <c r="J1061" s="223"/>
      <c r="K1061" s="578" t="s">
        <v>15</v>
      </c>
    </row>
    <row r="1062" spans="1:11" ht="33.75" x14ac:dyDescent="0.25">
      <c r="A1062" s="580">
        <v>1054</v>
      </c>
      <c r="B1062" s="263" t="s">
        <v>1180</v>
      </c>
      <c r="C1062" s="262" t="s">
        <v>47012</v>
      </c>
      <c r="D1062" s="70"/>
      <c r="E1062" s="578"/>
      <c r="F1062" s="123"/>
      <c r="G1062" s="683">
        <v>103936</v>
      </c>
      <c r="H1062" s="683">
        <v>103936</v>
      </c>
      <c r="I1062" s="668"/>
      <c r="J1062" s="223"/>
      <c r="K1062" s="578" t="s">
        <v>15</v>
      </c>
    </row>
    <row r="1063" spans="1:11" ht="33.75" x14ac:dyDescent="0.25">
      <c r="A1063" s="580">
        <v>1055</v>
      </c>
      <c r="B1063" s="263" t="s">
        <v>1139</v>
      </c>
      <c r="C1063" s="262" t="s">
        <v>47012</v>
      </c>
      <c r="D1063" s="70"/>
      <c r="E1063" s="578"/>
      <c r="F1063" s="123"/>
      <c r="G1063" s="683">
        <v>86175</v>
      </c>
      <c r="H1063" s="683">
        <v>86175</v>
      </c>
      <c r="I1063" s="668"/>
      <c r="J1063" s="223"/>
      <c r="K1063" s="578" t="s">
        <v>15</v>
      </c>
    </row>
    <row r="1064" spans="1:11" ht="33.75" x14ac:dyDescent="0.25">
      <c r="A1064" s="580">
        <v>1056</v>
      </c>
      <c r="B1064" s="263" t="s">
        <v>1137</v>
      </c>
      <c r="C1064" s="262" t="s">
        <v>47012</v>
      </c>
      <c r="D1064" s="70"/>
      <c r="E1064" s="578"/>
      <c r="F1064" s="123"/>
      <c r="G1064" s="683">
        <v>42096</v>
      </c>
      <c r="H1064" s="683">
        <v>42096</v>
      </c>
      <c r="I1064" s="668"/>
      <c r="J1064" s="223"/>
      <c r="K1064" s="578" t="s">
        <v>15</v>
      </c>
    </row>
    <row r="1065" spans="1:11" ht="33.75" x14ac:dyDescent="0.25">
      <c r="A1065" s="580">
        <v>1057</v>
      </c>
      <c r="B1065" s="263" t="s">
        <v>1114</v>
      </c>
      <c r="C1065" s="262" t="s">
        <v>47012</v>
      </c>
      <c r="D1065" s="70"/>
      <c r="E1065" s="578"/>
      <c r="F1065" s="123"/>
      <c r="G1065" s="683">
        <v>56714</v>
      </c>
      <c r="H1065" s="683">
        <v>56714</v>
      </c>
      <c r="I1065" s="668"/>
      <c r="J1065" s="223"/>
      <c r="K1065" s="578" t="s">
        <v>15</v>
      </c>
    </row>
    <row r="1066" spans="1:11" ht="33.75" x14ac:dyDescent="0.25">
      <c r="A1066" s="580">
        <v>1058</v>
      </c>
      <c r="B1066" s="263" t="s">
        <v>1104</v>
      </c>
      <c r="C1066" s="262" t="s">
        <v>47012</v>
      </c>
      <c r="D1066" s="70"/>
      <c r="E1066" s="578"/>
      <c r="F1066" s="123"/>
      <c r="G1066" s="683">
        <v>64932</v>
      </c>
      <c r="H1066" s="683">
        <v>64932</v>
      </c>
      <c r="I1066" s="668"/>
      <c r="J1066" s="223"/>
      <c r="K1066" s="578" t="s">
        <v>15</v>
      </c>
    </row>
    <row r="1067" spans="1:11" ht="33.75" x14ac:dyDescent="0.25">
      <c r="A1067" s="580">
        <v>1059</v>
      </c>
      <c r="B1067" s="263" t="s">
        <v>1177</v>
      </c>
      <c r="C1067" s="262" t="s">
        <v>47012</v>
      </c>
      <c r="D1067" s="70"/>
      <c r="E1067" s="578"/>
      <c r="F1067" s="123"/>
      <c r="G1067" s="683">
        <v>55188</v>
      </c>
      <c r="H1067" s="683">
        <v>55188</v>
      </c>
      <c r="I1067" s="668"/>
      <c r="J1067" s="223"/>
      <c r="K1067" s="578" t="s">
        <v>15</v>
      </c>
    </row>
    <row r="1068" spans="1:11" ht="33.75" x14ac:dyDescent="0.25">
      <c r="A1068" s="580">
        <v>1060</v>
      </c>
      <c r="B1068" s="263" t="s">
        <v>1167</v>
      </c>
      <c r="C1068" s="262" t="s">
        <v>47012</v>
      </c>
      <c r="D1068" s="70"/>
      <c r="E1068" s="578"/>
      <c r="F1068" s="123"/>
      <c r="G1068" s="683">
        <v>48037</v>
      </c>
      <c r="H1068" s="683">
        <v>48037</v>
      </c>
      <c r="I1068" s="668"/>
      <c r="J1068" s="223"/>
      <c r="K1068" s="578" t="s">
        <v>15</v>
      </c>
    </row>
    <row r="1069" spans="1:11" ht="33.75" x14ac:dyDescent="0.25">
      <c r="A1069" s="580">
        <v>1061</v>
      </c>
      <c r="B1069" s="263" t="s">
        <v>1110</v>
      </c>
      <c r="C1069" s="262" t="s">
        <v>47012</v>
      </c>
      <c r="D1069" s="70"/>
      <c r="E1069" s="578"/>
      <c r="F1069" s="123"/>
      <c r="G1069" s="683">
        <v>43508</v>
      </c>
      <c r="H1069" s="683">
        <v>43508</v>
      </c>
      <c r="I1069" s="668"/>
      <c r="J1069" s="223"/>
      <c r="K1069" s="578" t="s">
        <v>15</v>
      </c>
    </row>
    <row r="1070" spans="1:11" ht="33.75" x14ac:dyDescent="0.25">
      <c r="A1070" s="580">
        <v>1062</v>
      </c>
      <c r="B1070" s="263" t="s">
        <v>1165</v>
      </c>
      <c r="C1070" s="262" t="s">
        <v>47012</v>
      </c>
      <c r="D1070" s="70"/>
      <c r="E1070" s="578"/>
      <c r="F1070" s="123"/>
      <c r="G1070" s="683">
        <v>137307</v>
      </c>
      <c r="H1070" s="683">
        <v>137307</v>
      </c>
      <c r="I1070" s="668"/>
      <c r="J1070" s="223"/>
      <c r="K1070" s="578" t="s">
        <v>15</v>
      </c>
    </row>
    <row r="1071" spans="1:11" ht="33.75" x14ac:dyDescent="0.25">
      <c r="A1071" s="580">
        <v>1063</v>
      </c>
      <c r="B1071" s="263" t="s">
        <v>1107</v>
      </c>
      <c r="C1071" s="262" t="s">
        <v>47012</v>
      </c>
      <c r="D1071" s="70"/>
      <c r="E1071" s="578"/>
      <c r="F1071" s="123"/>
      <c r="G1071" s="683">
        <v>107466</v>
      </c>
      <c r="H1071" s="683">
        <v>107466</v>
      </c>
      <c r="I1071" s="668"/>
      <c r="J1071" s="223"/>
      <c r="K1071" s="578" t="s">
        <v>15</v>
      </c>
    </row>
    <row r="1072" spans="1:11" ht="33.75" x14ac:dyDescent="0.25">
      <c r="A1072" s="580">
        <v>1064</v>
      </c>
      <c r="B1072" s="263" t="s">
        <v>1142</v>
      </c>
      <c r="C1072" s="262" t="s">
        <v>47012</v>
      </c>
      <c r="D1072" s="70"/>
      <c r="E1072" s="578"/>
      <c r="F1072" s="123"/>
      <c r="G1072" s="683">
        <v>10737</v>
      </c>
      <c r="H1072" s="683">
        <v>10737</v>
      </c>
      <c r="I1072" s="668"/>
      <c r="J1072" s="223"/>
      <c r="K1072" s="578" t="s">
        <v>15</v>
      </c>
    </row>
    <row r="1073" spans="1:11" ht="33.75" x14ac:dyDescent="0.25">
      <c r="A1073" s="580">
        <v>1065</v>
      </c>
      <c r="B1073" s="263" t="s">
        <v>1196</v>
      </c>
      <c r="C1073" s="262" t="s">
        <v>47012</v>
      </c>
      <c r="D1073" s="70"/>
      <c r="E1073" s="578"/>
      <c r="F1073" s="123"/>
      <c r="G1073" s="683">
        <v>79578</v>
      </c>
      <c r="H1073" s="683">
        <v>75102.45</v>
      </c>
      <c r="I1073" s="668"/>
      <c r="J1073" s="223"/>
      <c r="K1073" s="578" t="s">
        <v>15</v>
      </c>
    </row>
    <row r="1074" spans="1:11" ht="33.75" x14ac:dyDescent="0.25">
      <c r="A1074" s="580">
        <v>1066</v>
      </c>
      <c r="B1074" s="263" t="s">
        <v>1121</v>
      </c>
      <c r="C1074" s="262" t="s">
        <v>47012</v>
      </c>
      <c r="D1074" s="70"/>
      <c r="E1074" s="578"/>
      <c r="F1074" s="123"/>
      <c r="G1074" s="683">
        <v>79578</v>
      </c>
      <c r="H1074" s="683">
        <v>75102.45</v>
      </c>
      <c r="I1074" s="668"/>
      <c r="J1074" s="223"/>
      <c r="K1074" s="578" t="s">
        <v>15</v>
      </c>
    </row>
    <row r="1075" spans="1:11" ht="33.75" x14ac:dyDescent="0.25">
      <c r="A1075" s="580">
        <v>1067</v>
      </c>
      <c r="B1075" s="263" t="s">
        <v>1120</v>
      </c>
      <c r="C1075" s="262" t="s">
        <v>47012</v>
      </c>
      <c r="D1075" s="70"/>
      <c r="E1075" s="578"/>
      <c r="F1075" s="123"/>
      <c r="G1075" s="683">
        <v>74424</v>
      </c>
      <c r="H1075" s="683">
        <v>68376.75</v>
      </c>
      <c r="I1075" s="668"/>
      <c r="J1075" s="223"/>
      <c r="K1075" s="578" t="s">
        <v>15</v>
      </c>
    </row>
    <row r="1076" spans="1:11" ht="33.75" x14ac:dyDescent="0.25">
      <c r="A1076" s="580">
        <v>1068</v>
      </c>
      <c r="B1076" s="263" t="s">
        <v>1103</v>
      </c>
      <c r="C1076" s="262" t="s">
        <v>47012</v>
      </c>
      <c r="D1076" s="70"/>
      <c r="E1076" s="578"/>
      <c r="F1076" s="123"/>
      <c r="G1076" s="683">
        <v>28153</v>
      </c>
      <c r="H1076" s="683">
        <v>25161.75</v>
      </c>
      <c r="I1076" s="668"/>
      <c r="J1076" s="223"/>
      <c r="K1076" s="578" t="s">
        <v>15</v>
      </c>
    </row>
    <row r="1077" spans="1:11" ht="33.75" x14ac:dyDescent="0.25">
      <c r="A1077" s="580">
        <v>1069</v>
      </c>
      <c r="B1077" s="263" t="s">
        <v>1194</v>
      </c>
      <c r="C1077" s="262" t="s">
        <v>47012</v>
      </c>
      <c r="D1077" s="70"/>
      <c r="E1077" s="578"/>
      <c r="F1077" s="123"/>
      <c r="G1077" s="683">
        <v>11594</v>
      </c>
      <c r="H1077" s="683">
        <v>11594</v>
      </c>
      <c r="I1077" s="668"/>
      <c r="J1077" s="223"/>
      <c r="K1077" s="578" t="s">
        <v>15</v>
      </c>
    </row>
    <row r="1078" spans="1:11" ht="33.75" x14ac:dyDescent="0.25">
      <c r="A1078" s="580">
        <v>1070</v>
      </c>
      <c r="B1078" s="263" t="s">
        <v>1160</v>
      </c>
      <c r="C1078" s="262" t="s">
        <v>47012</v>
      </c>
      <c r="D1078" s="70"/>
      <c r="E1078" s="578"/>
      <c r="F1078" s="123"/>
      <c r="G1078" s="683">
        <v>9722</v>
      </c>
      <c r="H1078" s="683">
        <v>9722</v>
      </c>
      <c r="I1078" s="668"/>
      <c r="J1078" s="223"/>
      <c r="K1078" s="578" t="s">
        <v>15</v>
      </c>
    </row>
    <row r="1079" spans="1:11" ht="33.75" x14ac:dyDescent="0.25">
      <c r="A1079" s="580">
        <v>1071</v>
      </c>
      <c r="B1079" s="263" t="s">
        <v>1184</v>
      </c>
      <c r="C1079" s="262" t="s">
        <v>47012</v>
      </c>
      <c r="D1079" s="70"/>
      <c r="E1079" s="578"/>
      <c r="F1079" s="123"/>
      <c r="G1079" s="683">
        <v>6116</v>
      </c>
      <c r="H1079" s="683">
        <v>4853.7</v>
      </c>
      <c r="I1079" s="668"/>
      <c r="J1079" s="223"/>
      <c r="K1079" s="578" t="s">
        <v>15</v>
      </c>
    </row>
    <row r="1080" spans="1:11" ht="33.75" x14ac:dyDescent="0.25">
      <c r="A1080" s="580">
        <v>1072</v>
      </c>
      <c r="B1080" s="263" t="s">
        <v>1150</v>
      </c>
      <c r="C1080" s="262" t="s">
        <v>47012</v>
      </c>
      <c r="D1080" s="70"/>
      <c r="E1080" s="578"/>
      <c r="F1080" s="123"/>
      <c r="G1080" s="683">
        <v>12477</v>
      </c>
      <c r="H1080" s="683">
        <v>11462.45</v>
      </c>
      <c r="I1080" s="668"/>
      <c r="J1080" s="223"/>
      <c r="K1080" s="578" t="s">
        <v>15</v>
      </c>
    </row>
    <row r="1081" spans="1:11" ht="33.75" x14ac:dyDescent="0.25">
      <c r="A1081" s="580">
        <v>1073</v>
      </c>
      <c r="B1081" s="263" t="s">
        <v>1159</v>
      </c>
      <c r="C1081" s="262" t="s">
        <v>47012</v>
      </c>
      <c r="D1081" s="70"/>
      <c r="E1081" s="578"/>
      <c r="F1081" s="123"/>
      <c r="G1081" s="683">
        <v>13277</v>
      </c>
      <c r="H1081" s="683">
        <v>11534.3</v>
      </c>
      <c r="I1081" s="668"/>
      <c r="J1081" s="223"/>
      <c r="K1081" s="578" t="s">
        <v>15</v>
      </c>
    </row>
    <row r="1082" spans="1:11" ht="33.75" x14ac:dyDescent="0.25">
      <c r="A1082" s="580">
        <v>1074</v>
      </c>
      <c r="B1082" s="263" t="s">
        <v>1178</v>
      </c>
      <c r="C1082" s="262" t="s">
        <v>47012</v>
      </c>
      <c r="D1082" s="70"/>
      <c r="E1082" s="578"/>
      <c r="F1082" s="123"/>
      <c r="G1082" s="683">
        <v>8092</v>
      </c>
      <c r="H1082" s="683">
        <v>7232.3</v>
      </c>
      <c r="I1082" s="668"/>
      <c r="J1082" s="223"/>
      <c r="K1082" s="578" t="s">
        <v>15</v>
      </c>
    </row>
    <row r="1083" spans="1:11" ht="33.75" x14ac:dyDescent="0.25">
      <c r="A1083" s="580">
        <v>1075</v>
      </c>
      <c r="B1083" s="263" t="s">
        <v>1148</v>
      </c>
      <c r="C1083" s="262" t="s">
        <v>47012</v>
      </c>
      <c r="D1083" s="70"/>
      <c r="E1083" s="578"/>
      <c r="F1083" s="123"/>
      <c r="G1083" s="683">
        <v>5217</v>
      </c>
      <c r="H1083" s="683">
        <v>4662.8500000000004</v>
      </c>
      <c r="I1083" s="668"/>
      <c r="J1083" s="223"/>
      <c r="K1083" s="578" t="s">
        <v>15</v>
      </c>
    </row>
    <row r="1084" spans="1:11" ht="33.75" x14ac:dyDescent="0.25">
      <c r="A1084" s="580">
        <v>1076</v>
      </c>
      <c r="B1084" s="263" t="s">
        <v>1131</v>
      </c>
      <c r="C1084" s="262" t="s">
        <v>47012</v>
      </c>
      <c r="D1084" s="70"/>
      <c r="E1084" s="578"/>
      <c r="F1084" s="123"/>
      <c r="G1084" s="683">
        <v>13214</v>
      </c>
      <c r="H1084" s="683">
        <v>9828.15</v>
      </c>
      <c r="I1084" s="668"/>
      <c r="J1084" s="223"/>
      <c r="K1084" s="578" t="s">
        <v>15</v>
      </c>
    </row>
    <row r="1085" spans="1:11" ht="33.75" x14ac:dyDescent="0.25">
      <c r="A1085" s="580">
        <v>1077</v>
      </c>
      <c r="B1085" s="263" t="s">
        <v>1152</v>
      </c>
      <c r="C1085" s="262" t="s">
        <v>47012</v>
      </c>
      <c r="D1085" s="70"/>
      <c r="E1085" s="578"/>
      <c r="F1085" s="123"/>
      <c r="G1085" s="683">
        <v>57927</v>
      </c>
      <c r="H1085" s="683">
        <v>57927</v>
      </c>
      <c r="I1085" s="668"/>
      <c r="J1085" s="223"/>
      <c r="K1085" s="578" t="s">
        <v>15</v>
      </c>
    </row>
    <row r="1086" spans="1:11" ht="33.75" x14ac:dyDescent="0.25">
      <c r="A1086" s="580">
        <v>1078</v>
      </c>
      <c r="B1086" s="263" t="s">
        <v>1173</v>
      </c>
      <c r="C1086" s="262" t="s">
        <v>47012</v>
      </c>
      <c r="D1086" s="70"/>
      <c r="E1086" s="578"/>
      <c r="F1086" s="123"/>
      <c r="G1086" s="683">
        <v>30056</v>
      </c>
      <c r="H1086" s="683">
        <v>28367.1</v>
      </c>
      <c r="I1086" s="668"/>
      <c r="J1086" s="223"/>
      <c r="K1086" s="578" t="s">
        <v>15</v>
      </c>
    </row>
    <row r="1087" spans="1:11" ht="33.75" x14ac:dyDescent="0.25">
      <c r="A1087" s="580">
        <v>1079</v>
      </c>
      <c r="B1087" s="263" t="s">
        <v>1140</v>
      </c>
      <c r="C1087" s="262" t="s">
        <v>47012</v>
      </c>
      <c r="D1087" s="70"/>
      <c r="E1087" s="578"/>
      <c r="F1087" s="123"/>
      <c r="G1087" s="683">
        <v>108526</v>
      </c>
      <c r="H1087" s="683">
        <v>108526</v>
      </c>
      <c r="I1087" s="668"/>
      <c r="J1087" s="223"/>
      <c r="K1087" s="578" t="s">
        <v>15</v>
      </c>
    </row>
    <row r="1088" spans="1:11" ht="33.75" x14ac:dyDescent="0.25">
      <c r="A1088" s="580">
        <v>1080</v>
      </c>
      <c r="B1088" s="263" t="s">
        <v>1157</v>
      </c>
      <c r="C1088" s="262" t="s">
        <v>47012</v>
      </c>
      <c r="D1088" s="70"/>
      <c r="E1088" s="578"/>
      <c r="F1088" s="123"/>
      <c r="G1088" s="683">
        <v>41054</v>
      </c>
      <c r="H1088" s="683">
        <v>39771.15</v>
      </c>
      <c r="I1088" s="668"/>
      <c r="J1088" s="223"/>
      <c r="K1088" s="578" t="s">
        <v>15</v>
      </c>
    </row>
    <row r="1089" spans="1:11" ht="33.75" x14ac:dyDescent="0.25">
      <c r="A1089" s="580">
        <v>1081</v>
      </c>
      <c r="B1089" s="263" t="s">
        <v>1193</v>
      </c>
      <c r="C1089" s="262" t="s">
        <v>47012</v>
      </c>
      <c r="D1089" s="70"/>
      <c r="E1089" s="578"/>
      <c r="F1089" s="123"/>
      <c r="G1089" s="683">
        <v>31363</v>
      </c>
      <c r="H1089" s="683">
        <v>31363</v>
      </c>
      <c r="I1089" s="668"/>
      <c r="J1089" s="223"/>
      <c r="K1089" s="578" t="s">
        <v>15</v>
      </c>
    </row>
    <row r="1090" spans="1:11" ht="33.75" x14ac:dyDescent="0.25">
      <c r="A1090" s="580">
        <v>1082</v>
      </c>
      <c r="B1090" s="263" t="s">
        <v>1151</v>
      </c>
      <c r="C1090" s="262" t="s">
        <v>47012</v>
      </c>
      <c r="D1090" s="70"/>
      <c r="E1090" s="578"/>
      <c r="F1090" s="123"/>
      <c r="G1090" s="683">
        <v>42967</v>
      </c>
      <c r="H1090" s="683">
        <v>42967</v>
      </c>
      <c r="I1090" s="668"/>
      <c r="J1090" s="223"/>
      <c r="K1090" s="578" t="s">
        <v>15</v>
      </c>
    </row>
    <row r="1091" spans="1:11" ht="33.75" x14ac:dyDescent="0.25">
      <c r="A1091" s="580">
        <v>1083</v>
      </c>
      <c r="B1091" s="263" t="s">
        <v>1172</v>
      </c>
      <c r="C1091" s="262" t="s">
        <v>47012</v>
      </c>
      <c r="D1091" s="70"/>
      <c r="E1091" s="578"/>
      <c r="F1091" s="123"/>
      <c r="G1091" s="683">
        <v>56662</v>
      </c>
      <c r="H1091" s="683">
        <v>56662</v>
      </c>
      <c r="I1091" s="668"/>
      <c r="J1091" s="223"/>
      <c r="K1091" s="578" t="s">
        <v>15</v>
      </c>
    </row>
    <row r="1092" spans="1:11" ht="33.75" x14ac:dyDescent="0.25">
      <c r="A1092" s="580">
        <v>1084</v>
      </c>
      <c r="B1092" s="263" t="s">
        <v>1195</v>
      </c>
      <c r="C1092" s="262" t="s">
        <v>47012</v>
      </c>
      <c r="D1092" s="70"/>
      <c r="E1092" s="578"/>
      <c r="F1092" s="123"/>
      <c r="G1092" s="683">
        <v>14092</v>
      </c>
      <c r="H1092" s="683">
        <v>14092</v>
      </c>
      <c r="I1092" s="668"/>
      <c r="J1092" s="223"/>
      <c r="K1092" s="578" t="s">
        <v>15</v>
      </c>
    </row>
    <row r="1093" spans="1:11" ht="45" x14ac:dyDescent="0.25">
      <c r="A1093" s="580">
        <v>1085</v>
      </c>
      <c r="B1093" s="263" t="s">
        <v>1118</v>
      </c>
      <c r="C1093" s="262" t="s">
        <v>47012</v>
      </c>
      <c r="D1093" s="70" t="s">
        <v>46429</v>
      </c>
      <c r="E1093" s="578"/>
      <c r="F1093" s="123"/>
      <c r="G1093" s="683">
        <v>13371</v>
      </c>
      <c r="H1093" s="683">
        <v>11533.3</v>
      </c>
      <c r="I1093" s="668"/>
      <c r="J1093" s="223"/>
      <c r="K1093" s="578" t="s">
        <v>15</v>
      </c>
    </row>
    <row r="1094" spans="1:11" ht="45" x14ac:dyDescent="0.25">
      <c r="A1094" s="580">
        <v>1086</v>
      </c>
      <c r="B1094" s="263" t="s">
        <v>1146</v>
      </c>
      <c r="C1094" s="262" t="s">
        <v>47012</v>
      </c>
      <c r="D1094" s="70" t="s">
        <v>46429</v>
      </c>
      <c r="E1094" s="578"/>
      <c r="F1094" s="123"/>
      <c r="G1094" s="683">
        <v>54456</v>
      </c>
      <c r="H1094" s="683">
        <v>47446.75</v>
      </c>
      <c r="I1094" s="668"/>
      <c r="J1094" s="223"/>
      <c r="K1094" s="578" t="s">
        <v>15</v>
      </c>
    </row>
    <row r="1095" spans="1:11" ht="45" x14ac:dyDescent="0.25">
      <c r="A1095" s="580">
        <v>1087</v>
      </c>
      <c r="B1095" s="263" t="s">
        <v>1155</v>
      </c>
      <c r="C1095" s="262" t="s">
        <v>47012</v>
      </c>
      <c r="D1095" s="70" t="s">
        <v>46429</v>
      </c>
      <c r="E1095" s="578"/>
      <c r="F1095" s="123"/>
      <c r="G1095" s="683">
        <v>46678</v>
      </c>
      <c r="H1095" s="683">
        <v>40104.75</v>
      </c>
      <c r="I1095" s="668"/>
      <c r="J1095" s="223"/>
      <c r="K1095" s="578" t="s">
        <v>15</v>
      </c>
    </row>
    <row r="1096" spans="1:11" ht="45" x14ac:dyDescent="0.25">
      <c r="A1096" s="580">
        <v>1088</v>
      </c>
      <c r="B1096" s="263" t="s">
        <v>1171</v>
      </c>
      <c r="C1096" s="262" t="s">
        <v>47012</v>
      </c>
      <c r="D1096" s="70" t="s">
        <v>46429</v>
      </c>
      <c r="E1096" s="578"/>
      <c r="F1096" s="123"/>
      <c r="G1096" s="683">
        <v>25958</v>
      </c>
      <c r="H1096" s="683">
        <v>20442.400000000001</v>
      </c>
      <c r="I1096" s="668"/>
      <c r="J1096" s="223"/>
      <c r="K1096" s="578" t="s">
        <v>15</v>
      </c>
    </row>
    <row r="1097" spans="1:11" ht="45" x14ac:dyDescent="0.25">
      <c r="A1097" s="580">
        <v>1089</v>
      </c>
      <c r="B1097" s="263" t="s">
        <v>1145</v>
      </c>
      <c r="C1097" s="262" t="s">
        <v>47012</v>
      </c>
      <c r="D1097" s="70" t="s">
        <v>46429</v>
      </c>
      <c r="E1097" s="578"/>
      <c r="F1097" s="123"/>
      <c r="G1097" s="683">
        <v>42016</v>
      </c>
      <c r="H1097" s="683">
        <v>32386.15</v>
      </c>
      <c r="I1097" s="668"/>
      <c r="J1097" s="223"/>
      <c r="K1097" s="578" t="s">
        <v>15</v>
      </c>
    </row>
    <row r="1098" spans="1:11" ht="45" x14ac:dyDescent="0.25">
      <c r="A1098" s="580">
        <v>1090</v>
      </c>
      <c r="B1098" s="263" t="s">
        <v>1170</v>
      </c>
      <c r="C1098" s="262" t="s">
        <v>47012</v>
      </c>
      <c r="D1098" s="70" t="s">
        <v>46429</v>
      </c>
      <c r="E1098" s="578"/>
      <c r="F1098" s="123"/>
      <c r="G1098" s="683">
        <v>38357</v>
      </c>
      <c r="H1098" s="683">
        <v>29966.05</v>
      </c>
      <c r="I1098" s="668"/>
      <c r="J1098" s="223"/>
      <c r="K1098" s="578" t="s">
        <v>15</v>
      </c>
    </row>
    <row r="1099" spans="1:11" ht="45" x14ac:dyDescent="0.25">
      <c r="A1099" s="580">
        <v>1091</v>
      </c>
      <c r="B1099" s="263" t="s">
        <v>1186</v>
      </c>
      <c r="C1099" s="262" t="s">
        <v>47012</v>
      </c>
      <c r="D1099" s="70" t="s">
        <v>46429</v>
      </c>
      <c r="E1099" s="578"/>
      <c r="F1099" s="123"/>
      <c r="G1099" s="683">
        <v>27641</v>
      </c>
      <c r="H1099" s="683">
        <v>18946.45</v>
      </c>
      <c r="I1099" s="668"/>
      <c r="J1099" s="223"/>
      <c r="K1099" s="578" t="s">
        <v>15</v>
      </c>
    </row>
    <row r="1100" spans="1:11" ht="45" x14ac:dyDescent="0.25">
      <c r="A1100" s="580">
        <v>1092</v>
      </c>
      <c r="B1100" s="263" t="s">
        <v>1138</v>
      </c>
      <c r="C1100" s="262" t="s">
        <v>47012</v>
      </c>
      <c r="D1100" s="70" t="s">
        <v>46429</v>
      </c>
      <c r="E1100" s="578"/>
      <c r="F1100" s="123"/>
      <c r="G1100" s="683">
        <v>7433</v>
      </c>
      <c r="H1100" s="683">
        <v>5776.95</v>
      </c>
      <c r="I1100" s="668"/>
      <c r="J1100" s="223"/>
      <c r="K1100" s="578" t="s">
        <v>15</v>
      </c>
    </row>
    <row r="1101" spans="1:11" ht="45" x14ac:dyDescent="0.25">
      <c r="A1101" s="580">
        <v>1093</v>
      </c>
      <c r="B1101" s="263" t="s">
        <v>1141</v>
      </c>
      <c r="C1101" s="262" t="s">
        <v>47012</v>
      </c>
      <c r="D1101" s="70" t="s">
        <v>46429</v>
      </c>
      <c r="E1101" s="578"/>
      <c r="F1101" s="123"/>
      <c r="G1101" s="683">
        <v>10726</v>
      </c>
      <c r="H1101" s="683">
        <v>8447.25</v>
      </c>
      <c r="I1101" s="668"/>
      <c r="J1101" s="223"/>
      <c r="K1101" s="578" t="s">
        <v>15</v>
      </c>
    </row>
    <row r="1102" spans="1:11" ht="45" x14ac:dyDescent="0.25">
      <c r="A1102" s="580">
        <v>1094</v>
      </c>
      <c r="B1102" s="263" t="s">
        <v>1123</v>
      </c>
      <c r="C1102" s="262" t="s">
        <v>47012</v>
      </c>
      <c r="D1102" s="70" t="s">
        <v>46429</v>
      </c>
      <c r="E1102" s="578"/>
      <c r="F1102" s="123"/>
      <c r="G1102" s="683">
        <v>8311</v>
      </c>
      <c r="H1102" s="683">
        <v>6492.05</v>
      </c>
      <c r="I1102" s="668"/>
      <c r="J1102" s="223"/>
      <c r="K1102" s="578" t="s">
        <v>15</v>
      </c>
    </row>
    <row r="1103" spans="1:11" ht="33.75" x14ac:dyDescent="0.25">
      <c r="A1103" s="580">
        <v>1095</v>
      </c>
      <c r="B1103" s="263" t="s">
        <v>1183</v>
      </c>
      <c r="C1103" s="262" t="s">
        <v>47012</v>
      </c>
      <c r="D1103" s="70"/>
      <c r="E1103" s="578"/>
      <c r="F1103" s="123"/>
      <c r="G1103" s="683">
        <v>7098</v>
      </c>
      <c r="H1103" s="683">
        <v>6255.45</v>
      </c>
      <c r="I1103" s="668"/>
      <c r="J1103" s="223"/>
      <c r="K1103" s="578" t="s">
        <v>15</v>
      </c>
    </row>
    <row r="1104" spans="1:11" ht="33.75" x14ac:dyDescent="0.25">
      <c r="A1104" s="580">
        <v>1096</v>
      </c>
      <c r="B1104" s="263" t="s">
        <v>1192</v>
      </c>
      <c r="C1104" s="262" t="s">
        <v>47012</v>
      </c>
      <c r="D1104" s="70"/>
      <c r="E1104" s="578"/>
      <c r="F1104" s="123"/>
      <c r="G1104" s="683">
        <v>8259</v>
      </c>
      <c r="H1104" s="683">
        <v>6453.55</v>
      </c>
      <c r="I1104" s="668"/>
      <c r="J1104" s="223"/>
      <c r="K1104" s="578" t="s">
        <v>15</v>
      </c>
    </row>
    <row r="1105" spans="1:11" ht="33.75" x14ac:dyDescent="0.25">
      <c r="A1105" s="580">
        <v>1097</v>
      </c>
      <c r="B1105" s="263" t="s">
        <v>1102</v>
      </c>
      <c r="C1105" s="262" t="s">
        <v>47012</v>
      </c>
      <c r="D1105" s="70"/>
      <c r="E1105" s="578"/>
      <c r="F1105" s="123"/>
      <c r="G1105" s="683">
        <v>7684</v>
      </c>
      <c r="H1105" s="683">
        <v>6003.55</v>
      </c>
      <c r="I1105" s="668"/>
      <c r="J1105" s="223"/>
      <c r="K1105" s="578" t="s">
        <v>15</v>
      </c>
    </row>
    <row r="1106" spans="1:11" ht="33.75" x14ac:dyDescent="0.25">
      <c r="A1106" s="580">
        <v>1098</v>
      </c>
      <c r="B1106" s="263" t="s">
        <v>1162</v>
      </c>
      <c r="C1106" s="262" t="s">
        <v>47012</v>
      </c>
      <c r="D1106" s="70"/>
      <c r="E1106" s="578"/>
      <c r="F1106" s="123"/>
      <c r="G1106" s="683">
        <v>8175</v>
      </c>
      <c r="H1106" s="683">
        <v>8175</v>
      </c>
      <c r="I1106" s="668"/>
      <c r="J1106" s="223"/>
      <c r="K1106" s="578" t="s">
        <v>15</v>
      </c>
    </row>
    <row r="1107" spans="1:11" ht="33.75" x14ac:dyDescent="0.25">
      <c r="A1107" s="580">
        <v>1099</v>
      </c>
      <c r="B1107" s="263" t="s">
        <v>1185</v>
      </c>
      <c r="C1107" s="262" t="s">
        <v>47012</v>
      </c>
      <c r="D1107" s="70"/>
      <c r="E1107" s="578"/>
      <c r="F1107" s="123"/>
      <c r="G1107" s="683">
        <v>10914</v>
      </c>
      <c r="H1107" s="683">
        <v>10437.700000000001</v>
      </c>
      <c r="I1107" s="668"/>
      <c r="J1107" s="223"/>
      <c r="K1107" s="578" t="s">
        <v>15</v>
      </c>
    </row>
    <row r="1108" spans="1:11" ht="33.75" x14ac:dyDescent="0.25">
      <c r="A1108" s="580">
        <v>1100</v>
      </c>
      <c r="B1108" s="263" t="s">
        <v>1176</v>
      </c>
      <c r="C1108" s="262" t="s">
        <v>47012</v>
      </c>
      <c r="D1108" s="70"/>
      <c r="E1108" s="578"/>
      <c r="F1108" s="123"/>
      <c r="G1108" s="683">
        <v>2237</v>
      </c>
      <c r="H1108" s="683">
        <v>2237</v>
      </c>
      <c r="I1108" s="668"/>
      <c r="J1108" s="223"/>
      <c r="K1108" s="578" t="s">
        <v>15</v>
      </c>
    </row>
    <row r="1109" spans="1:11" ht="33.75" x14ac:dyDescent="0.25">
      <c r="A1109" s="580">
        <v>1101</v>
      </c>
      <c r="B1109" s="263" t="s">
        <v>1182</v>
      </c>
      <c r="C1109" s="262" t="s">
        <v>47012</v>
      </c>
      <c r="D1109" s="70"/>
      <c r="E1109" s="578"/>
      <c r="F1109" s="123"/>
      <c r="G1109" s="683">
        <v>12869</v>
      </c>
      <c r="H1109" s="683">
        <v>10375.549999999999</v>
      </c>
      <c r="I1109" s="668"/>
      <c r="J1109" s="223"/>
      <c r="K1109" s="578" t="s">
        <v>15</v>
      </c>
    </row>
    <row r="1110" spans="1:11" ht="33.75" x14ac:dyDescent="0.25">
      <c r="A1110" s="580">
        <v>1102</v>
      </c>
      <c r="B1110" s="263" t="s">
        <v>1149</v>
      </c>
      <c r="C1110" s="262" t="s">
        <v>47012</v>
      </c>
      <c r="D1110" s="70"/>
      <c r="E1110" s="578"/>
      <c r="F1110" s="123"/>
      <c r="G1110" s="683">
        <v>12792</v>
      </c>
      <c r="H1110" s="683">
        <v>11272.75</v>
      </c>
      <c r="I1110" s="668"/>
      <c r="J1110" s="223"/>
      <c r="K1110" s="578" t="s">
        <v>15</v>
      </c>
    </row>
    <row r="1111" spans="1:11" ht="33.75" x14ac:dyDescent="0.25">
      <c r="A1111" s="580">
        <v>1103</v>
      </c>
      <c r="B1111" s="263" t="s">
        <v>1117</v>
      </c>
      <c r="C1111" s="262" t="s">
        <v>47012</v>
      </c>
      <c r="D1111" s="70"/>
      <c r="E1111" s="578"/>
      <c r="F1111" s="123"/>
      <c r="G1111" s="683">
        <v>8176</v>
      </c>
      <c r="H1111" s="683">
        <v>8176</v>
      </c>
      <c r="I1111" s="668"/>
      <c r="J1111" s="223"/>
      <c r="K1111" s="578" t="s">
        <v>15</v>
      </c>
    </row>
    <row r="1112" spans="1:11" ht="33.75" x14ac:dyDescent="0.25">
      <c r="A1112" s="580">
        <v>1104</v>
      </c>
      <c r="B1112" s="263" t="s">
        <v>1134</v>
      </c>
      <c r="C1112" s="262" t="s">
        <v>47012</v>
      </c>
      <c r="D1112" s="70"/>
      <c r="E1112" s="578"/>
      <c r="F1112" s="123"/>
      <c r="G1112" s="683">
        <v>4785</v>
      </c>
      <c r="H1112" s="683">
        <v>3858.35</v>
      </c>
      <c r="I1112" s="668"/>
      <c r="J1112" s="223"/>
      <c r="K1112" s="578" t="s">
        <v>15</v>
      </c>
    </row>
    <row r="1113" spans="1:11" ht="33.75" x14ac:dyDescent="0.25">
      <c r="A1113" s="580">
        <v>1105</v>
      </c>
      <c r="B1113" s="263" t="s">
        <v>1175</v>
      </c>
      <c r="C1113" s="262" t="s">
        <v>47012</v>
      </c>
      <c r="D1113" s="70"/>
      <c r="E1113" s="578"/>
      <c r="F1113" s="123"/>
      <c r="G1113" s="683">
        <v>12653</v>
      </c>
      <c r="H1113" s="683">
        <v>9644.7999999999993</v>
      </c>
      <c r="I1113" s="668"/>
      <c r="J1113" s="223"/>
      <c r="K1113" s="578" t="s">
        <v>15</v>
      </c>
    </row>
    <row r="1114" spans="1:11" ht="33.75" x14ac:dyDescent="0.25">
      <c r="A1114" s="580">
        <v>1106</v>
      </c>
      <c r="B1114" s="263" t="s">
        <v>1119</v>
      </c>
      <c r="C1114" s="262" t="s">
        <v>47012</v>
      </c>
      <c r="D1114" s="70"/>
      <c r="E1114" s="578"/>
      <c r="F1114" s="123"/>
      <c r="G1114" s="683">
        <v>3345</v>
      </c>
      <c r="H1114" s="683">
        <v>2972.35</v>
      </c>
      <c r="I1114" s="668"/>
      <c r="J1114" s="223"/>
      <c r="K1114" s="578" t="s">
        <v>15</v>
      </c>
    </row>
    <row r="1115" spans="1:11" ht="33.75" x14ac:dyDescent="0.25">
      <c r="A1115" s="580">
        <v>1107</v>
      </c>
      <c r="B1115" s="263" t="s">
        <v>1161</v>
      </c>
      <c r="C1115" s="262" t="s">
        <v>47012</v>
      </c>
      <c r="D1115" s="70"/>
      <c r="E1115" s="578"/>
      <c r="F1115" s="123"/>
      <c r="G1115" s="683">
        <v>13591</v>
      </c>
      <c r="H1115" s="683">
        <v>9010.0499999999993</v>
      </c>
      <c r="I1115" s="668"/>
      <c r="J1115" s="223"/>
      <c r="K1115" s="578" t="s">
        <v>15</v>
      </c>
    </row>
    <row r="1116" spans="1:11" ht="33.75" x14ac:dyDescent="0.25">
      <c r="A1116" s="580">
        <v>1108</v>
      </c>
      <c r="B1116" s="263" t="s">
        <v>1166</v>
      </c>
      <c r="C1116" s="262" t="s">
        <v>47012</v>
      </c>
      <c r="D1116" s="70"/>
      <c r="E1116" s="578"/>
      <c r="F1116" s="123"/>
      <c r="G1116" s="683">
        <v>14636</v>
      </c>
      <c r="H1116" s="683">
        <v>12255.07</v>
      </c>
      <c r="I1116" s="668"/>
      <c r="J1116" s="223"/>
      <c r="K1116" s="578" t="s">
        <v>15</v>
      </c>
    </row>
    <row r="1117" spans="1:11" ht="33.75" x14ac:dyDescent="0.25">
      <c r="A1117" s="580">
        <v>1109</v>
      </c>
      <c r="B1117" s="263" t="s">
        <v>1122</v>
      </c>
      <c r="C1117" s="262" t="s">
        <v>47012</v>
      </c>
      <c r="D1117" s="70"/>
      <c r="E1117" s="578"/>
      <c r="F1117" s="123"/>
      <c r="G1117" s="683">
        <v>2064</v>
      </c>
      <c r="H1117" s="683">
        <v>1733.5</v>
      </c>
      <c r="I1117" s="668"/>
      <c r="J1117" s="223"/>
      <c r="K1117" s="578" t="s">
        <v>15</v>
      </c>
    </row>
    <row r="1118" spans="1:11" ht="33.75" x14ac:dyDescent="0.25">
      <c r="A1118" s="580">
        <v>1110</v>
      </c>
      <c r="B1118" s="263" t="s">
        <v>1126</v>
      </c>
      <c r="C1118" s="262" t="s">
        <v>47012</v>
      </c>
      <c r="D1118" s="70"/>
      <c r="E1118" s="578"/>
      <c r="F1118" s="123"/>
      <c r="G1118" s="683">
        <v>7517</v>
      </c>
      <c r="H1118" s="683">
        <v>7517</v>
      </c>
      <c r="I1118" s="668"/>
      <c r="J1118" s="223"/>
      <c r="K1118" s="578" t="s">
        <v>15</v>
      </c>
    </row>
    <row r="1119" spans="1:11" ht="33.75" x14ac:dyDescent="0.25">
      <c r="A1119" s="580">
        <v>1111</v>
      </c>
      <c r="B1119" s="263" t="s">
        <v>1129</v>
      </c>
      <c r="C1119" s="262" t="s">
        <v>47012</v>
      </c>
      <c r="D1119" s="70"/>
      <c r="E1119" s="578"/>
      <c r="F1119" s="123"/>
      <c r="G1119" s="683">
        <v>5060</v>
      </c>
      <c r="H1119" s="683">
        <v>4236.7</v>
      </c>
      <c r="I1119" s="668"/>
      <c r="J1119" s="223"/>
      <c r="K1119" s="578" t="s">
        <v>15</v>
      </c>
    </row>
    <row r="1120" spans="1:11" ht="33.75" x14ac:dyDescent="0.25">
      <c r="A1120" s="580">
        <v>1112</v>
      </c>
      <c r="B1120" s="263" t="s">
        <v>1105</v>
      </c>
      <c r="C1120" s="262" t="s">
        <v>47012</v>
      </c>
      <c r="D1120" s="70"/>
      <c r="E1120" s="578"/>
      <c r="F1120" s="123"/>
      <c r="G1120" s="683">
        <v>10993</v>
      </c>
      <c r="H1120" s="683">
        <v>8382.5</v>
      </c>
      <c r="I1120" s="668"/>
      <c r="J1120" s="223"/>
      <c r="K1120" s="578" t="s">
        <v>15</v>
      </c>
    </row>
    <row r="1121" spans="1:11" ht="33.75" x14ac:dyDescent="0.25">
      <c r="A1121" s="580">
        <v>1113</v>
      </c>
      <c r="B1121" s="263" t="s">
        <v>1111</v>
      </c>
      <c r="C1121" s="262" t="s">
        <v>47012</v>
      </c>
      <c r="D1121" s="70"/>
      <c r="E1121" s="578"/>
      <c r="F1121" s="123"/>
      <c r="G1121" s="683">
        <v>15514</v>
      </c>
      <c r="H1121" s="683">
        <v>9501.6</v>
      </c>
      <c r="I1121" s="668"/>
      <c r="J1121" s="223"/>
      <c r="K1121" s="578" t="s">
        <v>15</v>
      </c>
    </row>
    <row r="1122" spans="1:11" ht="33.75" x14ac:dyDescent="0.25">
      <c r="A1122" s="580">
        <v>1114</v>
      </c>
      <c r="B1122" s="263" t="s">
        <v>1133</v>
      </c>
      <c r="C1122" s="262" t="s">
        <v>47012</v>
      </c>
      <c r="D1122" s="70"/>
      <c r="E1122" s="578"/>
      <c r="F1122" s="123"/>
      <c r="G1122" s="683">
        <v>7715</v>
      </c>
      <c r="H1122" s="683">
        <v>6461.85</v>
      </c>
      <c r="I1122" s="668"/>
      <c r="J1122" s="223"/>
      <c r="K1122" s="578" t="s">
        <v>15</v>
      </c>
    </row>
    <row r="1123" spans="1:11" ht="33.75" x14ac:dyDescent="0.25">
      <c r="A1123" s="580">
        <v>1115</v>
      </c>
      <c r="B1123" s="263" t="s">
        <v>1112</v>
      </c>
      <c r="C1123" s="262" t="s">
        <v>47012</v>
      </c>
      <c r="D1123" s="70"/>
      <c r="E1123" s="578"/>
      <c r="F1123" s="123"/>
      <c r="G1123" s="683">
        <v>42444</v>
      </c>
      <c r="H1123" s="683">
        <v>33426.65</v>
      </c>
      <c r="I1123" s="668"/>
      <c r="J1123" s="223"/>
      <c r="K1123" s="578" t="s">
        <v>15</v>
      </c>
    </row>
    <row r="1124" spans="1:11" ht="33.75" x14ac:dyDescent="0.25">
      <c r="A1124" s="580">
        <v>1116</v>
      </c>
      <c r="B1124" s="263" t="s">
        <v>1125</v>
      </c>
      <c r="C1124" s="262" t="s">
        <v>47012</v>
      </c>
      <c r="D1124" s="70"/>
      <c r="E1124" s="578"/>
      <c r="F1124" s="123"/>
      <c r="G1124" s="683">
        <v>7496</v>
      </c>
      <c r="H1124" s="683">
        <v>5154.1000000000004</v>
      </c>
      <c r="I1124" s="668"/>
      <c r="J1124" s="223"/>
      <c r="K1124" s="578" t="s">
        <v>15</v>
      </c>
    </row>
    <row r="1125" spans="1:11" ht="33.75" x14ac:dyDescent="0.25">
      <c r="A1125" s="580">
        <v>1117</v>
      </c>
      <c r="B1125" s="263" t="s">
        <v>1115</v>
      </c>
      <c r="C1125" s="262" t="s">
        <v>47012</v>
      </c>
      <c r="D1125" s="70"/>
      <c r="E1125" s="578"/>
      <c r="F1125" s="123"/>
      <c r="G1125" s="683">
        <v>6722</v>
      </c>
      <c r="H1125" s="683">
        <v>4956</v>
      </c>
      <c r="I1125" s="668"/>
      <c r="J1125" s="223"/>
      <c r="K1125" s="578" t="s">
        <v>15</v>
      </c>
    </row>
    <row r="1126" spans="1:11" ht="33.75" x14ac:dyDescent="0.25">
      <c r="A1126" s="580">
        <v>1118</v>
      </c>
      <c r="B1126" s="263" t="s">
        <v>1188</v>
      </c>
      <c r="C1126" s="262" t="s">
        <v>47012</v>
      </c>
      <c r="D1126" s="70"/>
      <c r="E1126" s="578"/>
      <c r="F1126" s="123"/>
      <c r="G1126" s="683">
        <v>8427</v>
      </c>
      <c r="H1126" s="683">
        <v>5846.8</v>
      </c>
      <c r="I1126" s="668"/>
      <c r="J1126" s="223"/>
      <c r="K1126" s="578" t="s">
        <v>15</v>
      </c>
    </row>
    <row r="1127" spans="1:11" ht="33.75" x14ac:dyDescent="0.25">
      <c r="A1127" s="580">
        <v>1119</v>
      </c>
      <c r="B1127" s="263" t="s">
        <v>1143</v>
      </c>
      <c r="C1127" s="262" t="s">
        <v>47012</v>
      </c>
      <c r="D1127" s="70"/>
      <c r="E1127" s="578"/>
      <c r="F1127" s="123"/>
      <c r="G1127" s="683">
        <v>6722</v>
      </c>
      <c r="H1127" s="683">
        <v>5349</v>
      </c>
      <c r="I1127" s="668"/>
      <c r="J1127" s="223"/>
      <c r="K1127" s="578" t="s">
        <v>15</v>
      </c>
    </row>
    <row r="1128" spans="1:11" ht="33.75" x14ac:dyDescent="0.25">
      <c r="A1128" s="580">
        <v>1120</v>
      </c>
      <c r="B1128" s="263" t="s">
        <v>1158</v>
      </c>
      <c r="C1128" s="262" t="s">
        <v>47012</v>
      </c>
      <c r="D1128" s="70"/>
      <c r="E1128" s="578"/>
      <c r="F1128" s="123"/>
      <c r="G1128" s="683">
        <v>203506</v>
      </c>
      <c r="H1128" s="683">
        <v>199696.51</v>
      </c>
      <c r="I1128" s="668"/>
      <c r="J1128" s="223"/>
      <c r="K1128" s="578" t="s">
        <v>15</v>
      </c>
    </row>
    <row r="1129" spans="1:11" ht="33.75" x14ac:dyDescent="0.25">
      <c r="A1129" s="580">
        <v>1121</v>
      </c>
      <c r="B1129" s="263" t="s">
        <v>1169</v>
      </c>
      <c r="C1129" s="262" t="s">
        <v>47012</v>
      </c>
      <c r="D1129" s="70"/>
      <c r="E1129" s="578"/>
      <c r="F1129" s="123"/>
      <c r="G1129" s="683">
        <v>9095</v>
      </c>
      <c r="H1129" s="683">
        <v>7617.25</v>
      </c>
      <c r="I1129" s="668"/>
      <c r="J1129" s="223"/>
      <c r="K1129" s="578" t="s">
        <v>15</v>
      </c>
    </row>
    <row r="1130" spans="1:11" ht="33.75" x14ac:dyDescent="0.25">
      <c r="A1130" s="580">
        <v>1122</v>
      </c>
      <c r="B1130" s="263" t="s">
        <v>1189</v>
      </c>
      <c r="C1130" s="262" t="s">
        <v>47012</v>
      </c>
      <c r="D1130" s="70"/>
      <c r="E1130" s="578"/>
      <c r="F1130" s="123"/>
      <c r="G1130" s="683">
        <v>22330</v>
      </c>
      <c r="H1130" s="683">
        <v>22330</v>
      </c>
      <c r="I1130" s="668"/>
      <c r="J1130" s="223"/>
      <c r="K1130" s="578" t="s">
        <v>15</v>
      </c>
    </row>
    <row r="1131" spans="1:11" ht="33.75" x14ac:dyDescent="0.25">
      <c r="A1131" s="580">
        <v>1123</v>
      </c>
      <c r="B1131" s="263" t="s">
        <v>1113</v>
      </c>
      <c r="C1131" s="262" t="s">
        <v>47012</v>
      </c>
      <c r="D1131" s="70"/>
      <c r="E1131" s="578"/>
      <c r="F1131" s="123"/>
      <c r="G1131" s="683">
        <v>29000</v>
      </c>
      <c r="H1131" s="683">
        <v>29000</v>
      </c>
      <c r="I1131" s="668"/>
      <c r="J1131" s="223"/>
      <c r="K1131" s="578" t="s">
        <v>15</v>
      </c>
    </row>
    <row r="1132" spans="1:11" ht="33.75" x14ac:dyDescent="0.25">
      <c r="A1132" s="580">
        <v>1124</v>
      </c>
      <c r="B1132" s="263" t="s">
        <v>1124</v>
      </c>
      <c r="C1132" s="262" t="s">
        <v>47012</v>
      </c>
      <c r="D1132" s="70"/>
      <c r="E1132" s="578"/>
      <c r="F1132" s="123"/>
      <c r="G1132" s="683">
        <v>26125</v>
      </c>
      <c r="H1132" s="683">
        <v>26125</v>
      </c>
      <c r="I1132" s="668"/>
      <c r="J1132" s="223"/>
      <c r="K1132" s="578" t="s">
        <v>15</v>
      </c>
    </row>
    <row r="1133" spans="1:11" ht="33.75" x14ac:dyDescent="0.25">
      <c r="A1133" s="580">
        <v>1125</v>
      </c>
      <c r="B1133" s="263" t="s">
        <v>1154</v>
      </c>
      <c r="C1133" s="262" t="s">
        <v>47012</v>
      </c>
      <c r="D1133" s="70"/>
      <c r="E1133" s="578"/>
      <c r="F1133" s="123"/>
      <c r="G1133" s="683">
        <v>23313</v>
      </c>
      <c r="H1133" s="683">
        <v>23313</v>
      </c>
      <c r="I1133" s="668"/>
      <c r="J1133" s="223"/>
      <c r="K1133" s="578" t="s">
        <v>15</v>
      </c>
    </row>
    <row r="1134" spans="1:11" ht="33.75" x14ac:dyDescent="0.25">
      <c r="A1134" s="580">
        <v>1126</v>
      </c>
      <c r="B1134" s="263" t="s">
        <v>1136</v>
      </c>
      <c r="C1134" s="262" t="s">
        <v>47012</v>
      </c>
      <c r="D1134" s="70"/>
      <c r="E1134" s="578"/>
      <c r="F1134" s="123"/>
      <c r="G1134" s="683">
        <v>11249</v>
      </c>
      <c r="H1134" s="683">
        <v>11249</v>
      </c>
      <c r="I1134" s="668"/>
      <c r="J1134" s="223"/>
      <c r="K1134" s="578" t="s">
        <v>15</v>
      </c>
    </row>
    <row r="1135" spans="1:11" ht="33.75" x14ac:dyDescent="0.25">
      <c r="A1135" s="580">
        <v>1127</v>
      </c>
      <c r="B1135" s="263" t="s">
        <v>1109</v>
      </c>
      <c r="C1135" s="262" t="s">
        <v>47012</v>
      </c>
      <c r="D1135" s="70"/>
      <c r="E1135" s="578"/>
      <c r="F1135" s="123"/>
      <c r="G1135" s="683">
        <v>30474</v>
      </c>
      <c r="H1135" s="683">
        <v>30474</v>
      </c>
      <c r="I1135" s="668"/>
      <c r="J1135" s="223"/>
      <c r="K1135" s="578" t="s">
        <v>15</v>
      </c>
    </row>
    <row r="1136" spans="1:11" ht="33.75" x14ac:dyDescent="0.25">
      <c r="A1136" s="580">
        <v>1128</v>
      </c>
      <c r="B1136" s="263" t="s">
        <v>1132</v>
      </c>
      <c r="C1136" s="262" t="s">
        <v>47012</v>
      </c>
      <c r="D1136" s="70"/>
      <c r="E1136" s="578"/>
      <c r="F1136" s="123"/>
      <c r="G1136" s="683">
        <v>67326</v>
      </c>
      <c r="H1136" s="683">
        <v>67326</v>
      </c>
      <c r="I1136" s="668"/>
      <c r="J1136" s="223"/>
      <c r="K1136" s="578" t="s">
        <v>15</v>
      </c>
    </row>
    <row r="1137" spans="1:11" ht="33.75" x14ac:dyDescent="0.25">
      <c r="A1137" s="580">
        <v>1129</v>
      </c>
      <c r="B1137" s="263" t="s">
        <v>1127</v>
      </c>
      <c r="C1137" s="262" t="s">
        <v>47012</v>
      </c>
      <c r="D1137" s="70"/>
      <c r="E1137" s="578"/>
      <c r="F1137" s="123"/>
      <c r="G1137" s="683">
        <v>28979</v>
      </c>
      <c r="H1137" s="683">
        <v>28979</v>
      </c>
      <c r="I1137" s="668"/>
      <c r="J1137" s="223"/>
      <c r="K1137" s="578" t="s">
        <v>15</v>
      </c>
    </row>
    <row r="1138" spans="1:11" ht="33.75" x14ac:dyDescent="0.25">
      <c r="A1138" s="580">
        <v>1130</v>
      </c>
      <c r="B1138" s="263" t="s">
        <v>1108</v>
      </c>
      <c r="C1138" s="262" t="s">
        <v>47012</v>
      </c>
      <c r="D1138" s="70"/>
      <c r="E1138" s="578"/>
      <c r="F1138" s="123"/>
      <c r="G1138" s="683">
        <v>39580</v>
      </c>
      <c r="H1138" s="683">
        <v>39580</v>
      </c>
      <c r="I1138" s="668"/>
      <c r="J1138" s="223"/>
      <c r="K1138" s="578" t="s">
        <v>15</v>
      </c>
    </row>
    <row r="1139" spans="1:11" ht="33.75" x14ac:dyDescent="0.25">
      <c r="A1139" s="580">
        <v>1131</v>
      </c>
      <c r="B1139" s="263" t="s">
        <v>1135</v>
      </c>
      <c r="C1139" s="262" t="s">
        <v>47012</v>
      </c>
      <c r="D1139" s="70"/>
      <c r="E1139" s="578"/>
      <c r="F1139" s="123"/>
      <c r="G1139" s="683">
        <v>76348</v>
      </c>
      <c r="H1139" s="683">
        <v>76348</v>
      </c>
      <c r="I1139" s="668"/>
      <c r="J1139" s="223"/>
      <c r="K1139" s="578" t="s">
        <v>15</v>
      </c>
    </row>
    <row r="1140" spans="1:11" ht="33.75" x14ac:dyDescent="0.25">
      <c r="A1140" s="580">
        <v>1132</v>
      </c>
      <c r="B1140" s="263" t="s">
        <v>1181</v>
      </c>
      <c r="C1140" s="262" t="s">
        <v>47012</v>
      </c>
      <c r="D1140" s="70"/>
      <c r="E1140" s="578"/>
      <c r="F1140" s="123"/>
      <c r="G1140" s="683">
        <v>31865</v>
      </c>
      <c r="H1140" s="683">
        <v>31865</v>
      </c>
      <c r="I1140" s="668"/>
      <c r="J1140" s="223"/>
      <c r="K1140" s="578" t="s">
        <v>15</v>
      </c>
    </row>
    <row r="1141" spans="1:11" ht="33.75" x14ac:dyDescent="0.25">
      <c r="A1141" s="580">
        <v>1133</v>
      </c>
      <c r="B1141" s="263" t="s">
        <v>1168</v>
      </c>
      <c r="C1141" s="262" t="s">
        <v>47012</v>
      </c>
      <c r="D1141" s="70"/>
      <c r="E1141" s="578"/>
      <c r="F1141" s="123"/>
      <c r="G1141" s="683">
        <v>36005</v>
      </c>
      <c r="H1141" s="683">
        <v>36005</v>
      </c>
      <c r="I1141" s="668"/>
      <c r="J1141" s="223"/>
      <c r="K1141" s="578" t="s">
        <v>15</v>
      </c>
    </row>
    <row r="1142" spans="1:11" ht="33.75" x14ac:dyDescent="0.25">
      <c r="A1142" s="580">
        <v>1134</v>
      </c>
      <c r="B1142" s="263" t="s">
        <v>1116</v>
      </c>
      <c r="C1142" s="262" t="s">
        <v>47012</v>
      </c>
      <c r="D1142" s="70"/>
      <c r="E1142" s="578"/>
      <c r="F1142" s="123"/>
      <c r="G1142" s="683">
        <v>60300</v>
      </c>
      <c r="H1142" s="683">
        <v>60300</v>
      </c>
      <c r="I1142" s="668"/>
      <c r="J1142" s="223"/>
      <c r="K1142" s="578" t="s">
        <v>15</v>
      </c>
    </row>
    <row r="1143" spans="1:11" ht="33.75" x14ac:dyDescent="0.25">
      <c r="A1143" s="580">
        <v>1135</v>
      </c>
      <c r="B1143" s="263" t="s">
        <v>1163</v>
      </c>
      <c r="C1143" s="262" t="s">
        <v>47012</v>
      </c>
      <c r="D1143" s="70"/>
      <c r="E1143" s="578"/>
      <c r="F1143" s="123"/>
      <c r="G1143" s="683">
        <v>69751</v>
      </c>
      <c r="H1143" s="683">
        <v>69751</v>
      </c>
      <c r="I1143" s="668"/>
      <c r="J1143" s="223"/>
      <c r="K1143" s="578" t="s">
        <v>15</v>
      </c>
    </row>
    <row r="1144" spans="1:11" ht="33.75" x14ac:dyDescent="0.25">
      <c r="A1144" s="580">
        <v>1136</v>
      </c>
      <c r="B1144" s="263" t="s">
        <v>1187</v>
      </c>
      <c r="C1144" s="262" t="s">
        <v>47012</v>
      </c>
      <c r="D1144" s="70"/>
      <c r="E1144" s="578"/>
      <c r="F1144" s="123"/>
      <c r="G1144" s="683">
        <v>47138</v>
      </c>
      <c r="H1144" s="683">
        <v>47138</v>
      </c>
      <c r="I1144" s="668"/>
      <c r="J1144" s="223"/>
      <c r="K1144" s="578" t="s">
        <v>15</v>
      </c>
    </row>
    <row r="1145" spans="1:11" ht="33.75" x14ac:dyDescent="0.25">
      <c r="A1145" s="580">
        <v>1137</v>
      </c>
      <c r="B1145" s="263" t="s">
        <v>1174</v>
      </c>
      <c r="C1145" s="262" t="s">
        <v>47012</v>
      </c>
      <c r="D1145" s="70"/>
      <c r="E1145" s="578"/>
      <c r="F1145" s="123"/>
      <c r="G1145" s="683">
        <v>59014</v>
      </c>
      <c r="H1145" s="683">
        <v>59014</v>
      </c>
      <c r="I1145" s="668"/>
      <c r="J1145" s="223"/>
      <c r="K1145" s="578" t="s">
        <v>15</v>
      </c>
    </row>
    <row r="1146" spans="1:11" ht="33.75" x14ac:dyDescent="0.25">
      <c r="A1146" s="580">
        <v>1138</v>
      </c>
      <c r="B1146" s="263" t="s">
        <v>1179</v>
      </c>
      <c r="C1146" s="262" t="s">
        <v>47012</v>
      </c>
      <c r="D1146" s="70"/>
      <c r="E1146" s="578"/>
      <c r="F1146" s="123"/>
      <c r="G1146" s="683">
        <v>34091</v>
      </c>
      <c r="H1146" s="683">
        <v>34091</v>
      </c>
      <c r="I1146" s="668"/>
      <c r="J1146" s="223"/>
      <c r="K1146" s="578" t="s">
        <v>15</v>
      </c>
    </row>
    <row r="1147" spans="1:11" ht="33.75" x14ac:dyDescent="0.25">
      <c r="A1147" s="580">
        <v>1139</v>
      </c>
      <c r="B1147" s="263" t="s">
        <v>1128</v>
      </c>
      <c r="C1147" s="262" t="s">
        <v>47012</v>
      </c>
      <c r="D1147" s="70"/>
      <c r="E1147" s="578"/>
      <c r="F1147" s="123"/>
      <c r="G1147" s="683">
        <v>51540</v>
      </c>
      <c r="H1147" s="683">
        <v>51540</v>
      </c>
      <c r="I1147" s="668"/>
      <c r="J1147" s="223"/>
      <c r="K1147" s="578" t="s">
        <v>15</v>
      </c>
    </row>
    <row r="1148" spans="1:11" ht="33.75" x14ac:dyDescent="0.25">
      <c r="A1148" s="580">
        <v>1140</v>
      </c>
      <c r="B1148" s="263" t="s">
        <v>1106</v>
      </c>
      <c r="C1148" s="262" t="s">
        <v>47012</v>
      </c>
      <c r="D1148" s="70"/>
      <c r="E1148" s="578"/>
      <c r="F1148" s="123"/>
      <c r="G1148" s="683">
        <v>54132</v>
      </c>
      <c r="H1148" s="683">
        <v>54132</v>
      </c>
      <c r="I1148" s="668"/>
      <c r="J1148" s="223"/>
      <c r="K1148" s="578" t="s">
        <v>15</v>
      </c>
    </row>
    <row r="1149" spans="1:11" ht="33.75" x14ac:dyDescent="0.25">
      <c r="A1149" s="580">
        <v>1141</v>
      </c>
      <c r="B1149" s="263" t="s">
        <v>1130</v>
      </c>
      <c r="C1149" s="262" t="s">
        <v>47012</v>
      </c>
      <c r="D1149" s="70"/>
      <c r="E1149" s="578"/>
      <c r="F1149" s="123"/>
      <c r="G1149" s="683">
        <v>15744</v>
      </c>
      <c r="H1149" s="683">
        <v>15744</v>
      </c>
      <c r="I1149" s="668"/>
      <c r="J1149" s="223"/>
      <c r="K1149" s="578" t="s">
        <v>15</v>
      </c>
    </row>
    <row r="1150" spans="1:11" ht="33.75" x14ac:dyDescent="0.25">
      <c r="A1150" s="580">
        <v>1142</v>
      </c>
      <c r="B1150" s="263" t="s">
        <v>1197</v>
      </c>
      <c r="C1150" s="262" t="s">
        <v>47013</v>
      </c>
      <c r="D1150" s="70"/>
      <c r="E1150" s="578"/>
      <c r="F1150" s="123"/>
      <c r="G1150" s="683">
        <v>36191</v>
      </c>
      <c r="H1150" s="683">
        <v>36191</v>
      </c>
      <c r="I1150" s="668"/>
      <c r="J1150" s="223"/>
      <c r="K1150" s="578" t="s">
        <v>15</v>
      </c>
    </row>
    <row r="1151" spans="1:11" ht="33.75" x14ac:dyDescent="0.25">
      <c r="A1151" s="580">
        <v>1143</v>
      </c>
      <c r="B1151" s="263" t="s">
        <v>1221</v>
      </c>
      <c r="C1151" s="262" t="s">
        <v>47014</v>
      </c>
      <c r="D1151" s="70"/>
      <c r="E1151" s="578"/>
      <c r="F1151" s="123"/>
      <c r="G1151" s="683">
        <v>16123</v>
      </c>
      <c r="H1151" s="683">
        <v>16123</v>
      </c>
      <c r="I1151" s="668"/>
      <c r="J1151" s="223"/>
      <c r="K1151" s="578" t="s">
        <v>15</v>
      </c>
    </row>
    <row r="1152" spans="1:11" ht="45" x14ac:dyDescent="0.25">
      <c r="A1152" s="580">
        <v>1144</v>
      </c>
      <c r="B1152" s="263" t="s">
        <v>1225</v>
      </c>
      <c r="C1152" s="262" t="s">
        <v>47014</v>
      </c>
      <c r="D1152" s="70" t="s">
        <v>46429</v>
      </c>
      <c r="E1152" s="578"/>
      <c r="F1152" s="123"/>
      <c r="G1152" s="683">
        <v>29069</v>
      </c>
      <c r="H1152" s="683">
        <v>25071.8</v>
      </c>
      <c r="I1152" s="668"/>
      <c r="J1152" s="223"/>
      <c r="K1152" s="578" t="s">
        <v>15</v>
      </c>
    </row>
    <row r="1153" spans="1:11" ht="45" x14ac:dyDescent="0.25">
      <c r="A1153" s="580">
        <v>1145</v>
      </c>
      <c r="B1153" s="263" t="s">
        <v>1218</v>
      </c>
      <c r="C1153" s="262" t="s">
        <v>47014</v>
      </c>
      <c r="D1153" s="70" t="s">
        <v>46429</v>
      </c>
      <c r="E1153" s="578"/>
      <c r="F1153" s="123"/>
      <c r="G1153" s="683">
        <v>4801</v>
      </c>
      <c r="H1153" s="683">
        <v>4131</v>
      </c>
      <c r="I1153" s="668"/>
      <c r="J1153" s="223"/>
      <c r="K1153" s="578" t="s">
        <v>15</v>
      </c>
    </row>
    <row r="1154" spans="1:11" ht="45" x14ac:dyDescent="0.25">
      <c r="A1154" s="580">
        <v>1146</v>
      </c>
      <c r="B1154" s="263" t="s">
        <v>1234</v>
      </c>
      <c r="C1154" s="262" t="s">
        <v>47014</v>
      </c>
      <c r="D1154" s="70" t="s">
        <v>46429</v>
      </c>
      <c r="E1154" s="578"/>
      <c r="F1154" s="123"/>
      <c r="G1154" s="683">
        <v>19455</v>
      </c>
      <c r="H1154" s="683">
        <v>16739.150000000001</v>
      </c>
      <c r="I1154" s="668"/>
      <c r="J1154" s="223"/>
      <c r="K1154" s="578" t="s">
        <v>15</v>
      </c>
    </row>
    <row r="1155" spans="1:11" ht="33.75" x14ac:dyDescent="0.25">
      <c r="A1155" s="580">
        <v>1147</v>
      </c>
      <c r="B1155" s="263" t="s">
        <v>1209</v>
      </c>
      <c r="C1155" s="262" t="s">
        <v>47014</v>
      </c>
      <c r="D1155" s="70"/>
      <c r="E1155" s="578"/>
      <c r="F1155" s="123"/>
      <c r="G1155" s="683">
        <v>5845</v>
      </c>
      <c r="H1155" s="683">
        <v>3689.9</v>
      </c>
      <c r="I1155" s="668"/>
      <c r="J1155" s="223"/>
      <c r="K1155" s="578" t="s">
        <v>15</v>
      </c>
    </row>
    <row r="1156" spans="1:11" ht="33.75" x14ac:dyDescent="0.25">
      <c r="A1156" s="580">
        <v>1148</v>
      </c>
      <c r="B1156" s="263" t="s">
        <v>1202</v>
      </c>
      <c r="C1156" s="262" t="s">
        <v>47014</v>
      </c>
      <c r="D1156" s="70"/>
      <c r="E1156" s="578"/>
      <c r="F1156" s="123"/>
      <c r="G1156" s="683">
        <v>22082</v>
      </c>
      <c r="H1156" s="683">
        <v>17803</v>
      </c>
      <c r="I1156" s="668"/>
      <c r="J1156" s="223"/>
      <c r="K1156" s="578" t="s">
        <v>15</v>
      </c>
    </row>
    <row r="1157" spans="1:11" ht="33.75" x14ac:dyDescent="0.25">
      <c r="A1157" s="580">
        <v>1149</v>
      </c>
      <c r="B1157" s="263" t="s">
        <v>1223</v>
      </c>
      <c r="C1157" s="262" t="s">
        <v>47014</v>
      </c>
      <c r="D1157" s="70"/>
      <c r="E1157" s="578"/>
      <c r="F1157" s="123"/>
      <c r="G1157" s="683">
        <v>5702</v>
      </c>
      <c r="H1157" s="683">
        <v>3754.4</v>
      </c>
      <c r="I1157" s="668"/>
      <c r="J1157" s="223"/>
      <c r="K1157" s="578" t="s">
        <v>15</v>
      </c>
    </row>
    <row r="1158" spans="1:11" ht="33.75" x14ac:dyDescent="0.25">
      <c r="A1158" s="580">
        <v>1150</v>
      </c>
      <c r="B1158" s="263" t="s">
        <v>1201</v>
      </c>
      <c r="C1158" s="262" t="s">
        <v>47014</v>
      </c>
      <c r="D1158" s="70"/>
      <c r="E1158" s="578"/>
      <c r="F1158" s="123"/>
      <c r="G1158" s="683">
        <v>3855</v>
      </c>
      <c r="H1158" s="683">
        <v>2561.65</v>
      </c>
      <c r="I1158" s="668"/>
      <c r="J1158" s="223"/>
      <c r="K1158" s="578" t="s">
        <v>15</v>
      </c>
    </row>
    <row r="1159" spans="1:11" ht="33.75" x14ac:dyDescent="0.25">
      <c r="A1159" s="580">
        <v>1151</v>
      </c>
      <c r="B1159" s="263" t="s">
        <v>1213</v>
      </c>
      <c r="C1159" s="262" t="s">
        <v>47014</v>
      </c>
      <c r="D1159" s="70"/>
      <c r="E1159" s="578"/>
      <c r="F1159" s="123"/>
      <c r="G1159" s="684">
        <v>666</v>
      </c>
      <c r="H1159" s="684">
        <v>405.45</v>
      </c>
      <c r="I1159" s="668"/>
      <c r="J1159" s="223"/>
      <c r="K1159" s="578" t="s">
        <v>15</v>
      </c>
    </row>
    <row r="1160" spans="1:11" ht="33.75" x14ac:dyDescent="0.25">
      <c r="A1160" s="580">
        <v>1152</v>
      </c>
      <c r="B1160" s="263" t="s">
        <v>1210</v>
      </c>
      <c r="C1160" s="262" t="s">
        <v>47014</v>
      </c>
      <c r="D1160" s="70"/>
      <c r="E1160" s="578"/>
      <c r="F1160" s="123"/>
      <c r="G1160" s="684">
        <v>948</v>
      </c>
      <c r="H1160" s="684">
        <v>621.9</v>
      </c>
      <c r="I1160" s="668"/>
      <c r="J1160" s="223"/>
      <c r="K1160" s="578" t="s">
        <v>15</v>
      </c>
    </row>
    <row r="1161" spans="1:11" ht="33.75" x14ac:dyDescent="0.25">
      <c r="A1161" s="580">
        <v>1153</v>
      </c>
      <c r="B1161" s="263" t="s">
        <v>1232</v>
      </c>
      <c r="C1161" s="262" t="s">
        <v>47014</v>
      </c>
      <c r="D1161" s="70"/>
      <c r="E1161" s="578"/>
      <c r="F1161" s="123"/>
      <c r="G1161" s="683">
        <v>6212</v>
      </c>
      <c r="H1161" s="683">
        <v>6212</v>
      </c>
      <c r="I1161" s="668"/>
      <c r="J1161" s="223"/>
      <c r="K1161" s="578" t="s">
        <v>15</v>
      </c>
    </row>
    <row r="1162" spans="1:11" ht="33.75" x14ac:dyDescent="0.25">
      <c r="A1162" s="580">
        <v>1154</v>
      </c>
      <c r="B1162" s="263" t="s">
        <v>1236</v>
      </c>
      <c r="C1162" s="262" t="s">
        <v>47014</v>
      </c>
      <c r="D1162" s="70"/>
      <c r="E1162" s="578"/>
      <c r="F1162" s="123"/>
      <c r="G1162" s="683">
        <v>50634</v>
      </c>
      <c r="H1162" s="683">
        <v>50634</v>
      </c>
      <c r="I1162" s="668"/>
      <c r="J1162" s="223"/>
      <c r="K1162" s="578" t="s">
        <v>15</v>
      </c>
    </row>
    <row r="1163" spans="1:11" ht="33.75" x14ac:dyDescent="0.25">
      <c r="A1163" s="580">
        <v>1155</v>
      </c>
      <c r="B1163" s="263" t="s">
        <v>1224</v>
      </c>
      <c r="C1163" s="262" t="s">
        <v>47014</v>
      </c>
      <c r="D1163" s="70"/>
      <c r="E1163" s="578"/>
      <c r="F1163" s="123"/>
      <c r="G1163" s="683">
        <v>11855</v>
      </c>
      <c r="H1163" s="683">
        <v>11117.5</v>
      </c>
      <c r="I1163" s="668"/>
      <c r="J1163" s="223"/>
      <c r="K1163" s="578" t="s">
        <v>15</v>
      </c>
    </row>
    <row r="1164" spans="1:11" ht="33.75" x14ac:dyDescent="0.25">
      <c r="A1164" s="580">
        <v>1156</v>
      </c>
      <c r="B1164" s="263" t="s">
        <v>1214</v>
      </c>
      <c r="C1164" s="262" t="s">
        <v>47014</v>
      </c>
      <c r="D1164" s="70"/>
      <c r="E1164" s="578"/>
      <c r="F1164" s="123"/>
      <c r="G1164" s="683">
        <v>5027</v>
      </c>
      <c r="H1164" s="683">
        <v>3706.85</v>
      </c>
      <c r="I1164" s="668"/>
      <c r="J1164" s="223"/>
      <c r="K1164" s="578" t="s">
        <v>15</v>
      </c>
    </row>
    <row r="1165" spans="1:11" ht="33.75" x14ac:dyDescent="0.25">
      <c r="A1165" s="580">
        <v>1157</v>
      </c>
      <c r="B1165" s="263" t="s">
        <v>1217</v>
      </c>
      <c r="C1165" s="262" t="s">
        <v>47014</v>
      </c>
      <c r="D1165" s="70"/>
      <c r="E1165" s="578"/>
      <c r="F1165" s="123"/>
      <c r="G1165" s="683">
        <v>4745</v>
      </c>
      <c r="H1165" s="683">
        <v>4097.95</v>
      </c>
      <c r="I1165" s="668"/>
      <c r="J1165" s="223"/>
      <c r="K1165" s="578" t="s">
        <v>15</v>
      </c>
    </row>
    <row r="1166" spans="1:11" ht="33.75" x14ac:dyDescent="0.25">
      <c r="A1166" s="580">
        <v>1158</v>
      </c>
      <c r="B1166" s="263" t="s">
        <v>1208</v>
      </c>
      <c r="C1166" s="262" t="s">
        <v>47014</v>
      </c>
      <c r="D1166" s="70"/>
      <c r="E1166" s="578"/>
      <c r="F1166" s="123"/>
      <c r="G1166" s="683">
        <v>14523</v>
      </c>
      <c r="H1166" s="683">
        <v>9985.2999999999993</v>
      </c>
      <c r="I1166" s="668"/>
      <c r="J1166" s="223"/>
      <c r="K1166" s="578" t="s">
        <v>15</v>
      </c>
    </row>
    <row r="1167" spans="1:11" ht="33.75" x14ac:dyDescent="0.25">
      <c r="A1167" s="580">
        <v>1159</v>
      </c>
      <c r="B1167" s="263" t="s">
        <v>1226</v>
      </c>
      <c r="C1167" s="262" t="s">
        <v>47014</v>
      </c>
      <c r="D1167" s="70"/>
      <c r="E1167" s="578"/>
      <c r="F1167" s="123"/>
      <c r="G1167" s="683">
        <v>4754</v>
      </c>
      <c r="H1167" s="683">
        <v>3505.5</v>
      </c>
      <c r="I1167" s="668"/>
      <c r="J1167" s="223"/>
      <c r="K1167" s="578" t="s">
        <v>15</v>
      </c>
    </row>
    <row r="1168" spans="1:11" ht="33.75" x14ac:dyDescent="0.25">
      <c r="A1168" s="580">
        <v>1160</v>
      </c>
      <c r="B1168" s="263" t="s">
        <v>1212</v>
      </c>
      <c r="C1168" s="262" t="s">
        <v>47014</v>
      </c>
      <c r="D1168" s="70"/>
      <c r="E1168" s="578"/>
      <c r="F1168" s="123"/>
      <c r="G1168" s="683">
        <v>34914</v>
      </c>
      <c r="H1168" s="683">
        <v>34914</v>
      </c>
      <c r="I1168" s="668"/>
      <c r="J1168" s="223"/>
      <c r="K1168" s="578" t="s">
        <v>15</v>
      </c>
    </row>
    <row r="1169" spans="1:11" ht="33.75" x14ac:dyDescent="0.25">
      <c r="A1169" s="580">
        <v>1161</v>
      </c>
      <c r="B1169" s="263" t="s">
        <v>1235</v>
      </c>
      <c r="C1169" s="262" t="s">
        <v>47014</v>
      </c>
      <c r="D1169" s="70"/>
      <c r="E1169" s="578"/>
      <c r="F1169" s="123"/>
      <c r="G1169" s="683">
        <v>40178</v>
      </c>
      <c r="H1169" s="683">
        <v>40178</v>
      </c>
      <c r="I1169" s="668"/>
      <c r="J1169" s="223"/>
      <c r="K1169" s="578" t="s">
        <v>15</v>
      </c>
    </row>
    <row r="1170" spans="1:11" ht="33.75" x14ac:dyDescent="0.25">
      <c r="A1170" s="580">
        <v>1162</v>
      </c>
      <c r="B1170" s="263" t="s">
        <v>1200</v>
      </c>
      <c r="C1170" s="262" t="s">
        <v>47014</v>
      </c>
      <c r="D1170" s="70"/>
      <c r="E1170" s="578"/>
      <c r="F1170" s="123"/>
      <c r="G1170" s="683">
        <v>4754</v>
      </c>
      <c r="H1170" s="683">
        <v>3782.5</v>
      </c>
      <c r="I1170" s="668"/>
      <c r="J1170" s="223"/>
      <c r="K1170" s="578" t="s">
        <v>15</v>
      </c>
    </row>
    <row r="1171" spans="1:11" ht="33.75" x14ac:dyDescent="0.25">
      <c r="A1171" s="580">
        <v>1163</v>
      </c>
      <c r="B1171" s="263" t="s">
        <v>1222</v>
      </c>
      <c r="C1171" s="262" t="s">
        <v>47014</v>
      </c>
      <c r="D1171" s="70"/>
      <c r="E1171" s="578"/>
      <c r="F1171" s="123"/>
      <c r="G1171" s="683">
        <v>14736</v>
      </c>
      <c r="H1171" s="683">
        <v>14736</v>
      </c>
      <c r="I1171" s="668"/>
      <c r="J1171" s="223"/>
      <c r="K1171" s="578" t="s">
        <v>15</v>
      </c>
    </row>
    <row r="1172" spans="1:11" ht="33.75" x14ac:dyDescent="0.25">
      <c r="A1172" s="580">
        <v>1164</v>
      </c>
      <c r="B1172" s="263" t="s">
        <v>1204</v>
      </c>
      <c r="C1172" s="262" t="s">
        <v>47014</v>
      </c>
      <c r="D1172" s="70"/>
      <c r="E1172" s="578"/>
      <c r="F1172" s="123"/>
      <c r="G1172" s="683">
        <v>23059</v>
      </c>
      <c r="H1172" s="683">
        <v>23059</v>
      </c>
      <c r="I1172" s="668"/>
      <c r="J1172" s="223"/>
      <c r="K1172" s="578" t="s">
        <v>15</v>
      </c>
    </row>
    <row r="1173" spans="1:11" ht="33.75" x14ac:dyDescent="0.25">
      <c r="A1173" s="580">
        <v>1165</v>
      </c>
      <c r="B1173" s="263" t="s">
        <v>1219</v>
      </c>
      <c r="C1173" s="262" t="s">
        <v>47014</v>
      </c>
      <c r="D1173" s="70"/>
      <c r="E1173" s="578"/>
      <c r="F1173" s="123"/>
      <c r="G1173" s="683">
        <v>19893</v>
      </c>
      <c r="H1173" s="683">
        <v>19893</v>
      </c>
      <c r="I1173" s="668"/>
      <c r="J1173" s="223"/>
      <c r="K1173" s="578" t="s">
        <v>15</v>
      </c>
    </row>
    <row r="1174" spans="1:11" ht="33.75" x14ac:dyDescent="0.25">
      <c r="A1174" s="580">
        <v>1166</v>
      </c>
      <c r="B1174" s="263" t="s">
        <v>1230</v>
      </c>
      <c r="C1174" s="262" t="s">
        <v>47014</v>
      </c>
      <c r="D1174" s="70"/>
      <c r="E1174" s="578"/>
      <c r="F1174" s="123"/>
      <c r="G1174" s="683">
        <v>47305</v>
      </c>
      <c r="H1174" s="683">
        <v>47305</v>
      </c>
      <c r="I1174" s="668"/>
      <c r="J1174" s="223"/>
      <c r="K1174" s="578" t="s">
        <v>15</v>
      </c>
    </row>
    <row r="1175" spans="1:11" ht="33.75" x14ac:dyDescent="0.25">
      <c r="A1175" s="580">
        <v>1167</v>
      </c>
      <c r="B1175" s="263" t="s">
        <v>1199</v>
      </c>
      <c r="C1175" s="262" t="s">
        <v>47014</v>
      </c>
      <c r="D1175" s="70"/>
      <c r="E1175" s="578"/>
      <c r="F1175" s="123"/>
      <c r="G1175" s="683">
        <v>58554</v>
      </c>
      <c r="H1175" s="683">
        <v>58554</v>
      </c>
      <c r="I1175" s="668"/>
      <c r="J1175" s="223"/>
      <c r="K1175" s="578" t="s">
        <v>15</v>
      </c>
    </row>
    <row r="1176" spans="1:11" ht="33.75" x14ac:dyDescent="0.25">
      <c r="A1176" s="580">
        <v>1168</v>
      </c>
      <c r="B1176" s="263" t="s">
        <v>1233</v>
      </c>
      <c r="C1176" s="262" t="s">
        <v>47014</v>
      </c>
      <c r="D1176" s="70"/>
      <c r="E1176" s="578"/>
      <c r="F1176" s="123"/>
      <c r="G1176" s="683">
        <v>40107</v>
      </c>
      <c r="H1176" s="683">
        <v>40107</v>
      </c>
      <c r="I1176" s="668"/>
      <c r="J1176" s="223"/>
      <c r="K1176" s="578" t="s">
        <v>15</v>
      </c>
    </row>
    <row r="1177" spans="1:11" ht="33.75" x14ac:dyDescent="0.25">
      <c r="A1177" s="580">
        <v>1169</v>
      </c>
      <c r="B1177" s="263" t="s">
        <v>1211</v>
      </c>
      <c r="C1177" s="262" t="s">
        <v>47014</v>
      </c>
      <c r="D1177" s="70"/>
      <c r="E1177" s="578"/>
      <c r="F1177" s="123"/>
      <c r="G1177" s="683">
        <v>26529</v>
      </c>
      <c r="H1177" s="683">
        <v>26529</v>
      </c>
      <c r="I1177" s="668"/>
      <c r="J1177" s="223"/>
      <c r="K1177" s="578" t="s">
        <v>15</v>
      </c>
    </row>
    <row r="1178" spans="1:11" ht="33.75" x14ac:dyDescent="0.25">
      <c r="A1178" s="580">
        <v>1170</v>
      </c>
      <c r="B1178" s="263" t="s">
        <v>1220</v>
      </c>
      <c r="C1178" s="262" t="s">
        <v>47014</v>
      </c>
      <c r="D1178" s="70"/>
      <c r="E1178" s="578"/>
      <c r="F1178" s="123"/>
      <c r="G1178" s="683">
        <v>91618</v>
      </c>
      <c r="H1178" s="683">
        <v>91618</v>
      </c>
      <c r="I1178" s="668"/>
      <c r="J1178" s="223"/>
      <c r="K1178" s="578" t="s">
        <v>15</v>
      </c>
    </row>
    <row r="1179" spans="1:11" ht="33.75" x14ac:dyDescent="0.25">
      <c r="A1179" s="580">
        <v>1171</v>
      </c>
      <c r="B1179" s="263" t="s">
        <v>1229</v>
      </c>
      <c r="C1179" s="262" t="s">
        <v>47014</v>
      </c>
      <c r="D1179" s="70"/>
      <c r="E1179" s="578"/>
      <c r="F1179" s="123"/>
      <c r="G1179" s="683">
        <v>30516</v>
      </c>
      <c r="H1179" s="683">
        <v>30516</v>
      </c>
      <c r="I1179" s="668"/>
      <c r="J1179" s="223"/>
      <c r="K1179" s="578" t="s">
        <v>15</v>
      </c>
    </row>
    <row r="1180" spans="1:11" ht="33.75" x14ac:dyDescent="0.25">
      <c r="A1180" s="580">
        <v>1172</v>
      </c>
      <c r="B1180" s="263" t="s">
        <v>1203</v>
      </c>
      <c r="C1180" s="262" t="s">
        <v>47014</v>
      </c>
      <c r="D1180" s="70"/>
      <c r="E1180" s="578"/>
      <c r="F1180" s="123"/>
      <c r="G1180" s="683">
        <v>18120</v>
      </c>
      <c r="H1180" s="683">
        <v>18120</v>
      </c>
      <c r="I1180" s="668"/>
      <c r="J1180" s="223"/>
      <c r="K1180" s="578" t="s">
        <v>15</v>
      </c>
    </row>
    <row r="1181" spans="1:11" ht="33.75" x14ac:dyDescent="0.25">
      <c r="A1181" s="580">
        <v>1173</v>
      </c>
      <c r="B1181" s="263" t="s">
        <v>1215</v>
      </c>
      <c r="C1181" s="262" t="s">
        <v>47014</v>
      </c>
      <c r="D1181" s="70"/>
      <c r="E1181" s="578"/>
      <c r="F1181" s="123"/>
      <c r="G1181" s="683">
        <v>20154</v>
      </c>
      <c r="H1181" s="683">
        <v>20154</v>
      </c>
      <c r="I1181" s="668"/>
      <c r="J1181" s="223"/>
      <c r="K1181" s="578" t="s">
        <v>15</v>
      </c>
    </row>
    <row r="1182" spans="1:11" ht="33.75" x14ac:dyDescent="0.25">
      <c r="A1182" s="580">
        <v>1174</v>
      </c>
      <c r="B1182" s="263" t="s">
        <v>1216</v>
      </c>
      <c r="C1182" s="262" t="s">
        <v>47014</v>
      </c>
      <c r="D1182" s="70"/>
      <c r="E1182" s="578"/>
      <c r="F1182" s="123"/>
      <c r="G1182" s="683">
        <v>70030</v>
      </c>
      <c r="H1182" s="683">
        <v>70030</v>
      </c>
      <c r="I1182" s="668"/>
      <c r="J1182" s="223"/>
      <c r="K1182" s="578" t="s">
        <v>15</v>
      </c>
    </row>
    <row r="1183" spans="1:11" ht="33.75" x14ac:dyDescent="0.25">
      <c r="A1183" s="580">
        <v>1175</v>
      </c>
      <c r="B1183" s="263" t="s">
        <v>1198</v>
      </c>
      <c r="C1183" s="262" t="s">
        <v>47014</v>
      </c>
      <c r="D1183" s="70"/>
      <c r="E1183" s="578"/>
      <c r="F1183" s="123"/>
      <c r="G1183" s="683">
        <v>62454</v>
      </c>
      <c r="H1183" s="683">
        <v>62454</v>
      </c>
      <c r="I1183" s="668"/>
      <c r="J1183" s="223"/>
      <c r="K1183" s="578" t="s">
        <v>15</v>
      </c>
    </row>
    <row r="1184" spans="1:11" ht="33.75" x14ac:dyDescent="0.25">
      <c r="A1184" s="580">
        <v>1176</v>
      </c>
      <c r="B1184" s="263" t="s">
        <v>1227</v>
      </c>
      <c r="C1184" s="262" t="s">
        <v>47014</v>
      </c>
      <c r="D1184" s="70"/>
      <c r="E1184" s="578"/>
      <c r="F1184" s="123"/>
      <c r="G1184" s="683">
        <v>57544</v>
      </c>
      <c r="H1184" s="683">
        <v>57544</v>
      </c>
      <c r="I1184" s="668"/>
      <c r="J1184" s="223"/>
      <c r="K1184" s="578" t="s">
        <v>15</v>
      </c>
    </row>
    <row r="1185" spans="1:11" ht="33.75" x14ac:dyDescent="0.25">
      <c r="A1185" s="580">
        <v>1177</v>
      </c>
      <c r="B1185" s="263" t="s">
        <v>1206</v>
      </c>
      <c r="C1185" s="262" t="s">
        <v>47014</v>
      </c>
      <c r="D1185" s="70"/>
      <c r="E1185" s="578"/>
      <c r="F1185" s="123"/>
      <c r="G1185" s="683">
        <v>42371</v>
      </c>
      <c r="H1185" s="683">
        <v>42371</v>
      </c>
      <c r="I1185" s="668"/>
      <c r="J1185" s="223"/>
      <c r="K1185" s="578" t="s">
        <v>15</v>
      </c>
    </row>
    <row r="1186" spans="1:11" ht="33.75" x14ac:dyDescent="0.25">
      <c r="A1186" s="580">
        <v>1178</v>
      </c>
      <c r="B1186" s="263" t="s">
        <v>1205</v>
      </c>
      <c r="C1186" s="262" t="s">
        <v>47014</v>
      </c>
      <c r="D1186" s="70"/>
      <c r="E1186" s="578"/>
      <c r="F1186" s="123"/>
      <c r="G1186" s="683">
        <v>16562</v>
      </c>
      <c r="H1186" s="683">
        <v>15629.5</v>
      </c>
      <c r="I1186" s="668"/>
      <c r="J1186" s="223"/>
      <c r="K1186" s="578" t="s">
        <v>15</v>
      </c>
    </row>
    <row r="1187" spans="1:11" ht="33.75" x14ac:dyDescent="0.25">
      <c r="A1187" s="580">
        <v>1179</v>
      </c>
      <c r="B1187" s="263" t="s">
        <v>1207</v>
      </c>
      <c r="C1187" s="262" t="s">
        <v>47014</v>
      </c>
      <c r="D1187" s="70"/>
      <c r="E1187" s="578"/>
      <c r="F1187" s="123"/>
      <c r="G1187" s="683">
        <v>43497</v>
      </c>
      <c r="H1187" s="683">
        <v>38876.1</v>
      </c>
      <c r="I1187" s="668"/>
      <c r="J1187" s="223"/>
      <c r="K1187" s="578" t="s">
        <v>15</v>
      </c>
    </row>
    <row r="1188" spans="1:11" ht="33.75" x14ac:dyDescent="0.25">
      <c r="A1188" s="580">
        <v>1180</v>
      </c>
      <c r="B1188" s="263" t="s">
        <v>1231</v>
      </c>
      <c r="C1188" s="262" t="s">
        <v>47014</v>
      </c>
      <c r="D1188" s="70"/>
      <c r="E1188" s="578"/>
      <c r="F1188" s="123"/>
      <c r="G1188" s="683">
        <v>29615</v>
      </c>
      <c r="H1188" s="683">
        <v>28689.5</v>
      </c>
      <c r="I1188" s="668"/>
      <c r="J1188" s="223"/>
      <c r="K1188" s="578" t="s">
        <v>15</v>
      </c>
    </row>
    <row r="1189" spans="1:11" ht="33.75" x14ac:dyDescent="0.25">
      <c r="A1189" s="580">
        <v>1181</v>
      </c>
      <c r="B1189" s="263" t="s">
        <v>1228</v>
      </c>
      <c r="C1189" s="262" t="s">
        <v>47014</v>
      </c>
      <c r="D1189" s="70"/>
      <c r="E1189" s="578"/>
      <c r="F1189" s="123"/>
      <c r="G1189" s="683">
        <v>3165</v>
      </c>
      <c r="H1189" s="683">
        <v>2293.4499999999998</v>
      </c>
      <c r="I1189" s="668"/>
      <c r="J1189" s="223"/>
      <c r="K1189" s="578" t="s">
        <v>15</v>
      </c>
    </row>
    <row r="1190" spans="1:11" ht="33.75" x14ac:dyDescent="0.25">
      <c r="A1190" s="580">
        <v>1182</v>
      </c>
      <c r="B1190" s="263" t="s">
        <v>1237</v>
      </c>
      <c r="C1190" s="262" t="s">
        <v>47015</v>
      </c>
      <c r="D1190" s="70"/>
      <c r="E1190" s="578"/>
      <c r="F1190" s="123"/>
      <c r="G1190" s="683">
        <v>4268</v>
      </c>
      <c r="H1190" s="683">
        <v>2773.95</v>
      </c>
      <c r="I1190" s="668"/>
      <c r="J1190" s="223"/>
      <c r="K1190" s="578" t="s">
        <v>15</v>
      </c>
    </row>
    <row r="1191" spans="1:11" ht="33.75" x14ac:dyDescent="0.25">
      <c r="A1191" s="580">
        <v>1183</v>
      </c>
      <c r="B1191" s="263" t="s">
        <v>1244</v>
      </c>
      <c r="C1191" s="262" t="s">
        <v>47016</v>
      </c>
      <c r="D1191" s="70"/>
      <c r="E1191" s="578"/>
      <c r="F1191" s="123"/>
      <c r="G1191" s="683">
        <v>44628</v>
      </c>
      <c r="H1191" s="683">
        <v>36539.9</v>
      </c>
      <c r="I1191" s="668"/>
      <c r="J1191" s="223"/>
      <c r="K1191" s="578" t="s">
        <v>15</v>
      </c>
    </row>
    <row r="1192" spans="1:11" ht="33.75" x14ac:dyDescent="0.25">
      <c r="A1192" s="580">
        <v>1184</v>
      </c>
      <c r="B1192" s="263" t="s">
        <v>1248</v>
      </c>
      <c r="C1192" s="262" t="s">
        <v>47016</v>
      </c>
      <c r="D1192" s="70"/>
      <c r="E1192" s="578"/>
      <c r="F1192" s="123"/>
      <c r="G1192" s="683">
        <v>27839</v>
      </c>
      <c r="H1192" s="683">
        <v>27839</v>
      </c>
      <c r="I1192" s="668"/>
      <c r="J1192" s="223"/>
      <c r="K1192" s="578" t="s">
        <v>15</v>
      </c>
    </row>
    <row r="1193" spans="1:11" ht="33.75" x14ac:dyDescent="0.25">
      <c r="A1193" s="580">
        <v>1185</v>
      </c>
      <c r="B1193" s="263" t="s">
        <v>1240</v>
      </c>
      <c r="C1193" s="262" t="s">
        <v>47016</v>
      </c>
      <c r="D1193" s="70"/>
      <c r="E1193" s="578"/>
      <c r="F1193" s="123"/>
      <c r="G1193" s="683">
        <v>71805</v>
      </c>
      <c r="H1193" s="683">
        <v>71805</v>
      </c>
      <c r="I1193" s="668"/>
      <c r="J1193" s="223"/>
      <c r="K1193" s="578" t="s">
        <v>15</v>
      </c>
    </row>
    <row r="1194" spans="1:11" ht="33.75" x14ac:dyDescent="0.25">
      <c r="A1194" s="580">
        <v>1186</v>
      </c>
      <c r="B1194" s="263" t="s">
        <v>1250</v>
      </c>
      <c r="C1194" s="262" t="s">
        <v>47016</v>
      </c>
      <c r="D1194" s="70"/>
      <c r="E1194" s="578"/>
      <c r="F1194" s="123"/>
      <c r="G1194" s="683">
        <v>12640</v>
      </c>
      <c r="H1194" s="683">
        <v>10033.15</v>
      </c>
      <c r="I1194" s="668"/>
      <c r="J1194" s="223"/>
      <c r="K1194" s="578" t="s">
        <v>15</v>
      </c>
    </row>
    <row r="1195" spans="1:11" ht="33.75" x14ac:dyDescent="0.25">
      <c r="A1195" s="580">
        <v>1187</v>
      </c>
      <c r="B1195" s="263" t="s">
        <v>1246</v>
      </c>
      <c r="C1195" s="262" t="s">
        <v>47016</v>
      </c>
      <c r="D1195" s="70"/>
      <c r="E1195" s="578"/>
      <c r="F1195" s="123"/>
      <c r="G1195" s="683">
        <v>34861</v>
      </c>
      <c r="H1195" s="683">
        <v>34861</v>
      </c>
      <c r="I1195" s="668"/>
      <c r="J1195" s="223"/>
      <c r="K1195" s="578" t="s">
        <v>15</v>
      </c>
    </row>
    <row r="1196" spans="1:11" ht="45" x14ac:dyDescent="0.25">
      <c r="A1196" s="580">
        <v>1188</v>
      </c>
      <c r="B1196" s="263" t="s">
        <v>1252</v>
      </c>
      <c r="C1196" s="262" t="s">
        <v>47016</v>
      </c>
      <c r="D1196" s="70" t="s">
        <v>46429</v>
      </c>
      <c r="E1196" s="578"/>
      <c r="F1196" s="123"/>
      <c r="G1196" s="683">
        <v>8857</v>
      </c>
      <c r="H1196" s="683">
        <v>7619.75</v>
      </c>
      <c r="I1196" s="668"/>
      <c r="J1196" s="223"/>
      <c r="K1196" s="578" t="s">
        <v>15</v>
      </c>
    </row>
    <row r="1197" spans="1:11" ht="33.75" x14ac:dyDescent="0.25">
      <c r="A1197" s="580">
        <v>1189</v>
      </c>
      <c r="B1197" s="263" t="s">
        <v>1245</v>
      </c>
      <c r="C1197" s="262" t="s">
        <v>47016</v>
      </c>
      <c r="D1197" s="70"/>
      <c r="E1197" s="578"/>
      <c r="F1197" s="123"/>
      <c r="G1197" s="683">
        <v>12595</v>
      </c>
      <c r="H1197" s="683">
        <v>7872.2</v>
      </c>
      <c r="I1197" s="668"/>
      <c r="J1197" s="223"/>
      <c r="K1197" s="578" t="s">
        <v>15</v>
      </c>
    </row>
    <row r="1198" spans="1:11" ht="33.75" x14ac:dyDescent="0.25">
      <c r="A1198" s="580">
        <v>1190</v>
      </c>
      <c r="B1198" s="263" t="s">
        <v>1253</v>
      </c>
      <c r="C1198" s="262" t="s">
        <v>47016</v>
      </c>
      <c r="D1198" s="70"/>
      <c r="E1198" s="578"/>
      <c r="F1198" s="123"/>
      <c r="G1198" s="683">
        <v>1931</v>
      </c>
      <c r="H1198" s="683">
        <v>1471.1</v>
      </c>
      <c r="I1198" s="668"/>
      <c r="J1198" s="223"/>
      <c r="K1198" s="578" t="s">
        <v>15</v>
      </c>
    </row>
    <row r="1199" spans="1:11" ht="33.75" x14ac:dyDescent="0.25">
      <c r="A1199" s="580">
        <v>1191</v>
      </c>
      <c r="B1199" s="263" t="s">
        <v>1243</v>
      </c>
      <c r="C1199" s="262" t="s">
        <v>47016</v>
      </c>
      <c r="D1199" s="70"/>
      <c r="E1199" s="578"/>
      <c r="F1199" s="123"/>
      <c r="G1199" s="683">
        <v>2069</v>
      </c>
      <c r="H1199" s="683">
        <v>1500.05</v>
      </c>
      <c r="I1199" s="668"/>
      <c r="J1199" s="223"/>
      <c r="K1199" s="578" t="s">
        <v>15</v>
      </c>
    </row>
    <row r="1200" spans="1:11" ht="33.75" x14ac:dyDescent="0.25">
      <c r="A1200" s="580">
        <v>1192</v>
      </c>
      <c r="B1200" s="263" t="s">
        <v>1239</v>
      </c>
      <c r="C1200" s="262" t="s">
        <v>47016</v>
      </c>
      <c r="D1200" s="70"/>
      <c r="E1200" s="578"/>
      <c r="F1200" s="123"/>
      <c r="G1200" s="683">
        <v>4930</v>
      </c>
      <c r="H1200" s="683">
        <v>3756.85</v>
      </c>
      <c r="I1200" s="668"/>
      <c r="J1200" s="223"/>
      <c r="K1200" s="578" t="s">
        <v>15</v>
      </c>
    </row>
    <row r="1201" spans="1:11" ht="33.75" x14ac:dyDescent="0.25">
      <c r="A1201" s="580">
        <v>1193</v>
      </c>
      <c r="B1201" s="263" t="s">
        <v>1241</v>
      </c>
      <c r="C1201" s="262" t="s">
        <v>47016</v>
      </c>
      <c r="D1201" s="70"/>
      <c r="E1201" s="578"/>
      <c r="F1201" s="123"/>
      <c r="G1201" s="683">
        <v>10760</v>
      </c>
      <c r="H1201" s="683">
        <v>10084.1</v>
      </c>
      <c r="I1201" s="668"/>
      <c r="J1201" s="223"/>
      <c r="K1201" s="578" t="s">
        <v>15</v>
      </c>
    </row>
    <row r="1202" spans="1:11" ht="33.75" x14ac:dyDescent="0.25">
      <c r="A1202" s="580">
        <v>1194</v>
      </c>
      <c r="B1202" s="263" t="s">
        <v>1249</v>
      </c>
      <c r="C1202" s="262" t="s">
        <v>47016</v>
      </c>
      <c r="D1202" s="70"/>
      <c r="E1202" s="578"/>
      <c r="F1202" s="123"/>
      <c r="G1202" s="683">
        <v>28505</v>
      </c>
      <c r="H1202" s="683">
        <v>17460.45</v>
      </c>
      <c r="I1202" s="668"/>
      <c r="J1202" s="223"/>
      <c r="K1202" s="578" t="s">
        <v>15</v>
      </c>
    </row>
    <row r="1203" spans="1:11" ht="33.75" x14ac:dyDescent="0.25">
      <c r="A1203" s="580">
        <v>1195</v>
      </c>
      <c r="B1203" s="263" t="s">
        <v>1251</v>
      </c>
      <c r="C1203" s="262" t="s">
        <v>47016</v>
      </c>
      <c r="D1203" s="70"/>
      <c r="E1203" s="578"/>
      <c r="F1203" s="123"/>
      <c r="G1203" s="683">
        <v>1913</v>
      </c>
      <c r="H1203" s="683">
        <v>1913</v>
      </c>
      <c r="I1203" s="668"/>
      <c r="J1203" s="223"/>
      <c r="K1203" s="578" t="s">
        <v>15</v>
      </c>
    </row>
    <row r="1204" spans="1:11" ht="33.75" x14ac:dyDescent="0.25">
      <c r="A1204" s="580">
        <v>1196</v>
      </c>
      <c r="B1204" s="263" t="s">
        <v>1238</v>
      </c>
      <c r="C1204" s="262" t="s">
        <v>47016</v>
      </c>
      <c r="D1204" s="70"/>
      <c r="E1204" s="578"/>
      <c r="F1204" s="123"/>
      <c r="G1204" s="683">
        <v>58372</v>
      </c>
      <c r="H1204" s="683">
        <v>58372</v>
      </c>
      <c r="I1204" s="668"/>
      <c r="J1204" s="223"/>
      <c r="K1204" s="578" t="s">
        <v>15</v>
      </c>
    </row>
    <row r="1205" spans="1:11" ht="33.75" x14ac:dyDescent="0.25">
      <c r="A1205" s="580">
        <v>1197</v>
      </c>
      <c r="B1205" s="263" t="s">
        <v>1247</v>
      </c>
      <c r="C1205" s="262" t="s">
        <v>47016</v>
      </c>
      <c r="D1205" s="70"/>
      <c r="E1205" s="578"/>
      <c r="F1205" s="123"/>
      <c r="G1205" s="683">
        <v>48270</v>
      </c>
      <c r="H1205" s="683">
        <v>48270</v>
      </c>
      <c r="I1205" s="668"/>
      <c r="J1205" s="223"/>
      <c r="K1205" s="578" t="s">
        <v>15</v>
      </c>
    </row>
    <row r="1206" spans="1:11" ht="33.75" x14ac:dyDescent="0.25">
      <c r="A1206" s="580">
        <v>1198</v>
      </c>
      <c r="B1206" s="263" t="s">
        <v>1242</v>
      </c>
      <c r="C1206" s="262" t="s">
        <v>47016</v>
      </c>
      <c r="D1206" s="70"/>
      <c r="E1206" s="578"/>
      <c r="F1206" s="123"/>
      <c r="G1206" s="683">
        <v>29508</v>
      </c>
      <c r="H1206" s="683">
        <v>29508</v>
      </c>
      <c r="I1206" s="668"/>
      <c r="J1206" s="223"/>
      <c r="K1206" s="578" t="s">
        <v>15</v>
      </c>
    </row>
    <row r="1207" spans="1:11" ht="33.75" x14ac:dyDescent="0.25">
      <c r="A1207" s="580">
        <v>1199</v>
      </c>
      <c r="B1207" s="263" t="s">
        <v>1264</v>
      </c>
      <c r="C1207" s="262" t="s">
        <v>47017</v>
      </c>
      <c r="D1207" s="70"/>
      <c r="E1207" s="578"/>
      <c r="F1207" s="123"/>
      <c r="G1207" s="683">
        <v>17903</v>
      </c>
      <c r="H1207" s="683">
        <v>14991.5</v>
      </c>
      <c r="I1207" s="668"/>
      <c r="J1207" s="223"/>
      <c r="K1207" s="578" t="s">
        <v>15</v>
      </c>
    </row>
    <row r="1208" spans="1:11" ht="33.75" x14ac:dyDescent="0.25">
      <c r="A1208" s="580">
        <v>1200</v>
      </c>
      <c r="B1208" s="263" t="s">
        <v>1260</v>
      </c>
      <c r="C1208" s="262" t="s">
        <v>47017</v>
      </c>
      <c r="D1208" s="70"/>
      <c r="E1208" s="578"/>
      <c r="F1208" s="123"/>
      <c r="G1208" s="683">
        <v>67381</v>
      </c>
      <c r="H1208" s="683">
        <v>67381</v>
      </c>
      <c r="I1208" s="668"/>
      <c r="J1208" s="223"/>
      <c r="K1208" s="578" t="s">
        <v>15</v>
      </c>
    </row>
    <row r="1209" spans="1:11" ht="33.75" x14ac:dyDescent="0.25">
      <c r="A1209" s="580">
        <v>1201</v>
      </c>
      <c r="B1209" s="263" t="s">
        <v>1263</v>
      </c>
      <c r="C1209" s="262" t="s">
        <v>47017</v>
      </c>
      <c r="D1209" s="70"/>
      <c r="E1209" s="578"/>
      <c r="F1209" s="123"/>
      <c r="G1209" s="683">
        <v>37675</v>
      </c>
      <c r="H1209" s="683">
        <v>37675</v>
      </c>
      <c r="I1209" s="668"/>
      <c r="J1209" s="223"/>
      <c r="K1209" s="578" t="s">
        <v>15</v>
      </c>
    </row>
    <row r="1210" spans="1:11" ht="33.75" x14ac:dyDescent="0.25">
      <c r="A1210" s="580">
        <v>1202</v>
      </c>
      <c r="B1210" s="263" t="s">
        <v>1254</v>
      </c>
      <c r="C1210" s="262" t="s">
        <v>47017</v>
      </c>
      <c r="D1210" s="70"/>
      <c r="E1210" s="578"/>
      <c r="F1210" s="123"/>
      <c r="G1210" s="683">
        <v>74589</v>
      </c>
      <c r="H1210" s="683">
        <v>74589</v>
      </c>
      <c r="I1210" s="668"/>
      <c r="J1210" s="223"/>
      <c r="K1210" s="578" t="s">
        <v>15</v>
      </c>
    </row>
    <row r="1211" spans="1:11" ht="33.75" x14ac:dyDescent="0.25">
      <c r="A1211" s="580">
        <v>1203</v>
      </c>
      <c r="B1211" s="263" t="s">
        <v>1262</v>
      </c>
      <c r="C1211" s="262" t="s">
        <v>47017</v>
      </c>
      <c r="D1211" s="70"/>
      <c r="E1211" s="578"/>
      <c r="F1211" s="123"/>
      <c r="G1211" s="683">
        <v>31137</v>
      </c>
      <c r="H1211" s="683">
        <v>31137</v>
      </c>
      <c r="I1211" s="668"/>
      <c r="J1211" s="223"/>
      <c r="K1211" s="578" t="s">
        <v>15</v>
      </c>
    </row>
    <row r="1212" spans="1:11" ht="33.75" x14ac:dyDescent="0.25">
      <c r="A1212" s="580">
        <v>1204</v>
      </c>
      <c r="B1212" s="263" t="s">
        <v>1257</v>
      </c>
      <c r="C1212" s="262" t="s">
        <v>47017</v>
      </c>
      <c r="D1212" s="70"/>
      <c r="E1212" s="578"/>
      <c r="F1212" s="123"/>
      <c r="G1212" s="683">
        <v>97768</v>
      </c>
      <c r="H1212" s="683">
        <v>97768</v>
      </c>
      <c r="I1212" s="668"/>
      <c r="J1212" s="223"/>
      <c r="K1212" s="578" t="s">
        <v>15</v>
      </c>
    </row>
    <row r="1213" spans="1:11" ht="33.75" x14ac:dyDescent="0.25">
      <c r="A1213" s="580">
        <v>1205</v>
      </c>
      <c r="B1213" s="263" t="s">
        <v>1261</v>
      </c>
      <c r="C1213" s="262" t="s">
        <v>47017</v>
      </c>
      <c r="D1213" s="70"/>
      <c r="E1213" s="578"/>
      <c r="F1213" s="123"/>
      <c r="G1213" s="683">
        <v>56069</v>
      </c>
      <c r="H1213" s="683">
        <v>51513.55</v>
      </c>
      <c r="I1213" s="668"/>
      <c r="J1213" s="223"/>
      <c r="K1213" s="578" t="s">
        <v>15</v>
      </c>
    </row>
    <row r="1214" spans="1:11" ht="33.75" x14ac:dyDescent="0.25">
      <c r="A1214" s="580">
        <v>1206</v>
      </c>
      <c r="B1214" s="263" t="s">
        <v>1258</v>
      </c>
      <c r="C1214" s="262" t="s">
        <v>47017</v>
      </c>
      <c r="D1214" s="70"/>
      <c r="E1214" s="578"/>
      <c r="F1214" s="123"/>
      <c r="G1214" s="683">
        <v>40368</v>
      </c>
      <c r="H1214" s="683">
        <v>39106.5</v>
      </c>
      <c r="I1214" s="668"/>
      <c r="J1214" s="223"/>
      <c r="K1214" s="578" t="s">
        <v>15</v>
      </c>
    </row>
    <row r="1215" spans="1:11" ht="33.75" x14ac:dyDescent="0.25">
      <c r="A1215" s="580">
        <v>1207</v>
      </c>
      <c r="B1215" s="263" t="s">
        <v>1255</v>
      </c>
      <c r="C1215" s="262" t="s">
        <v>47017</v>
      </c>
      <c r="D1215" s="70"/>
      <c r="E1215" s="578"/>
      <c r="F1215" s="123"/>
      <c r="G1215" s="683">
        <v>14470</v>
      </c>
      <c r="H1215" s="683">
        <v>14470</v>
      </c>
      <c r="I1215" s="668"/>
      <c r="J1215" s="223"/>
      <c r="K1215" s="578" t="s">
        <v>15</v>
      </c>
    </row>
    <row r="1216" spans="1:11" ht="33.75" x14ac:dyDescent="0.25">
      <c r="A1216" s="580">
        <v>1208</v>
      </c>
      <c r="B1216" s="263" t="s">
        <v>1259</v>
      </c>
      <c r="C1216" s="262" t="s">
        <v>47017</v>
      </c>
      <c r="D1216" s="70"/>
      <c r="E1216" s="578"/>
      <c r="F1216" s="123"/>
      <c r="G1216" s="683">
        <v>13095</v>
      </c>
      <c r="H1216" s="683">
        <v>11866.4</v>
      </c>
      <c r="I1216" s="668"/>
      <c r="J1216" s="223"/>
      <c r="K1216" s="578" t="s">
        <v>15</v>
      </c>
    </row>
    <row r="1217" spans="1:11" ht="33.75" x14ac:dyDescent="0.25">
      <c r="A1217" s="580">
        <v>1209</v>
      </c>
      <c r="B1217" s="263" t="s">
        <v>1256</v>
      </c>
      <c r="C1217" s="262" t="s">
        <v>47017</v>
      </c>
      <c r="D1217" s="70"/>
      <c r="E1217" s="578"/>
      <c r="F1217" s="123"/>
      <c r="G1217" s="683">
        <v>32146</v>
      </c>
      <c r="H1217" s="683">
        <v>29329.35</v>
      </c>
      <c r="I1217" s="668"/>
      <c r="J1217" s="223"/>
      <c r="K1217" s="578" t="s">
        <v>15</v>
      </c>
    </row>
    <row r="1218" spans="1:11" ht="33.75" x14ac:dyDescent="0.25">
      <c r="A1218" s="580">
        <v>1210</v>
      </c>
      <c r="B1218" s="263" t="s">
        <v>1265</v>
      </c>
      <c r="C1218" s="262" t="s">
        <v>47018</v>
      </c>
      <c r="D1218" s="70"/>
      <c r="E1218" s="578"/>
      <c r="F1218" s="123"/>
      <c r="G1218" s="683">
        <v>32919</v>
      </c>
      <c r="H1218" s="683">
        <v>32919</v>
      </c>
      <c r="I1218" s="668"/>
      <c r="J1218" s="223"/>
      <c r="K1218" s="578" t="s">
        <v>15</v>
      </c>
    </row>
    <row r="1219" spans="1:11" ht="45" x14ac:dyDescent="0.25">
      <c r="A1219" s="580">
        <v>1211</v>
      </c>
      <c r="B1219" s="263" t="s">
        <v>1266</v>
      </c>
      <c r="C1219" s="262" t="s">
        <v>47019</v>
      </c>
      <c r="D1219" s="70" t="s">
        <v>46429</v>
      </c>
      <c r="E1219" s="578"/>
      <c r="F1219" s="123"/>
      <c r="G1219" s="683">
        <v>127640.56</v>
      </c>
      <c r="H1219" s="683">
        <v>42015.360000000001</v>
      </c>
      <c r="I1219" s="668"/>
      <c r="J1219" s="223"/>
      <c r="K1219" s="578" t="s">
        <v>15</v>
      </c>
    </row>
    <row r="1220" spans="1:11" ht="33.75" x14ac:dyDescent="0.25">
      <c r="A1220" s="580">
        <v>1212</v>
      </c>
      <c r="B1220" s="263" t="s">
        <v>1267</v>
      </c>
      <c r="C1220" s="262" t="s">
        <v>47020</v>
      </c>
      <c r="D1220" s="70"/>
      <c r="E1220" s="578"/>
      <c r="F1220" s="123"/>
      <c r="G1220" s="683">
        <v>72037.58</v>
      </c>
      <c r="H1220" s="683">
        <v>38720.639999999999</v>
      </c>
      <c r="I1220" s="668"/>
      <c r="J1220" s="223"/>
      <c r="K1220" s="578" t="s">
        <v>15</v>
      </c>
    </row>
    <row r="1221" spans="1:11" ht="45" x14ac:dyDescent="0.25">
      <c r="A1221" s="580">
        <v>1213</v>
      </c>
      <c r="B1221" s="263" t="s">
        <v>1268</v>
      </c>
      <c r="C1221" s="262" t="s">
        <v>47021</v>
      </c>
      <c r="D1221" s="70" t="s">
        <v>46429</v>
      </c>
      <c r="E1221" s="578"/>
      <c r="F1221" s="123"/>
      <c r="G1221" s="683">
        <v>46778.49</v>
      </c>
      <c r="H1221" s="683">
        <v>19101.18</v>
      </c>
      <c r="I1221" s="668"/>
      <c r="J1221" s="223"/>
      <c r="K1221" s="578" t="s">
        <v>15</v>
      </c>
    </row>
    <row r="1222" spans="1:11" ht="33.75" x14ac:dyDescent="0.25">
      <c r="A1222" s="580">
        <v>1214</v>
      </c>
      <c r="B1222" s="263" t="s">
        <v>1269</v>
      </c>
      <c r="C1222" s="262" t="s">
        <v>47022</v>
      </c>
      <c r="D1222" s="70"/>
      <c r="E1222" s="578"/>
      <c r="F1222" s="123"/>
      <c r="G1222" s="683">
        <v>47555.97</v>
      </c>
      <c r="H1222" s="683">
        <v>19418.7</v>
      </c>
      <c r="I1222" s="668"/>
      <c r="J1222" s="223"/>
      <c r="K1222" s="578" t="s">
        <v>15</v>
      </c>
    </row>
    <row r="1223" spans="1:11" ht="33.75" x14ac:dyDescent="0.25">
      <c r="A1223" s="580">
        <v>1215</v>
      </c>
      <c r="B1223" s="263" t="s">
        <v>1270</v>
      </c>
      <c r="C1223" s="262" t="s">
        <v>47023</v>
      </c>
      <c r="D1223" s="70"/>
      <c r="E1223" s="578"/>
      <c r="F1223" s="123"/>
      <c r="G1223" s="683">
        <v>220763.2</v>
      </c>
      <c r="H1223" s="683">
        <v>84012.51</v>
      </c>
      <c r="I1223" s="668"/>
      <c r="J1223" s="223"/>
      <c r="K1223" s="578" t="s">
        <v>15</v>
      </c>
    </row>
    <row r="1224" spans="1:11" ht="33.75" x14ac:dyDescent="0.25">
      <c r="A1224" s="580">
        <v>1216</v>
      </c>
      <c r="B1224" s="263" t="s">
        <v>1271</v>
      </c>
      <c r="C1224" s="262" t="s">
        <v>47024</v>
      </c>
      <c r="D1224" s="70"/>
      <c r="E1224" s="578"/>
      <c r="F1224" s="123"/>
      <c r="G1224" s="683">
        <v>62277.25</v>
      </c>
      <c r="H1224" s="683">
        <v>21018.69</v>
      </c>
      <c r="I1224" s="668"/>
      <c r="J1224" s="223"/>
      <c r="K1224" s="578" t="s">
        <v>15</v>
      </c>
    </row>
    <row r="1225" spans="1:11" ht="45" x14ac:dyDescent="0.25">
      <c r="A1225" s="580">
        <v>1217</v>
      </c>
      <c r="B1225" s="263" t="s">
        <v>1272</v>
      </c>
      <c r="C1225" s="262" t="s">
        <v>47025</v>
      </c>
      <c r="D1225" s="70"/>
      <c r="E1225" s="578"/>
      <c r="F1225" s="123"/>
      <c r="G1225" s="683">
        <v>1002</v>
      </c>
      <c r="H1225" s="684">
        <v>576.95000000000005</v>
      </c>
      <c r="I1225" s="668"/>
      <c r="J1225" s="223"/>
      <c r="K1225" s="578" t="s">
        <v>15</v>
      </c>
    </row>
    <row r="1226" spans="1:11" ht="33.75" x14ac:dyDescent="0.25">
      <c r="A1226" s="580">
        <v>1218</v>
      </c>
      <c r="B1226" s="263" t="s">
        <v>1273</v>
      </c>
      <c r="C1226" s="262" t="s">
        <v>47026</v>
      </c>
      <c r="D1226" s="70"/>
      <c r="E1226" s="578"/>
      <c r="F1226" s="123"/>
      <c r="G1226" s="683">
        <v>1674</v>
      </c>
      <c r="H1226" s="684">
        <v>962.95</v>
      </c>
      <c r="I1226" s="668"/>
      <c r="J1226" s="223"/>
      <c r="K1226" s="578" t="s">
        <v>15</v>
      </c>
    </row>
    <row r="1227" spans="1:11" ht="33.75" x14ac:dyDescent="0.25">
      <c r="A1227" s="580">
        <v>1219</v>
      </c>
      <c r="B1227" s="263" t="s">
        <v>1274</v>
      </c>
      <c r="C1227" s="262" t="s">
        <v>47027</v>
      </c>
      <c r="D1227" s="70" t="s">
        <v>47028</v>
      </c>
      <c r="E1227" s="578"/>
      <c r="F1227" s="123"/>
      <c r="G1227" s="683">
        <v>252389</v>
      </c>
      <c r="H1227" s="683">
        <v>153957.9</v>
      </c>
      <c r="I1227" s="668"/>
      <c r="J1227" s="223"/>
      <c r="K1227" s="578" t="s">
        <v>15</v>
      </c>
    </row>
    <row r="1228" spans="1:11" ht="33.75" x14ac:dyDescent="0.25">
      <c r="A1228" s="580">
        <v>1220</v>
      </c>
      <c r="B1228" s="263" t="s">
        <v>1275</v>
      </c>
      <c r="C1228" s="262" t="s">
        <v>47029</v>
      </c>
      <c r="D1228" s="70" t="s">
        <v>47030</v>
      </c>
      <c r="E1228" s="578"/>
      <c r="F1228" s="123"/>
      <c r="G1228" s="683">
        <v>1126</v>
      </c>
      <c r="H1228" s="684">
        <v>686.25</v>
      </c>
      <c r="I1228" s="668"/>
      <c r="J1228" s="223"/>
      <c r="K1228" s="578" t="s">
        <v>15</v>
      </c>
    </row>
    <row r="1229" spans="1:11" ht="45" x14ac:dyDescent="0.25">
      <c r="A1229" s="580">
        <v>1221</v>
      </c>
      <c r="B1229" s="263" t="s">
        <v>1276</v>
      </c>
      <c r="C1229" s="262" t="s">
        <v>47031</v>
      </c>
      <c r="D1229" s="70" t="s">
        <v>46429</v>
      </c>
      <c r="E1229" s="578"/>
      <c r="F1229" s="123"/>
      <c r="G1229" s="683">
        <v>413302</v>
      </c>
      <c r="H1229" s="683">
        <v>413302</v>
      </c>
      <c r="I1229" s="668"/>
      <c r="J1229" s="223"/>
      <c r="K1229" s="578" t="s">
        <v>15</v>
      </c>
    </row>
    <row r="1230" spans="1:11" ht="45" x14ac:dyDescent="0.25">
      <c r="A1230" s="580">
        <v>1222</v>
      </c>
      <c r="B1230" s="263" t="s">
        <v>1277</v>
      </c>
      <c r="C1230" s="262" t="s">
        <v>47032</v>
      </c>
      <c r="D1230" s="70" t="s">
        <v>46429</v>
      </c>
      <c r="E1230" s="578"/>
      <c r="F1230" s="123"/>
      <c r="G1230" s="683">
        <v>32044</v>
      </c>
      <c r="H1230" s="683">
        <v>19546.23</v>
      </c>
      <c r="I1230" s="668"/>
      <c r="J1230" s="223"/>
      <c r="K1230" s="578" t="s">
        <v>15</v>
      </c>
    </row>
    <row r="1231" spans="1:11" ht="33.75" x14ac:dyDescent="0.25">
      <c r="A1231" s="580">
        <v>1223</v>
      </c>
      <c r="B1231" s="263" t="s">
        <v>1279</v>
      </c>
      <c r="C1231" s="262" t="s">
        <v>47033</v>
      </c>
      <c r="D1231" s="70"/>
      <c r="E1231" s="578"/>
      <c r="F1231" s="123"/>
      <c r="G1231" s="683">
        <v>10449</v>
      </c>
      <c r="H1231" s="683">
        <v>10449</v>
      </c>
      <c r="I1231" s="668"/>
      <c r="J1231" s="223"/>
      <c r="K1231" s="578" t="s">
        <v>15</v>
      </c>
    </row>
    <row r="1232" spans="1:11" ht="45" x14ac:dyDescent="0.25">
      <c r="A1232" s="580">
        <v>1224</v>
      </c>
      <c r="B1232" s="263" t="s">
        <v>1278</v>
      </c>
      <c r="C1232" s="262" t="s">
        <v>47033</v>
      </c>
      <c r="D1232" s="70" t="s">
        <v>46429</v>
      </c>
      <c r="E1232" s="578"/>
      <c r="F1232" s="123"/>
      <c r="G1232" s="683">
        <v>1713</v>
      </c>
      <c r="H1232" s="683">
        <v>1713</v>
      </c>
      <c r="I1232" s="668"/>
      <c r="J1232" s="223"/>
      <c r="K1232" s="578" t="s">
        <v>15</v>
      </c>
    </row>
    <row r="1233" spans="1:11" ht="33.75" x14ac:dyDescent="0.25">
      <c r="A1233" s="580">
        <v>1225</v>
      </c>
      <c r="B1233" s="263" t="s">
        <v>1280</v>
      </c>
      <c r="C1233" s="262" t="s">
        <v>47034</v>
      </c>
      <c r="D1233" s="70"/>
      <c r="E1233" s="578"/>
      <c r="F1233" s="123"/>
      <c r="G1233" s="683">
        <v>19484</v>
      </c>
      <c r="H1233" s="683">
        <v>19484</v>
      </c>
      <c r="I1233" s="668"/>
      <c r="J1233" s="223"/>
      <c r="K1233" s="578" t="s">
        <v>15</v>
      </c>
    </row>
    <row r="1234" spans="1:11" ht="33.75" x14ac:dyDescent="0.25">
      <c r="A1234" s="580">
        <v>1226</v>
      </c>
      <c r="B1234" s="263" t="s">
        <v>1281</v>
      </c>
      <c r="C1234" s="262" t="s">
        <v>47035</v>
      </c>
      <c r="D1234" s="70"/>
      <c r="E1234" s="578"/>
      <c r="F1234" s="123"/>
      <c r="G1234" s="683">
        <v>11058</v>
      </c>
      <c r="H1234" s="683">
        <v>11058</v>
      </c>
      <c r="I1234" s="668"/>
      <c r="J1234" s="223"/>
      <c r="K1234" s="578" t="s">
        <v>15</v>
      </c>
    </row>
    <row r="1235" spans="1:11" ht="33.75" x14ac:dyDescent="0.25">
      <c r="A1235" s="580">
        <v>1227</v>
      </c>
      <c r="B1235" s="263" t="s">
        <v>1282</v>
      </c>
      <c r="C1235" s="262" t="s">
        <v>47036</v>
      </c>
      <c r="D1235" s="70"/>
      <c r="E1235" s="578"/>
      <c r="F1235" s="123"/>
      <c r="G1235" s="683">
        <v>34868</v>
      </c>
      <c r="H1235" s="683">
        <v>34868</v>
      </c>
      <c r="I1235" s="668"/>
      <c r="J1235" s="223"/>
      <c r="K1235" s="578" t="s">
        <v>15</v>
      </c>
    </row>
    <row r="1236" spans="1:11" ht="45" x14ac:dyDescent="0.25">
      <c r="A1236" s="580">
        <v>1228</v>
      </c>
      <c r="B1236" s="263" t="s">
        <v>1283</v>
      </c>
      <c r="C1236" s="262" t="s">
        <v>47037</v>
      </c>
      <c r="D1236" s="70" t="s">
        <v>46429</v>
      </c>
      <c r="E1236" s="578"/>
      <c r="F1236" s="123"/>
      <c r="G1236" s="684">
        <v>912</v>
      </c>
      <c r="H1236" s="684">
        <v>556.32000000000005</v>
      </c>
      <c r="I1236" s="668"/>
      <c r="J1236" s="223"/>
      <c r="K1236" s="578" t="s">
        <v>15</v>
      </c>
    </row>
    <row r="1237" spans="1:11" ht="33.75" x14ac:dyDescent="0.25">
      <c r="A1237" s="580">
        <v>1229</v>
      </c>
      <c r="B1237" s="263" t="s">
        <v>1284</v>
      </c>
      <c r="C1237" s="262" t="s">
        <v>47038</v>
      </c>
      <c r="D1237" s="70"/>
      <c r="E1237" s="578"/>
      <c r="F1237" s="123"/>
      <c r="G1237" s="683">
        <v>24332</v>
      </c>
      <c r="H1237" s="683">
        <v>24332</v>
      </c>
      <c r="I1237" s="668"/>
      <c r="J1237" s="223"/>
      <c r="K1237" s="578" t="s">
        <v>15</v>
      </c>
    </row>
    <row r="1238" spans="1:11" ht="45" x14ac:dyDescent="0.25">
      <c r="A1238" s="580">
        <v>1230</v>
      </c>
      <c r="B1238" s="263" t="s">
        <v>1285</v>
      </c>
      <c r="C1238" s="262" t="s">
        <v>47039</v>
      </c>
      <c r="D1238" s="70" t="s">
        <v>46429</v>
      </c>
      <c r="E1238" s="578"/>
      <c r="F1238" s="123"/>
      <c r="G1238" s="683">
        <v>263699</v>
      </c>
      <c r="H1238" s="683">
        <v>80428.5</v>
      </c>
      <c r="I1238" s="668"/>
      <c r="J1238" s="223"/>
      <c r="K1238" s="578" t="s">
        <v>15</v>
      </c>
    </row>
    <row r="1239" spans="1:11" ht="33.75" x14ac:dyDescent="0.25">
      <c r="A1239" s="580">
        <v>1231</v>
      </c>
      <c r="B1239" s="263" t="s">
        <v>1296</v>
      </c>
      <c r="C1239" s="262" t="s">
        <v>47040</v>
      </c>
      <c r="D1239" s="70"/>
      <c r="E1239" s="578"/>
      <c r="F1239" s="123"/>
      <c r="G1239" s="683">
        <v>71216</v>
      </c>
      <c r="H1239" s="683">
        <v>71216</v>
      </c>
      <c r="I1239" s="668"/>
      <c r="J1239" s="223"/>
      <c r="K1239" s="578" t="s">
        <v>15</v>
      </c>
    </row>
    <row r="1240" spans="1:11" ht="33.75" x14ac:dyDescent="0.25">
      <c r="A1240" s="580">
        <v>1232</v>
      </c>
      <c r="B1240" s="263" t="s">
        <v>1295</v>
      </c>
      <c r="C1240" s="262" t="s">
        <v>47040</v>
      </c>
      <c r="D1240" s="70"/>
      <c r="E1240" s="578"/>
      <c r="F1240" s="123"/>
      <c r="G1240" s="683">
        <v>20164</v>
      </c>
      <c r="H1240" s="683">
        <v>13611.55</v>
      </c>
      <c r="I1240" s="668"/>
      <c r="J1240" s="223"/>
      <c r="K1240" s="578" t="s">
        <v>15</v>
      </c>
    </row>
    <row r="1241" spans="1:11" ht="33.75" x14ac:dyDescent="0.25">
      <c r="A1241" s="580">
        <v>1233</v>
      </c>
      <c r="B1241" s="263" t="s">
        <v>1297</v>
      </c>
      <c r="C1241" s="262" t="s">
        <v>47040</v>
      </c>
      <c r="D1241" s="70"/>
      <c r="E1241" s="578"/>
      <c r="F1241" s="123"/>
      <c r="G1241" s="683">
        <v>11115</v>
      </c>
      <c r="H1241" s="683">
        <v>7504.15</v>
      </c>
      <c r="I1241" s="668"/>
      <c r="J1241" s="223"/>
      <c r="K1241" s="578" t="s">
        <v>15</v>
      </c>
    </row>
    <row r="1242" spans="1:11" ht="33.75" x14ac:dyDescent="0.25">
      <c r="A1242" s="580">
        <v>1234</v>
      </c>
      <c r="B1242" s="263" t="s">
        <v>1286</v>
      </c>
      <c r="C1242" s="262" t="s">
        <v>47040</v>
      </c>
      <c r="D1242" s="70"/>
      <c r="E1242" s="578"/>
      <c r="F1242" s="123"/>
      <c r="G1242" s="683">
        <v>12271</v>
      </c>
      <c r="H1242" s="683">
        <v>7546.75</v>
      </c>
      <c r="I1242" s="668"/>
      <c r="J1242" s="223"/>
      <c r="K1242" s="578" t="s">
        <v>15</v>
      </c>
    </row>
    <row r="1243" spans="1:11" ht="33.75" x14ac:dyDescent="0.25">
      <c r="A1243" s="580">
        <v>1235</v>
      </c>
      <c r="B1243" s="263" t="s">
        <v>1313</v>
      </c>
      <c r="C1243" s="262" t="s">
        <v>47040</v>
      </c>
      <c r="D1243" s="70"/>
      <c r="E1243" s="578"/>
      <c r="F1243" s="123"/>
      <c r="G1243" s="683">
        <v>15135</v>
      </c>
      <c r="H1243" s="683">
        <v>10217.65</v>
      </c>
      <c r="I1243" s="668"/>
      <c r="J1243" s="223"/>
      <c r="K1243" s="578" t="s">
        <v>15</v>
      </c>
    </row>
    <row r="1244" spans="1:11" ht="45" x14ac:dyDescent="0.25">
      <c r="A1244" s="580">
        <v>1236</v>
      </c>
      <c r="B1244" s="263" t="s">
        <v>1304</v>
      </c>
      <c r="C1244" s="262" t="s">
        <v>47040</v>
      </c>
      <c r="D1244" s="70" t="s">
        <v>46429</v>
      </c>
      <c r="E1244" s="578"/>
      <c r="F1244" s="123"/>
      <c r="G1244" s="683">
        <v>2565</v>
      </c>
      <c r="H1244" s="683">
        <v>1875.4</v>
      </c>
      <c r="I1244" s="668"/>
      <c r="J1244" s="223"/>
      <c r="K1244" s="578" t="s">
        <v>15</v>
      </c>
    </row>
    <row r="1245" spans="1:11" ht="45" x14ac:dyDescent="0.25">
      <c r="A1245" s="580">
        <v>1237</v>
      </c>
      <c r="B1245" s="263" t="s">
        <v>1303</v>
      </c>
      <c r="C1245" s="262" t="s">
        <v>47040</v>
      </c>
      <c r="D1245" s="70" t="s">
        <v>46429</v>
      </c>
      <c r="E1245" s="578"/>
      <c r="F1245" s="123"/>
      <c r="G1245" s="683">
        <v>9276</v>
      </c>
      <c r="H1245" s="683">
        <v>6779.3</v>
      </c>
      <c r="I1245" s="668"/>
      <c r="J1245" s="223"/>
      <c r="K1245" s="578" t="s">
        <v>15</v>
      </c>
    </row>
    <row r="1246" spans="1:11" ht="45" x14ac:dyDescent="0.25">
      <c r="A1246" s="580">
        <v>1238</v>
      </c>
      <c r="B1246" s="263" t="s">
        <v>1308</v>
      </c>
      <c r="C1246" s="262" t="s">
        <v>47040</v>
      </c>
      <c r="D1246" s="70" t="s">
        <v>46429</v>
      </c>
      <c r="E1246" s="578"/>
      <c r="F1246" s="123"/>
      <c r="G1246" s="683">
        <v>10374</v>
      </c>
      <c r="H1246" s="683">
        <v>6824.95</v>
      </c>
      <c r="I1246" s="668"/>
      <c r="J1246" s="223"/>
      <c r="K1246" s="578" t="s">
        <v>15</v>
      </c>
    </row>
    <row r="1247" spans="1:11" ht="45" x14ac:dyDescent="0.25">
      <c r="A1247" s="580">
        <v>1239</v>
      </c>
      <c r="B1247" s="263" t="s">
        <v>1292</v>
      </c>
      <c r="C1247" s="262" t="s">
        <v>47040</v>
      </c>
      <c r="D1247" s="70" t="s">
        <v>46429</v>
      </c>
      <c r="E1247" s="578"/>
      <c r="F1247" s="123"/>
      <c r="G1247" s="683">
        <v>21232</v>
      </c>
      <c r="H1247" s="683">
        <v>13616.45</v>
      </c>
      <c r="I1247" s="668"/>
      <c r="J1247" s="223"/>
      <c r="K1247" s="578" t="s">
        <v>15</v>
      </c>
    </row>
    <row r="1248" spans="1:11" ht="45" x14ac:dyDescent="0.25">
      <c r="A1248" s="580">
        <v>1240</v>
      </c>
      <c r="B1248" s="263" t="s">
        <v>1299</v>
      </c>
      <c r="C1248" s="262" t="s">
        <v>47040</v>
      </c>
      <c r="D1248" s="70" t="s">
        <v>46429</v>
      </c>
      <c r="E1248" s="578"/>
      <c r="F1248" s="123"/>
      <c r="G1248" s="683">
        <v>7794</v>
      </c>
      <c r="H1248" s="683">
        <v>4332.45</v>
      </c>
      <c r="I1248" s="668"/>
      <c r="J1248" s="223"/>
      <c r="K1248" s="578" t="s">
        <v>15</v>
      </c>
    </row>
    <row r="1249" spans="1:11" ht="45" x14ac:dyDescent="0.25">
      <c r="A1249" s="580">
        <v>1241</v>
      </c>
      <c r="B1249" s="263" t="s">
        <v>1307</v>
      </c>
      <c r="C1249" s="262" t="s">
        <v>47040</v>
      </c>
      <c r="D1249" s="70" t="s">
        <v>46429</v>
      </c>
      <c r="E1249" s="578"/>
      <c r="F1249" s="123"/>
      <c r="G1249" s="683">
        <v>3505</v>
      </c>
      <c r="H1249" s="683">
        <v>2305.1999999999998</v>
      </c>
      <c r="I1249" s="668"/>
      <c r="J1249" s="223"/>
      <c r="K1249" s="578" t="s">
        <v>15</v>
      </c>
    </row>
    <row r="1250" spans="1:11" ht="33.75" x14ac:dyDescent="0.25">
      <c r="A1250" s="580">
        <v>1242</v>
      </c>
      <c r="B1250" s="263" t="s">
        <v>1291</v>
      </c>
      <c r="C1250" s="262" t="s">
        <v>47040</v>
      </c>
      <c r="D1250" s="70"/>
      <c r="E1250" s="578"/>
      <c r="F1250" s="123"/>
      <c r="G1250" s="683">
        <v>3548</v>
      </c>
      <c r="H1250" s="683">
        <v>2217.0500000000002</v>
      </c>
      <c r="I1250" s="668"/>
      <c r="J1250" s="223"/>
      <c r="K1250" s="578" t="s">
        <v>15</v>
      </c>
    </row>
    <row r="1251" spans="1:11" ht="33.75" x14ac:dyDescent="0.25">
      <c r="A1251" s="580">
        <v>1243</v>
      </c>
      <c r="B1251" s="263" t="s">
        <v>1309</v>
      </c>
      <c r="C1251" s="262" t="s">
        <v>47040</v>
      </c>
      <c r="D1251" s="70"/>
      <c r="E1251" s="578"/>
      <c r="F1251" s="123"/>
      <c r="G1251" s="683">
        <v>2392</v>
      </c>
      <c r="H1251" s="683">
        <v>2022.57</v>
      </c>
      <c r="I1251" s="668"/>
      <c r="J1251" s="223"/>
      <c r="K1251" s="578" t="s">
        <v>15</v>
      </c>
    </row>
    <row r="1252" spans="1:11" ht="33.75" x14ac:dyDescent="0.25">
      <c r="A1252" s="580">
        <v>1244</v>
      </c>
      <c r="B1252" s="263" t="s">
        <v>1310</v>
      </c>
      <c r="C1252" s="262" t="s">
        <v>47040</v>
      </c>
      <c r="D1252" s="70"/>
      <c r="E1252" s="578"/>
      <c r="F1252" s="123"/>
      <c r="G1252" s="684">
        <v>853</v>
      </c>
      <c r="H1252" s="684">
        <v>686.1</v>
      </c>
      <c r="I1252" s="668"/>
      <c r="J1252" s="223"/>
      <c r="K1252" s="578" t="s">
        <v>15</v>
      </c>
    </row>
    <row r="1253" spans="1:11" ht="33.75" x14ac:dyDescent="0.25">
      <c r="A1253" s="580">
        <v>1245</v>
      </c>
      <c r="B1253" s="263" t="s">
        <v>1290</v>
      </c>
      <c r="C1253" s="262" t="s">
        <v>47040</v>
      </c>
      <c r="D1253" s="70"/>
      <c r="E1253" s="578"/>
      <c r="F1253" s="123"/>
      <c r="G1253" s="683">
        <v>10783</v>
      </c>
      <c r="H1253" s="683">
        <v>9452.35</v>
      </c>
      <c r="I1253" s="668"/>
      <c r="J1253" s="223"/>
      <c r="K1253" s="578" t="s">
        <v>15</v>
      </c>
    </row>
    <row r="1254" spans="1:11" ht="33.75" x14ac:dyDescent="0.25">
      <c r="A1254" s="580">
        <v>1246</v>
      </c>
      <c r="B1254" s="263" t="s">
        <v>1314</v>
      </c>
      <c r="C1254" s="262" t="s">
        <v>47040</v>
      </c>
      <c r="D1254" s="70"/>
      <c r="E1254" s="578"/>
      <c r="F1254" s="123"/>
      <c r="G1254" s="683">
        <v>2555</v>
      </c>
      <c r="H1254" s="683">
        <v>1735.3</v>
      </c>
      <c r="I1254" s="668"/>
      <c r="J1254" s="223"/>
      <c r="K1254" s="578" t="s">
        <v>15</v>
      </c>
    </row>
    <row r="1255" spans="1:11" ht="33.75" x14ac:dyDescent="0.25">
      <c r="A1255" s="580">
        <v>1247</v>
      </c>
      <c r="B1255" s="263" t="s">
        <v>1294</v>
      </c>
      <c r="C1255" s="262" t="s">
        <v>47040</v>
      </c>
      <c r="D1255" s="70"/>
      <c r="E1255" s="578"/>
      <c r="F1255" s="123"/>
      <c r="G1255" s="683">
        <v>2116</v>
      </c>
      <c r="H1255" s="684">
        <v>985.15</v>
      </c>
      <c r="I1255" s="668"/>
      <c r="J1255" s="223"/>
      <c r="K1255" s="578" t="s">
        <v>15</v>
      </c>
    </row>
    <row r="1256" spans="1:11" ht="33.75" x14ac:dyDescent="0.25">
      <c r="A1256" s="580">
        <v>1248</v>
      </c>
      <c r="B1256" s="263" t="s">
        <v>1302</v>
      </c>
      <c r="C1256" s="262" t="s">
        <v>47040</v>
      </c>
      <c r="D1256" s="70"/>
      <c r="E1256" s="578"/>
      <c r="F1256" s="123"/>
      <c r="G1256" s="683">
        <v>4427</v>
      </c>
      <c r="H1256" s="683">
        <v>2700.9</v>
      </c>
      <c r="I1256" s="668"/>
      <c r="J1256" s="223"/>
      <c r="K1256" s="578" t="s">
        <v>15</v>
      </c>
    </row>
    <row r="1257" spans="1:11" ht="33.75" x14ac:dyDescent="0.25">
      <c r="A1257" s="580">
        <v>1249</v>
      </c>
      <c r="B1257" s="263" t="s">
        <v>1316</v>
      </c>
      <c r="C1257" s="262" t="s">
        <v>47040</v>
      </c>
      <c r="D1257" s="70"/>
      <c r="E1257" s="578"/>
      <c r="F1257" s="123"/>
      <c r="G1257" s="683">
        <v>4231</v>
      </c>
      <c r="H1257" s="683">
        <v>3004.75</v>
      </c>
      <c r="I1257" s="668"/>
      <c r="J1257" s="223"/>
      <c r="K1257" s="578" t="s">
        <v>15</v>
      </c>
    </row>
    <row r="1258" spans="1:11" ht="33.75" x14ac:dyDescent="0.25">
      <c r="A1258" s="580">
        <v>1250</v>
      </c>
      <c r="B1258" s="263" t="s">
        <v>1288</v>
      </c>
      <c r="C1258" s="262" t="s">
        <v>47040</v>
      </c>
      <c r="D1258" s="70"/>
      <c r="E1258" s="578"/>
      <c r="F1258" s="123"/>
      <c r="G1258" s="683">
        <v>5696</v>
      </c>
      <c r="H1258" s="683">
        <v>3815.95</v>
      </c>
      <c r="I1258" s="668"/>
      <c r="J1258" s="223"/>
      <c r="K1258" s="578" t="s">
        <v>15</v>
      </c>
    </row>
    <row r="1259" spans="1:11" ht="33.75" x14ac:dyDescent="0.25">
      <c r="A1259" s="580">
        <v>1251</v>
      </c>
      <c r="B1259" s="263" t="s">
        <v>1305</v>
      </c>
      <c r="C1259" s="262" t="s">
        <v>47040</v>
      </c>
      <c r="D1259" s="70"/>
      <c r="E1259" s="578"/>
      <c r="F1259" s="123"/>
      <c r="G1259" s="683">
        <v>16341</v>
      </c>
      <c r="H1259" s="683">
        <v>8498.2000000000007</v>
      </c>
      <c r="I1259" s="668"/>
      <c r="J1259" s="223"/>
      <c r="K1259" s="578" t="s">
        <v>15</v>
      </c>
    </row>
    <row r="1260" spans="1:11" ht="33.75" x14ac:dyDescent="0.25">
      <c r="A1260" s="580">
        <v>1252</v>
      </c>
      <c r="B1260" s="263" t="s">
        <v>1312</v>
      </c>
      <c r="C1260" s="262" t="s">
        <v>47040</v>
      </c>
      <c r="D1260" s="70"/>
      <c r="E1260" s="578"/>
      <c r="F1260" s="123"/>
      <c r="G1260" s="683">
        <v>5012</v>
      </c>
      <c r="H1260" s="683">
        <v>2312.6999999999998</v>
      </c>
      <c r="I1260" s="668"/>
      <c r="J1260" s="223"/>
      <c r="K1260" s="578" t="s">
        <v>15</v>
      </c>
    </row>
    <row r="1261" spans="1:11" ht="45" x14ac:dyDescent="0.25">
      <c r="A1261" s="580">
        <v>1253</v>
      </c>
      <c r="B1261" s="263" t="s">
        <v>1293</v>
      </c>
      <c r="C1261" s="262" t="s">
        <v>47040</v>
      </c>
      <c r="D1261" s="70" t="s">
        <v>46429</v>
      </c>
      <c r="E1261" s="578"/>
      <c r="F1261" s="123"/>
      <c r="G1261" s="683">
        <v>53802</v>
      </c>
      <c r="H1261" s="683">
        <v>16409.61</v>
      </c>
      <c r="I1261" s="668"/>
      <c r="J1261" s="223"/>
      <c r="K1261" s="578" t="s">
        <v>15</v>
      </c>
    </row>
    <row r="1262" spans="1:11" ht="45" x14ac:dyDescent="0.25">
      <c r="A1262" s="580">
        <v>1254</v>
      </c>
      <c r="B1262" s="263" t="s">
        <v>1301</v>
      </c>
      <c r="C1262" s="262" t="s">
        <v>47040</v>
      </c>
      <c r="D1262" s="70" t="s">
        <v>46429</v>
      </c>
      <c r="E1262" s="578"/>
      <c r="F1262" s="123"/>
      <c r="G1262" s="683">
        <v>25043</v>
      </c>
      <c r="H1262" s="683">
        <v>7638.42</v>
      </c>
      <c r="I1262" s="668"/>
      <c r="J1262" s="223"/>
      <c r="K1262" s="578" t="s">
        <v>15</v>
      </c>
    </row>
    <row r="1263" spans="1:11" ht="45" x14ac:dyDescent="0.25">
      <c r="A1263" s="580">
        <v>1255</v>
      </c>
      <c r="B1263" s="263" t="s">
        <v>1306</v>
      </c>
      <c r="C1263" s="262" t="s">
        <v>47040</v>
      </c>
      <c r="D1263" s="70" t="s">
        <v>46429</v>
      </c>
      <c r="E1263" s="578"/>
      <c r="F1263" s="123"/>
      <c r="G1263" s="683">
        <v>14723</v>
      </c>
      <c r="H1263" s="683">
        <v>4490.82</v>
      </c>
      <c r="I1263" s="668"/>
      <c r="J1263" s="223"/>
      <c r="K1263" s="578" t="s">
        <v>15</v>
      </c>
    </row>
    <row r="1264" spans="1:11" ht="45" x14ac:dyDescent="0.25">
      <c r="A1264" s="580">
        <v>1256</v>
      </c>
      <c r="B1264" s="263" t="s">
        <v>1298</v>
      </c>
      <c r="C1264" s="262" t="s">
        <v>47040</v>
      </c>
      <c r="D1264" s="70" t="s">
        <v>46429</v>
      </c>
      <c r="E1264" s="578"/>
      <c r="F1264" s="123"/>
      <c r="G1264" s="683">
        <v>71827</v>
      </c>
      <c r="H1264" s="683">
        <v>21906.93</v>
      </c>
      <c r="I1264" s="668"/>
      <c r="J1264" s="223"/>
      <c r="K1264" s="578" t="s">
        <v>15</v>
      </c>
    </row>
    <row r="1265" spans="1:11" ht="45" x14ac:dyDescent="0.25">
      <c r="A1265" s="580">
        <v>1257</v>
      </c>
      <c r="B1265" s="263" t="s">
        <v>1311</v>
      </c>
      <c r="C1265" s="262" t="s">
        <v>47040</v>
      </c>
      <c r="D1265" s="70" t="s">
        <v>46429</v>
      </c>
      <c r="E1265" s="578"/>
      <c r="F1265" s="123"/>
      <c r="G1265" s="683">
        <v>14448</v>
      </c>
      <c r="H1265" s="683">
        <v>4406.6400000000003</v>
      </c>
      <c r="I1265" s="668"/>
      <c r="J1265" s="223"/>
      <c r="K1265" s="578" t="s">
        <v>15</v>
      </c>
    </row>
    <row r="1266" spans="1:11" ht="33.75" x14ac:dyDescent="0.25">
      <c r="A1266" s="580">
        <v>1258</v>
      </c>
      <c r="B1266" s="263" t="s">
        <v>1289</v>
      </c>
      <c r="C1266" s="262" t="s">
        <v>47040</v>
      </c>
      <c r="D1266" s="70"/>
      <c r="E1266" s="578"/>
      <c r="F1266" s="123"/>
      <c r="G1266" s="683">
        <v>33600</v>
      </c>
      <c r="H1266" s="683">
        <v>10248</v>
      </c>
      <c r="I1266" s="668"/>
      <c r="J1266" s="223"/>
      <c r="K1266" s="578" t="s">
        <v>15</v>
      </c>
    </row>
    <row r="1267" spans="1:11" ht="33.75" x14ac:dyDescent="0.25">
      <c r="A1267" s="580">
        <v>1259</v>
      </c>
      <c r="B1267" s="263" t="s">
        <v>1315</v>
      </c>
      <c r="C1267" s="262" t="s">
        <v>47040</v>
      </c>
      <c r="D1267" s="70"/>
      <c r="E1267" s="578"/>
      <c r="F1267" s="123"/>
      <c r="G1267" s="683">
        <v>752000</v>
      </c>
      <c r="H1267" s="683">
        <v>241359.39</v>
      </c>
      <c r="I1267" s="668"/>
      <c r="J1267" s="223"/>
      <c r="K1267" s="578" t="s">
        <v>15</v>
      </c>
    </row>
    <row r="1268" spans="1:11" ht="33.75" x14ac:dyDescent="0.25">
      <c r="A1268" s="580">
        <v>1260</v>
      </c>
      <c r="B1268" s="263" t="s">
        <v>1287</v>
      </c>
      <c r="C1268" s="262" t="s">
        <v>47040</v>
      </c>
      <c r="D1268" s="70"/>
      <c r="E1268" s="578"/>
      <c r="F1268" s="123"/>
      <c r="G1268" s="683">
        <v>48925</v>
      </c>
      <c r="H1268" s="683">
        <v>18101.88</v>
      </c>
      <c r="I1268" s="668"/>
      <c r="J1268" s="223"/>
      <c r="K1268" s="578" t="s">
        <v>15</v>
      </c>
    </row>
    <row r="1269" spans="1:11" ht="33.75" x14ac:dyDescent="0.25">
      <c r="A1269" s="580">
        <v>1261</v>
      </c>
      <c r="B1269" s="263" t="s">
        <v>1300</v>
      </c>
      <c r="C1269" s="262" t="s">
        <v>47040</v>
      </c>
      <c r="D1269" s="70"/>
      <c r="E1269" s="578"/>
      <c r="F1269" s="123"/>
      <c r="G1269" s="683">
        <v>5891</v>
      </c>
      <c r="H1269" s="683">
        <v>3731.1</v>
      </c>
      <c r="I1269" s="668"/>
      <c r="J1269" s="223"/>
      <c r="K1269" s="578" t="s">
        <v>15</v>
      </c>
    </row>
    <row r="1270" spans="1:11" ht="33.75" x14ac:dyDescent="0.25">
      <c r="A1270" s="580">
        <v>1262</v>
      </c>
      <c r="B1270" s="263" t="s">
        <v>1328</v>
      </c>
      <c r="C1270" s="262" t="s">
        <v>47041</v>
      </c>
      <c r="D1270" s="70"/>
      <c r="E1270" s="578"/>
      <c r="F1270" s="123"/>
      <c r="G1270" s="683">
        <v>27495</v>
      </c>
      <c r="H1270" s="683">
        <v>16910.650000000001</v>
      </c>
      <c r="I1270" s="668"/>
      <c r="J1270" s="223"/>
      <c r="K1270" s="578" t="s">
        <v>15</v>
      </c>
    </row>
    <row r="1271" spans="1:11" ht="45" x14ac:dyDescent="0.25">
      <c r="A1271" s="580">
        <v>1263</v>
      </c>
      <c r="B1271" s="263" t="s">
        <v>1330</v>
      </c>
      <c r="C1271" s="262" t="s">
        <v>47041</v>
      </c>
      <c r="D1271" s="70" t="s">
        <v>46429</v>
      </c>
      <c r="E1271" s="578"/>
      <c r="F1271" s="123"/>
      <c r="G1271" s="683">
        <v>9320</v>
      </c>
      <c r="H1271" s="683">
        <v>6811.15</v>
      </c>
      <c r="I1271" s="668"/>
      <c r="J1271" s="223"/>
      <c r="K1271" s="578" t="s">
        <v>15</v>
      </c>
    </row>
    <row r="1272" spans="1:11" ht="45" x14ac:dyDescent="0.25">
      <c r="A1272" s="580">
        <v>1264</v>
      </c>
      <c r="B1272" s="263" t="s">
        <v>1321</v>
      </c>
      <c r="C1272" s="262" t="s">
        <v>47041</v>
      </c>
      <c r="D1272" s="70" t="s">
        <v>46429</v>
      </c>
      <c r="E1272" s="578"/>
      <c r="F1272" s="123"/>
      <c r="G1272" s="683">
        <v>244683</v>
      </c>
      <c r="H1272" s="683">
        <v>154865.54999999999</v>
      </c>
      <c r="I1272" s="668"/>
      <c r="J1272" s="223"/>
      <c r="K1272" s="578" t="s">
        <v>15</v>
      </c>
    </row>
    <row r="1273" spans="1:11" ht="33.75" x14ac:dyDescent="0.25">
      <c r="A1273" s="580">
        <v>1265</v>
      </c>
      <c r="B1273" s="263" t="s">
        <v>1322</v>
      </c>
      <c r="C1273" s="262" t="s">
        <v>47041</v>
      </c>
      <c r="D1273" s="70"/>
      <c r="E1273" s="578"/>
      <c r="F1273" s="123"/>
      <c r="G1273" s="683">
        <v>7477</v>
      </c>
      <c r="H1273" s="683">
        <v>3775.3</v>
      </c>
      <c r="I1273" s="668"/>
      <c r="J1273" s="223"/>
      <c r="K1273" s="578" t="s">
        <v>15</v>
      </c>
    </row>
    <row r="1274" spans="1:11" ht="33.75" x14ac:dyDescent="0.25">
      <c r="A1274" s="580">
        <v>1266</v>
      </c>
      <c r="B1274" s="263" t="s">
        <v>1331</v>
      </c>
      <c r="C1274" s="262" t="s">
        <v>47041</v>
      </c>
      <c r="D1274" s="70"/>
      <c r="E1274" s="578"/>
      <c r="F1274" s="123"/>
      <c r="G1274" s="683">
        <v>1806</v>
      </c>
      <c r="H1274" s="684">
        <v>875.55</v>
      </c>
      <c r="I1274" s="668"/>
      <c r="J1274" s="223"/>
      <c r="K1274" s="578" t="s">
        <v>15</v>
      </c>
    </row>
    <row r="1275" spans="1:11" ht="33.75" x14ac:dyDescent="0.25">
      <c r="A1275" s="580">
        <v>1267</v>
      </c>
      <c r="B1275" s="263" t="s">
        <v>1317</v>
      </c>
      <c r="C1275" s="262" t="s">
        <v>47041</v>
      </c>
      <c r="D1275" s="70"/>
      <c r="E1275" s="578"/>
      <c r="F1275" s="123"/>
      <c r="G1275" s="683">
        <v>2938</v>
      </c>
      <c r="H1275" s="683">
        <v>1995.5</v>
      </c>
      <c r="I1275" s="668"/>
      <c r="J1275" s="223"/>
      <c r="K1275" s="578" t="s">
        <v>15</v>
      </c>
    </row>
    <row r="1276" spans="1:11" ht="33.75" x14ac:dyDescent="0.25">
      <c r="A1276" s="580">
        <v>1268</v>
      </c>
      <c r="B1276" s="263" t="s">
        <v>1326</v>
      </c>
      <c r="C1276" s="262" t="s">
        <v>47041</v>
      </c>
      <c r="D1276" s="70"/>
      <c r="E1276" s="578"/>
      <c r="F1276" s="123"/>
      <c r="G1276" s="683">
        <v>10739</v>
      </c>
      <c r="H1276" s="683">
        <v>6229.5</v>
      </c>
      <c r="I1276" s="668"/>
      <c r="J1276" s="223"/>
      <c r="K1276" s="578" t="s">
        <v>15</v>
      </c>
    </row>
    <row r="1277" spans="1:11" ht="33.75" x14ac:dyDescent="0.25">
      <c r="A1277" s="580">
        <v>1269</v>
      </c>
      <c r="B1277" s="263" t="s">
        <v>1319</v>
      </c>
      <c r="C1277" s="262" t="s">
        <v>47041</v>
      </c>
      <c r="D1277" s="70"/>
      <c r="E1277" s="578"/>
      <c r="F1277" s="123"/>
      <c r="G1277" s="683">
        <v>2114</v>
      </c>
      <c r="H1277" s="683">
        <v>1286.5999999999999</v>
      </c>
      <c r="I1277" s="668"/>
      <c r="J1277" s="223"/>
      <c r="K1277" s="578" t="s">
        <v>15</v>
      </c>
    </row>
    <row r="1278" spans="1:11" ht="33.75" x14ac:dyDescent="0.25">
      <c r="A1278" s="580">
        <v>1270</v>
      </c>
      <c r="B1278" s="263" t="s">
        <v>1318</v>
      </c>
      <c r="C1278" s="262" t="s">
        <v>47041</v>
      </c>
      <c r="D1278" s="70"/>
      <c r="E1278" s="578"/>
      <c r="F1278" s="123"/>
      <c r="G1278" s="683">
        <v>13231</v>
      </c>
      <c r="H1278" s="683">
        <v>6482.75</v>
      </c>
      <c r="I1278" s="668"/>
      <c r="J1278" s="223"/>
      <c r="K1278" s="578" t="s">
        <v>15</v>
      </c>
    </row>
    <row r="1279" spans="1:11" ht="33.75" x14ac:dyDescent="0.25">
      <c r="A1279" s="580">
        <v>1271</v>
      </c>
      <c r="B1279" s="263" t="s">
        <v>1323</v>
      </c>
      <c r="C1279" s="262" t="s">
        <v>47041</v>
      </c>
      <c r="D1279" s="70"/>
      <c r="E1279" s="578"/>
      <c r="F1279" s="123"/>
      <c r="G1279" s="683">
        <v>13744</v>
      </c>
      <c r="H1279" s="683">
        <v>7701.65</v>
      </c>
      <c r="I1279" s="668"/>
      <c r="J1279" s="223"/>
      <c r="K1279" s="578" t="s">
        <v>15</v>
      </c>
    </row>
    <row r="1280" spans="1:11" ht="33.75" x14ac:dyDescent="0.25">
      <c r="A1280" s="580">
        <v>1272</v>
      </c>
      <c r="B1280" s="263" t="s">
        <v>1329</v>
      </c>
      <c r="C1280" s="262" t="s">
        <v>47041</v>
      </c>
      <c r="D1280" s="70"/>
      <c r="E1280" s="578"/>
      <c r="F1280" s="123"/>
      <c r="G1280" s="683">
        <v>2872</v>
      </c>
      <c r="H1280" s="683">
        <v>1494.45</v>
      </c>
      <c r="I1280" s="668"/>
      <c r="J1280" s="223"/>
      <c r="K1280" s="578" t="s">
        <v>15</v>
      </c>
    </row>
    <row r="1281" spans="1:11" ht="33.75" x14ac:dyDescent="0.25">
      <c r="A1281" s="580">
        <v>1273</v>
      </c>
      <c r="B1281" s="263" t="s">
        <v>1320</v>
      </c>
      <c r="C1281" s="262" t="s">
        <v>47041</v>
      </c>
      <c r="D1281" s="70"/>
      <c r="E1281" s="578"/>
      <c r="F1281" s="123"/>
      <c r="G1281" s="683">
        <v>3149</v>
      </c>
      <c r="H1281" s="683">
        <v>1858.75</v>
      </c>
      <c r="I1281" s="668"/>
      <c r="J1281" s="223"/>
      <c r="K1281" s="578" t="s">
        <v>15</v>
      </c>
    </row>
    <row r="1282" spans="1:11" ht="33.75" x14ac:dyDescent="0.25">
      <c r="A1282" s="580">
        <v>1274</v>
      </c>
      <c r="B1282" s="263" t="s">
        <v>1334</v>
      </c>
      <c r="C1282" s="262" t="s">
        <v>47041</v>
      </c>
      <c r="D1282" s="70"/>
      <c r="E1282" s="578"/>
      <c r="F1282" s="123"/>
      <c r="G1282" s="683">
        <v>28853</v>
      </c>
      <c r="H1282" s="683">
        <v>13945.95</v>
      </c>
      <c r="I1282" s="668"/>
      <c r="J1282" s="223"/>
      <c r="K1282" s="578" t="s">
        <v>15</v>
      </c>
    </row>
    <row r="1283" spans="1:11" ht="33.75" x14ac:dyDescent="0.25">
      <c r="A1283" s="580">
        <v>1275</v>
      </c>
      <c r="B1283" s="263" t="s">
        <v>1327</v>
      </c>
      <c r="C1283" s="262" t="s">
        <v>47041</v>
      </c>
      <c r="D1283" s="70"/>
      <c r="E1283" s="578"/>
      <c r="F1283" s="123"/>
      <c r="G1283" s="683">
        <v>3951</v>
      </c>
      <c r="H1283" s="683">
        <v>2516.4499999999998</v>
      </c>
      <c r="I1283" s="668"/>
      <c r="J1283" s="223"/>
      <c r="K1283" s="578" t="s">
        <v>15</v>
      </c>
    </row>
    <row r="1284" spans="1:11" ht="45" x14ac:dyDescent="0.25">
      <c r="A1284" s="580">
        <v>1276</v>
      </c>
      <c r="B1284" s="263" t="s">
        <v>1332</v>
      </c>
      <c r="C1284" s="262" t="s">
        <v>47041</v>
      </c>
      <c r="D1284" s="70" t="s">
        <v>46429</v>
      </c>
      <c r="E1284" s="578"/>
      <c r="F1284" s="123"/>
      <c r="G1284" s="683">
        <v>23327</v>
      </c>
      <c r="H1284" s="683">
        <v>10310.4</v>
      </c>
      <c r="I1284" s="668"/>
      <c r="J1284" s="223"/>
      <c r="K1284" s="578" t="s">
        <v>15</v>
      </c>
    </row>
    <row r="1285" spans="1:11" ht="33.75" x14ac:dyDescent="0.25">
      <c r="A1285" s="580">
        <v>1277</v>
      </c>
      <c r="B1285" s="263" t="s">
        <v>1333</v>
      </c>
      <c r="C1285" s="262" t="s">
        <v>47041</v>
      </c>
      <c r="D1285" s="70"/>
      <c r="E1285" s="578"/>
      <c r="F1285" s="123"/>
      <c r="G1285" s="683">
        <v>324827</v>
      </c>
      <c r="H1285" s="683">
        <v>140216.9</v>
      </c>
      <c r="I1285" s="668"/>
      <c r="J1285" s="223"/>
      <c r="K1285" s="578" t="s">
        <v>15</v>
      </c>
    </row>
    <row r="1286" spans="1:11" ht="33.75" x14ac:dyDescent="0.25">
      <c r="A1286" s="580">
        <v>1278</v>
      </c>
      <c r="B1286" s="263" t="s">
        <v>1325</v>
      </c>
      <c r="C1286" s="262" t="s">
        <v>47041</v>
      </c>
      <c r="D1286" s="70" t="s">
        <v>47042</v>
      </c>
      <c r="E1286" s="578"/>
      <c r="F1286" s="123"/>
      <c r="G1286" s="683">
        <v>13965</v>
      </c>
      <c r="H1286" s="683">
        <v>4260.24</v>
      </c>
      <c r="I1286" s="668"/>
      <c r="J1286" s="223"/>
      <c r="K1286" s="578" t="s">
        <v>15</v>
      </c>
    </row>
    <row r="1287" spans="1:11" ht="33.75" x14ac:dyDescent="0.25">
      <c r="A1287" s="580">
        <v>1279</v>
      </c>
      <c r="B1287" s="263" t="s">
        <v>1324</v>
      </c>
      <c r="C1287" s="262" t="s">
        <v>47041</v>
      </c>
      <c r="D1287" s="70"/>
      <c r="E1287" s="578"/>
      <c r="F1287" s="123"/>
      <c r="G1287" s="683">
        <v>44497</v>
      </c>
      <c r="H1287" s="683">
        <v>15796.08</v>
      </c>
      <c r="I1287" s="668"/>
      <c r="J1287" s="223"/>
      <c r="K1287" s="578" t="s">
        <v>15</v>
      </c>
    </row>
    <row r="1288" spans="1:11" ht="33.75" x14ac:dyDescent="0.25">
      <c r="A1288" s="580">
        <v>1280</v>
      </c>
      <c r="B1288" s="263" t="s">
        <v>1336</v>
      </c>
      <c r="C1288" s="262" t="s">
        <v>47043</v>
      </c>
      <c r="D1288" s="70" t="s">
        <v>47042</v>
      </c>
      <c r="E1288" s="578"/>
      <c r="F1288" s="123"/>
      <c r="G1288" s="683">
        <v>4446</v>
      </c>
      <c r="H1288" s="683">
        <v>3258.55</v>
      </c>
      <c r="I1288" s="668"/>
      <c r="J1288" s="223"/>
      <c r="K1288" s="578" t="s">
        <v>15</v>
      </c>
    </row>
    <row r="1289" spans="1:11" ht="33.75" x14ac:dyDescent="0.25">
      <c r="A1289" s="580">
        <v>1281</v>
      </c>
      <c r="B1289" s="263" t="s">
        <v>1335</v>
      </c>
      <c r="C1289" s="262" t="s">
        <v>47043</v>
      </c>
      <c r="D1289" s="70" t="s">
        <v>47042</v>
      </c>
      <c r="E1289" s="578"/>
      <c r="F1289" s="123"/>
      <c r="G1289" s="683">
        <v>4718</v>
      </c>
      <c r="H1289" s="683">
        <v>3447.3</v>
      </c>
      <c r="I1289" s="668"/>
      <c r="J1289" s="223"/>
      <c r="K1289" s="578" t="s">
        <v>15</v>
      </c>
    </row>
    <row r="1290" spans="1:11" ht="33.75" x14ac:dyDescent="0.25">
      <c r="A1290" s="580">
        <v>1282</v>
      </c>
      <c r="B1290" s="263" t="s">
        <v>1339</v>
      </c>
      <c r="C1290" s="262" t="s">
        <v>47043</v>
      </c>
      <c r="D1290" s="70"/>
      <c r="E1290" s="578"/>
      <c r="F1290" s="123"/>
      <c r="G1290" s="683">
        <v>3711</v>
      </c>
      <c r="H1290" s="683">
        <v>2713.45</v>
      </c>
      <c r="I1290" s="668"/>
      <c r="J1290" s="223"/>
      <c r="K1290" s="578" t="s">
        <v>15</v>
      </c>
    </row>
    <row r="1291" spans="1:11" ht="33.75" x14ac:dyDescent="0.25">
      <c r="A1291" s="580">
        <v>1283</v>
      </c>
      <c r="B1291" s="263" t="s">
        <v>1340</v>
      </c>
      <c r="C1291" s="262" t="s">
        <v>47043</v>
      </c>
      <c r="D1291" s="70"/>
      <c r="E1291" s="578"/>
      <c r="F1291" s="123"/>
      <c r="G1291" s="683">
        <v>21907</v>
      </c>
      <c r="H1291" s="683">
        <v>12048.05</v>
      </c>
      <c r="I1291" s="668"/>
      <c r="J1291" s="223"/>
      <c r="K1291" s="578" t="s">
        <v>15</v>
      </c>
    </row>
    <row r="1292" spans="1:11" ht="33.75" x14ac:dyDescent="0.25">
      <c r="A1292" s="580">
        <v>1284</v>
      </c>
      <c r="B1292" s="263" t="s">
        <v>1338</v>
      </c>
      <c r="C1292" s="262" t="s">
        <v>47043</v>
      </c>
      <c r="D1292" s="70"/>
      <c r="E1292" s="578"/>
      <c r="F1292" s="123"/>
      <c r="G1292" s="683">
        <v>49637</v>
      </c>
      <c r="H1292" s="683">
        <v>24322.15</v>
      </c>
      <c r="I1292" s="668"/>
      <c r="J1292" s="223"/>
      <c r="K1292" s="578" t="s">
        <v>15</v>
      </c>
    </row>
    <row r="1293" spans="1:11" ht="33.75" x14ac:dyDescent="0.25">
      <c r="A1293" s="580">
        <v>1285</v>
      </c>
      <c r="B1293" s="263" t="s">
        <v>1337</v>
      </c>
      <c r="C1293" s="262" t="s">
        <v>47043</v>
      </c>
      <c r="D1293" s="70"/>
      <c r="E1293" s="578"/>
      <c r="F1293" s="123"/>
      <c r="G1293" s="683">
        <v>61496</v>
      </c>
      <c r="H1293" s="683">
        <v>21420.41</v>
      </c>
      <c r="I1293" s="668"/>
      <c r="J1293" s="223"/>
      <c r="K1293" s="578" t="s">
        <v>15</v>
      </c>
    </row>
    <row r="1294" spans="1:11" ht="33.75" x14ac:dyDescent="0.25">
      <c r="A1294" s="580">
        <v>1286</v>
      </c>
      <c r="B1294" s="263" t="s">
        <v>1347</v>
      </c>
      <c r="C1294" s="262" t="s">
        <v>47044</v>
      </c>
      <c r="D1294" s="70"/>
      <c r="E1294" s="578"/>
      <c r="F1294" s="123"/>
      <c r="G1294" s="683">
        <v>27494</v>
      </c>
      <c r="H1294" s="683">
        <v>21307.1</v>
      </c>
      <c r="I1294" s="668"/>
      <c r="J1294" s="223"/>
      <c r="K1294" s="578" t="s">
        <v>15</v>
      </c>
    </row>
    <row r="1295" spans="1:11" ht="33.75" x14ac:dyDescent="0.25">
      <c r="A1295" s="580">
        <v>1287</v>
      </c>
      <c r="B1295" s="263" t="s">
        <v>1345</v>
      </c>
      <c r="C1295" s="262" t="s">
        <v>47044</v>
      </c>
      <c r="D1295" s="70"/>
      <c r="E1295" s="578"/>
      <c r="F1295" s="123"/>
      <c r="G1295" s="683">
        <v>22749</v>
      </c>
      <c r="H1295" s="683">
        <v>13991.6</v>
      </c>
      <c r="I1295" s="668"/>
      <c r="J1295" s="223"/>
      <c r="K1295" s="578" t="s">
        <v>15</v>
      </c>
    </row>
    <row r="1296" spans="1:11" ht="33.75" x14ac:dyDescent="0.25">
      <c r="A1296" s="580">
        <v>1288</v>
      </c>
      <c r="B1296" s="263" t="s">
        <v>1341</v>
      </c>
      <c r="C1296" s="262" t="s">
        <v>47044</v>
      </c>
      <c r="D1296" s="70"/>
      <c r="E1296" s="578"/>
      <c r="F1296" s="123"/>
      <c r="G1296" s="683">
        <v>12031</v>
      </c>
      <c r="H1296" s="683">
        <v>10300.299999999999</v>
      </c>
      <c r="I1296" s="668"/>
      <c r="J1296" s="223"/>
      <c r="K1296" s="578" t="s">
        <v>15</v>
      </c>
    </row>
    <row r="1297" spans="1:11" ht="33.75" x14ac:dyDescent="0.25">
      <c r="A1297" s="580">
        <v>1289</v>
      </c>
      <c r="B1297" s="263" t="s">
        <v>1348</v>
      </c>
      <c r="C1297" s="262" t="s">
        <v>47044</v>
      </c>
      <c r="D1297" s="70"/>
      <c r="E1297" s="578"/>
      <c r="F1297" s="123"/>
      <c r="G1297" s="683">
        <v>20458</v>
      </c>
      <c r="H1297" s="683">
        <v>14932.5</v>
      </c>
      <c r="I1297" s="668"/>
      <c r="J1297" s="223"/>
      <c r="K1297" s="578" t="s">
        <v>15</v>
      </c>
    </row>
    <row r="1298" spans="1:11" ht="33.75" x14ac:dyDescent="0.25">
      <c r="A1298" s="580">
        <v>1290</v>
      </c>
      <c r="B1298" s="263" t="s">
        <v>1346</v>
      </c>
      <c r="C1298" s="262" t="s">
        <v>47044</v>
      </c>
      <c r="D1298" s="70"/>
      <c r="E1298" s="578"/>
      <c r="F1298" s="123"/>
      <c r="G1298" s="683">
        <v>1791</v>
      </c>
      <c r="H1298" s="684">
        <v>868.45</v>
      </c>
      <c r="I1298" s="668"/>
      <c r="J1298" s="223"/>
      <c r="K1298" s="578" t="s">
        <v>15</v>
      </c>
    </row>
    <row r="1299" spans="1:11" ht="33.75" x14ac:dyDescent="0.25">
      <c r="A1299" s="580">
        <v>1291</v>
      </c>
      <c r="B1299" s="263" t="s">
        <v>1343</v>
      </c>
      <c r="C1299" s="262" t="s">
        <v>47044</v>
      </c>
      <c r="D1299" s="70"/>
      <c r="E1299" s="578"/>
      <c r="F1299" s="123"/>
      <c r="G1299" s="683">
        <v>58514</v>
      </c>
      <c r="H1299" s="683">
        <v>28670.6</v>
      </c>
      <c r="I1299" s="668"/>
      <c r="J1299" s="223"/>
      <c r="K1299" s="578" t="s">
        <v>15</v>
      </c>
    </row>
    <row r="1300" spans="1:11" ht="33.75" x14ac:dyDescent="0.25">
      <c r="A1300" s="580">
        <v>1292</v>
      </c>
      <c r="B1300" s="263" t="s">
        <v>1342</v>
      </c>
      <c r="C1300" s="262" t="s">
        <v>47044</v>
      </c>
      <c r="D1300" s="70"/>
      <c r="E1300" s="578"/>
      <c r="F1300" s="123"/>
      <c r="G1300" s="683">
        <v>2882</v>
      </c>
      <c r="H1300" s="683">
        <v>1334</v>
      </c>
      <c r="I1300" s="668"/>
      <c r="J1300" s="223"/>
      <c r="K1300" s="578" t="s">
        <v>15</v>
      </c>
    </row>
    <row r="1301" spans="1:11" ht="33.75" x14ac:dyDescent="0.25">
      <c r="A1301" s="580">
        <v>1293</v>
      </c>
      <c r="B1301" s="263" t="s">
        <v>1344</v>
      </c>
      <c r="C1301" s="262" t="s">
        <v>47044</v>
      </c>
      <c r="D1301" s="70" t="s">
        <v>47042</v>
      </c>
      <c r="E1301" s="578"/>
      <c r="F1301" s="123"/>
      <c r="G1301" s="683">
        <v>61605</v>
      </c>
      <c r="H1301" s="683">
        <v>18790.439999999999</v>
      </c>
      <c r="I1301" s="668"/>
      <c r="J1301" s="223"/>
      <c r="K1301" s="578" t="s">
        <v>15</v>
      </c>
    </row>
    <row r="1302" spans="1:11" ht="33.75" x14ac:dyDescent="0.25">
      <c r="A1302" s="580">
        <v>1294</v>
      </c>
      <c r="B1302" s="263" t="s">
        <v>1352</v>
      </c>
      <c r="C1302" s="262" t="s">
        <v>47045</v>
      </c>
      <c r="D1302" s="70"/>
      <c r="E1302" s="578"/>
      <c r="F1302" s="123"/>
      <c r="G1302" s="683">
        <v>13534</v>
      </c>
      <c r="H1302" s="683">
        <v>11301.8</v>
      </c>
      <c r="I1302" s="668"/>
      <c r="J1302" s="223"/>
      <c r="K1302" s="578" t="s">
        <v>15</v>
      </c>
    </row>
    <row r="1303" spans="1:11" ht="33.75" x14ac:dyDescent="0.25">
      <c r="A1303" s="580">
        <v>1295</v>
      </c>
      <c r="B1303" s="263" t="s">
        <v>1350</v>
      </c>
      <c r="C1303" s="262" t="s">
        <v>47045</v>
      </c>
      <c r="D1303" s="70"/>
      <c r="E1303" s="578"/>
      <c r="F1303" s="123"/>
      <c r="G1303" s="683">
        <v>63425</v>
      </c>
      <c r="H1303" s="683">
        <v>38694.050000000003</v>
      </c>
      <c r="I1303" s="668"/>
      <c r="J1303" s="223"/>
      <c r="K1303" s="578" t="s">
        <v>15</v>
      </c>
    </row>
    <row r="1304" spans="1:11" ht="33.75" x14ac:dyDescent="0.25">
      <c r="A1304" s="580">
        <v>1296</v>
      </c>
      <c r="B1304" s="263" t="s">
        <v>1349</v>
      </c>
      <c r="C1304" s="262" t="s">
        <v>47045</v>
      </c>
      <c r="D1304" s="70"/>
      <c r="E1304" s="578"/>
      <c r="F1304" s="123"/>
      <c r="G1304" s="683">
        <v>1152930</v>
      </c>
      <c r="H1304" s="683">
        <v>595680.25</v>
      </c>
      <c r="I1304" s="668"/>
      <c r="J1304" s="223"/>
      <c r="K1304" s="578" t="s">
        <v>15</v>
      </c>
    </row>
    <row r="1305" spans="1:11" ht="33.75" x14ac:dyDescent="0.25">
      <c r="A1305" s="580">
        <v>1297</v>
      </c>
      <c r="B1305" s="263" t="s">
        <v>1351</v>
      </c>
      <c r="C1305" s="262" t="s">
        <v>47045</v>
      </c>
      <c r="D1305" s="70"/>
      <c r="E1305" s="578"/>
      <c r="F1305" s="123"/>
      <c r="G1305" s="683">
        <v>14800</v>
      </c>
      <c r="H1305" s="683">
        <v>4514.6099999999997</v>
      </c>
      <c r="I1305" s="668"/>
      <c r="J1305" s="223"/>
      <c r="K1305" s="578" t="s">
        <v>15</v>
      </c>
    </row>
    <row r="1306" spans="1:11" ht="56.25" x14ac:dyDescent="0.25">
      <c r="A1306" s="580">
        <v>1298</v>
      </c>
      <c r="B1306" s="263" t="s">
        <v>1353</v>
      </c>
      <c r="C1306" s="262" t="s">
        <v>47046</v>
      </c>
      <c r="D1306" s="70" t="s">
        <v>46443</v>
      </c>
      <c r="E1306" s="578"/>
      <c r="F1306" s="123"/>
      <c r="G1306" s="683">
        <v>2976</v>
      </c>
      <c r="H1306" s="683">
        <v>2976</v>
      </c>
      <c r="I1306" s="668"/>
      <c r="J1306" s="223"/>
      <c r="K1306" s="578" t="s">
        <v>15</v>
      </c>
    </row>
    <row r="1307" spans="1:11" ht="33.75" x14ac:dyDescent="0.25">
      <c r="A1307" s="580">
        <v>1299</v>
      </c>
      <c r="B1307" s="263" t="s">
        <v>1354</v>
      </c>
      <c r="C1307" s="262" t="s">
        <v>47047</v>
      </c>
      <c r="D1307" s="70" t="s">
        <v>46427</v>
      </c>
      <c r="E1307" s="578"/>
      <c r="F1307" s="123"/>
      <c r="G1307" s="683">
        <v>2034752</v>
      </c>
      <c r="H1307" s="683">
        <v>1924531.28</v>
      </c>
      <c r="I1307" s="668"/>
      <c r="J1307" s="223"/>
      <c r="K1307" s="578" t="s">
        <v>15</v>
      </c>
    </row>
    <row r="1308" spans="1:11" ht="33.75" x14ac:dyDescent="0.25">
      <c r="A1308" s="580">
        <v>1300</v>
      </c>
      <c r="B1308" s="263" t="s">
        <v>1355</v>
      </c>
      <c r="C1308" s="262" t="s">
        <v>47048</v>
      </c>
      <c r="D1308" s="70" t="s">
        <v>47049</v>
      </c>
      <c r="E1308" s="578"/>
      <c r="F1308" s="123"/>
      <c r="G1308" s="683">
        <v>44720687</v>
      </c>
      <c r="H1308" s="683">
        <v>42110651.299999997</v>
      </c>
      <c r="I1308" s="668"/>
      <c r="J1308" s="223"/>
      <c r="K1308" s="578" t="s">
        <v>15</v>
      </c>
    </row>
    <row r="1309" spans="1:11" ht="67.5" x14ac:dyDescent="0.25">
      <c r="A1309" s="580">
        <v>1301</v>
      </c>
      <c r="B1309" s="263" t="s">
        <v>47262</v>
      </c>
      <c r="C1309" s="262" t="s">
        <v>47050</v>
      </c>
      <c r="D1309" s="70" t="s">
        <v>47051</v>
      </c>
      <c r="E1309" s="578"/>
      <c r="F1309" s="123"/>
      <c r="G1309" s="683">
        <v>1255765.19</v>
      </c>
      <c r="H1309" s="683">
        <v>25115.31</v>
      </c>
      <c r="I1309" s="668"/>
      <c r="J1309" s="223"/>
      <c r="K1309" s="578" t="s">
        <v>15</v>
      </c>
    </row>
    <row r="1310" spans="1:11" ht="56.25" x14ac:dyDescent="0.25">
      <c r="A1310" s="580">
        <v>1302</v>
      </c>
      <c r="B1310" s="263" t="s">
        <v>47263</v>
      </c>
      <c r="C1310" s="262" t="s">
        <v>47052</v>
      </c>
      <c r="D1310" s="70" t="s">
        <v>47053</v>
      </c>
      <c r="E1310" s="578"/>
      <c r="F1310" s="123"/>
      <c r="G1310" s="683">
        <v>137413.32</v>
      </c>
      <c r="H1310" s="683">
        <v>3421.08</v>
      </c>
      <c r="I1310" s="668"/>
      <c r="J1310" s="223"/>
      <c r="K1310" s="578" t="s">
        <v>15</v>
      </c>
    </row>
    <row r="1311" spans="1:11" ht="67.5" x14ac:dyDescent="0.25">
      <c r="A1311" s="580">
        <v>1303</v>
      </c>
      <c r="B1311" s="263" t="s">
        <v>1356</v>
      </c>
      <c r="C1311" s="262" t="s">
        <v>47054</v>
      </c>
      <c r="D1311" s="70" t="s">
        <v>47051</v>
      </c>
      <c r="E1311" s="578"/>
      <c r="F1311" s="123"/>
      <c r="G1311" s="683">
        <v>58542.01</v>
      </c>
      <c r="H1311" s="683">
        <v>15848.56</v>
      </c>
      <c r="I1311" s="668"/>
      <c r="J1311" s="223"/>
      <c r="K1311" s="578" t="s">
        <v>15</v>
      </c>
    </row>
    <row r="1312" spans="1:11" ht="56.25" x14ac:dyDescent="0.25">
      <c r="A1312" s="580">
        <v>1304</v>
      </c>
      <c r="B1312" s="263" t="s">
        <v>1357</v>
      </c>
      <c r="C1312" s="262" t="s">
        <v>47055</v>
      </c>
      <c r="D1312" s="70" t="s">
        <v>47056</v>
      </c>
      <c r="E1312" s="578"/>
      <c r="F1312" s="123"/>
      <c r="G1312" s="683">
        <v>482370.48</v>
      </c>
      <c r="H1312" s="683">
        <v>143911.62</v>
      </c>
      <c r="I1312" s="668"/>
      <c r="J1312" s="223"/>
      <c r="K1312" s="578" t="s">
        <v>15</v>
      </c>
    </row>
    <row r="1313" spans="1:11" ht="45" x14ac:dyDescent="0.25">
      <c r="A1313" s="580">
        <v>1305</v>
      </c>
      <c r="B1313" s="263" t="s">
        <v>1358</v>
      </c>
      <c r="C1313" s="262" t="s">
        <v>47057</v>
      </c>
      <c r="D1313" s="70" t="s">
        <v>46429</v>
      </c>
      <c r="E1313" s="578"/>
      <c r="F1313" s="123"/>
      <c r="G1313" s="683">
        <v>1650</v>
      </c>
      <c r="H1313" s="684">
        <v>987.25</v>
      </c>
      <c r="I1313" s="668"/>
      <c r="J1313" s="223"/>
      <c r="K1313" s="578" t="s">
        <v>15</v>
      </c>
    </row>
    <row r="1314" spans="1:11" ht="67.5" x14ac:dyDescent="0.25">
      <c r="A1314" s="580">
        <v>1306</v>
      </c>
      <c r="B1314" s="263" t="s">
        <v>1359</v>
      </c>
      <c r="C1314" s="262" t="s">
        <v>47058</v>
      </c>
      <c r="D1314" s="70" t="s">
        <v>46421</v>
      </c>
      <c r="E1314" s="578"/>
      <c r="F1314" s="123"/>
      <c r="G1314" s="683">
        <v>66773</v>
      </c>
      <c r="H1314" s="683">
        <v>66773</v>
      </c>
      <c r="I1314" s="668"/>
      <c r="J1314" s="223"/>
      <c r="K1314" s="578" t="s">
        <v>15</v>
      </c>
    </row>
    <row r="1315" spans="1:11" ht="33.75" x14ac:dyDescent="0.25">
      <c r="A1315" s="580">
        <v>1307</v>
      </c>
      <c r="B1315" s="263" t="s">
        <v>1360</v>
      </c>
      <c r="C1315" s="262" t="s">
        <v>47059</v>
      </c>
      <c r="D1315" s="70" t="s">
        <v>46427</v>
      </c>
      <c r="E1315" s="578"/>
      <c r="F1315" s="123"/>
      <c r="G1315" s="683">
        <v>99840</v>
      </c>
      <c r="H1315" s="683">
        <v>99840</v>
      </c>
      <c r="I1315" s="668"/>
      <c r="J1315" s="223"/>
      <c r="K1315" s="578" t="s">
        <v>15</v>
      </c>
    </row>
    <row r="1316" spans="1:11" ht="45" x14ac:dyDescent="0.25">
      <c r="A1316" s="580">
        <v>1308</v>
      </c>
      <c r="B1316" s="263" t="s">
        <v>1361</v>
      </c>
      <c r="C1316" s="262" t="s">
        <v>47060</v>
      </c>
      <c r="D1316" s="70" t="s">
        <v>47061</v>
      </c>
      <c r="E1316" s="578"/>
      <c r="F1316" s="123"/>
      <c r="G1316" s="683">
        <v>239868</v>
      </c>
      <c r="H1316" s="683">
        <v>160707.9</v>
      </c>
      <c r="I1316" s="668"/>
      <c r="J1316" s="223"/>
      <c r="K1316" s="578" t="s">
        <v>15</v>
      </c>
    </row>
    <row r="1317" spans="1:11" ht="45" x14ac:dyDescent="0.25">
      <c r="A1317" s="580">
        <v>1309</v>
      </c>
      <c r="B1317" s="263" t="s">
        <v>1362</v>
      </c>
      <c r="C1317" s="262" t="s">
        <v>47062</v>
      </c>
      <c r="D1317" s="70" t="s">
        <v>47063</v>
      </c>
      <c r="E1317" s="578"/>
      <c r="F1317" s="123"/>
      <c r="G1317" s="683">
        <v>129331</v>
      </c>
      <c r="H1317" s="683">
        <v>129331</v>
      </c>
      <c r="I1317" s="668"/>
      <c r="J1317" s="223"/>
      <c r="K1317" s="578" t="s">
        <v>15</v>
      </c>
    </row>
    <row r="1318" spans="1:11" ht="33.75" x14ac:dyDescent="0.25">
      <c r="A1318" s="580">
        <v>1310</v>
      </c>
      <c r="B1318" s="263" t="s">
        <v>1363</v>
      </c>
      <c r="C1318" s="262" t="s">
        <v>47064</v>
      </c>
      <c r="D1318" s="70" t="s">
        <v>46963</v>
      </c>
      <c r="E1318" s="578"/>
      <c r="F1318" s="123"/>
      <c r="G1318" s="683">
        <v>33680</v>
      </c>
      <c r="H1318" s="683">
        <v>33680</v>
      </c>
      <c r="I1318" s="668"/>
      <c r="J1318" s="223"/>
      <c r="K1318" s="578" t="s">
        <v>15</v>
      </c>
    </row>
    <row r="1319" spans="1:11" ht="45" x14ac:dyDescent="0.25">
      <c r="A1319" s="580">
        <v>1311</v>
      </c>
      <c r="B1319" s="263" t="s">
        <v>1364</v>
      </c>
      <c r="C1319" s="262" t="s">
        <v>47065</v>
      </c>
      <c r="D1319" s="70" t="s">
        <v>46429</v>
      </c>
      <c r="E1319" s="578"/>
      <c r="F1319" s="123"/>
      <c r="G1319" s="683">
        <v>473838</v>
      </c>
      <c r="H1319" s="683">
        <v>138992.48000000001</v>
      </c>
      <c r="I1319" s="668"/>
      <c r="J1319" s="223"/>
      <c r="K1319" s="578" t="s">
        <v>15</v>
      </c>
    </row>
    <row r="1320" spans="1:11" ht="45" x14ac:dyDescent="0.25">
      <c r="A1320" s="580">
        <v>1312</v>
      </c>
      <c r="B1320" s="263" t="s">
        <v>1365</v>
      </c>
      <c r="C1320" s="262" t="s">
        <v>47066</v>
      </c>
      <c r="D1320" s="70" t="s">
        <v>46493</v>
      </c>
      <c r="E1320" s="578"/>
      <c r="F1320" s="123"/>
      <c r="G1320" s="683">
        <v>421890</v>
      </c>
      <c r="H1320" s="683">
        <v>272119.25</v>
      </c>
      <c r="I1320" s="668"/>
      <c r="J1320" s="223"/>
      <c r="K1320" s="578" t="s">
        <v>15</v>
      </c>
    </row>
    <row r="1321" spans="1:11" ht="78.75" x14ac:dyDescent="0.25">
      <c r="A1321" s="580">
        <v>1313</v>
      </c>
      <c r="B1321" s="263" t="s">
        <v>1366</v>
      </c>
      <c r="C1321" s="262" t="s">
        <v>47067</v>
      </c>
      <c r="D1321" s="70" t="s">
        <v>47068</v>
      </c>
      <c r="E1321" s="578"/>
      <c r="F1321" s="123"/>
      <c r="G1321" s="683">
        <v>137209</v>
      </c>
      <c r="H1321" s="683">
        <v>82096.399999999994</v>
      </c>
      <c r="I1321" s="668"/>
      <c r="J1321" s="223"/>
      <c r="K1321" s="578" t="s">
        <v>15</v>
      </c>
    </row>
    <row r="1322" spans="1:11" ht="45" x14ac:dyDescent="0.25">
      <c r="A1322" s="580">
        <v>1314</v>
      </c>
      <c r="B1322" s="263" t="s">
        <v>1367</v>
      </c>
      <c r="C1322" s="262" t="s">
        <v>47069</v>
      </c>
      <c r="D1322" s="70" t="s">
        <v>47070</v>
      </c>
      <c r="E1322" s="578"/>
      <c r="F1322" s="123"/>
      <c r="G1322" s="683">
        <v>412513</v>
      </c>
      <c r="H1322" s="683">
        <v>309385.59999999998</v>
      </c>
      <c r="I1322" s="668"/>
      <c r="J1322" s="223"/>
      <c r="K1322" s="578" t="s">
        <v>15</v>
      </c>
    </row>
    <row r="1323" spans="1:11" ht="33.75" x14ac:dyDescent="0.25">
      <c r="A1323" s="580">
        <v>1315</v>
      </c>
      <c r="B1323" s="263" t="s">
        <v>1368</v>
      </c>
      <c r="C1323" s="262" t="s">
        <v>47071</v>
      </c>
      <c r="D1323" s="70" t="s">
        <v>46963</v>
      </c>
      <c r="E1323" s="578"/>
      <c r="F1323" s="123"/>
      <c r="G1323" s="683">
        <v>149000</v>
      </c>
      <c r="H1323" s="683">
        <v>137824.15</v>
      </c>
      <c r="I1323" s="668"/>
      <c r="J1323" s="223"/>
      <c r="K1323" s="578" t="s">
        <v>15</v>
      </c>
    </row>
    <row r="1324" spans="1:11" ht="33.75" x14ac:dyDescent="0.25">
      <c r="A1324" s="580">
        <v>1316</v>
      </c>
      <c r="B1324" s="263" t="s">
        <v>1369</v>
      </c>
      <c r="C1324" s="262" t="s">
        <v>47072</v>
      </c>
      <c r="D1324" s="70" t="s">
        <v>46427</v>
      </c>
      <c r="E1324" s="578"/>
      <c r="F1324" s="123"/>
      <c r="G1324" s="683">
        <v>3144372</v>
      </c>
      <c r="H1324" s="683">
        <v>1668111.5</v>
      </c>
      <c r="I1324" s="668"/>
      <c r="J1324" s="223"/>
      <c r="K1324" s="578" t="s">
        <v>15</v>
      </c>
    </row>
    <row r="1325" spans="1:11" ht="33.75" x14ac:dyDescent="0.25">
      <c r="A1325" s="580">
        <v>1317</v>
      </c>
      <c r="B1325" s="263" t="s">
        <v>1370</v>
      </c>
      <c r="C1325" s="262" t="s">
        <v>47073</v>
      </c>
      <c r="D1325" s="70" t="s">
        <v>46427</v>
      </c>
      <c r="E1325" s="578"/>
      <c r="F1325" s="123"/>
      <c r="G1325" s="683">
        <v>107977</v>
      </c>
      <c r="H1325" s="683">
        <v>41468</v>
      </c>
      <c r="I1325" s="668"/>
      <c r="J1325" s="223"/>
      <c r="K1325" s="578" t="s">
        <v>15</v>
      </c>
    </row>
    <row r="1326" spans="1:11" ht="33.75" x14ac:dyDescent="0.25">
      <c r="A1326" s="580">
        <v>1318</v>
      </c>
      <c r="B1326" s="263" t="s">
        <v>1371</v>
      </c>
      <c r="C1326" s="262" t="s">
        <v>47074</v>
      </c>
      <c r="D1326" s="70" t="s">
        <v>47075</v>
      </c>
      <c r="E1326" s="578"/>
      <c r="F1326" s="123"/>
      <c r="G1326" s="683">
        <v>223635</v>
      </c>
      <c r="H1326" s="683">
        <v>197918.15</v>
      </c>
      <c r="I1326" s="668"/>
      <c r="J1326" s="223"/>
      <c r="K1326" s="578" t="s">
        <v>15</v>
      </c>
    </row>
    <row r="1327" spans="1:11" ht="45" x14ac:dyDescent="0.25">
      <c r="A1327" s="580">
        <v>1319</v>
      </c>
      <c r="B1327" s="263" t="s">
        <v>1372</v>
      </c>
      <c r="C1327" s="262" t="s">
        <v>47076</v>
      </c>
      <c r="D1327" s="70" t="s">
        <v>46429</v>
      </c>
      <c r="E1327" s="578"/>
      <c r="F1327" s="123"/>
      <c r="G1327" s="683">
        <v>7510085</v>
      </c>
      <c r="H1327" s="683">
        <v>5519715.5300000003</v>
      </c>
      <c r="I1327" s="668"/>
      <c r="J1327" s="223"/>
      <c r="K1327" s="578" t="s">
        <v>15</v>
      </c>
    </row>
    <row r="1328" spans="1:11" ht="45" x14ac:dyDescent="0.25">
      <c r="A1328" s="580">
        <v>1320</v>
      </c>
      <c r="B1328" s="263" t="s">
        <v>1373</v>
      </c>
      <c r="C1328" s="262" t="s">
        <v>47077</v>
      </c>
      <c r="D1328" s="70" t="s">
        <v>47078</v>
      </c>
      <c r="E1328" s="578"/>
      <c r="F1328" s="123"/>
      <c r="G1328" s="683">
        <v>116614</v>
      </c>
      <c r="H1328" s="683">
        <v>103203.8</v>
      </c>
      <c r="I1328" s="668"/>
      <c r="J1328" s="223"/>
      <c r="K1328" s="578" t="s">
        <v>15</v>
      </c>
    </row>
    <row r="1329" spans="1:11" ht="45" x14ac:dyDescent="0.25">
      <c r="A1329" s="580">
        <v>1321</v>
      </c>
      <c r="B1329" s="263" t="s">
        <v>1374</v>
      </c>
      <c r="C1329" s="262" t="s">
        <v>47079</v>
      </c>
      <c r="D1329" s="70" t="s">
        <v>47078</v>
      </c>
      <c r="E1329" s="578"/>
      <c r="F1329" s="123"/>
      <c r="G1329" s="683">
        <v>758043</v>
      </c>
      <c r="H1329" s="683">
        <v>758043</v>
      </c>
      <c r="I1329" s="668"/>
      <c r="J1329" s="223"/>
      <c r="K1329" s="578" t="s">
        <v>15</v>
      </c>
    </row>
    <row r="1330" spans="1:11" ht="33.75" x14ac:dyDescent="0.25">
      <c r="A1330" s="580">
        <v>1322</v>
      </c>
      <c r="B1330" s="263" t="s">
        <v>1375</v>
      </c>
      <c r="C1330" s="262" t="s">
        <v>47080</v>
      </c>
      <c r="D1330" s="70"/>
      <c r="E1330" s="578"/>
      <c r="F1330" s="123"/>
      <c r="G1330" s="683">
        <v>2311</v>
      </c>
      <c r="H1330" s="683">
        <v>1560.85</v>
      </c>
      <c r="I1330" s="668"/>
      <c r="J1330" s="223"/>
      <c r="K1330" s="578" t="s">
        <v>15</v>
      </c>
    </row>
    <row r="1331" spans="1:11" ht="33.75" x14ac:dyDescent="0.25">
      <c r="A1331" s="580">
        <v>1323</v>
      </c>
      <c r="B1331" s="263" t="s">
        <v>1376</v>
      </c>
      <c r="C1331" s="262" t="s">
        <v>47081</v>
      </c>
      <c r="D1331" s="70" t="s">
        <v>46427</v>
      </c>
      <c r="E1331" s="578"/>
      <c r="F1331" s="123"/>
      <c r="G1331" s="683">
        <v>39775</v>
      </c>
      <c r="H1331" s="683">
        <v>39775</v>
      </c>
      <c r="I1331" s="668"/>
      <c r="J1331" s="223"/>
      <c r="K1331" s="578" t="s">
        <v>15</v>
      </c>
    </row>
    <row r="1332" spans="1:11" ht="56.25" x14ac:dyDescent="0.25">
      <c r="A1332" s="580">
        <v>1324</v>
      </c>
      <c r="B1332" s="263" t="s">
        <v>1377</v>
      </c>
      <c r="C1332" s="262" t="s">
        <v>47082</v>
      </c>
      <c r="D1332" s="70" t="s">
        <v>46510</v>
      </c>
      <c r="E1332" s="578"/>
      <c r="F1332" s="123"/>
      <c r="G1332" s="683">
        <v>138022.51</v>
      </c>
      <c r="H1332" s="683">
        <v>64143.519999999997</v>
      </c>
      <c r="I1332" s="668"/>
      <c r="J1332" s="223"/>
      <c r="K1332" s="578" t="s">
        <v>15</v>
      </c>
    </row>
    <row r="1333" spans="1:11" ht="56.25" x14ac:dyDescent="0.25">
      <c r="A1333" s="580">
        <v>1325</v>
      </c>
      <c r="B1333" s="263" t="s">
        <v>1378</v>
      </c>
      <c r="C1333" s="262" t="s">
        <v>47083</v>
      </c>
      <c r="D1333" s="70" t="s">
        <v>46510</v>
      </c>
      <c r="E1333" s="578"/>
      <c r="F1333" s="123"/>
      <c r="G1333" s="683">
        <v>201311.85</v>
      </c>
      <c r="H1333" s="683">
        <v>94391.16</v>
      </c>
      <c r="I1333" s="668"/>
      <c r="J1333" s="223"/>
      <c r="K1333" s="578" t="s">
        <v>15</v>
      </c>
    </row>
    <row r="1334" spans="1:11" ht="33.75" x14ac:dyDescent="0.25">
      <c r="A1334" s="580">
        <v>1326</v>
      </c>
      <c r="B1334" s="263" t="s">
        <v>1379</v>
      </c>
      <c r="C1334" s="262" t="s">
        <v>47084</v>
      </c>
      <c r="D1334" s="70" t="s">
        <v>47075</v>
      </c>
      <c r="E1334" s="578"/>
      <c r="F1334" s="123"/>
      <c r="G1334" s="683">
        <v>123175.09</v>
      </c>
      <c r="H1334" s="683">
        <v>58265.4</v>
      </c>
      <c r="I1334" s="668"/>
      <c r="J1334" s="223"/>
      <c r="K1334" s="578" t="s">
        <v>15</v>
      </c>
    </row>
    <row r="1335" spans="1:11" ht="33.75" x14ac:dyDescent="0.25">
      <c r="A1335" s="580">
        <v>1327</v>
      </c>
      <c r="B1335" s="263" t="s">
        <v>1380</v>
      </c>
      <c r="C1335" s="262" t="s">
        <v>47085</v>
      </c>
      <c r="D1335" s="70" t="s">
        <v>47075</v>
      </c>
      <c r="E1335" s="578"/>
      <c r="F1335" s="123"/>
      <c r="G1335" s="683">
        <v>292530.24</v>
      </c>
      <c r="H1335" s="683">
        <v>127451.1</v>
      </c>
      <c r="I1335" s="668"/>
      <c r="J1335" s="223"/>
      <c r="K1335" s="578" t="s">
        <v>15</v>
      </c>
    </row>
    <row r="1336" spans="1:11" ht="45" x14ac:dyDescent="0.25">
      <c r="A1336" s="580">
        <v>1328</v>
      </c>
      <c r="B1336" s="263" t="s">
        <v>1381</v>
      </c>
      <c r="C1336" s="262" t="s">
        <v>47086</v>
      </c>
      <c r="D1336" s="70" t="s">
        <v>47078</v>
      </c>
      <c r="E1336" s="578"/>
      <c r="F1336" s="123"/>
      <c r="G1336" s="683">
        <v>136270.9</v>
      </c>
      <c r="H1336" s="683">
        <v>115687.62</v>
      </c>
      <c r="I1336" s="668"/>
      <c r="J1336" s="223"/>
      <c r="K1336" s="578" t="s">
        <v>15</v>
      </c>
    </row>
    <row r="1337" spans="1:11" ht="67.5" x14ac:dyDescent="0.25">
      <c r="A1337" s="580">
        <v>1329</v>
      </c>
      <c r="B1337" s="263" t="s">
        <v>47264</v>
      </c>
      <c r="C1337" s="262" t="s">
        <v>47087</v>
      </c>
      <c r="D1337" s="70" t="s">
        <v>46504</v>
      </c>
      <c r="E1337" s="578"/>
      <c r="F1337" s="123"/>
      <c r="G1337" s="683">
        <v>12971.26</v>
      </c>
      <c r="H1337" s="684">
        <v>179.65</v>
      </c>
      <c r="I1337" s="668"/>
      <c r="J1337" s="223"/>
      <c r="K1337" s="578" t="s">
        <v>15</v>
      </c>
    </row>
    <row r="1338" spans="1:11" ht="33.75" x14ac:dyDescent="0.25">
      <c r="A1338" s="580">
        <v>1330</v>
      </c>
      <c r="B1338" s="263" t="s">
        <v>1382</v>
      </c>
      <c r="C1338" s="262" t="s">
        <v>47088</v>
      </c>
      <c r="D1338" s="70" t="s">
        <v>46427</v>
      </c>
      <c r="E1338" s="578"/>
      <c r="F1338" s="123"/>
      <c r="G1338" s="683">
        <v>1960</v>
      </c>
      <c r="H1338" s="683">
        <v>1960</v>
      </c>
      <c r="I1338" s="668"/>
      <c r="J1338" s="223"/>
      <c r="K1338" s="578" t="s">
        <v>15</v>
      </c>
    </row>
    <row r="1339" spans="1:11" ht="33.75" x14ac:dyDescent="0.25">
      <c r="A1339" s="580">
        <v>1331</v>
      </c>
      <c r="B1339" s="263" t="s">
        <v>1383</v>
      </c>
      <c r="C1339" s="262" t="s">
        <v>47089</v>
      </c>
      <c r="D1339" s="70" t="s">
        <v>46427</v>
      </c>
      <c r="E1339" s="578"/>
      <c r="F1339" s="123"/>
      <c r="G1339" s="683">
        <v>1887</v>
      </c>
      <c r="H1339" s="683">
        <v>1887</v>
      </c>
      <c r="I1339" s="668"/>
      <c r="J1339" s="223"/>
      <c r="K1339" s="578" t="s">
        <v>15</v>
      </c>
    </row>
    <row r="1340" spans="1:11" ht="56.25" x14ac:dyDescent="0.25">
      <c r="A1340" s="580">
        <v>1332</v>
      </c>
      <c r="B1340" s="263" t="s">
        <v>1384</v>
      </c>
      <c r="C1340" s="262" t="s">
        <v>47090</v>
      </c>
      <c r="D1340" s="70" t="s">
        <v>47091</v>
      </c>
      <c r="E1340" s="578"/>
      <c r="F1340" s="123"/>
      <c r="G1340" s="683">
        <v>3934</v>
      </c>
      <c r="H1340" s="683">
        <v>3934</v>
      </c>
      <c r="I1340" s="668"/>
      <c r="J1340" s="223"/>
      <c r="K1340" s="578" t="s">
        <v>15</v>
      </c>
    </row>
    <row r="1341" spans="1:11" ht="33.75" x14ac:dyDescent="0.25">
      <c r="A1341" s="580">
        <v>1333</v>
      </c>
      <c r="B1341" s="263" t="s">
        <v>1385</v>
      </c>
      <c r="C1341" s="262" t="s">
        <v>47092</v>
      </c>
      <c r="D1341" s="70" t="s">
        <v>46427</v>
      </c>
      <c r="E1341" s="578"/>
      <c r="F1341" s="123"/>
      <c r="G1341" s="683">
        <v>2705</v>
      </c>
      <c r="H1341" s="683">
        <v>2074.13</v>
      </c>
      <c r="I1341" s="668"/>
      <c r="J1341" s="223"/>
      <c r="K1341" s="578" t="s">
        <v>15</v>
      </c>
    </row>
    <row r="1342" spans="1:11" ht="33.75" x14ac:dyDescent="0.25">
      <c r="A1342" s="580">
        <v>1334</v>
      </c>
      <c r="B1342" s="263" t="s">
        <v>1386</v>
      </c>
      <c r="C1342" s="262" t="s">
        <v>47093</v>
      </c>
      <c r="D1342" s="70" t="s">
        <v>46427</v>
      </c>
      <c r="E1342" s="578"/>
      <c r="F1342" s="123"/>
      <c r="G1342" s="683">
        <v>2603</v>
      </c>
      <c r="H1342" s="683">
        <v>2489.73</v>
      </c>
      <c r="I1342" s="668"/>
      <c r="J1342" s="223"/>
      <c r="K1342" s="578" t="s">
        <v>15</v>
      </c>
    </row>
    <row r="1343" spans="1:11" ht="56.25" x14ac:dyDescent="0.25">
      <c r="A1343" s="580">
        <v>1335</v>
      </c>
      <c r="B1343" s="263" t="s">
        <v>1387</v>
      </c>
      <c r="C1343" s="262" t="s">
        <v>47093</v>
      </c>
      <c r="D1343" s="70" t="s">
        <v>47091</v>
      </c>
      <c r="E1343" s="578"/>
      <c r="F1343" s="123"/>
      <c r="G1343" s="683">
        <v>3934</v>
      </c>
      <c r="H1343" s="683">
        <v>3934</v>
      </c>
      <c r="I1343" s="668"/>
      <c r="J1343" s="223"/>
      <c r="K1343" s="578" t="s">
        <v>15</v>
      </c>
    </row>
    <row r="1344" spans="1:11" ht="56.25" x14ac:dyDescent="0.25">
      <c r="A1344" s="580">
        <v>1336</v>
      </c>
      <c r="B1344" s="263" t="s">
        <v>1388</v>
      </c>
      <c r="C1344" s="262" t="s">
        <v>47094</v>
      </c>
      <c r="D1344" s="70" t="s">
        <v>47091</v>
      </c>
      <c r="E1344" s="578"/>
      <c r="F1344" s="123"/>
      <c r="G1344" s="683">
        <v>3934</v>
      </c>
      <c r="H1344" s="683">
        <v>3934</v>
      </c>
      <c r="I1344" s="668"/>
      <c r="J1344" s="223"/>
      <c r="K1344" s="578" t="s">
        <v>15</v>
      </c>
    </row>
    <row r="1345" spans="1:11" ht="67.5" x14ac:dyDescent="0.25">
      <c r="A1345" s="580">
        <v>1337</v>
      </c>
      <c r="B1345" s="263" t="s">
        <v>1389</v>
      </c>
      <c r="C1345" s="262" t="s">
        <v>47095</v>
      </c>
      <c r="D1345" s="70" t="s">
        <v>47096</v>
      </c>
      <c r="E1345" s="578"/>
      <c r="F1345" s="123"/>
      <c r="G1345" s="683">
        <v>5577</v>
      </c>
      <c r="H1345" s="683">
        <v>4052.5</v>
      </c>
      <c r="I1345" s="668"/>
      <c r="J1345" s="223"/>
      <c r="K1345" s="578" t="s">
        <v>15</v>
      </c>
    </row>
    <row r="1346" spans="1:11" ht="33.75" x14ac:dyDescent="0.25">
      <c r="A1346" s="580">
        <v>1338</v>
      </c>
      <c r="B1346" s="263" t="s">
        <v>1390</v>
      </c>
      <c r="C1346" s="262" t="s">
        <v>47097</v>
      </c>
      <c r="D1346" s="70" t="s">
        <v>46427</v>
      </c>
      <c r="E1346" s="578"/>
      <c r="F1346" s="123"/>
      <c r="G1346" s="683">
        <v>2705</v>
      </c>
      <c r="H1346" s="683">
        <v>1827.65</v>
      </c>
      <c r="I1346" s="668"/>
      <c r="J1346" s="223"/>
      <c r="K1346" s="578" t="s">
        <v>15</v>
      </c>
    </row>
    <row r="1347" spans="1:11" ht="56.25" x14ac:dyDescent="0.25">
      <c r="A1347" s="580">
        <v>1339</v>
      </c>
      <c r="B1347" s="263" t="s">
        <v>1391</v>
      </c>
      <c r="C1347" s="262" t="s">
        <v>47098</v>
      </c>
      <c r="D1347" s="70" t="s">
        <v>46443</v>
      </c>
      <c r="E1347" s="578"/>
      <c r="F1347" s="123"/>
      <c r="G1347" s="683">
        <v>62500</v>
      </c>
      <c r="H1347" s="683">
        <v>35026.550000000003</v>
      </c>
      <c r="I1347" s="668"/>
      <c r="J1347" s="223"/>
      <c r="K1347" s="578" t="s">
        <v>15</v>
      </c>
    </row>
    <row r="1348" spans="1:11" ht="56.25" x14ac:dyDescent="0.25">
      <c r="A1348" s="580">
        <v>1340</v>
      </c>
      <c r="B1348" s="263" t="s">
        <v>1392</v>
      </c>
      <c r="C1348" s="262" t="s">
        <v>47099</v>
      </c>
      <c r="D1348" s="70" t="s">
        <v>46443</v>
      </c>
      <c r="E1348" s="578"/>
      <c r="F1348" s="123"/>
      <c r="G1348" s="683">
        <v>86743</v>
      </c>
      <c r="H1348" s="683">
        <v>86743</v>
      </c>
      <c r="I1348" s="668"/>
      <c r="J1348" s="223"/>
      <c r="K1348" s="578" t="s">
        <v>15</v>
      </c>
    </row>
    <row r="1349" spans="1:11" ht="56.25" x14ac:dyDescent="0.25">
      <c r="A1349" s="580">
        <v>1341</v>
      </c>
      <c r="B1349" s="263" t="s">
        <v>1393</v>
      </c>
      <c r="C1349" s="262" t="s">
        <v>47100</v>
      </c>
      <c r="D1349" s="70" t="s">
        <v>46443</v>
      </c>
      <c r="E1349" s="578"/>
      <c r="F1349" s="123"/>
      <c r="G1349" s="683">
        <v>86743</v>
      </c>
      <c r="H1349" s="683">
        <v>86743</v>
      </c>
      <c r="I1349" s="668"/>
      <c r="J1349" s="223"/>
      <c r="K1349" s="578" t="s">
        <v>15</v>
      </c>
    </row>
    <row r="1350" spans="1:11" ht="56.25" x14ac:dyDescent="0.25">
      <c r="A1350" s="580">
        <v>1342</v>
      </c>
      <c r="B1350" s="263" t="s">
        <v>1394</v>
      </c>
      <c r="C1350" s="262" t="s">
        <v>47101</v>
      </c>
      <c r="D1350" s="70" t="s">
        <v>46443</v>
      </c>
      <c r="E1350" s="578"/>
      <c r="F1350" s="123"/>
      <c r="G1350" s="683">
        <v>86743</v>
      </c>
      <c r="H1350" s="683">
        <v>79946.350000000006</v>
      </c>
      <c r="I1350" s="668"/>
      <c r="J1350" s="223"/>
      <c r="K1350" s="578" t="s">
        <v>15</v>
      </c>
    </row>
    <row r="1351" spans="1:11" ht="56.25" x14ac:dyDescent="0.25">
      <c r="A1351" s="580">
        <v>1343</v>
      </c>
      <c r="B1351" s="263" t="s">
        <v>1395</v>
      </c>
      <c r="C1351" s="262" t="s">
        <v>47102</v>
      </c>
      <c r="D1351" s="70" t="s">
        <v>46443</v>
      </c>
      <c r="E1351" s="578"/>
      <c r="F1351" s="123"/>
      <c r="G1351" s="683">
        <v>772755</v>
      </c>
      <c r="H1351" s="683">
        <v>772755</v>
      </c>
      <c r="I1351" s="668"/>
      <c r="J1351" s="223"/>
      <c r="K1351" s="578" t="s">
        <v>15</v>
      </c>
    </row>
    <row r="1352" spans="1:11" ht="33.75" x14ac:dyDescent="0.25">
      <c r="A1352" s="580">
        <v>1344</v>
      </c>
      <c r="B1352" s="263" t="s">
        <v>1396</v>
      </c>
      <c r="C1352" s="262" t="s">
        <v>47103</v>
      </c>
      <c r="D1352" s="70" t="s">
        <v>46427</v>
      </c>
      <c r="E1352" s="578"/>
      <c r="F1352" s="123"/>
      <c r="G1352" s="683">
        <v>25277</v>
      </c>
      <c r="H1352" s="683">
        <v>25277</v>
      </c>
      <c r="I1352" s="668"/>
      <c r="J1352" s="223"/>
      <c r="K1352" s="578" t="s">
        <v>15</v>
      </c>
    </row>
    <row r="1353" spans="1:11" ht="56.25" x14ac:dyDescent="0.25">
      <c r="A1353" s="580">
        <v>1345</v>
      </c>
      <c r="B1353" s="263" t="s">
        <v>1397</v>
      </c>
      <c r="C1353" s="262" t="s">
        <v>47104</v>
      </c>
      <c r="D1353" s="70" t="s">
        <v>46443</v>
      </c>
      <c r="E1353" s="578"/>
      <c r="F1353" s="123"/>
      <c r="G1353" s="683">
        <v>85817</v>
      </c>
      <c r="H1353" s="683">
        <v>85817</v>
      </c>
      <c r="I1353" s="668"/>
      <c r="J1353" s="223"/>
      <c r="K1353" s="578" t="s">
        <v>15</v>
      </c>
    </row>
    <row r="1354" spans="1:11" ht="56.25" x14ac:dyDescent="0.25">
      <c r="A1354" s="580">
        <v>1346</v>
      </c>
      <c r="B1354" s="263" t="s">
        <v>1398</v>
      </c>
      <c r="C1354" s="262" t="s">
        <v>47104</v>
      </c>
      <c r="D1354" s="70" t="s">
        <v>46443</v>
      </c>
      <c r="E1354" s="578"/>
      <c r="F1354" s="123"/>
      <c r="G1354" s="683">
        <v>196278</v>
      </c>
      <c r="H1354" s="683">
        <v>196278</v>
      </c>
      <c r="I1354" s="668"/>
      <c r="J1354" s="223"/>
      <c r="K1354" s="578" t="s">
        <v>15</v>
      </c>
    </row>
    <row r="1355" spans="1:11" ht="67.5" x14ac:dyDescent="0.25">
      <c r="A1355" s="580">
        <v>1347</v>
      </c>
      <c r="B1355" s="263" t="s">
        <v>1399</v>
      </c>
      <c r="C1355" s="262" t="s">
        <v>47105</v>
      </c>
      <c r="D1355" s="70" t="s">
        <v>46421</v>
      </c>
      <c r="E1355" s="578"/>
      <c r="F1355" s="123"/>
      <c r="G1355" s="683">
        <v>1487</v>
      </c>
      <c r="H1355" s="683">
        <v>1487</v>
      </c>
      <c r="I1355" s="668"/>
      <c r="J1355" s="223"/>
      <c r="K1355" s="578" t="s">
        <v>15</v>
      </c>
    </row>
    <row r="1356" spans="1:11" ht="45" x14ac:dyDescent="0.25">
      <c r="A1356" s="580">
        <v>1348</v>
      </c>
      <c r="B1356" s="263" t="s">
        <v>1400</v>
      </c>
      <c r="C1356" s="262" t="s">
        <v>47106</v>
      </c>
      <c r="D1356" s="70" t="s">
        <v>47107</v>
      </c>
      <c r="E1356" s="578"/>
      <c r="F1356" s="123"/>
      <c r="G1356" s="683">
        <v>1063</v>
      </c>
      <c r="H1356" s="683">
        <v>1063</v>
      </c>
      <c r="I1356" s="668"/>
      <c r="J1356" s="223"/>
      <c r="K1356" s="578" t="s">
        <v>15</v>
      </c>
    </row>
    <row r="1357" spans="1:11" ht="33.75" x14ac:dyDescent="0.25">
      <c r="A1357" s="580">
        <v>1349</v>
      </c>
      <c r="B1357" s="263" t="s">
        <v>1401</v>
      </c>
      <c r="C1357" s="262" t="s">
        <v>47108</v>
      </c>
      <c r="D1357" s="70" t="s">
        <v>46427</v>
      </c>
      <c r="E1357" s="578"/>
      <c r="F1357" s="123"/>
      <c r="G1357" s="684">
        <v>611</v>
      </c>
      <c r="H1357" s="684">
        <v>611</v>
      </c>
      <c r="I1357" s="668"/>
      <c r="J1357" s="223"/>
      <c r="K1357" s="578" t="s">
        <v>15</v>
      </c>
    </row>
    <row r="1358" spans="1:11" ht="56.25" x14ac:dyDescent="0.25">
      <c r="A1358" s="580">
        <v>1350</v>
      </c>
      <c r="B1358" s="263" t="s">
        <v>1402</v>
      </c>
      <c r="C1358" s="262" t="s">
        <v>47109</v>
      </c>
      <c r="D1358" s="70" t="s">
        <v>47110</v>
      </c>
      <c r="E1358" s="578"/>
      <c r="F1358" s="123"/>
      <c r="G1358" s="683">
        <v>50125</v>
      </c>
      <c r="H1358" s="683">
        <v>47617.4</v>
      </c>
      <c r="I1358" s="668"/>
      <c r="J1358" s="223"/>
      <c r="K1358" s="578" t="s">
        <v>15</v>
      </c>
    </row>
    <row r="1359" spans="1:11" ht="33.75" x14ac:dyDescent="0.25">
      <c r="A1359" s="580">
        <v>1351</v>
      </c>
      <c r="B1359" s="263" t="s">
        <v>1403</v>
      </c>
      <c r="C1359" s="262" t="s">
        <v>47111</v>
      </c>
      <c r="D1359" s="70" t="s">
        <v>47042</v>
      </c>
      <c r="E1359" s="578"/>
      <c r="F1359" s="123"/>
      <c r="G1359" s="683">
        <v>64148</v>
      </c>
      <c r="H1359" s="683">
        <v>64148</v>
      </c>
      <c r="I1359" s="668"/>
      <c r="J1359" s="223"/>
      <c r="K1359" s="578" t="s">
        <v>15</v>
      </c>
    </row>
    <row r="1360" spans="1:11" ht="56.25" x14ac:dyDescent="0.25">
      <c r="A1360" s="580">
        <v>1352</v>
      </c>
      <c r="B1360" s="263" t="s">
        <v>1404</v>
      </c>
      <c r="C1360" s="262" t="s">
        <v>47112</v>
      </c>
      <c r="D1360" s="70" t="s">
        <v>47113</v>
      </c>
      <c r="E1360" s="578"/>
      <c r="F1360" s="123"/>
      <c r="G1360" s="683">
        <v>1970</v>
      </c>
      <c r="H1360" s="684">
        <v>994.4</v>
      </c>
      <c r="I1360" s="668"/>
      <c r="J1360" s="223"/>
      <c r="K1360" s="578" t="s">
        <v>15</v>
      </c>
    </row>
    <row r="1361" spans="1:11" ht="45" x14ac:dyDescent="0.25">
      <c r="A1361" s="580">
        <v>1353</v>
      </c>
      <c r="B1361" s="263" t="s">
        <v>1405</v>
      </c>
      <c r="C1361" s="262" t="s">
        <v>47114</v>
      </c>
      <c r="D1361" s="70" t="s">
        <v>46429</v>
      </c>
      <c r="E1361" s="578"/>
      <c r="F1361" s="123"/>
      <c r="G1361" s="683">
        <v>3742390</v>
      </c>
      <c r="H1361" s="683">
        <v>3742390</v>
      </c>
      <c r="I1361" s="668"/>
      <c r="J1361" s="223"/>
      <c r="K1361" s="578" t="s">
        <v>15</v>
      </c>
    </row>
    <row r="1362" spans="1:11" ht="56.25" x14ac:dyDescent="0.25">
      <c r="A1362" s="580">
        <v>1354</v>
      </c>
      <c r="B1362" s="263" t="s">
        <v>1406</v>
      </c>
      <c r="C1362" s="262" t="s">
        <v>47115</v>
      </c>
      <c r="D1362" s="70" t="s">
        <v>46443</v>
      </c>
      <c r="E1362" s="578"/>
      <c r="F1362" s="123"/>
      <c r="G1362" s="683">
        <v>8892</v>
      </c>
      <c r="H1362" s="683">
        <v>8892</v>
      </c>
      <c r="I1362" s="668"/>
      <c r="J1362" s="223"/>
      <c r="K1362" s="578" t="s">
        <v>15</v>
      </c>
    </row>
    <row r="1363" spans="1:11" ht="67.5" x14ac:dyDescent="0.25">
      <c r="A1363" s="580">
        <v>1355</v>
      </c>
      <c r="B1363" s="263" t="s">
        <v>1407</v>
      </c>
      <c r="C1363" s="262" t="s">
        <v>47116</v>
      </c>
      <c r="D1363" s="70" t="s">
        <v>46421</v>
      </c>
      <c r="E1363" s="578"/>
      <c r="F1363" s="123"/>
      <c r="G1363" s="683">
        <v>1375356</v>
      </c>
      <c r="H1363" s="683">
        <v>1375356</v>
      </c>
      <c r="I1363" s="668"/>
      <c r="J1363" s="223"/>
      <c r="K1363" s="578" t="s">
        <v>15</v>
      </c>
    </row>
    <row r="1364" spans="1:11" ht="56.25" x14ac:dyDescent="0.25">
      <c r="A1364" s="580">
        <v>1356</v>
      </c>
      <c r="B1364" s="263" t="s">
        <v>1409</v>
      </c>
      <c r="C1364" s="262" t="s">
        <v>47117</v>
      </c>
      <c r="D1364" s="70" t="s">
        <v>46443</v>
      </c>
      <c r="E1364" s="578"/>
      <c r="F1364" s="123"/>
      <c r="G1364" s="683">
        <v>10532</v>
      </c>
      <c r="H1364" s="683">
        <v>10532</v>
      </c>
      <c r="I1364" s="668"/>
      <c r="J1364" s="223"/>
      <c r="K1364" s="578" t="s">
        <v>15</v>
      </c>
    </row>
    <row r="1365" spans="1:11" ht="56.25" x14ac:dyDescent="0.25">
      <c r="A1365" s="580">
        <v>1357</v>
      </c>
      <c r="B1365" s="263" t="s">
        <v>1408</v>
      </c>
      <c r="C1365" s="262" t="s">
        <v>47117</v>
      </c>
      <c r="D1365" s="70" t="s">
        <v>46443</v>
      </c>
      <c r="E1365" s="578"/>
      <c r="F1365" s="123"/>
      <c r="G1365" s="683">
        <v>48976</v>
      </c>
      <c r="H1365" s="683">
        <v>48976</v>
      </c>
      <c r="I1365" s="668"/>
      <c r="J1365" s="223"/>
      <c r="K1365" s="578" t="s">
        <v>15</v>
      </c>
    </row>
    <row r="1366" spans="1:11" ht="56.25" x14ac:dyDescent="0.25">
      <c r="A1366" s="580">
        <v>1358</v>
      </c>
      <c r="B1366" s="263" t="s">
        <v>1410</v>
      </c>
      <c r="C1366" s="262" t="s">
        <v>47118</v>
      </c>
      <c r="D1366" s="70" t="s">
        <v>46443</v>
      </c>
      <c r="E1366" s="578"/>
      <c r="F1366" s="123"/>
      <c r="G1366" s="683">
        <v>22437</v>
      </c>
      <c r="H1366" s="683">
        <v>22437</v>
      </c>
      <c r="I1366" s="668"/>
      <c r="J1366" s="223"/>
      <c r="K1366" s="578" t="s">
        <v>15</v>
      </c>
    </row>
    <row r="1367" spans="1:11" ht="56.25" x14ac:dyDescent="0.25">
      <c r="A1367" s="580">
        <v>1359</v>
      </c>
      <c r="B1367" s="263" t="s">
        <v>1411</v>
      </c>
      <c r="C1367" s="262" t="s">
        <v>47119</v>
      </c>
      <c r="D1367" s="70" t="s">
        <v>46443</v>
      </c>
      <c r="E1367" s="578"/>
      <c r="F1367" s="123"/>
      <c r="G1367" s="683">
        <v>45913</v>
      </c>
      <c r="H1367" s="683">
        <v>45913</v>
      </c>
      <c r="I1367" s="668"/>
      <c r="J1367" s="223"/>
      <c r="K1367" s="578" t="s">
        <v>15</v>
      </c>
    </row>
    <row r="1368" spans="1:11" ht="33.75" x14ac:dyDescent="0.25">
      <c r="A1368" s="580">
        <v>1360</v>
      </c>
      <c r="B1368" s="263" t="s">
        <v>1412</v>
      </c>
      <c r="C1368" s="262" t="s">
        <v>47120</v>
      </c>
      <c r="D1368" s="70" t="s">
        <v>46963</v>
      </c>
      <c r="E1368" s="578"/>
      <c r="F1368" s="123"/>
      <c r="G1368" s="683">
        <v>178872</v>
      </c>
      <c r="H1368" s="683">
        <v>170822.6</v>
      </c>
      <c r="I1368" s="668"/>
      <c r="J1368" s="223"/>
      <c r="K1368" s="578" t="s">
        <v>15</v>
      </c>
    </row>
    <row r="1369" spans="1:11" ht="56.25" x14ac:dyDescent="0.25">
      <c r="A1369" s="580">
        <v>1361</v>
      </c>
      <c r="B1369" s="263" t="s">
        <v>1414</v>
      </c>
      <c r="C1369" s="262" t="s">
        <v>47121</v>
      </c>
      <c r="D1369" s="70" t="s">
        <v>47122</v>
      </c>
      <c r="E1369" s="578"/>
      <c r="F1369" s="123"/>
      <c r="G1369" s="683">
        <v>527497</v>
      </c>
      <c r="H1369" s="683">
        <v>527497</v>
      </c>
      <c r="I1369" s="668"/>
      <c r="J1369" s="223"/>
      <c r="K1369" s="578" t="s">
        <v>15</v>
      </c>
    </row>
    <row r="1370" spans="1:11" ht="33.75" x14ac:dyDescent="0.25">
      <c r="A1370" s="580">
        <v>1362</v>
      </c>
      <c r="B1370" s="263" t="s">
        <v>1413</v>
      </c>
      <c r="C1370" s="262" t="s">
        <v>47121</v>
      </c>
      <c r="D1370" s="70" t="s">
        <v>46427</v>
      </c>
      <c r="E1370" s="578"/>
      <c r="F1370" s="123"/>
      <c r="G1370" s="683">
        <v>812127</v>
      </c>
      <c r="H1370" s="683">
        <v>812127</v>
      </c>
      <c r="I1370" s="668"/>
      <c r="J1370" s="223"/>
      <c r="K1370" s="578" t="s">
        <v>15</v>
      </c>
    </row>
    <row r="1371" spans="1:11" ht="33.75" x14ac:dyDescent="0.25">
      <c r="A1371" s="580">
        <v>1363</v>
      </c>
      <c r="B1371" s="263" t="s">
        <v>1415</v>
      </c>
      <c r="C1371" s="262" t="s">
        <v>47123</v>
      </c>
      <c r="D1371" s="70" t="s">
        <v>47124</v>
      </c>
      <c r="E1371" s="578"/>
      <c r="F1371" s="123"/>
      <c r="G1371" s="683">
        <v>697138</v>
      </c>
      <c r="H1371" s="683">
        <v>697138</v>
      </c>
      <c r="I1371" s="668"/>
      <c r="J1371" s="223"/>
      <c r="K1371" s="578" t="s">
        <v>15</v>
      </c>
    </row>
    <row r="1372" spans="1:11" ht="67.5" x14ac:dyDescent="0.25">
      <c r="A1372" s="580">
        <v>1364</v>
      </c>
      <c r="B1372" s="263" t="s">
        <v>1416</v>
      </c>
      <c r="C1372" s="262" t="s">
        <v>47123</v>
      </c>
      <c r="D1372" s="70" t="s">
        <v>47051</v>
      </c>
      <c r="E1372" s="578"/>
      <c r="F1372" s="123"/>
      <c r="G1372" s="683">
        <v>771136</v>
      </c>
      <c r="H1372" s="683">
        <v>771136</v>
      </c>
      <c r="I1372" s="668"/>
      <c r="J1372" s="223"/>
      <c r="K1372" s="578" t="s">
        <v>15</v>
      </c>
    </row>
    <row r="1373" spans="1:11" ht="45" x14ac:dyDescent="0.25">
      <c r="A1373" s="580">
        <v>1365</v>
      </c>
      <c r="B1373" s="263" t="s">
        <v>1417</v>
      </c>
      <c r="C1373" s="262" t="s">
        <v>47125</v>
      </c>
      <c r="D1373" s="70" t="s">
        <v>47078</v>
      </c>
      <c r="E1373" s="578"/>
      <c r="F1373" s="123"/>
      <c r="G1373" s="683">
        <v>485491</v>
      </c>
      <c r="H1373" s="683">
        <v>485491</v>
      </c>
      <c r="I1373" s="668"/>
      <c r="J1373" s="223"/>
      <c r="K1373" s="578" t="s">
        <v>15</v>
      </c>
    </row>
    <row r="1374" spans="1:11" ht="33.75" x14ac:dyDescent="0.25">
      <c r="A1374" s="580">
        <v>1366</v>
      </c>
      <c r="B1374" s="263" t="s">
        <v>1418</v>
      </c>
      <c r="C1374" s="262" t="s">
        <v>47126</v>
      </c>
      <c r="D1374" s="70" t="s">
        <v>47127</v>
      </c>
      <c r="E1374" s="578"/>
      <c r="F1374" s="123"/>
      <c r="G1374" s="683">
        <v>89128.24</v>
      </c>
      <c r="H1374" s="683">
        <v>24139.05</v>
      </c>
      <c r="I1374" s="668"/>
      <c r="J1374" s="223"/>
      <c r="K1374" s="578" t="s">
        <v>15</v>
      </c>
    </row>
    <row r="1375" spans="1:11" ht="56.25" x14ac:dyDescent="0.25">
      <c r="A1375" s="580">
        <v>1367</v>
      </c>
      <c r="B1375" s="263" t="s">
        <v>1419</v>
      </c>
      <c r="C1375" s="262" t="s">
        <v>47128</v>
      </c>
      <c r="D1375" s="70" t="s">
        <v>46443</v>
      </c>
      <c r="E1375" s="578"/>
      <c r="F1375" s="123"/>
      <c r="G1375" s="683">
        <v>36304</v>
      </c>
      <c r="H1375" s="683">
        <v>36304</v>
      </c>
      <c r="I1375" s="668"/>
      <c r="J1375" s="223"/>
      <c r="K1375" s="578" t="s">
        <v>15</v>
      </c>
    </row>
    <row r="1376" spans="1:11" ht="56.25" x14ac:dyDescent="0.25">
      <c r="A1376" s="580">
        <v>1368</v>
      </c>
      <c r="B1376" s="263" t="s">
        <v>1421</v>
      </c>
      <c r="C1376" s="262" t="s">
        <v>47128</v>
      </c>
      <c r="D1376" s="70" t="s">
        <v>46443</v>
      </c>
      <c r="E1376" s="578"/>
      <c r="F1376" s="123"/>
      <c r="G1376" s="683">
        <v>16195</v>
      </c>
      <c r="H1376" s="683">
        <v>16195</v>
      </c>
      <c r="I1376" s="668"/>
      <c r="J1376" s="223"/>
      <c r="K1376" s="578" t="s">
        <v>15</v>
      </c>
    </row>
    <row r="1377" spans="1:11" ht="56.25" x14ac:dyDescent="0.25">
      <c r="A1377" s="580">
        <v>1369</v>
      </c>
      <c r="B1377" s="263" t="s">
        <v>1425</v>
      </c>
      <c r="C1377" s="262" t="s">
        <v>47128</v>
      </c>
      <c r="D1377" s="70" t="s">
        <v>46443</v>
      </c>
      <c r="E1377" s="578"/>
      <c r="F1377" s="123"/>
      <c r="G1377" s="684">
        <v>827</v>
      </c>
      <c r="H1377" s="684">
        <v>827</v>
      </c>
      <c r="I1377" s="668"/>
      <c r="J1377" s="223"/>
      <c r="K1377" s="578" t="s">
        <v>15</v>
      </c>
    </row>
    <row r="1378" spans="1:11" ht="56.25" x14ac:dyDescent="0.25">
      <c r="A1378" s="580">
        <v>1370</v>
      </c>
      <c r="B1378" s="263" t="s">
        <v>1424</v>
      </c>
      <c r="C1378" s="262" t="s">
        <v>47128</v>
      </c>
      <c r="D1378" s="70" t="s">
        <v>46443</v>
      </c>
      <c r="E1378" s="578"/>
      <c r="F1378" s="123"/>
      <c r="G1378" s="683">
        <v>1484</v>
      </c>
      <c r="H1378" s="683">
        <v>1484</v>
      </c>
      <c r="I1378" s="668"/>
      <c r="J1378" s="223"/>
      <c r="K1378" s="578" t="s">
        <v>15</v>
      </c>
    </row>
    <row r="1379" spans="1:11" ht="56.25" x14ac:dyDescent="0.25">
      <c r="A1379" s="580">
        <v>1371</v>
      </c>
      <c r="B1379" s="263" t="s">
        <v>1422</v>
      </c>
      <c r="C1379" s="262" t="s">
        <v>47128</v>
      </c>
      <c r="D1379" s="70" t="s">
        <v>46443</v>
      </c>
      <c r="E1379" s="578"/>
      <c r="F1379" s="123"/>
      <c r="G1379" s="683">
        <v>42674</v>
      </c>
      <c r="H1379" s="683">
        <v>42674</v>
      </c>
      <c r="I1379" s="668"/>
      <c r="J1379" s="223"/>
      <c r="K1379" s="578" t="s">
        <v>15</v>
      </c>
    </row>
    <row r="1380" spans="1:11" ht="56.25" x14ac:dyDescent="0.25">
      <c r="A1380" s="580">
        <v>1372</v>
      </c>
      <c r="B1380" s="263" t="s">
        <v>1423</v>
      </c>
      <c r="C1380" s="262" t="s">
        <v>47128</v>
      </c>
      <c r="D1380" s="70" t="s">
        <v>46443</v>
      </c>
      <c r="E1380" s="578"/>
      <c r="F1380" s="123"/>
      <c r="G1380" s="683">
        <v>33626</v>
      </c>
      <c r="H1380" s="683">
        <v>33626</v>
      </c>
      <c r="I1380" s="668"/>
      <c r="J1380" s="223"/>
      <c r="K1380" s="578" t="s">
        <v>15</v>
      </c>
    </row>
    <row r="1381" spans="1:11" ht="56.25" x14ac:dyDescent="0.25">
      <c r="A1381" s="580">
        <v>1373</v>
      </c>
      <c r="B1381" s="263" t="s">
        <v>1420</v>
      </c>
      <c r="C1381" s="262" t="s">
        <v>47128</v>
      </c>
      <c r="D1381" s="70" t="s">
        <v>46443</v>
      </c>
      <c r="E1381" s="578"/>
      <c r="F1381" s="123"/>
      <c r="G1381" s="683">
        <v>4784</v>
      </c>
      <c r="H1381" s="683">
        <v>4784</v>
      </c>
      <c r="I1381" s="668"/>
      <c r="J1381" s="223"/>
      <c r="K1381" s="578" t="s">
        <v>15</v>
      </c>
    </row>
    <row r="1382" spans="1:11" ht="56.25" x14ac:dyDescent="0.25">
      <c r="A1382" s="580">
        <v>1374</v>
      </c>
      <c r="B1382" s="263" t="s">
        <v>1426</v>
      </c>
      <c r="C1382" s="262" t="s">
        <v>47129</v>
      </c>
      <c r="D1382" s="70" t="s">
        <v>46443</v>
      </c>
      <c r="E1382" s="578"/>
      <c r="F1382" s="123"/>
      <c r="G1382" s="683">
        <v>28569</v>
      </c>
      <c r="H1382" s="683">
        <v>28569</v>
      </c>
      <c r="I1382" s="668"/>
      <c r="J1382" s="223"/>
      <c r="K1382" s="578" t="s">
        <v>15</v>
      </c>
    </row>
    <row r="1383" spans="1:11" ht="56.25" x14ac:dyDescent="0.25">
      <c r="A1383" s="580">
        <v>1375</v>
      </c>
      <c r="B1383" s="263" t="s">
        <v>1428</v>
      </c>
      <c r="C1383" s="262" t="s">
        <v>47130</v>
      </c>
      <c r="D1383" s="70" t="s">
        <v>46443</v>
      </c>
      <c r="E1383" s="578"/>
      <c r="F1383" s="123"/>
      <c r="G1383" s="683">
        <v>13149</v>
      </c>
      <c r="H1383" s="683">
        <v>13149</v>
      </c>
      <c r="I1383" s="668"/>
      <c r="J1383" s="223"/>
      <c r="K1383" s="578" t="s">
        <v>15</v>
      </c>
    </row>
    <row r="1384" spans="1:11" ht="56.25" x14ac:dyDescent="0.25">
      <c r="A1384" s="580">
        <v>1376</v>
      </c>
      <c r="B1384" s="263" t="s">
        <v>1427</v>
      </c>
      <c r="C1384" s="262" t="s">
        <v>47130</v>
      </c>
      <c r="D1384" s="70" t="s">
        <v>46443</v>
      </c>
      <c r="E1384" s="578"/>
      <c r="F1384" s="123"/>
      <c r="G1384" s="683">
        <v>3104</v>
      </c>
      <c r="H1384" s="683">
        <v>3104</v>
      </c>
      <c r="I1384" s="668"/>
      <c r="J1384" s="223"/>
      <c r="K1384" s="578" t="s">
        <v>15</v>
      </c>
    </row>
    <row r="1385" spans="1:11" ht="56.25" x14ac:dyDescent="0.25">
      <c r="A1385" s="580">
        <v>1377</v>
      </c>
      <c r="B1385" s="263" t="s">
        <v>1429</v>
      </c>
      <c r="C1385" s="262" t="s">
        <v>47131</v>
      </c>
      <c r="D1385" s="70" t="s">
        <v>46443</v>
      </c>
      <c r="E1385" s="578"/>
      <c r="F1385" s="123"/>
      <c r="G1385" s="683">
        <v>38495</v>
      </c>
      <c r="H1385" s="683">
        <v>38495</v>
      </c>
      <c r="I1385" s="668"/>
      <c r="J1385" s="223"/>
      <c r="K1385" s="578" t="s">
        <v>15</v>
      </c>
    </row>
    <row r="1386" spans="1:11" ht="33.75" x14ac:dyDescent="0.25">
      <c r="A1386" s="580">
        <v>1378</v>
      </c>
      <c r="B1386" s="263" t="s">
        <v>1430</v>
      </c>
      <c r="C1386" s="262" t="s">
        <v>47132</v>
      </c>
      <c r="D1386" s="70" t="s">
        <v>46427</v>
      </c>
      <c r="E1386" s="578"/>
      <c r="F1386" s="123"/>
      <c r="G1386" s="683">
        <v>12908</v>
      </c>
      <c r="H1386" s="683">
        <v>8357.85</v>
      </c>
      <c r="I1386" s="668"/>
      <c r="J1386" s="223"/>
      <c r="K1386" s="578" t="s">
        <v>15</v>
      </c>
    </row>
    <row r="1387" spans="1:11" ht="45" x14ac:dyDescent="0.25">
      <c r="A1387" s="580">
        <v>1379</v>
      </c>
      <c r="B1387" s="263" t="s">
        <v>1431</v>
      </c>
      <c r="C1387" s="262" t="s">
        <v>47133</v>
      </c>
      <c r="D1387" s="70" t="s">
        <v>46429</v>
      </c>
      <c r="E1387" s="578"/>
      <c r="F1387" s="123"/>
      <c r="G1387" s="683">
        <v>34300</v>
      </c>
      <c r="H1387" s="683">
        <v>34300</v>
      </c>
      <c r="I1387" s="668"/>
      <c r="J1387" s="223"/>
      <c r="K1387" s="578" t="s">
        <v>15</v>
      </c>
    </row>
    <row r="1388" spans="1:11" ht="33.75" x14ac:dyDescent="0.25">
      <c r="A1388" s="580">
        <v>1380</v>
      </c>
      <c r="B1388" s="263" t="s">
        <v>1432</v>
      </c>
      <c r="C1388" s="262" t="s">
        <v>47134</v>
      </c>
      <c r="D1388" s="70" t="s">
        <v>46427</v>
      </c>
      <c r="E1388" s="578"/>
      <c r="F1388" s="123"/>
      <c r="G1388" s="683">
        <v>559461</v>
      </c>
      <c r="H1388" s="683">
        <v>512839.8</v>
      </c>
      <c r="I1388" s="668"/>
      <c r="J1388" s="223"/>
      <c r="K1388" s="578" t="s">
        <v>15</v>
      </c>
    </row>
    <row r="1389" spans="1:11" ht="67.5" x14ac:dyDescent="0.25">
      <c r="A1389" s="580">
        <v>1381</v>
      </c>
      <c r="B1389" s="263" t="s">
        <v>1434</v>
      </c>
      <c r="C1389" s="262" t="s">
        <v>47135</v>
      </c>
      <c r="D1389" s="70" t="s">
        <v>47136</v>
      </c>
      <c r="E1389" s="578"/>
      <c r="F1389" s="123"/>
      <c r="G1389" s="683">
        <v>1098.26</v>
      </c>
      <c r="H1389" s="683">
        <v>1022.48</v>
      </c>
      <c r="I1389" s="668"/>
      <c r="J1389" s="223"/>
      <c r="K1389" s="578" t="s">
        <v>15</v>
      </c>
    </row>
    <row r="1390" spans="1:11" ht="45" x14ac:dyDescent="0.25">
      <c r="A1390" s="580">
        <v>1382</v>
      </c>
      <c r="B1390" s="263" t="s">
        <v>1433</v>
      </c>
      <c r="C1390" s="262" t="s">
        <v>47135</v>
      </c>
      <c r="D1390" s="70" t="s">
        <v>47137</v>
      </c>
      <c r="E1390" s="578"/>
      <c r="F1390" s="123"/>
      <c r="G1390" s="683">
        <v>57996</v>
      </c>
      <c r="H1390" s="683">
        <v>57996</v>
      </c>
      <c r="I1390" s="668"/>
      <c r="J1390" s="223"/>
      <c r="K1390" s="578" t="s">
        <v>15</v>
      </c>
    </row>
    <row r="1391" spans="1:11" ht="33.75" x14ac:dyDescent="0.25">
      <c r="A1391" s="580">
        <v>1383</v>
      </c>
      <c r="B1391" s="263" t="s">
        <v>1435</v>
      </c>
      <c r="C1391" s="262" t="s">
        <v>47138</v>
      </c>
      <c r="D1391" s="70" t="s">
        <v>46427</v>
      </c>
      <c r="E1391" s="578"/>
      <c r="F1391" s="123"/>
      <c r="G1391" s="683">
        <v>122940</v>
      </c>
      <c r="H1391" s="683">
        <v>66251</v>
      </c>
      <c r="I1391" s="668"/>
      <c r="J1391" s="223"/>
      <c r="K1391" s="578" t="s">
        <v>15</v>
      </c>
    </row>
    <row r="1392" spans="1:11" ht="45" x14ac:dyDescent="0.25">
      <c r="A1392" s="580">
        <v>1384</v>
      </c>
      <c r="B1392" s="263" t="s">
        <v>1436</v>
      </c>
      <c r="C1392" s="262" t="s">
        <v>47139</v>
      </c>
      <c r="D1392" s="70" t="s">
        <v>47107</v>
      </c>
      <c r="E1392" s="578"/>
      <c r="F1392" s="123"/>
      <c r="G1392" s="683">
        <v>1635</v>
      </c>
      <c r="H1392" s="683">
        <v>1635</v>
      </c>
      <c r="I1392" s="668"/>
      <c r="J1392" s="223"/>
      <c r="K1392" s="578" t="s">
        <v>15</v>
      </c>
    </row>
    <row r="1393" spans="1:11" ht="67.5" x14ac:dyDescent="0.25">
      <c r="A1393" s="580">
        <v>1385</v>
      </c>
      <c r="B1393" s="263" t="s">
        <v>1437</v>
      </c>
      <c r="C1393" s="262" t="s">
        <v>47140</v>
      </c>
      <c r="D1393" s="70" t="s">
        <v>46423</v>
      </c>
      <c r="E1393" s="578"/>
      <c r="F1393" s="123"/>
      <c r="G1393" s="683">
        <v>1617</v>
      </c>
      <c r="H1393" s="683">
        <v>1617</v>
      </c>
      <c r="I1393" s="668"/>
      <c r="J1393" s="223"/>
      <c r="K1393" s="578" t="s">
        <v>15</v>
      </c>
    </row>
    <row r="1394" spans="1:11" ht="67.5" x14ac:dyDescent="0.25">
      <c r="A1394" s="580">
        <v>1386</v>
      </c>
      <c r="B1394" s="263" t="s">
        <v>1438</v>
      </c>
      <c r="C1394" s="262" t="s">
        <v>47141</v>
      </c>
      <c r="D1394" s="70" t="s">
        <v>47136</v>
      </c>
      <c r="E1394" s="578"/>
      <c r="F1394" s="123"/>
      <c r="G1394" s="683">
        <v>4487.87</v>
      </c>
      <c r="H1394" s="683">
        <v>4271.08</v>
      </c>
      <c r="I1394" s="668"/>
      <c r="J1394" s="223"/>
      <c r="K1394" s="578" t="s">
        <v>15</v>
      </c>
    </row>
    <row r="1395" spans="1:11" ht="67.5" x14ac:dyDescent="0.25">
      <c r="A1395" s="580">
        <v>1387</v>
      </c>
      <c r="B1395" s="263" t="s">
        <v>1440</v>
      </c>
      <c r="C1395" s="262" t="s">
        <v>47142</v>
      </c>
      <c r="D1395" s="70" t="s">
        <v>46421</v>
      </c>
      <c r="E1395" s="578"/>
      <c r="F1395" s="123"/>
      <c r="G1395" s="683">
        <v>425974</v>
      </c>
      <c r="H1395" s="683">
        <v>425974</v>
      </c>
      <c r="I1395" s="668"/>
      <c r="J1395" s="223"/>
      <c r="K1395" s="578" t="s">
        <v>15</v>
      </c>
    </row>
    <row r="1396" spans="1:11" ht="45" x14ac:dyDescent="0.25">
      <c r="A1396" s="580">
        <v>1388</v>
      </c>
      <c r="B1396" s="263" t="s">
        <v>1441</v>
      </c>
      <c r="C1396" s="262" t="s">
        <v>47143</v>
      </c>
      <c r="D1396" s="70" t="s">
        <v>46427</v>
      </c>
      <c r="E1396" s="578"/>
      <c r="F1396" s="123"/>
      <c r="G1396" s="683">
        <v>118234</v>
      </c>
      <c r="H1396" s="683">
        <v>108381.9</v>
      </c>
      <c r="I1396" s="668"/>
      <c r="J1396" s="223"/>
      <c r="K1396" s="578" t="s">
        <v>15</v>
      </c>
    </row>
    <row r="1397" spans="1:11" ht="45" x14ac:dyDescent="0.25">
      <c r="A1397" s="580">
        <v>1389</v>
      </c>
      <c r="B1397" s="263" t="s">
        <v>1442</v>
      </c>
      <c r="C1397" s="262" t="s">
        <v>47144</v>
      </c>
      <c r="D1397" s="70" t="s">
        <v>47107</v>
      </c>
      <c r="E1397" s="578"/>
      <c r="F1397" s="123"/>
      <c r="G1397" s="683">
        <v>1032</v>
      </c>
      <c r="H1397" s="683">
        <v>1032</v>
      </c>
      <c r="I1397" s="668"/>
      <c r="J1397" s="223"/>
      <c r="K1397" s="578" t="s">
        <v>15</v>
      </c>
    </row>
    <row r="1398" spans="1:11" ht="67.5" x14ac:dyDescent="0.25">
      <c r="A1398" s="580">
        <v>1390</v>
      </c>
      <c r="B1398" s="263" t="s">
        <v>1444</v>
      </c>
      <c r="C1398" s="262" t="s">
        <v>47145</v>
      </c>
      <c r="D1398" s="70" t="s">
        <v>46421</v>
      </c>
      <c r="E1398" s="578"/>
      <c r="F1398" s="123"/>
      <c r="G1398" s="683">
        <v>56319</v>
      </c>
      <c r="H1398" s="683">
        <v>52941</v>
      </c>
      <c r="I1398" s="668"/>
      <c r="J1398" s="223"/>
      <c r="K1398" s="578" t="s">
        <v>15</v>
      </c>
    </row>
    <row r="1399" spans="1:11" ht="67.5" x14ac:dyDescent="0.25">
      <c r="A1399" s="580">
        <v>1391</v>
      </c>
      <c r="B1399" s="263" t="s">
        <v>1443</v>
      </c>
      <c r="C1399" s="262" t="s">
        <v>47145</v>
      </c>
      <c r="D1399" s="70" t="s">
        <v>46421</v>
      </c>
      <c r="E1399" s="578"/>
      <c r="F1399" s="123"/>
      <c r="G1399" s="683">
        <v>271267</v>
      </c>
      <c r="H1399" s="683">
        <v>254990.35</v>
      </c>
      <c r="I1399" s="668"/>
      <c r="J1399" s="223"/>
      <c r="K1399" s="578" t="s">
        <v>15</v>
      </c>
    </row>
    <row r="1400" spans="1:11" ht="56.25" x14ac:dyDescent="0.25">
      <c r="A1400" s="580">
        <v>1392</v>
      </c>
      <c r="B1400" s="263" t="s">
        <v>1445</v>
      </c>
      <c r="C1400" s="262" t="s">
        <v>47146</v>
      </c>
      <c r="D1400" s="70" t="s">
        <v>46443</v>
      </c>
      <c r="E1400" s="578"/>
      <c r="F1400" s="123"/>
      <c r="G1400" s="683">
        <v>344883</v>
      </c>
      <c r="H1400" s="683">
        <v>344883</v>
      </c>
      <c r="I1400" s="668"/>
      <c r="J1400" s="223"/>
      <c r="K1400" s="578" t="s">
        <v>15</v>
      </c>
    </row>
    <row r="1401" spans="1:11" ht="56.25" x14ac:dyDescent="0.25">
      <c r="A1401" s="580">
        <v>1393</v>
      </c>
      <c r="B1401" s="263" t="s">
        <v>1446</v>
      </c>
      <c r="C1401" s="262" t="s">
        <v>47147</v>
      </c>
      <c r="D1401" s="70" t="s">
        <v>46419</v>
      </c>
      <c r="E1401" s="578"/>
      <c r="F1401" s="123"/>
      <c r="G1401" s="683">
        <v>98637</v>
      </c>
      <c r="H1401" s="683">
        <v>98637</v>
      </c>
      <c r="I1401" s="668"/>
      <c r="J1401" s="223"/>
      <c r="K1401" s="578" t="s">
        <v>15</v>
      </c>
    </row>
    <row r="1402" spans="1:11" ht="67.5" x14ac:dyDescent="0.25">
      <c r="A1402" s="580">
        <v>1394</v>
      </c>
      <c r="B1402" s="263" t="s">
        <v>1447</v>
      </c>
      <c r="C1402" s="262" t="s">
        <v>46454</v>
      </c>
      <c r="D1402" s="70" t="s">
        <v>46421</v>
      </c>
      <c r="E1402" s="578"/>
      <c r="F1402" s="123"/>
      <c r="G1402" s="683">
        <v>124837</v>
      </c>
      <c r="H1402" s="683">
        <v>74376.3</v>
      </c>
      <c r="I1402" s="668"/>
      <c r="J1402" s="223"/>
      <c r="K1402" s="578" t="s">
        <v>15</v>
      </c>
    </row>
    <row r="1403" spans="1:11" ht="56.25" x14ac:dyDescent="0.25">
      <c r="A1403" s="580">
        <v>1395</v>
      </c>
      <c r="B1403" s="263" t="s">
        <v>1448</v>
      </c>
      <c r="C1403" s="262" t="s">
        <v>47148</v>
      </c>
      <c r="D1403" s="70" t="s">
        <v>46443</v>
      </c>
      <c r="E1403" s="578"/>
      <c r="F1403" s="123"/>
      <c r="G1403" s="683">
        <v>143472</v>
      </c>
      <c r="H1403" s="683">
        <v>143472</v>
      </c>
      <c r="I1403" s="668"/>
      <c r="J1403" s="223"/>
      <c r="K1403" s="578" t="s">
        <v>15</v>
      </c>
    </row>
    <row r="1404" spans="1:11" ht="56.25" x14ac:dyDescent="0.25">
      <c r="A1404" s="580">
        <v>1396</v>
      </c>
      <c r="B1404" s="263" t="s">
        <v>1449</v>
      </c>
      <c r="C1404" s="262" t="s">
        <v>47149</v>
      </c>
      <c r="D1404" s="70" t="s">
        <v>46443</v>
      </c>
      <c r="E1404" s="578"/>
      <c r="F1404" s="123"/>
      <c r="G1404" s="683">
        <v>233632</v>
      </c>
      <c r="H1404" s="683">
        <v>204429.45</v>
      </c>
      <c r="I1404" s="668"/>
      <c r="J1404" s="223"/>
      <c r="K1404" s="578" t="s">
        <v>15</v>
      </c>
    </row>
    <row r="1405" spans="1:11" ht="33.75" x14ac:dyDescent="0.25">
      <c r="A1405" s="580">
        <v>1397</v>
      </c>
      <c r="B1405" s="263" t="s">
        <v>1450</v>
      </c>
      <c r="C1405" s="262" t="s">
        <v>47150</v>
      </c>
      <c r="D1405" s="70" t="s">
        <v>46427</v>
      </c>
      <c r="E1405" s="578"/>
      <c r="F1405" s="123"/>
      <c r="G1405" s="683">
        <v>17845</v>
      </c>
      <c r="H1405" s="683">
        <v>17845</v>
      </c>
      <c r="I1405" s="668"/>
      <c r="J1405" s="223"/>
      <c r="K1405" s="578" t="s">
        <v>15</v>
      </c>
    </row>
    <row r="1406" spans="1:11" ht="67.5" x14ac:dyDescent="0.25">
      <c r="A1406" s="580">
        <v>1398</v>
      </c>
      <c r="B1406" s="263" t="s">
        <v>1451</v>
      </c>
      <c r="C1406" s="262" t="s">
        <v>47151</v>
      </c>
      <c r="D1406" s="70" t="s">
        <v>46421</v>
      </c>
      <c r="E1406" s="578"/>
      <c r="F1406" s="123"/>
      <c r="G1406" s="683">
        <v>140515</v>
      </c>
      <c r="H1406" s="683">
        <v>140515</v>
      </c>
      <c r="I1406" s="668"/>
      <c r="J1406" s="223"/>
      <c r="K1406" s="578" t="s">
        <v>15</v>
      </c>
    </row>
    <row r="1407" spans="1:11" ht="56.25" x14ac:dyDescent="0.25">
      <c r="A1407" s="580">
        <v>1399</v>
      </c>
      <c r="B1407" s="263" t="s">
        <v>1452</v>
      </c>
      <c r="C1407" s="262" t="s">
        <v>47152</v>
      </c>
      <c r="D1407" s="70" t="s">
        <v>46443</v>
      </c>
      <c r="E1407" s="578"/>
      <c r="F1407" s="123"/>
      <c r="G1407" s="683">
        <v>94843</v>
      </c>
      <c r="H1407" s="683">
        <v>74324.27</v>
      </c>
      <c r="I1407" s="668"/>
      <c r="J1407" s="223"/>
      <c r="K1407" s="578" t="s">
        <v>15</v>
      </c>
    </row>
    <row r="1408" spans="1:11" ht="45" x14ac:dyDescent="0.25">
      <c r="A1408" s="580">
        <v>1400</v>
      </c>
      <c r="B1408" s="263" t="s">
        <v>1453</v>
      </c>
      <c r="C1408" s="262" t="s">
        <v>47153</v>
      </c>
      <c r="D1408" s="70" t="s">
        <v>46429</v>
      </c>
      <c r="E1408" s="578"/>
      <c r="F1408" s="123"/>
      <c r="G1408" s="683">
        <v>98959</v>
      </c>
      <c r="H1408" s="683">
        <v>49752.21</v>
      </c>
      <c r="I1408" s="668"/>
      <c r="J1408" s="223"/>
      <c r="K1408" s="578" t="s">
        <v>15</v>
      </c>
    </row>
    <row r="1409" spans="1:11" ht="33.75" x14ac:dyDescent="0.25">
      <c r="A1409" s="580">
        <v>1401</v>
      </c>
      <c r="B1409" s="263" t="s">
        <v>1454</v>
      </c>
      <c r="C1409" s="262" t="s">
        <v>47154</v>
      </c>
      <c r="D1409" s="70" t="s">
        <v>46427</v>
      </c>
      <c r="E1409" s="578"/>
      <c r="F1409" s="123"/>
      <c r="G1409" s="683">
        <v>174808</v>
      </c>
      <c r="H1409" s="683">
        <v>124407.24</v>
      </c>
      <c r="I1409" s="668"/>
      <c r="J1409" s="223"/>
      <c r="K1409" s="578" t="s">
        <v>15</v>
      </c>
    </row>
    <row r="1410" spans="1:11" ht="45" x14ac:dyDescent="0.25">
      <c r="A1410" s="580">
        <v>1402</v>
      </c>
      <c r="B1410" s="263" t="s">
        <v>1455</v>
      </c>
      <c r="C1410" s="262" t="s">
        <v>47155</v>
      </c>
      <c r="D1410" s="70" t="s">
        <v>46429</v>
      </c>
      <c r="E1410" s="578"/>
      <c r="F1410" s="123"/>
      <c r="G1410" s="683">
        <v>251509</v>
      </c>
      <c r="H1410" s="683">
        <v>126445.68</v>
      </c>
      <c r="I1410" s="668"/>
      <c r="J1410" s="223"/>
      <c r="K1410" s="578" t="s">
        <v>15</v>
      </c>
    </row>
    <row r="1411" spans="1:11" ht="67.5" x14ac:dyDescent="0.25">
      <c r="A1411" s="580">
        <v>1403</v>
      </c>
      <c r="B1411" s="263" t="s">
        <v>1456</v>
      </c>
      <c r="C1411" s="262" t="s">
        <v>47156</v>
      </c>
      <c r="D1411" s="70" t="s">
        <v>46421</v>
      </c>
      <c r="E1411" s="578"/>
      <c r="F1411" s="123"/>
      <c r="G1411" s="683">
        <v>205391</v>
      </c>
      <c r="H1411" s="683">
        <v>205391</v>
      </c>
      <c r="I1411" s="668"/>
      <c r="J1411" s="223"/>
      <c r="K1411" s="578" t="s">
        <v>15</v>
      </c>
    </row>
    <row r="1412" spans="1:11" ht="45" x14ac:dyDescent="0.25">
      <c r="A1412" s="580">
        <v>1404</v>
      </c>
      <c r="B1412" s="263" t="s">
        <v>1457</v>
      </c>
      <c r="C1412" s="262" t="s">
        <v>47157</v>
      </c>
      <c r="D1412" s="70" t="s">
        <v>46429</v>
      </c>
      <c r="E1412" s="578"/>
      <c r="F1412" s="123"/>
      <c r="G1412" s="683">
        <v>47278</v>
      </c>
      <c r="H1412" s="683">
        <v>23768.04</v>
      </c>
      <c r="I1412" s="668"/>
      <c r="J1412" s="223"/>
      <c r="K1412" s="578" t="s">
        <v>15</v>
      </c>
    </row>
    <row r="1413" spans="1:11" ht="67.5" x14ac:dyDescent="0.25">
      <c r="A1413" s="580">
        <v>1405</v>
      </c>
      <c r="B1413" s="263" t="s">
        <v>1458</v>
      </c>
      <c r="C1413" s="262" t="s">
        <v>47158</v>
      </c>
      <c r="D1413" s="70" t="s">
        <v>46423</v>
      </c>
      <c r="E1413" s="578"/>
      <c r="F1413" s="123"/>
      <c r="G1413" s="683">
        <v>105163</v>
      </c>
      <c r="H1413" s="683">
        <v>105163</v>
      </c>
      <c r="I1413" s="668"/>
      <c r="J1413" s="223"/>
      <c r="K1413" s="578" t="s">
        <v>15</v>
      </c>
    </row>
    <row r="1414" spans="1:11" ht="45" x14ac:dyDescent="0.25">
      <c r="A1414" s="580">
        <v>1406</v>
      </c>
      <c r="B1414" s="263" t="s">
        <v>1459</v>
      </c>
      <c r="C1414" s="262" t="s">
        <v>47159</v>
      </c>
      <c r="D1414" s="70" t="s">
        <v>46493</v>
      </c>
      <c r="E1414" s="578"/>
      <c r="F1414" s="123"/>
      <c r="G1414" s="684">
        <v>224</v>
      </c>
      <c r="H1414" s="684">
        <v>115.35</v>
      </c>
      <c r="I1414" s="668"/>
      <c r="J1414" s="223"/>
      <c r="K1414" s="578" t="s">
        <v>15</v>
      </c>
    </row>
    <row r="1415" spans="1:11" ht="33.75" x14ac:dyDescent="0.25">
      <c r="A1415" s="580">
        <v>1407</v>
      </c>
      <c r="B1415" s="263" t="s">
        <v>1460</v>
      </c>
      <c r="C1415" s="262" t="s">
        <v>47160</v>
      </c>
      <c r="D1415" s="70" t="s">
        <v>47161</v>
      </c>
      <c r="E1415" s="578"/>
      <c r="F1415" s="123"/>
      <c r="G1415" s="683">
        <v>42681</v>
      </c>
      <c r="H1415" s="683">
        <v>42681</v>
      </c>
      <c r="I1415" s="668"/>
      <c r="J1415" s="223"/>
      <c r="K1415" s="578" t="s">
        <v>15</v>
      </c>
    </row>
    <row r="1416" spans="1:11" ht="45" x14ac:dyDescent="0.25">
      <c r="A1416" s="580">
        <v>1408</v>
      </c>
      <c r="B1416" s="263" t="s">
        <v>1461</v>
      </c>
      <c r="C1416" s="262" t="s">
        <v>47162</v>
      </c>
      <c r="D1416" s="70" t="s">
        <v>46493</v>
      </c>
      <c r="E1416" s="578"/>
      <c r="F1416" s="123"/>
      <c r="G1416" s="683">
        <v>8528</v>
      </c>
      <c r="H1416" s="683">
        <v>8528</v>
      </c>
      <c r="I1416" s="668"/>
      <c r="J1416" s="223"/>
      <c r="K1416" s="578" t="s">
        <v>15</v>
      </c>
    </row>
    <row r="1417" spans="1:11" ht="56.25" x14ac:dyDescent="0.25">
      <c r="A1417" s="580">
        <v>1409</v>
      </c>
      <c r="B1417" s="263" t="s">
        <v>1462</v>
      </c>
      <c r="C1417" s="262" t="s">
        <v>47163</v>
      </c>
      <c r="D1417" s="70" t="s">
        <v>46443</v>
      </c>
      <c r="E1417" s="578"/>
      <c r="F1417" s="123"/>
      <c r="G1417" s="683">
        <v>507250</v>
      </c>
      <c r="H1417" s="683">
        <v>507250</v>
      </c>
      <c r="I1417" s="668"/>
      <c r="J1417" s="223"/>
      <c r="K1417" s="578" t="s">
        <v>15</v>
      </c>
    </row>
    <row r="1418" spans="1:11" ht="56.25" x14ac:dyDescent="0.25">
      <c r="A1418" s="580">
        <v>1410</v>
      </c>
      <c r="B1418" s="263" t="s">
        <v>1463</v>
      </c>
      <c r="C1418" s="262" t="s">
        <v>47164</v>
      </c>
      <c r="D1418" s="70" t="s">
        <v>46443</v>
      </c>
      <c r="E1418" s="578"/>
      <c r="F1418" s="123"/>
      <c r="G1418" s="683">
        <v>26461</v>
      </c>
      <c r="H1418" s="683">
        <v>24384.5</v>
      </c>
      <c r="I1418" s="668"/>
      <c r="J1418" s="223"/>
      <c r="K1418" s="578" t="s">
        <v>15</v>
      </c>
    </row>
    <row r="1419" spans="1:11" ht="56.25" x14ac:dyDescent="0.25">
      <c r="A1419" s="580">
        <v>1411</v>
      </c>
      <c r="B1419" s="263" t="s">
        <v>1464</v>
      </c>
      <c r="C1419" s="262" t="s">
        <v>47165</v>
      </c>
      <c r="D1419" s="70" t="s">
        <v>46443</v>
      </c>
      <c r="E1419" s="578"/>
      <c r="F1419" s="123"/>
      <c r="G1419" s="683">
        <v>11724</v>
      </c>
      <c r="H1419" s="683">
        <v>11724</v>
      </c>
      <c r="I1419" s="668"/>
      <c r="J1419" s="223"/>
      <c r="K1419" s="578" t="s">
        <v>15</v>
      </c>
    </row>
    <row r="1420" spans="1:11" ht="56.25" x14ac:dyDescent="0.25">
      <c r="A1420" s="580">
        <v>1412</v>
      </c>
      <c r="B1420" s="263" t="s">
        <v>1465</v>
      </c>
      <c r="C1420" s="262" t="s">
        <v>47166</v>
      </c>
      <c r="D1420" s="70" t="s">
        <v>46443</v>
      </c>
      <c r="E1420" s="578"/>
      <c r="F1420" s="123"/>
      <c r="G1420" s="683">
        <v>85475</v>
      </c>
      <c r="H1420" s="683">
        <v>73936.3</v>
      </c>
      <c r="I1420" s="668"/>
      <c r="J1420" s="223"/>
      <c r="K1420" s="578" t="s">
        <v>15</v>
      </c>
    </row>
    <row r="1421" spans="1:11" ht="56.25" x14ac:dyDescent="0.25">
      <c r="A1421" s="580">
        <v>1413</v>
      </c>
      <c r="B1421" s="263" t="s">
        <v>1466</v>
      </c>
      <c r="C1421" s="262" t="s">
        <v>47167</v>
      </c>
      <c r="D1421" s="70" t="s">
        <v>46443</v>
      </c>
      <c r="E1421" s="578"/>
      <c r="F1421" s="123"/>
      <c r="G1421" s="683">
        <v>41374</v>
      </c>
      <c r="H1421" s="683">
        <v>38137.800000000003</v>
      </c>
      <c r="I1421" s="668"/>
      <c r="J1421" s="223"/>
      <c r="K1421" s="578" t="s">
        <v>15</v>
      </c>
    </row>
    <row r="1422" spans="1:11" ht="56.25" x14ac:dyDescent="0.25">
      <c r="A1422" s="580">
        <v>1414</v>
      </c>
      <c r="B1422" s="263" t="s">
        <v>1467</v>
      </c>
      <c r="C1422" s="262" t="s">
        <v>47168</v>
      </c>
      <c r="D1422" s="70" t="s">
        <v>47169</v>
      </c>
      <c r="E1422" s="578"/>
      <c r="F1422" s="123"/>
      <c r="G1422" s="684">
        <v>246</v>
      </c>
      <c r="H1422" s="684">
        <v>236.4</v>
      </c>
      <c r="I1422" s="668"/>
      <c r="J1422" s="223"/>
      <c r="K1422" s="578" t="s">
        <v>15</v>
      </c>
    </row>
    <row r="1423" spans="1:11" ht="67.5" x14ac:dyDescent="0.25">
      <c r="A1423" s="580">
        <v>1415</v>
      </c>
      <c r="B1423" s="263" t="s">
        <v>1469</v>
      </c>
      <c r="C1423" s="262" t="s">
        <v>47170</v>
      </c>
      <c r="D1423" s="70" t="s">
        <v>46423</v>
      </c>
      <c r="E1423" s="578"/>
      <c r="F1423" s="123"/>
      <c r="G1423" s="683">
        <v>14340</v>
      </c>
      <c r="H1423" s="683">
        <v>14340</v>
      </c>
      <c r="I1423" s="668"/>
      <c r="J1423" s="223"/>
      <c r="K1423" s="578" t="s">
        <v>15</v>
      </c>
    </row>
    <row r="1424" spans="1:11" ht="56.25" x14ac:dyDescent="0.25">
      <c r="A1424" s="580">
        <v>1416</v>
      </c>
      <c r="B1424" s="263" t="s">
        <v>47265</v>
      </c>
      <c r="C1424" s="262" t="s">
        <v>47171</v>
      </c>
      <c r="D1424" s="70" t="s">
        <v>46443</v>
      </c>
      <c r="E1424" s="578"/>
      <c r="F1424" s="123"/>
      <c r="G1424" s="683">
        <v>473054.82</v>
      </c>
      <c r="H1424" s="683">
        <v>15638.16</v>
      </c>
      <c r="I1424" s="668"/>
      <c r="J1424" s="223"/>
      <c r="K1424" s="578" t="s">
        <v>15</v>
      </c>
    </row>
    <row r="1425" spans="1:11" ht="56.25" x14ac:dyDescent="0.25">
      <c r="A1425" s="580">
        <v>1417</v>
      </c>
      <c r="B1425" s="263" t="s">
        <v>1470</v>
      </c>
      <c r="C1425" s="262" t="s">
        <v>47172</v>
      </c>
      <c r="D1425" s="70" t="s">
        <v>46443</v>
      </c>
      <c r="E1425" s="578"/>
      <c r="F1425" s="123"/>
      <c r="G1425" s="683">
        <v>13399</v>
      </c>
      <c r="H1425" s="683">
        <v>11883.15</v>
      </c>
      <c r="I1425" s="668"/>
      <c r="J1425" s="223"/>
      <c r="K1425" s="578" t="s">
        <v>15</v>
      </c>
    </row>
    <row r="1426" spans="1:11" ht="56.25" x14ac:dyDescent="0.25">
      <c r="A1426" s="580">
        <v>1418</v>
      </c>
      <c r="B1426" s="263" t="s">
        <v>1471</v>
      </c>
      <c r="C1426" s="262" t="s">
        <v>47173</v>
      </c>
      <c r="D1426" s="70" t="s">
        <v>46443</v>
      </c>
      <c r="E1426" s="578"/>
      <c r="F1426" s="123"/>
      <c r="G1426" s="683">
        <v>23474</v>
      </c>
      <c r="H1426" s="683">
        <v>23474</v>
      </c>
      <c r="I1426" s="668"/>
      <c r="J1426" s="223"/>
      <c r="K1426" s="578" t="s">
        <v>15</v>
      </c>
    </row>
    <row r="1427" spans="1:11" ht="67.5" x14ac:dyDescent="0.25">
      <c r="A1427" s="580">
        <v>1419</v>
      </c>
      <c r="B1427" s="263" t="s">
        <v>1472</v>
      </c>
      <c r="C1427" s="262" t="s">
        <v>47174</v>
      </c>
      <c r="D1427" s="70" t="s">
        <v>46421</v>
      </c>
      <c r="E1427" s="578"/>
      <c r="F1427" s="123"/>
      <c r="G1427" s="683">
        <v>11155</v>
      </c>
      <c r="H1427" s="683">
        <v>6989.45</v>
      </c>
      <c r="I1427" s="668"/>
      <c r="J1427" s="223"/>
      <c r="K1427" s="578" t="s">
        <v>15</v>
      </c>
    </row>
    <row r="1428" spans="1:11" ht="33.75" x14ac:dyDescent="0.25">
      <c r="A1428" s="580">
        <v>1420</v>
      </c>
      <c r="B1428" s="263" t="s">
        <v>1483</v>
      </c>
      <c r="C1428" s="262" t="s">
        <v>47175</v>
      </c>
      <c r="D1428" s="70" t="s">
        <v>46427</v>
      </c>
      <c r="E1428" s="578"/>
      <c r="F1428" s="123"/>
      <c r="G1428" s="683">
        <v>9721</v>
      </c>
      <c r="H1428" s="683">
        <v>9721</v>
      </c>
      <c r="I1428" s="668"/>
      <c r="J1428" s="223"/>
      <c r="K1428" s="578" t="s">
        <v>15</v>
      </c>
    </row>
    <row r="1429" spans="1:11" ht="45" x14ac:dyDescent="0.25">
      <c r="A1429" s="580">
        <v>1421</v>
      </c>
      <c r="B1429" s="263" t="s">
        <v>1477</v>
      </c>
      <c r="C1429" s="262" t="s">
        <v>47175</v>
      </c>
      <c r="D1429" s="70" t="s">
        <v>47176</v>
      </c>
      <c r="E1429" s="578"/>
      <c r="F1429" s="123"/>
      <c r="G1429" s="683">
        <v>15024</v>
      </c>
      <c r="H1429" s="683">
        <v>15024</v>
      </c>
      <c r="I1429" s="668"/>
      <c r="J1429" s="223"/>
      <c r="K1429" s="578" t="s">
        <v>15</v>
      </c>
    </row>
    <row r="1430" spans="1:11" ht="33.75" x14ac:dyDescent="0.25">
      <c r="A1430" s="580">
        <v>1422</v>
      </c>
      <c r="B1430" s="263" t="s">
        <v>1481</v>
      </c>
      <c r="C1430" s="262" t="s">
        <v>47175</v>
      </c>
      <c r="D1430" s="70" t="s">
        <v>46827</v>
      </c>
      <c r="E1430" s="578"/>
      <c r="F1430" s="123"/>
      <c r="G1430" s="683">
        <v>30048</v>
      </c>
      <c r="H1430" s="683">
        <v>30048</v>
      </c>
      <c r="I1430" s="668"/>
      <c r="J1430" s="223"/>
      <c r="K1430" s="578" t="s">
        <v>15</v>
      </c>
    </row>
    <row r="1431" spans="1:11" ht="33.75" x14ac:dyDescent="0.25">
      <c r="A1431" s="580">
        <v>1423</v>
      </c>
      <c r="B1431" s="263" t="s">
        <v>1486</v>
      </c>
      <c r="C1431" s="262" t="s">
        <v>47175</v>
      </c>
      <c r="D1431" s="70" t="s">
        <v>46963</v>
      </c>
      <c r="E1431" s="578"/>
      <c r="F1431" s="123"/>
      <c r="G1431" s="683">
        <v>24745</v>
      </c>
      <c r="H1431" s="683">
        <v>24713.23</v>
      </c>
      <c r="I1431" s="668"/>
      <c r="J1431" s="223"/>
      <c r="K1431" s="578" t="s">
        <v>15</v>
      </c>
    </row>
    <row r="1432" spans="1:11" ht="45" x14ac:dyDescent="0.25">
      <c r="A1432" s="580">
        <v>1424</v>
      </c>
      <c r="B1432" s="263" t="s">
        <v>1485</v>
      </c>
      <c r="C1432" s="262" t="s">
        <v>47175</v>
      </c>
      <c r="D1432" s="70" t="s">
        <v>47177</v>
      </c>
      <c r="E1432" s="578"/>
      <c r="F1432" s="123"/>
      <c r="G1432" s="683">
        <v>3535</v>
      </c>
      <c r="H1432" s="683">
        <v>3470.55</v>
      </c>
      <c r="I1432" s="668"/>
      <c r="J1432" s="223"/>
      <c r="K1432" s="578" t="s">
        <v>15</v>
      </c>
    </row>
    <row r="1433" spans="1:11" ht="56.25" x14ac:dyDescent="0.25">
      <c r="A1433" s="580">
        <v>1425</v>
      </c>
      <c r="B1433" s="263" t="s">
        <v>1484</v>
      </c>
      <c r="C1433" s="262" t="s">
        <v>47175</v>
      </c>
      <c r="D1433" s="70" t="s">
        <v>47178</v>
      </c>
      <c r="E1433" s="578"/>
      <c r="F1433" s="123"/>
      <c r="G1433" s="683">
        <v>5303</v>
      </c>
      <c r="H1433" s="683">
        <v>5115.05</v>
      </c>
      <c r="I1433" s="668"/>
      <c r="J1433" s="223"/>
      <c r="K1433" s="578" t="s">
        <v>15</v>
      </c>
    </row>
    <row r="1434" spans="1:11" ht="45" x14ac:dyDescent="0.25">
      <c r="A1434" s="580">
        <v>1426</v>
      </c>
      <c r="B1434" s="263" t="s">
        <v>1480</v>
      </c>
      <c r="C1434" s="262" t="s">
        <v>47175</v>
      </c>
      <c r="D1434" s="70" t="s">
        <v>47179</v>
      </c>
      <c r="E1434" s="578"/>
      <c r="F1434" s="123"/>
      <c r="G1434" s="683">
        <v>5303</v>
      </c>
      <c r="H1434" s="683">
        <v>5025.05</v>
      </c>
      <c r="I1434" s="668"/>
      <c r="J1434" s="223"/>
      <c r="K1434" s="578" t="s">
        <v>15</v>
      </c>
    </row>
    <row r="1435" spans="1:11" ht="45" x14ac:dyDescent="0.25">
      <c r="A1435" s="580">
        <v>1427</v>
      </c>
      <c r="B1435" s="263" t="s">
        <v>1479</v>
      </c>
      <c r="C1435" s="262" t="s">
        <v>47175</v>
      </c>
      <c r="D1435" s="70" t="s">
        <v>47177</v>
      </c>
      <c r="E1435" s="578"/>
      <c r="F1435" s="123"/>
      <c r="G1435" s="683">
        <v>4419</v>
      </c>
      <c r="H1435" s="683">
        <v>4113.3</v>
      </c>
      <c r="I1435" s="668"/>
      <c r="J1435" s="223"/>
      <c r="K1435" s="578" t="s">
        <v>15</v>
      </c>
    </row>
    <row r="1436" spans="1:11" ht="45" x14ac:dyDescent="0.25">
      <c r="A1436" s="580">
        <v>1428</v>
      </c>
      <c r="B1436" s="263" t="s">
        <v>1475</v>
      </c>
      <c r="C1436" s="262" t="s">
        <v>47175</v>
      </c>
      <c r="D1436" s="70" t="s">
        <v>47063</v>
      </c>
      <c r="E1436" s="578"/>
      <c r="F1436" s="123"/>
      <c r="G1436" s="683">
        <v>7070</v>
      </c>
      <c r="H1436" s="683">
        <v>6459.03</v>
      </c>
      <c r="I1436" s="668"/>
      <c r="J1436" s="223"/>
      <c r="K1436" s="578" t="s">
        <v>15</v>
      </c>
    </row>
    <row r="1437" spans="1:11" ht="45" x14ac:dyDescent="0.25">
      <c r="A1437" s="580">
        <v>1429</v>
      </c>
      <c r="B1437" s="263" t="s">
        <v>1482</v>
      </c>
      <c r="C1437" s="262" t="s">
        <v>47175</v>
      </c>
      <c r="D1437" s="70" t="s">
        <v>47078</v>
      </c>
      <c r="E1437" s="578"/>
      <c r="F1437" s="123"/>
      <c r="G1437" s="683">
        <v>6618</v>
      </c>
      <c r="H1437" s="683">
        <v>5933.83</v>
      </c>
      <c r="I1437" s="668"/>
      <c r="J1437" s="223"/>
      <c r="K1437" s="578" t="s">
        <v>15</v>
      </c>
    </row>
    <row r="1438" spans="1:11" ht="45" x14ac:dyDescent="0.25">
      <c r="A1438" s="580">
        <v>1430</v>
      </c>
      <c r="B1438" s="263" t="s">
        <v>1487</v>
      </c>
      <c r="C1438" s="262" t="s">
        <v>47175</v>
      </c>
      <c r="D1438" s="70" t="s">
        <v>47063</v>
      </c>
      <c r="E1438" s="578"/>
      <c r="F1438" s="123"/>
      <c r="G1438" s="683">
        <v>6242</v>
      </c>
      <c r="H1438" s="683">
        <v>6242</v>
      </c>
      <c r="I1438" s="668"/>
      <c r="J1438" s="223"/>
      <c r="K1438" s="578" t="s">
        <v>15</v>
      </c>
    </row>
    <row r="1439" spans="1:11" ht="33.75" x14ac:dyDescent="0.25">
      <c r="A1439" s="580">
        <v>1431</v>
      </c>
      <c r="B1439" s="263" t="s">
        <v>1474</v>
      </c>
      <c r="C1439" s="262" t="s">
        <v>47175</v>
      </c>
      <c r="D1439" s="70" t="s">
        <v>46963</v>
      </c>
      <c r="E1439" s="578"/>
      <c r="F1439" s="123"/>
      <c r="G1439" s="683">
        <v>13235</v>
      </c>
      <c r="H1439" s="683">
        <v>13235</v>
      </c>
      <c r="I1439" s="668"/>
      <c r="J1439" s="223"/>
      <c r="K1439" s="578" t="s">
        <v>15</v>
      </c>
    </row>
    <row r="1440" spans="1:11" ht="33.75" x14ac:dyDescent="0.25">
      <c r="A1440" s="580">
        <v>1432</v>
      </c>
      <c r="B1440" s="263" t="s">
        <v>1478</v>
      </c>
      <c r="C1440" s="262" t="s">
        <v>47175</v>
      </c>
      <c r="D1440" s="70" t="s">
        <v>46963</v>
      </c>
      <c r="E1440" s="578"/>
      <c r="F1440" s="123"/>
      <c r="G1440" s="683">
        <v>7070</v>
      </c>
      <c r="H1440" s="683">
        <v>5979.03</v>
      </c>
      <c r="I1440" s="668"/>
      <c r="J1440" s="223"/>
      <c r="K1440" s="578" t="s">
        <v>15</v>
      </c>
    </row>
    <row r="1441" spans="1:11" ht="33.75" x14ac:dyDescent="0.25">
      <c r="A1441" s="580">
        <v>1433</v>
      </c>
      <c r="B1441" s="263" t="s">
        <v>1488</v>
      </c>
      <c r="C1441" s="262" t="s">
        <v>47175</v>
      </c>
      <c r="D1441" s="70" t="s">
        <v>46963</v>
      </c>
      <c r="E1441" s="578"/>
      <c r="F1441" s="123"/>
      <c r="G1441" s="683">
        <v>5303</v>
      </c>
      <c r="H1441" s="683">
        <v>4394.05</v>
      </c>
      <c r="I1441" s="668"/>
      <c r="J1441" s="223"/>
      <c r="K1441" s="578" t="s">
        <v>15</v>
      </c>
    </row>
    <row r="1442" spans="1:11" ht="33.75" x14ac:dyDescent="0.25">
      <c r="A1442" s="580">
        <v>1434</v>
      </c>
      <c r="B1442" s="263" t="s">
        <v>1473</v>
      </c>
      <c r="C1442" s="262" t="s">
        <v>47175</v>
      </c>
      <c r="D1442" s="70" t="s">
        <v>46963</v>
      </c>
      <c r="E1442" s="578"/>
      <c r="F1442" s="123"/>
      <c r="G1442" s="683">
        <v>2541</v>
      </c>
      <c r="H1442" s="683">
        <v>2106</v>
      </c>
      <c r="I1442" s="668"/>
      <c r="J1442" s="223"/>
      <c r="K1442" s="578" t="s">
        <v>15</v>
      </c>
    </row>
    <row r="1443" spans="1:11" ht="33.75" x14ac:dyDescent="0.25">
      <c r="A1443" s="580">
        <v>1435</v>
      </c>
      <c r="B1443" s="263" t="s">
        <v>1476</v>
      </c>
      <c r="C1443" s="262" t="s">
        <v>47175</v>
      </c>
      <c r="D1443" s="70" t="s">
        <v>47180</v>
      </c>
      <c r="E1443" s="578"/>
      <c r="F1443" s="123"/>
      <c r="G1443" s="683">
        <v>7112</v>
      </c>
      <c r="H1443" s="683">
        <v>7112</v>
      </c>
      <c r="I1443" s="668"/>
      <c r="J1443" s="223"/>
      <c r="K1443" s="578" t="s">
        <v>15</v>
      </c>
    </row>
    <row r="1444" spans="1:11" ht="56.25" x14ac:dyDescent="0.25">
      <c r="A1444" s="580">
        <v>1436</v>
      </c>
      <c r="B1444" s="263" t="s">
        <v>1489</v>
      </c>
      <c r="C1444" s="262" t="s">
        <v>47181</v>
      </c>
      <c r="D1444" s="70" t="s">
        <v>46443</v>
      </c>
      <c r="E1444" s="578"/>
      <c r="F1444" s="123"/>
      <c r="G1444" s="683">
        <v>106213</v>
      </c>
      <c r="H1444" s="683">
        <v>97889.1</v>
      </c>
      <c r="I1444" s="668"/>
      <c r="J1444" s="223"/>
      <c r="K1444" s="578" t="s">
        <v>15</v>
      </c>
    </row>
    <row r="1445" spans="1:11" ht="56.25" x14ac:dyDescent="0.25">
      <c r="A1445" s="580">
        <v>1437</v>
      </c>
      <c r="B1445" s="263" t="s">
        <v>1491</v>
      </c>
      <c r="C1445" s="262" t="s">
        <v>47182</v>
      </c>
      <c r="D1445" s="70" t="s">
        <v>46443</v>
      </c>
      <c r="E1445" s="578"/>
      <c r="F1445" s="123"/>
      <c r="G1445" s="683">
        <v>9023</v>
      </c>
      <c r="H1445" s="683">
        <v>9023</v>
      </c>
      <c r="I1445" s="668"/>
      <c r="J1445" s="223"/>
      <c r="K1445" s="578" t="s">
        <v>15</v>
      </c>
    </row>
    <row r="1446" spans="1:11" ht="56.25" x14ac:dyDescent="0.25">
      <c r="A1446" s="580">
        <v>1438</v>
      </c>
      <c r="B1446" s="263" t="s">
        <v>1490</v>
      </c>
      <c r="C1446" s="262" t="s">
        <v>47182</v>
      </c>
      <c r="D1446" s="70" t="s">
        <v>46443</v>
      </c>
      <c r="E1446" s="578"/>
      <c r="F1446" s="123"/>
      <c r="G1446" s="683">
        <v>14226</v>
      </c>
      <c r="H1446" s="683">
        <v>14226</v>
      </c>
      <c r="I1446" s="668"/>
      <c r="J1446" s="223"/>
      <c r="K1446" s="578" t="s">
        <v>15</v>
      </c>
    </row>
    <row r="1447" spans="1:11" ht="56.25" x14ac:dyDescent="0.25">
      <c r="A1447" s="580">
        <v>1439</v>
      </c>
      <c r="B1447" s="263" t="s">
        <v>1492</v>
      </c>
      <c r="C1447" s="262" t="s">
        <v>47183</v>
      </c>
      <c r="D1447" s="70" t="s">
        <v>46443</v>
      </c>
      <c r="E1447" s="578"/>
      <c r="F1447" s="123"/>
      <c r="G1447" s="683">
        <v>745620</v>
      </c>
      <c r="H1447" s="683">
        <v>745620</v>
      </c>
      <c r="I1447" s="668"/>
      <c r="J1447" s="223"/>
      <c r="K1447" s="578" t="s">
        <v>15</v>
      </c>
    </row>
    <row r="1448" spans="1:11" ht="45" x14ac:dyDescent="0.25">
      <c r="A1448" s="580">
        <v>1440</v>
      </c>
      <c r="B1448" s="263" t="s">
        <v>1493</v>
      </c>
      <c r="C1448" s="262" t="s">
        <v>47184</v>
      </c>
      <c r="D1448" s="70" t="s">
        <v>46429</v>
      </c>
      <c r="E1448" s="578"/>
      <c r="F1448" s="123"/>
      <c r="G1448" s="683">
        <v>81640</v>
      </c>
      <c r="H1448" s="683">
        <v>61059.4</v>
      </c>
      <c r="I1448" s="668"/>
      <c r="J1448" s="223"/>
      <c r="K1448" s="578" t="s">
        <v>15</v>
      </c>
    </row>
    <row r="1449" spans="1:11" ht="33.75" x14ac:dyDescent="0.25">
      <c r="A1449" s="580">
        <v>1441</v>
      </c>
      <c r="B1449" s="263" t="s">
        <v>1494</v>
      </c>
      <c r="C1449" s="262" t="s">
        <v>47185</v>
      </c>
      <c r="D1449" s="70" t="s">
        <v>46427</v>
      </c>
      <c r="E1449" s="578"/>
      <c r="F1449" s="123"/>
      <c r="G1449" s="683">
        <v>569641</v>
      </c>
      <c r="H1449" s="683">
        <v>307368.25</v>
      </c>
      <c r="I1449" s="668"/>
      <c r="J1449" s="223"/>
      <c r="K1449" s="578" t="s">
        <v>15</v>
      </c>
    </row>
    <row r="1450" spans="1:11" ht="56.25" x14ac:dyDescent="0.25">
      <c r="A1450" s="580">
        <v>1442</v>
      </c>
      <c r="B1450" s="263" t="s">
        <v>1495</v>
      </c>
      <c r="C1450" s="262" t="s">
        <v>47186</v>
      </c>
      <c r="D1450" s="70" t="s">
        <v>46443</v>
      </c>
      <c r="E1450" s="578"/>
      <c r="F1450" s="123"/>
      <c r="G1450" s="683">
        <v>257585</v>
      </c>
      <c r="H1450" s="683">
        <v>257585</v>
      </c>
      <c r="I1450" s="668"/>
      <c r="J1450" s="223"/>
      <c r="K1450" s="578" t="s">
        <v>15</v>
      </c>
    </row>
    <row r="1451" spans="1:11" ht="56.25" x14ac:dyDescent="0.25">
      <c r="A1451" s="580">
        <v>1443</v>
      </c>
      <c r="B1451" s="263" t="s">
        <v>1496</v>
      </c>
      <c r="C1451" s="262" t="s">
        <v>47187</v>
      </c>
      <c r="D1451" s="70" t="s">
        <v>46443</v>
      </c>
      <c r="E1451" s="578"/>
      <c r="F1451" s="123"/>
      <c r="G1451" s="683">
        <v>257585</v>
      </c>
      <c r="H1451" s="683">
        <v>257585</v>
      </c>
      <c r="I1451" s="668"/>
      <c r="J1451" s="223"/>
      <c r="K1451" s="578" t="s">
        <v>15</v>
      </c>
    </row>
    <row r="1452" spans="1:11" ht="56.25" x14ac:dyDescent="0.25">
      <c r="A1452" s="580">
        <v>1444</v>
      </c>
      <c r="B1452" s="263" t="s">
        <v>1498</v>
      </c>
      <c r="C1452" s="262" t="s">
        <v>47188</v>
      </c>
      <c r="D1452" s="70" t="s">
        <v>47189</v>
      </c>
      <c r="E1452" s="578"/>
      <c r="F1452" s="123"/>
      <c r="G1452" s="683">
        <v>213626</v>
      </c>
      <c r="H1452" s="683">
        <v>213626</v>
      </c>
      <c r="I1452" s="668"/>
      <c r="J1452" s="223"/>
      <c r="K1452" s="578" t="s">
        <v>15</v>
      </c>
    </row>
    <row r="1453" spans="1:11" ht="56.25" x14ac:dyDescent="0.25">
      <c r="A1453" s="580">
        <v>1445</v>
      </c>
      <c r="B1453" s="263" t="s">
        <v>1497</v>
      </c>
      <c r="C1453" s="262" t="s">
        <v>47188</v>
      </c>
      <c r="D1453" s="70" t="s">
        <v>47189</v>
      </c>
      <c r="E1453" s="578"/>
      <c r="F1453" s="123"/>
      <c r="G1453" s="683">
        <v>213626</v>
      </c>
      <c r="H1453" s="683">
        <v>213626</v>
      </c>
      <c r="I1453" s="668"/>
      <c r="J1453" s="223"/>
      <c r="K1453" s="578" t="s">
        <v>15</v>
      </c>
    </row>
    <row r="1454" spans="1:11" ht="45" x14ac:dyDescent="0.25">
      <c r="A1454" s="580">
        <v>1446</v>
      </c>
      <c r="B1454" s="263" t="s">
        <v>1499</v>
      </c>
      <c r="C1454" s="262" t="s">
        <v>47190</v>
      </c>
      <c r="D1454" s="70" t="s">
        <v>46429</v>
      </c>
      <c r="E1454" s="578"/>
      <c r="F1454" s="123"/>
      <c r="G1454" s="683">
        <v>1472883</v>
      </c>
      <c r="H1454" s="683">
        <v>561537.32999999996</v>
      </c>
      <c r="I1454" s="668"/>
      <c r="J1454" s="223"/>
      <c r="K1454" s="578" t="s">
        <v>15</v>
      </c>
    </row>
    <row r="1455" spans="1:11" ht="33.75" x14ac:dyDescent="0.25">
      <c r="A1455" s="580">
        <v>1447</v>
      </c>
      <c r="B1455" s="263" t="s">
        <v>1500</v>
      </c>
      <c r="C1455" s="262" t="s">
        <v>47191</v>
      </c>
      <c r="D1455" s="70" t="s">
        <v>46542</v>
      </c>
      <c r="E1455" s="578"/>
      <c r="F1455" s="123"/>
      <c r="G1455" s="683">
        <v>4393855.37</v>
      </c>
      <c r="H1455" s="683">
        <v>1453480.29</v>
      </c>
      <c r="I1455" s="668"/>
      <c r="J1455" s="223"/>
      <c r="K1455" s="578" t="s">
        <v>15</v>
      </c>
    </row>
    <row r="1456" spans="1:11" ht="67.5" x14ac:dyDescent="0.25">
      <c r="A1456" s="580">
        <v>1448</v>
      </c>
      <c r="B1456" s="263" t="s">
        <v>1501</v>
      </c>
      <c r="C1456" s="262" t="s">
        <v>47192</v>
      </c>
      <c r="D1456" s="70" t="s">
        <v>46421</v>
      </c>
      <c r="E1456" s="578"/>
      <c r="F1456" s="123"/>
      <c r="G1456" s="683">
        <v>249384</v>
      </c>
      <c r="H1456" s="683">
        <v>249384</v>
      </c>
      <c r="I1456" s="668"/>
      <c r="J1456" s="223"/>
      <c r="K1456" s="578" t="s">
        <v>15</v>
      </c>
    </row>
    <row r="1457" spans="1:11" ht="56.25" x14ac:dyDescent="0.25">
      <c r="A1457" s="580">
        <v>1449</v>
      </c>
      <c r="B1457" s="263" t="s">
        <v>1502</v>
      </c>
      <c r="C1457" s="262" t="s">
        <v>47193</v>
      </c>
      <c r="D1457" s="70" t="s">
        <v>47194</v>
      </c>
      <c r="E1457" s="578"/>
      <c r="F1457" s="123"/>
      <c r="G1457" s="683">
        <v>534619.44999999995</v>
      </c>
      <c r="H1457" s="683">
        <v>33746.660000000003</v>
      </c>
      <c r="I1457" s="668"/>
      <c r="J1457" s="223"/>
      <c r="K1457" s="578" t="s">
        <v>15</v>
      </c>
    </row>
    <row r="1458" spans="1:11" ht="45" x14ac:dyDescent="0.25">
      <c r="A1458" s="580">
        <v>1450</v>
      </c>
      <c r="B1458" s="263" t="s">
        <v>1503</v>
      </c>
      <c r="C1458" s="262" t="s">
        <v>47195</v>
      </c>
      <c r="D1458" s="70" t="s">
        <v>47078</v>
      </c>
      <c r="E1458" s="578"/>
      <c r="F1458" s="123"/>
      <c r="G1458" s="683">
        <v>784909</v>
      </c>
      <c r="H1458" s="683">
        <v>784909</v>
      </c>
      <c r="I1458" s="668"/>
      <c r="J1458" s="223"/>
      <c r="K1458" s="578" t="s">
        <v>15</v>
      </c>
    </row>
    <row r="1459" spans="1:11" ht="45" x14ac:dyDescent="0.25">
      <c r="A1459" s="580">
        <v>1451</v>
      </c>
      <c r="B1459" s="263" t="s">
        <v>1505</v>
      </c>
      <c r="C1459" s="262" t="s">
        <v>47195</v>
      </c>
      <c r="D1459" s="70" t="s">
        <v>47196</v>
      </c>
      <c r="E1459" s="578"/>
      <c r="F1459" s="123"/>
      <c r="G1459" s="683">
        <v>802272</v>
      </c>
      <c r="H1459" s="683">
        <v>802272</v>
      </c>
      <c r="I1459" s="668"/>
      <c r="J1459" s="223"/>
      <c r="K1459" s="578" t="s">
        <v>15</v>
      </c>
    </row>
    <row r="1460" spans="1:11" ht="45" x14ac:dyDescent="0.25">
      <c r="A1460" s="580">
        <v>1452</v>
      </c>
      <c r="B1460" s="263" t="s">
        <v>1504</v>
      </c>
      <c r="C1460" s="262" t="s">
        <v>47195</v>
      </c>
      <c r="D1460" s="70" t="s">
        <v>47078</v>
      </c>
      <c r="E1460" s="578"/>
      <c r="F1460" s="123"/>
      <c r="G1460" s="683">
        <v>661466</v>
      </c>
      <c r="H1460" s="683">
        <v>661466</v>
      </c>
      <c r="I1460" s="668"/>
      <c r="J1460" s="223"/>
      <c r="K1460" s="578" t="s">
        <v>15</v>
      </c>
    </row>
    <row r="1461" spans="1:11" ht="56.25" x14ac:dyDescent="0.25">
      <c r="A1461" s="580">
        <v>1453</v>
      </c>
      <c r="B1461" s="263" t="s">
        <v>1508</v>
      </c>
      <c r="C1461" s="262" t="s">
        <v>47197</v>
      </c>
      <c r="D1461" s="70" t="s">
        <v>46443</v>
      </c>
      <c r="E1461" s="578"/>
      <c r="F1461" s="123"/>
      <c r="G1461" s="683">
        <v>1768</v>
      </c>
      <c r="H1461" s="683">
        <v>1768</v>
      </c>
      <c r="I1461" s="668"/>
      <c r="J1461" s="223"/>
      <c r="K1461" s="578" t="s">
        <v>15</v>
      </c>
    </row>
    <row r="1462" spans="1:11" ht="56.25" x14ac:dyDescent="0.25">
      <c r="A1462" s="580">
        <v>1454</v>
      </c>
      <c r="B1462" s="263" t="s">
        <v>1509</v>
      </c>
      <c r="C1462" s="262" t="s">
        <v>47197</v>
      </c>
      <c r="D1462" s="70" t="s">
        <v>46443</v>
      </c>
      <c r="E1462" s="578"/>
      <c r="F1462" s="123"/>
      <c r="G1462" s="683">
        <v>5893</v>
      </c>
      <c r="H1462" s="683">
        <v>5893</v>
      </c>
      <c r="I1462" s="668"/>
      <c r="J1462" s="223"/>
      <c r="K1462" s="578" t="s">
        <v>15</v>
      </c>
    </row>
    <row r="1463" spans="1:11" ht="45" x14ac:dyDescent="0.25">
      <c r="A1463" s="580">
        <v>1455</v>
      </c>
      <c r="B1463" s="263" t="s">
        <v>1507</v>
      </c>
      <c r="C1463" s="262" t="s">
        <v>47197</v>
      </c>
      <c r="D1463" s="70" t="s">
        <v>47061</v>
      </c>
      <c r="E1463" s="578"/>
      <c r="F1463" s="123"/>
      <c r="G1463" s="683">
        <v>61810</v>
      </c>
      <c r="H1463" s="683">
        <v>61810</v>
      </c>
      <c r="I1463" s="668"/>
      <c r="J1463" s="223"/>
      <c r="K1463" s="578" t="s">
        <v>15</v>
      </c>
    </row>
    <row r="1464" spans="1:11" ht="56.25" x14ac:dyDescent="0.25">
      <c r="A1464" s="580">
        <v>1456</v>
      </c>
      <c r="B1464" s="263" t="s">
        <v>1506</v>
      </c>
      <c r="C1464" s="262" t="s">
        <v>47197</v>
      </c>
      <c r="D1464" s="70" t="s">
        <v>46443</v>
      </c>
      <c r="E1464" s="578"/>
      <c r="F1464" s="123"/>
      <c r="G1464" s="683">
        <v>24045</v>
      </c>
      <c r="H1464" s="683">
        <v>24045</v>
      </c>
      <c r="I1464" s="668"/>
      <c r="J1464" s="223"/>
      <c r="K1464" s="578" t="s">
        <v>15</v>
      </c>
    </row>
    <row r="1465" spans="1:11" ht="45" x14ac:dyDescent="0.25">
      <c r="A1465" s="580">
        <v>1457</v>
      </c>
      <c r="B1465" s="263" t="s">
        <v>1512</v>
      </c>
      <c r="C1465" s="262" t="s">
        <v>47198</v>
      </c>
      <c r="D1465" s="70" t="s">
        <v>46493</v>
      </c>
      <c r="E1465" s="578"/>
      <c r="F1465" s="123"/>
      <c r="G1465" s="683">
        <v>23889</v>
      </c>
      <c r="H1465" s="683">
        <v>23889</v>
      </c>
      <c r="I1465" s="668"/>
      <c r="J1465" s="223"/>
      <c r="K1465" s="578" t="s">
        <v>15</v>
      </c>
    </row>
    <row r="1466" spans="1:11" ht="33.75" x14ac:dyDescent="0.25">
      <c r="A1466" s="580">
        <v>1458</v>
      </c>
      <c r="B1466" s="263" t="s">
        <v>1513</v>
      </c>
      <c r="C1466" s="262" t="s">
        <v>47198</v>
      </c>
      <c r="D1466" s="70" t="s">
        <v>46427</v>
      </c>
      <c r="E1466" s="578"/>
      <c r="F1466" s="123"/>
      <c r="G1466" s="683">
        <v>23244</v>
      </c>
      <c r="H1466" s="683">
        <v>23244</v>
      </c>
      <c r="I1466" s="668"/>
      <c r="J1466" s="223"/>
      <c r="K1466" s="578" t="s">
        <v>15</v>
      </c>
    </row>
    <row r="1467" spans="1:11" ht="56.25" x14ac:dyDescent="0.25">
      <c r="A1467" s="580">
        <v>1459</v>
      </c>
      <c r="B1467" s="263" t="s">
        <v>1510</v>
      </c>
      <c r="C1467" s="262" t="s">
        <v>47198</v>
      </c>
      <c r="D1467" s="70" t="s">
        <v>46443</v>
      </c>
      <c r="E1467" s="578"/>
      <c r="F1467" s="123"/>
      <c r="G1467" s="683">
        <v>10239</v>
      </c>
      <c r="H1467" s="683">
        <v>10239</v>
      </c>
      <c r="I1467" s="668"/>
      <c r="J1467" s="223"/>
      <c r="K1467" s="578" t="s">
        <v>15</v>
      </c>
    </row>
    <row r="1468" spans="1:11" ht="56.25" x14ac:dyDescent="0.25">
      <c r="A1468" s="580">
        <v>1460</v>
      </c>
      <c r="B1468" s="263" t="s">
        <v>1511</v>
      </c>
      <c r="C1468" s="262" t="s">
        <v>47198</v>
      </c>
      <c r="D1468" s="70" t="s">
        <v>46419</v>
      </c>
      <c r="E1468" s="578"/>
      <c r="F1468" s="123"/>
      <c r="G1468" s="683">
        <v>17363</v>
      </c>
      <c r="H1468" s="683">
        <v>17363</v>
      </c>
      <c r="I1468" s="668"/>
      <c r="J1468" s="223"/>
      <c r="K1468" s="578" t="s">
        <v>15</v>
      </c>
    </row>
    <row r="1469" spans="1:11" ht="45" x14ac:dyDescent="0.25">
      <c r="A1469" s="580">
        <v>1461</v>
      </c>
      <c r="B1469" s="263" t="s">
        <v>1514</v>
      </c>
      <c r="C1469" s="262" t="s">
        <v>47199</v>
      </c>
      <c r="D1469" s="70" t="s">
        <v>47061</v>
      </c>
      <c r="E1469" s="578"/>
      <c r="F1469" s="123"/>
      <c r="G1469" s="683">
        <v>24013</v>
      </c>
      <c r="H1469" s="683">
        <v>24013</v>
      </c>
      <c r="I1469" s="668"/>
      <c r="J1469" s="223"/>
      <c r="K1469" s="578" t="s">
        <v>15</v>
      </c>
    </row>
    <row r="1470" spans="1:11" ht="56.25" x14ac:dyDescent="0.25">
      <c r="A1470" s="580">
        <v>1462</v>
      </c>
      <c r="B1470" s="263" t="s">
        <v>1515</v>
      </c>
      <c r="C1470" s="262" t="s">
        <v>47200</v>
      </c>
      <c r="D1470" s="70" t="s">
        <v>46443</v>
      </c>
      <c r="E1470" s="578"/>
      <c r="F1470" s="123"/>
      <c r="G1470" s="683">
        <v>15843</v>
      </c>
      <c r="H1470" s="683">
        <v>15843</v>
      </c>
      <c r="I1470" s="668"/>
      <c r="J1470" s="223"/>
      <c r="K1470" s="578" t="s">
        <v>15</v>
      </c>
    </row>
    <row r="1471" spans="1:11" ht="33.75" x14ac:dyDescent="0.25">
      <c r="A1471" s="580">
        <v>1463</v>
      </c>
      <c r="B1471" s="263" t="s">
        <v>1516</v>
      </c>
      <c r="C1471" s="262" t="s">
        <v>47200</v>
      </c>
      <c r="D1471" s="70" t="s">
        <v>46963</v>
      </c>
      <c r="E1471" s="578"/>
      <c r="F1471" s="123"/>
      <c r="G1471" s="683">
        <v>78771</v>
      </c>
      <c r="H1471" s="683">
        <v>78771</v>
      </c>
      <c r="I1471" s="668"/>
      <c r="J1471" s="223"/>
      <c r="K1471" s="578" t="s">
        <v>15</v>
      </c>
    </row>
    <row r="1472" spans="1:11" ht="45" x14ac:dyDescent="0.25">
      <c r="A1472" s="580">
        <v>1464</v>
      </c>
      <c r="B1472" s="263" t="s">
        <v>1517</v>
      </c>
      <c r="C1472" s="262" t="s">
        <v>47200</v>
      </c>
      <c r="D1472" s="70" t="s">
        <v>47061</v>
      </c>
      <c r="E1472" s="578"/>
      <c r="F1472" s="123"/>
      <c r="G1472" s="683">
        <v>3747</v>
      </c>
      <c r="H1472" s="683">
        <v>3747</v>
      </c>
      <c r="I1472" s="668"/>
      <c r="J1472" s="223"/>
      <c r="K1472" s="578" t="s">
        <v>15</v>
      </c>
    </row>
    <row r="1473" spans="1:11" ht="33.75" x14ac:dyDescent="0.25">
      <c r="A1473" s="580">
        <v>1465</v>
      </c>
      <c r="B1473" s="263" t="s">
        <v>1518</v>
      </c>
      <c r="C1473" s="262" t="s">
        <v>47201</v>
      </c>
      <c r="D1473" s="70" t="s">
        <v>47075</v>
      </c>
      <c r="E1473" s="578"/>
      <c r="F1473" s="123"/>
      <c r="G1473" s="683">
        <v>1236901</v>
      </c>
      <c r="H1473" s="683">
        <v>1236901</v>
      </c>
      <c r="I1473" s="668"/>
      <c r="J1473" s="223"/>
      <c r="K1473" s="578" t="s">
        <v>15</v>
      </c>
    </row>
    <row r="1474" spans="1:11" ht="45" x14ac:dyDescent="0.25">
      <c r="A1474" s="580">
        <v>1466</v>
      </c>
      <c r="B1474" s="263" t="s">
        <v>1520</v>
      </c>
      <c r="C1474" s="262" t="s">
        <v>47202</v>
      </c>
      <c r="D1474" s="70" t="s">
        <v>47203</v>
      </c>
      <c r="E1474" s="578"/>
      <c r="F1474" s="123"/>
      <c r="G1474" s="683">
        <v>131581</v>
      </c>
      <c r="H1474" s="683">
        <v>131581</v>
      </c>
      <c r="I1474" s="668"/>
      <c r="J1474" s="223"/>
      <c r="K1474" s="578" t="s">
        <v>15</v>
      </c>
    </row>
    <row r="1475" spans="1:11" ht="45" x14ac:dyDescent="0.25">
      <c r="A1475" s="580">
        <v>1467</v>
      </c>
      <c r="B1475" s="263" t="s">
        <v>1519</v>
      </c>
      <c r="C1475" s="262" t="s">
        <v>47202</v>
      </c>
      <c r="D1475" s="70" t="s">
        <v>47078</v>
      </c>
      <c r="E1475" s="578"/>
      <c r="F1475" s="123"/>
      <c r="G1475" s="683">
        <v>82295</v>
      </c>
      <c r="H1475" s="683">
        <v>82295</v>
      </c>
      <c r="I1475" s="668"/>
      <c r="J1475" s="223"/>
      <c r="K1475" s="578" t="s">
        <v>15</v>
      </c>
    </row>
    <row r="1476" spans="1:11" ht="33.75" x14ac:dyDescent="0.25">
      <c r="A1476" s="580">
        <v>1468</v>
      </c>
      <c r="B1476" s="263" t="s">
        <v>1521</v>
      </c>
      <c r="C1476" s="262" t="s">
        <v>47202</v>
      </c>
      <c r="D1476" s="70" t="s">
        <v>47075</v>
      </c>
      <c r="E1476" s="578"/>
      <c r="F1476" s="123"/>
      <c r="G1476" s="683">
        <v>134662</v>
      </c>
      <c r="H1476" s="683">
        <v>134662</v>
      </c>
      <c r="I1476" s="668"/>
      <c r="J1476" s="223"/>
      <c r="K1476" s="578" t="s">
        <v>15</v>
      </c>
    </row>
    <row r="1477" spans="1:11" ht="45" x14ac:dyDescent="0.25">
      <c r="A1477" s="580">
        <v>1469</v>
      </c>
      <c r="B1477" s="263" t="s">
        <v>1522</v>
      </c>
      <c r="C1477" s="262" t="s">
        <v>47202</v>
      </c>
      <c r="D1477" s="70" t="s">
        <v>47063</v>
      </c>
      <c r="E1477" s="578"/>
      <c r="F1477" s="123"/>
      <c r="G1477" s="683">
        <v>51597</v>
      </c>
      <c r="H1477" s="683">
        <v>51597</v>
      </c>
      <c r="I1477" s="668"/>
      <c r="J1477" s="223"/>
      <c r="K1477" s="578" t="s">
        <v>15</v>
      </c>
    </row>
    <row r="1478" spans="1:11" ht="45" x14ac:dyDescent="0.25">
      <c r="A1478" s="580">
        <v>1470</v>
      </c>
      <c r="B1478" s="263" t="s">
        <v>1523</v>
      </c>
      <c r="C1478" s="262" t="s">
        <v>47204</v>
      </c>
      <c r="D1478" s="70" t="s">
        <v>47205</v>
      </c>
      <c r="E1478" s="578"/>
      <c r="F1478" s="123"/>
      <c r="G1478" s="683">
        <v>250135</v>
      </c>
      <c r="H1478" s="683">
        <v>250135</v>
      </c>
      <c r="I1478" s="668"/>
      <c r="J1478" s="223"/>
      <c r="K1478" s="578" t="s">
        <v>15</v>
      </c>
    </row>
    <row r="1479" spans="1:11" ht="33.75" x14ac:dyDescent="0.25">
      <c r="A1479" s="580">
        <v>1471</v>
      </c>
      <c r="B1479" s="263" t="s">
        <v>1524</v>
      </c>
      <c r="C1479" s="262" t="s">
        <v>47204</v>
      </c>
      <c r="D1479" s="70" t="s">
        <v>46827</v>
      </c>
      <c r="E1479" s="578"/>
      <c r="F1479" s="123"/>
      <c r="G1479" s="683">
        <v>135326</v>
      </c>
      <c r="H1479" s="683">
        <v>135326</v>
      </c>
      <c r="I1479" s="668"/>
      <c r="J1479" s="223"/>
      <c r="K1479" s="578" t="s">
        <v>15</v>
      </c>
    </row>
    <row r="1480" spans="1:11" ht="33.75" x14ac:dyDescent="0.25">
      <c r="A1480" s="580">
        <v>1472</v>
      </c>
      <c r="B1480" s="263" t="s">
        <v>1525</v>
      </c>
      <c r="C1480" s="262" t="s">
        <v>47204</v>
      </c>
      <c r="D1480" s="70" t="s">
        <v>46427</v>
      </c>
      <c r="E1480" s="578"/>
      <c r="F1480" s="123"/>
      <c r="G1480" s="683">
        <v>65159</v>
      </c>
      <c r="H1480" s="683">
        <v>65159</v>
      </c>
      <c r="I1480" s="668"/>
      <c r="J1480" s="223"/>
      <c r="K1480" s="578" t="s">
        <v>15</v>
      </c>
    </row>
    <row r="1481" spans="1:11" ht="33.75" x14ac:dyDescent="0.25">
      <c r="A1481" s="580">
        <v>1473</v>
      </c>
      <c r="B1481" s="263" t="s">
        <v>1526</v>
      </c>
      <c r="C1481" s="262" t="s">
        <v>47206</v>
      </c>
      <c r="D1481" s="70" t="s">
        <v>46427</v>
      </c>
      <c r="E1481" s="578"/>
      <c r="F1481" s="123"/>
      <c r="G1481" s="683">
        <v>458013</v>
      </c>
      <c r="H1481" s="683">
        <v>458013</v>
      </c>
      <c r="I1481" s="668"/>
      <c r="J1481" s="223"/>
      <c r="K1481" s="578" t="s">
        <v>15</v>
      </c>
    </row>
    <row r="1482" spans="1:11" ht="33.75" x14ac:dyDescent="0.25">
      <c r="A1482" s="580">
        <v>1474</v>
      </c>
      <c r="B1482" s="263" t="s">
        <v>1527</v>
      </c>
      <c r="C1482" s="262" t="s">
        <v>47206</v>
      </c>
      <c r="D1482" s="70" t="s">
        <v>47075</v>
      </c>
      <c r="E1482" s="578"/>
      <c r="F1482" s="123"/>
      <c r="G1482" s="683">
        <v>358304</v>
      </c>
      <c r="H1482" s="683">
        <v>358304</v>
      </c>
      <c r="I1482" s="668"/>
      <c r="J1482" s="223"/>
      <c r="K1482" s="578" t="s">
        <v>15</v>
      </c>
    </row>
    <row r="1483" spans="1:11" ht="56.25" x14ac:dyDescent="0.25">
      <c r="A1483" s="580">
        <v>1475</v>
      </c>
      <c r="B1483" s="263" t="s">
        <v>1528</v>
      </c>
      <c r="C1483" s="262" t="s">
        <v>47207</v>
      </c>
      <c r="D1483" s="70" t="s">
        <v>47194</v>
      </c>
      <c r="E1483" s="578"/>
      <c r="F1483" s="123"/>
      <c r="G1483" s="683">
        <v>172108.97</v>
      </c>
      <c r="H1483" s="683">
        <v>27967.68</v>
      </c>
      <c r="I1483" s="668"/>
      <c r="J1483" s="223"/>
      <c r="K1483" s="578" t="s">
        <v>15</v>
      </c>
    </row>
    <row r="1484" spans="1:11" ht="56.25" x14ac:dyDescent="0.25">
      <c r="A1484" s="580">
        <v>1476</v>
      </c>
      <c r="B1484" s="263" t="s">
        <v>1529</v>
      </c>
      <c r="C1484" s="262" t="s">
        <v>47208</v>
      </c>
      <c r="D1484" s="70" t="s">
        <v>46443</v>
      </c>
      <c r="E1484" s="578"/>
      <c r="F1484" s="123"/>
      <c r="G1484" s="683">
        <v>5168</v>
      </c>
      <c r="H1484" s="683">
        <v>5168</v>
      </c>
      <c r="I1484" s="668"/>
      <c r="J1484" s="223"/>
      <c r="K1484" s="578" t="s">
        <v>15</v>
      </c>
    </row>
    <row r="1485" spans="1:11" ht="67.5" x14ac:dyDescent="0.25">
      <c r="A1485" s="580">
        <v>1477</v>
      </c>
      <c r="B1485" s="263" t="s">
        <v>1530</v>
      </c>
      <c r="C1485" s="262" t="s">
        <v>47209</v>
      </c>
      <c r="D1485" s="70" t="s">
        <v>46421</v>
      </c>
      <c r="E1485" s="578"/>
      <c r="F1485" s="123"/>
      <c r="G1485" s="683">
        <v>6269</v>
      </c>
      <c r="H1485" s="683">
        <v>6269</v>
      </c>
      <c r="I1485" s="668"/>
      <c r="J1485" s="223"/>
      <c r="K1485" s="578" t="s">
        <v>15</v>
      </c>
    </row>
    <row r="1486" spans="1:11" ht="67.5" x14ac:dyDescent="0.25">
      <c r="A1486" s="580">
        <v>1478</v>
      </c>
      <c r="B1486" s="263" t="s">
        <v>1531</v>
      </c>
      <c r="C1486" s="262" t="s">
        <v>47210</v>
      </c>
      <c r="D1486" s="70" t="s">
        <v>46421</v>
      </c>
      <c r="E1486" s="578"/>
      <c r="F1486" s="123"/>
      <c r="G1486" s="683">
        <v>148910</v>
      </c>
      <c r="H1486" s="683">
        <v>148910</v>
      </c>
      <c r="I1486" s="668"/>
      <c r="J1486" s="223"/>
      <c r="K1486" s="578" t="s">
        <v>15</v>
      </c>
    </row>
    <row r="1487" spans="1:11" ht="67.5" x14ac:dyDescent="0.25">
      <c r="A1487" s="580">
        <v>1479</v>
      </c>
      <c r="B1487" s="263" t="s">
        <v>1532</v>
      </c>
      <c r="C1487" s="262" t="s">
        <v>47211</v>
      </c>
      <c r="D1487" s="70" t="s">
        <v>46421</v>
      </c>
      <c r="E1487" s="578"/>
      <c r="F1487" s="123"/>
      <c r="G1487" s="683">
        <v>771345</v>
      </c>
      <c r="H1487" s="683">
        <v>410832.44</v>
      </c>
      <c r="I1487" s="668"/>
      <c r="J1487" s="223"/>
      <c r="K1487" s="578" t="s">
        <v>15</v>
      </c>
    </row>
    <row r="1488" spans="1:11" ht="56.25" x14ac:dyDescent="0.25">
      <c r="A1488" s="580">
        <v>1480</v>
      </c>
      <c r="B1488" s="263" t="s">
        <v>1533</v>
      </c>
      <c r="C1488" s="262" t="s">
        <v>47212</v>
      </c>
      <c r="D1488" s="70" t="s">
        <v>46443</v>
      </c>
      <c r="E1488" s="578"/>
      <c r="F1488" s="123"/>
      <c r="G1488" s="683">
        <v>42000</v>
      </c>
      <c r="H1488" s="683">
        <v>42000</v>
      </c>
      <c r="I1488" s="668"/>
      <c r="J1488" s="223"/>
      <c r="K1488" s="578" t="s">
        <v>15</v>
      </c>
    </row>
    <row r="1489" spans="1:11" ht="56.25" x14ac:dyDescent="0.25">
      <c r="A1489" s="580">
        <v>1481</v>
      </c>
      <c r="B1489" s="263" t="s">
        <v>1534</v>
      </c>
      <c r="C1489" s="262" t="s">
        <v>47213</v>
      </c>
      <c r="D1489" s="70" t="s">
        <v>46443</v>
      </c>
      <c r="E1489" s="578"/>
      <c r="F1489" s="123"/>
      <c r="G1489" s="683">
        <v>31153</v>
      </c>
      <c r="H1489" s="683">
        <v>31153</v>
      </c>
      <c r="I1489" s="668"/>
      <c r="J1489" s="223"/>
      <c r="K1489" s="578" t="s">
        <v>15</v>
      </c>
    </row>
    <row r="1490" spans="1:11" ht="56.25" x14ac:dyDescent="0.25">
      <c r="A1490" s="580">
        <v>1482</v>
      </c>
      <c r="B1490" s="263" t="s">
        <v>1535</v>
      </c>
      <c r="C1490" s="262" t="s">
        <v>47214</v>
      </c>
      <c r="D1490" s="70" t="s">
        <v>46443</v>
      </c>
      <c r="E1490" s="578"/>
      <c r="F1490" s="123"/>
      <c r="G1490" s="683">
        <v>64258</v>
      </c>
      <c r="H1490" s="683">
        <v>64258</v>
      </c>
      <c r="I1490" s="668"/>
      <c r="J1490" s="223"/>
      <c r="K1490" s="578" t="s">
        <v>15</v>
      </c>
    </row>
    <row r="1491" spans="1:11" ht="33.75" x14ac:dyDescent="0.25">
      <c r="A1491" s="580">
        <v>1483</v>
      </c>
      <c r="B1491" s="263" t="s">
        <v>1536</v>
      </c>
      <c r="C1491" s="262" t="s">
        <v>47215</v>
      </c>
      <c r="D1491" s="70" t="s">
        <v>47216</v>
      </c>
      <c r="E1491" s="578"/>
      <c r="F1491" s="123"/>
      <c r="G1491" s="684">
        <v>91</v>
      </c>
      <c r="H1491" s="684">
        <v>41.25</v>
      </c>
      <c r="I1491" s="668"/>
      <c r="J1491" s="223"/>
      <c r="K1491" s="578" t="s">
        <v>15</v>
      </c>
    </row>
    <row r="1492" spans="1:11" ht="56.25" x14ac:dyDescent="0.25">
      <c r="A1492" s="580">
        <v>1484</v>
      </c>
      <c r="B1492" s="263" t="s">
        <v>1537</v>
      </c>
      <c r="C1492" s="262" t="s">
        <v>47217</v>
      </c>
      <c r="D1492" s="70" t="s">
        <v>47218</v>
      </c>
      <c r="E1492" s="578"/>
      <c r="F1492" s="123"/>
      <c r="G1492" s="683">
        <v>55597.81</v>
      </c>
      <c r="H1492" s="683">
        <v>19966.05</v>
      </c>
      <c r="I1492" s="668"/>
      <c r="J1492" s="223"/>
      <c r="K1492" s="578" t="s">
        <v>15</v>
      </c>
    </row>
    <row r="1493" spans="1:11" ht="56.25" x14ac:dyDescent="0.25">
      <c r="A1493" s="580">
        <v>1485</v>
      </c>
      <c r="B1493" s="263" t="s">
        <v>1538</v>
      </c>
      <c r="C1493" s="262" t="s">
        <v>47219</v>
      </c>
      <c r="D1493" s="70" t="s">
        <v>46443</v>
      </c>
      <c r="E1493" s="578"/>
      <c r="F1493" s="123"/>
      <c r="G1493" s="683">
        <v>5304</v>
      </c>
      <c r="H1493" s="683">
        <v>5304</v>
      </c>
      <c r="I1493" s="668"/>
      <c r="J1493" s="223"/>
      <c r="K1493" s="578" t="s">
        <v>15</v>
      </c>
    </row>
    <row r="1494" spans="1:11" ht="67.5" x14ac:dyDescent="0.25">
      <c r="A1494" s="580">
        <v>1486</v>
      </c>
      <c r="B1494" s="263" t="s">
        <v>1539</v>
      </c>
      <c r="C1494" s="262" t="s">
        <v>47220</v>
      </c>
      <c r="D1494" s="70" t="s">
        <v>46425</v>
      </c>
      <c r="E1494" s="578"/>
      <c r="F1494" s="123"/>
      <c r="G1494" s="683">
        <v>109193.25</v>
      </c>
      <c r="H1494" s="683">
        <v>109193.25</v>
      </c>
      <c r="I1494" s="668"/>
      <c r="J1494" s="223"/>
      <c r="K1494" s="578" t="s">
        <v>15</v>
      </c>
    </row>
    <row r="1495" spans="1:11" ht="67.5" x14ac:dyDescent="0.25">
      <c r="A1495" s="580">
        <v>1487</v>
      </c>
      <c r="B1495" s="263" t="s">
        <v>1540</v>
      </c>
      <c r="C1495" s="262" t="s">
        <v>47221</v>
      </c>
      <c r="D1495" s="70" t="s">
        <v>46421</v>
      </c>
      <c r="E1495" s="578"/>
      <c r="F1495" s="123"/>
      <c r="G1495" s="683">
        <v>99172</v>
      </c>
      <c r="H1495" s="683">
        <v>99172</v>
      </c>
      <c r="I1495" s="668"/>
      <c r="J1495" s="223"/>
      <c r="K1495" s="578" t="s">
        <v>15</v>
      </c>
    </row>
    <row r="1496" spans="1:11" ht="67.5" x14ac:dyDescent="0.25">
      <c r="A1496" s="580">
        <v>1488</v>
      </c>
      <c r="B1496" s="263" t="s">
        <v>1541</v>
      </c>
      <c r="C1496" s="262" t="s">
        <v>47222</v>
      </c>
      <c r="D1496" s="70" t="s">
        <v>46421</v>
      </c>
      <c r="E1496" s="578"/>
      <c r="F1496" s="123"/>
      <c r="G1496" s="683">
        <v>426362</v>
      </c>
      <c r="H1496" s="683">
        <v>426362</v>
      </c>
      <c r="I1496" s="668"/>
      <c r="J1496" s="223"/>
      <c r="K1496" s="578" t="s">
        <v>15</v>
      </c>
    </row>
    <row r="1497" spans="1:11" ht="45" x14ac:dyDescent="0.25">
      <c r="A1497" s="580">
        <v>1489</v>
      </c>
      <c r="B1497" s="263" t="s">
        <v>1543</v>
      </c>
      <c r="C1497" s="262" t="s">
        <v>47223</v>
      </c>
      <c r="D1497" s="70" t="s">
        <v>46429</v>
      </c>
      <c r="E1497" s="578"/>
      <c r="F1497" s="123"/>
      <c r="G1497" s="683">
        <v>214028.55</v>
      </c>
      <c r="H1497" s="683">
        <v>214028.55</v>
      </c>
      <c r="I1497" s="668"/>
      <c r="J1497" s="223"/>
      <c r="K1497" s="578" t="s">
        <v>15</v>
      </c>
    </row>
    <row r="1498" spans="1:11" ht="45" x14ac:dyDescent="0.25">
      <c r="A1498" s="580">
        <v>1490</v>
      </c>
      <c r="B1498" s="263" t="s">
        <v>1544</v>
      </c>
      <c r="C1498" s="262" t="s">
        <v>47224</v>
      </c>
      <c r="D1498" s="70" t="s">
        <v>47078</v>
      </c>
      <c r="E1498" s="578"/>
      <c r="F1498" s="123"/>
      <c r="G1498" s="683">
        <v>56290.93</v>
      </c>
      <c r="H1498" s="683">
        <v>48785.36</v>
      </c>
      <c r="I1498" s="668"/>
      <c r="J1498" s="223"/>
      <c r="K1498" s="578" t="s">
        <v>15</v>
      </c>
    </row>
    <row r="1499" spans="1:11" ht="45" x14ac:dyDescent="0.25">
      <c r="A1499" s="580">
        <v>1491</v>
      </c>
      <c r="B1499" s="263" t="s">
        <v>1545</v>
      </c>
      <c r="C1499" s="262" t="s">
        <v>47225</v>
      </c>
      <c r="D1499" s="70" t="s">
        <v>46493</v>
      </c>
      <c r="E1499" s="578"/>
      <c r="F1499" s="123"/>
      <c r="G1499" s="683">
        <v>49331.28</v>
      </c>
      <c r="H1499" s="683">
        <v>42342.27</v>
      </c>
      <c r="I1499" s="668"/>
      <c r="J1499" s="223"/>
      <c r="K1499" s="578" t="s">
        <v>15</v>
      </c>
    </row>
    <row r="1500" spans="1:11" ht="67.5" x14ac:dyDescent="0.25">
      <c r="A1500" s="580">
        <v>1492</v>
      </c>
      <c r="B1500" s="263" t="s">
        <v>47266</v>
      </c>
      <c r="C1500" s="262" t="s">
        <v>47226</v>
      </c>
      <c r="D1500" s="70" t="s">
        <v>46423</v>
      </c>
      <c r="E1500" s="578"/>
      <c r="F1500" s="123"/>
      <c r="G1500" s="683">
        <v>68490.69</v>
      </c>
      <c r="H1500" s="683">
        <v>3357.4</v>
      </c>
      <c r="I1500" s="668"/>
      <c r="J1500" s="223"/>
      <c r="K1500" s="578" t="s">
        <v>15</v>
      </c>
    </row>
    <row r="1501" spans="1:11" ht="33.75" x14ac:dyDescent="0.25">
      <c r="A1501" s="580">
        <v>1493</v>
      </c>
      <c r="B1501" s="263" t="s">
        <v>1546</v>
      </c>
      <c r="C1501" s="262" t="s">
        <v>47227</v>
      </c>
      <c r="D1501" s="70" t="s">
        <v>46542</v>
      </c>
      <c r="E1501" s="578"/>
      <c r="F1501" s="123"/>
      <c r="G1501" s="683">
        <v>1402000</v>
      </c>
      <c r="H1501" s="683">
        <v>1402000</v>
      </c>
      <c r="I1501" s="668"/>
      <c r="J1501" s="223"/>
      <c r="K1501" s="578" t="s">
        <v>15</v>
      </c>
    </row>
    <row r="1502" spans="1:11" ht="56.25" x14ac:dyDescent="0.25">
      <c r="A1502" s="580">
        <v>1494</v>
      </c>
      <c r="B1502" s="263" t="s">
        <v>1547</v>
      </c>
      <c r="C1502" s="262" t="s">
        <v>47228</v>
      </c>
      <c r="D1502" s="70" t="s">
        <v>46443</v>
      </c>
      <c r="E1502" s="578"/>
      <c r="F1502" s="123"/>
      <c r="G1502" s="683">
        <v>4051</v>
      </c>
      <c r="H1502" s="683">
        <v>4051</v>
      </c>
      <c r="I1502" s="668"/>
      <c r="J1502" s="223"/>
      <c r="K1502" s="578" t="s">
        <v>15</v>
      </c>
    </row>
    <row r="1503" spans="1:11" ht="56.25" x14ac:dyDescent="0.25">
      <c r="A1503" s="580">
        <v>1495</v>
      </c>
      <c r="B1503" s="263" t="s">
        <v>1548</v>
      </c>
      <c r="C1503" s="262" t="s">
        <v>47229</v>
      </c>
      <c r="D1503" s="70" t="s">
        <v>47230</v>
      </c>
      <c r="E1503" s="578"/>
      <c r="F1503" s="123"/>
      <c r="G1503" s="683">
        <v>7698</v>
      </c>
      <c r="H1503" s="683">
        <v>7698</v>
      </c>
      <c r="I1503" s="668"/>
      <c r="J1503" s="223"/>
      <c r="K1503" s="578" t="s">
        <v>15</v>
      </c>
    </row>
    <row r="1504" spans="1:11" ht="56.25" x14ac:dyDescent="0.25">
      <c r="A1504" s="580">
        <v>1496</v>
      </c>
      <c r="B1504" s="263" t="s">
        <v>1549</v>
      </c>
      <c r="C1504" s="262" t="s">
        <v>47231</v>
      </c>
      <c r="D1504" s="70" t="s">
        <v>46443</v>
      </c>
      <c r="E1504" s="578"/>
      <c r="F1504" s="123"/>
      <c r="G1504" s="683">
        <v>14191</v>
      </c>
      <c r="H1504" s="683">
        <v>14191</v>
      </c>
      <c r="I1504" s="668"/>
      <c r="J1504" s="223"/>
      <c r="K1504" s="578" t="s">
        <v>15</v>
      </c>
    </row>
    <row r="1505" spans="1:11" ht="56.25" x14ac:dyDescent="0.25">
      <c r="A1505" s="580">
        <v>1497</v>
      </c>
      <c r="B1505" s="263" t="s">
        <v>1550</v>
      </c>
      <c r="C1505" s="262" t="s">
        <v>47232</v>
      </c>
      <c r="D1505" s="70" t="s">
        <v>46443</v>
      </c>
      <c r="E1505" s="578"/>
      <c r="F1505" s="123"/>
      <c r="G1505" s="683">
        <v>6891</v>
      </c>
      <c r="H1505" s="683">
        <v>6891</v>
      </c>
      <c r="I1505" s="668"/>
      <c r="J1505" s="223"/>
      <c r="K1505" s="578" t="s">
        <v>15</v>
      </c>
    </row>
    <row r="1506" spans="1:11" ht="56.25" x14ac:dyDescent="0.25">
      <c r="A1506" s="580">
        <v>1498</v>
      </c>
      <c r="B1506" s="263" t="s">
        <v>1551</v>
      </c>
      <c r="C1506" s="262" t="s">
        <v>47233</v>
      </c>
      <c r="D1506" s="70" t="s">
        <v>46443</v>
      </c>
      <c r="E1506" s="578"/>
      <c r="F1506" s="123"/>
      <c r="G1506" s="683">
        <v>1809</v>
      </c>
      <c r="H1506" s="683">
        <v>1809</v>
      </c>
      <c r="I1506" s="668"/>
      <c r="J1506" s="223"/>
      <c r="K1506" s="578" t="s">
        <v>15</v>
      </c>
    </row>
    <row r="1507" spans="1:11" ht="56.25" x14ac:dyDescent="0.25">
      <c r="A1507" s="580">
        <v>1499</v>
      </c>
      <c r="B1507" s="263" t="s">
        <v>1552</v>
      </c>
      <c r="C1507" s="262" t="s">
        <v>47234</v>
      </c>
      <c r="D1507" s="70" t="s">
        <v>46443</v>
      </c>
      <c r="E1507" s="578"/>
      <c r="F1507" s="123"/>
      <c r="G1507" s="683">
        <v>1382</v>
      </c>
      <c r="H1507" s="683">
        <v>1382</v>
      </c>
      <c r="I1507" s="668"/>
      <c r="J1507" s="223"/>
      <c r="K1507" s="578" t="s">
        <v>15</v>
      </c>
    </row>
    <row r="1508" spans="1:11" ht="56.25" x14ac:dyDescent="0.25">
      <c r="A1508" s="580">
        <v>1500</v>
      </c>
      <c r="B1508" s="263" t="s">
        <v>1553</v>
      </c>
      <c r="C1508" s="262" t="s">
        <v>47235</v>
      </c>
      <c r="D1508" s="70" t="s">
        <v>46443</v>
      </c>
      <c r="E1508" s="578"/>
      <c r="F1508" s="123"/>
      <c r="G1508" s="683">
        <v>3445</v>
      </c>
      <c r="H1508" s="683">
        <v>3445</v>
      </c>
      <c r="I1508" s="668"/>
      <c r="J1508" s="223"/>
      <c r="K1508" s="578" t="s">
        <v>15</v>
      </c>
    </row>
    <row r="1509" spans="1:11" ht="56.25" x14ac:dyDescent="0.25">
      <c r="A1509" s="580">
        <v>1501</v>
      </c>
      <c r="B1509" s="263" t="s">
        <v>1554</v>
      </c>
      <c r="C1509" s="262" t="s">
        <v>47236</v>
      </c>
      <c r="D1509" s="70" t="s">
        <v>46443</v>
      </c>
      <c r="E1509" s="578"/>
      <c r="F1509" s="123"/>
      <c r="G1509" s="683">
        <v>4349</v>
      </c>
      <c r="H1509" s="683">
        <v>4349</v>
      </c>
      <c r="I1509" s="668"/>
      <c r="J1509" s="223"/>
      <c r="K1509" s="578" t="s">
        <v>15</v>
      </c>
    </row>
    <row r="1510" spans="1:11" ht="56.25" x14ac:dyDescent="0.25">
      <c r="A1510" s="580">
        <v>1502</v>
      </c>
      <c r="B1510" s="263" t="s">
        <v>1555</v>
      </c>
      <c r="C1510" s="262" t="s">
        <v>47237</v>
      </c>
      <c r="D1510" s="70" t="s">
        <v>46443</v>
      </c>
      <c r="E1510" s="578"/>
      <c r="F1510" s="123"/>
      <c r="G1510" s="683">
        <v>99309</v>
      </c>
      <c r="H1510" s="683">
        <v>99309</v>
      </c>
      <c r="I1510" s="668"/>
      <c r="J1510" s="223"/>
      <c r="K1510" s="578" t="s">
        <v>15</v>
      </c>
    </row>
    <row r="1511" spans="1:11" ht="33.75" x14ac:dyDescent="0.25">
      <c r="A1511" s="580">
        <v>1503</v>
      </c>
      <c r="B1511" s="263" t="s">
        <v>1556</v>
      </c>
      <c r="C1511" s="262" t="s">
        <v>47238</v>
      </c>
      <c r="D1511" s="70" t="s">
        <v>46427</v>
      </c>
      <c r="E1511" s="578"/>
      <c r="F1511" s="123"/>
      <c r="G1511" s="683">
        <v>412222</v>
      </c>
      <c r="H1511" s="683">
        <v>175525.2</v>
      </c>
      <c r="I1511" s="668"/>
      <c r="J1511" s="223"/>
      <c r="K1511" s="578" t="s">
        <v>15</v>
      </c>
    </row>
    <row r="1512" spans="1:11" ht="45" x14ac:dyDescent="0.25">
      <c r="A1512" s="580">
        <v>1504</v>
      </c>
      <c r="B1512" s="263" t="s">
        <v>1557</v>
      </c>
      <c r="C1512" s="262" t="s">
        <v>47239</v>
      </c>
      <c r="D1512" s="70" t="s">
        <v>46429</v>
      </c>
      <c r="E1512" s="578"/>
      <c r="F1512" s="123"/>
      <c r="G1512" s="683">
        <v>659594</v>
      </c>
      <c r="H1512" s="683">
        <v>659594</v>
      </c>
      <c r="I1512" s="668"/>
      <c r="J1512" s="223"/>
      <c r="K1512" s="578" t="s">
        <v>15</v>
      </c>
    </row>
    <row r="1513" spans="1:11" ht="33.75" x14ac:dyDescent="0.25">
      <c r="A1513" s="580">
        <v>1505</v>
      </c>
      <c r="B1513" s="263" t="s">
        <v>1558</v>
      </c>
      <c r="C1513" s="262" t="s">
        <v>47240</v>
      </c>
      <c r="D1513" s="70" t="s">
        <v>47216</v>
      </c>
      <c r="E1513" s="578"/>
      <c r="F1513" s="123"/>
      <c r="G1513" s="683">
        <v>8514</v>
      </c>
      <c r="H1513" s="683">
        <v>7924.3</v>
      </c>
      <c r="I1513" s="668"/>
      <c r="J1513" s="223"/>
      <c r="K1513" s="578" t="s">
        <v>15</v>
      </c>
    </row>
    <row r="1514" spans="1:11" ht="56.25" x14ac:dyDescent="0.25">
      <c r="A1514" s="580">
        <v>1506</v>
      </c>
      <c r="B1514" s="263" t="s">
        <v>1559</v>
      </c>
      <c r="C1514" s="262" t="s">
        <v>47241</v>
      </c>
      <c r="D1514" s="70" t="s">
        <v>46443</v>
      </c>
      <c r="E1514" s="578"/>
      <c r="F1514" s="123"/>
      <c r="G1514" s="683">
        <v>21708</v>
      </c>
      <c r="H1514" s="683">
        <v>21541.65</v>
      </c>
      <c r="I1514" s="668"/>
      <c r="J1514" s="223"/>
      <c r="K1514" s="578" t="s">
        <v>15</v>
      </c>
    </row>
    <row r="1515" spans="1:11" ht="67.5" x14ac:dyDescent="0.25">
      <c r="A1515" s="580">
        <v>1507</v>
      </c>
      <c r="B1515" s="263" t="s">
        <v>1560</v>
      </c>
      <c r="C1515" s="262" t="s">
        <v>47242</v>
      </c>
      <c r="D1515" s="70" t="s">
        <v>46421</v>
      </c>
      <c r="E1515" s="578"/>
      <c r="F1515" s="123"/>
      <c r="G1515" s="683">
        <v>1021362</v>
      </c>
      <c r="H1515" s="683">
        <v>640052.85</v>
      </c>
      <c r="I1515" s="668"/>
      <c r="J1515" s="223"/>
      <c r="K1515" s="578" t="s">
        <v>15</v>
      </c>
    </row>
    <row r="1516" spans="1:11" ht="45" x14ac:dyDescent="0.25">
      <c r="A1516" s="580">
        <v>1508</v>
      </c>
      <c r="B1516" s="263" t="s">
        <v>1561</v>
      </c>
      <c r="C1516" s="262" t="s">
        <v>47243</v>
      </c>
      <c r="D1516" s="70" t="s">
        <v>46493</v>
      </c>
      <c r="E1516" s="578"/>
      <c r="F1516" s="123"/>
      <c r="G1516" s="683">
        <v>1706</v>
      </c>
      <c r="H1516" s="683">
        <v>1706</v>
      </c>
      <c r="I1516" s="668"/>
      <c r="J1516" s="223"/>
      <c r="K1516" s="578" t="s">
        <v>15</v>
      </c>
    </row>
    <row r="1517" spans="1:11" ht="67.5" x14ac:dyDescent="0.25">
      <c r="A1517" s="580">
        <v>1509</v>
      </c>
      <c r="B1517" s="263" t="s">
        <v>1562</v>
      </c>
      <c r="C1517" s="262" t="s">
        <v>47244</v>
      </c>
      <c r="D1517" s="70" t="s">
        <v>46421</v>
      </c>
      <c r="E1517" s="578"/>
      <c r="F1517" s="123"/>
      <c r="G1517" s="683">
        <v>6200</v>
      </c>
      <c r="H1517" s="683">
        <v>4237.3500000000004</v>
      </c>
      <c r="I1517" s="668"/>
      <c r="J1517" s="223"/>
      <c r="K1517" s="578" t="s">
        <v>15</v>
      </c>
    </row>
    <row r="1518" spans="1:11" ht="56.25" x14ac:dyDescent="0.25">
      <c r="A1518" s="580">
        <v>1510</v>
      </c>
      <c r="B1518" s="263" t="s">
        <v>1563</v>
      </c>
      <c r="C1518" s="262" t="s">
        <v>47245</v>
      </c>
      <c r="D1518" s="70" t="s">
        <v>46443</v>
      </c>
      <c r="E1518" s="578"/>
      <c r="F1518" s="123"/>
      <c r="G1518" s="683">
        <v>118863</v>
      </c>
      <c r="H1518" s="683">
        <v>118863</v>
      </c>
      <c r="I1518" s="668"/>
      <c r="J1518" s="223"/>
      <c r="K1518" s="578" t="s">
        <v>15</v>
      </c>
    </row>
    <row r="1519" spans="1:11" ht="78.75" x14ac:dyDescent="0.25">
      <c r="A1519" s="580">
        <v>1511</v>
      </c>
      <c r="B1519" s="70"/>
      <c r="C1519" s="133" t="s">
        <v>33114</v>
      </c>
      <c r="D1519" s="685" t="s">
        <v>33524</v>
      </c>
      <c r="F1519" s="123"/>
      <c r="G1519" s="686">
        <v>57489</v>
      </c>
      <c r="H1519" s="683">
        <v>57489</v>
      </c>
      <c r="I1519" s="668"/>
      <c r="J1519" s="223"/>
      <c r="K1519" s="578" t="s">
        <v>15</v>
      </c>
    </row>
    <row r="1520" spans="1:11" ht="90" x14ac:dyDescent="0.25">
      <c r="A1520" s="580">
        <v>1512</v>
      </c>
      <c r="B1520" s="70"/>
      <c r="C1520" s="133" t="s">
        <v>1542</v>
      </c>
      <c r="D1520" s="687" t="s">
        <v>33525</v>
      </c>
      <c r="E1520" s="687"/>
      <c r="F1520" s="123"/>
      <c r="G1520" s="683">
        <v>0</v>
      </c>
      <c r="H1520" s="683">
        <v>0</v>
      </c>
      <c r="I1520" s="668"/>
      <c r="J1520" s="223"/>
      <c r="K1520" s="578" t="s">
        <v>15</v>
      </c>
    </row>
    <row r="1521" spans="1:11" ht="56.25" x14ac:dyDescent="0.25">
      <c r="A1521" s="580">
        <v>1513</v>
      </c>
      <c r="B1521" s="70"/>
      <c r="C1521" s="133" t="s">
        <v>33526</v>
      </c>
      <c r="D1521" s="685" t="s">
        <v>33536</v>
      </c>
      <c r="F1521" s="123"/>
      <c r="G1521" s="686">
        <v>25088</v>
      </c>
      <c r="H1521" s="683">
        <v>25088</v>
      </c>
      <c r="I1521" s="668"/>
      <c r="J1521" s="223"/>
      <c r="K1521" s="578" t="s">
        <v>15</v>
      </c>
    </row>
    <row r="1522" spans="1:11" ht="45" x14ac:dyDescent="0.25">
      <c r="A1522" s="580">
        <v>1514</v>
      </c>
      <c r="B1522" s="70"/>
      <c r="C1522" s="133" t="s">
        <v>33527</v>
      </c>
      <c r="D1522" s="685" t="s">
        <v>33537</v>
      </c>
      <c r="F1522" s="123"/>
      <c r="G1522" s="683"/>
      <c r="H1522" s="683"/>
      <c r="I1522" s="668"/>
      <c r="J1522" s="223"/>
      <c r="K1522" s="578" t="s">
        <v>15</v>
      </c>
    </row>
    <row r="1523" spans="1:11" ht="56.25" x14ac:dyDescent="0.25">
      <c r="A1523" s="580">
        <v>1515</v>
      </c>
      <c r="B1523" s="70"/>
      <c r="C1523" s="133" t="s">
        <v>33528</v>
      </c>
      <c r="D1523" s="685" t="s">
        <v>33538</v>
      </c>
      <c r="F1523" s="123"/>
      <c r="G1523" s="683">
        <v>0</v>
      </c>
      <c r="H1523" s="683">
        <v>0</v>
      </c>
      <c r="I1523" s="668"/>
      <c r="J1523" s="223"/>
      <c r="K1523" s="578" t="s">
        <v>15</v>
      </c>
    </row>
    <row r="1524" spans="1:11" ht="56.25" x14ac:dyDescent="0.25">
      <c r="A1524" s="580">
        <v>1516</v>
      </c>
      <c r="B1524" s="70"/>
      <c r="C1524" s="133" t="s">
        <v>33529</v>
      </c>
      <c r="D1524" s="685" t="s">
        <v>33539</v>
      </c>
      <c r="F1524" s="123"/>
      <c r="G1524" s="683">
        <v>0</v>
      </c>
      <c r="H1524" s="683">
        <v>0</v>
      </c>
      <c r="I1524" s="668"/>
      <c r="J1524" s="223"/>
      <c r="K1524" s="578" t="s">
        <v>15</v>
      </c>
    </row>
    <row r="1525" spans="1:11" ht="45" x14ac:dyDescent="0.25">
      <c r="A1525" s="580">
        <v>1517</v>
      </c>
      <c r="B1525" s="70"/>
      <c r="C1525" s="133" t="s">
        <v>33528</v>
      </c>
      <c r="D1525" s="685" t="s">
        <v>33540</v>
      </c>
      <c r="F1525" s="123"/>
      <c r="G1525" s="683">
        <v>0</v>
      </c>
      <c r="H1525" s="683">
        <v>0</v>
      </c>
      <c r="I1525" s="668"/>
      <c r="J1525" s="223"/>
      <c r="K1525" s="578" t="s">
        <v>15</v>
      </c>
    </row>
    <row r="1526" spans="1:11" ht="56.25" x14ac:dyDescent="0.25">
      <c r="A1526" s="580">
        <v>1518</v>
      </c>
      <c r="B1526" s="70"/>
      <c r="C1526" s="133" t="s">
        <v>33530</v>
      </c>
      <c r="D1526" s="685" t="s">
        <v>33536</v>
      </c>
      <c r="F1526" s="123"/>
      <c r="G1526" s="683">
        <v>0</v>
      </c>
      <c r="H1526" s="683">
        <v>0</v>
      </c>
      <c r="I1526" s="668"/>
      <c r="J1526" s="223"/>
      <c r="K1526" s="578" t="s">
        <v>15</v>
      </c>
    </row>
    <row r="1527" spans="1:11" ht="56.25" x14ac:dyDescent="0.25">
      <c r="A1527" s="580">
        <v>1519</v>
      </c>
      <c r="B1527" s="70"/>
      <c r="C1527" s="133" t="s">
        <v>33531</v>
      </c>
      <c r="D1527" s="685" t="s">
        <v>33541</v>
      </c>
      <c r="F1527" s="123"/>
      <c r="G1527" s="683">
        <v>0</v>
      </c>
      <c r="H1527" s="683">
        <v>0</v>
      </c>
      <c r="I1527" s="668"/>
      <c r="J1527" s="223"/>
      <c r="K1527" s="578" t="s">
        <v>15</v>
      </c>
    </row>
    <row r="1528" spans="1:11" ht="56.25" x14ac:dyDescent="0.25">
      <c r="A1528" s="580">
        <v>1520</v>
      </c>
      <c r="B1528" s="70"/>
      <c r="C1528" s="133" t="s">
        <v>33531</v>
      </c>
      <c r="D1528" s="685" t="s">
        <v>33542</v>
      </c>
      <c r="F1528" s="123"/>
      <c r="G1528" s="686">
        <v>316.83</v>
      </c>
      <c r="H1528" s="683">
        <v>316.83</v>
      </c>
      <c r="I1528" s="668"/>
      <c r="J1528" s="223"/>
      <c r="K1528" s="578" t="s">
        <v>15</v>
      </c>
    </row>
    <row r="1529" spans="1:11" ht="45" x14ac:dyDescent="0.25">
      <c r="A1529" s="580">
        <v>1521</v>
      </c>
      <c r="B1529" s="70"/>
      <c r="C1529" s="133" t="s">
        <v>33531</v>
      </c>
      <c r="D1529" s="685" t="s">
        <v>33540</v>
      </c>
      <c r="F1529" s="123"/>
      <c r="G1529" s="683">
        <v>0</v>
      </c>
      <c r="H1529" s="683">
        <v>0</v>
      </c>
      <c r="I1529" s="668"/>
      <c r="J1529" s="223"/>
      <c r="K1529" s="578" t="s">
        <v>15</v>
      </c>
    </row>
    <row r="1530" spans="1:11" ht="135" x14ac:dyDescent="0.25">
      <c r="A1530" s="580">
        <v>1522</v>
      </c>
      <c r="B1530" s="70"/>
      <c r="C1530" s="133" t="s">
        <v>234</v>
      </c>
      <c r="D1530" s="688" t="s">
        <v>33545</v>
      </c>
      <c r="F1530" s="123"/>
      <c r="G1530" s="683">
        <v>0</v>
      </c>
      <c r="H1530" s="683">
        <v>0</v>
      </c>
      <c r="I1530" s="668"/>
      <c r="J1530" s="223"/>
      <c r="K1530" s="578" t="s">
        <v>15</v>
      </c>
    </row>
    <row r="1531" spans="1:11" ht="33.75" x14ac:dyDescent="0.25">
      <c r="A1531" s="580">
        <v>1523</v>
      </c>
      <c r="B1531" s="70"/>
      <c r="C1531" s="133" t="s">
        <v>234</v>
      </c>
      <c r="D1531" s="688"/>
      <c r="F1531" s="123"/>
      <c r="G1531" s="683"/>
      <c r="H1531" s="683"/>
      <c r="I1531" s="668"/>
      <c r="J1531" s="223"/>
      <c r="K1531" s="578" t="s">
        <v>15</v>
      </c>
    </row>
    <row r="1532" spans="1:11" ht="33.75" x14ac:dyDescent="0.25">
      <c r="A1532" s="580">
        <v>1524</v>
      </c>
      <c r="B1532" s="70"/>
      <c r="C1532" s="133" t="s">
        <v>33532</v>
      </c>
      <c r="D1532" s="688"/>
      <c r="F1532" s="123"/>
      <c r="G1532" s="686">
        <v>17636.5</v>
      </c>
      <c r="H1532" s="683">
        <v>17636.5</v>
      </c>
      <c r="I1532" s="668"/>
      <c r="J1532" s="223"/>
      <c r="K1532" s="578" t="s">
        <v>15</v>
      </c>
    </row>
    <row r="1533" spans="1:11" ht="33.75" x14ac:dyDescent="0.25">
      <c r="A1533" s="580">
        <v>1525</v>
      </c>
      <c r="B1533" s="70"/>
      <c r="C1533" s="133" t="s">
        <v>234</v>
      </c>
      <c r="D1533" s="688"/>
      <c r="F1533" s="123"/>
      <c r="G1533" s="683">
        <v>0</v>
      </c>
      <c r="H1533" s="683">
        <v>0</v>
      </c>
      <c r="I1533" s="668"/>
      <c r="J1533" s="223"/>
      <c r="K1533" s="578" t="s">
        <v>15</v>
      </c>
    </row>
    <row r="1534" spans="1:11" ht="33.75" x14ac:dyDescent="0.25">
      <c r="A1534" s="580">
        <v>1526</v>
      </c>
      <c r="B1534" s="70"/>
      <c r="C1534" s="133" t="s">
        <v>33533</v>
      </c>
      <c r="D1534" s="688" t="s">
        <v>33281</v>
      </c>
      <c r="F1534" s="123"/>
      <c r="G1534" s="683">
        <v>0</v>
      </c>
      <c r="H1534" s="683">
        <v>0</v>
      </c>
      <c r="I1534" s="668"/>
      <c r="J1534" s="223"/>
      <c r="K1534" s="578" t="s">
        <v>15</v>
      </c>
    </row>
    <row r="1535" spans="1:11" ht="33.75" x14ac:dyDescent="0.25">
      <c r="A1535" s="580">
        <v>1527</v>
      </c>
      <c r="B1535" s="70"/>
      <c r="C1535" s="133" t="s">
        <v>1048</v>
      </c>
      <c r="D1535" s="685"/>
      <c r="F1535" s="123"/>
      <c r="G1535" s="683">
        <v>0</v>
      </c>
      <c r="H1535" s="683">
        <v>0</v>
      </c>
      <c r="I1535" s="668"/>
      <c r="J1535" s="223"/>
      <c r="K1535" s="578" t="s">
        <v>15</v>
      </c>
    </row>
    <row r="1536" spans="1:11" ht="45" x14ac:dyDescent="0.25">
      <c r="A1536" s="580">
        <v>1528</v>
      </c>
      <c r="B1536" s="70"/>
      <c r="C1536" s="133" t="s">
        <v>33534</v>
      </c>
      <c r="D1536" s="685" t="s">
        <v>33543</v>
      </c>
      <c r="F1536" s="123"/>
      <c r="G1536" s="683">
        <v>0</v>
      </c>
      <c r="H1536" s="683">
        <v>0</v>
      </c>
      <c r="I1536" s="668"/>
      <c r="J1536" s="223"/>
      <c r="K1536" s="578" t="s">
        <v>15</v>
      </c>
    </row>
    <row r="1537" spans="1:12" ht="56.25" x14ac:dyDescent="0.25">
      <c r="A1537" s="580">
        <v>1529</v>
      </c>
      <c r="B1537" s="70"/>
      <c r="C1537" s="133" t="s">
        <v>33535</v>
      </c>
      <c r="D1537" s="685" t="s">
        <v>33536</v>
      </c>
      <c r="F1537" s="123"/>
      <c r="G1537" s="683">
        <v>0</v>
      </c>
      <c r="H1537" s="683">
        <v>0</v>
      </c>
      <c r="I1537" s="668"/>
      <c r="J1537" s="223"/>
      <c r="K1537" s="578" t="s">
        <v>15</v>
      </c>
    </row>
    <row r="1538" spans="1:12" ht="45" x14ac:dyDescent="0.25">
      <c r="A1538" s="580">
        <v>1530</v>
      </c>
      <c r="B1538" s="70"/>
      <c r="C1538" s="823" t="s">
        <v>1048</v>
      </c>
      <c r="D1538" s="685" t="s">
        <v>33540</v>
      </c>
      <c r="F1538" s="123"/>
      <c r="G1538" s="683">
        <v>0</v>
      </c>
      <c r="H1538" s="683">
        <v>0</v>
      </c>
      <c r="I1538" s="668"/>
      <c r="J1538" s="223"/>
      <c r="K1538" s="578" t="s">
        <v>15</v>
      </c>
    </row>
    <row r="1539" spans="1:12" ht="56.25" x14ac:dyDescent="0.25">
      <c r="A1539" s="580">
        <v>1531</v>
      </c>
      <c r="B1539" s="70"/>
      <c r="C1539" s="823"/>
      <c r="D1539" s="685" t="s">
        <v>33539</v>
      </c>
      <c r="F1539" s="123"/>
      <c r="G1539" s="683">
        <v>0</v>
      </c>
      <c r="H1539" s="683">
        <v>0</v>
      </c>
      <c r="I1539" s="668"/>
      <c r="J1539" s="223"/>
      <c r="K1539" s="578" t="s">
        <v>15</v>
      </c>
    </row>
    <row r="1540" spans="1:12" ht="45" x14ac:dyDescent="0.25">
      <c r="A1540" s="580">
        <v>1532</v>
      </c>
      <c r="B1540" s="70"/>
      <c r="C1540" s="823"/>
      <c r="D1540" s="685" t="s">
        <v>33537</v>
      </c>
      <c r="F1540" s="123"/>
      <c r="G1540" s="683">
        <v>0</v>
      </c>
      <c r="H1540" s="683">
        <v>0</v>
      </c>
      <c r="I1540" s="668"/>
      <c r="J1540" s="223"/>
      <c r="K1540" s="578" t="s">
        <v>15</v>
      </c>
    </row>
    <row r="1541" spans="1:12" ht="45" x14ac:dyDescent="0.25">
      <c r="A1541" s="580">
        <v>1533</v>
      </c>
      <c r="B1541" s="70"/>
      <c r="C1541" s="823"/>
      <c r="D1541" s="685" t="s">
        <v>33537</v>
      </c>
      <c r="F1541" s="123"/>
      <c r="G1541" s="683">
        <v>0</v>
      </c>
      <c r="H1541" s="683">
        <v>0</v>
      </c>
      <c r="I1541" s="668"/>
      <c r="J1541" s="223"/>
      <c r="K1541" s="578" t="s">
        <v>15</v>
      </c>
    </row>
    <row r="1542" spans="1:12" ht="56.25" x14ac:dyDescent="0.25">
      <c r="A1542" s="580">
        <v>1534</v>
      </c>
      <c r="B1542" s="70"/>
      <c r="C1542" s="823"/>
      <c r="D1542" s="340" t="s">
        <v>33544</v>
      </c>
      <c r="F1542" s="123"/>
      <c r="G1542" s="683">
        <v>0</v>
      </c>
      <c r="H1542" s="683">
        <v>0</v>
      </c>
      <c r="I1542" s="668"/>
      <c r="J1542" s="223"/>
      <c r="K1542" s="578" t="s">
        <v>15</v>
      </c>
    </row>
    <row r="1543" spans="1:12" ht="45" x14ac:dyDescent="0.25">
      <c r="A1543" s="580">
        <v>1535</v>
      </c>
      <c r="B1543" s="70"/>
      <c r="C1543" s="823"/>
      <c r="D1543" s="340" t="s">
        <v>33543</v>
      </c>
      <c r="F1543" s="123"/>
      <c r="G1543" s="683">
        <v>0</v>
      </c>
      <c r="H1543" s="683">
        <v>0</v>
      </c>
      <c r="I1543" s="668"/>
      <c r="J1543" s="223"/>
      <c r="K1543" s="578" t="s">
        <v>15</v>
      </c>
    </row>
    <row r="1544" spans="1:12" ht="21.6" customHeight="1" x14ac:dyDescent="0.25">
      <c r="A1544" s="580">
        <v>1536</v>
      </c>
      <c r="B1544" s="263"/>
      <c r="C1544" s="223" t="s">
        <v>47267</v>
      </c>
      <c r="D1544" s="340" t="s">
        <v>47268</v>
      </c>
      <c r="F1544" s="123"/>
      <c r="G1544" s="578" t="s">
        <v>47269</v>
      </c>
      <c r="H1544" s="578" t="s">
        <v>47269</v>
      </c>
      <c r="K1544" s="578" t="s">
        <v>15</v>
      </c>
      <c r="L1544" s="689" t="s">
        <v>47365</v>
      </c>
    </row>
    <row r="1545" spans="1:12" ht="33.75" x14ac:dyDescent="0.25">
      <c r="A1545" s="580">
        <v>1537</v>
      </c>
      <c r="B1545" s="263"/>
      <c r="C1545" s="223" t="s">
        <v>47338</v>
      </c>
      <c r="D1545" s="340" t="s">
        <v>47339</v>
      </c>
      <c r="F1545" s="123"/>
      <c r="G1545" s="578" t="s">
        <v>47270</v>
      </c>
      <c r="H1545" s="578" t="s">
        <v>47270</v>
      </c>
      <c r="K1545" s="578" t="s">
        <v>15</v>
      </c>
      <c r="L1545" s="689" t="s">
        <v>47365</v>
      </c>
    </row>
    <row r="1546" spans="1:12" ht="45" x14ac:dyDescent="0.25">
      <c r="A1546" s="580">
        <v>1538</v>
      </c>
      <c r="B1546" s="263"/>
      <c r="C1546" s="223" t="s">
        <v>47271</v>
      </c>
      <c r="F1546" s="123"/>
      <c r="G1546" s="578" t="s">
        <v>47272</v>
      </c>
      <c r="H1546" s="578" t="s">
        <v>47272</v>
      </c>
      <c r="K1546" s="578" t="s">
        <v>15</v>
      </c>
      <c r="L1546" s="689" t="s">
        <v>47365</v>
      </c>
    </row>
    <row r="1547" spans="1:12" ht="45" x14ac:dyDescent="0.25">
      <c r="A1547" s="580">
        <v>1539</v>
      </c>
      <c r="B1547" s="263"/>
      <c r="C1547" s="223" t="s">
        <v>47340</v>
      </c>
      <c r="D1547" s="340" t="s">
        <v>47341</v>
      </c>
      <c r="F1547" s="123"/>
      <c r="G1547" s="690">
        <v>168766</v>
      </c>
      <c r="H1547" s="691" t="s">
        <v>47273</v>
      </c>
      <c r="K1547" s="578" t="s">
        <v>15</v>
      </c>
      <c r="L1547" s="689" t="s">
        <v>47365</v>
      </c>
    </row>
    <row r="1548" spans="1:12" ht="45" x14ac:dyDescent="0.25">
      <c r="A1548" s="580">
        <v>1540</v>
      </c>
      <c r="B1548" s="263"/>
      <c r="C1548" s="223" t="s">
        <v>47274</v>
      </c>
      <c r="D1548" s="340" t="s">
        <v>47342</v>
      </c>
      <c r="F1548" s="123"/>
      <c r="G1548" s="691" t="s">
        <v>47275</v>
      </c>
      <c r="H1548" s="691" t="s">
        <v>47275</v>
      </c>
      <c r="K1548" s="578" t="s">
        <v>15</v>
      </c>
      <c r="L1548" s="689" t="s">
        <v>47365</v>
      </c>
    </row>
    <row r="1549" spans="1:12" ht="33.75" x14ac:dyDescent="0.25">
      <c r="A1549" s="580">
        <v>1541</v>
      </c>
      <c r="B1549" s="263"/>
      <c r="C1549" s="223" t="s">
        <v>47343</v>
      </c>
      <c r="D1549" s="340" t="s">
        <v>47342</v>
      </c>
      <c r="F1549" s="123"/>
      <c r="G1549" s="691" t="s">
        <v>47275</v>
      </c>
      <c r="H1549" s="691" t="s">
        <v>47275</v>
      </c>
      <c r="K1549" s="578" t="s">
        <v>15</v>
      </c>
      <c r="L1549" s="689" t="s">
        <v>47365</v>
      </c>
    </row>
    <row r="1550" spans="1:12" ht="33.75" x14ac:dyDescent="0.25">
      <c r="A1550" s="580">
        <v>1542</v>
      </c>
      <c r="B1550" s="263"/>
      <c r="C1550" s="223" t="s">
        <v>47276</v>
      </c>
      <c r="D1550" s="340" t="s">
        <v>47277</v>
      </c>
      <c r="F1550" s="123"/>
      <c r="G1550" s="691" t="s">
        <v>47278</v>
      </c>
      <c r="H1550" s="691" t="s">
        <v>47278</v>
      </c>
      <c r="K1550" s="578" t="s">
        <v>15</v>
      </c>
      <c r="L1550" s="689" t="s">
        <v>47365</v>
      </c>
    </row>
    <row r="1551" spans="1:12" ht="33.75" x14ac:dyDescent="0.25">
      <c r="A1551" s="580">
        <v>1543</v>
      </c>
      <c r="B1551" s="263"/>
      <c r="C1551" s="223" t="s">
        <v>47344</v>
      </c>
      <c r="D1551" s="340" t="s">
        <v>47345</v>
      </c>
      <c r="F1551" s="123"/>
      <c r="G1551" s="691" t="s">
        <v>47279</v>
      </c>
      <c r="H1551" s="691" t="s">
        <v>47279</v>
      </c>
      <c r="K1551" s="578" t="s">
        <v>15</v>
      </c>
      <c r="L1551" s="689" t="s">
        <v>47365</v>
      </c>
    </row>
    <row r="1552" spans="1:12" ht="45" x14ac:dyDescent="0.25">
      <c r="A1552" s="580">
        <v>1544</v>
      </c>
      <c r="B1552" s="263"/>
      <c r="C1552" s="223" t="s">
        <v>47280</v>
      </c>
      <c r="D1552" s="340" t="s">
        <v>47345</v>
      </c>
      <c r="F1552" s="123"/>
      <c r="G1552" s="691" t="s">
        <v>47281</v>
      </c>
      <c r="H1552" s="691" t="s">
        <v>47281</v>
      </c>
      <c r="K1552" s="578" t="s">
        <v>15</v>
      </c>
      <c r="L1552" s="689" t="s">
        <v>47365</v>
      </c>
    </row>
    <row r="1553" spans="1:12" ht="33.75" x14ac:dyDescent="0.25">
      <c r="A1553" s="580">
        <v>1545</v>
      </c>
      <c r="B1553" s="263"/>
      <c r="C1553" s="223" t="s">
        <v>47282</v>
      </c>
      <c r="D1553" s="340" t="s">
        <v>47345</v>
      </c>
      <c r="F1553" s="123"/>
      <c r="G1553" s="691" t="s">
        <v>47283</v>
      </c>
      <c r="H1553" s="691" t="s">
        <v>47283</v>
      </c>
      <c r="K1553" s="578" t="s">
        <v>15</v>
      </c>
      <c r="L1553" s="689" t="s">
        <v>47365</v>
      </c>
    </row>
    <row r="1554" spans="1:12" ht="33.75" x14ac:dyDescent="0.25">
      <c r="A1554" s="580">
        <v>1546</v>
      </c>
      <c r="B1554" s="263"/>
      <c r="C1554" s="223" t="s">
        <v>47284</v>
      </c>
      <c r="D1554" s="340" t="s">
        <v>47345</v>
      </c>
      <c r="F1554" s="123"/>
      <c r="G1554" s="690">
        <v>17075.28</v>
      </c>
      <c r="H1554" s="691" t="s">
        <v>47285</v>
      </c>
      <c r="K1554" s="578" t="s">
        <v>15</v>
      </c>
      <c r="L1554" s="689" t="s">
        <v>47365</v>
      </c>
    </row>
    <row r="1555" spans="1:12" ht="45" x14ac:dyDescent="0.25">
      <c r="A1555" s="580">
        <v>1547</v>
      </c>
      <c r="B1555" s="263"/>
      <c r="C1555" s="223" t="s">
        <v>47286</v>
      </c>
      <c r="D1555" s="340" t="s">
        <v>47346</v>
      </c>
      <c r="F1555" s="123"/>
      <c r="G1555" s="691" t="s">
        <v>47287</v>
      </c>
      <c r="H1555" s="691" t="s">
        <v>47287</v>
      </c>
      <c r="K1555" s="578" t="s">
        <v>15</v>
      </c>
      <c r="L1555" s="689" t="s">
        <v>47365</v>
      </c>
    </row>
    <row r="1556" spans="1:12" ht="45" x14ac:dyDescent="0.25">
      <c r="A1556" s="580">
        <v>1548</v>
      </c>
      <c r="B1556" s="263"/>
      <c r="C1556" s="223" t="s">
        <v>47348</v>
      </c>
      <c r="D1556" s="340" t="s">
        <v>47347</v>
      </c>
      <c r="F1556" s="123"/>
      <c r="G1556" s="690">
        <v>18450</v>
      </c>
      <c r="H1556" s="690">
        <v>18450</v>
      </c>
      <c r="K1556" s="578" t="s">
        <v>15</v>
      </c>
      <c r="L1556" s="689" t="s">
        <v>47365</v>
      </c>
    </row>
    <row r="1557" spans="1:12" ht="67.5" x14ac:dyDescent="0.25">
      <c r="A1557" s="580">
        <v>1549</v>
      </c>
      <c r="B1557" s="263"/>
      <c r="C1557" s="223" t="s">
        <v>47288</v>
      </c>
      <c r="D1557" s="340" t="s">
        <v>47349</v>
      </c>
      <c r="F1557" s="123"/>
      <c r="G1557" s="691" t="s">
        <v>47289</v>
      </c>
      <c r="H1557" s="691" t="s">
        <v>47289</v>
      </c>
      <c r="K1557" s="578" t="s">
        <v>15</v>
      </c>
      <c r="L1557" s="689" t="s">
        <v>47365</v>
      </c>
    </row>
    <row r="1558" spans="1:12" ht="33.75" x14ac:dyDescent="0.25">
      <c r="A1558" s="580">
        <v>1550</v>
      </c>
      <c r="B1558" s="263"/>
      <c r="C1558" s="223" t="s">
        <v>47290</v>
      </c>
      <c r="D1558" s="340" t="s">
        <v>47360</v>
      </c>
      <c r="F1558" s="123"/>
      <c r="G1558" s="691" t="s">
        <v>47291</v>
      </c>
      <c r="H1558" s="691" t="s">
        <v>47292</v>
      </c>
      <c r="K1558" s="578" t="s">
        <v>15</v>
      </c>
      <c r="L1558" s="689" t="s">
        <v>47365</v>
      </c>
    </row>
    <row r="1559" spans="1:12" ht="123.75" x14ac:dyDescent="0.25">
      <c r="A1559" s="580">
        <v>1551</v>
      </c>
      <c r="B1559" s="263"/>
      <c r="C1559" s="339" t="s">
        <v>34824</v>
      </c>
      <c r="D1559" s="223" t="s">
        <v>34825</v>
      </c>
      <c r="E1559" s="578" t="s">
        <v>34826</v>
      </c>
      <c r="F1559" s="578" t="s">
        <v>34827</v>
      </c>
      <c r="G1559" s="692">
        <v>60320</v>
      </c>
      <c r="H1559" s="673">
        <v>60320</v>
      </c>
      <c r="I1559" s="668"/>
      <c r="J1559" s="223" t="s">
        <v>34876</v>
      </c>
      <c r="K1559" s="223" t="s">
        <v>47366</v>
      </c>
    </row>
    <row r="1560" spans="1:12" ht="123.75" x14ac:dyDescent="0.25">
      <c r="A1560" s="580">
        <v>1552</v>
      </c>
      <c r="B1560" s="263"/>
      <c r="C1560" s="223" t="s">
        <v>34828</v>
      </c>
      <c r="D1560" s="223" t="s">
        <v>34829</v>
      </c>
      <c r="E1560" s="578" t="s">
        <v>34830</v>
      </c>
      <c r="F1560" s="578" t="s">
        <v>34831</v>
      </c>
      <c r="G1560" s="673">
        <v>812</v>
      </c>
      <c r="H1560" s="673">
        <v>812</v>
      </c>
      <c r="I1560" s="668"/>
      <c r="J1560" s="223" t="s">
        <v>34877</v>
      </c>
      <c r="K1560" s="223" t="s">
        <v>47366</v>
      </c>
    </row>
    <row r="1561" spans="1:12" ht="123.75" x14ac:dyDescent="0.25">
      <c r="A1561" s="580">
        <v>1553</v>
      </c>
      <c r="B1561" s="263"/>
      <c r="C1561" s="223" t="s">
        <v>34832</v>
      </c>
      <c r="D1561" s="223" t="s">
        <v>34833</v>
      </c>
      <c r="E1561" s="578"/>
      <c r="F1561" s="578" t="s">
        <v>34834</v>
      </c>
      <c r="G1561" s="673">
        <v>1200</v>
      </c>
      <c r="H1561" s="673">
        <v>1200</v>
      </c>
      <c r="I1561" s="668"/>
      <c r="J1561" s="223"/>
      <c r="K1561" s="223" t="s">
        <v>47366</v>
      </c>
    </row>
    <row r="1562" spans="1:12" ht="123.75" x14ac:dyDescent="0.25">
      <c r="A1562" s="580">
        <v>1554</v>
      </c>
      <c r="B1562" s="263"/>
      <c r="C1562" s="223" t="s">
        <v>34835</v>
      </c>
      <c r="D1562" s="223" t="s">
        <v>34682</v>
      </c>
      <c r="E1562" s="578"/>
      <c r="F1562" s="578" t="s">
        <v>34836</v>
      </c>
      <c r="G1562" s="673">
        <v>129853.5</v>
      </c>
      <c r="H1562" s="673">
        <v>129853.5</v>
      </c>
      <c r="I1562" s="668"/>
      <c r="J1562" s="223"/>
      <c r="K1562" s="223" t="s">
        <v>47366</v>
      </c>
    </row>
    <row r="1563" spans="1:12" ht="123.75" x14ac:dyDescent="0.25">
      <c r="A1563" s="580">
        <v>1555</v>
      </c>
      <c r="B1563" s="263"/>
      <c r="C1563" s="223" t="s">
        <v>34835</v>
      </c>
      <c r="D1563" s="223" t="s">
        <v>34837</v>
      </c>
      <c r="E1563" s="578"/>
      <c r="F1563" s="578" t="s">
        <v>34838</v>
      </c>
      <c r="G1563" s="673">
        <v>262802.75</v>
      </c>
      <c r="H1563" s="673">
        <v>210358.04</v>
      </c>
      <c r="I1563" s="668"/>
      <c r="J1563" s="223"/>
      <c r="K1563" s="223" t="s">
        <v>34890</v>
      </c>
    </row>
    <row r="1564" spans="1:12" ht="123.75" x14ac:dyDescent="0.25">
      <c r="A1564" s="580">
        <v>1556</v>
      </c>
      <c r="B1564" s="263"/>
      <c r="C1564" s="223" t="s">
        <v>34835</v>
      </c>
      <c r="D1564" s="223" t="s">
        <v>34675</v>
      </c>
      <c r="E1564" s="578"/>
      <c r="F1564" s="578" t="s">
        <v>34839</v>
      </c>
      <c r="G1564" s="673">
        <v>350882</v>
      </c>
      <c r="H1564" s="673">
        <v>284585.06</v>
      </c>
      <c r="I1564" s="668"/>
      <c r="J1564" s="223"/>
      <c r="K1564" s="223" t="s">
        <v>47366</v>
      </c>
    </row>
    <row r="1565" spans="1:12" ht="123.75" x14ac:dyDescent="0.25">
      <c r="A1565" s="580">
        <v>1557</v>
      </c>
      <c r="B1565" s="263"/>
      <c r="C1565" s="339" t="s">
        <v>34835</v>
      </c>
      <c r="D1565" s="223" t="s">
        <v>34840</v>
      </c>
      <c r="E1565" s="578"/>
      <c r="F1565" s="578" t="s">
        <v>34841</v>
      </c>
      <c r="G1565" s="673">
        <v>29800</v>
      </c>
      <c r="H1565" s="673">
        <v>29800</v>
      </c>
      <c r="I1565" s="668"/>
      <c r="J1565" s="223"/>
      <c r="K1565" s="223" t="s">
        <v>47366</v>
      </c>
    </row>
    <row r="1566" spans="1:12" ht="123.75" x14ac:dyDescent="0.25">
      <c r="A1566" s="580">
        <v>1558</v>
      </c>
      <c r="B1566" s="263"/>
      <c r="C1566" s="223" t="s">
        <v>34835</v>
      </c>
      <c r="D1566" s="223" t="s">
        <v>34842</v>
      </c>
      <c r="E1566" s="578"/>
      <c r="F1566" s="578" t="s">
        <v>34843</v>
      </c>
      <c r="G1566" s="673">
        <v>184213.75</v>
      </c>
      <c r="H1566" s="673">
        <v>184213.75</v>
      </c>
      <c r="I1566" s="668"/>
      <c r="J1566" s="223"/>
      <c r="K1566" s="223" t="s">
        <v>47366</v>
      </c>
    </row>
    <row r="1567" spans="1:12" ht="123.75" x14ac:dyDescent="0.25">
      <c r="A1567" s="580">
        <v>1559</v>
      </c>
      <c r="B1567" s="263"/>
      <c r="C1567" s="223" t="s">
        <v>34844</v>
      </c>
      <c r="D1567" s="223" t="s">
        <v>34845</v>
      </c>
      <c r="E1567" s="578" t="s">
        <v>34846</v>
      </c>
      <c r="F1567" s="578" t="s">
        <v>34847</v>
      </c>
      <c r="G1567" s="673">
        <v>38183.25</v>
      </c>
      <c r="H1567" s="673">
        <v>38183.25</v>
      </c>
      <c r="I1567" s="668"/>
      <c r="J1567" s="223" t="s">
        <v>34878</v>
      </c>
      <c r="K1567" s="223" t="s">
        <v>34890</v>
      </c>
    </row>
    <row r="1568" spans="1:12" ht="112.5" x14ac:dyDescent="0.25">
      <c r="A1568" s="580">
        <v>1560</v>
      </c>
      <c r="B1568" s="263"/>
      <c r="C1568" s="339" t="s">
        <v>34848</v>
      </c>
      <c r="D1568" s="223" t="s">
        <v>34849</v>
      </c>
      <c r="E1568" s="578"/>
      <c r="F1568" s="578" t="s">
        <v>34847</v>
      </c>
      <c r="G1568" s="673">
        <v>13920</v>
      </c>
      <c r="H1568" s="673">
        <v>13920</v>
      </c>
      <c r="I1568" s="668"/>
      <c r="J1568" s="223" t="s">
        <v>34879</v>
      </c>
      <c r="K1568" s="223" t="s">
        <v>34891</v>
      </c>
    </row>
    <row r="1569" spans="1:12" ht="123.75" x14ac:dyDescent="0.25">
      <c r="A1569" s="580">
        <v>1561</v>
      </c>
      <c r="B1569" s="263"/>
      <c r="C1569" s="339" t="s">
        <v>34850</v>
      </c>
      <c r="D1569" s="223" t="s">
        <v>34851</v>
      </c>
      <c r="E1569" s="578"/>
      <c r="F1569" s="578" t="s">
        <v>34847</v>
      </c>
      <c r="G1569" s="673">
        <v>54255.25</v>
      </c>
      <c r="H1569" s="673">
        <v>54255.25</v>
      </c>
      <c r="I1569" s="668"/>
      <c r="J1569" s="223" t="s">
        <v>34880</v>
      </c>
      <c r="K1569" s="223" t="s">
        <v>34890</v>
      </c>
    </row>
    <row r="1570" spans="1:12" ht="123.75" x14ac:dyDescent="0.25">
      <c r="A1570" s="580">
        <v>1562</v>
      </c>
      <c r="B1570" s="263"/>
      <c r="C1570" s="223" t="s">
        <v>34852</v>
      </c>
      <c r="D1570" s="223" t="s">
        <v>34853</v>
      </c>
      <c r="E1570" s="578"/>
      <c r="F1570" s="578" t="s">
        <v>34854</v>
      </c>
      <c r="G1570" s="673">
        <v>49724.5</v>
      </c>
      <c r="H1570" s="673">
        <v>49724.5</v>
      </c>
      <c r="I1570" s="668"/>
      <c r="J1570" s="223" t="s">
        <v>34881</v>
      </c>
      <c r="K1570" s="223" t="s">
        <v>34890</v>
      </c>
    </row>
    <row r="1571" spans="1:12" ht="123.75" x14ac:dyDescent="0.25">
      <c r="A1571" s="580">
        <v>1563</v>
      </c>
      <c r="B1571" s="263"/>
      <c r="C1571" s="223" t="s">
        <v>34855</v>
      </c>
      <c r="D1571" s="223" t="s">
        <v>34856</v>
      </c>
      <c r="E1571" s="578"/>
      <c r="F1571" s="578" t="s">
        <v>34857</v>
      </c>
      <c r="G1571" s="673">
        <v>49724.5</v>
      </c>
      <c r="H1571" s="673">
        <v>49724.5</v>
      </c>
      <c r="I1571" s="668"/>
      <c r="J1571" s="223" t="s">
        <v>34882</v>
      </c>
      <c r="K1571" s="223" t="s">
        <v>47366</v>
      </c>
    </row>
    <row r="1572" spans="1:12" ht="123.75" x14ac:dyDescent="0.25">
      <c r="A1572" s="580">
        <v>1564</v>
      </c>
      <c r="B1572" s="263"/>
      <c r="C1572" s="339" t="s">
        <v>34858</v>
      </c>
      <c r="D1572" s="223" t="s">
        <v>34849</v>
      </c>
      <c r="E1572" s="578"/>
      <c r="F1572" s="578" t="s">
        <v>34859</v>
      </c>
      <c r="G1572" s="673">
        <v>138867.75</v>
      </c>
      <c r="H1572" s="673">
        <v>138867.75</v>
      </c>
      <c r="I1572" s="668"/>
      <c r="J1572" s="223" t="s">
        <v>34883</v>
      </c>
      <c r="K1572" s="223" t="s">
        <v>34890</v>
      </c>
    </row>
    <row r="1573" spans="1:12" ht="123.75" x14ac:dyDescent="0.25">
      <c r="A1573" s="580">
        <v>1565</v>
      </c>
      <c r="B1573" s="263"/>
      <c r="C1573" s="223" t="s">
        <v>34860</v>
      </c>
      <c r="D1573" s="223" t="s">
        <v>34861</v>
      </c>
      <c r="E1573" s="578"/>
      <c r="F1573" s="578" t="s">
        <v>34804</v>
      </c>
      <c r="G1573" s="673">
        <v>150851.75</v>
      </c>
      <c r="H1573" s="673">
        <v>150851.75</v>
      </c>
      <c r="I1573" s="668"/>
      <c r="J1573" s="223" t="s">
        <v>34884</v>
      </c>
      <c r="K1573" s="223" t="s">
        <v>34890</v>
      </c>
    </row>
    <row r="1574" spans="1:12" ht="123.75" x14ac:dyDescent="0.25">
      <c r="A1574" s="580">
        <v>1566</v>
      </c>
      <c r="B1574" s="263"/>
      <c r="C1574" s="339" t="s">
        <v>34862</v>
      </c>
      <c r="D1574" s="223" t="s">
        <v>34863</v>
      </c>
      <c r="E1574" s="578"/>
      <c r="F1574" s="578" t="s">
        <v>34864</v>
      </c>
      <c r="G1574" s="673">
        <v>93716</v>
      </c>
      <c r="H1574" s="673">
        <v>93716</v>
      </c>
      <c r="I1574" s="668"/>
      <c r="J1574" s="223" t="s">
        <v>34885</v>
      </c>
      <c r="K1574" s="223" t="s">
        <v>34890</v>
      </c>
    </row>
    <row r="1575" spans="1:12" ht="123.75" x14ac:dyDescent="0.25">
      <c r="A1575" s="580">
        <v>1567</v>
      </c>
      <c r="B1575" s="263"/>
      <c r="C1575" s="339" t="s">
        <v>34865</v>
      </c>
      <c r="D1575" s="223" t="s">
        <v>34866</v>
      </c>
      <c r="E1575" s="578" t="s">
        <v>34867</v>
      </c>
      <c r="F1575" s="578" t="s">
        <v>34847</v>
      </c>
      <c r="G1575" s="673">
        <v>17400</v>
      </c>
      <c r="H1575" s="673">
        <v>17400</v>
      </c>
      <c r="I1575" s="668"/>
      <c r="J1575" s="223" t="s">
        <v>34886</v>
      </c>
      <c r="K1575" s="223" t="s">
        <v>47366</v>
      </c>
    </row>
    <row r="1576" spans="1:12" ht="123.75" x14ac:dyDescent="0.25">
      <c r="A1576" s="580">
        <v>1568</v>
      </c>
      <c r="B1576" s="263"/>
      <c r="C1576" s="339" t="s">
        <v>34868</v>
      </c>
      <c r="D1576" s="223" t="s">
        <v>34869</v>
      </c>
      <c r="E1576" s="578"/>
      <c r="F1576" s="578" t="s">
        <v>34870</v>
      </c>
      <c r="G1576" s="673">
        <v>36000</v>
      </c>
      <c r="H1576" s="673">
        <v>36000</v>
      </c>
      <c r="I1576" s="668"/>
      <c r="J1576" s="223" t="s">
        <v>34887</v>
      </c>
      <c r="K1576" s="223" t="s">
        <v>47366</v>
      </c>
    </row>
    <row r="1577" spans="1:12" ht="123.75" x14ac:dyDescent="0.25">
      <c r="A1577" s="580">
        <v>1569</v>
      </c>
      <c r="B1577" s="263"/>
      <c r="C1577" s="223" t="s">
        <v>1542</v>
      </c>
      <c r="D1577" s="223" t="s">
        <v>34677</v>
      </c>
      <c r="E1577" s="578"/>
      <c r="F1577" s="578" t="s">
        <v>34871</v>
      </c>
      <c r="G1577" s="673">
        <v>63000</v>
      </c>
      <c r="H1577" s="673">
        <v>63000</v>
      </c>
      <c r="I1577" s="668"/>
      <c r="J1577" s="223"/>
      <c r="K1577" s="223" t="s">
        <v>47366</v>
      </c>
    </row>
    <row r="1578" spans="1:12" ht="135" x14ac:dyDescent="0.25">
      <c r="A1578" s="580">
        <v>1570</v>
      </c>
      <c r="B1578" s="263"/>
      <c r="C1578" s="223" t="s">
        <v>1542</v>
      </c>
      <c r="D1578" s="223" t="s">
        <v>34872</v>
      </c>
      <c r="E1578" s="578" t="s">
        <v>34873</v>
      </c>
      <c r="F1578" s="578" t="s">
        <v>34874</v>
      </c>
      <c r="G1578" s="673">
        <v>25000</v>
      </c>
      <c r="H1578" s="673">
        <v>25000</v>
      </c>
      <c r="I1578" s="668"/>
      <c r="J1578" s="223" t="s">
        <v>34888</v>
      </c>
      <c r="K1578" s="223" t="s">
        <v>47367</v>
      </c>
    </row>
    <row r="1579" spans="1:12" ht="123.75" x14ac:dyDescent="0.25">
      <c r="A1579" s="580">
        <v>1571</v>
      </c>
      <c r="B1579" s="263"/>
      <c r="C1579" s="133" t="s">
        <v>1048</v>
      </c>
      <c r="D1579" s="223" t="s">
        <v>34677</v>
      </c>
      <c r="E1579" s="578"/>
      <c r="F1579" s="578" t="s">
        <v>34875</v>
      </c>
      <c r="G1579" s="673">
        <v>65000</v>
      </c>
      <c r="H1579" s="673">
        <v>65000</v>
      </c>
      <c r="I1579" s="668"/>
      <c r="J1579" s="223" t="s">
        <v>33281</v>
      </c>
      <c r="K1579" s="223" t="s">
        <v>47366</v>
      </c>
    </row>
    <row r="1580" spans="1:12" ht="78.75" x14ac:dyDescent="0.25">
      <c r="A1580" s="580">
        <v>1572</v>
      </c>
      <c r="B1580" s="681">
        <v>3</v>
      </c>
      <c r="C1580" s="207" t="s">
        <v>36363</v>
      </c>
      <c r="D1580" s="253" t="s">
        <v>36364</v>
      </c>
      <c r="E1580" s="253" t="s">
        <v>36365</v>
      </c>
      <c r="F1580" s="681">
        <v>1020.5</v>
      </c>
      <c r="G1580" s="248">
        <v>1437990</v>
      </c>
      <c r="H1580" s="248">
        <v>1077385.01</v>
      </c>
      <c r="I1580" s="681">
        <v>7343862.8700000001</v>
      </c>
      <c r="J1580" s="253" t="s">
        <v>36366</v>
      </c>
      <c r="K1580" s="253" t="s">
        <v>15</v>
      </c>
      <c r="L1580" s="253" t="s">
        <v>36367</v>
      </c>
    </row>
    <row r="1581" spans="1:12" ht="78.75" x14ac:dyDescent="0.25">
      <c r="A1581" s="580">
        <v>1573</v>
      </c>
      <c r="B1581" s="681"/>
      <c r="C1581" s="207" t="s">
        <v>36368</v>
      </c>
      <c r="D1581" s="253" t="s">
        <v>36364</v>
      </c>
      <c r="E1581" s="253" t="s">
        <v>36369</v>
      </c>
      <c r="F1581" s="681"/>
      <c r="G1581" s="248">
        <v>0</v>
      </c>
      <c r="H1581" s="248">
        <v>0</v>
      </c>
      <c r="I1581" s="681">
        <v>3077807.18</v>
      </c>
      <c r="J1581" s="253" t="s">
        <v>36370</v>
      </c>
      <c r="K1581" s="253" t="s">
        <v>15</v>
      </c>
      <c r="L1581" s="253" t="s">
        <v>36371</v>
      </c>
    </row>
    <row r="1582" spans="1:12" ht="78.75" x14ac:dyDescent="0.25">
      <c r="A1582" s="580">
        <v>1574</v>
      </c>
      <c r="B1582" s="681">
        <v>59</v>
      </c>
      <c r="C1582" s="207" t="s">
        <v>36372</v>
      </c>
      <c r="D1582" s="253" t="s">
        <v>36364</v>
      </c>
      <c r="E1582" s="253" t="s">
        <v>36365</v>
      </c>
      <c r="F1582" s="681"/>
      <c r="G1582" s="248">
        <v>878686</v>
      </c>
      <c r="H1582" s="248">
        <v>175926.47</v>
      </c>
      <c r="I1582" s="681"/>
      <c r="J1582" s="253" t="s">
        <v>36366</v>
      </c>
      <c r="K1582" s="253" t="s">
        <v>15</v>
      </c>
      <c r="L1582" s="253" t="s">
        <v>36373</v>
      </c>
    </row>
    <row r="1583" spans="1:12" ht="78.75" x14ac:dyDescent="0.25">
      <c r="A1583" s="580">
        <v>1575</v>
      </c>
      <c r="B1583" s="681">
        <v>71</v>
      </c>
      <c r="C1583" s="806" t="s">
        <v>26435</v>
      </c>
      <c r="D1583" s="253" t="s">
        <v>36364</v>
      </c>
      <c r="E1583" s="253"/>
      <c r="F1583" s="681"/>
      <c r="G1583" s="248">
        <v>72439</v>
      </c>
      <c r="H1583" s="248">
        <v>40018.81</v>
      </c>
      <c r="I1583" s="681"/>
      <c r="J1583" s="681"/>
      <c r="K1583" s="253" t="s">
        <v>15</v>
      </c>
      <c r="L1583" s="253" t="s">
        <v>36374</v>
      </c>
    </row>
    <row r="1584" spans="1:12" ht="78.75" x14ac:dyDescent="0.25">
      <c r="A1584" s="580">
        <v>1576</v>
      </c>
      <c r="B1584" s="681">
        <v>270</v>
      </c>
      <c r="C1584" s="207" t="s">
        <v>36375</v>
      </c>
      <c r="D1584" s="253" t="s">
        <v>36376</v>
      </c>
      <c r="E1584" s="253"/>
      <c r="F1584" s="681">
        <v>768.6</v>
      </c>
      <c r="G1584" s="248">
        <v>1238080.46</v>
      </c>
      <c r="H1584" s="248">
        <v>590388.03</v>
      </c>
      <c r="I1584" s="681"/>
      <c r="J1584" s="253"/>
      <c r="K1584" s="253" t="s">
        <v>15</v>
      </c>
      <c r="L1584" s="253" t="s">
        <v>36377</v>
      </c>
    </row>
    <row r="1585" spans="1:12" ht="78.75" x14ac:dyDescent="0.25">
      <c r="A1585" s="580">
        <v>1577</v>
      </c>
      <c r="B1585" s="681">
        <v>4</v>
      </c>
      <c r="C1585" s="207" t="s">
        <v>36378</v>
      </c>
      <c r="D1585" s="253" t="s">
        <v>36376</v>
      </c>
      <c r="E1585" s="825" t="s">
        <v>36379</v>
      </c>
      <c r="F1585" s="826">
        <v>1189.9000000000001</v>
      </c>
      <c r="G1585" s="248">
        <v>3479416.6</v>
      </c>
      <c r="H1585" s="248">
        <v>848291.42</v>
      </c>
      <c r="I1585" s="826">
        <v>5181336.25</v>
      </c>
      <c r="J1585" s="825" t="s">
        <v>36380</v>
      </c>
      <c r="K1585" s="253" t="s">
        <v>15</v>
      </c>
      <c r="L1585" s="253" t="s">
        <v>36381</v>
      </c>
    </row>
    <row r="1586" spans="1:12" ht="78.75" x14ac:dyDescent="0.25">
      <c r="A1586" s="580">
        <v>1578</v>
      </c>
      <c r="B1586" s="681">
        <v>788</v>
      </c>
      <c r="C1586" s="207" t="s">
        <v>36382</v>
      </c>
      <c r="D1586" s="253" t="s">
        <v>36376</v>
      </c>
      <c r="E1586" s="825"/>
      <c r="F1586" s="826"/>
      <c r="G1586" s="248">
        <v>87797.759999999995</v>
      </c>
      <c r="H1586" s="248">
        <v>38116.35</v>
      </c>
      <c r="I1586" s="826"/>
      <c r="J1586" s="825"/>
      <c r="K1586" s="253" t="s">
        <v>15</v>
      </c>
      <c r="L1586" s="253" t="s">
        <v>36383</v>
      </c>
    </row>
    <row r="1587" spans="1:12" ht="78.75" x14ac:dyDescent="0.25">
      <c r="A1587" s="580">
        <v>1579</v>
      </c>
      <c r="B1587" s="681">
        <v>787</v>
      </c>
      <c r="C1587" s="207" t="s">
        <v>36384</v>
      </c>
      <c r="D1587" s="253" t="s">
        <v>36376</v>
      </c>
      <c r="E1587" s="253" t="s">
        <v>36385</v>
      </c>
      <c r="F1587" s="681">
        <v>100.7</v>
      </c>
      <c r="G1587" s="248">
        <v>734157</v>
      </c>
      <c r="H1587" s="248">
        <v>321193.2</v>
      </c>
      <c r="I1587" s="681">
        <v>521265.49</v>
      </c>
      <c r="J1587" s="253" t="s">
        <v>36386</v>
      </c>
      <c r="K1587" s="253" t="s">
        <v>15</v>
      </c>
      <c r="L1587" s="253" t="s">
        <v>36387</v>
      </c>
    </row>
    <row r="1588" spans="1:12" ht="78.75" x14ac:dyDescent="0.25">
      <c r="A1588" s="580">
        <v>1580</v>
      </c>
      <c r="B1588" s="681">
        <v>3</v>
      </c>
      <c r="C1588" s="207" t="s">
        <v>36388</v>
      </c>
      <c r="D1588" s="253" t="s">
        <v>36376</v>
      </c>
      <c r="E1588" s="253" t="s">
        <v>36389</v>
      </c>
      <c r="F1588" s="681">
        <v>661.5</v>
      </c>
      <c r="G1588" s="248">
        <v>1626731</v>
      </c>
      <c r="H1588" s="248">
        <v>424379.72</v>
      </c>
      <c r="I1588" s="681">
        <v>2880455.44</v>
      </c>
      <c r="J1588" s="253" t="s">
        <v>36390</v>
      </c>
      <c r="K1588" s="253" t="s">
        <v>15</v>
      </c>
      <c r="L1588" s="253" t="s">
        <v>36391</v>
      </c>
    </row>
    <row r="1589" spans="1:12" ht="78.75" x14ac:dyDescent="0.25">
      <c r="A1589" s="580">
        <v>1581</v>
      </c>
      <c r="B1589" s="681">
        <v>5</v>
      </c>
      <c r="C1589" s="207" t="s">
        <v>36392</v>
      </c>
      <c r="D1589" s="253" t="s">
        <v>36376</v>
      </c>
      <c r="E1589" s="253" t="s">
        <v>36393</v>
      </c>
      <c r="F1589" s="681">
        <v>520.20000000000005</v>
      </c>
      <c r="G1589" s="248">
        <v>1278535</v>
      </c>
      <c r="H1589" s="248">
        <v>333219.98</v>
      </c>
      <c r="I1589" s="681">
        <v>2265174.48</v>
      </c>
      <c r="J1589" s="253" t="s">
        <v>36394</v>
      </c>
      <c r="K1589" s="253" t="s">
        <v>15</v>
      </c>
      <c r="L1589" s="253" t="s">
        <v>36395</v>
      </c>
    </row>
    <row r="1590" spans="1:12" ht="78.75" x14ac:dyDescent="0.25">
      <c r="A1590" s="580">
        <v>1582</v>
      </c>
      <c r="B1590" s="681">
        <v>786</v>
      </c>
      <c r="C1590" s="207" t="s">
        <v>36396</v>
      </c>
      <c r="D1590" s="253" t="s">
        <v>36376</v>
      </c>
      <c r="E1590" s="253" t="s">
        <v>36397</v>
      </c>
      <c r="F1590" s="681">
        <v>186.6</v>
      </c>
      <c r="G1590" s="248">
        <v>419038</v>
      </c>
      <c r="H1590" s="248">
        <v>144217.66</v>
      </c>
      <c r="I1590" s="681">
        <v>4664121.1100000003</v>
      </c>
      <c r="J1590" s="253" t="s">
        <v>36398</v>
      </c>
      <c r="K1590" s="253" t="s">
        <v>15</v>
      </c>
      <c r="L1590" s="253" t="s">
        <v>36399</v>
      </c>
    </row>
    <row r="1591" spans="1:12" ht="78.75" x14ac:dyDescent="0.25">
      <c r="A1591" s="580">
        <v>1583</v>
      </c>
      <c r="B1591" s="681">
        <v>271</v>
      </c>
      <c r="C1591" s="207" t="s">
        <v>36400</v>
      </c>
      <c r="D1591" s="253" t="s">
        <v>36401</v>
      </c>
      <c r="E1591" s="253" t="s">
        <v>36402</v>
      </c>
      <c r="F1591" s="681">
        <v>557.6</v>
      </c>
      <c r="G1591" s="248">
        <v>263018</v>
      </c>
      <c r="H1591" s="248">
        <v>263018</v>
      </c>
      <c r="I1591" s="681"/>
      <c r="J1591" s="253" t="s">
        <v>36403</v>
      </c>
      <c r="K1591" s="253" t="s">
        <v>15</v>
      </c>
      <c r="L1591" s="253" t="s">
        <v>36404</v>
      </c>
    </row>
    <row r="1592" spans="1:12" ht="78.75" x14ac:dyDescent="0.25">
      <c r="A1592" s="580">
        <v>1584</v>
      </c>
      <c r="B1592" s="681">
        <v>272</v>
      </c>
      <c r="C1592" s="207" t="s">
        <v>36405</v>
      </c>
      <c r="D1592" s="253" t="s">
        <v>36401</v>
      </c>
      <c r="E1592" s="253" t="s">
        <v>36406</v>
      </c>
      <c r="F1592" s="681">
        <v>227</v>
      </c>
      <c r="G1592" s="248">
        <v>589473.93000000005</v>
      </c>
      <c r="H1592" s="248">
        <v>254859.36</v>
      </c>
      <c r="I1592" s="681"/>
      <c r="J1592" s="253" t="s">
        <v>36407</v>
      </c>
      <c r="K1592" s="253" t="s">
        <v>15</v>
      </c>
      <c r="L1592" s="253" t="s">
        <v>36408</v>
      </c>
    </row>
    <row r="1593" spans="1:12" ht="78.75" x14ac:dyDescent="0.25">
      <c r="A1593" s="580">
        <v>1585</v>
      </c>
      <c r="B1593" s="681">
        <v>285</v>
      </c>
      <c r="C1593" s="207" t="s">
        <v>36409</v>
      </c>
      <c r="D1593" s="253" t="s">
        <v>36401</v>
      </c>
      <c r="E1593" s="825" t="s">
        <v>36410</v>
      </c>
      <c r="F1593" s="681">
        <v>108.8</v>
      </c>
      <c r="G1593" s="248">
        <v>116802</v>
      </c>
      <c r="H1593" s="248">
        <v>60763.24</v>
      </c>
      <c r="I1593" s="826">
        <v>992304.73</v>
      </c>
      <c r="J1593" s="825" t="s">
        <v>36411</v>
      </c>
      <c r="K1593" s="253" t="s">
        <v>15</v>
      </c>
      <c r="L1593" s="253" t="s">
        <v>36412</v>
      </c>
    </row>
    <row r="1594" spans="1:12" ht="78.75" x14ac:dyDescent="0.25">
      <c r="A1594" s="580">
        <v>1586</v>
      </c>
      <c r="B1594" s="681">
        <v>281</v>
      </c>
      <c r="C1594" s="207" t="s">
        <v>36413</v>
      </c>
      <c r="D1594" s="253" t="s">
        <v>36401</v>
      </c>
      <c r="E1594" s="825"/>
      <c r="F1594" s="681">
        <v>34.9</v>
      </c>
      <c r="G1594" s="248">
        <v>104657</v>
      </c>
      <c r="H1594" s="248">
        <v>47072.86</v>
      </c>
      <c r="I1594" s="826"/>
      <c r="J1594" s="825"/>
      <c r="K1594" s="253" t="s">
        <v>15</v>
      </c>
      <c r="L1594" s="253" t="s">
        <v>36414</v>
      </c>
    </row>
    <row r="1595" spans="1:12" ht="78.75" x14ac:dyDescent="0.25">
      <c r="A1595" s="580">
        <v>1587</v>
      </c>
      <c r="B1595" s="681">
        <v>286</v>
      </c>
      <c r="C1595" s="207" t="s">
        <v>36415</v>
      </c>
      <c r="D1595" s="253" t="s">
        <v>36401</v>
      </c>
      <c r="E1595" s="253" t="s">
        <v>36416</v>
      </c>
      <c r="F1595" s="681">
        <v>78.8</v>
      </c>
      <c r="G1595" s="248">
        <v>28647</v>
      </c>
      <c r="H1595" s="248">
        <v>28647</v>
      </c>
      <c r="I1595" s="681">
        <v>727868.31</v>
      </c>
      <c r="J1595" s="253" t="s">
        <v>36417</v>
      </c>
      <c r="K1595" s="253" t="s">
        <v>15</v>
      </c>
      <c r="L1595" s="253" t="s">
        <v>36414</v>
      </c>
    </row>
    <row r="1596" spans="1:12" ht="78.75" x14ac:dyDescent="0.25">
      <c r="A1596" s="580">
        <v>1588</v>
      </c>
      <c r="B1596" s="681">
        <v>276</v>
      </c>
      <c r="C1596" s="207" t="s">
        <v>36418</v>
      </c>
      <c r="D1596" s="253" t="s">
        <v>36401</v>
      </c>
      <c r="E1596" s="253" t="s">
        <v>36419</v>
      </c>
      <c r="F1596" s="681">
        <v>251.7</v>
      </c>
      <c r="G1596" s="248">
        <v>268360</v>
      </c>
      <c r="H1596" s="248">
        <v>163071.43</v>
      </c>
      <c r="I1596" s="681"/>
      <c r="J1596" s="253" t="s">
        <v>36420</v>
      </c>
      <c r="K1596" s="253" t="s">
        <v>15</v>
      </c>
      <c r="L1596" s="253" t="s">
        <v>36421</v>
      </c>
    </row>
    <row r="1597" spans="1:12" ht="78.75" x14ac:dyDescent="0.25">
      <c r="A1597" s="580">
        <v>1589</v>
      </c>
      <c r="B1597" s="681">
        <v>277</v>
      </c>
      <c r="C1597" s="207" t="s">
        <v>36422</v>
      </c>
      <c r="D1597" s="253" t="s">
        <v>36401</v>
      </c>
      <c r="E1597" s="253" t="s">
        <v>36423</v>
      </c>
      <c r="F1597" s="681">
        <v>161.19999999999999</v>
      </c>
      <c r="G1597" s="248">
        <v>215080</v>
      </c>
      <c r="H1597" s="248">
        <v>90998.35</v>
      </c>
      <c r="I1597" s="681">
        <v>1104067.8700000001</v>
      </c>
      <c r="J1597" s="253" t="s">
        <v>36424</v>
      </c>
      <c r="K1597" s="253" t="s">
        <v>15</v>
      </c>
      <c r="L1597" s="253" t="s">
        <v>36425</v>
      </c>
    </row>
    <row r="1598" spans="1:12" ht="78.75" x14ac:dyDescent="0.25">
      <c r="A1598" s="580">
        <v>1590</v>
      </c>
      <c r="B1598" s="681">
        <v>278</v>
      </c>
      <c r="C1598" s="207" t="s">
        <v>36426</v>
      </c>
      <c r="D1598" s="253" t="s">
        <v>36401</v>
      </c>
      <c r="E1598" s="253" t="s">
        <v>36427</v>
      </c>
      <c r="F1598" s="681">
        <v>171.9</v>
      </c>
      <c r="G1598" s="248">
        <v>1697742.98</v>
      </c>
      <c r="H1598" s="248">
        <v>423171.61</v>
      </c>
      <c r="I1598" s="681">
        <v>1455480.27</v>
      </c>
      <c r="J1598" s="253" t="s">
        <v>36428</v>
      </c>
      <c r="K1598" s="253" t="s">
        <v>15</v>
      </c>
      <c r="L1598" s="253" t="s">
        <v>36429</v>
      </c>
    </row>
    <row r="1599" spans="1:12" ht="78.75" x14ac:dyDescent="0.25">
      <c r="A1599" s="580">
        <v>1591</v>
      </c>
      <c r="B1599" s="681">
        <v>270</v>
      </c>
      <c r="C1599" s="207" t="s">
        <v>36430</v>
      </c>
      <c r="D1599" s="253" t="s">
        <v>36401</v>
      </c>
      <c r="E1599" s="253" t="s">
        <v>36158</v>
      </c>
      <c r="F1599" s="681">
        <v>69.7</v>
      </c>
      <c r="G1599" s="248">
        <v>59648.9</v>
      </c>
      <c r="H1599" s="248">
        <v>26829.91</v>
      </c>
      <c r="I1599" s="681">
        <v>3635336.52</v>
      </c>
      <c r="J1599" s="253" t="s">
        <v>36431</v>
      </c>
      <c r="K1599" s="253" t="s">
        <v>15</v>
      </c>
      <c r="L1599" s="253" t="s">
        <v>36432</v>
      </c>
    </row>
    <row r="1600" spans="1:12" ht="78.75" x14ac:dyDescent="0.25">
      <c r="A1600" s="580">
        <v>1592</v>
      </c>
      <c r="B1600" s="681">
        <v>7</v>
      </c>
      <c r="C1600" s="207" t="s">
        <v>36433</v>
      </c>
      <c r="D1600" s="253" t="s">
        <v>36376</v>
      </c>
      <c r="E1600" s="253"/>
      <c r="F1600" s="681"/>
      <c r="G1600" s="248">
        <v>492112.03</v>
      </c>
      <c r="H1600" s="248">
        <v>218032.39</v>
      </c>
      <c r="I1600" s="681"/>
      <c r="J1600" s="253"/>
      <c r="K1600" s="253" t="s">
        <v>15</v>
      </c>
      <c r="L1600" s="253" t="s">
        <v>36434</v>
      </c>
    </row>
    <row r="1601" spans="1:12" ht="78.75" x14ac:dyDescent="0.25">
      <c r="A1601" s="580">
        <v>1593</v>
      </c>
      <c r="B1601" s="681">
        <v>622</v>
      </c>
      <c r="C1601" s="806" t="s">
        <v>36435</v>
      </c>
      <c r="D1601" s="253" t="s">
        <v>36376</v>
      </c>
      <c r="E1601" s="253"/>
      <c r="F1601" s="681"/>
      <c r="G1601" s="248">
        <v>16972</v>
      </c>
      <c r="H1601" s="248">
        <v>14803.53</v>
      </c>
      <c r="I1601" s="681"/>
      <c r="J1601" s="253"/>
      <c r="K1601" s="253" t="s">
        <v>15</v>
      </c>
      <c r="L1601" s="253" t="s">
        <v>36436</v>
      </c>
    </row>
    <row r="1602" spans="1:12" ht="78.75" x14ac:dyDescent="0.25">
      <c r="A1602" s="580">
        <v>1594</v>
      </c>
      <c r="B1602" s="681">
        <v>8</v>
      </c>
      <c r="C1602" s="207" t="s">
        <v>36437</v>
      </c>
      <c r="D1602" s="253" t="s">
        <v>36376</v>
      </c>
      <c r="E1602" s="253"/>
      <c r="F1602" s="681"/>
      <c r="G1602" s="248">
        <v>1305638</v>
      </c>
      <c r="H1602" s="248">
        <v>713748.5</v>
      </c>
      <c r="I1602" s="681"/>
      <c r="J1602" s="253"/>
      <c r="K1602" s="253" t="s">
        <v>15</v>
      </c>
      <c r="L1602" s="253" t="s">
        <v>36438</v>
      </c>
    </row>
    <row r="1603" spans="1:12" ht="67.5" x14ac:dyDescent="0.25">
      <c r="A1603" s="580">
        <v>1595</v>
      </c>
      <c r="B1603" s="556" t="s">
        <v>1593</v>
      </c>
      <c r="C1603" s="133" t="s">
        <v>1594</v>
      </c>
      <c r="D1603" s="278" t="s">
        <v>1595</v>
      </c>
      <c r="E1603" s="578" t="s">
        <v>1596</v>
      </c>
      <c r="F1603" s="123">
        <v>2877.8</v>
      </c>
      <c r="G1603" s="194">
        <v>10469095</v>
      </c>
      <c r="H1603" s="194">
        <v>3561432.46</v>
      </c>
      <c r="I1603" s="123">
        <v>73676313.260000005</v>
      </c>
      <c r="J1603" s="223" t="s">
        <v>1597</v>
      </c>
      <c r="K1603" s="578" t="s">
        <v>1568</v>
      </c>
      <c r="L1603" s="340" t="s">
        <v>1598</v>
      </c>
    </row>
    <row r="1604" spans="1:12" ht="90" x14ac:dyDescent="0.25">
      <c r="A1604" s="580">
        <v>1596</v>
      </c>
      <c r="B1604" s="556" t="s">
        <v>1599</v>
      </c>
      <c r="C1604" s="133" t="s">
        <v>1600</v>
      </c>
      <c r="D1604" s="278" t="s">
        <v>1595</v>
      </c>
      <c r="E1604" s="578" t="s">
        <v>1601</v>
      </c>
      <c r="F1604" s="123">
        <v>70.8</v>
      </c>
      <c r="G1604" s="194">
        <v>220508</v>
      </c>
      <c r="H1604" s="194">
        <v>68883.37</v>
      </c>
      <c r="I1604" s="673">
        <v>1812593.99</v>
      </c>
      <c r="J1604" s="223" t="s">
        <v>1602</v>
      </c>
      <c r="K1604" s="578" t="s">
        <v>1568</v>
      </c>
      <c r="L1604" s="133" t="s">
        <v>1603</v>
      </c>
    </row>
    <row r="1605" spans="1:12" ht="67.5" x14ac:dyDescent="0.25">
      <c r="A1605" s="580">
        <v>1597</v>
      </c>
      <c r="B1605" s="556" t="s">
        <v>1604</v>
      </c>
      <c r="C1605" s="133" t="s">
        <v>1605</v>
      </c>
      <c r="D1605" s="278" t="s">
        <v>1606</v>
      </c>
      <c r="E1605" s="578" t="s">
        <v>1607</v>
      </c>
      <c r="F1605" s="580">
        <v>2681.8</v>
      </c>
      <c r="G1605" s="194">
        <v>22530557.710000001</v>
      </c>
      <c r="H1605" s="194">
        <v>11797139.74</v>
      </c>
      <c r="I1605" s="123">
        <v>28519575.280000001</v>
      </c>
      <c r="J1605" s="340" t="s">
        <v>1608</v>
      </c>
      <c r="K1605" s="578" t="s">
        <v>1568</v>
      </c>
      <c r="L1605" s="340" t="s">
        <v>1609</v>
      </c>
    </row>
    <row r="1606" spans="1:12" ht="67.5" x14ac:dyDescent="0.25">
      <c r="A1606" s="580">
        <v>1598</v>
      </c>
      <c r="B1606" s="556" t="s">
        <v>1599</v>
      </c>
      <c r="C1606" s="133" t="s">
        <v>1610</v>
      </c>
      <c r="D1606" s="278" t="s">
        <v>1606</v>
      </c>
      <c r="E1606" s="578" t="s">
        <v>1611</v>
      </c>
      <c r="F1606" s="123">
        <v>75.900000000000006</v>
      </c>
      <c r="G1606" s="194">
        <v>637657.29</v>
      </c>
      <c r="H1606" s="194">
        <v>333880.19</v>
      </c>
      <c r="I1606" s="123">
        <v>807157.79</v>
      </c>
      <c r="J1606" s="340" t="s">
        <v>1612</v>
      </c>
      <c r="K1606" s="578" t="s">
        <v>1568</v>
      </c>
      <c r="L1606" s="340" t="s">
        <v>1613</v>
      </c>
    </row>
    <row r="1607" spans="1:12" ht="33.75" x14ac:dyDescent="0.25">
      <c r="A1607" s="580">
        <v>1599</v>
      </c>
      <c r="B1607" s="556" t="s">
        <v>1614</v>
      </c>
      <c r="C1607" s="133" t="s">
        <v>1615</v>
      </c>
      <c r="D1607" s="278" t="s">
        <v>1595</v>
      </c>
      <c r="E1607" s="578"/>
      <c r="F1607" s="123"/>
      <c r="G1607" s="194">
        <v>1131101.3700000001</v>
      </c>
      <c r="H1607" s="194">
        <v>1131101.3700000001</v>
      </c>
      <c r="I1607" s="668"/>
      <c r="J1607" s="223"/>
      <c r="K1607" s="578" t="s">
        <v>1568</v>
      </c>
      <c r="L1607" s="340"/>
    </row>
    <row r="1608" spans="1:12" ht="33.75" x14ac:dyDescent="0.25">
      <c r="A1608" s="580">
        <v>1600</v>
      </c>
      <c r="B1608" s="556" t="s">
        <v>1616</v>
      </c>
      <c r="C1608" s="133" t="s">
        <v>1617</v>
      </c>
      <c r="D1608" s="278" t="s">
        <v>1595</v>
      </c>
      <c r="E1608" s="578"/>
      <c r="F1608" s="123"/>
      <c r="G1608" s="194">
        <v>283163</v>
      </c>
      <c r="H1608" s="194">
        <v>31160.25</v>
      </c>
      <c r="I1608" s="668"/>
      <c r="J1608" s="223"/>
      <c r="K1608" s="578" t="s">
        <v>1568</v>
      </c>
      <c r="L1608" s="340"/>
    </row>
    <row r="1609" spans="1:12" ht="67.5" x14ac:dyDescent="0.25">
      <c r="A1609" s="580">
        <v>1601</v>
      </c>
      <c r="B1609" s="693" t="s">
        <v>112</v>
      </c>
      <c r="C1609" s="207" t="s">
        <v>8047</v>
      </c>
      <c r="D1609" s="691" t="s">
        <v>8048</v>
      </c>
      <c r="E1609" s="578" t="s">
        <v>8049</v>
      </c>
      <c r="F1609" s="123">
        <v>945</v>
      </c>
      <c r="G1609" s="125">
        <v>6100018</v>
      </c>
      <c r="H1609" s="125">
        <v>4322279.96</v>
      </c>
      <c r="I1609" s="123">
        <v>11648448</v>
      </c>
      <c r="J1609" s="223" t="s">
        <v>8050</v>
      </c>
      <c r="K1609" s="578" t="s">
        <v>1568</v>
      </c>
      <c r="L1609" s="340" t="s">
        <v>8051</v>
      </c>
    </row>
    <row r="1610" spans="1:12" ht="56.25" x14ac:dyDescent="0.25">
      <c r="A1610" s="580">
        <v>1602</v>
      </c>
      <c r="B1610" s="694" t="s">
        <v>8052</v>
      </c>
      <c r="C1610" s="207" t="s">
        <v>8053</v>
      </c>
      <c r="D1610" s="691" t="s">
        <v>8054</v>
      </c>
      <c r="E1610" s="578" t="s">
        <v>8055</v>
      </c>
      <c r="F1610" s="123">
        <v>87.9</v>
      </c>
      <c r="G1610" s="125">
        <v>567398</v>
      </c>
      <c r="H1610" s="125">
        <v>450472.56</v>
      </c>
      <c r="I1610" s="123">
        <v>1696611.52</v>
      </c>
      <c r="J1610" s="223" t="s">
        <v>8056</v>
      </c>
      <c r="K1610" s="578" t="s">
        <v>1568</v>
      </c>
      <c r="L1610" s="340" t="s">
        <v>8051</v>
      </c>
    </row>
    <row r="1611" spans="1:12" ht="78.75" x14ac:dyDescent="0.25">
      <c r="A1611" s="580">
        <v>1603</v>
      </c>
      <c r="B1611" s="693" t="s">
        <v>8057</v>
      </c>
      <c r="C1611" s="207" t="s">
        <v>8058</v>
      </c>
      <c r="D1611" s="691" t="s">
        <v>8059</v>
      </c>
      <c r="E1611" s="578" t="s">
        <v>8060</v>
      </c>
      <c r="F1611" s="123">
        <v>2028</v>
      </c>
      <c r="G1611" s="125">
        <v>19698420</v>
      </c>
      <c r="H1611" s="125">
        <v>19698420</v>
      </c>
      <c r="I1611" s="123">
        <v>17773782.57</v>
      </c>
      <c r="J1611" s="223" t="s">
        <v>8061</v>
      </c>
      <c r="K1611" s="578" t="s">
        <v>1568</v>
      </c>
      <c r="L1611" s="340" t="s">
        <v>8062</v>
      </c>
    </row>
    <row r="1612" spans="1:12" ht="56.25" x14ac:dyDescent="0.25">
      <c r="A1612" s="580">
        <v>1604</v>
      </c>
      <c r="B1612" s="693" t="s">
        <v>8063</v>
      </c>
      <c r="C1612" s="207" t="s">
        <v>8064</v>
      </c>
      <c r="D1612" s="691" t="s">
        <v>8065</v>
      </c>
      <c r="E1612" s="578" t="s">
        <v>8066</v>
      </c>
      <c r="F1612" s="673">
        <v>93.9</v>
      </c>
      <c r="G1612" s="125">
        <v>106975.75</v>
      </c>
      <c r="H1612" s="125">
        <v>106975.75</v>
      </c>
      <c r="I1612" s="123">
        <v>1054181.5</v>
      </c>
      <c r="J1612" s="223" t="s">
        <v>8067</v>
      </c>
      <c r="K1612" s="578" t="s">
        <v>1568</v>
      </c>
      <c r="L1612" s="340" t="s">
        <v>8062</v>
      </c>
    </row>
    <row r="1613" spans="1:12" ht="67.5" x14ac:dyDescent="0.25">
      <c r="A1613" s="580">
        <v>1605</v>
      </c>
      <c r="B1613" s="693" t="s">
        <v>8068</v>
      </c>
      <c r="C1613" s="207" t="s">
        <v>8069</v>
      </c>
      <c r="D1613" s="691" t="s">
        <v>8070</v>
      </c>
      <c r="E1613" s="578" t="s">
        <v>8071</v>
      </c>
      <c r="F1613" s="123">
        <v>890.2</v>
      </c>
      <c r="G1613" s="125">
        <v>28888623.190000001</v>
      </c>
      <c r="H1613" s="125">
        <v>12170740.810000001</v>
      </c>
      <c r="I1613" s="123">
        <v>9404233.0399999991</v>
      </c>
      <c r="J1613" s="695" t="s">
        <v>8072</v>
      </c>
      <c r="K1613" s="578" t="s">
        <v>1568</v>
      </c>
      <c r="L1613" s="340" t="s">
        <v>8073</v>
      </c>
    </row>
    <row r="1614" spans="1:12" ht="78.75" x14ac:dyDescent="0.25">
      <c r="A1614" s="580">
        <v>1606</v>
      </c>
      <c r="B1614" s="693" t="s">
        <v>8074</v>
      </c>
      <c r="C1614" s="207" t="s">
        <v>8075</v>
      </c>
      <c r="D1614" s="691" t="s">
        <v>8076</v>
      </c>
      <c r="E1614" s="578" t="s">
        <v>8077</v>
      </c>
      <c r="F1614" s="123">
        <v>77.8</v>
      </c>
      <c r="G1614" s="125">
        <v>2524752.73</v>
      </c>
      <c r="H1614" s="125">
        <v>1063675.25</v>
      </c>
      <c r="I1614" s="123">
        <v>821893.2</v>
      </c>
      <c r="J1614" s="340" t="s">
        <v>8078</v>
      </c>
      <c r="K1614" s="578" t="s">
        <v>1568</v>
      </c>
      <c r="L1614" s="340" t="s">
        <v>8073</v>
      </c>
    </row>
    <row r="1615" spans="1:12" ht="67.5" x14ac:dyDescent="0.25">
      <c r="A1615" s="580">
        <v>1607</v>
      </c>
      <c r="B1615" s="556" t="s">
        <v>112</v>
      </c>
      <c r="C1615" s="133" t="s">
        <v>8111</v>
      </c>
      <c r="D1615" s="556" t="s">
        <v>8112</v>
      </c>
      <c r="E1615" s="578" t="s">
        <v>8113</v>
      </c>
      <c r="F1615" s="123">
        <v>906.5</v>
      </c>
      <c r="G1615" s="696">
        <v>16929207</v>
      </c>
      <c r="H1615" s="697">
        <v>7675412.9000000004</v>
      </c>
      <c r="I1615" s="123">
        <v>9576429.1699999999</v>
      </c>
      <c r="J1615" s="340" t="s">
        <v>8114</v>
      </c>
      <c r="K1615" s="578" t="s">
        <v>1568</v>
      </c>
      <c r="L1615" s="133" t="s">
        <v>8115</v>
      </c>
    </row>
    <row r="1616" spans="1:12" ht="78.75" x14ac:dyDescent="0.25">
      <c r="A1616" s="580">
        <v>1608</v>
      </c>
      <c r="B1616" s="556" t="s">
        <v>8116</v>
      </c>
      <c r="C1616" s="133" t="s">
        <v>8117</v>
      </c>
      <c r="D1616" s="556" t="s">
        <v>8118</v>
      </c>
      <c r="E1616" s="578" t="s">
        <v>8119</v>
      </c>
      <c r="F1616" s="123">
        <v>891.4</v>
      </c>
      <c r="G1616" s="696">
        <v>4163188.25</v>
      </c>
      <c r="H1616" s="697">
        <v>3217665.58</v>
      </c>
      <c r="I1616" s="123">
        <v>10070591.5</v>
      </c>
      <c r="J1616" s="223" t="s">
        <v>8120</v>
      </c>
      <c r="K1616" s="578" t="s">
        <v>1568</v>
      </c>
      <c r="L1616" s="133" t="s">
        <v>8121</v>
      </c>
    </row>
    <row r="1617" spans="1:12" ht="78.75" x14ac:dyDescent="0.25">
      <c r="A1617" s="580">
        <v>1609</v>
      </c>
      <c r="B1617" s="556" t="s">
        <v>112</v>
      </c>
      <c r="C1617" s="133" t="s">
        <v>8122</v>
      </c>
      <c r="D1617" s="556" t="s">
        <v>8123</v>
      </c>
      <c r="E1617" s="578" t="s">
        <v>8124</v>
      </c>
      <c r="F1617" s="123">
        <v>897.6</v>
      </c>
      <c r="G1617" s="696">
        <v>4146920.5</v>
      </c>
      <c r="H1617" s="697">
        <v>3521375.6</v>
      </c>
      <c r="I1617" s="123">
        <v>12520507.32</v>
      </c>
      <c r="J1617" s="223" t="s">
        <v>8125</v>
      </c>
      <c r="K1617" s="578" t="s">
        <v>1568</v>
      </c>
      <c r="L1617" s="133" t="s">
        <v>8126</v>
      </c>
    </row>
    <row r="1618" spans="1:12" ht="56.25" x14ac:dyDescent="0.25">
      <c r="A1618" s="580">
        <v>1610</v>
      </c>
      <c r="B1618" s="556" t="s">
        <v>110</v>
      </c>
      <c r="C1618" s="133" t="s">
        <v>8127</v>
      </c>
      <c r="D1618" s="556" t="s">
        <v>8123</v>
      </c>
      <c r="E1618" s="578" t="s">
        <v>8128</v>
      </c>
      <c r="F1618" s="123">
        <v>83.4</v>
      </c>
      <c r="G1618" s="696">
        <v>220216.5</v>
      </c>
      <c r="H1618" s="697">
        <v>220216.5</v>
      </c>
      <c r="I1618" s="123">
        <v>881052.61</v>
      </c>
      <c r="J1618" s="223" t="s">
        <v>8129</v>
      </c>
      <c r="K1618" s="578" t="s">
        <v>1568</v>
      </c>
      <c r="L1618" s="133" t="s">
        <v>8130</v>
      </c>
    </row>
    <row r="1619" spans="1:12" ht="56.25" x14ac:dyDescent="0.25">
      <c r="A1619" s="580">
        <v>1611</v>
      </c>
      <c r="B1619" s="556" t="s">
        <v>8052</v>
      </c>
      <c r="C1619" s="133" t="s">
        <v>8131</v>
      </c>
      <c r="D1619" s="556" t="s">
        <v>8132</v>
      </c>
      <c r="E1619" s="578" t="s">
        <v>8133</v>
      </c>
      <c r="F1619" s="123">
        <v>86.2</v>
      </c>
      <c r="G1619" s="696">
        <v>402588</v>
      </c>
      <c r="H1619" s="697">
        <v>311623.53000000003</v>
      </c>
      <c r="I1619" s="673">
        <v>973844.5</v>
      </c>
      <c r="J1619" s="223" t="s">
        <v>8134</v>
      </c>
      <c r="K1619" s="578" t="s">
        <v>1568</v>
      </c>
      <c r="L1619" s="133" t="s">
        <v>8135</v>
      </c>
    </row>
    <row r="1620" spans="1:12" ht="56.25" x14ac:dyDescent="0.25">
      <c r="A1620" s="580">
        <v>1612</v>
      </c>
      <c r="B1620" s="556" t="s">
        <v>8136</v>
      </c>
      <c r="C1620" s="133" t="s">
        <v>8137</v>
      </c>
      <c r="D1620" s="556" t="s">
        <v>8112</v>
      </c>
      <c r="E1620" s="578" t="s">
        <v>8138</v>
      </c>
      <c r="F1620" s="123">
        <v>155.19999999999999</v>
      </c>
      <c r="G1620" s="696">
        <v>2898415.08</v>
      </c>
      <c r="H1620" s="697">
        <v>1442853.6300000001</v>
      </c>
      <c r="I1620" s="123">
        <v>1200243.8400000001</v>
      </c>
      <c r="J1620" s="223" t="s">
        <v>8139</v>
      </c>
      <c r="K1620" s="578" t="s">
        <v>1568</v>
      </c>
      <c r="L1620" s="133" t="s">
        <v>8140</v>
      </c>
    </row>
    <row r="1621" spans="1:12" ht="45" x14ac:dyDescent="0.25">
      <c r="A1621" s="580">
        <v>1613</v>
      </c>
      <c r="B1621" s="556" t="s">
        <v>112</v>
      </c>
      <c r="C1621" s="807" t="s">
        <v>8141</v>
      </c>
      <c r="D1621" s="560" t="s">
        <v>8142</v>
      </c>
      <c r="E1621" s="578" t="s">
        <v>8143</v>
      </c>
      <c r="F1621" s="278" t="s">
        <v>8144</v>
      </c>
      <c r="G1621" s="698">
        <v>4279010.5</v>
      </c>
      <c r="H1621" s="699">
        <v>3133250.07</v>
      </c>
      <c r="I1621" s="673">
        <v>10775029.949999999</v>
      </c>
      <c r="J1621" s="223" t="s">
        <v>8145</v>
      </c>
      <c r="K1621" s="578" t="s">
        <v>1568</v>
      </c>
      <c r="L1621" s="556" t="s">
        <v>8146</v>
      </c>
    </row>
    <row r="1622" spans="1:12" ht="67.5" x14ac:dyDescent="0.25">
      <c r="A1622" s="580">
        <v>1614</v>
      </c>
      <c r="B1622" s="556" t="s">
        <v>112</v>
      </c>
      <c r="C1622" s="807" t="s">
        <v>8147</v>
      </c>
      <c r="D1622" s="556" t="s">
        <v>8148</v>
      </c>
      <c r="E1622" s="578" t="s">
        <v>8149</v>
      </c>
      <c r="F1622" s="278" t="s">
        <v>8150</v>
      </c>
      <c r="G1622" s="698">
        <v>4304105.3</v>
      </c>
      <c r="H1622" s="699">
        <v>3157435.45</v>
      </c>
      <c r="I1622" s="673">
        <v>10721248.52</v>
      </c>
      <c r="J1622" s="223" t="s">
        <v>8151</v>
      </c>
      <c r="K1622" s="578" t="s">
        <v>1568</v>
      </c>
      <c r="L1622" s="556" t="s">
        <v>8152</v>
      </c>
    </row>
    <row r="1623" spans="1:12" ht="45" x14ac:dyDescent="0.25">
      <c r="A1623" s="580">
        <v>1615</v>
      </c>
      <c r="B1623" s="556" t="s">
        <v>8153</v>
      </c>
      <c r="C1623" s="807" t="s">
        <v>8154</v>
      </c>
      <c r="D1623" s="556" t="s">
        <v>8155</v>
      </c>
      <c r="E1623" s="578" t="s">
        <v>8156</v>
      </c>
      <c r="F1623" s="278" t="s">
        <v>8157</v>
      </c>
      <c r="G1623" s="698">
        <v>387660.45</v>
      </c>
      <c r="H1623" s="699">
        <v>368393.19</v>
      </c>
      <c r="I1623" s="673">
        <v>2021716.84</v>
      </c>
      <c r="J1623" s="223" t="s">
        <v>8158</v>
      </c>
      <c r="K1623" s="578" t="s">
        <v>1568</v>
      </c>
      <c r="L1623" s="556" t="s">
        <v>8159</v>
      </c>
    </row>
    <row r="1624" spans="1:12" ht="45" x14ac:dyDescent="0.25">
      <c r="A1624" s="580">
        <v>1616</v>
      </c>
      <c r="B1624" s="556" t="s">
        <v>8160</v>
      </c>
      <c r="C1624" s="807" t="s">
        <v>8161</v>
      </c>
      <c r="D1624" s="560" t="s">
        <v>8162</v>
      </c>
      <c r="E1624" s="556" t="s">
        <v>8163</v>
      </c>
      <c r="F1624" s="278" t="s">
        <v>8164</v>
      </c>
      <c r="G1624" s="698">
        <v>439259</v>
      </c>
      <c r="H1624" s="699">
        <v>339079.24</v>
      </c>
      <c r="I1624" s="673">
        <v>2248167.7999999998</v>
      </c>
      <c r="J1624" s="223" t="s">
        <v>8165</v>
      </c>
      <c r="K1624" s="578" t="s">
        <v>1568</v>
      </c>
      <c r="L1624" s="556" t="s">
        <v>8166</v>
      </c>
    </row>
    <row r="1625" spans="1:12" ht="67.5" x14ac:dyDescent="0.25">
      <c r="A1625" s="580">
        <v>1617</v>
      </c>
      <c r="B1625" s="556" t="s">
        <v>8167</v>
      </c>
      <c r="C1625" s="133" t="s">
        <v>8168</v>
      </c>
      <c r="D1625" s="442" t="s">
        <v>8169</v>
      </c>
      <c r="E1625" s="556" t="s">
        <v>8170</v>
      </c>
      <c r="F1625" s="278" t="s">
        <v>8171</v>
      </c>
      <c r="G1625" s="698">
        <v>12689674.26</v>
      </c>
      <c r="H1625" s="698">
        <v>10263978.560000001</v>
      </c>
      <c r="I1625" s="673">
        <v>32586337.719999999</v>
      </c>
      <c r="J1625" s="223" t="s">
        <v>8172</v>
      </c>
      <c r="K1625" s="578" t="s">
        <v>1568</v>
      </c>
      <c r="L1625" s="556" t="s">
        <v>8173</v>
      </c>
    </row>
    <row r="1626" spans="1:12" ht="56.25" x14ac:dyDescent="0.25">
      <c r="A1626" s="580">
        <v>1618</v>
      </c>
      <c r="B1626" s="700">
        <v>1010001</v>
      </c>
      <c r="C1626" s="701" t="s">
        <v>8174</v>
      </c>
      <c r="D1626" s="585" t="s">
        <v>8175</v>
      </c>
      <c r="E1626" s="578" t="s">
        <v>8176</v>
      </c>
      <c r="F1626" s="580">
        <v>1721.2</v>
      </c>
      <c r="G1626" s="702">
        <v>15264527.609999999</v>
      </c>
      <c r="H1626" s="702">
        <v>9899915.0600000005</v>
      </c>
      <c r="I1626" s="123">
        <v>21796969.600000001</v>
      </c>
      <c r="J1626" s="223" t="s">
        <v>8177</v>
      </c>
      <c r="K1626" s="578" t="s">
        <v>1568</v>
      </c>
      <c r="L1626" s="340"/>
    </row>
    <row r="1627" spans="1:12" ht="78.75" x14ac:dyDescent="0.25">
      <c r="A1627" s="580">
        <v>1619</v>
      </c>
      <c r="B1627" s="700">
        <v>215</v>
      </c>
      <c r="C1627" s="701" t="s">
        <v>8178</v>
      </c>
      <c r="D1627" s="578" t="s">
        <v>8179</v>
      </c>
      <c r="E1627" s="578" t="s">
        <v>8180</v>
      </c>
      <c r="F1627" s="580">
        <v>1885.2</v>
      </c>
      <c r="G1627" s="702">
        <v>13846927.5</v>
      </c>
      <c r="H1627" s="702">
        <v>10091061.300000001</v>
      </c>
      <c r="I1627" s="123">
        <v>25995779.940000001</v>
      </c>
      <c r="J1627" s="223" t="s">
        <v>8181</v>
      </c>
      <c r="K1627" s="578" t="s">
        <v>1568</v>
      </c>
      <c r="L1627" s="578" t="s">
        <v>8182</v>
      </c>
    </row>
    <row r="1628" spans="1:12" ht="22.5" x14ac:dyDescent="0.25">
      <c r="A1628" s="580">
        <v>1620</v>
      </c>
      <c r="B1628" s="703">
        <v>1200002</v>
      </c>
      <c r="C1628" s="704" t="s">
        <v>8183</v>
      </c>
      <c r="D1628" s="578" t="s">
        <v>8184</v>
      </c>
      <c r="E1628" s="578"/>
      <c r="F1628" s="123"/>
      <c r="G1628" s="705">
        <v>44087.75</v>
      </c>
      <c r="H1628" s="705">
        <v>44087.75</v>
      </c>
      <c r="I1628" s="668"/>
      <c r="J1628" s="223"/>
      <c r="K1628" s="340"/>
      <c r="L1628" s="340"/>
    </row>
    <row r="1629" spans="1:12" ht="22.5" x14ac:dyDescent="0.25">
      <c r="A1629" s="580">
        <v>1621</v>
      </c>
      <c r="B1629" s="700">
        <v>1200001</v>
      </c>
      <c r="C1629" s="701" t="s">
        <v>8185</v>
      </c>
      <c r="D1629" s="578" t="s">
        <v>8175</v>
      </c>
      <c r="E1629" s="578"/>
      <c r="F1629" s="123"/>
      <c r="G1629" s="702">
        <v>209371.75</v>
      </c>
      <c r="H1629" s="702">
        <v>209371.75</v>
      </c>
      <c r="I1629" s="668"/>
      <c r="J1629" s="223"/>
      <c r="K1629" s="340"/>
      <c r="L1629" s="340"/>
    </row>
    <row r="1630" spans="1:12" ht="135" x14ac:dyDescent="0.25">
      <c r="A1630" s="580">
        <v>1622</v>
      </c>
      <c r="B1630" s="263" t="s">
        <v>8186</v>
      </c>
      <c r="C1630" s="283" t="s">
        <v>8187</v>
      </c>
      <c r="D1630" s="263" t="s">
        <v>8188</v>
      </c>
      <c r="E1630" s="578" t="s">
        <v>8189</v>
      </c>
      <c r="F1630" s="123">
        <v>29.9</v>
      </c>
      <c r="G1630" s="194">
        <v>136018</v>
      </c>
      <c r="H1630" s="194">
        <v>136018</v>
      </c>
      <c r="I1630" s="123">
        <v>337795.25</v>
      </c>
      <c r="J1630" s="585" t="s">
        <v>8190</v>
      </c>
      <c r="K1630" s="578" t="s">
        <v>1568</v>
      </c>
      <c r="L1630" s="145" t="s">
        <v>8191</v>
      </c>
    </row>
    <row r="1631" spans="1:12" ht="135" x14ac:dyDescent="0.25">
      <c r="A1631" s="580">
        <v>1623</v>
      </c>
      <c r="B1631" s="263" t="s">
        <v>8192</v>
      </c>
      <c r="C1631" s="283" t="s">
        <v>1600</v>
      </c>
      <c r="D1631" s="263" t="s">
        <v>8188</v>
      </c>
      <c r="E1631" s="578" t="s">
        <v>8193</v>
      </c>
      <c r="F1631" s="123">
        <v>89.7</v>
      </c>
      <c r="G1631" s="194">
        <v>408050</v>
      </c>
      <c r="H1631" s="194">
        <v>408050</v>
      </c>
      <c r="I1631" s="673">
        <v>1013385.75</v>
      </c>
      <c r="J1631" s="578" t="s">
        <v>8194</v>
      </c>
      <c r="K1631" s="578" t="s">
        <v>1568</v>
      </c>
      <c r="L1631" s="145" t="s">
        <v>8191</v>
      </c>
    </row>
    <row r="1632" spans="1:12" ht="101.25" x14ac:dyDescent="0.25">
      <c r="A1632" s="580">
        <v>1624</v>
      </c>
      <c r="B1632" s="263" t="s">
        <v>8195</v>
      </c>
      <c r="C1632" s="283" t="s">
        <v>8196</v>
      </c>
      <c r="D1632" s="263" t="s">
        <v>8188</v>
      </c>
      <c r="E1632" s="578" t="s">
        <v>8197</v>
      </c>
      <c r="F1632" s="123">
        <v>883</v>
      </c>
      <c r="G1632" s="194">
        <v>3893353.25</v>
      </c>
      <c r="H1632" s="194">
        <v>2772702.36</v>
      </c>
      <c r="I1632" s="673">
        <v>9150396.4900000002</v>
      </c>
      <c r="J1632" s="578" t="s">
        <v>8198</v>
      </c>
      <c r="K1632" s="578" t="s">
        <v>1568</v>
      </c>
      <c r="L1632" s="145" t="s">
        <v>8199</v>
      </c>
    </row>
    <row r="1633" spans="1:12" ht="101.25" x14ac:dyDescent="0.25">
      <c r="A1633" s="580">
        <v>1625</v>
      </c>
      <c r="B1633" s="263" t="s">
        <v>8200</v>
      </c>
      <c r="C1633" s="283" t="s">
        <v>8201</v>
      </c>
      <c r="D1633" s="263" t="s">
        <v>8202</v>
      </c>
      <c r="E1633" s="578" t="s">
        <v>8203</v>
      </c>
      <c r="F1633" s="123">
        <v>889.7</v>
      </c>
      <c r="G1633" s="194">
        <v>5391556</v>
      </c>
      <c r="H1633" s="194">
        <v>4392621.46</v>
      </c>
      <c r="I1633" s="123">
        <v>8724399.3399999999</v>
      </c>
      <c r="J1633" s="673" t="s">
        <v>8204</v>
      </c>
      <c r="K1633" s="578" t="s">
        <v>1568</v>
      </c>
      <c r="L1633" s="145" t="s">
        <v>8205</v>
      </c>
    </row>
    <row r="1634" spans="1:12" ht="135" x14ac:dyDescent="0.25">
      <c r="A1634" s="580">
        <v>1626</v>
      </c>
      <c r="B1634" s="263" t="s">
        <v>8206</v>
      </c>
      <c r="C1634" s="283" t="s">
        <v>8207</v>
      </c>
      <c r="D1634" s="263" t="s">
        <v>8202</v>
      </c>
      <c r="E1634" s="578" t="s">
        <v>8208</v>
      </c>
      <c r="F1634" s="123">
        <v>89.8</v>
      </c>
      <c r="G1634" s="194">
        <v>544185</v>
      </c>
      <c r="H1634" s="194">
        <v>446901</v>
      </c>
      <c r="I1634" s="123">
        <v>257720.19</v>
      </c>
      <c r="J1634" s="578" t="s">
        <v>8209</v>
      </c>
      <c r="K1634" s="578" t="s">
        <v>1568</v>
      </c>
      <c r="L1634" s="145" t="s">
        <v>8191</v>
      </c>
    </row>
    <row r="1635" spans="1:12" ht="101.25" x14ac:dyDescent="0.25">
      <c r="A1635" s="580">
        <v>1627</v>
      </c>
      <c r="B1635" s="263" t="s">
        <v>8210</v>
      </c>
      <c r="C1635" s="283" t="s">
        <v>8211</v>
      </c>
      <c r="D1635" s="263" t="s">
        <v>8212</v>
      </c>
      <c r="E1635" s="578" t="s">
        <v>8213</v>
      </c>
      <c r="F1635" s="123">
        <v>1133.9000000000001</v>
      </c>
      <c r="G1635" s="194">
        <v>6411860</v>
      </c>
      <c r="H1635" s="194">
        <v>4637485.5999999996</v>
      </c>
      <c r="I1635" s="673">
        <v>13083246.9</v>
      </c>
      <c r="J1635" s="578" t="s">
        <v>8214</v>
      </c>
      <c r="K1635" s="578" t="s">
        <v>1568</v>
      </c>
      <c r="L1635" s="145" t="s">
        <v>8215</v>
      </c>
    </row>
    <row r="1636" spans="1:12" ht="101.25" x14ac:dyDescent="0.25">
      <c r="A1636" s="580">
        <v>1628</v>
      </c>
      <c r="B1636" s="263" t="s">
        <v>8216</v>
      </c>
      <c r="C1636" s="283" t="s">
        <v>8217</v>
      </c>
      <c r="D1636" s="263" t="s">
        <v>8218</v>
      </c>
      <c r="E1636" s="578" t="s">
        <v>8219</v>
      </c>
      <c r="F1636" s="123">
        <v>1582.7</v>
      </c>
      <c r="G1636" s="194">
        <v>7364371</v>
      </c>
      <c r="H1636" s="194">
        <v>6879815.1100000003</v>
      </c>
      <c r="I1636" s="673">
        <v>20490727.25</v>
      </c>
      <c r="J1636" s="578" t="s">
        <v>8220</v>
      </c>
      <c r="K1636" s="578" t="s">
        <v>1568</v>
      </c>
      <c r="L1636" s="145" t="s">
        <v>8221</v>
      </c>
    </row>
    <row r="1637" spans="1:12" ht="135" x14ac:dyDescent="0.25">
      <c r="A1637" s="580">
        <v>1629</v>
      </c>
      <c r="B1637" s="263" t="s">
        <v>8222</v>
      </c>
      <c r="C1637" s="262" t="s">
        <v>8223</v>
      </c>
      <c r="D1637" s="263" t="s">
        <v>8188</v>
      </c>
      <c r="E1637" s="70"/>
      <c r="F1637" s="123"/>
      <c r="G1637" s="194">
        <v>13580</v>
      </c>
      <c r="H1637" s="194">
        <v>13580</v>
      </c>
      <c r="I1637" s="668"/>
      <c r="J1637" s="223"/>
      <c r="K1637" s="578" t="s">
        <v>1568</v>
      </c>
      <c r="L1637" s="145" t="s">
        <v>8191</v>
      </c>
    </row>
    <row r="1638" spans="1:12" ht="135" x14ac:dyDescent="0.25">
      <c r="A1638" s="580">
        <v>1630</v>
      </c>
      <c r="B1638" s="263" t="s">
        <v>8224</v>
      </c>
      <c r="C1638" s="262" t="s">
        <v>8225</v>
      </c>
      <c r="D1638" s="263" t="s">
        <v>8188</v>
      </c>
      <c r="E1638" s="70"/>
      <c r="F1638" s="123"/>
      <c r="G1638" s="194">
        <v>89328.75</v>
      </c>
      <c r="H1638" s="194">
        <v>89328.75</v>
      </c>
      <c r="I1638" s="668"/>
      <c r="J1638" s="223"/>
      <c r="K1638" s="578" t="s">
        <v>1568</v>
      </c>
      <c r="L1638" s="145" t="s">
        <v>8191</v>
      </c>
    </row>
    <row r="1639" spans="1:12" ht="135" x14ac:dyDescent="0.25">
      <c r="A1639" s="580">
        <v>1631</v>
      </c>
      <c r="B1639" s="263" t="s">
        <v>8226</v>
      </c>
      <c r="C1639" s="262" t="s">
        <v>8227</v>
      </c>
      <c r="D1639" s="263" t="s">
        <v>8188</v>
      </c>
      <c r="E1639" s="70"/>
      <c r="F1639" s="123"/>
      <c r="G1639" s="194">
        <v>41048</v>
      </c>
      <c r="H1639" s="194">
        <v>41048</v>
      </c>
      <c r="I1639" s="668"/>
      <c r="J1639" s="223"/>
      <c r="K1639" s="578" t="s">
        <v>1568</v>
      </c>
      <c r="L1639" s="145" t="s">
        <v>8191</v>
      </c>
    </row>
    <row r="1640" spans="1:12" ht="135" x14ac:dyDescent="0.25">
      <c r="A1640" s="580">
        <v>1632</v>
      </c>
      <c r="B1640" s="263" t="s">
        <v>8228</v>
      </c>
      <c r="C1640" s="262" t="s">
        <v>8229</v>
      </c>
      <c r="D1640" s="263" t="s">
        <v>8188</v>
      </c>
      <c r="E1640" s="70"/>
      <c r="F1640" s="123"/>
      <c r="G1640" s="194">
        <v>109089.75</v>
      </c>
      <c r="H1640" s="194">
        <v>109089.75</v>
      </c>
      <c r="I1640" s="668"/>
      <c r="J1640" s="223"/>
      <c r="K1640" s="578" t="s">
        <v>1568</v>
      </c>
      <c r="L1640" s="145" t="s">
        <v>8191</v>
      </c>
    </row>
    <row r="1641" spans="1:12" ht="78.75" x14ac:dyDescent="0.25">
      <c r="A1641" s="580">
        <v>1633</v>
      </c>
      <c r="B1641" s="315" t="s">
        <v>8241</v>
      </c>
      <c r="C1641" s="706" t="s">
        <v>8242</v>
      </c>
      <c r="D1641" s="578" t="s">
        <v>8243</v>
      </c>
      <c r="E1641" s="578" t="s">
        <v>8244</v>
      </c>
      <c r="F1641" s="123">
        <v>3093.4</v>
      </c>
      <c r="G1641" s="707">
        <v>14856413.66</v>
      </c>
      <c r="H1641" s="708">
        <v>10143887.199999999</v>
      </c>
      <c r="I1641" s="123">
        <v>149146.73000000001</v>
      </c>
      <c r="J1641" s="578" t="s">
        <v>8245</v>
      </c>
      <c r="K1641" s="578" t="s">
        <v>1568</v>
      </c>
      <c r="L1641" s="340" t="s">
        <v>8265</v>
      </c>
    </row>
    <row r="1642" spans="1:12" ht="78.75" x14ac:dyDescent="0.25">
      <c r="A1642" s="580">
        <v>1634</v>
      </c>
      <c r="B1642" s="315" t="s">
        <v>8246</v>
      </c>
      <c r="C1642" s="706" t="s">
        <v>8247</v>
      </c>
      <c r="D1642" s="578" t="s">
        <v>8248</v>
      </c>
      <c r="E1642" s="578" t="s">
        <v>8249</v>
      </c>
      <c r="F1642" s="580">
        <v>1832.6</v>
      </c>
      <c r="G1642" s="707">
        <v>13088374</v>
      </c>
      <c r="H1642" s="708">
        <v>10711184.57</v>
      </c>
      <c r="I1642" s="123">
        <v>40737763.369999997</v>
      </c>
      <c r="J1642" s="673" t="s">
        <v>8250</v>
      </c>
      <c r="K1642" s="578" t="s">
        <v>1568</v>
      </c>
      <c r="L1642" s="340" t="s">
        <v>8266</v>
      </c>
    </row>
    <row r="1643" spans="1:12" ht="33.75" x14ac:dyDescent="0.25">
      <c r="A1643" s="580">
        <v>1635</v>
      </c>
      <c r="B1643" s="315" t="s">
        <v>8251</v>
      </c>
      <c r="C1643" s="706" t="s">
        <v>8252</v>
      </c>
      <c r="D1643" s="578" t="s">
        <v>8243</v>
      </c>
      <c r="E1643" s="578"/>
      <c r="F1643" s="123">
        <v>84.5</v>
      </c>
      <c r="G1643" s="707">
        <v>405821.09</v>
      </c>
      <c r="H1643" s="708">
        <v>277093.46999999997</v>
      </c>
      <c r="I1643" s="668"/>
      <c r="J1643" s="223"/>
      <c r="K1643" s="578" t="s">
        <v>1568</v>
      </c>
      <c r="L1643" s="340"/>
    </row>
    <row r="1644" spans="1:12" ht="56.25" x14ac:dyDescent="0.25">
      <c r="A1644" s="580">
        <v>1636</v>
      </c>
      <c r="B1644" s="315" t="s">
        <v>8253</v>
      </c>
      <c r="C1644" s="133" t="s">
        <v>8254</v>
      </c>
      <c r="D1644" s="578" t="s">
        <v>8248</v>
      </c>
      <c r="E1644" s="578" t="s">
        <v>8255</v>
      </c>
      <c r="F1644" s="123">
        <v>172</v>
      </c>
      <c r="G1644" s="707">
        <v>1228428.5</v>
      </c>
      <c r="H1644" s="708">
        <v>1005308.16</v>
      </c>
      <c r="I1644" s="668"/>
      <c r="J1644" s="578" t="s">
        <v>8256</v>
      </c>
      <c r="K1644" s="578" t="s">
        <v>1568</v>
      </c>
      <c r="L1644" s="340"/>
    </row>
    <row r="1645" spans="1:12" ht="33.75" x14ac:dyDescent="0.25">
      <c r="A1645" s="580">
        <v>1637</v>
      </c>
      <c r="B1645" s="315" t="s">
        <v>8257</v>
      </c>
      <c r="C1645" s="133" t="s">
        <v>8258</v>
      </c>
      <c r="D1645" s="578" t="s">
        <v>8259</v>
      </c>
      <c r="E1645" s="578"/>
      <c r="F1645" s="123"/>
      <c r="G1645" s="707">
        <v>216853.37</v>
      </c>
      <c r="H1645" s="708">
        <v>57328.41</v>
      </c>
      <c r="I1645" s="668"/>
      <c r="J1645" s="223"/>
      <c r="K1645" s="578" t="s">
        <v>1568</v>
      </c>
      <c r="L1645" s="340"/>
    </row>
    <row r="1646" spans="1:12" ht="33.75" x14ac:dyDescent="0.25">
      <c r="A1646" s="580">
        <v>1638</v>
      </c>
      <c r="B1646" s="315" t="s">
        <v>8260</v>
      </c>
      <c r="C1646" s="133" t="s">
        <v>8258</v>
      </c>
      <c r="D1646" s="578" t="s">
        <v>8259</v>
      </c>
      <c r="E1646" s="578"/>
      <c r="F1646" s="123"/>
      <c r="G1646" s="707">
        <v>216853.37</v>
      </c>
      <c r="H1646" s="708">
        <v>57328.41</v>
      </c>
      <c r="I1646" s="668"/>
      <c r="J1646" s="223"/>
      <c r="K1646" s="578" t="s">
        <v>1568</v>
      </c>
      <c r="L1646" s="340"/>
    </row>
    <row r="1647" spans="1:12" ht="33.75" x14ac:dyDescent="0.25">
      <c r="A1647" s="580">
        <v>1639</v>
      </c>
      <c r="B1647" s="315" t="s">
        <v>8261</v>
      </c>
      <c r="C1647" s="133" t="s">
        <v>8258</v>
      </c>
      <c r="D1647" s="578" t="s">
        <v>8259</v>
      </c>
      <c r="E1647" s="578"/>
      <c r="F1647" s="123"/>
      <c r="G1647" s="707">
        <v>216853.37</v>
      </c>
      <c r="H1647" s="708">
        <v>57328.41</v>
      </c>
      <c r="I1647" s="668"/>
      <c r="J1647" s="223"/>
      <c r="K1647" s="578" t="s">
        <v>1568</v>
      </c>
      <c r="L1647" s="340"/>
    </row>
    <row r="1648" spans="1:12" ht="33.75" x14ac:dyDescent="0.25">
      <c r="A1648" s="580">
        <v>1640</v>
      </c>
      <c r="B1648" s="315" t="s">
        <v>8262</v>
      </c>
      <c r="C1648" s="133" t="s">
        <v>8258</v>
      </c>
      <c r="D1648" s="578" t="s">
        <v>8259</v>
      </c>
      <c r="E1648" s="578"/>
      <c r="F1648" s="123"/>
      <c r="G1648" s="707">
        <v>216853.37</v>
      </c>
      <c r="H1648" s="708">
        <v>57328.41</v>
      </c>
      <c r="I1648" s="668"/>
      <c r="J1648" s="223"/>
      <c r="K1648" s="578" t="s">
        <v>1568</v>
      </c>
      <c r="L1648" s="340"/>
    </row>
    <row r="1649" spans="1:12" ht="33.75" x14ac:dyDescent="0.25">
      <c r="A1649" s="580">
        <v>1641</v>
      </c>
      <c r="B1649" s="315" t="s">
        <v>8263</v>
      </c>
      <c r="C1649" s="133" t="s">
        <v>8258</v>
      </c>
      <c r="D1649" s="578" t="s">
        <v>8264</v>
      </c>
      <c r="E1649" s="578"/>
      <c r="F1649" s="123"/>
      <c r="G1649" s="707">
        <v>216855.49</v>
      </c>
      <c r="H1649" s="708">
        <v>57328.89</v>
      </c>
      <c r="I1649" s="668"/>
      <c r="J1649" s="223"/>
      <c r="K1649" s="578" t="s">
        <v>1568</v>
      </c>
      <c r="L1649" s="340"/>
    </row>
    <row r="1650" spans="1:12" ht="90" x14ac:dyDescent="0.25">
      <c r="A1650" s="580">
        <v>1642</v>
      </c>
      <c r="B1650" s="709" t="s">
        <v>8167</v>
      </c>
      <c r="C1650" s="133" t="s">
        <v>8267</v>
      </c>
      <c r="D1650" s="145" t="s">
        <v>47368</v>
      </c>
      <c r="E1650" s="578" t="s">
        <v>8268</v>
      </c>
      <c r="F1650" s="123">
        <v>1405</v>
      </c>
      <c r="G1650" s="194">
        <v>13751130.75</v>
      </c>
      <c r="H1650" s="194">
        <v>8092933.5700000003</v>
      </c>
      <c r="I1650" s="123">
        <v>10817032.800000001</v>
      </c>
      <c r="J1650" s="340" t="s">
        <v>8269</v>
      </c>
      <c r="K1650" s="578" t="s">
        <v>1568</v>
      </c>
      <c r="L1650" s="340" t="s">
        <v>8270</v>
      </c>
    </row>
    <row r="1651" spans="1:12" ht="90" x14ac:dyDescent="0.25">
      <c r="A1651" s="580">
        <v>1643</v>
      </c>
      <c r="B1651" s="556" t="s">
        <v>8271</v>
      </c>
      <c r="C1651" s="133" t="s">
        <v>8272</v>
      </c>
      <c r="D1651" s="145" t="s">
        <v>8273</v>
      </c>
      <c r="E1651" s="578" t="s">
        <v>8274</v>
      </c>
      <c r="F1651" s="123">
        <v>2146.1999999999998</v>
      </c>
      <c r="G1651" s="194">
        <v>11767972</v>
      </c>
      <c r="H1651" s="194">
        <v>6956954.2999999998</v>
      </c>
      <c r="I1651" s="123">
        <v>56713442.310000002</v>
      </c>
      <c r="J1651" s="710" t="s">
        <v>8275</v>
      </c>
      <c r="K1651" s="578" t="s">
        <v>1568</v>
      </c>
      <c r="L1651" s="340" t="s">
        <v>8276</v>
      </c>
    </row>
    <row r="1652" spans="1:12" ht="90" x14ac:dyDescent="0.25">
      <c r="A1652" s="580">
        <v>1644</v>
      </c>
      <c r="B1652" s="556" t="s">
        <v>8277</v>
      </c>
      <c r="C1652" s="133" t="s">
        <v>8278</v>
      </c>
      <c r="D1652" s="145" t="s">
        <v>8273</v>
      </c>
      <c r="E1652" s="578" t="s">
        <v>8279</v>
      </c>
      <c r="F1652" s="123">
        <v>175.3</v>
      </c>
      <c r="G1652" s="194">
        <v>961199</v>
      </c>
      <c r="H1652" s="194">
        <v>568302.4</v>
      </c>
      <c r="I1652" s="123">
        <v>1197882.75</v>
      </c>
      <c r="J1652" s="578" t="s">
        <v>8280</v>
      </c>
      <c r="K1652" s="578" t="s">
        <v>1568</v>
      </c>
      <c r="L1652" s="340" t="s">
        <v>8281</v>
      </c>
    </row>
    <row r="1653" spans="1:12" ht="56.25" x14ac:dyDescent="0.25">
      <c r="A1653" s="580">
        <v>1645</v>
      </c>
      <c r="B1653" s="709" t="s">
        <v>112</v>
      </c>
      <c r="C1653" s="133" t="s">
        <v>47369</v>
      </c>
      <c r="D1653" s="145" t="s">
        <v>47370</v>
      </c>
      <c r="E1653" s="578" t="s">
        <v>8079</v>
      </c>
      <c r="F1653" s="592">
        <v>2098.9</v>
      </c>
      <c r="G1653" s="194">
        <v>28054139.75</v>
      </c>
      <c r="H1653" s="194">
        <v>12810523.789999999</v>
      </c>
      <c r="I1653" s="123">
        <v>42949357.32</v>
      </c>
      <c r="J1653" s="682" t="s">
        <v>47371</v>
      </c>
      <c r="K1653" s="578" t="s">
        <v>1568</v>
      </c>
      <c r="L1653" s="556" t="s">
        <v>47372</v>
      </c>
    </row>
    <row r="1654" spans="1:12" ht="56.25" x14ac:dyDescent="0.25">
      <c r="A1654" s="580">
        <v>1646</v>
      </c>
      <c r="B1654" s="709" t="s">
        <v>8080</v>
      </c>
      <c r="C1654" s="133" t="s">
        <v>8081</v>
      </c>
      <c r="D1654" s="145" t="s">
        <v>47370</v>
      </c>
      <c r="G1654" s="194">
        <v>45778.25</v>
      </c>
      <c r="H1654" s="194">
        <v>45778.25</v>
      </c>
      <c r="K1654" s="578" t="s">
        <v>1568</v>
      </c>
      <c r="L1654" s="556" t="s">
        <v>47372</v>
      </c>
    </row>
    <row r="1655" spans="1:12" ht="56.25" x14ac:dyDescent="0.25">
      <c r="A1655" s="580">
        <v>1647</v>
      </c>
      <c r="B1655" s="709">
        <v>71000000375</v>
      </c>
      <c r="C1655" s="45" t="s">
        <v>8082</v>
      </c>
      <c r="D1655" s="145" t="s">
        <v>47370</v>
      </c>
      <c r="G1655" s="194">
        <v>285000</v>
      </c>
      <c r="H1655" s="194">
        <v>102916.45</v>
      </c>
      <c r="K1655" s="578" t="s">
        <v>1568</v>
      </c>
      <c r="L1655" s="556" t="s">
        <v>47372</v>
      </c>
    </row>
    <row r="1656" spans="1:12" ht="123.75" x14ac:dyDescent="0.25">
      <c r="A1656" s="580">
        <v>1648</v>
      </c>
      <c r="B1656" s="711" t="s">
        <v>8068</v>
      </c>
      <c r="C1656" s="576" t="s">
        <v>8621</v>
      </c>
      <c r="D1656" s="712" t="s">
        <v>8622</v>
      </c>
      <c r="E1656" s="578" t="s">
        <v>8623</v>
      </c>
      <c r="F1656" s="713">
        <v>2018.2</v>
      </c>
      <c r="G1656" s="714">
        <v>16110738.9</v>
      </c>
      <c r="H1656" s="248">
        <f>8860902.8+33564.04*3+33564.61*3+100692.12+33564.04*3</f>
        <v>9263672.9899999984</v>
      </c>
      <c r="I1656" s="123">
        <v>30243615.010000002</v>
      </c>
      <c r="J1656" s="578" t="s">
        <v>8624</v>
      </c>
      <c r="K1656" s="578" t="s">
        <v>1568</v>
      </c>
      <c r="L1656" s="576" t="s">
        <v>8625</v>
      </c>
    </row>
    <row r="1657" spans="1:12" ht="112.5" x14ac:dyDescent="0.25">
      <c r="A1657" s="580">
        <v>1649</v>
      </c>
      <c r="B1657" s="711" t="s">
        <v>8136</v>
      </c>
      <c r="C1657" s="576" t="s">
        <v>8626</v>
      </c>
      <c r="D1657" s="712" t="s">
        <v>8622</v>
      </c>
      <c r="E1657" s="578" t="s">
        <v>8627</v>
      </c>
      <c r="F1657" s="713">
        <v>103</v>
      </c>
      <c r="G1657" s="714">
        <v>822220.85</v>
      </c>
      <c r="H1657" s="248">
        <f>452221.28+1712.96*3+1712.39*3+5138.88+1712.96*3</f>
        <v>472775.09</v>
      </c>
      <c r="I1657" s="123">
        <v>1294212.51</v>
      </c>
      <c r="J1657" s="673" t="s">
        <v>8628</v>
      </c>
      <c r="K1657" s="578" t="s">
        <v>1568</v>
      </c>
      <c r="L1657" s="577" t="s">
        <v>8629</v>
      </c>
    </row>
    <row r="1658" spans="1:12" ht="146.25" x14ac:dyDescent="0.25">
      <c r="A1658" s="580">
        <v>1650</v>
      </c>
      <c r="B1658" s="711" t="s">
        <v>8630</v>
      </c>
      <c r="C1658" s="576" t="s">
        <v>8621</v>
      </c>
      <c r="D1658" s="712" t="s">
        <v>8631</v>
      </c>
      <c r="E1658" s="578" t="s">
        <v>8632</v>
      </c>
      <c r="F1658" s="713">
        <v>2356.3000000000002</v>
      </c>
      <c r="G1658" s="714">
        <v>23479815.25</v>
      </c>
      <c r="H1658" s="248">
        <f>21467865.88+48916.28*3+48916.28*3+146748.84+48916.28*3</f>
        <v>22054861.239999998</v>
      </c>
      <c r="I1658" s="123">
        <v>61698301.719999999</v>
      </c>
      <c r="J1658" s="578" t="s">
        <v>8633</v>
      </c>
      <c r="K1658" s="578" t="s">
        <v>1568</v>
      </c>
      <c r="L1658" s="576" t="s">
        <v>8634</v>
      </c>
    </row>
    <row r="1659" spans="1:12" ht="146.25" x14ac:dyDescent="0.25">
      <c r="A1659" s="580">
        <v>1651</v>
      </c>
      <c r="B1659" s="711" t="s">
        <v>8635</v>
      </c>
      <c r="C1659" s="577" t="s">
        <v>8636</v>
      </c>
      <c r="D1659" s="712" t="s">
        <v>8631</v>
      </c>
      <c r="E1659" s="578" t="s">
        <v>8637</v>
      </c>
      <c r="F1659" s="715">
        <v>68.7</v>
      </c>
      <c r="G1659" s="714">
        <v>684575</v>
      </c>
      <c r="H1659" s="248">
        <f>625914.8+1426.2*3+1426.2*3+4278.6+1426.2*3</f>
        <v>643029.19999999995</v>
      </c>
      <c r="I1659" s="123">
        <v>832237.3</v>
      </c>
      <c r="J1659" s="578" t="s">
        <v>8638</v>
      </c>
      <c r="K1659" s="578" t="s">
        <v>1568</v>
      </c>
      <c r="L1659" s="576" t="s">
        <v>8639</v>
      </c>
    </row>
    <row r="1660" spans="1:12" ht="78.75" x14ac:dyDescent="0.25">
      <c r="A1660" s="580">
        <v>1652</v>
      </c>
      <c r="B1660" s="716" t="s">
        <v>8979</v>
      </c>
      <c r="C1660" s="717" t="s">
        <v>8980</v>
      </c>
      <c r="D1660" s="578" t="s">
        <v>8981</v>
      </c>
      <c r="E1660" s="578" t="s">
        <v>8982</v>
      </c>
      <c r="F1660" s="580">
        <v>4034.6</v>
      </c>
      <c r="G1660" s="592">
        <v>24706102.75</v>
      </c>
      <c r="H1660" s="592">
        <v>11314957.98</v>
      </c>
      <c r="I1660" s="123">
        <v>105643580.23999999</v>
      </c>
      <c r="J1660" s="673" t="s">
        <v>8983</v>
      </c>
      <c r="K1660" s="578" t="s">
        <v>1568</v>
      </c>
      <c r="L1660" s="718" t="s">
        <v>8984</v>
      </c>
    </row>
    <row r="1661" spans="1:12" ht="78.75" x14ac:dyDescent="0.25">
      <c r="A1661" s="580">
        <v>1653</v>
      </c>
      <c r="B1661" s="716" t="s">
        <v>8985</v>
      </c>
      <c r="C1661" s="133" t="s">
        <v>8986</v>
      </c>
      <c r="D1661" s="578" t="s">
        <v>8987</v>
      </c>
      <c r="E1661" s="578" t="s">
        <v>8988</v>
      </c>
      <c r="F1661" s="580">
        <v>2589.1999999999998</v>
      </c>
      <c r="G1661" s="592">
        <v>34557292</v>
      </c>
      <c r="H1661" s="592">
        <v>32608593.359999999</v>
      </c>
      <c r="I1661" s="673">
        <v>67796648.480000004</v>
      </c>
      <c r="J1661" s="578" t="s">
        <v>8989</v>
      </c>
      <c r="K1661" s="578" t="s">
        <v>1568</v>
      </c>
      <c r="L1661" s="718" t="s">
        <v>8990</v>
      </c>
    </row>
    <row r="1662" spans="1:12" ht="78.75" x14ac:dyDescent="0.25">
      <c r="A1662" s="580">
        <v>1654</v>
      </c>
      <c r="B1662" s="716" t="s">
        <v>8253</v>
      </c>
      <c r="C1662" s="133" t="s">
        <v>8991</v>
      </c>
      <c r="D1662" s="578" t="s">
        <v>8987</v>
      </c>
      <c r="E1662" s="578" t="s">
        <v>8992</v>
      </c>
      <c r="F1662" s="123">
        <v>109.9</v>
      </c>
      <c r="G1662" s="592">
        <v>672199.5</v>
      </c>
      <c r="H1662" s="592">
        <v>672199.5</v>
      </c>
      <c r="I1662" s="123">
        <v>2877665.56</v>
      </c>
      <c r="J1662" s="578" t="s">
        <v>8993</v>
      </c>
      <c r="K1662" s="578" t="s">
        <v>1568</v>
      </c>
      <c r="L1662" s="718" t="s">
        <v>8994</v>
      </c>
    </row>
    <row r="1663" spans="1:12" ht="78.75" x14ac:dyDescent="0.25">
      <c r="A1663" s="580">
        <v>1655</v>
      </c>
      <c r="B1663" s="315" t="s">
        <v>9385</v>
      </c>
      <c r="C1663" s="133" t="s">
        <v>9386</v>
      </c>
      <c r="D1663" s="674" t="s">
        <v>9387</v>
      </c>
      <c r="E1663" s="578" t="s">
        <v>9388</v>
      </c>
      <c r="F1663" s="123">
        <v>2778.6</v>
      </c>
      <c r="G1663" s="194">
        <v>20342325.559999999</v>
      </c>
      <c r="H1663" s="194">
        <f>9285808.23+101712.18+101712.18+101712.18+101712.18</f>
        <v>9692656.9499999993</v>
      </c>
      <c r="I1663" s="673">
        <v>37006256.170000002</v>
      </c>
      <c r="J1663" s="578" t="s">
        <v>9389</v>
      </c>
      <c r="K1663" s="578" t="s">
        <v>1568</v>
      </c>
      <c r="L1663" s="223" t="s">
        <v>9390</v>
      </c>
    </row>
    <row r="1664" spans="1:12" ht="56.25" x14ac:dyDescent="0.25">
      <c r="A1664" s="580">
        <v>1656</v>
      </c>
      <c r="B1664" s="315" t="s">
        <v>9385</v>
      </c>
      <c r="C1664" s="133" t="s">
        <v>9391</v>
      </c>
      <c r="D1664" s="674" t="s">
        <v>9387</v>
      </c>
      <c r="E1664" s="578" t="s">
        <v>9392</v>
      </c>
      <c r="F1664" s="123">
        <v>27.4</v>
      </c>
      <c r="G1664" s="194">
        <v>200597.32</v>
      </c>
      <c r="H1664" s="194">
        <f>91568.09+1002.84+1002.84+1002.84+1002.84</f>
        <v>95579.449999999983</v>
      </c>
      <c r="I1664" s="123">
        <v>364921.69</v>
      </c>
      <c r="J1664" s="578" t="s">
        <v>9393</v>
      </c>
      <c r="K1664" s="578" t="s">
        <v>1568</v>
      </c>
      <c r="L1664" s="340"/>
    </row>
    <row r="1665" spans="1:12" ht="56.25" x14ac:dyDescent="0.25">
      <c r="A1665" s="580">
        <v>1657</v>
      </c>
      <c r="B1665" s="315" t="s">
        <v>9385</v>
      </c>
      <c r="C1665" s="133" t="s">
        <v>9391</v>
      </c>
      <c r="D1665" s="674" t="s">
        <v>9394</v>
      </c>
      <c r="E1665" s="578" t="s">
        <v>9395</v>
      </c>
      <c r="F1665" s="123">
        <v>75.8</v>
      </c>
      <c r="G1665" s="194">
        <v>554937.12</v>
      </c>
      <c r="H1665" s="194">
        <f>253331.48+2774.28+2774.28+2774.28+2774.28</f>
        <v>264428.60000000003</v>
      </c>
      <c r="I1665" s="123">
        <v>359054.68</v>
      </c>
      <c r="J1665" s="578" t="s">
        <v>9396</v>
      </c>
      <c r="K1665" s="578" t="s">
        <v>1568</v>
      </c>
      <c r="L1665" s="340"/>
    </row>
    <row r="1666" spans="1:12" ht="78.75" x14ac:dyDescent="0.25">
      <c r="A1666" s="580">
        <v>1658</v>
      </c>
      <c r="B1666" s="315" t="s">
        <v>9397</v>
      </c>
      <c r="C1666" s="133" t="s">
        <v>9398</v>
      </c>
      <c r="D1666" s="674" t="s">
        <v>9399</v>
      </c>
      <c r="E1666" s="578" t="s">
        <v>9400</v>
      </c>
      <c r="F1666" s="123">
        <v>1483</v>
      </c>
      <c r="G1666" s="194">
        <v>14404182.07</v>
      </c>
      <c r="H1666" s="194">
        <f>12671117.2+36010.62+36010.62+36010.62+36010.62</f>
        <v>12815159.679999996</v>
      </c>
      <c r="I1666" s="123">
        <v>9107770.3499999996</v>
      </c>
      <c r="J1666" s="585" t="s">
        <v>9401</v>
      </c>
      <c r="K1666" s="578" t="s">
        <v>1568</v>
      </c>
      <c r="L1666" s="340" t="s">
        <v>9402</v>
      </c>
    </row>
    <row r="1667" spans="1:12" ht="56.25" x14ac:dyDescent="0.25">
      <c r="A1667" s="580">
        <v>1659</v>
      </c>
      <c r="B1667" s="315" t="s">
        <v>9397</v>
      </c>
      <c r="C1667" s="133" t="s">
        <v>9403</v>
      </c>
      <c r="D1667" s="674" t="s">
        <v>9399</v>
      </c>
      <c r="E1667" s="578" t="s">
        <v>31912</v>
      </c>
      <c r="F1667" s="123">
        <v>74.8</v>
      </c>
      <c r="G1667" s="194">
        <v>726522.68</v>
      </c>
      <c r="H1667" s="194">
        <f>676936.24+1816.14+1816.14+1816.14+1816.14</f>
        <v>684200.8</v>
      </c>
      <c r="I1667" s="668"/>
      <c r="J1667" s="223"/>
      <c r="K1667" s="578" t="s">
        <v>1568</v>
      </c>
      <c r="L1667" s="340"/>
    </row>
    <row r="1668" spans="1:12" ht="78.75" x14ac:dyDescent="0.25">
      <c r="A1668" s="580">
        <v>1660</v>
      </c>
      <c r="B1668" s="315" t="s">
        <v>9404</v>
      </c>
      <c r="C1668" s="133" t="s">
        <v>9405</v>
      </c>
      <c r="D1668" s="674" t="s">
        <v>9406</v>
      </c>
      <c r="E1668" s="578" t="s">
        <v>9407</v>
      </c>
      <c r="F1668" s="123">
        <v>1419.7</v>
      </c>
      <c r="G1668" s="194">
        <v>7240441.3200000003</v>
      </c>
      <c r="H1668" s="194">
        <f>1665243.41+18101.1+18101.1+18101.1+18101.1</f>
        <v>1737647.8100000003</v>
      </c>
      <c r="I1668" s="123">
        <v>10880878.939999999</v>
      </c>
      <c r="J1668" s="578" t="s">
        <v>9408</v>
      </c>
      <c r="K1668" s="578" t="s">
        <v>1568</v>
      </c>
      <c r="L1668" s="340" t="s">
        <v>9409</v>
      </c>
    </row>
    <row r="1669" spans="1:12" ht="56.25" x14ac:dyDescent="0.25">
      <c r="A1669" s="580">
        <v>1661</v>
      </c>
      <c r="B1669" s="315" t="s">
        <v>9404</v>
      </c>
      <c r="C1669" s="133" t="s">
        <v>9410</v>
      </c>
      <c r="D1669" s="674" t="s">
        <v>9406</v>
      </c>
      <c r="E1669" s="578" t="s">
        <v>9411</v>
      </c>
      <c r="F1669" s="123">
        <v>78.599999999999994</v>
      </c>
      <c r="G1669" s="194">
        <v>400858.43</v>
      </c>
      <c r="H1669" s="194">
        <f>92193.79+1002.15+1002.15+1002.15+1002.15</f>
        <v>96202.38999999997</v>
      </c>
      <c r="I1669" s="668"/>
      <c r="J1669" s="223"/>
      <c r="K1669" s="340"/>
      <c r="L1669" s="340"/>
    </row>
    <row r="1670" spans="1:12" ht="56.25" x14ac:dyDescent="0.25">
      <c r="A1670" s="580">
        <v>1662</v>
      </c>
      <c r="B1670" s="556" t="s">
        <v>10345</v>
      </c>
      <c r="C1670" s="133" t="s">
        <v>10346</v>
      </c>
      <c r="D1670" s="556" t="s">
        <v>10347</v>
      </c>
      <c r="E1670" s="578" t="s">
        <v>10348</v>
      </c>
      <c r="F1670" s="123">
        <v>569.79999999999995</v>
      </c>
      <c r="G1670" s="719">
        <v>5193941.25</v>
      </c>
      <c r="H1670" s="720">
        <v>2904069.19</v>
      </c>
      <c r="I1670" s="673">
        <v>8546715.0999999996</v>
      </c>
      <c r="J1670" s="340" t="s">
        <v>10349</v>
      </c>
      <c r="K1670" s="340"/>
      <c r="L1670" s="340" t="s">
        <v>10350</v>
      </c>
    </row>
    <row r="1671" spans="1:12" ht="45" x14ac:dyDescent="0.25">
      <c r="A1671" s="580">
        <v>1663</v>
      </c>
      <c r="B1671" s="556" t="s">
        <v>10351</v>
      </c>
      <c r="C1671" s="133" t="s">
        <v>10352</v>
      </c>
      <c r="D1671" s="556" t="s">
        <v>10353</v>
      </c>
      <c r="E1671" s="145"/>
      <c r="F1671" s="123">
        <v>333.2</v>
      </c>
      <c r="G1671" s="719">
        <v>64802.5</v>
      </c>
      <c r="H1671" s="720">
        <v>64802.5</v>
      </c>
      <c r="I1671" s="668"/>
      <c r="J1671" s="223"/>
      <c r="K1671" s="340"/>
      <c r="L1671" s="340"/>
    </row>
    <row r="1672" spans="1:12" ht="78.75" x14ac:dyDescent="0.25">
      <c r="A1672" s="580">
        <v>1664</v>
      </c>
      <c r="B1672" s="721">
        <v>410126041286</v>
      </c>
      <c r="C1672" s="133" t="s">
        <v>10354</v>
      </c>
      <c r="D1672" s="556" t="s">
        <v>10355</v>
      </c>
      <c r="E1672" s="578" t="s">
        <v>10356</v>
      </c>
      <c r="F1672" s="123">
        <v>1613.9</v>
      </c>
      <c r="G1672" s="719">
        <v>105779741</v>
      </c>
      <c r="H1672" s="720">
        <v>2442704.88</v>
      </c>
      <c r="I1672" s="123">
        <v>25034187.379999999</v>
      </c>
      <c r="J1672" s="223" t="s">
        <v>10357</v>
      </c>
      <c r="K1672" s="578" t="s">
        <v>1568</v>
      </c>
      <c r="L1672" s="340" t="s">
        <v>10358</v>
      </c>
    </row>
    <row r="1673" spans="1:12" x14ac:dyDescent="0.25">
      <c r="A1673" s="580">
        <v>1665</v>
      </c>
      <c r="B1673" s="721">
        <v>410112101212</v>
      </c>
      <c r="C1673" s="133" t="s">
        <v>10359</v>
      </c>
      <c r="D1673" s="556" t="s">
        <v>10360</v>
      </c>
      <c r="E1673" s="145"/>
      <c r="F1673" s="123"/>
      <c r="G1673" s="719">
        <v>199514.67</v>
      </c>
      <c r="H1673" s="720">
        <v>15517.88</v>
      </c>
      <c r="I1673" s="668"/>
      <c r="J1673" s="223"/>
      <c r="K1673" s="340"/>
      <c r="L1673" s="340"/>
    </row>
    <row r="1674" spans="1:12" x14ac:dyDescent="0.25">
      <c r="A1674" s="580">
        <v>1666</v>
      </c>
      <c r="B1674" s="721">
        <v>410112101213</v>
      </c>
      <c r="C1674" s="133" t="s">
        <v>10359</v>
      </c>
      <c r="D1674" s="556" t="s">
        <v>10360</v>
      </c>
      <c r="E1674" s="145"/>
      <c r="F1674" s="123"/>
      <c r="G1674" s="719">
        <v>199514.67</v>
      </c>
      <c r="H1674" s="720">
        <v>15517.88</v>
      </c>
      <c r="I1674" s="668"/>
      <c r="J1674" s="223"/>
      <c r="K1674" s="340"/>
      <c r="L1674" s="340"/>
    </row>
    <row r="1675" spans="1:12" x14ac:dyDescent="0.25">
      <c r="A1675" s="580">
        <v>1667</v>
      </c>
      <c r="B1675" s="721">
        <v>410112101214</v>
      </c>
      <c r="C1675" s="133" t="s">
        <v>10359</v>
      </c>
      <c r="D1675" s="556" t="s">
        <v>10360</v>
      </c>
      <c r="E1675" s="145"/>
      <c r="F1675" s="123"/>
      <c r="G1675" s="719">
        <v>199514.67</v>
      </c>
      <c r="H1675" s="720">
        <v>15517.88</v>
      </c>
      <c r="I1675" s="668"/>
      <c r="J1675" s="223"/>
      <c r="K1675" s="340"/>
      <c r="L1675" s="340"/>
    </row>
    <row r="1676" spans="1:12" x14ac:dyDescent="0.25">
      <c r="A1676" s="580">
        <v>1668</v>
      </c>
      <c r="B1676" s="721">
        <v>410112101215</v>
      </c>
      <c r="C1676" s="133" t="s">
        <v>10359</v>
      </c>
      <c r="D1676" s="556" t="s">
        <v>10360</v>
      </c>
      <c r="E1676" s="145"/>
      <c r="F1676" s="123"/>
      <c r="G1676" s="719">
        <v>199514.68</v>
      </c>
      <c r="H1676" s="720">
        <v>15517.88</v>
      </c>
      <c r="I1676" s="668"/>
      <c r="J1676" s="223"/>
      <c r="K1676" s="340"/>
      <c r="L1676" s="340"/>
    </row>
    <row r="1677" spans="1:12" ht="56.25" x14ac:dyDescent="0.25">
      <c r="A1677" s="580">
        <v>1669</v>
      </c>
      <c r="B1677" s="721">
        <v>410112101216</v>
      </c>
      <c r="C1677" s="133" t="s">
        <v>10361</v>
      </c>
      <c r="D1677" s="556" t="s">
        <v>10347</v>
      </c>
      <c r="E1677" s="578" t="s">
        <v>10362</v>
      </c>
      <c r="F1677" s="123">
        <v>32.799999999999997</v>
      </c>
      <c r="G1677" s="719">
        <v>298985</v>
      </c>
      <c r="H1677" s="720">
        <v>167171.07999999999</v>
      </c>
      <c r="I1677" s="123">
        <v>164061.9</v>
      </c>
      <c r="J1677" s="578" t="s">
        <v>10363</v>
      </c>
      <c r="K1677" s="578" t="s">
        <v>1568</v>
      </c>
      <c r="L1677" s="340" t="s">
        <v>10364</v>
      </c>
    </row>
    <row r="1678" spans="1:12" ht="135" x14ac:dyDescent="0.25">
      <c r="A1678" s="580">
        <v>1670</v>
      </c>
      <c r="B1678" s="721"/>
      <c r="C1678" s="133" t="s">
        <v>10365</v>
      </c>
      <c r="D1678" s="556" t="s">
        <v>10366</v>
      </c>
      <c r="E1678" s="578" t="s">
        <v>10370</v>
      </c>
      <c r="F1678" s="123">
        <v>4576.13</v>
      </c>
      <c r="G1678" s="722">
        <v>979749.43</v>
      </c>
      <c r="H1678" s="723">
        <v>0</v>
      </c>
      <c r="I1678" s="278">
        <v>979749.43</v>
      </c>
      <c r="J1678" s="223" t="s">
        <v>10371</v>
      </c>
      <c r="K1678" s="578"/>
      <c r="L1678" s="340"/>
    </row>
    <row r="1679" spans="1:12" ht="135" x14ac:dyDescent="0.25">
      <c r="A1679" s="580">
        <v>1671</v>
      </c>
      <c r="B1679" s="721"/>
      <c r="C1679" s="133" t="s">
        <v>10367</v>
      </c>
      <c r="D1679" s="556" t="s">
        <v>10368</v>
      </c>
      <c r="E1679" s="340" t="s">
        <v>10369</v>
      </c>
      <c r="F1679" s="123">
        <v>6425.05</v>
      </c>
      <c r="G1679" s="722">
        <v>1375603.21</v>
      </c>
      <c r="H1679" s="723">
        <v>0</v>
      </c>
      <c r="I1679" s="278">
        <v>1375603.21</v>
      </c>
      <c r="J1679" s="340" t="s">
        <v>10372</v>
      </c>
      <c r="K1679" s="578"/>
      <c r="L1679" s="340"/>
    </row>
    <row r="1680" spans="1:12" ht="56.25" x14ac:dyDescent="0.25">
      <c r="A1680" s="580">
        <v>1672</v>
      </c>
      <c r="B1680" s="579" t="s">
        <v>10613</v>
      </c>
      <c r="C1680" s="133" t="s">
        <v>10614</v>
      </c>
      <c r="D1680" s="315" t="s">
        <v>10615</v>
      </c>
      <c r="E1680" s="578"/>
      <c r="F1680" s="123">
        <v>6108</v>
      </c>
      <c r="G1680" s="249">
        <v>124854810.5</v>
      </c>
      <c r="H1680" s="249">
        <v>42509149.43</v>
      </c>
    </row>
    <row r="1681" spans="1:12" ht="56.25" x14ac:dyDescent="0.25">
      <c r="A1681" s="580">
        <v>1673</v>
      </c>
      <c r="B1681" s="556" t="s">
        <v>10801</v>
      </c>
      <c r="C1681" s="133" t="s">
        <v>10802</v>
      </c>
      <c r="D1681" s="556" t="s">
        <v>10803</v>
      </c>
      <c r="E1681" s="578" t="s">
        <v>10804</v>
      </c>
      <c r="F1681" s="123">
        <v>8622.7999999999993</v>
      </c>
      <c r="G1681" s="123">
        <v>51773555.380000003</v>
      </c>
      <c r="H1681" s="724">
        <v>32944896.399999999</v>
      </c>
      <c r="I1681" s="123">
        <v>114841123.47</v>
      </c>
      <c r="J1681" s="578" t="s">
        <v>10805</v>
      </c>
      <c r="K1681" s="578" t="s">
        <v>1568</v>
      </c>
      <c r="L1681" s="340" t="s">
        <v>10806</v>
      </c>
    </row>
    <row r="1682" spans="1:12" ht="67.5" x14ac:dyDescent="0.25">
      <c r="A1682" s="580">
        <v>1674</v>
      </c>
      <c r="B1682" s="556" t="s">
        <v>10807</v>
      </c>
      <c r="C1682" s="133" t="s">
        <v>10808</v>
      </c>
      <c r="D1682" s="556" t="s">
        <v>10803</v>
      </c>
      <c r="E1682" s="578" t="s">
        <v>10809</v>
      </c>
      <c r="F1682" s="123">
        <v>262.10000000000002</v>
      </c>
      <c r="G1682" s="123">
        <v>47094.25</v>
      </c>
      <c r="H1682" s="724">
        <v>47094.25</v>
      </c>
      <c r="I1682" s="123">
        <v>4401701.46</v>
      </c>
      <c r="J1682" s="223"/>
      <c r="K1682" s="578" t="s">
        <v>1568</v>
      </c>
      <c r="L1682" s="340" t="s">
        <v>10810</v>
      </c>
    </row>
    <row r="1683" spans="1:12" ht="45" x14ac:dyDescent="0.25">
      <c r="A1683" s="580">
        <v>1675</v>
      </c>
      <c r="B1683" s="556" t="s">
        <v>10811</v>
      </c>
      <c r="C1683" s="133" t="s">
        <v>10812</v>
      </c>
      <c r="D1683" s="145" t="s">
        <v>10803</v>
      </c>
      <c r="E1683" s="145"/>
      <c r="F1683" s="123"/>
      <c r="G1683" s="123">
        <v>133714</v>
      </c>
      <c r="H1683" s="724">
        <v>133714</v>
      </c>
      <c r="I1683" s="668"/>
      <c r="J1683" s="223"/>
      <c r="K1683" s="340"/>
      <c r="L1683" s="340"/>
    </row>
    <row r="1684" spans="1:12" ht="56.25" x14ac:dyDescent="0.25">
      <c r="A1684" s="580">
        <v>1676</v>
      </c>
      <c r="B1684" s="197" t="s">
        <v>10813</v>
      </c>
      <c r="C1684" s="283" t="s">
        <v>10814</v>
      </c>
      <c r="D1684" s="197" t="s">
        <v>10815</v>
      </c>
      <c r="E1684" s="578" t="s">
        <v>10816</v>
      </c>
      <c r="F1684" s="123">
        <v>2258.3000000000002</v>
      </c>
      <c r="G1684" s="592">
        <v>28778692.41</v>
      </c>
      <c r="H1684" s="592">
        <v>12114673.699999999</v>
      </c>
      <c r="I1684" s="123">
        <v>17657326.579999998</v>
      </c>
      <c r="J1684" s="223" t="s">
        <v>10817</v>
      </c>
      <c r="K1684" s="578" t="s">
        <v>1568</v>
      </c>
      <c r="L1684" s="340" t="s">
        <v>10818</v>
      </c>
    </row>
    <row r="1685" spans="1:12" ht="33.75" x14ac:dyDescent="0.25">
      <c r="A1685" s="580">
        <v>1677</v>
      </c>
      <c r="B1685" s="197" t="s">
        <v>10819</v>
      </c>
      <c r="C1685" s="283" t="s">
        <v>10820</v>
      </c>
      <c r="D1685" s="197" t="s">
        <v>10815</v>
      </c>
      <c r="E1685" s="143"/>
      <c r="F1685" s="123"/>
      <c r="G1685" s="592">
        <v>80472</v>
      </c>
      <c r="H1685" s="592">
        <v>80472</v>
      </c>
      <c r="I1685" s="668"/>
      <c r="J1685" s="578"/>
      <c r="K1685" s="578" t="s">
        <v>1568</v>
      </c>
      <c r="L1685" s="340"/>
    </row>
    <row r="1686" spans="1:12" ht="56.25" x14ac:dyDescent="0.25">
      <c r="A1686" s="580">
        <v>1678</v>
      </c>
      <c r="B1686" s="197" t="s">
        <v>10821</v>
      </c>
      <c r="C1686" s="283" t="s">
        <v>10822</v>
      </c>
      <c r="D1686" s="197" t="s">
        <v>10815</v>
      </c>
      <c r="E1686" s="578" t="s">
        <v>10823</v>
      </c>
      <c r="F1686" s="123">
        <v>278.3</v>
      </c>
      <c r="G1686" s="592">
        <v>953613.5</v>
      </c>
      <c r="H1686" s="592">
        <v>820765.46</v>
      </c>
      <c r="I1686" s="123">
        <v>9157492.1400000006</v>
      </c>
      <c r="J1686" s="578" t="s">
        <v>10824</v>
      </c>
      <c r="K1686" s="578" t="s">
        <v>1568</v>
      </c>
      <c r="L1686" s="682" t="s">
        <v>10825</v>
      </c>
    </row>
    <row r="1687" spans="1:12" ht="78.75" x14ac:dyDescent="0.25">
      <c r="A1687" s="580">
        <v>1679</v>
      </c>
      <c r="B1687" s="246" t="s">
        <v>8216</v>
      </c>
      <c r="C1687" s="206" t="s">
        <v>12312</v>
      </c>
      <c r="D1687" s="578" t="s">
        <v>12313</v>
      </c>
      <c r="E1687" s="578" t="s">
        <v>12314</v>
      </c>
      <c r="F1687" s="123">
        <v>3392.7</v>
      </c>
      <c r="G1687" s="125">
        <v>13944726.25</v>
      </c>
      <c r="H1687" s="248">
        <v>10005753.890000001</v>
      </c>
      <c r="I1687" s="123">
        <v>31088344.120000001</v>
      </c>
      <c r="J1687" s="578" t="s">
        <v>12315</v>
      </c>
      <c r="K1687" s="578" t="s">
        <v>12316</v>
      </c>
      <c r="L1687" s="340" t="s">
        <v>12317</v>
      </c>
    </row>
    <row r="1688" spans="1:12" ht="56.25" x14ac:dyDescent="0.25">
      <c r="A1688" s="580">
        <v>1680</v>
      </c>
      <c r="B1688" s="246" t="s">
        <v>8192</v>
      </c>
      <c r="C1688" s="206" t="s">
        <v>12318</v>
      </c>
      <c r="D1688" s="578" t="s">
        <v>12319</v>
      </c>
      <c r="E1688" s="578" t="s">
        <v>12320</v>
      </c>
      <c r="F1688" s="123">
        <v>26.3</v>
      </c>
      <c r="G1688" s="125">
        <v>22895.25</v>
      </c>
      <c r="H1688" s="248">
        <v>22895.25</v>
      </c>
      <c r="I1688" s="673">
        <v>312958.43</v>
      </c>
      <c r="J1688" s="578" t="s">
        <v>12321</v>
      </c>
      <c r="K1688" s="578" t="s">
        <v>12316</v>
      </c>
      <c r="L1688" s="340" t="s">
        <v>12322</v>
      </c>
    </row>
    <row r="1689" spans="1:12" ht="56.25" x14ac:dyDescent="0.25">
      <c r="A1689" s="580">
        <v>1681</v>
      </c>
      <c r="B1689" s="246" t="s">
        <v>12323</v>
      </c>
      <c r="C1689" s="206" t="s">
        <v>12324</v>
      </c>
      <c r="D1689" s="578" t="s">
        <v>12319</v>
      </c>
      <c r="E1689" s="578" t="s">
        <v>12325</v>
      </c>
      <c r="F1689" s="123">
        <v>48.4</v>
      </c>
      <c r="G1689" s="125">
        <v>200760</v>
      </c>
      <c r="H1689" s="248">
        <v>177374.88</v>
      </c>
      <c r="I1689" s="123">
        <v>511306.31</v>
      </c>
      <c r="J1689" s="223"/>
      <c r="K1689" s="578" t="s">
        <v>12316</v>
      </c>
      <c r="L1689" s="340" t="s">
        <v>12326</v>
      </c>
    </row>
    <row r="1690" spans="1:12" ht="56.25" x14ac:dyDescent="0.25">
      <c r="A1690" s="580">
        <v>1682</v>
      </c>
      <c r="B1690" s="246" t="s">
        <v>12327</v>
      </c>
      <c r="C1690" s="206" t="s">
        <v>12324</v>
      </c>
      <c r="D1690" s="578" t="s">
        <v>12319</v>
      </c>
      <c r="E1690" s="578" t="s">
        <v>12328</v>
      </c>
      <c r="F1690" s="123">
        <v>23.2</v>
      </c>
      <c r="G1690" s="125">
        <v>100380</v>
      </c>
      <c r="H1690" s="248">
        <v>88695.9</v>
      </c>
      <c r="I1690" s="673">
        <v>245088.98</v>
      </c>
      <c r="J1690" s="223"/>
      <c r="K1690" s="578" t="s">
        <v>12316</v>
      </c>
      <c r="L1690" s="340" t="s">
        <v>12329</v>
      </c>
    </row>
    <row r="1691" spans="1:12" ht="56.25" x14ac:dyDescent="0.25">
      <c r="A1691" s="580">
        <v>1683</v>
      </c>
      <c r="B1691" s="246" t="s">
        <v>12330</v>
      </c>
      <c r="C1691" s="206" t="s">
        <v>12324</v>
      </c>
      <c r="D1691" s="578" t="s">
        <v>12319</v>
      </c>
      <c r="E1691" s="578" t="s">
        <v>12331</v>
      </c>
      <c r="F1691" s="123">
        <v>23.5</v>
      </c>
      <c r="G1691" s="125">
        <v>200760</v>
      </c>
      <c r="H1691" s="248">
        <v>184949.25</v>
      </c>
      <c r="I1691" s="123">
        <v>248258.23</v>
      </c>
      <c r="J1691" s="223"/>
      <c r="K1691" s="578" t="s">
        <v>12316</v>
      </c>
      <c r="L1691" s="340" t="s">
        <v>12332</v>
      </c>
    </row>
    <row r="1692" spans="1:12" ht="67.5" x14ac:dyDescent="0.25">
      <c r="A1692" s="580">
        <v>1684</v>
      </c>
      <c r="B1692" s="725" t="s">
        <v>12889</v>
      </c>
      <c r="C1692" s="219" t="s">
        <v>12890</v>
      </c>
      <c r="D1692" s="689" t="s">
        <v>12891</v>
      </c>
      <c r="E1692" s="578" t="s">
        <v>12892</v>
      </c>
      <c r="F1692" s="123">
        <v>893.6</v>
      </c>
      <c r="G1692" s="726">
        <v>4913104</v>
      </c>
      <c r="H1692" s="727">
        <v>4913104</v>
      </c>
      <c r="I1692" s="673">
        <v>9765205.5899999999</v>
      </c>
      <c r="J1692" s="340" t="s">
        <v>12893</v>
      </c>
      <c r="K1692" s="578" t="s">
        <v>12316</v>
      </c>
      <c r="L1692" s="340" t="s">
        <v>12894</v>
      </c>
    </row>
    <row r="1693" spans="1:12" ht="56.25" x14ac:dyDescent="0.25">
      <c r="A1693" s="580">
        <v>1685</v>
      </c>
      <c r="B1693" s="725" t="s">
        <v>12895</v>
      </c>
      <c r="C1693" s="219" t="s">
        <v>12896</v>
      </c>
      <c r="D1693" s="689" t="s">
        <v>12891</v>
      </c>
      <c r="E1693" s="578" t="s">
        <v>12897</v>
      </c>
      <c r="F1693" s="123">
        <v>27.2</v>
      </c>
      <c r="G1693" s="726">
        <v>42159.25</v>
      </c>
      <c r="H1693" s="727">
        <v>42159.25</v>
      </c>
      <c r="I1693" s="123">
        <v>307292</v>
      </c>
      <c r="J1693" s="223"/>
      <c r="K1693" s="578" t="s">
        <v>12316</v>
      </c>
      <c r="L1693" s="340" t="s">
        <v>12898</v>
      </c>
    </row>
    <row r="1694" spans="1:12" ht="56.25" x14ac:dyDescent="0.25">
      <c r="A1694" s="580">
        <v>1686</v>
      </c>
      <c r="B1694" s="725" t="s">
        <v>12899</v>
      </c>
      <c r="C1694" s="219" t="s">
        <v>12900</v>
      </c>
      <c r="D1694" s="689" t="s">
        <v>12891</v>
      </c>
      <c r="E1694" s="578" t="s">
        <v>12901</v>
      </c>
      <c r="F1694" s="123">
        <v>83.2</v>
      </c>
      <c r="G1694" s="726">
        <v>286053.25</v>
      </c>
      <c r="H1694" s="727">
        <v>286053.25</v>
      </c>
      <c r="I1694" s="123">
        <v>939952</v>
      </c>
      <c r="J1694" s="223"/>
      <c r="K1694" s="578" t="s">
        <v>12316</v>
      </c>
      <c r="L1694" s="340" t="s">
        <v>12902</v>
      </c>
    </row>
    <row r="1695" spans="1:12" ht="56.25" x14ac:dyDescent="0.25">
      <c r="A1695" s="580">
        <v>1687</v>
      </c>
      <c r="B1695" s="263" t="s">
        <v>12323</v>
      </c>
      <c r="C1695" s="262" t="s">
        <v>13434</v>
      </c>
      <c r="D1695" s="578" t="s">
        <v>13435</v>
      </c>
      <c r="E1695" s="578" t="s">
        <v>13436</v>
      </c>
      <c r="F1695" s="123">
        <v>257.3</v>
      </c>
      <c r="G1695" s="194">
        <v>2397522.75</v>
      </c>
      <c r="H1695" s="123">
        <v>1470700.92</v>
      </c>
      <c r="I1695" s="123">
        <v>6587294.25</v>
      </c>
      <c r="J1695" s="223"/>
      <c r="K1695" s="578" t="s">
        <v>12316</v>
      </c>
      <c r="L1695" s="340" t="s">
        <v>13437</v>
      </c>
    </row>
    <row r="1696" spans="1:12" ht="78.75" x14ac:dyDescent="0.25">
      <c r="A1696" s="580">
        <v>1688</v>
      </c>
      <c r="B1696" s="263" t="s">
        <v>8216</v>
      </c>
      <c r="C1696" s="262" t="s">
        <v>13438</v>
      </c>
      <c r="D1696" s="578" t="s">
        <v>13435</v>
      </c>
      <c r="E1696" s="578" t="s">
        <v>13439</v>
      </c>
      <c r="F1696" s="123">
        <v>8427.2000000000007</v>
      </c>
      <c r="G1696" s="194">
        <v>69729933</v>
      </c>
      <c r="H1696" s="123">
        <v>32307016.489999998</v>
      </c>
      <c r="I1696" s="123">
        <v>145528935.90000001</v>
      </c>
      <c r="J1696" s="340" t="s">
        <v>13440</v>
      </c>
      <c r="K1696" s="578" t="s">
        <v>12316</v>
      </c>
      <c r="L1696" s="340" t="s">
        <v>13441</v>
      </c>
    </row>
    <row r="1697" spans="1:12" ht="56.25" x14ac:dyDescent="0.25">
      <c r="A1697" s="580">
        <v>1689</v>
      </c>
      <c r="B1697" s="580"/>
      <c r="C1697" s="262" t="s">
        <v>14578</v>
      </c>
      <c r="D1697" s="578" t="s">
        <v>14579</v>
      </c>
      <c r="E1697" s="578" t="s">
        <v>14580</v>
      </c>
      <c r="F1697" s="123">
        <v>87.6</v>
      </c>
      <c r="G1697" s="123">
        <v>755230.52</v>
      </c>
      <c r="H1697" s="123">
        <v>295992.15999999997</v>
      </c>
      <c r="I1697" s="123">
        <v>318056.33</v>
      </c>
      <c r="J1697" s="223"/>
      <c r="K1697" s="578" t="s">
        <v>1568</v>
      </c>
      <c r="L1697" s="340" t="s">
        <v>14581</v>
      </c>
    </row>
    <row r="1698" spans="1:12" ht="56.25" x14ac:dyDescent="0.25">
      <c r="A1698" s="580">
        <v>1690</v>
      </c>
      <c r="B1698" s="580"/>
      <c r="C1698" s="262" t="s">
        <v>14582</v>
      </c>
      <c r="D1698" s="578" t="s">
        <v>14579</v>
      </c>
      <c r="E1698" s="578" t="s">
        <v>14583</v>
      </c>
      <c r="F1698" s="123">
        <v>175.9</v>
      </c>
      <c r="G1698" s="123">
        <v>1516496</v>
      </c>
      <c r="H1698" s="123">
        <v>639622.98</v>
      </c>
      <c r="I1698" s="123">
        <v>1379942.19</v>
      </c>
      <c r="J1698" s="340" t="s">
        <v>14584</v>
      </c>
      <c r="K1698" s="578" t="s">
        <v>1568</v>
      </c>
      <c r="L1698" s="340" t="s">
        <v>14585</v>
      </c>
    </row>
    <row r="1699" spans="1:12" ht="56.25" x14ac:dyDescent="0.25">
      <c r="A1699" s="580">
        <v>1691</v>
      </c>
      <c r="B1699" s="580"/>
      <c r="C1699" s="262" t="s">
        <v>14586</v>
      </c>
      <c r="D1699" s="578" t="s">
        <v>14579</v>
      </c>
      <c r="E1699" s="578" t="s">
        <v>14587</v>
      </c>
      <c r="F1699" s="123">
        <v>698.5</v>
      </c>
      <c r="G1699" s="123">
        <v>6022015.1100000003</v>
      </c>
      <c r="H1699" s="123">
        <v>2352263.5099999998</v>
      </c>
      <c r="I1699" s="123">
        <v>8461684.8800000008</v>
      </c>
      <c r="J1699" s="223"/>
      <c r="K1699" s="578" t="s">
        <v>1568</v>
      </c>
      <c r="L1699" s="340" t="s">
        <v>14588</v>
      </c>
    </row>
    <row r="1700" spans="1:12" ht="56.25" x14ac:dyDescent="0.25">
      <c r="A1700" s="580">
        <v>1692</v>
      </c>
      <c r="B1700" s="580"/>
      <c r="C1700" s="262" t="s">
        <v>14589</v>
      </c>
      <c r="D1700" s="578" t="s">
        <v>14579</v>
      </c>
      <c r="E1700" s="578" t="s">
        <v>14590</v>
      </c>
      <c r="F1700" s="123">
        <v>110.5</v>
      </c>
      <c r="G1700" s="123">
        <v>952659.18</v>
      </c>
      <c r="H1700" s="123">
        <v>372113.84</v>
      </c>
      <c r="I1700" s="123">
        <v>1338605.8400000001</v>
      </c>
      <c r="J1700" s="223"/>
      <c r="K1700" s="578" t="s">
        <v>1568</v>
      </c>
      <c r="L1700" s="682" t="s">
        <v>14591</v>
      </c>
    </row>
    <row r="1701" spans="1:12" ht="78.75" x14ac:dyDescent="0.25">
      <c r="A1701" s="580">
        <v>1693</v>
      </c>
      <c r="B1701" s="580"/>
      <c r="C1701" s="262" t="s">
        <v>14592</v>
      </c>
      <c r="D1701" s="578" t="s">
        <v>14579</v>
      </c>
      <c r="E1701" s="578" t="s">
        <v>14593</v>
      </c>
      <c r="F1701" s="123">
        <v>7756.1</v>
      </c>
      <c r="G1701" s="123">
        <v>66868076.439999998</v>
      </c>
      <c r="H1701" s="123">
        <v>25877285.359999999</v>
      </c>
      <c r="I1701" s="673">
        <v>93958015.890000001</v>
      </c>
      <c r="J1701" s="340" t="s">
        <v>14594</v>
      </c>
      <c r="K1701" s="578" t="s">
        <v>1568</v>
      </c>
      <c r="L1701" s="450" t="s">
        <v>14595</v>
      </c>
    </row>
    <row r="1702" spans="1:12" ht="78.75" x14ac:dyDescent="0.25">
      <c r="A1702" s="580">
        <v>1694</v>
      </c>
      <c r="B1702" s="580"/>
      <c r="C1702" s="133" t="s">
        <v>14596</v>
      </c>
      <c r="D1702" s="578" t="s">
        <v>14597</v>
      </c>
      <c r="E1702" s="578" t="s">
        <v>14598</v>
      </c>
      <c r="F1702" s="123">
        <v>1845</v>
      </c>
      <c r="G1702" s="123">
        <v>5161686.25</v>
      </c>
      <c r="H1702" s="123">
        <v>2922813.32</v>
      </c>
      <c r="I1702" s="123">
        <v>24071803.07</v>
      </c>
      <c r="J1702" s="340" t="s">
        <v>14599</v>
      </c>
      <c r="K1702" s="578" t="s">
        <v>1568</v>
      </c>
      <c r="L1702" s="340" t="s">
        <v>14600</v>
      </c>
    </row>
    <row r="1703" spans="1:12" ht="33.75" x14ac:dyDescent="0.25">
      <c r="A1703" s="580">
        <v>1695</v>
      </c>
      <c r="B1703" s="580"/>
      <c r="C1703" s="133" t="s">
        <v>8991</v>
      </c>
      <c r="D1703" s="578" t="s">
        <v>14597</v>
      </c>
      <c r="E1703" s="578"/>
      <c r="F1703" s="123">
        <v>73.400000000000006</v>
      </c>
      <c r="G1703" s="123">
        <v>41102.25</v>
      </c>
      <c r="H1703" s="123">
        <v>41102.25</v>
      </c>
      <c r="I1703" s="668"/>
      <c r="J1703" s="223"/>
      <c r="K1703" s="578" t="s">
        <v>1568</v>
      </c>
      <c r="L1703" s="340"/>
    </row>
    <row r="1704" spans="1:12" ht="56.25" x14ac:dyDescent="0.25">
      <c r="A1704" s="580">
        <v>1696</v>
      </c>
      <c r="B1704" s="728" t="s">
        <v>8216</v>
      </c>
      <c r="C1704" s="283" t="s">
        <v>14553</v>
      </c>
      <c r="D1704" s="578" t="s">
        <v>14554</v>
      </c>
      <c r="E1704" s="578" t="s">
        <v>14555</v>
      </c>
      <c r="F1704" s="123">
        <v>4162.5</v>
      </c>
      <c r="G1704" s="249">
        <v>17235057</v>
      </c>
      <c r="H1704" s="249">
        <v>15789698.17</v>
      </c>
      <c r="I1704" s="668"/>
      <c r="J1704" s="223" t="s">
        <v>14556</v>
      </c>
      <c r="K1704" s="578" t="s">
        <v>1568</v>
      </c>
      <c r="L1704" s="340" t="s">
        <v>14557</v>
      </c>
    </row>
    <row r="1705" spans="1:12" ht="56.25" x14ac:dyDescent="0.25">
      <c r="A1705" s="580">
        <v>1697</v>
      </c>
      <c r="B1705" s="728" t="s">
        <v>12327</v>
      </c>
      <c r="C1705" s="283" t="s">
        <v>14558</v>
      </c>
      <c r="D1705" s="578" t="s">
        <v>14559</v>
      </c>
      <c r="E1705" s="578" t="s">
        <v>14560</v>
      </c>
      <c r="F1705" s="123">
        <v>2402.9</v>
      </c>
      <c r="G1705" s="249">
        <v>12294016</v>
      </c>
      <c r="H1705" s="249">
        <v>11543359.869999999</v>
      </c>
      <c r="I1705" s="673">
        <v>27391121.539999999</v>
      </c>
      <c r="J1705" s="223" t="s">
        <v>14561</v>
      </c>
      <c r="K1705" s="578" t="s">
        <v>1568</v>
      </c>
      <c r="L1705" s="340" t="s">
        <v>14562</v>
      </c>
    </row>
    <row r="1706" spans="1:12" ht="45" x14ac:dyDescent="0.25">
      <c r="A1706" s="580">
        <v>1698</v>
      </c>
      <c r="B1706" s="728" t="s">
        <v>8192</v>
      </c>
      <c r="C1706" s="283" t="s">
        <v>14563</v>
      </c>
      <c r="D1706" s="578" t="s">
        <v>14554</v>
      </c>
      <c r="E1706" s="578"/>
      <c r="F1706" s="123">
        <v>193.7</v>
      </c>
      <c r="G1706" s="249">
        <v>588796.25</v>
      </c>
      <c r="H1706" s="249">
        <v>588796.25</v>
      </c>
      <c r="I1706" s="668"/>
      <c r="J1706" s="223"/>
      <c r="K1706" s="578" t="s">
        <v>1568</v>
      </c>
      <c r="L1706" s="340"/>
    </row>
    <row r="1707" spans="1:12" ht="56.25" x14ac:dyDescent="0.25">
      <c r="A1707" s="580">
        <v>1699</v>
      </c>
      <c r="B1707" s="728" t="s">
        <v>14564</v>
      </c>
      <c r="C1707" s="283" t="s">
        <v>14565</v>
      </c>
      <c r="D1707" s="578" t="s">
        <v>14566</v>
      </c>
      <c r="E1707" s="578" t="s">
        <v>14567</v>
      </c>
      <c r="F1707" s="123">
        <v>71.400000000000006</v>
      </c>
      <c r="G1707" s="249">
        <v>777945</v>
      </c>
      <c r="H1707" s="249">
        <v>777945</v>
      </c>
      <c r="I1707" s="673">
        <v>271656.59000000003</v>
      </c>
      <c r="J1707" s="340" t="s">
        <v>14568</v>
      </c>
      <c r="K1707" s="578" t="s">
        <v>1568</v>
      </c>
      <c r="L1707" s="223" t="s">
        <v>14569</v>
      </c>
    </row>
    <row r="1708" spans="1:12" ht="56.25" x14ac:dyDescent="0.25">
      <c r="A1708" s="580">
        <v>1700</v>
      </c>
      <c r="B1708" s="728" t="s">
        <v>12323</v>
      </c>
      <c r="C1708" s="283" t="s">
        <v>14570</v>
      </c>
      <c r="D1708" s="578" t="s">
        <v>14571</v>
      </c>
      <c r="E1708" s="578" t="s">
        <v>14572</v>
      </c>
      <c r="F1708" s="123">
        <v>368.5</v>
      </c>
      <c r="G1708" s="249">
        <v>1324293.25</v>
      </c>
      <c r="H1708" s="249">
        <v>1324293.25</v>
      </c>
      <c r="I1708" s="673">
        <v>1430434.08</v>
      </c>
      <c r="J1708" s="450" t="s">
        <v>14573</v>
      </c>
      <c r="K1708" s="578" t="s">
        <v>1568</v>
      </c>
      <c r="L1708" s="223" t="s">
        <v>14574</v>
      </c>
    </row>
    <row r="1709" spans="1:12" ht="45" x14ac:dyDescent="0.25">
      <c r="A1709" s="580">
        <v>1701</v>
      </c>
      <c r="B1709" s="728" t="s">
        <v>8224</v>
      </c>
      <c r="C1709" s="283" t="s">
        <v>14575</v>
      </c>
      <c r="D1709" s="578" t="s">
        <v>14571</v>
      </c>
      <c r="E1709" s="578"/>
      <c r="F1709" s="123"/>
      <c r="G1709" s="249">
        <v>4534.25</v>
      </c>
      <c r="H1709" s="249">
        <v>4534.25</v>
      </c>
      <c r="I1709" s="668"/>
      <c r="J1709" s="223"/>
      <c r="K1709" s="578" t="s">
        <v>1568</v>
      </c>
      <c r="L1709" s="340"/>
    </row>
    <row r="1710" spans="1:12" ht="45" x14ac:dyDescent="0.25">
      <c r="A1710" s="580">
        <v>1702</v>
      </c>
      <c r="B1710" s="728" t="s">
        <v>8226</v>
      </c>
      <c r="C1710" s="283" t="s">
        <v>14576</v>
      </c>
      <c r="D1710" s="578" t="s">
        <v>14554</v>
      </c>
      <c r="E1710" s="578"/>
      <c r="F1710" s="123"/>
      <c r="G1710" s="249">
        <v>487989.25</v>
      </c>
      <c r="H1710" s="249">
        <v>487989.25</v>
      </c>
      <c r="I1710" s="668"/>
      <c r="J1710" s="223"/>
      <c r="K1710" s="578" t="s">
        <v>1568</v>
      </c>
      <c r="L1710" s="340"/>
    </row>
    <row r="1711" spans="1:12" ht="45" x14ac:dyDescent="0.25">
      <c r="A1711" s="580">
        <v>1703</v>
      </c>
      <c r="B1711" s="728" t="s">
        <v>8222</v>
      </c>
      <c r="C1711" s="283" t="s">
        <v>14577</v>
      </c>
      <c r="D1711" s="578" t="s">
        <v>14554</v>
      </c>
      <c r="E1711" s="578"/>
      <c r="F1711" s="123"/>
      <c r="G1711" s="249">
        <v>229820.5</v>
      </c>
      <c r="H1711" s="249">
        <v>229820.5</v>
      </c>
      <c r="I1711" s="668"/>
      <c r="J1711" s="223"/>
      <c r="K1711" s="578" t="s">
        <v>1568</v>
      </c>
      <c r="L1711" s="340"/>
    </row>
    <row r="1712" spans="1:12" ht="45" x14ac:dyDescent="0.25">
      <c r="A1712" s="580">
        <v>1704</v>
      </c>
      <c r="B1712" s="71" t="s">
        <v>16445</v>
      </c>
      <c r="C1712" s="262" t="s">
        <v>16446</v>
      </c>
      <c r="D1712" s="578" t="s">
        <v>16447</v>
      </c>
      <c r="F1712" s="580"/>
      <c r="G1712" s="123">
        <v>38160.5</v>
      </c>
      <c r="H1712" s="123">
        <v>38160.5</v>
      </c>
      <c r="I1712" s="668"/>
      <c r="J1712" s="223"/>
      <c r="K1712" s="578" t="s">
        <v>1568</v>
      </c>
      <c r="L1712" s="340"/>
    </row>
    <row r="1713" spans="1:12" ht="56.25" x14ac:dyDescent="0.25">
      <c r="A1713" s="580">
        <v>1705</v>
      </c>
      <c r="B1713" s="71" t="s">
        <v>16448</v>
      </c>
      <c r="C1713" s="262" t="s">
        <v>16449</v>
      </c>
      <c r="D1713" s="578" t="s">
        <v>16447</v>
      </c>
      <c r="E1713" s="578" t="s">
        <v>16450</v>
      </c>
      <c r="F1713" s="580">
        <v>3610.8</v>
      </c>
      <c r="G1713" s="123">
        <v>82397488.439999998</v>
      </c>
      <c r="H1713" s="123">
        <v>82397488.439999998</v>
      </c>
      <c r="I1713" s="123">
        <v>32052457.579999998</v>
      </c>
      <c r="J1713" s="578" t="s">
        <v>16451</v>
      </c>
      <c r="K1713" s="578" t="s">
        <v>1568</v>
      </c>
      <c r="L1713" s="223" t="s">
        <v>16452</v>
      </c>
    </row>
    <row r="1714" spans="1:12" ht="56.25" x14ac:dyDescent="0.25">
      <c r="A1714" s="580">
        <v>1706</v>
      </c>
      <c r="B1714" s="71" t="s">
        <v>8192</v>
      </c>
      <c r="C1714" s="262" t="s">
        <v>16453</v>
      </c>
      <c r="D1714" s="578" t="s">
        <v>16454</v>
      </c>
      <c r="E1714" s="578" t="s">
        <v>16455</v>
      </c>
      <c r="F1714" s="578">
        <v>68.3</v>
      </c>
      <c r="G1714" s="123">
        <v>562738.75</v>
      </c>
      <c r="H1714" s="123">
        <v>562738.75</v>
      </c>
      <c r="I1714" s="123">
        <v>247982.51</v>
      </c>
      <c r="J1714" s="223"/>
      <c r="K1714" s="578" t="s">
        <v>1568</v>
      </c>
      <c r="L1714" s="340" t="s">
        <v>16456</v>
      </c>
    </row>
    <row r="1715" spans="1:12" ht="78.75" x14ac:dyDescent="0.25">
      <c r="A1715" s="580">
        <v>1707</v>
      </c>
      <c r="B1715" s="71" t="s">
        <v>8216</v>
      </c>
      <c r="C1715" s="262" t="s">
        <v>16457</v>
      </c>
      <c r="D1715" s="578" t="s">
        <v>16454</v>
      </c>
      <c r="E1715" s="578" t="s">
        <v>16458</v>
      </c>
      <c r="F1715" s="123">
        <v>4713.3999999999996</v>
      </c>
      <c r="G1715" s="123">
        <v>22651517</v>
      </c>
      <c r="H1715" s="123">
        <v>19170479.010000002</v>
      </c>
      <c r="I1715" s="123">
        <v>66888236.469999999</v>
      </c>
      <c r="J1715" s="223" t="s">
        <v>16459</v>
      </c>
      <c r="K1715" s="578" t="s">
        <v>1568</v>
      </c>
      <c r="L1715" s="223" t="s">
        <v>16460</v>
      </c>
    </row>
    <row r="1716" spans="1:12" ht="33.75" x14ac:dyDescent="0.25">
      <c r="A1716" s="580">
        <v>1708</v>
      </c>
      <c r="B1716" s="71" t="s">
        <v>16461</v>
      </c>
      <c r="C1716" s="262" t="s">
        <v>16462</v>
      </c>
      <c r="D1716" s="578"/>
      <c r="E1716" s="578"/>
      <c r="F1716" s="123"/>
      <c r="G1716" s="123">
        <v>72947</v>
      </c>
      <c r="H1716" s="123">
        <v>72947</v>
      </c>
      <c r="I1716" s="668"/>
      <c r="J1716" s="223"/>
      <c r="K1716" s="578" t="s">
        <v>1568</v>
      </c>
      <c r="L1716" s="340"/>
    </row>
    <row r="1717" spans="1:12" ht="33.75" x14ac:dyDescent="0.25">
      <c r="A1717" s="580">
        <v>1709</v>
      </c>
      <c r="B1717" s="71" t="s">
        <v>16463</v>
      </c>
      <c r="C1717" s="262" t="s">
        <v>16464</v>
      </c>
      <c r="D1717" s="578"/>
      <c r="E1717" s="578"/>
      <c r="F1717" s="123"/>
      <c r="G1717" s="123">
        <v>85890</v>
      </c>
      <c r="H1717" s="123">
        <v>85890</v>
      </c>
      <c r="I1717" s="668"/>
      <c r="J1717" s="223"/>
      <c r="K1717" s="578" t="s">
        <v>1568</v>
      </c>
      <c r="L1717" s="340"/>
    </row>
    <row r="1718" spans="1:12" ht="78.75" x14ac:dyDescent="0.25">
      <c r="A1718" s="580">
        <v>1710</v>
      </c>
      <c r="B1718" s="263" t="s">
        <v>18392</v>
      </c>
      <c r="C1718" s="262" t="s">
        <v>18393</v>
      </c>
      <c r="D1718" s="578" t="s">
        <v>18394</v>
      </c>
      <c r="E1718" s="578" t="s">
        <v>18395</v>
      </c>
      <c r="F1718" s="123">
        <v>5794.2</v>
      </c>
      <c r="G1718" s="194">
        <v>31849457.5</v>
      </c>
      <c r="H1718" s="194">
        <v>19273656.800000001</v>
      </c>
      <c r="I1718" s="123">
        <v>37980366.390000001</v>
      </c>
      <c r="J1718" s="340" t="s">
        <v>18396</v>
      </c>
      <c r="K1718" s="578" t="s">
        <v>1568</v>
      </c>
      <c r="L1718" s="340" t="s">
        <v>18397</v>
      </c>
    </row>
    <row r="1719" spans="1:12" ht="78.75" x14ac:dyDescent="0.25">
      <c r="A1719" s="580">
        <v>1711</v>
      </c>
      <c r="B1719" s="263">
        <v>4101120001</v>
      </c>
      <c r="C1719" s="262" t="s">
        <v>18398</v>
      </c>
      <c r="D1719" s="578" t="s">
        <v>18394</v>
      </c>
      <c r="E1719" s="578" t="s">
        <v>18399</v>
      </c>
      <c r="F1719" s="123">
        <v>20.8</v>
      </c>
      <c r="G1719" s="194">
        <v>10422.73</v>
      </c>
      <c r="H1719" s="194">
        <v>9651.9699999999993</v>
      </c>
      <c r="I1719" s="123">
        <v>241082.19</v>
      </c>
      <c r="J1719" s="682" t="s">
        <v>18400</v>
      </c>
      <c r="K1719" s="578" t="s">
        <v>1568</v>
      </c>
      <c r="L1719" s="340" t="s">
        <v>18401</v>
      </c>
    </row>
    <row r="1720" spans="1:12" ht="78.75" x14ac:dyDescent="0.25">
      <c r="A1720" s="580">
        <v>1712</v>
      </c>
      <c r="B1720" s="263">
        <v>4101120002</v>
      </c>
      <c r="C1720" s="262" t="s">
        <v>1583</v>
      </c>
      <c r="D1720" s="578" t="s">
        <v>18394</v>
      </c>
      <c r="E1720" s="578" t="s">
        <v>18402</v>
      </c>
      <c r="F1720" s="123">
        <v>21.3</v>
      </c>
      <c r="G1720" s="194">
        <v>10673.28</v>
      </c>
      <c r="H1720" s="194">
        <v>9883.89</v>
      </c>
      <c r="I1720" s="123">
        <v>246877.44</v>
      </c>
      <c r="J1720" s="340" t="s">
        <v>18403</v>
      </c>
      <c r="K1720" s="578" t="s">
        <v>1568</v>
      </c>
      <c r="L1720" s="340" t="s">
        <v>18401</v>
      </c>
    </row>
    <row r="1721" spans="1:12" ht="78.75" x14ac:dyDescent="0.25">
      <c r="A1721" s="580">
        <v>1713</v>
      </c>
      <c r="B1721" s="263">
        <v>4101120003</v>
      </c>
      <c r="C1721" s="262" t="s">
        <v>1583</v>
      </c>
      <c r="D1721" s="578" t="s">
        <v>18394</v>
      </c>
      <c r="E1721" s="578" t="s">
        <v>18404</v>
      </c>
      <c r="F1721" s="123">
        <v>22.3</v>
      </c>
      <c r="G1721" s="194">
        <v>11174.38</v>
      </c>
      <c r="H1721" s="194">
        <v>10347.92</v>
      </c>
      <c r="I1721" s="123">
        <v>258467.93</v>
      </c>
      <c r="J1721" s="340" t="s">
        <v>18405</v>
      </c>
      <c r="K1721" s="578" t="s">
        <v>1568</v>
      </c>
      <c r="L1721" s="340" t="s">
        <v>18401</v>
      </c>
    </row>
    <row r="1722" spans="1:12" ht="56.25" x14ac:dyDescent="0.25">
      <c r="A1722" s="580">
        <v>1714</v>
      </c>
      <c r="B1722" s="556" t="s">
        <v>112</v>
      </c>
      <c r="C1722" s="133" t="s">
        <v>19048</v>
      </c>
      <c r="D1722" s="578" t="s">
        <v>19049</v>
      </c>
      <c r="E1722" s="578" t="s">
        <v>19050</v>
      </c>
      <c r="F1722" s="123">
        <v>2353.4</v>
      </c>
      <c r="G1722" s="194">
        <v>9351025.25</v>
      </c>
      <c r="H1722" s="729">
        <v>9351025.25</v>
      </c>
      <c r="I1722" s="123">
        <v>22951708.420000002</v>
      </c>
      <c r="J1722" s="223"/>
      <c r="K1722" s="578" t="s">
        <v>1568</v>
      </c>
      <c r="L1722" s="223" t="s">
        <v>19051</v>
      </c>
    </row>
    <row r="1723" spans="1:12" ht="56.25" x14ac:dyDescent="0.25">
      <c r="A1723" s="580">
        <v>1715</v>
      </c>
      <c r="B1723" s="556" t="s">
        <v>110</v>
      </c>
      <c r="C1723" s="133" t="s">
        <v>19052</v>
      </c>
      <c r="D1723" s="578" t="s">
        <v>19049</v>
      </c>
      <c r="E1723" s="340" t="s">
        <v>19053</v>
      </c>
      <c r="F1723" s="123">
        <v>45</v>
      </c>
      <c r="G1723" s="194">
        <v>25763.5</v>
      </c>
      <c r="H1723" s="729">
        <v>23298.41</v>
      </c>
      <c r="I1723" s="668"/>
      <c r="J1723" s="340" t="s">
        <v>19054</v>
      </c>
      <c r="K1723" s="578" t="s">
        <v>1568</v>
      </c>
      <c r="L1723" s="340"/>
    </row>
    <row r="1724" spans="1:12" ht="33.75" x14ac:dyDescent="0.25">
      <c r="A1724" s="580">
        <v>1716</v>
      </c>
      <c r="B1724" s="556" t="s">
        <v>100</v>
      </c>
      <c r="C1724" s="133" t="s">
        <v>19055</v>
      </c>
      <c r="D1724" s="578" t="s">
        <v>19049</v>
      </c>
      <c r="E1724" s="578"/>
      <c r="F1724" s="123">
        <v>12</v>
      </c>
      <c r="G1724" s="194">
        <v>25763.5</v>
      </c>
      <c r="H1724" s="729">
        <v>23298.41</v>
      </c>
      <c r="I1724" s="668"/>
      <c r="J1724" s="223"/>
      <c r="K1724" s="578" t="s">
        <v>1568</v>
      </c>
      <c r="L1724" s="340"/>
    </row>
    <row r="1725" spans="1:12" ht="33.75" x14ac:dyDescent="0.25">
      <c r="A1725" s="580">
        <v>1717</v>
      </c>
      <c r="B1725" s="556" t="s">
        <v>106</v>
      </c>
      <c r="C1725" s="133" t="s">
        <v>19056</v>
      </c>
      <c r="D1725" s="578" t="s">
        <v>19057</v>
      </c>
      <c r="E1725" s="578"/>
      <c r="F1725" s="123">
        <v>12</v>
      </c>
      <c r="G1725" s="194">
        <v>25763.5</v>
      </c>
      <c r="H1725" s="729">
        <v>23298.41</v>
      </c>
      <c r="I1725" s="668"/>
      <c r="J1725" s="223"/>
      <c r="K1725" s="578" t="s">
        <v>1568</v>
      </c>
      <c r="L1725" s="340"/>
    </row>
    <row r="1726" spans="1:12" ht="67.5" x14ac:dyDescent="0.25">
      <c r="A1726" s="580">
        <v>1718</v>
      </c>
      <c r="B1726" s="730" t="s">
        <v>19631</v>
      </c>
      <c r="C1726" s="731" t="s">
        <v>19632</v>
      </c>
      <c r="D1726" s="732" t="s">
        <v>19633</v>
      </c>
      <c r="E1726" s="578" t="s">
        <v>19634</v>
      </c>
      <c r="F1726" s="123">
        <v>3312.8</v>
      </c>
      <c r="G1726" s="733">
        <v>2556148</v>
      </c>
      <c r="H1726" s="123">
        <v>1397666.14</v>
      </c>
      <c r="I1726" s="673">
        <v>55701481</v>
      </c>
      <c r="J1726" s="340" t="s">
        <v>19635</v>
      </c>
      <c r="K1726" s="578" t="s">
        <v>1568</v>
      </c>
      <c r="L1726" s="340" t="s">
        <v>19636</v>
      </c>
    </row>
    <row r="1727" spans="1:12" ht="67.5" x14ac:dyDescent="0.25">
      <c r="A1727" s="580">
        <v>1719</v>
      </c>
      <c r="B1727" s="730" t="s">
        <v>19637</v>
      </c>
      <c r="C1727" s="731" t="s">
        <v>19638</v>
      </c>
      <c r="D1727" s="732" t="s">
        <v>19639</v>
      </c>
      <c r="E1727" s="578" t="s">
        <v>19640</v>
      </c>
      <c r="F1727" s="123">
        <v>3225.4</v>
      </c>
      <c r="G1727" s="733">
        <v>10553100.25</v>
      </c>
      <c r="H1727" s="123">
        <v>4944423.54</v>
      </c>
      <c r="I1727" s="123">
        <v>53804886.119999997</v>
      </c>
      <c r="J1727" s="340" t="s">
        <v>19641</v>
      </c>
      <c r="K1727" s="578" t="s">
        <v>1568</v>
      </c>
      <c r="L1727" s="340" t="s">
        <v>19642</v>
      </c>
    </row>
    <row r="1728" spans="1:12" ht="67.5" x14ac:dyDescent="0.25">
      <c r="A1728" s="580">
        <v>1720</v>
      </c>
      <c r="B1728" s="556" t="s">
        <v>20389</v>
      </c>
      <c r="C1728" s="133" t="s">
        <v>20390</v>
      </c>
      <c r="D1728" s="734" t="s">
        <v>20391</v>
      </c>
      <c r="E1728" s="578" t="s">
        <v>20392</v>
      </c>
      <c r="F1728" s="123">
        <v>927.1</v>
      </c>
      <c r="G1728" s="735">
        <v>3443154.75</v>
      </c>
      <c r="H1728" s="249">
        <v>3443154.75</v>
      </c>
      <c r="I1728" s="123">
        <v>8122925.7199999997</v>
      </c>
      <c r="J1728" s="340" t="s">
        <v>20393</v>
      </c>
      <c r="K1728" s="578" t="s">
        <v>1568</v>
      </c>
      <c r="L1728" s="340" t="s">
        <v>20394</v>
      </c>
    </row>
    <row r="1729" spans="1:12" ht="56.25" x14ac:dyDescent="0.25">
      <c r="A1729" s="580">
        <v>1721</v>
      </c>
      <c r="B1729" s="315" t="s">
        <v>20685</v>
      </c>
      <c r="C1729" s="807" t="s">
        <v>20686</v>
      </c>
      <c r="D1729" s="315" t="s">
        <v>20687</v>
      </c>
      <c r="E1729" s="578" t="s">
        <v>20688</v>
      </c>
      <c r="F1729" s="123">
        <v>22.6</v>
      </c>
      <c r="G1729" s="194">
        <v>20000</v>
      </c>
      <c r="H1729" s="194">
        <v>20000</v>
      </c>
      <c r="I1729" s="123">
        <v>434227.81</v>
      </c>
      <c r="J1729" s="340" t="s">
        <v>20689</v>
      </c>
      <c r="K1729" s="578" t="s">
        <v>1568</v>
      </c>
      <c r="L1729" s="340" t="s">
        <v>20690</v>
      </c>
    </row>
    <row r="1730" spans="1:12" ht="78.75" x14ac:dyDescent="0.25">
      <c r="A1730" s="580">
        <v>1722</v>
      </c>
      <c r="B1730" s="315" t="s">
        <v>20691</v>
      </c>
      <c r="C1730" s="807" t="s">
        <v>20692</v>
      </c>
      <c r="D1730" s="315" t="s">
        <v>20687</v>
      </c>
      <c r="E1730" s="578" t="s">
        <v>20693</v>
      </c>
      <c r="F1730" s="123">
        <v>1163.5999999999999</v>
      </c>
      <c r="G1730" s="194">
        <v>12092892</v>
      </c>
      <c r="H1730" s="194">
        <v>12092892</v>
      </c>
      <c r="I1730" s="673">
        <v>13148237.58</v>
      </c>
      <c r="J1730" s="340" t="s">
        <v>20694</v>
      </c>
      <c r="K1730" s="578" t="s">
        <v>1568</v>
      </c>
      <c r="L1730" s="340" t="s">
        <v>20695</v>
      </c>
    </row>
    <row r="1731" spans="1:12" ht="56.25" x14ac:dyDescent="0.25">
      <c r="A1731" s="580">
        <v>1723</v>
      </c>
      <c r="B1731" s="315" t="s">
        <v>20696</v>
      </c>
      <c r="C1731" s="807" t="s">
        <v>20697</v>
      </c>
      <c r="D1731" s="315" t="s">
        <v>20687</v>
      </c>
      <c r="E1731" s="578" t="s">
        <v>20698</v>
      </c>
      <c r="F1731" s="578">
        <v>53.7</v>
      </c>
      <c r="G1731" s="194">
        <v>60000</v>
      </c>
      <c r="H1731" s="194">
        <v>60000</v>
      </c>
      <c r="I1731" s="123">
        <v>1031771.39</v>
      </c>
      <c r="J1731" s="223" t="s">
        <v>20699</v>
      </c>
      <c r="K1731" s="578" t="s">
        <v>1568</v>
      </c>
      <c r="L1731" s="223" t="s">
        <v>20700</v>
      </c>
    </row>
    <row r="1732" spans="1:12" ht="67.5" x14ac:dyDescent="0.25">
      <c r="A1732" s="580">
        <v>1724</v>
      </c>
      <c r="B1732" s="315" t="s">
        <v>20701</v>
      </c>
      <c r="C1732" s="807" t="s">
        <v>20702</v>
      </c>
      <c r="D1732" s="315" t="s">
        <v>20703</v>
      </c>
      <c r="E1732" s="578" t="s">
        <v>20704</v>
      </c>
      <c r="F1732" s="123">
        <v>41.6</v>
      </c>
      <c r="G1732" s="194">
        <v>38000</v>
      </c>
      <c r="H1732" s="194">
        <v>38000</v>
      </c>
      <c r="I1732" s="123">
        <v>275792.64000000001</v>
      </c>
      <c r="J1732" s="223"/>
      <c r="K1732" s="578" t="s">
        <v>1568</v>
      </c>
      <c r="L1732" s="340"/>
    </row>
    <row r="1733" spans="1:12" ht="78.75" x14ac:dyDescent="0.25">
      <c r="A1733" s="580">
        <v>1725</v>
      </c>
      <c r="B1733" s="315" t="s">
        <v>20705</v>
      </c>
      <c r="C1733" s="807" t="s">
        <v>20706</v>
      </c>
      <c r="D1733" s="315" t="s">
        <v>20703</v>
      </c>
      <c r="E1733" s="578" t="s">
        <v>20707</v>
      </c>
      <c r="F1733" s="123">
        <v>839.5</v>
      </c>
      <c r="G1733" s="194">
        <v>3541597.5</v>
      </c>
      <c r="H1733" s="194">
        <v>2929039.63</v>
      </c>
      <c r="I1733" s="123">
        <v>16129833.99</v>
      </c>
      <c r="J1733" s="450" t="s">
        <v>20708</v>
      </c>
      <c r="K1733" s="578" t="s">
        <v>1568</v>
      </c>
      <c r="L1733" s="340" t="s">
        <v>20709</v>
      </c>
    </row>
    <row r="1734" spans="1:12" ht="56.25" x14ac:dyDescent="0.25">
      <c r="A1734" s="580">
        <v>1726</v>
      </c>
      <c r="B1734" s="315" t="s">
        <v>20710</v>
      </c>
      <c r="C1734" s="807" t="s">
        <v>20711</v>
      </c>
      <c r="D1734" s="315" t="s">
        <v>20712</v>
      </c>
      <c r="E1734" s="578" t="s">
        <v>20713</v>
      </c>
      <c r="F1734" s="123">
        <v>135.30000000000001</v>
      </c>
      <c r="G1734" s="194">
        <v>462082.25</v>
      </c>
      <c r="H1734" s="194">
        <v>303381.28000000003</v>
      </c>
      <c r="I1734" s="123">
        <v>2802819.4</v>
      </c>
      <c r="J1734" s="223"/>
      <c r="K1734" s="578" t="s">
        <v>1568</v>
      </c>
      <c r="L1734" s="682" t="s">
        <v>20714</v>
      </c>
    </row>
    <row r="1735" spans="1:12" ht="67.5" x14ac:dyDescent="0.25">
      <c r="A1735" s="580">
        <v>1727</v>
      </c>
      <c r="B1735" s="736" t="s">
        <v>21172</v>
      </c>
      <c r="C1735" s="706" t="s">
        <v>21173</v>
      </c>
      <c r="D1735" s="556" t="s">
        <v>21174</v>
      </c>
      <c r="E1735" s="578" t="s">
        <v>21181</v>
      </c>
      <c r="F1735" s="123">
        <v>1823.3</v>
      </c>
      <c r="G1735" s="278">
        <v>4163344.78</v>
      </c>
      <c r="H1735" s="278">
        <v>797035.65</v>
      </c>
      <c r="I1735" s="123">
        <v>26312516.359999999</v>
      </c>
      <c r="J1735" s="682" t="s">
        <v>21182</v>
      </c>
      <c r="K1735" s="578" t="s">
        <v>1568</v>
      </c>
      <c r="L1735" s="223" t="s">
        <v>21183</v>
      </c>
    </row>
    <row r="1736" spans="1:12" ht="22.5" x14ac:dyDescent="0.25">
      <c r="A1736" s="580">
        <v>1728</v>
      </c>
      <c r="B1736" s="736" t="s">
        <v>21175</v>
      </c>
      <c r="C1736" s="706" t="s">
        <v>21176</v>
      </c>
      <c r="D1736" s="556" t="s">
        <v>21177</v>
      </c>
      <c r="E1736" s="578" t="s">
        <v>21184</v>
      </c>
      <c r="F1736" s="123">
        <v>114.6</v>
      </c>
      <c r="G1736" s="278">
        <v>87749.98</v>
      </c>
      <c r="H1736" s="278">
        <v>71265.84</v>
      </c>
      <c r="I1736" s="668"/>
      <c r="J1736" s="223"/>
      <c r="K1736" s="340"/>
      <c r="L1736" s="340"/>
    </row>
    <row r="1737" spans="1:12" ht="67.5" x14ac:dyDescent="0.25">
      <c r="A1737" s="580">
        <v>1729</v>
      </c>
      <c r="B1737" s="736" t="s">
        <v>8057</v>
      </c>
      <c r="C1737" s="133" t="s">
        <v>21178</v>
      </c>
      <c r="D1737" s="556" t="s">
        <v>21179</v>
      </c>
      <c r="E1737" s="578" t="s">
        <v>21185</v>
      </c>
      <c r="F1737" s="580">
        <v>488.2</v>
      </c>
      <c r="G1737" s="737">
        <v>1645134.66</v>
      </c>
      <c r="H1737" s="737">
        <v>1200985.5900000001</v>
      </c>
      <c r="I1737" s="450">
        <v>3157863.12</v>
      </c>
      <c r="J1737" s="340" t="s">
        <v>21186</v>
      </c>
      <c r="K1737" s="578" t="s">
        <v>1568</v>
      </c>
      <c r="L1737" s="450" t="s">
        <v>21187</v>
      </c>
    </row>
    <row r="1738" spans="1:12" ht="56.25" x14ac:dyDescent="0.25">
      <c r="A1738" s="580">
        <v>1730</v>
      </c>
      <c r="B1738" s="736" t="s">
        <v>8052</v>
      </c>
      <c r="C1738" s="133" t="s">
        <v>21180</v>
      </c>
      <c r="D1738" s="556" t="s">
        <v>21179</v>
      </c>
      <c r="E1738" s="578" t="s">
        <v>21188</v>
      </c>
      <c r="F1738" s="580">
        <v>56.1</v>
      </c>
      <c r="G1738" s="737">
        <v>189045.59</v>
      </c>
      <c r="H1738" s="737">
        <v>134227.29999999999</v>
      </c>
    </row>
    <row r="1739" spans="1:12" ht="56.25" x14ac:dyDescent="0.25">
      <c r="A1739" s="580">
        <v>1731</v>
      </c>
      <c r="B1739" s="556" t="s">
        <v>8253</v>
      </c>
      <c r="C1739" s="706" t="s">
        <v>21461</v>
      </c>
      <c r="D1739" s="556" t="s">
        <v>21462</v>
      </c>
      <c r="E1739" s="578"/>
      <c r="F1739" s="123">
        <v>415.7</v>
      </c>
      <c r="G1739" s="278">
        <v>1059648</v>
      </c>
      <c r="H1739" s="194">
        <v>1059648</v>
      </c>
      <c r="I1739" s="668"/>
      <c r="J1739" s="223"/>
      <c r="K1739" s="578" t="s">
        <v>1568</v>
      </c>
    </row>
    <row r="1740" spans="1:12" ht="56.25" x14ac:dyDescent="0.25">
      <c r="A1740" s="580">
        <v>1732</v>
      </c>
      <c r="B1740" s="556" t="s">
        <v>21463</v>
      </c>
      <c r="C1740" s="133" t="s">
        <v>21464</v>
      </c>
      <c r="D1740" s="556" t="s">
        <v>21462</v>
      </c>
      <c r="E1740" s="578"/>
      <c r="F1740" s="123">
        <v>74.099999999999994</v>
      </c>
      <c r="G1740" s="278">
        <v>188886</v>
      </c>
      <c r="H1740" s="194">
        <v>188886</v>
      </c>
      <c r="I1740" s="668"/>
      <c r="J1740" s="223"/>
      <c r="K1740" s="578" t="s">
        <v>1568</v>
      </c>
    </row>
    <row r="1741" spans="1:12" ht="56.25" x14ac:dyDescent="0.25">
      <c r="A1741" s="580">
        <v>1733</v>
      </c>
      <c r="B1741" s="556" t="s">
        <v>8246</v>
      </c>
      <c r="C1741" s="706" t="s">
        <v>21465</v>
      </c>
      <c r="D1741" s="556" t="s">
        <v>21466</v>
      </c>
      <c r="E1741" s="578" t="s">
        <v>21467</v>
      </c>
      <c r="F1741" s="123">
        <v>2262.1999999999998</v>
      </c>
      <c r="G1741" s="278">
        <v>18867534</v>
      </c>
      <c r="H1741" s="738">
        <v>15667899.359999999</v>
      </c>
      <c r="I1741" s="123">
        <v>18226206.07</v>
      </c>
      <c r="J1741" s="223"/>
      <c r="K1741" s="578" t="s">
        <v>1568</v>
      </c>
    </row>
    <row r="1742" spans="1:12" ht="67.5" x14ac:dyDescent="0.25">
      <c r="A1742" s="580">
        <v>1734</v>
      </c>
      <c r="B1742" s="736" t="s">
        <v>21692</v>
      </c>
      <c r="C1742" s="706" t="s">
        <v>21693</v>
      </c>
      <c r="D1742" s="556" t="s">
        <v>21694</v>
      </c>
      <c r="E1742" s="578" t="s">
        <v>21695</v>
      </c>
      <c r="F1742" s="123">
        <v>1538.6</v>
      </c>
      <c r="G1742" s="737">
        <v>5161432.76</v>
      </c>
      <c r="H1742" s="739">
        <v>4315830.1900000004</v>
      </c>
      <c r="I1742" s="123">
        <v>29804712.949999999</v>
      </c>
      <c r="J1742" s="340" t="s">
        <v>21696</v>
      </c>
      <c r="K1742" s="578" t="s">
        <v>1568</v>
      </c>
      <c r="L1742" s="340" t="s">
        <v>21697</v>
      </c>
    </row>
    <row r="1743" spans="1:12" ht="67.5" x14ac:dyDescent="0.25">
      <c r="A1743" s="580">
        <v>1735</v>
      </c>
      <c r="B1743" s="736" t="s">
        <v>112</v>
      </c>
      <c r="C1743" s="706" t="s">
        <v>21698</v>
      </c>
      <c r="D1743" s="556" t="s">
        <v>21699</v>
      </c>
      <c r="E1743" s="578" t="s">
        <v>21700</v>
      </c>
      <c r="F1743" s="123">
        <v>911.6</v>
      </c>
      <c r="G1743" s="737">
        <v>3286659.25</v>
      </c>
      <c r="H1743" s="739">
        <v>2654876.31</v>
      </c>
      <c r="I1743" s="123">
        <v>5951034.1900000004</v>
      </c>
      <c r="J1743" s="340" t="s">
        <v>21701</v>
      </c>
      <c r="K1743" s="578" t="s">
        <v>1568</v>
      </c>
      <c r="L1743" s="340" t="s">
        <v>21702</v>
      </c>
    </row>
    <row r="1744" spans="1:12" ht="78.75" x14ac:dyDescent="0.25">
      <c r="A1744" s="580">
        <v>1736</v>
      </c>
      <c r="B1744" s="556" t="s">
        <v>21888</v>
      </c>
      <c r="C1744" s="133" t="s">
        <v>21889</v>
      </c>
      <c r="D1744" s="556" t="s">
        <v>21890</v>
      </c>
      <c r="E1744" s="578" t="s">
        <v>21891</v>
      </c>
      <c r="F1744" s="123">
        <v>1465.6</v>
      </c>
      <c r="G1744" s="740">
        <v>20444156.25</v>
      </c>
      <c r="H1744" s="738">
        <v>9752795.8000000007</v>
      </c>
      <c r="I1744" s="123">
        <v>25449821.57</v>
      </c>
      <c r="J1744" s="340" t="s">
        <v>21892</v>
      </c>
      <c r="K1744" s="578" t="s">
        <v>1568</v>
      </c>
      <c r="L1744" s="340" t="s">
        <v>21893</v>
      </c>
    </row>
    <row r="1745" spans="1:12" ht="67.5" x14ac:dyDescent="0.25">
      <c r="A1745" s="580">
        <v>1737</v>
      </c>
      <c r="B1745" s="556" t="s">
        <v>8167</v>
      </c>
      <c r="C1745" s="133" t="s">
        <v>21465</v>
      </c>
      <c r="D1745" s="556" t="s">
        <v>21894</v>
      </c>
      <c r="E1745" s="578" t="s">
        <v>21895</v>
      </c>
      <c r="F1745" s="123">
        <v>1715.7</v>
      </c>
      <c r="G1745" s="740">
        <v>13412402.5</v>
      </c>
      <c r="H1745" s="738">
        <v>12777449.51</v>
      </c>
      <c r="I1745" s="123">
        <v>19954466.010000002</v>
      </c>
      <c r="J1745" s="340" t="s">
        <v>21896</v>
      </c>
      <c r="K1745" s="578" t="s">
        <v>1568</v>
      </c>
      <c r="L1745" s="340" t="s">
        <v>21897</v>
      </c>
    </row>
    <row r="1746" spans="1:12" ht="56.25" x14ac:dyDescent="0.25">
      <c r="A1746" s="580">
        <v>1738</v>
      </c>
      <c r="B1746" s="145" t="s">
        <v>106</v>
      </c>
      <c r="C1746" s="807" t="s">
        <v>22141</v>
      </c>
      <c r="D1746" s="145" t="s">
        <v>22142</v>
      </c>
      <c r="E1746" s="578" t="s">
        <v>22148</v>
      </c>
      <c r="F1746" s="123">
        <v>76.2</v>
      </c>
      <c r="G1746" s="278">
        <v>2031566.25</v>
      </c>
      <c r="H1746" s="738">
        <v>2031566.25</v>
      </c>
      <c r="I1746" s="123">
        <v>1116159.31</v>
      </c>
      <c r="J1746" s="223"/>
      <c r="K1746" s="578" t="s">
        <v>1568</v>
      </c>
      <c r="L1746" s="340" t="s">
        <v>22149</v>
      </c>
    </row>
    <row r="1747" spans="1:12" ht="67.5" x14ac:dyDescent="0.25">
      <c r="A1747" s="580">
        <v>1739</v>
      </c>
      <c r="B1747" s="145" t="s">
        <v>8253</v>
      </c>
      <c r="C1747" s="807" t="s">
        <v>22143</v>
      </c>
      <c r="D1747" s="145" t="s">
        <v>22144</v>
      </c>
      <c r="E1747" s="578" t="s">
        <v>22150</v>
      </c>
      <c r="F1747" s="123">
        <v>1264.5</v>
      </c>
      <c r="G1747" s="278">
        <v>13452990.25</v>
      </c>
      <c r="H1747" s="738">
        <v>7717551.2000000002</v>
      </c>
      <c r="I1747" s="123">
        <v>27107516.43</v>
      </c>
      <c r="J1747" s="223"/>
      <c r="K1747" s="578" t="s">
        <v>1568</v>
      </c>
      <c r="L1747" s="340"/>
    </row>
    <row r="1748" spans="1:12" ht="78.75" x14ac:dyDescent="0.25">
      <c r="A1748" s="580">
        <v>1740</v>
      </c>
      <c r="B1748" s="145" t="s">
        <v>22145</v>
      </c>
      <c r="C1748" s="807" t="s">
        <v>22146</v>
      </c>
      <c r="D1748" s="145" t="s">
        <v>22147</v>
      </c>
      <c r="E1748" s="578" t="s">
        <v>22151</v>
      </c>
      <c r="F1748" s="123">
        <v>69.2</v>
      </c>
      <c r="G1748" s="278">
        <v>105926</v>
      </c>
      <c r="H1748" s="738">
        <v>105926</v>
      </c>
      <c r="I1748" s="668"/>
      <c r="J1748" s="340" t="s">
        <v>22152</v>
      </c>
      <c r="K1748" s="578" t="s">
        <v>1568</v>
      </c>
      <c r="L1748" s="340" t="s">
        <v>22153</v>
      </c>
    </row>
    <row r="1749" spans="1:12" ht="45" x14ac:dyDescent="0.25">
      <c r="A1749" s="580">
        <v>1741</v>
      </c>
      <c r="B1749" s="741">
        <v>110112100001</v>
      </c>
      <c r="C1749" s="133" t="s">
        <v>22271</v>
      </c>
      <c r="D1749" s="578" t="s">
        <v>22272</v>
      </c>
      <c r="E1749" s="578"/>
      <c r="F1749" s="123">
        <v>12616.8</v>
      </c>
      <c r="G1749" s="735">
        <v>279008677.5</v>
      </c>
      <c r="H1749" s="742">
        <v>92429228.599999994</v>
      </c>
    </row>
    <row r="1750" spans="1:12" ht="67.5" x14ac:dyDescent="0.25">
      <c r="A1750" s="580">
        <v>1742</v>
      </c>
      <c r="B1750" s="578" t="s">
        <v>112</v>
      </c>
      <c r="C1750" s="133" t="s">
        <v>22729</v>
      </c>
      <c r="D1750" s="340" t="s">
        <v>22730</v>
      </c>
      <c r="E1750" s="578" t="s">
        <v>22731</v>
      </c>
      <c r="F1750" s="123">
        <v>2762.7</v>
      </c>
      <c r="G1750" s="123">
        <v>31490728.100000001</v>
      </c>
      <c r="H1750" s="123">
        <v>31490728.100000001</v>
      </c>
      <c r="I1750" s="673">
        <v>18590374.059999999</v>
      </c>
      <c r="J1750" s="340" t="s">
        <v>22732</v>
      </c>
      <c r="K1750" s="578" t="s">
        <v>1568</v>
      </c>
      <c r="L1750" s="223" t="s">
        <v>22733</v>
      </c>
    </row>
    <row r="1751" spans="1:12" ht="67.5" x14ac:dyDescent="0.25">
      <c r="A1751" s="580">
        <v>1743</v>
      </c>
      <c r="B1751" s="578" t="s">
        <v>110</v>
      </c>
      <c r="C1751" s="133" t="s">
        <v>22734</v>
      </c>
      <c r="D1751" s="340" t="s">
        <v>22735</v>
      </c>
      <c r="E1751" s="578" t="s">
        <v>22736</v>
      </c>
      <c r="F1751" s="123">
        <v>68.7</v>
      </c>
      <c r="G1751" s="123">
        <v>903829.5</v>
      </c>
      <c r="H1751" s="123">
        <v>903829.5</v>
      </c>
      <c r="I1751" s="123">
        <v>1090872.19</v>
      </c>
      <c r="J1751" s="340" t="s">
        <v>22737</v>
      </c>
      <c r="K1751" s="578" t="s">
        <v>1568</v>
      </c>
      <c r="L1751" s="340" t="s">
        <v>22738</v>
      </c>
    </row>
    <row r="1752" spans="1:12" ht="33.75" x14ac:dyDescent="0.25">
      <c r="A1752" s="580">
        <v>1744</v>
      </c>
      <c r="C1752" s="133" t="s">
        <v>22739</v>
      </c>
      <c r="D1752" s="340" t="s">
        <v>22735</v>
      </c>
      <c r="E1752" s="578" t="s">
        <v>22740</v>
      </c>
      <c r="F1752" s="673">
        <v>18192</v>
      </c>
      <c r="G1752" s="278">
        <v>2522519.52</v>
      </c>
      <c r="H1752" s="673">
        <v>0</v>
      </c>
      <c r="I1752" s="340"/>
      <c r="J1752" s="340"/>
      <c r="K1752" s="340"/>
      <c r="L1752" s="340"/>
    </row>
    <row r="1753" spans="1:12" ht="56.25" x14ac:dyDescent="0.25">
      <c r="A1753" s="580">
        <v>1745</v>
      </c>
      <c r="B1753" s="716" t="s">
        <v>112</v>
      </c>
      <c r="C1753" s="133" t="s">
        <v>23229</v>
      </c>
      <c r="D1753" s="340" t="s">
        <v>23230</v>
      </c>
      <c r="E1753" s="578" t="s">
        <v>23231</v>
      </c>
      <c r="F1753" s="123">
        <v>1040.8</v>
      </c>
      <c r="G1753" s="123">
        <v>10167295.25</v>
      </c>
      <c r="H1753" s="123">
        <v>10167295.25</v>
      </c>
      <c r="I1753" s="123">
        <v>14946876.76</v>
      </c>
      <c r="J1753" s="340" t="s">
        <v>23232</v>
      </c>
      <c r="K1753" s="578" t="s">
        <v>1568</v>
      </c>
      <c r="L1753" s="223" t="s">
        <v>23233</v>
      </c>
    </row>
    <row r="1754" spans="1:12" ht="56.25" x14ac:dyDescent="0.25">
      <c r="A1754" s="580">
        <v>1746</v>
      </c>
      <c r="B1754" s="716" t="s">
        <v>110</v>
      </c>
      <c r="C1754" s="133" t="s">
        <v>16449</v>
      </c>
      <c r="D1754" s="340" t="s">
        <v>23234</v>
      </c>
      <c r="E1754" s="578" t="s">
        <v>23235</v>
      </c>
      <c r="F1754" s="123">
        <v>264.5</v>
      </c>
      <c r="G1754" s="123">
        <v>1337295.75</v>
      </c>
      <c r="H1754" s="123">
        <v>1337295.75</v>
      </c>
      <c r="I1754" s="123">
        <v>3240635.49</v>
      </c>
      <c r="J1754" s="340" t="s">
        <v>23236</v>
      </c>
      <c r="K1754" s="578" t="s">
        <v>1568</v>
      </c>
      <c r="L1754" s="340" t="s">
        <v>23237</v>
      </c>
    </row>
    <row r="1755" spans="1:12" ht="56.25" x14ac:dyDescent="0.25">
      <c r="A1755" s="580">
        <v>1747</v>
      </c>
      <c r="B1755" s="585" t="s">
        <v>23238</v>
      </c>
      <c r="C1755" s="133" t="s">
        <v>23239</v>
      </c>
      <c r="D1755" s="340" t="s">
        <v>23240</v>
      </c>
      <c r="E1755" s="578" t="s">
        <v>23241</v>
      </c>
      <c r="F1755" s="123">
        <v>3320</v>
      </c>
      <c r="G1755" s="123">
        <v>12963812.75</v>
      </c>
      <c r="H1755" s="123">
        <v>12963812.75</v>
      </c>
      <c r="I1755" s="123">
        <v>55818236.009999998</v>
      </c>
      <c r="J1755" s="223" t="s">
        <v>23242</v>
      </c>
      <c r="K1755" s="578" t="s">
        <v>1568</v>
      </c>
      <c r="L1755" s="340" t="s">
        <v>23243</v>
      </c>
    </row>
    <row r="1756" spans="1:12" ht="67.5" x14ac:dyDescent="0.25">
      <c r="A1756" s="580">
        <v>1748</v>
      </c>
      <c r="B1756" s="736" t="s">
        <v>102</v>
      </c>
      <c r="C1756" s="133" t="s">
        <v>23825</v>
      </c>
      <c r="D1756" s="734" t="s">
        <v>23826</v>
      </c>
      <c r="E1756" s="578" t="s">
        <v>23827</v>
      </c>
      <c r="F1756" s="123">
        <v>1138.7</v>
      </c>
      <c r="G1756" s="278">
        <v>32049571.25</v>
      </c>
      <c r="H1756" s="738">
        <v>13272831.02</v>
      </c>
      <c r="I1756" s="673">
        <v>19551144.48</v>
      </c>
      <c r="J1756" s="695" t="s">
        <v>23828</v>
      </c>
      <c r="K1756" s="578" t="s">
        <v>1568</v>
      </c>
      <c r="L1756" s="223" t="s">
        <v>23829</v>
      </c>
    </row>
    <row r="1757" spans="1:12" ht="67.5" x14ac:dyDescent="0.25">
      <c r="A1757" s="580">
        <v>1749</v>
      </c>
      <c r="B1757" s="736" t="s">
        <v>21463</v>
      </c>
      <c r="C1757" s="706" t="s">
        <v>23830</v>
      </c>
      <c r="D1757" s="734" t="s">
        <v>23831</v>
      </c>
      <c r="E1757" s="578" t="s">
        <v>23832</v>
      </c>
      <c r="F1757" s="123">
        <v>2062</v>
      </c>
      <c r="G1757" s="743">
        <v>3141937.75</v>
      </c>
      <c r="H1757" s="723">
        <v>3141937.75</v>
      </c>
      <c r="I1757" s="123">
        <v>30557992.390000001</v>
      </c>
      <c r="J1757" s="340" t="s">
        <v>23833</v>
      </c>
      <c r="K1757" s="578" t="s">
        <v>1568</v>
      </c>
      <c r="L1757" s="340" t="s">
        <v>23834</v>
      </c>
    </row>
    <row r="1758" spans="1:12" ht="67.5" x14ac:dyDescent="0.25">
      <c r="A1758" s="580">
        <v>1750</v>
      </c>
      <c r="B1758" s="736" t="s">
        <v>8153</v>
      </c>
      <c r="C1758" s="706" t="s">
        <v>23835</v>
      </c>
      <c r="D1758" s="734" t="s">
        <v>23836</v>
      </c>
      <c r="E1758" s="578" t="s">
        <v>23837</v>
      </c>
      <c r="F1758" s="123">
        <v>116.5</v>
      </c>
      <c r="G1758" s="743">
        <v>271967.5</v>
      </c>
      <c r="H1758" s="723">
        <v>271967.5</v>
      </c>
      <c r="I1758" s="123">
        <v>1023070.38</v>
      </c>
      <c r="J1758" s="223"/>
      <c r="K1758" s="578" t="s">
        <v>1568</v>
      </c>
      <c r="L1758" s="340" t="s">
        <v>23838</v>
      </c>
    </row>
    <row r="1759" spans="1:12" ht="56.25" x14ac:dyDescent="0.25">
      <c r="A1759" s="580">
        <v>1751</v>
      </c>
      <c r="B1759" s="744">
        <v>1010020</v>
      </c>
      <c r="C1759" s="133" t="s">
        <v>24065</v>
      </c>
      <c r="D1759" s="70" t="s">
        <v>24066</v>
      </c>
      <c r="E1759" s="578" t="s">
        <v>24067</v>
      </c>
      <c r="F1759" s="123">
        <v>2000.6</v>
      </c>
      <c r="G1759" s="680">
        <v>28032504.84</v>
      </c>
      <c r="H1759" s="680">
        <v>2853549.49</v>
      </c>
      <c r="I1759" s="123">
        <v>29529436.170000002</v>
      </c>
      <c r="J1759" s="695" t="s">
        <v>24068</v>
      </c>
      <c r="K1759" s="578" t="s">
        <v>1568</v>
      </c>
      <c r="L1759" s="340" t="s">
        <v>24069</v>
      </c>
    </row>
    <row r="1760" spans="1:12" ht="56.25" x14ac:dyDescent="0.25">
      <c r="A1760" s="580">
        <v>1752</v>
      </c>
      <c r="B1760" s="744">
        <v>1010021</v>
      </c>
      <c r="C1760" s="133" t="s">
        <v>24070</v>
      </c>
      <c r="D1760" s="70" t="s">
        <v>24066</v>
      </c>
      <c r="E1760" s="578" t="s">
        <v>24071</v>
      </c>
      <c r="F1760" s="123">
        <v>3013.3</v>
      </c>
      <c r="G1760" s="680">
        <v>48179120.899999999</v>
      </c>
      <c r="H1760" s="680">
        <v>3975308.73</v>
      </c>
      <c r="I1760" s="123">
        <v>66119124.32</v>
      </c>
      <c r="J1760" s="340" t="s">
        <v>24072</v>
      </c>
      <c r="K1760" s="578" t="s">
        <v>1568</v>
      </c>
      <c r="L1760" s="340" t="s">
        <v>24073</v>
      </c>
    </row>
    <row r="1761" spans="1:12" ht="67.5" x14ac:dyDescent="0.25">
      <c r="A1761" s="580">
        <v>1753</v>
      </c>
      <c r="B1761" s="744">
        <v>1010019</v>
      </c>
      <c r="C1761" s="133" t="s">
        <v>24074</v>
      </c>
      <c r="D1761" s="70" t="s">
        <v>24066</v>
      </c>
      <c r="E1761" s="578" t="s">
        <v>24075</v>
      </c>
      <c r="F1761" s="123">
        <v>611.4</v>
      </c>
      <c r="G1761" s="680">
        <v>5481029.4000000004</v>
      </c>
      <c r="H1761" s="680">
        <v>2128770.12</v>
      </c>
      <c r="I1761" s="123">
        <v>7601860.1500000004</v>
      </c>
      <c r="J1761" s="340" t="s">
        <v>24076</v>
      </c>
      <c r="K1761" s="578" t="s">
        <v>1568</v>
      </c>
      <c r="L1761" s="340" t="s">
        <v>24077</v>
      </c>
    </row>
    <row r="1762" spans="1:12" ht="45" x14ac:dyDescent="0.25">
      <c r="A1762" s="580">
        <v>1754</v>
      </c>
      <c r="B1762" s="744">
        <v>312000005</v>
      </c>
      <c r="C1762" s="133" t="s">
        <v>24078</v>
      </c>
      <c r="D1762" s="70" t="s">
        <v>24066</v>
      </c>
      <c r="E1762" s="578"/>
      <c r="F1762" s="123">
        <v>953</v>
      </c>
      <c r="G1762" s="680">
        <v>1735894.97</v>
      </c>
      <c r="H1762" s="680">
        <v>462905.28</v>
      </c>
      <c r="I1762" s="123"/>
      <c r="J1762" s="695"/>
      <c r="K1762" s="578" t="s">
        <v>1568</v>
      </c>
      <c r="L1762" s="340"/>
    </row>
    <row r="1763" spans="1:12" ht="45" x14ac:dyDescent="0.25">
      <c r="A1763" s="580">
        <v>1755</v>
      </c>
      <c r="B1763" s="744">
        <v>312000007</v>
      </c>
      <c r="C1763" s="133" t="s">
        <v>24079</v>
      </c>
      <c r="D1763" s="70" t="s">
        <v>24066</v>
      </c>
      <c r="E1763" s="578"/>
      <c r="F1763" s="123"/>
      <c r="G1763" s="680">
        <v>455418.18</v>
      </c>
      <c r="H1763" s="680">
        <v>121444.8</v>
      </c>
      <c r="I1763" s="123"/>
      <c r="J1763" s="695"/>
      <c r="K1763" s="578" t="s">
        <v>1568</v>
      </c>
      <c r="L1763" s="340"/>
    </row>
    <row r="1764" spans="1:12" ht="56.25" x14ac:dyDescent="0.25">
      <c r="A1764" s="580">
        <v>1756</v>
      </c>
      <c r="B1764" s="744">
        <v>312000006</v>
      </c>
      <c r="C1764" s="133" t="s">
        <v>24080</v>
      </c>
      <c r="D1764" s="70" t="s">
        <v>24066</v>
      </c>
      <c r="E1764" s="578"/>
      <c r="F1764" s="123"/>
      <c r="G1764" s="680">
        <v>62053.440000000002</v>
      </c>
      <c r="H1764" s="680">
        <v>62053.440000000002</v>
      </c>
      <c r="I1764" s="123"/>
      <c r="J1764" s="695"/>
      <c r="K1764" s="578" t="s">
        <v>1568</v>
      </c>
      <c r="L1764" s="340"/>
    </row>
    <row r="1765" spans="1:12" ht="56.25" x14ac:dyDescent="0.25">
      <c r="A1765" s="580">
        <v>1757</v>
      </c>
      <c r="B1765" s="744">
        <v>312000013</v>
      </c>
      <c r="C1765" s="133" t="s">
        <v>24081</v>
      </c>
      <c r="D1765" s="70" t="s">
        <v>24066</v>
      </c>
      <c r="E1765" s="578" t="s">
        <v>24082</v>
      </c>
      <c r="F1765" s="123"/>
      <c r="G1765" s="680">
        <v>320832.8</v>
      </c>
      <c r="H1765" s="680">
        <v>293599.06</v>
      </c>
      <c r="I1765" s="123">
        <v>89732.17</v>
      </c>
      <c r="J1765" s="585" t="s">
        <v>24083</v>
      </c>
      <c r="K1765" s="578" t="s">
        <v>1568</v>
      </c>
      <c r="L1765" s="340" t="s">
        <v>24084</v>
      </c>
    </row>
    <row r="1766" spans="1:12" ht="45" x14ac:dyDescent="0.25">
      <c r="A1766" s="580">
        <v>1758</v>
      </c>
      <c r="B1766" s="744">
        <v>312000004</v>
      </c>
      <c r="C1766" s="133" t="s">
        <v>24085</v>
      </c>
      <c r="D1766" s="70" t="s">
        <v>24066</v>
      </c>
      <c r="E1766" s="578"/>
      <c r="F1766" s="123"/>
      <c r="G1766" s="680">
        <v>249542.5</v>
      </c>
      <c r="H1766" s="680">
        <v>99586.29</v>
      </c>
      <c r="I1766" s="123"/>
      <c r="J1766" s="695"/>
      <c r="K1766" s="578" t="s">
        <v>1568</v>
      </c>
      <c r="L1766" s="340"/>
    </row>
    <row r="1767" spans="1:12" ht="45" x14ac:dyDescent="0.25">
      <c r="A1767" s="580">
        <v>1759</v>
      </c>
      <c r="B1767" s="744">
        <v>312000003</v>
      </c>
      <c r="C1767" s="133" t="s">
        <v>24086</v>
      </c>
      <c r="D1767" s="70" t="s">
        <v>24066</v>
      </c>
      <c r="E1767" s="578"/>
      <c r="F1767" s="123"/>
      <c r="G1767" s="680">
        <v>528839.75</v>
      </c>
      <c r="H1767" s="680">
        <v>141024</v>
      </c>
      <c r="I1767" s="123"/>
      <c r="J1767" s="695"/>
      <c r="K1767" s="578" t="s">
        <v>1568</v>
      </c>
      <c r="L1767" s="340"/>
    </row>
    <row r="1768" spans="1:12" ht="45" x14ac:dyDescent="0.25">
      <c r="A1768" s="580">
        <v>1760</v>
      </c>
      <c r="B1768" s="744">
        <v>312000008</v>
      </c>
      <c r="C1768" s="133" t="s">
        <v>24087</v>
      </c>
      <c r="D1768" s="70" t="s">
        <v>24066</v>
      </c>
      <c r="E1768" s="578"/>
      <c r="F1768" s="123"/>
      <c r="G1768" s="680">
        <v>910813.65</v>
      </c>
      <c r="H1768" s="680">
        <v>242883.84</v>
      </c>
      <c r="I1768" s="123"/>
      <c r="J1768" s="695"/>
      <c r="K1768" s="578" t="s">
        <v>1568</v>
      </c>
      <c r="L1768" s="340"/>
    </row>
    <row r="1769" spans="1:12" ht="56.25" x14ac:dyDescent="0.25">
      <c r="A1769" s="580">
        <v>1761</v>
      </c>
      <c r="B1769" s="744">
        <v>312000010</v>
      </c>
      <c r="C1769" s="133" t="s">
        <v>24088</v>
      </c>
      <c r="D1769" s="70" t="s">
        <v>24066</v>
      </c>
      <c r="E1769" s="578"/>
      <c r="F1769" s="123"/>
      <c r="G1769" s="680">
        <v>412456.35</v>
      </c>
      <c r="H1769" s="680">
        <v>109988.16</v>
      </c>
      <c r="I1769" s="123"/>
      <c r="J1769" s="695"/>
      <c r="K1769" s="578" t="s">
        <v>1568</v>
      </c>
      <c r="L1769" s="340"/>
    </row>
    <row r="1770" spans="1:12" ht="45" x14ac:dyDescent="0.25">
      <c r="A1770" s="580">
        <v>1762</v>
      </c>
      <c r="B1770" s="744">
        <v>312000011</v>
      </c>
      <c r="C1770" s="133" t="s">
        <v>24089</v>
      </c>
      <c r="D1770" s="70" t="s">
        <v>24066</v>
      </c>
      <c r="E1770" s="578"/>
      <c r="F1770" s="123"/>
      <c r="G1770" s="680">
        <v>105952.06</v>
      </c>
      <c r="H1770" s="680">
        <v>28253.759999999998</v>
      </c>
      <c r="I1770" s="123"/>
      <c r="J1770" s="695"/>
      <c r="K1770" s="578" t="s">
        <v>1568</v>
      </c>
      <c r="L1770" s="340"/>
    </row>
    <row r="1771" spans="1:12" ht="56.25" x14ac:dyDescent="0.25">
      <c r="A1771" s="580">
        <v>1763</v>
      </c>
      <c r="B1771" s="744">
        <v>312000009</v>
      </c>
      <c r="C1771" s="133" t="s">
        <v>24090</v>
      </c>
      <c r="D1771" s="70" t="s">
        <v>24066</v>
      </c>
      <c r="E1771" s="578"/>
      <c r="F1771" s="123"/>
      <c r="G1771" s="680">
        <v>49192.03</v>
      </c>
      <c r="H1771" s="680">
        <v>13117.44</v>
      </c>
      <c r="I1771" s="123"/>
      <c r="J1771" s="695"/>
      <c r="K1771" s="578" t="s">
        <v>1568</v>
      </c>
      <c r="L1771" s="340"/>
    </row>
    <row r="1772" spans="1:12" ht="45" x14ac:dyDescent="0.25">
      <c r="A1772" s="580">
        <v>1764</v>
      </c>
      <c r="B1772" s="744">
        <v>312000012</v>
      </c>
      <c r="C1772" s="133" t="s">
        <v>24091</v>
      </c>
      <c r="D1772" s="70" t="s">
        <v>24066</v>
      </c>
      <c r="E1772" s="578"/>
      <c r="F1772" s="123"/>
      <c r="G1772" s="680">
        <v>1085935.17</v>
      </c>
      <c r="H1772" s="680">
        <v>434374.08</v>
      </c>
      <c r="I1772" s="123"/>
      <c r="J1772" s="695"/>
      <c r="K1772" s="578" t="s">
        <v>1568</v>
      </c>
      <c r="L1772" s="340"/>
    </row>
    <row r="1773" spans="1:12" ht="56.25" x14ac:dyDescent="0.25">
      <c r="A1773" s="580">
        <v>1765</v>
      </c>
      <c r="B1773" s="744">
        <v>312000002</v>
      </c>
      <c r="C1773" s="133" t="s">
        <v>24092</v>
      </c>
      <c r="D1773" s="70" t="s">
        <v>24066</v>
      </c>
      <c r="E1773" s="578"/>
      <c r="F1773" s="123"/>
      <c r="G1773" s="680">
        <v>130568.88</v>
      </c>
      <c r="H1773" s="680">
        <v>34818.239999999998</v>
      </c>
      <c r="I1773" s="123"/>
      <c r="J1773" s="695"/>
      <c r="K1773" s="578" t="s">
        <v>1568</v>
      </c>
      <c r="L1773" s="340"/>
    </row>
    <row r="1774" spans="1:12" ht="45" x14ac:dyDescent="0.25">
      <c r="A1774" s="580">
        <v>1766</v>
      </c>
      <c r="B1774" s="744">
        <v>312000001</v>
      </c>
      <c r="C1774" s="133" t="s">
        <v>24093</v>
      </c>
      <c r="D1774" s="70" t="s">
        <v>24066</v>
      </c>
      <c r="E1774" s="578"/>
      <c r="F1774" s="123"/>
      <c r="G1774" s="680">
        <v>150715.81</v>
      </c>
      <c r="H1774" s="680">
        <v>40520.01</v>
      </c>
      <c r="I1774" s="123"/>
      <c r="J1774" s="695"/>
      <c r="K1774" s="578" t="s">
        <v>1568</v>
      </c>
      <c r="L1774" s="340"/>
    </row>
    <row r="1775" spans="1:12" ht="67.5" x14ac:dyDescent="0.25">
      <c r="A1775" s="580">
        <v>1767</v>
      </c>
      <c r="B1775" s="263" t="s">
        <v>24506</v>
      </c>
      <c r="C1775" s="262" t="s">
        <v>24507</v>
      </c>
      <c r="D1775" s="70" t="s">
        <v>24508</v>
      </c>
      <c r="E1775" s="578" t="s">
        <v>24509</v>
      </c>
      <c r="F1775" s="578">
        <v>1292.2</v>
      </c>
      <c r="G1775" s="194">
        <v>14562525.25</v>
      </c>
      <c r="H1775" s="194">
        <v>7838886.1200000001</v>
      </c>
      <c r="I1775" s="123">
        <v>18252441.609999999</v>
      </c>
      <c r="J1775" s="682" t="s">
        <v>24510</v>
      </c>
      <c r="K1775" s="578" t="s">
        <v>1568</v>
      </c>
      <c r="L1775" s="340" t="s">
        <v>24511</v>
      </c>
    </row>
    <row r="1776" spans="1:12" ht="67.5" x14ac:dyDescent="0.25">
      <c r="A1776" s="580">
        <v>1768</v>
      </c>
      <c r="B1776" s="263" t="s">
        <v>24512</v>
      </c>
      <c r="C1776" s="262" t="s">
        <v>24513</v>
      </c>
      <c r="D1776" s="70" t="s">
        <v>24514</v>
      </c>
      <c r="E1776" s="578" t="s">
        <v>24515</v>
      </c>
      <c r="F1776" s="123">
        <v>3855.4</v>
      </c>
      <c r="G1776" s="194">
        <v>209594</v>
      </c>
      <c r="H1776" s="194">
        <v>209594</v>
      </c>
      <c r="I1776" s="123">
        <v>54713639.219999999</v>
      </c>
      <c r="J1776" s="340" t="s">
        <v>24516</v>
      </c>
      <c r="K1776" s="578" t="s">
        <v>1568</v>
      </c>
      <c r="L1776" s="340" t="s">
        <v>24517</v>
      </c>
    </row>
    <row r="1777" spans="1:12" ht="67.5" x14ac:dyDescent="0.25">
      <c r="A1777" s="580">
        <v>1769</v>
      </c>
      <c r="B1777" s="263" t="s">
        <v>24518</v>
      </c>
      <c r="C1777" s="262" t="s">
        <v>24519</v>
      </c>
      <c r="D1777" s="70" t="s">
        <v>24520</v>
      </c>
      <c r="E1777" s="578" t="s">
        <v>24521</v>
      </c>
      <c r="F1777" s="123">
        <v>344.6</v>
      </c>
      <c r="G1777" s="194">
        <v>2762938.72</v>
      </c>
      <c r="H1777" s="194">
        <v>2762938.72</v>
      </c>
      <c r="I1777" s="673">
        <v>3958482.23</v>
      </c>
      <c r="J1777" s="340" t="s">
        <v>24522</v>
      </c>
      <c r="K1777" s="578" t="s">
        <v>1568</v>
      </c>
      <c r="L1777" s="340" t="s">
        <v>24523</v>
      </c>
    </row>
    <row r="1778" spans="1:12" ht="56.25" x14ac:dyDescent="0.25">
      <c r="A1778" s="580">
        <v>1770</v>
      </c>
      <c r="B1778" s="263" t="s">
        <v>24524</v>
      </c>
      <c r="C1778" s="262" t="s">
        <v>24525</v>
      </c>
      <c r="D1778" s="70" t="s">
        <v>24526</v>
      </c>
      <c r="E1778" s="578" t="s">
        <v>24527</v>
      </c>
      <c r="F1778" s="123">
        <v>108.9</v>
      </c>
      <c r="G1778" s="194">
        <v>141394.75</v>
      </c>
      <c r="H1778" s="194">
        <v>141394.75</v>
      </c>
      <c r="I1778" s="123">
        <v>1874295.05</v>
      </c>
      <c r="J1778" s="223"/>
      <c r="K1778" s="578" t="s">
        <v>1568</v>
      </c>
      <c r="L1778" s="578" t="s">
        <v>24528</v>
      </c>
    </row>
    <row r="1779" spans="1:12" ht="67.5" x14ac:dyDescent="0.25">
      <c r="A1779" s="580">
        <v>1771</v>
      </c>
      <c r="B1779" s="263" t="s">
        <v>8216</v>
      </c>
      <c r="C1779" s="262" t="s">
        <v>24529</v>
      </c>
      <c r="D1779" s="70" t="s">
        <v>24530</v>
      </c>
      <c r="E1779" s="578" t="s">
        <v>24531</v>
      </c>
      <c r="F1779" s="123">
        <v>232.8</v>
      </c>
      <c r="G1779" s="194">
        <v>1503880</v>
      </c>
      <c r="H1779" s="194">
        <v>1373425.67</v>
      </c>
      <c r="I1779" s="123">
        <v>2284726.1</v>
      </c>
      <c r="J1779" s="340" t="s">
        <v>24532</v>
      </c>
      <c r="K1779" s="578" t="s">
        <v>1568</v>
      </c>
      <c r="L1779" s="340"/>
    </row>
    <row r="1780" spans="1:12" ht="56.25" x14ac:dyDescent="0.25">
      <c r="A1780" s="580">
        <v>1772</v>
      </c>
      <c r="B1780" s="263" t="s">
        <v>24533</v>
      </c>
      <c r="C1780" s="262" t="s">
        <v>24534</v>
      </c>
      <c r="D1780" s="70" t="s">
        <v>24535</v>
      </c>
      <c r="E1780" s="578" t="s">
        <v>24536</v>
      </c>
      <c r="F1780" s="123">
        <v>51.5</v>
      </c>
      <c r="G1780" s="194">
        <v>1082142</v>
      </c>
      <c r="H1780" s="194">
        <v>238973.27</v>
      </c>
      <c r="I1780" s="123">
        <v>85485.37</v>
      </c>
      <c r="J1780" s="695" t="s">
        <v>24537</v>
      </c>
      <c r="K1780" s="578" t="s">
        <v>1568</v>
      </c>
      <c r="L1780" s="340"/>
    </row>
    <row r="1781" spans="1:12" ht="45" x14ac:dyDescent="0.25">
      <c r="A1781" s="580">
        <v>1773</v>
      </c>
      <c r="B1781" s="398" t="s">
        <v>25386</v>
      </c>
      <c r="C1781" s="283" t="s">
        <v>25387</v>
      </c>
      <c r="D1781" s="689" t="s">
        <v>25388</v>
      </c>
      <c r="E1781" s="578"/>
      <c r="F1781" s="123"/>
      <c r="G1781" s="745">
        <v>162436706.25</v>
      </c>
      <c r="H1781" s="401">
        <v>57078664.920000002</v>
      </c>
      <c r="I1781" s="668"/>
      <c r="J1781" s="223"/>
      <c r="K1781" s="578" t="s">
        <v>1568</v>
      </c>
      <c r="L1781" s="340"/>
    </row>
    <row r="1782" spans="1:12" ht="33.75" x14ac:dyDescent="0.25">
      <c r="A1782" s="580">
        <v>1774</v>
      </c>
      <c r="B1782" s="398" t="s">
        <v>25389</v>
      </c>
      <c r="C1782" s="399" t="s">
        <v>25390</v>
      </c>
      <c r="D1782" s="689" t="s">
        <v>25391</v>
      </c>
      <c r="E1782" s="578" t="s">
        <v>25392</v>
      </c>
      <c r="F1782" s="578">
        <v>33.1</v>
      </c>
      <c r="G1782" s="401">
        <v>132145.18</v>
      </c>
      <c r="H1782" s="401">
        <v>115938.15</v>
      </c>
      <c r="I1782" s="123">
        <v>427831.4</v>
      </c>
      <c r="J1782" s="223"/>
      <c r="K1782" s="578" t="s">
        <v>1568</v>
      </c>
      <c r="L1782" s="340"/>
    </row>
    <row r="1783" spans="1:12" ht="67.5" x14ac:dyDescent="0.25">
      <c r="A1783" s="580">
        <v>1775</v>
      </c>
      <c r="B1783" s="398" t="s">
        <v>25393</v>
      </c>
      <c r="C1783" s="399" t="s">
        <v>25394</v>
      </c>
      <c r="D1783" s="689" t="s">
        <v>25395</v>
      </c>
      <c r="E1783" s="578" t="s">
        <v>25396</v>
      </c>
      <c r="F1783" s="123">
        <v>21.4</v>
      </c>
      <c r="G1783" s="401">
        <v>7881.61</v>
      </c>
      <c r="H1783" s="401">
        <v>7881.61</v>
      </c>
      <c r="I1783" s="123">
        <v>248036.49</v>
      </c>
      <c r="J1783" s="340" t="s">
        <v>25397</v>
      </c>
      <c r="K1783" s="578" t="s">
        <v>1568</v>
      </c>
      <c r="L1783" s="340" t="s">
        <v>25398</v>
      </c>
    </row>
    <row r="1784" spans="1:12" ht="67.5" x14ac:dyDescent="0.25">
      <c r="A1784" s="580">
        <v>1776</v>
      </c>
      <c r="B1784" s="746" t="s">
        <v>12327</v>
      </c>
      <c r="C1784" s="747" t="s">
        <v>25372</v>
      </c>
      <c r="D1784" s="556" t="s">
        <v>25373</v>
      </c>
      <c r="E1784" s="578" t="s">
        <v>25374</v>
      </c>
      <c r="F1784" s="123">
        <v>895.7</v>
      </c>
      <c r="G1784" s="748">
        <v>7199216.5</v>
      </c>
      <c r="H1784" s="749">
        <v>4382137.46</v>
      </c>
      <c r="I1784" s="123">
        <v>1724670.35</v>
      </c>
      <c r="J1784" s="340" t="s">
        <v>25375</v>
      </c>
      <c r="K1784" s="578" t="s">
        <v>1568</v>
      </c>
      <c r="L1784" s="340" t="s">
        <v>25376</v>
      </c>
    </row>
    <row r="1785" spans="1:12" ht="67.5" x14ac:dyDescent="0.25">
      <c r="A1785" s="580">
        <v>1777</v>
      </c>
      <c r="B1785" s="746" t="s">
        <v>25377</v>
      </c>
      <c r="C1785" s="747" t="s">
        <v>25378</v>
      </c>
      <c r="D1785" s="556" t="s">
        <v>25379</v>
      </c>
      <c r="E1785" s="578" t="s">
        <v>25380</v>
      </c>
      <c r="F1785" s="123">
        <v>119.6</v>
      </c>
      <c r="G1785" s="748">
        <v>155379</v>
      </c>
      <c r="H1785" s="749">
        <v>104436.39</v>
      </c>
      <c r="I1785" s="668"/>
      <c r="J1785" s="340" t="s">
        <v>25381</v>
      </c>
      <c r="K1785" s="578" t="s">
        <v>1568</v>
      </c>
      <c r="L1785" s="340" t="s">
        <v>25382</v>
      </c>
    </row>
    <row r="1786" spans="1:12" ht="67.5" x14ac:dyDescent="0.25">
      <c r="A1786" s="580">
        <v>1778</v>
      </c>
      <c r="B1786" s="746" t="s">
        <v>25383</v>
      </c>
      <c r="C1786" s="747" t="s">
        <v>25384</v>
      </c>
      <c r="D1786" s="556" t="s">
        <v>25385</v>
      </c>
      <c r="E1786" s="578"/>
      <c r="F1786" s="123">
        <v>19.600000000000001</v>
      </c>
      <c r="G1786" s="750">
        <v>86042.25</v>
      </c>
      <c r="H1786" s="751">
        <v>86042.25</v>
      </c>
      <c r="I1786" s="668"/>
      <c r="J1786" s="223"/>
      <c r="K1786" s="578" t="s">
        <v>1568</v>
      </c>
      <c r="L1786" s="340"/>
    </row>
    <row r="1787" spans="1:12" ht="90" x14ac:dyDescent="0.25">
      <c r="A1787" s="580">
        <v>1779</v>
      </c>
      <c r="B1787" s="752">
        <v>210104160004</v>
      </c>
      <c r="C1787" s="207" t="s">
        <v>36173</v>
      </c>
      <c r="D1787" s="253" t="s">
        <v>36174</v>
      </c>
      <c r="E1787" s="253" t="s">
        <v>36175</v>
      </c>
      <c r="F1787" s="681">
        <v>1388.5</v>
      </c>
      <c r="G1787" s="253">
        <v>8691699.6600000001</v>
      </c>
      <c r="H1787" s="253">
        <v>4824561.47</v>
      </c>
      <c r="I1787" s="681">
        <v>23984185.32</v>
      </c>
      <c r="J1787" s="253" t="s">
        <v>36176</v>
      </c>
      <c r="K1787" s="253" t="s">
        <v>35278</v>
      </c>
      <c r="L1787" s="253" t="s">
        <v>36177</v>
      </c>
    </row>
    <row r="1788" spans="1:12" ht="90" x14ac:dyDescent="0.25">
      <c r="A1788" s="580">
        <v>1780</v>
      </c>
      <c r="B1788" s="752">
        <v>210104160007</v>
      </c>
      <c r="C1788" s="207" t="s">
        <v>16453</v>
      </c>
      <c r="D1788" s="253" t="s">
        <v>36174</v>
      </c>
      <c r="E1788" s="554" t="s">
        <v>36178</v>
      </c>
      <c r="F1788" s="681">
        <v>50</v>
      </c>
      <c r="G1788" s="253">
        <v>152295.5</v>
      </c>
      <c r="H1788" s="253">
        <v>118368.98</v>
      </c>
      <c r="I1788" s="555">
        <v>1395694.76</v>
      </c>
      <c r="J1788" s="555"/>
      <c r="K1788" s="253" t="s">
        <v>35278</v>
      </c>
      <c r="L1788" s="253" t="s">
        <v>36177</v>
      </c>
    </row>
    <row r="1789" spans="1:12" ht="90" x14ac:dyDescent="0.25">
      <c r="A1789" s="580">
        <v>1781</v>
      </c>
      <c r="B1789" s="752">
        <v>210103110015</v>
      </c>
      <c r="C1789" s="207" t="s">
        <v>36179</v>
      </c>
      <c r="D1789" s="253" t="s">
        <v>36174</v>
      </c>
      <c r="E1789" s="554"/>
      <c r="F1789" s="681">
        <v>31.5</v>
      </c>
      <c r="G1789" s="253">
        <v>20090</v>
      </c>
      <c r="H1789" s="253">
        <v>20090</v>
      </c>
      <c r="I1789" s="555"/>
      <c r="J1789" s="555"/>
      <c r="K1789" s="253" t="s">
        <v>35278</v>
      </c>
      <c r="L1789" s="253" t="s">
        <v>36177</v>
      </c>
    </row>
    <row r="1790" spans="1:12" ht="90" x14ac:dyDescent="0.25">
      <c r="A1790" s="580">
        <v>1782</v>
      </c>
      <c r="B1790" s="752">
        <v>2101041600413</v>
      </c>
      <c r="C1790" s="207" t="s">
        <v>36180</v>
      </c>
      <c r="D1790" s="253" t="s">
        <v>36174</v>
      </c>
      <c r="E1790" s="253" t="s">
        <v>36181</v>
      </c>
      <c r="F1790" s="681">
        <v>26994</v>
      </c>
      <c r="G1790" s="253">
        <v>11681726.25</v>
      </c>
      <c r="H1790" s="253">
        <v>9691107.2100000009</v>
      </c>
      <c r="I1790" s="681"/>
      <c r="J1790" s="253" t="s">
        <v>36182</v>
      </c>
      <c r="K1790" s="253" t="s">
        <v>35278</v>
      </c>
      <c r="L1790" s="253" t="s">
        <v>36177</v>
      </c>
    </row>
    <row r="1791" spans="1:12" ht="90" x14ac:dyDescent="0.25">
      <c r="A1791" s="580">
        <v>1783</v>
      </c>
      <c r="B1791" s="752">
        <v>210104160014</v>
      </c>
      <c r="C1791" s="207" t="s">
        <v>36183</v>
      </c>
      <c r="D1791" s="253" t="s">
        <v>36174</v>
      </c>
      <c r="E1791" s="253" t="s">
        <v>36184</v>
      </c>
      <c r="F1791" s="253" t="s">
        <v>36185</v>
      </c>
      <c r="G1791" s="253">
        <v>192370.5</v>
      </c>
      <c r="H1791" s="253">
        <v>135350.94</v>
      </c>
      <c r="I1791" s="681"/>
      <c r="J1791" s="681"/>
      <c r="K1791" s="253" t="s">
        <v>35278</v>
      </c>
      <c r="L1791" s="253" t="s">
        <v>36177</v>
      </c>
    </row>
    <row r="1792" spans="1:12" ht="90" x14ac:dyDescent="0.25">
      <c r="A1792" s="580">
        <v>1784</v>
      </c>
      <c r="B1792" s="253" t="s">
        <v>36186</v>
      </c>
      <c r="C1792" s="207" t="s">
        <v>36187</v>
      </c>
      <c r="D1792" s="253" t="s">
        <v>36188</v>
      </c>
      <c r="E1792" s="253" t="s">
        <v>36189</v>
      </c>
      <c r="F1792" s="681">
        <v>364.6</v>
      </c>
      <c r="G1792" s="253">
        <v>1141213.75</v>
      </c>
      <c r="H1792" s="253">
        <v>1141213.75</v>
      </c>
      <c r="I1792" s="681">
        <v>6099604.8700000001</v>
      </c>
      <c r="J1792" s="253" t="s">
        <v>36190</v>
      </c>
      <c r="K1792" s="253" t="s">
        <v>35278</v>
      </c>
      <c r="L1792" s="253" t="s">
        <v>36177</v>
      </c>
    </row>
    <row r="1793" spans="1:13" ht="90" x14ac:dyDescent="0.25">
      <c r="A1793" s="580">
        <v>1785</v>
      </c>
      <c r="B1793" s="253" t="s">
        <v>36191</v>
      </c>
      <c r="C1793" s="207" t="s">
        <v>36192</v>
      </c>
      <c r="D1793" s="253" t="s">
        <v>36193</v>
      </c>
      <c r="E1793" s="253" t="s">
        <v>36194</v>
      </c>
      <c r="F1793" s="681">
        <v>1798.1</v>
      </c>
      <c r="G1793" s="253">
        <v>990144.75</v>
      </c>
      <c r="H1793" s="253">
        <v>990144.75</v>
      </c>
      <c r="I1793" s="681">
        <v>12399630.74</v>
      </c>
      <c r="J1793" s="253" t="s">
        <v>36195</v>
      </c>
      <c r="K1793" s="253" t="s">
        <v>35278</v>
      </c>
      <c r="L1793" s="253" t="s">
        <v>36177</v>
      </c>
      <c r="M1793" s="253"/>
    </row>
    <row r="1794" spans="1:13" ht="90" x14ac:dyDescent="0.25">
      <c r="A1794" s="580">
        <v>1786</v>
      </c>
      <c r="B1794" s="753" t="s">
        <v>36196</v>
      </c>
      <c r="C1794" s="207" t="s">
        <v>36197</v>
      </c>
      <c r="D1794" s="253" t="s">
        <v>36198</v>
      </c>
      <c r="E1794" s="253" t="s">
        <v>36199</v>
      </c>
      <c r="F1794" s="681">
        <v>717.3</v>
      </c>
      <c r="G1794" s="754">
        <v>6190100</v>
      </c>
      <c r="H1794" s="754">
        <v>5892235.9400000004</v>
      </c>
      <c r="I1794" s="681">
        <v>5554053.9000000004</v>
      </c>
      <c r="J1794" s="554" t="s">
        <v>36200</v>
      </c>
      <c r="K1794" s="253" t="s">
        <v>35278</v>
      </c>
      <c r="L1794" s="253" t="s">
        <v>36201</v>
      </c>
    </row>
    <row r="1795" spans="1:13" ht="90" x14ac:dyDescent="0.25">
      <c r="A1795" s="580">
        <v>1787</v>
      </c>
      <c r="B1795" s="753" t="s">
        <v>36202</v>
      </c>
      <c r="C1795" s="207" t="s">
        <v>36203</v>
      </c>
      <c r="D1795" s="253" t="s">
        <v>36198</v>
      </c>
      <c r="E1795" s="253" t="s">
        <v>36204</v>
      </c>
      <c r="F1795" s="681">
        <v>268.39999999999998</v>
      </c>
      <c r="G1795" s="754">
        <v>83650</v>
      </c>
      <c r="H1795" s="754">
        <v>76587.86</v>
      </c>
      <c r="I1795" s="681">
        <v>1008118.45</v>
      </c>
      <c r="J1795" s="554"/>
      <c r="K1795" s="253" t="s">
        <v>35278</v>
      </c>
      <c r="L1795" s="253" t="s">
        <v>36201</v>
      </c>
    </row>
    <row r="1796" spans="1:13" ht="90" x14ac:dyDescent="0.25">
      <c r="A1796" s="580">
        <v>1788</v>
      </c>
      <c r="B1796" s="753" t="s">
        <v>36205</v>
      </c>
      <c r="C1796" s="207" t="s">
        <v>36206</v>
      </c>
      <c r="D1796" s="253" t="s">
        <v>36207</v>
      </c>
      <c r="E1796" s="253" t="s">
        <v>36208</v>
      </c>
      <c r="F1796" s="681">
        <v>485.4</v>
      </c>
      <c r="G1796" s="754">
        <v>1228290</v>
      </c>
      <c r="H1796" s="754">
        <v>548519.36</v>
      </c>
      <c r="I1796" s="681">
        <v>1778869.65</v>
      </c>
      <c r="J1796" s="253" t="s">
        <v>36209</v>
      </c>
      <c r="K1796" s="253" t="s">
        <v>35278</v>
      </c>
      <c r="L1796" s="253" t="s">
        <v>36201</v>
      </c>
    </row>
    <row r="1797" spans="1:13" ht="90" x14ac:dyDescent="0.25">
      <c r="A1797" s="580">
        <v>1789</v>
      </c>
      <c r="B1797" s="681"/>
      <c r="C1797" s="207" t="s">
        <v>36210</v>
      </c>
      <c r="D1797" s="253" t="s">
        <v>36211</v>
      </c>
      <c r="E1797" s="253" t="s">
        <v>36212</v>
      </c>
      <c r="F1797" s="681">
        <v>2966.7</v>
      </c>
      <c r="G1797" s="248">
        <v>33962727.75</v>
      </c>
      <c r="H1797" s="681"/>
      <c r="I1797" s="681">
        <v>41733350.159999996</v>
      </c>
      <c r="J1797" s="253" t="s">
        <v>36213</v>
      </c>
      <c r="K1797" s="253" t="s">
        <v>35278</v>
      </c>
      <c r="L1797" s="253" t="s">
        <v>36214</v>
      </c>
      <c r="M1797" s="253"/>
    </row>
    <row r="1798" spans="1:13" ht="90" x14ac:dyDescent="0.25">
      <c r="A1798" s="580">
        <v>1790</v>
      </c>
      <c r="B1798" s="681"/>
      <c r="C1798" s="207" t="s">
        <v>36215</v>
      </c>
      <c r="D1798" s="253" t="s">
        <v>36216</v>
      </c>
      <c r="E1798" s="253" t="s">
        <v>36217</v>
      </c>
      <c r="F1798" s="681">
        <v>3084.1</v>
      </c>
      <c r="G1798" s="248">
        <v>179089262.47</v>
      </c>
      <c r="H1798" s="681"/>
      <c r="I1798" s="681">
        <v>78957925.400000006</v>
      </c>
      <c r="J1798" s="253" t="s">
        <v>36218</v>
      </c>
      <c r="K1798" s="253" t="s">
        <v>35278</v>
      </c>
      <c r="L1798" s="253" t="s">
        <v>36214</v>
      </c>
    </row>
    <row r="1799" spans="1:13" ht="90" x14ac:dyDescent="0.25">
      <c r="A1799" s="580">
        <v>1791</v>
      </c>
      <c r="B1799" s="681" t="s">
        <v>36219</v>
      </c>
      <c r="C1799" s="207" t="s">
        <v>36220</v>
      </c>
      <c r="D1799" s="253" t="s">
        <v>36221</v>
      </c>
      <c r="E1799" s="253" t="s">
        <v>36222</v>
      </c>
      <c r="F1799" s="681">
        <v>120</v>
      </c>
      <c r="G1799" s="248">
        <v>189376.25</v>
      </c>
      <c r="H1799" s="248">
        <v>189376.25</v>
      </c>
      <c r="I1799" s="681">
        <v>1258492.54</v>
      </c>
      <c r="J1799" s="253" t="s">
        <v>36223</v>
      </c>
      <c r="K1799" s="253" t="s">
        <v>35278</v>
      </c>
      <c r="L1799" s="253" t="s">
        <v>36224</v>
      </c>
    </row>
    <row r="1800" spans="1:13" ht="90" x14ac:dyDescent="0.25">
      <c r="A1800" s="580">
        <v>1792</v>
      </c>
      <c r="B1800" s="681" t="s">
        <v>36225</v>
      </c>
      <c r="C1800" s="207" t="s">
        <v>36226</v>
      </c>
      <c r="D1800" s="253" t="s">
        <v>36227</v>
      </c>
      <c r="E1800" s="253" t="s">
        <v>36228</v>
      </c>
      <c r="F1800" s="681">
        <v>166.2</v>
      </c>
      <c r="G1800" s="248">
        <v>1523000</v>
      </c>
      <c r="H1800" s="248">
        <v>1061689.6299999999</v>
      </c>
      <c r="I1800" s="681">
        <v>2169986.88</v>
      </c>
      <c r="J1800" s="253" t="s">
        <v>36229</v>
      </c>
      <c r="K1800" s="253" t="s">
        <v>35278</v>
      </c>
      <c r="L1800" s="253" t="s">
        <v>36230</v>
      </c>
    </row>
    <row r="1801" spans="1:13" ht="90" x14ac:dyDescent="0.25">
      <c r="A1801" s="580">
        <v>1793</v>
      </c>
      <c r="B1801" s="681" t="s">
        <v>36231</v>
      </c>
      <c r="C1801" s="207" t="s">
        <v>36232</v>
      </c>
      <c r="D1801" s="253" t="s">
        <v>36233</v>
      </c>
      <c r="E1801" s="253" t="s">
        <v>36234</v>
      </c>
      <c r="F1801" s="681">
        <v>278.8</v>
      </c>
      <c r="G1801" s="248">
        <v>284796.75</v>
      </c>
      <c r="H1801" s="248">
        <v>284796.75</v>
      </c>
      <c r="I1801" s="681">
        <v>6524817.7400000002</v>
      </c>
      <c r="J1801" s="253" t="s">
        <v>36235</v>
      </c>
      <c r="K1801" s="253" t="s">
        <v>35278</v>
      </c>
      <c r="L1801" s="253" t="s">
        <v>36230</v>
      </c>
    </row>
    <row r="1802" spans="1:13" ht="90" x14ac:dyDescent="0.25">
      <c r="A1802" s="580">
        <v>1794</v>
      </c>
      <c r="B1802" s="681" t="s">
        <v>36236</v>
      </c>
      <c r="C1802" s="207" t="s">
        <v>36237</v>
      </c>
      <c r="D1802" s="253" t="s">
        <v>36238</v>
      </c>
      <c r="E1802" s="253" t="s">
        <v>36239</v>
      </c>
      <c r="F1802" s="681">
        <v>706.7</v>
      </c>
      <c r="G1802" s="248">
        <v>3591500.5</v>
      </c>
      <c r="H1802" s="248">
        <v>2938881.61</v>
      </c>
      <c r="I1802" s="681">
        <v>7983943.25</v>
      </c>
      <c r="J1802" s="253" t="s">
        <v>36240</v>
      </c>
      <c r="K1802" s="253" t="s">
        <v>35278</v>
      </c>
      <c r="L1802" s="253" t="s">
        <v>36230</v>
      </c>
    </row>
    <row r="1803" spans="1:13" ht="90" x14ac:dyDescent="0.25">
      <c r="A1803" s="580">
        <v>1795</v>
      </c>
      <c r="B1803" s="681" t="s">
        <v>36241</v>
      </c>
      <c r="C1803" s="207" t="s">
        <v>36242</v>
      </c>
      <c r="D1803" s="253" t="s">
        <v>36243</v>
      </c>
      <c r="E1803" s="253" t="s">
        <v>36244</v>
      </c>
      <c r="F1803" s="681">
        <v>117.6</v>
      </c>
      <c r="G1803" s="248">
        <v>467658.74</v>
      </c>
      <c r="H1803" s="248">
        <v>467658.74</v>
      </c>
      <c r="I1803" s="681">
        <v>98152.48</v>
      </c>
      <c r="J1803" s="253" t="s">
        <v>36245</v>
      </c>
      <c r="K1803" s="253" t="s">
        <v>35278</v>
      </c>
      <c r="L1803" s="253" t="s">
        <v>36246</v>
      </c>
      <c r="M1803" s="253" t="s">
        <v>36246</v>
      </c>
    </row>
    <row r="1804" spans="1:13" ht="90" x14ac:dyDescent="0.25">
      <c r="A1804" s="580">
        <v>1796</v>
      </c>
      <c r="B1804" s="681" t="s">
        <v>36247</v>
      </c>
      <c r="C1804" s="207" t="s">
        <v>36248</v>
      </c>
      <c r="D1804" s="253" t="s">
        <v>36243</v>
      </c>
      <c r="E1804" s="253" t="s">
        <v>36244</v>
      </c>
      <c r="F1804" s="681">
        <v>24.5</v>
      </c>
      <c r="G1804" s="248">
        <v>97428.9</v>
      </c>
      <c r="H1804" s="248">
        <v>9748.9</v>
      </c>
      <c r="I1804" s="681">
        <v>20448.439999999999</v>
      </c>
      <c r="J1804" s="253" t="s">
        <v>36245</v>
      </c>
      <c r="K1804" s="253" t="s">
        <v>35278</v>
      </c>
      <c r="L1804" s="253" t="s">
        <v>36246</v>
      </c>
    </row>
    <row r="1805" spans="1:13" ht="90" x14ac:dyDescent="0.25">
      <c r="A1805" s="580">
        <v>1797</v>
      </c>
      <c r="B1805" s="681" t="s">
        <v>36249</v>
      </c>
      <c r="C1805" s="207" t="s">
        <v>36250</v>
      </c>
      <c r="D1805" s="253" t="s">
        <v>36243</v>
      </c>
      <c r="E1805" s="253" t="s">
        <v>36244</v>
      </c>
      <c r="F1805" s="681">
        <v>119.2</v>
      </c>
      <c r="G1805" s="248">
        <v>474021.44</v>
      </c>
      <c r="H1805" s="248">
        <v>474021.44</v>
      </c>
      <c r="I1805" s="681">
        <v>99487.9</v>
      </c>
      <c r="J1805" s="253" t="s">
        <v>36245</v>
      </c>
      <c r="K1805" s="253" t="s">
        <v>35278</v>
      </c>
      <c r="L1805" s="253" t="s">
        <v>36246</v>
      </c>
    </row>
    <row r="1806" spans="1:13" ht="90" x14ac:dyDescent="0.25">
      <c r="A1806" s="580">
        <v>1798</v>
      </c>
      <c r="B1806" s="681" t="s">
        <v>36251</v>
      </c>
      <c r="C1806" s="207" t="s">
        <v>36252</v>
      </c>
      <c r="D1806" s="253" t="s">
        <v>36243</v>
      </c>
      <c r="E1806" s="253" t="s">
        <v>36244</v>
      </c>
      <c r="F1806" s="681">
        <v>156.69999999999999</v>
      </c>
      <c r="G1806" s="248">
        <v>623147.31999999995</v>
      </c>
      <c r="H1806" s="248">
        <v>465713.03</v>
      </c>
      <c r="I1806" s="681">
        <v>130786.52</v>
      </c>
      <c r="J1806" s="253" t="s">
        <v>36245</v>
      </c>
      <c r="K1806" s="253" t="s">
        <v>35278</v>
      </c>
      <c r="L1806" s="253" t="s">
        <v>36246</v>
      </c>
    </row>
    <row r="1807" spans="1:13" ht="90" x14ac:dyDescent="0.25">
      <c r="A1807" s="580">
        <v>1799</v>
      </c>
      <c r="B1807" s="681" t="s">
        <v>36253</v>
      </c>
      <c r="C1807" s="207" t="s">
        <v>36254</v>
      </c>
      <c r="D1807" s="253" t="s">
        <v>36243</v>
      </c>
      <c r="E1807" s="253" t="s">
        <v>36244</v>
      </c>
      <c r="F1807" s="681">
        <v>79.7</v>
      </c>
      <c r="G1807" s="248">
        <v>293082.06</v>
      </c>
      <c r="H1807" s="248">
        <v>293082.06</v>
      </c>
      <c r="I1807" s="681">
        <v>61512.23</v>
      </c>
      <c r="J1807" s="253" t="s">
        <v>36245</v>
      </c>
      <c r="K1807" s="253" t="s">
        <v>35278</v>
      </c>
      <c r="L1807" s="253" t="s">
        <v>36246</v>
      </c>
    </row>
    <row r="1808" spans="1:13" ht="90" x14ac:dyDescent="0.25">
      <c r="A1808" s="580">
        <v>1800</v>
      </c>
      <c r="B1808" s="681" t="s">
        <v>36255</v>
      </c>
      <c r="C1808" s="207" t="s">
        <v>36256</v>
      </c>
      <c r="D1808" s="253" t="s">
        <v>36257</v>
      </c>
      <c r="E1808" s="253"/>
      <c r="F1808" s="681">
        <v>112.4</v>
      </c>
      <c r="G1808" s="248">
        <v>481275</v>
      </c>
      <c r="H1808" s="248">
        <v>77539.039999999994</v>
      </c>
      <c r="I1808" s="681"/>
      <c r="J1808" s="253"/>
      <c r="K1808" s="253" t="s">
        <v>35278</v>
      </c>
      <c r="L1808" s="253" t="s">
        <v>36246</v>
      </c>
    </row>
    <row r="1809" spans="1:13" ht="90" x14ac:dyDescent="0.25">
      <c r="A1809" s="580">
        <v>1801</v>
      </c>
      <c r="B1809" s="681" t="s">
        <v>36258</v>
      </c>
      <c r="C1809" s="207" t="s">
        <v>36259</v>
      </c>
      <c r="D1809" s="253" t="s">
        <v>36257</v>
      </c>
      <c r="E1809" s="253"/>
      <c r="F1809" s="681">
        <v>112.5</v>
      </c>
      <c r="G1809" s="248">
        <v>402000</v>
      </c>
      <c r="H1809" s="248">
        <v>64766.86</v>
      </c>
      <c r="I1809" s="681"/>
      <c r="J1809" s="253"/>
      <c r="K1809" s="253" t="s">
        <v>35278</v>
      </c>
      <c r="L1809" s="253" t="s">
        <v>36246</v>
      </c>
    </row>
    <row r="1810" spans="1:13" ht="90" x14ac:dyDescent="0.25">
      <c r="A1810" s="580">
        <v>1802</v>
      </c>
      <c r="B1810" s="681" t="s">
        <v>36260</v>
      </c>
      <c r="C1810" s="207" t="s">
        <v>36261</v>
      </c>
      <c r="D1810" s="253" t="s">
        <v>36257</v>
      </c>
      <c r="E1810" s="253"/>
      <c r="F1810" s="681">
        <v>22.9</v>
      </c>
      <c r="G1810" s="248">
        <v>595789</v>
      </c>
      <c r="H1810" s="248">
        <v>94333.29</v>
      </c>
      <c r="I1810" s="681"/>
      <c r="J1810" s="253"/>
      <c r="K1810" s="253" t="s">
        <v>35278</v>
      </c>
      <c r="L1810" s="253" t="s">
        <v>36246</v>
      </c>
    </row>
    <row r="1811" spans="1:13" ht="90" x14ac:dyDescent="0.25">
      <c r="A1811" s="580">
        <v>1803</v>
      </c>
      <c r="B1811" s="681"/>
      <c r="C1811" s="207" t="s">
        <v>36262</v>
      </c>
      <c r="D1811" s="253" t="s">
        <v>36263</v>
      </c>
      <c r="E1811" s="554" t="s">
        <v>36264</v>
      </c>
      <c r="F1811" s="755">
        <f>248.3+12.8+7.2+5.9+14.3+196.9</f>
        <v>485.4</v>
      </c>
      <c r="G1811" s="248">
        <f>339576.04+103579.02+38371.31-38371.31+128177.32</f>
        <v>571332.38</v>
      </c>
      <c r="H1811" s="248">
        <v>339576.03</v>
      </c>
      <c r="I1811" s="248">
        <v>3632523</v>
      </c>
      <c r="J1811" s="554" t="s">
        <v>36265</v>
      </c>
      <c r="K1811" s="253" t="s">
        <v>35278</v>
      </c>
      <c r="L1811" s="253" t="s">
        <v>36266</v>
      </c>
      <c r="M1811" s="253" t="s">
        <v>36266</v>
      </c>
    </row>
    <row r="1812" spans="1:13" ht="90" x14ac:dyDescent="0.25">
      <c r="A1812" s="580">
        <v>1804</v>
      </c>
      <c r="B1812" s="681"/>
      <c r="C1812" s="207" t="s">
        <v>36267</v>
      </c>
      <c r="D1812" s="253" t="s">
        <v>36263</v>
      </c>
      <c r="E1812" s="554"/>
      <c r="F1812" s="755">
        <v>16</v>
      </c>
      <c r="G1812" s="248">
        <v>18832.64</v>
      </c>
      <c r="H1812" s="248">
        <v>198535.34</v>
      </c>
      <c r="I1812" s="756"/>
      <c r="J1812" s="554"/>
      <c r="K1812" s="253" t="s">
        <v>35278</v>
      </c>
      <c r="L1812" s="253" t="s">
        <v>36266</v>
      </c>
      <c r="M1812" s="253" t="s">
        <v>36266</v>
      </c>
    </row>
    <row r="1813" spans="1:13" ht="90" x14ac:dyDescent="0.25">
      <c r="A1813" s="580">
        <v>1805</v>
      </c>
      <c r="B1813" s="681" t="s">
        <v>36268</v>
      </c>
      <c r="C1813" s="207" t="s">
        <v>36269</v>
      </c>
      <c r="D1813" s="253" t="s">
        <v>36270</v>
      </c>
      <c r="E1813" s="253" t="s">
        <v>36271</v>
      </c>
      <c r="F1813" s="681">
        <v>106.6</v>
      </c>
      <c r="G1813" s="248">
        <v>640054.12</v>
      </c>
      <c r="H1813" s="248">
        <v>483108.81</v>
      </c>
      <c r="I1813" s="681">
        <v>1737020.25</v>
      </c>
      <c r="J1813" s="253" t="s">
        <v>36272</v>
      </c>
      <c r="K1813" s="253" t="s">
        <v>35278</v>
      </c>
      <c r="L1813" s="253" t="s">
        <v>36273</v>
      </c>
      <c r="M1813" s="253" t="s">
        <v>36273</v>
      </c>
    </row>
    <row r="1814" spans="1:13" ht="90" x14ac:dyDescent="0.25">
      <c r="A1814" s="580">
        <v>1806</v>
      </c>
      <c r="B1814" s="681" t="s">
        <v>36274</v>
      </c>
      <c r="C1814" s="207" t="s">
        <v>36275</v>
      </c>
      <c r="D1814" s="253" t="s">
        <v>36276</v>
      </c>
      <c r="E1814" s="253" t="s">
        <v>36277</v>
      </c>
      <c r="F1814" s="681">
        <v>530.70000000000005</v>
      </c>
      <c r="G1814" s="248">
        <v>1916036.19</v>
      </c>
      <c r="H1814" s="248">
        <v>1916036.19</v>
      </c>
      <c r="I1814" s="681">
        <v>1736981.1</v>
      </c>
      <c r="J1814" s="253" t="s">
        <v>36278</v>
      </c>
      <c r="K1814" s="253" t="s">
        <v>35278</v>
      </c>
      <c r="L1814" s="253" t="s">
        <v>36273</v>
      </c>
      <c r="M1814" s="253" t="s">
        <v>36273</v>
      </c>
    </row>
    <row r="1815" spans="1:13" ht="90" x14ac:dyDescent="0.25">
      <c r="A1815" s="580">
        <v>1807</v>
      </c>
      <c r="B1815" s="757" t="s">
        <v>36279</v>
      </c>
      <c r="C1815" s="808" t="s">
        <v>36280</v>
      </c>
      <c r="D1815" s="253" t="s">
        <v>36281</v>
      </c>
      <c r="E1815" s="253" t="s">
        <v>36282</v>
      </c>
      <c r="F1815" s="681" t="s">
        <v>36283</v>
      </c>
      <c r="G1815" s="758">
        <v>864253</v>
      </c>
      <c r="H1815" s="758">
        <v>424925.49</v>
      </c>
      <c r="I1815" s="681">
        <v>2242391.98</v>
      </c>
      <c r="J1815" s="253" t="s">
        <v>36284</v>
      </c>
      <c r="K1815" s="253" t="s">
        <v>35278</v>
      </c>
      <c r="L1815" s="253" t="s">
        <v>36285</v>
      </c>
    </row>
    <row r="1816" spans="1:13" ht="90" x14ac:dyDescent="0.25">
      <c r="A1816" s="580">
        <v>1808</v>
      </c>
      <c r="B1816" s="757" t="s">
        <v>36286</v>
      </c>
      <c r="C1816" s="808" t="s">
        <v>36287</v>
      </c>
      <c r="D1816" s="253" t="s">
        <v>36281</v>
      </c>
      <c r="E1816" s="253" t="s">
        <v>36288</v>
      </c>
      <c r="F1816" s="681" t="s">
        <v>36289</v>
      </c>
      <c r="G1816" s="758">
        <v>1692269.2</v>
      </c>
      <c r="H1816" s="758">
        <v>211151.22</v>
      </c>
      <c r="I1816" s="681">
        <v>5709756.5</v>
      </c>
      <c r="J1816" s="253" t="s">
        <v>36290</v>
      </c>
      <c r="K1816" s="253" t="s">
        <v>35278</v>
      </c>
      <c r="L1816" s="253" t="s">
        <v>36285</v>
      </c>
    </row>
    <row r="1817" spans="1:13" ht="90" x14ac:dyDescent="0.25">
      <c r="A1817" s="580">
        <v>1809</v>
      </c>
      <c r="B1817" s="757" t="s">
        <v>36291</v>
      </c>
      <c r="C1817" s="808" t="s">
        <v>36292</v>
      </c>
      <c r="D1817" s="253" t="s">
        <v>36281</v>
      </c>
      <c r="E1817" s="253" t="s">
        <v>36293</v>
      </c>
      <c r="F1817" s="681" t="s">
        <v>36294</v>
      </c>
      <c r="G1817" s="758">
        <v>24176.53</v>
      </c>
      <c r="H1817" s="758">
        <v>24176.53</v>
      </c>
      <c r="I1817" s="681">
        <v>1342143</v>
      </c>
      <c r="J1817" s="253" t="s">
        <v>36295</v>
      </c>
      <c r="K1817" s="253" t="s">
        <v>35278</v>
      </c>
      <c r="L1817" s="253" t="s">
        <v>36285</v>
      </c>
    </row>
    <row r="1818" spans="1:13" ht="90" x14ac:dyDescent="0.25">
      <c r="A1818" s="580">
        <v>1810</v>
      </c>
      <c r="B1818" s="757" t="s">
        <v>36296</v>
      </c>
      <c r="C1818" s="808" t="s">
        <v>36297</v>
      </c>
      <c r="D1818" s="253" t="s">
        <v>36281</v>
      </c>
      <c r="E1818" s="253" t="s">
        <v>36298</v>
      </c>
      <c r="F1818" s="681" t="s">
        <v>36299</v>
      </c>
      <c r="G1818" s="758">
        <v>156438.73000000001</v>
      </c>
      <c r="H1818" s="758">
        <v>73796.83</v>
      </c>
      <c r="I1818" s="681">
        <v>866518.25</v>
      </c>
      <c r="J1818" s="253" t="s">
        <v>36300</v>
      </c>
      <c r="K1818" s="253" t="s">
        <v>35278</v>
      </c>
      <c r="L1818" s="253" t="s">
        <v>36285</v>
      </c>
    </row>
    <row r="1819" spans="1:13" ht="90" x14ac:dyDescent="0.25">
      <c r="A1819" s="580">
        <v>1811</v>
      </c>
      <c r="B1819" s="757" t="s">
        <v>36301</v>
      </c>
      <c r="C1819" s="808" t="s">
        <v>36302</v>
      </c>
      <c r="D1819" s="253" t="s">
        <v>36281</v>
      </c>
      <c r="E1819" s="253" t="s">
        <v>36303</v>
      </c>
      <c r="F1819" s="681" t="s">
        <v>36304</v>
      </c>
      <c r="G1819" s="758">
        <v>443681.28000000003</v>
      </c>
      <c r="H1819" s="758">
        <v>209037.05</v>
      </c>
      <c r="I1819" s="681">
        <v>5278192</v>
      </c>
      <c r="J1819" s="253" t="s">
        <v>36305</v>
      </c>
      <c r="K1819" s="253" t="s">
        <v>35278</v>
      </c>
      <c r="L1819" s="253" t="s">
        <v>36285</v>
      </c>
    </row>
    <row r="1820" spans="1:13" ht="90" x14ac:dyDescent="0.25">
      <c r="A1820" s="580">
        <v>1812</v>
      </c>
      <c r="B1820" s="757" t="s">
        <v>36306</v>
      </c>
      <c r="C1820" s="808" t="s">
        <v>36307</v>
      </c>
      <c r="D1820" s="253" t="s">
        <v>36281</v>
      </c>
      <c r="E1820" s="253" t="s">
        <v>36308</v>
      </c>
      <c r="F1820" s="681" t="s">
        <v>36309</v>
      </c>
      <c r="G1820" s="758">
        <v>209929.06</v>
      </c>
      <c r="H1820" s="758">
        <v>80124.11</v>
      </c>
      <c r="I1820" s="681">
        <v>98288.25</v>
      </c>
      <c r="J1820" s="253" t="s">
        <v>36310</v>
      </c>
      <c r="K1820" s="253" t="s">
        <v>35278</v>
      </c>
      <c r="L1820" s="253" t="s">
        <v>36285</v>
      </c>
    </row>
    <row r="1821" spans="1:13" ht="90" x14ac:dyDescent="0.25">
      <c r="A1821" s="580">
        <v>1813</v>
      </c>
      <c r="B1821" s="757" t="s">
        <v>36311</v>
      </c>
      <c r="C1821" s="808" t="s">
        <v>2330</v>
      </c>
      <c r="D1821" s="253" t="s">
        <v>36281</v>
      </c>
      <c r="E1821" s="253" t="s">
        <v>36312</v>
      </c>
      <c r="F1821" s="681" t="s">
        <v>36313</v>
      </c>
      <c r="G1821" s="758">
        <v>68184.52</v>
      </c>
      <c r="H1821" s="758">
        <v>68184.52</v>
      </c>
      <c r="I1821" s="681">
        <v>454159.5</v>
      </c>
      <c r="J1821" s="253" t="s">
        <v>36314</v>
      </c>
      <c r="K1821" s="253" t="s">
        <v>35278</v>
      </c>
      <c r="L1821" s="253" t="s">
        <v>36285</v>
      </c>
    </row>
    <row r="1822" spans="1:13" ht="90" x14ac:dyDescent="0.25">
      <c r="A1822" s="580">
        <v>1814</v>
      </c>
      <c r="B1822" s="757" t="s">
        <v>36315</v>
      </c>
      <c r="C1822" s="808" t="s">
        <v>36316</v>
      </c>
      <c r="D1822" s="253" t="s">
        <v>36281</v>
      </c>
      <c r="E1822" s="253" t="s">
        <v>36317</v>
      </c>
      <c r="F1822" s="681" t="s">
        <v>36318</v>
      </c>
      <c r="G1822" s="758">
        <v>8729.84</v>
      </c>
      <c r="H1822" s="758">
        <v>8729.84</v>
      </c>
      <c r="I1822" s="681">
        <v>163794.82999999999</v>
      </c>
      <c r="J1822" s="253" t="s">
        <v>36319</v>
      </c>
      <c r="K1822" s="253" t="s">
        <v>35278</v>
      </c>
      <c r="L1822" s="253" t="s">
        <v>36285</v>
      </c>
    </row>
    <row r="1823" spans="1:13" ht="90" x14ac:dyDescent="0.25">
      <c r="A1823" s="580">
        <v>1815</v>
      </c>
      <c r="B1823" s="757" t="s">
        <v>36320</v>
      </c>
      <c r="C1823" s="808" t="s">
        <v>36321</v>
      </c>
      <c r="D1823" s="253" t="s">
        <v>36281</v>
      </c>
      <c r="E1823" s="253" t="s">
        <v>36322</v>
      </c>
      <c r="F1823" s="681" t="s">
        <v>36323</v>
      </c>
      <c r="G1823" s="758">
        <v>2794645</v>
      </c>
      <c r="H1823" s="758">
        <v>1395116.54</v>
      </c>
      <c r="I1823" s="681"/>
      <c r="J1823" s="253" t="s">
        <v>36324</v>
      </c>
      <c r="K1823" s="253" t="s">
        <v>35278</v>
      </c>
      <c r="L1823" s="253" t="s">
        <v>36285</v>
      </c>
    </row>
    <row r="1824" spans="1:13" ht="90" x14ac:dyDescent="0.25">
      <c r="A1824" s="580">
        <v>1816</v>
      </c>
      <c r="B1824" s="757" t="s">
        <v>36325</v>
      </c>
      <c r="C1824" s="808" t="s">
        <v>36326</v>
      </c>
      <c r="D1824" s="253" t="s">
        <v>36281</v>
      </c>
      <c r="E1824" s="253" t="s">
        <v>36327</v>
      </c>
      <c r="F1824" s="681" t="s">
        <v>36328</v>
      </c>
      <c r="G1824" s="248">
        <v>689547.25</v>
      </c>
      <c r="H1824" s="758">
        <v>689547.25</v>
      </c>
      <c r="I1824" s="681">
        <v>24184901.57</v>
      </c>
      <c r="J1824" s="681"/>
      <c r="K1824" s="253" t="s">
        <v>35278</v>
      </c>
      <c r="L1824" s="253" t="s">
        <v>36285</v>
      </c>
    </row>
    <row r="1825" spans="1:12" ht="90" x14ac:dyDescent="0.25">
      <c r="A1825" s="580">
        <v>1817</v>
      </c>
      <c r="B1825" s="681">
        <v>41011200003</v>
      </c>
      <c r="C1825" s="207" t="s">
        <v>36329</v>
      </c>
      <c r="D1825" s="253" t="s">
        <v>36330</v>
      </c>
      <c r="E1825" s="253" t="s">
        <v>36331</v>
      </c>
      <c r="F1825" s="681">
        <v>1288.8</v>
      </c>
      <c r="G1825" s="759">
        <v>3850130.21</v>
      </c>
      <c r="H1825" s="759">
        <v>1229903.1499999999</v>
      </c>
      <c r="I1825" s="681">
        <v>13692159.640000001</v>
      </c>
      <c r="J1825" s="253" t="s">
        <v>36332</v>
      </c>
      <c r="K1825" s="253" t="s">
        <v>35278</v>
      </c>
      <c r="L1825" s="253" t="s">
        <v>36333</v>
      </c>
    </row>
    <row r="1826" spans="1:12" ht="90" x14ac:dyDescent="0.25">
      <c r="A1826" s="580">
        <v>1818</v>
      </c>
      <c r="B1826" s="681">
        <v>41011200001</v>
      </c>
      <c r="C1826" s="207" t="s">
        <v>36334</v>
      </c>
      <c r="D1826" s="253" t="s">
        <v>36335</v>
      </c>
      <c r="E1826" s="253" t="s">
        <v>36336</v>
      </c>
      <c r="F1826" s="681">
        <v>158.19999999999999</v>
      </c>
      <c r="G1826" s="759">
        <v>563391.5</v>
      </c>
      <c r="H1826" s="759">
        <v>375211.11</v>
      </c>
      <c r="I1826" s="681">
        <v>574389.94999999995</v>
      </c>
      <c r="J1826" s="253" t="s">
        <v>36337</v>
      </c>
      <c r="K1826" s="253" t="s">
        <v>35278</v>
      </c>
      <c r="L1826" s="253" t="s">
        <v>36333</v>
      </c>
    </row>
    <row r="1827" spans="1:12" ht="90" x14ac:dyDescent="0.25">
      <c r="A1827" s="580">
        <v>1819</v>
      </c>
      <c r="B1827" s="681">
        <v>41011200002</v>
      </c>
      <c r="C1827" s="207" t="s">
        <v>36338</v>
      </c>
      <c r="D1827" s="253" t="s">
        <v>36335</v>
      </c>
      <c r="E1827" s="253" t="s">
        <v>35275</v>
      </c>
      <c r="F1827" s="681">
        <v>122.9</v>
      </c>
      <c r="G1827" s="248">
        <v>828312.82</v>
      </c>
      <c r="H1827" s="248">
        <v>0</v>
      </c>
      <c r="I1827" s="681">
        <v>1743090.7</v>
      </c>
      <c r="J1827" s="253" t="s">
        <v>36129</v>
      </c>
      <c r="K1827" s="253" t="s">
        <v>35278</v>
      </c>
      <c r="L1827" s="253" t="s">
        <v>36333</v>
      </c>
    </row>
    <row r="1828" spans="1:12" ht="90" x14ac:dyDescent="0.25">
      <c r="A1828" s="580">
        <v>1820</v>
      </c>
      <c r="B1828" s="681">
        <v>11010211012</v>
      </c>
      <c r="C1828" s="207" t="s">
        <v>36339</v>
      </c>
      <c r="D1828" s="253" t="s">
        <v>36340</v>
      </c>
      <c r="E1828" s="253" t="s">
        <v>36341</v>
      </c>
      <c r="F1828" s="253">
        <v>84.1</v>
      </c>
      <c r="G1828" s="759">
        <v>601800</v>
      </c>
      <c r="H1828" s="759">
        <v>147106.96</v>
      </c>
      <c r="I1828" s="681">
        <v>288180.42</v>
      </c>
      <c r="J1828" s="253" t="s">
        <v>36342</v>
      </c>
      <c r="K1828" s="253" t="s">
        <v>35278</v>
      </c>
      <c r="L1828" s="253" t="s">
        <v>36333</v>
      </c>
    </row>
    <row r="1829" spans="1:12" ht="90" x14ac:dyDescent="0.25">
      <c r="A1829" s="580">
        <v>1821</v>
      </c>
      <c r="B1829" s="760" t="s">
        <v>36343</v>
      </c>
      <c r="C1829" s="207" t="s">
        <v>30926</v>
      </c>
      <c r="D1829" s="253" t="s">
        <v>36344</v>
      </c>
      <c r="E1829" s="253" t="s">
        <v>36345</v>
      </c>
      <c r="F1829" s="681">
        <v>363.4</v>
      </c>
      <c r="G1829" s="248">
        <v>1242598</v>
      </c>
      <c r="H1829" s="248">
        <v>405668.71</v>
      </c>
      <c r="I1829" s="681">
        <v>5000307.6900000004</v>
      </c>
      <c r="J1829" s="253" t="s">
        <v>36346</v>
      </c>
      <c r="K1829" s="253" t="s">
        <v>35278</v>
      </c>
      <c r="L1829" s="253" t="s">
        <v>36333</v>
      </c>
    </row>
    <row r="1830" spans="1:12" ht="90" x14ac:dyDescent="0.25">
      <c r="A1830" s="580">
        <v>1822</v>
      </c>
      <c r="B1830" s="752">
        <v>110102183</v>
      </c>
      <c r="C1830" s="207" t="s">
        <v>36347</v>
      </c>
      <c r="D1830" s="253" t="s">
        <v>36348</v>
      </c>
      <c r="E1830" s="253" t="s">
        <v>36349</v>
      </c>
      <c r="F1830" s="681">
        <v>1225.5</v>
      </c>
      <c r="G1830" s="759">
        <v>18467546.140000001</v>
      </c>
      <c r="H1830" s="759">
        <v>9177371.6699999999</v>
      </c>
      <c r="I1830" s="681">
        <v>16414812.689999999</v>
      </c>
      <c r="J1830" s="253" t="s">
        <v>36350</v>
      </c>
      <c r="K1830" s="253" t="s">
        <v>35278</v>
      </c>
      <c r="L1830" s="253" t="s">
        <v>36351</v>
      </c>
    </row>
    <row r="1831" spans="1:12" ht="90" x14ac:dyDescent="0.25">
      <c r="A1831" s="580">
        <v>1823</v>
      </c>
      <c r="B1831" s="752">
        <v>110102002</v>
      </c>
      <c r="C1831" s="207" t="s">
        <v>36140</v>
      </c>
      <c r="D1831" s="253" t="s">
        <v>36352</v>
      </c>
      <c r="E1831" s="253" t="s">
        <v>36353</v>
      </c>
      <c r="F1831" s="681">
        <v>641.4</v>
      </c>
      <c r="G1831" s="759">
        <v>1201165.8799999999</v>
      </c>
      <c r="H1831" s="759">
        <v>1201165.8799999999</v>
      </c>
      <c r="I1831" s="681">
        <v>13511353.970000001</v>
      </c>
      <c r="J1831" s="253" t="s">
        <v>36354</v>
      </c>
      <c r="K1831" s="253" t="s">
        <v>35278</v>
      </c>
      <c r="L1831" s="253" t="s">
        <v>36351</v>
      </c>
    </row>
    <row r="1832" spans="1:12" ht="56.25" x14ac:dyDescent="0.25">
      <c r="A1832" s="580">
        <v>1824</v>
      </c>
      <c r="B1832" s="578" t="s">
        <v>102</v>
      </c>
      <c r="C1832" s="133" t="s">
        <v>27726</v>
      </c>
      <c r="D1832" s="340" t="s">
        <v>27727</v>
      </c>
      <c r="E1832" s="578" t="s">
        <v>27728</v>
      </c>
      <c r="F1832" s="123">
        <v>5652.6</v>
      </c>
      <c r="G1832" s="123">
        <v>54372500</v>
      </c>
      <c r="H1832" s="123">
        <v>17081851.48</v>
      </c>
      <c r="I1832" s="123">
        <v>65516403.770000003</v>
      </c>
      <c r="J1832" s="223" t="s">
        <v>27729</v>
      </c>
      <c r="K1832" s="223" t="s">
        <v>1568</v>
      </c>
      <c r="L1832" s="223" t="s">
        <v>27730</v>
      </c>
    </row>
    <row r="1833" spans="1:12" ht="45" x14ac:dyDescent="0.25">
      <c r="A1833" s="580">
        <v>1825</v>
      </c>
      <c r="B1833" s="578"/>
      <c r="C1833" s="133" t="s">
        <v>27731</v>
      </c>
      <c r="D1833" s="340" t="s">
        <v>27727</v>
      </c>
      <c r="E1833" s="578"/>
      <c r="F1833" s="123"/>
      <c r="G1833" s="123">
        <v>99750</v>
      </c>
      <c r="H1833" s="123">
        <v>99750</v>
      </c>
      <c r="I1833" s="123"/>
      <c r="J1833" s="223"/>
      <c r="K1833" s="223"/>
      <c r="L1833" s="223"/>
    </row>
    <row r="1834" spans="1:12" ht="33.75" x14ac:dyDescent="0.25">
      <c r="A1834" s="580">
        <v>1826</v>
      </c>
      <c r="B1834" s="578"/>
      <c r="C1834" s="133" t="s">
        <v>27732</v>
      </c>
      <c r="D1834" s="340" t="s">
        <v>27727</v>
      </c>
      <c r="E1834" s="578"/>
      <c r="F1834" s="123"/>
      <c r="G1834" s="123">
        <v>99800</v>
      </c>
      <c r="H1834" s="123">
        <v>99800</v>
      </c>
      <c r="I1834" s="123"/>
      <c r="J1834" s="223"/>
      <c r="K1834" s="223"/>
      <c r="L1834" s="223"/>
    </row>
    <row r="1835" spans="1:12" ht="33.75" x14ac:dyDescent="0.25">
      <c r="A1835" s="580">
        <v>1827</v>
      </c>
      <c r="B1835" s="578"/>
      <c r="C1835" s="133" t="s">
        <v>27733</v>
      </c>
      <c r="D1835" s="340" t="s">
        <v>27727</v>
      </c>
      <c r="E1835" s="578"/>
      <c r="F1835" s="123"/>
      <c r="G1835" s="123">
        <v>495985.28</v>
      </c>
      <c r="H1835" s="123">
        <v>33065.760000000002</v>
      </c>
      <c r="I1835" s="123"/>
      <c r="J1835" s="223"/>
      <c r="K1835" s="223"/>
      <c r="L1835" s="223"/>
    </row>
    <row r="1836" spans="1:12" ht="33.75" x14ac:dyDescent="0.25">
      <c r="A1836" s="580">
        <v>1828</v>
      </c>
      <c r="B1836" s="578"/>
      <c r="C1836" s="133" t="s">
        <v>27734</v>
      </c>
      <c r="D1836" s="340" t="s">
        <v>27727</v>
      </c>
      <c r="E1836" s="578"/>
      <c r="F1836" s="123"/>
      <c r="G1836" s="123">
        <v>669498.71</v>
      </c>
      <c r="H1836" s="123">
        <v>44633.279999999999</v>
      </c>
      <c r="I1836" s="123"/>
      <c r="J1836" s="223"/>
      <c r="K1836" s="223"/>
      <c r="L1836" s="223"/>
    </row>
    <row r="1837" spans="1:12" ht="33.75" x14ac:dyDescent="0.25">
      <c r="A1837" s="580">
        <v>1829</v>
      </c>
      <c r="B1837" s="578"/>
      <c r="C1837" s="133" t="s">
        <v>27735</v>
      </c>
      <c r="D1837" s="340" t="s">
        <v>27727</v>
      </c>
      <c r="E1837" s="578"/>
      <c r="F1837" s="123"/>
      <c r="G1837" s="123">
        <v>20826</v>
      </c>
      <c r="H1837" s="123">
        <v>20826</v>
      </c>
      <c r="I1837" s="123"/>
      <c r="J1837" s="223"/>
      <c r="K1837" s="223"/>
      <c r="L1837" s="223"/>
    </row>
    <row r="1838" spans="1:12" ht="67.5" x14ac:dyDescent="0.25">
      <c r="A1838" s="580">
        <v>1830</v>
      </c>
      <c r="B1838" s="578" t="s">
        <v>28528</v>
      </c>
      <c r="C1838" s="133" t="s">
        <v>1580</v>
      </c>
      <c r="D1838" s="223" t="s">
        <v>28529</v>
      </c>
      <c r="E1838" s="578" t="s">
        <v>28530</v>
      </c>
      <c r="F1838" s="123">
        <v>234.8</v>
      </c>
      <c r="G1838" s="123">
        <v>340980.5</v>
      </c>
      <c r="H1838" s="278">
        <v>211737.37</v>
      </c>
      <c r="I1838" s="123">
        <v>3918917.66</v>
      </c>
      <c r="J1838" s="340" t="s">
        <v>28531</v>
      </c>
      <c r="K1838" s="223" t="s">
        <v>1568</v>
      </c>
      <c r="L1838" s="340"/>
    </row>
    <row r="1839" spans="1:12" ht="67.5" x14ac:dyDescent="0.25">
      <c r="A1839" s="580">
        <v>1831</v>
      </c>
      <c r="B1839" s="578" t="s">
        <v>28532</v>
      </c>
      <c r="C1839" s="133" t="s">
        <v>28533</v>
      </c>
      <c r="D1839" s="223" t="s">
        <v>28534</v>
      </c>
      <c r="E1839" s="578" t="s">
        <v>28535</v>
      </c>
      <c r="F1839" s="123">
        <v>855.3</v>
      </c>
      <c r="G1839" s="123">
        <v>3157786.03</v>
      </c>
      <c r="H1839" s="278">
        <v>2781354.74</v>
      </c>
      <c r="I1839" s="123">
        <v>12359854.77</v>
      </c>
      <c r="J1839" s="340" t="s">
        <v>28536</v>
      </c>
      <c r="K1839" s="223" t="s">
        <v>1568</v>
      </c>
      <c r="L1839" s="340" t="s">
        <v>28537</v>
      </c>
    </row>
    <row r="1840" spans="1:12" ht="67.5" x14ac:dyDescent="0.25">
      <c r="A1840" s="580">
        <v>1832</v>
      </c>
      <c r="B1840" s="580"/>
      <c r="C1840" s="809" t="s">
        <v>1583</v>
      </c>
      <c r="D1840" s="223" t="s">
        <v>28672</v>
      </c>
      <c r="E1840" s="585" t="s">
        <v>28673</v>
      </c>
      <c r="F1840" s="578">
        <v>679.4</v>
      </c>
      <c r="G1840" s="761">
        <v>1100872.82</v>
      </c>
      <c r="H1840" s="761">
        <v>1100872.82</v>
      </c>
      <c r="I1840" s="673">
        <v>9348401.3300000001</v>
      </c>
      <c r="J1840" s="578" t="s">
        <v>28674</v>
      </c>
      <c r="K1840" s="223" t="s">
        <v>1568</v>
      </c>
      <c r="L1840" s="340" t="s">
        <v>28675</v>
      </c>
    </row>
    <row r="1841" spans="1:12" ht="56.25" x14ac:dyDescent="0.25">
      <c r="A1841" s="580">
        <v>1833</v>
      </c>
      <c r="B1841" s="263" t="s">
        <v>28761</v>
      </c>
      <c r="C1841" s="262" t="s">
        <v>28762</v>
      </c>
      <c r="D1841" s="262" t="s">
        <v>28763</v>
      </c>
      <c r="E1841" s="578" t="s">
        <v>28764</v>
      </c>
      <c r="F1841" s="578">
        <v>287.39999999999998</v>
      </c>
      <c r="G1841" s="194">
        <v>443765</v>
      </c>
      <c r="H1841" s="194">
        <v>443765</v>
      </c>
      <c r="I1841" s="123">
        <v>4368106.38</v>
      </c>
      <c r="J1841" s="340" t="s">
        <v>28765</v>
      </c>
      <c r="K1841" s="223" t="s">
        <v>1568</v>
      </c>
      <c r="L1841" s="340" t="s">
        <v>28766</v>
      </c>
    </row>
    <row r="1842" spans="1:12" ht="56.25" x14ac:dyDescent="0.25">
      <c r="A1842" s="580">
        <v>1834</v>
      </c>
      <c r="B1842" s="263" t="s">
        <v>28767</v>
      </c>
      <c r="C1842" s="262" t="s">
        <v>28768</v>
      </c>
      <c r="D1842" s="262" t="s">
        <v>28769</v>
      </c>
      <c r="E1842" s="578" t="s">
        <v>28770</v>
      </c>
      <c r="F1842" s="123" t="s">
        <v>28771</v>
      </c>
      <c r="G1842" s="194">
        <v>927416</v>
      </c>
      <c r="H1842" s="194">
        <v>927416</v>
      </c>
      <c r="I1842" s="123">
        <v>6858517.6500000004</v>
      </c>
      <c r="J1842" s="340" t="s">
        <v>28772</v>
      </c>
      <c r="K1842" s="223" t="s">
        <v>1568</v>
      </c>
      <c r="L1842" s="340" t="s">
        <v>28773</v>
      </c>
    </row>
    <row r="1843" spans="1:12" ht="56.25" x14ac:dyDescent="0.25">
      <c r="A1843" s="580">
        <v>1835</v>
      </c>
      <c r="B1843" s="263" t="s">
        <v>28774</v>
      </c>
      <c r="C1843" s="262" t="s">
        <v>28775</v>
      </c>
      <c r="D1843" s="262" t="s">
        <v>28769</v>
      </c>
      <c r="E1843" s="578" t="s">
        <v>28776</v>
      </c>
      <c r="F1843" s="123">
        <v>208.3</v>
      </c>
      <c r="G1843" s="194">
        <v>370118.3</v>
      </c>
      <c r="H1843" s="194">
        <v>370118.3</v>
      </c>
      <c r="I1843" s="123">
        <v>2414299.0699999998</v>
      </c>
      <c r="J1843" s="340" t="s">
        <v>28777</v>
      </c>
      <c r="K1843" s="223" t="s">
        <v>1568</v>
      </c>
      <c r="L1843" s="340"/>
    </row>
    <row r="1844" spans="1:12" ht="33.75" x14ac:dyDescent="0.25">
      <c r="A1844" s="580">
        <v>1836</v>
      </c>
      <c r="B1844" s="263"/>
      <c r="C1844" s="262" t="s">
        <v>28778</v>
      </c>
      <c r="D1844" s="262" t="s">
        <v>28769</v>
      </c>
      <c r="E1844" s="578"/>
      <c r="F1844" s="123"/>
      <c r="G1844" s="194">
        <v>99000</v>
      </c>
      <c r="H1844" s="194">
        <v>35750</v>
      </c>
      <c r="I1844" s="123"/>
      <c r="J1844" s="340"/>
      <c r="K1844" s="223"/>
      <c r="L1844" s="340"/>
    </row>
    <row r="1845" spans="1:12" ht="56.25" x14ac:dyDescent="0.25">
      <c r="A1845" s="580">
        <v>1837</v>
      </c>
      <c r="B1845" s="757" t="s">
        <v>36091</v>
      </c>
      <c r="C1845" s="808" t="s">
        <v>36092</v>
      </c>
      <c r="D1845" s="253" t="s">
        <v>36093</v>
      </c>
      <c r="E1845" s="253" t="s">
        <v>36094</v>
      </c>
      <c r="F1845" s="681">
        <v>34.799999999999997</v>
      </c>
      <c r="G1845" s="758">
        <v>134984.5</v>
      </c>
      <c r="H1845" s="758">
        <v>25457.19</v>
      </c>
      <c r="I1845" s="248">
        <v>528914.76</v>
      </c>
      <c r="J1845" s="253" t="s">
        <v>36095</v>
      </c>
      <c r="K1845" s="253" t="s">
        <v>35278</v>
      </c>
    </row>
    <row r="1846" spans="1:12" ht="90" x14ac:dyDescent="0.25">
      <c r="A1846" s="580">
        <v>1838</v>
      </c>
      <c r="B1846" s="757" t="s">
        <v>36096</v>
      </c>
      <c r="C1846" s="808" t="s">
        <v>36097</v>
      </c>
      <c r="D1846" s="253" t="s">
        <v>36098</v>
      </c>
      <c r="E1846" s="253" t="s">
        <v>36099</v>
      </c>
      <c r="F1846" s="681" t="s">
        <v>36100</v>
      </c>
      <c r="G1846" s="758">
        <v>252393.75</v>
      </c>
      <c r="H1846" s="758">
        <v>977000</v>
      </c>
      <c r="I1846" s="759">
        <v>977000</v>
      </c>
      <c r="J1846" s="253" t="s">
        <v>36101</v>
      </c>
      <c r="K1846" s="253" t="s">
        <v>35278</v>
      </c>
    </row>
    <row r="1847" spans="1:12" ht="56.25" x14ac:dyDescent="0.25">
      <c r="A1847" s="580">
        <v>1839</v>
      </c>
      <c r="B1847" s="757" t="s">
        <v>36102</v>
      </c>
      <c r="C1847" s="808" t="s">
        <v>36103</v>
      </c>
      <c r="D1847" s="253" t="s">
        <v>36104</v>
      </c>
      <c r="E1847" s="253" t="s">
        <v>36105</v>
      </c>
      <c r="F1847" s="681">
        <v>83.7</v>
      </c>
      <c r="G1847" s="758">
        <v>406379.75</v>
      </c>
      <c r="H1847" s="758">
        <v>280481.21000000002</v>
      </c>
      <c r="I1847" s="248">
        <v>828568.06</v>
      </c>
      <c r="J1847" s="253" t="s">
        <v>36106</v>
      </c>
      <c r="K1847" s="253" t="s">
        <v>35278</v>
      </c>
    </row>
    <row r="1848" spans="1:12" ht="56.25" x14ac:dyDescent="0.25">
      <c r="A1848" s="580">
        <v>1840</v>
      </c>
      <c r="B1848" s="757" t="s">
        <v>36107</v>
      </c>
      <c r="C1848" s="808" t="s">
        <v>36108</v>
      </c>
      <c r="D1848" s="253" t="s">
        <v>36109</v>
      </c>
      <c r="E1848" s="253" t="s">
        <v>36110</v>
      </c>
      <c r="F1848" s="681">
        <v>41.5</v>
      </c>
      <c r="G1848" s="758">
        <v>198702</v>
      </c>
      <c r="H1848" s="758">
        <v>55749.49</v>
      </c>
      <c r="I1848" s="248">
        <v>971233.63</v>
      </c>
      <c r="J1848" s="253" t="s">
        <v>36111</v>
      </c>
      <c r="K1848" s="253" t="s">
        <v>35278</v>
      </c>
    </row>
    <row r="1849" spans="1:12" ht="56.25" x14ac:dyDescent="0.25">
      <c r="A1849" s="580">
        <v>1841</v>
      </c>
      <c r="B1849" s="757" t="s">
        <v>36112</v>
      </c>
      <c r="C1849" s="808" t="s">
        <v>36113</v>
      </c>
      <c r="D1849" s="253" t="s">
        <v>36114</v>
      </c>
      <c r="E1849" s="253" t="s">
        <v>36115</v>
      </c>
      <c r="F1849" s="681">
        <v>98.7</v>
      </c>
      <c r="G1849" s="758">
        <v>520000</v>
      </c>
      <c r="H1849" s="758">
        <v>52691.83</v>
      </c>
      <c r="I1849" s="248">
        <v>1162146.1100000001</v>
      </c>
      <c r="J1849" s="253" t="s">
        <v>36116</v>
      </c>
      <c r="K1849" s="253" t="s">
        <v>35278</v>
      </c>
    </row>
    <row r="1850" spans="1:12" ht="67.5" x14ac:dyDescent="0.25">
      <c r="A1850" s="580">
        <v>1842</v>
      </c>
      <c r="B1850" s="757" t="s">
        <v>36117</v>
      </c>
      <c r="C1850" s="808" t="s">
        <v>36118</v>
      </c>
      <c r="D1850" s="253" t="s">
        <v>36119</v>
      </c>
      <c r="E1850" s="253" t="s">
        <v>36120</v>
      </c>
      <c r="F1850" s="681">
        <v>61.4</v>
      </c>
      <c r="G1850" s="758">
        <v>154154</v>
      </c>
      <c r="H1850" s="758">
        <v>154154</v>
      </c>
      <c r="I1850" s="248">
        <v>823649.79</v>
      </c>
      <c r="J1850" s="253" t="s">
        <v>36121</v>
      </c>
      <c r="K1850" s="253" t="s">
        <v>35278</v>
      </c>
    </row>
    <row r="1851" spans="1:12" ht="56.25" x14ac:dyDescent="0.25">
      <c r="A1851" s="580">
        <v>1843</v>
      </c>
      <c r="B1851" s="757" t="s">
        <v>36122</v>
      </c>
      <c r="C1851" s="808" t="s">
        <v>36123</v>
      </c>
      <c r="D1851" s="253" t="s">
        <v>36124</v>
      </c>
      <c r="E1851" s="253" t="s">
        <v>36125</v>
      </c>
      <c r="F1851" s="681">
        <v>168</v>
      </c>
      <c r="G1851" s="758">
        <v>726773.25</v>
      </c>
      <c r="H1851" s="758">
        <v>725894.42</v>
      </c>
      <c r="I1851" s="248">
        <v>2450767.56</v>
      </c>
      <c r="J1851" s="253" t="s">
        <v>36126</v>
      </c>
      <c r="K1851" s="253" t="s">
        <v>35278</v>
      </c>
    </row>
    <row r="1852" spans="1:12" ht="45" x14ac:dyDescent="0.25">
      <c r="A1852" s="580">
        <v>1844</v>
      </c>
      <c r="B1852" s="757" t="s">
        <v>36127</v>
      </c>
      <c r="C1852" s="808" t="s">
        <v>47373</v>
      </c>
      <c r="D1852" s="253" t="s">
        <v>36128</v>
      </c>
      <c r="E1852" s="554" t="s">
        <v>35275</v>
      </c>
      <c r="F1852" s="681">
        <v>73.7</v>
      </c>
      <c r="G1852" s="758">
        <v>265507.15999999997</v>
      </c>
      <c r="H1852" s="758">
        <v>265507.15999999997</v>
      </c>
      <c r="I1852" s="248">
        <v>1045287.1</v>
      </c>
      <c r="J1852" s="554" t="s">
        <v>36129</v>
      </c>
      <c r="K1852" s="253" t="s">
        <v>35278</v>
      </c>
    </row>
    <row r="1853" spans="1:12" ht="56.25" x14ac:dyDescent="0.25">
      <c r="A1853" s="580">
        <v>1845</v>
      </c>
      <c r="B1853" s="762">
        <v>110106160119</v>
      </c>
      <c r="C1853" s="45" t="s">
        <v>29030</v>
      </c>
      <c r="D1853" s="223" t="s">
        <v>29031</v>
      </c>
      <c r="E1853" s="580" t="s">
        <v>29032</v>
      </c>
      <c r="F1853" s="123">
        <v>87.1</v>
      </c>
      <c r="G1853" s="123">
        <v>356800</v>
      </c>
      <c r="H1853" s="123">
        <v>58475.49</v>
      </c>
      <c r="I1853" s="123">
        <v>72696.27</v>
      </c>
      <c r="J1853" s="763" t="s">
        <v>29033</v>
      </c>
      <c r="K1853" s="223" t="s">
        <v>1568</v>
      </c>
      <c r="L1853" s="340" t="s">
        <v>29034</v>
      </c>
    </row>
    <row r="1854" spans="1:12" ht="67.5" x14ac:dyDescent="0.25">
      <c r="A1854" s="580">
        <v>1846</v>
      </c>
      <c r="B1854" s="762">
        <v>110106160374</v>
      </c>
      <c r="C1854" s="133" t="s">
        <v>29036</v>
      </c>
      <c r="D1854" s="223" t="s">
        <v>29037</v>
      </c>
      <c r="E1854" s="580"/>
      <c r="F1854" s="123">
        <v>44.9</v>
      </c>
      <c r="G1854" s="123">
        <v>83297.3</v>
      </c>
      <c r="H1854" s="123">
        <v>83297.3</v>
      </c>
      <c r="I1854" s="668"/>
      <c r="J1854" s="223"/>
      <c r="K1854" s="223" t="s">
        <v>1568</v>
      </c>
      <c r="L1854" s="340"/>
    </row>
    <row r="1855" spans="1:12" ht="56.25" x14ac:dyDescent="0.25">
      <c r="A1855" s="580">
        <v>1847</v>
      </c>
      <c r="B1855" s="762">
        <v>110106160042</v>
      </c>
      <c r="C1855" s="133" t="s">
        <v>29039</v>
      </c>
      <c r="D1855" s="223" t="s">
        <v>29037</v>
      </c>
      <c r="E1855" s="580"/>
      <c r="F1855" s="123">
        <v>33.1</v>
      </c>
      <c r="G1855" s="123">
        <v>61406.25</v>
      </c>
      <c r="H1855" s="123">
        <v>61406.25</v>
      </c>
      <c r="I1855" s="668"/>
      <c r="J1855" s="340" t="s">
        <v>29038</v>
      </c>
      <c r="K1855" s="223" t="s">
        <v>1568</v>
      </c>
      <c r="L1855" s="340"/>
    </row>
    <row r="1856" spans="1:12" ht="56.25" x14ac:dyDescent="0.25">
      <c r="A1856" s="580">
        <v>1848</v>
      </c>
      <c r="B1856" s="762">
        <v>110106160043</v>
      </c>
      <c r="C1856" s="133" t="s">
        <v>29040</v>
      </c>
      <c r="D1856" s="223" t="s">
        <v>29037</v>
      </c>
      <c r="E1856" s="580"/>
      <c r="F1856" s="123">
        <v>18.7</v>
      </c>
      <c r="G1856" s="123">
        <v>34691.75</v>
      </c>
      <c r="H1856" s="123">
        <v>34691.75</v>
      </c>
      <c r="I1856" s="668"/>
      <c r="J1856" s="223"/>
      <c r="K1856" s="223" t="s">
        <v>1568</v>
      </c>
      <c r="L1856" s="340"/>
    </row>
    <row r="1857" spans="1:12" ht="67.5" x14ac:dyDescent="0.25">
      <c r="A1857" s="580">
        <v>1849</v>
      </c>
      <c r="B1857" s="762">
        <v>110106160045</v>
      </c>
      <c r="C1857" s="133" t="s">
        <v>29041</v>
      </c>
      <c r="D1857" s="223" t="s">
        <v>29037</v>
      </c>
      <c r="E1857" s="580"/>
      <c r="F1857" s="123">
        <v>33.6</v>
      </c>
      <c r="G1857" s="123">
        <v>62333.83</v>
      </c>
      <c r="H1857" s="123">
        <v>62333.83</v>
      </c>
      <c r="I1857" s="668"/>
      <c r="J1857" s="223"/>
      <c r="K1857" s="223" t="s">
        <v>1568</v>
      </c>
      <c r="L1857" s="340"/>
    </row>
    <row r="1858" spans="1:12" ht="45" x14ac:dyDescent="0.25">
      <c r="A1858" s="580">
        <v>1850</v>
      </c>
      <c r="B1858" s="762">
        <v>110106160044</v>
      </c>
      <c r="C1858" s="133" t="s">
        <v>29042</v>
      </c>
      <c r="D1858" s="223" t="s">
        <v>29037</v>
      </c>
      <c r="E1858" s="580"/>
      <c r="F1858" s="123">
        <v>185.7</v>
      </c>
      <c r="G1858" s="123">
        <v>344506.78</v>
      </c>
      <c r="H1858" s="123">
        <v>344506.78</v>
      </c>
      <c r="I1858" s="668"/>
      <c r="J1858" s="223"/>
      <c r="K1858" s="223" t="s">
        <v>1568</v>
      </c>
      <c r="L1858" s="340"/>
    </row>
    <row r="1859" spans="1:12" ht="67.5" x14ac:dyDescent="0.25">
      <c r="A1859" s="580">
        <v>1851</v>
      </c>
      <c r="B1859" s="762">
        <v>110106160047</v>
      </c>
      <c r="C1859" s="133" t="s">
        <v>29043</v>
      </c>
      <c r="D1859" s="223" t="s">
        <v>29037</v>
      </c>
      <c r="E1859" s="580"/>
      <c r="F1859" s="123">
        <v>26.4</v>
      </c>
      <c r="G1859" s="123">
        <v>48976.59</v>
      </c>
      <c r="H1859" s="123">
        <v>48976.59</v>
      </c>
      <c r="I1859" s="668"/>
      <c r="J1859" s="340" t="s">
        <v>29038</v>
      </c>
      <c r="K1859" s="223" t="s">
        <v>1568</v>
      </c>
      <c r="L1859" s="340"/>
    </row>
    <row r="1860" spans="1:12" ht="56.25" x14ac:dyDescent="0.25">
      <c r="A1860" s="580">
        <v>1852</v>
      </c>
      <c r="B1860" s="762">
        <v>110106160050</v>
      </c>
      <c r="C1860" s="133" t="s">
        <v>29055</v>
      </c>
      <c r="D1860" s="223" t="s">
        <v>29044</v>
      </c>
      <c r="E1860" s="580" t="s">
        <v>29058</v>
      </c>
      <c r="F1860" s="123">
        <v>26.3</v>
      </c>
      <c r="G1860" s="123">
        <v>66537.600000000006</v>
      </c>
      <c r="H1860" s="123">
        <v>56212.31</v>
      </c>
      <c r="I1860" s="123">
        <v>312958.43</v>
      </c>
      <c r="J1860" s="340" t="s">
        <v>29059</v>
      </c>
      <c r="K1860" s="223" t="s">
        <v>1568</v>
      </c>
      <c r="L1860" s="340"/>
    </row>
    <row r="1861" spans="1:12" ht="56.25" x14ac:dyDescent="0.25">
      <c r="A1861" s="580">
        <v>1853</v>
      </c>
      <c r="B1861" s="764">
        <v>1010003</v>
      </c>
      <c r="C1861" s="133" t="s">
        <v>29045</v>
      </c>
      <c r="D1861" s="578" t="s">
        <v>29057</v>
      </c>
      <c r="E1861" s="682" t="s">
        <v>29060</v>
      </c>
      <c r="F1861" s="123">
        <v>151.9</v>
      </c>
      <c r="G1861" s="123">
        <v>494471.25</v>
      </c>
      <c r="H1861" s="123">
        <v>334452.05</v>
      </c>
      <c r="I1861" s="123">
        <v>2195091.71</v>
      </c>
      <c r="J1861" s="340" t="s">
        <v>29061</v>
      </c>
      <c r="K1861" s="223" t="s">
        <v>1568</v>
      </c>
      <c r="L1861" s="340" t="s">
        <v>29062</v>
      </c>
    </row>
    <row r="1862" spans="1:12" ht="67.5" x14ac:dyDescent="0.25">
      <c r="A1862" s="580">
        <v>1854</v>
      </c>
      <c r="B1862" s="762">
        <v>110106160035</v>
      </c>
      <c r="C1862" s="133" t="s">
        <v>29049</v>
      </c>
      <c r="D1862" s="581" t="s">
        <v>29050</v>
      </c>
      <c r="E1862" s="580" t="s">
        <v>29046</v>
      </c>
      <c r="F1862" s="123">
        <v>382.2</v>
      </c>
      <c r="G1862" s="123">
        <v>1273364.68</v>
      </c>
      <c r="H1862" s="123">
        <v>1041360.95</v>
      </c>
      <c r="I1862" s="123">
        <v>3783497.17</v>
      </c>
      <c r="J1862" s="340" t="s">
        <v>29047</v>
      </c>
      <c r="K1862" s="223" t="s">
        <v>1568</v>
      </c>
      <c r="L1862" s="340" t="s">
        <v>29048</v>
      </c>
    </row>
    <row r="1863" spans="1:12" ht="67.5" x14ac:dyDescent="0.25">
      <c r="A1863" s="580">
        <v>1855</v>
      </c>
      <c r="B1863" s="762">
        <v>110106160354</v>
      </c>
      <c r="C1863" s="133" t="s">
        <v>29064</v>
      </c>
      <c r="D1863" s="581" t="s">
        <v>29050</v>
      </c>
      <c r="E1863" s="580" t="s">
        <v>29063</v>
      </c>
      <c r="F1863" s="123">
        <v>40.6</v>
      </c>
      <c r="G1863" s="123">
        <v>125529</v>
      </c>
      <c r="H1863" s="123">
        <v>125529</v>
      </c>
      <c r="I1863" s="123">
        <v>85161.75</v>
      </c>
      <c r="J1863" s="223"/>
      <c r="K1863" s="223" t="s">
        <v>1568</v>
      </c>
      <c r="L1863" s="340" t="s">
        <v>29065</v>
      </c>
    </row>
    <row r="1864" spans="1:12" ht="45" x14ac:dyDescent="0.25">
      <c r="A1864" s="580">
        <v>1856</v>
      </c>
      <c r="B1864" s="762">
        <v>110106160355</v>
      </c>
      <c r="C1864" s="133" t="s">
        <v>29052</v>
      </c>
      <c r="D1864" s="223" t="s">
        <v>29053</v>
      </c>
      <c r="E1864" s="580"/>
      <c r="F1864" s="123">
        <v>10.9</v>
      </c>
      <c r="G1864" s="123">
        <v>47888.28</v>
      </c>
      <c r="H1864" s="123">
        <v>3990.6</v>
      </c>
      <c r="I1864" s="668"/>
      <c r="J1864" s="223"/>
      <c r="K1864" s="223" t="s">
        <v>1568</v>
      </c>
      <c r="L1864" s="340"/>
    </row>
    <row r="1865" spans="1:12" ht="33.75" x14ac:dyDescent="0.25">
      <c r="A1865" s="580">
        <v>1857</v>
      </c>
      <c r="B1865" s="762">
        <v>110106160351</v>
      </c>
      <c r="C1865" s="133" t="s">
        <v>29054</v>
      </c>
      <c r="D1865" s="581" t="s">
        <v>29050</v>
      </c>
      <c r="E1865" s="580"/>
      <c r="F1865" s="123">
        <v>300</v>
      </c>
      <c r="G1865" s="123">
        <v>299500</v>
      </c>
      <c r="H1865" s="123">
        <v>59234.239999999998</v>
      </c>
      <c r="I1865" s="668"/>
      <c r="J1865" s="223"/>
      <c r="K1865" s="223" t="s">
        <v>1568</v>
      </c>
      <c r="L1865" s="340"/>
    </row>
    <row r="1866" spans="1:12" ht="56.25" x14ac:dyDescent="0.25">
      <c r="A1866" s="580">
        <v>1858</v>
      </c>
      <c r="B1866" s="762">
        <v>110106160352</v>
      </c>
      <c r="C1866" s="133" t="s">
        <v>29056</v>
      </c>
      <c r="D1866" s="581" t="s">
        <v>29035</v>
      </c>
      <c r="E1866" s="580" t="s">
        <v>29051</v>
      </c>
      <c r="F1866" s="123">
        <v>350.2</v>
      </c>
      <c r="G1866" s="123">
        <v>2300920.75</v>
      </c>
      <c r="H1866" s="123">
        <v>713134.3</v>
      </c>
      <c r="I1866" s="668"/>
      <c r="J1866" s="340" t="s">
        <v>29038</v>
      </c>
      <c r="K1866" s="223" t="s">
        <v>1568</v>
      </c>
      <c r="L1866" s="340"/>
    </row>
    <row r="1867" spans="1:12" ht="56.25" x14ac:dyDescent="0.25">
      <c r="A1867" s="580">
        <v>1859</v>
      </c>
      <c r="B1867" s="263" t="s">
        <v>29619</v>
      </c>
      <c r="C1867" s="262" t="s">
        <v>29620</v>
      </c>
      <c r="D1867" s="70" t="s">
        <v>29621</v>
      </c>
      <c r="E1867" s="580" t="s">
        <v>29622</v>
      </c>
      <c r="F1867" s="263">
        <v>1858.8</v>
      </c>
      <c r="G1867" s="248">
        <v>2774872.36</v>
      </c>
      <c r="H1867" s="248">
        <v>2239060.66</v>
      </c>
      <c r="I1867" s="123">
        <v>35925696.770000003</v>
      </c>
      <c r="J1867" s="340" t="s">
        <v>29623</v>
      </c>
      <c r="K1867" s="223" t="s">
        <v>1568</v>
      </c>
      <c r="L1867" s="340" t="s">
        <v>29624</v>
      </c>
    </row>
    <row r="1868" spans="1:12" ht="67.5" x14ac:dyDescent="0.25">
      <c r="A1868" s="580">
        <v>1860</v>
      </c>
      <c r="B1868" s="263" t="s">
        <v>29684</v>
      </c>
      <c r="C1868" s="262" t="s">
        <v>29685</v>
      </c>
      <c r="D1868" s="442" t="s">
        <v>29686</v>
      </c>
      <c r="E1868" s="580" t="s">
        <v>29687</v>
      </c>
      <c r="F1868" s="123">
        <v>56.6</v>
      </c>
      <c r="G1868" s="194">
        <v>810338.88</v>
      </c>
      <c r="H1868" s="194">
        <v>810338.88</v>
      </c>
      <c r="I1868" s="123">
        <v>419183.56</v>
      </c>
      <c r="J1868" s="223" t="s">
        <v>29688</v>
      </c>
      <c r="K1868" s="578" t="s">
        <v>1568</v>
      </c>
      <c r="L1868" s="340" t="s">
        <v>29689</v>
      </c>
    </row>
    <row r="1869" spans="1:12" ht="90" x14ac:dyDescent="0.25">
      <c r="A1869" s="580">
        <v>1861</v>
      </c>
      <c r="B1869" s="263" t="s">
        <v>29619</v>
      </c>
      <c r="C1869" s="262" t="s">
        <v>29690</v>
      </c>
      <c r="D1869" s="442" t="s">
        <v>29691</v>
      </c>
      <c r="E1869" s="580" t="s">
        <v>29692</v>
      </c>
      <c r="F1869" s="123">
        <v>506.8</v>
      </c>
      <c r="G1869" s="194">
        <v>317636.94</v>
      </c>
      <c r="H1869" s="194">
        <v>317636.94</v>
      </c>
      <c r="I1869" s="123">
        <v>9795106.0500000007</v>
      </c>
      <c r="J1869" s="340" t="s">
        <v>29693</v>
      </c>
      <c r="K1869" s="578" t="s">
        <v>1568</v>
      </c>
      <c r="L1869" s="340" t="s">
        <v>29694</v>
      </c>
    </row>
    <row r="1870" spans="1:12" ht="67.5" x14ac:dyDescent="0.25">
      <c r="A1870" s="580">
        <v>1862</v>
      </c>
      <c r="B1870" s="263" t="s">
        <v>29695</v>
      </c>
      <c r="C1870" s="262" t="s">
        <v>29696</v>
      </c>
      <c r="D1870" s="442" t="s">
        <v>29697</v>
      </c>
      <c r="E1870" s="580" t="s">
        <v>29698</v>
      </c>
      <c r="F1870" s="123">
        <v>31.1</v>
      </c>
      <c r="G1870" s="194">
        <v>588227</v>
      </c>
      <c r="H1870" s="676">
        <v>416660.78</v>
      </c>
      <c r="I1870" s="673">
        <v>230328.78</v>
      </c>
      <c r="J1870" s="340" t="s">
        <v>29699</v>
      </c>
      <c r="K1870" s="578" t="s">
        <v>1568</v>
      </c>
      <c r="L1870" s="340" t="s">
        <v>29700</v>
      </c>
    </row>
    <row r="1871" spans="1:12" ht="56.25" x14ac:dyDescent="0.25">
      <c r="A1871" s="580">
        <v>1863</v>
      </c>
      <c r="B1871" s="263" t="s">
        <v>24506</v>
      </c>
      <c r="C1871" s="262" t="s">
        <v>1583</v>
      </c>
      <c r="D1871" s="442" t="s">
        <v>29701</v>
      </c>
      <c r="E1871" s="580" t="s">
        <v>29702</v>
      </c>
      <c r="F1871" s="123">
        <v>318.8</v>
      </c>
      <c r="G1871" s="194">
        <v>325116.68</v>
      </c>
      <c r="H1871" s="194">
        <v>325116.68</v>
      </c>
      <c r="I1871" s="123">
        <v>4404649.1900000004</v>
      </c>
      <c r="J1871" s="340" t="s">
        <v>29703</v>
      </c>
      <c r="K1871" s="578" t="s">
        <v>1568</v>
      </c>
      <c r="L1871" s="340" t="s">
        <v>29704</v>
      </c>
    </row>
    <row r="1872" spans="1:12" ht="56.25" x14ac:dyDescent="0.25">
      <c r="A1872" s="580">
        <v>1864</v>
      </c>
      <c r="B1872" s="263" t="s">
        <v>29705</v>
      </c>
      <c r="C1872" s="262" t="s">
        <v>29706</v>
      </c>
      <c r="D1872" s="442" t="s">
        <v>29707</v>
      </c>
      <c r="E1872" s="580" t="s">
        <v>29708</v>
      </c>
      <c r="F1872" s="123">
        <v>266.5</v>
      </c>
      <c r="G1872" s="194">
        <v>1032668</v>
      </c>
      <c r="H1872" s="194">
        <v>622912.68999999994</v>
      </c>
      <c r="I1872" s="673">
        <v>3910567.7</v>
      </c>
      <c r="J1872" s="340" t="s">
        <v>29709</v>
      </c>
      <c r="K1872" s="578" t="s">
        <v>1568</v>
      </c>
      <c r="L1872" s="682" t="s">
        <v>29710</v>
      </c>
    </row>
    <row r="1873" spans="1:12" ht="67.5" x14ac:dyDescent="0.25">
      <c r="A1873" s="580">
        <v>1865</v>
      </c>
      <c r="B1873" s="263" t="s">
        <v>29843</v>
      </c>
      <c r="C1873" s="262" t="s">
        <v>29844</v>
      </c>
      <c r="D1873" s="263" t="s">
        <v>29845</v>
      </c>
      <c r="E1873" s="578" t="s">
        <v>29846</v>
      </c>
      <c r="F1873" s="580">
        <v>2599.6999999999998</v>
      </c>
      <c r="G1873" s="194">
        <v>4656060</v>
      </c>
      <c r="H1873" s="194">
        <v>4656060</v>
      </c>
      <c r="I1873" s="123">
        <v>38522663.090000004</v>
      </c>
      <c r="J1873" s="340" t="s">
        <v>29847</v>
      </c>
      <c r="K1873" s="578" t="s">
        <v>1568</v>
      </c>
      <c r="L1873" s="223" t="s">
        <v>29848</v>
      </c>
    </row>
    <row r="1874" spans="1:12" ht="56.25" x14ac:dyDescent="0.25">
      <c r="A1874" s="580">
        <v>1866</v>
      </c>
      <c r="B1874" s="263" t="s">
        <v>29849</v>
      </c>
      <c r="C1874" s="262" t="s">
        <v>29850</v>
      </c>
      <c r="D1874" s="263" t="s">
        <v>29851</v>
      </c>
      <c r="E1874" s="578" t="s">
        <v>29852</v>
      </c>
      <c r="F1874" s="673">
        <v>411</v>
      </c>
      <c r="G1874" s="194">
        <v>1112840.6200000001</v>
      </c>
      <c r="H1874" s="194">
        <v>1112840.6200000001</v>
      </c>
      <c r="I1874" s="123">
        <v>4657912.32</v>
      </c>
      <c r="J1874" s="340" t="s">
        <v>29853</v>
      </c>
      <c r="K1874" s="578" t="s">
        <v>1568</v>
      </c>
      <c r="L1874" s="223" t="s">
        <v>29854</v>
      </c>
    </row>
    <row r="1875" spans="1:12" ht="56.25" x14ac:dyDescent="0.25">
      <c r="A1875" s="580">
        <v>1867</v>
      </c>
      <c r="B1875" s="263" t="s">
        <v>29855</v>
      </c>
      <c r="C1875" s="262" t="s">
        <v>29856</v>
      </c>
      <c r="D1875" s="263" t="s">
        <v>29851</v>
      </c>
      <c r="E1875" s="580" t="s">
        <v>29857</v>
      </c>
      <c r="F1875" s="123">
        <v>130</v>
      </c>
      <c r="G1875" s="194">
        <v>351993.38</v>
      </c>
      <c r="H1875" s="194">
        <v>351993.38</v>
      </c>
      <c r="I1875" s="123">
        <v>1473305.6000000001</v>
      </c>
      <c r="J1875" s="340" t="s">
        <v>29858</v>
      </c>
      <c r="K1875" s="578" t="s">
        <v>1568</v>
      </c>
      <c r="L1875" s="223" t="s">
        <v>29858</v>
      </c>
    </row>
    <row r="1876" spans="1:12" ht="56.25" x14ac:dyDescent="0.25">
      <c r="A1876" s="580">
        <v>1868</v>
      </c>
      <c r="B1876" s="263" t="s">
        <v>29859</v>
      </c>
      <c r="C1876" s="262" t="s">
        <v>29860</v>
      </c>
      <c r="D1876" s="263" t="s">
        <v>29851</v>
      </c>
      <c r="E1876" s="580" t="s">
        <v>29861</v>
      </c>
      <c r="F1876" s="123">
        <v>564.5</v>
      </c>
      <c r="G1876" s="194">
        <v>1117334.51</v>
      </c>
      <c r="H1876" s="194">
        <v>497719.48</v>
      </c>
      <c r="I1876" s="123">
        <v>7296399.5899999999</v>
      </c>
      <c r="J1876" s="223" t="s">
        <v>29862</v>
      </c>
      <c r="K1876" s="578" t="s">
        <v>1568</v>
      </c>
      <c r="L1876" s="223" t="s">
        <v>29863</v>
      </c>
    </row>
    <row r="1877" spans="1:12" ht="56.25" x14ac:dyDescent="0.25">
      <c r="A1877" s="580">
        <v>1869</v>
      </c>
      <c r="B1877" s="263" t="s">
        <v>29864</v>
      </c>
      <c r="C1877" s="262" t="s">
        <v>29865</v>
      </c>
      <c r="D1877" s="263" t="s">
        <v>29851</v>
      </c>
      <c r="E1877" s="580" t="s">
        <v>29866</v>
      </c>
      <c r="F1877" s="123">
        <v>517.6</v>
      </c>
      <c r="G1877" s="194">
        <v>1051958.79</v>
      </c>
      <c r="H1877" s="194">
        <v>723032.1</v>
      </c>
      <c r="I1877" s="123">
        <v>6690197.3899999997</v>
      </c>
      <c r="J1877" s="223" t="s">
        <v>29867</v>
      </c>
      <c r="K1877" s="578" t="s">
        <v>1568</v>
      </c>
      <c r="L1877" s="340" t="s">
        <v>29868</v>
      </c>
    </row>
    <row r="1878" spans="1:12" ht="40.9" customHeight="1" x14ac:dyDescent="0.25">
      <c r="A1878" s="580">
        <v>1870</v>
      </c>
      <c r="B1878" s="263" t="s">
        <v>30319</v>
      </c>
      <c r="C1878" s="262" t="s">
        <v>30320</v>
      </c>
      <c r="D1878" s="262" t="s">
        <v>30321</v>
      </c>
      <c r="E1878" s="580" t="s">
        <v>30322</v>
      </c>
      <c r="F1878" s="123">
        <v>510.1</v>
      </c>
      <c r="G1878" s="194">
        <v>1970601.64</v>
      </c>
      <c r="H1878" s="194">
        <v>1139070.6499999999</v>
      </c>
      <c r="I1878" s="123">
        <v>8620210.5099999998</v>
      </c>
      <c r="J1878" s="223" t="s">
        <v>30323</v>
      </c>
      <c r="K1878" s="578" t="s">
        <v>1568</v>
      </c>
      <c r="L1878" s="340"/>
    </row>
    <row r="1879" spans="1:12" ht="15" customHeight="1" x14ac:dyDescent="0.25">
      <c r="A1879" s="580">
        <v>1871</v>
      </c>
      <c r="B1879" s="263" t="s">
        <v>30324</v>
      </c>
      <c r="C1879" s="262" t="s">
        <v>30325</v>
      </c>
      <c r="D1879" s="262" t="s">
        <v>30326</v>
      </c>
      <c r="E1879" s="580" t="s">
        <v>30327</v>
      </c>
      <c r="F1879" s="123">
        <v>564.1</v>
      </c>
      <c r="G1879" s="194">
        <v>3213598.22</v>
      </c>
      <c r="H1879" s="194">
        <v>1740938.29</v>
      </c>
      <c r="I1879" s="123">
        <v>8151752.6900000004</v>
      </c>
      <c r="J1879" s="223" t="s">
        <v>30328</v>
      </c>
      <c r="K1879" s="578" t="s">
        <v>1568</v>
      </c>
      <c r="L1879" s="223" t="s">
        <v>30329</v>
      </c>
    </row>
    <row r="1880" spans="1:12" ht="56.25" x14ac:dyDescent="0.25">
      <c r="A1880" s="580">
        <v>1872</v>
      </c>
      <c r="B1880" s="263" t="s">
        <v>29864</v>
      </c>
      <c r="C1880" s="262" t="s">
        <v>30330</v>
      </c>
      <c r="D1880" s="262" t="s">
        <v>30331</v>
      </c>
      <c r="E1880" s="580" t="s">
        <v>30332</v>
      </c>
      <c r="F1880" s="123">
        <v>217.4</v>
      </c>
      <c r="G1880" s="194">
        <v>2223887.81</v>
      </c>
      <c r="H1880" s="194">
        <v>2223887.81</v>
      </c>
      <c r="I1880" s="123">
        <v>4952050.55</v>
      </c>
      <c r="J1880" s="223" t="s">
        <v>30333</v>
      </c>
      <c r="K1880" s="578" t="s">
        <v>1568</v>
      </c>
      <c r="L1880" s="223" t="s">
        <v>30334</v>
      </c>
    </row>
    <row r="1881" spans="1:12" ht="56.25" x14ac:dyDescent="0.25">
      <c r="A1881" s="580">
        <v>1873</v>
      </c>
      <c r="B1881" s="263" t="s">
        <v>30620</v>
      </c>
      <c r="C1881" s="262" t="s">
        <v>30621</v>
      </c>
      <c r="D1881" s="262" t="s">
        <v>30622</v>
      </c>
      <c r="E1881" s="580" t="s">
        <v>30623</v>
      </c>
      <c r="F1881" s="123">
        <v>577.5</v>
      </c>
      <c r="G1881" s="194">
        <v>2407958</v>
      </c>
      <c r="H1881" s="194">
        <v>1681694.89</v>
      </c>
      <c r="I1881" s="123">
        <v>9602942.9000000004</v>
      </c>
      <c r="J1881" s="223"/>
      <c r="K1881" s="578" t="s">
        <v>1568</v>
      </c>
      <c r="L1881" s="340" t="s">
        <v>30624</v>
      </c>
    </row>
    <row r="1882" spans="1:12" ht="56.25" x14ac:dyDescent="0.25">
      <c r="A1882" s="580">
        <v>1874</v>
      </c>
      <c r="B1882" s="263" t="s">
        <v>29695</v>
      </c>
      <c r="C1882" s="262" t="s">
        <v>30625</v>
      </c>
      <c r="D1882" s="262" t="s">
        <v>30626</v>
      </c>
      <c r="E1882" s="580" t="s">
        <v>30627</v>
      </c>
      <c r="F1882" s="123">
        <v>111.1</v>
      </c>
      <c r="G1882" s="194">
        <v>2001734</v>
      </c>
      <c r="H1882" s="194">
        <v>2001734</v>
      </c>
      <c r="I1882" s="123">
        <v>2141784.46</v>
      </c>
      <c r="J1882" s="340" t="s">
        <v>30628</v>
      </c>
      <c r="K1882" s="578" t="s">
        <v>1568</v>
      </c>
      <c r="L1882" s="682" t="s">
        <v>30629</v>
      </c>
    </row>
    <row r="1883" spans="1:12" ht="33.75" x14ac:dyDescent="0.25">
      <c r="A1883" s="580">
        <v>1875</v>
      </c>
      <c r="B1883" s="263" t="s">
        <v>30513</v>
      </c>
      <c r="C1883" s="262" t="s">
        <v>234</v>
      </c>
      <c r="D1883" s="70"/>
      <c r="E1883" s="70"/>
      <c r="F1883" s="123"/>
      <c r="G1883" s="194">
        <v>45873.56</v>
      </c>
      <c r="H1883" s="194">
        <v>4842.34</v>
      </c>
      <c r="I1883" s="668"/>
      <c r="J1883" s="223"/>
      <c r="K1883" s="578" t="s">
        <v>1568</v>
      </c>
      <c r="L1883" s="340"/>
    </row>
    <row r="1884" spans="1:12" ht="33.75" x14ac:dyDescent="0.25">
      <c r="A1884" s="580">
        <v>1876</v>
      </c>
      <c r="B1884" s="263" t="s">
        <v>30630</v>
      </c>
      <c r="C1884" s="262" t="s">
        <v>30631</v>
      </c>
      <c r="D1884" s="70"/>
      <c r="E1884" s="70"/>
      <c r="F1884" s="123"/>
      <c r="G1884" s="194">
        <v>29649.71</v>
      </c>
      <c r="H1884" s="194">
        <v>29649.71</v>
      </c>
      <c r="I1884" s="668"/>
      <c r="J1884" s="223"/>
      <c r="K1884" s="578" t="s">
        <v>1568</v>
      </c>
      <c r="L1884" s="340"/>
    </row>
    <row r="1885" spans="1:12" ht="51" customHeight="1" x14ac:dyDescent="0.25">
      <c r="A1885" s="580">
        <v>1877</v>
      </c>
      <c r="C1885" s="282" t="s">
        <v>34816</v>
      </c>
      <c r="D1885" s="223" t="s">
        <v>34817</v>
      </c>
      <c r="E1885" s="340" t="s">
        <v>34818</v>
      </c>
      <c r="F1885" s="223" t="s">
        <v>34819</v>
      </c>
      <c r="G1885" s="673">
        <v>67142.25</v>
      </c>
      <c r="H1885" s="692">
        <v>51513.91</v>
      </c>
      <c r="K1885" s="578" t="s">
        <v>1568</v>
      </c>
    </row>
    <row r="1886" spans="1:12" ht="56.25" x14ac:dyDescent="0.25">
      <c r="A1886" s="580">
        <v>1878</v>
      </c>
      <c r="C1886" s="133" t="s">
        <v>34820</v>
      </c>
      <c r="D1886" s="223" t="s">
        <v>34672</v>
      </c>
      <c r="E1886" s="590"/>
      <c r="G1886" s="673">
        <v>58362.5</v>
      </c>
      <c r="H1886" s="692">
        <v>30475.89</v>
      </c>
      <c r="K1886" s="578" t="s">
        <v>1568</v>
      </c>
    </row>
    <row r="1887" spans="1:12" ht="45" x14ac:dyDescent="0.25">
      <c r="A1887" s="580">
        <v>1879</v>
      </c>
      <c r="C1887" s="133" t="s">
        <v>34821</v>
      </c>
      <c r="D1887" s="223" t="s">
        <v>34822</v>
      </c>
      <c r="E1887" s="590"/>
      <c r="G1887" s="673">
        <v>24000</v>
      </c>
      <c r="H1887" s="673">
        <v>24000</v>
      </c>
      <c r="K1887" s="578" t="s">
        <v>1568</v>
      </c>
    </row>
    <row r="1888" spans="1:12" ht="45" x14ac:dyDescent="0.25">
      <c r="A1888" s="580">
        <v>1880</v>
      </c>
      <c r="C1888" s="133" t="s">
        <v>34821</v>
      </c>
      <c r="D1888" s="223" t="s">
        <v>34823</v>
      </c>
      <c r="E1888" s="590"/>
      <c r="G1888" s="673">
        <v>24000</v>
      </c>
      <c r="H1888" s="673">
        <v>24000</v>
      </c>
      <c r="K1888" s="578" t="s">
        <v>1568</v>
      </c>
    </row>
    <row r="1889" spans="1:12" ht="61.15" customHeight="1" x14ac:dyDescent="0.25">
      <c r="A1889" s="580">
        <v>1881</v>
      </c>
      <c r="B1889" s="752">
        <v>211000112000001</v>
      </c>
      <c r="C1889" s="207" t="s">
        <v>36140</v>
      </c>
      <c r="D1889" s="253" t="s">
        <v>36141</v>
      </c>
      <c r="E1889" s="253" t="s">
        <v>36142</v>
      </c>
      <c r="F1889" s="253" t="s">
        <v>36143</v>
      </c>
      <c r="G1889" s="759">
        <v>248176.46</v>
      </c>
      <c r="H1889" s="759">
        <v>248176.46</v>
      </c>
      <c r="I1889" s="253" t="s">
        <v>36144</v>
      </c>
      <c r="J1889" s="253">
        <v>1758489.59</v>
      </c>
      <c r="K1889" s="253" t="s">
        <v>35278</v>
      </c>
      <c r="L1889" s="253" t="s">
        <v>36145</v>
      </c>
    </row>
    <row r="1890" spans="1:12" ht="90" x14ac:dyDescent="0.25">
      <c r="A1890" s="580">
        <v>1882</v>
      </c>
      <c r="B1890" s="752">
        <v>21100000000002</v>
      </c>
      <c r="C1890" s="207" t="s">
        <v>36140</v>
      </c>
      <c r="D1890" s="253" t="s">
        <v>36146</v>
      </c>
      <c r="E1890" s="253" t="s">
        <v>36147</v>
      </c>
      <c r="F1890" s="253" t="s">
        <v>36148</v>
      </c>
      <c r="G1890" s="759">
        <v>533718.5</v>
      </c>
      <c r="H1890" s="759">
        <v>533718.5</v>
      </c>
      <c r="I1890" s="253" t="s">
        <v>36149</v>
      </c>
      <c r="J1890" s="681">
        <v>2968899.1</v>
      </c>
      <c r="K1890" s="253" t="s">
        <v>35278</v>
      </c>
      <c r="L1890" s="253" t="s">
        <v>36145</v>
      </c>
    </row>
    <row r="1891" spans="1:12" ht="90" x14ac:dyDescent="0.25">
      <c r="A1891" s="580">
        <v>1883</v>
      </c>
      <c r="B1891" s="752">
        <v>21100000000011</v>
      </c>
      <c r="C1891" s="207" t="s">
        <v>36140</v>
      </c>
      <c r="D1891" s="253" t="s">
        <v>36150</v>
      </c>
      <c r="E1891" s="253" t="s">
        <v>36151</v>
      </c>
      <c r="F1891" s="253" t="s">
        <v>36152</v>
      </c>
      <c r="G1891" s="759">
        <v>1350627.25</v>
      </c>
      <c r="H1891" s="759">
        <v>1350627.25</v>
      </c>
      <c r="I1891" s="253" t="s">
        <v>36153</v>
      </c>
      <c r="J1891" s="681">
        <v>3111088.52</v>
      </c>
      <c r="K1891" s="253" t="s">
        <v>35278</v>
      </c>
      <c r="L1891" s="253" t="s">
        <v>36145</v>
      </c>
    </row>
    <row r="1892" spans="1:12" ht="90" x14ac:dyDescent="0.25">
      <c r="A1892" s="580">
        <v>1884</v>
      </c>
      <c r="B1892" s="752">
        <v>21100000000004</v>
      </c>
      <c r="C1892" s="207" t="s">
        <v>36140</v>
      </c>
      <c r="D1892" s="253" t="s">
        <v>36154</v>
      </c>
      <c r="E1892" s="253" t="s">
        <v>36155</v>
      </c>
      <c r="F1892" s="253" t="s">
        <v>36156</v>
      </c>
      <c r="G1892" s="759">
        <v>1248990.05</v>
      </c>
      <c r="H1892" s="759">
        <v>1248990.05</v>
      </c>
      <c r="I1892" s="253" t="s">
        <v>36157</v>
      </c>
      <c r="J1892" s="681">
        <v>2538317.31</v>
      </c>
      <c r="K1892" s="253" t="s">
        <v>35278</v>
      </c>
      <c r="L1892" s="253" t="s">
        <v>36145</v>
      </c>
    </row>
    <row r="1893" spans="1:12" ht="90" x14ac:dyDescent="0.25">
      <c r="A1893" s="580">
        <v>1885</v>
      </c>
      <c r="B1893" s="752">
        <v>21100000000005</v>
      </c>
      <c r="C1893" s="207" t="s">
        <v>36140</v>
      </c>
      <c r="D1893" s="253" t="s">
        <v>36150</v>
      </c>
      <c r="E1893" s="253" t="s">
        <v>36158</v>
      </c>
      <c r="F1893" s="253" t="s">
        <v>36159</v>
      </c>
      <c r="G1893" s="759">
        <v>1350627.25</v>
      </c>
      <c r="H1893" s="759">
        <v>1350627.25</v>
      </c>
      <c r="I1893" s="253" t="s">
        <v>36160</v>
      </c>
      <c r="J1893" s="681">
        <v>3635336.52</v>
      </c>
      <c r="K1893" s="253" t="s">
        <v>35278</v>
      </c>
      <c r="L1893" s="253" t="s">
        <v>36145</v>
      </c>
    </row>
    <row r="1894" spans="1:12" ht="90" x14ac:dyDescent="0.25">
      <c r="A1894" s="580">
        <v>1886</v>
      </c>
      <c r="B1894" s="752">
        <v>21100000000008</v>
      </c>
      <c r="C1894" s="207" t="s">
        <v>36140</v>
      </c>
      <c r="D1894" s="253" t="s">
        <v>36161</v>
      </c>
      <c r="E1894" s="253" t="s">
        <v>36162</v>
      </c>
      <c r="F1894" s="253" t="s">
        <v>36163</v>
      </c>
      <c r="G1894" s="759">
        <v>866663</v>
      </c>
      <c r="H1894" s="759">
        <v>866663</v>
      </c>
      <c r="I1894" s="253" t="s">
        <v>36164</v>
      </c>
      <c r="J1894" s="681">
        <v>2893070.18</v>
      </c>
      <c r="K1894" s="253" t="s">
        <v>35278</v>
      </c>
      <c r="L1894" s="253" t="s">
        <v>36145</v>
      </c>
    </row>
    <row r="1895" spans="1:12" ht="90" x14ac:dyDescent="0.25">
      <c r="A1895" s="580">
        <v>1887</v>
      </c>
      <c r="B1895" s="752">
        <v>21100000000002</v>
      </c>
      <c r="C1895" s="207" t="s">
        <v>36140</v>
      </c>
      <c r="D1895" s="253" t="s">
        <v>36165</v>
      </c>
      <c r="E1895" s="253" t="s">
        <v>36166</v>
      </c>
      <c r="F1895" s="765" t="s">
        <v>36167</v>
      </c>
      <c r="G1895" s="759">
        <v>457278.5</v>
      </c>
      <c r="H1895" s="759">
        <v>457278.5</v>
      </c>
      <c r="I1895" s="253" t="s">
        <v>36168</v>
      </c>
      <c r="J1895" s="681">
        <v>3861531.3</v>
      </c>
      <c r="K1895" s="253" t="s">
        <v>35278</v>
      </c>
      <c r="L1895" s="253" t="s">
        <v>36145</v>
      </c>
    </row>
    <row r="1896" spans="1:12" ht="90" x14ac:dyDescent="0.25">
      <c r="A1896" s="580">
        <v>1888</v>
      </c>
      <c r="B1896" s="752">
        <v>21100000000003</v>
      </c>
      <c r="C1896" s="207" t="s">
        <v>36140</v>
      </c>
      <c r="D1896" s="253" t="s">
        <v>36169</v>
      </c>
      <c r="E1896" s="253" t="s">
        <v>36170</v>
      </c>
      <c r="F1896" s="765" t="s">
        <v>36171</v>
      </c>
      <c r="G1896" s="759">
        <v>699994.75</v>
      </c>
      <c r="H1896" s="759">
        <v>699994.75</v>
      </c>
      <c r="I1896" s="253" t="s">
        <v>36172</v>
      </c>
      <c r="J1896" s="681">
        <v>3370514.49</v>
      </c>
      <c r="K1896" s="253" t="s">
        <v>35278</v>
      </c>
      <c r="L1896" s="253" t="s">
        <v>36145</v>
      </c>
    </row>
    <row r="1897" spans="1:12" ht="67.5" x14ac:dyDescent="0.25">
      <c r="A1897" s="580">
        <v>1889</v>
      </c>
      <c r="B1897" s="579" t="s">
        <v>26200</v>
      </c>
      <c r="C1897" s="282" t="s">
        <v>26201</v>
      </c>
      <c r="D1897" s="579" t="s">
        <v>26202</v>
      </c>
      <c r="E1897" s="578" t="s">
        <v>26203</v>
      </c>
      <c r="F1897" s="123">
        <v>661</v>
      </c>
      <c r="G1897" s="248">
        <v>2436201.25</v>
      </c>
      <c r="H1897" s="766">
        <v>2427955.09</v>
      </c>
      <c r="I1897" s="123">
        <v>4633523.1900000004</v>
      </c>
      <c r="J1897" s="340" t="s">
        <v>26204</v>
      </c>
      <c r="K1897" s="578" t="s">
        <v>1568</v>
      </c>
      <c r="L1897" s="340" t="s">
        <v>26205</v>
      </c>
    </row>
    <row r="1898" spans="1:12" ht="33.75" x14ac:dyDescent="0.25">
      <c r="A1898" s="580">
        <v>1890</v>
      </c>
      <c r="B1898" s="579" t="s">
        <v>26206</v>
      </c>
      <c r="C1898" s="282" t="s">
        <v>26207</v>
      </c>
      <c r="D1898" s="579" t="s">
        <v>26202</v>
      </c>
      <c r="E1898" s="578"/>
      <c r="F1898" s="123"/>
      <c r="G1898" s="248">
        <v>39908.75</v>
      </c>
      <c r="H1898" s="248">
        <v>39908.75</v>
      </c>
      <c r="I1898" s="668"/>
      <c r="J1898" s="223"/>
      <c r="K1898" s="578" t="s">
        <v>1568</v>
      </c>
      <c r="L1898" s="340"/>
    </row>
    <row r="1899" spans="1:12" ht="33.75" x14ac:dyDescent="0.25">
      <c r="A1899" s="580">
        <v>1891</v>
      </c>
      <c r="B1899" s="579" t="s">
        <v>26208</v>
      </c>
      <c r="C1899" s="282" t="s">
        <v>26209</v>
      </c>
      <c r="D1899" s="579" t="s">
        <v>26202</v>
      </c>
      <c r="E1899" s="578"/>
      <c r="F1899" s="123"/>
      <c r="G1899" s="248">
        <v>70257.25</v>
      </c>
      <c r="H1899" s="248">
        <v>70257.25</v>
      </c>
      <c r="I1899" s="668"/>
      <c r="J1899" s="223"/>
      <c r="K1899" s="578" t="s">
        <v>1568</v>
      </c>
      <c r="L1899" s="340"/>
    </row>
    <row r="1900" spans="1:12" ht="56.25" x14ac:dyDescent="0.25">
      <c r="A1900" s="580">
        <v>1892</v>
      </c>
      <c r="B1900" s="579" t="s">
        <v>26210</v>
      </c>
      <c r="C1900" s="282" t="s">
        <v>26211</v>
      </c>
      <c r="D1900" s="579" t="s">
        <v>26202</v>
      </c>
      <c r="E1900" s="578" t="s">
        <v>26212</v>
      </c>
      <c r="F1900" s="123">
        <v>90.2</v>
      </c>
      <c r="G1900" s="248">
        <v>279333.25</v>
      </c>
      <c r="H1900" s="248">
        <v>279333.25</v>
      </c>
      <c r="I1900" s="123">
        <v>1012642.93</v>
      </c>
      <c r="J1900" s="340" t="s">
        <v>26213</v>
      </c>
      <c r="K1900" s="578" t="s">
        <v>1568</v>
      </c>
      <c r="L1900" s="340" t="s">
        <v>26214</v>
      </c>
    </row>
    <row r="1901" spans="1:12" ht="67.5" x14ac:dyDescent="0.25">
      <c r="A1901" s="580">
        <v>1893</v>
      </c>
      <c r="B1901" s="145" t="s">
        <v>26412</v>
      </c>
      <c r="C1901" s="133" t="s">
        <v>26413</v>
      </c>
      <c r="D1901" s="133" t="s">
        <v>26414</v>
      </c>
      <c r="E1901" s="578" t="s">
        <v>26415</v>
      </c>
      <c r="F1901" s="123">
        <v>1278.2</v>
      </c>
      <c r="G1901" s="249">
        <v>2834218.43</v>
      </c>
      <c r="H1901" s="249">
        <v>2834218.43</v>
      </c>
      <c r="I1901" s="123">
        <v>16521271.84</v>
      </c>
      <c r="J1901" s="682" t="s">
        <v>26416</v>
      </c>
      <c r="K1901" s="578" t="s">
        <v>1568</v>
      </c>
      <c r="L1901" s="340" t="s">
        <v>26417</v>
      </c>
    </row>
    <row r="1902" spans="1:12" ht="67.5" x14ac:dyDescent="0.25">
      <c r="A1902" s="580">
        <v>1894</v>
      </c>
      <c r="B1902" s="145" t="s">
        <v>26418</v>
      </c>
      <c r="C1902" s="810" t="s">
        <v>26419</v>
      </c>
      <c r="D1902" s="133" t="s">
        <v>26420</v>
      </c>
      <c r="E1902" s="578" t="s">
        <v>26421</v>
      </c>
      <c r="F1902" s="123">
        <v>695.2</v>
      </c>
      <c r="G1902" s="249">
        <v>2312980.25</v>
      </c>
      <c r="H1902" s="249">
        <v>2312980.25</v>
      </c>
      <c r="I1902" s="123">
        <v>4498285.2699999996</v>
      </c>
      <c r="J1902" s="340" t="s">
        <v>26422</v>
      </c>
      <c r="K1902" s="578" t="s">
        <v>1568</v>
      </c>
      <c r="L1902" s="340" t="s">
        <v>26423</v>
      </c>
    </row>
    <row r="1903" spans="1:12" ht="67.5" x14ac:dyDescent="0.25">
      <c r="A1903" s="580">
        <v>1895</v>
      </c>
      <c r="B1903" s="145" t="s">
        <v>26424</v>
      </c>
      <c r="C1903" s="810" t="s">
        <v>26425</v>
      </c>
      <c r="D1903" s="133" t="s">
        <v>26420</v>
      </c>
      <c r="E1903" s="578" t="s">
        <v>26426</v>
      </c>
      <c r="F1903" s="123">
        <v>11.5</v>
      </c>
      <c r="G1903" s="249">
        <v>18443.25</v>
      </c>
      <c r="H1903" s="249">
        <v>18443.25</v>
      </c>
      <c r="I1903" s="123">
        <v>114649.37</v>
      </c>
      <c r="J1903" s="223"/>
      <c r="K1903" s="578" t="s">
        <v>1568</v>
      </c>
      <c r="L1903" s="340" t="s">
        <v>26427</v>
      </c>
    </row>
    <row r="1904" spans="1:12" ht="22.5" x14ac:dyDescent="0.25">
      <c r="A1904" s="580">
        <v>1896</v>
      </c>
      <c r="B1904" s="145" t="s">
        <v>26428</v>
      </c>
      <c r="C1904" s="133" t="s">
        <v>26429</v>
      </c>
      <c r="D1904" s="133" t="s">
        <v>26414</v>
      </c>
      <c r="E1904" s="578"/>
      <c r="F1904" s="123"/>
      <c r="G1904" s="249">
        <v>82946.5</v>
      </c>
      <c r="H1904" s="249">
        <v>82946.5</v>
      </c>
      <c r="I1904" s="668"/>
      <c r="J1904" s="223"/>
      <c r="K1904" s="340"/>
      <c r="L1904" s="340"/>
    </row>
    <row r="1905" spans="1:12" ht="22.5" x14ac:dyDescent="0.25">
      <c r="A1905" s="580">
        <v>1897</v>
      </c>
      <c r="B1905" s="145" t="s">
        <v>26430</v>
      </c>
      <c r="C1905" s="133" t="s">
        <v>26431</v>
      </c>
      <c r="D1905" s="133" t="s">
        <v>26414</v>
      </c>
      <c r="E1905" s="578"/>
      <c r="F1905" s="123"/>
      <c r="G1905" s="249">
        <v>9415</v>
      </c>
      <c r="H1905" s="249">
        <v>9415</v>
      </c>
      <c r="I1905" s="668"/>
      <c r="J1905" s="223"/>
      <c r="K1905" s="340"/>
      <c r="L1905" s="340"/>
    </row>
    <row r="1906" spans="1:12" ht="45" x14ac:dyDescent="0.25">
      <c r="A1906" s="580">
        <v>1898</v>
      </c>
      <c r="B1906" s="262" t="s">
        <v>26601</v>
      </c>
      <c r="C1906" s="262" t="s">
        <v>26602</v>
      </c>
      <c r="D1906" s="262" t="s">
        <v>26603</v>
      </c>
      <c r="E1906" s="578" t="s">
        <v>12328</v>
      </c>
      <c r="F1906" s="123">
        <v>23.5</v>
      </c>
      <c r="G1906" s="125">
        <v>78062.25</v>
      </c>
      <c r="H1906" s="123">
        <v>78062.25</v>
      </c>
      <c r="I1906" s="123">
        <v>245088.98</v>
      </c>
      <c r="J1906" s="223"/>
      <c r="K1906" s="340"/>
      <c r="L1906" s="340"/>
    </row>
    <row r="1907" spans="1:12" ht="56.25" x14ac:dyDescent="0.25">
      <c r="A1907" s="580">
        <v>1899</v>
      </c>
      <c r="B1907" s="262" t="s">
        <v>26604</v>
      </c>
      <c r="C1907" s="262" t="s">
        <v>16453</v>
      </c>
      <c r="D1907" s="262" t="s">
        <v>26605</v>
      </c>
      <c r="E1907" s="578" t="s">
        <v>26606</v>
      </c>
      <c r="F1907" s="123">
        <v>44</v>
      </c>
      <c r="G1907" s="125">
        <v>58555</v>
      </c>
      <c r="H1907" s="123">
        <f>53800.65+585.54</f>
        <v>54386.19</v>
      </c>
      <c r="I1907" s="123">
        <v>464823.92</v>
      </c>
      <c r="J1907" s="223"/>
      <c r="K1907" s="578" t="s">
        <v>1568</v>
      </c>
      <c r="L1907" s="340" t="s">
        <v>26607</v>
      </c>
    </row>
    <row r="1908" spans="1:12" ht="56.25" x14ac:dyDescent="0.25">
      <c r="A1908" s="580">
        <v>1900</v>
      </c>
      <c r="B1908" s="262" t="s">
        <v>26608</v>
      </c>
      <c r="C1908" s="262" t="s">
        <v>26609</v>
      </c>
      <c r="D1908" s="262" t="s">
        <v>26610</v>
      </c>
      <c r="E1908" s="578"/>
      <c r="F1908" s="123"/>
      <c r="G1908" s="125">
        <v>23321.94</v>
      </c>
      <c r="H1908" s="123">
        <v>23321.94</v>
      </c>
      <c r="I1908" s="668"/>
      <c r="J1908" s="223"/>
      <c r="K1908" s="578" t="s">
        <v>1568</v>
      </c>
      <c r="L1908" s="340" t="s">
        <v>26611</v>
      </c>
    </row>
    <row r="1909" spans="1:12" ht="33.75" x14ac:dyDescent="0.25">
      <c r="A1909" s="580">
        <v>1901</v>
      </c>
      <c r="B1909" s="262" t="s">
        <v>26612</v>
      </c>
      <c r="C1909" s="262" t="s">
        <v>26613</v>
      </c>
      <c r="D1909" s="262" t="s">
        <v>26614</v>
      </c>
      <c r="E1909" s="578" t="s">
        <v>26615</v>
      </c>
      <c r="F1909" s="123">
        <v>799.9</v>
      </c>
      <c r="G1909" s="125">
        <v>6015367.75</v>
      </c>
      <c r="H1909" s="123">
        <v>6015367.75</v>
      </c>
      <c r="I1909" s="123">
        <v>9905425.6600000001</v>
      </c>
      <c r="J1909" s="223"/>
      <c r="K1909" s="578" t="s">
        <v>1568</v>
      </c>
      <c r="L1909" s="340"/>
    </row>
    <row r="1910" spans="1:12" ht="56.25" x14ac:dyDescent="0.25">
      <c r="A1910" s="580">
        <v>1902</v>
      </c>
      <c r="B1910" s="262" t="s">
        <v>26616</v>
      </c>
      <c r="C1910" s="262" t="s">
        <v>26617</v>
      </c>
      <c r="D1910" s="262" t="s">
        <v>26610</v>
      </c>
      <c r="E1910" s="578"/>
      <c r="F1910" s="123"/>
      <c r="G1910" s="125">
        <v>54890.06</v>
      </c>
      <c r="H1910" s="123">
        <v>54890.06</v>
      </c>
      <c r="I1910" s="668"/>
      <c r="J1910" s="340" t="s">
        <v>26618</v>
      </c>
      <c r="K1910" s="578" t="s">
        <v>1568</v>
      </c>
      <c r="L1910" s="682" t="s">
        <v>26619</v>
      </c>
    </row>
    <row r="1911" spans="1:12" ht="33.75" x14ac:dyDescent="0.25">
      <c r="A1911" s="580">
        <v>1903</v>
      </c>
      <c r="B1911" s="262" t="s">
        <v>26620</v>
      </c>
      <c r="C1911" s="262" t="s">
        <v>8991</v>
      </c>
      <c r="D1911" s="262" t="s">
        <v>26610</v>
      </c>
      <c r="E1911" s="578"/>
      <c r="F1911" s="123"/>
      <c r="G1911" s="125">
        <v>277976.68</v>
      </c>
      <c r="H1911" s="123">
        <f>68207.03+1544.31</f>
        <v>69751.34</v>
      </c>
      <c r="I1911" s="668"/>
      <c r="J1911" s="223"/>
      <c r="K1911" s="578" t="s">
        <v>1568</v>
      </c>
      <c r="L1911" s="340"/>
    </row>
    <row r="1912" spans="1:12" ht="33.75" x14ac:dyDescent="0.25">
      <c r="A1912" s="580">
        <v>1904</v>
      </c>
      <c r="B1912" s="262" t="s">
        <v>26621</v>
      </c>
      <c r="C1912" s="262" t="s">
        <v>26622</v>
      </c>
      <c r="D1912" s="262" t="s">
        <v>26610</v>
      </c>
      <c r="E1912" s="578"/>
      <c r="F1912" s="123"/>
      <c r="G1912" s="125">
        <v>915110.77</v>
      </c>
      <c r="H1912" s="123">
        <f>224541.14+5083.95</f>
        <v>229625.09000000003</v>
      </c>
      <c r="I1912" s="668"/>
      <c r="J1912" s="223"/>
      <c r="K1912" s="578" t="s">
        <v>1568</v>
      </c>
      <c r="L1912" s="340"/>
    </row>
    <row r="1913" spans="1:12" ht="33.75" x14ac:dyDescent="0.25">
      <c r="A1913" s="580">
        <v>1905</v>
      </c>
      <c r="B1913" s="262" t="s">
        <v>26623</v>
      </c>
      <c r="C1913" s="262" t="s">
        <v>26624</v>
      </c>
      <c r="D1913" s="262" t="s">
        <v>26610</v>
      </c>
      <c r="E1913" s="578"/>
      <c r="F1913" s="123"/>
      <c r="G1913" s="125">
        <v>915110.77</v>
      </c>
      <c r="H1913" s="123">
        <f>224541.14+5083.95</f>
        <v>229625.09000000003</v>
      </c>
      <c r="I1913" s="668"/>
      <c r="J1913" s="223"/>
      <c r="K1913" s="578" t="s">
        <v>1568</v>
      </c>
      <c r="L1913" s="340"/>
    </row>
    <row r="1914" spans="1:12" ht="33.75" x14ac:dyDescent="0.25">
      <c r="A1914" s="580">
        <v>1906</v>
      </c>
      <c r="B1914" s="262" t="s">
        <v>26625</v>
      </c>
      <c r="C1914" s="262" t="s">
        <v>26626</v>
      </c>
      <c r="D1914" s="262" t="s">
        <v>26610</v>
      </c>
      <c r="E1914" s="578"/>
      <c r="F1914" s="123"/>
      <c r="G1914" s="125">
        <v>915110.77</v>
      </c>
      <c r="H1914" s="123">
        <f>224541.14+5083.95</f>
        <v>229625.09000000003</v>
      </c>
      <c r="I1914" s="668"/>
      <c r="J1914" s="223"/>
      <c r="K1914" s="578" t="s">
        <v>1568</v>
      </c>
      <c r="L1914" s="340"/>
    </row>
    <row r="1915" spans="1:12" ht="33.75" x14ac:dyDescent="0.25">
      <c r="A1915" s="580">
        <v>1907</v>
      </c>
      <c r="B1915" s="262" t="s">
        <v>26627</v>
      </c>
      <c r="C1915" s="262" t="s">
        <v>26628</v>
      </c>
      <c r="D1915" s="262" t="s">
        <v>26629</v>
      </c>
      <c r="E1915" s="578"/>
      <c r="F1915" s="123"/>
      <c r="G1915" s="125">
        <v>28579.25</v>
      </c>
      <c r="H1915" s="123">
        <f>25282.77+238.17</f>
        <v>25520.94</v>
      </c>
      <c r="I1915" s="668"/>
      <c r="J1915" s="223"/>
      <c r="K1915" s="578" t="s">
        <v>1568</v>
      </c>
      <c r="L1915" s="340"/>
    </row>
    <row r="1916" spans="1:12" ht="22.5" x14ac:dyDescent="0.25">
      <c r="A1916" s="580">
        <v>1908</v>
      </c>
      <c r="B1916" s="262" t="s">
        <v>26630</v>
      </c>
      <c r="C1916" s="262" t="s">
        <v>8258</v>
      </c>
      <c r="D1916" s="262" t="s">
        <v>26610</v>
      </c>
      <c r="E1916" s="578"/>
      <c r="F1916" s="123"/>
      <c r="G1916" s="125">
        <v>40590.22</v>
      </c>
      <c r="H1916" s="123">
        <v>40590.22</v>
      </c>
      <c r="I1916" s="668"/>
      <c r="J1916" s="223"/>
      <c r="K1916" s="578"/>
      <c r="L1916" s="340"/>
    </row>
    <row r="1917" spans="1:12" ht="33.75" x14ac:dyDescent="0.25">
      <c r="A1917" s="580">
        <v>1909</v>
      </c>
      <c r="B1917" s="262" t="s">
        <v>26631</v>
      </c>
      <c r="C1917" s="262" t="s">
        <v>8258</v>
      </c>
      <c r="D1917" s="262" t="s">
        <v>26610</v>
      </c>
      <c r="E1917" s="578"/>
      <c r="F1917" s="123"/>
      <c r="G1917" s="125">
        <v>40590.22</v>
      </c>
      <c r="H1917" s="123">
        <v>40590.22</v>
      </c>
      <c r="I1917" s="668"/>
      <c r="J1917" s="223"/>
      <c r="K1917" s="578" t="s">
        <v>1568</v>
      </c>
      <c r="L1917" s="340"/>
    </row>
    <row r="1918" spans="1:12" ht="33.75" x14ac:dyDescent="0.25">
      <c r="A1918" s="580">
        <v>1910</v>
      </c>
      <c r="B1918" s="262" t="s">
        <v>26632</v>
      </c>
      <c r="C1918" s="262" t="s">
        <v>53</v>
      </c>
      <c r="D1918" s="262" t="s">
        <v>26610</v>
      </c>
      <c r="E1918" s="578"/>
      <c r="F1918" s="123"/>
      <c r="G1918" s="125">
        <v>43343.3</v>
      </c>
      <c r="H1918" s="123">
        <f>18918.38+433.44</f>
        <v>19351.82</v>
      </c>
      <c r="I1918" s="668"/>
      <c r="J1918" s="223"/>
      <c r="K1918" s="578" t="s">
        <v>1568</v>
      </c>
      <c r="L1918" s="340"/>
    </row>
    <row r="1919" spans="1:12" ht="33.75" x14ac:dyDescent="0.25">
      <c r="A1919" s="580">
        <v>1911</v>
      </c>
      <c r="B1919" s="262" t="s">
        <v>26633</v>
      </c>
      <c r="C1919" s="262" t="s">
        <v>26634</v>
      </c>
      <c r="D1919" s="262" t="s">
        <v>26610</v>
      </c>
      <c r="E1919" s="578"/>
      <c r="F1919" s="123"/>
      <c r="G1919" s="125">
        <v>488536.65</v>
      </c>
      <c r="H1919" s="123">
        <f>123943.9+2714.1</f>
        <v>126658</v>
      </c>
      <c r="I1919" s="668"/>
      <c r="J1919" s="223"/>
      <c r="K1919" s="578" t="s">
        <v>1568</v>
      </c>
      <c r="L1919" s="340"/>
    </row>
    <row r="1920" spans="1:12" ht="33.75" x14ac:dyDescent="0.25">
      <c r="A1920" s="580">
        <v>1912</v>
      </c>
      <c r="B1920" s="262" t="s">
        <v>26635</v>
      </c>
      <c r="C1920" s="262" t="s">
        <v>26636</v>
      </c>
      <c r="D1920" s="262" t="s">
        <v>26610</v>
      </c>
      <c r="E1920" s="578"/>
      <c r="F1920" s="123"/>
      <c r="G1920" s="125">
        <v>42596.94</v>
      </c>
      <c r="H1920" s="123">
        <f>12463.13+236.64</f>
        <v>12699.769999999999</v>
      </c>
      <c r="I1920" s="668"/>
      <c r="J1920" s="223"/>
      <c r="K1920" s="578" t="s">
        <v>1568</v>
      </c>
      <c r="L1920" s="340"/>
    </row>
    <row r="1921" spans="1:12" ht="67.5" x14ac:dyDescent="0.25">
      <c r="A1921" s="580">
        <v>1913</v>
      </c>
      <c r="B1921" s="736" t="s">
        <v>1592</v>
      </c>
      <c r="C1921" s="133" t="s">
        <v>25218</v>
      </c>
      <c r="D1921" s="734" t="s">
        <v>25219</v>
      </c>
      <c r="E1921" s="578" t="s">
        <v>25220</v>
      </c>
      <c r="F1921" s="123">
        <v>181.1</v>
      </c>
      <c r="G1921" s="759">
        <v>656558.13</v>
      </c>
      <c r="H1921" s="759">
        <v>656558.13</v>
      </c>
      <c r="I1921" s="123">
        <v>2340793.56</v>
      </c>
      <c r="J1921" s="340" t="s">
        <v>25221</v>
      </c>
      <c r="K1921" s="578" t="s">
        <v>1568</v>
      </c>
      <c r="L1921" s="578" t="s">
        <v>25222</v>
      </c>
    </row>
    <row r="1922" spans="1:12" ht="78.75" x14ac:dyDescent="0.25">
      <c r="A1922" s="580">
        <v>1914</v>
      </c>
      <c r="B1922" s="556" t="s">
        <v>25236</v>
      </c>
      <c r="C1922" s="133" t="s">
        <v>25237</v>
      </c>
      <c r="D1922" s="578" t="s">
        <v>25219</v>
      </c>
      <c r="E1922" s="578" t="s">
        <v>25238</v>
      </c>
      <c r="F1922" s="123">
        <v>595.29999999999995</v>
      </c>
      <c r="G1922" s="759">
        <v>2116140.14</v>
      </c>
      <c r="H1922" s="248">
        <v>2116140.14</v>
      </c>
      <c r="I1922" s="123">
        <v>7694502.5300000003</v>
      </c>
      <c r="J1922" s="584" t="s">
        <v>25239</v>
      </c>
      <c r="K1922" s="578" t="s">
        <v>1568</v>
      </c>
      <c r="L1922" s="223" t="s">
        <v>25240</v>
      </c>
    </row>
    <row r="1923" spans="1:12" ht="90" x14ac:dyDescent="0.25">
      <c r="A1923" s="580">
        <v>1915</v>
      </c>
      <c r="B1923" s="556" t="s">
        <v>27457</v>
      </c>
      <c r="C1923" s="133" t="s">
        <v>27458</v>
      </c>
      <c r="D1923" s="145" t="s">
        <v>25219</v>
      </c>
      <c r="E1923" s="578" t="s">
        <v>27459</v>
      </c>
      <c r="F1923" s="123">
        <v>394.4</v>
      </c>
      <c r="G1923" s="278">
        <v>1429491.3</v>
      </c>
      <c r="H1923" s="738">
        <v>1429491.3</v>
      </c>
      <c r="I1923" s="123">
        <v>5097785.6500000004</v>
      </c>
      <c r="J1923" s="584" t="s">
        <v>27460</v>
      </c>
      <c r="K1923" s="578" t="s">
        <v>1568</v>
      </c>
      <c r="L1923" s="578" t="s">
        <v>27461</v>
      </c>
    </row>
    <row r="1924" spans="1:12" ht="45" x14ac:dyDescent="0.25">
      <c r="A1924" s="580">
        <v>1916</v>
      </c>
      <c r="B1924" s="556">
        <v>1010002</v>
      </c>
      <c r="C1924" s="133" t="s">
        <v>27462</v>
      </c>
      <c r="D1924" s="145" t="s">
        <v>27463</v>
      </c>
      <c r="E1924" s="578"/>
      <c r="F1924" s="123">
        <v>49.1</v>
      </c>
      <c r="G1924" s="278">
        <v>242543</v>
      </c>
      <c r="H1924" s="738">
        <v>242543</v>
      </c>
      <c r="I1924" s="668"/>
      <c r="J1924" s="223"/>
      <c r="K1924" s="578" t="s">
        <v>1568</v>
      </c>
      <c r="L1924" s="340"/>
    </row>
    <row r="1925" spans="1:12" ht="33.75" x14ac:dyDescent="0.25">
      <c r="A1925" s="580">
        <v>1917</v>
      </c>
      <c r="B1925" s="556" t="s">
        <v>27464</v>
      </c>
      <c r="C1925" s="133" t="s">
        <v>27465</v>
      </c>
      <c r="D1925" s="145" t="s">
        <v>27466</v>
      </c>
      <c r="E1925" s="578"/>
      <c r="F1925" s="123"/>
      <c r="G1925" s="278">
        <v>6222749.3300000001</v>
      </c>
      <c r="H1925" s="738">
        <v>902298.75</v>
      </c>
      <c r="I1925" s="668"/>
      <c r="J1925" s="223"/>
      <c r="K1925" s="578" t="s">
        <v>1568</v>
      </c>
      <c r="L1925" s="340"/>
    </row>
    <row r="1926" spans="1:12" ht="56.25" x14ac:dyDescent="0.25">
      <c r="A1926" s="580">
        <v>1918</v>
      </c>
      <c r="B1926" s="556" t="s">
        <v>27467</v>
      </c>
      <c r="C1926" s="133" t="s">
        <v>27468</v>
      </c>
      <c r="D1926" s="145" t="s">
        <v>25219</v>
      </c>
      <c r="E1926" s="578" t="s">
        <v>27469</v>
      </c>
      <c r="F1926" s="123">
        <v>107.3</v>
      </c>
      <c r="G1926" s="278">
        <v>19398.75</v>
      </c>
      <c r="H1926" s="738">
        <v>19398.75</v>
      </c>
      <c r="I1926" s="123">
        <v>1216043.78</v>
      </c>
      <c r="J1926" s="340" t="s">
        <v>27470</v>
      </c>
      <c r="K1926" s="578" t="s">
        <v>1568</v>
      </c>
      <c r="L1926" s="340" t="s">
        <v>27471</v>
      </c>
    </row>
    <row r="1927" spans="1:12" ht="56.25" x14ac:dyDescent="0.25">
      <c r="A1927" s="580">
        <v>1919</v>
      </c>
      <c r="B1927" s="556" t="s">
        <v>27472</v>
      </c>
      <c r="C1927" s="133" t="s">
        <v>27473</v>
      </c>
      <c r="D1927" s="145" t="s">
        <v>25219</v>
      </c>
      <c r="E1927" s="578" t="s">
        <v>27474</v>
      </c>
      <c r="F1927" s="123">
        <v>327.10000000000002</v>
      </c>
      <c r="G1927" s="278">
        <v>573026.80000000005</v>
      </c>
      <c r="H1927" s="738">
        <v>573026.80000000005</v>
      </c>
      <c r="I1927" s="673">
        <v>3707063.55</v>
      </c>
      <c r="J1927" s="584" t="s">
        <v>27475</v>
      </c>
      <c r="K1927" s="578" t="s">
        <v>1568</v>
      </c>
      <c r="L1927" s="340" t="s">
        <v>27476</v>
      </c>
    </row>
    <row r="1928" spans="1:12" ht="61.15" customHeight="1" x14ac:dyDescent="0.25">
      <c r="A1928" s="580">
        <v>1920</v>
      </c>
      <c r="B1928" s="250" t="s">
        <v>36130</v>
      </c>
      <c r="C1928" s="207" t="s">
        <v>36131</v>
      </c>
      <c r="D1928" s="253" t="s">
        <v>36132</v>
      </c>
      <c r="E1928" s="253" t="s">
        <v>36133</v>
      </c>
      <c r="F1928" s="253">
        <v>345.3</v>
      </c>
      <c r="G1928" s="759">
        <v>855114.43</v>
      </c>
      <c r="H1928" s="759">
        <v>356125.89</v>
      </c>
      <c r="I1928" s="681">
        <v>510491.52</v>
      </c>
      <c r="J1928" s="253" t="s">
        <v>36134</v>
      </c>
      <c r="K1928" s="253" t="s">
        <v>35278</v>
      </c>
      <c r="L1928" s="253" t="s">
        <v>36135</v>
      </c>
    </row>
    <row r="1929" spans="1:12" ht="90" x14ac:dyDescent="0.25">
      <c r="A1929" s="580">
        <v>1921</v>
      </c>
      <c r="B1929" s="250" t="s">
        <v>36136</v>
      </c>
      <c r="C1929" s="811" t="s">
        <v>36137</v>
      </c>
      <c r="D1929" s="253" t="s">
        <v>36132</v>
      </c>
      <c r="E1929" s="253" t="s">
        <v>36133</v>
      </c>
      <c r="F1929" s="253">
        <v>34.9</v>
      </c>
      <c r="G1929" s="759">
        <v>165178.49</v>
      </c>
      <c r="H1929" s="759">
        <v>55026.15</v>
      </c>
      <c r="I1929" s="681">
        <v>51596.160000000003</v>
      </c>
      <c r="J1929" s="253" t="s">
        <v>36134</v>
      </c>
      <c r="K1929" s="253" t="s">
        <v>35278</v>
      </c>
      <c r="L1929" s="253" t="s">
        <v>36135</v>
      </c>
    </row>
    <row r="1930" spans="1:12" ht="90" x14ac:dyDescent="0.25">
      <c r="A1930" s="580">
        <v>1922</v>
      </c>
      <c r="B1930" s="250" t="s">
        <v>36138</v>
      </c>
      <c r="C1930" s="207" t="s">
        <v>36139</v>
      </c>
      <c r="D1930" s="253" t="s">
        <v>36132</v>
      </c>
      <c r="E1930" s="253" t="s">
        <v>36133</v>
      </c>
      <c r="F1930" s="253">
        <v>15.2</v>
      </c>
      <c r="G1930" s="759">
        <v>48149.5</v>
      </c>
      <c r="H1930" s="759">
        <v>14241.13</v>
      </c>
      <c r="I1930" s="681">
        <v>22471.68</v>
      </c>
      <c r="J1930" s="253" t="s">
        <v>36134</v>
      </c>
      <c r="K1930" s="253" t="s">
        <v>35278</v>
      </c>
      <c r="L1930" s="253" t="s">
        <v>36135</v>
      </c>
    </row>
    <row r="1931" spans="1:12" ht="33.75" x14ac:dyDescent="0.25">
      <c r="A1931" s="580">
        <v>1923</v>
      </c>
      <c r="B1931" s="580">
        <v>11011210003</v>
      </c>
      <c r="C1931" s="706" t="s">
        <v>27317</v>
      </c>
      <c r="D1931" s="578" t="s">
        <v>27318</v>
      </c>
      <c r="E1931" s="578"/>
      <c r="F1931" s="123">
        <v>177.2</v>
      </c>
      <c r="G1931" s="767">
        <v>1660711.87</v>
      </c>
      <c r="H1931" s="768">
        <v>1660711.87</v>
      </c>
      <c r="I1931" s="668"/>
      <c r="J1931" s="223"/>
      <c r="K1931" s="578" t="s">
        <v>1568</v>
      </c>
    </row>
    <row r="1932" spans="1:12" ht="33.75" x14ac:dyDescent="0.25">
      <c r="A1932" s="580">
        <v>1924</v>
      </c>
      <c r="B1932" s="580"/>
      <c r="C1932" s="706" t="s">
        <v>47374</v>
      </c>
      <c r="D1932" s="578" t="s">
        <v>47375</v>
      </c>
      <c r="E1932" s="578"/>
      <c r="F1932" s="123">
        <v>1851.9</v>
      </c>
      <c r="G1932" s="767">
        <v>12481308</v>
      </c>
      <c r="H1932" s="768">
        <v>12481308</v>
      </c>
      <c r="I1932" s="668"/>
      <c r="J1932" s="223"/>
      <c r="K1932" s="578"/>
    </row>
    <row r="1933" spans="1:12" ht="78.75" x14ac:dyDescent="0.25">
      <c r="A1933" s="580">
        <v>1925</v>
      </c>
      <c r="B1933" s="246" t="s">
        <v>35272</v>
      </c>
      <c r="C1933" s="206" t="s">
        <v>35273</v>
      </c>
      <c r="D1933" s="253" t="s">
        <v>35274</v>
      </c>
      <c r="E1933" s="253" t="s">
        <v>35275</v>
      </c>
      <c r="F1933" s="681" t="s">
        <v>35276</v>
      </c>
      <c r="G1933" s="248">
        <v>2354861.66</v>
      </c>
      <c r="H1933" s="248">
        <v>2354861.66</v>
      </c>
      <c r="I1933" s="681">
        <v>4955540</v>
      </c>
      <c r="J1933" s="253" t="s">
        <v>35277</v>
      </c>
      <c r="K1933" s="253" t="s">
        <v>35278</v>
      </c>
      <c r="L1933" s="253" t="s">
        <v>35279</v>
      </c>
    </row>
    <row r="1934" spans="1:12" ht="78.75" x14ac:dyDescent="0.25">
      <c r="A1934" s="580">
        <v>1926</v>
      </c>
      <c r="B1934" s="246" t="s">
        <v>35280</v>
      </c>
      <c r="C1934" s="206" t="s">
        <v>35281</v>
      </c>
      <c r="D1934" s="253" t="s">
        <v>35274</v>
      </c>
      <c r="E1934" s="253" t="s">
        <v>35275</v>
      </c>
      <c r="F1934" s="681" t="s">
        <v>35282</v>
      </c>
      <c r="G1934" s="248">
        <v>797310.19</v>
      </c>
      <c r="H1934" s="248">
        <v>797310.19</v>
      </c>
      <c r="I1934" s="681">
        <v>1677730</v>
      </c>
      <c r="J1934" s="253" t="s">
        <v>35277</v>
      </c>
      <c r="K1934" s="253" t="s">
        <v>35278</v>
      </c>
      <c r="L1934" s="253" t="s">
        <v>35283</v>
      </c>
    </row>
    <row r="1935" spans="1:12" ht="56.25" x14ac:dyDescent="0.25">
      <c r="A1935" s="580">
        <v>1927</v>
      </c>
      <c r="B1935" s="252">
        <v>110113120242</v>
      </c>
      <c r="C1935" s="206" t="s">
        <v>35284</v>
      </c>
      <c r="D1935" s="253" t="s">
        <v>35285</v>
      </c>
      <c r="E1935" s="681"/>
      <c r="F1935" s="681"/>
      <c r="G1935" s="248">
        <v>499938.86</v>
      </c>
      <c r="H1935" s="248">
        <v>52771.360000000001</v>
      </c>
      <c r="I1935" s="681"/>
      <c r="J1935" s="681"/>
      <c r="K1935" s="253" t="s">
        <v>35278</v>
      </c>
      <c r="L1935" s="253" t="s">
        <v>35279</v>
      </c>
    </row>
    <row r="1936" spans="1:12" ht="33.75" x14ac:dyDescent="0.25">
      <c r="A1936" s="580">
        <v>1928</v>
      </c>
      <c r="B1936" s="252">
        <v>110106160210</v>
      </c>
      <c r="C1936" s="206" t="s">
        <v>35286</v>
      </c>
      <c r="D1936" s="253" t="s">
        <v>35285</v>
      </c>
      <c r="E1936" s="681"/>
      <c r="F1936" s="681"/>
      <c r="G1936" s="248">
        <v>9550</v>
      </c>
      <c r="H1936" s="248">
        <v>9550</v>
      </c>
      <c r="I1936" s="681"/>
      <c r="J1936" s="681"/>
      <c r="K1936" s="253" t="s">
        <v>35278</v>
      </c>
      <c r="L1936" s="253" t="s">
        <v>35279</v>
      </c>
    </row>
    <row r="1937" spans="1:12" ht="45" x14ac:dyDescent="0.25">
      <c r="A1937" s="580">
        <v>1929</v>
      </c>
      <c r="B1937" s="252">
        <v>10106120209</v>
      </c>
      <c r="C1937" s="206" t="s">
        <v>35287</v>
      </c>
      <c r="D1937" s="253" t="s">
        <v>35288</v>
      </c>
      <c r="E1937" s="681"/>
      <c r="F1937" s="681"/>
      <c r="G1937" s="248">
        <v>125011.86</v>
      </c>
      <c r="H1937" s="248">
        <v>30836.54</v>
      </c>
      <c r="I1937" s="681"/>
      <c r="J1937" s="681"/>
      <c r="K1937" s="253" t="s">
        <v>35278</v>
      </c>
      <c r="L1937" s="253" t="s">
        <v>35279</v>
      </c>
    </row>
    <row r="1938" spans="1:12" ht="56.25" x14ac:dyDescent="0.25">
      <c r="A1938" s="580">
        <v>1930</v>
      </c>
      <c r="B1938" s="252">
        <v>110103120276</v>
      </c>
      <c r="C1938" s="206" t="s">
        <v>35289</v>
      </c>
      <c r="D1938" s="253" t="s">
        <v>35285</v>
      </c>
      <c r="E1938" s="681"/>
      <c r="F1938" s="681"/>
      <c r="G1938" s="248">
        <v>31302.06</v>
      </c>
      <c r="H1938" s="248">
        <v>31302.06</v>
      </c>
      <c r="I1938" s="681"/>
      <c r="J1938" s="681"/>
      <c r="K1938" s="253" t="s">
        <v>35278</v>
      </c>
      <c r="L1938" s="253" t="s">
        <v>35279</v>
      </c>
    </row>
    <row r="1939" spans="1:12" ht="56.25" x14ac:dyDescent="0.25">
      <c r="A1939" s="580">
        <v>1931</v>
      </c>
      <c r="B1939" s="252">
        <v>110103120279</v>
      </c>
      <c r="C1939" s="206" t="s">
        <v>35290</v>
      </c>
      <c r="D1939" s="253" t="s">
        <v>35291</v>
      </c>
      <c r="E1939" s="681"/>
      <c r="F1939" s="681"/>
      <c r="G1939" s="248">
        <v>27399.599999999999</v>
      </c>
      <c r="H1939" s="248">
        <v>27399.599999999999</v>
      </c>
      <c r="I1939" s="681"/>
      <c r="J1939" s="681"/>
      <c r="K1939" s="253" t="s">
        <v>35278</v>
      </c>
      <c r="L1939" s="253" t="s">
        <v>35279</v>
      </c>
    </row>
    <row r="1940" spans="1:12" ht="67.5" x14ac:dyDescent="0.25">
      <c r="A1940" s="580">
        <v>1932</v>
      </c>
      <c r="B1940" s="252">
        <v>110103120278</v>
      </c>
      <c r="C1940" s="206" t="s">
        <v>35292</v>
      </c>
      <c r="D1940" s="253" t="s">
        <v>35285</v>
      </c>
      <c r="E1940" s="253"/>
      <c r="F1940" s="253"/>
      <c r="G1940" s="759">
        <v>28199.79</v>
      </c>
      <c r="H1940" s="759">
        <v>28199.79</v>
      </c>
      <c r="I1940" s="681"/>
      <c r="J1940" s="681"/>
      <c r="K1940" s="253" t="s">
        <v>35278</v>
      </c>
      <c r="L1940" s="253" t="s">
        <v>35279</v>
      </c>
    </row>
    <row r="1941" spans="1:12" ht="56.25" x14ac:dyDescent="0.25">
      <c r="A1941" s="580">
        <v>1933</v>
      </c>
      <c r="B1941" s="252">
        <v>110103120277</v>
      </c>
      <c r="C1941" s="206" t="s">
        <v>35293</v>
      </c>
      <c r="D1941" s="253" t="s">
        <v>35294</v>
      </c>
      <c r="E1941" s="253"/>
      <c r="F1941" s="253"/>
      <c r="G1941" s="759">
        <v>86089.99</v>
      </c>
      <c r="H1941" s="759">
        <v>17457.22</v>
      </c>
      <c r="I1941" s="681"/>
      <c r="J1941" s="681"/>
      <c r="K1941" s="253" t="s">
        <v>35278</v>
      </c>
      <c r="L1941" s="253" t="s">
        <v>35279</v>
      </c>
    </row>
    <row r="1942" spans="1:12" ht="56.25" x14ac:dyDescent="0.25">
      <c r="A1942" s="580">
        <v>1934</v>
      </c>
      <c r="B1942" s="252">
        <v>110103120280</v>
      </c>
      <c r="C1942" s="206" t="s">
        <v>35295</v>
      </c>
      <c r="D1942" s="253" t="s">
        <v>35296</v>
      </c>
      <c r="E1942" s="253"/>
      <c r="F1942" s="253"/>
      <c r="G1942" s="759">
        <v>4783.0600000000004</v>
      </c>
      <c r="H1942" s="759">
        <v>4783.0600000000004</v>
      </c>
      <c r="I1942" s="681"/>
      <c r="J1942" s="681"/>
      <c r="K1942" s="253" t="s">
        <v>35278</v>
      </c>
      <c r="L1942" s="253" t="s">
        <v>35279</v>
      </c>
    </row>
    <row r="1943" spans="1:12" ht="67.5" x14ac:dyDescent="0.25">
      <c r="A1943" s="580">
        <v>1935</v>
      </c>
      <c r="B1943" s="252">
        <v>110113120245</v>
      </c>
      <c r="C1943" s="206" t="s">
        <v>35297</v>
      </c>
      <c r="D1943" s="253" t="s">
        <v>35298</v>
      </c>
      <c r="E1943" s="253"/>
      <c r="F1943" s="253" t="s">
        <v>35299</v>
      </c>
      <c r="G1943" s="759">
        <v>4998965.1900000004</v>
      </c>
      <c r="H1943" s="759">
        <v>513782.37</v>
      </c>
      <c r="I1943" s="681"/>
      <c r="J1943" s="681"/>
      <c r="K1943" s="253" t="s">
        <v>35278</v>
      </c>
      <c r="L1943" s="253" t="s">
        <v>35279</v>
      </c>
    </row>
    <row r="1944" spans="1:12" ht="33.75" x14ac:dyDescent="0.25">
      <c r="A1944" s="580">
        <v>1936</v>
      </c>
      <c r="B1944" s="252">
        <v>110113120244</v>
      </c>
      <c r="C1944" s="206" t="s">
        <v>35300</v>
      </c>
      <c r="D1944" s="253" t="s">
        <v>35301</v>
      </c>
      <c r="E1944" s="253"/>
      <c r="F1944" s="253"/>
      <c r="G1944" s="759">
        <v>3560727.52</v>
      </c>
      <c r="H1944" s="759">
        <v>365963.67</v>
      </c>
      <c r="I1944" s="681"/>
      <c r="J1944" s="681"/>
      <c r="K1944" s="253" t="s">
        <v>35278</v>
      </c>
      <c r="L1944" s="253" t="s">
        <v>35279</v>
      </c>
    </row>
    <row r="1945" spans="1:12" ht="67.5" x14ac:dyDescent="0.25">
      <c r="A1945" s="580">
        <v>1937</v>
      </c>
      <c r="B1945" s="252">
        <v>110113120344</v>
      </c>
      <c r="C1945" s="206" t="s">
        <v>35302</v>
      </c>
      <c r="D1945" s="253" t="s">
        <v>35303</v>
      </c>
      <c r="E1945" s="253"/>
      <c r="F1945" s="253"/>
      <c r="G1945" s="759">
        <v>89939.22</v>
      </c>
      <c r="H1945" s="759">
        <v>6995.24</v>
      </c>
      <c r="I1945" s="681"/>
      <c r="J1945" s="681"/>
      <c r="K1945" s="253" t="s">
        <v>35278</v>
      </c>
      <c r="L1945" s="253" t="s">
        <v>35279</v>
      </c>
    </row>
    <row r="1946" spans="1:12" ht="67.5" x14ac:dyDescent="0.25">
      <c r="A1946" s="580">
        <v>1938</v>
      </c>
      <c r="B1946" s="252">
        <v>110113120345</v>
      </c>
      <c r="C1946" s="206" t="s">
        <v>35304</v>
      </c>
      <c r="D1946" s="253" t="s">
        <v>35305</v>
      </c>
      <c r="E1946" s="253"/>
      <c r="F1946" s="253"/>
      <c r="G1946" s="759">
        <v>56365.67</v>
      </c>
      <c r="H1946" s="759">
        <v>4383.96</v>
      </c>
      <c r="I1946" s="681"/>
      <c r="J1946" s="681"/>
      <c r="K1946" s="253" t="s">
        <v>35278</v>
      </c>
      <c r="L1946" s="253" t="s">
        <v>35279</v>
      </c>
    </row>
    <row r="1947" spans="1:12" ht="33.75" x14ac:dyDescent="0.25">
      <c r="A1947" s="580">
        <v>1939</v>
      </c>
      <c r="B1947" s="252">
        <v>110113120247</v>
      </c>
      <c r="C1947" s="206" t="s">
        <v>35306</v>
      </c>
      <c r="D1947" s="253" t="s">
        <v>35307</v>
      </c>
      <c r="E1947" s="253"/>
      <c r="F1947" s="253"/>
      <c r="G1947" s="759">
        <v>3644834.6</v>
      </c>
      <c r="H1947" s="759">
        <v>384732.52</v>
      </c>
      <c r="I1947" s="681"/>
      <c r="J1947" s="681"/>
      <c r="K1947" s="253" t="s">
        <v>35278</v>
      </c>
      <c r="L1947" s="253" t="s">
        <v>35279</v>
      </c>
    </row>
    <row r="1948" spans="1:12" ht="45" x14ac:dyDescent="0.25">
      <c r="A1948" s="580">
        <v>1940</v>
      </c>
      <c r="B1948" s="252">
        <v>110113120246</v>
      </c>
      <c r="C1948" s="206" t="s">
        <v>35308</v>
      </c>
      <c r="D1948" s="253" t="s">
        <v>35309</v>
      </c>
      <c r="E1948" s="253"/>
      <c r="F1948" s="253"/>
      <c r="G1948" s="759">
        <v>3185153.46</v>
      </c>
      <c r="H1948" s="759">
        <v>336210.7</v>
      </c>
      <c r="I1948" s="681"/>
      <c r="J1948" s="681"/>
      <c r="K1948" s="253" t="s">
        <v>35278</v>
      </c>
      <c r="L1948" s="253" t="s">
        <v>35279</v>
      </c>
    </row>
    <row r="1949" spans="1:12" ht="56.25" x14ac:dyDescent="0.25">
      <c r="A1949" s="580">
        <v>1941</v>
      </c>
      <c r="B1949" s="252">
        <v>110113120318</v>
      </c>
      <c r="C1949" s="206" t="s">
        <v>35310</v>
      </c>
      <c r="D1949" s="253" t="s">
        <v>35311</v>
      </c>
      <c r="E1949" s="253"/>
      <c r="F1949" s="253"/>
      <c r="G1949" s="759">
        <v>109586.47</v>
      </c>
      <c r="H1949" s="759">
        <v>23134.78</v>
      </c>
      <c r="I1949" s="681"/>
      <c r="J1949" s="681"/>
      <c r="K1949" s="253" t="s">
        <v>35278</v>
      </c>
      <c r="L1949" s="253" t="s">
        <v>35279</v>
      </c>
    </row>
    <row r="1950" spans="1:12" ht="56.25" x14ac:dyDescent="0.25">
      <c r="A1950" s="580">
        <v>1942</v>
      </c>
      <c r="B1950" s="252">
        <v>110113120314</v>
      </c>
      <c r="C1950" s="206" t="s">
        <v>35312</v>
      </c>
      <c r="D1950" s="253" t="s">
        <v>35313</v>
      </c>
      <c r="E1950" s="253" t="s">
        <v>35314</v>
      </c>
      <c r="F1950" s="253" t="s">
        <v>35315</v>
      </c>
      <c r="G1950" s="759">
        <v>78314</v>
      </c>
      <c r="H1950" s="759">
        <v>10006.84</v>
      </c>
      <c r="I1950" s="681"/>
      <c r="J1950" s="681"/>
      <c r="K1950" s="253" t="s">
        <v>35278</v>
      </c>
      <c r="L1950" s="253" t="s">
        <v>35279</v>
      </c>
    </row>
    <row r="1951" spans="1:12" ht="33.75" x14ac:dyDescent="0.25">
      <c r="A1951" s="580">
        <v>1943</v>
      </c>
      <c r="B1951" s="246" t="s">
        <v>35316</v>
      </c>
      <c r="C1951" s="206" t="s">
        <v>35317</v>
      </c>
      <c r="D1951" s="253" t="s">
        <v>35288</v>
      </c>
      <c r="E1951" s="253"/>
      <c r="F1951" s="253"/>
      <c r="G1951" s="759">
        <v>90105.75</v>
      </c>
      <c r="H1951" s="759">
        <v>75526.41</v>
      </c>
      <c r="I1951" s="681"/>
      <c r="J1951" s="681"/>
      <c r="K1951" s="253" t="s">
        <v>35278</v>
      </c>
      <c r="L1951" s="253" t="s">
        <v>35279</v>
      </c>
    </row>
    <row r="1952" spans="1:12" ht="56.25" x14ac:dyDescent="0.25">
      <c r="A1952" s="580">
        <v>1944</v>
      </c>
      <c r="B1952" s="769">
        <v>110103120023</v>
      </c>
      <c r="C1952" s="206" t="s">
        <v>35318</v>
      </c>
      <c r="D1952" s="253" t="s">
        <v>35285</v>
      </c>
      <c r="E1952" s="253" t="s">
        <v>35319</v>
      </c>
      <c r="F1952" s="253">
        <v>16.5</v>
      </c>
      <c r="G1952" s="759">
        <v>59021.13</v>
      </c>
      <c r="H1952" s="759">
        <v>59021.13</v>
      </c>
      <c r="I1952" s="681">
        <v>94450.62</v>
      </c>
      <c r="J1952" s="253" t="s">
        <v>35320</v>
      </c>
      <c r="K1952" s="253" t="s">
        <v>35278</v>
      </c>
      <c r="L1952" s="253" t="s">
        <v>35279</v>
      </c>
    </row>
    <row r="1953" spans="1:12" ht="56.25" x14ac:dyDescent="0.25">
      <c r="A1953" s="580">
        <v>1945</v>
      </c>
      <c r="B1953" s="769">
        <v>110103120024</v>
      </c>
      <c r="C1953" s="206" t="s">
        <v>35321</v>
      </c>
      <c r="D1953" s="253" t="s">
        <v>35285</v>
      </c>
      <c r="E1953" s="253" t="s">
        <v>35322</v>
      </c>
      <c r="F1953" s="253">
        <v>24.9</v>
      </c>
      <c r="G1953" s="759">
        <v>59043.360000000001</v>
      </c>
      <c r="H1953" s="759">
        <v>59043.360000000001</v>
      </c>
      <c r="I1953" s="681">
        <v>142534.57</v>
      </c>
      <c r="J1953" s="253" t="s">
        <v>35323</v>
      </c>
      <c r="K1953" s="253" t="s">
        <v>35278</v>
      </c>
      <c r="L1953" s="253" t="s">
        <v>35279</v>
      </c>
    </row>
    <row r="1954" spans="1:12" ht="45" x14ac:dyDescent="0.25">
      <c r="A1954" s="580">
        <v>1946</v>
      </c>
      <c r="B1954" s="252">
        <v>110103112000109</v>
      </c>
      <c r="C1954" s="206" t="s">
        <v>35324</v>
      </c>
      <c r="D1954" s="253" t="s">
        <v>35285</v>
      </c>
      <c r="E1954" s="253"/>
      <c r="F1954" s="253" t="s">
        <v>35325</v>
      </c>
      <c r="G1954" s="759">
        <v>223400</v>
      </c>
      <c r="H1954" s="759">
        <v>187496.81</v>
      </c>
      <c r="I1954" s="681"/>
      <c r="J1954" s="681"/>
      <c r="K1954" s="253" t="s">
        <v>35278</v>
      </c>
      <c r="L1954" s="253" t="s">
        <v>35279</v>
      </c>
    </row>
    <row r="1955" spans="1:12" ht="56.25" x14ac:dyDescent="0.25">
      <c r="A1955" s="580">
        <v>1947</v>
      </c>
      <c r="B1955" s="246" t="s">
        <v>35326</v>
      </c>
      <c r="C1955" s="206" t="s">
        <v>35327</v>
      </c>
      <c r="D1955" s="253" t="s">
        <v>35285</v>
      </c>
      <c r="E1955" s="253" t="s">
        <v>35328</v>
      </c>
      <c r="F1955" s="253">
        <v>1730</v>
      </c>
      <c r="G1955" s="759">
        <v>1757822.5</v>
      </c>
      <c r="H1955" s="759">
        <v>1359350.39</v>
      </c>
      <c r="I1955" s="681"/>
      <c r="J1955" s="253" t="s">
        <v>35329</v>
      </c>
      <c r="K1955" s="253" t="s">
        <v>35278</v>
      </c>
      <c r="L1955" s="253" t="s">
        <v>35279</v>
      </c>
    </row>
    <row r="1956" spans="1:12" ht="45" x14ac:dyDescent="0.25">
      <c r="A1956" s="580">
        <v>1948</v>
      </c>
      <c r="B1956" s="769">
        <v>110103120156</v>
      </c>
      <c r="C1956" s="206" t="s">
        <v>35330</v>
      </c>
      <c r="D1956" s="253" t="s">
        <v>35331</v>
      </c>
      <c r="E1956" s="253" t="s">
        <v>35332</v>
      </c>
      <c r="F1956" s="253">
        <v>1358</v>
      </c>
      <c r="G1956" s="759">
        <v>22356152</v>
      </c>
      <c r="H1956" s="759">
        <v>15134309.98</v>
      </c>
      <c r="I1956" s="681"/>
      <c r="J1956" s="253" t="s">
        <v>35333</v>
      </c>
      <c r="K1956" s="253" t="s">
        <v>35278</v>
      </c>
      <c r="L1956" s="253" t="s">
        <v>35279</v>
      </c>
    </row>
    <row r="1957" spans="1:12" ht="56.25" x14ac:dyDescent="0.25">
      <c r="A1957" s="580">
        <v>1949</v>
      </c>
      <c r="B1957" s="769">
        <v>110103120141</v>
      </c>
      <c r="C1957" s="206" t="s">
        <v>35334</v>
      </c>
      <c r="D1957" s="253" t="s">
        <v>35331</v>
      </c>
      <c r="E1957" s="253" t="s">
        <v>35335</v>
      </c>
      <c r="F1957" s="253">
        <v>516</v>
      </c>
      <c r="G1957" s="759">
        <v>562474.5</v>
      </c>
      <c r="H1957" s="759">
        <v>562474.5</v>
      </c>
      <c r="I1957" s="681"/>
      <c r="J1957" s="253" t="s">
        <v>35336</v>
      </c>
      <c r="K1957" s="253" t="s">
        <v>35278</v>
      </c>
      <c r="L1957" s="253" t="s">
        <v>35279</v>
      </c>
    </row>
    <row r="1958" spans="1:12" ht="56.25" x14ac:dyDescent="0.25">
      <c r="A1958" s="580">
        <v>1950</v>
      </c>
      <c r="B1958" s="769">
        <v>110103120146</v>
      </c>
      <c r="C1958" s="206" t="s">
        <v>35337</v>
      </c>
      <c r="D1958" s="253" t="s">
        <v>35285</v>
      </c>
      <c r="E1958" s="253" t="s">
        <v>35338</v>
      </c>
      <c r="F1958" s="253">
        <v>2900</v>
      </c>
      <c r="G1958" s="759">
        <v>3601150</v>
      </c>
      <c r="H1958" s="759">
        <v>3601150</v>
      </c>
      <c r="I1958" s="681">
        <v>3021800</v>
      </c>
      <c r="J1958" s="253" t="s">
        <v>35339</v>
      </c>
      <c r="K1958" s="253" t="s">
        <v>35278</v>
      </c>
      <c r="L1958" s="253" t="s">
        <v>35279</v>
      </c>
    </row>
    <row r="1959" spans="1:12" ht="33.75" x14ac:dyDescent="0.25">
      <c r="A1959" s="580">
        <v>1951</v>
      </c>
      <c r="B1959" s="769">
        <v>110103120148</v>
      </c>
      <c r="C1959" s="206" t="s">
        <v>35340</v>
      </c>
      <c r="D1959" s="253" t="s">
        <v>35341</v>
      </c>
      <c r="E1959" s="253"/>
      <c r="F1959" s="253"/>
      <c r="G1959" s="759">
        <v>459170.25</v>
      </c>
      <c r="H1959" s="759">
        <v>459170.25</v>
      </c>
      <c r="I1959" s="681"/>
      <c r="J1959" s="681"/>
      <c r="K1959" s="253" t="s">
        <v>35278</v>
      </c>
      <c r="L1959" s="253" t="s">
        <v>35279</v>
      </c>
    </row>
    <row r="1960" spans="1:12" ht="56.25" x14ac:dyDescent="0.25">
      <c r="A1960" s="580">
        <v>1952</v>
      </c>
      <c r="B1960" s="769">
        <v>110103120144</v>
      </c>
      <c r="C1960" s="206" t="s">
        <v>35342</v>
      </c>
      <c r="D1960" s="253" t="s">
        <v>35343</v>
      </c>
      <c r="E1960" s="253" t="s">
        <v>35344</v>
      </c>
      <c r="F1960" s="253">
        <v>1480</v>
      </c>
      <c r="G1960" s="759">
        <v>3252667.25</v>
      </c>
      <c r="H1960" s="759">
        <v>2844930.86</v>
      </c>
      <c r="I1960" s="681"/>
      <c r="J1960" s="253" t="s">
        <v>35345</v>
      </c>
      <c r="K1960" s="253" t="s">
        <v>35278</v>
      </c>
      <c r="L1960" s="253" t="s">
        <v>35279</v>
      </c>
    </row>
    <row r="1961" spans="1:12" ht="56.25" x14ac:dyDescent="0.25">
      <c r="A1961" s="580">
        <v>1953</v>
      </c>
      <c r="B1961" s="769">
        <v>110103120150</v>
      </c>
      <c r="C1961" s="206" t="s">
        <v>35346</v>
      </c>
      <c r="D1961" s="253" t="s">
        <v>35347</v>
      </c>
      <c r="E1961" s="253" t="s">
        <v>35348</v>
      </c>
      <c r="F1961" s="253">
        <v>700.8</v>
      </c>
      <c r="G1961" s="759">
        <v>536320.75</v>
      </c>
      <c r="H1961" s="759">
        <v>536320.75</v>
      </c>
      <c r="I1961" s="681"/>
      <c r="J1961" s="253" t="s">
        <v>35349</v>
      </c>
      <c r="K1961" s="253" t="s">
        <v>35278</v>
      </c>
      <c r="L1961" s="253" t="s">
        <v>35279</v>
      </c>
    </row>
    <row r="1962" spans="1:12" ht="56.25" x14ac:dyDescent="0.25">
      <c r="A1962" s="580">
        <v>1954</v>
      </c>
      <c r="B1962" s="769">
        <v>110103120163</v>
      </c>
      <c r="C1962" s="206" t="s">
        <v>35350</v>
      </c>
      <c r="D1962" s="253" t="s">
        <v>35351</v>
      </c>
      <c r="E1962" s="253" t="s">
        <v>35352</v>
      </c>
      <c r="F1962" s="253">
        <v>1020.2</v>
      </c>
      <c r="G1962" s="759">
        <v>166251.75</v>
      </c>
      <c r="H1962" s="759">
        <v>166251.75</v>
      </c>
      <c r="I1962" s="681"/>
      <c r="J1962" s="253" t="s">
        <v>35353</v>
      </c>
      <c r="K1962" s="253" t="s">
        <v>35278</v>
      </c>
      <c r="L1962" s="253" t="s">
        <v>35279</v>
      </c>
    </row>
    <row r="1963" spans="1:12" ht="67.5" x14ac:dyDescent="0.25">
      <c r="A1963" s="580">
        <v>1955</v>
      </c>
      <c r="B1963" s="769">
        <v>110103120157</v>
      </c>
      <c r="C1963" s="206" t="s">
        <v>35354</v>
      </c>
      <c r="D1963" s="253" t="s">
        <v>35355</v>
      </c>
      <c r="E1963" s="253"/>
      <c r="F1963" s="253" t="s">
        <v>35356</v>
      </c>
      <c r="G1963" s="759">
        <v>891295.93</v>
      </c>
      <c r="H1963" s="759">
        <v>891295.93</v>
      </c>
      <c r="I1963" s="681"/>
      <c r="J1963" s="681"/>
      <c r="K1963" s="253" t="s">
        <v>35278</v>
      </c>
      <c r="L1963" s="253" t="s">
        <v>35279</v>
      </c>
    </row>
    <row r="1964" spans="1:12" ht="33.75" x14ac:dyDescent="0.25">
      <c r="A1964" s="580">
        <v>1956</v>
      </c>
      <c r="B1964" s="769">
        <v>110103120145</v>
      </c>
      <c r="C1964" s="206" t="s">
        <v>35357</v>
      </c>
      <c r="D1964" s="253" t="s">
        <v>35358</v>
      </c>
      <c r="E1964" s="253" t="s">
        <v>35359</v>
      </c>
      <c r="F1964" s="253">
        <v>950</v>
      </c>
      <c r="G1964" s="759">
        <v>8704766</v>
      </c>
      <c r="H1964" s="759">
        <v>7391478.3099999996</v>
      </c>
      <c r="I1964" s="681"/>
      <c r="J1964" s="253" t="s">
        <v>33281</v>
      </c>
      <c r="K1964" s="253" t="s">
        <v>35278</v>
      </c>
      <c r="L1964" s="253" t="s">
        <v>35279</v>
      </c>
    </row>
    <row r="1965" spans="1:12" ht="33.75" x14ac:dyDescent="0.25">
      <c r="A1965" s="580">
        <v>1957</v>
      </c>
      <c r="B1965" s="769">
        <v>110103120153</v>
      </c>
      <c r="C1965" s="206" t="s">
        <v>35360</v>
      </c>
      <c r="D1965" s="253" t="s">
        <v>35361</v>
      </c>
      <c r="E1965" s="253"/>
      <c r="F1965" s="253">
        <v>737.4</v>
      </c>
      <c r="G1965" s="759">
        <v>201125.75</v>
      </c>
      <c r="H1965" s="759">
        <v>201125.75</v>
      </c>
      <c r="I1965" s="681"/>
      <c r="J1965" s="253" t="s">
        <v>35362</v>
      </c>
      <c r="K1965" s="253" t="s">
        <v>35278</v>
      </c>
      <c r="L1965" s="253" t="s">
        <v>35279</v>
      </c>
    </row>
    <row r="1966" spans="1:12" ht="33.75" x14ac:dyDescent="0.25">
      <c r="A1966" s="580">
        <v>1958</v>
      </c>
      <c r="B1966" s="769">
        <v>110103120151</v>
      </c>
      <c r="C1966" s="206" t="s">
        <v>35363</v>
      </c>
      <c r="D1966" s="253" t="s">
        <v>35364</v>
      </c>
      <c r="E1966" s="253" t="s">
        <v>35365</v>
      </c>
      <c r="F1966" s="253">
        <v>701.2</v>
      </c>
      <c r="G1966" s="759">
        <v>189946.75</v>
      </c>
      <c r="H1966" s="759">
        <v>189946.75</v>
      </c>
      <c r="I1966" s="681"/>
      <c r="J1966" s="253" t="s">
        <v>35366</v>
      </c>
      <c r="K1966" s="253" t="s">
        <v>35278</v>
      </c>
      <c r="L1966" s="253" t="s">
        <v>35279</v>
      </c>
    </row>
    <row r="1967" spans="1:12" ht="56.25" x14ac:dyDescent="0.25">
      <c r="A1967" s="580">
        <v>1959</v>
      </c>
      <c r="B1967" s="769">
        <v>110103120149</v>
      </c>
      <c r="C1967" s="206" t="s">
        <v>35367</v>
      </c>
      <c r="D1967" s="253" t="s">
        <v>35368</v>
      </c>
      <c r="E1967" s="253" t="s">
        <v>35369</v>
      </c>
      <c r="F1967" s="253">
        <v>1079.1600000000001</v>
      </c>
      <c r="G1967" s="759">
        <v>817239.5</v>
      </c>
      <c r="H1967" s="759">
        <v>817239.5</v>
      </c>
      <c r="I1967" s="681"/>
      <c r="J1967" s="253" t="s">
        <v>35370</v>
      </c>
      <c r="K1967" s="253" t="s">
        <v>35278</v>
      </c>
      <c r="L1967" s="253" t="s">
        <v>35279</v>
      </c>
    </row>
    <row r="1968" spans="1:12" ht="56.25" x14ac:dyDescent="0.25">
      <c r="A1968" s="580">
        <v>1960</v>
      </c>
      <c r="B1968" s="769">
        <v>110103120152</v>
      </c>
      <c r="C1968" s="206" t="s">
        <v>35371</v>
      </c>
      <c r="D1968" s="253" t="s">
        <v>35372</v>
      </c>
      <c r="E1968" s="253" t="s">
        <v>35373</v>
      </c>
      <c r="F1968" s="253">
        <v>785</v>
      </c>
      <c r="G1968" s="759">
        <v>279044.5</v>
      </c>
      <c r="H1968" s="759">
        <v>279044.5</v>
      </c>
      <c r="I1968" s="681"/>
      <c r="J1968" s="253" t="s">
        <v>35374</v>
      </c>
      <c r="K1968" s="253" t="s">
        <v>35278</v>
      </c>
      <c r="L1968" s="253" t="s">
        <v>35279</v>
      </c>
    </row>
    <row r="1969" spans="1:12" ht="56.25" x14ac:dyDescent="0.25">
      <c r="A1969" s="580">
        <v>1961</v>
      </c>
      <c r="B1969" s="769">
        <v>110103120160</v>
      </c>
      <c r="C1969" s="206" t="s">
        <v>35375</v>
      </c>
      <c r="D1969" s="253" t="s">
        <v>35376</v>
      </c>
      <c r="E1969" s="253" t="s">
        <v>35377</v>
      </c>
      <c r="F1969" s="253">
        <v>1131.8</v>
      </c>
      <c r="G1969" s="759">
        <v>247831.5</v>
      </c>
      <c r="H1969" s="759">
        <v>191654.53</v>
      </c>
      <c r="I1969" s="681"/>
      <c r="J1969" s="253">
        <v>4</v>
      </c>
      <c r="K1969" s="253" t="s">
        <v>35278</v>
      </c>
      <c r="L1969" s="253" t="s">
        <v>35279</v>
      </c>
    </row>
    <row r="1970" spans="1:12" ht="56.25" x14ac:dyDescent="0.25">
      <c r="A1970" s="580">
        <v>1962</v>
      </c>
      <c r="B1970" s="769">
        <v>110103120162</v>
      </c>
      <c r="C1970" s="206" t="s">
        <v>35378</v>
      </c>
      <c r="D1970" s="253" t="s">
        <v>35285</v>
      </c>
      <c r="E1970" s="253" t="s">
        <v>35379</v>
      </c>
      <c r="F1970" s="253">
        <v>1800</v>
      </c>
      <c r="G1970" s="759">
        <v>1183005.25</v>
      </c>
      <c r="H1970" s="759">
        <v>1183005.25</v>
      </c>
      <c r="I1970" s="681"/>
      <c r="J1970" s="253" t="s">
        <v>35380</v>
      </c>
      <c r="K1970" s="253" t="s">
        <v>35278</v>
      </c>
      <c r="L1970" s="253" t="s">
        <v>35279</v>
      </c>
    </row>
    <row r="1971" spans="1:12" ht="45" x14ac:dyDescent="0.25">
      <c r="A1971" s="580">
        <v>1963</v>
      </c>
      <c r="B1971" s="769">
        <v>110103120190</v>
      </c>
      <c r="C1971" s="206" t="s">
        <v>35381</v>
      </c>
      <c r="D1971" s="253" t="s">
        <v>35309</v>
      </c>
      <c r="E1971" s="253" t="s">
        <v>35382</v>
      </c>
      <c r="F1971" s="253">
        <v>703.6</v>
      </c>
      <c r="G1971" s="759">
        <v>794893.75</v>
      </c>
      <c r="H1971" s="759">
        <v>794893.75</v>
      </c>
      <c r="I1971" s="681"/>
      <c r="J1971" s="253" t="s">
        <v>35383</v>
      </c>
      <c r="K1971" s="253" t="s">
        <v>35278</v>
      </c>
      <c r="L1971" s="253" t="s">
        <v>35279</v>
      </c>
    </row>
    <row r="1972" spans="1:12" ht="56.25" x14ac:dyDescent="0.25">
      <c r="A1972" s="580">
        <v>1964</v>
      </c>
      <c r="B1972" s="769">
        <v>110103120155</v>
      </c>
      <c r="C1972" s="206" t="s">
        <v>35384</v>
      </c>
      <c r="D1972" s="253" t="s">
        <v>35385</v>
      </c>
      <c r="E1972" s="253" t="s">
        <v>35386</v>
      </c>
      <c r="F1972" s="253">
        <v>14954.1</v>
      </c>
      <c r="G1972" s="759">
        <v>193698.75</v>
      </c>
      <c r="H1972" s="759">
        <v>193698.75</v>
      </c>
      <c r="I1972" s="681"/>
      <c r="J1972" s="253" t="s">
        <v>35387</v>
      </c>
      <c r="K1972" s="253" t="s">
        <v>35278</v>
      </c>
      <c r="L1972" s="253" t="s">
        <v>35279</v>
      </c>
    </row>
    <row r="1973" spans="1:12" ht="33.75" x14ac:dyDescent="0.25">
      <c r="A1973" s="580">
        <v>1965</v>
      </c>
      <c r="B1973" s="769">
        <v>110103120166</v>
      </c>
      <c r="C1973" s="206" t="s">
        <v>35388</v>
      </c>
      <c r="D1973" s="253" t="s">
        <v>35389</v>
      </c>
      <c r="E1973" s="253"/>
      <c r="F1973" s="253"/>
      <c r="G1973" s="759">
        <v>222657.75</v>
      </c>
      <c r="H1973" s="759">
        <v>222657.75</v>
      </c>
      <c r="I1973" s="681"/>
      <c r="J1973" s="681"/>
      <c r="K1973" s="253" t="s">
        <v>35278</v>
      </c>
      <c r="L1973" s="253" t="s">
        <v>35279</v>
      </c>
    </row>
    <row r="1974" spans="1:12" ht="33.75" x14ac:dyDescent="0.25">
      <c r="A1974" s="580">
        <v>1966</v>
      </c>
      <c r="B1974" s="769">
        <v>110103120191</v>
      </c>
      <c r="C1974" s="206" t="s">
        <v>35390</v>
      </c>
      <c r="D1974" s="253" t="s">
        <v>35391</v>
      </c>
      <c r="E1974" s="253" t="s">
        <v>35392</v>
      </c>
      <c r="F1974" s="253">
        <v>590.5</v>
      </c>
      <c r="G1974" s="759">
        <v>354340</v>
      </c>
      <c r="H1974" s="759">
        <v>354340</v>
      </c>
      <c r="I1974" s="681"/>
      <c r="J1974" s="253" t="s">
        <v>35393</v>
      </c>
      <c r="K1974" s="253" t="s">
        <v>35278</v>
      </c>
      <c r="L1974" s="253" t="s">
        <v>35279</v>
      </c>
    </row>
    <row r="1975" spans="1:12" ht="56.25" x14ac:dyDescent="0.25">
      <c r="A1975" s="580">
        <v>1967</v>
      </c>
      <c r="B1975" s="769">
        <v>110103120165</v>
      </c>
      <c r="C1975" s="206" t="s">
        <v>35394</v>
      </c>
      <c r="D1975" s="253" t="s">
        <v>35395</v>
      </c>
      <c r="E1975" s="253" t="s">
        <v>35396</v>
      </c>
      <c r="F1975" s="253">
        <v>1080</v>
      </c>
      <c r="G1975" s="765">
        <v>116.52</v>
      </c>
      <c r="H1975" s="765">
        <v>116.52</v>
      </c>
      <c r="I1975" s="681"/>
      <c r="J1975" s="253" t="s">
        <v>35397</v>
      </c>
      <c r="K1975" s="253" t="s">
        <v>35278</v>
      </c>
      <c r="L1975" s="253" t="s">
        <v>35279</v>
      </c>
    </row>
    <row r="1976" spans="1:12" ht="56.25" x14ac:dyDescent="0.25">
      <c r="A1976" s="580">
        <v>1968</v>
      </c>
      <c r="B1976" s="769">
        <v>110103120189</v>
      </c>
      <c r="C1976" s="206" t="s">
        <v>35398</v>
      </c>
      <c r="D1976" s="253" t="s">
        <v>35399</v>
      </c>
      <c r="E1976" s="253" t="s">
        <v>35400</v>
      </c>
      <c r="F1976" s="253">
        <v>1807.7</v>
      </c>
      <c r="G1976" s="759">
        <v>842784.25</v>
      </c>
      <c r="H1976" s="759">
        <v>842784.25</v>
      </c>
      <c r="I1976" s="681"/>
      <c r="J1976" s="253" t="s">
        <v>35401</v>
      </c>
      <c r="K1976" s="253" t="s">
        <v>35278</v>
      </c>
      <c r="L1976" s="253" t="s">
        <v>35279</v>
      </c>
    </row>
    <row r="1977" spans="1:12" ht="33.75" x14ac:dyDescent="0.25">
      <c r="A1977" s="580">
        <v>1969</v>
      </c>
      <c r="B1977" s="769">
        <v>110103120188</v>
      </c>
      <c r="C1977" s="206" t="s">
        <v>35402</v>
      </c>
      <c r="D1977" s="253" t="s">
        <v>35403</v>
      </c>
      <c r="E1977" s="253"/>
      <c r="F1977" s="253"/>
      <c r="G1977" s="759">
        <v>164895.5</v>
      </c>
      <c r="H1977" s="759">
        <v>164895.5</v>
      </c>
      <c r="I1977" s="681"/>
      <c r="J1977" s="681"/>
      <c r="K1977" s="253" t="s">
        <v>35278</v>
      </c>
      <c r="L1977" s="253" t="s">
        <v>35279</v>
      </c>
    </row>
    <row r="1978" spans="1:12" ht="56.25" x14ac:dyDescent="0.25">
      <c r="A1978" s="580">
        <v>1970</v>
      </c>
      <c r="B1978" s="769">
        <v>110103120161</v>
      </c>
      <c r="C1978" s="206" t="s">
        <v>35404</v>
      </c>
      <c r="D1978" s="253" t="s">
        <v>35405</v>
      </c>
      <c r="E1978" s="253" t="s">
        <v>35406</v>
      </c>
      <c r="F1978" s="253">
        <v>15086</v>
      </c>
      <c r="G1978" s="759">
        <v>937266.75</v>
      </c>
      <c r="H1978" s="759">
        <v>694621.4</v>
      </c>
      <c r="I1978" s="681"/>
      <c r="J1978" s="253" t="s">
        <v>35407</v>
      </c>
      <c r="K1978" s="253" t="s">
        <v>35278</v>
      </c>
      <c r="L1978" s="253" t="s">
        <v>35279</v>
      </c>
    </row>
    <row r="1979" spans="1:12" ht="56.25" x14ac:dyDescent="0.25">
      <c r="A1979" s="580">
        <v>1971</v>
      </c>
      <c r="B1979" s="769">
        <v>110103120158</v>
      </c>
      <c r="C1979" s="206" t="s">
        <v>35408</v>
      </c>
      <c r="D1979" s="253" t="s">
        <v>35409</v>
      </c>
      <c r="E1979" s="253" t="s">
        <v>35410</v>
      </c>
      <c r="F1979" s="253">
        <v>1358</v>
      </c>
      <c r="G1979" s="759">
        <v>209980.75</v>
      </c>
      <c r="H1979" s="759">
        <v>162385.41</v>
      </c>
      <c r="I1979" s="681"/>
      <c r="J1979" s="253" t="s">
        <v>35411</v>
      </c>
      <c r="K1979" s="253" t="s">
        <v>35278</v>
      </c>
      <c r="L1979" s="253" t="s">
        <v>35279</v>
      </c>
    </row>
    <row r="1980" spans="1:12" ht="56.25" x14ac:dyDescent="0.25">
      <c r="A1980" s="580">
        <v>1972</v>
      </c>
      <c r="B1980" s="769">
        <v>110103120159</v>
      </c>
      <c r="C1980" s="206" t="s">
        <v>35412</v>
      </c>
      <c r="D1980" s="253" t="s">
        <v>35413</v>
      </c>
      <c r="E1980" s="253" t="s">
        <v>35414</v>
      </c>
      <c r="F1980" s="253" t="s">
        <v>35415</v>
      </c>
      <c r="G1980" s="759">
        <v>24003183.75</v>
      </c>
      <c r="H1980" s="759">
        <v>17319270.100000001</v>
      </c>
      <c r="I1980" s="681"/>
      <c r="J1980" s="681"/>
      <c r="K1980" s="253" t="s">
        <v>35278</v>
      </c>
      <c r="L1980" s="253" t="s">
        <v>35279</v>
      </c>
    </row>
    <row r="1981" spans="1:12" ht="45" x14ac:dyDescent="0.25">
      <c r="A1981" s="580">
        <v>1973</v>
      </c>
      <c r="B1981" s="769">
        <v>110103120142</v>
      </c>
      <c r="C1981" s="206" t="s">
        <v>35416</v>
      </c>
      <c r="D1981" s="253" t="s">
        <v>35285</v>
      </c>
      <c r="E1981" s="253" t="s">
        <v>35414</v>
      </c>
      <c r="F1981" s="253" t="s">
        <v>35415</v>
      </c>
      <c r="G1981" s="759">
        <v>24003183.75</v>
      </c>
      <c r="H1981" s="759">
        <v>17319270.100000001</v>
      </c>
      <c r="I1981" s="681"/>
      <c r="J1981" s="681"/>
      <c r="K1981" s="253" t="s">
        <v>35278</v>
      </c>
      <c r="L1981" s="253" t="s">
        <v>35279</v>
      </c>
    </row>
    <row r="1982" spans="1:12" ht="45" x14ac:dyDescent="0.25">
      <c r="A1982" s="580">
        <v>1974</v>
      </c>
      <c r="B1982" s="769">
        <v>110103120179</v>
      </c>
      <c r="C1982" s="206" t="s">
        <v>35417</v>
      </c>
      <c r="D1982" s="253" t="s">
        <v>35418</v>
      </c>
      <c r="E1982" s="253"/>
      <c r="F1982" s="253"/>
      <c r="G1982" s="759">
        <v>488712</v>
      </c>
      <c r="H1982" s="759">
        <v>488712</v>
      </c>
      <c r="I1982" s="681"/>
      <c r="J1982" s="681"/>
      <c r="K1982" s="253" t="s">
        <v>35278</v>
      </c>
      <c r="L1982" s="253" t="s">
        <v>35279</v>
      </c>
    </row>
    <row r="1983" spans="1:12" ht="33.75" x14ac:dyDescent="0.25">
      <c r="A1983" s="580">
        <v>1975</v>
      </c>
      <c r="B1983" s="769">
        <v>110103120177</v>
      </c>
      <c r="C1983" s="206" t="s">
        <v>35419</v>
      </c>
      <c r="D1983" s="253" t="s">
        <v>35420</v>
      </c>
      <c r="E1983" s="253"/>
      <c r="F1983" s="253"/>
      <c r="G1983" s="759">
        <v>1695727.25</v>
      </c>
      <c r="H1983" s="759">
        <v>1357742.05</v>
      </c>
      <c r="I1983" s="681"/>
      <c r="J1983" s="681"/>
      <c r="K1983" s="253" t="s">
        <v>35278</v>
      </c>
      <c r="L1983" s="253" t="s">
        <v>35279</v>
      </c>
    </row>
    <row r="1984" spans="1:12" ht="33.75" x14ac:dyDescent="0.25">
      <c r="A1984" s="580">
        <v>1976</v>
      </c>
      <c r="B1984" s="769">
        <v>110103120178</v>
      </c>
      <c r="C1984" s="206" t="s">
        <v>35421</v>
      </c>
      <c r="D1984" s="253" t="s">
        <v>35422</v>
      </c>
      <c r="E1984" s="253"/>
      <c r="F1984" s="253"/>
      <c r="G1984" s="759">
        <v>2719815</v>
      </c>
      <c r="H1984" s="759">
        <v>1823481.27</v>
      </c>
      <c r="I1984" s="681"/>
      <c r="J1984" s="681"/>
      <c r="K1984" s="253" t="s">
        <v>35278</v>
      </c>
      <c r="L1984" s="253" t="s">
        <v>35279</v>
      </c>
    </row>
    <row r="1985" spans="1:12" ht="45" x14ac:dyDescent="0.25">
      <c r="A1985" s="580">
        <v>1977</v>
      </c>
      <c r="B1985" s="769">
        <v>110103120194</v>
      </c>
      <c r="C1985" s="206" t="s">
        <v>35423</v>
      </c>
      <c r="D1985" s="253" t="s">
        <v>35424</v>
      </c>
      <c r="E1985" s="253"/>
      <c r="F1985" s="253"/>
      <c r="G1985" s="759">
        <v>726316.5</v>
      </c>
      <c r="H1985" s="759">
        <v>726316.5</v>
      </c>
      <c r="I1985" s="681"/>
      <c r="J1985" s="681"/>
      <c r="K1985" s="253" t="s">
        <v>35278</v>
      </c>
      <c r="L1985" s="253" t="s">
        <v>35279</v>
      </c>
    </row>
    <row r="1986" spans="1:12" ht="56.25" x14ac:dyDescent="0.25">
      <c r="A1986" s="580">
        <v>1978</v>
      </c>
      <c r="B1986" s="769">
        <v>110103120193</v>
      </c>
      <c r="C1986" s="206" t="s">
        <v>35425</v>
      </c>
      <c r="D1986" s="253" t="s">
        <v>35426</v>
      </c>
      <c r="E1986" s="253" t="s">
        <v>35427</v>
      </c>
      <c r="F1986" s="253">
        <v>1359.9</v>
      </c>
      <c r="G1986" s="759">
        <v>2229631.25</v>
      </c>
      <c r="H1986" s="759">
        <v>2229631.25</v>
      </c>
      <c r="I1986" s="681"/>
      <c r="J1986" s="253" t="s">
        <v>35428</v>
      </c>
      <c r="K1986" s="253" t="s">
        <v>35278</v>
      </c>
      <c r="L1986" s="253" t="s">
        <v>35279</v>
      </c>
    </row>
    <row r="1987" spans="1:12" ht="56.25" x14ac:dyDescent="0.25">
      <c r="A1987" s="580">
        <v>1979</v>
      </c>
      <c r="B1987" s="769">
        <v>110103120196</v>
      </c>
      <c r="C1987" s="206" t="s">
        <v>35429</v>
      </c>
      <c r="D1987" s="253" t="s">
        <v>35430</v>
      </c>
      <c r="E1987" s="253" t="s">
        <v>35431</v>
      </c>
      <c r="F1987" s="253" t="s">
        <v>35432</v>
      </c>
      <c r="G1987" s="759">
        <v>857620.75</v>
      </c>
      <c r="H1987" s="759">
        <v>857620.75</v>
      </c>
      <c r="I1987" s="681"/>
      <c r="J1987" s="253" t="s">
        <v>35433</v>
      </c>
      <c r="K1987" s="253" t="s">
        <v>35278</v>
      </c>
      <c r="L1987" s="253" t="s">
        <v>35279</v>
      </c>
    </row>
    <row r="1988" spans="1:12" ht="56.25" x14ac:dyDescent="0.25">
      <c r="A1988" s="580">
        <v>1980</v>
      </c>
      <c r="B1988" s="769">
        <v>110103120192</v>
      </c>
      <c r="C1988" s="206" t="s">
        <v>35434</v>
      </c>
      <c r="D1988" s="253" t="s">
        <v>35435</v>
      </c>
      <c r="E1988" s="253" t="s">
        <v>35436</v>
      </c>
      <c r="F1988" s="253">
        <v>2316.1</v>
      </c>
      <c r="G1988" s="759">
        <v>4879000</v>
      </c>
      <c r="H1988" s="759">
        <v>4879000</v>
      </c>
      <c r="I1988" s="681">
        <v>13258004.9</v>
      </c>
      <c r="J1988" s="253" t="s">
        <v>35437</v>
      </c>
      <c r="K1988" s="253" t="s">
        <v>35278</v>
      </c>
      <c r="L1988" s="253" t="s">
        <v>35279</v>
      </c>
    </row>
    <row r="1989" spans="1:12" ht="56.25" x14ac:dyDescent="0.25">
      <c r="A1989" s="580">
        <v>1981</v>
      </c>
      <c r="B1989" s="769">
        <v>110103120195</v>
      </c>
      <c r="C1989" s="206" t="s">
        <v>35438</v>
      </c>
      <c r="D1989" s="253" t="s">
        <v>35439</v>
      </c>
      <c r="E1989" s="253" t="s">
        <v>35440</v>
      </c>
      <c r="F1989" s="253">
        <v>330</v>
      </c>
      <c r="G1989" s="759">
        <v>1180350.5</v>
      </c>
      <c r="H1989" s="759">
        <v>1180350.5</v>
      </c>
      <c r="I1989" s="681">
        <v>1291.8699999999999</v>
      </c>
      <c r="J1989" s="253" t="s">
        <v>35441</v>
      </c>
      <c r="K1989" s="253" t="s">
        <v>35278</v>
      </c>
      <c r="L1989" s="253" t="s">
        <v>35279</v>
      </c>
    </row>
    <row r="1990" spans="1:12" ht="33.75" x14ac:dyDescent="0.25">
      <c r="A1990" s="580">
        <v>1982</v>
      </c>
      <c r="B1990" s="769">
        <v>110103120147</v>
      </c>
      <c r="C1990" s="206" t="s">
        <v>35442</v>
      </c>
      <c r="D1990" s="253" t="s">
        <v>35285</v>
      </c>
      <c r="E1990" s="253"/>
      <c r="F1990" s="253"/>
      <c r="G1990" s="759">
        <v>537822.82999999996</v>
      </c>
      <c r="H1990" s="759">
        <v>378963.67</v>
      </c>
      <c r="I1990" s="681"/>
      <c r="J1990" s="681"/>
      <c r="K1990" s="253" t="s">
        <v>35278</v>
      </c>
      <c r="L1990" s="253" t="s">
        <v>35279</v>
      </c>
    </row>
    <row r="1991" spans="1:12" ht="33.75" x14ac:dyDescent="0.25">
      <c r="A1991" s="580">
        <v>1983</v>
      </c>
      <c r="B1991" s="769">
        <v>110103120007</v>
      </c>
      <c r="C1991" s="206" t="s">
        <v>35443</v>
      </c>
      <c r="D1991" s="253" t="s">
        <v>35444</v>
      </c>
      <c r="E1991" s="253"/>
      <c r="F1991" s="253"/>
      <c r="G1991" s="759">
        <v>394919</v>
      </c>
      <c r="H1991" s="759">
        <v>209556.42</v>
      </c>
      <c r="I1991" s="681"/>
      <c r="J1991" s="681"/>
      <c r="K1991" s="253" t="s">
        <v>35278</v>
      </c>
      <c r="L1991" s="253" t="s">
        <v>35279</v>
      </c>
    </row>
    <row r="1992" spans="1:12" ht="33.75" x14ac:dyDescent="0.25">
      <c r="A1992" s="580">
        <v>1984</v>
      </c>
      <c r="B1992" s="769">
        <v>110103120006</v>
      </c>
      <c r="C1992" s="206" t="s">
        <v>35445</v>
      </c>
      <c r="D1992" s="253" t="s">
        <v>35285</v>
      </c>
      <c r="E1992" s="253"/>
      <c r="F1992" s="253"/>
      <c r="G1992" s="759">
        <v>921573.26</v>
      </c>
      <c r="H1992" s="759">
        <v>921573.26</v>
      </c>
      <c r="I1992" s="681"/>
      <c r="J1992" s="681"/>
      <c r="K1992" s="253" t="s">
        <v>35278</v>
      </c>
      <c r="L1992" s="253" t="s">
        <v>35279</v>
      </c>
    </row>
    <row r="1993" spans="1:12" ht="56.25" x14ac:dyDescent="0.25">
      <c r="A1993" s="580">
        <v>1985</v>
      </c>
      <c r="B1993" s="769">
        <v>110103120005</v>
      </c>
      <c r="C1993" s="206" t="s">
        <v>35446</v>
      </c>
      <c r="D1993" s="253" t="s">
        <v>35285</v>
      </c>
      <c r="E1993" s="253" t="s">
        <v>35447</v>
      </c>
      <c r="F1993" s="253">
        <v>6734</v>
      </c>
      <c r="G1993" s="759">
        <v>8748229.3300000001</v>
      </c>
      <c r="H1993" s="759">
        <v>8748229.3300000001</v>
      </c>
      <c r="I1993" s="681"/>
      <c r="J1993" s="253" t="s">
        <v>35448</v>
      </c>
      <c r="K1993" s="253" t="s">
        <v>35278</v>
      </c>
      <c r="L1993" s="253" t="s">
        <v>35279</v>
      </c>
    </row>
    <row r="1994" spans="1:12" ht="33.75" x14ac:dyDescent="0.25">
      <c r="A1994" s="580">
        <v>1986</v>
      </c>
      <c r="B1994" s="769">
        <v>110103120004</v>
      </c>
      <c r="C1994" s="206" t="s">
        <v>35449</v>
      </c>
      <c r="D1994" s="253" t="s">
        <v>35285</v>
      </c>
      <c r="E1994" s="253"/>
      <c r="F1994" s="253"/>
      <c r="G1994" s="759">
        <v>1533298.69</v>
      </c>
      <c r="H1994" s="759">
        <v>1533298.69</v>
      </c>
      <c r="I1994" s="681"/>
      <c r="J1994" s="681"/>
      <c r="K1994" s="253" t="s">
        <v>35278</v>
      </c>
      <c r="L1994" s="253" t="s">
        <v>35279</v>
      </c>
    </row>
    <row r="1995" spans="1:12" ht="56.25" x14ac:dyDescent="0.25">
      <c r="A1995" s="580">
        <v>1987</v>
      </c>
      <c r="B1995" s="769">
        <v>110103120170</v>
      </c>
      <c r="C1995" s="206" t="s">
        <v>35450</v>
      </c>
      <c r="D1995" s="253" t="s">
        <v>35451</v>
      </c>
      <c r="E1995" s="253" t="s">
        <v>35452</v>
      </c>
      <c r="F1995" s="253">
        <v>320.7</v>
      </c>
      <c r="G1995" s="759">
        <v>1653263.27</v>
      </c>
      <c r="H1995" s="759">
        <v>1653263.27</v>
      </c>
      <c r="I1995" s="681">
        <v>24184901.57</v>
      </c>
      <c r="J1995" s="253" t="s">
        <v>35453</v>
      </c>
      <c r="K1995" s="253" t="s">
        <v>35278</v>
      </c>
      <c r="L1995" s="253" t="s">
        <v>35279</v>
      </c>
    </row>
    <row r="1996" spans="1:12" ht="33.75" x14ac:dyDescent="0.25">
      <c r="A1996" s="580">
        <v>1988</v>
      </c>
      <c r="B1996" s="769">
        <v>110103120172</v>
      </c>
      <c r="C1996" s="206" t="s">
        <v>35454</v>
      </c>
      <c r="D1996" s="253" t="s">
        <v>35455</v>
      </c>
      <c r="E1996" s="253"/>
      <c r="F1996" s="253"/>
      <c r="G1996" s="759">
        <v>593874.54</v>
      </c>
      <c r="H1996" s="759">
        <v>593874.54</v>
      </c>
      <c r="I1996" s="681"/>
      <c r="J1996" s="681"/>
      <c r="K1996" s="253" t="s">
        <v>35278</v>
      </c>
      <c r="L1996" s="253" t="s">
        <v>35279</v>
      </c>
    </row>
    <row r="1997" spans="1:12" ht="56.25" x14ac:dyDescent="0.25">
      <c r="A1997" s="580">
        <v>1989</v>
      </c>
      <c r="B1997" s="769">
        <v>110103120174</v>
      </c>
      <c r="C1997" s="206" t="s">
        <v>35456</v>
      </c>
      <c r="D1997" s="253" t="s">
        <v>35285</v>
      </c>
      <c r="E1997" s="253" t="s">
        <v>35457</v>
      </c>
      <c r="F1997" s="253">
        <v>4183.3</v>
      </c>
      <c r="G1997" s="759">
        <v>1677257.75</v>
      </c>
      <c r="H1997" s="759">
        <v>1677257.75</v>
      </c>
      <c r="I1997" s="681"/>
      <c r="J1997" s="253" t="s">
        <v>35458</v>
      </c>
      <c r="K1997" s="253" t="s">
        <v>35278</v>
      </c>
      <c r="L1997" s="253" t="s">
        <v>35279</v>
      </c>
    </row>
    <row r="1998" spans="1:12" ht="56.25" x14ac:dyDescent="0.25">
      <c r="A1998" s="580">
        <v>1990</v>
      </c>
      <c r="B1998" s="769">
        <v>110103120176</v>
      </c>
      <c r="C1998" s="206" t="s">
        <v>35459</v>
      </c>
      <c r="D1998" s="253" t="s">
        <v>35285</v>
      </c>
      <c r="E1998" s="253" t="s">
        <v>35460</v>
      </c>
      <c r="F1998" s="253" t="s">
        <v>35461</v>
      </c>
      <c r="G1998" s="759">
        <v>607265.75</v>
      </c>
      <c r="H1998" s="759">
        <v>607265.75</v>
      </c>
      <c r="I1998" s="681">
        <v>1291.8699999999999</v>
      </c>
      <c r="J1998" s="253" t="s">
        <v>35462</v>
      </c>
      <c r="K1998" s="253" t="s">
        <v>35278</v>
      </c>
      <c r="L1998" s="253" t="s">
        <v>35279</v>
      </c>
    </row>
    <row r="1999" spans="1:12" ht="56.25" x14ac:dyDescent="0.25">
      <c r="A1999" s="580">
        <v>1991</v>
      </c>
      <c r="B1999" s="769">
        <v>110103120154</v>
      </c>
      <c r="C1999" s="206" t="s">
        <v>35463</v>
      </c>
      <c r="D1999" s="253" t="s">
        <v>35464</v>
      </c>
      <c r="E1999" s="253" t="s">
        <v>35465</v>
      </c>
      <c r="F1999" s="253">
        <v>1811</v>
      </c>
      <c r="G1999" s="759">
        <v>542956.75</v>
      </c>
      <c r="H1999" s="759">
        <v>433324.72</v>
      </c>
      <c r="I1999" s="681"/>
      <c r="J1999" s="253" t="s">
        <v>35466</v>
      </c>
      <c r="K1999" s="253" t="s">
        <v>35278</v>
      </c>
      <c r="L1999" s="253" t="s">
        <v>35279</v>
      </c>
    </row>
    <row r="2000" spans="1:12" ht="33.75" x14ac:dyDescent="0.25">
      <c r="A2000" s="580">
        <v>1992</v>
      </c>
      <c r="B2000" s="769">
        <v>110103120173</v>
      </c>
      <c r="C2000" s="206" t="s">
        <v>35467</v>
      </c>
      <c r="D2000" s="253" t="s">
        <v>35468</v>
      </c>
      <c r="E2000" s="253" t="s">
        <v>35469</v>
      </c>
      <c r="F2000" s="253" t="s">
        <v>35470</v>
      </c>
      <c r="G2000" s="759">
        <v>22271422.25</v>
      </c>
      <c r="H2000" s="759">
        <v>22195966.920000002</v>
      </c>
      <c r="I2000" s="681"/>
      <c r="J2000" s="253" t="s">
        <v>35471</v>
      </c>
      <c r="K2000" s="253" t="s">
        <v>35278</v>
      </c>
      <c r="L2000" s="253" t="s">
        <v>35279</v>
      </c>
    </row>
    <row r="2001" spans="1:12" ht="78.75" x14ac:dyDescent="0.25">
      <c r="A2001" s="580">
        <v>1993</v>
      </c>
      <c r="B2001" s="769">
        <v>110103120186</v>
      </c>
      <c r="C2001" s="206" t="s">
        <v>35472</v>
      </c>
      <c r="D2001" s="253" t="s">
        <v>35473</v>
      </c>
      <c r="E2001" s="253"/>
      <c r="F2001" s="253"/>
      <c r="G2001" s="759">
        <v>37970772.030000001</v>
      </c>
      <c r="H2001" s="759">
        <v>4400339.43</v>
      </c>
      <c r="I2001" s="681"/>
      <c r="J2001" s="681"/>
      <c r="K2001" s="253" t="s">
        <v>35278</v>
      </c>
      <c r="L2001" s="253" t="s">
        <v>35279</v>
      </c>
    </row>
    <row r="2002" spans="1:12" ht="56.25" x14ac:dyDescent="0.25">
      <c r="A2002" s="580">
        <v>1994</v>
      </c>
      <c r="B2002" s="769">
        <v>110103120185</v>
      </c>
      <c r="C2002" s="206" t="s">
        <v>35474</v>
      </c>
      <c r="D2002" s="253" t="s">
        <v>35288</v>
      </c>
      <c r="E2002" s="253" t="s">
        <v>35475</v>
      </c>
      <c r="F2002" s="253" t="s">
        <v>35476</v>
      </c>
      <c r="G2002" s="759">
        <v>109056.5</v>
      </c>
      <c r="H2002" s="759">
        <v>95378.02</v>
      </c>
      <c r="I2002" s="681">
        <v>6911495.6699999999</v>
      </c>
      <c r="J2002" s="253" t="s">
        <v>35477</v>
      </c>
      <c r="K2002" s="253" t="s">
        <v>35278</v>
      </c>
      <c r="L2002" s="253" t="s">
        <v>35279</v>
      </c>
    </row>
    <row r="2003" spans="1:12" ht="56.25" x14ac:dyDescent="0.25">
      <c r="A2003" s="580">
        <v>1995</v>
      </c>
      <c r="B2003" s="769">
        <v>110103120180</v>
      </c>
      <c r="C2003" s="206" t="s">
        <v>35478</v>
      </c>
      <c r="D2003" s="253" t="s">
        <v>35331</v>
      </c>
      <c r="E2003" s="770" t="s">
        <v>35479</v>
      </c>
      <c r="F2003" s="253"/>
      <c r="G2003" s="759">
        <v>9667308</v>
      </c>
      <c r="H2003" s="759">
        <v>6654222.1699999999</v>
      </c>
      <c r="I2003" s="681"/>
      <c r="J2003" s="253" t="s">
        <v>35480</v>
      </c>
      <c r="K2003" s="253" t="s">
        <v>35278</v>
      </c>
      <c r="L2003" s="253" t="s">
        <v>35279</v>
      </c>
    </row>
    <row r="2004" spans="1:12" ht="33.75" x14ac:dyDescent="0.25">
      <c r="A2004" s="580">
        <v>1996</v>
      </c>
      <c r="B2004" s="769">
        <v>110103120198</v>
      </c>
      <c r="C2004" s="206" t="s">
        <v>35481</v>
      </c>
      <c r="D2004" s="253" t="s">
        <v>35482</v>
      </c>
      <c r="E2004" s="253" t="s">
        <v>35483</v>
      </c>
      <c r="F2004" s="253">
        <v>5302.8</v>
      </c>
      <c r="G2004" s="759">
        <v>274330.73</v>
      </c>
      <c r="H2004" s="759">
        <v>274330.73</v>
      </c>
      <c r="I2004" s="681"/>
      <c r="J2004" s="681"/>
      <c r="K2004" s="253" t="s">
        <v>35278</v>
      </c>
      <c r="L2004" s="253" t="s">
        <v>35279</v>
      </c>
    </row>
    <row r="2005" spans="1:12" ht="33.75" x14ac:dyDescent="0.25">
      <c r="A2005" s="580">
        <v>1997</v>
      </c>
      <c r="B2005" s="769">
        <v>110103120199</v>
      </c>
      <c r="C2005" s="206" t="s">
        <v>35484</v>
      </c>
      <c r="D2005" s="253" t="s">
        <v>35485</v>
      </c>
      <c r="E2005" s="253"/>
      <c r="F2005" s="253">
        <v>3838.1</v>
      </c>
      <c r="G2005" s="759">
        <v>2415.65</v>
      </c>
      <c r="H2005" s="759">
        <v>2415.65</v>
      </c>
      <c r="I2005" s="681"/>
      <c r="J2005" s="681"/>
      <c r="K2005" s="253" t="s">
        <v>35278</v>
      </c>
      <c r="L2005" s="253" t="s">
        <v>35279</v>
      </c>
    </row>
    <row r="2006" spans="1:12" ht="33.75" x14ac:dyDescent="0.25">
      <c r="A2006" s="580">
        <v>1998</v>
      </c>
      <c r="B2006" s="769">
        <v>110103120200</v>
      </c>
      <c r="C2006" s="206" t="s">
        <v>35486</v>
      </c>
      <c r="D2006" s="253" t="s">
        <v>35487</v>
      </c>
      <c r="E2006" s="253" t="s">
        <v>35488</v>
      </c>
      <c r="F2006" s="253">
        <v>7633.9</v>
      </c>
      <c r="G2006" s="759">
        <v>100504.83</v>
      </c>
      <c r="H2006" s="759">
        <v>100504.83</v>
      </c>
      <c r="I2006" s="681"/>
      <c r="J2006" s="681"/>
      <c r="K2006" s="253" t="s">
        <v>35278</v>
      </c>
      <c r="L2006" s="253" t="s">
        <v>35279</v>
      </c>
    </row>
    <row r="2007" spans="1:12" ht="33.75" x14ac:dyDescent="0.25">
      <c r="A2007" s="580">
        <v>1999</v>
      </c>
      <c r="B2007" s="769">
        <v>110103120197</v>
      </c>
      <c r="C2007" s="206" t="s">
        <v>35489</v>
      </c>
      <c r="D2007" s="253" t="s">
        <v>35490</v>
      </c>
      <c r="E2007" s="253" t="s">
        <v>35491</v>
      </c>
      <c r="F2007" s="253" t="s">
        <v>35492</v>
      </c>
      <c r="G2007" s="759">
        <v>462023.72</v>
      </c>
      <c r="H2007" s="759">
        <v>462023.72</v>
      </c>
      <c r="I2007" s="681"/>
      <c r="J2007" s="681"/>
      <c r="K2007" s="253" t="s">
        <v>35278</v>
      </c>
      <c r="L2007" s="253" t="s">
        <v>35279</v>
      </c>
    </row>
    <row r="2008" spans="1:12" ht="33.75" x14ac:dyDescent="0.25">
      <c r="A2008" s="580">
        <v>2000</v>
      </c>
      <c r="B2008" s="769">
        <v>110103120207</v>
      </c>
      <c r="C2008" s="206" t="s">
        <v>35493</v>
      </c>
      <c r="D2008" s="253" t="s">
        <v>35494</v>
      </c>
      <c r="E2008" s="253" t="s">
        <v>35495</v>
      </c>
      <c r="F2008" s="253">
        <v>2129.9</v>
      </c>
      <c r="G2008" s="759">
        <v>89580.84</v>
      </c>
      <c r="H2008" s="759">
        <v>89580.84</v>
      </c>
      <c r="I2008" s="681"/>
      <c r="J2008" s="681"/>
      <c r="K2008" s="253" t="s">
        <v>35278</v>
      </c>
      <c r="L2008" s="253" t="s">
        <v>35279</v>
      </c>
    </row>
    <row r="2009" spans="1:12" ht="33.75" x14ac:dyDescent="0.25">
      <c r="A2009" s="580">
        <v>2001</v>
      </c>
      <c r="B2009" s="769">
        <v>110103120211</v>
      </c>
      <c r="C2009" s="206" t="s">
        <v>35496</v>
      </c>
      <c r="D2009" s="253" t="s">
        <v>35497</v>
      </c>
      <c r="E2009" s="253" t="s">
        <v>35498</v>
      </c>
      <c r="F2009" s="253">
        <v>5001</v>
      </c>
      <c r="G2009" s="759">
        <v>163005.42000000001</v>
      </c>
      <c r="H2009" s="759">
        <v>163005.42000000001</v>
      </c>
      <c r="I2009" s="681"/>
      <c r="J2009" s="681"/>
      <c r="K2009" s="253" t="s">
        <v>35278</v>
      </c>
      <c r="L2009" s="253" t="s">
        <v>35279</v>
      </c>
    </row>
    <row r="2010" spans="1:12" ht="33.75" x14ac:dyDescent="0.25">
      <c r="A2010" s="580">
        <v>2002</v>
      </c>
      <c r="B2010" s="769">
        <v>110103120201</v>
      </c>
      <c r="C2010" s="206" t="s">
        <v>35499</v>
      </c>
      <c r="D2010" s="253" t="s">
        <v>35500</v>
      </c>
      <c r="E2010" s="253"/>
      <c r="F2010" s="253"/>
      <c r="G2010" s="759">
        <v>180888.83</v>
      </c>
      <c r="H2010" s="759">
        <v>180888.83</v>
      </c>
      <c r="I2010" s="681"/>
      <c r="J2010" s="681"/>
      <c r="K2010" s="253" t="s">
        <v>35278</v>
      </c>
      <c r="L2010" s="253" t="s">
        <v>35279</v>
      </c>
    </row>
    <row r="2011" spans="1:12" ht="33.75" x14ac:dyDescent="0.25">
      <c r="A2011" s="580">
        <v>2003</v>
      </c>
      <c r="B2011" s="769">
        <v>110103120202</v>
      </c>
      <c r="C2011" s="206" t="s">
        <v>35501</v>
      </c>
      <c r="D2011" s="253" t="s">
        <v>35502</v>
      </c>
      <c r="E2011" s="253" t="s">
        <v>35503</v>
      </c>
      <c r="F2011" s="253">
        <v>2403.8000000000002</v>
      </c>
      <c r="G2011" s="759">
        <v>16192.1</v>
      </c>
      <c r="H2011" s="759">
        <v>16192.1</v>
      </c>
      <c r="I2011" s="681"/>
      <c r="J2011" s="681"/>
      <c r="K2011" s="253" t="s">
        <v>35278</v>
      </c>
      <c r="L2011" s="253" t="s">
        <v>35279</v>
      </c>
    </row>
    <row r="2012" spans="1:12" ht="33.75" x14ac:dyDescent="0.25">
      <c r="A2012" s="580">
        <v>2004</v>
      </c>
      <c r="B2012" s="769">
        <v>110103120203</v>
      </c>
      <c r="C2012" s="206" t="s">
        <v>35504</v>
      </c>
      <c r="D2012" s="253" t="s">
        <v>35505</v>
      </c>
      <c r="E2012" s="253" t="s">
        <v>35506</v>
      </c>
      <c r="F2012" s="253">
        <v>10444.9</v>
      </c>
      <c r="G2012" s="759">
        <v>428221.95</v>
      </c>
      <c r="H2012" s="759">
        <v>428221.95</v>
      </c>
      <c r="I2012" s="681"/>
      <c r="J2012" s="253" t="s">
        <v>35507</v>
      </c>
      <c r="K2012" s="253" t="s">
        <v>35278</v>
      </c>
      <c r="L2012" s="253" t="s">
        <v>35279</v>
      </c>
    </row>
    <row r="2013" spans="1:12" ht="33.75" x14ac:dyDescent="0.25">
      <c r="A2013" s="580">
        <v>2005</v>
      </c>
      <c r="B2013" s="769">
        <v>110103120212</v>
      </c>
      <c r="C2013" s="206" t="s">
        <v>35508</v>
      </c>
      <c r="D2013" s="253" t="s">
        <v>35509</v>
      </c>
      <c r="E2013" s="253" t="s">
        <v>35510</v>
      </c>
      <c r="F2013" s="253">
        <v>440.2</v>
      </c>
      <c r="G2013" s="759">
        <v>86488.44</v>
      </c>
      <c r="H2013" s="759">
        <v>86488.44</v>
      </c>
      <c r="I2013" s="681"/>
      <c r="J2013" s="681"/>
      <c r="K2013" s="253" t="s">
        <v>35278</v>
      </c>
      <c r="L2013" s="253" t="s">
        <v>35279</v>
      </c>
    </row>
    <row r="2014" spans="1:12" ht="33.75" x14ac:dyDescent="0.25">
      <c r="A2014" s="580">
        <v>2006</v>
      </c>
      <c r="B2014" s="769">
        <v>110103120209</v>
      </c>
      <c r="C2014" s="206" t="s">
        <v>35511</v>
      </c>
      <c r="D2014" s="253" t="s">
        <v>35512</v>
      </c>
      <c r="E2014" s="253" t="s">
        <v>35344</v>
      </c>
      <c r="F2014" s="253">
        <v>556.4</v>
      </c>
      <c r="G2014" s="759">
        <v>85505.23</v>
      </c>
      <c r="H2014" s="759">
        <v>85505.23</v>
      </c>
      <c r="I2014" s="681"/>
      <c r="J2014" s="681"/>
      <c r="K2014" s="253" t="s">
        <v>35278</v>
      </c>
      <c r="L2014" s="253" t="s">
        <v>35279</v>
      </c>
    </row>
    <row r="2015" spans="1:12" ht="33.75" x14ac:dyDescent="0.25">
      <c r="A2015" s="580">
        <v>2007</v>
      </c>
      <c r="B2015" s="769">
        <v>110103120213</v>
      </c>
      <c r="C2015" s="206" t="s">
        <v>35513</v>
      </c>
      <c r="D2015" s="253" t="s">
        <v>35514</v>
      </c>
      <c r="E2015" s="253" t="s">
        <v>35515</v>
      </c>
      <c r="F2015" s="253">
        <v>2953</v>
      </c>
      <c r="G2015" s="759">
        <v>236509.28</v>
      </c>
      <c r="H2015" s="759">
        <v>236509.28</v>
      </c>
      <c r="I2015" s="681"/>
      <c r="J2015" s="253" t="s">
        <v>35516</v>
      </c>
      <c r="K2015" s="253" t="s">
        <v>35278</v>
      </c>
      <c r="L2015" s="253" t="s">
        <v>35279</v>
      </c>
    </row>
    <row r="2016" spans="1:12" ht="33.75" x14ac:dyDescent="0.25">
      <c r="A2016" s="580">
        <v>2008</v>
      </c>
      <c r="B2016" s="769">
        <v>110103120236</v>
      </c>
      <c r="C2016" s="206" t="s">
        <v>35517</v>
      </c>
      <c r="D2016" s="253" t="s">
        <v>35518</v>
      </c>
      <c r="E2016" s="253" t="s">
        <v>35519</v>
      </c>
      <c r="F2016" s="253">
        <v>2027.3</v>
      </c>
      <c r="G2016" s="759">
        <v>141992.98000000001</v>
      </c>
      <c r="H2016" s="759">
        <v>141992.98000000001</v>
      </c>
      <c r="I2016" s="681"/>
      <c r="J2016" s="681"/>
      <c r="K2016" s="253" t="s">
        <v>35278</v>
      </c>
      <c r="L2016" s="253" t="s">
        <v>35279</v>
      </c>
    </row>
    <row r="2017" spans="1:12" ht="33.75" x14ac:dyDescent="0.25">
      <c r="A2017" s="580">
        <v>2009</v>
      </c>
      <c r="B2017" s="769">
        <v>110103120237</v>
      </c>
      <c r="C2017" s="206" t="s">
        <v>35520</v>
      </c>
      <c r="D2017" s="253" t="s">
        <v>35521</v>
      </c>
      <c r="E2017" s="253"/>
      <c r="F2017" s="253"/>
      <c r="G2017" s="759">
        <v>2846792.17</v>
      </c>
      <c r="H2017" s="759">
        <v>2846792.17</v>
      </c>
      <c r="I2017" s="681"/>
      <c r="J2017" s="681"/>
      <c r="K2017" s="253" t="s">
        <v>35278</v>
      </c>
      <c r="L2017" s="253" t="s">
        <v>35279</v>
      </c>
    </row>
    <row r="2018" spans="1:12" ht="33.75" x14ac:dyDescent="0.25">
      <c r="A2018" s="580">
        <v>2010</v>
      </c>
      <c r="B2018" s="769">
        <v>110103120238</v>
      </c>
      <c r="C2018" s="206" t="s">
        <v>35520</v>
      </c>
      <c r="D2018" s="253" t="s">
        <v>35521</v>
      </c>
      <c r="E2018" s="253"/>
      <c r="F2018" s="253"/>
      <c r="G2018" s="759">
        <v>2029781.59</v>
      </c>
      <c r="H2018" s="759">
        <v>2029781.59</v>
      </c>
      <c r="I2018" s="681"/>
      <c r="J2018" s="681"/>
      <c r="K2018" s="253" t="s">
        <v>35278</v>
      </c>
      <c r="L2018" s="253" t="s">
        <v>35279</v>
      </c>
    </row>
    <row r="2019" spans="1:12" ht="33.75" x14ac:dyDescent="0.25">
      <c r="A2019" s="580">
        <v>2011</v>
      </c>
      <c r="B2019" s="769">
        <v>110103120229</v>
      </c>
      <c r="C2019" s="206" t="s">
        <v>35522</v>
      </c>
      <c r="D2019" s="253" t="s">
        <v>35523</v>
      </c>
      <c r="E2019" s="253" t="s">
        <v>35524</v>
      </c>
      <c r="F2019" s="253"/>
      <c r="G2019" s="759">
        <v>1227475.75</v>
      </c>
      <c r="H2019" s="759">
        <v>989884.04</v>
      </c>
      <c r="I2019" s="681"/>
      <c r="J2019" s="681"/>
      <c r="K2019" s="253" t="s">
        <v>35278</v>
      </c>
      <c r="L2019" s="253" t="s">
        <v>35279</v>
      </c>
    </row>
    <row r="2020" spans="1:12" ht="33.75" x14ac:dyDescent="0.25">
      <c r="A2020" s="580">
        <v>2012</v>
      </c>
      <c r="B2020" s="769">
        <v>110103120239</v>
      </c>
      <c r="C2020" s="206" t="s">
        <v>35525</v>
      </c>
      <c r="D2020" s="253" t="s">
        <v>35288</v>
      </c>
      <c r="E2020" s="253" t="s">
        <v>35526</v>
      </c>
      <c r="F2020" s="253"/>
      <c r="G2020" s="759">
        <v>1327379.6000000001</v>
      </c>
      <c r="H2020" s="759">
        <v>1327379.6000000001</v>
      </c>
      <c r="I2020" s="681"/>
      <c r="J2020" s="681"/>
      <c r="K2020" s="253" t="s">
        <v>35278</v>
      </c>
      <c r="L2020" s="253" t="s">
        <v>35279</v>
      </c>
    </row>
    <row r="2021" spans="1:12" ht="33.75" x14ac:dyDescent="0.25">
      <c r="A2021" s="580">
        <v>2013</v>
      </c>
      <c r="B2021" s="769">
        <v>110103120204</v>
      </c>
      <c r="C2021" s="206" t="s">
        <v>35527</v>
      </c>
      <c r="D2021" s="253" t="s">
        <v>35528</v>
      </c>
      <c r="E2021" s="253" t="s">
        <v>35529</v>
      </c>
      <c r="F2021" s="253"/>
      <c r="G2021" s="759">
        <v>100505.43</v>
      </c>
      <c r="H2021" s="759">
        <v>86923.16</v>
      </c>
      <c r="I2021" s="681"/>
      <c r="J2021" s="681"/>
      <c r="K2021" s="253" t="s">
        <v>35278</v>
      </c>
      <c r="L2021" s="253" t="s">
        <v>35279</v>
      </c>
    </row>
    <row r="2022" spans="1:12" ht="33.75" x14ac:dyDescent="0.25">
      <c r="A2022" s="580">
        <v>2014</v>
      </c>
      <c r="B2022" s="769">
        <v>110103120205</v>
      </c>
      <c r="C2022" s="206" t="s">
        <v>35530</v>
      </c>
      <c r="D2022" s="253" t="s">
        <v>35531</v>
      </c>
      <c r="E2022" s="253" t="s">
        <v>35532</v>
      </c>
      <c r="F2022" s="253"/>
      <c r="G2022" s="759">
        <v>776038.35</v>
      </c>
      <c r="H2022" s="759">
        <v>653240.49</v>
      </c>
      <c r="I2022" s="681"/>
      <c r="J2022" s="681"/>
      <c r="K2022" s="253" t="s">
        <v>35278</v>
      </c>
      <c r="L2022" s="253" t="s">
        <v>35279</v>
      </c>
    </row>
    <row r="2023" spans="1:12" ht="33.75" x14ac:dyDescent="0.25">
      <c r="A2023" s="580">
        <v>2015</v>
      </c>
      <c r="B2023" s="769">
        <v>110103120208</v>
      </c>
      <c r="C2023" s="206" t="s">
        <v>35533</v>
      </c>
      <c r="D2023" s="253" t="s">
        <v>35534</v>
      </c>
      <c r="E2023" s="253" t="s">
        <v>35535</v>
      </c>
      <c r="F2023" s="253"/>
      <c r="G2023" s="759">
        <v>832533.56</v>
      </c>
      <c r="H2023" s="759">
        <v>650692.56999999995</v>
      </c>
      <c r="I2023" s="681"/>
      <c r="J2023" s="681"/>
      <c r="K2023" s="253" t="s">
        <v>35278</v>
      </c>
      <c r="L2023" s="253" t="s">
        <v>35279</v>
      </c>
    </row>
    <row r="2024" spans="1:12" ht="33.75" x14ac:dyDescent="0.25">
      <c r="A2024" s="580">
        <v>2016</v>
      </c>
      <c r="B2024" s="769">
        <v>110103120227</v>
      </c>
      <c r="C2024" s="206" t="s">
        <v>35536</v>
      </c>
      <c r="D2024" s="253" t="s">
        <v>35537</v>
      </c>
      <c r="E2024" s="253" t="s">
        <v>35535</v>
      </c>
      <c r="F2024" s="253"/>
      <c r="G2024" s="759">
        <v>699160.84</v>
      </c>
      <c r="H2024" s="759">
        <v>603917.81000000006</v>
      </c>
      <c r="I2024" s="681"/>
      <c r="J2024" s="681"/>
      <c r="K2024" s="253" t="s">
        <v>35278</v>
      </c>
      <c r="L2024" s="253" t="s">
        <v>35279</v>
      </c>
    </row>
    <row r="2025" spans="1:12" ht="33.75" x14ac:dyDescent="0.25">
      <c r="A2025" s="580">
        <v>2017</v>
      </c>
      <c r="B2025" s="769">
        <v>110103120228</v>
      </c>
      <c r="C2025" s="206" t="s">
        <v>35538</v>
      </c>
      <c r="D2025" s="253" t="s">
        <v>35539</v>
      </c>
      <c r="E2025" s="253" t="s">
        <v>35540</v>
      </c>
      <c r="F2025" s="253"/>
      <c r="G2025" s="759">
        <v>329172.8</v>
      </c>
      <c r="H2025" s="759">
        <v>329172.8</v>
      </c>
      <c r="I2025" s="681"/>
      <c r="J2025" s="681"/>
      <c r="K2025" s="253" t="s">
        <v>35278</v>
      </c>
      <c r="L2025" s="253" t="s">
        <v>35279</v>
      </c>
    </row>
    <row r="2026" spans="1:12" ht="33.75" x14ac:dyDescent="0.25">
      <c r="A2026" s="580">
        <v>2018</v>
      </c>
      <c r="B2026" s="769">
        <v>110103120232</v>
      </c>
      <c r="C2026" s="206" t="s">
        <v>35541</v>
      </c>
      <c r="D2026" s="253" t="s">
        <v>35542</v>
      </c>
      <c r="E2026" s="253" t="s">
        <v>35543</v>
      </c>
      <c r="F2026" s="253"/>
      <c r="G2026" s="759">
        <v>245263.14</v>
      </c>
      <c r="H2026" s="759">
        <v>245263.14</v>
      </c>
      <c r="I2026" s="681"/>
      <c r="J2026" s="681"/>
      <c r="K2026" s="253" t="s">
        <v>35278</v>
      </c>
      <c r="L2026" s="253" t="s">
        <v>35279</v>
      </c>
    </row>
    <row r="2027" spans="1:12" ht="33.75" x14ac:dyDescent="0.25">
      <c r="A2027" s="580">
        <v>2019</v>
      </c>
      <c r="B2027" s="769">
        <v>110103120210</v>
      </c>
      <c r="C2027" s="206" t="s">
        <v>35544</v>
      </c>
      <c r="D2027" s="253" t="s">
        <v>35545</v>
      </c>
      <c r="E2027" s="253" t="s">
        <v>35546</v>
      </c>
      <c r="F2027" s="253"/>
      <c r="G2027" s="759">
        <v>879632.74</v>
      </c>
      <c r="H2027" s="759">
        <v>879632.74</v>
      </c>
      <c r="I2027" s="681"/>
      <c r="J2027" s="681"/>
      <c r="K2027" s="253" t="s">
        <v>35278</v>
      </c>
      <c r="L2027" s="253" t="s">
        <v>35279</v>
      </c>
    </row>
    <row r="2028" spans="1:12" ht="33.75" x14ac:dyDescent="0.25">
      <c r="A2028" s="580">
        <v>2020</v>
      </c>
      <c r="B2028" s="769">
        <v>110103120214</v>
      </c>
      <c r="C2028" s="206" t="s">
        <v>35547</v>
      </c>
      <c r="D2028" s="253" t="s">
        <v>35548</v>
      </c>
      <c r="E2028" s="253" t="s">
        <v>35549</v>
      </c>
      <c r="F2028" s="253"/>
      <c r="G2028" s="759">
        <v>203125.98</v>
      </c>
      <c r="H2028" s="759">
        <v>184102.85</v>
      </c>
      <c r="I2028" s="681"/>
      <c r="J2028" s="681"/>
      <c r="K2028" s="253" t="s">
        <v>35278</v>
      </c>
      <c r="L2028" s="253" t="s">
        <v>35279</v>
      </c>
    </row>
    <row r="2029" spans="1:12" ht="33.75" x14ac:dyDescent="0.25">
      <c r="A2029" s="580">
        <v>2021</v>
      </c>
      <c r="B2029" s="769">
        <v>110103120216</v>
      </c>
      <c r="C2029" s="206" t="s">
        <v>35550</v>
      </c>
      <c r="D2029" s="253" t="s">
        <v>35551</v>
      </c>
      <c r="E2029" s="253" t="s">
        <v>35552</v>
      </c>
      <c r="F2029" s="253"/>
      <c r="G2029" s="759">
        <v>747061.2</v>
      </c>
      <c r="H2029" s="759">
        <v>672889.61</v>
      </c>
      <c r="I2029" s="681"/>
      <c r="J2029" s="681"/>
      <c r="K2029" s="253" t="s">
        <v>35278</v>
      </c>
      <c r="L2029" s="253" t="s">
        <v>35279</v>
      </c>
    </row>
    <row r="2030" spans="1:12" ht="33.75" x14ac:dyDescent="0.25">
      <c r="A2030" s="580">
        <v>2022</v>
      </c>
      <c r="B2030" s="769">
        <v>110103120218</v>
      </c>
      <c r="C2030" s="206" t="s">
        <v>35553</v>
      </c>
      <c r="D2030" s="253" t="s">
        <v>35554</v>
      </c>
      <c r="E2030" s="253" t="s">
        <v>35555</v>
      </c>
      <c r="F2030" s="253"/>
      <c r="G2030" s="759">
        <v>197506.22</v>
      </c>
      <c r="H2030" s="759">
        <v>178072.07</v>
      </c>
      <c r="I2030" s="681"/>
      <c r="J2030" s="681"/>
      <c r="K2030" s="253" t="s">
        <v>35278</v>
      </c>
      <c r="L2030" s="253" t="s">
        <v>35279</v>
      </c>
    </row>
    <row r="2031" spans="1:12" ht="33.75" x14ac:dyDescent="0.25">
      <c r="A2031" s="580">
        <v>2023</v>
      </c>
      <c r="B2031" s="769">
        <v>110103120220</v>
      </c>
      <c r="C2031" s="206" t="s">
        <v>35556</v>
      </c>
      <c r="D2031" s="253" t="s">
        <v>35557</v>
      </c>
      <c r="E2031" s="253" t="s">
        <v>35558</v>
      </c>
      <c r="F2031" s="253"/>
      <c r="G2031" s="759">
        <v>421930.57</v>
      </c>
      <c r="H2031" s="759">
        <v>358278.91</v>
      </c>
      <c r="I2031" s="681"/>
      <c r="J2031" s="681"/>
      <c r="K2031" s="253" t="s">
        <v>35278</v>
      </c>
      <c r="L2031" s="253" t="s">
        <v>35279</v>
      </c>
    </row>
    <row r="2032" spans="1:12" ht="33.75" x14ac:dyDescent="0.25">
      <c r="A2032" s="580">
        <v>2024</v>
      </c>
      <c r="B2032" s="769">
        <v>110103120221</v>
      </c>
      <c r="C2032" s="206" t="s">
        <v>35559</v>
      </c>
      <c r="D2032" s="253" t="s">
        <v>35560</v>
      </c>
      <c r="E2032" s="253" t="s">
        <v>35561</v>
      </c>
      <c r="F2032" s="253"/>
      <c r="G2032" s="759">
        <v>197506.22</v>
      </c>
      <c r="H2032" s="759">
        <v>177944.89</v>
      </c>
      <c r="I2032" s="681"/>
      <c r="J2032" s="681"/>
      <c r="K2032" s="253" t="s">
        <v>35278</v>
      </c>
      <c r="L2032" s="253" t="s">
        <v>35279</v>
      </c>
    </row>
    <row r="2033" spans="1:12" ht="33.75" x14ac:dyDescent="0.25">
      <c r="A2033" s="580">
        <v>2025</v>
      </c>
      <c r="B2033" s="769">
        <v>110103120235</v>
      </c>
      <c r="C2033" s="206" t="s">
        <v>35562</v>
      </c>
      <c r="D2033" s="253" t="s">
        <v>35563</v>
      </c>
      <c r="E2033" s="253" t="s">
        <v>35564</v>
      </c>
      <c r="F2033" s="253"/>
      <c r="G2033" s="759">
        <v>111474.25</v>
      </c>
      <c r="H2033" s="759">
        <v>111474.25</v>
      </c>
      <c r="I2033" s="681"/>
      <c r="J2033" s="681"/>
      <c r="K2033" s="253" t="s">
        <v>35278</v>
      </c>
      <c r="L2033" s="253" t="s">
        <v>35279</v>
      </c>
    </row>
    <row r="2034" spans="1:12" ht="33.75" x14ac:dyDescent="0.25">
      <c r="A2034" s="580">
        <v>2026</v>
      </c>
      <c r="B2034" s="769">
        <v>110103120222</v>
      </c>
      <c r="C2034" s="206" t="s">
        <v>35565</v>
      </c>
      <c r="D2034" s="253" t="s">
        <v>35566</v>
      </c>
      <c r="E2034" s="253" t="s">
        <v>35567</v>
      </c>
      <c r="F2034" s="253"/>
      <c r="G2034" s="759">
        <v>955015.46</v>
      </c>
      <c r="H2034" s="759">
        <v>955015.46</v>
      </c>
      <c r="I2034" s="681"/>
      <c r="J2034" s="681"/>
      <c r="K2034" s="253" t="s">
        <v>35278</v>
      </c>
      <c r="L2034" s="253" t="s">
        <v>35279</v>
      </c>
    </row>
    <row r="2035" spans="1:12" ht="33.75" x14ac:dyDescent="0.25">
      <c r="A2035" s="580">
        <v>2027</v>
      </c>
      <c r="B2035" s="769">
        <v>110103120223</v>
      </c>
      <c r="C2035" s="206" t="s">
        <v>35568</v>
      </c>
      <c r="D2035" s="253" t="s">
        <v>35569</v>
      </c>
      <c r="E2035" s="253" t="s">
        <v>35570</v>
      </c>
      <c r="F2035" s="253"/>
      <c r="G2035" s="759">
        <v>871581.64</v>
      </c>
      <c r="H2035" s="759">
        <v>871581.64</v>
      </c>
      <c r="I2035" s="681"/>
      <c r="J2035" s="681"/>
      <c r="K2035" s="253" t="s">
        <v>35278</v>
      </c>
      <c r="L2035" s="253" t="s">
        <v>35279</v>
      </c>
    </row>
    <row r="2036" spans="1:12" ht="33.75" x14ac:dyDescent="0.25">
      <c r="A2036" s="580">
        <v>2028</v>
      </c>
      <c r="B2036" s="769">
        <v>110103120206</v>
      </c>
      <c r="C2036" s="206" t="s">
        <v>35571</v>
      </c>
      <c r="D2036" s="253" t="s">
        <v>35572</v>
      </c>
      <c r="E2036" s="253" t="s">
        <v>35573</v>
      </c>
      <c r="F2036" s="253"/>
      <c r="G2036" s="759">
        <v>193326.75</v>
      </c>
      <c r="H2036" s="759">
        <v>193326.75</v>
      </c>
      <c r="I2036" s="681"/>
      <c r="J2036" s="681"/>
      <c r="K2036" s="253" t="s">
        <v>35278</v>
      </c>
      <c r="L2036" s="253" t="s">
        <v>35279</v>
      </c>
    </row>
    <row r="2037" spans="1:12" ht="33.75" x14ac:dyDescent="0.25">
      <c r="A2037" s="580">
        <v>2029</v>
      </c>
      <c r="B2037" s="769">
        <v>110103120215</v>
      </c>
      <c r="C2037" s="206" t="s">
        <v>35513</v>
      </c>
      <c r="D2037" s="253" t="s">
        <v>35514</v>
      </c>
      <c r="E2037" s="253" t="s">
        <v>35574</v>
      </c>
      <c r="F2037" s="253"/>
      <c r="G2037" s="759">
        <v>229182.68</v>
      </c>
      <c r="H2037" s="759">
        <v>229182.68</v>
      </c>
      <c r="I2037" s="681"/>
      <c r="J2037" s="681"/>
      <c r="K2037" s="253" t="s">
        <v>35278</v>
      </c>
      <c r="L2037" s="253" t="s">
        <v>35279</v>
      </c>
    </row>
    <row r="2038" spans="1:12" ht="33.75" x14ac:dyDescent="0.25">
      <c r="A2038" s="580">
        <v>2030</v>
      </c>
      <c r="B2038" s="769">
        <v>110103120217</v>
      </c>
      <c r="C2038" s="206" t="s">
        <v>35513</v>
      </c>
      <c r="D2038" s="253" t="s">
        <v>35514</v>
      </c>
      <c r="E2038" s="253" t="s">
        <v>35575</v>
      </c>
      <c r="F2038" s="253"/>
      <c r="G2038" s="759">
        <v>191867.78</v>
      </c>
      <c r="H2038" s="759">
        <v>191867.78</v>
      </c>
      <c r="I2038" s="681"/>
      <c r="J2038" s="681"/>
      <c r="K2038" s="253" t="s">
        <v>35278</v>
      </c>
      <c r="L2038" s="253" t="s">
        <v>35279</v>
      </c>
    </row>
    <row r="2039" spans="1:12" ht="33.75" x14ac:dyDescent="0.25">
      <c r="A2039" s="580">
        <v>2031</v>
      </c>
      <c r="B2039" s="769">
        <v>110103120219</v>
      </c>
      <c r="C2039" s="206" t="s">
        <v>35513</v>
      </c>
      <c r="D2039" s="253" t="s">
        <v>35514</v>
      </c>
      <c r="E2039" s="253" t="s">
        <v>35576</v>
      </c>
      <c r="F2039" s="253"/>
      <c r="G2039" s="759">
        <v>229182.68</v>
      </c>
      <c r="H2039" s="759">
        <v>229182.68</v>
      </c>
      <c r="I2039" s="681"/>
      <c r="J2039" s="681"/>
      <c r="K2039" s="253" t="s">
        <v>35278</v>
      </c>
      <c r="L2039" s="253" t="s">
        <v>35279</v>
      </c>
    </row>
    <row r="2040" spans="1:12" ht="33.75" x14ac:dyDescent="0.25">
      <c r="A2040" s="580">
        <v>2032</v>
      </c>
      <c r="B2040" s="769">
        <v>110103120233</v>
      </c>
      <c r="C2040" s="206" t="s">
        <v>35577</v>
      </c>
      <c r="D2040" s="253" t="s">
        <v>35578</v>
      </c>
      <c r="E2040" s="253" t="s">
        <v>35579</v>
      </c>
      <c r="F2040" s="253"/>
      <c r="G2040" s="759">
        <v>226183.32</v>
      </c>
      <c r="H2040" s="759">
        <v>226183.32</v>
      </c>
      <c r="I2040" s="681"/>
      <c r="J2040" s="681"/>
      <c r="K2040" s="253" t="s">
        <v>35278</v>
      </c>
      <c r="L2040" s="253" t="s">
        <v>35279</v>
      </c>
    </row>
    <row r="2041" spans="1:12" ht="33.75" x14ac:dyDescent="0.25">
      <c r="A2041" s="580">
        <v>2033</v>
      </c>
      <c r="B2041" s="769">
        <v>110103120234</v>
      </c>
      <c r="C2041" s="206" t="s">
        <v>35527</v>
      </c>
      <c r="D2041" s="253" t="s">
        <v>35528</v>
      </c>
      <c r="E2041" s="253" t="s">
        <v>35529</v>
      </c>
      <c r="F2041" s="253"/>
      <c r="G2041" s="759">
        <v>3880715.18</v>
      </c>
      <c r="H2041" s="759">
        <v>3880715.18</v>
      </c>
      <c r="I2041" s="681"/>
      <c r="J2041" s="681"/>
      <c r="K2041" s="253" t="s">
        <v>35278</v>
      </c>
      <c r="L2041" s="253" t="s">
        <v>35279</v>
      </c>
    </row>
    <row r="2042" spans="1:12" ht="33.75" x14ac:dyDescent="0.25">
      <c r="A2042" s="580">
        <v>2034</v>
      </c>
      <c r="B2042" s="769">
        <v>110103120230</v>
      </c>
      <c r="C2042" s="206" t="s">
        <v>35580</v>
      </c>
      <c r="D2042" s="253" t="s">
        <v>35581</v>
      </c>
      <c r="E2042" s="253" t="s">
        <v>35582</v>
      </c>
      <c r="F2042" s="253"/>
      <c r="G2042" s="759">
        <v>396970.03</v>
      </c>
      <c r="H2042" s="759">
        <v>385824.68</v>
      </c>
      <c r="I2042" s="681"/>
      <c r="J2042" s="681"/>
      <c r="K2042" s="253" t="s">
        <v>35278</v>
      </c>
      <c r="L2042" s="253" t="s">
        <v>35279</v>
      </c>
    </row>
    <row r="2043" spans="1:12" ht="33.75" x14ac:dyDescent="0.25">
      <c r="A2043" s="580">
        <v>2035</v>
      </c>
      <c r="B2043" s="769">
        <v>110103120225</v>
      </c>
      <c r="C2043" s="206" t="s">
        <v>35583</v>
      </c>
      <c r="D2043" s="253" t="s">
        <v>35584</v>
      </c>
      <c r="E2043" s="253" t="s">
        <v>35585</v>
      </c>
      <c r="F2043" s="253"/>
      <c r="G2043" s="759">
        <v>545850.81999999995</v>
      </c>
      <c r="H2043" s="759">
        <v>491656.09</v>
      </c>
      <c r="I2043" s="681"/>
      <c r="J2043" s="681"/>
      <c r="K2043" s="253" t="s">
        <v>35278</v>
      </c>
      <c r="L2043" s="253" t="s">
        <v>35279</v>
      </c>
    </row>
    <row r="2044" spans="1:12" ht="33.75" x14ac:dyDescent="0.25">
      <c r="A2044" s="580">
        <v>2036</v>
      </c>
      <c r="B2044" s="769">
        <v>110103120226</v>
      </c>
      <c r="C2044" s="206" t="s">
        <v>35586</v>
      </c>
      <c r="D2044" s="253" t="s">
        <v>35587</v>
      </c>
      <c r="E2044" s="253" t="s">
        <v>35588</v>
      </c>
      <c r="F2044" s="253"/>
      <c r="G2044" s="759">
        <v>267506.78000000003</v>
      </c>
      <c r="H2044" s="759">
        <v>251488.5</v>
      </c>
      <c r="I2044" s="681"/>
      <c r="J2044" s="681"/>
      <c r="K2044" s="253" t="s">
        <v>35278</v>
      </c>
      <c r="L2044" s="253" t="s">
        <v>35279</v>
      </c>
    </row>
    <row r="2045" spans="1:12" ht="56.25" x14ac:dyDescent="0.25">
      <c r="A2045" s="580">
        <v>2037</v>
      </c>
      <c r="B2045" s="769">
        <v>110103120011</v>
      </c>
      <c r="C2045" s="206" t="s">
        <v>35589</v>
      </c>
      <c r="D2045" s="253" t="s">
        <v>35590</v>
      </c>
      <c r="E2045" s="253" t="s">
        <v>35591</v>
      </c>
      <c r="F2045" s="253"/>
      <c r="G2045" s="759">
        <v>837537.75</v>
      </c>
      <c r="H2045" s="759">
        <v>837537.75</v>
      </c>
      <c r="I2045" s="681"/>
      <c r="J2045" s="681"/>
      <c r="K2045" s="253" t="s">
        <v>35278</v>
      </c>
      <c r="L2045" s="253" t="s">
        <v>35279</v>
      </c>
    </row>
    <row r="2046" spans="1:12" ht="33.75" x14ac:dyDescent="0.25">
      <c r="A2046" s="580">
        <v>2038</v>
      </c>
      <c r="B2046" s="769">
        <v>110103120019</v>
      </c>
      <c r="C2046" s="206" t="s">
        <v>35592</v>
      </c>
      <c r="D2046" s="253" t="s">
        <v>35528</v>
      </c>
      <c r="E2046" s="253" t="s">
        <v>35593</v>
      </c>
      <c r="F2046" s="681"/>
      <c r="G2046" s="248">
        <v>6876233.1200000001</v>
      </c>
      <c r="H2046" s="248">
        <v>6876233.1200000001</v>
      </c>
      <c r="I2046" s="681"/>
      <c r="J2046" s="681"/>
      <c r="K2046" s="253" t="s">
        <v>35278</v>
      </c>
      <c r="L2046" s="253" t="s">
        <v>35279</v>
      </c>
    </row>
    <row r="2047" spans="1:12" ht="45" x14ac:dyDescent="0.25">
      <c r="A2047" s="580">
        <v>2039</v>
      </c>
      <c r="B2047" s="769">
        <v>110103120013</v>
      </c>
      <c r="C2047" s="206" t="s">
        <v>35594</v>
      </c>
      <c r="D2047" s="253" t="s">
        <v>35285</v>
      </c>
      <c r="E2047" s="253" t="s">
        <v>35595</v>
      </c>
      <c r="F2047" s="681"/>
      <c r="G2047" s="248">
        <v>1512336</v>
      </c>
      <c r="H2047" s="248">
        <v>1512336</v>
      </c>
      <c r="I2047" s="681"/>
      <c r="J2047" s="681"/>
      <c r="K2047" s="253" t="s">
        <v>35278</v>
      </c>
      <c r="L2047" s="253" t="s">
        <v>35279</v>
      </c>
    </row>
    <row r="2048" spans="1:12" ht="56.25" x14ac:dyDescent="0.25">
      <c r="A2048" s="580">
        <v>2040</v>
      </c>
      <c r="B2048" s="769">
        <v>110103120012</v>
      </c>
      <c r="C2048" s="206" t="s">
        <v>35596</v>
      </c>
      <c r="D2048" s="253" t="s">
        <v>35597</v>
      </c>
      <c r="E2048" s="253" t="s">
        <v>35598</v>
      </c>
      <c r="F2048" s="681" t="s">
        <v>35599</v>
      </c>
      <c r="G2048" s="248">
        <v>165387.25</v>
      </c>
      <c r="H2048" s="248">
        <v>165387.25</v>
      </c>
      <c r="I2048" s="681"/>
      <c r="J2048" s="681"/>
      <c r="K2048" s="253" t="s">
        <v>35278</v>
      </c>
      <c r="L2048" s="253" t="s">
        <v>35279</v>
      </c>
    </row>
    <row r="2049" spans="1:12" ht="56.25" x14ac:dyDescent="0.25">
      <c r="A2049" s="580">
        <v>2041</v>
      </c>
      <c r="B2049" s="769">
        <v>110103120015</v>
      </c>
      <c r="C2049" s="206" t="s">
        <v>35600</v>
      </c>
      <c r="D2049" s="253" t="s">
        <v>35285</v>
      </c>
      <c r="E2049" s="253" t="s">
        <v>35601</v>
      </c>
      <c r="F2049" s="681" t="s">
        <v>35602</v>
      </c>
      <c r="G2049" s="248">
        <v>353575.25</v>
      </c>
      <c r="H2049" s="248">
        <v>353575.25</v>
      </c>
      <c r="I2049" s="681"/>
      <c r="J2049" s="681"/>
      <c r="K2049" s="253" t="s">
        <v>35278</v>
      </c>
      <c r="L2049" s="253" t="s">
        <v>35279</v>
      </c>
    </row>
    <row r="2050" spans="1:12" ht="45" x14ac:dyDescent="0.25">
      <c r="A2050" s="580">
        <v>2042</v>
      </c>
      <c r="B2050" s="769">
        <v>110103120016</v>
      </c>
      <c r="C2050" s="206" t="s">
        <v>35603</v>
      </c>
      <c r="D2050" s="253" t="s">
        <v>35285</v>
      </c>
      <c r="E2050" s="253" t="s">
        <v>35604</v>
      </c>
      <c r="F2050" s="681" t="s">
        <v>35605</v>
      </c>
      <c r="G2050" s="248">
        <v>962267.25</v>
      </c>
      <c r="H2050" s="248">
        <v>962267.25</v>
      </c>
      <c r="I2050" s="681"/>
      <c r="J2050" s="681"/>
      <c r="K2050" s="253" t="s">
        <v>35278</v>
      </c>
      <c r="L2050" s="253" t="s">
        <v>35279</v>
      </c>
    </row>
    <row r="2051" spans="1:12" ht="33.75" x14ac:dyDescent="0.25">
      <c r="A2051" s="580">
        <v>2043</v>
      </c>
      <c r="B2051" s="769">
        <v>110103120010</v>
      </c>
      <c r="C2051" s="206" t="s">
        <v>35606</v>
      </c>
      <c r="D2051" s="253" t="s">
        <v>35285</v>
      </c>
      <c r="E2051" s="253" t="s">
        <v>35595</v>
      </c>
      <c r="F2051" s="681"/>
      <c r="G2051" s="248">
        <v>3605110.25</v>
      </c>
      <c r="H2051" s="248">
        <v>3605110.25</v>
      </c>
      <c r="I2051" s="681"/>
      <c r="J2051" s="681"/>
      <c r="K2051" s="253" t="s">
        <v>35278</v>
      </c>
      <c r="L2051" s="253" t="s">
        <v>35279</v>
      </c>
    </row>
    <row r="2052" spans="1:12" ht="45" x14ac:dyDescent="0.25">
      <c r="A2052" s="580">
        <v>2044</v>
      </c>
      <c r="B2052" s="769">
        <v>110103120014</v>
      </c>
      <c r="C2052" s="206" t="s">
        <v>35607</v>
      </c>
      <c r="D2052" s="253" t="s">
        <v>35608</v>
      </c>
      <c r="E2052" s="681"/>
      <c r="F2052" s="253" t="s">
        <v>35609</v>
      </c>
      <c r="G2052" s="248">
        <v>393293.25</v>
      </c>
      <c r="H2052" s="248">
        <v>393293.25</v>
      </c>
      <c r="I2052" s="681"/>
      <c r="J2052" s="681"/>
      <c r="K2052" s="253" t="s">
        <v>35278</v>
      </c>
      <c r="L2052" s="253" t="s">
        <v>35279</v>
      </c>
    </row>
    <row r="2053" spans="1:12" ht="45" x14ac:dyDescent="0.25">
      <c r="A2053" s="580">
        <v>2045</v>
      </c>
      <c r="B2053" s="769">
        <v>110103120017</v>
      </c>
      <c r="C2053" s="206" t="s">
        <v>35610</v>
      </c>
      <c r="D2053" s="253" t="s">
        <v>35611</v>
      </c>
      <c r="E2053" s="253" t="s">
        <v>35612</v>
      </c>
      <c r="F2053" s="681" t="s">
        <v>35613</v>
      </c>
      <c r="G2053" s="248">
        <v>807311.75</v>
      </c>
      <c r="H2053" s="248">
        <v>807311.75</v>
      </c>
      <c r="I2053" s="681"/>
      <c r="J2053" s="681"/>
      <c r="K2053" s="253" t="s">
        <v>35278</v>
      </c>
      <c r="L2053" s="253" t="s">
        <v>35279</v>
      </c>
    </row>
    <row r="2054" spans="1:12" ht="45" x14ac:dyDescent="0.25">
      <c r="A2054" s="580">
        <v>2046</v>
      </c>
      <c r="B2054" s="769">
        <v>110103120008</v>
      </c>
      <c r="C2054" s="206" t="s">
        <v>35614</v>
      </c>
      <c r="D2054" s="253" t="s">
        <v>35615</v>
      </c>
      <c r="E2054" s="681"/>
      <c r="F2054" s="681"/>
      <c r="G2054" s="248">
        <v>88530.75</v>
      </c>
      <c r="H2054" s="248">
        <v>88530.75</v>
      </c>
      <c r="I2054" s="681"/>
      <c r="J2054" s="681"/>
      <c r="K2054" s="253" t="s">
        <v>35278</v>
      </c>
      <c r="L2054" s="253" t="s">
        <v>35279</v>
      </c>
    </row>
    <row r="2055" spans="1:12" ht="45" x14ac:dyDescent="0.25">
      <c r="A2055" s="580">
        <v>2047</v>
      </c>
      <c r="B2055" s="769">
        <v>110103120009</v>
      </c>
      <c r="C2055" s="206" t="s">
        <v>35616</v>
      </c>
      <c r="D2055" s="253" t="s">
        <v>35617</v>
      </c>
      <c r="E2055" s="253" t="s">
        <v>35618</v>
      </c>
      <c r="F2055" s="681"/>
      <c r="G2055" s="248">
        <v>85529.5</v>
      </c>
      <c r="H2055" s="248">
        <v>85529.5</v>
      </c>
      <c r="I2055" s="681"/>
      <c r="J2055" s="681"/>
      <c r="K2055" s="253" t="s">
        <v>35278</v>
      </c>
      <c r="L2055" s="253" t="s">
        <v>35279</v>
      </c>
    </row>
    <row r="2056" spans="1:12" ht="45" x14ac:dyDescent="0.25">
      <c r="A2056" s="580">
        <v>2048</v>
      </c>
      <c r="B2056" s="769">
        <v>110103120018</v>
      </c>
      <c r="C2056" s="206" t="s">
        <v>35619</v>
      </c>
      <c r="D2056" s="253" t="s">
        <v>35620</v>
      </c>
      <c r="E2056" s="681"/>
      <c r="F2056" s="681"/>
      <c r="G2056" s="248">
        <v>852671.75</v>
      </c>
      <c r="H2056" s="248">
        <v>825936.14</v>
      </c>
      <c r="I2056" s="681"/>
      <c r="J2056" s="681"/>
      <c r="K2056" s="253" t="s">
        <v>35278</v>
      </c>
      <c r="L2056" s="253" t="s">
        <v>35279</v>
      </c>
    </row>
    <row r="2057" spans="1:12" ht="78.75" x14ac:dyDescent="0.25">
      <c r="A2057" s="580">
        <v>2049</v>
      </c>
      <c r="B2057" s="769">
        <v>110109190002</v>
      </c>
      <c r="C2057" s="206" t="s">
        <v>35621</v>
      </c>
      <c r="D2057" s="253" t="s">
        <v>35285</v>
      </c>
      <c r="E2057" s="253" t="s">
        <v>35622</v>
      </c>
      <c r="F2057" s="253" t="s">
        <v>35623</v>
      </c>
      <c r="G2057" s="248">
        <v>1767389.31</v>
      </c>
      <c r="H2057" s="248">
        <v>1005366.76</v>
      </c>
      <c r="I2057" s="681"/>
      <c r="J2057" s="681"/>
      <c r="K2057" s="253" t="s">
        <v>35278</v>
      </c>
      <c r="L2057" s="253" t="s">
        <v>35624</v>
      </c>
    </row>
    <row r="2058" spans="1:12" ht="56.25" x14ac:dyDescent="0.25">
      <c r="A2058" s="580">
        <v>2050</v>
      </c>
      <c r="B2058" s="769">
        <v>110103120706</v>
      </c>
      <c r="C2058" s="206" t="s">
        <v>35625</v>
      </c>
      <c r="D2058" s="253" t="s">
        <v>35285</v>
      </c>
      <c r="E2058" s="681"/>
      <c r="F2058" s="253" t="s">
        <v>35626</v>
      </c>
      <c r="G2058" s="248">
        <v>15257.68</v>
      </c>
      <c r="H2058" s="248">
        <v>15257.68</v>
      </c>
      <c r="I2058" s="681"/>
      <c r="J2058" s="681"/>
      <c r="K2058" s="253" t="s">
        <v>35278</v>
      </c>
      <c r="L2058" s="253" t="s">
        <v>35279</v>
      </c>
    </row>
    <row r="2059" spans="1:12" ht="56.25" x14ac:dyDescent="0.25">
      <c r="A2059" s="580">
        <v>2051</v>
      </c>
      <c r="B2059" s="769">
        <v>110103120677</v>
      </c>
      <c r="C2059" s="206" t="s">
        <v>35627</v>
      </c>
      <c r="D2059" s="253" t="s">
        <v>35285</v>
      </c>
      <c r="E2059" s="681"/>
      <c r="F2059" s="253" t="s">
        <v>35628</v>
      </c>
      <c r="G2059" s="248">
        <v>85960.45</v>
      </c>
      <c r="H2059" s="248">
        <v>85960.45</v>
      </c>
      <c r="I2059" s="681"/>
      <c r="J2059" s="681"/>
      <c r="K2059" s="253" t="s">
        <v>35278</v>
      </c>
      <c r="L2059" s="253" t="s">
        <v>35279</v>
      </c>
    </row>
    <row r="2060" spans="1:12" ht="56.25" x14ac:dyDescent="0.25">
      <c r="A2060" s="580">
        <v>2052</v>
      </c>
      <c r="B2060" s="769">
        <v>110103120705</v>
      </c>
      <c r="C2060" s="206" t="s">
        <v>35629</v>
      </c>
      <c r="D2060" s="253" t="s">
        <v>35285</v>
      </c>
      <c r="E2060" s="681"/>
      <c r="F2060" s="253" t="s">
        <v>35630</v>
      </c>
      <c r="G2060" s="248">
        <v>19580.93</v>
      </c>
      <c r="H2060" s="248">
        <v>19580.93</v>
      </c>
      <c r="I2060" s="681"/>
      <c r="J2060" s="681"/>
      <c r="K2060" s="253" t="s">
        <v>35278</v>
      </c>
      <c r="L2060" s="253" t="s">
        <v>35279</v>
      </c>
    </row>
    <row r="2061" spans="1:12" ht="67.5" x14ac:dyDescent="0.25">
      <c r="A2061" s="580">
        <v>2053</v>
      </c>
      <c r="B2061" s="769">
        <v>110103120702</v>
      </c>
      <c r="C2061" s="206" t="s">
        <v>35631</v>
      </c>
      <c r="D2061" s="253" t="s">
        <v>35285</v>
      </c>
      <c r="E2061" s="681"/>
      <c r="F2061" s="253" t="s">
        <v>35632</v>
      </c>
      <c r="G2061" s="771" t="s">
        <v>33281</v>
      </c>
      <c r="H2061" s="771">
        <v>893.62</v>
      </c>
      <c r="I2061" s="681"/>
      <c r="J2061" s="681"/>
      <c r="K2061" s="253" t="s">
        <v>35278</v>
      </c>
      <c r="L2061" s="253" t="s">
        <v>35279</v>
      </c>
    </row>
    <row r="2062" spans="1:12" ht="67.5" x14ac:dyDescent="0.25">
      <c r="A2062" s="580">
        <v>2054</v>
      </c>
      <c r="B2062" s="769">
        <v>110103120703</v>
      </c>
      <c r="C2062" s="206" t="s">
        <v>35633</v>
      </c>
      <c r="D2062" s="253" t="s">
        <v>35285</v>
      </c>
      <c r="E2062" s="681"/>
      <c r="F2062" s="253" t="s">
        <v>35634</v>
      </c>
      <c r="G2062" s="248">
        <v>13888.28</v>
      </c>
      <c r="H2062" s="248">
        <v>13888.28</v>
      </c>
      <c r="I2062" s="681"/>
      <c r="J2062" s="681"/>
      <c r="K2062" s="253" t="s">
        <v>35278</v>
      </c>
      <c r="L2062" s="253" t="s">
        <v>35279</v>
      </c>
    </row>
    <row r="2063" spans="1:12" ht="67.5" x14ac:dyDescent="0.25">
      <c r="A2063" s="580">
        <v>2055</v>
      </c>
      <c r="B2063" s="769">
        <v>110103120704</v>
      </c>
      <c r="C2063" s="206" t="s">
        <v>35635</v>
      </c>
      <c r="D2063" s="253" t="s">
        <v>35285</v>
      </c>
      <c r="E2063" s="681"/>
      <c r="F2063" s="253" t="s">
        <v>35636</v>
      </c>
      <c r="G2063" s="248">
        <v>45773.05</v>
      </c>
      <c r="H2063" s="248">
        <v>45773.05</v>
      </c>
      <c r="I2063" s="681"/>
      <c r="J2063" s="681"/>
      <c r="K2063" s="253" t="s">
        <v>35278</v>
      </c>
      <c r="L2063" s="253" t="s">
        <v>35279</v>
      </c>
    </row>
    <row r="2064" spans="1:12" ht="67.5" x14ac:dyDescent="0.25">
      <c r="A2064" s="580">
        <v>2056</v>
      </c>
      <c r="B2064" s="769">
        <v>110103120707</v>
      </c>
      <c r="C2064" s="206" t="s">
        <v>35637</v>
      </c>
      <c r="D2064" s="253" t="s">
        <v>35285</v>
      </c>
      <c r="E2064" s="681"/>
      <c r="F2064" s="253" t="s">
        <v>35638</v>
      </c>
      <c r="G2064" s="248">
        <v>483528.64</v>
      </c>
      <c r="H2064" s="248">
        <v>483528.64</v>
      </c>
      <c r="I2064" s="681"/>
      <c r="J2064" s="681"/>
      <c r="K2064" s="253" t="s">
        <v>35278</v>
      </c>
      <c r="L2064" s="253" t="s">
        <v>35279</v>
      </c>
    </row>
    <row r="2065" spans="1:12" ht="78.75" x14ac:dyDescent="0.25">
      <c r="A2065" s="580">
        <v>2057</v>
      </c>
      <c r="B2065" s="769">
        <v>110103120708</v>
      </c>
      <c r="C2065" s="206" t="s">
        <v>35639</v>
      </c>
      <c r="D2065" s="253" t="s">
        <v>35285</v>
      </c>
      <c r="E2065" s="681"/>
      <c r="F2065" s="253" t="s">
        <v>35640</v>
      </c>
      <c r="G2065" s="248">
        <v>281269.21000000002</v>
      </c>
      <c r="H2065" s="248">
        <v>281269.21000000002</v>
      </c>
      <c r="I2065" s="681"/>
      <c r="J2065" s="681"/>
      <c r="K2065" s="253" t="s">
        <v>35278</v>
      </c>
      <c r="L2065" s="253" t="s">
        <v>35279</v>
      </c>
    </row>
    <row r="2066" spans="1:12" ht="45" x14ac:dyDescent="0.25">
      <c r="A2066" s="580">
        <v>2058</v>
      </c>
      <c r="B2066" s="769">
        <v>110103120671</v>
      </c>
      <c r="C2066" s="206" t="s">
        <v>35641</v>
      </c>
      <c r="D2066" s="253" t="s">
        <v>35285</v>
      </c>
      <c r="E2066" s="681"/>
      <c r="F2066" s="253" t="s">
        <v>35642</v>
      </c>
      <c r="G2066" s="248">
        <v>4590.99</v>
      </c>
      <c r="H2066" s="248">
        <v>4590.99</v>
      </c>
      <c r="I2066" s="681"/>
      <c r="J2066" s="681"/>
      <c r="K2066" s="253" t="s">
        <v>35278</v>
      </c>
      <c r="L2066" s="253" t="s">
        <v>35279</v>
      </c>
    </row>
    <row r="2067" spans="1:12" ht="45" x14ac:dyDescent="0.25">
      <c r="A2067" s="580">
        <v>2059</v>
      </c>
      <c r="B2067" s="769">
        <v>110103120700</v>
      </c>
      <c r="C2067" s="206" t="s">
        <v>35643</v>
      </c>
      <c r="D2067" s="253" t="s">
        <v>35644</v>
      </c>
      <c r="E2067" s="681"/>
      <c r="F2067" s="253" t="s">
        <v>35645</v>
      </c>
      <c r="G2067" s="248">
        <v>26946.35</v>
      </c>
      <c r="H2067" s="248">
        <v>26946.35</v>
      </c>
      <c r="I2067" s="681"/>
      <c r="J2067" s="681"/>
      <c r="K2067" s="253" t="s">
        <v>35278</v>
      </c>
      <c r="L2067" s="253" t="s">
        <v>35279</v>
      </c>
    </row>
    <row r="2068" spans="1:12" ht="45" x14ac:dyDescent="0.25">
      <c r="A2068" s="580">
        <v>2060</v>
      </c>
      <c r="B2068" s="769">
        <v>110103120699</v>
      </c>
      <c r="C2068" s="206" t="s">
        <v>35646</v>
      </c>
      <c r="D2068" s="253" t="s">
        <v>35285</v>
      </c>
      <c r="E2068" s="681"/>
      <c r="F2068" s="253" t="s">
        <v>35647</v>
      </c>
      <c r="G2068" s="248">
        <v>33109.53</v>
      </c>
      <c r="H2068" s="248">
        <v>33109.53</v>
      </c>
      <c r="I2068" s="681"/>
      <c r="J2068" s="681"/>
      <c r="K2068" s="253" t="s">
        <v>35278</v>
      </c>
      <c r="L2068" s="253" t="s">
        <v>35279</v>
      </c>
    </row>
    <row r="2069" spans="1:12" ht="33.75" x14ac:dyDescent="0.25">
      <c r="A2069" s="580">
        <v>2061</v>
      </c>
      <c r="B2069" s="769">
        <v>110103120696</v>
      </c>
      <c r="C2069" s="206" t="s">
        <v>35648</v>
      </c>
      <c r="D2069" s="253" t="s">
        <v>35285</v>
      </c>
      <c r="E2069" s="681"/>
      <c r="F2069" s="253" t="s">
        <v>35649</v>
      </c>
      <c r="G2069" s="248">
        <v>50431.18</v>
      </c>
      <c r="H2069" s="248">
        <v>50431.18</v>
      </c>
      <c r="I2069" s="681"/>
      <c r="J2069" s="681"/>
      <c r="K2069" s="253" t="s">
        <v>35278</v>
      </c>
      <c r="L2069" s="253" t="s">
        <v>35279</v>
      </c>
    </row>
    <row r="2070" spans="1:12" ht="90" x14ac:dyDescent="0.25">
      <c r="A2070" s="580">
        <v>2062</v>
      </c>
      <c r="B2070" s="769">
        <v>110103120695</v>
      </c>
      <c r="C2070" s="206" t="s">
        <v>35650</v>
      </c>
      <c r="D2070" s="253" t="s">
        <v>35285</v>
      </c>
      <c r="E2070" s="681"/>
      <c r="F2070" s="253" t="s">
        <v>35651</v>
      </c>
      <c r="G2070" s="248">
        <v>27016.7</v>
      </c>
      <c r="H2070" s="248">
        <v>27016.7</v>
      </c>
      <c r="I2070" s="681"/>
      <c r="J2070" s="681"/>
      <c r="K2070" s="253" t="s">
        <v>35278</v>
      </c>
      <c r="L2070" s="253" t="s">
        <v>35279</v>
      </c>
    </row>
    <row r="2071" spans="1:12" ht="33.75" x14ac:dyDescent="0.25">
      <c r="A2071" s="580">
        <v>2063</v>
      </c>
      <c r="B2071" s="769">
        <v>110103120697</v>
      </c>
      <c r="C2071" s="206" t="s">
        <v>35652</v>
      </c>
      <c r="D2071" s="253" t="s">
        <v>35285</v>
      </c>
      <c r="E2071" s="681"/>
      <c r="F2071" s="253" t="s">
        <v>35653</v>
      </c>
      <c r="G2071" s="248">
        <v>185134.79</v>
      </c>
      <c r="H2071" s="248">
        <v>185134.79</v>
      </c>
      <c r="I2071" s="681"/>
      <c r="J2071" s="681"/>
      <c r="K2071" s="253" t="s">
        <v>35278</v>
      </c>
      <c r="L2071" s="253" t="s">
        <v>35279</v>
      </c>
    </row>
    <row r="2072" spans="1:12" ht="56.25" x14ac:dyDescent="0.25">
      <c r="A2072" s="580">
        <v>2064</v>
      </c>
      <c r="B2072" s="769">
        <v>110103120698</v>
      </c>
      <c r="C2072" s="206" t="s">
        <v>35654</v>
      </c>
      <c r="D2072" s="253" t="s">
        <v>35285</v>
      </c>
      <c r="E2072" s="681"/>
      <c r="F2072" s="253" t="s">
        <v>35655</v>
      </c>
      <c r="G2072" s="248">
        <v>21247.51</v>
      </c>
      <c r="H2072" s="248">
        <v>21247.51</v>
      </c>
      <c r="I2072" s="681"/>
      <c r="J2072" s="681"/>
      <c r="K2072" s="253" t="s">
        <v>35278</v>
      </c>
      <c r="L2072" s="253" t="s">
        <v>35279</v>
      </c>
    </row>
    <row r="2073" spans="1:12" ht="33.75" x14ac:dyDescent="0.25">
      <c r="A2073" s="580">
        <v>2065</v>
      </c>
      <c r="B2073" s="769">
        <v>110103120701</v>
      </c>
      <c r="C2073" s="206" t="s">
        <v>35656</v>
      </c>
      <c r="D2073" s="253" t="s">
        <v>35285</v>
      </c>
      <c r="E2073" s="681"/>
      <c r="F2073" s="253" t="s">
        <v>35657</v>
      </c>
      <c r="G2073" s="248">
        <v>14859.19</v>
      </c>
      <c r="H2073" s="248">
        <v>14859.19</v>
      </c>
      <c r="I2073" s="681"/>
      <c r="J2073" s="681"/>
      <c r="K2073" s="253" t="s">
        <v>35278</v>
      </c>
      <c r="L2073" s="253" t="s">
        <v>35279</v>
      </c>
    </row>
    <row r="2074" spans="1:12" ht="33.75" x14ac:dyDescent="0.25">
      <c r="A2074" s="580">
        <v>2066</v>
      </c>
      <c r="B2074" s="769">
        <v>110103120674</v>
      </c>
      <c r="C2074" s="206" t="s">
        <v>35658</v>
      </c>
      <c r="D2074" s="253" t="s">
        <v>35285</v>
      </c>
      <c r="E2074" s="681"/>
      <c r="F2074" s="253" t="s">
        <v>35659</v>
      </c>
      <c r="G2074" s="248">
        <v>7213.77</v>
      </c>
      <c r="H2074" s="248">
        <v>7213.77</v>
      </c>
      <c r="I2074" s="681"/>
      <c r="J2074" s="681"/>
      <c r="K2074" s="253" t="s">
        <v>35278</v>
      </c>
      <c r="L2074" s="253" t="s">
        <v>35279</v>
      </c>
    </row>
    <row r="2075" spans="1:12" ht="45" x14ac:dyDescent="0.25">
      <c r="A2075" s="580">
        <v>2067</v>
      </c>
      <c r="B2075" s="769">
        <v>110103120673</v>
      </c>
      <c r="C2075" s="206" t="s">
        <v>35660</v>
      </c>
      <c r="D2075" s="253" t="s">
        <v>35285</v>
      </c>
      <c r="E2075" s="681"/>
      <c r="F2075" s="253" t="s">
        <v>35661</v>
      </c>
      <c r="G2075" s="248">
        <v>4492.41</v>
      </c>
      <c r="H2075" s="248">
        <v>4492.41</v>
      </c>
      <c r="I2075" s="681"/>
      <c r="J2075" s="681"/>
      <c r="K2075" s="253" t="s">
        <v>35278</v>
      </c>
      <c r="L2075" s="253" t="s">
        <v>35279</v>
      </c>
    </row>
    <row r="2076" spans="1:12" ht="45" x14ac:dyDescent="0.25">
      <c r="A2076" s="580">
        <v>2068</v>
      </c>
      <c r="B2076" s="769">
        <v>110103120672</v>
      </c>
      <c r="C2076" s="206" t="s">
        <v>35662</v>
      </c>
      <c r="D2076" s="253" t="s">
        <v>35285</v>
      </c>
      <c r="E2076" s="681"/>
      <c r="F2076" s="253" t="s">
        <v>35663</v>
      </c>
      <c r="G2076" s="248">
        <v>3360.23</v>
      </c>
      <c r="H2076" s="248">
        <v>3360.23</v>
      </c>
      <c r="I2076" s="681"/>
      <c r="J2076" s="681"/>
      <c r="K2076" s="253" t="s">
        <v>35278</v>
      </c>
      <c r="L2076" s="253" t="s">
        <v>35279</v>
      </c>
    </row>
    <row r="2077" spans="1:12" ht="56.25" x14ac:dyDescent="0.25">
      <c r="A2077" s="580">
        <v>2069</v>
      </c>
      <c r="B2077" s="769">
        <v>110103120678</v>
      </c>
      <c r="C2077" s="206" t="s">
        <v>35664</v>
      </c>
      <c r="D2077" s="253" t="s">
        <v>35285</v>
      </c>
      <c r="E2077" s="681"/>
      <c r="F2077" s="253" t="s">
        <v>35665</v>
      </c>
      <c r="G2077" s="248">
        <v>75766.28</v>
      </c>
      <c r="H2077" s="248">
        <v>75766.28</v>
      </c>
      <c r="I2077" s="681"/>
      <c r="J2077" s="681"/>
      <c r="K2077" s="253" t="s">
        <v>35278</v>
      </c>
      <c r="L2077" s="253" t="s">
        <v>35279</v>
      </c>
    </row>
    <row r="2078" spans="1:12" ht="56.25" x14ac:dyDescent="0.25">
      <c r="A2078" s="580">
        <v>2070</v>
      </c>
      <c r="B2078" s="769">
        <v>110103120675</v>
      </c>
      <c r="C2078" s="206" t="s">
        <v>35666</v>
      </c>
      <c r="D2078" s="253" t="s">
        <v>35285</v>
      </c>
      <c r="E2078" s="681"/>
      <c r="F2078" s="253" t="s">
        <v>35667</v>
      </c>
      <c r="G2078" s="248">
        <v>47174.04</v>
      </c>
      <c r="H2078" s="248">
        <v>47174.04</v>
      </c>
      <c r="I2078" s="681"/>
      <c r="J2078" s="681"/>
      <c r="K2078" s="253" t="s">
        <v>35278</v>
      </c>
      <c r="L2078" s="253" t="s">
        <v>35279</v>
      </c>
    </row>
    <row r="2079" spans="1:12" ht="33.75" x14ac:dyDescent="0.25">
      <c r="A2079" s="580">
        <v>2071</v>
      </c>
      <c r="B2079" s="769">
        <v>110103120711</v>
      </c>
      <c r="C2079" s="206" t="s">
        <v>35668</v>
      </c>
      <c r="D2079" s="253" t="s">
        <v>35285</v>
      </c>
      <c r="E2079" s="681"/>
      <c r="F2079" s="253" t="s">
        <v>35669</v>
      </c>
      <c r="G2079" s="248">
        <v>92536.95</v>
      </c>
      <c r="H2079" s="248">
        <v>92536.95</v>
      </c>
      <c r="I2079" s="681"/>
      <c r="J2079" s="681"/>
      <c r="K2079" s="253" t="s">
        <v>35278</v>
      </c>
      <c r="L2079" s="253" t="s">
        <v>35279</v>
      </c>
    </row>
    <row r="2080" spans="1:12" ht="56.25" x14ac:dyDescent="0.25">
      <c r="A2080" s="580">
        <v>2072</v>
      </c>
      <c r="B2080" s="769">
        <v>110103120710</v>
      </c>
      <c r="C2080" s="206" t="s">
        <v>35670</v>
      </c>
      <c r="D2080" s="253" t="s">
        <v>35285</v>
      </c>
      <c r="E2080" s="681"/>
      <c r="F2080" s="253" t="s">
        <v>35671</v>
      </c>
      <c r="G2080" s="248">
        <v>138105</v>
      </c>
      <c r="H2080" s="248">
        <v>138105</v>
      </c>
      <c r="I2080" s="681"/>
      <c r="J2080" s="681"/>
      <c r="K2080" s="253" t="s">
        <v>35278</v>
      </c>
      <c r="L2080" s="253" t="s">
        <v>35279</v>
      </c>
    </row>
    <row r="2081" spans="1:12" ht="33.75" x14ac:dyDescent="0.25">
      <c r="A2081" s="580">
        <v>2073</v>
      </c>
      <c r="B2081" s="769">
        <v>110109180070</v>
      </c>
      <c r="C2081" s="206" t="s">
        <v>35672</v>
      </c>
      <c r="D2081" s="253" t="s">
        <v>35673</v>
      </c>
      <c r="E2081" s="681"/>
      <c r="F2081" s="253"/>
      <c r="G2081" s="248">
        <v>27222.53</v>
      </c>
      <c r="H2081" s="248">
        <v>27222.53</v>
      </c>
      <c r="I2081" s="681"/>
      <c r="J2081" s="681"/>
      <c r="K2081" s="253" t="s">
        <v>35278</v>
      </c>
      <c r="L2081" s="253" t="s">
        <v>35279</v>
      </c>
    </row>
    <row r="2082" spans="1:12" ht="33.75" x14ac:dyDescent="0.25">
      <c r="A2082" s="580">
        <v>2074</v>
      </c>
      <c r="B2082" s="769">
        <v>110103180071</v>
      </c>
      <c r="C2082" s="206" t="s">
        <v>35674</v>
      </c>
      <c r="D2082" s="253" t="s">
        <v>35285</v>
      </c>
      <c r="E2082" s="681"/>
      <c r="F2082" s="253"/>
      <c r="G2082" s="248">
        <v>44491.199999999997</v>
      </c>
      <c r="H2082" s="248">
        <v>44491.199999999997</v>
      </c>
      <c r="I2082" s="681"/>
      <c r="J2082" s="681"/>
      <c r="K2082" s="253" t="s">
        <v>35278</v>
      </c>
      <c r="L2082" s="253" t="s">
        <v>35279</v>
      </c>
    </row>
    <row r="2083" spans="1:12" ht="33.75" x14ac:dyDescent="0.25">
      <c r="A2083" s="580">
        <v>2075</v>
      </c>
      <c r="B2083" s="769">
        <v>110109180072</v>
      </c>
      <c r="C2083" s="206" t="s">
        <v>35675</v>
      </c>
      <c r="D2083" s="253" t="s">
        <v>35676</v>
      </c>
      <c r="E2083" s="681"/>
      <c r="F2083" s="253"/>
      <c r="G2083" s="248">
        <v>91834.29</v>
      </c>
      <c r="H2083" s="248">
        <v>91834.29</v>
      </c>
      <c r="I2083" s="681"/>
      <c r="J2083" s="681"/>
      <c r="K2083" s="253" t="s">
        <v>35278</v>
      </c>
      <c r="L2083" s="253" t="s">
        <v>35279</v>
      </c>
    </row>
    <row r="2084" spans="1:12" ht="33.75" x14ac:dyDescent="0.25">
      <c r="A2084" s="580">
        <v>2076</v>
      </c>
      <c r="B2084" s="769">
        <v>110109180231</v>
      </c>
      <c r="C2084" s="206" t="s">
        <v>35677</v>
      </c>
      <c r="D2084" s="253" t="s">
        <v>35678</v>
      </c>
      <c r="E2084" s="681"/>
      <c r="F2084" s="253"/>
      <c r="G2084" s="248">
        <v>356137.03</v>
      </c>
      <c r="H2084" s="248">
        <v>356137.03</v>
      </c>
      <c r="I2084" s="681"/>
      <c r="J2084" s="681"/>
      <c r="K2084" s="253" t="s">
        <v>35278</v>
      </c>
      <c r="L2084" s="253" t="s">
        <v>35279</v>
      </c>
    </row>
    <row r="2085" spans="1:12" ht="33.75" x14ac:dyDescent="0.25">
      <c r="A2085" s="580">
        <v>2077</v>
      </c>
      <c r="B2085" s="769">
        <v>110103180073</v>
      </c>
      <c r="C2085" s="206" t="s">
        <v>35679</v>
      </c>
      <c r="D2085" s="253" t="s">
        <v>35680</v>
      </c>
      <c r="E2085" s="681"/>
      <c r="F2085" s="253"/>
      <c r="G2085" s="248">
        <v>94822</v>
      </c>
      <c r="H2085" s="248">
        <v>65932.13</v>
      </c>
      <c r="I2085" s="681"/>
      <c r="J2085" s="681"/>
      <c r="K2085" s="253" t="s">
        <v>35278</v>
      </c>
      <c r="L2085" s="253" t="s">
        <v>35279</v>
      </c>
    </row>
    <row r="2086" spans="1:12" ht="135" x14ac:dyDescent="0.25">
      <c r="A2086" s="580">
        <v>2078</v>
      </c>
      <c r="B2086" s="246" t="s">
        <v>35681</v>
      </c>
      <c r="C2086" s="206" t="s">
        <v>35682</v>
      </c>
      <c r="D2086" s="253" t="s">
        <v>35683</v>
      </c>
      <c r="E2086" s="253" t="s">
        <v>35684</v>
      </c>
      <c r="F2086" s="253"/>
      <c r="G2086" s="248">
        <v>367745</v>
      </c>
      <c r="H2086" s="248">
        <v>209140.85</v>
      </c>
      <c r="I2086" s="681"/>
      <c r="J2086" s="253" t="s">
        <v>35685</v>
      </c>
      <c r="K2086" s="253" t="s">
        <v>35278</v>
      </c>
      <c r="L2086" s="253" t="s">
        <v>35686</v>
      </c>
    </row>
    <row r="2087" spans="1:12" ht="67.5" x14ac:dyDescent="0.25">
      <c r="A2087" s="580">
        <v>2079</v>
      </c>
      <c r="B2087" s="246" t="s">
        <v>35687</v>
      </c>
      <c r="C2087" s="206" t="s">
        <v>35688</v>
      </c>
      <c r="D2087" s="253" t="s">
        <v>35285</v>
      </c>
      <c r="E2087" s="253" t="s">
        <v>35689</v>
      </c>
      <c r="F2087" s="253" t="s">
        <v>35690</v>
      </c>
      <c r="G2087" s="248">
        <v>1134455</v>
      </c>
      <c r="H2087" s="248">
        <v>541383.6</v>
      </c>
      <c r="I2087" s="681"/>
      <c r="J2087" s="253" t="s">
        <v>35691</v>
      </c>
      <c r="K2087" s="253" t="s">
        <v>35278</v>
      </c>
      <c r="L2087" s="253" t="s">
        <v>35279</v>
      </c>
    </row>
    <row r="2088" spans="1:12" ht="56.25" x14ac:dyDescent="0.25">
      <c r="A2088" s="580">
        <v>2080</v>
      </c>
      <c r="B2088" s="769">
        <v>110103120022</v>
      </c>
      <c r="C2088" s="206" t="s">
        <v>35692</v>
      </c>
      <c r="D2088" s="253" t="s">
        <v>35298</v>
      </c>
      <c r="E2088" s="253" t="s">
        <v>35693</v>
      </c>
      <c r="F2088" s="253">
        <v>29.3</v>
      </c>
      <c r="G2088" s="248">
        <v>273031.5</v>
      </c>
      <c r="H2088" s="248">
        <v>147359.12</v>
      </c>
      <c r="I2088" s="681">
        <v>6003.75</v>
      </c>
      <c r="J2088" s="253" t="s">
        <v>35694</v>
      </c>
      <c r="K2088" s="253" t="s">
        <v>35278</v>
      </c>
      <c r="L2088" s="253" t="s">
        <v>35279</v>
      </c>
    </row>
    <row r="2089" spans="1:12" ht="56.25" x14ac:dyDescent="0.25">
      <c r="A2089" s="580">
        <v>2081</v>
      </c>
      <c r="B2089" s="769">
        <v>110103120020</v>
      </c>
      <c r="C2089" s="206" t="s">
        <v>35695</v>
      </c>
      <c r="D2089" s="253" t="s">
        <v>35285</v>
      </c>
      <c r="E2089" s="253" t="s">
        <v>35696</v>
      </c>
      <c r="F2089" s="253"/>
      <c r="G2089" s="248">
        <v>2304669.5</v>
      </c>
      <c r="H2089" s="248">
        <v>2304669.5</v>
      </c>
      <c r="I2089" s="681"/>
      <c r="J2089" s="253" t="s">
        <v>35697</v>
      </c>
      <c r="K2089" s="253" t="s">
        <v>35278</v>
      </c>
      <c r="L2089" s="253" t="s">
        <v>35279</v>
      </c>
    </row>
    <row r="2090" spans="1:12" ht="67.5" x14ac:dyDescent="0.25">
      <c r="A2090" s="580">
        <v>2082</v>
      </c>
      <c r="B2090" s="769">
        <v>110108016900</v>
      </c>
      <c r="C2090" s="206" t="s">
        <v>35698</v>
      </c>
      <c r="D2090" s="253" t="s">
        <v>35699</v>
      </c>
      <c r="E2090" s="681">
        <v>12.9</v>
      </c>
      <c r="F2090" s="253" t="s">
        <v>35700</v>
      </c>
      <c r="G2090" s="248">
        <v>650000</v>
      </c>
      <c r="H2090" s="248">
        <v>471457.94</v>
      </c>
      <c r="I2090" s="681"/>
      <c r="J2090" s="770" t="s">
        <v>35701</v>
      </c>
      <c r="K2090" s="253" t="s">
        <v>35278</v>
      </c>
      <c r="L2090" s="253" t="s">
        <v>35279</v>
      </c>
    </row>
    <row r="2091" spans="1:12" ht="56.25" x14ac:dyDescent="0.25">
      <c r="A2091" s="580">
        <v>2083</v>
      </c>
      <c r="B2091" s="769">
        <v>110108016700</v>
      </c>
      <c r="C2091" s="206" t="s">
        <v>35702</v>
      </c>
      <c r="D2091" s="253" t="s">
        <v>35468</v>
      </c>
      <c r="E2091" s="253" t="s">
        <v>35703</v>
      </c>
      <c r="F2091" s="253" t="s">
        <v>35704</v>
      </c>
      <c r="G2091" s="248">
        <v>700000</v>
      </c>
      <c r="H2091" s="248">
        <v>508578.59</v>
      </c>
      <c r="I2091" s="681"/>
      <c r="J2091" s="253" t="s">
        <v>35705</v>
      </c>
      <c r="K2091" s="253" t="s">
        <v>35278</v>
      </c>
      <c r="L2091" s="253" t="s">
        <v>35279</v>
      </c>
    </row>
    <row r="2092" spans="1:12" ht="45" x14ac:dyDescent="0.25">
      <c r="A2092" s="580">
        <v>2084</v>
      </c>
      <c r="B2092" s="769">
        <v>110108016800</v>
      </c>
      <c r="C2092" s="206" t="s">
        <v>35706</v>
      </c>
      <c r="D2092" s="253" t="s">
        <v>35399</v>
      </c>
      <c r="E2092" s="253" t="s">
        <v>35707</v>
      </c>
      <c r="F2092" s="253"/>
      <c r="G2092" s="248">
        <v>600000</v>
      </c>
      <c r="H2092" s="248">
        <v>435191.71</v>
      </c>
      <c r="I2092" s="681"/>
      <c r="J2092" s="253" t="s">
        <v>35708</v>
      </c>
      <c r="K2092" s="253" t="s">
        <v>35278</v>
      </c>
      <c r="L2092" s="253" t="s">
        <v>35279</v>
      </c>
    </row>
    <row r="2093" spans="1:12" ht="45" x14ac:dyDescent="0.25">
      <c r="A2093" s="580">
        <v>2085</v>
      </c>
      <c r="B2093" s="769">
        <v>110103120168</v>
      </c>
      <c r="C2093" s="206" t="s">
        <v>35709</v>
      </c>
      <c r="D2093" s="253" t="s">
        <v>35391</v>
      </c>
      <c r="E2093" s="681"/>
      <c r="F2093" s="253"/>
      <c r="G2093" s="248">
        <v>60805.5</v>
      </c>
      <c r="H2093" s="248">
        <v>36587.14</v>
      </c>
      <c r="I2093" s="681"/>
      <c r="J2093" s="681"/>
      <c r="K2093" s="253" t="s">
        <v>35278</v>
      </c>
      <c r="L2093" s="253" t="s">
        <v>35279</v>
      </c>
    </row>
    <row r="2094" spans="1:12" ht="33.75" x14ac:dyDescent="0.25">
      <c r="A2094" s="580">
        <v>2086</v>
      </c>
      <c r="B2094" s="769">
        <v>110103120025</v>
      </c>
      <c r="C2094" s="206" t="s">
        <v>35710</v>
      </c>
      <c r="D2094" s="253" t="s">
        <v>35285</v>
      </c>
      <c r="E2094" s="681"/>
      <c r="F2094" s="253"/>
      <c r="G2094" s="248">
        <v>626540.36</v>
      </c>
      <c r="H2094" s="248">
        <v>626540.36</v>
      </c>
      <c r="I2094" s="681"/>
      <c r="J2094" s="681"/>
      <c r="K2094" s="253" t="s">
        <v>35278</v>
      </c>
      <c r="L2094" s="253" t="s">
        <v>35279</v>
      </c>
    </row>
    <row r="2095" spans="1:12" ht="33.75" x14ac:dyDescent="0.25">
      <c r="A2095" s="580">
        <v>2087</v>
      </c>
      <c r="B2095" s="769">
        <v>110103120026</v>
      </c>
      <c r="C2095" s="206" t="s">
        <v>35711</v>
      </c>
      <c r="D2095" s="253" t="s">
        <v>35285</v>
      </c>
      <c r="E2095" s="681"/>
      <c r="F2095" s="253"/>
      <c r="G2095" s="248">
        <v>127213.17</v>
      </c>
      <c r="H2095" s="248">
        <v>127213.17</v>
      </c>
      <c r="I2095" s="681"/>
      <c r="J2095" s="681"/>
      <c r="K2095" s="253" t="s">
        <v>35278</v>
      </c>
      <c r="L2095" s="253" t="s">
        <v>35279</v>
      </c>
    </row>
    <row r="2096" spans="1:12" ht="56.25" x14ac:dyDescent="0.25">
      <c r="A2096" s="580">
        <v>2088</v>
      </c>
      <c r="B2096" s="769">
        <v>110103120175</v>
      </c>
      <c r="C2096" s="206" t="s">
        <v>35712</v>
      </c>
      <c r="D2096" s="253" t="s">
        <v>35713</v>
      </c>
      <c r="E2096" s="253" t="s">
        <v>35714</v>
      </c>
      <c r="F2096" s="681">
        <v>1518.5</v>
      </c>
      <c r="G2096" s="248">
        <v>219086</v>
      </c>
      <c r="H2096" s="248">
        <v>133313.72</v>
      </c>
      <c r="I2096" s="681">
        <v>1</v>
      </c>
      <c r="J2096" s="253" t="s">
        <v>35715</v>
      </c>
      <c r="K2096" s="253" t="s">
        <v>35278</v>
      </c>
      <c r="L2096" s="253" t="s">
        <v>35279</v>
      </c>
    </row>
    <row r="2097" spans="1:12" ht="56.25" x14ac:dyDescent="0.25">
      <c r="A2097" s="580">
        <v>2089</v>
      </c>
      <c r="B2097" s="769">
        <v>110103123252</v>
      </c>
      <c r="C2097" s="206" t="s">
        <v>35716</v>
      </c>
      <c r="D2097" s="253" t="s">
        <v>35285</v>
      </c>
      <c r="E2097" s="681"/>
      <c r="F2097" s="253"/>
      <c r="G2097" s="248">
        <v>16726381.59</v>
      </c>
      <c r="H2097" s="248">
        <v>1672638.12</v>
      </c>
      <c r="I2097" s="681"/>
      <c r="J2097" s="681"/>
      <c r="K2097" s="253" t="s">
        <v>35278</v>
      </c>
      <c r="L2097" s="253" t="s">
        <v>35279</v>
      </c>
    </row>
    <row r="2098" spans="1:12" ht="33.75" x14ac:dyDescent="0.25">
      <c r="A2098" s="580">
        <v>2090</v>
      </c>
      <c r="B2098" s="769">
        <v>110103123253</v>
      </c>
      <c r="C2098" s="206" t="s">
        <v>35717</v>
      </c>
      <c r="D2098" s="253" t="s">
        <v>35718</v>
      </c>
      <c r="E2098" s="681"/>
      <c r="F2098" s="253"/>
      <c r="G2098" s="248">
        <v>16590668.66</v>
      </c>
      <c r="H2098" s="248">
        <v>1659066.84</v>
      </c>
      <c r="I2098" s="681"/>
      <c r="J2098" s="681"/>
      <c r="K2098" s="253" t="s">
        <v>35278</v>
      </c>
      <c r="L2098" s="253" t="s">
        <v>35279</v>
      </c>
    </row>
    <row r="2099" spans="1:12" ht="67.5" x14ac:dyDescent="0.25">
      <c r="A2099" s="580">
        <v>2091</v>
      </c>
      <c r="B2099" s="246" t="s">
        <v>35719</v>
      </c>
      <c r="C2099" s="206" t="s">
        <v>35720</v>
      </c>
      <c r="D2099" s="253" t="s">
        <v>35721</v>
      </c>
      <c r="E2099" s="253" t="s">
        <v>35722</v>
      </c>
      <c r="F2099" s="253" t="s">
        <v>35723</v>
      </c>
      <c r="G2099" s="248">
        <v>2253287.94</v>
      </c>
      <c r="H2099" s="248">
        <v>262883.67</v>
      </c>
      <c r="I2099" s="681"/>
      <c r="J2099" s="253" t="s">
        <v>35724</v>
      </c>
      <c r="K2099" s="253" t="s">
        <v>35278</v>
      </c>
      <c r="L2099" s="253" t="s">
        <v>35725</v>
      </c>
    </row>
    <row r="2100" spans="1:12" ht="67.5" x14ac:dyDescent="0.25">
      <c r="A2100" s="580">
        <v>2092</v>
      </c>
      <c r="B2100" s="246" t="s">
        <v>35726</v>
      </c>
      <c r="C2100" s="206" t="s">
        <v>35727</v>
      </c>
      <c r="D2100" s="253" t="s">
        <v>35728</v>
      </c>
      <c r="E2100" s="253" t="s">
        <v>35729</v>
      </c>
      <c r="F2100" s="253" t="s">
        <v>35730</v>
      </c>
      <c r="G2100" s="248">
        <v>8454392.1600000001</v>
      </c>
      <c r="H2100" s="248">
        <v>986345.85</v>
      </c>
      <c r="I2100" s="681"/>
      <c r="J2100" s="253" t="s">
        <v>35731</v>
      </c>
      <c r="K2100" s="253" t="s">
        <v>35278</v>
      </c>
      <c r="L2100" s="253" t="s">
        <v>35732</v>
      </c>
    </row>
    <row r="2101" spans="1:12" ht="45" x14ac:dyDescent="0.25">
      <c r="A2101" s="580">
        <v>2093</v>
      </c>
      <c r="B2101" s="246" t="s">
        <v>35733</v>
      </c>
      <c r="C2101" s="206" t="s">
        <v>35734</v>
      </c>
      <c r="D2101" s="253" t="s">
        <v>35285</v>
      </c>
      <c r="E2101" s="253" t="s">
        <v>35735</v>
      </c>
      <c r="F2101" s="253" t="s">
        <v>35736</v>
      </c>
      <c r="G2101" s="248">
        <v>1867713</v>
      </c>
      <c r="H2101" s="248">
        <v>217899.78</v>
      </c>
      <c r="I2101" s="681"/>
      <c r="J2101" s="681"/>
      <c r="K2101" s="253" t="s">
        <v>35278</v>
      </c>
      <c r="L2101" s="253" t="s">
        <v>35737</v>
      </c>
    </row>
    <row r="2102" spans="1:12" ht="67.5" x14ac:dyDescent="0.25">
      <c r="A2102" s="580">
        <v>2094</v>
      </c>
      <c r="B2102" s="246" t="s">
        <v>35738</v>
      </c>
      <c r="C2102" s="206" t="s">
        <v>35739</v>
      </c>
      <c r="D2102" s="253" t="s">
        <v>35740</v>
      </c>
      <c r="E2102" s="253" t="s">
        <v>35741</v>
      </c>
      <c r="F2102" s="253" t="s">
        <v>35742</v>
      </c>
      <c r="G2102" s="248">
        <v>194360</v>
      </c>
      <c r="H2102" s="248">
        <v>22675.38</v>
      </c>
      <c r="I2102" s="681">
        <v>3077807.18</v>
      </c>
      <c r="J2102" s="253" t="s">
        <v>35743</v>
      </c>
      <c r="K2102" s="253" t="s">
        <v>35278</v>
      </c>
      <c r="L2102" s="253" t="s">
        <v>35744</v>
      </c>
    </row>
    <row r="2103" spans="1:12" ht="67.5" x14ac:dyDescent="0.25">
      <c r="A2103" s="580">
        <v>2095</v>
      </c>
      <c r="B2103" s="246" t="s">
        <v>35745</v>
      </c>
      <c r="C2103" s="206" t="s">
        <v>35746</v>
      </c>
      <c r="D2103" s="253" t="s">
        <v>35747</v>
      </c>
      <c r="E2103" s="253" t="s">
        <v>35748</v>
      </c>
      <c r="F2103" s="253" t="s">
        <v>35749</v>
      </c>
      <c r="G2103" s="248">
        <v>482297.26</v>
      </c>
      <c r="H2103" s="248">
        <v>56268.03</v>
      </c>
      <c r="I2103" s="681"/>
      <c r="J2103" s="253" t="s">
        <v>35750</v>
      </c>
      <c r="K2103" s="253" t="s">
        <v>35278</v>
      </c>
      <c r="L2103" s="253" t="s">
        <v>35751</v>
      </c>
    </row>
    <row r="2104" spans="1:12" ht="56.25" x14ac:dyDescent="0.25">
      <c r="A2104" s="580">
        <v>2096</v>
      </c>
      <c r="B2104" s="246" t="s">
        <v>35752</v>
      </c>
      <c r="C2104" s="206" t="s">
        <v>35753</v>
      </c>
      <c r="D2104" s="253" t="s">
        <v>35285</v>
      </c>
      <c r="E2104" s="253" t="s">
        <v>35754</v>
      </c>
      <c r="F2104" s="253" t="s">
        <v>35755</v>
      </c>
      <c r="G2104" s="248">
        <v>6482448.0800000001</v>
      </c>
      <c r="H2104" s="248">
        <v>756285.6</v>
      </c>
      <c r="I2104" s="253"/>
      <c r="J2104" s="253" t="s">
        <v>35756</v>
      </c>
      <c r="K2104" s="253" t="s">
        <v>35278</v>
      </c>
      <c r="L2104" s="253" t="s">
        <v>35757</v>
      </c>
    </row>
    <row r="2105" spans="1:12" ht="67.5" x14ac:dyDescent="0.25">
      <c r="A2105" s="580">
        <v>2097</v>
      </c>
      <c r="B2105" s="246" t="s">
        <v>35758</v>
      </c>
      <c r="C2105" s="206" t="s">
        <v>35759</v>
      </c>
      <c r="D2105" s="253" t="s">
        <v>35285</v>
      </c>
      <c r="E2105" s="253" t="s">
        <v>35760</v>
      </c>
      <c r="F2105" s="253" t="s">
        <v>35761</v>
      </c>
      <c r="G2105" s="248">
        <v>1044697.4</v>
      </c>
      <c r="H2105" s="248">
        <v>121881.27</v>
      </c>
      <c r="I2105" s="681"/>
      <c r="J2105" s="253" t="s">
        <v>35762</v>
      </c>
      <c r="K2105" s="253" t="s">
        <v>35278</v>
      </c>
      <c r="L2105" s="253" t="s">
        <v>35763</v>
      </c>
    </row>
    <row r="2106" spans="1:12" ht="45" x14ac:dyDescent="0.25">
      <c r="A2106" s="580">
        <v>2098</v>
      </c>
      <c r="B2106" s="772">
        <v>11010312025</v>
      </c>
      <c r="C2106" s="206" t="s">
        <v>35764</v>
      </c>
      <c r="D2106" s="253" t="s">
        <v>35285</v>
      </c>
      <c r="E2106" s="681"/>
      <c r="F2106" s="253" t="s">
        <v>35765</v>
      </c>
      <c r="G2106" s="248">
        <v>1768000</v>
      </c>
      <c r="H2106" s="248">
        <v>491111</v>
      </c>
      <c r="I2106" s="681"/>
      <c r="J2106" s="681"/>
      <c r="K2106" s="253" t="s">
        <v>35278</v>
      </c>
      <c r="L2106" s="253" t="s">
        <v>35279</v>
      </c>
    </row>
    <row r="2107" spans="1:12" ht="33.75" x14ac:dyDescent="0.25">
      <c r="A2107" s="580">
        <v>2099</v>
      </c>
      <c r="B2107" s="252">
        <v>1101120095</v>
      </c>
      <c r="C2107" s="206" t="s">
        <v>35766</v>
      </c>
      <c r="D2107" s="253" t="s">
        <v>35285</v>
      </c>
      <c r="E2107" s="681"/>
      <c r="F2107" s="253"/>
      <c r="G2107" s="248">
        <v>29416</v>
      </c>
      <c r="H2107" s="248">
        <v>7844.16</v>
      </c>
      <c r="I2107" s="681"/>
      <c r="J2107" s="681"/>
      <c r="K2107" s="253" t="s">
        <v>35278</v>
      </c>
      <c r="L2107" s="253" t="s">
        <v>35279</v>
      </c>
    </row>
    <row r="2108" spans="1:12" ht="90" x14ac:dyDescent="0.25">
      <c r="A2108" s="580">
        <v>2100</v>
      </c>
      <c r="B2108" s="252">
        <v>110113120317</v>
      </c>
      <c r="C2108" s="206" t="s">
        <v>35767</v>
      </c>
      <c r="D2108" s="253" t="s">
        <v>35768</v>
      </c>
      <c r="E2108" s="681"/>
      <c r="F2108" s="253"/>
      <c r="G2108" s="248">
        <v>6445982.5099999998</v>
      </c>
      <c r="H2108" s="248">
        <v>752031.21</v>
      </c>
      <c r="I2108" s="681"/>
      <c r="J2108" s="681"/>
      <c r="K2108" s="253" t="s">
        <v>35278</v>
      </c>
      <c r="L2108" s="253" t="s">
        <v>35769</v>
      </c>
    </row>
    <row r="2109" spans="1:12" ht="45" x14ac:dyDescent="0.25">
      <c r="A2109" s="580">
        <v>2101</v>
      </c>
      <c r="B2109" s="773">
        <v>110103120210</v>
      </c>
      <c r="C2109" s="206" t="s">
        <v>35770</v>
      </c>
      <c r="D2109" s="253" t="s">
        <v>35771</v>
      </c>
      <c r="E2109" s="681"/>
      <c r="F2109" s="253"/>
      <c r="G2109" s="248">
        <v>26099.42</v>
      </c>
      <c r="H2109" s="248">
        <v>6235</v>
      </c>
      <c r="I2109" s="681"/>
      <c r="J2109" s="681"/>
      <c r="K2109" s="253" t="s">
        <v>35278</v>
      </c>
      <c r="L2109" s="253" t="s">
        <v>35279</v>
      </c>
    </row>
    <row r="2110" spans="1:12" ht="56.25" x14ac:dyDescent="0.25">
      <c r="A2110" s="580">
        <v>2102</v>
      </c>
      <c r="B2110" s="252">
        <v>110103120186</v>
      </c>
      <c r="C2110" s="206" t="s">
        <v>35772</v>
      </c>
      <c r="D2110" s="253" t="s">
        <v>35773</v>
      </c>
      <c r="E2110" s="681"/>
      <c r="F2110" s="253"/>
      <c r="G2110" s="248">
        <v>100000</v>
      </c>
      <c r="H2110" s="248">
        <v>26111.32</v>
      </c>
      <c r="I2110" s="681"/>
      <c r="J2110" s="681"/>
      <c r="K2110" s="253" t="s">
        <v>35278</v>
      </c>
      <c r="L2110" s="253" t="s">
        <v>35279</v>
      </c>
    </row>
    <row r="2111" spans="1:12" ht="56.25" x14ac:dyDescent="0.25">
      <c r="A2111" s="580">
        <v>2103</v>
      </c>
      <c r="B2111" s="252">
        <v>110103120187</v>
      </c>
      <c r="C2111" s="206" t="s">
        <v>35774</v>
      </c>
      <c r="D2111" s="253" t="s">
        <v>35775</v>
      </c>
      <c r="E2111" s="681"/>
      <c r="F2111" s="253"/>
      <c r="G2111" s="248">
        <v>100000</v>
      </c>
      <c r="H2111" s="248">
        <v>26111.32</v>
      </c>
      <c r="I2111" s="681"/>
      <c r="J2111" s="681"/>
      <c r="K2111" s="253" t="s">
        <v>35278</v>
      </c>
      <c r="L2111" s="253" t="s">
        <v>35279</v>
      </c>
    </row>
    <row r="2112" spans="1:12" ht="56.25" x14ac:dyDescent="0.25">
      <c r="A2112" s="580">
        <v>2104</v>
      </c>
      <c r="B2112" s="252">
        <v>110103120188</v>
      </c>
      <c r="C2112" s="206" t="s">
        <v>35776</v>
      </c>
      <c r="D2112" s="253" t="s">
        <v>35777</v>
      </c>
      <c r="E2112" s="681"/>
      <c r="F2112" s="253"/>
      <c r="G2112" s="248">
        <v>100000</v>
      </c>
      <c r="H2112" s="248">
        <v>26111.32</v>
      </c>
      <c r="I2112" s="681"/>
      <c r="J2112" s="681"/>
      <c r="K2112" s="253" t="s">
        <v>35278</v>
      </c>
      <c r="L2112" s="253" t="s">
        <v>35279</v>
      </c>
    </row>
    <row r="2113" spans="1:12" ht="56.25" x14ac:dyDescent="0.25">
      <c r="A2113" s="580">
        <v>2105</v>
      </c>
      <c r="B2113" s="252">
        <v>110103120189</v>
      </c>
      <c r="C2113" s="206" t="s">
        <v>35778</v>
      </c>
      <c r="D2113" s="253" t="s">
        <v>35779</v>
      </c>
      <c r="E2113" s="681"/>
      <c r="F2113" s="253"/>
      <c r="G2113" s="248">
        <v>100000</v>
      </c>
      <c r="H2113" s="248">
        <v>26111.32</v>
      </c>
      <c r="I2113" s="681"/>
      <c r="J2113" s="681"/>
      <c r="K2113" s="253" t="s">
        <v>35278</v>
      </c>
      <c r="L2113" s="253" t="s">
        <v>35279</v>
      </c>
    </row>
    <row r="2114" spans="1:12" ht="45" x14ac:dyDescent="0.25">
      <c r="A2114" s="580">
        <v>2106</v>
      </c>
      <c r="B2114" s="252">
        <v>110103120190</v>
      </c>
      <c r="C2114" s="206" t="s">
        <v>35780</v>
      </c>
      <c r="D2114" s="253" t="s">
        <v>35781</v>
      </c>
      <c r="E2114" s="681"/>
      <c r="F2114" s="253"/>
      <c r="G2114" s="248">
        <v>100000</v>
      </c>
      <c r="H2114" s="248">
        <v>26111.32</v>
      </c>
      <c r="I2114" s="681"/>
      <c r="J2114" s="681"/>
      <c r="K2114" s="253" t="s">
        <v>35278</v>
      </c>
      <c r="L2114" s="253" t="s">
        <v>35279</v>
      </c>
    </row>
    <row r="2115" spans="1:12" ht="56.25" x14ac:dyDescent="0.25">
      <c r="A2115" s="580">
        <v>2107</v>
      </c>
      <c r="B2115" s="252">
        <v>110103120191</v>
      </c>
      <c r="C2115" s="206" t="s">
        <v>35782</v>
      </c>
      <c r="D2115" s="253" t="s">
        <v>35783</v>
      </c>
      <c r="E2115" s="253" t="s">
        <v>35784</v>
      </c>
      <c r="F2115" s="253">
        <v>12</v>
      </c>
      <c r="G2115" s="248">
        <v>31250</v>
      </c>
      <c r="H2115" s="248">
        <v>8160.14</v>
      </c>
      <c r="I2115" s="681">
        <v>68691.360000000001</v>
      </c>
      <c r="J2115" s="253" t="s">
        <v>35785</v>
      </c>
      <c r="K2115" s="253" t="s">
        <v>35278</v>
      </c>
      <c r="L2115" s="253" t="s">
        <v>35279</v>
      </c>
    </row>
    <row r="2116" spans="1:12" ht="45" x14ac:dyDescent="0.25">
      <c r="A2116" s="580">
        <v>2108</v>
      </c>
      <c r="B2116" s="252">
        <v>110103120192</v>
      </c>
      <c r="C2116" s="206" t="s">
        <v>35786</v>
      </c>
      <c r="D2116" s="253" t="s">
        <v>35787</v>
      </c>
      <c r="E2116" s="681"/>
      <c r="F2116" s="253"/>
      <c r="G2116" s="248">
        <v>31250</v>
      </c>
      <c r="H2116" s="248">
        <v>8160.14</v>
      </c>
      <c r="I2116" s="681"/>
      <c r="J2116" s="681"/>
      <c r="K2116" s="253" t="s">
        <v>35278</v>
      </c>
      <c r="L2116" s="253" t="s">
        <v>35279</v>
      </c>
    </row>
    <row r="2117" spans="1:12" ht="56.25" x14ac:dyDescent="0.25">
      <c r="A2117" s="580">
        <v>2109</v>
      </c>
      <c r="B2117" s="252">
        <v>110103120193</v>
      </c>
      <c r="C2117" s="206" t="s">
        <v>35788</v>
      </c>
      <c r="D2117" s="253" t="s">
        <v>35391</v>
      </c>
      <c r="E2117" s="253" t="s">
        <v>35789</v>
      </c>
      <c r="F2117" s="253">
        <v>12</v>
      </c>
      <c r="G2117" s="248">
        <v>31250</v>
      </c>
      <c r="H2117" s="248">
        <v>8160.14</v>
      </c>
      <c r="I2117" s="681">
        <v>68691.360000000001</v>
      </c>
      <c r="J2117" s="253" t="s">
        <v>35790</v>
      </c>
      <c r="K2117" s="253" t="s">
        <v>35278</v>
      </c>
      <c r="L2117" s="253" t="s">
        <v>35279</v>
      </c>
    </row>
    <row r="2118" spans="1:12" ht="56.25" x14ac:dyDescent="0.25">
      <c r="A2118" s="580">
        <v>2110</v>
      </c>
      <c r="B2118" s="252">
        <v>110103120194</v>
      </c>
      <c r="C2118" s="206" t="s">
        <v>35791</v>
      </c>
      <c r="D2118" s="253" t="s">
        <v>35391</v>
      </c>
      <c r="E2118" s="253" t="s">
        <v>35792</v>
      </c>
      <c r="F2118" s="253">
        <v>12</v>
      </c>
      <c r="G2118" s="248">
        <v>31250</v>
      </c>
      <c r="H2118" s="248">
        <v>8160.14</v>
      </c>
      <c r="I2118" s="681">
        <v>68691.360000000001</v>
      </c>
      <c r="J2118" s="253" t="s">
        <v>35793</v>
      </c>
      <c r="K2118" s="253" t="s">
        <v>35278</v>
      </c>
      <c r="L2118" s="253" t="s">
        <v>35279</v>
      </c>
    </row>
    <row r="2119" spans="1:12" ht="56.25" x14ac:dyDescent="0.25">
      <c r="A2119" s="580">
        <v>2111</v>
      </c>
      <c r="B2119" s="252">
        <v>110103120195</v>
      </c>
      <c r="C2119" s="206" t="s">
        <v>35794</v>
      </c>
      <c r="D2119" s="253" t="s">
        <v>35795</v>
      </c>
      <c r="E2119" s="253" t="s">
        <v>35796</v>
      </c>
      <c r="F2119" s="253">
        <v>12</v>
      </c>
      <c r="G2119" s="248">
        <v>31250</v>
      </c>
      <c r="H2119" s="248">
        <v>8160.14</v>
      </c>
      <c r="I2119" s="681">
        <v>68691.360000000001</v>
      </c>
      <c r="J2119" s="253" t="s">
        <v>35797</v>
      </c>
      <c r="K2119" s="253" t="s">
        <v>35278</v>
      </c>
      <c r="L2119" s="253" t="s">
        <v>35279</v>
      </c>
    </row>
    <row r="2120" spans="1:12" ht="56.25" x14ac:dyDescent="0.25">
      <c r="A2120" s="580">
        <v>2112</v>
      </c>
      <c r="B2120" s="252">
        <v>110103120196</v>
      </c>
      <c r="C2120" s="206" t="s">
        <v>35798</v>
      </c>
      <c r="D2120" s="253" t="s">
        <v>35331</v>
      </c>
      <c r="E2120" s="253" t="s">
        <v>35799</v>
      </c>
      <c r="F2120" s="253">
        <v>12</v>
      </c>
      <c r="G2120" s="248">
        <v>31250</v>
      </c>
      <c r="H2120" s="248">
        <v>8160.14</v>
      </c>
      <c r="I2120" s="681">
        <v>68691.360000000001</v>
      </c>
      <c r="J2120" s="253" t="s">
        <v>35800</v>
      </c>
      <c r="K2120" s="253" t="s">
        <v>35278</v>
      </c>
      <c r="L2120" s="253" t="s">
        <v>35279</v>
      </c>
    </row>
    <row r="2121" spans="1:12" ht="45" x14ac:dyDescent="0.25">
      <c r="A2121" s="580">
        <v>2113</v>
      </c>
      <c r="B2121" s="252">
        <v>110103120197</v>
      </c>
      <c r="C2121" s="206" t="s">
        <v>35801</v>
      </c>
      <c r="D2121" s="253" t="s">
        <v>35802</v>
      </c>
      <c r="E2121" s="681"/>
      <c r="F2121" s="253"/>
      <c r="G2121" s="248">
        <v>31250</v>
      </c>
      <c r="H2121" s="248">
        <v>8160.14</v>
      </c>
      <c r="I2121" s="681"/>
      <c r="J2121" s="681"/>
      <c r="K2121" s="253" t="s">
        <v>35278</v>
      </c>
      <c r="L2121" s="253" t="s">
        <v>35279</v>
      </c>
    </row>
    <row r="2122" spans="1:12" ht="33.75" x14ac:dyDescent="0.25">
      <c r="A2122" s="580">
        <v>2114</v>
      </c>
      <c r="B2122" s="252">
        <v>110103120198</v>
      </c>
      <c r="C2122" s="206" t="s">
        <v>35803</v>
      </c>
      <c r="D2122" s="253" t="s">
        <v>35399</v>
      </c>
      <c r="E2122" s="681"/>
      <c r="F2122" s="253"/>
      <c r="G2122" s="248">
        <v>31250</v>
      </c>
      <c r="H2122" s="248">
        <v>8160.14</v>
      </c>
      <c r="I2122" s="681"/>
      <c r="J2122" s="681"/>
      <c r="K2122" s="253" t="s">
        <v>35278</v>
      </c>
      <c r="L2122" s="253" t="s">
        <v>35279</v>
      </c>
    </row>
    <row r="2123" spans="1:12" ht="33.75" x14ac:dyDescent="0.25">
      <c r="A2123" s="580">
        <v>2115</v>
      </c>
      <c r="B2123" s="246" t="s">
        <v>35804</v>
      </c>
      <c r="C2123" s="206" t="s">
        <v>35805</v>
      </c>
      <c r="D2123" s="253" t="s">
        <v>35806</v>
      </c>
      <c r="E2123" s="681"/>
      <c r="F2123" s="253"/>
      <c r="G2123" s="248">
        <v>66047.88</v>
      </c>
      <c r="H2123" s="248">
        <v>6604.74</v>
      </c>
      <c r="I2123" s="681"/>
      <c r="J2123" s="681"/>
      <c r="K2123" s="253" t="s">
        <v>35278</v>
      </c>
      <c r="L2123" s="253" t="s">
        <v>35279</v>
      </c>
    </row>
    <row r="2124" spans="1:12" ht="33.75" x14ac:dyDescent="0.25">
      <c r="A2124" s="580">
        <v>2116</v>
      </c>
      <c r="B2124" s="246" t="s">
        <v>35807</v>
      </c>
      <c r="C2124" s="206" t="s">
        <v>35808</v>
      </c>
      <c r="D2124" s="253" t="s">
        <v>35285</v>
      </c>
      <c r="E2124" s="681"/>
      <c r="F2124" s="253"/>
      <c r="G2124" s="248">
        <v>97825.54</v>
      </c>
      <c r="H2124" s="248">
        <v>9782.64</v>
      </c>
      <c r="I2124" s="681"/>
      <c r="J2124" s="681"/>
      <c r="K2124" s="253" t="s">
        <v>35278</v>
      </c>
      <c r="L2124" s="253" t="s">
        <v>35279</v>
      </c>
    </row>
    <row r="2125" spans="1:12" ht="33.75" x14ac:dyDescent="0.25">
      <c r="A2125" s="580">
        <v>2117</v>
      </c>
      <c r="B2125" s="773">
        <v>110103120209</v>
      </c>
      <c r="C2125" s="206" t="s">
        <v>35809</v>
      </c>
      <c r="D2125" s="253" t="s">
        <v>35285</v>
      </c>
      <c r="E2125" s="681"/>
      <c r="F2125" s="253"/>
      <c r="G2125" s="248">
        <v>310000</v>
      </c>
      <c r="H2125" s="248">
        <v>74055.460000000006</v>
      </c>
      <c r="I2125" s="681"/>
      <c r="J2125" s="681"/>
      <c r="K2125" s="253" t="s">
        <v>35278</v>
      </c>
      <c r="L2125" s="253" t="s">
        <v>35279</v>
      </c>
    </row>
    <row r="2126" spans="1:12" ht="33.75" x14ac:dyDescent="0.25">
      <c r="A2126" s="580">
        <v>2118</v>
      </c>
      <c r="B2126" s="252">
        <v>1101120211</v>
      </c>
      <c r="C2126" s="206" t="s">
        <v>35809</v>
      </c>
      <c r="D2126" s="253" t="s">
        <v>35285</v>
      </c>
      <c r="E2126" s="681"/>
      <c r="F2126" s="253"/>
      <c r="G2126" s="248">
        <v>99350</v>
      </c>
      <c r="H2126" s="248">
        <v>54160.7</v>
      </c>
      <c r="I2126" s="681"/>
      <c r="J2126" s="681"/>
      <c r="K2126" s="253" t="s">
        <v>35278</v>
      </c>
      <c r="L2126" s="253" t="s">
        <v>35279</v>
      </c>
    </row>
    <row r="2127" spans="1:12" ht="67.5" x14ac:dyDescent="0.25">
      <c r="A2127" s="580">
        <v>2119</v>
      </c>
      <c r="B2127" s="773">
        <v>110103120212</v>
      </c>
      <c r="C2127" s="206" t="s">
        <v>35810</v>
      </c>
      <c r="D2127" s="253" t="s">
        <v>35285</v>
      </c>
      <c r="E2127" s="681"/>
      <c r="F2127" s="253"/>
      <c r="G2127" s="248">
        <v>22520</v>
      </c>
      <c r="H2127" s="248">
        <v>5380.16</v>
      </c>
      <c r="I2127" s="681"/>
      <c r="J2127" s="681"/>
      <c r="K2127" s="253" t="s">
        <v>35278</v>
      </c>
      <c r="L2127" s="253" t="s">
        <v>35279</v>
      </c>
    </row>
    <row r="2128" spans="1:12" ht="67.5" x14ac:dyDescent="0.25">
      <c r="A2128" s="580">
        <v>2120</v>
      </c>
      <c r="B2128" s="773">
        <v>110103120213</v>
      </c>
      <c r="C2128" s="206" t="s">
        <v>35810</v>
      </c>
      <c r="D2128" s="253" t="s">
        <v>35285</v>
      </c>
      <c r="E2128" s="681"/>
      <c r="F2128" s="253"/>
      <c r="G2128" s="248">
        <v>22520</v>
      </c>
      <c r="H2128" s="248">
        <v>5380.16</v>
      </c>
      <c r="I2128" s="681"/>
      <c r="J2128" s="681"/>
      <c r="K2128" s="253" t="s">
        <v>35278</v>
      </c>
      <c r="L2128" s="253" t="s">
        <v>35279</v>
      </c>
    </row>
    <row r="2129" spans="1:12" ht="33.75" x14ac:dyDescent="0.25">
      <c r="A2129" s="580">
        <v>2121</v>
      </c>
      <c r="B2129" s="252">
        <v>110103120214</v>
      </c>
      <c r="C2129" s="206" t="s">
        <v>35811</v>
      </c>
      <c r="D2129" s="253" t="s">
        <v>35812</v>
      </c>
      <c r="E2129" s="681"/>
      <c r="F2129" s="253"/>
      <c r="G2129" s="248">
        <v>13900</v>
      </c>
      <c r="H2129" s="248">
        <v>13900</v>
      </c>
      <c r="I2129" s="681"/>
      <c r="J2129" s="681"/>
      <c r="K2129" s="253" t="s">
        <v>35278</v>
      </c>
      <c r="L2129" s="253" t="s">
        <v>35279</v>
      </c>
    </row>
    <row r="2130" spans="1:12" ht="33.75" x14ac:dyDescent="0.25">
      <c r="A2130" s="580">
        <v>2122</v>
      </c>
      <c r="B2130" s="252">
        <v>110103120215</v>
      </c>
      <c r="C2130" s="206" t="s">
        <v>35813</v>
      </c>
      <c r="D2130" s="253" t="s">
        <v>35814</v>
      </c>
      <c r="E2130" s="681"/>
      <c r="F2130" s="253"/>
      <c r="G2130" s="248">
        <v>13900</v>
      </c>
      <c r="H2130" s="248">
        <v>13900</v>
      </c>
      <c r="I2130" s="681"/>
      <c r="J2130" s="681"/>
      <c r="K2130" s="253" t="s">
        <v>35278</v>
      </c>
      <c r="L2130" s="253" t="s">
        <v>35279</v>
      </c>
    </row>
    <row r="2131" spans="1:12" ht="33.75" x14ac:dyDescent="0.25">
      <c r="A2131" s="580">
        <v>2123</v>
      </c>
      <c r="B2131" s="252">
        <v>110103120212</v>
      </c>
      <c r="C2131" s="206" t="s">
        <v>35815</v>
      </c>
      <c r="D2131" s="253" t="s">
        <v>35816</v>
      </c>
      <c r="E2131" s="681"/>
      <c r="F2131" s="253"/>
      <c r="G2131" s="248">
        <v>7200</v>
      </c>
      <c r="H2131" s="248">
        <v>7200</v>
      </c>
      <c r="I2131" s="681"/>
      <c r="J2131" s="681"/>
      <c r="K2131" s="253" t="s">
        <v>35278</v>
      </c>
      <c r="L2131" s="253" t="s">
        <v>35279</v>
      </c>
    </row>
    <row r="2132" spans="1:12" ht="33.75" x14ac:dyDescent="0.25">
      <c r="A2132" s="580">
        <v>2124</v>
      </c>
      <c r="B2132" s="252">
        <v>110103120213</v>
      </c>
      <c r="C2132" s="206" t="s">
        <v>35817</v>
      </c>
      <c r="D2132" s="253" t="s">
        <v>35818</v>
      </c>
      <c r="E2132" s="681"/>
      <c r="F2132" s="253"/>
      <c r="G2132" s="248">
        <v>7200</v>
      </c>
      <c r="H2132" s="248">
        <v>7200</v>
      </c>
      <c r="I2132" s="681"/>
      <c r="J2132" s="681"/>
      <c r="K2132" s="253" t="s">
        <v>35278</v>
      </c>
      <c r="L2132" s="253" t="s">
        <v>35279</v>
      </c>
    </row>
    <row r="2133" spans="1:12" ht="33.75" x14ac:dyDescent="0.25">
      <c r="A2133" s="580">
        <v>2125</v>
      </c>
      <c r="B2133" s="252">
        <v>110103120210</v>
      </c>
      <c r="C2133" s="206" t="s">
        <v>35819</v>
      </c>
      <c r="D2133" s="253" t="s">
        <v>35820</v>
      </c>
      <c r="E2133" s="681"/>
      <c r="F2133" s="253"/>
      <c r="G2133" s="248">
        <v>5100</v>
      </c>
      <c r="H2133" s="248">
        <v>5100</v>
      </c>
      <c r="I2133" s="681"/>
      <c r="J2133" s="681"/>
      <c r="K2133" s="253" t="s">
        <v>35278</v>
      </c>
      <c r="L2133" s="253" t="s">
        <v>35279</v>
      </c>
    </row>
    <row r="2134" spans="1:12" ht="45" x14ac:dyDescent="0.25">
      <c r="A2134" s="580">
        <v>2126</v>
      </c>
      <c r="B2134" s="252">
        <v>110103120209</v>
      </c>
      <c r="C2134" s="206" t="s">
        <v>35821</v>
      </c>
      <c r="D2134" s="253" t="s">
        <v>35822</v>
      </c>
      <c r="E2134" s="681"/>
      <c r="F2134" s="253"/>
      <c r="G2134" s="248">
        <v>28800</v>
      </c>
      <c r="H2134" s="248">
        <v>6805.04</v>
      </c>
      <c r="I2134" s="681"/>
      <c r="J2134" s="681"/>
      <c r="K2134" s="253" t="s">
        <v>35278</v>
      </c>
      <c r="L2134" s="253" t="s">
        <v>35279</v>
      </c>
    </row>
    <row r="2135" spans="1:12" ht="33.75" x14ac:dyDescent="0.25">
      <c r="A2135" s="580">
        <v>2127</v>
      </c>
      <c r="B2135" s="252">
        <v>110103120211</v>
      </c>
      <c r="C2135" s="206" t="s">
        <v>35823</v>
      </c>
      <c r="D2135" s="253" t="s">
        <v>35824</v>
      </c>
      <c r="E2135" s="681"/>
      <c r="F2135" s="253"/>
      <c r="G2135" s="248">
        <v>7200</v>
      </c>
      <c r="H2135" s="248">
        <v>7200</v>
      </c>
      <c r="I2135" s="681"/>
      <c r="J2135" s="681"/>
      <c r="K2135" s="253" t="s">
        <v>35278</v>
      </c>
      <c r="L2135" s="253" t="s">
        <v>35279</v>
      </c>
    </row>
    <row r="2136" spans="1:12" ht="33.75" x14ac:dyDescent="0.25">
      <c r="A2136" s="580">
        <v>2128</v>
      </c>
      <c r="B2136" s="252">
        <v>110103120216</v>
      </c>
      <c r="C2136" s="206" t="s">
        <v>35825</v>
      </c>
      <c r="D2136" s="253" t="s">
        <v>35826</v>
      </c>
      <c r="E2136" s="681"/>
      <c r="F2136" s="253"/>
      <c r="G2136" s="248">
        <v>13900</v>
      </c>
      <c r="H2136" s="248">
        <v>13900</v>
      </c>
      <c r="I2136" s="681"/>
      <c r="J2136" s="681"/>
      <c r="K2136" s="253" t="s">
        <v>35278</v>
      </c>
      <c r="L2136" s="253" t="s">
        <v>35279</v>
      </c>
    </row>
    <row r="2137" spans="1:12" ht="33.75" x14ac:dyDescent="0.25">
      <c r="A2137" s="580">
        <v>2129</v>
      </c>
      <c r="B2137" s="252">
        <v>110103120217</v>
      </c>
      <c r="C2137" s="206" t="s">
        <v>35827</v>
      </c>
      <c r="D2137" s="253" t="s">
        <v>35828</v>
      </c>
      <c r="E2137" s="681"/>
      <c r="F2137" s="253"/>
      <c r="G2137" s="248">
        <v>21100</v>
      </c>
      <c r="H2137" s="248">
        <v>4981.8500000000004</v>
      </c>
      <c r="I2137" s="681"/>
      <c r="J2137" s="681"/>
      <c r="K2137" s="253" t="s">
        <v>35278</v>
      </c>
      <c r="L2137" s="253" t="s">
        <v>35279</v>
      </c>
    </row>
    <row r="2138" spans="1:12" ht="67.5" x14ac:dyDescent="0.25">
      <c r="A2138" s="580">
        <v>2130</v>
      </c>
      <c r="B2138" s="769">
        <v>110103121901</v>
      </c>
      <c r="C2138" s="206" t="s">
        <v>35829</v>
      </c>
      <c r="D2138" s="253" t="s">
        <v>35285</v>
      </c>
      <c r="E2138" s="770" t="s">
        <v>35830</v>
      </c>
      <c r="F2138" s="253" t="s">
        <v>35831</v>
      </c>
      <c r="G2138" s="248">
        <v>202000</v>
      </c>
      <c r="H2138" s="248">
        <v>46572.13</v>
      </c>
      <c r="I2138" s="681"/>
      <c r="J2138" s="253" t="s">
        <v>35832</v>
      </c>
      <c r="K2138" s="253" t="s">
        <v>35278</v>
      </c>
      <c r="L2138" s="253" t="s">
        <v>35279</v>
      </c>
    </row>
    <row r="2139" spans="1:12" ht="33.75" x14ac:dyDescent="0.25">
      <c r="A2139" s="580">
        <v>2131</v>
      </c>
      <c r="B2139" s="252">
        <v>110103120218</v>
      </c>
      <c r="C2139" s="206" t="s">
        <v>35833</v>
      </c>
      <c r="D2139" s="253" t="s">
        <v>35285</v>
      </c>
      <c r="E2139" s="681"/>
      <c r="F2139" s="253"/>
      <c r="G2139" s="248">
        <v>183713</v>
      </c>
      <c r="H2139" s="248">
        <v>39804.18</v>
      </c>
      <c r="I2139" s="681"/>
      <c r="J2139" s="681"/>
      <c r="K2139" s="253" t="s">
        <v>35278</v>
      </c>
      <c r="L2139" s="253" t="s">
        <v>35279</v>
      </c>
    </row>
    <row r="2140" spans="1:12" ht="33.75" x14ac:dyDescent="0.25">
      <c r="A2140" s="580">
        <v>2132</v>
      </c>
      <c r="B2140" s="252">
        <v>110103120219</v>
      </c>
      <c r="C2140" s="206" t="s">
        <v>35834</v>
      </c>
      <c r="D2140" s="253" t="s">
        <v>35285</v>
      </c>
      <c r="E2140" s="681"/>
      <c r="F2140" s="253"/>
      <c r="G2140" s="248">
        <v>69132</v>
      </c>
      <c r="H2140" s="248">
        <v>14978.34</v>
      </c>
      <c r="I2140" s="681"/>
      <c r="J2140" s="681"/>
      <c r="K2140" s="253" t="s">
        <v>35278</v>
      </c>
      <c r="L2140" s="253" t="s">
        <v>35279</v>
      </c>
    </row>
    <row r="2141" spans="1:12" ht="33.75" x14ac:dyDescent="0.25">
      <c r="A2141" s="580">
        <v>2133</v>
      </c>
      <c r="B2141" s="252">
        <v>110103120220</v>
      </c>
      <c r="C2141" s="206" t="s">
        <v>35835</v>
      </c>
      <c r="D2141" s="253" t="s">
        <v>35836</v>
      </c>
      <c r="E2141" s="681"/>
      <c r="F2141" s="253"/>
      <c r="G2141" s="248">
        <v>33906.6</v>
      </c>
      <c r="H2141" s="248">
        <v>33906.6</v>
      </c>
      <c r="I2141" s="681"/>
      <c r="J2141" s="681"/>
      <c r="K2141" s="253" t="s">
        <v>35278</v>
      </c>
      <c r="L2141" s="253" t="s">
        <v>35279</v>
      </c>
    </row>
    <row r="2142" spans="1:12" ht="45" x14ac:dyDescent="0.25">
      <c r="A2142" s="580">
        <v>2134</v>
      </c>
      <c r="B2142" s="252">
        <v>110103120259</v>
      </c>
      <c r="C2142" s="206" t="s">
        <v>35837</v>
      </c>
      <c r="D2142" s="253" t="s">
        <v>35838</v>
      </c>
      <c r="E2142" s="681"/>
      <c r="F2142" s="253"/>
      <c r="G2142" s="248">
        <v>59800</v>
      </c>
      <c r="H2142" s="248">
        <v>12624.36</v>
      </c>
      <c r="I2142" s="681"/>
      <c r="J2142" s="681"/>
      <c r="K2142" s="253" t="s">
        <v>35278</v>
      </c>
      <c r="L2142" s="253" t="s">
        <v>35279</v>
      </c>
    </row>
    <row r="2143" spans="1:12" ht="56.25" x14ac:dyDescent="0.25">
      <c r="A2143" s="580">
        <v>2135</v>
      </c>
      <c r="B2143" s="252">
        <v>1101031202200</v>
      </c>
      <c r="C2143" s="206" t="s">
        <v>35839</v>
      </c>
      <c r="D2143" s="253" t="s">
        <v>35840</v>
      </c>
      <c r="E2143" s="681"/>
      <c r="F2143" s="253"/>
      <c r="G2143" s="248">
        <v>238901.53</v>
      </c>
      <c r="H2143" s="248">
        <v>238901.53</v>
      </c>
      <c r="I2143" s="681"/>
      <c r="J2143" s="681"/>
      <c r="K2143" s="253" t="s">
        <v>35278</v>
      </c>
      <c r="L2143" s="253" t="s">
        <v>35279</v>
      </c>
    </row>
    <row r="2144" spans="1:12" ht="33.75" x14ac:dyDescent="0.25">
      <c r="A2144" s="580">
        <v>2136</v>
      </c>
      <c r="B2144" s="252">
        <v>110103180209</v>
      </c>
      <c r="C2144" s="206" t="s">
        <v>35841</v>
      </c>
      <c r="D2144" s="253" t="s">
        <v>35842</v>
      </c>
      <c r="E2144" s="681"/>
      <c r="F2144" s="253"/>
      <c r="G2144" s="248">
        <v>319430.34000000003</v>
      </c>
      <c r="H2144" s="248">
        <v>65660.94</v>
      </c>
      <c r="I2144" s="681"/>
      <c r="J2144" s="681"/>
      <c r="K2144" s="253" t="s">
        <v>35278</v>
      </c>
      <c r="L2144" s="253" t="s">
        <v>35279</v>
      </c>
    </row>
    <row r="2145" spans="1:12" ht="90" x14ac:dyDescent="0.25">
      <c r="A2145" s="580">
        <v>2137</v>
      </c>
      <c r="B2145" s="246" t="s">
        <v>35843</v>
      </c>
      <c r="C2145" s="206" t="s">
        <v>35844</v>
      </c>
      <c r="D2145" s="253" t="s">
        <v>35285</v>
      </c>
      <c r="E2145" s="253" t="s">
        <v>35845</v>
      </c>
      <c r="F2145" s="253" t="s">
        <v>35846</v>
      </c>
      <c r="G2145" s="248">
        <v>17016497.359999999</v>
      </c>
      <c r="H2145" s="248">
        <v>1607113.7</v>
      </c>
      <c r="I2145" s="681"/>
      <c r="J2145" s="253" t="s">
        <v>35847</v>
      </c>
      <c r="K2145" s="253" t="s">
        <v>35278</v>
      </c>
      <c r="L2145" s="253" t="s">
        <v>35769</v>
      </c>
    </row>
    <row r="2146" spans="1:12" ht="33.75" x14ac:dyDescent="0.25">
      <c r="A2146" s="580">
        <v>2138</v>
      </c>
      <c r="B2146" s="252">
        <v>110113120209</v>
      </c>
      <c r="C2146" s="206" t="s">
        <v>35848</v>
      </c>
      <c r="D2146" s="253" t="s">
        <v>35849</v>
      </c>
      <c r="E2146" s="681"/>
      <c r="F2146" s="253"/>
      <c r="G2146" s="248">
        <v>185829.01</v>
      </c>
      <c r="H2146" s="248">
        <v>37165.68</v>
      </c>
      <c r="I2146" s="681"/>
      <c r="J2146" s="681"/>
      <c r="K2146" s="253" t="s">
        <v>35278</v>
      </c>
      <c r="L2146" s="253"/>
    </row>
    <row r="2147" spans="1:12" ht="90" x14ac:dyDescent="0.25">
      <c r="A2147" s="580">
        <v>2139</v>
      </c>
      <c r="B2147" s="246" t="s">
        <v>35850</v>
      </c>
      <c r="C2147" s="206" t="s">
        <v>35851</v>
      </c>
      <c r="D2147" s="253" t="s">
        <v>35852</v>
      </c>
      <c r="E2147" s="253" t="s">
        <v>35853</v>
      </c>
      <c r="F2147" s="253" t="s">
        <v>35854</v>
      </c>
      <c r="G2147" s="248">
        <v>37592.44</v>
      </c>
      <c r="H2147" s="248">
        <v>37592.44</v>
      </c>
      <c r="I2147" s="681"/>
      <c r="J2147" s="681"/>
      <c r="K2147" s="253" t="s">
        <v>35278</v>
      </c>
      <c r="L2147" s="253" t="s">
        <v>35855</v>
      </c>
    </row>
    <row r="2148" spans="1:12" ht="56.25" x14ac:dyDescent="0.25">
      <c r="A2148" s="580">
        <v>2140</v>
      </c>
      <c r="B2148" s="252">
        <v>110113120249</v>
      </c>
      <c r="C2148" s="206" t="s">
        <v>35856</v>
      </c>
      <c r="D2148" s="253" t="s">
        <v>35285</v>
      </c>
      <c r="E2148" s="253" t="s">
        <v>35857</v>
      </c>
      <c r="F2148" s="253" t="s">
        <v>35858</v>
      </c>
      <c r="G2148" s="248">
        <v>367320.63</v>
      </c>
      <c r="H2148" s="248">
        <v>23467.82</v>
      </c>
      <c r="I2148" s="681"/>
      <c r="J2148" s="253" t="s">
        <v>35859</v>
      </c>
      <c r="K2148" s="253" t="s">
        <v>35278</v>
      </c>
      <c r="L2148" s="253" t="s">
        <v>35860</v>
      </c>
    </row>
    <row r="2149" spans="1:12" ht="56.25" x14ac:dyDescent="0.25">
      <c r="A2149" s="580">
        <v>2141</v>
      </c>
      <c r="B2149" s="252">
        <v>110113120250</v>
      </c>
      <c r="C2149" s="206" t="s">
        <v>35861</v>
      </c>
      <c r="D2149" s="253" t="s">
        <v>35285</v>
      </c>
      <c r="E2149" s="253" t="s">
        <v>35862</v>
      </c>
      <c r="F2149" s="253" t="s">
        <v>35863</v>
      </c>
      <c r="G2149" s="248">
        <v>185000</v>
      </c>
      <c r="H2149" s="248">
        <v>11819.47</v>
      </c>
      <c r="I2149" s="681"/>
      <c r="J2149" s="253" t="s">
        <v>35864</v>
      </c>
      <c r="K2149" s="253" t="s">
        <v>35278</v>
      </c>
      <c r="L2149" s="253" t="s">
        <v>35865</v>
      </c>
    </row>
    <row r="2150" spans="1:12" ht="146.25" x14ac:dyDescent="0.25">
      <c r="A2150" s="580">
        <v>2142</v>
      </c>
      <c r="B2150" s="252">
        <v>110113120251</v>
      </c>
      <c r="C2150" s="206" t="s">
        <v>35866</v>
      </c>
      <c r="D2150" s="253" t="s">
        <v>35285</v>
      </c>
      <c r="E2150" s="253" t="s">
        <v>35867</v>
      </c>
      <c r="F2150" s="253" t="s">
        <v>35868</v>
      </c>
      <c r="G2150" s="248">
        <v>1525152</v>
      </c>
      <c r="H2150" s="248">
        <v>97440.19</v>
      </c>
      <c r="I2150" s="681"/>
      <c r="J2150" s="253" t="s">
        <v>35869</v>
      </c>
      <c r="K2150" s="253" t="s">
        <v>35278</v>
      </c>
      <c r="L2150" s="253" t="s">
        <v>35870</v>
      </c>
    </row>
    <row r="2151" spans="1:12" ht="56.25" x14ac:dyDescent="0.25">
      <c r="A2151" s="580">
        <v>2143</v>
      </c>
      <c r="B2151" s="252">
        <v>110113120312</v>
      </c>
      <c r="C2151" s="206" t="s">
        <v>35871</v>
      </c>
      <c r="D2151" s="253" t="s">
        <v>35872</v>
      </c>
      <c r="E2151" s="253" t="s">
        <v>35873</v>
      </c>
      <c r="F2151" s="253" t="s">
        <v>35874</v>
      </c>
      <c r="G2151" s="248">
        <v>1625853</v>
      </c>
      <c r="H2151" s="248">
        <v>312388.77</v>
      </c>
      <c r="I2151" s="681"/>
      <c r="J2151" s="253" t="s">
        <v>35875</v>
      </c>
      <c r="K2151" s="253" t="s">
        <v>35278</v>
      </c>
      <c r="L2151" s="253" t="s">
        <v>35876</v>
      </c>
    </row>
    <row r="2152" spans="1:12" ht="56.25" x14ac:dyDescent="0.25">
      <c r="A2152" s="580">
        <v>2144</v>
      </c>
      <c r="B2152" s="246" t="s">
        <v>35877</v>
      </c>
      <c r="C2152" s="206" t="s">
        <v>35878</v>
      </c>
      <c r="D2152" s="253" t="s">
        <v>35285</v>
      </c>
      <c r="E2152" s="253" t="s">
        <v>35879</v>
      </c>
      <c r="F2152" s="253" t="s">
        <v>35880</v>
      </c>
      <c r="G2152" s="248">
        <v>32926993.75</v>
      </c>
      <c r="H2152" s="248">
        <v>31636569.210000001</v>
      </c>
      <c r="I2152" s="681"/>
      <c r="J2152" s="253" t="s">
        <v>35881</v>
      </c>
      <c r="K2152" s="253" t="s">
        <v>35278</v>
      </c>
      <c r="L2152" s="253" t="s">
        <v>35279</v>
      </c>
    </row>
    <row r="2153" spans="1:12" ht="33.75" x14ac:dyDescent="0.25">
      <c r="A2153" s="580">
        <v>2145</v>
      </c>
      <c r="B2153" s="252">
        <v>110113120248</v>
      </c>
      <c r="C2153" s="206" t="s">
        <v>35882</v>
      </c>
      <c r="D2153" s="253" t="s">
        <v>35883</v>
      </c>
      <c r="E2153" s="681"/>
      <c r="F2153" s="253"/>
      <c r="G2153" s="248">
        <v>3893816.13</v>
      </c>
      <c r="H2153" s="248">
        <v>411014.08</v>
      </c>
      <c r="I2153" s="681"/>
      <c r="J2153" s="681"/>
      <c r="K2153" s="253" t="s">
        <v>35278</v>
      </c>
      <c r="L2153" s="253" t="s">
        <v>35279</v>
      </c>
    </row>
    <row r="2154" spans="1:12" ht="67.5" x14ac:dyDescent="0.25">
      <c r="A2154" s="580">
        <v>2146</v>
      </c>
      <c r="B2154" s="252">
        <v>110101130231</v>
      </c>
      <c r="C2154" s="206" t="s">
        <v>35884</v>
      </c>
      <c r="D2154" s="253" t="s">
        <v>35285</v>
      </c>
      <c r="E2154" s="253" t="s">
        <v>35735</v>
      </c>
      <c r="F2154" s="253">
        <v>774</v>
      </c>
      <c r="G2154" s="248">
        <v>1952741.27</v>
      </c>
      <c r="H2154" s="248">
        <v>587684.76</v>
      </c>
      <c r="I2154" s="681"/>
      <c r="J2154" s="253" t="s">
        <v>35885</v>
      </c>
      <c r="K2154" s="253" t="s">
        <v>35278</v>
      </c>
      <c r="L2154" s="253" t="s">
        <v>35279</v>
      </c>
    </row>
    <row r="2155" spans="1:12" ht="292.5" x14ac:dyDescent="0.25">
      <c r="A2155" s="580">
        <v>2147</v>
      </c>
      <c r="B2155" s="252">
        <v>110101130232</v>
      </c>
      <c r="C2155" s="206" t="s">
        <v>35886</v>
      </c>
      <c r="D2155" s="253" t="s">
        <v>35285</v>
      </c>
      <c r="E2155" s="681"/>
      <c r="F2155" s="253" t="s">
        <v>35887</v>
      </c>
      <c r="G2155" s="248">
        <v>1531379.27</v>
      </c>
      <c r="H2155" s="248">
        <v>494260.68</v>
      </c>
      <c r="I2155" s="681"/>
      <c r="J2155" s="681"/>
      <c r="K2155" s="253" t="s">
        <v>35278</v>
      </c>
      <c r="L2155" s="253" t="s">
        <v>35279</v>
      </c>
    </row>
    <row r="2156" spans="1:12" ht="78.75" x14ac:dyDescent="0.25">
      <c r="A2156" s="580">
        <v>2148</v>
      </c>
      <c r="B2156" s="769">
        <v>110113120231</v>
      </c>
      <c r="C2156" s="206" t="s">
        <v>35888</v>
      </c>
      <c r="D2156" s="253" t="s">
        <v>35889</v>
      </c>
      <c r="E2156" s="681"/>
      <c r="F2156" s="253" t="s">
        <v>35890</v>
      </c>
      <c r="G2156" s="248">
        <v>1115000</v>
      </c>
      <c r="H2156" s="248">
        <v>139374.9</v>
      </c>
      <c r="I2156" s="681"/>
      <c r="J2156" s="681"/>
      <c r="K2156" s="253" t="s">
        <v>35278</v>
      </c>
      <c r="L2156" s="253" t="s">
        <v>35279</v>
      </c>
    </row>
    <row r="2157" spans="1:12" ht="67.5" x14ac:dyDescent="0.25">
      <c r="A2157" s="580">
        <v>2149</v>
      </c>
      <c r="B2157" s="769">
        <v>110113120230</v>
      </c>
      <c r="C2157" s="206" t="s">
        <v>35891</v>
      </c>
      <c r="D2157" s="253" t="s">
        <v>35892</v>
      </c>
      <c r="E2157" s="681"/>
      <c r="F2157" s="253" t="s">
        <v>35893</v>
      </c>
      <c r="G2157" s="248">
        <v>4420000</v>
      </c>
      <c r="H2157" s="248">
        <v>773500.14</v>
      </c>
      <c r="I2157" s="681"/>
      <c r="J2157" s="681"/>
      <c r="K2157" s="253" t="s">
        <v>35278</v>
      </c>
      <c r="L2157" s="253" t="s">
        <v>35279</v>
      </c>
    </row>
    <row r="2158" spans="1:12" ht="67.5" x14ac:dyDescent="0.25">
      <c r="A2158" s="580">
        <v>2150</v>
      </c>
      <c r="B2158" s="769">
        <v>110113120232</v>
      </c>
      <c r="C2158" s="206" t="s">
        <v>35894</v>
      </c>
      <c r="D2158" s="253" t="s">
        <v>35895</v>
      </c>
      <c r="E2158" s="681"/>
      <c r="F2158" s="253" t="s">
        <v>35896</v>
      </c>
      <c r="G2158" s="248">
        <v>4859000</v>
      </c>
      <c r="H2158" s="248">
        <v>620872.12</v>
      </c>
      <c r="I2158" s="681"/>
      <c r="J2158" s="681"/>
      <c r="K2158" s="253" t="s">
        <v>35278</v>
      </c>
      <c r="L2158" s="253" t="s">
        <v>35279</v>
      </c>
    </row>
    <row r="2159" spans="1:12" ht="56.25" x14ac:dyDescent="0.25">
      <c r="A2159" s="580">
        <v>2151</v>
      </c>
      <c r="B2159" s="769">
        <v>110113120234</v>
      </c>
      <c r="C2159" s="206" t="s">
        <v>35897</v>
      </c>
      <c r="D2159" s="253" t="s">
        <v>35288</v>
      </c>
      <c r="E2159" s="681"/>
      <c r="F2159" s="253" t="s">
        <v>35898</v>
      </c>
      <c r="G2159" s="248">
        <v>405349</v>
      </c>
      <c r="H2159" s="248">
        <v>70936.11</v>
      </c>
      <c r="I2159" s="681"/>
      <c r="J2159" s="681"/>
      <c r="K2159" s="253" t="s">
        <v>35278</v>
      </c>
      <c r="L2159" s="253" t="s">
        <v>35279</v>
      </c>
    </row>
    <row r="2160" spans="1:12" ht="78.75" x14ac:dyDescent="0.25">
      <c r="A2160" s="580">
        <v>2152</v>
      </c>
      <c r="B2160" s="769">
        <v>110113120233</v>
      </c>
      <c r="C2160" s="206" t="s">
        <v>35899</v>
      </c>
      <c r="D2160" s="253" t="s">
        <v>35900</v>
      </c>
      <c r="E2160" s="253" t="s">
        <v>35901</v>
      </c>
      <c r="F2160" s="253">
        <v>167.6</v>
      </c>
      <c r="G2160" s="248">
        <v>201575</v>
      </c>
      <c r="H2160" s="248">
        <v>55993</v>
      </c>
      <c r="I2160" s="681"/>
      <c r="J2160" s="253" t="s">
        <v>35902</v>
      </c>
      <c r="K2160" s="253" t="s">
        <v>35278</v>
      </c>
      <c r="L2160" s="253" t="s">
        <v>35279</v>
      </c>
    </row>
    <row r="2161" spans="1:12" ht="45" x14ac:dyDescent="0.25">
      <c r="A2161" s="580">
        <v>2153</v>
      </c>
      <c r="B2161" s="769">
        <v>110113120235</v>
      </c>
      <c r="C2161" s="206" t="s">
        <v>35903</v>
      </c>
      <c r="D2161" s="253" t="s">
        <v>35787</v>
      </c>
      <c r="E2161" s="253" t="s">
        <v>35904</v>
      </c>
      <c r="F2161" s="253"/>
      <c r="G2161" s="248">
        <v>546000</v>
      </c>
      <c r="H2161" s="248">
        <v>95550.21</v>
      </c>
      <c r="I2161" s="681"/>
      <c r="J2161" s="253" t="s">
        <v>35905</v>
      </c>
      <c r="K2161" s="253" t="s">
        <v>35278</v>
      </c>
      <c r="L2161" s="253" t="s">
        <v>35279</v>
      </c>
    </row>
    <row r="2162" spans="1:12" ht="45" x14ac:dyDescent="0.25">
      <c r="A2162" s="580">
        <v>2154</v>
      </c>
      <c r="B2162" s="769">
        <v>110113120236</v>
      </c>
      <c r="C2162" s="206" t="s">
        <v>35906</v>
      </c>
      <c r="D2162" s="253" t="s">
        <v>35907</v>
      </c>
      <c r="E2162" s="253" t="s">
        <v>35612</v>
      </c>
      <c r="F2162" s="253">
        <v>104.6</v>
      </c>
      <c r="G2162" s="248">
        <v>862000</v>
      </c>
      <c r="H2162" s="248">
        <v>150849.72</v>
      </c>
      <c r="I2162" s="681"/>
      <c r="J2162" s="253" t="s">
        <v>35908</v>
      </c>
      <c r="K2162" s="253" t="s">
        <v>35278</v>
      </c>
      <c r="L2162" s="253" t="s">
        <v>35279</v>
      </c>
    </row>
    <row r="2163" spans="1:12" ht="45" x14ac:dyDescent="0.25">
      <c r="A2163" s="580">
        <v>2155</v>
      </c>
      <c r="B2163" s="769">
        <v>110113120237</v>
      </c>
      <c r="C2163" s="206" t="s">
        <v>35909</v>
      </c>
      <c r="D2163" s="253" t="s">
        <v>35391</v>
      </c>
      <c r="E2163" s="253" t="s">
        <v>35910</v>
      </c>
      <c r="F2163" s="253">
        <v>25.8</v>
      </c>
      <c r="G2163" s="248">
        <v>2262000</v>
      </c>
      <c r="H2163" s="248">
        <v>289033.18</v>
      </c>
      <c r="I2163" s="681"/>
      <c r="J2163" s="253" t="s">
        <v>35911</v>
      </c>
      <c r="K2163" s="253" t="s">
        <v>35278</v>
      </c>
      <c r="L2163" s="253" t="s">
        <v>35279</v>
      </c>
    </row>
    <row r="2164" spans="1:12" ht="33.75" x14ac:dyDescent="0.25">
      <c r="A2164" s="580">
        <v>2156</v>
      </c>
      <c r="B2164" s="769">
        <v>110113120239</v>
      </c>
      <c r="C2164" s="206" t="s">
        <v>35912</v>
      </c>
      <c r="D2164" s="253" t="s">
        <v>35285</v>
      </c>
      <c r="E2164" s="681"/>
      <c r="F2164" s="253"/>
      <c r="G2164" s="248">
        <v>1008000</v>
      </c>
      <c r="H2164" s="248">
        <v>80717</v>
      </c>
      <c r="I2164" s="681"/>
      <c r="J2164" s="681"/>
      <c r="K2164" s="253" t="s">
        <v>35278</v>
      </c>
      <c r="L2164" s="253" t="s">
        <v>35279</v>
      </c>
    </row>
    <row r="2165" spans="1:12" ht="56.25" x14ac:dyDescent="0.25">
      <c r="A2165" s="580">
        <v>2157</v>
      </c>
      <c r="B2165" s="769">
        <v>110113120240</v>
      </c>
      <c r="C2165" s="206" t="s">
        <v>35913</v>
      </c>
      <c r="D2165" s="253" t="s">
        <v>35285</v>
      </c>
      <c r="E2165" s="253" t="s">
        <v>35914</v>
      </c>
      <c r="F2165" s="253">
        <v>48.3</v>
      </c>
      <c r="G2165" s="248">
        <v>1887414</v>
      </c>
      <c r="H2165" s="248">
        <v>330297.65999999997</v>
      </c>
      <c r="I2165" s="681"/>
      <c r="J2165" s="253" t="s">
        <v>35915</v>
      </c>
      <c r="K2165" s="253" t="s">
        <v>35278</v>
      </c>
      <c r="L2165" s="253" t="s">
        <v>35279</v>
      </c>
    </row>
    <row r="2166" spans="1:12" ht="45" x14ac:dyDescent="0.25">
      <c r="A2166" s="580">
        <v>2158</v>
      </c>
      <c r="B2166" s="769">
        <v>110113120241</v>
      </c>
      <c r="C2166" s="206" t="s">
        <v>35916</v>
      </c>
      <c r="D2166" s="253" t="s">
        <v>35285</v>
      </c>
      <c r="E2166" s="253" t="s">
        <v>35917</v>
      </c>
      <c r="F2166" s="253">
        <v>5.9</v>
      </c>
      <c r="G2166" s="248">
        <v>35391</v>
      </c>
      <c r="H2166" s="248">
        <v>35391</v>
      </c>
      <c r="I2166" s="681"/>
      <c r="J2166" s="253" t="s">
        <v>35918</v>
      </c>
      <c r="K2166" s="253" t="s">
        <v>35278</v>
      </c>
      <c r="L2166" s="253" t="s">
        <v>35279</v>
      </c>
    </row>
    <row r="2167" spans="1:12" ht="45" x14ac:dyDescent="0.25">
      <c r="A2167" s="580">
        <v>2159</v>
      </c>
      <c r="B2167" s="769">
        <v>110113120242</v>
      </c>
      <c r="C2167" s="206" t="s">
        <v>35919</v>
      </c>
      <c r="D2167" s="253" t="s">
        <v>35285</v>
      </c>
      <c r="E2167" s="253" t="s">
        <v>35920</v>
      </c>
      <c r="F2167" s="253">
        <v>24</v>
      </c>
      <c r="G2167" s="248">
        <v>288861</v>
      </c>
      <c r="H2167" s="248">
        <v>50550.57</v>
      </c>
      <c r="I2167" s="681"/>
      <c r="J2167" s="253" t="s">
        <v>35921</v>
      </c>
      <c r="K2167" s="253" t="s">
        <v>35278</v>
      </c>
      <c r="L2167" s="253" t="s">
        <v>35279</v>
      </c>
    </row>
    <row r="2168" spans="1:12" ht="45" x14ac:dyDescent="0.25">
      <c r="A2168" s="580">
        <v>2160</v>
      </c>
      <c r="B2168" s="769">
        <v>110113120243</v>
      </c>
      <c r="C2168" s="206" t="s">
        <v>35922</v>
      </c>
      <c r="D2168" s="253" t="s">
        <v>35923</v>
      </c>
      <c r="E2168" s="253" t="s">
        <v>35924</v>
      </c>
      <c r="F2168" s="253">
        <v>240</v>
      </c>
      <c r="G2168" s="248">
        <v>9589</v>
      </c>
      <c r="H2168" s="248">
        <v>9589</v>
      </c>
      <c r="I2168" s="681"/>
      <c r="J2168" s="253" t="s">
        <v>35925</v>
      </c>
      <c r="K2168" s="253" t="s">
        <v>35278</v>
      </c>
      <c r="L2168" s="253" t="s">
        <v>35279</v>
      </c>
    </row>
    <row r="2169" spans="1:12" ht="67.5" x14ac:dyDescent="0.25">
      <c r="A2169" s="580">
        <v>2161</v>
      </c>
      <c r="B2169" s="769">
        <v>110113120244</v>
      </c>
      <c r="C2169" s="206" t="s">
        <v>35926</v>
      </c>
      <c r="D2169" s="253" t="s">
        <v>35927</v>
      </c>
      <c r="E2169" s="681"/>
      <c r="F2169" s="253" t="s">
        <v>35928</v>
      </c>
      <c r="G2169" s="248">
        <v>462000</v>
      </c>
      <c r="H2169" s="248">
        <v>96250</v>
      </c>
      <c r="I2169" s="681"/>
      <c r="J2169" s="681"/>
      <c r="K2169" s="253" t="s">
        <v>35278</v>
      </c>
      <c r="L2169" s="253" t="s">
        <v>35279</v>
      </c>
    </row>
    <row r="2170" spans="1:12" ht="56.25" x14ac:dyDescent="0.25">
      <c r="A2170" s="580">
        <v>2162</v>
      </c>
      <c r="B2170" s="769">
        <v>110113120750</v>
      </c>
      <c r="C2170" s="206" t="s">
        <v>35929</v>
      </c>
      <c r="D2170" s="253" t="s">
        <v>35930</v>
      </c>
      <c r="E2170" s="681"/>
      <c r="F2170" s="253" t="s">
        <v>35931</v>
      </c>
      <c r="G2170" s="248">
        <v>316600</v>
      </c>
      <c r="H2170" s="248">
        <v>110810.07</v>
      </c>
      <c r="I2170" s="681"/>
      <c r="J2170" s="681"/>
      <c r="K2170" s="253" t="s">
        <v>35278</v>
      </c>
      <c r="L2170" s="253" t="s">
        <v>35279</v>
      </c>
    </row>
    <row r="2171" spans="1:12" ht="78.75" x14ac:dyDescent="0.25">
      <c r="A2171" s="580">
        <v>2163</v>
      </c>
      <c r="B2171" s="769">
        <v>110113120751</v>
      </c>
      <c r="C2171" s="206" t="s">
        <v>35932</v>
      </c>
      <c r="D2171" s="253" t="s">
        <v>35285</v>
      </c>
      <c r="E2171" s="253" t="s">
        <v>35933</v>
      </c>
      <c r="F2171" s="253" t="s">
        <v>35934</v>
      </c>
      <c r="G2171" s="248">
        <v>33181.43</v>
      </c>
      <c r="H2171" s="248">
        <v>33181.43</v>
      </c>
      <c r="I2171" s="681"/>
      <c r="J2171" s="253" t="s">
        <v>35935</v>
      </c>
      <c r="K2171" s="253" t="s">
        <v>35278</v>
      </c>
      <c r="L2171" s="253" t="s">
        <v>35279</v>
      </c>
    </row>
    <row r="2172" spans="1:12" ht="90" x14ac:dyDescent="0.25">
      <c r="A2172" s="580">
        <v>2164</v>
      </c>
      <c r="B2172" s="769">
        <v>110113120752</v>
      </c>
      <c r="C2172" s="206" t="s">
        <v>35936</v>
      </c>
      <c r="D2172" s="253" t="s">
        <v>35937</v>
      </c>
      <c r="E2172" s="253" t="s">
        <v>35938</v>
      </c>
      <c r="F2172" s="253" t="s">
        <v>35939</v>
      </c>
      <c r="G2172" s="248">
        <v>100400.14</v>
      </c>
      <c r="H2172" s="248">
        <v>100400.14</v>
      </c>
      <c r="I2172" s="681"/>
      <c r="J2172" s="253" t="s">
        <v>35940</v>
      </c>
      <c r="K2172" s="253" t="s">
        <v>35278</v>
      </c>
      <c r="L2172" s="253" t="s">
        <v>35279</v>
      </c>
    </row>
    <row r="2173" spans="1:12" ht="78.75" x14ac:dyDescent="0.25">
      <c r="A2173" s="580">
        <v>2165</v>
      </c>
      <c r="B2173" s="769">
        <v>110113120753</v>
      </c>
      <c r="C2173" s="206" t="s">
        <v>35941</v>
      </c>
      <c r="D2173" s="253" t="s">
        <v>35399</v>
      </c>
      <c r="E2173" s="253" t="s">
        <v>35942</v>
      </c>
      <c r="F2173" s="253" t="s">
        <v>35943</v>
      </c>
      <c r="G2173" s="248">
        <v>27717.02</v>
      </c>
      <c r="H2173" s="248">
        <v>27717.02</v>
      </c>
      <c r="I2173" s="681"/>
      <c r="J2173" s="253" t="s">
        <v>35944</v>
      </c>
      <c r="K2173" s="253" t="s">
        <v>35278</v>
      </c>
      <c r="L2173" s="253" t="s">
        <v>35279</v>
      </c>
    </row>
    <row r="2174" spans="1:12" ht="101.25" x14ac:dyDescent="0.25">
      <c r="A2174" s="580">
        <v>2166</v>
      </c>
      <c r="B2174" s="769">
        <v>110113120754</v>
      </c>
      <c r="C2174" s="206" t="s">
        <v>35945</v>
      </c>
      <c r="D2174" s="253" t="s">
        <v>35347</v>
      </c>
      <c r="E2174" s="253" t="s">
        <v>35946</v>
      </c>
      <c r="F2174" s="253" t="s">
        <v>35947</v>
      </c>
      <c r="G2174" s="248">
        <v>14961.26</v>
      </c>
      <c r="H2174" s="248">
        <v>14961.26</v>
      </c>
      <c r="I2174" s="681"/>
      <c r="J2174" s="253" t="s">
        <v>35948</v>
      </c>
      <c r="K2174" s="253" t="s">
        <v>35278</v>
      </c>
      <c r="L2174" s="253" t="s">
        <v>35279</v>
      </c>
    </row>
    <row r="2175" spans="1:12" ht="101.25" x14ac:dyDescent="0.25">
      <c r="A2175" s="580">
        <v>2167</v>
      </c>
      <c r="B2175" s="769">
        <v>110113120755</v>
      </c>
      <c r="C2175" s="206" t="s">
        <v>35949</v>
      </c>
      <c r="D2175" s="253" t="s">
        <v>35399</v>
      </c>
      <c r="E2175" s="253" t="s">
        <v>35950</v>
      </c>
      <c r="F2175" s="253" t="s">
        <v>35951</v>
      </c>
      <c r="G2175" s="248">
        <v>11751.75</v>
      </c>
      <c r="H2175" s="248">
        <v>11751.75</v>
      </c>
      <c r="I2175" s="681"/>
      <c r="J2175" s="253" t="s">
        <v>35952</v>
      </c>
      <c r="K2175" s="253" t="s">
        <v>35278</v>
      </c>
      <c r="L2175" s="253" t="s">
        <v>35279</v>
      </c>
    </row>
    <row r="2176" spans="1:12" ht="78.75" x14ac:dyDescent="0.25">
      <c r="A2176" s="580">
        <v>2168</v>
      </c>
      <c r="B2176" s="769">
        <v>110113120756</v>
      </c>
      <c r="C2176" s="206" t="s">
        <v>35953</v>
      </c>
      <c r="D2176" s="253" t="s">
        <v>35954</v>
      </c>
      <c r="E2176" s="253" t="s">
        <v>35955</v>
      </c>
      <c r="F2176" s="253" t="s">
        <v>35956</v>
      </c>
      <c r="G2176" s="248">
        <v>5036.47</v>
      </c>
      <c r="H2176" s="248">
        <v>5036.47</v>
      </c>
      <c r="I2176" s="681"/>
      <c r="J2176" s="253" t="s">
        <v>35957</v>
      </c>
      <c r="K2176" s="253" t="s">
        <v>35278</v>
      </c>
      <c r="L2176" s="253" t="s">
        <v>35279</v>
      </c>
    </row>
    <row r="2177" spans="1:12" ht="78.75" x14ac:dyDescent="0.25">
      <c r="A2177" s="580">
        <v>2169</v>
      </c>
      <c r="B2177" s="769">
        <v>110113120757</v>
      </c>
      <c r="C2177" s="206" t="s">
        <v>35958</v>
      </c>
      <c r="D2177" s="253" t="s">
        <v>35343</v>
      </c>
      <c r="E2177" s="253" t="s">
        <v>35959</v>
      </c>
      <c r="F2177" s="253" t="s">
        <v>35960</v>
      </c>
      <c r="G2177" s="248">
        <v>11718.82</v>
      </c>
      <c r="H2177" s="248">
        <v>11718.82</v>
      </c>
      <c r="I2177" s="681"/>
      <c r="J2177" s="253" t="s">
        <v>35961</v>
      </c>
      <c r="K2177" s="253" t="s">
        <v>35278</v>
      </c>
      <c r="L2177" s="253" t="s">
        <v>35279</v>
      </c>
    </row>
    <row r="2178" spans="1:12" ht="90" x14ac:dyDescent="0.25">
      <c r="A2178" s="580">
        <v>2170</v>
      </c>
      <c r="B2178" s="769">
        <v>110113120758</v>
      </c>
      <c r="C2178" s="206" t="s">
        <v>35962</v>
      </c>
      <c r="D2178" s="253" t="s">
        <v>35963</v>
      </c>
      <c r="E2178" s="253" t="s">
        <v>35964</v>
      </c>
      <c r="F2178" s="253" t="s">
        <v>35965</v>
      </c>
      <c r="G2178" s="248">
        <v>6748.21</v>
      </c>
      <c r="H2178" s="248">
        <v>6748.21</v>
      </c>
      <c r="I2178" s="681"/>
      <c r="J2178" s="253" t="s">
        <v>35966</v>
      </c>
      <c r="K2178" s="253" t="s">
        <v>35278</v>
      </c>
      <c r="L2178" s="253" t="s">
        <v>35279</v>
      </c>
    </row>
    <row r="2179" spans="1:12" ht="90" x14ac:dyDescent="0.25">
      <c r="A2179" s="580">
        <v>2171</v>
      </c>
      <c r="B2179" s="769">
        <v>110113120759</v>
      </c>
      <c r="C2179" s="206" t="s">
        <v>35967</v>
      </c>
      <c r="D2179" s="253" t="s">
        <v>35968</v>
      </c>
      <c r="E2179" s="253" t="s">
        <v>35969</v>
      </c>
      <c r="F2179" s="253" t="s">
        <v>35970</v>
      </c>
      <c r="G2179" s="248">
        <v>47599.53</v>
      </c>
      <c r="H2179" s="248">
        <v>47599.53</v>
      </c>
      <c r="I2179" s="681"/>
      <c r="J2179" s="253" t="s">
        <v>35971</v>
      </c>
      <c r="K2179" s="253" t="s">
        <v>35278</v>
      </c>
      <c r="L2179" s="253" t="s">
        <v>35279</v>
      </c>
    </row>
    <row r="2180" spans="1:12" ht="90" x14ac:dyDescent="0.25">
      <c r="A2180" s="580">
        <v>2172</v>
      </c>
      <c r="B2180" s="769">
        <v>110113120760</v>
      </c>
      <c r="C2180" s="206" t="s">
        <v>35972</v>
      </c>
      <c r="D2180" s="253" t="s">
        <v>35973</v>
      </c>
      <c r="E2180" s="253" t="s">
        <v>35974</v>
      </c>
      <c r="F2180" s="253" t="s">
        <v>35975</v>
      </c>
      <c r="G2180" s="248">
        <v>4937.71</v>
      </c>
      <c r="H2180" s="248">
        <v>4937.71</v>
      </c>
      <c r="I2180" s="681"/>
      <c r="J2180" s="253" t="s">
        <v>35976</v>
      </c>
      <c r="K2180" s="253" t="s">
        <v>35278</v>
      </c>
      <c r="L2180" s="253" t="s">
        <v>35279</v>
      </c>
    </row>
    <row r="2181" spans="1:12" ht="78.75" x14ac:dyDescent="0.25">
      <c r="A2181" s="580">
        <v>2173</v>
      </c>
      <c r="B2181" s="769">
        <v>110113120761</v>
      </c>
      <c r="C2181" s="206" t="s">
        <v>35977</v>
      </c>
      <c r="D2181" s="253" t="s">
        <v>35978</v>
      </c>
      <c r="E2181" s="253" t="s">
        <v>35979</v>
      </c>
      <c r="F2181" s="253" t="s">
        <v>35980</v>
      </c>
      <c r="G2181" s="248">
        <v>5349.19</v>
      </c>
      <c r="H2181" s="248">
        <v>5349.19</v>
      </c>
      <c r="I2181" s="681"/>
      <c r="J2181" s="253" t="s">
        <v>35981</v>
      </c>
      <c r="K2181" s="253" t="s">
        <v>35278</v>
      </c>
      <c r="L2181" s="253" t="s">
        <v>35279</v>
      </c>
    </row>
    <row r="2182" spans="1:12" ht="123.75" x14ac:dyDescent="0.25">
      <c r="A2182" s="580">
        <v>2174</v>
      </c>
      <c r="B2182" s="769">
        <v>110113120762</v>
      </c>
      <c r="C2182" s="206" t="s">
        <v>35982</v>
      </c>
      <c r="D2182" s="253" t="s">
        <v>35973</v>
      </c>
      <c r="E2182" s="253" t="s">
        <v>35983</v>
      </c>
      <c r="F2182" s="253" t="s">
        <v>35984</v>
      </c>
      <c r="G2182" s="248">
        <v>13512.88</v>
      </c>
      <c r="H2182" s="248">
        <v>13512.88</v>
      </c>
      <c r="I2182" s="681"/>
      <c r="J2182" s="253" t="s">
        <v>35985</v>
      </c>
      <c r="K2182" s="253" t="s">
        <v>35278</v>
      </c>
      <c r="L2182" s="253" t="s">
        <v>35279</v>
      </c>
    </row>
    <row r="2183" spans="1:12" ht="90" x14ac:dyDescent="0.25">
      <c r="A2183" s="580">
        <v>2175</v>
      </c>
      <c r="B2183" s="769">
        <v>110113120763</v>
      </c>
      <c r="C2183" s="206" t="s">
        <v>35986</v>
      </c>
      <c r="D2183" s="253" t="s">
        <v>35787</v>
      </c>
      <c r="E2183" s="253" t="s">
        <v>35987</v>
      </c>
      <c r="F2183" s="253" t="s">
        <v>35988</v>
      </c>
      <c r="G2183" s="248">
        <v>118686.14</v>
      </c>
      <c r="H2183" s="248">
        <v>118686.14</v>
      </c>
      <c r="I2183" s="681"/>
      <c r="J2183" s="253" t="s">
        <v>35989</v>
      </c>
      <c r="K2183" s="253" t="s">
        <v>35278</v>
      </c>
      <c r="L2183" s="253" t="s">
        <v>35279</v>
      </c>
    </row>
    <row r="2184" spans="1:12" ht="101.25" x14ac:dyDescent="0.25">
      <c r="A2184" s="580">
        <v>2176</v>
      </c>
      <c r="B2184" s="769">
        <v>110113120764</v>
      </c>
      <c r="C2184" s="206" t="s">
        <v>35990</v>
      </c>
      <c r="D2184" s="253" t="s">
        <v>35285</v>
      </c>
      <c r="E2184" s="253" t="s">
        <v>35991</v>
      </c>
      <c r="F2184" s="253" t="s">
        <v>35992</v>
      </c>
      <c r="G2184" s="248">
        <v>18384.759999999998</v>
      </c>
      <c r="H2184" s="248">
        <v>18384.759999999998</v>
      </c>
      <c r="I2184" s="681"/>
      <c r="J2184" s="681"/>
      <c r="K2184" s="253" t="s">
        <v>35278</v>
      </c>
      <c r="L2184" s="253" t="s">
        <v>35279</v>
      </c>
    </row>
    <row r="2185" spans="1:12" ht="90" x14ac:dyDescent="0.25">
      <c r="A2185" s="580">
        <v>2177</v>
      </c>
      <c r="B2185" s="769">
        <v>110113120765</v>
      </c>
      <c r="C2185" s="206" t="s">
        <v>35993</v>
      </c>
      <c r="D2185" s="253" t="s">
        <v>35787</v>
      </c>
      <c r="E2185" s="253" t="s">
        <v>35994</v>
      </c>
      <c r="F2185" s="253" t="s">
        <v>35995</v>
      </c>
      <c r="G2185" s="248">
        <v>182859.93</v>
      </c>
      <c r="H2185" s="248">
        <v>182859.93</v>
      </c>
      <c r="I2185" s="681"/>
      <c r="J2185" s="253" t="s">
        <v>35996</v>
      </c>
      <c r="K2185" s="253" t="s">
        <v>35278</v>
      </c>
      <c r="L2185" s="253" t="s">
        <v>35279</v>
      </c>
    </row>
    <row r="2186" spans="1:12" ht="90" x14ac:dyDescent="0.25">
      <c r="A2186" s="580">
        <v>2178</v>
      </c>
      <c r="B2186" s="769">
        <v>110113120766</v>
      </c>
      <c r="C2186" s="206" t="s">
        <v>35997</v>
      </c>
      <c r="D2186" s="253" t="s">
        <v>35285</v>
      </c>
      <c r="E2186" s="253" t="s">
        <v>35998</v>
      </c>
      <c r="F2186" s="253" t="s">
        <v>35999</v>
      </c>
      <c r="G2186" s="248">
        <v>433712.17</v>
      </c>
      <c r="H2186" s="248">
        <v>433712.17</v>
      </c>
      <c r="I2186" s="681"/>
      <c r="J2186" s="681" t="s">
        <v>36000</v>
      </c>
      <c r="K2186" s="253" t="s">
        <v>35278</v>
      </c>
      <c r="L2186" s="253" t="s">
        <v>35279</v>
      </c>
    </row>
    <row r="2187" spans="1:12" ht="101.25" x14ac:dyDescent="0.25">
      <c r="A2187" s="580">
        <v>2179</v>
      </c>
      <c r="B2187" s="769">
        <v>110113120767</v>
      </c>
      <c r="C2187" s="206" t="s">
        <v>36001</v>
      </c>
      <c r="D2187" s="253" t="s">
        <v>36002</v>
      </c>
      <c r="E2187" s="253" t="s">
        <v>36003</v>
      </c>
      <c r="F2187" s="253" t="s">
        <v>36004</v>
      </c>
      <c r="G2187" s="248">
        <v>31189.88</v>
      </c>
      <c r="H2187" s="248">
        <v>31189.88</v>
      </c>
      <c r="I2187" s="681"/>
      <c r="J2187" s="253" t="s">
        <v>36005</v>
      </c>
      <c r="K2187" s="253" t="s">
        <v>35278</v>
      </c>
      <c r="L2187" s="253" t="s">
        <v>35279</v>
      </c>
    </row>
    <row r="2188" spans="1:12" ht="90" x14ac:dyDescent="0.25">
      <c r="A2188" s="580">
        <v>2180</v>
      </c>
      <c r="B2188" s="769">
        <v>110113120768</v>
      </c>
      <c r="C2188" s="206" t="s">
        <v>36006</v>
      </c>
      <c r="D2188" s="253" t="s">
        <v>35285</v>
      </c>
      <c r="E2188" s="253" t="s">
        <v>36007</v>
      </c>
      <c r="F2188" s="253" t="s">
        <v>36008</v>
      </c>
      <c r="G2188" s="248">
        <v>170351.06</v>
      </c>
      <c r="H2188" s="248">
        <v>170351.06</v>
      </c>
      <c r="I2188" s="681"/>
      <c r="J2188" s="253" t="s">
        <v>36009</v>
      </c>
      <c r="K2188" s="253" t="s">
        <v>35278</v>
      </c>
      <c r="L2188" s="253" t="s">
        <v>35279</v>
      </c>
    </row>
    <row r="2189" spans="1:12" ht="101.25" x14ac:dyDescent="0.25">
      <c r="A2189" s="580">
        <v>2181</v>
      </c>
      <c r="B2189" s="769">
        <v>110113120769</v>
      </c>
      <c r="C2189" s="206" t="s">
        <v>36010</v>
      </c>
      <c r="D2189" s="253" t="s">
        <v>35285</v>
      </c>
      <c r="E2189" s="253" t="s">
        <v>36011</v>
      </c>
      <c r="F2189" s="253" t="s">
        <v>36012</v>
      </c>
      <c r="G2189" s="248">
        <v>429465.72</v>
      </c>
      <c r="H2189" s="248">
        <v>429465.72</v>
      </c>
      <c r="I2189" s="681"/>
      <c r="J2189" s="253" t="s">
        <v>36013</v>
      </c>
      <c r="K2189" s="253" t="s">
        <v>35278</v>
      </c>
      <c r="L2189" s="253" t="s">
        <v>35279</v>
      </c>
    </row>
    <row r="2190" spans="1:12" ht="78.75" x14ac:dyDescent="0.25">
      <c r="A2190" s="580">
        <v>2182</v>
      </c>
      <c r="B2190" s="769">
        <v>110113120770</v>
      </c>
      <c r="C2190" s="206" t="s">
        <v>36014</v>
      </c>
      <c r="D2190" s="253" t="s">
        <v>35963</v>
      </c>
      <c r="E2190" s="253" t="s">
        <v>36015</v>
      </c>
      <c r="F2190" s="253" t="s">
        <v>36016</v>
      </c>
      <c r="G2190" s="248">
        <v>171355.07</v>
      </c>
      <c r="H2190" s="248">
        <v>171355.07</v>
      </c>
      <c r="I2190" s="681"/>
      <c r="J2190" s="253" t="s">
        <v>36017</v>
      </c>
      <c r="K2190" s="253" t="s">
        <v>35278</v>
      </c>
      <c r="L2190" s="253" t="s">
        <v>35279</v>
      </c>
    </row>
    <row r="2191" spans="1:12" ht="101.25" x14ac:dyDescent="0.25">
      <c r="A2191" s="580">
        <v>2183</v>
      </c>
      <c r="B2191" s="769">
        <v>110113120771</v>
      </c>
      <c r="C2191" s="206" t="s">
        <v>36018</v>
      </c>
      <c r="D2191" s="253" t="s">
        <v>36019</v>
      </c>
      <c r="E2191" s="253" t="s">
        <v>36020</v>
      </c>
      <c r="F2191" s="253" t="s">
        <v>36021</v>
      </c>
      <c r="G2191" s="248">
        <v>194973.79</v>
      </c>
      <c r="H2191" s="248">
        <v>194973.79</v>
      </c>
      <c r="I2191" s="681"/>
      <c r="J2191" s="681"/>
      <c r="K2191" s="253" t="s">
        <v>35278</v>
      </c>
      <c r="L2191" s="253" t="s">
        <v>35279</v>
      </c>
    </row>
    <row r="2192" spans="1:12" ht="101.25" x14ac:dyDescent="0.25">
      <c r="A2192" s="580">
        <v>2184</v>
      </c>
      <c r="B2192" s="769">
        <v>110113120772</v>
      </c>
      <c r="C2192" s="206" t="s">
        <v>36022</v>
      </c>
      <c r="D2192" s="253" t="s">
        <v>35399</v>
      </c>
      <c r="E2192" s="253" t="s">
        <v>36023</v>
      </c>
      <c r="F2192" s="253" t="s">
        <v>36024</v>
      </c>
      <c r="G2192" s="248">
        <v>4954.17</v>
      </c>
      <c r="H2192" s="248">
        <v>4954.17</v>
      </c>
      <c r="I2192" s="681"/>
      <c r="J2192" s="253" t="s">
        <v>36025</v>
      </c>
      <c r="K2192" s="253" t="s">
        <v>35278</v>
      </c>
      <c r="L2192" s="253" t="s">
        <v>35279</v>
      </c>
    </row>
    <row r="2193" spans="1:12" ht="78.75" x14ac:dyDescent="0.25">
      <c r="A2193" s="580">
        <v>2185</v>
      </c>
      <c r="B2193" s="769">
        <v>110113120773</v>
      </c>
      <c r="C2193" s="206" t="s">
        <v>36026</v>
      </c>
      <c r="D2193" s="253" t="s">
        <v>36027</v>
      </c>
      <c r="E2193" s="253" t="s">
        <v>36028</v>
      </c>
      <c r="F2193" s="253" t="s">
        <v>36029</v>
      </c>
      <c r="G2193" s="248">
        <v>4937.71</v>
      </c>
      <c r="H2193" s="248">
        <v>4937.71</v>
      </c>
      <c r="I2193" s="681"/>
      <c r="J2193" s="253" t="s">
        <v>36030</v>
      </c>
      <c r="K2193" s="253" t="s">
        <v>35278</v>
      </c>
      <c r="L2193" s="253" t="s">
        <v>35279</v>
      </c>
    </row>
    <row r="2194" spans="1:12" ht="90" x14ac:dyDescent="0.25">
      <c r="A2194" s="580">
        <v>2186</v>
      </c>
      <c r="B2194" s="769">
        <v>110113120774</v>
      </c>
      <c r="C2194" s="206" t="s">
        <v>36031</v>
      </c>
      <c r="D2194" s="253" t="s">
        <v>36027</v>
      </c>
      <c r="E2194" s="253" t="s">
        <v>36032</v>
      </c>
      <c r="F2194" s="253" t="s">
        <v>36033</v>
      </c>
      <c r="G2194" s="248">
        <v>4476.5</v>
      </c>
      <c r="H2194" s="248">
        <v>4476.5</v>
      </c>
      <c r="I2194" s="681"/>
      <c r="J2194" s="253" t="s">
        <v>36034</v>
      </c>
      <c r="K2194" s="253" t="s">
        <v>35278</v>
      </c>
      <c r="L2194" s="253" t="s">
        <v>35279</v>
      </c>
    </row>
    <row r="2195" spans="1:12" ht="78.75" x14ac:dyDescent="0.25">
      <c r="A2195" s="580">
        <v>2187</v>
      </c>
      <c r="B2195" s="772">
        <v>11011310775</v>
      </c>
      <c r="C2195" s="206" t="s">
        <v>36035</v>
      </c>
      <c r="D2195" s="253" t="s">
        <v>36036</v>
      </c>
      <c r="E2195" s="681"/>
      <c r="F2195" s="253" t="s">
        <v>36037</v>
      </c>
      <c r="G2195" s="248">
        <v>41791.46</v>
      </c>
      <c r="H2195" s="248">
        <v>41791.46</v>
      </c>
      <c r="I2195" s="681"/>
      <c r="J2195" s="681"/>
      <c r="K2195" s="253" t="s">
        <v>35278</v>
      </c>
      <c r="L2195" s="253" t="s">
        <v>35279</v>
      </c>
    </row>
    <row r="2196" spans="1:12" ht="101.25" x14ac:dyDescent="0.25">
      <c r="A2196" s="580">
        <v>2188</v>
      </c>
      <c r="B2196" s="769">
        <v>110113120776</v>
      </c>
      <c r="C2196" s="206" t="s">
        <v>36038</v>
      </c>
      <c r="D2196" s="253" t="s">
        <v>35285</v>
      </c>
      <c r="E2196" s="253" t="s">
        <v>36039</v>
      </c>
      <c r="F2196" s="253" t="s">
        <v>36040</v>
      </c>
      <c r="G2196" s="248">
        <v>51975</v>
      </c>
      <c r="H2196" s="248">
        <v>51975</v>
      </c>
      <c r="I2196" s="681"/>
      <c r="J2196" s="253" t="s">
        <v>36041</v>
      </c>
      <c r="K2196" s="253" t="s">
        <v>35278</v>
      </c>
      <c r="L2196" s="253" t="s">
        <v>35279</v>
      </c>
    </row>
    <row r="2197" spans="1:12" ht="45" x14ac:dyDescent="0.25">
      <c r="A2197" s="580">
        <v>2189</v>
      </c>
      <c r="B2197" s="769">
        <v>110113120707</v>
      </c>
      <c r="C2197" s="206" t="s">
        <v>36042</v>
      </c>
      <c r="D2197" s="253" t="s">
        <v>35285</v>
      </c>
      <c r="E2197" s="253" t="s">
        <v>36043</v>
      </c>
      <c r="F2197" s="253" t="s">
        <v>36044</v>
      </c>
      <c r="G2197" s="248">
        <v>231000</v>
      </c>
      <c r="H2197" s="248">
        <v>71866.48</v>
      </c>
      <c r="I2197" s="681"/>
      <c r="J2197" s="253" t="s">
        <v>36045</v>
      </c>
      <c r="K2197" s="253" t="s">
        <v>35278</v>
      </c>
      <c r="L2197" s="253" t="s">
        <v>35279</v>
      </c>
    </row>
    <row r="2198" spans="1:12" ht="56.25" x14ac:dyDescent="0.25">
      <c r="A2198" s="580">
        <v>2190</v>
      </c>
      <c r="B2198" s="769">
        <v>110113120710</v>
      </c>
      <c r="C2198" s="206" t="s">
        <v>36046</v>
      </c>
      <c r="D2198" s="253" t="s">
        <v>35285</v>
      </c>
      <c r="E2198" s="253" t="s">
        <v>36047</v>
      </c>
      <c r="F2198" s="253" t="s">
        <v>36048</v>
      </c>
      <c r="G2198" s="248">
        <v>4150000</v>
      </c>
      <c r="H2198" s="248">
        <v>1729166.5</v>
      </c>
      <c r="I2198" s="681"/>
      <c r="J2198" s="253" t="s">
        <v>36049</v>
      </c>
      <c r="K2198" s="253" t="s">
        <v>35278</v>
      </c>
      <c r="L2198" s="253" t="s">
        <v>35279</v>
      </c>
    </row>
    <row r="2199" spans="1:12" ht="67.5" x14ac:dyDescent="0.25">
      <c r="A2199" s="580">
        <v>2191</v>
      </c>
      <c r="B2199" s="769">
        <v>110113120711</v>
      </c>
      <c r="C2199" s="206" t="s">
        <v>36050</v>
      </c>
      <c r="D2199" s="253" t="s">
        <v>35285</v>
      </c>
      <c r="E2199" s="681"/>
      <c r="F2199" s="253" t="s">
        <v>36051</v>
      </c>
      <c r="G2199" s="248">
        <v>4146000</v>
      </c>
      <c r="H2199" s="248">
        <v>1727500</v>
      </c>
      <c r="I2199" s="681"/>
      <c r="J2199" s="681"/>
      <c r="K2199" s="253" t="s">
        <v>35278</v>
      </c>
      <c r="L2199" s="253" t="s">
        <v>35279</v>
      </c>
    </row>
    <row r="2200" spans="1:12" ht="67.5" x14ac:dyDescent="0.25">
      <c r="A2200" s="580">
        <v>2192</v>
      </c>
      <c r="B2200" s="769">
        <v>110113120714</v>
      </c>
      <c r="C2200" s="206" t="s">
        <v>36052</v>
      </c>
      <c r="D2200" s="253" t="s">
        <v>35285</v>
      </c>
      <c r="E2200" s="253" t="s">
        <v>36053</v>
      </c>
      <c r="F2200" s="253" t="s">
        <v>36054</v>
      </c>
      <c r="G2200" s="248">
        <v>357300</v>
      </c>
      <c r="H2200" s="248">
        <v>83370</v>
      </c>
      <c r="I2200" s="681"/>
      <c r="J2200" s="253" t="s">
        <v>36055</v>
      </c>
      <c r="K2200" s="253" t="s">
        <v>35278</v>
      </c>
      <c r="L2200" s="253" t="s">
        <v>35279</v>
      </c>
    </row>
    <row r="2201" spans="1:12" ht="67.5" x14ac:dyDescent="0.25">
      <c r="A2201" s="580">
        <v>2193</v>
      </c>
      <c r="B2201" s="769">
        <v>110113120715</v>
      </c>
      <c r="C2201" s="206" t="s">
        <v>36056</v>
      </c>
      <c r="D2201" s="253" t="s">
        <v>35285</v>
      </c>
      <c r="E2201" s="681"/>
      <c r="F2201" s="253" t="s">
        <v>36057</v>
      </c>
      <c r="G2201" s="248">
        <v>2541460</v>
      </c>
      <c r="H2201" s="248">
        <v>593007.52</v>
      </c>
      <c r="I2201" s="681"/>
      <c r="J2201" s="681"/>
      <c r="K2201" s="253" t="s">
        <v>35278</v>
      </c>
      <c r="L2201" s="253" t="s">
        <v>35279</v>
      </c>
    </row>
    <row r="2202" spans="1:12" ht="67.5" x14ac:dyDescent="0.25">
      <c r="A2202" s="580">
        <v>2194</v>
      </c>
      <c r="B2202" s="769">
        <v>110113120716</v>
      </c>
      <c r="C2202" s="206" t="s">
        <v>36058</v>
      </c>
      <c r="D2202" s="253" t="s">
        <v>35285</v>
      </c>
      <c r="E2202" s="681"/>
      <c r="F2202" s="253" t="s">
        <v>36059</v>
      </c>
      <c r="G2202" s="248">
        <v>566000</v>
      </c>
      <c r="H2202" s="248">
        <v>120274.83</v>
      </c>
      <c r="I2202" s="681"/>
      <c r="J2202" s="681"/>
      <c r="K2202" s="253" t="s">
        <v>35278</v>
      </c>
      <c r="L2202" s="253" t="s">
        <v>35279</v>
      </c>
    </row>
    <row r="2203" spans="1:12" ht="56.25" x14ac:dyDescent="0.25">
      <c r="A2203" s="580">
        <v>2195</v>
      </c>
      <c r="B2203" s="769">
        <v>110113120720</v>
      </c>
      <c r="C2203" s="206" t="s">
        <v>36060</v>
      </c>
      <c r="D2203" s="253" t="s">
        <v>35331</v>
      </c>
      <c r="E2203" s="253" t="s">
        <v>36061</v>
      </c>
      <c r="F2203" s="253" t="s">
        <v>36062</v>
      </c>
      <c r="G2203" s="248">
        <v>3846000</v>
      </c>
      <c r="H2203" s="248">
        <v>1634550</v>
      </c>
      <c r="I2203" s="681"/>
      <c r="J2203" s="253" t="s">
        <v>36063</v>
      </c>
      <c r="K2203" s="253" t="s">
        <v>35278</v>
      </c>
      <c r="L2203" s="253" t="s">
        <v>35279</v>
      </c>
    </row>
    <row r="2204" spans="1:12" ht="33.75" x14ac:dyDescent="0.25">
      <c r="A2204" s="580">
        <v>2196</v>
      </c>
      <c r="B2204" s="252">
        <v>110106120230</v>
      </c>
      <c r="C2204" s="206" t="s">
        <v>36064</v>
      </c>
      <c r="D2204" s="253" t="s">
        <v>36065</v>
      </c>
      <c r="E2204" s="681"/>
      <c r="F2204" s="253"/>
      <c r="G2204" s="248">
        <v>44525.67</v>
      </c>
      <c r="H2204" s="248">
        <v>9894.4</v>
      </c>
      <c r="I2204" s="681"/>
      <c r="J2204" s="681"/>
      <c r="K2204" s="253" t="s">
        <v>35278</v>
      </c>
      <c r="L2204" s="253" t="s">
        <v>35279</v>
      </c>
    </row>
    <row r="2205" spans="1:12" ht="78.75" x14ac:dyDescent="0.25">
      <c r="A2205" s="580">
        <v>2197</v>
      </c>
      <c r="B2205" s="246" t="s">
        <v>36066</v>
      </c>
      <c r="C2205" s="206" t="s">
        <v>36067</v>
      </c>
      <c r="D2205" s="253" t="s">
        <v>35285</v>
      </c>
      <c r="E2205" s="253" t="s">
        <v>36068</v>
      </c>
      <c r="F2205" s="253" t="s">
        <v>36069</v>
      </c>
      <c r="G2205" s="248">
        <v>1423000</v>
      </c>
      <c r="H2205" s="248">
        <v>75102.820000000007</v>
      </c>
      <c r="I2205" s="681"/>
      <c r="J2205" s="253" t="s">
        <v>36070</v>
      </c>
      <c r="K2205" s="253" t="s">
        <v>35278</v>
      </c>
      <c r="L2205" s="253" t="s">
        <v>35279</v>
      </c>
    </row>
    <row r="2206" spans="1:12" ht="45" x14ac:dyDescent="0.25">
      <c r="A2206" s="580">
        <v>2198</v>
      </c>
      <c r="B2206" s="246" t="s">
        <v>36071</v>
      </c>
      <c r="C2206" s="206" t="s">
        <v>36072</v>
      </c>
      <c r="D2206" s="253" t="s">
        <v>35399</v>
      </c>
      <c r="E2206" s="253" t="s">
        <v>36073</v>
      </c>
      <c r="F2206" s="253">
        <v>15.4</v>
      </c>
      <c r="G2206" s="248">
        <v>167728.47</v>
      </c>
      <c r="H2206" s="248">
        <v>167728.47</v>
      </c>
      <c r="I2206" s="681"/>
      <c r="J2206" s="253" t="s">
        <v>36074</v>
      </c>
      <c r="K2206" s="253" t="s">
        <v>35278</v>
      </c>
      <c r="L2206" s="253" t="s">
        <v>36075</v>
      </c>
    </row>
    <row r="2207" spans="1:12" ht="45" x14ac:dyDescent="0.25">
      <c r="A2207" s="580">
        <v>2199</v>
      </c>
      <c r="B2207" s="252">
        <v>110118120231</v>
      </c>
      <c r="C2207" s="206" t="s">
        <v>36076</v>
      </c>
      <c r="D2207" s="253" t="s">
        <v>36077</v>
      </c>
      <c r="E2207" s="681"/>
      <c r="F2207" s="253"/>
      <c r="G2207" s="248">
        <v>30000</v>
      </c>
      <c r="H2207" s="248">
        <v>30000</v>
      </c>
      <c r="I2207" s="681"/>
      <c r="J2207" s="681"/>
      <c r="K2207" s="253" t="s">
        <v>35278</v>
      </c>
      <c r="L2207" s="253" t="s">
        <v>35279</v>
      </c>
    </row>
    <row r="2208" spans="1:12" ht="56.25" x14ac:dyDescent="0.25">
      <c r="A2208" s="580">
        <v>2200</v>
      </c>
      <c r="B2208" s="252">
        <v>10118120230</v>
      </c>
      <c r="C2208" s="206" t="s">
        <v>36078</v>
      </c>
      <c r="D2208" s="253" t="s">
        <v>35285</v>
      </c>
      <c r="E2208" s="681"/>
      <c r="F2208" s="253"/>
      <c r="G2208" s="248">
        <v>85000</v>
      </c>
      <c r="H2208" s="248">
        <v>14402.71</v>
      </c>
      <c r="I2208" s="681"/>
      <c r="J2208" s="681"/>
      <c r="K2208" s="253" t="s">
        <v>35278</v>
      </c>
      <c r="L2208" s="253" t="s">
        <v>35279</v>
      </c>
    </row>
    <row r="2209" spans="1:12" ht="33.75" x14ac:dyDescent="0.25">
      <c r="A2209" s="580">
        <v>2201</v>
      </c>
      <c r="B2209" s="246" t="s">
        <v>36079</v>
      </c>
      <c r="C2209" s="206" t="s">
        <v>36080</v>
      </c>
      <c r="D2209" s="253" t="s">
        <v>36081</v>
      </c>
      <c r="E2209" s="681"/>
      <c r="F2209" s="253"/>
      <c r="G2209" s="248">
        <v>23743.69</v>
      </c>
      <c r="H2209" s="248">
        <v>23743.69</v>
      </c>
      <c r="I2209" s="681"/>
      <c r="J2209" s="681"/>
      <c r="K2209" s="253" t="s">
        <v>35278</v>
      </c>
      <c r="L2209" s="253" t="s">
        <v>35279</v>
      </c>
    </row>
    <row r="2210" spans="1:12" ht="45" x14ac:dyDescent="0.25">
      <c r="A2210" s="580">
        <v>2202</v>
      </c>
      <c r="B2210" s="246" t="s">
        <v>36082</v>
      </c>
      <c r="C2210" s="206" t="s">
        <v>36083</v>
      </c>
      <c r="D2210" s="253" t="s">
        <v>36084</v>
      </c>
      <c r="E2210" s="681"/>
      <c r="F2210" s="253"/>
      <c r="G2210" s="248">
        <v>79995.820000000007</v>
      </c>
      <c r="H2210" s="248">
        <v>5333.04</v>
      </c>
      <c r="I2210" s="681"/>
      <c r="J2210" s="681"/>
      <c r="K2210" s="253" t="s">
        <v>35278</v>
      </c>
      <c r="L2210" s="253" t="s">
        <v>35279</v>
      </c>
    </row>
    <row r="2211" spans="1:12" ht="33.75" x14ac:dyDescent="0.25">
      <c r="A2211" s="580">
        <v>2203</v>
      </c>
      <c r="B2211" s="252">
        <v>110113120232</v>
      </c>
      <c r="C2211" s="206" t="s">
        <v>36085</v>
      </c>
      <c r="D2211" s="253" t="s">
        <v>36086</v>
      </c>
      <c r="E2211" s="681"/>
      <c r="F2211" s="253"/>
      <c r="G2211" s="248">
        <v>528292.75</v>
      </c>
      <c r="H2211" s="248">
        <v>60166.68</v>
      </c>
      <c r="I2211" s="681"/>
      <c r="J2211" s="681"/>
      <c r="K2211" s="253" t="s">
        <v>35278</v>
      </c>
      <c r="L2211" s="253" t="s">
        <v>35279</v>
      </c>
    </row>
    <row r="2212" spans="1:12" ht="33.75" x14ac:dyDescent="0.25">
      <c r="A2212" s="580">
        <v>2204</v>
      </c>
      <c r="B2212" s="252">
        <v>110113120231</v>
      </c>
      <c r="C2212" s="206" t="s">
        <v>36087</v>
      </c>
      <c r="D2212" s="253" t="s">
        <v>36088</v>
      </c>
      <c r="E2212" s="681"/>
      <c r="F2212" s="253"/>
      <c r="G2212" s="248">
        <v>440250.08</v>
      </c>
      <c r="H2212" s="248">
        <v>50139.72</v>
      </c>
      <c r="I2212" s="681"/>
      <c r="J2212" s="681"/>
      <c r="K2212" s="253" t="s">
        <v>35278</v>
      </c>
      <c r="L2212" s="253" t="s">
        <v>35279</v>
      </c>
    </row>
    <row r="2213" spans="1:12" ht="45" x14ac:dyDescent="0.25">
      <c r="A2213" s="580">
        <v>2205</v>
      </c>
      <c r="B2213" s="252">
        <v>110113120230</v>
      </c>
      <c r="C2213" s="206" t="s">
        <v>36089</v>
      </c>
      <c r="D2213" s="253" t="s">
        <v>36090</v>
      </c>
      <c r="E2213" s="681"/>
      <c r="F2213" s="253"/>
      <c r="G2213" s="248">
        <v>88496.47</v>
      </c>
      <c r="H2213" s="248">
        <v>10078.620000000001</v>
      </c>
      <c r="I2213" s="681"/>
      <c r="J2213" s="681"/>
      <c r="K2213" s="253" t="s">
        <v>35278</v>
      </c>
      <c r="L2213" s="253" t="s">
        <v>35279</v>
      </c>
    </row>
    <row r="2214" spans="1:12" ht="45" x14ac:dyDescent="0.25">
      <c r="A2214" s="580">
        <v>2206</v>
      </c>
      <c r="B2214" s="71" t="s">
        <v>1564</v>
      </c>
      <c r="C2214" s="262" t="s">
        <v>1565</v>
      </c>
      <c r="D2214" s="71" t="s">
        <v>1566</v>
      </c>
      <c r="E2214" s="71" t="s">
        <v>1567</v>
      </c>
      <c r="F2214" s="673">
        <v>38.299999999999997</v>
      </c>
      <c r="G2214" s="123">
        <v>95638.93</v>
      </c>
      <c r="H2214" s="123">
        <v>31745.09</v>
      </c>
      <c r="I2214" s="123">
        <v>406897.67</v>
      </c>
      <c r="J2214" s="223"/>
      <c r="K2214" s="578" t="s">
        <v>1568</v>
      </c>
      <c r="L2214" s="578" t="s">
        <v>47376</v>
      </c>
    </row>
    <row r="2215" spans="1:12" ht="45" x14ac:dyDescent="0.25">
      <c r="A2215" s="580">
        <v>2207</v>
      </c>
      <c r="B2215" s="71" t="s">
        <v>1569</v>
      </c>
      <c r="C2215" s="262" t="s">
        <v>1570</v>
      </c>
      <c r="D2215" s="71" t="s">
        <v>1566</v>
      </c>
      <c r="E2215" s="580"/>
      <c r="F2215" s="673">
        <v>20.6</v>
      </c>
      <c r="G2215" s="774">
        <v>51306.3</v>
      </c>
      <c r="H2215" s="774">
        <v>16983.099999999999</v>
      </c>
      <c r="I2215" s="668"/>
      <c r="J2215" s="223"/>
      <c r="K2215" s="578" t="s">
        <v>1568</v>
      </c>
      <c r="L2215" s="578" t="s">
        <v>47376</v>
      </c>
    </row>
    <row r="2216" spans="1:12" ht="45" x14ac:dyDescent="0.25">
      <c r="A2216" s="580">
        <v>2208</v>
      </c>
      <c r="B2216" s="775">
        <v>1100007</v>
      </c>
      <c r="C2216" s="262" t="s">
        <v>1571</v>
      </c>
      <c r="D2216" s="71" t="s">
        <v>1566</v>
      </c>
      <c r="E2216" s="71" t="s">
        <v>1572</v>
      </c>
      <c r="F2216" s="673">
        <v>63.6</v>
      </c>
      <c r="G2216" s="123">
        <v>158401.98000000001</v>
      </c>
      <c r="H2216" s="774">
        <v>52474.2</v>
      </c>
      <c r="I2216" s="123">
        <v>782077.59</v>
      </c>
      <c r="J2216" s="223"/>
      <c r="K2216" s="578" t="s">
        <v>1568</v>
      </c>
      <c r="L2216" s="578" t="s">
        <v>47376</v>
      </c>
    </row>
    <row r="2217" spans="1:12" ht="45" x14ac:dyDescent="0.25">
      <c r="A2217" s="580">
        <v>2209</v>
      </c>
      <c r="B2217" s="775">
        <v>1100008</v>
      </c>
      <c r="C2217" s="262" t="s">
        <v>1573</v>
      </c>
      <c r="D2217" s="71" t="s">
        <v>1566</v>
      </c>
      <c r="E2217" s="580"/>
      <c r="F2217" s="673">
        <v>19.8</v>
      </c>
      <c r="G2217" s="123">
        <v>49313.82</v>
      </c>
      <c r="H2217" s="123">
        <v>16322.35</v>
      </c>
      <c r="I2217" s="668"/>
      <c r="J2217" s="223"/>
      <c r="K2217" s="578" t="s">
        <v>1568</v>
      </c>
      <c r="L2217" s="578" t="s">
        <v>47376</v>
      </c>
    </row>
    <row r="2218" spans="1:12" ht="45" x14ac:dyDescent="0.25">
      <c r="A2218" s="580">
        <v>2210</v>
      </c>
      <c r="B2218" s="775">
        <v>1100009</v>
      </c>
      <c r="C2218" s="262" t="s">
        <v>1574</v>
      </c>
      <c r="D2218" s="71" t="s">
        <v>1566</v>
      </c>
      <c r="E2218" s="71" t="s">
        <v>1575</v>
      </c>
      <c r="F2218" s="673">
        <v>52.6</v>
      </c>
      <c r="G2218" s="123">
        <v>131503.54</v>
      </c>
      <c r="H2218" s="123">
        <v>43528.23</v>
      </c>
      <c r="I2218" s="123">
        <v>149562.03</v>
      </c>
      <c r="J2218" s="223"/>
      <c r="K2218" s="578" t="s">
        <v>1568</v>
      </c>
      <c r="L2218" s="578" t="s">
        <v>47376</v>
      </c>
    </row>
    <row r="2219" spans="1:12" ht="67.5" x14ac:dyDescent="0.25">
      <c r="A2219" s="580">
        <v>2211</v>
      </c>
      <c r="B2219" s="775">
        <v>1100011</v>
      </c>
      <c r="C2219" s="262" t="s">
        <v>1576</v>
      </c>
      <c r="D2219" s="71" t="s">
        <v>1566</v>
      </c>
      <c r="E2219" s="580"/>
      <c r="F2219" s="673">
        <v>10.8</v>
      </c>
      <c r="G2219" s="123">
        <v>26898.45</v>
      </c>
      <c r="H2219" s="123">
        <v>8904.01</v>
      </c>
      <c r="I2219" s="668"/>
      <c r="J2219" s="223"/>
      <c r="K2219" s="578" t="s">
        <v>1568</v>
      </c>
      <c r="L2219" s="578" t="s">
        <v>1577</v>
      </c>
    </row>
    <row r="2220" spans="1:12" ht="56.25" x14ac:dyDescent="0.25">
      <c r="A2220" s="580">
        <v>2212</v>
      </c>
      <c r="B2220" s="775">
        <v>1100012</v>
      </c>
      <c r="C2220" s="262" t="s">
        <v>1578</v>
      </c>
      <c r="D2220" s="71" t="s">
        <v>1566</v>
      </c>
      <c r="E2220" s="580"/>
      <c r="F2220" s="673">
        <v>7.8</v>
      </c>
      <c r="G2220" s="123">
        <v>19426.66</v>
      </c>
      <c r="H2220" s="123">
        <v>6430.48</v>
      </c>
      <c r="I2220" s="668"/>
      <c r="J2220" s="223"/>
      <c r="K2220" s="578" t="s">
        <v>1568</v>
      </c>
      <c r="L2220" s="578" t="s">
        <v>47377</v>
      </c>
    </row>
    <row r="2221" spans="1:12" ht="56.25" x14ac:dyDescent="0.25">
      <c r="A2221" s="580">
        <v>2213</v>
      </c>
      <c r="B2221" s="315" t="s">
        <v>1582</v>
      </c>
      <c r="C2221" s="282" t="s">
        <v>1583</v>
      </c>
      <c r="D2221" s="71" t="s">
        <v>1581</v>
      </c>
      <c r="E2221" s="556" t="s">
        <v>1584</v>
      </c>
      <c r="F2221" s="123">
        <v>12</v>
      </c>
      <c r="G2221" s="123">
        <v>15652.03</v>
      </c>
      <c r="H2221" s="123">
        <v>15652.03</v>
      </c>
      <c r="I2221" s="123">
        <v>152594.51999999999</v>
      </c>
      <c r="J2221" s="223" t="s">
        <v>1585</v>
      </c>
      <c r="K2221" s="578" t="s">
        <v>1568</v>
      </c>
      <c r="L2221" s="340" t="s">
        <v>47378</v>
      </c>
    </row>
    <row r="2222" spans="1:12" ht="56.25" x14ac:dyDescent="0.25">
      <c r="A2222" s="580">
        <v>2214</v>
      </c>
      <c r="B2222" s="315" t="s">
        <v>1586</v>
      </c>
      <c r="C2222" s="282" t="s">
        <v>1583</v>
      </c>
      <c r="D2222" s="71" t="s">
        <v>1581</v>
      </c>
      <c r="E2222" s="556" t="s">
        <v>1587</v>
      </c>
      <c r="F2222" s="123">
        <v>50.2</v>
      </c>
      <c r="G2222" s="123">
        <v>65477.65</v>
      </c>
      <c r="H2222" s="123">
        <v>65477.65</v>
      </c>
      <c r="I2222" s="123">
        <v>638353.74</v>
      </c>
      <c r="J2222" s="223" t="s">
        <v>1588</v>
      </c>
      <c r="K2222" s="578" t="s">
        <v>1568</v>
      </c>
      <c r="L2222" s="340" t="s">
        <v>47378</v>
      </c>
    </row>
    <row r="2223" spans="1:12" ht="45" x14ac:dyDescent="0.25">
      <c r="A2223" s="580">
        <v>2215</v>
      </c>
      <c r="B2223" s="315" t="s">
        <v>1589</v>
      </c>
      <c r="C2223" s="282" t="s">
        <v>1583</v>
      </c>
      <c r="D2223" s="71" t="s">
        <v>1581</v>
      </c>
      <c r="E2223" s="580" t="s">
        <v>1590</v>
      </c>
      <c r="F2223" s="123">
        <v>75.5</v>
      </c>
      <c r="G2223" s="123">
        <v>98477.34</v>
      </c>
      <c r="H2223" s="123">
        <v>98477.34</v>
      </c>
      <c r="I2223" s="123">
        <v>1107871.8999999999</v>
      </c>
      <c r="J2223" s="223" t="s">
        <v>1591</v>
      </c>
      <c r="K2223" s="578" t="s">
        <v>1568</v>
      </c>
      <c r="L2223" s="340" t="s">
        <v>47378</v>
      </c>
    </row>
    <row r="2224" spans="1:12" ht="45" x14ac:dyDescent="0.25">
      <c r="A2224" s="580">
        <v>2216</v>
      </c>
      <c r="B2224" s="315"/>
      <c r="C2224" s="133" t="s">
        <v>33058</v>
      </c>
      <c r="D2224" s="582" t="s">
        <v>33059</v>
      </c>
      <c r="E2224" s="580"/>
      <c r="F2224" s="776" t="s">
        <v>33160</v>
      </c>
      <c r="G2224" s="125">
        <v>0</v>
      </c>
      <c r="H2224" s="125">
        <v>0</v>
      </c>
    </row>
    <row r="2225" spans="1:8" ht="33.75" x14ac:dyDescent="0.25">
      <c r="A2225" s="580">
        <v>2217</v>
      </c>
      <c r="B2225" s="315"/>
      <c r="C2225" s="133" t="s">
        <v>33060</v>
      </c>
      <c r="D2225" s="582" t="s">
        <v>33061</v>
      </c>
      <c r="E2225" s="580"/>
      <c r="F2225" s="776" t="s">
        <v>33161</v>
      </c>
      <c r="G2225" s="125">
        <v>0</v>
      </c>
      <c r="H2225" s="125">
        <v>0</v>
      </c>
    </row>
    <row r="2226" spans="1:8" ht="33.75" x14ac:dyDescent="0.25">
      <c r="A2226" s="580">
        <v>2218</v>
      </c>
      <c r="B2226" s="315"/>
      <c r="C2226" s="133" t="s">
        <v>33062</v>
      </c>
      <c r="D2226" s="582" t="s">
        <v>33063</v>
      </c>
      <c r="E2226" s="580"/>
      <c r="F2226" s="776" t="s">
        <v>33162</v>
      </c>
      <c r="G2226" s="125">
        <v>0</v>
      </c>
      <c r="H2226" s="125">
        <v>0</v>
      </c>
    </row>
    <row r="2227" spans="1:8" ht="33.75" x14ac:dyDescent="0.25">
      <c r="A2227" s="580">
        <v>2219</v>
      </c>
      <c r="B2227" s="315"/>
      <c r="C2227" s="133" t="s">
        <v>33064</v>
      </c>
      <c r="D2227" s="582" t="s">
        <v>33065</v>
      </c>
      <c r="E2227" s="580"/>
      <c r="F2227" s="776" t="s">
        <v>33160</v>
      </c>
      <c r="G2227" s="125">
        <v>0</v>
      </c>
      <c r="H2227" s="125">
        <v>0</v>
      </c>
    </row>
    <row r="2228" spans="1:8" ht="33.75" x14ac:dyDescent="0.25">
      <c r="A2228" s="580">
        <v>2220</v>
      </c>
      <c r="B2228" s="315"/>
      <c r="C2228" s="133" t="s">
        <v>33066</v>
      </c>
      <c r="D2228" s="582" t="s">
        <v>33067</v>
      </c>
      <c r="E2228" s="580"/>
      <c r="F2228" s="776" t="s">
        <v>33163</v>
      </c>
      <c r="G2228" s="125">
        <v>0</v>
      </c>
      <c r="H2228" s="125">
        <v>0</v>
      </c>
    </row>
    <row r="2229" spans="1:8" ht="45" x14ac:dyDescent="0.25">
      <c r="A2229" s="580">
        <v>2221</v>
      </c>
      <c r="B2229" s="315"/>
      <c r="C2229" s="133" t="s">
        <v>33068</v>
      </c>
      <c r="D2229" s="582" t="s">
        <v>33069</v>
      </c>
      <c r="E2229" s="580"/>
      <c r="F2229" s="776" t="s">
        <v>33164</v>
      </c>
      <c r="G2229" s="125">
        <v>0</v>
      </c>
      <c r="H2229" s="125">
        <v>0</v>
      </c>
    </row>
    <row r="2230" spans="1:8" ht="45" x14ac:dyDescent="0.25">
      <c r="A2230" s="580">
        <v>2222</v>
      </c>
      <c r="B2230" s="315"/>
      <c r="C2230" s="133" t="s">
        <v>33070</v>
      </c>
      <c r="D2230" s="582" t="s">
        <v>33071</v>
      </c>
      <c r="E2230" s="580"/>
      <c r="F2230" s="776" t="s">
        <v>33165</v>
      </c>
      <c r="G2230" s="125">
        <v>0</v>
      </c>
      <c r="H2230" s="125">
        <v>0</v>
      </c>
    </row>
    <row r="2231" spans="1:8" ht="45" x14ac:dyDescent="0.25">
      <c r="A2231" s="580">
        <v>2223</v>
      </c>
      <c r="B2231" s="315"/>
      <c r="C2231" s="133" t="s">
        <v>33072</v>
      </c>
      <c r="D2231" s="582" t="s">
        <v>33073</v>
      </c>
      <c r="E2231" s="580"/>
      <c r="F2231" s="776" t="s">
        <v>33166</v>
      </c>
      <c r="G2231" s="125">
        <v>0</v>
      </c>
      <c r="H2231" s="125">
        <v>0</v>
      </c>
    </row>
    <row r="2232" spans="1:8" ht="45" x14ac:dyDescent="0.25">
      <c r="A2232" s="580">
        <v>2224</v>
      </c>
      <c r="B2232" s="315"/>
      <c r="C2232" s="133" t="s">
        <v>33074</v>
      </c>
      <c r="D2232" s="582" t="s">
        <v>33075</v>
      </c>
      <c r="E2232" s="580"/>
      <c r="F2232" s="776" t="s">
        <v>33167</v>
      </c>
      <c r="G2232" s="125">
        <v>0</v>
      </c>
      <c r="H2232" s="125">
        <v>0</v>
      </c>
    </row>
    <row r="2233" spans="1:8" ht="33.75" x14ac:dyDescent="0.25">
      <c r="A2233" s="580">
        <v>2225</v>
      </c>
      <c r="B2233" s="315"/>
      <c r="C2233" s="133" t="s">
        <v>33130</v>
      </c>
      <c r="D2233" s="582" t="s">
        <v>33091</v>
      </c>
      <c r="E2233" s="580"/>
      <c r="F2233" s="776" t="s">
        <v>33173</v>
      </c>
      <c r="G2233" s="125">
        <v>0</v>
      </c>
      <c r="H2233" s="125">
        <v>0</v>
      </c>
    </row>
    <row r="2234" spans="1:8" ht="56.25" x14ac:dyDescent="0.25">
      <c r="A2234" s="580">
        <v>2226</v>
      </c>
      <c r="B2234" s="315"/>
      <c r="C2234" s="133" t="s">
        <v>33092</v>
      </c>
      <c r="D2234" s="582" t="s">
        <v>33071</v>
      </c>
      <c r="E2234" s="580"/>
      <c r="F2234" s="776" t="s">
        <v>33174</v>
      </c>
      <c r="G2234" s="125">
        <v>0</v>
      </c>
      <c r="H2234" s="125">
        <v>0</v>
      </c>
    </row>
    <row r="2235" spans="1:8" ht="56.25" x14ac:dyDescent="0.25">
      <c r="A2235" s="580">
        <v>2227</v>
      </c>
      <c r="B2235" s="315"/>
      <c r="C2235" s="133" t="s">
        <v>33131</v>
      </c>
      <c r="D2235" s="582" t="s">
        <v>33093</v>
      </c>
      <c r="E2235" s="580"/>
      <c r="F2235" s="776" t="s">
        <v>33175</v>
      </c>
      <c r="G2235" s="125">
        <v>0</v>
      </c>
      <c r="H2235" s="125">
        <v>0</v>
      </c>
    </row>
    <row r="2236" spans="1:8" ht="56.25" x14ac:dyDescent="0.25">
      <c r="A2236" s="580">
        <v>2228</v>
      </c>
      <c r="B2236" s="315"/>
      <c r="C2236" s="133" t="s">
        <v>33132</v>
      </c>
      <c r="D2236" s="582" t="s">
        <v>33094</v>
      </c>
      <c r="E2236" s="580"/>
      <c r="F2236" s="776" t="s">
        <v>33176</v>
      </c>
      <c r="G2236" s="125">
        <v>0</v>
      </c>
      <c r="H2236" s="125">
        <v>0</v>
      </c>
    </row>
    <row r="2237" spans="1:8" ht="33.75" x14ac:dyDescent="0.25">
      <c r="A2237" s="580">
        <v>2229</v>
      </c>
      <c r="B2237" s="315"/>
      <c r="C2237" s="133" t="s">
        <v>33133</v>
      </c>
      <c r="D2237" s="582" t="s">
        <v>33095</v>
      </c>
      <c r="E2237" s="580"/>
      <c r="F2237" s="776" t="s">
        <v>33177</v>
      </c>
      <c r="G2237" s="125">
        <v>0</v>
      </c>
      <c r="H2237" s="125">
        <v>0</v>
      </c>
    </row>
    <row r="2238" spans="1:8" ht="45" x14ac:dyDescent="0.25">
      <c r="A2238" s="580">
        <v>2230</v>
      </c>
      <c r="B2238" s="315"/>
      <c r="C2238" s="133" t="s">
        <v>33104</v>
      </c>
      <c r="D2238" s="582" t="s">
        <v>33051</v>
      </c>
      <c r="E2238" s="580"/>
      <c r="F2238" s="776" t="s">
        <v>33194</v>
      </c>
      <c r="G2238" s="125">
        <v>0</v>
      </c>
      <c r="H2238" s="125">
        <v>0</v>
      </c>
    </row>
    <row r="2239" spans="1:8" ht="45" x14ac:dyDescent="0.25">
      <c r="A2239" s="580">
        <v>2231</v>
      </c>
      <c r="B2239" s="315"/>
      <c r="C2239" s="133" t="s">
        <v>33105</v>
      </c>
      <c r="D2239" s="582" t="s">
        <v>33106</v>
      </c>
      <c r="E2239" s="580"/>
      <c r="F2239" s="776" t="s">
        <v>33195</v>
      </c>
      <c r="G2239" s="125">
        <v>0</v>
      </c>
      <c r="H2239" s="125">
        <v>0</v>
      </c>
    </row>
    <row r="2240" spans="1:8" ht="45" x14ac:dyDescent="0.25">
      <c r="A2240" s="580">
        <v>2232</v>
      </c>
      <c r="B2240" s="315"/>
      <c r="C2240" s="133" t="s">
        <v>33107</v>
      </c>
      <c r="D2240" s="582" t="s">
        <v>33108</v>
      </c>
      <c r="E2240" s="580"/>
      <c r="F2240" s="776" t="s">
        <v>33195</v>
      </c>
      <c r="G2240" s="125">
        <v>0</v>
      </c>
      <c r="H2240" s="125">
        <v>0</v>
      </c>
    </row>
    <row r="2241" spans="1:10" ht="78.75" x14ac:dyDescent="0.25">
      <c r="A2241" s="580">
        <v>2233</v>
      </c>
      <c r="B2241" s="315"/>
      <c r="C2241" s="717" t="s">
        <v>33212</v>
      </c>
      <c r="D2241" s="679" t="s">
        <v>33213</v>
      </c>
      <c r="E2241" s="578" t="s">
        <v>33282</v>
      </c>
      <c r="F2241" s="777" t="s">
        <v>33283</v>
      </c>
      <c r="G2241" s="777" t="s">
        <v>33284</v>
      </c>
      <c r="H2241" s="778">
        <v>73056.259999999995</v>
      </c>
      <c r="I2241" s="777" t="s">
        <v>33285</v>
      </c>
      <c r="J2241" s="687" t="s">
        <v>33286</v>
      </c>
    </row>
    <row r="2242" spans="1:10" ht="78.75" x14ac:dyDescent="0.25">
      <c r="A2242" s="580">
        <v>2234</v>
      </c>
      <c r="B2242" s="315"/>
      <c r="C2242" s="133" t="s">
        <v>33214</v>
      </c>
      <c r="D2242" s="679" t="s">
        <v>33215</v>
      </c>
      <c r="E2242" s="777" t="s">
        <v>33287</v>
      </c>
      <c r="F2242" s="777" t="s">
        <v>33288</v>
      </c>
      <c r="G2242" s="777" t="s">
        <v>33289</v>
      </c>
      <c r="H2242" s="778">
        <v>215507.11</v>
      </c>
      <c r="I2242" s="777"/>
      <c r="J2242" s="687" t="s">
        <v>33290</v>
      </c>
    </row>
    <row r="2243" spans="1:10" ht="45" x14ac:dyDescent="0.25">
      <c r="A2243" s="580">
        <v>2235</v>
      </c>
      <c r="B2243" s="315"/>
      <c r="C2243" s="133" t="s">
        <v>33216</v>
      </c>
      <c r="D2243" s="679" t="s">
        <v>33217</v>
      </c>
      <c r="E2243" s="777"/>
      <c r="F2243" s="777"/>
      <c r="G2243" s="777" t="s">
        <v>33291</v>
      </c>
      <c r="H2243" s="777" t="s">
        <v>33291</v>
      </c>
      <c r="I2243" s="777"/>
      <c r="J2243" s="687"/>
    </row>
    <row r="2244" spans="1:10" ht="45" x14ac:dyDescent="0.25">
      <c r="A2244" s="580">
        <v>2236</v>
      </c>
      <c r="B2244" s="315"/>
      <c r="C2244" s="133" t="s">
        <v>33218</v>
      </c>
      <c r="D2244" s="679" t="s">
        <v>33219</v>
      </c>
      <c r="E2244" s="777"/>
      <c r="F2244" s="777"/>
      <c r="G2244" s="777" t="s">
        <v>33292</v>
      </c>
      <c r="H2244" s="778">
        <v>56249.1</v>
      </c>
      <c r="I2244" s="777"/>
      <c r="J2244" s="687"/>
    </row>
    <row r="2245" spans="1:10" ht="56.25" x14ac:dyDescent="0.25">
      <c r="A2245" s="580">
        <v>2237</v>
      </c>
      <c r="B2245" s="315"/>
      <c r="C2245" s="133" t="s">
        <v>33224</v>
      </c>
      <c r="D2245" s="679" t="s">
        <v>33225</v>
      </c>
      <c r="E2245" s="777"/>
      <c r="F2245" s="777"/>
      <c r="G2245" s="778">
        <v>149866.81</v>
      </c>
      <c r="H2245" s="778">
        <v>58282</v>
      </c>
    </row>
    <row r="2246" spans="1:10" ht="45" x14ac:dyDescent="0.25">
      <c r="A2246" s="580">
        <v>2238</v>
      </c>
      <c r="B2246" s="315"/>
      <c r="C2246" s="133" t="s">
        <v>33226</v>
      </c>
      <c r="D2246" s="679" t="s">
        <v>33215</v>
      </c>
      <c r="E2246" s="777"/>
      <c r="F2246" s="777"/>
      <c r="G2246" s="778">
        <v>406698.88</v>
      </c>
      <c r="H2246" s="778">
        <v>98457.78</v>
      </c>
    </row>
    <row r="2247" spans="1:10" ht="45" x14ac:dyDescent="0.25">
      <c r="A2247" s="580">
        <v>2239</v>
      </c>
      <c r="B2247" s="315"/>
      <c r="C2247" s="133" t="s">
        <v>33229</v>
      </c>
      <c r="D2247" s="679" t="s">
        <v>33230</v>
      </c>
      <c r="E2247" s="777"/>
      <c r="F2247" s="777"/>
      <c r="G2247" s="778">
        <v>92226</v>
      </c>
      <c r="H2247" s="778">
        <v>24849.46</v>
      </c>
      <c r="I2247" s="777"/>
      <c r="J2247" s="687"/>
    </row>
    <row r="2248" spans="1:10" ht="78.75" x14ac:dyDescent="0.25">
      <c r="A2248" s="580">
        <v>2240</v>
      </c>
      <c r="B2248" s="315"/>
      <c r="C2248" s="133" t="s">
        <v>33231</v>
      </c>
      <c r="D2248" s="679" t="s">
        <v>33232</v>
      </c>
      <c r="E2248" s="777"/>
      <c r="F2248" s="777"/>
      <c r="G2248" s="778">
        <v>99931</v>
      </c>
      <c r="H2248" s="778">
        <v>52741.15</v>
      </c>
      <c r="I2248" s="777"/>
      <c r="J2248" s="687" t="s">
        <v>33296</v>
      </c>
    </row>
    <row r="2249" spans="1:10" ht="56.25" x14ac:dyDescent="0.25">
      <c r="A2249" s="580">
        <v>2241</v>
      </c>
      <c r="B2249" s="315"/>
      <c r="C2249" s="133" t="s">
        <v>33233</v>
      </c>
      <c r="D2249" s="679" t="s">
        <v>33234</v>
      </c>
      <c r="E2249" s="777"/>
      <c r="F2249" s="777"/>
      <c r="G2249" s="778">
        <v>99870</v>
      </c>
      <c r="H2249" s="778">
        <v>22471.02</v>
      </c>
      <c r="I2249" s="777"/>
      <c r="J2249" s="687"/>
    </row>
    <row r="2250" spans="1:10" ht="45" x14ac:dyDescent="0.25">
      <c r="A2250" s="580">
        <v>2242</v>
      </c>
      <c r="B2250" s="315"/>
      <c r="C2250" s="133" t="s">
        <v>33235</v>
      </c>
      <c r="D2250" s="679" t="s">
        <v>33219</v>
      </c>
      <c r="E2250" s="777"/>
      <c r="F2250" s="777"/>
      <c r="G2250" s="778">
        <v>183928</v>
      </c>
      <c r="H2250" s="778">
        <v>23501.86</v>
      </c>
      <c r="I2250" s="777"/>
      <c r="J2250" s="687"/>
    </row>
    <row r="2251" spans="1:10" ht="33.75" x14ac:dyDescent="0.25">
      <c r="A2251" s="580">
        <v>2243</v>
      </c>
      <c r="B2251" s="315"/>
      <c r="C2251" s="133" t="s">
        <v>33237</v>
      </c>
      <c r="D2251" s="679" t="s">
        <v>33221</v>
      </c>
      <c r="E2251" s="777"/>
      <c r="F2251" s="777"/>
      <c r="G2251" s="778">
        <v>99984</v>
      </c>
      <c r="H2251" s="778">
        <v>9165.09</v>
      </c>
    </row>
    <row r="2252" spans="1:10" ht="45" x14ac:dyDescent="0.25">
      <c r="A2252" s="580">
        <v>2244</v>
      </c>
      <c r="B2252" s="315"/>
      <c r="C2252" s="133" t="s">
        <v>33238</v>
      </c>
      <c r="D2252" s="679" t="s">
        <v>33213</v>
      </c>
      <c r="E2252" s="777"/>
      <c r="F2252" s="777"/>
      <c r="G2252" s="778">
        <v>99986.83</v>
      </c>
      <c r="H2252" s="778">
        <v>37494.9</v>
      </c>
    </row>
    <row r="2253" spans="1:10" ht="56.25" x14ac:dyDescent="0.25">
      <c r="A2253" s="580">
        <v>2245</v>
      </c>
      <c r="B2253" s="315"/>
      <c r="C2253" s="133" t="s">
        <v>33239</v>
      </c>
      <c r="D2253" s="679" t="s">
        <v>33240</v>
      </c>
      <c r="E2253" s="777"/>
      <c r="F2253" s="777"/>
      <c r="G2253" s="778">
        <v>86136</v>
      </c>
      <c r="H2253" s="778">
        <v>47374.8</v>
      </c>
    </row>
    <row r="2254" spans="1:10" ht="78.75" x14ac:dyDescent="0.25">
      <c r="A2254" s="580">
        <v>2246</v>
      </c>
      <c r="B2254" s="315"/>
      <c r="C2254" s="133" t="s">
        <v>33246</v>
      </c>
      <c r="D2254" s="687" t="s">
        <v>33247</v>
      </c>
      <c r="E2254" s="687" t="s">
        <v>33297</v>
      </c>
      <c r="F2254" s="340" t="s">
        <v>33298</v>
      </c>
      <c r="G2254" s="779">
        <v>189660.64</v>
      </c>
      <c r="H2254" s="687">
        <v>0</v>
      </c>
      <c r="I2254" s="780">
        <v>157121.69</v>
      </c>
      <c r="J2254" s="687" t="s">
        <v>33301</v>
      </c>
    </row>
    <row r="2255" spans="1:10" ht="101.25" x14ac:dyDescent="0.25">
      <c r="A2255" s="580">
        <v>2247</v>
      </c>
      <c r="B2255" s="315"/>
      <c r="C2255" s="133" t="s">
        <v>33248</v>
      </c>
      <c r="D2255" s="687" t="s">
        <v>33249</v>
      </c>
      <c r="E2255" s="580"/>
      <c r="F2255" s="776" t="s">
        <v>33299</v>
      </c>
      <c r="G2255" s="125"/>
      <c r="H2255" s="125"/>
    </row>
    <row r="2256" spans="1:10" ht="90" x14ac:dyDescent="0.25">
      <c r="A2256" s="580">
        <v>2248</v>
      </c>
      <c r="B2256" s="315"/>
      <c r="C2256" s="133" t="s">
        <v>33248</v>
      </c>
      <c r="D2256" s="687" t="s">
        <v>33250</v>
      </c>
      <c r="E2256" s="580"/>
      <c r="F2256" s="776" t="s">
        <v>33300</v>
      </c>
      <c r="G2256" s="125"/>
      <c r="H2256" s="125"/>
    </row>
    <row r="2257" spans="1:8" ht="56.25" x14ac:dyDescent="0.25">
      <c r="A2257" s="580">
        <v>2249</v>
      </c>
      <c r="B2257" s="315"/>
      <c r="C2257" s="133" t="s">
        <v>33251</v>
      </c>
      <c r="D2257" s="687" t="s">
        <v>33252</v>
      </c>
      <c r="E2257" s="580"/>
      <c r="F2257" s="781">
        <v>2.1</v>
      </c>
      <c r="G2257" s="125"/>
      <c r="H2257" s="125"/>
    </row>
    <row r="2258" spans="1:8" ht="56.25" x14ac:dyDescent="0.25">
      <c r="A2258" s="580">
        <v>2250</v>
      </c>
      <c r="B2258" s="315"/>
      <c r="C2258" s="133" t="s">
        <v>33251</v>
      </c>
      <c r="D2258" s="687" t="s">
        <v>33253</v>
      </c>
      <c r="E2258" s="580"/>
      <c r="F2258" s="781">
        <v>1.2</v>
      </c>
      <c r="G2258" s="125"/>
      <c r="H2258" s="125"/>
    </row>
    <row r="2259" spans="1:8" ht="67.5" x14ac:dyDescent="0.25">
      <c r="A2259" s="580">
        <v>2251</v>
      </c>
      <c r="B2259" s="315"/>
      <c r="C2259" s="133" t="s">
        <v>33251</v>
      </c>
      <c r="D2259" s="687" t="s">
        <v>33254</v>
      </c>
      <c r="E2259" s="580"/>
      <c r="F2259" s="781">
        <v>1.65</v>
      </c>
      <c r="G2259" s="125"/>
      <c r="H2259" s="125"/>
    </row>
    <row r="2260" spans="1:8" ht="45" x14ac:dyDescent="0.25">
      <c r="A2260" s="580">
        <v>2252</v>
      </c>
      <c r="B2260" s="315"/>
      <c r="C2260" s="133" t="s">
        <v>33251</v>
      </c>
      <c r="D2260" s="687" t="s">
        <v>33255</v>
      </c>
      <c r="E2260" s="580"/>
      <c r="F2260" s="781">
        <v>0.45</v>
      </c>
      <c r="G2260" s="125"/>
      <c r="H2260" s="125"/>
    </row>
    <row r="2261" spans="1:8" ht="67.5" x14ac:dyDescent="0.25">
      <c r="A2261" s="580">
        <v>2253</v>
      </c>
      <c r="B2261" s="315"/>
      <c r="C2261" s="133" t="s">
        <v>33251</v>
      </c>
      <c r="D2261" s="687" t="s">
        <v>33256</v>
      </c>
      <c r="E2261" s="580"/>
      <c r="F2261" s="781">
        <v>0.31</v>
      </c>
      <c r="G2261" s="125"/>
      <c r="H2261" s="125"/>
    </row>
    <row r="2262" spans="1:8" ht="45" x14ac:dyDescent="0.25">
      <c r="A2262" s="580">
        <v>2254</v>
      </c>
      <c r="B2262" s="315"/>
      <c r="C2262" s="133" t="s">
        <v>12334</v>
      </c>
      <c r="D2262" s="687" t="s">
        <v>33257</v>
      </c>
      <c r="E2262" s="580"/>
      <c r="F2262" s="781">
        <v>4644</v>
      </c>
      <c r="G2262" s="125"/>
      <c r="H2262" s="125"/>
    </row>
    <row r="2263" spans="1:8" ht="56.25" x14ac:dyDescent="0.25">
      <c r="A2263" s="580">
        <v>2255</v>
      </c>
      <c r="B2263" s="315"/>
      <c r="C2263" s="133" t="s">
        <v>33260</v>
      </c>
      <c r="D2263" s="687" t="s">
        <v>33261</v>
      </c>
      <c r="E2263" s="580"/>
      <c r="F2263" s="781">
        <v>80000</v>
      </c>
    </row>
    <row r="2264" spans="1:8" ht="56.25" x14ac:dyDescent="0.25">
      <c r="A2264" s="580">
        <v>2256</v>
      </c>
      <c r="B2264" s="315"/>
      <c r="C2264" s="133" t="s">
        <v>33260</v>
      </c>
      <c r="D2264" s="687" t="s">
        <v>33261</v>
      </c>
      <c r="E2264" s="580"/>
      <c r="F2264" s="781">
        <v>30000</v>
      </c>
    </row>
    <row r="2265" spans="1:8" x14ac:dyDescent="0.25">
      <c r="A2265" s="580">
        <v>2257</v>
      </c>
      <c r="B2265" s="315"/>
      <c r="C2265" s="133" t="s">
        <v>33393</v>
      </c>
      <c r="D2265" s="782" t="s">
        <v>33394</v>
      </c>
      <c r="E2265" s="580"/>
      <c r="F2265" s="781">
        <v>250</v>
      </c>
      <c r="G2265" s="673">
        <v>95400</v>
      </c>
      <c r="H2265" s="673">
        <v>95400</v>
      </c>
    </row>
    <row r="2266" spans="1:8" ht="22.5" x14ac:dyDescent="0.25">
      <c r="A2266" s="580">
        <v>2258</v>
      </c>
      <c r="B2266" s="315"/>
      <c r="C2266" s="133" t="s">
        <v>33395</v>
      </c>
      <c r="D2266" s="782" t="s">
        <v>33396</v>
      </c>
      <c r="E2266" s="580"/>
      <c r="F2266" s="776"/>
      <c r="G2266" s="673">
        <v>80430</v>
      </c>
      <c r="H2266" s="673">
        <v>80430</v>
      </c>
    </row>
    <row r="2267" spans="1:8" ht="22.5" x14ac:dyDescent="0.25">
      <c r="A2267" s="580">
        <v>2259</v>
      </c>
      <c r="B2267" s="315"/>
      <c r="C2267" s="133" t="s">
        <v>33395</v>
      </c>
      <c r="D2267" s="782" t="s">
        <v>33396</v>
      </c>
      <c r="E2267" s="580"/>
      <c r="F2267" s="776"/>
      <c r="G2267" s="673">
        <v>34200</v>
      </c>
      <c r="H2267" s="673">
        <v>34200</v>
      </c>
    </row>
    <row r="2268" spans="1:8" ht="22.5" x14ac:dyDescent="0.25">
      <c r="A2268" s="580">
        <v>2260</v>
      </c>
      <c r="B2268" s="315"/>
      <c r="C2268" s="133" t="s">
        <v>33397</v>
      </c>
      <c r="D2268" s="782" t="s">
        <v>33398</v>
      </c>
      <c r="E2268" s="580"/>
      <c r="F2268" s="776"/>
      <c r="G2268" s="673">
        <v>324644.25</v>
      </c>
      <c r="H2268" s="673">
        <v>324644.25</v>
      </c>
    </row>
    <row r="2269" spans="1:8" ht="22.5" x14ac:dyDescent="0.25">
      <c r="A2269" s="580">
        <v>2261</v>
      </c>
      <c r="B2269" s="315"/>
      <c r="C2269" s="133" t="s">
        <v>33397</v>
      </c>
      <c r="D2269" s="782" t="s">
        <v>33399</v>
      </c>
      <c r="E2269" s="580"/>
      <c r="F2269" s="781">
        <v>25</v>
      </c>
      <c r="G2269" s="673"/>
      <c r="H2269" s="673"/>
    </row>
    <row r="2270" spans="1:8" ht="22.5" x14ac:dyDescent="0.25">
      <c r="A2270" s="580">
        <v>2262</v>
      </c>
      <c r="B2270" s="315"/>
      <c r="C2270" s="133" t="s">
        <v>33400</v>
      </c>
      <c r="D2270" s="782" t="s">
        <v>33399</v>
      </c>
      <c r="E2270" s="580"/>
      <c r="F2270" s="776"/>
      <c r="G2270" s="673">
        <v>6977</v>
      </c>
      <c r="H2270" s="673">
        <v>6977</v>
      </c>
    </row>
    <row r="2271" spans="1:8" ht="33.75" x14ac:dyDescent="0.25">
      <c r="A2271" s="580">
        <v>2263</v>
      </c>
      <c r="B2271" s="315"/>
      <c r="C2271" s="133" t="s">
        <v>33401</v>
      </c>
      <c r="D2271" s="782" t="s">
        <v>33402</v>
      </c>
      <c r="E2271" s="580"/>
      <c r="F2271" s="776"/>
      <c r="G2271" s="673"/>
      <c r="H2271" s="673"/>
    </row>
    <row r="2272" spans="1:8" ht="22.5" x14ac:dyDescent="0.25">
      <c r="A2272" s="580">
        <v>2264</v>
      </c>
      <c r="B2272" s="315"/>
      <c r="C2272" s="133" t="s">
        <v>33403</v>
      </c>
      <c r="D2272" s="782" t="s">
        <v>33404</v>
      </c>
      <c r="E2272" s="580"/>
      <c r="F2272" s="578" t="s">
        <v>33471</v>
      </c>
      <c r="G2272" s="673">
        <v>0</v>
      </c>
      <c r="H2272" s="673">
        <v>0</v>
      </c>
    </row>
    <row r="2273" spans="1:8" ht="22.5" x14ac:dyDescent="0.25">
      <c r="A2273" s="580">
        <v>2265</v>
      </c>
      <c r="B2273" s="315"/>
      <c r="C2273" s="133" t="s">
        <v>33405</v>
      </c>
      <c r="D2273" s="782" t="s">
        <v>33406</v>
      </c>
      <c r="E2273" s="580"/>
      <c r="F2273" s="578"/>
      <c r="G2273" s="673">
        <v>0</v>
      </c>
      <c r="H2273" s="673">
        <v>0</v>
      </c>
    </row>
    <row r="2274" spans="1:8" ht="22.5" x14ac:dyDescent="0.25">
      <c r="A2274" s="580">
        <v>2266</v>
      </c>
      <c r="B2274" s="315"/>
      <c r="C2274" s="133" t="s">
        <v>33407</v>
      </c>
      <c r="D2274" s="782" t="s">
        <v>33408</v>
      </c>
      <c r="E2274" s="580"/>
      <c r="F2274" s="578" t="s">
        <v>33472</v>
      </c>
      <c r="G2274" s="673">
        <v>0</v>
      </c>
      <c r="H2274" s="673">
        <v>0</v>
      </c>
    </row>
    <row r="2275" spans="1:8" ht="22.5" x14ac:dyDescent="0.25">
      <c r="A2275" s="580">
        <v>2267</v>
      </c>
      <c r="B2275" s="315"/>
      <c r="C2275" s="133" t="s">
        <v>33409</v>
      </c>
      <c r="D2275" s="782" t="s">
        <v>33410</v>
      </c>
      <c r="E2275" s="580"/>
      <c r="F2275" s="578" t="s">
        <v>33473</v>
      </c>
      <c r="G2275" s="673">
        <v>35459</v>
      </c>
      <c r="H2275" s="673">
        <v>35459</v>
      </c>
    </row>
    <row r="2276" spans="1:8" ht="22.5" x14ac:dyDescent="0.25">
      <c r="A2276" s="580">
        <v>2268</v>
      </c>
      <c r="B2276" s="315"/>
      <c r="C2276" s="133" t="s">
        <v>33411</v>
      </c>
      <c r="D2276" s="782" t="s">
        <v>33410</v>
      </c>
      <c r="E2276" s="580"/>
      <c r="F2276" s="578" t="s">
        <v>33474</v>
      </c>
      <c r="G2276" s="673">
        <v>0</v>
      </c>
      <c r="H2276" s="673">
        <v>0</v>
      </c>
    </row>
    <row r="2277" spans="1:8" ht="22.5" x14ac:dyDescent="0.25">
      <c r="A2277" s="580">
        <v>2269</v>
      </c>
      <c r="B2277" s="315"/>
      <c r="C2277" s="133" t="s">
        <v>33412</v>
      </c>
      <c r="D2277" s="782" t="s">
        <v>33413</v>
      </c>
      <c r="E2277" s="580"/>
      <c r="F2277" s="776"/>
      <c r="G2277" s="673">
        <v>535281</v>
      </c>
      <c r="H2277" s="673">
        <v>535281</v>
      </c>
    </row>
    <row r="2278" spans="1:8" ht="33.75" x14ac:dyDescent="0.25">
      <c r="A2278" s="580">
        <v>2270</v>
      </c>
      <c r="B2278" s="315"/>
      <c r="C2278" s="133" t="s">
        <v>33414</v>
      </c>
      <c r="D2278" s="782" t="s">
        <v>33415</v>
      </c>
      <c r="E2278" s="580"/>
      <c r="F2278" s="776"/>
      <c r="G2278" s="673">
        <v>518166</v>
      </c>
      <c r="H2278" s="673">
        <v>518166</v>
      </c>
    </row>
    <row r="2279" spans="1:8" ht="22.5" x14ac:dyDescent="0.25">
      <c r="A2279" s="580">
        <v>2271</v>
      </c>
      <c r="B2279" s="315"/>
      <c r="C2279" s="133" t="s">
        <v>33416</v>
      </c>
      <c r="D2279" s="782" t="s">
        <v>33417</v>
      </c>
      <c r="E2279" s="580"/>
      <c r="F2279" s="776"/>
      <c r="G2279" s="673">
        <v>535281</v>
      </c>
      <c r="H2279" s="673">
        <v>535281</v>
      </c>
    </row>
    <row r="2280" spans="1:8" ht="22.5" x14ac:dyDescent="0.25">
      <c r="A2280" s="580">
        <v>2272</v>
      </c>
      <c r="B2280" s="315"/>
      <c r="C2280" s="133" t="s">
        <v>33418</v>
      </c>
      <c r="D2280" s="782" t="s">
        <v>33419</v>
      </c>
      <c r="E2280" s="580"/>
      <c r="F2280" s="776"/>
      <c r="G2280" s="673">
        <v>0</v>
      </c>
      <c r="H2280" s="673">
        <v>0</v>
      </c>
    </row>
    <row r="2281" spans="1:8" ht="33.75" x14ac:dyDescent="0.25">
      <c r="A2281" s="580">
        <v>2273</v>
      </c>
      <c r="B2281" s="315"/>
      <c r="C2281" s="133" t="s">
        <v>33251</v>
      </c>
      <c r="D2281" s="782" t="s">
        <v>33430</v>
      </c>
      <c r="E2281" s="580"/>
      <c r="F2281" s="578" t="s">
        <v>33475</v>
      </c>
      <c r="G2281" s="673">
        <v>189193</v>
      </c>
      <c r="H2281" s="673">
        <v>189193</v>
      </c>
    </row>
    <row r="2282" spans="1:8" ht="33.75" x14ac:dyDescent="0.25">
      <c r="A2282" s="580">
        <v>2274</v>
      </c>
      <c r="B2282" s="315"/>
      <c r="C2282" s="133" t="s">
        <v>33251</v>
      </c>
      <c r="D2282" s="782" t="s">
        <v>33431</v>
      </c>
      <c r="E2282" s="580"/>
      <c r="F2282" s="578" t="s">
        <v>33476</v>
      </c>
      <c r="G2282" s="673">
        <v>120248</v>
      </c>
      <c r="H2282" s="673">
        <v>120248</v>
      </c>
    </row>
    <row r="2283" spans="1:8" ht="33.75" x14ac:dyDescent="0.25">
      <c r="A2283" s="580">
        <v>2275</v>
      </c>
      <c r="B2283" s="315"/>
      <c r="C2283" s="133" t="s">
        <v>33251</v>
      </c>
      <c r="D2283" s="782" t="s">
        <v>33432</v>
      </c>
      <c r="E2283" s="580"/>
      <c r="F2283" s="578" t="s">
        <v>33477</v>
      </c>
      <c r="G2283" s="673">
        <v>54911</v>
      </c>
      <c r="H2283" s="673">
        <v>54911</v>
      </c>
    </row>
    <row r="2284" spans="1:8" ht="33.75" x14ac:dyDescent="0.25">
      <c r="A2284" s="580">
        <v>2276</v>
      </c>
      <c r="B2284" s="315"/>
      <c r="C2284" s="133" t="s">
        <v>33251</v>
      </c>
      <c r="D2284" s="782" t="s">
        <v>33433</v>
      </c>
      <c r="E2284" s="580"/>
      <c r="F2284" s="578" t="s">
        <v>33478</v>
      </c>
      <c r="G2284" s="673">
        <v>73066</v>
      </c>
      <c r="H2284" s="673">
        <v>73066</v>
      </c>
    </row>
    <row r="2285" spans="1:8" ht="33.75" x14ac:dyDescent="0.25">
      <c r="A2285" s="580">
        <v>2277</v>
      </c>
      <c r="B2285" s="315"/>
      <c r="C2285" s="133" t="s">
        <v>33251</v>
      </c>
      <c r="D2285" s="782" t="s">
        <v>33434</v>
      </c>
      <c r="E2285" s="580"/>
      <c r="F2285" s="578" t="s">
        <v>33479</v>
      </c>
      <c r="G2285" s="673">
        <v>137264</v>
      </c>
      <c r="H2285" s="673">
        <v>137264</v>
      </c>
    </row>
    <row r="2286" spans="1:8" ht="33.75" x14ac:dyDescent="0.25">
      <c r="A2286" s="580">
        <v>2278</v>
      </c>
      <c r="B2286" s="315"/>
      <c r="C2286" s="133" t="s">
        <v>33251</v>
      </c>
      <c r="D2286" s="782" t="s">
        <v>33435</v>
      </c>
      <c r="E2286" s="580"/>
      <c r="F2286" s="578" t="s">
        <v>33480</v>
      </c>
      <c r="G2286" s="673">
        <v>187775</v>
      </c>
      <c r="H2286" s="673">
        <v>187775</v>
      </c>
    </row>
    <row r="2287" spans="1:8" ht="33.75" x14ac:dyDescent="0.25">
      <c r="A2287" s="580">
        <v>2279</v>
      </c>
      <c r="B2287" s="315"/>
      <c r="C2287" s="133" t="s">
        <v>33251</v>
      </c>
      <c r="D2287" s="782" t="s">
        <v>33436</v>
      </c>
      <c r="E2287" s="580"/>
      <c r="F2287" s="578" t="s">
        <v>33481</v>
      </c>
      <c r="G2287" s="673">
        <v>34434</v>
      </c>
      <c r="H2287" s="673">
        <v>34434</v>
      </c>
    </row>
    <row r="2288" spans="1:8" ht="33.75" x14ac:dyDescent="0.25">
      <c r="A2288" s="580">
        <v>2280</v>
      </c>
      <c r="B2288" s="315"/>
      <c r="C2288" s="133" t="s">
        <v>33251</v>
      </c>
      <c r="D2288" s="782" t="s">
        <v>33437</v>
      </c>
      <c r="E2288" s="580"/>
      <c r="F2288" s="578" t="s">
        <v>33482</v>
      </c>
      <c r="G2288" s="673">
        <v>230494</v>
      </c>
      <c r="H2288" s="673">
        <v>230494</v>
      </c>
    </row>
    <row r="2289" spans="1:8" ht="33.75" x14ac:dyDescent="0.25">
      <c r="A2289" s="580">
        <v>2281</v>
      </c>
      <c r="B2289" s="315"/>
      <c r="C2289" s="133" t="s">
        <v>33251</v>
      </c>
      <c r="D2289" s="782" t="s">
        <v>33438</v>
      </c>
      <c r="E2289" s="580"/>
      <c r="F2289" s="578" t="s">
        <v>33483</v>
      </c>
      <c r="G2289" s="673">
        <v>234664</v>
      </c>
      <c r="H2289" s="673">
        <v>234664</v>
      </c>
    </row>
    <row r="2290" spans="1:8" ht="33.75" x14ac:dyDescent="0.25">
      <c r="A2290" s="580">
        <v>2282</v>
      </c>
      <c r="B2290" s="315"/>
      <c r="C2290" s="133" t="s">
        <v>33251</v>
      </c>
      <c r="D2290" s="782" t="s">
        <v>33439</v>
      </c>
      <c r="E2290" s="580"/>
      <c r="F2290" s="578" t="s">
        <v>33484</v>
      </c>
      <c r="G2290" s="673">
        <v>294969</v>
      </c>
      <c r="H2290" s="673">
        <v>294969</v>
      </c>
    </row>
    <row r="2291" spans="1:8" ht="33.75" x14ac:dyDescent="0.25">
      <c r="A2291" s="580">
        <v>2283</v>
      </c>
      <c r="B2291" s="315"/>
      <c r="C2291" s="133" t="s">
        <v>33251</v>
      </c>
      <c r="D2291" s="782" t="s">
        <v>33440</v>
      </c>
      <c r="E2291" s="580"/>
      <c r="F2291" s="578" t="s">
        <v>33485</v>
      </c>
      <c r="G2291" s="673">
        <v>302031</v>
      </c>
      <c r="H2291" s="673">
        <v>302031</v>
      </c>
    </row>
    <row r="2292" spans="1:8" ht="33.75" x14ac:dyDescent="0.25">
      <c r="A2292" s="580">
        <v>2284</v>
      </c>
      <c r="B2292" s="315"/>
      <c r="C2292" s="133" t="s">
        <v>33251</v>
      </c>
      <c r="D2292" s="782" t="s">
        <v>33441</v>
      </c>
      <c r="E2292" s="580"/>
      <c r="F2292" s="578" t="s">
        <v>33486</v>
      </c>
      <c r="G2292" s="673">
        <v>160090</v>
      </c>
      <c r="H2292" s="673">
        <v>160090</v>
      </c>
    </row>
    <row r="2293" spans="1:8" ht="33.75" x14ac:dyDescent="0.25">
      <c r="A2293" s="580">
        <v>2285</v>
      </c>
      <c r="B2293" s="315"/>
      <c r="C2293" s="133" t="s">
        <v>33251</v>
      </c>
      <c r="D2293" s="782" t="s">
        <v>33442</v>
      </c>
      <c r="E2293" s="580"/>
      <c r="F2293" s="578" t="s">
        <v>33487</v>
      </c>
      <c r="G2293" s="673">
        <v>365123</v>
      </c>
      <c r="H2293" s="673">
        <v>365123</v>
      </c>
    </row>
    <row r="2294" spans="1:8" ht="33.75" x14ac:dyDescent="0.25">
      <c r="A2294" s="580">
        <v>2286</v>
      </c>
      <c r="B2294" s="315"/>
      <c r="C2294" s="133" t="s">
        <v>33251</v>
      </c>
      <c r="D2294" s="782" t="s">
        <v>33443</v>
      </c>
      <c r="E2294" s="580"/>
      <c r="F2294" s="578" t="s">
        <v>33488</v>
      </c>
      <c r="G2294" s="673">
        <v>889293</v>
      </c>
      <c r="H2294" s="673">
        <v>889293</v>
      </c>
    </row>
    <row r="2295" spans="1:8" ht="33.75" x14ac:dyDescent="0.25">
      <c r="A2295" s="580">
        <v>2287</v>
      </c>
      <c r="B2295" s="315"/>
      <c r="C2295" s="133" t="s">
        <v>33444</v>
      </c>
      <c r="D2295" s="782" t="s">
        <v>33445</v>
      </c>
      <c r="E2295" s="580"/>
      <c r="F2295" s="578" t="s">
        <v>33489</v>
      </c>
      <c r="G2295" s="673">
        <v>50184</v>
      </c>
      <c r="H2295" s="673">
        <v>50184</v>
      </c>
    </row>
    <row r="2296" spans="1:8" ht="45" x14ac:dyDescent="0.25">
      <c r="A2296" s="580">
        <v>2288</v>
      </c>
      <c r="B2296" s="315"/>
      <c r="C2296" s="133" t="s">
        <v>33446</v>
      </c>
      <c r="D2296" s="782" t="s">
        <v>33426</v>
      </c>
      <c r="E2296" s="580"/>
      <c r="F2296" s="578" t="s">
        <v>33490</v>
      </c>
      <c r="G2296" s="673">
        <v>2098346</v>
      </c>
      <c r="H2296" s="673">
        <v>2098346</v>
      </c>
    </row>
    <row r="2297" spans="1:8" ht="45" x14ac:dyDescent="0.25">
      <c r="A2297" s="580">
        <v>2289</v>
      </c>
      <c r="B2297" s="315"/>
      <c r="C2297" s="133" t="s">
        <v>33446</v>
      </c>
      <c r="D2297" s="782" t="s">
        <v>33398</v>
      </c>
      <c r="E2297" s="580"/>
      <c r="F2297" s="578" t="s">
        <v>33491</v>
      </c>
      <c r="G2297" s="673">
        <v>1246760</v>
      </c>
      <c r="H2297" s="673">
        <v>1246760</v>
      </c>
    </row>
    <row r="2298" spans="1:8" ht="33.75" x14ac:dyDescent="0.25">
      <c r="A2298" s="580">
        <v>2290</v>
      </c>
      <c r="B2298" s="315"/>
      <c r="C2298" s="133" t="s">
        <v>33251</v>
      </c>
      <c r="D2298" s="782" t="s">
        <v>33447</v>
      </c>
      <c r="E2298" s="580"/>
      <c r="F2298" s="578" t="s">
        <v>33492</v>
      </c>
      <c r="G2298" s="673">
        <v>205454</v>
      </c>
      <c r="H2298" s="673">
        <v>205454</v>
      </c>
    </row>
    <row r="2299" spans="1:8" ht="33.75" x14ac:dyDescent="0.25">
      <c r="A2299" s="580">
        <v>2291</v>
      </c>
      <c r="B2299" s="315"/>
      <c r="C2299" s="133" t="s">
        <v>33251</v>
      </c>
      <c r="D2299" s="782" t="s">
        <v>33448</v>
      </c>
      <c r="E2299" s="580"/>
      <c r="F2299" s="578" t="s">
        <v>33493</v>
      </c>
      <c r="G2299" s="673">
        <v>203045</v>
      </c>
      <c r="H2299" s="673">
        <v>203045</v>
      </c>
    </row>
    <row r="2300" spans="1:8" ht="33.75" x14ac:dyDescent="0.25">
      <c r="A2300" s="580">
        <v>2292</v>
      </c>
      <c r="B2300" s="315"/>
      <c r="C2300" s="133" t="s">
        <v>33251</v>
      </c>
      <c r="D2300" s="782" t="s">
        <v>33449</v>
      </c>
      <c r="E2300" s="580"/>
      <c r="F2300" s="578" t="s">
        <v>33494</v>
      </c>
      <c r="G2300" s="673">
        <v>158554</v>
      </c>
      <c r="H2300" s="673">
        <v>158554</v>
      </c>
    </row>
    <row r="2301" spans="1:8" ht="33.75" x14ac:dyDescent="0.25">
      <c r="A2301" s="580">
        <v>2293</v>
      </c>
      <c r="B2301" s="315"/>
      <c r="C2301" s="133" t="s">
        <v>33251</v>
      </c>
      <c r="D2301" s="782" t="s">
        <v>33425</v>
      </c>
      <c r="E2301" s="580"/>
      <c r="F2301" s="578" t="s">
        <v>33495</v>
      </c>
      <c r="G2301" s="673">
        <v>135616</v>
      </c>
      <c r="H2301" s="673">
        <v>135616</v>
      </c>
    </row>
    <row r="2302" spans="1:8" ht="33.75" x14ac:dyDescent="0.25">
      <c r="A2302" s="580">
        <v>2294</v>
      </c>
      <c r="B2302" s="315"/>
      <c r="C2302" s="133" t="s">
        <v>33251</v>
      </c>
      <c r="D2302" s="782" t="s">
        <v>33423</v>
      </c>
      <c r="E2302" s="580"/>
      <c r="F2302" s="578" t="s">
        <v>33496</v>
      </c>
      <c r="G2302" s="673">
        <v>112550</v>
      </c>
      <c r="H2302" s="673">
        <v>112550</v>
      </c>
    </row>
    <row r="2303" spans="1:8" ht="45" x14ac:dyDescent="0.25">
      <c r="A2303" s="580">
        <v>2295</v>
      </c>
      <c r="B2303" s="315"/>
      <c r="C2303" s="133" t="s">
        <v>33446</v>
      </c>
      <c r="D2303" s="782" t="s">
        <v>33399</v>
      </c>
      <c r="E2303" s="580"/>
      <c r="F2303" s="578" t="s">
        <v>33497</v>
      </c>
      <c r="G2303" s="673">
        <v>1950607.12</v>
      </c>
      <c r="H2303" s="673">
        <v>1950607.12</v>
      </c>
    </row>
    <row r="2304" spans="1:8" ht="45" x14ac:dyDescent="0.25">
      <c r="A2304" s="580">
        <v>2296</v>
      </c>
      <c r="B2304" s="315"/>
      <c r="C2304" s="133" t="s">
        <v>33446</v>
      </c>
      <c r="D2304" s="782" t="s">
        <v>33413</v>
      </c>
      <c r="E2304" s="580"/>
      <c r="F2304" s="578" t="s">
        <v>33498</v>
      </c>
      <c r="G2304" s="673">
        <v>1655535.14</v>
      </c>
      <c r="H2304" s="673">
        <v>1655535.14</v>
      </c>
    </row>
    <row r="2305" spans="1:8" ht="33.75" x14ac:dyDescent="0.25">
      <c r="A2305" s="580">
        <v>2297</v>
      </c>
      <c r="B2305" s="315"/>
      <c r="C2305" s="133" t="s">
        <v>33251</v>
      </c>
      <c r="D2305" s="782" t="s">
        <v>33450</v>
      </c>
      <c r="E2305" s="580"/>
      <c r="F2305" s="578" t="s">
        <v>33499</v>
      </c>
      <c r="G2305" s="673">
        <v>121638.16</v>
      </c>
      <c r="H2305" s="673">
        <v>121638.16</v>
      </c>
    </row>
    <row r="2306" spans="1:8" ht="33.75" x14ac:dyDescent="0.25">
      <c r="A2306" s="580">
        <v>2298</v>
      </c>
      <c r="B2306" s="315"/>
      <c r="C2306" s="133" t="s">
        <v>33251</v>
      </c>
      <c r="D2306" s="782" t="s">
        <v>33427</v>
      </c>
      <c r="E2306" s="580"/>
      <c r="F2306" s="578" t="s">
        <v>33500</v>
      </c>
      <c r="G2306" s="673">
        <v>76023.850000000006</v>
      </c>
      <c r="H2306" s="673">
        <v>76023.850000000006</v>
      </c>
    </row>
    <row r="2307" spans="1:8" ht="33.75" x14ac:dyDescent="0.25">
      <c r="A2307" s="580">
        <v>2299</v>
      </c>
      <c r="B2307" s="315"/>
      <c r="C2307" s="133" t="s">
        <v>33251</v>
      </c>
      <c r="D2307" s="782" t="s">
        <v>33451</v>
      </c>
      <c r="E2307" s="580"/>
      <c r="F2307" s="578" t="s">
        <v>33501</v>
      </c>
      <c r="G2307" s="673">
        <v>761435.2</v>
      </c>
      <c r="H2307" s="673">
        <v>761435.2</v>
      </c>
    </row>
    <row r="2308" spans="1:8" ht="33.75" x14ac:dyDescent="0.25">
      <c r="A2308" s="580">
        <v>2300</v>
      </c>
      <c r="B2308" s="315"/>
      <c r="C2308" s="133" t="s">
        <v>33251</v>
      </c>
      <c r="D2308" s="782" t="s">
        <v>33452</v>
      </c>
      <c r="E2308" s="580"/>
      <c r="F2308" s="578" t="s">
        <v>33502</v>
      </c>
      <c r="G2308" s="673">
        <v>347537.6</v>
      </c>
      <c r="H2308" s="673">
        <v>347537.6</v>
      </c>
    </row>
    <row r="2309" spans="1:8" ht="33.75" x14ac:dyDescent="0.25">
      <c r="A2309" s="580">
        <v>2301</v>
      </c>
      <c r="B2309" s="315"/>
      <c r="C2309" s="133" t="s">
        <v>33251</v>
      </c>
      <c r="D2309" s="782" t="s">
        <v>33453</v>
      </c>
      <c r="E2309" s="580"/>
      <c r="F2309" s="578" t="s">
        <v>33499</v>
      </c>
      <c r="G2309" s="673">
        <v>106433.39</v>
      </c>
      <c r="H2309" s="673">
        <v>106433.39</v>
      </c>
    </row>
    <row r="2310" spans="1:8" ht="33.75" x14ac:dyDescent="0.25">
      <c r="A2310" s="580">
        <v>2302</v>
      </c>
      <c r="B2310" s="315"/>
      <c r="C2310" s="133" t="s">
        <v>33251</v>
      </c>
      <c r="D2310" s="782" t="s">
        <v>33454</v>
      </c>
      <c r="E2310" s="580"/>
      <c r="F2310" s="578" t="s">
        <v>33503</v>
      </c>
      <c r="G2310" s="673">
        <v>347537.6</v>
      </c>
      <c r="H2310" s="673">
        <v>347537.6</v>
      </c>
    </row>
    <row r="2311" spans="1:8" ht="33.75" x14ac:dyDescent="0.25">
      <c r="A2311" s="580">
        <v>2303</v>
      </c>
      <c r="B2311" s="315"/>
      <c r="C2311" s="133" t="s">
        <v>33251</v>
      </c>
      <c r="D2311" s="782" t="s">
        <v>33428</v>
      </c>
      <c r="E2311" s="580"/>
      <c r="F2311" s="578" t="s">
        <v>33504</v>
      </c>
      <c r="G2311" s="673">
        <v>501757</v>
      </c>
      <c r="H2311" s="673">
        <v>501757</v>
      </c>
    </row>
    <row r="2312" spans="1:8" ht="33.75" x14ac:dyDescent="0.25">
      <c r="A2312" s="580">
        <v>2304</v>
      </c>
      <c r="B2312" s="315"/>
      <c r="C2312" s="133" t="s">
        <v>33251</v>
      </c>
      <c r="D2312" s="782" t="s">
        <v>33455</v>
      </c>
      <c r="E2312" s="580"/>
      <c r="F2312" s="578" t="s">
        <v>33505</v>
      </c>
      <c r="G2312" s="673">
        <v>653805</v>
      </c>
      <c r="H2312" s="673">
        <v>653805</v>
      </c>
    </row>
    <row r="2313" spans="1:8" ht="33.75" x14ac:dyDescent="0.25">
      <c r="A2313" s="580">
        <v>2305</v>
      </c>
      <c r="B2313" s="315"/>
      <c r="C2313" s="133" t="s">
        <v>33251</v>
      </c>
      <c r="D2313" s="782" t="s">
        <v>33456</v>
      </c>
      <c r="E2313" s="580"/>
      <c r="F2313" s="578" t="s">
        <v>33506</v>
      </c>
      <c r="G2313" s="673">
        <v>456143.1</v>
      </c>
      <c r="H2313" s="673">
        <v>456143.1</v>
      </c>
    </row>
    <row r="2314" spans="1:8" ht="33.75" x14ac:dyDescent="0.25">
      <c r="A2314" s="580">
        <v>2306</v>
      </c>
      <c r="B2314" s="315"/>
      <c r="C2314" s="133" t="s">
        <v>33251</v>
      </c>
      <c r="D2314" s="782" t="s">
        <v>33457</v>
      </c>
      <c r="E2314" s="580"/>
      <c r="F2314" s="578" t="s">
        <v>33507</v>
      </c>
      <c r="G2314" s="673">
        <v>334504.94</v>
      </c>
      <c r="H2314" s="673">
        <v>334504.94</v>
      </c>
    </row>
    <row r="2315" spans="1:8" ht="33.75" x14ac:dyDescent="0.25">
      <c r="A2315" s="580">
        <v>2307</v>
      </c>
      <c r="B2315" s="315"/>
      <c r="C2315" s="133" t="s">
        <v>33251</v>
      </c>
      <c r="D2315" s="782" t="s">
        <v>33458</v>
      </c>
      <c r="E2315" s="580"/>
      <c r="F2315" s="578" t="s">
        <v>33508</v>
      </c>
      <c r="G2315" s="673">
        <v>91228.62</v>
      </c>
      <c r="H2315" s="673">
        <v>91228.62</v>
      </c>
    </row>
    <row r="2316" spans="1:8" ht="33.75" x14ac:dyDescent="0.25">
      <c r="A2316" s="580">
        <v>2308</v>
      </c>
      <c r="B2316" s="315"/>
      <c r="C2316" s="133" t="s">
        <v>33251</v>
      </c>
      <c r="D2316" s="782" t="s">
        <v>33459</v>
      </c>
      <c r="E2316" s="580"/>
      <c r="F2316" s="578" t="s">
        <v>33509</v>
      </c>
      <c r="G2316" s="673">
        <v>276726.81</v>
      </c>
      <c r="H2316" s="673">
        <v>276726.81</v>
      </c>
    </row>
    <row r="2317" spans="1:8" ht="33.75" x14ac:dyDescent="0.25">
      <c r="A2317" s="580">
        <v>2309</v>
      </c>
      <c r="B2317" s="315"/>
      <c r="C2317" s="133" t="s">
        <v>33251</v>
      </c>
      <c r="D2317" s="782" t="s">
        <v>33460</v>
      </c>
      <c r="E2317" s="580"/>
      <c r="F2317" s="578" t="s">
        <v>33503</v>
      </c>
      <c r="G2317" s="673">
        <v>304095.40000000002</v>
      </c>
      <c r="H2317" s="673">
        <v>304095.40000000002</v>
      </c>
    </row>
    <row r="2318" spans="1:8" ht="33.75" x14ac:dyDescent="0.25">
      <c r="A2318" s="580">
        <v>2310</v>
      </c>
      <c r="B2318" s="315"/>
      <c r="C2318" s="133" t="s">
        <v>33251</v>
      </c>
      <c r="D2318" s="782" t="s">
        <v>33429</v>
      </c>
      <c r="E2318" s="580"/>
      <c r="F2318" s="578" t="s">
        <v>33510</v>
      </c>
      <c r="G2318" s="673">
        <v>364914.48</v>
      </c>
      <c r="H2318" s="673">
        <v>364914.48</v>
      </c>
    </row>
    <row r="2319" spans="1:8" ht="33.75" x14ac:dyDescent="0.25">
      <c r="A2319" s="580">
        <v>2311</v>
      </c>
      <c r="B2319" s="315"/>
      <c r="C2319" s="133" t="s">
        <v>33251</v>
      </c>
      <c r="D2319" s="782" t="s">
        <v>33461</v>
      </c>
      <c r="E2319" s="580"/>
      <c r="F2319" s="578" t="s">
        <v>33511</v>
      </c>
      <c r="G2319" s="673">
        <v>273685.86</v>
      </c>
      <c r="H2319" s="673">
        <v>273685.86</v>
      </c>
    </row>
    <row r="2320" spans="1:8" ht="33.75" x14ac:dyDescent="0.25">
      <c r="A2320" s="580">
        <v>2312</v>
      </c>
      <c r="B2320" s="315"/>
      <c r="C2320" s="133" t="s">
        <v>33251</v>
      </c>
      <c r="D2320" s="782" t="s">
        <v>33462</v>
      </c>
      <c r="E2320" s="580"/>
      <c r="F2320" s="578" t="s">
        <v>33512</v>
      </c>
      <c r="G2320" s="673">
        <v>243276.32</v>
      </c>
      <c r="H2320" s="673">
        <v>243276.32</v>
      </c>
    </row>
    <row r="2321" spans="1:8" ht="33.75" x14ac:dyDescent="0.25">
      <c r="A2321" s="580">
        <v>2313</v>
      </c>
      <c r="B2321" s="315"/>
      <c r="C2321" s="133" t="s">
        <v>33251</v>
      </c>
      <c r="D2321" s="782" t="s">
        <v>33463</v>
      </c>
      <c r="E2321" s="580"/>
      <c r="F2321" s="578" t="s">
        <v>33513</v>
      </c>
      <c r="G2321" s="673">
        <v>182457.24</v>
      </c>
      <c r="H2321" s="673">
        <v>182457.24</v>
      </c>
    </row>
    <row r="2322" spans="1:8" ht="33.75" x14ac:dyDescent="0.25">
      <c r="A2322" s="580">
        <v>2314</v>
      </c>
      <c r="B2322" s="315"/>
      <c r="C2322" s="133" t="s">
        <v>33251</v>
      </c>
      <c r="D2322" s="782" t="s">
        <v>33464</v>
      </c>
      <c r="E2322" s="580"/>
      <c r="F2322" s="578" t="s">
        <v>33497</v>
      </c>
      <c r="G2322" s="673">
        <v>212866.78</v>
      </c>
      <c r="H2322" s="673">
        <v>212866.78</v>
      </c>
    </row>
    <row r="2323" spans="1:8" ht="33.75" x14ac:dyDescent="0.25">
      <c r="A2323" s="580">
        <v>2315</v>
      </c>
      <c r="B2323" s="315"/>
      <c r="C2323" s="133" t="s">
        <v>33251</v>
      </c>
      <c r="D2323" s="782" t="s">
        <v>33465</v>
      </c>
      <c r="E2323" s="580"/>
      <c r="F2323" s="578" t="s">
        <v>33513</v>
      </c>
      <c r="G2323" s="673">
        <v>182457.24</v>
      </c>
      <c r="H2323" s="673">
        <v>182457.24</v>
      </c>
    </row>
    <row r="2324" spans="1:8" ht="33.75" x14ac:dyDescent="0.25">
      <c r="A2324" s="580">
        <v>2316</v>
      </c>
      <c r="B2324" s="315"/>
      <c r="C2324" s="133" t="s">
        <v>33251</v>
      </c>
      <c r="D2324" s="782" t="s">
        <v>33466</v>
      </c>
      <c r="E2324" s="580"/>
      <c r="F2324" s="578" t="s">
        <v>33514</v>
      </c>
      <c r="G2324" s="673">
        <v>60819.08</v>
      </c>
      <c r="H2324" s="673">
        <v>60819.08</v>
      </c>
    </row>
    <row r="2325" spans="1:8" ht="33.75" x14ac:dyDescent="0.25">
      <c r="A2325" s="580">
        <v>2317</v>
      </c>
      <c r="B2325" s="315"/>
      <c r="C2325" s="133" t="s">
        <v>33251</v>
      </c>
      <c r="D2325" s="782" t="s">
        <v>33467</v>
      </c>
      <c r="E2325" s="580"/>
      <c r="F2325" s="578" t="s">
        <v>33515</v>
      </c>
      <c r="G2325" s="673">
        <v>152047.70000000001</v>
      </c>
      <c r="H2325" s="673">
        <v>152047.70000000001</v>
      </c>
    </row>
    <row r="2326" spans="1:8" ht="33.75" x14ac:dyDescent="0.25">
      <c r="A2326" s="580">
        <v>2318</v>
      </c>
      <c r="B2326" s="315"/>
      <c r="C2326" s="133" t="s">
        <v>33251</v>
      </c>
      <c r="D2326" s="782" t="s">
        <v>33468</v>
      </c>
      <c r="E2326" s="580"/>
      <c r="F2326" s="578" t="s">
        <v>33508</v>
      </c>
      <c r="G2326" s="673">
        <v>91228.62</v>
      </c>
      <c r="H2326" s="673">
        <v>91228.62</v>
      </c>
    </row>
    <row r="2327" spans="1:8" ht="33.75" x14ac:dyDescent="0.25">
      <c r="A2327" s="580">
        <v>2319</v>
      </c>
      <c r="B2327" s="315"/>
      <c r="C2327" s="133" t="s">
        <v>33251</v>
      </c>
      <c r="D2327" s="782" t="s">
        <v>33469</v>
      </c>
      <c r="E2327" s="580"/>
      <c r="F2327" s="578" t="s">
        <v>33516</v>
      </c>
      <c r="G2327" s="673">
        <v>121638.16</v>
      </c>
      <c r="H2327" s="673">
        <v>121638.16</v>
      </c>
    </row>
    <row r="2328" spans="1:8" ht="33.75" x14ac:dyDescent="0.25">
      <c r="A2328" s="580">
        <v>2320</v>
      </c>
      <c r="B2328" s="315"/>
      <c r="C2328" s="133" t="s">
        <v>33251</v>
      </c>
      <c r="D2328" s="782" t="s">
        <v>33470</v>
      </c>
      <c r="E2328" s="580"/>
      <c r="F2328" s="578" t="s">
        <v>33517</v>
      </c>
      <c r="G2328" s="673">
        <v>395324.02</v>
      </c>
      <c r="H2328" s="673">
        <v>395324.02</v>
      </c>
    </row>
    <row r="2329" spans="1:8" ht="33.75" x14ac:dyDescent="0.25">
      <c r="A2329" s="580">
        <v>2321</v>
      </c>
      <c r="B2329" s="315"/>
      <c r="C2329" s="133" t="s">
        <v>33251</v>
      </c>
      <c r="D2329" s="340" t="s">
        <v>33610</v>
      </c>
      <c r="E2329" s="590"/>
    </row>
    <row r="2330" spans="1:8" ht="33.75" x14ac:dyDescent="0.25">
      <c r="A2330" s="580">
        <v>2322</v>
      </c>
      <c r="B2330" s="315"/>
      <c r="C2330" s="133" t="s">
        <v>33611</v>
      </c>
      <c r="D2330" s="340" t="s">
        <v>33612</v>
      </c>
      <c r="E2330" s="590"/>
    </row>
    <row r="2331" spans="1:8" ht="33.75" x14ac:dyDescent="0.25">
      <c r="A2331" s="580">
        <v>2323</v>
      </c>
      <c r="B2331" s="315"/>
      <c r="C2331" s="133" t="s">
        <v>33613</v>
      </c>
      <c r="D2331" s="340" t="s">
        <v>33612</v>
      </c>
      <c r="E2331" s="590"/>
    </row>
    <row r="2332" spans="1:8" ht="33.75" x14ac:dyDescent="0.25">
      <c r="A2332" s="580">
        <v>2324</v>
      </c>
      <c r="B2332" s="315"/>
      <c r="C2332" s="133" t="s">
        <v>33611</v>
      </c>
      <c r="D2332" s="340" t="s">
        <v>33614</v>
      </c>
      <c r="E2332" s="590"/>
    </row>
    <row r="2333" spans="1:8" ht="45" x14ac:dyDescent="0.25">
      <c r="A2333" s="580">
        <v>2325</v>
      </c>
      <c r="B2333" s="315"/>
      <c r="C2333" s="133" t="s">
        <v>33615</v>
      </c>
      <c r="D2333" s="340" t="s">
        <v>33616</v>
      </c>
      <c r="E2333" s="590"/>
    </row>
    <row r="2334" spans="1:8" ht="45" x14ac:dyDescent="0.25">
      <c r="A2334" s="580">
        <v>2326</v>
      </c>
      <c r="B2334" s="315"/>
      <c r="C2334" s="133" t="s">
        <v>33617</v>
      </c>
      <c r="D2334" s="340" t="s">
        <v>33616</v>
      </c>
      <c r="E2334" s="590"/>
    </row>
    <row r="2335" spans="1:8" ht="45" x14ac:dyDescent="0.25">
      <c r="A2335" s="580">
        <v>2327</v>
      </c>
      <c r="B2335" s="315"/>
      <c r="C2335" s="133" t="s">
        <v>33618</v>
      </c>
      <c r="D2335" s="340" t="s">
        <v>33619</v>
      </c>
      <c r="E2335" s="590"/>
    </row>
    <row r="2336" spans="1:8" ht="33.75" x14ac:dyDescent="0.25">
      <c r="A2336" s="580">
        <v>2328</v>
      </c>
      <c r="B2336" s="315"/>
      <c r="C2336" s="45" t="s">
        <v>33620</v>
      </c>
      <c r="D2336" s="340" t="s">
        <v>33621</v>
      </c>
      <c r="E2336" s="590"/>
    </row>
    <row r="2337" spans="1:5" ht="22.5" x14ac:dyDescent="0.25">
      <c r="A2337" s="580">
        <v>2329</v>
      </c>
      <c r="B2337" s="315"/>
      <c r="C2337" s="45" t="s">
        <v>33620</v>
      </c>
      <c r="D2337" s="340" t="s">
        <v>33622</v>
      </c>
      <c r="E2337" s="590"/>
    </row>
    <row r="2338" spans="1:5" ht="33.75" x14ac:dyDescent="0.25">
      <c r="A2338" s="580">
        <v>2330</v>
      </c>
      <c r="B2338" s="315"/>
      <c r="C2338" s="45" t="s">
        <v>33623</v>
      </c>
      <c r="D2338" s="340" t="s">
        <v>33624</v>
      </c>
      <c r="E2338" s="590"/>
    </row>
    <row r="2339" spans="1:5" ht="22.5" x14ac:dyDescent="0.25">
      <c r="A2339" s="580">
        <v>2331</v>
      </c>
      <c r="B2339" s="315"/>
      <c r="C2339" s="45" t="s">
        <v>33623</v>
      </c>
      <c r="D2339" s="340" t="s">
        <v>33622</v>
      </c>
      <c r="E2339" s="590"/>
    </row>
    <row r="2340" spans="1:5" ht="33.75" x14ac:dyDescent="0.25">
      <c r="A2340" s="580">
        <v>2332</v>
      </c>
      <c r="B2340" s="315"/>
      <c r="C2340" s="133" t="s">
        <v>33625</v>
      </c>
      <c r="D2340" s="340" t="s">
        <v>33626</v>
      </c>
      <c r="E2340" s="590"/>
    </row>
    <row r="2341" spans="1:5" ht="33.75" x14ac:dyDescent="0.25">
      <c r="A2341" s="580">
        <v>2333</v>
      </c>
      <c r="B2341" s="315"/>
      <c r="C2341" s="133" t="s">
        <v>33627</v>
      </c>
      <c r="D2341" s="340" t="s">
        <v>33628</v>
      </c>
      <c r="E2341" s="590"/>
    </row>
    <row r="2342" spans="1:5" ht="33.75" x14ac:dyDescent="0.25">
      <c r="A2342" s="580">
        <v>2334</v>
      </c>
      <c r="B2342" s="315"/>
      <c r="C2342" s="133" t="s">
        <v>33627</v>
      </c>
      <c r="D2342" s="340" t="s">
        <v>33629</v>
      </c>
      <c r="E2342" s="590"/>
    </row>
    <row r="2343" spans="1:5" ht="33.75" x14ac:dyDescent="0.25">
      <c r="A2343" s="580">
        <v>2335</v>
      </c>
      <c r="B2343" s="315"/>
      <c r="C2343" s="133" t="s">
        <v>33627</v>
      </c>
      <c r="D2343" s="340" t="s">
        <v>33630</v>
      </c>
      <c r="E2343" s="590"/>
    </row>
    <row r="2344" spans="1:5" ht="33.75" x14ac:dyDescent="0.25">
      <c r="A2344" s="580">
        <v>2336</v>
      </c>
      <c r="B2344" s="315"/>
      <c r="C2344" s="133" t="s">
        <v>33627</v>
      </c>
      <c r="D2344" s="340" t="s">
        <v>33631</v>
      </c>
      <c r="E2344" s="590"/>
    </row>
    <row r="2345" spans="1:5" ht="33.75" x14ac:dyDescent="0.25">
      <c r="A2345" s="580">
        <v>2337</v>
      </c>
      <c r="B2345" s="315"/>
      <c r="C2345" s="133" t="s">
        <v>33627</v>
      </c>
      <c r="D2345" s="340" t="s">
        <v>33632</v>
      </c>
      <c r="E2345" s="590"/>
    </row>
    <row r="2346" spans="1:5" ht="33.75" x14ac:dyDescent="0.25">
      <c r="A2346" s="580">
        <v>2338</v>
      </c>
      <c r="B2346" s="315"/>
      <c r="C2346" s="133" t="s">
        <v>33627</v>
      </c>
      <c r="D2346" s="340" t="s">
        <v>33633</v>
      </c>
      <c r="E2346" s="590"/>
    </row>
    <row r="2347" spans="1:5" ht="33.75" x14ac:dyDescent="0.25">
      <c r="A2347" s="580">
        <v>2339</v>
      </c>
      <c r="B2347" s="315"/>
      <c r="C2347" s="133" t="s">
        <v>33627</v>
      </c>
      <c r="D2347" s="340" t="s">
        <v>33634</v>
      </c>
      <c r="E2347" s="590"/>
    </row>
    <row r="2348" spans="1:5" ht="33.75" x14ac:dyDescent="0.25">
      <c r="A2348" s="580">
        <v>2340</v>
      </c>
      <c r="B2348" s="315"/>
      <c r="C2348" s="133" t="s">
        <v>33627</v>
      </c>
      <c r="D2348" s="340" t="s">
        <v>33635</v>
      </c>
      <c r="E2348" s="590"/>
    </row>
    <row r="2349" spans="1:5" ht="33.75" x14ac:dyDescent="0.25">
      <c r="A2349" s="580">
        <v>2341</v>
      </c>
      <c r="B2349" s="315"/>
      <c r="C2349" s="133" t="s">
        <v>33627</v>
      </c>
      <c r="D2349" s="340" t="s">
        <v>33636</v>
      </c>
      <c r="E2349" s="590"/>
    </row>
    <row r="2350" spans="1:5" ht="33.75" x14ac:dyDescent="0.25">
      <c r="A2350" s="580">
        <v>2342</v>
      </c>
      <c r="B2350" s="315"/>
      <c r="C2350" s="133" t="s">
        <v>33627</v>
      </c>
      <c r="D2350" s="340" t="s">
        <v>33637</v>
      </c>
      <c r="E2350" s="590"/>
    </row>
    <row r="2351" spans="1:5" ht="33.75" x14ac:dyDescent="0.25">
      <c r="A2351" s="580">
        <v>2343</v>
      </c>
      <c r="B2351" s="315"/>
      <c r="C2351" s="133" t="s">
        <v>33627</v>
      </c>
      <c r="D2351" s="340" t="s">
        <v>33638</v>
      </c>
      <c r="E2351" s="590"/>
    </row>
    <row r="2352" spans="1:5" ht="33.75" x14ac:dyDescent="0.25">
      <c r="A2352" s="580">
        <v>2344</v>
      </c>
      <c r="B2352" s="315"/>
      <c r="C2352" s="133" t="s">
        <v>33251</v>
      </c>
      <c r="D2352" s="340" t="s">
        <v>33639</v>
      </c>
      <c r="E2352" s="590"/>
    </row>
    <row r="2353" spans="1:11" ht="33.75" x14ac:dyDescent="0.25">
      <c r="A2353" s="580">
        <v>2345</v>
      </c>
      <c r="B2353" s="315"/>
      <c r="C2353" s="133" t="s">
        <v>33251</v>
      </c>
      <c r="D2353" s="340" t="s">
        <v>33640</v>
      </c>
      <c r="E2353" s="590"/>
    </row>
    <row r="2354" spans="1:11" ht="33.75" x14ac:dyDescent="0.25">
      <c r="A2354" s="580">
        <v>2346</v>
      </c>
      <c r="B2354" s="315"/>
      <c r="C2354" s="133" t="s">
        <v>33251</v>
      </c>
      <c r="D2354" s="340" t="s">
        <v>33641</v>
      </c>
      <c r="E2354" s="590"/>
    </row>
    <row r="2355" spans="1:11" ht="33.75" x14ac:dyDescent="0.25">
      <c r="A2355" s="580">
        <v>2347</v>
      </c>
      <c r="B2355" s="315"/>
      <c r="C2355" s="133" t="s">
        <v>33251</v>
      </c>
      <c r="D2355" s="340" t="s">
        <v>33642</v>
      </c>
      <c r="E2355" s="590"/>
    </row>
    <row r="2356" spans="1:11" ht="45" x14ac:dyDescent="0.25">
      <c r="A2356" s="580">
        <v>2348</v>
      </c>
      <c r="B2356" s="315"/>
      <c r="C2356" s="282" t="s">
        <v>33828</v>
      </c>
      <c r="D2356" s="282" t="s">
        <v>33690</v>
      </c>
      <c r="E2356" s="582" t="s">
        <v>33763</v>
      </c>
      <c r="F2356" s="783">
        <v>812</v>
      </c>
      <c r="G2356" s="784"/>
      <c r="H2356" s="784"/>
      <c r="J2356" s="783"/>
      <c r="K2356" s="783"/>
    </row>
    <row r="2357" spans="1:11" ht="45" x14ac:dyDescent="0.25">
      <c r="A2357" s="580">
        <v>2349</v>
      </c>
      <c r="B2357" s="315"/>
      <c r="C2357" s="282" t="s">
        <v>33691</v>
      </c>
      <c r="D2357" s="282" t="s">
        <v>33692</v>
      </c>
      <c r="E2357" s="582" t="s">
        <v>33764</v>
      </c>
      <c r="F2357" s="783">
        <v>142.30000000000001</v>
      </c>
      <c r="G2357" s="784">
        <v>288</v>
      </c>
      <c r="H2357" s="784">
        <v>53</v>
      </c>
      <c r="J2357" s="582" t="s">
        <v>33809</v>
      </c>
      <c r="K2357" s="582"/>
    </row>
    <row r="2358" spans="1:11" ht="45" x14ac:dyDescent="0.25">
      <c r="A2358" s="580">
        <v>2350</v>
      </c>
      <c r="B2358" s="315"/>
      <c r="C2358" s="282" t="s">
        <v>33829</v>
      </c>
      <c r="D2358" s="282" t="s">
        <v>33693</v>
      </c>
      <c r="E2358" s="582" t="s">
        <v>33765</v>
      </c>
      <c r="F2358" s="783">
        <v>146.69999999999999</v>
      </c>
      <c r="G2358" s="784"/>
      <c r="H2358" s="784"/>
      <c r="J2358" s="783"/>
      <c r="K2358" s="783"/>
    </row>
    <row r="2359" spans="1:11" ht="45" x14ac:dyDescent="0.25">
      <c r="A2359" s="580">
        <v>2351</v>
      </c>
      <c r="B2359" s="315"/>
      <c r="C2359" s="207" t="s">
        <v>33694</v>
      </c>
      <c r="D2359" s="207" t="s">
        <v>33695</v>
      </c>
      <c r="E2359" s="253" t="s">
        <v>33766</v>
      </c>
      <c r="F2359" s="681">
        <v>978</v>
      </c>
      <c r="G2359" s="771">
        <v>2645</v>
      </c>
      <c r="H2359" s="771">
        <v>529</v>
      </c>
      <c r="J2359" s="253" t="s">
        <v>33810</v>
      </c>
    </row>
    <row r="2360" spans="1:11" ht="45" x14ac:dyDescent="0.25">
      <c r="A2360" s="580">
        <v>2352</v>
      </c>
      <c r="B2360" s="315"/>
      <c r="C2360" s="812" t="s">
        <v>33696</v>
      </c>
      <c r="D2360" s="207" t="s">
        <v>33693</v>
      </c>
      <c r="E2360" s="253" t="s">
        <v>33767</v>
      </c>
      <c r="F2360" s="681"/>
      <c r="G2360" s="771">
        <v>40543.160000000003</v>
      </c>
      <c r="H2360" s="771">
        <v>16114.9</v>
      </c>
      <c r="J2360" s="253" t="s">
        <v>33811</v>
      </c>
    </row>
    <row r="2361" spans="1:11" ht="45" x14ac:dyDescent="0.25">
      <c r="A2361" s="580">
        <v>2353</v>
      </c>
      <c r="B2361" s="315"/>
      <c r="C2361" s="282" t="s">
        <v>33697</v>
      </c>
      <c r="D2361" s="282" t="s">
        <v>33698</v>
      </c>
      <c r="E2361" s="582"/>
      <c r="F2361" s="783"/>
      <c r="G2361" s="784">
        <v>0</v>
      </c>
      <c r="H2361" s="784">
        <v>0</v>
      </c>
      <c r="I2361" s="785"/>
      <c r="J2361" s="783" t="s">
        <v>33812</v>
      </c>
      <c r="K2361" s="783"/>
    </row>
    <row r="2362" spans="1:11" ht="45" x14ac:dyDescent="0.25">
      <c r="A2362" s="580">
        <v>2354</v>
      </c>
      <c r="B2362" s="315"/>
      <c r="C2362" s="282" t="s">
        <v>33699</v>
      </c>
      <c r="D2362" s="282" t="s">
        <v>33698</v>
      </c>
      <c r="E2362" s="582"/>
      <c r="F2362" s="783"/>
      <c r="G2362" s="784">
        <v>0</v>
      </c>
      <c r="H2362" s="784">
        <v>0</v>
      </c>
      <c r="I2362" s="785"/>
      <c r="J2362" s="783" t="s">
        <v>33812</v>
      </c>
      <c r="K2362" s="783"/>
    </row>
    <row r="2363" spans="1:11" ht="45" x14ac:dyDescent="0.25">
      <c r="A2363" s="580">
        <v>2355</v>
      </c>
      <c r="B2363" s="315"/>
      <c r="C2363" s="812" t="s">
        <v>33700</v>
      </c>
      <c r="D2363" s="282" t="s">
        <v>33701</v>
      </c>
      <c r="E2363" s="582"/>
      <c r="F2363" s="783">
        <v>24.161000000000001</v>
      </c>
      <c r="G2363" s="784">
        <v>0</v>
      </c>
      <c r="H2363" s="784">
        <v>0</v>
      </c>
      <c r="J2363" s="783" t="s">
        <v>33813</v>
      </c>
      <c r="K2363" s="783"/>
    </row>
    <row r="2364" spans="1:11" ht="56.25" x14ac:dyDescent="0.25">
      <c r="A2364" s="580">
        <v>2356</v>
      </c>
      <c r="B2364" s="315"/>
      <c r="C2364" s="207" t="s">
        <v>33251</v>
      </c>
      <c r="D2364" s="207" t="s">
        <v>33706</v>
      </c>
      <c r="E2364" s="681" t="s">
        <v>33786</v>
      </c>
      <c r="F2364" s="681">
        <v>520</v>
      </c>
      <c r="G2364" s="771">
        <v>5200</v>
      </c>
      <c r="H2364" s="771">
        <v>1040</v>
      </c>
      <c r="J2364" s="681" t="s">
        <v>33814</v>
      </c>
    </row>
    <row r="2365" spans="1:11" ht="56.25" x14ac:dyDescent="0.25">
      <c r="A2365" s="580">
        <v>2357</v>
      </c>
      <c r="B2365" s="315"/>
      <c r="C2365" s="207" t="s">
        <v>33251</v>
      </c>
      <c r="D2365" s="207" t="s">
        <v>33707</v>
      </c>
      <c r="E2365" s="681" t="s">
        <v>33787</v>
      </c>
      <c r="F2365" s="681">
        <v>1100</v>
      </c>
      <c r="G2365" s="771">
        <v>11000</v>
      </c>
      <c r="H2365" s="771">
        <v>2200</v>
      </c>
      <c r="J2365" s="681" t="s">
        <v>33815</v>
      </c>
    </row>
    <row r="2366" spans="1:11" ht="56.25" x14ac:dyDescent="0.25">
      <c r="A2366" s="580">
        <v>2358</v>
      </c>
      <c r="B2366" s="315"/>
      <c r="C2366" s="207" t="s">
        <v>33251</v>
      </c>
      <c r="D2366" s="207" t="s">
        <v>33708</v>
      </c>
      <c r="E2366" s="681" t="s">
        <v>33788</v>
      </c>
      <c r="F2366" s="681">
        <v>600</v>
      </c>
      <c r="G2366" s="771">
        <v>6000</v>
      </c>
      <c r="H2366" s="771">
        <v>1200</v>
      </c>
      <c r="J2366" s="681" t="s">
        <v>33816</v>
      </c>
    </row>
    <row r="2367" spans="1:11" ht="56.25" x14ac:dyDescent="0.25">
      <c r="A2367" s="580">
        <v>2359</v>
      </c>
      <c r="B2367" s="315"/>
      <c r="C2367" s="282" t="s">
        <v>33251</v>
      </c>
      <c r="D2367" s="282" t="s">
        <v>33709</v>
      </c>
      <c r="E2367" s="681" t="s">
        <v>33789</v>
      </c>
      <c r="F2367" s="681">
        <v>1400</v>
      </c>
      <c r="G2367" s="771">
        <v>14000</v>
      </c>
      <c r="H2367" s="771">
        <v>2800</v>
      </c>
      <c r="J2367" s="783" t="s">
        <v>33817</v>
      </c>
    </row>
    <row r="2368" spans="1:11" ht="56.25" x14ac:dyDescent="0.25">
      <c r="A2368" s="580">
        <v>2360</v>
      </c>
      <c r="B2368" s="315"/>
      <c r="C2368" s="207" t="s">
        <v>33251</v>
      </c>
      <c r="D2368" s="207" t="s">
        <v>33710</v>
      </c>
      <c r="E2368" s="681" t="s">
        <v>33790</v>
      </c>
      <c r="F2368" s="681">
        <v>400</v>
      </c>
      <c r="G2368" s="771">
        <v>4000</v>
      </c>
      <c r="H2368" s="771">
        <v>400</v>
      </c>
      <c r="J2368" s="681" t="s">
        <v>33818</v>
      </c>
    </row>
    <row r="2369" spans="1:10" ht="56.25" x14ac:dyDescent="0.25">
      <c r="A2369" s="580">
        <v>2361</v>
      </c>
      <c r="B2369" s="315"/>
      <c r="C2369" s="207" t="s">
        <v>33251</v>
      </c>
      <c r="D2369" s="207" t="s">
        <v>33711</v>
      </c>
      <c r="E2369" s="681" t="s">
        <v>33791</v>
      </c>
      <c r="F2369" s="681">
        <v>1400</v>
      </c>
      <c r="G2369" s="771">
        <v>14000</v>
      </c>
      <c r="H2369" s="771">
        <v>2800</v>
      </c>
      <c r="J2369" s="681" t="s">
        <v>33819</v>
      </c>
    </row>
    <row r="2370" spans="1:10" ht="56.25" x14ac:dyDescent="0.25">
      <c r="A2370" s="580">
        <v>2362</v>
      </c>
      <c r="B2370" s="315"/>
      <c r="C2370" s="207" t="s">
        <v>33251</v>
      </c>
      <c r="D2370" s="207" t="s">
        <v>33712</v>
      </c>
      <c r="E2370" s="681" t="s">
        <v>33792</v>
      </c>
      <c r="F2370" s="681">
        <v>350</v>
      </c>
      <c r="G2370" s="771">
        <v>3500</v>
      </c>
      <c r="H2370" s="771">
        <v>350</v>
      </c>
      <c r="J2370" s="681" t="s">
        <v>33820</v>
      </c>
    </row>
    <row r="2371" spans="1:10" ht="56.25" x14ac:dyDescent="0.25">
      <c r="A2371" s="580">
        <v>2363</v>
      </c>
      <c r="B2371" s="315"/>
      <c r="C2371" s="207" t="s">
        <v>33251</v>
      </c>
      <c r="D2371" s="207" t="s">
        <v>33713</v>
      </c>
      <c r="E2371" s="580"/>
      <c r="F2371" s="681">
        <v>750</v>
      </c>
      <c r="G2371" s="771">
        <v>7500</v>
      </c>
      <c r="H2371" s="771">
        <v>1500</v>
      </c>
      <c r="J2371" s="681"/>
    </row>
    <row r="2372" spans="1:10" ht="56.25" x14ac:dyDescent="0.25">
      <c r="A2372" s="580">
        <v>2364</v>
      </c>
      <c r="B2372" s="315"/>
      <c r="C2372" s="207" t="s">
        <v>33251</v>
      </c>
      <c r="D2372" s="207" t="s">
        <v>33714</v>
      </c>
      <c r="E2372" s="580"/>
      <c r="F2372" s="681">
        <v>200</v>
      </c>
      <c r="G2372" s="771">
        <v>10600</v>
      </c>
      <c r="H2372" s="771">
        <v>2120</v>
      </c>
      <c r="J2372" s="681"/>
    </row>
    <row r="2373" spans="1:10" ht="56.25" x14ac:dyDescent="0.25">
      <c r="A2373" s="580">
        <v>2365</v>
      </c>
      <c r="B2373" s="315"/>
      <c r="C2373" s="207" t="s">
        <v>33251</v>
      </c>
      <c r="D2373" s="207" t="s">
        <v>33715</v>
      </c>
      <c r="E2373" s="580"/>
      <c r="F2373" s="681">
        <v>250</v>
      </c>
      <c r="G2373" s="771">
        <v>0</v>
      </c>
      <c r="H2373" s="771">
        <v>0</v>
      </c>
      <c r="J2373" s="582" t="s">
        <v>33812</v>
      </c>
    </row>
    <row r="2374" spans="1:10" ht="56.25" x14ac:dyDescent="0.25">
      <c r="A2374" s="580">
        <v>2366</v>
      </c>
      <c r="B2374" s="315"/>
      <c r="C2374" s="207" t="s">
        <v>33251</v>
      </c>
      <c r="D2374" s="207" t="s">
        <v>33716</v>
      </c>
      <c r="E2374" s="580"/>
      <c r="F2374" s="681">
        <v>280</v>
      </c>
      <c r="G2374" s="771">
        <v>2800</v>
      </c>
      <c r="H2374" s="771">
        <v>0</v>
      </c>
      <c r="J2374" s="582" t="s">
        <v>33812</v>
      </c>
    </row>
    <row r="2375" spans="1:10" ht="56.25" x14ac:dyDescent="0.25">
      <c r="A2375" s="580">
        <v>2367</v>
      </c>
      <c r="B2375" s="315"/>
      <c r="C2375" s="207" t="s">
        <v>33251</v>
      </c>
      <c r="D2375" s="207" t="s">
        <v>33717</v>
      </c>
      <c r="E2375" s="580"/>
      <c r="F2375" s="681">
        <v>320</v>
      </c>
      <c r="G2375" s="771">
        <v>0</v>
      </c>
      <c r="H2375" s="771">
        <v>0</v>
      </c>
      <c r="J2375" s="582" t="s">
        <v>33812</v>
      </c>
    </row>
    <row r="2376" spans="1:10" ht="56.25" x14ac:dyDescent="0.25">
      <c r="A2376" s="580">
        <v>2368</v>
      </c>
      <c r="B2376" s="315"/>
      <c r="C2376" s="207" t="s">
        <v>33251</v>
      </c>
      <c r="D2376" s="207" t="s">
        <v>33718</v>
      </c>
      <c r="E2376" s="580"/>
      <c r="F2376" s="681">
        <v>320</v>
      </c>
      <c r="G2376" s="771">
        <v>0</v>
      </c>
      <c r="H2376" s="771">
        <v>0</v>
      </c>
      <c r="J2376" s="582" t="s">
        <v>33812</v>
      </c>
    </row>
    <row r="2377" spans="1:10" ht="56.25" x14ac:dyDescent="0.25">
      <c r="A2377" s="580">
        <v>2369</v>
      </c>
      <c r="B2377" s="315"/>
      <c r="C2377" s="207" t="s">
        <v>33251</v>
      </c>
      <c r="D2377" s="207" t="s">
        <v>33719</v>
      </c>
      <c r="E2377" s="580"/>
      <c r="F2377" s="681">
        <v>120</v>
      </c>
      <c r="G2377" s="771">
        <v>0</v>
      </c>
      <c r="H2377" s="771">
        <v>0</v>
      </c>
      <c r="J2377" s="582" t="s">
        <v>33812</v>
      </c>
    </row>
    <row r="2378" spans="1:10" ht="56.25" x14ac:dyDescent="0.25">
      <c r="A2378" s="580">
        <v>2370</v>
      </c>
      <c r="B2378" s="315"/>
      <c r="C2378" s="207" t="s">
        <v>33251</v>
      </c>
      <c r="D2378" s="207" t="s">
        <v>33720</v>
      </c>
      <c r="E2378" s="681" t="s">
        <v>33793</v>
      </c>
      <c r="F2378" s="681">
        <v>250</v>
      </c>
      <c r="G2378" s="771">
        <v>2500</v>
      </c>
      <c r="H2378" s="771">
        <v>1000</v>
      </c>
      <c r="J2378" s="681" t="s">
        <v>33821</v>
      </c>
    </row>
    <row r="2379" spans="1:10" ht="56.25" x14ac:dyDescent="0.25">
      <c r="A2379" s="580">
        <v>2371</v>
      </c>
      <c r="B2379" s="315"/>
      <c r="C2379" s="282" t="s">
        <v>33251</v>
      </c>
      <c r="D2379" s="282" t="s">
        <v>33721</v>
      </c>
      <c r="E2379" s="783" t="s">
        <v>33794</v>
      </c>
      <c r="F2379" s="783">
        <v>2230</v>
      </c>
      <c r="G2379" s="784">
        <v>22300</v>
      </c>
      <c r="H2379" s="784">
        <v>16725</v>
      </c>
      <c r="J2379" s="783" t="s">
        <v>33822</v>
      </c>
    </row>
    <row r="2380" spans="1:10" ht="56.25" x14ac:dyDescent="0.25">
      <c r="A2380" s="580">
        <v>2372</v>
      </c>
      <c r="B2380" s="315"/>
      <c r="C2380" s="207" t="s">
        <v>33251</v>
      </c>
      <c r="D2380" s="207" t="s">
        <v>33722</v>
      </c>
      <c r="E2380" s="681" t="s">
        <v>33795</v>
      </c>
      <c r="F2380" s="681">
        <v>600</v>
      </c>
      <c r="G2380" s="771">
        <v>0</v>
      </c>
      <c r="H2380" s="771">
        <v>0</v>
      </c>
      <c r="J2380" s="681" t="s">
        <v>33823</v>
      </c>
    </row>
    <row r="2381" spans="1:10" ht="67.5" x14ac:dyDescent="0.25">
      <c r="A2381" s="580">
        <v>2373</v>
      </c>
      <c r="B2381" s="315"/>
      <c r="C2381" s="207" t="s">
        <v>33251</v>
      </c>
      <c r="D2381" s="207" t="s">
        <v>33723</v>
      </c>
      <c r="E2381" s="681" t="s">
        <v>33796</v>
      </c>
      <c r="F2381" s="681">
        <v>350</v>
      </c>
      <c r="G2381" s="771">
        <v>3500</v>
      </c>
      <c r="H2381" s="771">
        <v>1750</v>
      </c>
      <c r="J2381" s="681" t="s">
        <v>33824</v>
      </c>
    </row>
    <row r="2382" spans="1:10" ht="56.25" x14ac:dyDescent="0.25">
      <c r="A2382" s="580">
        <v>2374</v>
      </c>
      <c r="B2382" s="315"/>
      <c r="C2382" s="282" t="s">
        <v>33251</v>
      </c>
      <c r="D2382" s="282" t="s">
        <v>33724</v>
      </c>
      <c r="E2382" s="783" t="s">
        <v>33797</v>
      </c>
      <c r="F2382" s="783">
        <v>500</v>
      </c>
      <c r="G2382" s="784">
        <v>5000</v>
      </c>
      <c r="H2382" s="784">
        <v>2000</v>
      </c>
      <c r="I2382" s="785"/>
      <c r="J2382" s="783" t="s">
        <v>33825</v>
      </c>
    </row>
    <row r="2383" spans="1:10" ht="56.25" x14ac:dyDescent="0.25">
      <c r="A2383" s="580">
        <v>2375</v>
      </c>
      <c r="B2383" s="315"/>
      <c r="C2383" s="207" t="s">
        <v>33251</v>
      </c>
      <c r="D2383" s="207" t="s">
        <v>33725</v>
      </c>
      <c r="E2383" s="681" t="s">
        <v>33798</v>
      </c>
      <c r="F2383" s="681">
        <v>650</v>
      </c>
      <c r="G2383" s="771">
        <v>6500</v>
      </c>
      <c r="H2383" s="771">
        <v>3250</v>
      </c>
      <c r="J2383" s="681" t="s">
        <v>33833</v>
      </c>
    </row>
    <row r="2384" spans="1:10" ht="56.25" x14ac:dyDescent="0.25">
      <c r="A2384" s="580">
        <v>2376</v>
      </c>
      <c r="B2384" s="315"/>
      <c r="C2384" s="207" t="s">
        <v>33251</v>
      </c>
      <c r="D2384" s="207" t="s">
        <v>33726</v>
      </c>
      <c r="E2384" s="681" t="s">
        <v>33799</v>
      </c>
      <c r="F2384" s="681">
        <v>420</v>
      </c>
      <c r="G2384" s="771">
        <v>4200</v>
      </c>
      <c r="H2384" s="771">
        <v>1680</v>
      </c>
      <c r="J2384" s="681" t="s">
        <v>33832</v>
      </c>
    </row>
    <row r="2385" spans="1:10" ht="56.25" x14ac:dyDescent="0.25">
      <c r="A2385" s="580">
        <v>2377</v>
      </c>
      <c r="B2385" s="315"/>
      <c r="C2385" s="207" t="s">
        <v>33251</v>
      </c>
      <c r="D2385" s="207" t="s">
        <v>33727</v>
      </c>
      <c r="E2385" s="681" t="s">
        <v>33800</v>
      </c>
      <c r="F2385" s="681">
        <v>500</v>
      </c>
      <c r="G2385" s="771">
        <v>5000</v>
      </c>
      <c r="H2385" s="771">
        <v>2000</v>
      </c>
      <c r="J2385" s="681" t="s">
        <v>33831</v>
      </c>
    </row>
    <row r="2386" spans="1:10" ht="56.25" x14ac:dyDescent="0.25">
      <c r="A2386" s="580">
        <v>2378</v>
      </c>
      <c r="B2386" s="315"/>
      <c r="C2386" s="207" t="s">
        <v>33251</v>
      </c>
      <c r="D2386" s="207" t="s">
        <v>33728</v>
      </c>
      <c r="E2386" s="681" t="s">
        <v>33801</v>
      </c>
      <c r="F2386" s="681">
        <v>550</v>
      </c>
      <c r="G2386" s="771">
        <v>5500</v>
      </c>
      <c r="H2386" s="771">
        <v>2200</v>
      </c>
      <c r="J2386" s="681" t="s">
        <v>33830</v>
      </c>
    </row>
    <row r="2387" spans="1:10" ht="56.25" x14ac:dyDescent="0.25">
      <c r="A2387" s="580">
        <v>2379</v>
      </c>
      <c r="B2387" s="315"/>
      <c r="C2387" s="207" t="s">
        <v>33251</v>
      </c>
      <c r="D2387" s="207" t="s">
        <v>33729</v>
      </c>
      <c r="E2387" s="580"/>
      <c r="F2387" s="681">
        <v>420</v>
      </c>
      <c r="G2387" s="771">
        <v>4200</v>
      </c>
      <c r="H2387" s="771">
        <v>0</v>
      </c>
      <c r="J2387" s="783" t="s">
        <v>33812</v>
      </c>
    </row>
    <row r="2388" spans="1:10" ht="56.25" x14ac:dyDescent="0.25">
      <c r="A2388" s="580">
        <v>2380</v>
      </c>
      <c r="B2388" s="315"/>
      <c r="C2388" s="207" t="s">
        <v>33251</v>
      </c>
      <c r="D2388" s="207" t="s">
        <v>33730</v>
      </c>
      <c r="E2388" s="580"/>
      <c r="F2388" s="681">
        <v>330</v>
      </c>
      <c r="G2388" s="771">
        <v>3300</v>
      </c>
      <c r="H2388" s="771">
        <v>0</v>
      </c>
      <c r="J2388" s="783" t="s">
        <v>33812</v>
      </c>
    </row>
    <row r="2389" spans="1:10" ht="56.25" x14ac:dyDescent="0.25">
      <c r="A2389" s="580">
        <v>2381</v>
      </c>
      <c r="B2389" s="315"/>
      <c r="C2389" s="207" t="s">
        <v>33251</v>
      </c>
      <c r="D2389" s="207" t="s">
        <v>33731</v>
      </c>
      <c r="E2389" s="580"/>
      <c r="F2389" s="681">
        <v>130</v>
      </c>
      <c r="G2389" s="771">
        <v>1300</v>
      </c>
      <c r="H2389" s="771">
        <v>0</v>
      </c>
      <c r="J2389" s="681" t="s">
        <v>33812</v>
      </c>
    </row>
    <row r="2390" spans="1:10" ht="56.25" x14ac:dyDescent="0.25">
      <c r="A2390" s="580">
        <v>2382</v>
      </c>
      <c r="B2390" s="315"/>
      <c r="C2390" s="207" t="s">
        <v>33251</v>
      </c>
      <c r="D2390" s="207" t="s">
        <v>33732</v>
      </c>
      <c r="E2390" s="580"/>
      <c r="F2390" s="681">
        <v>800</v>
      </c>
      <c r="G2390" s="771">
        <v>8000</v>
      </c>
      <c r="H2390" s="771">
        <v>3200</v>
      </c>
      <c r="J2390" s="681" t="s">
        <v>33812</v>
      </c>
    </row>
    <row r="2391" spans="1:10" ht="56.25" x14ac:dyDescent="0.25">
      <c r="A2391" s="580">
        <v>2383</v>
      </c>
      <c r="B2391" s="315"/>
      <c r="C2391" s="207" t="s">
        <v>33251</v>
      </c>
      <c r="D2391" s="207" t="s">
        <v>33733</v>
      </c>
      <c r="E2391" s="580"/>
      <c r="F2391" s="681">
        <v>900</v>
      </c>
      <c r="G2391" s="771">
        <v>22300</v>
      </c>
      <c r="H2391" s="771">
        <v>16725</v>
      </c>
      <c r="J2391" s="681"/>
    </row>
    <row r="2392" spans="1:10" ht="56.25" x14ac:dyDescent="0.25">
      <c r="A2392" s="580">
        <v>2384</v>
      </c>
      <c r="B2392" s="315"/>
      <c r="C2392" s="207" t="s">
        <v>33251</v>
      </c>
      <c r="D2392" s="207" t="s">
        <v>33734</v>
      </c>
      <c r="E2392" s="580"/>
      <c r="F2392" s="681">
        <v>150</v>
      </c>
      <c r="G2392" s="771">
        <v>0</v>
      </c>
      <c r="H2392" s="771">
        <v>0</v>
      </c>
      <c r="J2392" s="681"/>
    </row>
    <row r="2393" spans="1:10" ht="56.25" x14ac:dyDescent="0.25">
      <c r="A2393" s="580">
        <v>2385</v>
      </c>
      <c r="B2393" s="315"/>
      <c r="C2393" s="207" t="s">
        <v>33251</v>
      </c>
      <c r="D2393" s="207" t="s">
        <v>33735</v>
      </c>
      <c r="E2393" s="580"/>
      <c r="F2393" s="681">
        <v>400</v>
      </c>
      <c r="G2393" s="771">
        <v>6500</v>
      </c>
      <c r="H2393" s="771">
        <v>0</v>
      </c>
      <c r="J2393" s="783" t="s">
        <v>33812</v>
      </c>
    </row>
    <row r="2394" spans="1:10" ht="56.25" x14ac:dyDescent="0.25">
      <c r="A2394" s="580">
        <v>2386</v>
      </c>
      <c r="B2394" s="315"/>
      <c r="C2394" s="207" t="s">
        <v>33251</v>
      </c>
      <c r="D2394" s="207" t="s">
        <v>33736</v>
      </c>
      <c r="E2394" s="580"/>
      <c r="F2394" s="681">
        <v>300</v>
      </c>
      <c r="G2394" s="771">
        <v>4580</v>
      </c>
      <c r="H2394" s="771">
        <v>0</v>
      </c>
      <c r="J2394" s="783" t="s">
        <v>33812</v>
      </c>
    </row>
    <row r="2395" spans="1:10" ht="45" x14ac:dyDescent="0.25">
      <c r="A2395" s="580">
        <v>2387</v>
      </c>
      <c r="B2395" s="315"/>
      <c r="C2395" s="207" t="s">
        <v>33782</v>
      </c>
      <c r="D2395" s="207" t="s">
        <v>33705</v>
      </c>
      <c r="E2395" s="253" t="s">
        <v>33784</v>
      </c>
      <c r="F2395" s="681">
        <v>33625</v>
      </c>
      <c r="G2395" s="771">
        <v>143485401.5</v>
      </c>
      <c r="H2395" s="771">
        <v>143485401.5</v>
      </c>
      <c r="J2395" s="783"/>
    </row>
    <row r="2396" spans="1:10" ht="45" x14ac:dyDescent="0.25">
      <c r="A2396" s="580">
        <v>2388</v>
      </c>
      <c r="B2396" s="315"/>
      <c r="C2396" s="207" t="s">
        <v>33783</v>
      </c>
      <c r="D2396" s="207" t="s">
        <v>33705</v>
      </c>
      <c r="E2396" s="253" t="s">
        <v>33785</v>
      </c>
      <c r="F2396" s="681">
        <v>546</v>
      </c>
      <c r="G2396" s="771">
        <v>6167297.5</v>
      </c>
      <c r="H2396" s="771">
        <v>6167297.5</v>
      </c>
      <c r="J2396" s="681"/>
    </row>
    <row r="2397" spans="1:10" ht="78.75" x14ac:dyDescent="0.25">
      <c r="A2397" s="580">
        <v>2389</v>
      </c>
      <c r="B2397" s="315"/>
      <c r="C2397" s="133" t="s">
        <v>33941</v>
      </c>
      <c r="D2397" s="145" t="s">
        <v>33942</v>
      </c>
      <c r="E2397" s="145" t="s">
        <v>34474</v>
      </c>
      <c r="F2397" s="560" t="s">
        <v>34344</v>
      </c>
      <c r="G2397" s="278">
        <v>1304081.82</v>
      </c>
      <c r="H2397" s="735">
        <v>304285.8</v>
      </c>
      <c r="J2397" s="145" t="s">
        <v>34517</v>
      </c>
    </row>
    <row r="2398" spans="1:10" ht="78.75" x14ac:dyDescent="0.25">
      <c r="A2398" s="580">
        <v>2390</v>
      </c>
      <c r="B2398" s="315"/>
      <c r="C2398" s="133" t="s">
        <v>33943</v>
      </c>
      <c r="D2398" s="145" t="s">
        <v>33944</v>
      </c>
      <c r="E2398" s="145" t="s">
        <v>34475</v>
      </c>
      <c r="F2398" s="560" t="s">
        <v>34345</v>
      </c>
      <c r="G2398" s="278">
        <v>1478797.96</v>
      </c>
      <c r="H2398" s="735">
        <v>352889.66</v>
      </c>
      <c r="J2398" s="145" t="s">
        <v>34518</v>
      </c>
    </row>
    <row r="2399" spans="1:10" ht="78.75" x14ac:dyDescent="0.25">
      <c r="A2399" s="580">
        <v>2391</v>
      </c>
      <c r="B2399" s="315"/>
      <c r="C2399" s="133" t="s">
        <v>33945</v>
      </c>
      <c r="D2399" s="145" t="s">
        <v>33946</v>
      </c>
      <c r="E2399" s="145" t="s">
        <v>34476</v>
      </c>
      <c r="F2399" s="560" t="s">
        <v>34346</v>
      </c>
      <c r="G2399" s="278">
        <v>572178.97</v>
      </c>
      <c r="H2399" s="735">
        <v>131919.37</v>
      </c>
      <c r="J2399" s="145" t="s">
        <v>34519</v>
      </c>
    </row>
    <row r="2400" spans="1:10" ht="22.5" x14ac:dyDescent="0.25">
      <c r="A2400" s="580">
        <v>2392</v>
      </c>
      <c r="B2400" s="315"/>
      <c r="C2400" s="133" t="s">
        <v>33950</v>
      </c>
      <c r="D2400" s="145" t="s">
        <v>33944</v>
      </c>
      <c r="E2400" s="46">
        <v>0</v>
      </c>
      <c r="F2400" s="560" t="s">
        <v>34347</v>
      </c>
      <c r="G2400" s="278">
        <v>3336434</v>
      </c>
      <c r="H2400" s="735">
        <v>880447.65</v>
      </c>
      <c r="I2400" s="580"/>
      <c r="J2400" s="681"/>
    </row>
    <row r="2401" spans="1:9" ht="22.5" x14ac:dyDescent="0.25">
      <c r="A2401" s="580">
        <v>2393</v>
      </c>
      <c r="B2401" s="315"/>
      <c r="C2401" s="133" t="s">
        <v>33950</v>
      </c>
      <c r="D2401" s="145" t="s">
        <v>33951</v>
      </c>
      <c r="E2401" s="145">
        <v>0</v>
      </c>
      <c r="F2401" s="560" t="s">
        <v>34348</v>
      </c>
      <c r="G2401" s="278">
        <v>7244595</v>
      </c>
      <c r="H2401" s="735">
        <v>1952016.36</v>
      </c>
      <c r="I2401" s="580"/>
    </row>
    <row r="2402" spans="1:9" ht="22.5" x14ac:dyDescent="0.25">
      <c r="A2402" s="580">
        <v>2394</v>
      </c>
      <c r="B2402" s="315"/>
      <c r="C2402" s="133" t="s">
        <v>33952</v>
      </c>
      <c r="D2402" s="145" t="s">
        <v>33951</v>
      </c>
      <c r="E2402" s="145">
        <v>0</v>
      </c>
      <c r="F2402" s="560" t="s">
        <v>34349</v>
      </c>
      <c r="G2402" s="278">
        <v>1432791.03</v>
      </c>
      <c r="H2402" s="735">
        <v>533317.31999999995</v>
      </c>
      <c r="I2402" s="580"/>
    </row>
    <row r="2403" spans="1:9" ht="22.5" x14ac:dyDescent="0.25">
      <c r="A2403" s="580">
        <v>2395</v>
      </c>
      <c r="B2403" s="315"/>
      <c r="C2403" s="133" t="s">
        <v>33952</v>
      </c>
      <c r="D2403" s="145" t="s">
        <v>33953</v>
      </c>
      <c r="E2403" s="145">
        <v>0</v>
      </c>
      <c r="F2403" s="560" t="s">
        <v>34350</v>
      </c>
      <c r="G2403" s="278">
        <v>499982.12</v>
      </c>
      <c r="H2403" s="735">
        <v>169438.48</v>
      </c>
      <c r="I2403" s="580"/>
    </row>
    <row r="2404" spans="1:9" ht="22.5" x14ac:dyDescent="0.25">
      <c r="A2404" s="580">
        <v>2396</v>
      </c>
      <c r="B2404" s="315"/>
      <c r="C2404" s="133" t="s">
        <v>33954</v>
      </c>
      <c r="D2404" s="145" t="s">
        <v>33955</v>
      </c>
      <c r="E2404" s="145">
        <v>0</v>
      </c>
      <c r="F2404" s="560">
        <v>0</v>
      </c>
      <c r="G2404" s="278">
        <v>47205.04</v>
      </c>
      <c r="H2404" s="735">
        <v>47205.04</v>
      </c>
    </row>
    <row r="2405" spans="1:9" ht="22.5" x14ac:dyDescent="0.25">
      <c r="A2405" s="580">
        <v>2397</v>
      </c>
      <c r="B2405" s="315"/>
      <c r="C2405" s="133" t="s">
        <v>33957</v>
      </c>
      <c r="D2405" s="145" t="s">
        <v>33958</v>
      </c>
      <c r="E2405" s="145">
        <v>0</v>
      </c>
      <c r="F2405" s="560">
        <v>0</v>
      </c>
      <c r="G2405" s="278">
        <v>56138.25</v>
      </c>
      <c r="H2405" s="735">
        <v>56138.25</v>
      </c>
    </row>
    <row r="2406" spans="1:9" ht="22.5" x14ac:dyDescent="0.25">
      <c r="A2406" s="580">
        <v>2398</v>
      </c>
      <c r="B2406" s="315"/>
      <c r="C2406" s="133" t="s">
        <v>33959</v>
      </c>
      <c r="D2406" s="145" t="s">
        <v>33960</v>
      </c>
      <c r="E2406" s="145">
        <v>0</v>
      </c>
      <c r="F2406" s="560" t="s">
        <v>34351</v>
      </c>
      <c r="G2406" s="278">
        <v>172012.75</v>
      </c>
      <c r="H2406" s="735">
        <v>172012.75</v>
      </c>
    </row>
    <row r="2407" spans="1:9" ht="22.5" x14ac:dyDescent="0.25">
      <c r="A2407" s="580">
        <v>2399</v>
      </c>
      <c r="B2407" s="315"/>
      <c r="C2407" s="133" t="s">
        <v>33961</v>
      </c>
      <c r="D2407" s="145" t="s">
        <v>33960</v>
      </c>
      <c r="E2407" s="145">
        <v>0</v>
      </c>
      <c r="F2407" s="560" t="s">
        <v>34351</v>
      </c>
      <c r="G2407" s="278">
        <v>367836</v>
      </c>
      <c r="H2407" s="735">
        <v>367836</v>
      </c>
    </row>
    <row r="2408" spans="1:9" ht="33.75" x14ac:dyDescent="0.25">
      <c r="A2408" s="580">
        <v>2400</v>
      </c>
      <c r="B2408" s="315"/>
      <c r="C2408" s="133" t="s">
        <v>33964</v>
      </c>
      <c r="D2408" s="145" t="s">
        <v>33965</v>
      </c>
      <c r="E2408" s="145">
        <v>0</v>
      </c>
      <c r="F2408" s="560">
        <v>0</v>
      </c>
      <c r="G2408" s="278">
        <v>123200</v>
      </c>
      <c r="H2408" s="735">
        <v>36617.54</v>
      </c>
    </row>
    <row r="2409" spans="1:9" ht="33.75" x14ac:dyDescent="0.25">
      <c r="A2409" s="580">
        <v>2401</v>
      </c>
      <c r="B2409" s="315"/>
      <c r="C2409" s="133" t="s">
        <v>33966</v>
      </c>
      <c r="D2409" s="145" t="s">
        <v>33967</v>
      </c>
      <c r="E2409" s="145">
        <v>0</v>
      </c>
      <c r="F2409" s="560">
        <v>0</v>
      </c>
      <c r="G2409" s="278">
        <v>50000</v>
      </c>
      <c r="H2409" s="735">
        <v>13333.44</v>
      </c>
    </row>
    <row r="2410" spans="1:9" ht="33.75" x14ac:dyDescent="0.25">
      <c r="A2410" s="580">
        <v>2402</v>
      </c>
      <c r="B2410" s="315"/>
      <c r="C2410" s="133" t="s">
        <v>33986</v>
      </c>
      <c r="D2410" s="145" t="s">
        <v>33987</v>
      </c>
      <c r="E2410" s="145">
        <v>0</v>
      </c>
      <c r="F2410" s="560">
        <v>0</v>
      </c>
      <c r="G2410" s="278">
        <v>100801</v>
      </c>
      <c r="H2410" s="735">
        <v>27160</v>
      </c>
    </row>
    <row r="2411" spans="1:9" ht="22.5" x14ac:dyDescent="0.25">
      <c r="A2411" s="580">
        <v>2403</v>
      </c>
      <c r="B2411" s="315"/>
      <c r="C2411" s="133" t="s">
        <v>34012</v>
      </c>
      <c r="D2411" s="145" t="s">
        <v>34013</v>
      </c>
      <c r="E2411" s="284" t="s">
        <v>34482</v>
      </c>
      <c r="F2411" s="560">
        <v>120</v>
      </c>
      <c r="G2411" s="560">
        <v>72329</v>
      </c>
      <c r="H2411" s="560">
        <v>72329</v>
      </c>
    </row>
    <row r="2412" spans="1:9" ht="22.5" x14ac:dyDescent="0.25">
      <c r="A2412" s="580">
        <v>2404</v>
      </c>
      <c r="B2412" s="315"/>
      <c r="C2412" s="133" t="s">
        <v>34014</v>
      </c>
      <c r="D2412" s="145" t="s">
        <v>34015</v>
      </c>
      <c r="E2412" s="284" t="s">
        <v>34483</v>
      </c>
      <c r="F2412" s="560">
        <v>90</v>
      </c>
      <c r="G2412" s="560">
        <v>39935</v>
      </c>
      <c r="H2412" s="560">
        <v>39935</v>
      </c>
    </row>
    <row r="2413" spans="1:9" ht="45" x14ac:dyDescent="0.25">
      <c r="A2413" s="580">
        <v>2405</v>
      </c>
      <c r="B2413" s="315"/>
      <c r="C2413" s="133" t="s">
        <v>34016</v>
      </c>
      <c r="D2413" s="145" t="s">
        <v>33977</v>
      </c>
      <c r="E2413" s="145">
        <v>0</v>
      </c>
      <c r="F2413" s="560" t="s">
        <v>34360</v>
      </c>
      <c r="G2413" s="560">
        <v>258000</v>
      </c>
      <c r="H2413" s="560"/>
    </row>
    <row r="2414" spans="1:9" ht="45" x14ac:dyDescent="0.25">
      <c r="A2414" s="580">
        <v>2406</v>
      </c>
      <c r="B2414" s="315"/>
      <c r="C2414" s="133" t="s">
        <v>34017</v>
      </c>
      <c r="D2414" s="145" t="s">
        <v>33976</v>
      </c>
      <c r="E2414" s="145">
        <v>0</v>
      </c>
      <c r="F2414" s="560" t="s">
        <v>34361</v>
      </c>
      <c r="G2414" s="560">
        <v>114000</v>
      </c>
      <c r="H2414" s="560"/>
    </row>
    <row r="2415" spans="1:9" ht="45" x14ac:dyDescent="0.25">
      <c r="A2415" s="580">
        <v>2407</v>
      </c>
      <c r="B2415" s="315"/>
      <c r="C2415" s="133" t="s">
        <v>34018</v>
      </c>
      <c r="D2415" s="145" t="s">
        <v>33980</v>
      </c>
      <c r="E2415" s="145">
        <v>0</v>
      </c>
      <c r="F2415" s="560" t="s">
        <v>34362</v>
      </c>
      <c r="G2415" s="560">
        <v>150000</v>
      </c>
      <c r="H2415" s="560"/>
    </row>
    <row r="2416" spans="1:9" ht="45" x14ac:dyDescent="0.25">
      <c r="A2416" s="580">
        <v>2408</v>
      </c>
      <c r="B2416" s="315"/>
      <c r="C2416" s="133" t="s">
        <v>34019</v>
      </c>
      <c r="D2416" s="145" t="s">
        <v>34020</v>
      </c>
      <c r="E2416" s="145">
        <v>0</v>
      </c>
      <c r="F2416" s="560" t="s">
        <v>34363</v>
      </c>
      <c r="G2416" s="560">
        <v>47400</v>
      </c>
      <c r="H2416" s="560"/>
    </row>
    <row r="2417" spans="1:8" ht="45" x14ac:dyDescent="0.25">
      <c r="A2417" s="580">
        <v>2409</v>
      </c>
      <c r="B2417" s="315"/>
      <c r="C2417" s="133" t="s">
        <v>34021</v>
      </c>
      <c r="D2417" s="145" t="s">
        <v>34022</v>
      </c>
      <c r="E2417" s="145">
        <v>0</v>
      </c>
      <c r="F2417" s="560" t="s">
        <v>34364</v>
      </c>
      <c r="G2417" s="560">
        <v>53400</v>
      </c>
      <c r="H2417" s="560"/>
    </row>
    <row r="2418" spans="1:8" ht="45" x14ac:dyDescent="0.25">
      <c r="A2418" s="580">
        <v>2410</v>
      </c>
      <c r="B2418" s="315"/>
      <c r="C2418" s="133" t="s">
        <v>34023</v>
      </c>
      <c r="D2418" s="145" t="s">
        <v>34024</v>
      </c>
      <c r="E2418" s="145">
        <v>0</v>
      </c>
      <c r="F2418" s="560" t="s">
        <v>34365</v>
      </c>
      <c r="G2418" s="560">
        <v>33600</v>
      </c>
      <c r="H2418" s="560"/>
    </row>
    <row r="2419" spans="1:8" ht="45" x14ac:dyDescent="0.25">
      <c r="A2419" s="580">
        <v>2411</v>
      </c>
      <c r="B2419" s="315"/>
      <c r="C2419" s="133" t="s">
        <v>34025</v>
      </c>
      <c r="D2419" s="145" t="s">
        <v>33958</v>
      </c>
      <c r="E2419" s="145">
        <v>0</v>
      </c>
      <c r="F2419" s="560" t="s">
        <v>34366</v>
      </c>
      <c r="G2419" s="560">
        <v>72000</v>
      </c>
      <c r="H2419" s="560"/>
    </row>
    <row r="2420" spans="1:8" ht="45" x14ac:dyDescent="0.25">
      <c r="A2420" s="580">
        <v>2412</v>
      </c>
      <c r="B2420" s="315"/>
      <c r="C2420" s="133" t="s">
        <v>34026</v>
      </c>
      <c r="D2420" s="145" t="s">
        <v>34027</v>
      </c>
      <c r="E2420" s="145">
        <v>0</v>
      </c>
      <c r="F2420" s="560" t="s">
        <v>34367</v>
      </c>
      <c r="G2420" s="560">
        <v>72600</v>
      </c>
      <c r="H2420" s="560"/>
    </row>
    <row r="2421" spans="1:8" ht="45" x14ac:dyDescent="0.25">
      <c r="A2421" s="580">
        <v>2413</v>
      </c>
      <c r="B2421" s="315"/>
      <c r="C2421" s="133" t="s">
        <v>34028</v>
      </c>
      <c r="D2421" s="145" t="s">
        <v>34029</v>
      </c>
      <c r="E2421" s="145">
        <v>0</v>
      </c>
      <c r="F2421" s="560" t="s">
        <v>34368</v>
      </c>
      <c r="G2421" s="560">
        <v>43200</v>
      </c>
      <c r="H2421" s="560"/>
    </row>
    <row r="2422" spans="1:8" ht="45" x14ac:dyDescent="0.25">
      <c r="A2422" s="580">
        <v>2414</v>
      </c>
      <c r="B2422" s="315"/>
      <c r="C2422" s="133" t="s">
        <v>34030</v>
      </c>
      <c r="D2422" s="145" t="s">
        <v>33979</v>
      </c>
      <c r="E2422" s="145">
        <v>0</v>
      </c>
      <c r="F2422" s="560" t="s">
        <v>34369</v>
      </c>
      <c r="G2422" s="560">
        <v>57600</v>
      </c>
      <c r="H2422" s="560"/>
    </row>
    <row r="2423" spans="1:8" ht="45" x14ac:dyDescent="0.25">
      <c r="A2423" s="580">
        <v>2415</v>
      </c>
      <c r="B2423" s="315"/>
      <c r="C2423" s="133" t="s">
        <v>34031</v>
      </c>
      <c r="D2423" s="145" t="s">
        <v>34032</v>
      </c>
      <c r="E2423" s="145">
        <v>0</v>
      </c>
      <c r="F2423" s="560" t="s">
        <v>34370</v>
      </c>
      <c r="G2423" s="560">
        <v>37200</v>
      </c>
      <c r="H2423" s="560"/>
    </row>
    <row r="2424" spans="1:8" ht="45" x14ac:dyDescent="0.25">
      <c r="A2424" s="580">
        <v>2416</v>
      </c>
      <c r="B2424" s="315"/>
      <c r="C2424" s="133" t="s">
        <v>34033</v>
      </c>
      <c r="D2424" s="145" t="s">
        <v>34034</v>
      </c>
      <c r="E2424" s="145">
        <v>0</v>
      </c>
      <c r="F2424" s="560" t="s">
        <v>34371</v>
      </c>
      <c r="G2424" s="560">
        <v>30000</v>
      </c>
      <c r="H2424" s="560"/>
    </row>
    <row r="2425" spans="1:8" ht="45" x14ac:dyDescent="0.25">
      <c r="A2425" s="580">
        <v>2417</v>
      </c>
      <c r="B2425" s="315"/>
      <c r="C2425" s="133" t="s">
        <v>34035</v>
      </c>
      <c r="D2425" s="145" t="s">
        <v>34007</v>
      </c>
      <c r="E2425" s="145">
        <v>0</v>
      </c>
      <c r="F2425" s="560" t="s">
        <v>34372</v>
      </c>
      <c r="G2425" s="560">
        <v>42600</v>
      </c>
      <c r="H2425" s="560"/>
    </row>
    <row r="2426" spans="1:8" ht="45" x14ac:dyDescent="0.25">
      <c r="A2426" s="580">
        <v>2418</v>
      </c>
      <c r="B2426" s="315"/>
      <c r="C2426" s="133" t="s">
        <v>34036</v>
      </c>
      <c r="D2426" s="145" t="s">
        <v>34037</v>
      </c>
      <c r="E2426" s="145">
        <v>0</v>
      </c>
      <c r="F2426" s="560" t="s">
        <v>34373</v>
      </c>
      <c r="G2426" s="560">
        <v>21000</v>
      </c>
      <c r="H2426" s="560"/>
    </row>
    <row r="2427" spans="1:8" ht="45" x14ac:dyDescent="0.25">
      <c r="A2427" s="580">
        <v>2419</v>
      </c>
      <c r="B2427" s="315"/>
      <c r="C2427" s="133" t="s">
        <v>34038</v>
      </c>
      <c r="D2427" s="145" t="s">
        <v>34039</v>
      </c>
      <c r="E2427" s="145">
        <v>0</v>
      </c>
      <c r="F2427" s="560" t="s">
        <v>34374</v>
      </c>
      <c r="G2427" s="560">
        <v>21600</v>
      </c>
      <c r="H2427" s="560"/>
    </row>
    <row r="2428" spans="1:8" ht="45" x14ac:dyDescent="0.25">
      <c r="A2428" s="580">
        <v>2420</v>
      </c>
      <c r="B2428" s="315"/>
      <c r="C2428" s="133" t="s">
        <v>34040</v>
      </c>
      <c r="D2428" s="145" t="s">
        <v>34041</v>
      </c>
      <c r="E2428" s="145">
        <v>0</v>
      </c>
      <c r="F2428" s="560" t="s">
        <v>34375</v>
      </c>
      <c r="G2428" s="560">
        <v>12000</v>
      </c>
      <c r="H2428" s="560"/>
    </row>
    <row r="2429" spans="1:8" ht="45" x14ac:dyDescent="0.25">
      <c r="A2429" s="580">
        <v>2421</v>
      </c>
      <c r="B2429" s="315"/>
      <c r="C2429" s="133" t="s">
        <v>34042</v>
      </c>
      <c r="D2429" s="145" t="s">
        <v>33963</v>
      </c>
      <c r="E2429" s="145">
        <v>0</v>
      </c>
      <c r="F2429" s="560" t="s">
        <v>34376</v>
      </c>
      <c r="G2429" s="560">
        <v>858202.39</v>
      </c>
      <c r="H2429" s="560">
        <v>4267.8</v>
      </c>
    </row>
    <row r="2430" spans="1:8" ht="45" x14ac:dyDescent="0.25">
      <c r="A2430" s="580">
        <v>2422</v>
      </c>
      <c r="B2430" s="315"/>
      <c r="C2430" s="133" t="s">
        <v>34043</v>
      </c>
      <c r="D2430" s="145" t="s">
        <v>33951</v>
      </c>
      <c r="E2430" s="145">
        <v>0</v>
      </c>
      <c r="F2430" s="560" t="s">
        <v>34377</v>
      </c>
      <c r="G2430" s="560">
        <v>175000</v>
      </c>
      <c r="H2430" s="560"/>
    </row>
    <row r="2431" spans="1:8" ht="45" x14ac:dyDescent="0.25">
      <c r="A2431" s="580">
        <v>2423</v>
      </c>
      <c r="B2431" s="315"/>
      <c r="C2431" s="133" t="s">
        <v>34044</v>
      </c>
      <c r="D2431" s="145" t="s">
        <v>33944</v>
      </c>
      <c r="E2431" s="145">
        <v>0</v>
      </c>
      <c r="F2431" s="560" t="s">
        <v>34378</v>
      </c>
      <c r="G2431" s="560">
        <v>170000</v>
      </c>
      <c r="H2431" s="560"/>
    </row>
    <row r="2432" spans="1:8" ht="45" x14ac:dyDescent="0.25">
      <c r="A2432" s="580">
        <v>2424</v>
      </c>
      <c r="B2432" s="315"/>
      <c r="C2432" s="133" t="s">
        <v>34045</v>
      </c>
      <c r="D2432" s="145" t="s">
        <v>34003</v>
      </c>
      <c r="E2432" s="145">
        <v>0</v>
      </c>
      <c r="F2432" s="560" t="s">
        <v>34379</v>
      </c>
      <c r="G2432" s="560">
        <v>85000</v>
      </c>
      <c r="H2432" s="560"/>
    </row>
    <row r="2433" spans="1:8" ht="45" x14ac:dyDescent="0.25">
      <c r="A2433" s="580">
        <v>2425</v>
      </c>
      <c r="B2433" s="315"/>
      <c r="C2433" s="133" t="s">
        <v>34046</v>
      </c>
      <c r="D2433" s="145" t="s">
        <v>34047</v>
      </c>
      <c r="E2433" s="145">
        <v>0</v>
      </c>
      <c r="F2433" s="560" t="s">
        <v>34380</v>
      </c>
      <c r="G2433" s="560">
        <v>95000</v>
      </c>
      <c r="H2433" s="560"/>
    </row>
    <row r="2434" spans="1:8" ht="45" x14ac:dyDescent="0.25">
      <c r="A2434" s="580">
        <v>2426</v>
      </c>
      <c r="B2434" s="315"/>
      <c r="C2434" s="133" t="s">
        <v>34048</v>
      </c>
      <c r="D2434" s="145" t="s">
        <v>34049</v>
      </c>
      <c r="E2434" s="145">
        <v>0</v>
      </c>
      <c r="F2434" s="560" t="s">
        <v>34381</v>
      </c>
      <c r="G2434" s="560">
        <v>53000</v>
      </c>
      <c r="H2434" s="560"/>
    </row>
    <row r="2435" spans="1:8" ht="45" x14ac:dyDescent="0.25">
      <c r="A2435" s="580">
        <v>2427</v>
      </c>
      <c r="B2435" s="315"/>
      <c r="C2435" s="133" t="s">
        <v>34050</v>
      </c>
      <c r="D2435" s="145" t="s">
        <v>34051</v>
      </c>
      <c r="E2435" s="145">
        <v>0</v>
      </c>
      <c r="F2435" s="560" t="s">
        <v>34382</v>
      </c>
      <c r="G2435" s="560">
        <v>67000</v>
      </c>
      <c r="H2435" s="560"/>
    </row>
    <row r="2436" spans="1:8" ht="45" x14ac:dyDescent="0.25">
      <c r="A2436" s="580">
        <v>2428</v>
      </c>
      <c r="B2436" s="315"/>
      <c r="C2436" s="133" t="s">
        <v>34052</v>
      </c>
      <c r="D2436" s="145" t="s">
        <v>34053</v>
      </c>
      <c r="E2436" s="145">
        <v>0</v>
      </c>
      <c r="F2436" s="560" t="s">
        <v>34383</v>
      </c>
      <c r="G2436" s="560">
        <v>40000</v>
      </c>
      <c r="H2436" s="560"/>
    </row>
    <row r="2437" spans="1:8" ht="45" x14ac:dyDescent="0.25">
      <c r="A2437" s="580">
        <v>2429</v>
      </c>
      <c r="B2437" s="315"/>
      <c r="C2437" s="133" t="s">
        <v>34054</v>
      </c>
      <c r="D2437" s="145" t="s">
        <v>33982</v>
      </c>
      <c r="E2437" s="145">
        <v>0</v>
      </c>
      <c r="F2437" s="560" t="s">
        <v>34384</v>
      </c>
      <c r="G2437" s="560">
        <v>66000</v>
      </c>
      <c r="H2437" s="560"/>
    </row>
    <row r="2438" spans="1:8" ht="45" x14ac:dyDescent="0.25">
      <c r="A2438" s="580">
        <v>2430</v>
      </c>
      <c r="B2438" s="315"/>
      <c r="C2438" s="133" t="s">
        <v>34055</v>
      </c>
      <c r="D2438" s="145" t="s">
        <v>34056</v>
      </c>
      <c r="E2438" s="145">
        <v>0</v>
      </c>
      <c r="F2438" s="560" t="s">
        <v>34385</v>
      </c>
      <c r="G2438" s="560">
        <v>65000</v>
      </c>
      <c r="H2438" s="560"/>
    </row>
    <row r="2439" spans="1:8" ht="45" x14ac:dyDescent="0.25">
      <c r="A2439" s="580">
        <v>2431</v>
      </c>
      <c r="B2439" s="315"/>
      <c r="C2439" s="133" t="s">
        <v>34033</v>
      </c>
      <c r="D2439" s="145" t="s">
        <v>33953</v>
      </c>
      <c r="E2439" s="145">
        <v>0</v>
      </c>
      <c r="F2439" s="560" t="s">
        <v>34371</v>
      </c>
      <c r="G2439" s="560">
        <v>50000</v>
      </c>
      <c r="H2439" s="560"/>
    </row>
    <row r="2440" spans="1:8" ht="45" x14ac:dyDescent="0.25">
      <c r="A2440" s="580">
        <v>2432</v>
      </c>
      <c r="B2440" s="315"/>
      <c r="C2440" s="133" t="s">
        <v>34057</v>
      </c>
      <c r="D2440" s="145" t="s">
        <v>34058</v>
      </c>
      <c r="E2440" s="145">
        <v>0</v>
      </c>
      <c r="F2440" s="560" t="s">
        <v>34386</v>
      </c>
      <c r="G2440" s="560">
        <v>25000</v>
      </c>
      <c r="H2440" s="560"/>
    </row>
    <row r="2441" spans="1:8" ht="45" x14ac:dyDescent="0.25">
      <c r="A2441" s="580">
        <v>2433</v>
      </c>
      <c r="B2441" s="315"/>
      <c r="C2441" s="133" t="s">
        <v>34059</v>
      </c>
      <c r="D2441" s="145" t="s">
        <v>34060</v>
      </c>
      <c r="E2441" s="145">
        <v>0</v>
      </c>
      <c r="F2441" s="560" t="s">
        <v>34387</v>
      </c>
      <c r="G2441" s="560">
        <v>18000</v>
      </c>
      <c r="H2441" s="560"/>
    </row>
    <row r="2442" spans="1:8" ht="45" x14ac:dyDescent="0.25">
      <c r="A2442" s="580">
        <v>2434</v>
      </c>
      <c r="B2442" s="315"/>
      <c r="C2442" s="133" t="s">
        <v>34061</v>
      </c>
      <c r="D2442" s="145" t="s">
        <v>34062</v>
      </c>
      <c r="E2442" s="145">
        <v>0</v>
      </c>
      <c r="F2442" s="560" t="s">
        <v>34388</v>
      </c>
      <c r="G2442" s="560">
        <v>15000</v>
      </c>
      <c r="H2442" s="560"/>
    </row>
    <row r="2443" spans="1:8" ht="45" x14ac:dyDescent="0.25">
      <c r="A2443" s="580">
        <v>2435</v>
      </c>
      <c r="B2443" s="315"/>
      <c r="C2443" s="133" t="s">
        <v>34063</v>
      </c>
      <c r="D2443" s="145" t="s">
        <v>34064</v>
      </c>
      <c r="E2443" s="145">
        <v>0</v>
      </c>
      <c r="F2443" s="560" t="s">
        <v>34389</v>
      </c>
      <c r="G2443" s="560">
        <v>174000</v>
      </c>
      <c r="H2443" s="560"/>
    </row>
    <row r="2444" spans="1:8" ht="45" x14ac:dyDescent="0.25">
      <c r="A2444" s="580">
        <v>2436</v>
      </c>
      <c r="B2444" s="315"/>
      <c r="C2444" s="133" t="s">
        <v>34065</v>
      </c>
      <c r="D2444" s="145" t="s">
        <v>34066</v>
      </c>
      <c r="E2444" s="145">
        <v>0</v>
      </c>
      <c r="F2444" s="560" t="s">
        <v>34390</v>
      </c>
      <c r="G2444" s="560">
        <v>198000</v>
      </c>
      <c r="H2444" s="560"/>
    </row>
    <row r="2445" spans="1:8" ht="45" x14ac:dyDescent="0.25">
      <c r="A2445" s="580">
        <v>2437</v>
      </c>
      <c r="B2445" s="315"/>
      <c r="C2445" s="133" t="s">
        <v>34067</v>
      </c>
      <c r="D2445" s="145" t="s">
        <v>33939</v>
      </c>
      <c r="E2445" s="145">
        <v>0</v>
      </c>
      <c r="F2445" s="560" t="s">
        <v>34391</v>
      </c>
      <c r="G2445" s="560">
        <v>140000</v>
      </c>
      <c r="H2445" s="560"/>
    </row>
    <row r="2446" spans="1:8" ht="45" x14ac:dyDescent="0.25">
      <c r="A2446" s="580">
        <v>2438</v>
      </c>
      <c r="B2446" s="315"/>
      <c r="C2446" s="133" t="s">
        <v>34068</v>
      </c>
      <c r="D2446" s="145" t="s">
        <v>34069</v>
      </c>
      <c r="E2446" s="145">
        <v>0</v>
      </c>
      <c r="F2446" s="560" t="s">
        <v>34392</v>
      </c>
      <c r="G2446" s="560">
        <v>27000</v>
      </c>
      <c r="H2446" s="560"/>
    </row>
    <row r="2447" spans="1:8" ht="45" x14ac:dyDescent="0.25">
      <c r="A2447" s="580">
        <v>2439</v>
      </c>
      <c r="B2447" s="315"/>
      <c r="C2447" s="133" t="s">
        <v>34044</v>
      </c>
      <c r="D2447" s="145" t="s">
        <v>33955</v>
      </c>
      <c r="E2447" s="145">
        <v>0</v>
      </c>
      <c r="F2447" s="560" t="s">
        <v>34378</v>
      </c>
      <c r="G2447" s="560">
        <v>102000</v>
      </c>
      <c r="H2447" s="560"/>
    </row>
    <row r="2448" spans="1:8" ht="45" x14ac:dyDescent="0.25">
      <c r="A2448" s="580">
        <v>2440</v>
      </c>
      <c r="B2448" s="315"/>
      <c r="C2448" s="133" t="s">
        <v>34070</v>
      </c>
      <c r="D2448" s="145" t="s">
        <v>34071</v>
      </c>
      <c r="E2448" s="145">
        <v>0</v>
      </c>
      <c r="F2448" s="560" t="s">
        <v>34393</v>
      </c>
      <c r="G2448" s="560">
        <v>45000</v>
      </c>
      <c r="H2448" s="560"/>
    </row>
    <row r="2449" spans="1:10" ht="45" x14ac:dyDescent="0.25">
      <c r="A2449" s="580">
        <v>2441</v>
      </c>
      <c r="B2449" s="315"/>
      <c r="C2449" s="133" t="s">
        <v>34072</v>
      </c>
      <c r="D2449" s="145" t="s">
        <v>34073</v>
      </c>
      <c r="E2449" s="145">
        <v>0</v>
      </c>
      <c r="F2449" s="560" t="s">
        <v>34394</v>
      </c>
      <c r="G2449" s="560">
        <v>18000</v>
      </c>
      <c r="H2449" s="560"/>
    </row>
    <row r="2450" spans="1:10" ht="45" x14ac:dyDescent="0.25">
      <c r="A2450" s="580">
        <v>2442</v>
      </c>
      <c r="B2450" s="315"/>
      <c r="C2450" s="133" t="s">
        <v>34072</v>
      </c>
      <c r="D2450" s="145" t="s">
        <v>34074</v>
      </c>
      <c r="E2450" s="145">
        <v>0</v>
      </c>
      <c r="F2450" s="560" t="s">
        <v>34394</v>
      </c>
      <c r="G2450" s="560">
        <v>18000</v>
      </c>
      <c r="H2450" s="560"/>
    </row>
    <row r="2451" spans="1:10" ht="45" x14ac:dyDescent="0.25">
      <c r="A2451" s="580">
        <v>2443</v>
      </c>
      <c r="B2451" s="315"/>
      <c r="C2451" s="133" t="s">
        <v>34048</v>
      </c>
      <c r="D2451" s="145" t="s">
        <v>34000</v>
      </c>
      <c r="E2451" s="145">
        <v>0</v>
      </c>
      <c r="F2451" s="560" t="s">
        <v>34381</v>
      </c>
      <c r="G2451" s="560">
        <v>31800</v>
      </c>
      <c r="H2451" s="560"/>
    </row>
    <row r="2452" spans="1:10" ht="45" x14ac:dyDescent="0.25">
      <c r="A2452" s="580">
        <v>2444</v>
      </c>
      <c r="B2452" s="315"/>
      <c r="C2452" s="133" t="s">
        <v>34075</v>
      </c>
      <c r="D2452" s="145" t="s">
        <v>34076</v>
      </c>
      <c r="E2452" s="145">
        <v>0</v>
      </c>
      <c r="F2452" s="560" t="s">
        <v>34395</v>
      </c>
      <c r="G2452" s="560">
        <v>36000</v>
      </c>
      <c r="H2452" s="560"/>
    </row>
    <row r="2453" spans="1:10" ht="101.25" x14ac:dyDescent="0.25">
      <c r="A2453" s="580">
        <v>2445</v>
      </c>
      <c r="B2453" s="315"/>
      <c r="C2453" s="133" t="s">
        <v>34077</v>
      </c>
      <c r="D2453" s="145" t="s">
        <v>33948</v>
      </c>
      <c r="E2453" s="145">
        <v>0</v>
      </c>
      <c r="F2453" s="560" t="s">
        <v>34396</v>
      </c>
      <c r="G2453" s="560">
        <v>5127344.6900000004</v>
      </c>
      <c r="H2453" s="560">
        <v>996983.75</v>
      </c>
    </row>
    <row r="2454" spans="1:10" ht="78.75" x14ac:dyDescent="0.25">
      <c r="A2454" s="580">
        <v>2446</v>
      </c>
      <c r="B2454" s="315"/>
      <c r="C2454" s="133" t="s">
        <v>34081</v>
      </c>
      <c r="D2454" s="145" t="s">
        <v>33994</v>
      </c>
      <c r="E2454" s="284">
        <v>0</v>
      </c>
      <c r="F2454" s="786" t="s">
        <v>34397</v>
      </c>
      <c r="G2454" s="560">
        <v>8183373.4299999997</v>
      </c>
      <c r="H2454" s="560">
        <v>500094.98</v>
      </c>
    </row>
    <row r="2455" spans="1:10" ht="56.25" x14ac:dyDescent="0.25">
      <c r="A2455" s="580">
        <v>2447</v>
      </c>
      <c r="B2455" s="315"/>
      <c r="C2455" s="133" t="s">
        <v>34082</v>
      </c>
      <c r="D2455" s="145" t="s">
        <v>34083</v>
      </c>
      <c r="E2455" s="145">
        <v>0</v>
      </c>
      <c r="F2455" s="560">
        <v>0</v>
      </c>
      <c r="G2455" s="560">
        <v>232224.37</v>
      </c>
      <c r="H2455" s="560">
        <v>38704.120000000003</v>
      </c>
    </row>
    <row r="2456" spans="1:10" ht="90" x14ac:dyDescent="0.25">
      <c r="A2456" s="580">
        <v>2448</v>
      </c>
      <c r="B2456" s="315"/>
      <c r="C2456" s="133" t="s">
        <v>34086</v>
      </c>
      <c r="D2456" s="145" t="s">
        <v>34087</v>
      </c>
      <c r="E2456" s="46">
        <v>0</v>
      </c>
      <c r="F2456" s="783" t="s">
        <v>34398</v>
      </c>
      <c r="G2456" s="194">
        <v>14239796.779999999</v>
      </c>
      <c r="H2456" s="249">
        <v>118664.97</v>
      </c>
    </row>
    <row r="2457" spans="1:10" ht="22.5" x14ac:dyDescent="0.25">
      <c r="A2457" s="580">
        <v>2449</v>
      </c>
      <c r="B2457" s="315"/>
      <c r="C2457" s="133" t="s">
        <v>34088</v>
      </c>
      <c r="D2457" s="145" t="s">
        <v>34085</v>
      </c>
      <c r="E2457" s="46">
        <v>0</v>
      </c>
      <c r="F2457" s="559">
        <v>0</v>
      </c>
      <c r="G2457" s="194">
        <v>338004.04</v>
      </c>
      <c r="H2457" s="194">
        <v>28167</v>
      </c>
    </row>
    <row r="2458" spans="1:10" ht="22.5" x14ac:dyDescent="0.25">
      <c r="A2458" s="580">
        <v>2450</v>
      </c>
      <c r="B2458" s="315"/>
      <c r="C2458" s="133" t="s">
        <v>34089</v>
      </c>
      <c r="D2458" s="145" t="s">
        <v>33948</v>
      </c>
      <c r="E2458" s="46">
        <v>0</v>
      </c>
      <c r="F2458" s="559">
        <v>0</v>
      </c>
      <c r="G2458" s="194">
        <v>336001.01</v>
      </c>
      <c r="H2458" s="194">
        <v>28000.080000000002</v>
      </c>
    </row>
    <row r="2459" spans="1:10" ht="56.25" x14ac:dyDescent="0.25">
      <c r="A2459" s="580">
        <v>2451</v>
      </c>
      <c r="B2459" s="315"/>
      <c r="C2459" s="133" t="s">
        <v>34090</v>
      </c>
      <c r="D2459" s="145" t="s">
        <v>34091</v>
      </c>
      <c r="E2459" s="145">
        <v>0</v>
      </c>
      <c r="F2459" s="786">
        <v>0</v>
      </c>
      <c r="G2459" s="560">
        <v>324315.90999999997</v>
      </c>
      <c r="H2459" s="560">
        <v>3603.52</v>
      </c>
    </row>
    <row r="2460" spans="1:10" ht="22.5" x14ac:dyDescent="0.25">
      <c r="A2460" s="580">
        <v>2452</v>
      </c>
      <c r="B2460" s="315"/>
      <c r="C2460" s="133" t="s">
        <v>34098</v>
      </c>
      <c r="D2460" s="145" t="s">
        <v>34099</v>
      </c>
      <c r="E2460" s="145"/>
      <c r="F2460" s="560"/>
      <c r="G2460" s="560">
        <v>191308.68</v>
      </c>
      <c r="H2460" s="560">
        <v>191308.68</v>
      </c>
    </row>
    <row r="2461" spans="1:10" ht="112.5" x14ac:dyDescent="0.25">
      <c r="A2461" s="580">
        <v>2453</v>
      </c>
      <c r="B2461" s="315"/>
      <c r="C2461" s="282" t="s">
        <v>34674</v>
      </c>
      <c r="D2461" s="223" t="s">
        <v>34675</v>
      </c>
      <c r="E2461" s="581"/>
      <c r="F2461" s="533" t="s">
        <v>34733</v>
      </c>
      <c r="G2461" s="546">
        <v>1575</v>
      </c>
      <c r="H2461" s="546">
        <v>1575</v>
      </c>
      <c r="J2461" s="223"/>
    </row>
    <row r="2462" spans="1:10" ht="101.25" x14ac:dyDescent="0.25">
      <c r="A2462" s="580">
        <v>2454</v>
      </c>
      <c r="B2462" s="315"/>
      <c r="C2462" s="282" t="s">
        <v>34674</v>
      </c>
      <c r="D2462" s="223" t="s">
        <v>34672</v>
      </c>
      <c r="E2462" s="581"/>
      <c r="F2462" s="533" t="s">
        <v>34734</v>
      </c>
      <c r="G2462" s="546">
        <v>1750</v>
      </c>
      <c r="H2462" s="546">
        <v>1750</v>
      </c>
      <c r="J2462" s="223"/>
    </row>
    <row r="2463" spans="1:10" ht="112.5" x14ac:dyDescent="0.25">
      <c r="A2463" s="580">
        <v>2455</v>
      </c>
      <c r="B2463" s="315"/>
      <c r="C2463" s="282" t="s">
        <v>34674</v>
      </c>
      <c r="D2463" s="223" t="s">
        <v>34676</v>
      </c>
      <c r="E2463" s="581"/>
      <c r="F2463" s="533" t="s">
        <v>34735</v>
      </c>
      <c r="G2463" s="546">
        <v>2625</v>
      </c>
      <c r="H2463" s="546">
        <v>2625</v>
      </c>
      <c r="J2463" s="223"/>
    </row>
    <row r="2464" spans="1:10" ht="112.5" x14ac:dyDescent="0.25">
      <c r="A2464" s="580">
        <v>2456</v>
      </c>
      <c r="B2464" s="315"/>
      <c r="C2464" s="282" t="s">
        <v>34674</v>
      </c>
      <c r="D2464" s="223" t="s">
        <v>34677</v>
      </c>
      <c r="E2464" s="581"/>
      <c r="F2464" s="533" t="s">
        <v>34736</v>
      </c>
      <c r="G2464" s="546">
        <v>2000</v>
      </c>
      <c r="H2464" s="546">
        <v>2000</v>
      </c>
      <c r="J2464" s="223"/>
    </row>
    <row r="2465" spans="1:10" ht="112.5" x14ac:dyDescent="0.25">
      <c r="A2465" s="580">
        <v>2457</v>
      </c>
      <c r="B2465" s="315"/>
      <c r="C2465" s="282" t="s">
        <v>34674</v>
      </c>
      <c r="D2465" s="223" t="s">
        <v>34678</v>
      </c>
      <c r="E2465" s="581"/>
      <c r="F2465" s="533" t="s">
        <v>34737</v>
      </c>
      <c r="G2465" s="546">
        <v>1225</v>
      </c>
      <c r="H2465" s="546">
        <v>1225</v>
      </c>
      <c r="J2465" s="223"/>
    </row>
    <row r="2466" spans="1:10" ht="101.25" x14ac:dyDescent="0.25">
      <c r="A2466" s="580">
        <v>2458</v>
      </c>
      <c r="B2466" s="315"/>
      <c r="C2466" s="282" t="s">
        <v>34674</v>
      </c>
      <c r="D2466" s="223" t="s">
        <v>34677</v>
      </c>
      <c r="E2466" s="581"/>
      <c r="F2466" s="533" t="s">
        <v>34738</v>
      </c>
      <c r="G2466" s="546">
        <v>625</v>
      </c>
      <c r="H2466" s="546">
        <v>625</v>
      </c>
      <c r="J2466" s="223"/>
    </row>
    <row r="2467" spans="1:10" ht="112.5" x14ac:dyDescent="0.25">
      <c r="A2467" s="580">
        <v>2459</v>
      </c>
      <c r="B2467" s="315"/>
      <c r="C2467" s="282" t="s">
        <v>34674</v>
      </c>
      <c r="D2467" s="223" t="s">
        <v>34679</v>
      </c>
      <c r="E2467" s="581"/>
      <c r="F2467" s="533" t="s">
        <v>34739</v>
      </c>
      <c r="G2467" s="546">
        <v>1225</v>
      </c>
      <c r="H2467" s="546">
        <v>1225</v>
      </c>
      <c r="J2467" s="223"/>
    </row>
    <row r="2468" spans="1:10" ht="112.5" x14ac:dyDescent="0.25">
      <c r="A2468" s="580">
        <v>2460</v>
      </c>
      <c r="B2468" s="315"/>
      <c r="C2468" s="133" t="s">
        <v>34674</v>
      </c>
      <c r="D2468" s="223" t="s">
        <v>34680</v>
      </c>
      <c r="E2468" s="581"/>
      <c r="F2468" s="533" t="s">
        <v>34740</v>
      </c>
      <c r="G2468" s="546">
        <v>700</v>
      </c>
      <c r="H2468" s="546">
        <v>700</v>
      </c>
      <c r="J2468" s="223"/>
    </row>
    <row r="2469" spans="1:10" ht="112.5" x14ac:dyDescent="0.25">
      <c r="A2469" s="580">
        <v>2461</v>
      </c>
      <c r="B2469" s="315"/>
      <c r="C2469" s="133" t="s">
        <v>34674</v>
      </c>
      <c r="D2469" s="223" t="s">
        <v>34681</v>
      </c>
      <c r="E2469" s="581"/>
      <c r="F2469" s="533" t="s">
        <v>34741</v>
      </c>
      <c r="G2469" s="546">
        <v>1400</v>
      </c>
      <c r="H2469" s="546">
        <v>1400</v>
      </c>
      <c r="J2469" s="223"/>
    </row>
    <row r="2470" spans="1:10" ht="112.5" x14ac:dyDescent="0.25">
      <c r="A2470" s="580">
        <v>2462</v>
      </c>
      <c r="B2470" s="315"/>
      <c r="C2470" s="133" t="s">
        <v>34674</v>
      </c>
      <c r="D2470" s="223" t="s">
        <v>34682</v>
      </c>
      <c r="E2470" s="581"/>
      <c r="F2470" s="533" t="s">
        <v>34739</v>
      </c>
      <c r="G2470" s="546">
        <v>1225</v>
      </c>
      <c r="H2470" s="546">
        <v>1225</v>
      </c>
      <c r="J2470" s="223"/>
    </row>
    <row r="2471" spans="1:10" ht="101.25" x14ac:dyDescent="0.25">
      <c r="A2471" s="580">
        <v>2463</v>
      </c>
      <c r="B2471" s="315"/>
      <c r="C2471" s="133" t="s">
        <v>34674</v>
      </c>
      <c r="D2471" s="223" t="s">
        <v>34683</v>
      </c>
      <c r="E2471" s="581"/>
      <c r="F2471" s="533" t="s">
        <v>34742</v>
      </c>
      <c r="G2471" s="546">
        <v>875</v>
      </c>
      <c r="H2471" s="546">
        <v>875</v>
      </c>
      <c r="J2471" s="223"/>
    </row>
    <row r="2472" spans="1:10" ht="101.25" x14ac:dyDescent="0.25">
      <c r="A2472" s="580">
        <v>2464</v>
      </c>
      <c r="B2472" s="315"/>
      <c r="C2472" s="133" t="s">
        <v>34674</v>
      </c>
      <c r="D2472" s="223" t="s">
        <v>34684</v>
      </c>
      <c r="E2472" s="581"/>
      <c r="F2472" s="533" t="s">
        <v>34743</v>
      </c>
      <c r="G2472" s="546">
        <v>787.5</v>
      </c>
      <c r="H2472" s="546">
        <v>787.5</v>
      </c>
      <c r="J2472" s="223"/>
    </row>
    <row r="2473" spans="1:10" ht="101.25" x14ac:dyDescent="0.25">
      <c r="A2473" s="580">
        <v>2465</v>
      </c>
      <c r="B2473" s="315"/>
      <c r="C2473" s="282" t="s">
        <v>34674</v>
      </c>
      <c r="D2473" s="223" t="s">
        <v>34685</v>
      </c>
      <c r="E2473" s="581"/>
      <c r="F2473" s="533" t="s">
        <v>34744</v>
      </c>
      <c r="G2473" s="546">
        <v>2100</v>
      </c>
      <c r="H2473" s="546">
        <v>2100</v>
      </c>
      <c r="J2473" s="223"/>
    </row>
    <row r="2474" spans="1:10" ht="101.25" x14ac:dyDescent="0.25">
      <c r="A2474" s="580">
        <v>2466</v>
      </c>
      <c r="B2474" s="315"/>
      <c r="C2474" s="133" t="s">
        <v>34674</v>
      </c>
      <c r="D2474" s="223" t="s">
        <v>34686</v>
      </c>
      <c r="E2474" s="581"/>
      <c r="F2474" s="533" t="s">
        <v>34742</v>
      </c>
      <c r="G2474" s="546">
        <v>875</v>
      </c>
      <c r="H2474" s="546">
        <v>875</v>
      </c>
      <c r="J2474" s="223"/>
    </row>
    <row r="2475" spans="1:10" ht="101.25" x14ac:dyDescent="0.25">
      <c r="A2475" s="580">
        <v>2467</v>
      </c>
      <c r="B2475" s="315"/>
      <c r="C2475" s="133" t="s">
        <v>34674</v>
      </c>
      <c r="D2475" s="223" t="s">
        <v>34687</v>
      </c>
      <c r="E2475" s="581"/>
      <c r="F2475" s="533" t="s">
        <v>34745</v>
      </c>
      <c r="G2475" s="546">
        <v>350</v>
      </c>
      <c r="H2475" s="546">
        <v>350</v>
      </c>
      <c r="J2475" s="223"/>
    </row>
    <row r="2476" spans="1:10" ht="101.25" x14ac:dyDescent="0.25">
      <c r="A2476" s="580">
        <v>2468</v>
      </c>
      <c r="B2476" s="315"/>
      <c r="C2476" s="133" t="s">
        <v>34674</v>
      </c>
      <c r="D2476" s="223" t="s">
        <v>34688</v>
      </c>
      <c r="E2476" s="581"/>
      <c r="F2476" s="533" t="s">
        <v>34746</v>
      </c>
      <c r="G2476" s="546">
        <v>525</v>
      </c>
      <c r="H2476" s="546">
        <v>525</v>
      </c>
      <c r="J2476" s="223"/>
    </row>
    <row r="2477" spans="1:10" ht="112.5" x14ac:dyDescent="0.25">
      <c r="A2477" s="580">
        <v>2469</v>
      </c>
      <c r="B2477" s="315"/>
      <c r="C2477" s="133" t="s">
        <v>34674</v>
      </c>
      <c r="D2477" s="223" t="s">
        <v>34689</v>
      </c>
      <c r="E2477" s="581"/>
      <c r="F2477" s="533" t="s">
        <v>34739</v>
      </c>
      <c r="G2477" s="546">
        <v>1050</v>
      </c>
      <c r="H2477" s="546">
        <v>1050</v>
      </c>
      <c r="J2477" s="223"/>
    </row>
    <row r="2478" spans="1:10" ht="101.25" x14ac:dyDescent="0.25">
      <c r="A2478" s="580">
        <v>2470</v>
      </c>
      <c r="B2478" s="315"/>
      <c r="C2478" s="133" t="s">
        <v>34674</v>
      </c>
      <c r="D2478" s="223" t="s">
        <v>34690</v>
      </c>
      <c r="E2478" s="581"/>
      <c r="F2478" s="533" t="s">
        <v>34747</v>
      </c>
      <c r="G2478" s="546">
        <v>4200</v>
      </c>
      <c r="H2478" s="546">
        <v>4200</v>
      </c>
      <c r="J2478" s="223"/>
    </row>
    <row r="2479" spans="1:10" ht="101.25" x14ac:dyDescent="0.25">
      <c r="A2479" s="580">
        <v>2471</v>
      </c>
      <c r="B2479" s="315"/>
      <c r="C2479" s="133" t="s">
        <v>34674</v>
      </c>
      <c r="D2479" s="223" t="s">
        <v>34691</v>
      </c>
      <c r="E2479" s="581"/>
      <c r="F2479" s="533" t="s">
        <v>34748</v>
      </c>
      <c r="G2479" s="546">
        <v>6625</v>
      </c>
      <c r="H2479" s="546">
        <v>6625</v>
      </c>
      <c r="J2479" s="223"/>
    </row>
    <row r="2480" spans="1:10" ht="112.5" x14ac:dyDescent="0.25">
      <c r="A2480" s="580">
        <v>2472</v>
      </c>
      <c r="B2480" s="315"/>
      <c r="C2480" s="133" t="s">
        <v>34674</v>
      </c>
      <c r="D2480" s="223" t="s">
        <v>34692</v>
      </c>
      <c r="E2480" s="581"/>
      <c r="F2480" s="533" t="s">
        <v>34749</v>
      </c>
      <c r="G2480" s="546">
        <v>1050</v>
      </c>
      <c r="H2480" s="546">
        <v>1050</v>
      </c>
      <c r="J2480" s="223"/>
    </row>
    <row r="2481" spans="1:12" ht="112.5" x14ac:dyDescent="0.25">
      <c r="A2481" s="580">
        <v>2473</v>
      </c>
      <c r="B2481" s="315"/>
      <c r="C2481" s="133" t="s">
        <v>34674</v>
      </c>
      <c r="D2481" s="223" t="s">
        <v>34693</v>
      </c>
      <c r="E2481" s="581"/>
      <c r="F2481" s="533" t="s">
        <v>34750</v>
      </c>
      <c r="G2481" s="546">
        <v>200</v>
      </c>
      <c r="H2481" s="546">
        <v>200</v>
      </c>
      <c r="J2481" s="223"/>
    </row>
    <row r="2482" spans="1:12" ht="101.25" x14ac:dyDescent="0.25">
      <c r="A2482" s="580">
        <v>2474</v>
      </c>
      <c r="B2482" s="315"/>
      <c r="C2482" s="133" t="s">
        <v>34674</v>
      </c>
      <c r="D2482" s="223" t="s">
        <v>34694</v>
      </c>
      <c r="E2482" s="581"/>
      <c r="F2482" s="533" t="s">
        <v>34751</v>
      </c>
      <c r="G2482" s="546">
        <v>2275</v>
      </c>
      <c r="H2482" s="546">
        <v>2275</v>
      </c>
      <c r="J2482" s="223"/>
    </row>
    <row r="2483" spans="1:12" ht="101.25" x14ac:dyDescent="0.25">
      <c r="A2483" s="580">
        <v>2475</v>
      </c>
      <c r="B2483" s="315"/>
      <c r="C2483" s="133" t="s">
        <v>34674</v>
      </c>
      <c r="D2483" s="223" t="s">
        <v>34695</v>
      </c>
      <c r="E2483" s="581"/>
      <c r="F2483" s="533" t="s">
        <v>34742</v>
      </c>
      <c r="G2483" s="546">
        <v>525</v>
      </c>
      <c r="H2483" s="546">
        <v>525</v>
      </c>
      <c r="J2483" s="223"/>
    </row>
    <row r="2484" spans="1:12" ht="101.25" x14ac:dyDescent="0.25">
      <c r="A2484" s="580">
        <v>2476</v>
      </c>
      <c r="B2484" s="315"/>
      <c r="C2484" s="133" t="s">
        <v>34674</v>
      </c>
      <c r="D2484" s="223" t="s">
        <v>34696</v>
      </c>
      <c r="E2484" s="581"/>
      <c r="F2484" s="533" t="s">
        <v>34752</v>
      </c>
      <c r="G2484" s="546">
        <v>1575</v>
      </c>
      <c r="H2484" s="546">
        <v>1575</v>
      </c>
      <c r="J2484" s="223"/>
    </row>
    <row r="2485" spans="1:12" ht="101.25" x14ac:dyDescent="0.25">
      <c r="A2485" s="580">
        <v>2477</v>
      </c>
      <c r="B2485" s="315"/>
      <c r="C2485" s="133" t="s">
        <v>34674</v>
      </c>
      <c r="D2485" s="223" t="s">
        <v>34697</v>
      </c>
      <c r="E2485" s="581"/>
      <c r="F2485" s="533" t="s">
        <v>34753</v>
      </c>
      <c r="G2485" s="546">
        <v>875</v>
      </c>
      <c r="H2485" s="546">
        <v>875</v>
      </c>
      <c r="J2485" s="223"/>
    </row>
    <row r="2486" spans="1:12" ht="56.25" x14ac:dyDescent="0.25">
      <c r="A2486" s="580">
        <v>2478</v>
      </c>
      <c r="B2486" s="315"/>
      <c r="C2486" s="133" t="s">
        <v>33613</v>
      </c>
      <c r="D2486" s="223" t="s">
        <v>34698</v>
      </c>
      <c r="E2486" s="223"/>
      <c r="F2486" s="533" t="s">
        <v>34754</v>
      </c>
      <c r="G2486" s="546">
        <v>23000</v>
      </c>
      <c r="H2486" s="546">
        <v>23000</v>
      </c>
      <c r="J2486" s="223"/>
    </row>
    <row r="2487" spans="1:12" ht="56.25" x14ac:dyDescent="0.25">
      <c r="A2487" s="580">
        <v>2479</v>
      </c>
      <c r="B2487" s="315"/>
      <c r="C2487" s="282" t="s">
        <v>33248</v>
      </c>
      <c r="D2487" s="339" t="s">
        <v>34699</v>
      </c>
      <c r="E2487" s="339"/>
      <c r="F2487" s="533" t="s">
        <v>34755</v>
      </c>
      <c r="G2487" s="546">
        <v>64000</v>
      </c>
      <c r="H2487" s="546">
        <v>64000</v>
      </c>
      <c r="J2487" s="339"/>
    </row>
    <row r="2488" spans="1:12" ht="101.25" x14ac:dyDescent="0.25">
      <c r="A2488" s="580">
        <v>2480</v>
      </c>
      <c r="B2488" s="315"/>
      <c r="C2488" s="282" t="s">
        <v>34700</v>
      </c>
      <c r="D2488" s="282" t="s">
        <v>34701</v>
      </c>
      <c r="E2488" s="582" t="s">
        <v>34702</v>
      </c>
      <c r="F2488" s="207" t="s">
        <v>34756</v>
      </c>
      <c r="G2488" s="583">
        <v>7186.2</v>
      </c>
      <c r="H2488" s="583">
        <v>7186.2</v>
      </c>
      <c r="J2488" s="282" t="s">
        <v>34780</v>
      </c>
    </row>
    <row r="2489" spans="1:12" ht="101.25" x14ac:dyDescent="0.25">
      <c r="A2489" s="580">
        <v>2481</v>
      </c>
      <c r="B2489" s="315"/>
      <c r="C2489" s="282" t="s">
        <v>34700</v>
      </c>
      <c r="D2489" s="133" t="s">
        <v>34703</v>
      </c>
      <c r="E2489" s="556" t="s">
        <v>34704</v>
      </c>
      <c r="F2489" s="207" t="s">
        <v>34757</v>
      </c>
      <c r="G2489" s="583">
        <v>73959</v>
      </c>
      <c r="H2489" s="583">
        <v>73959</v>
      </c>
      <c r="J2489" s="133" t="s">
        <v>34781</v>
      </c>
    </row>
    <row r="2490" spans="1:12" ht="101.25" x14ac:dyDescent="0.25">
      <c r="A2490" s="580">
        <v>2482</v>
      </c>
      <c r="B2490" s="315"/>
      <c r="C2490" s="282" t="s">
        <v>34700</v>
      </c>
      <c r="D2490" s="223" t="s">
        <v>34705</v>
      </c>
      <c r="E2490" s="578" t="s">
        <v>34706</v>
      </c>
      <c r="F2490" s="533" t="s">
        <v>34758</v>
      </c>
      <c r="G2490" s="546">
        <v>32750.28</v>
      </c>
      <c r="H2490" s="546">
        <v>32750.28</v>
      </c>
      <c r="J2490" s="223" t="s">
        <v>34782</v>
      </c>
    </row>
    <row r="2491" spans="1:12" ht="123.75" x14ac:dyDescent="0.25">
      <c r="A2491" s="580">
        <v>2483</v>
      </c>
      <c r="B2491" s="315"/>
      <c r="C2491" s="133" t="s">
        <v>33260</v>
      </c>
      <c r="D2491" s="223" t="s">
        <v>34713</v>
      </c>
      <c r="E2491" s="581"/>
      <c r="F2491" s="533" t="s">
        <v>34764</v>
      </c>
      <c r="G2491" s="546">
        <v>35000</v>
      </c>
      <c r="H2491" s="546">
        <v>35000</v>
      </c>
      <c r="J2491" s="223"/>
      <c r="L2491" s="223" t="s">
        <v>34783</v>
      </c>
    </row>
    <row r="2492" spans="1:12" ht="123.75" x14ac:dyDescent="0.25">
      <c r="A2492" s="580">
        <v>2484</v>
      </c>
      <c r="B2492" s="315"/>
      <c r="C2492" s="133" t="s">
        <v>33260</v>
      </c>
      <c r="D2492" s="223" t="s">
        <v>34714</v>
      </c>
      <c r="E2492" s="581"/>
      <c r="F2492" s="533" t="s">
        <v>34765</v>
      </c>
      <c r="G2492" s="546">
        <v>25000</v>
      </c>
      <c r="H2492" s="546">
        <v>25000</v>
      </c>
      <c r="J2492" s="223"/>
      <c r="L2492" s="223" t="s">
        <v>34783</v>
      </c>
    </row>
    <row r="2493" spans="1:12" ht="123.75" x14ac:dyDescent="0.25">
      <c r="A2493" s="580">
        <v>2485</v>
      </c>
      <c r="B2493" s="315"/>
      <c r="C2493" s="133" t="s">
        <v>33260</v>
      </c>
      <c r="D2493" s="223" t="s">
        <v>34715</v>
      </c>
      <c r="E2493" s="581"/>
      <c r="F2493" s="533" t="s">
        <v>34764</v>
      </c>
      <c r="G2493" s="546">
        <v>35000</v>
      </c>
      <c r="H2493" s="546">
        <v>35000</v>
      </c>
      <c r="J2493" s="223"/>
      <c r="L2493" s="223" t="s">
        <v>34783</v>
      </c>
    </row>
    <row r="2494" spans="1:12" ht="123.75" x14ac:dyDescent="0.25">
      <c r="A2494" s="580">
        <v>2486</v>
      </c>
      <c r="B2494" s="315"/>
      <c r="C2494" s="133" t="s">
        <v>33260</v>
      </c>
      <c r="D2494" s="223" t="s">
        <v>34716</v>
      </c>
      <c r="E2494" s="581"/>
      <c r="F2494" s="533" t="s">
        <v>34765</v>
      </c>
      <c r="G2494" s="546">
        <v>25500</v>
      </c>
      <c r="H2494" s="546">
        <v>25500</v>
      </c>
      <c r="J2494" s="223"/>
      <c r="L2494" s="223" t="s">
        <v>34783</v>
      </c>
    </row>
    <row r="2495" spans="1:12" ht="123.75" x14ac:dyDescent="0.25">
      <c r="A2495" s="580">
        <v>2487</v>
      </c>
      <c r="B2495" s="315"/>
      <c r="C2495" s="133" t="s">
        <v>33260</v>
      </c>
      <c r="D2495" s="223" t="s">
        <v>34717</v>
      </c>
      <c r="E2495" s="581"/>
      <c r="F2495" s="533" t="s">
        <v>34766</v>
      </c>
      <c r="G2495" s="546">
        <v>35500</v>
      </c>
      <c r="H2495" s="546">
        <v>35500</v>
      </c>
      <c r="J2495" s="223"/>
      <c r="L2495" s="223" t="s">
        <v>34783</v>
      </c>
    </row>
    <row r="2496" spans="1:12" ht="123.75" x14ac:dyDescent="0.25">
      <c r="A2496" s="580">
        <v>2488</v>
      </c>
      <c r="B2496" s="315"/>
      <c r="C2496" s="133" t="s">
        <v>33260</v>
      </c>
      <c r="D2496" s="223" t="s">
        <v>34718</v>
      </c>
      <c r="E2496" s="581"/>
      <c r="F2496" s="533" t="s">
        <v>34765</v>
      </c>
      <c r="G2496" s="546">
        <v>25500</v>
      </c>
      <c r="H2496" s="546">
        <v>25500</v>
      </c>
      <c r="J2496" s="223"/>
      <c r="L2496" s="223" t="s">
        <v>34783</v>
      </c>
    </row>
    <row r="2497" spans="1:12" ht="90" x14ac:dyDescent="0.25">
      <c r="A2497" s="580">
        <v>2489</v>
      </c>
      <c r="B2497" s="315"/>
      <c r="C2497" s="282" t="s">
        <v>33623</v>
      </c>
      <c r="D2497" s="223" t="s">
        <v>34719</v>
      </c>
      <c r="E2497" s="581"/>
      <c r="F2497" s="533" t="s">
        <v>34767</v>
      </c>
      <c r="G2497" s="546">
        <v>86625</v>
      </c>
      <c r="H2497" s="546">
        <v>86625</v>
      </c>
      <c r="J2497" s="223"/>
      <c r="L2497" s="223"/>
    </row>
    <row r="2498" spans="1:12" ht="67.5" x14ac:dyDescent="0.25">
      <c r="A2498" s="580">
        <v>2490</v>
      </c>
      <c r="B2498" s="315"/>
      <c r="C2498" s="133" t="s">
        <v>33623</v>
      </c>
      <c r="D2498" s="223" t="s">
        <v>34720</v>
      </c>
      <c r="E2498" s="581"/>
      <c r="F2498" s="533" t="s">
        <v>34768</v>
      </c>
      <c r="G2498" s="546">
        <v>39765.480000000003</v>
      </c>
      <c r="H2498" s="546">
        <v>25736.52</v>
      </c>
      <c r="J2498" s="223"/>
      <c r="L2498" s="223"/>
    </row>
    <row r="2499" spans="1:12" ht="56.25" x14ac:dyDescent="0.25">
      <c r="A2499" s="580">
        <v>2491</v>
      </c>
      <c r="B2499" s="315"/>
      <c r="C2499" s="282" t="s">
        <v>33623</v>
      </c>
      <c r="D2499" s="223" t="s">
        <v>34721</v>
      </c>
      <c r="E2499" s="581"/>
      <c r="F2499" s="533" t="s">
        <v>34769</v>
      </c>
      <c r="G2499" s="546">
        <v>60234</v>
      </c>
      <c r="H2499" s="546">
        <v>39083.03</v>
      </c>
      <c r="J2499" s="223"/>
      <c r="L2499" s="223"/>
    </row>
    <row r="2500" spans="1:12" ht="78.75" x14ac:dyDescent="0.25">
      <c r="A2500" s="580">
        <v>2492</v>
      </c>
      <c r="B2500" s="315"/>
      <c r="C2500" s="133" t="s">
        <v>33623</v>
      </c>
      <c r="D2500" s="223" t="s">
        <v>34722</v>
      </c>
      <c r="E2500" s="581"/>
      <c r="F2500" s="533" t="s">
        <v>34770</v>
      </c>
      <c r="G2500" s="546">
        <v>90555</v>
      </c>
      <c r="H2500" s="546">
        <v>90555</v>
      </c>
      <c r="J2500" s="223"/>
      <c r="L2500" s="223"/>
    </row>
    <row r="2501" spans="1:12" ht="67.5" x14ac:dyDescent="0.25">
      <c r="A2501" s="580">
        <v>2493</v>
      </c>
      <c r="B2501" s="315"/>
      <c r="C2501" s="133" t="s">
        <v>33623</v>
      </c>
      <c r="D2501" s="223" t="s">
        <v>34723</v>
      </c>
      <c r="E2501" s="581"/>
      <c r="F2501" s="533" t="s">
        <v>34771</v>
      </c>
      <c r="G2501" s="546">
        <v>27800</v>
      </c>
      <c r="H2501" s="546">
        <v>27800</v>
      </c>
      <c r="J2501" s="223"/>
      <c r="L2501" s="223"/>
    </row>
    <row r="2502" spans="1:12" ht="56.25" x14ac:dyDescent="0.25">
      <c r="A2502" s="580">
        <v>2494</v>
      </c>
      <c r="B2502" s="315"/>
      <c r="C2502" s="133" t="s">
        <v>33623</v>
      </c>
      <c r="D2502" s="223" t="s">
        <v>34675</v>
      </c>
      <c r="E2502" s="581"/>
      <c r="F2502" s="533" t="s">
        <v>34772</v>
      </c>
      <c r="G2502" s="546">
        <v>99997</v>
      </c>
      <c r="H2502" s="546">
        <v>99997</v>
      </c>
      <c r="J2502" s="223"/>
      <c r="L2502" s="223"/>
    </row>
    <row r="2503" spans="1:12" ht="56.25" x14ac:dyDescent="0.25">
      <c r="A2503" s="580">
        <v>2495</v>
      </c>
      <c r="B2503" s="315"/>
      <c r="C2503" s="133" t="s">
        <v>33623</v>
      </c>
      <c r="D2503" s="223" t="s">
        <v>34672</v>
      </c>
      <c r="E2503" s="581"/>
      <c r="F2503" s="533" t="s">
        <v>34773</v>
      </c>
      <c r="G2503" s="546">
        <v>76490</v>
      </c>
      <c r="H2503" s="546">
        <v>76490</v>
      </c>
      <c r="J2503" s="223"/>
      <c r="L2503" s="223"/>
    </row>
    <row r="2504" spans="1:12" ht="56.25" x14ac:dyDescent="0.25">
      <c r="A2504" s="580">
        <v>2496</v>
      </c>
      <c r="B2504" s="315"/>
      <c r="C2504" s="133" t="s">
        <v>33623</v>
      </c>
      <c r="D2504" s="223" t="s">
        <v>34724</v>
      </c>
      <c r="E2504" s="581"/>
      <c r="F2504" s="533" t="s">
        <v>34771</v>
      </c>
      <c r="G2504" s="546">
        <v>56932</v>
      </c>
      <c r="H2504" s="546">
        <v>56932</v>
      </c>
      <c r="J2504" s="223"/>
      <c r="L2504" s="223"/>
    </row>
    <row r="2505" spans="1:12" ht="67.5" x14ac:dyDescent="0.25">
      <c r="A2505" s="580">
        <v>2497</v>
      </c>
      <c r="B2505" s="315"/>
      <c r="C2505" s="282" t="s">
        <v>34725</v>
      </c>
      <c r="D2505" s="223" t="s">
        <v>34726</v>
      </c>
      <c r="E2505" s="581"/>
      <c r="F2505" s="533"/>
      <c r="G2505" s="546">
        <v>87000</v>
      </c>
      <c r="H2505" s="546">
        <v>76642.539999999994</v>
      </c>
      <c r="J2505" s="223"/>
      <c r="L2505" s="223"/>
    </row>
    <row r="2506" spans="1:12" ht="45" x14ac:dyDescent="0.25">
      <c r="A2506" s="580">
        <v>2498</v>
      </c>
      <c r="B2506" s="315"/>
      <c r="C2506" s="282" t="s">
        <v>34725</v>
      </c>
      <c r="D2506" s="223" t="s">
        <v>34715</v>
      </c>
      <c r="E2506" s="581"/>
      <c r="F2506" s="533"/>
      <c r="G2506" s="546">
        <v>185780</v>
      </c>
      <c r="H2506" s="546">
        <v>163663.57999999999</v>
      </c>
      <c r="J2506" s="223"/>
      <c r="L2506" s="223"/>
    </row>
    <row r="2507" spans="1:12" ht="67.5" x14ac:dyDescent="0.25">
      <c r="A2507" s="580">
        <v>2499</v>
      </c>
      <c r="B2507" s="315"/>
      <c r="C2507" s="282" t="s">
        <v>34725</v>
      </c>
      <c r="D2507" s="223" t="s">
        <v>34727</v>
      </c>
      <c r="E2507" s="581"/>
      <c r="F2507" s="533"/>
      <c r="G2507" s="583">
        <v>248945</v>
      </c>
      <c r="H2507" s="583">
        <v>219308.62</v>
      </c>
      <c r="J2507" s="223"/>
      <c r="L2507" s="223"/>
    </row>
    <row r="2508" spans="1:12" ht="33.75" x14ac:dyDescent="0.25">
      <c r="A2508" s="580">
        <v>2500</v>
      </c>
      <c r="B2508" s="315"/>
      <c r="C2508" s="282" t="s">
        <v>34725</v>
      </c>
      <c r="D2508" s="223" t="s">
        <v>34718</v>
      </c>
      <c r="E2508" s="581"/>
      <c r="F2508" s="533"/>
      <c r="G2508" s="546">
        <v>178955</v>
      </c>
      <c r="H2508" s="546">
        <v>157651.07999999999</v>
      </c>
      <c r="J2508" s="223"/>
      <c r="L2508" s="223"/>
    </row>
    <row r="2509" spans="1:12" ht="45" x14ac:dyDescent="0.25">
      <c r="A2509" s="580">
        <v>2501</v>
      </c>
      <c r="B2509" s="315"/>
      <c r="C2509" s="282" t="s">
        <v>34725</v>
      </c>
      <c r="D2509" s="223" t="s">
        <v>34716</v>
      </c>
      <c r="E2509" s="581"/>
      <c r="F2509" s="533"/>
      <c r="G2509" s="546">
        <v>246977</v>
      </c>
      <c r="H2509" s="546">
        <v>217574.8</v>
      </c>
      <c r="J2509" s="223"/>
      <c r="L2509" s="223"/>
    </row>
    <row r="2510" spans="1:12" ht="67.5" x14ac:dyDescent="0.25">
      <c r="A2510" s="580">
        <v>2502</v>
      </c>
      <c r="B2510" s="315"/>
      <c r="C2510" s="133" t="s">
        <v>33623</v>
      </c>
      <c r="D2510" s="223" t="s">
        <v>34728</v>
      </c>
      <c r="E2510" s="581"/>
      <c r="F2510" s="533" t="s">
        <v>34774</v>
      </c>
      <c r="G2510" s="546">
        <v>39000</v>
      </c>
      <c r="H2510" s="546">
        <v>39000</v>
      </c>
      <c r="J2510" s="223"/>
      <c r="L2510" s="223"/>
    </row>
    <row r="2511" spans="1:12" ht="56.25" x14ac:dyDescent="0.25">
      <c r="A2511" s="580">
        <v>2503</v>
      </c>
      <c r="B2511" s="315"/>
      <c r="C2511" s="133" t="s">
        <v>34820</v>
      </c>
      <c r="D2511" s="223" t="s">
        <v>34672</v>
      </c>
      <c r="E2511" s="590"/>
      <c r="G2511" s="584">
        <v>58362.5</v>
      </c>
      <c r="H2511" s="339">
        <v>30475.89</v>
      </c>
    </row>
    <row r="2512" spans="1:12" ht="45" x14ac:dyDescent="0.25">
      <c r="A2512" s="580">
        <v>2504</v>
      </c>
      <c r="B2512" s="315"/>
      <c r="C2512" s="133" t="s">
        <v>34821</v>
      </c>
      <c r="D2512" s="223" t="s">
        <v>34822</v>
      </c>
      <c r="E2512" s="590"/>
      <c r="G2512" s="584">
        <v>24000</v>
      </c>
      <c r="H2512" s="584">
        <v>24000</v>
      </c>
    </row>
    <row r="2513" spans="1:10" ht="45" x14ac:dyDescent="0.25">
      <c r="A2513" s="580">
        <v>2505</v>
      </c>
      <c r="B2513" s="315"/>
      <c r="C2513" s="133" t="s">
        <v>34821</v>
      </c>
      <c r="D2513" s="223" t="s">
        <v>34823</v>
      </c>
      <c r="E2513" s="590"/>
      <c r="G2513" s="584">
        <v>24000</v>
      </c>
      <c r="H2513" s="584">
        <v>24000</v>
      </c>
    </row>
    <row r="2514" spans="1:10" ht="56.25" x14ac:dyDescent="0.25">
      <c r="A2514" s="580">
        <v>2506</v>
      </c>
      <c r="B2514" s="315"/>
      <c r="C2514" s="133" t="s">
        <v>34993</v>
      </c>
      <c r="D2514" s="340" t="s">
        <v>34994</v>
      </c>
      <c r="E2514" s="578" t="s">
        <v>34995</v>
      </c>
      <c r="F2514" s="673">
        <v>12408</v>
      </c>
      <c r="G2514" s="787">
        <v>15524971</v>
      </c>
      <c r="H2514" s="787">
        <v>11471229</v>
      </c>
      <c r="I2514" s="278">
        <v>4053742</v>
      </c>
      <c r="J2514" s="223" t="s">
        <v>35155</v>
      </c>
    </row>
    <row r="2515" spans="1:10" ht="67.5" x14ac:dyDescent="0.25">
      <c r="A2515" s="580">
        <v>2507</v>
      </c>
      <c r="B2515" s="315"/>
      <c r="C2515" s="133" t="s">
        <v>35054</v>
      </c>
      <c r="D2515" s="340" t="s">
        <v>35055</v>
      </c>
      <c r="E2515" s="578" t="s">
        <v>35056</v>
      </c>
      <c r="F2515" s="673" t="s">
        <v>35057</v>
      </c>
      <c r="G2515" s="787"/>
      <c r="H2515" s="787"/>
      <c r="I2515" s="278"/>
      <c r="J2515" s="223" t="s">
        <v>35177</v>
      </c>
    </row>
    <row r="2516" spans="1:10" ht="67.5" x14ac:dyDescent="0.25">
      <c r="A2516" s="580">
        <v>2508</v>
      </c>
      <c r="B2516" s="315"/>
      <c r="C2516" s="133" t="s">
        <v>34674</v>
      </c>
      <c r="D2516" s="340" t="s">
        <v>35058</v>
      </c>
      <c r="E2516" s="578" t="s">
        <v>35059</v>
      </c>
      <c r="F2516" s="673" t="s">
        <v>35060</v>
      </c>
      <c r="G2516" s="787"/>
      <c r="H2516" s="787"/>
      <c r="I2516" s="278"/>
      <c r="J2516" s="223" t="s">
        <v>35178</v>
      </c>
    </row>
    <row r="2517" spans="1:10" ht="90" x14ac:dyDescent="0.25">
      <c r="A2517" s="580">
        <v>2509</v>
      </c>
      <c r="B2517" s="315"/>
      <c r="C2517" s="133" t="s">
        <v>35098</v>
      </c>
      <c r="D2517" s="340" t="s">
        <v>35099</v>
      </c>
      <c r="E2517" s="578" t="s">
        <v>35100</v>
      </c>
      <c r="F2517" s="673" t="s">
        <v>35101</v>
      </c>
      <c r="G2517" s="787"/>
      <c r="H2517" s="787"/>
      <c r="I2517" s="278"/>
      <c r="J2517" s="223" t="s">
        <v>35193</v>
      </c>
    </row>
    <row r="2518" spans="1:10" ht="90" x14ac:dyDescent="0.25">
      <c r="A2518" s="580">
        <v>2510</v>
      </c>
      <c r="B2518" s="315"/>
      <c r="C2518" s="133" t="s">
        <v>35102</v>
      </c>
      <c r="D2518" s="556" t="s">
        <v>35103</v>
      </c>
      <c r="E2518" s="590" t="s">
        <v>35104</v>
      </c>
      <c r="F2518" s="123" t="s">
        <v>35105</v>
      </c>
      <c r="G2518" s="787"/>
      <c r="H2518" s="787"/>
      <c r="I2518" s="278"/>
      <c r="J2518" s="340" t="s">
        <v>35194</v>
      </c>
    </row>
    <row r="2519" spans="1:10" ht="67.5" x14ac:dyDescent="0.25">
      <c r="A2519" s="580">
        <v>2511</v>
      </c>
      <c r="B2519" s="315"/>
      <c r="C2519" s="206" t="s">
        <v>35106</v>
      </c>
      <c r="D2519" s="556" t="s">
        <v>35103</v>
      </c>
      <c r="E2519" s="580" t="s">
        <v>35107</v>
      </c>
      <c r="F2519" s="123" t="s">
        <v>35108</v>
      </c>
      <c r="G2519" s="787"/>
      <c r="H2519" s="787"/>
      <c r="I2519" s="673"/>
      <c r="J2519" s="578" t="s">
        <v>35195</v>
      </c>
    </row>
    <row r="2520" spans="1:10" x14ac:dyDescent="0.25">
      <c r="A2520" s="580">
        <v>2512</v>
      </c>
      <c r="B2520" s="315"/>
      <c r="C2520" s="283" t="s">
        <v>35126</v>
      </c>
      <c r="D2520" s="578" t="s">
        <v>35127</v>
      </c>
      <c r="E2520" s="590"/>
    </row>
    <row r="2521" spans="1:10" ht="22.5" x14ac:dyDescent="0.25">
      <c r="A2521" s="580">
        <v>2513</v>
      </c>
      <c r="B2521" s="315"/>
      <c r="C2521" s="283" t="s">
        <v>35130</v>
      </c>
      <c r="D2521" s="578" t="s">
        <v>35131</v>
      </c>
      <c r="E2521" s="580"/>
      <c r="F2521" s="123"/>
      <c r="G2521" s="787"/>
      <c r="H2521" s="787"/>
    </row>
    <row r="2522" spans="1:10" ht="45" x14ac:dyDescent="0.25">
      <c r="A2522" s="580">
        <v>2514</v>
      </c>
      <c r="B2522" s="315"/>
      <c r="C2522" s="283" t="s">
        <v>35132</v>
      </c>
      <c r="D2522" s="578" t="s">
        <v>35133</v>
      </c>
      <c r="E2522" s="580"/>
      <c r="F2522" s="123"/>
      <c r="G2522" s="787"/>
      <c r="H2522" s="787"/>
    </row>
    <row r="2523" spans="1:10" ht="22.5" x14ac:dyDescent="0.25">
      <c r="A2523" s="580">
        <v>2515</v>
      </c>
      <c r="B2523" s="315"/>
      <c r="C2523" s="283" t="s">
        <v>35134</v>
      </c>
      <c r="D2523" s="578" t="s">
        <v>35135</v>
      </c>
      <c r="E2523" s="580"/>
      <c r="F2523" s="123"/>
      <c r="G2523" s="787">
        <v>99045.62</v>
      </c>
      <c r="H2523" s="787">
        <v>99045.62</v>
      </c>
    </row>
    <row r="2524" spans="1:10" ht="22.5" x14ac:dyDescent="0.25">
      <c r="A2524" s="580">
        <v>2516</v>
      </c>
      <c r="B2524" s="315"/>
      <c r="C2524" s="283" t="s">
        <v>35134</v>
      </c>
      <c r="D2524" s="578" t="s">
        <v>35135</v>
      </c>
      <c r="E2524" s="580"/>
      <c r="F2524" s="123"/>
      <c r="G2524" s="787">
        <v>80747.77</v>
      </c>
      <c r="H2524" s="787">
        <v>8825.48</v>
      </c>
    </row>
    <row r="2525" spans="1:10" ht="33.75" x14ac:dyDescent="0.25">
      <c r="A2525" s="580">
        <v>2517</v>
      </c>
      <c r="B2525" s="315"/>
      <c r="C2525" s="283" t="s">
        <v>35134</v>
      </c>
      <c r="D2525" s="578" t="s">
        <v>35136</v>
      </c>
      <c r="E2525" s="580"/>
      <c r="F2525" s="123"/>
      <c r="G2525" s="787">
        <v>69311.94</v>
      </c>
      <c r="H2525" s="787">
        <v>17261.240000000002</v>
      </c>
    </row>
    <row r="2526" spans="1:10" ht="22.5" x14ac:dyDescent="0.25">
      <c r="A2526" s="580">
        <v>2518</v>
      </c>
      <c r="B2526" s="315"/>
      <c r="C2526" s="283" t="s">
        <v>35134</v>
      </c>
      <c r="D2526" s="578" t="s">
        <v>35137</v>
      </c>
      <c r="E2526" s="580"/>
      <c r="F2526" s="123"/>
      <c r="G2526" s="787">
        <v>87297.98</v>
      </c>
      <c r="H2526" s="787">
        <v>45743.89</v>
      </c>
    </row>
    <row r="2527" spans="1:10" ht="22.5" x14ac:dyDescent="0.25">
      <c r="A2527" s="580">
        <v>2519</v>
      </c>
      <c r="B2527" s="315"/>
      <c r="C2527" s="283" t="s">
        <v>35134</v>
      </c>
      <c r="D2527" s="578" t="s">
        <v>35138</v>
      </c>
      <c r="E2527" s="580"/>
      <c r="F2527" s="123"/>
      <c r="G2527" s="787">
        <v>116000</v>
      </c>
      <c r="H2527" s="787">
        <v>33833.1</v>
      </c>
    </row>
    <row r="2528" spans="1:10" ht="22.5" x14ac:dyDescent="0.25">
      <c r="A2528" s="580">
        <v>2520</v>
      </c>
      <c r="B2528" s="315"/>
      <c r="C2528" s="283" t="s">
        <v>35134</v>
      </c>
      <c r="D2528" s="578" t="s">
        <v>35139</v>
      </c>
      <c r="E2528" s="580"/>
      <c r="F2528" s="123"/>
      <c r="G2528" s="787">
        <v>96003.91</v>
      </c>
      <c r="H2528" s="787">
        <v>96003.91</v>
      </c>
    </row>
    <row r="2529" spans="1:12" ht="22.5" x14ac:dyDescent="0.25">
      <c r="A2529" s="580">
        <v>2521</v>
      </c>
      <c r="B2529" s="315"/>
      <c r="C2529" s="283" t="s">
        <v>35134</v>
      </c>
      <c r="D2529" s="578" t="s">
        <v>35131</v>
      </c>
      <c r="E2529" s="580"/>
      <c r="F2529" s="123"/>
      <c r="G2529" s="787"/>
      <c r="H2529" s="787"/>
    </row>
    <row r="2530" spans="1:12" ht="22.5" x14ac:dyDescent="0.25">
      <c r="A2530" s="580">
        <v>2522</v>
      </c>
      <c r="B2530" s="315"/>
      <c r="C2530" s="283" t="s">
        <v>35134</v>
      </c>
      <c r="D2530" s="578" t="s">
        <v>35117</v>
      </c>
      <c r="E2530" s="580"/>
      <c r="F2530" s="123"/>
      <c r="G2530" s="787"/>
      <c r="H2530" s="787"/>
    </row>
    <row r="2531" spans="1:12" ht="67.5" x14ac:dyDescent="0.25">
      <c r="A2531" s="580">
        <v>2523</v>
      </c>
      <c r="B2531" s="315"/>
      <c r="C2531" s="262" t="s">
        <v>35140</v>
      </c>
      <c r="D2531" s="578" t="s">
        <v>35141</v>
      </c>
      <c r="E2531" s="590"/>
      <c r="F2531" s="580"/>
      <c r="G2531" s="787"/>
      <c r="H2531" s="787"/>
    </row>
    <row r="2532" spans="1:12" x14ac:dyDescent="0.25">
      <c r="A2532" s="580">
        <v>2524</v>
      </c>
      <c r="B2532" s="315"/>
      <c r="C2532" s="262" t="s">
        <v>35142</v>
      </c>
      <c r="D2532" s="578" t="s">
        <v>35127</v>
      </c>
      <c r="E2532" s="580"/>
      <c r="F2532" s="580"/>
      <c r="G2532" s="787">
        <v>353000</v>
      </c>
      <c r="H2532" s="787">
        <v>353000</v>
      </c>
    </row>
    <row r="2533" spans="1:12" ht="33.75" x14ac:dyDescent="0.25">
      <c r="A2533" s="580">
        <v>2525</v>
      </c>
      <c r="B2533" s="315"/>
      <c r="C2533" s="262" t="s">
        <v>35253</v>
      </c>
      <c r="D2533" s="126" t="s">
        <v>35254</v>
      </c>
      <c r="E2533" s="126"/>
      <c r="F2533" s="126"/>
      <c r="G2533" s="585">
        <v>446500</v>
      </c>
      <c r="H2533" s="123">
        <v>441184.84</v>
      </c>
    </row>
    <row r="2534" spans="1:12" ht="22.5" x14ac:dyDescent="0.25">
      <c r="A2534" s="580">
        <v>2526</v>
      </c>
      <c r="B2534" s="315"/>
      <c r="C2534" s="262" t="s">
        <v>35255</v>
      </c>
      <c r="D2534" s="586"/>
      <c r="E2534" s="586"/>
      <c r="F2534" s="126"/>
      <c r="G2534" s="123">
        <v>28000</v>
      </c>
      <c r="H2534" s="123">
        <v>28000</v>
      </c>
    </row>
    <row r="2535" spans="1:12" ht="45" x14ac:dyDescent="0.25">
      <c r="A2535" s="580">
        <v>2527</v>
      </c>
      <c r="B2535" s="315"/>
      <c r="C2535" s="262" t="s">
        <v>35266</v>
      </c>
      <c r="D2535" s="126" t="s">
        <v>35265</v>
      </c>
      <c r="E2535" s="126"/>
      <c r="F2535" s="126"/>
      <c r="G2535" s="123">
        <v>26335.75</v>
      </c>
      <c r="H2535" s="123">
        <v>20512.52</v>
      </c>
    </row>
    <row r="2536" spans="1:12" ht="33.75" x14ac:dyDescent="0.25">
      <c r="A2536" s="580">
        <v>2528</v>
      </c>
      <c r="B2536" s="315"/>
      <c r="C2536" s="262" t="s">
        <v>35260</v>
      </c>
      <c r="D2536" s="126" t="s">
        <v>35261</v>
      </c>
      <c r="E2536" s="126"/>
      <c r="F2536" s="126"/>
      <c r="G2536" s="123">
        <v>489879.75</v>
      </c>
      <c r="H2536" s="123">
        <v>489879.75</v>
      </c>
    </row>
    <row r="2537" spans="1:12" ht="67.5" x14ac:dyDescent="0.25">
      <c r="A2537" s="580">
        <v>2529</v>
      </c>
      <c r="B2537" s="556" t="s">
        <v>31009</v>
      </c>
      <c r="C2537" s="133" t="s">
        <v>1580</v>
      </c>
      <c r="D2537" s="556" t="s">
        <v>31010</v>
      </c>
      <c r="E2537" s="736" t="s">
        <v>31011</v>
      </c>
      <c r="F2537" s="736">
        <v>37.1</v>
      </c>
      <c r="G2537" s="194">
        <v>38527.24</v>
      </c>
      <c r="H2537" s="194">
        <v>38527.24</v>
      </c>
      <c r="I2537" s="194">
        <v>512586.21</v>
      </c>
      <c r="J2537" s="340" t="s">
        <v>31012</v>
      </c>
      <c r="K2537" s="578" t="s">
        <v>1568</v>
      </c>
      <c r="L2537" s="340" t="s">
        <v>31013</v>
      </c>
    </row>
    <row r="2538" spans="1:12" ht="67.5" x14ac:dyDescent="0.25">
      <c r="A2538" s="580">
        <v>2530</v>
      </c>
      <c r="B2538" s="556" t="s">
        <v>31014</v>
      </c>
      <c r="C2538" s="133" t="s">
        <v>1580</v>
      </c>
      <c r="D2538" s="556" t="s">
        <v>31010</v>
      </c>
      <c r="E2538" s="736" t="s">
        <v>31015</v>
      </c>
      <c r="F2538" s="736">
        <v>38.200000000000003</v>
      </c>
      <c r="G2538" s="194">
        <v>39669.550000000003</v>
      </c>
      <c r="H2538" s="194">
        <v>39669.550000000003</v>
      </c>
      <c r="I2538" s="194">
        <v>527784.18999999994</v>
      </c>
      <c r="J2538" s="340" t="s">
        <v>31016</v>
      </c>
      <c r="K2538" s="578" t="s">
        <v>1568</v>
      </c>
      <c r="L2538" s="340" t="s">
        <v>31017</v>
      </c>
    </row>
    <row r="2539" spans="1:12" ht="67.5" x14ac:dyDescent="0.25">
      <c r="A2539" s="580">
        <v>2531</v>
      </c>
      <c r="B2539" s="556" t="s">
        <v>31018</v>
      </c>
      <c r="C2539" s="133" t="s">
        <v>1580</v>
      </c>
      <c r="D2539" s="556" t="s">
        <v>31010</v>
      </c>
      <c r="E2539" s="736" t="s">
        <v>31019</v>
      </c>
      <c r="F2539" s="736">
        <v>53.6</v>
      </c>
      <c r="G2539" s="194">
        <v>57224.97</v>
      </c>
      <c r="H2539" s="194">
        <v>48177.82</v>
      </c>
      <c r="I2539" s="194">
        <v>740555.82</v>
      </c>
      <c r="J2539" s="340" t="s">
        <v>31020</v>
      </c>
      <c r="K2539" s="578" t="s">
        <v>1568</v>
      </c>
      <c r="L2539" s="340" t="s">
        <v>31021</v>
      </c>
    </row>
    <row r="2540" spans="1:12" ht="67.5" x14ac:dyDescent="0.25">
      <c r="A2540" s="580">
        <v>2532</v>
      </c>
      <c r="B2540" s="556" t="s">
        <v>31022</v>
      </c>
      <c r="C2540" s="133" t="s">
        <v>1580</v>
      </c>
      <c r="D2540" s="556" t="s">
        <v>31010</v>
      </c>
      <c r="E2540" s="736" t="s">
        <v>31023</v>
      </c>
      <c r="F2540" s="736">
        <v>36</v>
      </c>
      <c r="G2540" s="194">
        <v>38250.97</v>
      </c>
      <c r="H2540" s="194">
        <v>38250.97</v>
      </c>
      <c r="I2540" s="194">
        <v>497388.24</v>
      </c>
      <c r="J2540" s="340" t="s">
        <v>31024</v>
      </c>
      <c r="K2540" s="578" t="s">
        <v>1568</v>
      </c>
      <c r="L2540" s="340" t="s">
        <v>31025</v>
      </c>
    </row>
    <row r="2541" spans="1:12" ht="67.5" x14ac:dyDescent="0.25">
      <c r="A2541" s="580">
        <v>2533</v>
      </c>
      <c r="B2541" s="556" t="s">
        <v>31026</v>
      </c>
      <c r="C2541" s="133" t="s">
        <v>1580</v>
      </c>
      <c r="D2541" s="556" t="s">
        <v>31010</v>
      </c>
      <c r="E2541" s="736" t="s">
        <v>31027</v>
      </c>
      <c r="F2541" s="736">
        <v>224.2</v>
      </c>
      <c r="G2541" s="194">
        <v>228489.03</v>
      </c>
      <c r="H2541" s="194">
        <v>36024.76</v>
      </c>
      <c r="I2541" s="194">
        <v>6786850.1200000001</v>
      </c>
      <c r="J2541" s="340" t="s">
        <v>31028</v>
      </c>
      <c r="K2541" s="578" t="s">
        <v>1568</v>
      </c>
      <c r="L2541" s="340" t="s">
        <v>31029</v>
      </c>
    </row>
    <row r="2542" spans="1:12" ht="67.5" x14ac:dyDescent="0.25">
      <c r="A2542" s="580">
        <v>2534</v>
      </c>
      <c r="B2542" s="556" t="s">
        <v>31030</v>
      </c>
      <c r="C2542" s="133" t="s">
        <v>1580</v>
      </c>
      <c r="D2542" s="556" t="s">
        <v>31010</v>
      </c>
      <c r="E2542" s="736" t="s">
        <v>31031</v>
      </c>
      <c r="F2542" s="736">
        <v>454.5</v>
      </c>
      <c r="G2542" s="194">
        <v>512698.73</v>
      </c>
      <c r="H2542" s="194">
        <v>499500.91</v>
      </c>
      <c r="I2542" s="194">
        <v>6279526.5300000003</v>
      </c>
      <c r="J2542" s="340" t="s">
        <v>31032</v>
      </c>
      <c r="K2542" s="578" t="s">
        <v>1568</v>
      </c>
      <c r="L2542" s="340" t="s">
        <v>31033</v>
      </c>
    </row>
    <row r="2543" spans="1:12" ht="56.25" x14ac:dyDescent="0.25">
      <c r="A2543" s="580">
        <v>2535</v>
      </c>
      <c r="B2543" s="559">
        <v>1630013</v>
      </c>
      <c r="C2543" s="133" t="s">
        <v>1580</v>
      </c>
      <c r="D2543" s="556" t="s">
        <v>31287</v>
      </c>
      <c r="E2543" s="580" t="s">
        <v>31288</v>
      </c>
      <c r="F2543" s="123">
        <v>183.5</v>
      </c>
      <c r="G2543" s="194">
        <v>515401.47</v>
      </c>
      <c r="H2543" s="278">
        <v>286062.88</v>
      </c>
      <c r="I2543" s="123">
        <v>359560.91</v>
      </c>
      <c r="J2543" s="340" t="s">
        <v>31289</v>
      </c>
      <c r="K2543" s="578" t="s">
        <v>1568</v>
      </c>
      <c r="L2543" s="340" t="s">
        <v>31290</v>
      </c>
    </row>
    <row r="2544" spans="1:12" ht="67.5" x14ac:dyDescent="0.25">
      <c r="A2544" s="580">
        <v>2536</v>
      </c>
      <c r="B2544" s="559">
        <v>1630014</v>
      </c>
      <c r="C2544" s="133" t="s">
        <v>31291</v>
      </c>
      <c r="D2544" s="556" t="s">
        <v>31292</v>
      </c>
      <c r="E2544" s="580" t="s">
        <v>31293</v>
      </c>
      <c r="F2544" s="123">
        <v>132.9</v>
      </c>
      <c r="G2544" s="194">
        <v>61886.54</v>
      </c>
      <c r="H2544" s="278">
        <v>29150.73</v>
      </c>
      <c r="I2544" s="123">
        <v>196482.02</v>
      </c>
      <c r="J2544" s="340" t="s">
        <v>31294</v>
      </c>
      <c r="K2544" s="578" t="s">
        <v>1568</v>
      </c>
      <c r="L2544" s="340" t="s">
        <v>31295</v>
      </c>
    </row>
    <row r="2545" spans="1:12" ht="56.25" x14ac:dyDescent="0.25">
      <c r="A2545" s="580">
        <v>2537</v>
      </c>
      <c r="B2545" s="580">
        <v>177</v>
      </c>
      <c r="C2545" s="133" t="s">
        <v>31341</v>
      </c>
      <c r="D2545" s="578" t="s">
        <v>31342</v>
      </c>
      <c r="E2545" s="580" t="s">
        <v>31343</v>
      </c>
      <c r="F2545" s="123">
        <v>94</v>
      </c>
      <c r="G2545" s="592">
        <v>101345.16</v>
      </c>
      <c r="H2545" s="592">
        <v>84053.58</v>
      </c>
      <c r="I2545" s="673">
        <v>1298735.96</v>
      </c>
      <c r="J2545" s="340" t="s">
        <v>31344</v>
      </c>
      <c r="K2545" s="578" t="s">
        <v>1568</v>
      </c>
      <c r="L2545" s="340" t="s">
        <v>31345</v>
      </c>
    </row>
    <row r="2546" spans="1:12" x14ac:dyDescent="0.25">
      <c r="A2546" s="580">
        <v>2538</v>
      </c>
      <c r="C2546" s="45"/>
      <c r="D2546" s="70"/>
      <c r="E2546" s="70"/>
    </row>
    <row r="2547" spans="1:12" ht="56.25" x14ac:dyDescent="0.25">
      <c r="A2547" s="580">
        <v>2539</v>
      </c>
      <c r="B2547" s="788">
        <v>110103120310</v>
      </c>
      <c r="C2547" s="813" t="s">
        <v>31396</v>
      </c>
      <c r="D2547" s="673" t="s">
        <v>31397</v>
      </c>
      <c r="E2547" s="578" t="s">
        <v>31398</v>
      </c>
      <c r="F2547" s="578">
        <v>160</v>
      </c>
      <c r="G2547" s="673">
        <v>449886.28</v>
      </c>
      <c r="H2547" s="673">
        <v>250878.64</v>
      </c>
      <c r="I2547" s="123">
        <v>313513.59999999998</v>
      </c>
      <c r="J2547" s="340" t="s">
        <v>31399</v>
      </c>
      <c r="K2547" s="578" t="s">
        <v>1568</v>
      </c>
      <c r="L2547" s="340" t="s">
        <v>31400</v>
      </c>
    </row>
    <row r="2548" spans="1:12" ht="67.5" x14ac:dyDescent="0.25">
      <c r="A2548" s="580">
        <v>2540</v>
      </c>
      <c r="B2548" s="788">
        <v>110103120373</v>
      </c>
      <c r="C2548" s="813" t="s">
        <v>31401</v>
      </c>
      <c r="D2548" s="673" t="s">
        <v>31402</v>
      </c>
      <c r="E2548" s="578" t="s">
        <v>31403</v>
      </c>
      <c r="F2548" s="578">
        <v>34020</v>
      </c>
      <c r="G2548" s="673">
        <v>3090200</v>
      </c>
      <c r="H2548" s="673">
        <v>231765.03</v>
      </c>
      <c r="I2548" s="123">
        <v>24184901.57</v>
      </c>
      <c r="J2548" s="340" t="s">
        <v>31404</v>
      </c>
      <c r="K2548" s="578" t="s">
        <v>1568</v>
      </c>
      <c r="L2548" s="340" t="s">
        <v>31405</v>
      </c>
    </row>
    <row r="2549" spans="1:12" ht="56.25" x14ac:dyDescent="0.25">
      <c r="A2549" s="580">
        <v>2541</v>
      </c>
      <c r="B2549" s="788">
        <v>110103120277</v>
      </c>
      <c r="C2549" s="813" t="s">
        <v>31406</v>
      </c>
      <c r="D2549" s="673" t="s">
        <v>31402</v>
      </c>
      <c r="E2549" s="578" t="s">
        <v>31407</v>
      </c>
      <c r="F2549" s="578" t="s">
        <v>31408</v>
      </c>
      <c r="G2549" s="673">
        <v>1086184</v>
      </c>
      <c r="H2549" s="673">
        <v>793506.82</v>
      </c>
      <c r="I2549" s="668"/>
      <c r="J2549" s="340" t="s">
        <v>31409</v>
      </c>
      <c r="K2549" s="578" t="s">
        <v>1568</v>
      </c>
      <c r="L2549" s="340" t="s">
        <v>31410</v>
      </c>
    </row>
    <row r="2550" spans="1:12" ht="45" x14ac:dyDescent="0.25">
      <c r="A2550" s="580">
        <v>2542</v>
      </c>
      <c r="B2550" s="788">
        <v>110103120285</v>
      </c>
      <c r="C2550" s="813" t="s">
        <v>31496</v>
      </c>
      <c r="D2550" s="673" t="s">
        <v>31402</v>
      </c>
      <c r="E2550" s="578" t="s">
        <v>31413</v>
      </c>
      <c r="F2550" s="578" t="s">
        <v>31411</v>
      </c>
      <c r="G2550" s="673">
        <v>3242575</v>
      </c>
      <c r="H2550" s="673">
        <v>2442946.9700000002</v>
      </c>
      <c r="I2550" s="668"/>
      <c r="J2550" s="223"/>
      <c r="K2550" s="578" t="s">
        <v>1568</v>
      </c>
      <c r="L2550" s="340"/>
    </row>
    <row r="2551" spans="1:12" ht="56.25" x14ac:dyDescent="0.25">
      <c r="A2551" s="580">
        <v>2543</v>
      </c>
      <c r="B2551" s="788">
        <v>110103120296</v>
      </c>
      <c r="C2551" s="813" t="s">
        <v>31412</v>
      </c>
      <c r="D2551" s="673" t="s">
        <v>31402</v>
      </c>
      <c r="E2551" s="578" t="s">
        <v>31416</v>
      </c>
      <c r="F2551" s="578" t="s">
        <v>31414</v>
      </c>
      <c r="G2551" s="673">
        <v>13154486</v>
      </c>
      <c r="H2551" s="673">
        <v>8556383.4700000007</v>
      </c>
      <c r="I2551" s="668"/>
      <c r="J2551" s="223"/>
      <c r="K2551" s="578" t="s">
        <v>1568</v>
      </c>
      <c r="L2551" s="340"/>
    </row>
    <row r="2552" spans="1:12" ht="56.25" x14ac:dyDescent="0.25">
      <c r="A2552" s="580">
        <v>2544</v>
      </c>
      <c r="B2552" s="788">
        <v>110103120288</v>
      </c>
      <c r="C2552" s="813" t="s">
        <v>31415</v>
      </c>
      <c r="D2552" s="673" t="s">
        <v>31402</v>
      </c>
      <c r="E2552" s="578" t="s">
        <v>31421</v>
      </c>
      <c r="F2552" s="578" t="s">
        <v>31417</v>
      </c>
      <c r="G2552" s="673">
        <v>3457471</v>
      </c>
      <c r="H2552" s="673">
        <v>2641702.16</v>
      </c>
      <c r="I2552" s="668"/>
      <c r="J2552" s="340" t="s">
        <v>31418</v>
      </c>
      <c r="K2552" s="578" t="s">
        <v>1568</v>
      </c>
      <c r="L2552" s="340" t="s">
        <v>31419</v>
      </c>
    </row>
    <row r="2553" spans="1:12" ht="56.25" x14ac:dyDescent="0.25">
      <c r="A2553" s="580">
        <v>2545</v>
      </c>
      <c r="B2553" s="788">
        <v>110103120290</v>
      </c>
      <c r="C2553" s="813" t="s">
        <v>31420</v>
      </c>
      <c r="D2553" s="673" t="s">
        <v>31402</v>
      </c>
      <c r="E2553" s="578" t="s">
        <v>31424</v>
      </c>
      <c r="F2553" s="578" t="s">
        <v>31422</v>
      </c>
      <c r="G2553" s="673">
        <v>41326013.75</v>
      </c>
      <c r="H2553" s="673">
        <v>41326013.75</v>
      </c>
      <c r="I2553" s="668"/>
      <c r="J2553" s="223"/>
      <c r="K2553" s="578" t="s">
        <v>1568</v>
      </c>
      <c r="L2553" s="340"/>
    </row>
    <row r="2554" spans="1:12" ht="56.25" x14ac:dyDescent="0.25">
      <c r="A2554" s="580">
        <v>2546</v>
      </c>
      <c r="B2554" s="788">
        <v>110103120297</v>
      </c>
      <c r="C2554" s="813" t="s">
        <v>31423</v>
      </c>
      <c r="D2554" s="673" t="s">
        <v>31402</v>
      </c>
      <c r="E2554" s="578" t="s">
        <v>31429</v>
      </c>
      <c r="F2554" s="578" t="s">
        <v>31425</v>
      </c>
      <c r="G2554" s="673">
        <v>21697440</v>
      </c>
      <c r="H2554" s="673">
        <v>15309546.369999999</v>
      </c>
      <c r="I2554" s="668"/>
      <c r="J2554" s="340" t="s">
        <v>31426</v>
      </c>
      <c r="K2554" s="578" t="s">
        <v>1568</v>
      </c>
      <c r="L2554" s="340" t="s">
        <v>31427</v>
      </c>
    </row>
    <row r="2555" spans="1:12" ht="56.25" x14ac:dyDescent="0.25">
      <c r="A2555" s="580">
        <v>2547</v>
      </c>
      <c r="B2555" s="788">
        <v>110103120284</v>
      </c>
      <c r="C2555" s="813" t="s">
        <v>31428</v>
      </c>
      <c r="D2555" s="673" t="s">
        <v>31402</v>
      </c>
      <c r="E2555" s="578" t="s">
        <v>31432</v>
      </c>
      <c r="F2555" s="578" t="s">
        <v>31430</v>
      </c>
      <c r="G2555" s="673">
        <v>79941265.25</v>
      </c>
      <c r="H2555" s="673">
        <v>54080935.079999998</v>
      </c>
      <c r="I2555" s="668"/>
      <c r="J2555" s="223" t="s">
        <v>31431</v>
      </c>
      <c r="K2555" s="578" t="s">
        <v>1568</v>
      </c>
      <c r="L2555" s="340"/>
    </row>
    <row r="2556" spans="1:12" ht="56.25" x14ac:dyDescent="0.25">
      <c r="A2556" s="580">
        <v>2548</v>
      </c>
      <c r="B2556" s="788">
        <v>110103120298</v>
      </c>
      <c r="C2556" s="813" t="s">
        <v>31493</v>
      </c>
      <c r="D2556" s="673" t="s">
        <v>31402</v>
      </c>
      <c r="E2556" s="578" t="s">
        <v>31436</v>
      </c>
      <c r="F2556" s="578" t="s">
        <v>31433</v>
      </c>
      <c r="G2556" s="673">
        <v>9245416</v>
      </c>
      <c r="H2556" s="673">
        <v>7430367.5099999998</v>
      </c>
      <c r="I2556" s="668"/>
      <c r="J2556" s="223" t="s">
        <v>31434</v>
      </c>
      <c r="K2556" s="578" t="s">
        <v>1568</v>
      </c>
      <c r="L2556" s="340" t="s">
        <v>31435</v>
      </c>
    </row>
    <row r="2557" spans="1:12" ht="45" x14ac:dyDescent="0.25">
      <c r="A2557" s="580">
        <v>2549</v>
      </c>
      <c r="B2557" s="788">
        <v>110113120490</v>
      </c>
      <c r="C2557" s="813" t="s">
        <v>31494</v>
      </c>
      <c r="D2557" s="673" t="s">
        <v>31402</v>
      </c>
      <c r="E2557" s="578" t="s">
        <v>31497</v>
      </c>
      <c r="F2557" s="578">
        <v>4632</v>
      </c>
      <c r="G2557" s="673">
        <v>31326550.690000001</v>
      </c>
      <c r="H2557" s="673">
        <v>10686147.119999999</v>
      </c>
      <c r="I2557" s="668"/>
      <c r="J2557" s="223"/>
      <c r="K2557" s="578" t="s">
        <v>1568</v>
      </c>
      <c r="L2557" s="340"/>
    </row>
    <row r="2558" spans="1:12" ht="56.25" x14ac:dyDescent="0.25">
      <c r="A2558" s="580">
        <v>2550</v>
      </c>
      <c r="B2558" s="788">
        <v>110113120491</v>
      </c>
      <c r="C2558" s="813" t="s">
        <v>31495</v>
      </c>
      <c r="D2558" s="673" t="s">
        <v>31402</v>
      </c>
      <c r="E2558" s="578" t="s">
        <v>31498</v>
      </c>
      <c r="F2558" s="578">
        <v>29934</v>
      </c>
      <c r="G2558" s="673">
        <v>202453678.31</v>
      </c>
      <c r="H2558" s="673">
        <v>69061219.450000003</v>
      </c>
      <c r="I2558" s="668"/>
      <c r="J2558" s="223"/>
      <c r="K2558" s="578" t="s">
        <v>1568</v>
      </c>
      <c r="L2558" s="340"/>
    </row>
    <row r="2559" spans="1:12" ht="67.5" x14ac:dyDescent="0.25">
      <c r="A2559" s="580">
        <v>2551</v>
      </c>
      <c r="B2559" s="788">
        <v>110103120286</v>
      </c>
      <c r="C2559" s="813" t="s">
        <v>31437</v>
      </c>
      <c r="D2559" s="673" t="s">
        <v>31402</v>
      </c>
      <c r="E2559" s="578" t="s">
        <v>31439</v>
      </c>
      <c r="F2559" s="578">
        <v>4456</v>
      </c>
      <c r="G2559" s="673">
        <v>3034150</v>
      </c>
      <c r="H2559" s="673">
        <v>2249375.54</v>
      </c>
      <c r="I2559" s="668"/>
      <c r="J2559" s="340" t="s">
        <v>31440</v>
      </c>
      <c r="K2559" s="578" t="s">
        <v>1568</v>
      </c>
      <c r="L2559" s="340" t="s">
        <v>31441</v>
      </c>
    </row>
    <row r="2560" spans="1:12" ht="56.25" x14ac:dyDescent="0.25">
      <c r="A2560" s="580">
        <v>2552</v>
      </c>
      <c r="B2560" s="788">
        <v>110103120279</v>
      </c>
      <c r="C2560" s="813" t="s">
        <v>31438</v>
      </c>
      <c r="D2560" s="673" t="s">
        <v>31402</v>
      </c>
      <c r="E2560" s="578" t="s">
        <v>31443</v>
      </c>
      <c r="F2560" s="578">
        <v>6.22</v>
      </c>
      <c r="G2560" s="673">
        <v>16604691.25</v>
      </c>
      <c r="H2560" s="673">
        <v>8797246.8599999994</v>
      </c>
      <c r="I2560" s="668"/>
      <c r="J2560" s="223" t="s">
        <v>31444</v>
      </c>
      <c r="K2560" s="578" t="s">
        <v>1568</v>
      </c>
      <c r="L2560" s="340" t="s">
        <v>31445</v>
      </c>
    </row>
    <row r="2561" spans="1:12" ht="56.25" x14ac:dyDescent="0.25">
      <c r="A2561" s="580">
        <v>2553</v>
      </c>
      <c r="B2561" s="788">
        <v>110103120282</v>
      </c>
      <c r="C2561" s="813" t="s">
        <v>31442</v>
      </c>
      <c r="D2561" s="673" t="s">
        <v>31402</v>
      </c>
      <c r="E2561" s="578" t="s">
        <v>31447</v>
      </c>
      <c r="F2561" s="578">
        <v>2986</v>
      </c>
      <c r="G2561" s="673">
        <v>11737339.25</v>
      </c>
      <c r="H2561" s="673">
        <v>6034581.2300000004</v>
      </c>
      <c r="I2561" s="668"/>
      <c r="J2561" s="340" t="s">
        <v>31448</v>
      </c>
      <c r="K2561" s="578" t="s">
        <v>1568</v>
      </c>
      <c r="L2561" s="340" t="s">
        <v>31445</v>
      </c>
    </row>
    <row r="2562" spans="1:12" ht="56.25" x14ac:dyDescent="0.25">
      <c r="A2562" s="580">
        <v>2554</v>
      </c>
      <c r="B2562" s="788">
        <v>110103120278</v>
      </c>
      <c r="C2562" s="813" t="s">
        <v>31446</v>
      </c>
      <c r="D2562" s="673" t="s">
        <v>31402</v>
      </c>
      <c r="E2562" s="578"/>
      <c r="F2562" s="578" t="s">
        <v>31450</v>
      </c>
      <c r="G2562" s="673">
        <v>11541833</v>
      </c>
      <c r="H2562" s="673">
        <v>5380867.9400000004</v>
      </c>
      <c r="I2562" s="668"/>
      <c r="J2562" s="223"/>
      <c r="K2562" s="578" t="s">
        <v>1568</v>
      </c>
      <c r="L2562" s="340"/>
    </row>
    <row r="2563" spans="1:12" ht="67.5" x14ac:dyDescent="0.25">
      <c r="A2563" s="580">
        <v>2555</v>
      </c>
      <c r="B2563" s="788">
        <v>110103120289</v>
      </c>
      <c r="C2563" s="813" t="s">
        <v>31449</v>
      </c>
      <c r="D2563" s="673" t="s">
        <v>31402</v>
      </c>
      <c r="E2563" s="578" t="s">
        <v>31452</v>
      </c>
      <c r="F2563" s="578" t="s">
        <v>31453</v>
      </c>
      <c r="G2563" s="673">
        <v>5584855.5</v>
      </c>
      <c r="H2563" s="673">
        <v>4275898.47</v>
      </c>
      <c r="I2563" s="668"/>
      <c r="J2563" s="340" t="s">
        <v>31454</v>
      </c>
      <c r="K2563" s="578" t="s">
        <v>1568</v>
      </c>
      <c r="L2563" s="340"/>
    </row>
    <row r="2564" spans="1:12" ht="56.25" x14ac:dyDescent="0.25">
      <c r="A2564" s="580">
        <v>2556</v>
      </c>
      <c r="B2564" s="788">
        <v>110103120291</v>
      </c>
      <c r="C2564" s="813" t="s">
        <v>31451</v>
      </c>
      <c r="D2564" s="673" t="s">
        <v>31402</v>
      </c>
      <c r="E2564" s="578" t="s">
        <v>31456</v>
      </c>
      <c r="F2564" s="578" t="s">
        <v>31457</v>
      </c>
      <c r="G2564" s="673">
        <v>149425517.5</v>
      </c>
      <c r="H2564" s="673">
        <v>116913575.19</v>
      </c>
      <c r="I2564" s="668"/>
      <c r="J2564" s="340" t="s">
        <v>31458</v>
      </c>
      <c r="K2564" s="578" t="s">
        <v>1568</v>
      </c>
      <c r="L2564" s="340" t="s">
        <v>31459</v>
      </c>
    </row>
    <row r="2565" spans="1:12" ht="56.25" x14ac:dyDescent="0.25">
      <c r="A2565" s="580">
        <v>2557</v>
      </c>
      <c r="B2565" s="788">
        <v>110103120283</v>
      </c>
      <c r="C2565" s="813" t="s">
        <v>31455</v>
      </c>
      <c r="D2565" s="673" t="s">
        <v>31402</v>
      </c>
      <c r="E2565" s="578" t="s">
        <v>31461</v>
      </c>
      <c r="F2565" s="578" t="s">
        <v>31462</v>
      </c>
      <c r="G2565" s="673">
        <v>3447675</v>
      </c>
      <c r="H2565" s="673">
        <v>2471089.13</v>
      </c>
      <c r="I2565" s="668"/>
      <c r="J2565" s="340" t="s">
        <v>31463</v>
      </c>
      <c r="K2565" s="578" t="s">
        <v>1568</v>
      </c>
      <c r="L2565" s="340" t="s">
        <v>31464</v>
      </c>
    </row>
    <row r="2566" spans="1:12" ht="56.25" x14ac:dyDescent="0.25">
      <c r="A2566" s="580">
        <v>2558</v>
      </c>
      <c r="B2566" s="788">
        <v>110103120281</v>
      </c>
      <c r="C2566" s="813" t="s">
        <v>31460</v>
      </c>
      <c r="D2566" s="673" t="s">
        <v>31402</v>
      </c>
      <c r="E2566" s="578" t="s">
        <v>31466</v>
      </c>
      <c r="F2566" s="578" t="s">
        <v>31467</v>
      </c>
      <c r="G2566" s="673">
        <v>11960758</v>
      </c>
      <c r="H2566" s="673">
        <v>9005284.5500000007</v>
      </c>
      <c r="I2566" s="668"/>
      <c r="J2566" s="223" t="s">
        <v>31468</v>
      </c>
      <c r="K2566" s="578" t="s">
        <v>1568</v>
      </c>
      <c r="L2566" s="340"/>
    </row>
    <row r="2567" spans="1:12" ht="45" x14ac:dyDescent="0.25">
      <c r="A2567" s="580">
        <v>2559</v>
      </c>
      <c r="B2567" s="788">
        <v>110103120287</v>
      </c>
      <c r="C2567" s="813" t="s">
        <v>31465</v>
      </c>
      <c r="D2567" s="673" t="s">
        <v>31402</v>
      </c>
      <c r="E2567" s="578"/>
      <c r="F2567" s="578">
        <v>2688</v>
      </c>
      <c r="G2567" s="673">
        <v>2690570.75</v>
      </c>
      <c r="H2567" s="673">
        <v>1354465.59</v>
      </c>
      <c r="I2567" s="668"/>
      <c r="J2567" s="223"/>
      <c r="K2567" s="578" t="s">
        <v>1568</v>
      </c>
      <c r="L2567" s="340"/>
    </row>
    <row r="2568" spans="1:12" ht="67.5" x14ac:dyDescent="0.25">
      <c r="A2568" s="580">
        <v>2560</v>
      </c>
      <c r="B2568" s="788">
        <v>110103120276</v>
      </c>
      <c r="C2568" s="813" t="s">
        <v>31469</v>
      </c>
      <c r="D2568" s="673" t="s">
        <v>31402</v>
      </c>
      <c r="E2568" s="578" t="s">
        <v>31471</v>
      </c>
      <c r="F2568" s="578">
        <v>0.98</v>
      </c>
      <c r="G2568" s="673">
        <v>2389954</v>
      </c>
      <c r="H2568" s="673">
        <v>1492106.32</v>
      </c>
      <c r="I2568" s="668"/>
      <c r="J2568" s="340" t="s">
        <v>31472</v>
      </c>
      <c r="K2568" s="578" t="s">
        <v>1568</v>
      </c>
      <c r="L2568" s="340" t="s">
        <v>31473</v>
      </c>
    </row>
    <row r="2569" spans="1:12" ht="67.5" x14ac:dyDescent="0.25">
      <c r="A2569" s="580">
        <v>2561</v>
      </c>
      <c r="B2569" s="788">
        <v>110103120280</v>
      </c>
      <c r="C2569" s="813" t="s">
        <v>31470</v>
      </c>
      <c r="D2569" s="673" t="s">
        <v>31402</v>
      </c>
      <c r="E2569" s="578" t="s">
        <v>31475</v>
      </c>
      <c r="F2569" s="578">
        <v>0.94</v>
      </c>
      <c r="G2569" s="673">
        <v>3392147.5</v>
      </c>
      <c r="H2569" s="673">
        <v>1717120</v>
      </c>
      <c r="I2569" s="668"/>
      <c r="J2569" s="340" t="s">
        <v>31476</v>
      </c>
      <c r="K2569" s="578" t="s">
        <v>1568</v>
      </c>
      <c r="L2569" s="340" t="s">
        <v>31477</v>
      </c>
    </row>
    <row r="2570" spans="1:12" ht="67.5" x14ac:dyDescent="0.25">
      <c r="A2570" s="580">
        <v>2562</v>
      </c>
      <c r="B2570" s="788">
        <v>110103120294</v>
      </c>
      <c r="C2570" s="813" t="s">
        <v>31474</v>
      </c>
      <c r="D2570" s="673" t="s">
        <v>31402</v>
      </c>
      <c r="E2570" s="578" t="s">
        <v>31479</v>
      </c>
      <c r="F2570" s="578">
        <v>2455</v>
      </c>
      <c r="G2570" s="673">
        <v>7636489</v>
      </c>
      <c r="H2570" s="673">
        <v>4239790.58</v>
      </c>
      <c r="I2570" s="668"/>
      <c r="J2570" s="340" t="s">
        <v>31480</v>
      </c>
      <c r="K2570" s="578" t="s">
        <v>1568</v>
      </c>
      <c r="L2570" s="340" t="s">
        <v>31481</v>
      </c>
    </row>
    <row r="2571" spans="1:12" ht="67.5" x14ac:dyDescent="0.25">
      <c r="A2571" s="580">
        <v>2563</v>
      </c>
      <c r="B2571" s="788">
        <v>110103120293</v>
      </c>
      <c r="C2571" s="813" t="s">
        <v>31478</v>
      </c>
      <c r="D2571" s="673" t="s">
        <v>31402</v>
      </c>
      <c r="E2571" s="578" t="s">
        <v>31483</v>
      </c>
      <c r="F2571" s="578">
        <v>3.28</v>
      </c>
      <c r="G2571" s="673">
        <v>7048165.25</v>
      </c>
      <c r="H2571" s="673">
        <v>3115748.54</v>
      </c>
      <c r="I2571" s="668"/>
      <c r="J2571" s="340" t="s">
        <v>31484</v>
      </c>
      <c r="K2571" s="578" t="s">
        <v>1568</v>
      </c>
      <c r="L2571" s="340"/>
    </row>
    <row r="2572" spans="1:12" ht="45" x14ac:dyDescent="0.25">
      <c r="A2572" s="580">
        <v>2564</v>
      </c>
      <c r="B2572" s="788">
        <v>110103120292</v>
      </c>
      <c r="C2572" s="813" t="s">
        <v>31482</v>
      </c>
      <c r="D2572" s="673" t="s">
        <v>31402</v>
      </c>
      <c r="E2572" s="578" t="s">
        <v>31486</v>
      </c>
      <c r="F2572" s="578">
        <v>5846</v>
      </c>
      <c r="G2572" s="673">
        <v>13650799.75</v>
      </c>
      <c r="H2572" s="673">
        <v>6491078.3499999996</v>
      </c>
      <c r="I2572" s="668"/>
      <c r="J2572" s="223"/>
      <c r="K2572" s="578" t="s">
        <v>1568</v>
      </c>
      <c r="L2572" s="340"/>
    </row>
    <row r="2573" spans="1:12" ht="56.25" x14ac:dyDescent="0.25">
      <c r="A2573" s="580">
        <v>2565</v>
      </c>
      <c r="B2573" s="788">
        <v>110103120333</v>
      </c>
      <c r="C2573" s="813" t="s">
        <v>31485</v>
      </c>
      <c r="D2573" s="673" t="s">
        <v>31402</v>
      </c>
      <c r="E2573" s="578"/>
      <c r="F2573" s="578">
        <v>16.399999999999999</v>
      </c>
      <c r="G2573" s="673">
        <v>17726327</v>
      </c>
      <c r="H2573" s="673">
        <v>17726327</v>
      </c>
      <c r="I2573" s="668"/>
      <c r="J2573" s="223"/>
      <c r="K2573" s="578" t="s">
        <v>1568</v>
      </c>
      <c r="L2573" s="340"/>
    </row>
    <row r="2574" spans="1:12" ht="45" x14ac:dyDescent="0.25">
      <c r="A2574" s="580">
        <v>2566</v>
      </c>
      <c r="B2574" s="788">
        <v>110103120339</v>
      </c>
      <c r="C2574" s="813" t="s">
        <v>31487</v>
      </c>
      <c r="D2574" s="673" t="s">
        <v>31402</v>
      </c>
      <c r="E2574" s="578"/>
      <c r="F2574" s="578">
        <v>10.199999999999999</v>
      </c>
      <c r="G2574" s="673">
        <v>26311592</v>
      </c>
      <c r="H2574" s="673">
        <v>3508212.48</v>
      </c>
      <c r="I2574" s="668"/>
      <c r="J2574" s="223"/>
      <c r="K2574" s="578" t="s">
        <v>1568</v>
      </c>
      <c r="L2574" s="340"/>
    </row>
    <row r="2575" spans="1:12" ht="67.5" x14ac:dyDescent="0.25">
      <c r="A2575" s="580">
        <v>2567</v>
      </c>
      <c r="B2575" s="788">
        <v>110103120234</v>
      </c>
      <c r="C2575" s="813" t="s">
        <v>31488</v>
      </c>
      <c r="D2575" s="673" t="s">
        <v>31402</v>
      </c>
      <c r="E2575" s="578" t="s">
        <v>31490</v>
      </c>
      <c r="F2575" s="578">
        <v>0</v>
      </c>
      <c r="G2575" s="673">
        <v>107670.5</v>
      </c>
      <c r="H2575" s="673">
        <v>107670.5</v>
      </c>
      <c r="I2575" s="668"/>
      <c r="J2575" s="340" t="s">
        <v>31491</v>
      </c>
      <c r="K2575" s="578" t="s">
        <v>1568</v>
      </c>
      <c r="L2575" s="340" t="s">
        <v>31492</v>
      </c>
    </row>
    <row r="2576" spans="1:12" ht="45" x14ac:dyDescent="0.25">
      <c r="A2576" s="580">
        <v>2568</v>
      </c>
      <c r="B2576" s="788">
        <v>110103120392</v>
      </c>
      <c r="C2576" s="813" t="s">
        <v>31489</v>
      </c>
      <c r="D2576" s="263" t="s">
        <v>31402</v>
      </c>
      <c r="E2576" s="70"/>
      <c r="F2576" s="580">
        <v>1417</v>
      </c>
      <c r="G2576" s="673">
        <v>639975</v>
      </c>
      <c r="H2576" s="673">
        <v>10666.26</v>
      </c>
    </row>
    <row r="2577" spans="1:8" ht="33.75" x14ac:dyDescent="0.25">
      <c r="A2577" s="580">
        <v>2569</v>
      </c>
      <c r="B2577" s="580">
        <v>31</v>
      </c>
      <c r="C2577" s="133" t="s">
        <v>31535</v>
      </c>
      <c r="D2577" s="578" t="s">
        <v>31536</v>
      </c>
      <c r="E2577" s="580"/>
      <c r="F2577" s="123">
        <v>220.6</v>
      </c>
      <c r="G2577" s="735">
        <v>287239.42</v>
      </c>
      <c r="H2577" s="735">
        <v>150288.38</v>
      </c>
    </row>
    <row r="2578" spans="1:8" x14ac:dyDescent="0.25">
      <c r="A2578" s="580">
        <v>2570</v>
      </c>
    </row>
    <row r="2579" spans="1:8" ht="56.25" x14ac:dyDescent="0.25">
      <c r="A2579" s="580">
        <v>2571</v>
      </c>
      <c r="C2579" s="814" t="s">
        <v>31913</v>
      </c>
      <c r="D2579" s="789" t="s">
        <v>31914</v>
      </c>
      <c r="E2579" s="580" t="s">
        <v>31915</v>
      </c>
      <c r="F2579" s="690">
        <v>9.9</v>
      </c>
      <c r="G2579" s="690">
        <v>23129.37</v>
      </c>
      <c r="H2579" s="759">
        <f t="shared" ref="H2579:H2642" si="0">G2579-I2579</f>
        <v>23129.37</v>
      </c>
    </row>
    <row r="2580" spans="1:8" ht="78.75" x14ac:dyDescent="0.25">
      <c r="A2580" s="580">
        <v>2572</v>
      </c>
      <c r="C2580" s="814" t="s">
        <v>31916</v>
      </c>
      <c r="D2580" s="789" t="s">
        <v>32187</v>
      </c>
      <c r="E2580" s="580"/>
      <c r="F2580" s="690">
        <v>0</v>
      </c>
      <c r="G2580" s="690">
        <v>144707.70000000001</v>
      </c>
      <c r="H2580" s="759">
        <f t="shared" si="0"/>
        <v>144707.70000000001</v>
      </c>
    </row>
    <row r="2581" spans="1:8" ht="45" x14ac:dyDescent="0.25">
      <c r="A2581" s="580">
        <v>2573</v>
      </c>
      <c r="C2581" s="814" t="s">
        <v>31918</v>
      </c>
      <c r="D2581" s="694" t="s">
        <v>31919</v>
      </c>
      <c r="E2581" s="580" t="s">
        <v>31920</v>
      </c>
      <c r="F2581" s="690">
        <v>987</v>
      </c>
      <c r="G2581" s="690">
        <v>4057025</v>
      </c>
      <c r="H2581" s="759">
        <f t="shared" si="0"/>
        <v>4057025</v>
      </c>
    </row>
    <row r="2582" spans="1:8" ht="45" x14ac:dyDescent="0.25">
      <c r="A2582" s="580">
        <v>2574</v>
      </c>
      <c r="C2582" s="814" t="s">
        <v>31921</v>
      </c>
      <c r="D2582" s="789" t="s">
        <v>31922</v>
      </c>
      <c r="E2582" s="580" t="s">
        <v>31923</v>
      </c>
      <c r="F2582" s="690">
        <v>248</v>
      </c>
      <c r="G2582" s="690">
        <v>770997.5</v>
      </c>
      <c r="H2582" s="759">
        <f t="shared" si="0"/>
        <v>770997.5</v>
      </c>
    </row>
    <row r="2583" spans="1:8" ht="45" x14ac:dyDescent="0.25">
      <c r="A2583" s="580">
        <v>2575</v>
      </c>
      <c r="C2583" s="814" t="s">
        <v>31924</v>
      </c>
      <c r="D2583" s="789" t="s">
        <v>31925</v>
      </c>
      <c r="E2583" s="580"/>
      <c r="F2583" s="690">
        <v>0</v>
      </c>
      <c r="G2583" s="690">
        <v>27866.98</v>
      </c>
      <c r="H2583" s="759">
        <f t="shared" si="0"/>
        <v>27866.98</v>
      </c>
    </row>
    <row r="2584" spans="1:8" ht="78.75" x14ac:dyDescent="0.25">
      <c r="A2584" s="580">
        <v>2576</v>
      </c>
      <c r="C2584" s="814" t="s">
        <v>31926</v>
      </c>
      <c r="D2584" s="789" t="s">
        <v>31927</v>
      </c>
      <c r="E2584" s="580" t="s">
        <v>31928</v>
      </c>
      <c r="F2584" s="690">
        <v>16.3</v>
      </c>
      <c r="G2584" s="690">
        <v>17402.37</v>
      </c>
      <c r="H2584" s="759">
        <f t="shared" si="0"/>
        <v>17402.37</v>
      </c>
    </row>
    <row r="2585" spans="1:8" ht="45" x14ac:dyDescent="0.25">
      <c r="A2585" s="580">
        <v>2577</v>
      </c>
      <c r="C2585" s="814" t="s">
        <v>31929</v>
      </c>
      <c r="D2585" s="789" t="s">
        <v>31930</v>
      </c>
      <c r="E2585" s="580" t="s">
        <v>31931</v>
      </c>
      <c r="F2585" s="690">
        <v>88.9</v>
      </c>
      <c r="G2585" s="690">
        <v>295184.75</v>
      </c>
      <c r="H2585" s="759">
        <f t="shared" si="0"/>
        <v>295184.75</v>
      </c>
    </row>
    <row r="2586" spans="1:8" ht="45" x14ac:dyDescent="0.25">
      <c r="A2586" s="580">
        <v>2578</v>
      </c>
      <c r="C2586" s="814" t="s">
        <v>31932</v>
      </c>
      <c r="D2586" s="789" t="s">
        <v>31933</v>
      </c>
      <c r="E2586" s="580" t="s">
        <v>31934</v>
      </c>
      <c r="F2586" s="759">
        <v>31.7</v>
      </c>
      <c r="G2586" s="690">
        <v>123011.53</v>
      </c>
      <c r="H2586" s="759">
        <f t="shared" si="0"/>
        <v>123011.53</v>
      </c>
    </row>
    <row r="2587" spans="1:8" ht="45" x14ac:dyDescent="0.25">
      <c r="A2587" s="580">
        <v>2579</v>
      </c>
      <c r="C2587" s="814" t="s">
        <v>31935</v>
      </c>
      <c r="D2587" s="789" t="s">
        <v>31936</v>
      </c>
      <c r="E2587" s="580" t="s">
        <v>31937</v>
      </c>
      <c r="F2587" s="690">
        <v>111.5</v>
      </c>
      <c r="G2587" s="690">
        <v>762451.73</v>
      </c>
      <c r="H2587" s="759">
        <f t="shared" si="0"/>
        <v>762451.73</v>
      </c>
    </row>
    <row r="2588" spans="1:8" ht="56.25" x14ac:dyDescent="0.25">
      <c r="A2588" s="580">
        <v>2580</v>
      </c>
      <c r="C2588" s="814" t="s">
        <v>31938</v>
      </c>
      <c r="D2588" s="789" t="s">
        <v>31927</v>
      </c>
      <c r="E2588" s="580"/>
      <c r="F2588" s="690">
        <v>17.600000000000001</v>
      </c>
      <c r="G2588" s="690">
        <v>19001.66</v>
      </c>
      <c r="H2588" s="759">
        <f t="shared" si="0"/>
        <v>19001.66</v>
      </c>
    </row>
    <row r="2589" spans="1:8" ht="33.75" x14ac:dyDescent="0.25">
      <c r="A2589" s="580">
        <v>2581</v>
      </c>
      <c r="C2589" s="814" t="s">
        <v>31939</v>
      </c>
      <c r="D2589" s="789" t="s">
        <v>31940</v>
      </c>
      <c r="E2589" s="580" t="s">
        <v>31941</v>
      </c>
      <c r="F2589" s="690">
        <v>50.7</v>
      </c>
      <c r="G2589" s="690">
        <v>231840.45</v>
      </c>
      <c r="H2589" s="759">
        <f t="shared" si="0"/>
        <v>231840.45</v>
      </c>
    </row>
    <row r="2590" spans="1:8" ht="45" x14ac:dyDescent="0.25">
      <c r="A2590" s="580">
        <v>2582</v>
      </c>
      <c r="C2590" s="814" t="s">
        <v>31942</v>
      </c>
      <c r="D2590" s="789" t="s">
        <v>31943</v>
      </c>
      <c r="E2590" s="580" t="s">
        <v>31944</v>
      </c>
      <c r="F2590" s="690">
        <v>16.5</v>
      </c>
      <c r="G2590" s="690">
        <v>21448</v>
      </c>
      <c r="H2590" s="759">
        <f t="shared" si="0"/>
        <v>21448</v>
      </c>
    </row>
    <row r="2591" spans="1:8" ht="45" x14ac:dyDescent="0.25">
      <c r="A2591" s="580">
        <v>2583</v>
      </c>
      <c r="C2591" s="814" t="s">
        <v>31945</v>
      </c>
      <c r="D2591" s="789" t="s">
        <v>31946</v>
      </c>
      <c r="E2591" s="580"/>
      <c r="F2591" s="690">
        <v>134</v>
      </c>
      <c r="G2591" s="690">
        <v>366468.56</v>
      </c>
      <c r="H2591" s="759">
        <f t="shared" si="0"/>
        <v>366468.56</v>
      </c>
    </row>
    <row r="2592" spans="1:8" ht="56.25" x14ac:dyDescent="0.25">
      <c r="A2592" s="580">
        <v>2584</v>
      </c>
      <c r="C2592" s="814" t="s">
        <v>31947</v>
      </c>
      <c r="D2592" s="789" t="s">
        <v>31914</v>
      </c>
      <c r="E2592" s="580" t="s">
        <v>31915</v>
      </c>
      <c r="F2592" s="690">
        <v>15.4</v>
      </c>
      <c r="G2592" s="690">
        <v>35044.5</v>
      </c>
      <c r="H2592" s="759">
        <f t="shared" si="0"/>
        <v>35044.5</v>
      </c>
    </row>
    <row r="2593" spans="1:8" ht="56.25" x14ac:dyDescent="0.25">
      <c r="A2593" s="580">
        <v>2585</v>
      </c>
      <c r="C2593" s="814" t="s">
        <v>31948</v>
      </c>
      <c r="D2593" s="789" t="s">
        <v>31949</v>
      </c>
      <c r="E2593" s="580"/>
      <c r="F2593" s="690">
        <v>113.8</v>
      </c>
      <c r="G2593" s="690">
        <v>271399.34000000003</v>
      </c>
      <c r="H2593" s="759">
        <f t="shared" si="0"/>
        <v>271399.34000000003</v>
      </c>
    </row>
    <row r="2594" spans="1:8" ht="56.25" x14ac:dyDescent="0.25">
      <c r="A2594" s="580">
        <v>2586</v>
      </c>
      <c r="C2594" s="814" t="s">
        <v>31948</v>
      </c>
      <c r="D2594" s="789" t="s">
        <v>31949</v>
      </c>
      <c r="E2594" s="580"/>
      <c r="F2594" s="690">
        <v>119.8</v>
      </c>
      <c r="G2594" s="690">
        <v>285708.62</v>
      </c>
      <c r="H2594" s="759">
        <f t="shared" si="0"/>
        <v>285708.62</v>
      </c>
    </row>
    <row r="2595" spans="1:8" ht="56.25" x14ac:dyDescent="0.25">
      <c r="A2595" s="580">
        <v>2587</v>
      </c>
      <c r="C2595" s="814" t="s">
        <v>31950</v>
      </c>
      <c r="D2595" s="789" t="s">
        <v>31927</v>
      </c>
      <c r="E2595" s="580"/>
      <c r="F2595" s="690">
        <v>32.6</v>
      </c>
      <c r="G2595" s="690">
        <v>31741.42</v>
      </c>
      <c r="H2595" s="759">
        <f t="shared" si="0"/>
        <v>31741.42</v>
      </c>
    </row>
    <row r="2596" spans="1:8" ht="33.75" x14ac:dyDescent="0.25">
      <c r="A2596" s="580">
        <v>2588</v>
      </c>
      <c r="C2596" s="814" t="s">
        <v>31951</v>
      </c>
      <c r="D2596" s="789" t="s">
        <v>31927</v>
      </c>
      <c r="E2596" s="580"/>
      <c r="F2596" s="690">
        <v>34.200000000000003</v>
      </c>
      <c r="G2596" s="690">
        <v>35515.67</v>
      </c>
      <c r="H2596" s="759">
        <f t="shared" si="0"/>
        <v>35515.67</v>
      </c>
    </row>
    <row r="2597" spans="1:8" ht="33.75" x14ac:dyDescent="0.25">
      <c r="A2597" s="580">
        <v>2589</v>
      </c>
      <c r="C2597" s="814" t="s">
        <v>31952</v>
      </c>
      <c r="D2597" s="789" t="s">
        <v>31927</v>
      </c>
      <c r="E2597" s="580"/>
      <c r="F2597" s="690">
        <v>34</v>
      </c>
      <c r="G2597" s="690">
        <v>35307.980000000003</v>
      </c>
      <c r="H2597" s="759">
        <f t="shared" si="0"/>
        <v>35307.980000000003</v>
      </c>
    </row>
    <row r="2598" spans="1:8" ht="33.75" x14ac:dyDescent="0.25">
      <c r="A2598" s="580">
        <v>2590</v>
      </c>
      <c r="C2598" s="814" t="s">
        <v>31953</v>
      </c>
      <c r="D2598" s="789" t="s">
        <v>31927</v>
      </c>
      <c r="E2598" s="580"/>
      <c r="F2598" s="690">
        <v>17.3</v>
      </c>
      <c r="G2598" s="690">
        <v>17965.53</v>
      </c>
      <c r="H2598" s="759">
        <f t="shared" si="0"/>
        <v>17965.53</v>
      </c>
    </row>
    <row r="2599" spans="1:8" ht="33.75" x14ac:dyDescent="0.25">
      <c r="A2599" s="580">
        <v>2591</v>
      </c>
      <c r="C2599" s="814" t="s">
        <v>31954</v>
      </c>
      <c r="D2599" s="789" t="s">
        <v>31927</v>
      </c>
      <c r="E2599" s="580"/>
      <c r="F2599" s="690">
        <v>21.6</v>
      </c>
      <c r="G2599" s="690">
        <v>22430.95</v>
      </c>
      <c r="H2599" s="759">
        <f t="shared" si="0"/>
        <v>22430.95</v>
      </c>
    </row>
    <row r="2600" spans="1:8" ht="33.75" x14ac:dyDescent="0.25">
      <c r="A2600" s="580">
        <v>2592</v>
      </c>
      <c r="C2600" s="814" t="s">
        <v>31955</v>
      </c>
      <c r="D2600" s="789" t="s">
        <v>31914</v>
      </c>
      <c r="E2600" s="580" t="s">
        <v>31915</v>
      </c>
      <c r="F2600" s="690">
        <v>25.1</v>
      </c>
      <c r="G2600" s="690">
        <v>112549.91</v>
      </c>
      <c r="H2600" s="759">
        <f t="shared" si="0"/>
        <v>112549.91</v>
      </c>
    </row>
    <row r="2601" spans="1:8" ht="45" x14ac:dyDescent="0.25">
      <c r="A2601" s="580">
        <v>2593</v>
      </c>
      <c r="C2601" s="814" t="s">
        <v>31956</v>
      </c>
      <c r="D2601" s="789" t="s">
        <v>31957</v>
      </c>
      <c r="E2601" s="580"/>
      <c r="F2601" s="690">
        <v>1924.7</v>
      </c>
      <c r="G2601" s="690">
        <v>2198334.3199999998</v>
      </c>
      <c r="H2601" s="759">
        <f t="shared" si="0"/>
        <v>2198334.3199999998</v>
      </c>
    </row>
    <row r="2602" spans="1:8" ht="56.25" x14ac:dyDescent="0.25">
      <c r="A2602" s="580">
        <v>2594</v>
      </c>
      <c r="C2602" s="814" t="s">
        <v>31958</v>
      </c>
      <c r="D2602" s="789" t="s">
        <v>31959</v>
      </c>
      <c r="E2602" s="580"/>
      <c r="F2602" s="690">
        <v>0</v>
      </c>
      <c r="G2602" s="690">
        <v>18406.900000000001</v>
      </c>
      <c r="H2602" s="759">
        <f t="shared" si="0"/>
        <v>18406.900000000001</v>
      </c>
    </row>
    <row r="2603" spans="1:8" ht="45" x14ac:dyDescent="0.25">
      <c r="A2603" s="580">
        <v>2595</v>
      </c>
      <c r="C2603" s="814" t="s">
        <v>31960</v>
      </c>
      <c r="D2603" s="789" t="s">
        <v>31961</v>
      </c>
      <c r="E2603" s="580"/>
      <c r="F2603" s="690">
        <v>0</v>
      </c>
      <c r="G2603" s="690">
        <v>72067.28</v>
      </c>
      <c r="H2603" s="759">
        <f t="shared" si="0"/>
        <v>72067.28</v>
      </c>
    </row>
    <row r="2604" spans="1:8" ht="45" x14ac:dyDescent="0.25">
      <c r="A2604" s="580">
        <v>2596</v>
      </c>
      <c r="C2604" s="814" t="s">
        <v>31962</v>
      </c>
      <c r="D2604" s="789" t="s">
        <v>31961</v>
      </c>
      <c r="E2604" s="580"/>
      <c r="F2604" s="690">
        <v>0</v>
      </c>
      <c r="G2604" s="690">
        <v>412065.46</v>
      </c>
      <c r="H2604" s="759">
        <f t="shared" si="0"/>
        <v>412065.46</v>
      </c>
    </row>
    <row r="2605" spans="1:8" ht="56.25" x14ac:dyDescent="0.25">
      <c r="A2605" s="580">
        <v>2597</v>
      </c>
      <c r="C2605" s="814" t="s">
        <v>1580</v>
      </c>
      <c r="D2605" s="789" t="s">
        <v>31963</v>
      </c>
      <c r="E2605" s="580"/>
      <c r="F2605" s="690">
        <v>175.1</v>
      </c>
      <c r="G2605" s="690">
        <v>296435.55</v>
      </c>
      <c r="H2605" s="759">
        <f t="shared" si="0"/>
        <v>296435.55</v>
      </c>
    </row>
    <row r="2606" spans="1:8" ht="56.25" x14ac:dyDescent="0.25">
      <c r="A2606" s="580">
        <v>2598</v>
      </c>
      <c r="C2606" s="814" t="s">
        <v>1580</v>
      </c>
      <c r="D2606" s="789" t="s">
        <v>31963</v>
      </c>
      <c r="E2606" s="580"/>
      <c r="F2606" s="690">
        <v>878.5</v>
      </c>
      <c r="G2606" s="690">
        <v>1487253.7</v>
      </c>
      <c r="H2606" s="759">
        <f t="shared" si="0"/>
        <v>1487253.7</v>
      </c>
    </row>
    <row r="2607" spans="1:8" ht="33.75" x14ac:dyDescent="0.25">
      <c r="A2607" s="580">
        <v>2599</v>
      </c>
      <c r="C2607" s="814" t="s">
        <v>31964</v>
      </c>
      <c r="D2607" s="789" t="s">
        <v>31927</v>
      </c>
      <c r="E2607" s="580"/>
      <c r="F2607" s="690">
        <v>15.7</v>
      </c>
      <c r="G2607" s="690">
        <v>16927.060000000001</v>
      </c>
      <c r="H2607" s="759">
        <f t="shared" si="0"/>
        <v>16927.060000000001</v>
      </c>
    </row>
    <row r="2608" spans="1:8" ht="45" x14ac:dyDescent="0.25">
      <c r="A2608" s="580">
        <v>2600</v>
      </c>
      <c r="C2608" s="814" t="s">
        <v>31965</v>
      </c>
      <c r="D2608" s="789" t="s">
        <v>31966</v>
      </c>
      <c r="E2608" s="580"/>
      <c r="F2608" s="690">
        <v>96.7</v>
      </c>
      <c r="G2608" s="690">
        <v>46280</v>
      </c>
      <c r="H2608" s="759">
        <f t="shared" si="0"/>
        <v>46280</v>
      </c>
    </row>
    <row r="2609" spans="1:8" ht="33.75" x14ac:dyDescent="0.25">
      <c r="A2609" s="580">
        <v>2601</v>
      </c>
      <c r="C2609" s="814" t="s">
        <v>31967</v>
      </c>
      <c r="D2609" s="789" t="s">
        <v>31933</v>
      </c>
      <c r="E2609" s="580"/>
      <c r="F2609" s="690">
        <v>28.5</v>
      </c>
      <c r="G2609" s="690">
        <v>107540.47</v>
      </c>
      <c r="H2609" s="759">
        <f t="shared" si="0"/>
        <v>107540.47</v>
      </c>
    </row>
    <row r="2610" spans="1:8" ht="45" x14ac:dyDescent="0.25">
      <c r="A2610" s="580">
        <v>2602</v>
      </c>
      <c r="C2610" s="814" t="s">
        <v>31968</v>
      </c>
      <c r="D2610" s="789" t="s">
        <v>31969</v>
      </c>
      <c r="E2610" s="580"/>
      <c r="F2610" s="690">
        <v>68</v>
      </c>
      <c r="G2610" s="690">
        <v>376358.5</v>
      </c>
      <c r="H2610" s="759">
        <f t="shared" si="0"/>
        <v>376358.5</v>
      </c>
    </row>
    <row r="2611" spans="1:8" ht="45" x14ac:dyDescent="0.25">
      <c r="A2611" s="580">
        <v>2603</v>
      </c>
      <c r="C2611" s="814" t="s">
        <v>31970</v>
      </c>
      <c r="D2611" s="789" t="s">
        <v>31966</v>
      </c>
      <c r="E2611" s="580"/>
      <c r="F2611" s="690">
        <v>0</v>
      </c>
      <c r="G2611" s="690">
        <v>7290.5</v>
      </c>
      <c r="H2611" s="759">
        <f t="shared" si="0"/>
        <v>7290.5</v>
      </c>
    </row>
    <row r="2612" spans="1:8" ht="33.75" x14ac:dyDescent="0.25">
      <c r="A2612" s="580">
        <v>2604</v>
      </c>
      <c r="C2612" s="814" t="s">
        <v>31971</v>
      </c>
      <c r="D2612" s="789" t="s">
        <v>31914</v>
      </c>
      <c r="E2612" s="580" t="s">
        <v>31915</v>
      </c>
      <c r="F2612" s="690">
        <v>9.9</v>
      </c>
      <c r="G2612" s="690">
        <v>45042.92</v>
      </c>
      <c r="H2612" s="759">
        <f t="shared" si="0"/>
        <v>45042.92</v>
      </c>
    </row>
    <row r="2613" spans="1:8" ht="56.25" x14ac:dyDescent="0.25">
      <c r="A2613" s="580">
        <v>2605</v>
      </c>
      <c r="C2613" s="814" t="s">
        <v>31972</v>
      </c>
      <c r="D2613" s="789" t="s">
        <v>31914</v>
      </c>
      <c r="E2613" s="580" t="s">
        <v>31915</v>
      </c>
      <c r="F2613" s="690">
        <v>35.200000000000003</v>
      </c>
      <c r="G2613" s="690">
        <v>160152.60999999999</v>
      </c>
      <c r="H2613" s="759">
        <f t="shared" si="0"/>
        <v>160152.60999999999</v>
      </c>
    </row>
    <row r="2614" spans="1:8" ht="33.75" x14ac:dyDescent="0.25">
      <c r="A2614" s="580">
        <v>2606</v>
      </c>
      <c r="C2614" s="814" t="s">
        <v>31973</v>
      </c>
      <c r="D2614" s="789" t="s">
        <v>31949</v>
      </c>
      <c r="E2614" s="580"/>
      <c r="F2614" s="690">
        <v>53.9</v>
      </c>
      <c r="G2614" s="690">
        <v>128545.03</v>
      </c>
      <c r="H2614" s="759">
        <f t="shared" si="0"/>
        <v>128545.03</v>
      </c>
    </row>
    <row r="2615" spans="1:8" ht="45" x14ac:dyDescent="0.25">
      <c r="A2615" s="580">
        <v>2607</v>
      </c>
      <c r="C2615" s="814" t="s">
        <v>31974</v>
      </c>
      <c r="D2615" s="789" t="s">
        <v>31975</v>
      </c>
      <c r="E2615" s="580"/>
      <c r="F2615" s="690">
        <v>23.5</v>
      </c>
      <c r="G2615" s="690">
        <v>193634.6</v>
      </c>
      <c r="H2615" s="759">
        <f t="shared" si="0"/>
        <v>193634.6</v>
      </c>
    </row>
    <row r="2616" spans="1:8" ht="33.75" x14ac:dyDescent="0.25">
      <c r="A2616" s="580">
        <v>2608</v>
      </c>
      <c r="C2616" s="814" t="s">
        <v>31976</v>
      </c>
      <c r="D2616" s="789" t="s">
        <v>31977</v>
      </c>
      <c r="E2616" s="580"/>
      <c r="F2616" s="690">
        <v>0</v>
      </c>
      <c r="G2616" s="690">
        <v>1256589.25</v>
      </c>
      <c r="H2616" s="759">
        <f t="shared" si="0"/>
        <v>1256589.25</v>
      </c>
    </row>
    <row r="2617" spans="1:8" ht="45" x14ac:dyDescent="0.25">
      <c r="A2617" s="580">
        <v>2609</v>
      </c>
      <c r="C2617" s="814" t="s">
        <v>31978</v>
      </c>
      <c r="D2617" s="789" t="s">
        <v>31975</v>
      </c>
      <c r="E2617" s="580"/>
      <c r="F2617" s="690">
        <v>6</v>
      </c>
      <c r="G2617" s="690">
        <v>49438.62</v>
      </c>
      <c r="H2617" s="759">
        <f t="shared" si="0"/>
        <v>49438.62</v>
      </c>
    </row>
    <row r="2618" spans="1:8" ht="33.75" x14ac:dyDescent="0.25">
      <c r="A2618" s="580">
        <v>2610</v>
      </c>
      <c r="C2618" s="814" t="s">
        <v>31979</v>
      </c>
      <c r="D2618" s="789" t="s">
        <v>28672</v>
      </c>
      <c r="E2618" s="580"/>
      <c r="F2618" s="690">
        <v>104.4</v>
      </c>
      <c r="G2618" s="690">
        <v>173664.43</v>
      </c>
      <c r="H2618" s="759">
        <f t="shared" si="0"/>
        <v>173664.43</v>
      </c>
    </row>
    <row r="2619" spans="1:8" ht="33.75" x14ac:dyDescent="0.25">
      <c r="A2619" s="580">
        <v>2611</v>
      </c>
      <c r="C2619" s="814" t="s">
        <v>31980</v>
      </c>
      <c r="D2619" s="789" t="s">
        <v>31977</v>
      </c>
      <c r="E2619" s="580"/>
      <c r="F2619" s="690">
        <v>22</v>
      </c>
      <c r="G2619" s="690">
        <v>21875</v>
      </c>
      <c r="H2619" s="759">
        <f t="shared" si="0"/>
        <v>21875</v>
      </c>
    </row>
    <row r="2620" spans="1:8" ht="56.25" x14ac:dyDescent="0.25">
      <c r="A2620" s="580">
        <v>2612</v>
      </c>
      <c r="C2620" s="814" t="s">
        <v>31981</v>
      </c>
      <c r="D2620" s="789" t="s">
        <v>31982</v>
      </c>
      <c r="E2620" s="580"/>
      <c r="F2620" s="690">
        <v>51.8</v>
      </c>
      <c r="G2620" s="690">
        <v>63963.95</v>
      </c>
      <c r="H2620" s="759">
        <f t="shared" si="0"/>
        <v>63963.95</v>
      </c>
    </row>
    <row r="2621" spans="1:8" ht="45" x14ac:dyDescent="0.25">
      <c r="A2621" s="580">
        <v>2613</v>
      </c>
      <c r="C2621" s="814" t="s">
        <v>31983</v>
      </c>
      <c r="D2621" s="789" t="s">
        <v>31984</v>
      </c>
      <c r="E2621" s="580"/>
      <c r="F2621" s="690">
        <v>12</v>
      </c>
      <c r="G2621" s="690">
        <v>32000.5</v>
      </c>
      <c r="H2621" s="759">
        <f t="shared" si="0"/>
        <v>32000.5</v>
      </c>
    </row>
    <row r="2622" spans="1:8" ht="33.75" x14ac:dyDescent="0.25">
      <c r="A2622" s="580">
        <v>2614</v>
      </c>
      <c r="C2622" s="814" t="s">
        <v>31985</v>
      </c>
      <c r="D2622" s="789" t="s">
        <v>31986</v>
      </c>
      <c r="E2622" s="580"/>
      <c r="F2622" s="759">
        <v>13.3</v>
      </c>
      <c r="G2622" s="690">
        <v>26603.5</v>
      </c>
      <c r="H2622" s="759">
        <f t="shared" si="0"/>
        <v>26603.5</v>
      </c>
    </row>
    <row r="2623" spans="1:8" ht="33.75" x14ac:dyDescent="0.25">
      <c r="A2623" s="580">
        <v>2615</v>
      </c>
      <c r="C2623" s="814" t="s">
        <v>1580</v>
      </c>
      <c r="D2623" s="789" t="s">
        <v>31987</v>
      </c>
      <c r="E2623" s="580"/>
      <c r="F2623" s="690">
        <v>69.900000000000006</v>
      </c>
      <c r="G2623" s="690">
        <v>48900.05</v>
      </c>
      <c r="H2623" s="759">
        <f t="shared" si="0"/>
        <v>48900.05</v>
      </c>
    </row>
    <row r="2624" spans="1:8" ht="33.75" x14ac:dyDescent="0.25">
      <c r="A2624" s="580">
        <v>2616</v>
      </c>
      <c r="C2624" s="814" t="s">
        <v>31988</v>
      </c>
      <c r="D2624" s="789" t="s">
        <v>31989</v>
      </c>
      <c r="E2624" s="580"/>
      <c r="F2624" s="690">
        <v>102.8</v>
      </c>
      <c r="G2624" s="690">
        <v>689711.53</v>
      </c>
      <c r="H2624" s="759">
        <f t="shared" si="0"/>
        <v>689711.53</v>
      </c>
    </row>
    <row r="2625" spans="1:8" ht="45" x14ac:dyDescent="0.25">
      <c r="A2625" s="580">
        <v>2617</v>
      </c>
      <c r="C2625" s="814" t="s">
        <v>31990</v>
      </c>
      <c r="D2625" s="789" t="s">
        <v>31991</v>
      </c>
      <c r="E2625" s="580"/>
      <c r="F2625" s="690">
        <v>35.200000000000003</v>
      </c>
      <c r="G2625" s="690">
        <v>35101.79</v>
      </c>
      <c r="H2625" s="759">
        <f t="shared" si="0"/>
        <v>35101.79</v>
      </c>
    </row>
    <row r="2626" spans="1:8" ht="33.75" x14ac:dyDescent="0.25">
      <c r="A2626" s="580">
        <v>2618</v>
      </c>
      <c r="C2626" s="814" t="s">
        <v>31985</v>
      </c>
      <c r="D2626" s="789" t="s">
        <v>31992</v>
      </c>
      <c r="E2626" s="580"/>
      <c r="F2626" s="690">
        <v>12.9</v>
      </c>
      <c r="G2626" s="690">
        <v>32438</v>
      </c>
      <c r="H2626" s="759">
        <f t="shared" si="0"/>
        <v>32438</v>
      </c>
    </row>
    <row r="2627" spans="1:8" ht="33.75" x14ac:dyDescent="0.25">
      <c r="A2627" s="580">
        <v>2619</v>
      </c>
      <c r="C2627" s="814" t="s">
        <v>1583</v>
      </c>
      <c r="D2627" s="789" t="s">
        <v>31987</v>
      </c>
      <c r="E2627" s="580"/>
      <c r="F2627" s="690">
        <v>37.700000000000003</v>
      </c>
      <c r="G2627" s="690">
        <v>27633.02</v>
      </c>
      <c r="H2627" s="759">
        <f t="shared" si="0"/>
        <v>27633.02</v>
      </c>
    </row>
    <row r="2628" spans="1:8" ht="33.75" x14ac:dyDescent="0.25">
      <c r="A2628" s="580">
        <v>2620</v>
      </c>
      <c r="C2628" s="814" t="s">
        <v>31993</v>
      </c>
      <c r="D2628" s="789" t="s">
        <v>31994</v>
      </c>
      <c r="E2628" s="580"/>
      <c r="F2628" s="690">
        <v>269.60000000000002</v>
      </c>
      <c r="G2628" s="690">
        <v>965924.75</v>
      </c>
      <c r="H2628" s="759">
        <f t="shared" si="0"/>
        <v>965924.75</v>
      </c>
    </row>
    <row r="2629" spans="1:8" ht="33.75" x14ac:dyDescent="0.25">
      <c r="A2629" s="580">
        <v>2621</v>
      </c>
      <c r="C2629" s="814" t="s">
        <v>31995</v>
      </c>
      <c r="D2629" s="789" t="s">
        <v>31927</v>
      </c>
      <c r="E2629" s="580"/>
      <c r="F2629" s="690">
        <v>14.8</v>
      </c>
      <c r="G2629" s="690">
        <v>15369.36</v>
      </c>
      <c r="H2629" s="759">
        <f t="shared" si="0"/>
        <v>15369.36</v>
      </c>
    </row>
    <row r="2630" spans="1:8" ht="33.75" x14ac:dyDescent="0.25">
      <c r="A2630" s="580">
        <v>2622</v>
      </c>
      <c r="C2630" s="814" t="s">
        <v>31996</v>
      </c>
      <c r="D2630" s="789" t="s">
        <v>31927</v>
      </c>
      <c r="E2630" s="580"/>
      <c r="F2630" s="690">
        <v>25.1</v>
      </c>
      <c r="G2630" s="690">
        <v>26065.599999999999</v>
      </c>
      <c r="H2630" s="759">
        <f t="shared" si="0"/>
        <v>26065.599999999999</v>
      </c>
    </row>
    <row r="2631" spans="1:8" ht="33.75" x14ac:dyDescent="0.25">
      <c r="A2631" s="580">
        <v>2623</v>
      </c>
      <c r="C2631" s="814" t="s">
        <v>31997</v>
      </c>
      <c r="D2631" s="789" t="s">
        <v>31927</v>
      </c>
      <c r="E2631" s="580"/>
      <c r="F2631" s="690">
        <v>43.5</v>
      </c>
      <c r="G2631" s="690">
        <v>45173.45</v>
      </c>
      <c r="H2631" s="759">
        <f t="shared" si="0"/>
        <v>45173.45</v>
      </c>
    </row>
    <row r="2632" spans="1:8" ht="33.75" x14ac:dyDescent="0.25">
      <c r="A2632" s="580">
        <v>2624</v>
      </c>
      <c r="C2632" s="814" t="s">
        <v>31998</v>
      </c>
      <c r="D2632" s="789" t="s">
        <v>31927</v>
      </c>
      <c r="E2632" s="580"/>
      <c r="F2632" s="690">
        <v>20.5</v>
      </c>
      <c r="G2632" s="690">
        <v>21288.639999999999</v>
      </c>
      <c r="H2632" s="759">
        <f t="shared" si="0"/>
        <v>21288.639999999999</v>
      </c>
    </row>
    <row r="2633" spans="1:8" ht="33.75" x14ac:dyDescent="0.25">
      <c r="A2633" s="580">
        <v>2625</v>
      </c>
      <c r="C2633" s="814" t="s">
        <v>31999</v>
      </c>
      <c r="D2633" s="789" t="s">
        <v>31927</v>
      </c>
      <c r="E2633" s="580"/>
      <c r="F2633" s="690">
        <v>17.100000000000001</v>
      </c>
      <c r="G2633" s="690">
        <v>17757.84</v>
      </c>
      <c r="H2633" s="759">
        <f t="shared" si="0"/>
        <v>17757.84</v>
      </c>
    </row>
    <row r="2634" spans="1:8" ht="33.75" x14ac:dyDescent="0.25">
      <c r="A2634" s="580">
        <v>2626</v>
      </c>
      <c r="C2634" s="814" t="s">
        <v>32000</v>
      </c>
      <c r="D2634" s="789" t="s">
        <v>31927</v>
      </c>
      <c r="E2634" s="580"/>
      <c r="F2634" s="690">
        <v>160.4</v>
      </c>
      <c r="G2634" s="690">
        <v>166570.59</v>
      </c>
      <c r="H2634" s="759">
        <f t="shared" si="0"/>
        <v>166570.59</v>
      </c>
    </row>
    <row r="2635" spans="1:8" ht="33.75" x14ac:dyDescent="0.25">
      <c r="A2635" s="580">
        <v>2627</v>
      </c>
      <c r="C2635" s="814" t="s">
        <v>32001</v>
      </c>
      <c r="D2635" s="789" t="s">
        <v>31927</v>
      </c>
      <c r="E2635" s="580"/>
      <c r="F2635" s="690">
        <v>15.7</v>
      </c>
      <c r="G2635" s="690">
        <v>16303.98</v>
      </c>
      <c r="H2635" s="759">
        <f t="shared" si="0"/>
        <v>16303.98</v>
      </c>
    </row>
    <row r="2636" spans="1:8" ht="33.75" x14ac:dyDescent="0.25">
      <c r="A2636" s="580">
        <v>2628</v>
      </c>
      <c r="C2636" s="814" t="s">
        <v>32002</v>
      </c>
      <c r="D2636" s="789" t="s">
        <v>31927</v>
      </c>
      <c r="E2636" s="580"/>
      <c r="F2636" s="690">
        <v>31.9</v>
      </c>
      <c r="G2636" s="690">
        <v>33127.19</v>
      </c>
      <c r="H2636" s="759">
        <f t="shared" si="0"/>
        <v>33127.19</v>
      </c>
    </row>
    <row r="2637" spans="1:8" ht="33.75" x14ac:dyDescent="0.25">
      <c r="A2637" s="580">
        <v>2629</v>
      </c>
      <c r="C2637" s="814" t="s">
        <v>32003</v>
      </c>
      <c r="D2637" s="789" t="s">
        <v>31927</v>
      </c>
      <c r="E2637" s="580"/>
      <c r="F2637" s="690">
        <v>38.1</v>
      </c>
      <c r="G2637" s="690">
        <v>39565.71</v>
      </c>
      <c r="H2637" s="759">
        <f t="shared" si="0"/>
        <v>39565.71</v>
      </c>
    </row>
    <row r="2638" spans="1:8" ht="56.25" x14ac:dyDescent="0.25">
      <c r="A2638" s="580">
        <v>2630</v>
      </c>
      <c r="C2638" s="814" t="s">
        <v>32004</v>
      </c>
      <c r="D2638" s="789" t="s">
        <v>31966</v>
      </c>
      <c r="E2638" s="580"/>
      <c r="F2638" s="690">
        <v>11.9</v>
      </c>
      <c r="G2638" s="690">
        <v>11748.68</v>
      </c>
      <c r="H2638" s="759">
        <f t="shared" si="0"/>
        <v>11748.68</v>
      </c>
    </row>
    <row r="2639" spans="1:8" ht="56.25" x14ac:dyDescent="0.25">
      <c r="A2639" s="580">
        <v>2631</v>
      </c>
      <c r="C2639" s="814" t="s">
        <v>32005</v>
      </c>
      <c r="D2639" s="789" t="s">
        <v>31966</v>
      </c>
      <c r="E2639" s="580"/>
      <c r="F2639" s="690">
        <v>75.7</v>
      </c>
      <c r="G2639" s="690">
        <v>74737.41</v>
      </c>
      <c r="H2639" s="759">
        <f t="shared" si="0"/>
        <v>74737.41</v>
      </c>
    </row>
    <row r="2640" spans="1:8" ht="33.75" x14ac:dyDescent="0.25">
      <c r="A2640" s="580">
        <v>2632</v>
      </c>
      <c r="C2640" s="814" t="s">
        <v>32006</v>
      </c>
      <c r="D2640" s="789" t="s">
        <v>32007</v>
      </c>
      <c r="E2640" s="580"/>
      <c r="F2640" s="690">
        <v>62.7</v>
      </c>
      <c r="G2640" s="690">
        <v>154502.88</v>
      </c>
      <c r="H2640" s="759">
        <f t="shared" si="0"/>
        <v>154502.88</v>
      </c>
    </row>
    <row r="2641" spans="1:8" ht="45" x14ac:dyDescent="0.25">
      <c r="A2641" s="580">
        <v>2633</v>
      </c>
      <c r="C2641" s="814" t="s">
        <v>32008</v>
      </c>
      <c r="D2641" s="789" t="s">
        <v>31914</v>
      </c>
      <c r="E2641" s="580" t="s">
        <v>31915</v>
      </c>
      <c r="F2641" s="690">
        <v>14.8</v>
      </c>
      <c r="G2641" s="690">
        <v>34577.24</v>
      </c>
      <c r="H2641" s="759">
        <f t="shared" si="0"/>
        <v>34577.24</v>
      </c>
    </row>
    <row r="2642" spans="1:8" ht="33.75" x14ac:dyDescent="0.25">
      <c r="A2642" s="580">
        <v>2634</v>
      </c>
      <c r="C2642" s="814" t="s">
        <v>32009</v>
      </c>
      <c r="D2642" s="789" t="s">
        <v>32010</v>
      </c>
      <c r="E2642" s="580"/>
      <c r="F2642" s="690">
        <v>99</v>
      </c>
      <c r="G2642" s="690">
        <v>417199</v>
      </c>
      <c r="H2642" s="759">
        <f t="shared" si="0"/>
        <v>417199</v>
      </c>
    </row>
    <row r="2643" spans="1:8" ht="33.75" x14ac:dyDescent="0.25">
      <c r="A2643" s="580">
        <v>2635</v>
      </c>
      <c r="C2643" s="814" t="s">
        <v>32011</v>
      </c>
      <c r="D2643" s="789" t="s">
        <v>31927</v>
      </c>
      <c r="E2643" s="580"/>
      <c r="F2643" s="690">
        <v>14.7</v>
      </c>
      <c r="G2643" s="690">
        <v>15265.51</v>
      </c>
      <c r="H2643" s="759">
        <f t="shared" ref="H2643:H2706" si="1">G2643-I2643</f>
        <v>15265.51</v>
      </c>
    </row>
    <row r="2644" spans="1:8" ht="33.75" x14ac:dyDescent="0.25">
      <c r="A2644" s="580">
        <v>2636</v>
      </c>
      <c r="C2644" s="814" t="s">
        <v>32012</v>
      </c>
      <c r="D2644" s="789" t="s">
        <v>31927</v>
      </c>
      <c r="E2644" s="580"/>
      <c r="F2644" s="690">
        <v>6.7</v>
      </c>
      <c r="G2644" s="690">
        <v>6957.75</v>
      </c>
      <c r="H2644" s="759">
        <f t="shared" si="1"/>
        <v>6957.75</v>
      </c>
    </row>
    <row r="2645" spans="1:8" ht="45" x14ac:dyDescent="0.25">
      <c r="A2645" s="580">
        <v>2637</v>
      </c>
      <c r="C2645" s="814" t="s">
        <v>32013</v>
      </c>
      <c r="D2645" s="789" t="s">
        <v>32014</v>
      </c>
      <c r="E2645" s="580"/>
      <c r="F2645" s="690">
        <v>45.8</v>
      </c>
      <c r="G2645" s="690">
        <v>562295.59</v>
      </c>
      <c r="H2645" s="759">
        <f t="shared" si="1"/>
        <v>562295.59</v>
      </c>
    </row>
    <row r="2646" spans="1:8" ht="56.25" x14ac:dyDescent="0.25">
      <c r="A2646" s="580">
        <v>2638</v>
      </c>
      <c r="C2646" s="814" t="s">
        <v>32015</v>
      </c>
      <c r="D2646" s="789" t="s">
        <v>31914</v>
      </c>
      <c r="E2646" s="580" t="s">
        <v>31915</v>
      </c>
      <c r="F2646" s="690">
        <v>29.9</v>
      </c>
      <c r="G2646" s="690">
        <v>69855.37</v>
      </c>
      <c r="H2646" s="759">
        <f t="shared" si="1"/>
        <v>69855.37</v>
      </c>
    </row>
    <row r="2647" spans="1:8" ht="33.75" x14ac:dyDescent="0.25">
      <c r="A2647" s="580">
        <v>2639</v>
      </c>
      <c r="C2647" s="814" t="s">
        <v>32016</v>
      </c>
      <c r="D2647" s="789" t="s">
        <v>32017</v>
      </c>
      <c r="E2647" s="580"/>
      <c r="F2647" s="690">
        <v>315.7</v>
      </c>
      <c r="G2647" s="690">
        <v>102202.75</v>
      </c>
      <c r="H2647" s="759">
        <f t="shared" si="1"/>
        <v>102202.75</v>
      </c>
    </row>
    <row r="2648" spans="1:8" ht="33.75" x14ac:dyDescent="0.25">
      <c r="A2648" s="580">
        <v>2640</v>
      </c>
      <c r="C2648" s="814" t="s">
        <v>32018</v>
      </c>
      <c r="D2648" s="789" t="s">
        <v>32019</v>
      </c>
      <c r="E2648" s="580"/>
      <c r="F2648" s="690">
        <v>110.6</v>
      </c>
      <c r="G2648" s="690">
        <v>3585002.75</v>
      </c>
      <c r="H2648" s="759">
        <f t="shared" si="1"/>
        <v>3585002.75</v>
      </c>
    </row>
    <row r="2649" spans="1:8" ht="33.75" x14ac:dyDescent="0.25">
      <c r="A2649" s="580">
        <v>2641</v>
      </c>
      <c r="C2649" s="814" t="s">
        <v>32020</v>
      </c>
      <c r="D2649" s="789" t="s">
        <v>32021</v>
      </c>
      <c r="E2649" s="580"/>
      <c r="F2649" s="690">
        <v>35.4</v>
      </c>
      <c r="G2649" s="690">
        <v>577167</v>
      </c>
      <c r="H2649" s="759">
        <f t="shared" si="1"/>
        <v>577167</v>
      </c>
    </row>
    <row r="2650" spans="1:8" ht="90" x14ac:dyDescent="0.25">
      <c r="A2650" s="580">
        <v>2642</v>
      </c>
      <c r="C2650" s="814" t="s">
        <v>32022</v>
      </c>
      <c r="D2650" s="789" t="s">
        <v>32023</v>
      </c>
      <c r="E2650" s="580"/>
      <c r="F2650" s="690">
        <v>202.9</v>
      </c>
      <c r="G2650" s="690">
        <v>744655.11</v>
      </c>
      <c r="H2650" s="759">
        <f t="shared" si="1"/>
        <v>744655.11</v>
      </c>
    </row>
    <row r="2651" spans="1:8" ht="33.75" x14ac:dyDescent="0.25">
      <c r="A2651" s="580">
        <v>2643</v>
      </c>
      <c r="C2651" s="814" t="s">
        <v>32024</v>
      </c>
      <c r="D2651" s="789" t="s">
        <v>32023</v>
      </c>
      <c r="E2651" s="580"/>
      <c r="F2651" s="690">
        <v>38</v>
      </c>
      <c r="G2651" s="690">
        <v>74317.47</v>
      </c>
      <c r="H2651" s="759">
        <f t="shared" si="1"/>
        <v>74317.47</v>
      </c>
    </row>
    <row r="2652" spans="1:8" ht="33.75" x14ac:dyDescent="0.25">
      <c r="A2652" s="580">
        <v>2644</v>
      </c>
      <c r="C2652" s="814" t="s">
        <v>32025</v>
      </c>
      <c r="D2652" s="789" t="s">
        <v>32021</v>
      </c>
      <c r="E2652" s="580"/>
      <c r="F2652" s="690">
        <v>52.6</v>
      </c>
      <c r="G2652" s="690">
        <v>854214</v>
      </c>
      <c r="H2652" s="759">
        <f t="shared" si="1"/>
        <v>854214</v>
      </c>
    </row>
    <row r="2653" spans="1:8" ht="45" x14ac:dyDescent="0.25">
      <c r="A2653" s="580">
        <v>2645</v>
      </c>
      <c r="C2653" s="814" t="s">
        <v>32026</v>
      </c>
      <c r="D2653" s="789" t="s">
        <v>31927</v>
      </c>
      <c r="E2653" s="580"/>
      <c r="F2653" s="690">
        <v>186.9</v>
      </c>
      <c r="G2653" s="690">
        <v>190752.01</v>
      </c>
      <c r="H2653" s="759">
        <f t="shared" si="1"/>
        <v>190752.01</v>
      </c>
    </row>
    <row r="2654" spans="1:8" ht="45" x14ac:dyDescent="0.25">
      <c r="A2654" s="580">
        <v>2646</v>
      </c>
      <c r="C2654" s="814" t="s">
        <v>32027</v>
      </c>
      <c r="D2654" s="789" t="s">
        <v>31927</v>
      </c>
      <c r="E2654" s="580"/>
      <c r="F2654" s="690">
        <v>134</v>
      </c>
      <c r="G2654" s="690">
        <v>136761.74</v>
      </c>
      <c r="H2654" s="759">
        <f t="shared" si="1"/>
        <v>136761.74</v>
      </c>
    </row>
    <row r="2655" spans="1:8" ht="33.75" x14ac:dyDescent="0.25">
      <c r="A2655" s="580">
        <v>2647</v>
      </c>
      <c r="C2655" s="814" t="s">
        <v>32028</v>
      </c>
      <c r="D2655" s="789" t="s">
        <v>32021</v>
      </c>
      <c r="E2655" s="580"/>
      <c r="F2655" s="690">
        <v>35.4</v>
      </c>
      <c r="G2655" s="690">
        <v>557617</v>
      </c>
      <c r="H2655" s="759">
        <f t="shared" si="1"/>
        <v>557617</v>
      </c>
    </row>
    <row r="2656" spans="1:8" ht="33.75" x14ac:dyDescent="0.25">
      <c r="A2656" s="580">
        <v>2648</v>
      </c>
      <c r="C2656" s="814" t="s">
        <v>32029</v>
      </c>
      <c r="D2656" s="789" t="s">
        <v>31927</v>
      </c>
      <c r="E2656" s="580"/>
      <c r="F2656" s="690">
        <v>31.9</v>
      </c>
      <c r="G2656" s="690">
        <v>32557.46</v>
      </c>
      <c r="H2656" s="759">
        <f t="shared" si="1"/>
        <v>32557.46</v>
      </c>
    </row>
    <row r="2657" spans="1:8" ht="33.75" x14ac:dyDescent="0.25">
      <c r="A2657" s="580">
        <v>2649</v>
      </c>
      <c r="C2657" s="814" t="s">
        <v>32030</v>
      </c>
      <c r="D2657" s="789" t="s">
        <v>31927</v>
      </c>
      <c r="E2657" s="580"/>
      <c r="F2657" s="690">
        <v>1.3</v>
      </c>
      <c r="G2657" s="690">
        <v>1326.79</v>
      </c>
      <c r="H2657" s="759">
        <f t="shared" si="1"/>
        <v>1326.79</v>
      </c>
    </row>
    <row r="2658" spans="1:8" ht="45" x14ac:dyDescent="0.25">
      <c r="A2658" s="580">
        <v>2650</v>
      </c>
      <c r="C2658" s="814" t="s">
        <v>32031</v>
      </c>
      <c r="D2658" s="789" t="s">
        <v>32032</v>
      </c>
      <c r="E2658" s="580"/>
      <c r="F2658" s="690">
        <v>325.8</v>
      </c>
      <c r="G2658" s="690">
        <v>934738</v>
      </c>
      <c r="H2658" s="759">
        <f t="shared" si="1"/>
        <v>934738</v>
      </c>
    </row>
    <row r="2659" spans="1:8" ht="33.75" x14ac:dyDescent="0.25">
      <c r="A2659" s="580">
        <v>2651</v>
      </c>
      <c r="C2659" s="814" t="s">
        <v>32033</v>
      </c>
      <c r="D2659" s="789" t="s">
        <v>32034</v>
      </c>
      <c r="E2659" s="580"/>
      <c r="F2659" s="690">
        <v>110.1</v>
      </c>
      <c r="G2659" s="690">
        <v>321562.5</v>
      </c>
      <c r="H2659" s="759">
        <f t="shared" si="1"/>
        <v>321562.5</v>
      </c>
    </row>
    <row r="2660" spans="1:8" ht="45" x14ac:dyDescent="0.25">
      <c r="A2660" s="580">
        <v>2652</v>
      </c>
      <c r="C2660" s="814" t="s">
        <v>32035</v>
      </c>
      <c r="D2660" s="789" t="s">
        <v>32036</v>
      </c>
      <c r="E2660" s="580"/>
      <c r="F2660" s="690">
        <v>27</v>
      </c>
      <c r="G2660" s="690">
        <v>47306</v>
      </c>
      <c r="H2660" s="759">
        <f t="shared" si="1"/>
        <v>47306</v>
      </c>
    </row>
    <row r="2661" spans="1:8" ht="45" x14ac:dyDescent="0.25">
      <c r="A2661" s="580">
        <v>2653</v>
      </c>
      <c r="C2661" s="814" t="s">
        <v>1580</v>
      </c>
      <c r="D2661" s="789" t="s">
        <v>32036</v>
      </c>
      <c r="E2661" s="580"/>
      <c r="F2661" s="690">
        <v>16.399999999999999</v>
      </c>
      <c r="G2661" s="690">
        <v>30013.88</v>
      </c>
      <c r="H2661" s="759">
        <f t="shared" si="1"/>
        <v>30013.88</v>
      </c>
    </row>
    <row r="2662" spans="1:8" ht="33.75" x14ac:dyDescent="0.25">
      <c r="A2662" s="580">
        <v>2654</v>
      </c>
      <c r="C2662" s="814" t="s">
        <v>31939</v>
      </c>
      <c r="D2662" s="789" t="s">
        <v>31940</v>
      </c>
      <c r="E2662" s="580"/>
      <c r="F2662" s="690">
        <v>26.4</v>
      </c>
      <c r="G2662" s="690">
        <v>307385.5</v>
      </c>
      <c r="H2662" s="759">
        <f t="shared" si="1"/>
        <v>307385.5</v>
      </c>
    </row>
    <row r="2663" spans="1:8" ht="67.5" x14ac:dyDescent="0.25">
      <c r="A2663" s="580">
        <v>2655</v>
      </c>
      <c r="C2663" s="814" t="s">
        <v>32037</v>
      </c>
      <c r="D2663" s="789" t="s">
        <v>31927</v>
      </c>
      <c r="E2663" s="580"/>
      <c r="F2663" s="690">
        <v>18.2</v>
      </c>
      <c r="G2663" s="690">
        <v>19430.8</v>
      </c>
      <c r="H2663" s="759">
        <f t="shared" si="1"/>
        <v>19430.8</v>
      </c>
    </row>
    <row r="2664" spans="1:8" ht="67.5" x14ac:dyDescent="0.25">
      <c r="A2664" s="580">
        <v>2656</v>
      </c>
      <c r="C2664" s="814" t="s">
        <v>32038</v>
      </c>
      <c r="D2664" s="789" t="s">
        <v>31927</v>
      </c>
      <c r="E2664" s="580"/>
      <c r="F2664" s="690">
        <v>39.200000000000003</v>
      </c>
      <c r="G2664" s="690">
        <v>41851.1</v>
      </c>
      <c r="H2664" s="759">
        <f t="shared" si="1"/>
        <v>41851.1</v>
      </c>
    </row>
    <row r="2665" spans="1:8" ht="56.25" x14ac:dyDescent="0.25">
      <c r="A2665" s="580">
        <v>2657</v>
      </c>
      <c r="C2665" s="814" t="s">
        <v>32039</v>
      </c>
      <c r="D2665" s="789" t="s">
        <v>31927</v>
      </c>
      <c r="E2665" s="580"/>
      <c r="F2665" s="690">
        <v>28.1</v>
      </c>
      <c r="G2665" s="690">
        <v>30000.400000000001</v>
      </c>
      <c r="H2665" s="759">
        <f t="shared" si="1"/>
        <v>30000.400000000001</v>
      </c>
    </row>
    <row r="2666" spans="1:8" ht="56.25" x14ac:dyDescent="0.25">
      <c r="A2666" s="580">
        <v>2658</v>
      </c>
      <c r="C2666" s="814" t="s">
        <v>32040</v>
      </c>
      <c r="D2666" s="789" t="s">
        <v>31914</v>
      </c>
      <c r="E2666" s="580" t="s">
        <v>31915</v>
      </c>
      <c r="F2666" s="690">
        <v>13.3</v>
      </c>
      <c r="G2666" s="690">
        <v>31072.79</v>
      </c>
      <c r="H2666" s="759">
        <f t="shared" si="1"/>
        <v>31072.79</v>
      </c>
    </row>
    <row r="2667" spans="1:8" ht="56.25" x14ac:dyDescent="0.25">
      <c r="A2667" s="580">
        <v>2659</v>
      </c>
      <c r="C2667" s="814" t="s">
        <v>32041</v>
      </c>
      <c r="D2667" s="789" t="s">
        <v>31914</v>
      </c>
      <c r="E2667" s="580" t="s">
        <v>31915</v>
      </c>
      <c r="F2667" s="690">
        <v>11.9</v>
      </c>
      <c r="G2667" s="690">
        <v>27801.97</v>
      </c>
      <c r="H2667" s="759">
        <f t="shared" si="1"/>
        <v>27801.97</v>
      </c>
    </row>
    <row r="2668" spans="1:8" ht="56.25" x14ac:dyDescent="0.25">
      <c r="A2668" s="580">
        <v>2660</v>
      </c>
      <c r="C2668" s="814" t="s">
        <v>32042</v>
      </c>
      <c r="D2668" s="789" t="s">
        <v>31914</v>
      </c>
      <c r="E2668" s="580" t="s">
        <v>31915</v>
      </c>
      <c r="F2668" s="690">
        <v>7.8</v>
      </c>
      <c r="G2668" s="690">
        <v>18223.14</v>
      </c>
      <c r="H2668" s="759">
        <f t="shared" si="1"/>
        <v>18223.14</v>
      </c>
    </row>
    <row r="2669" spans="1:8" ht="56.25" x14ac:dyDescent="0.25">
      <c r="A2669" s="580">
        <v>2661</v>
      </c>
      <c r="C2669" s="814" t="s">
        <v>32043</v>
      </c>
      <c r="D2669" s="789" t="s">
        <v>31914</v>
      </c>
      <c r="E2669" s="580" t="s">
        <v>31915</v>
      </c>
      <c r="F2669" s="690">
        <v>12</v>
      </c>
      <c r="G2669" s="690">
        <v>28035.599999999999</v>
      </c>
      <c r="H2669" s="759">
        <f t="shared" si="1"/>
        <v>28035.599999999999</v>
      </c>
    </row>
    <row r="2670" spans="1:8" ht="45" x14ac:dyDescent="0.25">
      <c r="A2670" s="580">
        <v>2662</v>
      </c>
      <c r="C2670" s="814" t="s">
        <v>32044</v>
      </c>
      <c r="D2670" s="789" t="s">
        <v>32045</v>
      </c>
      <c r="E2670" s="580"/>
      <c r="F2670" s="690">
        <v>26.3</v>
      </c>
      <c r="G2670" s="690">
        <v>100380</v>
      </c>
      <c r="H2670" s="759">
        <f t="shared" si="1"/>
        <v>100380</v>
      </c>
    </row>
    <row r="2671" spans="1:8" ht="56.25" x14ac:dyDescent="0.25">
      <c r="A2671" s="580">
        <v>2663</v>
      </c>
      <c r="C2671" s="814" t="s">
        <v>32046</v>
      </c>
      <c r="D2671" s="789" t="s">
        <v>32047</v>
      </c>
      <c r="E2671" s="580"/>
      <c r="F2671" s="690">
        <v>161.6</v>
      </c>
      <c r="G2671" s="690">
        <v>432731.25</v>
      </c>
      <c r="H2671" s="759">
        <f t="shared" si="1"/>
        <v>432731.25</v>
      </c>
    </row>
    <row r="2672" spans="1:8" ht="33.75" x14ac:dyDescent="0.25">
      <c r="A2672" s="580">
        <v>2664</v>
      </c>
      <c r="C2672" s="814" t="s">
        <v>32048</v>
      </c>
      <c r="D2672" s="789" t="s">
        <v>31977</v>
      </c>
      <c r="E2672" s="580"/>
      <c r="F2672" s="690">
        <v>0</v>
      </c>
      <c r="G2672" s="690">
        <v>65219.14</v>
      </c>
      <c r="H2672" s="759">
        <f t="shared" si="1"/>
        <v>65219.14</v>
      </c>
    </row>
    <row r="2673" spans="1:8" ht="33.75" x14ac:dyDescent="0.25">
      <c r="A2673" s="580">
        <v>2665</v>
      </c>
      <c r="C2673" s="814" t="s">
        <v>32049</v>
      </c>
      <c r="D2673" s="789" t="s">
        <v>31927</v>
      </c>
      <c r="E2673" s="580"/>
      <c r="F2673" s="690">
        <v>36.9</v>
      </c>
      <c r="G2673" s="690">
        <v>39395.550000000003</v>
      </c>
      <c r="H2673" s="759">
        <f t="shared" si="1"/>
        <v>39395.550000000003</v>
      </c>
    </row>
    <row r="2674" spans="1:8" ht="33.75" x14ac:dyDescent="0.25">
      <c r="A2674" s="580">
        <v>2666</v>
      </c>
      <c r="C2674" s="814" t="s">
        <v>32050</v>
      </c>
      <c r="D2674" s="789" t="s">
        <v>31914</v>
      </c>
      <c r="E2674" s="580" t="s">
        <v>31915</v>
      </c>
      <c r="F2674" s="690">
        <v>32.9</v>
      </c>
      <c r="G2674" s="690">
        <v>76864.27</v>
      </c>
      <c r="H2674" s="759">
        <f t="shared" si="1"/>
        <v>76864.27</v>
      </c>
    </row>
    <row r="2675" spans="1:8" ht="45" x14ac:dyDescent="0.25">
      <c r="A2675" s="580">
        <v>2667</v>
      </c>
      <c r="C2675" s="814" t="s">
        <v>32051</v>
      </c>
      <c r="D2675" s="789" t="s">
        <v>31977</v>
      </c>
      <c r="E2675" s="580"/>
      <c r="F2675" s="690">
        <v>0</v>
      </c>
      <c r="G2675" s="690">
        <v>5133.54</v>
      </c>
      <c r="H2675" s="759">
        <f t="shared" si="1"/>
        <v>5133.54</v>
      </c>
    </row>
    <row r="2676" spans="1:8" ht="33.75" x14ac:dyDescent="0.25">
      <c r="A2676" s="580">
        <v>2668</v>
      </c>
      <c r="C2676" s="814" t="s">
        <v>32052</v>
      </c>
      <c r="D2676" s="789" t="s">
        <v>31927</v>
      </c>
      <c r="E2676" s="580"/>
      <c r="F2676" s="690">
        <v>36.200000000000003</v>
      </c>
      <c r="G2676" s="690">
        <v>38648.21</v>
      </c>
      <c r="H2676" s="759">
        <f t="shared" si="1"/>
        <v>38648.21</v>
      </c>
    </row>
    <row r="2677" spans="1:8" ht="56.25" x14ac:dyDescent="0.25">
      <c r="A2677" s="580">
        <v>2669</v>
      </c>
      <c r="C2677" s="814" t="s">
        <v>32053</v>
      </c>
      <c r="D2677" s="789" t="s">
        <v>31914</v>
      </c>
      <c r="E2677" s="580" t="s">
        <v>31915</v>
      </c>
      <c r="F2677" s="690">
        <v>12.9</v>
      </c>
      <c r="G2677" s="690">
        <v>30138.27</v>
      </c>
      <c r="H2677" s="759">
        <f t="shared" si="1"/>
        <v>30138.27</v>
      </c>
    </row>
    <row r="2678" spans="1:8" ht="33.75" x14ac:dyDescent="0.25">
      <c r="A2678" s="580">
        <v>2670</v>
      </c>
      <c r="C2678" s="814" t="s">
        <v>32054</v>
      </c>
      <c r="D2678" s="789" t="s">
        <v>31977</v>
      </c>
      <c r="E2678" s="580"/>
      <c r="F2678" s="690">
        <v>0</v>
      </c>
      <c r="G2678" s="690">
        <v>126001.54</v>
      </c>
      <c r="H2678" s="759">
        <f t="shared" si="1"/>
        <v>126001.54</v>
      </c>
    </row>
    <row r="2679" spans="1:8" ht="56.25" x14ac:dyDescent="0.25">
      <c r="A2679" s="580">
        <v>2671</v>
      </c>
      <c r="C2679" s="814" t="s">
        <v>32055</v>
      </c>
      <c r="D2679" s="789" t="s">
        <v>31927</v>
      </c>
      <c r="E2679" s="580"/>
      <c r="F2679" s="690">
        <v>21.7</v>
      </c>
      <c r="G2679" s="690">
        <v>23167.57</v>
      </c>
      <c r="H2679" s="759">
        <f t="shared" si="1"/>
        <v>23167.57</v>
      </c>
    </row>
    <row r="2680" spans="1:8" ht="67.5" x14ac:dyDescent="0.25">
      <c r="A2680" s="580">
        <v>2672</v>
      </c>
      <c r="C2680" s="814" t="s">
        <v>32056</v>
      </c>
      <c r="D2680" s="789" t="s">
        <v>31927</v>
      </c>
      <c r="E2680" s="580"/>
      <c r="F2680" s="690">
        <v>39.299999999999997</v>
      </c>
      <c r="G2680" s="690">
        <v>41210.519999999997</v>
      </c>
      <c r="H2680" s="759">
        <f t="shared" si="1"/>
        <v>41210.519999999997</v>
      </c>
    </row>
    <row r="2681" spans="1:8" ht="45" x14ac:dyDescent="0.25">
      <c r="A2681" s="580">
        <v>2673</v>
      </c>
      <c r="C2681" s="814" t="s">
        <v>32057</v>
      </c>
      <c r="D2681" s="789" t="s">
        <v>31914</v>
      </c>
      <c r="E2681" s="580" t="s">
        <v>31915</v>
      </c>
      <c r="F2681" s="690">
        <v>9.8000000000000007</v>
      </c>
      <c r="G2681" s="690">
        <v>22895.74</v>
      </c>
      <c r="H2681" s="759">
        <f t="shared" si="1"/>
        <v>22895.74</v>
      </c>
    </row>
    <row r="2682" spans="1:8" ht="28.15" customHeight="1" x14ac:dyDescent="0.25">
      <c r="A2682" s="580">
        <v>2674</v>
      </c>
      <c r="C2682" s="814" t="s">
        <v>32058</v>
      </c>
      <c r="D2682" s="789" t="s">
        <v>32059</v>
      </c>
      <c r="E2682" s="580"/>
      <c r="F2682" s="690">
        <v>48.2</v>
      </c>
      <c r="G2682" s="690">
        <v>49193.4</v>
      </c>
      <c r="H2682" s="759">
        <f t="shared" si="1"/>
        <v>49193.4</v>
      </c>
    </row>
    <row r="2683" spans="1:8" ht="33.75" x14ac:dyDescent="0.25">
      <c r="A2683" s="580">
        <v>2675</v>
      </c>
      <c r="C2683" s="814" t="s">
        <v>32060</v>
      </c>
      <c r="D2683" s="789" t="s">
        <v>31943</v>
      </c>
      <c r="E2683" s="580"/>
      <c r="F2683" s="690">
        <v>16.5</v>
      </c>
      <c r="G2683" s="690">
        <v>42896</v>
      </c>
      <c r="H2683" s="759">
        <f t="shared" si="1"/>
        <v>42896</v>
      </c>
    </row>
    <row r="2684" spans="1:8" ht="33.75" x14ac:dyDescent="0.25">
      <c r="A2684" s="580">
        <v>2676</v>
      </c>
      <c r="C2684" s="814" t="s">
        <v>32061</v>
      </c>
      <c r="D2684" s="789" t="s">
        <v>32062</v>
      </c>
      <c r="E2684" s="580"/>
      <c r="F2684" s="690">
        <v>52.5</v>
      </c>
      <c r="G2684" s="690">
        <v>1957000</v>
      </c>
      <c r="H2684" s="759">
        <f t="shared" si="1"/>
        <v>1957000</v>
      </c>
    </row>
    <row r="2685" spans="1:8" ht="33.75" x14ac:dyDescent="0.25">
      <c r="A2685" s="580">
        <v>2677</v>
      </c>
      <c r="C2685" s="814" t="s">
        <v>32063</v>
      </c>
      <c r="D2685" s="789" t="s">
        <v>31940</v>
      </c>
      <c r="E2685" s="580"/>
      <c r="F2685" s="690">
        <v>102.4</v>
      </c>
      <c r="G2685" s="690">
        <v>468254.05</v>
      </c>
      <c r="H2685" s="759">
        <f t="shared" si="1"/>
        <v>468254.05</v>
      </c>
    </row>
    <row r="2686" spans="1:8" ht="33.75" x14ac:dyDescent="0.25">
      <c r="A2686" s="580">
        <v>2678</v>
      </c>
      <c r="C2686" s="814" t="s">
        <v>32064</v>
      </c>
      <c r="D2686" s="789" t="s">
        <v>31989</v>
      </c>
      <c r="E2686" s="580"/>
      <c r="F2686" s="690">
        <v>56.1</v>
      </c>
      <c r="G2686" s="690">
        <v>394868.44</v>
      </c>
      <c r="H2686" s="759">
        <f t="shared" si="1"/>
        <v>394868.44</v>
      </c>
    </row>
    <row r="2687" spans="1:8" ht="33.75" x14ac:dyDescent="0.25">
      <c r="A2687" s="580">
        <v>2679</v>
      </c>
      <c r="C2687" s="814" t="s">
        <v>32063</v>
      </c>
      <c r="D2687" s="789" t="s">
        <v>31991</v>
      </c>
      <c r="E2687" s="580"/>
      <c r="F2687" s="690">
        <v>504</v>
      </c>
      <c r="G2687" s="690">
        <v>206123.77</v>
      </c>
      <c r="H2687" s="759">
        <f t="shared" si="1"/>
        <v>206123.77</v>
      </c>
    </row>
    <row r="2688" spans="1:8" ht="33.75" x14ac:dyDescent="0.25">
      <c r="A2688" s="580">
        <v>2680</v>
      </c>
      <c r="C2688" s="814" t="s">
        <v>1580</v>
      </c>
      <c r="D2688" s="789" t="s">
        <v>31987</v>
      </c>
      <c r="E2688" s="580"/>
      <c r="F2688" s="690">
        <v>21.4</v>
      </c>
      <c r="G2688" s="690">
        <v>14900.93</v>
      </c>
      <c r="H2688" s="759">
        <f t="shared" si="1"/>
        <v>14900.93</v>
      </c>
    </row>
    <row r="2689" spans="1:8" ht="56.25" x14ac:dyDescent="0.25">
      <c r="A2689" s="580">
        <v>2681</v>
      </c>
      <c r="C2689" s="814" t="s">
        <v>32065</v>
      </c>
      <c r="D2689" s="789" t="s">
        <v>32066</v>
      </c>
      <c r="E2689" s="580"/>
      <c r="F2689" s="690">
        <v>30.3</v>
      </c>
      <c r="G2689" s="690">
        <v>169431.5</v>
      </c>
      <c r="H2689" s="759">
        <f t="shared" si="1"/>
        <v>169431.5</v>
      </c>
    </row>
    <row r="2690" spans="1:8" ht="56.25" x14ac:dyDescent="0.25">
      <c r="A2690" s="580">
        <v>2682</v>
      </c>
      <c r="C2690" s="814" t="s">
        <v>32065</v>
      </c>
      <c r="D2690" s="789" t="s">
        <v>32067</v>
      </c>
      <c r="E2690" s="580"/>
      <c r="F2690" s="690">
        <v>34.1</v>
      </c>
      <c r="G2690" s="690">
        <v>418348</v>
      </c>
      <c r="H2690" s="759">
        <f t="shared" si="1"/>
        <v>418348</v>
      </c>
    </row>
    <row r="2691" spans="1:8" ht="78.75" x14ac:dyDescent="0.25">
      <c r="A2691" s="580">
        <v>2683</v>
      </c>
      <c r="C2691" s="814" t="s">
        <v>32068</v>
      </c>
      <c r="D2691" s="789" t="s">
        <v>31917</v>
      </c>
      <c r="E2691" s="580"/>
      <c r="F2691" s="690">
        <v>96.1</v>
      </c>
      <c r="G2691" s="690">
        <v>104107</v>
      </c>
      <c r="H2691" s="759">
        <f t="shared" si="1"/>
        <v>104107</v>
      </c>
    </row>
    <row r="2692" spans="1:8" ht="56.25" x14ac:dyDescent="0.25">
      <c r="A2692" s="580">
        <v>2684</v>
      </c>
      <c r="C2692" s="814" t="s">
        <v>32065</v>
      </c>
      <c r="D2692" s="789" t="s">
        <v>32069</v>
      </c>
      <c r="E2692" s="580"/>
      <c r="F2692" s="690">
        <v>112.1</v>
      </c>
      <c r="G2692" s="690">
        <v>103059.25</v>
      </c>
      <c r="H2692" s="759">
        <f t="shared" si="1"/>
        <v>103059.25</v>
      </c>
    </row>
    <row r="2693" spans="1:8" ht="45" x14ac:dyDescent="0.25">
      <c r="A2693" s="580">
        <v>2685</v>
      </c>
      <c r="C2693" s="814" t="s">
        <v>32064</v>
      </c>
      <c r="D2693" s="789" t="s">
        <v>32070</v>
      </c>
      <c r="E2693" s="580"/>
      <c r="F2693" s="690">
        <v>41.7</v>
      </c>
      <c r="G2693" s="690">
        <v>165378.5</v>
      </c>
      <c r="H2693" s="759">
        <f t="shared" si="1"/>
        <v>165378.5</v>
      </c>
    </row>
    <row r="2694" spans="1:8" ht="33.75" x14ac:dyDescent="0.25">
      <c r="A2694" s="580">
        <v>2686</v>
      </c>
      <c r="C2694" s="814" t="s">
        <v>32071</v>
      </c>
      <c r="D2694" s="789" t="s">
        <v>31914</v>
      </c>
      <c r="E2694" s="580" t="s">
        <v>31915</v>
      </c>
      <c r="F2694" s="690">
        <v>376.1</v>
      </c>
      <c r="G2694" s="690">
        <v>1921133.05</v>
      </c>
      <c r="H2694" s="759">
        <f t="shared" si="1"/>
        <v>1921133.05</v>
      </c>
    </row>
    <row r="2695" spans="1:8" ht="33.75" x14ac:dyDescent="0.25">
      <c r="A2695" s="580">
        <v>2687</v>
      </c>
      <c r="C2695" s="814" t="s">
        <v>32072</v>
      </c>
      <c r="D2695" s="789" t="s">
        <v>31975</v>
      </c>
      <c r="E2695" s="580"/>
      <c r="F2695" s="759">
        <v>24.5</v>
      </c>
      <c r="G2695" s="690">
        <v>46961.25</v>
      </c>
      <c r="H2695" s="759">
        <f t="shared" si="1"/>
        <v>46961.25</v>
      </c>
    </row>
    <row r="2696" spans="1:8" ht="33.75" x14ac:dyDescent="0.25">
      <c r="A2696" s="580">
        <v>2688</v>
      </c>
      <c r="C2696" s="814" t="s">
        <v>32073</v>
      </c>
      <c r="D2696" s="789" t="s">
        <v>31927</v>
      </c>
      <c r="E2696" s="580"/>
      <c r="F2696" s="690">
        <v>2595</v>
      </c>
      <c r="G2696" s="759">
        <v>2097970.4900000002</v>
      </c>
      <c r="H2696" s="759">
        <f t="shared" si="1"/>
        <v>2097970.4900000002</v>
      </c>
    </row>
    <row r="2697" spans="1:8" ht="33.75" x14ac:dyDescent="0.25">
      <c r="A2697" s="580">
        <v>2689</v>
      </c>
      <c r="C2697" s="814" t="s">
        <v>32074</v>
      </c>
      <c r="D2697" s="789" t="s">
        <v>31946</v>
      </c>
      <c r="E2697" s="580"/>
      <c r="F2697" s="690">
        <v>42</v>
      </c>
      <c r="G2697" s="690">
        <v>116778.19</v>
      </c>
      <c r="H2697" s="759">
        <f t="shared" si="1"/>
        <v>116778.19</v>
      </c>
    </row>
    <row r="2698" spans="1:8" ht="45" x14ac:dyDescent="0.25">
      <c r="A2698" s="580">
        <v>2690</v>
      </c>
      <c r="C2698" s="814" t="s">
        <v>32075</v>
      </c>
      <c r="D2698" s="789" t="s">
        <v>32076</v>
      </c>
      <c r="E2698" s="580"/>
      <c r="F2698" s="690">
        <v>35.6</v>
      </c>
      <c r="G2698" s="690">
        <v>396157.32</v>
      </c>
      <c r="H2698" s="759">
        <f t="shared" si="1"/>
        <v>396157.32</v>
      </c>
    </row>
    <row r="2699" spans="1:8" ht="78.75" x14ac:dyDescent="0.25">
      <c r="A2699" s="580">
        <v>2691</v>
      </c>
      <c r="C2699" s="814" t="s">
        <v>32077</v>
      </c>
      <c r="D2699" s="789" t="s">
        <v>32078</v>
      </c>
      <c r="E2699" s="580"/>
      <c r="F2699" s="690">
        <v>482.3</v>
      </c>
      <c r="G2699" s="690">
        <v>400690.63</v>
      </c>
      <c r="H2699" s="759">
        <f t="shared" si="1"/>
        <v>400690.63</v>
      </c>
    </row>
    <row r="2700" spans="1:8" ht="45" x14ac:dyDescent="0.25">
      <c r="A2700" s="580">
        <v>2692</v>
      </c>
      <c r="C2700" s="814" t="s">
        <v>2330</v>
      </c>
      <c r="D2700" s="789" t="s">
        <v>32079</v>
      </c>
      <c r="E2700" s="580"/>
      <c r="F2700" s="690">
        <v>0</v>
      </c>
      <c r="G2700" s="690">
        <v>242</v>
      </c>
      <c r="H2700" s="759">
        <f t="shared" si="1"/>
        <v>242</v>
      </c>
    </row>
    <row r="2701" spans="1:8" ht="33.75" x14ac:dyDescent="0.25">
      <c r="A2701" s="580">
        <v>2693</v>
      </c>
      <c r="C2701" s="814" t="s">
        <v>32080</v>
      </c>
      <c r="D2701" s="789" t="s">
        <v>32081</v>
      </c>
      <c r="E2701" s="580"/>
      <c r="F2701" s="690">
        <v>0</v>
      </c>
      <c r="G2701" s="690">
        <v>31550.75</v>
      </c>
      <c r="H2701" s="759">
        <f t="shared" si="1"/>
        <v>31550.75</v>
      </c>
    </row>
    <row r="2702" spans="1:8" ht="45" x14ac:dyDescent="0.25">
      <c r="A2702" s="580">
        <v>2694</v>
      </c>
      <c r="C2702" s="814" t="s">
        <v>32082</v>
      </c>
      <c r="D2702" s="789" t="s">
        <v>31961</v>
      </c>
      <c r="E2702" s="580"/>
      <c r="F2702" s="690">
        <v>0</v>
      </c>
      <c r="G2702" s="690">
        <v>143888.5</v>
      </c>
      <c r="H2702" s="759">
        <f t="shared" si="1"/>
        <v>143888.5</v>
      </c>
    </row>
    <row r="2703" spans="1:8" ht="45" x14ac:dyDescent="0.25">
      <c r="A2703" s="580">
        <v>2695</v>
      </c>
      <c r="C2703" s="814" t="s">
        <v>30926</v>
      </c>
      <c r="D2703" s="789" t="s">
        <v>32083</v>
      </c>
      <c r="E2703" s="580"/>
      <c r="F2703" s="690">
        <v>178.9</v>
      </c>
      <c r="G2703" s="690">
        <v>748482</v>
      </c>
      <c r="H2703" s="759">
        <f t="shared" si="1"/>
        <v>748482</v>
      </c>
    </row>
    <row r="2704" spans="1:8" ht="33.75" x14ac:dyDescent="0.25">
      <c r="A2704" s="580">
        <v>2696</v>
      </c>
      <c r="C2704" s="814" t="s">
        <v>30926</v>
      </c>
      <c r="D2704" s="789" t="s">
        <v>32084</v>
      </c>
      <c r="E2704" s="580"/>
      <c r="F2704" s="690">
        <v>282.5</v>
      </c>
      <c r="G2704" s="690">
        <v>790361.25</v>
      </c>
      <c r="H2704" s="759">
        <f t="shared" si="1"/>
        <v>790361.25</v>
      </c>
    </row>
    <row r="2705" spans="1:8" ht="45" x14ac:dyDescent="0.25">
      <c r="A2705" s="580">
        <v>2697</v>
      </c>
      <c r="C2705" s="814" t="s">
        <v>32085</v>
      </c>
      <c r="D2705" s="789" t="s">
        <v>31927</v>
      </c>
      <c r="E2705" s="580"/>
      <c r="F2705" s="690">
        <v>85.2</v>
      </c>
      <c r="G2705" s="690">
        <v>90962.07</v>
      </c>
      <c r="H2705" s="759">
        <f t="shared" si="1"/>
        <v>90962.07</v>
      </c>
    </row>
    <row r="2706" spans="1:8" ht="45" x14ac:dyDescent="0.25">
      <c r="A2706" s="580">
        <v>2698</v>
      </c>
      <c r="C2706" s="814" t="s">
        <v>32016</v>
      </c>
      <c r="D2706" s="789" t="s">
        <v>32086</v>
      </c>
      <c r="E2706" s="580"/>
      <c r="F2706" s="690">
        <v>19.600000000000001</v>
      </c>
      <c r="G2706" s="690">
        <v>86111</v>
      </c>
      <c r="H2706" s="759">
        <f t="shared" si="1"/>
        <v>86111</v>
      </c>
    </row>
    <row r="2707" spans="1:8" ht="67.5" x14ac:dyDescent="0.25">
      <c r="A2707" s="580">
        <v>2699</v>
      </c>
      <c r="C2707" s="814" t="s">
        <v>32087</v>
      </c>
      <c r="D2707" s="789" t="s">
        <v>32088</v>
      </c>
      <c r="E2707" s="580"/>
      <c r="F2707" s="690">
        <v>2147.1</v>
      </c>
      <c r="G2707" s="690">
        <v>2583787.5</v>
      </c>
      <c r="H2707" s="759">
        <f t="shared" ref="H2707:H2770" si="2">G2707-I2707</f>
        <v>2583787.5</v>
      </c>
    </row>
    <row r="2708" spans="1:8" ht="33.75" x14ac:dyDescent="0.25">
      <c r="A2708" s="580">
        <v>2700</v>
      </c>
      <c r="C2708" s="814" t="s">
        <v>32089</v>
      </c>
      <c r="D2708" s="789" t="s">
        <v>31943</v>
      </c>
      <c r="E2708" s="580"/>
      <c r="F2708" s="690">
        <v>260.2</v>
      </c>
      <c r="G2708" s="690">
        <v>650081.25</v>
      </c>
      <c r="H2708" s="759">
        <f t="shared" si="2"/>
        <v>650081.25</v>
      </c>
    </row>
    <row r="2709" spans="1:8" ht="33.75" x14ac:dyDescent="0.25">
      <c r="A2709" s="580">
        <v>2701</v>
      </c>
      <c r="C2709" s="814" t="s">
        <v>32090</v>
      </c>
      <c r="D2709" s="789" t="s">
        <v>32091</v>
      </c>
      <c r="E2709" s="580"/>
      <c r="F2709" s="690">
        <v>0</v>
      </c>
      <c r="G2709" s="690">
        <v>37142</v>
      </c>
      <c r="H2709" s="759">
        <f t="shared" si="2"/>
        <v>37142</v>
      </c>
    </row>
    <row r="2710" spans="1:8" ht="33.75" x14ac:dyDescent="0.25">
      <c r="A2710" s="580">
        <v>2702</v>
      </c>
      <c r="C2710" s="814" t="s">
        <v>32092</v>
      </c>
      <c r="D2710" s="789" t="s">
        <v>32093</v>
      </c>
      <c r="E2710" s="580"/>
      <c r="F2710" s="690">
        <v>7.7</v>
      </c>
      <c r="G2710" s="690">
        <v>25842.25</v>
      </c>
      <c r="H2710" s="759">
        <f t="shared" si="2"/>
        <v>25842.25</v>
      </c>
    </row>
    <row r="2711" spans="1:8" ht="33.75" x14ac:dyDescent="0.25">
      <c r="A2711" s="580">
        <v>2703</v>
      </c>
      <c r="C2711" s="814" t="s">
        <v>32092</v>
      </c>
      <c r="D2711" s="789" t="s">
        <v>32094</v>
      </c>
      <c r="E2711" s="580"/>
      <c r="F2711" s="690">
        <v>144.80000000000001</v>
      </c>
      <c r="G2711" s="690">
        <v>407146.25</v>
      </c>
      <c r="H2711" s="759">
        <f t="shared" si="2"/>
        <v>407146.25</v>
      </c>
    </row>
    <row r="2712" spans="1:8" ht="33.75" x14ac:dyDescent="0.25">
      <c r="A2712" s="580">
        <v>2704</v>
      </c>
      <c r="C2712" s="814" t="s">
        <v>32092</v>
      </c>
      <c r="D2712" s="789" t="s">
        <v>32095</v>
      </c>
      <c r="E2712" s="580"/>
      <c r="F2712" s="690">
        <v>24.8</v>
      </c>
      <c r="G2712" s="690">
        <v>40454.26</v>
      </c>
      <c r="H2712" s="759">
        <f t="shared" si="2"/>
        <v>40454.26</v>
      </c>
    </row>
    <row r="2713" spans="1:8" ht="33.75" x14ac:dyDescent="0.25">
      <c r="A2713" s="580">
        <v>2705</v>
      </c>
      <c r="C2713" s="814" t="s">
        <v>32092</v>
      </c>
      <c r="D2713" s="789" t="s">
        <v>32095</v>
      </c>
      <c r="E2713" s="580"/>
      <c r="F2713" s="690">
        <v>57.2</v>
      </c>
      <c r="G2713" s="690">
        <v>162193.5</v>
      </c>
      <c r="H2713" s="759">
        <f t="shared" si="2"/>
        <v>162193.5</v>
      </c>
    </row>
    <row r="2714" spans="1:8" ht="45" x14ac:dyDescent="0.25">
      <c r="A2714" s="580">
        <v>2706</v>
      </c>
      <c r="C2714" s="814" t="s">
        <v>32092</v>
      </c>
      <c r="D2714" s="789" t="s">
        <v>32096</v>
      </c>
      <c r="E2714" s="580"/>
      <c r="F2714" s="690">
        <v>110.9</v>
      </c>
      <c r="G2714" s="690">
        <v>306147.14</v>
      </c>
      <c r="H2714" s="759">
        <f t="shared" si="2"/>
        <v>306147.14</v>
      </c>
    </row>
    <row r="2715" spans="1:8" ht="33.75" x14ac:dyDescent="0.25">
      <c r="A2715" s="580">
        <v>2707</v>
      </c>
      <c r="C2715" s="814" t="s">
        <v>32092</v>
      </c>
      <c r="D2715" s="789" t="s">
        <v>32097</v>
      </c>
      <c r="E2715" s="580"/>
      <c r="F2715" s="690">
        <v>18</v>
      </c>
      <c r="G2715" s="690">
        <v>39287.5</v>
      </c>
      <c r="H2715" s="759">
        <f t="shared" si="2"/>
        <v>39287.5</v>
      </c>
    </row>
    <row r="2716" spans="1:8" ht="33.75" x14ac:dyDescent="0.25">
      <c r="A2716" s="580">
        <v>2708</v>
      </c>
      <c r="C2716" s="814" t="s">
        <v>32092</v>
      </c>
      <c r="D2716" s="789" t="s">
        <v>32098</v>
      </c>
      <c r="E2716" s="580"/>
      <c r="F2716" s="690">
        <v>9</v>
      </c>
      <c r="G2716" s="690">
        <v>17356.5</v>
      </c>
      <c r="H2716" s="759">
        <f t="shared" si="2"/>
        <v>17356.5</v>
      </c>
    </row>
    <row r="2717" spans="1:8" ht="33.75" x14ac:dyDescent="0.25">
      <c r="A2717" s="580">
        <v>2709</v>
      </c>
      <c r="C2717" s="814" t="s">
        <v>32092</v>
      </c>
      <c r="D2717" s="789" t="s">
        <v>32099</v>
      </c>
      <c r="E2717" s="580"/>
      <c r="F2717" s="690">
        <v>7.8</v>
      </c>
      <c r="G2717" s="690">
        <v>14414.75</v>
      </c>
      <c r="H2717" s="759">
        <f t="shared" si="2"/>
        <v>14414.75</v>
      </c>
    </row>
    <row r="2718" spans="1:8" ht="45" x14ac:dyDescent="0.25">
      <c r="A2718" s="580">
        <v>2710</v>
      </c>
      <c r="C2718" s="814" t="s">
        <v>1580</v>
      </c>
      <c r="D2718" s="789" t="s">
        <v>32100</v>
      </c>
      <c r="E2718" s="580"/>
      <c r="F2718" s="759">
        <v>27.1</v>
      </c>
      <c r="G2718" s="690">
        <v>27130.25</v>
      </c>
      <c r="H2718" s="759">
        <f t="shared" si="2"/>
        <v>27130.25</v>
      </c>
    </row>
    <row r="2719" spans="1:8" ht="33.75" x14ac:dyDescent="0.25">
      <c r="A2719" s="580">
        <v>2711</v>
      </c>
      <c r="C2719" s="814" t="s">
        <v>32101</v>
      </c>
      <c r="D2719" s="789" t="s">
        <v>31975</v>
      </c>
      <c r="E2719" s="580"/>
      <c r="F2719" s="759">
        <v>23.1</v>
      </c>
      <c r="G2719" s="690">
        <v>45043.25</v>
      </c>
      <c r="H2719" s="759">
        <f t="shared" si="2"/>
        <v>45043.25</v>
      </c>
    </row>
    <row r="2720" spans="1:8" ht="45" x14ac:dyDescent="0.25">
      <c r="A2720" s="580">
        <v>2712</v>
      </c>
      <c r="C2720" s="814" t="s">
        <v>32102</v>
      </c>
      <c r="D2720" s="789" t="s">
        <v>31966</v>
      </c>
      <c r="E2720" s="580"/>
      <c r="F2720" s="690">
        <v>68.2</v>
      </c>
      <c r="G2720" s="690">
        <v>95136.41</v>
      </c>
      <c r="H2720" s="759">
        <f t="shared" si="2"/>
        <v>95136.41</v>
      </c>
    </row>
    <row r="2721" spans="1:8" ht="33.75" x14ac:dyDescent="0.25">
      <c r="A2721" s="580">
        <v>2713</v>
      </c>
      <c r="C2721" s="814" t="s">
        <v>32103</v>
      </c>
      <c r="D2721" s="789" t="s">
        <v>31949</v>
      </c>
      <c r="E2721" s="580"/>
      <c r="F2721" s="690">
        <v>279.5</v>
      </c>
      <c r="G2721" s="690">
        <v>659088.5</v>
      </c>
      <c r="H2721" s="759">
        <f t="shared" si="2"/>
        <v>659088.5</v>
      </c>
    </row>
    <row r="2722" spans="1:8" ht="33.75" x14ac:dyDescent="0.25">
      <c r="A2722" s="580">
        <v>2714</v>
      </c>
      <c r="C2722" s="814" t="s">
        <v>32103</v>
      </c>
      <c r="D2722" s="789" t="s">
        <v>31949</v>
      </c>
      <c r="E2722" s="580"/>
      <c r="F2722" s="690">
        <v>76.8</v>
      </c>
      <c r="G2722" s="690">
        <v>183159.54</v>
      </c>
      <c r="H2722" s="759">
        <f t="shared" si="2"/>
        <v>183159.54</v>
      </c>
    </row>
    <row r="2723" spans="1:8" ht="45" x14ac:dyDescent="0.25">
      <c r="A2723" s="580">
        <v>2715</v>
      </c>
      <c r="C2723" s="814" t="s">
        <v>32103</v>
      </c>
      <c r="D2723" s="789" t="s">
        <v>32104</v>
      </c>
      <c r="E2723" s="580"/>
      <c r="F2723" s="690">
        <v>29</v>
      </c>
      <c r="G2723" s="690">
        <v>63947.519999999997</v>
      </c>
      <c r="H2723" s="759">
        <f t="shared" si="2"/>
        <v>63947.519999999997</v>
      </c>
    </row>
    <row r="2724" spans="1:8" ht="56.25" x14ac:dyDescent="0.25">
      <c r="A2724" s="580">
        <v>2716</v>
      </c>
      <c r="C2724" s="814" t="s">
        <v>32105</v>
      </c>
      <c r="D2724" s="789" t="s">
        <v>31927</v>
      </c>
      <c r="E2724" s="580"/>
      <c r="F2724" s="690">
        <v>74.599999999999994</v>
      </c>
      <c r="G2724" s="759">
        <v>79645.2</v>
      </c>
      <c r="H2724" s="759">
        <f t="shared" si="2"/>
        <v>79645.2</v>
      </c>
    </row>
    <row r="2725" spans="1:8" ht="56.25" x14ac:dyDescent="0.25">
      <c r="A2725" s="580">
        <v>2717</v>
      </c>
      <c r="C2725" s="814" t="s">
        <v>32106</v>
      </c>
      <c r="D2725" s="789" t="s">
        <v>32107</v>
      </c>
      <c r="E2725" s="580"/>
      <c r="F2725" s="690">
        <v>1105.2</v>
      </c>
      <c r="G2725" s="690">
        <v>25660</v>
      </c>
      <c r="H2725" s="759">
        <f t="shared" si="2"/>
        <v>25660</v>
      </c>
    </row>
    <row r="2726" spans="1:8" ht="22.5" x14ac:dyDescent="0.25">
      <c r="A2726" s="580">
        <v>2718</v>
      </c>
      <c r="C2726" s="814" t="s">
        <v>32108</v>
      </c>
      <c r="D2726" s="789" t="s">
        <v>31977</v>
      </c>
      <c r="E2726" s="580"/>
      <c r="F2726" s="690">
        <v>191.52</v>
      </c>
      <c r="G2726" s="690">
        <v>1021281</v>
      </c>
      <c r="H2726" s="759">
        <f t="shared" si="2"/>
        <v>1021281</v>
      </c>
    </row>
    <row r="2727" spans="1:8" ht="22.5" x14ac:dyDescent="0.25">
      <c r="A2727" s="580">
        <v>2719</v>
      </c>
      <c r="C2727" s="814" t="s">
        <v>32109</v>
      </c>
      <c r="D2727" s="789" t="s">
        <v>31977</v>
      </c>
      <c r="E2727" s="580"/>
      <c r="F2727" s="690">
        <v>0.20499999999999999</v>
      </c>
      <c r="G2727" s="690">
        <v>345732.06</v>
      </c>
      <c r="H2727" s="759">
        <f t="shared" si="2"/>
        <v>345732.06</v>
      </c>
    </row>
    <row r="2728" spans="1:8" ht="45" x14ac:dyDescent="0.25">
      <c r="A2728" s="580">
        <v>2720</v>
      </c>
      <c r="C2728" s="814" t="s">
        <v>32110</v>
      </c>
      <c r="D2728" s="789" t="s">
        <v>32111</v>
      </c>
      <c r="E2728" s="580"/>
      <c r="F2728" s="690">
        <v>20.3</v>
      </c>
      <c r="G2728" s="690">
        <v>70748.75</v>
      </c>
      <c r="H2728" s="759">
        <f t="shared" si="2"/>
        <v>70748.75</v>
      </c>
    </row>
    <row r="2729" spans="1:8" ht="45" x14ac:dyDescent="0.25">
      <c r="A2729" s="580">
        <v>2721</v>
      </c>
      <c r="C2729" s="814" t="s">
        <v>32110</v>
      </c>
      <c r="D2729" s="789" t="s">
        <v>32111</v>
      </c>
      <c r="E2729" s="580"/>
      <c r="F2729" s="690">
        <v>23.2</v>
      </c>
      <c r="G2729" s="690">
        <v>80855.710000000006</v>
      </c>
      <c r="H2729" s="759">
        <f t="shared" si="2"/>
        <v>80855.710000000006</v>
      </c>
    </row>
    <row r="2730" spans="1:8" ht="45" x14ac:dyDescent="0.25">
      <c r="A2730" s="580">
        <v>2722</v>
      </c>
      <c r="C2730" s="814" t="s">
        <v>32110</v>
      </c>
      <c r="D2730" s="789" t="s">
        <v>32111</v>
      </c>
      <c r="E2730" s="580"/>
      <c r="F2730" s="690">
        <v>21.4</v>
      </c>
      <c r="G2730" s="690">
        <v>74582.42</v>
      </c>
      <c r="H2730" s="759">
        <f t="shared" si="2"/>
        <v>74582.42</v>
      </c>
    </row>
    <row r="2731" spans="1:8" ht="45" x14ac:dyDescent="0.25">
      <c r="A2731" s="580">
        <v>2723</v>
      </c>
      <c r="C2731" s="814" t="s">
        <v>32110</v>
      </c>
      <c r="D2731" s="789" t="s">
        <v>32111</v>
      </c>
      <c r="E2731" s="580"/>
      <c r="F2731" s="690">
        <v>49</v>
      </c>
      <c r="G2731" s="690">
        <v>170772.84</v>
      </c>
      <c r="H2731" s="759">
        <f t="shared" si="2"/>
        <v>170772.84</v>
      </c>
    </row>
    <row r="2732" spans="1:8" ht="33.75" x14ac:dyDescent="0.25">
      <c r="A2732" s="580">
        <v>2724</v>
      </c>
      <c r="C2732" s="814" t="s">
        <v>32110</v>
      </c>
      <c r="D2732" s="789" t="s">
        <v>32112</v>
      </c>
      <c r="E2732" s="580"/>
      <c r="F2732" s="690">
        <v>21.6</v>
      </c>
      <c r="G2732" s="690">
        <v>75279.460000000006</v>
      </c>
      <c r="H2732" s="759">
        <f t="shared" si="2"/>
        <v>75279.460000000006</v>
      </c>
    </row>
    <row r="2733" spans="1:8" ht="45" x14ac:dyDescent="0.25">
      <c r="A2733" s="580">
        <v>2725</v>
      </c>
      <c r="C2733" s="814" t="s">
        <v>32110</v>
      </c>
      <c r="D2733" s="789" t="s">
        <v>32111</v>
      </c>
      <c r="E2733" s="580"/>
      <c r="F2733" s="690">
        <v>13.2</v>
      </c>
      <c r="G2733" s="690">
        <v>46004.11</v>
      </c>
      <c r="H2733" s="759">
        <f t="shared" si="2"/>
        <v>46004.11</v>
      </c>
    </row>
    <row r="2734" spans="1:8" ht="45" x14ac:dyDescent="0.25">
      <c r="A2734" s="580">
        <v>2726</v>
      </c>
      <c r="C2734" s="814" t="s">
        <v>32113</v>
      </c>
      <c r="D2734" s="789" t="s">
        <v>32111</v>
      </c>
      <c r="E2734" s="580"/>
      <c r="F2734" s="690">
        <v>11.1</v>
      </c>
      <c r="G2734" s="690">
        <v>38685.25</v>
      </c>
      <c r="H2734" s="759">
        <f t="shared" si="2"/>
        <v>38685.25</v>
      </c>
    </row>
    <row r="2735" spans="1:8" ht="45" x14ac:dyDescent="0.25">
      <c r="A2735" s="580">
        <v>2727</v>
      </c>
      <c r="C2735" s="814" t="s">
        <v>32110</v>
      </c>
      <c r="D2735" s="789" t="s">
        <v>32111</v>
      </c>
      <c r="E2735" s="580"/>
      <c r="F2735" s="690">
        <v>19.2</v>
      </c>
      <c r="G2735" s="690">
        <v>66915.070000000007</v>
      </c>
      <c r="H2735" s="759">
        <f t="shared" si="2"/>
        <v>66915.070000000007</v>
      </c>
    </row>
    <row r="2736" spans="1:8" ht="45" x14ac:dyDescent="0.25">
      <c r="A2736" s="580">
        <v>2728</v>
      </c>
      <c r="C2736" s="814" t="s">
        <v>32110</v>
      </c>
      <c r="D2736" s="789" t="s">
        <v>32111</v>
      </c>
      <c r="E2736" s="580"/>
      <c r="F2736" s="690">
        <v>15.7</v>
      </c>
      <c r="G2736" s="690">
        <v>54717.01</v>
      </c>
      <c r="H2736" s="759">
        <f t="shared" si="2"/>
        <v>54717.01</v>
      </c>
    </row>
    <row r="2737" spans="1:8" ht="67.5" x14ac:dyDescent="0.25">
      <c r="A2737" s="580">
        <v>2729</v>
      </c>
      <c r="C2737" s="814" t="s">
        <v>32114</v>
      </c>
      <c r="D2737" s="789" t="s">
        <v>32115</v>
      </c>
      <c r="E2737" s="580"/>
      <c r="F2737" s="690">
        <v>62</v>
      </c>
      <c r="G2737" s="690">
        <v>1596885.8</v>
      </c>
      <c r="H2737" s="759">
        <f t="shared" si="2"/>
        <v>1596885.8</v>
      </c>
    </row>
    <row r="2738" spans="1:8" ht="67.5" x14ac:dyDescent="0.25">
      <c r="A2738" s="580">
        <v>2730</v>
      </c>
      <c r="C2738" s="814" t="s">
        <v>32116</v>
      </c>
      <c r="D2738" s="789" t="s">
        <v>32117</v>
      </c>
      <c r="E2738" s="580"/>
      <c r="F2738" s="690">
        <v>0</v>
      </c>
      <c r="G2738" s="690">
        <v>99992</v>
      </c>
      <c r="H2738" s="759">
        <f t="shared" si="2"/>
        <v>99992</v>
      </c>
    </row>
    <row r="2739" spans="1:8" ht="33.75" x14ac:dyDescent="0.25">
      <c r="A2739" s="580">
        <v>2731</v>
      </c>
      <c r="C2739" s="814" t="s">
        <v>32065</v>
      </c>
      <c r="D2739" s="789" t="s">
        <v>32118</v>
      </c>
      <c r="E2739" s="580"/>
      <c r="F2739" s="690">
        <v>68.7</v>
      </c>
      <c r="G2739" s="690">
        <v>210000</v>
      </c>
      <c r="H2739" s="759">
        <f t="shared" si="2"/>
        <v>210000</v>
      </c>
    </row>
    <row r="2740" spans="1:8" ht="56.25" x14ac:dyDescent="0.25">
      <c r="A2740" s="580">
        <v>2732</v>
      </c>
      <c r="C2740" s="814" t="s">
        <v>32119</v>
      </c>
      <c r="D2740" s="789" t="s">
        <v>32120</v>
      </c>
      <c r="E2740" s="580"/>
      <c r="F2740" s="690">
        <v>15.6</v>
      </c>
      <c r="G2740" s="690">
        <v>92485</v>
      </c>
      <c r="H2740" s="759">
        <f t="shared" si="2"/>
        <v>92485</v>
      </c>
    </row>
    <row r="2741" spans="1:8" ht="67.5" x14ac:dyDescent="0.25">
      <c r="A2741" s="580">
        <v>2733</v>
      </c>
      <c r="C2741" s="814" t="s">
        <v>32121</v>
      </c>
      <c r="D2741" s="789" t="s">
        <v>32122</v>
      </c>
      <c r="E2741" s="580"/>
      <c r="F2741" s="690">
        <v>39.6</v>
      </c>
      <c r="G2741" s="690">
        <v>127684</v>
      </c>
      <c r="H2741" s="759">
        <f t="shared" si="2"/>
        <v>127684</v>
      </c>
    </row>
    <row r="2742" spans="1:8" ht="78.75" x14ac:dyDescent="0.25">
      <c r="A2742" s="580">
        <v>2734</v>
      </c>
      <c r="C2742" s="814" t="s">
        <v>32123</v>
      </c>
      <c r="D2742" s="789" t="s">
        <v>32124</v>
      </c>
      <c r="E2742" s="580"/>
      <c r="F2742" s="690">
        <v>0</v>
      </c>
      <c r="G2742" s="690">
        <v>6335</v>
      </c>
      <c r="H2742" s="759">
        <f t="shared" si="2"/>
        <v>6335</v>
      </c>
    </row>
    <row r="2743" spans="1:8" ht="78.75" x14ac:dyDescent="0.25">
      <c r="A2743" s="580">
        <v>2735</v>
      </c>
      <c r="C2743" s="814" t="s">
        <v>32125</v>
      </c>
      <c r="D2743" s="789" t="s">
        <v>32124</v>
      </c>
      <c r="E2743" s="580"/>
      <c r="F2743" s="690">
        <v>36</v>
      </c>
      <c r="G2743" s="690">
        <v>38412.5</v>
      </c>
      <c r="H2743" s="759">
        <f t="shared" si="2"/>
        <v>38412.5</v>
      </c>
    </row>
    <row r="2744" spans="1:8" ht="45" x14ac:dyDescent="0.25">
      <c r="A2744" s="580">
        <v>2736</v>
      </c>
      <c r="C2744" s="814" t="s">
        <v>32126</v>
      </c>
      <c r="D2744" s="789" t="s">
        <v>32127</v>
      </c>
      <c r="E2744" s="580"/>
      <c r="F2744" s="690">
        <v>42.8</v>
      </c>
      <c r="G2744" s="690">
        <v>1101695</v>
      </c>
      <c r="H2744" s="759">
        <f t="shared" si="2"/>
        <v>1101695</v>
      </c>
    </row>
    <row r="2745" spans="1:8" ht="45" x14ac:dyDescent="0.25">
      <c r="A2745" s="580">
        <v>2737</v>
      </c>
      <c r="C2745" s="814" t="s">
        <v>32128</v>
      </c>
      <c r="D2745" s="789" t="s">
        <v>32129</v>
      </c>
      <c r="E2745" s="580"/>
      <c r="F2745" s="690">
        <v>43.4</v>
      </c>
      <c r="G2745" s="690">
        <v>1114407</v>
      </c>
      <c r="H2745" s="759">
        <f t="shared" si="2"/>
        <v>1114407</v>
      </c>
    </row>
    <row r="2746" spans="1:8" ht="45" x14ac:dyDescent="0.25">
      <c r="A2746" s="580">
        <v>2738</v>
      </c>
      <c r="C2746" s="814" t="s">
        <v>32130</v>
      </c>
      <c r="D2746" s="789" t="s">
        <v>32131</v>
      </c>
      <c r="E2746" s="580" t="s">
        <v>32132</v>
      </c>
      <c r="F2746" s="690">
        <v>53.9</v>
      </c>
      <c r="G2746" s="690">
        <v>2310960</v>
      </c>
      <c r="H2746" s="759">
        <f t="shared" si="2"/>
        <v>2310960</v>
      </c>
    </row>
    <row r="2747" spans="1:8" ht="33.75" x14ac:dyDescent="0.25">
      <c r="A2747" s="580">
        <v>2739</v>
      </c>
      <c r="C2747" s="814" t="s">
        <v>32133</v>
      </c>
      <c r="D2747" s="789" t="s">
        <v>32134</v>
      </c>
      <c r="E2747" s="580"/>
      <c r="F2747" s="690">
        <v>234.8</v>
      </c>
      <c r="G2747" s="690">
        <v>340980.5</v>
      </c>
      <c r="H2747" s="759">
        <f t="shared" si="2"/>
        <v>340980.5</v>
      </c>
    </row>
    <row r="2748" spans="1:8" ht="33.75" x14ac:dyDescent="0.25">
      <c r="A2748" s="580">
        <v>2740</v>
      </c>
      <c r="C2748" s="814" t="s">
        <v>32135</v>
      </c>
      <c r="D2748" s="789" t="s">
        <v>31342</v>
      </c>
      <c r="E2748" s="580"/>
      <c r="F2748" s="690">
        <v>8.6</v>
      </c>
      <c r="G2748" s="690">
        <v>219660</v>
      </c>
      <c r="H2748" s="759">
        <f t="shared" si="2"/>
        <v>219660</v>
      </c>
    </row>
    <row r="2749" spans="1:8" ht="33.75" x14ac:dyDescent="0.25">
      <c r="A2749" s="580">
        <v>2741</v>
      </c>
      <c r="C2749" s="814" t="s">
        <v>32136</v>
      </c>
      <c r="D2749" s="789" t="s">
        <v>31342</v>
      </c>
      <c r="E2749" s="580"/>
      <c r="F2749" s="690">
        <v>7.8</v>
      </c>
      <c r="G2749" s="690">
        <v>198740</v>
      </c>
      <c r="H2749" s="759">
        <f t="shared" si="2"/>
        <v>198740</v>
      </c>
    </row>
    <row r="2750" spans="1:8" ht="33.75" x14ac:dyDescent="0.25">
      <c r="A2750" s="580">
        <v>2742</v>
      </c>
      <c r="C2750" s="814" t="s">
        <v>32136</v>
      </c>
      <c r="D2750" s="789" t="s">
        <v>31342</v>
      </c>
      <c r="E2750" s="580"/>
      <c r="F2750" s="690">
        <v>4</v>
      </c>
      <c r="G2750" s="690">
        <v>104600</v>
      </c>
      <c r="H2750" s="759">
        <f t="shared" si="2"/>
        <v>104600</v>
      </c>
    </row>
    <row r="2751" spans="1:8" ht="45" x14ac:dyDescent="0.25">
      <c r="A2751" s="580">
        <v>2743</v>
      </c>
      <c r="C2751" s="814" t="s">
        <v>32110</v>
      </c>
      <c r="D2751" s="789" t="s">
        <v>32111</v>
      </c>
      <c r="E2751" s="580"/>
      <c r="F2751" s="690">
        <v>8.6999999999999993</v>
      </c>
      <c r="G2751" s="690">
        <v>30320.89</v>
      </c>
      <c r="H2751" s="759">
        <f t="shared" si="2"/>
        <v>30320.89</v>
      </c>
    </row>
    <row r="2752" spans="1:8" ht="45" x14ac:dyDescent="0.25">
      <c r="A2752" s="580">
        <v>2744</v>
      </c>
      <c r="C2752" s="811" t="s">
        <v>32137</v>
      </c>
      <c r="D2752" s="694" t="s">
        <v>32086</v>
      </c>
      <c r="E2752" s="580"/>
      <c r="F2752" s="125">
        <v>29.4</v>
      </c>
      <c r="G2752" s="125">
        <v>129166.51</v>
      </c>
      <c r="H2752" s="759">
        <f t="shared" si="2"/>
        <v>129166.51</v>
      </c>
    </row>
    <row r="2753" spans="1:8" ht="45" x14ac:dyDescent="0.25">
      <c r="A2753" s="580">
        <v>2745</v>
      </c>
      <c r="C2753" s="811" t="s">
        <v>32137</v>
      </c>
      <c r="D2753" s="694" t="s">
        <v>32086</v>
      </c>
      <c r="E2753" s="580"/>
      <c r="F2753" s="125">
        <v>37.799999999999997</v>
      </c>
      <c r="G2753" s="125">
        <v>166071.24</v>
      </c>
      <c r="H2753" s="759">
        <f t="shared" si="2"/>
        <v>166071.24</v>
      </c>
    </row>
    <row r="2754" spans="1:8" ht="67.5" x14ac:dyDescent="0.25">
      <c r="A2754" s="580">
        <v>2746</v>
      </c>
      <c r="C2754" s="811" t="s">
        <v>32138</v>
      </c>
      <c r="D2754" s="694" t="s">
        <v>31342</v>
      </c>
      <c r="E2754" s="580"/>
      <c r="F2754" s="125">
        <v>55.2</v>
      </c>
      <c r="G2754" s="125">
        <v>58826.41</v>
      </c>
      <c r="H2754" s="759">
        <f t="shared" si="2"/>
        <v>58826.41</v>
      </c>
    </row>
    <row r="2755" spans="1:8" ht="67.5" x14ac:dyDescent="0.25">
      <c r="A2755" s="580">
        <v>2747</v>
      </c>
      <c r="C2755" s="811" t="s">
        <v>32139</v>
      </c>
      <c r="D2755" s="694" t="s">
        <v>31342</v>
      </c>
      <c r="E2755" s="580"/>
      <c r="F2755" s="125">
        <v>117.8</v>
      </c>
      <c r="G2755" s="125">
        <v>125766.81</v>
      </c>
      <c r="H2755" s="759">
        <f t="shared" si="2"/>
        <v>125766.81</v>
      </c>
    </row>
    <row r="2756" spans="1:8" ht="45" x14ac:dyDescent="0.25">
      <c r="A2756" s="580">
        <v>2748</v>
      </c>
      <c r="C2756" s="811" t="s">
        <v>32140</v>
      </c>
      <c r="D2756" s="790" t="s">
        <v>32141</v>
      </c>
      <c r="E2756" s="580"/>
      <c r="F2756" s="125" t="s">
        <v>32185</v>
      </c>
      <c r="G2756" s="125">
        <v>1442443.05</v>
      </c>
      <c r="H2756" s="759">
        <f t="shared" si="2"/>
        <v>1442443.05</v>
      </c>
    </row>
    <row r="2757" spans="1:8" ht="45" x14ac:dyDescent="0.25">
      <c r="A2757" s="580">
        <v>2749</v>
      </c>
      <c r="C2757" s="811" t="s">
        <v>32142</v>
      </c>
      <c r="D2757" s="694" t="s">
        <v>32141</v>
      </c>
      <c r="E2757" s="580"/>
      <c r="F2757" s="125" t="s">
        <v>32186</v>
      </c>
      <c r="G2757" s="125">
        <v>380000</v>
      </c>
      <c r="H2757" s="759">
        <f t="shared" si="2"/>
        <v>380000</v>
      </c>
    </row>
    <row r="2758" spans="1:8" ht="45" x14ac:dyDescent="0.25">
      <c r="A2758" s="580">
        <v>2750</v>
      </c>
      <c r="C2758" s="811" t="s">
        <v>32114</v>
      </c>
      <c r="D2758" s="694" t="s">
        <v>32143</v>
      </c>
      <c r="E2758" s="580"/>
      <c r="F2758" s="125">
        <v>45.9</v>
      </c>
      <c r="G2758" s="125">
        <v>268585.15000000002</v>
      </c>
      <c r="H2758" s="759">
        <f t="shared" si="2"/>
        <v>268585.15000000002</v>
      </c>
    </row>
    <row r="2759" spans="1:8" ht="33.75" x14ac:dyDescent="0.25">
      <c r="A2759" s="580">
        <v>2751</v>
      </c>
      <c r="C2759" s="811" t="s">
        <v>31939</v>
      </c>
      <c r="D2759" s="694" t="s">
        <v>32144</v>
      </c>
      <c r="E2759" s="580"/>
      <c r="F2759" s="125">
        <v>7.7</v>
      </c>
      <c r="G2759" s="125">
        <v>121814.08</v>
      </c>
      <c r="H2759" s="759">
        <f t="shared" si="2"/>
        <v>121814.08</v>
      </c>
    </row>
    <row r="2760" spans="1:8" ht="45" x14ac:dyDescent="0.25">
      <c r="A2760" s="580">
        <v>2752</v>
      </c>
      <c r="C2760" s="811" t="s">
        <v>32145</v>
      </c>
      <c r="D2760" s="694" t="s">
        <v>32146</v>
      </c>
      <c r="E2760" s="580"/>
      <c r="F2760" s="125">
        <v>401.6</v>
      </c>
      <c r="G2760" s="125">
        <v>1447846.32</v>
      </c>
      <c r="H2760" s="759">
        <f t="shared" si="2"/>
        <v>1447846.32</v>
      </c>
    </row>
    <row r="2761" spans="1:8" ht="45" x14ac:dyDescent="0.25">
      <c r="A2761" s="580">
        <v>2753</v>
      </c>
      <c r="C2761" s="811" t="s">
        <v>32147</v>
      </c>
      <c r="D2761" s="694" t="s">
        <v>32148</v>
      </c>
      <c r="E2761" s="580"/>
      <c r="F2761" s="125">
        <v>0</v>
      </c>
      <c r="G2761" s="125">
        <v>752123</v>
      </c>
      <c r="H2761" s="759">
        <f t="shared" si="2"/>
        <v>752123</v>
      </c>
    </row>
    <row r="2762" spans="1:8" ht="45" x14ac:dyDescent="0.25">
      <c r="A2762" s="580">
        <v>2754</v>
      </c>
      <c r="C2762" s="811" t="s">
        <v>32149</v>
      </c>
      <c r="D2762" s="694" t="s">
        <v>32150</v>
      </c>
      <c r="E2762" s="580"/>
      <c r="F2762" s="125">
        <v>40.200000000000003</v>
      </c>
      <c r="G2762" s="125">
        <v>262809.78000000003</v>
      </c>
      <c r="H2762" s="759">
        <f t="shared" si="2"/>
        <v>262809.78000000003</v>
      </c>
    </row>
    <row r="2763" spans="1:8" ht="33.75" x14ac:dyDescent="0.25">
      <c r="A2763" s="580">
        <v>2755</v>
      </c>
      <c r="C2763" s="815" t="s">
        <v>32151</v>
      </c>
      <c r="D2763" s="694" t="s">
        <v>32152</v>
      </c>
      <c r="E2763" s="580"/>
      <c r="F2763" s="125">
        <v>480</v>
      </c>
      <c r="G2763" s="125">
        <v>959591.5</v>
      </c>
      <c r="H2763" s="248">
        <f t="shared" si="2"/>
        <v>959591.5</v>
      </c>
    </row>
    <row r="2764" spans="1:8" ht="45" x14ac:dyDescent="0.25">
      <c r="A2764" s="580">
        <v>2756</v>
      </c>
      <c r="C2764" s="815" t="s">
        <v>32063</v>
      </c>
      <c r="D2764" s="694" t="s">
        <v>32153</v>
      </c>
      <c r="E2764" s="580"/>
      <c r="F2764" s="125">
        <v>117.4</v>
      </c>
      <c r="G2764" s="125">
        <v>945101.46</v>
      </c>
      <c r="H2764" s="248">
        <f t="shared" si="2"/>
        <v>945101.46</v>
      </c>
    </row>
    <row r="2765" spans="1:8" ht="45" x14ac:dyDescent="0.25">
      <c r="A2765" s="580">
        <v>2757</v>
      </c>
      <c r="C2765" s="815" t="s">
        <v>32092</v>
      </c>
      <c r="D2765" s="694" t="s">
        <v>32154</v>
      </c>
      <c r="E2765" s="580"/>
      <c r="F2765" s="125">
        <v>5.4</v>
      </c>
      <c r="G2765" s="125">
        <v>9882.6200000000008</v>
      </c>
      <c r="H2765" s="248">
        <f t="shared" si="2"/>
        <v>9882.6200000000008</v>
      </c>
    </row>
    <row r="2766" spans="1:8" ht="33.75" x14ac:dyDescent="0.25">
      <c r="A2766" s="580">
        <v>2758</v>
      </c>
      <c r="C2766" s="811" t="s">
        <v>32155</v>
      </c>
      <c r="D2766" s="694" t="s">
        <v>32156</v>
      </c>
      <c r="E2766" s="580"/>
      <c r="F2766" s="125">
        <v>0</v>
      </c>
      <c r="G2766" s="125">
        <v>110439</v>
      </c>
      <c r="H2766" s="248">
        <f t="shared" si="2"/>
        <v>110439</v>
      </c>
    </row>
    <row r="2767" spans="1:8" ht="33.75" x14ac:dyDescent="0.25">
      <c r="A2767" s="580">
        <v>2759</v>
      </c>
      <c r="C2767" s="811" t="s">
        <v>32157</v>
      </c>
      <c r="D2767" s="694" t="s">
        <v>32156</v>
      </c>
      <c r="E2767" s="580"/>
      <c r="F2767" s="125">
        <v>0</v>
      </c>
      <c r="G2767" s="125">
        <v>10639.6</v>
      </c>
      <c r="H2767" s="248">
        <f t="shared" si="2"/>
        <v>10639.6</v>
      </c>
    </row>
    <row r="2768" spans="1:8" ht="33.75" x14ac:dyDescent="0.25">
      <c r="A2768" s="580">
        <v>2760</v>
      </c>
      <c r="C2768" s="811" t="s">
        <v>32158</v>
      </c>
      <c r="D2768" s="694" t="s">
        <v>31977</v>
      </c>
      <c r="E2768" s="580"/>
      <c r="F2768" s="125">
        <v>0</v>
      </c>
      <c r="G2768" s="125">
        <v>276943.15999999997</v>
      </c>
      <c r="H2768" s="248">
        <f t="shared" si="2"/>
        <v>276943.15999999997</v>
      </c>
    </row>
    <row r="2769" spans="1:8" ht="45" x14ac:dyDescent="0.25">
      <c r="A2769" s="580">
        <v>2761</v>
      </c>
      <c r="C2769" s="815" t="s">
        <v>32063</v>
      </c>
      <c r="D2769" s="694" t="s">
        <v>32153</v>
      </c>
      <c r="E2769" s="580"/>
      <c r="F2769" s="125">
        <v>116</v>
      </c>
      <c r="G2769" s="125">
        <v>955813.32</v>
      </c>
      <c r="H2769" s="248">
        <f t="shared" si="2"/>
        <v>955813.32</v>
      </c>
    </row>
    <row r="2770" spans="1:8" ht="33.75" x14ac:dyDescent="0.25">
      <c r="A2770" s="580">
        <v>2762</v>
      </c>
      <c r="C2770" s="811" t="s">
        <v>32159</v>
      </c>
      <c r="D2770" s="694" t="s">
        <v>31342</v>
      </c>
      <c r="E2770" s="580"/>
      <c r="F2770" s="125">
        <v>427.5</v>
      </c>
      <c r="G2770" s="125">
        <v>642085.92000000004</v>
      </c>
      <c r="H2770" s="248">
        <f t="shared" si="2"/>
        <v>642085.92000000004</v>
      </c>
    </row>
    <row r="2771" spans="1:8" ht="33.75" x14ac:dyDescent="0.25">
      <c r="A2771" s="580">
        <v>2763</v>
      </c>
      <c r="C2771" s="815" t="s">
        <v>32160</v>
      </c>
      <c r="D2771" s="694" t="s">
        <v>31342</v>
      </c>
      <c r="E2771" s="580"/>
      <c r="F2771" s="125">
        <v>19.899999999999999</v>
      </c>
      <c r="G2771" s="125">
        <v>20665.560000000001</v>
      </c>
      <c r="H2771" s="248">
        <v>0</v>
      </c>
    </row>
    <row r="2772" spans="1:8" ht="45" x14ac:dyDescent="0.25">
      <c r="A2772" s="580">
        <v>2764</v>
      </c>
      <c r="C2772" s="815" t="s">
        <v>32092</v>
      </c>
      <c r="D2772" s="694" t="s">
        <v>32161</v>
      </c>
      <c r="E2772" s="580"/>
      <c r="F2772" s="125">
        <v>24.3</v>
      </c>
      <c r="G2772" s="125">
        <v>73213.55</v>
      </c>
      <c r="H2772" s="248">
        <f>G2772-I2772</f>
        <v>73213.55</v>
      </c>
    </row>
    <row r="2773" spans="1:8" ht="45" x14ac:dyDescent="0.25">
      <c r="A2773" s="580">
        <v>2765</v>
      </c>
      <c r="C2773" s="815" t="s">
        <v>32162</v>
      </c>
      <c r="D2773" s="694" t="s">
        <v>32163</v>
      </c>
      <c r="E2773" s="580"/>
      <c r="F2773" s="125">
        <v>112.6</v>
      </c>
      <c r="G2773" s="125">
        <v>269418.09999999998</v>
      </c>
      <c r="H2773" s="248">
        <f>G2773-I2773</f>
        <v>269418.09999999998</v>
      </c>
    </row>
    <row r="2774" spans="1:8" ht="33.75" x14ac:dyDescent="0.25">
      <c r="A2774" s="580">
        <v>2766</v>
      </c>
      <c r="C2774" s="815" t="s">
        <v>32164</v>
      </c>
      <c r="D2774" s="694" t="s">
        <v>32165</v>
      </c>
      <c r="E2774" s="580"/>
      <c r="F2774" s="125">
        <v>278.7</v>
      </c>
      <c r="G2774" s="125">
        <v>2377634.59</v>
      </c>
      <c r="H2774" s="248">
        <v>572270.69999999995</v>
      </c>
    </row>
    <row r="2775" spans="1:8" ht="45" x14ac:dyDescent="0.25">
      <c r="A2775" s="580">
        <v>2767</v>
      </c>
      <c r="C2775" s="815" t="s">
        <v>32166</v>
      </c>
      <c r="D2775" s="694" t="s">
        <v>32167</v>
      </c>
      <c r="E2775" s="580"/>
      <c r="F2775" s="125">
        <v>226.4</v>
      </c>
      <c r="G2775" s="125">
        <v>551252.30000000005</v>
      </c>
      <c r="H2775" s="248">
        <v>551252.30000000005</v>
      </c>
    </row>
    <row r="2776" spans="1:8" x14ac:dyDescent="0.25">
      <c r="A2776" s="580">
        <v>2768</v>
      </c>
      <c r="C2776" s="815" t="s">
        <v>32168</v>
      </c>
      <c r="D2776" s="824" t="s">
        <v>32167</v>
      </c>
      <c r="E2776" s="580"/>
      <c r="F2776" s="125">
        <v>33.9</v>
      </c>
      <c r="G2776" s="125">
        <v>379536.18</v>
      </c>
      <c r="H2776" s="248">
        <v>58090.239999999998</v>
      </c>
    </row>
    <row r="2777" spans="1:8" x14ac:dyDescent="0.25">
      <c r="A2777" s="580">
        <v>2769</v>
      </c>
      <c r="C2777" s="815" t="s">
        <v>32169</v>
      </c>
      <c r="D2777" s="824"/>
      <c r="E2777" s="580"/>
      <c r="F2777" s="125">
        <v>30.9</v>
      </c>
      <c r="G2777" s="125">
        <v>344716.35</v>
      </c>
      <c r="H2777" s="248">
        <v>52760.86</v>
      </c>
    </row>
    <row r="2778" spans="1:8" x14ac:dyDescent="0.25">
      <c r="A2778" s="580">
        <v>2770</v>
      </c>
      <c r="C2778" s="815" t="s">
        <v>32006</v>
      </c>
      <c r="D2778" s="824"/>
      <c r="E2778" s="580"/>
      <c r="F2778" s="125">
        <v>32</v>
      </c>
      <c r="G2778" s="125">
        <v>358644.28</v>
      </c>
      <c r="H2778" s="248">
        <v>54892.61</v>
      </c>
    </row>
    <row r="2779" spans="1:8" x14ac:dyDescent="0.25">
      <c r="A2779" s="580">
        <v>2771</v>
      </c>
      <c r="C2779" s="815" t="s">
        <v>32170</v>
      </c>
      <c r="D2779" s="824"/>
      <c r="E2779" s="580"/>
      <c r="F2779" s="125">
        <v>47.4</v>
      </c>
      <c r="G2779" s="125">
        <v>529261.46</v>
      </c>
      <c r="H2779" s="248">
        <v>81006.58</v>
      </c>
    </row>
    <row r="2780" spans="1:8" x14ac:dyDescent="0.25">
      <c r="A2780" s="580">
        <v>2772</v>
      </c>
      <c r="C2780" s="811" t="s">
        <v>1580</v>
      </c>
      <c r="D2780" s="824"/>
      <c r="E2780" s="580"/>
      <c r="F2780" s="125">
        <v>11.5</v>
      </c>
      <c r="G2780" s="125">
        <v>128833.38</v>
      </c>
      <c r="H2780" s="248">
        <v>19718.71</v>
      </c>
    </row>
    <row r="2781" spans="1:8" ht="22.5" x14ac:dyDescent="0.25">
      <c r="A2781" s="580">
        <v>2773</v>
      </c>
      <c r="C2781" s="811" t="s">
        <v>32110</v>
      </c>
      <c r="D2781" s="824" t="s">
        <v>32171</v>
      </c>
      <c r="E2781" s="580"/>
      <c r="F2781" s="125">
        <v>18.100000000000001</v>
      </c>
      <c r="G2781" s="125">
        <v>140000</v>
      </c>
      <c r="H2781" s="248">
        <v>0</v>
      </c>
    </row>
    <row r="2782" spans="1:8" ht="22.5" x14ac:dyDescent="0.25">
      <c r="A2782" s="580">
        <v>2774</v>
      </c>
      <c r="C2782" s="207" t="s">
        <v>32110</v>
      </c>
      <c r="D2782" s="824"/>
      <c r="E2782" s="580"/>
      <c r="F2782" s="125">
        <v>14.9</v>
      </c>
      <c r="G2782" s="125">
        <v>110000</v>
      </c>
      <c r="H2782" s="248">
        <v>0</v>
      </c>
    </row>
    <row r="2783" spans="1:8" ht="22.5" x14ac:dyDescent="0.25">
      <c r="A2783" s="580">
        <v>2775</v>
      </c>
      <c r="C2783" s="207" t="s">
        <v>32110</v>
      </c>
      <c r="D2783" s="824"/>
      <c r="E2783" s="580"/>
      <c r="F2783" s="125">
        <v>11.6</v>
      </c>
      <c r="G2783" s="125">
        <v>90000</v>
      </c>
      <c r="H2783" s="248">
        <v>0</v>
      </c>
    </row>
    <row r="2784" spans="1:8" ht="22.5" x14ac:dyDescent="0.25">
      <c r="A2784" s="580">
        <v>2776</v>
      </c>
      <c r="C2784" s="207" t="s">
        <v>32110</v>
      </c>
      <c r="D2784" s="824"/>
      <c r="E2784" s="580"/>
      <c r="F2784" s="125">
        <v>19.7</v>
      </c>
      <c r="G2784" s="125">
        <v>150000</v>
      </c>
      <c r="H2784" s="248">
        <v>0</v>
      </c>
    </row>
    <row r="2785" spans="1:8" ht="33.75" x14ac:dyDescent="0.25">
      <c r="A2785" s="580">
        <v>2777</v>
      </c>
      <c r="C2785" s="207" t="s">
        <v>32174</v>
      </c>
      <c r="D2785" s="694" t="s">
        <v>32175</v>
      </c>
      <c r="E2785" s="580"/>
      <c r="F2785" s="125">
        <v>11.3</v>
      </c>
      <c r="G2785" s="248">
        <v>14738.99</v>
      </c>
      <c r="H2785" s="248">
        <v>14738.99</v>
      </c>
    </row>
    <row r="2786" spans="1:8" ht="22.5" x14ac:dyDescent="0.25">
      <c r="A2786" s="580">
        <v>2778</v>
      </c>
      <c r="C2786" s="207" t="s">
        <v>32174</v>
      </c>
      <c r="D2786" s="694"/>
      <c r="E2786" s="580"/>
      <c r="F2786" s="125">
        <v>12.4</v>
      </c>
      <c r="G2786" s="248">
        <v>16173.76</v>
      </c>
      <c r="H2786" s="248">
        <v>16173.76</v>
      </c>
    </row>
    <row r="2787" spans="1:8" ht="22.5" x14ac:dyDescent="0.25">
      <c r="A2787" s="580">
        <v>2779</v>
      </c>
      <c r="C2787" s="207" t="s">
        <v>32174</v>
      </c>
      <c r="D2787" s="694"/>
      <c r="E2787" s="580"/>
      <c r="F2787" s="125">
        <v>17.600000000000001</v>
      </c>
      <c r="G2787" s="248">
        <v>22956.31</v>
      </c>
      <c r="H2787" s="248">
        <v>22956.31</v>
      </c>
    </row>
    <row r="2788" spans="1:8" ht="22.5" x14ac:dyDescent="0.25">
      <c r="A2788" s="580">
        <v>2780</v>
      </c>
      <c r="C2788" s="207" t="s">
        <v>32174</v>
      </c>
      <c r="D2788" s="694"/>
      <c r="E2788" s="580"/>
      <c r="F2788" s="125">
        <v>119.9</v>
      </c>
      <c r="G2788" s="248">
        <v>156389.85</v>
      </c>
      <c r="H2788" s="248">
        <v>156389.85</v>
      </c>
    </row>
    <row r="2789" spans="1:8" ht="22.5" x14ac:dyDescent="0.25">
      <c r="A2789" s="580">
        <v>2781</v>
      </c>
      <c r="C2789" s="207" t="s">
        <v>32174</v>
      </c>
      <c r="D2789" s="694"/>
      <c r="E2789" s="580"/>
      <c r="F2789" s="125">
        <v>30.7</v>
      </c>
      <c r="G2789" s="248">
        <v>40043.11</v>
      </c>
      <c r="H2789" s="248">
        <v>40043.11</v>
      </c>
    </row>
    <row r="2790" spans="1:8" ht="22.5" x14ac:dyDescent="0.25">
      <c r="A2790" s="580">
        <v>2782</v>
      </c>
      <c r="C2790" s="207" t="s">
        <v>32110</v>
      </c>
      <c r="D2790" s="694"/>
      <c r="E2790" s="580"/>
      <c r="F2790" s="125">
        <v>6.4</v>
      </c>
      <c r="G2790" s="248">
        <v>8347.75</v>
      </c>
      <c r="H2790" s="248">
        <v>8347.75</v>
      </c>
    </row>
    <row r="2791" spans="1:8" ht="22.5" x14ac:dyDescent="0.25">
      <c r="A2791" s="580">
        <v>2783</v>
      </c>
      <c r="C2791" s="207" t="s">
        <v>32176</v>
      </c>
      <c r="D2791" s="694"/>
      <c r="E2791" s="580"/>
      <c r="F2791" s="125">
        <v>80</v>
      </c>
      <c r="G2791" s="248">
        <v>104346.85</v>
      </c>
      <c r="H2791" s="248">
        <v>104346.85</v>
      </c>
    </row>
    <row r="2792" spans="1:8" ht="22.5" x14ac:dyDescent="0.25">
      <c r="A2792" s="580">
        <v>2784</v>
      </c>
      <c r="C2792" s="207" t="s">
        <v>32176</v>
      </c>
      <c r="D2792" s="694"/>
      <c r="E2792" s="580"/>
      <c r="F2792" s="125">
        <v>102.6</v>
      </c>
      <c r="G2792" s="248">
        <v>133824.84</v>
      </c>
      <c r="H2792" s="248">
        <v>133824.84</v>
      </c>
    </row>
    <row r="2793" spans="1:8" ht="22.5" x14ac:dyDescent="0.25">
      <c r="A2793" s="580">
        <v>2785</v>
      </c>
      <c r="C2793" s="207" t="s">
        <v>32172</v>
      </c>
      <c r="D2793" s="694"/>
      <c r="E2793" s="580"/>
      <c r="F2793" s="125">
        <v>29.5</v>
      </c>
      <c r="G2793" s="248">
        <v>38477.9</v>
      </c>
      <c r="H2793" s="248">
        <v>38477.9</v>
      </c>
    </row>
    <row r="2794" spans="1:8" ht="22.5" x14ac:dyDescent="0.25">
      <c r="A2794" s="580">
        <v>2786</v>
      </c>
      <c r="C2794" s="207" t="s">
        <v>32172</v>
      </c>
      <c r="D2794" s="694"/>
      <c r="E2794" s="580"/>
      <c r="F2794" s="125">
        <v>11.6</v>
      </c>
      <c r="G2794" s="248">
        <v>15130.29</v>
      </c>
      <c r="H2794" s="248">
        <v>15130.29</v>
      </c>
    </row>
    <row r="2795" spans="1:8" ht="22.5" x14ac:dyDescent="0.25">
      <c r="A2795" s="580">
        <v>2787</v>
      </c>
      <c r="C2795" s="207" t="s">
        <v>32172</v>
      </c>
      <c r="D2795" s="694"/>
      <c r="E2795" s="580"/>
      <c r="F2795" s="125">
        <v>11.5</v>
      </c>
      <c r="G2795" s="248">
        <v>14999.86</v>
      </c>
      <c r="H2795" s="248">
        <v>14999.86</v>
      </c>
    </row>
    <row r="2796" spans="1:8" ht="22.5" x14ac:dyDescent="0.25">
      <c r="A2796" s="580">
        <v>2788</v>
      </c>
      <c r="C2796" s="207" t="s">
        <v>32172</v>
      </c>
      <c r="D2796" s="694"/>
      <c r="E2796" s="580"/>
      <c r="F2796" s="125">
        <v>11.6</v>
      </c>
      <c r="G2796" s="248">
        <v>15130.29</v>
      </c>
      <c r="H2796" s="248">
        <v>15130.29</v>
      </c>
    </row>
    <row r="2797" spans="1:8" ht="22.5" x14ac:dyDescent="0.25">
      <c r="A2797" s="580">
        <v>2789</v>
      </c>
      <c r="C2797" s="207" t="s">
        <v>32173</v>
      </c>
      <c r="D2797" s="694"/>
      <c r="E2797" s="580"/>
      <c r="F2797" s="125">
        <v>5.5</v>
      </c>
      <c r="G2797" s="248">
        <v>7173.85</v>
      </c>
      <c r="H2797" s="248">
        <v>7173.85</v>
      </c>
    </row>
    <row r="2798" spans="1:8" ht="22.5" x14ac:dyDescent="0.25">
      <c r="A2798" s="580">
        <v>2790</v>
      </c>
      <c r="C2798" s="207" t="s">
        <v>32173</v>
      </c>
      <c r="D2798" s="694"/>
      <c r="E2798" s="580"/>
      <c r="F2798" s="125">
        <v>24.2</v>
      </c>
      <c r="G2798" s="248">
        <v>31564.92</v>
      </c>
      <c r="H2798" s="248">
        <v>31564.92</v>
      </c>
    </row>
    <row r="2799" spans="1:8" ht="22.5" x14ac:dyDescent="0.25">
      <c r="A2799" s="580">
        <v>2791</v>
      </c>
      <c r="C2799" s="207" t="s">
        <v>32173</v>
      </c>
      <c r="D2799" s="694"/>
      <c r="E2799" s="580"/>
      <c r="F2799" s="125">
        <v>5.5</v>
      </c>
      <c r="G2799" s="791">
        <v>7173.85</v>
      </c>
      <c r="H2799" s="791">
        <v>7173.85</v>
      </c>
    </row>
    <row r="2800" spans="1:8" ht="22.5" x14ac:dyDescent="0.25">
      <c r="A2800" s="580">
        <v>2792</v>
      </c>
      <c r="C2800" s="207" t="s">
        <v>32174</v>
      </c>
      <c r="D2800" s="694"/>
      <c r="E2800" s="580"/>
      <c r="F2800" s="125">
        <v>9.3000000000000007</v>
      </c>
      <c r="G2800" s="791">
        <v>12130.32</v>
      </c>
      <c r="H2800" s="791">
        <v>12130.32</v>
      </c>
    </row>
    <row r="2801" spans="1:8" ht="33.75" x14ac:dyDescent="0.25">
      <c r="A2801" s="580">
        <v>2793</v>
      </c>
      <c r="C2801" s="806" t="s">
        <v>32177</v>
      </c>
      <c r="D2801" s="691" t="s">
        <v>32178</v>
      </c>
      <c r="E2801" s="580"/>
      <c r="F2801" s="125">
        <v>7234.8</v>
      </c>
      <c r="G2801" s="125">
        <v>66073344.75</v>
      </c>
      <c r="H2801" s="248">
        <v>22747395.41</v>
      </c>
    </row>
    <row r="2802" spans="1:8" ht="45" x14ac:dyDescent="0.25">
      <c r="A2802" s="580">
        <v>2794</v>
      </c>
      <c r="C2802" s="806" t="s">
        <v>32179</v>
      </c>
      <c r="D2802" s="691" t="s">
        <v>32154</v>
      </c>
      <c r="E2802" s="580"/>
      <c r="F2802" s="125">
        <v>12.8</v>
      </c>
      <c r="G2802" s="125">
        <v>475000</v>
      </c>
      <c r="H2802" s="248">
        <v>0</v>
      </c>
    </row>
    <row r="2803" spans="1:8" ht="45" x14ac:dyDescent="0.25">
      <c r="A2803" s="580">
        <v>2795</v>
      </c>
      <c r="C2803" s="815" t="s">
        <v>32114</v>
      </c>
      <c r="D2803" s="694" t="s">
        <v>32180</v>
      </c>
      <c r="E2803" s="580"/>
      <c r="F2803" s="125">
        <v>44.2</v>
      </c>
      <c r="G2803" s="125">
        <v>1620000</v>
      </c>
      <c r="H2803" s="248">
        <v>0</v>
      </c>
    </row>
    <row r="2804" spans="1:8" ht="33.75" x14ac:dyDescent="0.25">
      <c r="A2804" s="580">
        <v>2796</v>
      </c>
      <c r="C2804" s="815" t="s">
        <v>32181</v>
      </c>
      <c r="D2804" s="694" t="s">
        <v>32182</v>
      </c>
      <c r="E2804" s="580"/>
      <c r="F2804" s="125">
        <v>116.1</v>
      </c>
      <c r="G2804" s="125">
        <v>58206.27</v>
      </c>
      <c r="H2804" s="248">
        <v>57008.6</v>
      </c>
    </row>
    <row r="2805" spans="1:8" ht="33.75" x14ac:dyDescent="0.25">
      <c r="A2805" s="580">
        <v>2797</v>
      </c>
      <c r="C2805" s="815" t="s">
        <v>32065</v>
      </c>
      <c r="D2805" s="694" t="s">
        <v>32182</v>
      </c>
      <c r="E2805" s="580"/>
      <c r="F2805" s="125">
        <v>222.8</v>
      </c>
      <c r="G2805" s="125">
        <v>477817.21</v>
      </c>
      <c r="H2805" s="248">
        <v>399925.21</v>
      </c>
    </row>
    <row r="2806" spans="1:8" ht="45" x14ac:dyDescent="0.25">
      <c r="A2806" s="580">
        <v>2798</v>
      </c>
      <c r="C2806" s="806" t="s">
        <v>32183</v>
      </c>
      <c r="D2806" s="694" t="s">
        <v>32184</v>
      </c>
      <c r="E2806" s="580"/>
      <c r="F2806" s="125">
        <v>0</v>
      </c>
      <c r="G2806" s="125">
        <v>86514120</v>
      </c>
      <c r="H2806" s="125">
        <f>G2806-I2806</f>
        <v>86514120</v>
      </c>
    </row>
    <row r="2807" spans="1:8" ht="33.75" x14ac:dyDescent="0.25">
      <c r="A2807" s="580">
        <v>2799</v>
      </c>
      <c r="C2807" s="806" t="s">
        <v>1580</v>
      </c>
      <c r="D2807" s="691" t="s">
        <v>31342</v>
      </c>
      <c r="E2807" s="580"/>
      <c r="F2807" s="125">
        <v>12.9</v>
      </c>
      <c r="G2807" s="125">
        <v>10618.45</v>
      </c>
      <c r="H2807" s="125">
        <v>10618.45</v>
      </c>
    </row>
    <row r="2808" spans="1:8" ht="45" x14ac:dyDescent="0.25">
      <c r="A2808" s="580">
        <v>2800</v>
      </c>
      <c r="C2808" s="806" t="s">
        <v>1580</v>
      </c>
      <c r="D2808" s="341" t="s">
        <v>32167</v>
      </c>
      <c r="E2808" s="580"/>
      <c r="F2808" s="125">
        <v>3.9</v>
      </c>
      <c r="G2808" s="125">
        <v>9381.36</v>
      </c>
      <c r="H2808" s="125">
        <v>9381.36</v>
      </c>
    </row>
    <row r="2809" spans="1:8" x14ac:dyDescent="0.25">
      <c r="A2809" s="580">
        <v>2801</v>
      </c>
      <c r="C2809" s="806" t="s">
        <v>1580</v>
      </c>
      <c r="D2809" s="341"/>
      <c r="E2809" s="580"/>
      <c r="F2809" s="125">
        <v>9.1999999999999993</v>
      </c>
      <c r="G2809" s="125">
        <v>22130.39</v>
      </c>
      <c r="H2809" s="125">
        <v>22130.39</v>
      </c>
    </row>
    <row r="2810" spans="1:8" x14ac:dyDescent="0.25">
      <c r="A2810" s="580">
        <v>2802</v>
      </c>
      <c r="C2810" s="815" t="s">
        <v>1580</v>
      </c>
      <c r="D2810" s="341"/>
      <c r="E2810" s="580"/>
      <c r="F2810" s="125">
        <v>5.6</v>
      </c>
      <c r="G2810" s="125">
        <v>13470.67</v>
      </c>
      <c r="H2810" s="248">
        <v>13470.67</v>
      </c>
    </row>
    <row r="2811" spans="1:8" x14ac:dyDescent="0.25">
      <c r="A2811" s="580">
        <v>2803</v>
      </c>
      <c r="C2811" s="815" t="s">
        <v>1580</v>
      </c>
      <c r="D2811" s="341"/>
      <c r="E2811" s="580"/>
      <c r="F2811" s="125">
        <v>9.1</v>
      </c>
      <c r="G2811" s="125">
        <v>21889.84</v>
      </c>
      <c r="H2811" s="248">
        <v>21889.84</v>
      </c>
    </row>
    <row r="2812" spans="1:8" x14ac:dyDescent="0.25">
      <c r="A2812" s="580">
        <v>2804</v>
      </c>
      <c r="C2812" s="815" t="s">
        <v>32188</v>
      </c>
      <c r="D2812" s="341"/>
      <c r="E2812" s="580"/>
      <c r="F2812" s="125">
        <v>42.9</v>
      </c>
      <c r="G2812" s="125">
        <v>103194.95</v>
      </c>
      <c r="H2812" s="248">
        <v>103194.95</v>
      </c>
    </row>
    <row r="2813" spans="1:8" x14ac:dyDescent="0.25">
      <c r="A2813" s="580">
        <v>2805</v>
      </c>
      <c r="C2813" s="815" t="s">
        <v>32189</v>
      </c>
      <c r="D2813" s="341"/>
      <c r="E2813" s="580"/>
      <c r="F2813" s="125">
        <v>51</v>
      </c>
      <c r="G2813" s="125">
        <v>122679.31</v>
      </c>
      <c r="H2813" s="248">
        <v>122679.31</v>
      </c>
    </row>
    <row r="2814" spans="1:8" x14ac:dyDescent="0.25">
      <c r="A2814" s="580">
        <v>2806</v>
      </c>
      <c r="C2814" s="815" t="s">
        <v>32190</v>
      </c>
      <c r="D2814" s="341"/>
      <c r="E2814" s="580"/>
      <c r="F2814" s="125">
        <v>42.7</v>
      </c>
      <c r="G2814" s="125">
        <v>102713.85</v>
      </c>
      <c r="H2814" s="248">
        <v>102713.85</v>
      </c>
    </row>
    <row r="2815" spans="1:8" x14ac:dyDescent="0.25">
      <c r="A2815" s="580">
        <v>2807</v>
      </c>
      <c r="C2815" s="815" t="s">
        <v>32191</v>
      </c>
      <c r="D2815" s="341"/>
      <c r="E2815" s="580"/>
      <c r="F2815" s="125">
        <v>51</v>
      </c>
      <c r="G2815" s="125">
        <v>122679.3</v>
      </c>
      <c r="H2815" s="248">
        <v>122679.3</v>
      </c>
    </row>
    <row r="2816" spans="1:8" x14ac:dyDescent="0.25">
      <c r="A2816" s="580">
        <v>2808</v>
      </c>
      <c r="C2816" s="815" t="s">
        <v>32192</v>
      </c>
      <c r="D2816" s="341"/>
      <c r="E2816" s="580"/>
      <c r="F2816" s="125">
        <v>39.6</v>
      </c>
      <c r="G2816" s="125">
        <v>95256.88</v>
      </c>
      <c r="H2816" s="248">
        <v>95256.88</v>
      </c>
    </row>
    <row r="2817" spans="1:10" x14ac:dyDescent="0.25">
      <c r="A2817" s="580">
        <v>2809</v>
      </c>
      <c r="C2817" s="806" t="s">
        <v>32193</v>
      </c>
      <c r="D2817" s="341"/>
      <c r="E2817" s="580"/>
      <c r="F2817" s="125">
        <v>43.3</v>
      </c>
      <c r="G2817" s="125">
        <v>104157.14</v>
      </c>
      <c r="H2817" s="248">
        <v>104157.14</v>
      </c>
    </row>
    <row r="2818" spans="1:10" x14ac:dyDescent="0.25">
      <c r="A2818" s="580">
        <v>2810</v>
      </c>
      <c r="C2818" s="806" t="s">
        <v>32194</v>
      </c>
      <c r="D2818" s="341"/>
      <c r="E2818" s="580"/>
      <c r="F2818" s="125">
        <v>42.7</v>
      </c>
      <c r="G2818" s="125">
        <v>102713.85</v>
      </c>
      <c r="H2818" s="248">
        <v>102713.85</v>
      </c>
    </row>
    <row r="2819" spans="1:10" x14ac:dyDescent="0.25">
      <c r="A2819" s="580">
        <v>2811</v>
      </c>
      <c r="C2819" s="806" t="s">
        <v>32195</v>
      </c>
      <c r="D2819" s="341"/>
      <c r="E2819" s="580"/>
      <c r="F2819" s="125">
        <v>51.1</v>
      </c>
      <c r="G2819" s="125">
        <v>122919.86</v>
      </c>
      <c r="H2819" s="248">
        <v>122919.86</v>
      </c>
    </row>
    <row r="2820" spans="1:10" x14ac:dyDescent="0.25">
      <c r="A2820" s="580">
        <v>2812</v>
      </c>
      <c r="C2820" s="806" t="s">
        <v>32196</v>
      </c>
      <c r="D2820" s="341"/>
      <c r="E2820" s="580"/>
      <c r="F2820" s="125">
        <v>39.6</v>
      </c>
      <c r="G2820" s="125">
        <v>95256.88</v>
      </c>
      <c r="H2820" s="248">
        <v>95256.88</v>
      </c>
    </row>
    <row r="2821" spans="1:10" x14ac:dyDescent="0.25">
      <c r="A2821" s="580">
        <v>2813</v>
      </c>
      <c r="C2821" s="815" t="s">
        <v>32197</v>
      </c>
      <c r="D2821" s="341"/>
      <c r="E2821" s="580"/>
      <c r="F2821" s="125">
        <v>42.8</v>
      </c>
      <c r="G2821" s="125">
        <v>102954.4</v>
      </c>
      <c r="H2821" s="248">
        <v>102954.4</v>
      </c>
    </row>
    <row r="2822" spans="1:10" x14ac:dyDescent="0.25">
      <c r="A2822" s="580">
        <v>2814</v>
      </c>
      <c r="C2822" s="815" t="s">
        <v>32198</v>
      </c>
      <c r="D2822" s="341"/>
      <c r="E2822" s="580"/>
      <c r="F2822" s="125">
        <v>43.1</v>
      </c>
      <c r="G2822" s="125">
        <v>103676.04</v>
      </c>
      <c r="H2822" s="248">
        <v>103676.04</v>
      </c>
    </row>
    <row r="2823" spans="1:10" x14ac:dyDescent="0.25">
      <c r="A2823" s="580">
        <v>2815</v>
      </c>
      <c r="C2823" s="815" t="s">
        <v>32199</v>
      </c>
      <c r="D2823" s="341"/>
      <c r="E2823" s="580"/>
      <c r="F2823" s="125">
        <v>41.4</v>
      </c>
      <c r="G2823" s="125">
        <v>99586.73</v>
      </c>
      <c r="H2823" s="248">
        <v>99586.73</v>
      </c>
    </row>
    <row r="2824" spans="1:10" x14ac:dyDescent="0.25">
      <c r="A2824" s="580">
        <v>2816</v>
      </c>
      <c r="C2824" s="806" t="s">
        <v>32200</v>
      </c>
      <c r="D2824" s="341"/>
      <c r="E2824" s="580"/>
      <c r="F2824" s="792">
        <v>70.8</v>
      </c>
      <c r="G2824" s="125">
        <v>170307.75</v>
      </c>
      <c r="H2824" s="125">
        <v>170307.75</v>
      </c>
    </row>
    <row r="2825" spans="1:10" x14ac:dyDescent="0.25">
      <c r="A2825" s="580">
        <v>2817</v>
      </c>
      <c r="C2825" s="806" t="s">
        <v>32201</v>
      </c>
      <c r="D2825" s="341"/>
      <c r="E2825" s="580"/>
      <c r="F2825" s="792">
        <v>33</v>
      </c>
      <c r="G2825" s="125">
        <v>1168524</v>
      </c>
      <c r="H2825" s="125">
        <v>0</v>
      </c>
    </row>
    <row r="2826" spans="1:10" ht="22.5" x14ac:dyDescent="0.25">
      <c r="A2826" s="580">
        <v>2818</v>
      </c>
      <c r="C2826" s="133" t="s">
        <v>33044</v>
      </c>
      <c r="D2826" s="582" t="s">
        <v>33045</v>
      </c>
      <c r="E2826" s="580"/>
      <c r="F2826" s="781">
        <v>117.2</v>
      </c>
      <c r="G2826" s="793">
        <v>23002</v>
      </c>
      <c r="H2826" s="278">
        <v>8719</v>
      </c>
      <c r="I2826" s="794"/>
      <c r="J2826" s="795"/>
    </row>
    <row r="2827" spans="1:10" ht="33.75" x14ac:dyDescent="0.25">
      <c r="A2827" s="580">
        <v>2819</v>
      </c>
      <c r="C2827" s="133" t="s">
        <v>33109</v>
      </c>
      <c r="D2827" s="582" t="s">
        <v>33046</v>
      </c>
      <c r="E2827" s="580"/>
      <c r="F2827" s="781">
        <v>71.5</v>
      </c>
      <c r="G2827" s="793">
        <v>532810</v>
      </c>
      <c r="H2827" s="278">
        <v>532450.35</v>
      </c>
      <c r="I2827" s="794"/>
      <c r="J2827" s="795"/>
    </row>
    <row r="2828" spans="1:10" ht="22.5" x14ac:dyDescent="0.25">
      <c r="A2828" s="580">
        <v>2820</v>
      </c>
      <c r="C2828" s="133" t="s">
        <v>33110</v>
      </c>
      <c r="D2828" s="582" t="s">
        <v>33047</v>
      </c>
      <c r="E2828" s="580"/>
      <c r="F2828" s="781">
        <v>371.2</v>
      </c>
      <c r="G2828" s="793">
        <v>1556715</v>
      </c>
      <c r="H2828" s="278">
        <v>1067514</v>
      </c>
      <c r="I2828" s="794"/>
      <c r="J2828" s="795"/>
    </row>
    <row r="2829" spans="1:10" ht="33.75" x14ac:dyDescent="0.25">
      <c r="A2829" s="580">
        <v>2821</v>
      </c>
      <c r="C2829" s="133" t="s">
        <v>33111</v>
      </c>
      <c r="D2829" s="582" t="s">
        <v>33048</v>
      </c>
      <c r="E2829" s="580"/>
      <c r="F2829" s="776" t="s">
        <v>33154</v>
      </c>
      <c r="G2829" s="793">
        <v>5081628</v>
      </c>
      <c r="H2829" s="278">
        <v>4776935</v>
      </c>
      <c r="I2829" s="794"/>
      <c r="J2829" s="795"/>
    </row>
    <row r="2830" spans="1:10" x14ac:dyDescent="0.25">
      <c r="A2830" s="580">
        <v>2822</v>
      </c>
      <c r="C2830" s="133" t="s">
        <v>33112</v>
      </c>
      <c r="D2830" s="582" t="s">
        <v>33049</v>
      </c>
      <c r="E2830" s="580"/>
      <c r="F2830" s="781">
        <v>141.30000000000001</v>
      </c>
      <c r="G2830" s="793">
        <v>211202</v>
      </c>
      <c r="H2830" s="278">
        <v>209615</v>
      </c>
      <c r="I2830" s="794"/>
      <c r="J2830" s="795"/>
    </row>
    <row r="2831" spans="1:10" ht="22.5" x14ac:dyDescent="0.25">
      <c r="A2831" s="580">
        <v>2823</v>
      </c>
      <c r="C2831" s="133" t="s">
        <v>33113</v>
      </c>
      <c r="D2831" s="582" t="s">
        <v>33050</v>
      </c>
      <c r="E2831" s="580"/>
      <c r="F2831" s="781">
        <v>47.2</v>
      </c>
      <c r="G2831" s="793">
        <v>35819</v>
      </c>
      <c r="H2831" s="278">
        <v>21543</v>
      </c>
      <c r="I2831" s="794"/>
      <c r="J2831" s="795"/>
    </row>
    <row r="2832" spans="1:10" ht="22.5" x14ac:dyDescent="0.25">
      <c r="A2832" s="580">
        <v>2824</v>
      </c>
      <c r="C2832" s="133" t="s">
        <v>33114</v>
      </c>
      <c r="D2832" s="582" t="s">
        <v>33051</v>
      </c>
      <c r="E2832" s="580"/>
      <c r="F2832" s="776"/>
      <c r="G2832" s="793">
        <v>160114</v>
      </c>
      <c r="H2832" s="278">
        <v>160114</v>
      </c>
      <c r="I2832" s="794"/>
      <c r="J2832" s="795"/>
    </row>
    <row r="2833" spans="1:10" x14ac:dyDescent="0.25">
      <c r="A2833" s="580">
        <v>2825</v>
      </c>
      <c r="C2833" s="133" t="s">
        <v>33115</v>
      </c>
      <c r="D2833" s="582" t="s">
        <v>33052</v>
      </c>
      <c r="E2833" s="580"/>
      <c r="F2833" s="781">
        <v>92</v>
      </c>
      <c r="G2833" s="793">
        <v>358000</v>
      </c>
      <c r="H2833" s="278">
        <v>216000</v>
      </c>
      <c r="I2833" s="794"/>
      <c r="J2833" s="795"/>
    </row>
    <row r="2834" spans="1:10" ht="33.75" x14ac:dyDescent="0.25">
      <c r="A2834" s="580">
        <v>2826</v>
      </c>
      <c r="C2834" s="133" t="s">
        <v>33116</v>
      </c>
      <c r="D2834" s="582" t="s">
        <v>33053</v>
      </c>
      <c r="E2834" s="580"/>
      <c r="F2834" s="776" t="s">
        <v>33155</v>
      </c>
      <c r="G2834" s="793">
        <v>248188</v>
      </c>
      <c r="H2834" s="278">
        <v>89234</v>
      </c>
      <c r="I2834" s="794"/>
      <c r="J2834" s="795"/>
    </row>
    <row r="2835" spans="1:10" ht="33.75" x14ac:dyDescent="0.25">
      <c r="A2835" s="580">
        <v>2827</v>
      </c>
      <c r="C2835" s="133" t="s">
        <v>33117</v>
      </c>
      <c r="D2835" s="582" t="s">
        <v>33054</v>
      </c>
      <c r="E2835" s="580"/>
      <c r="F2835" s="776" t="s">
        <v>33156</v>
      </c>
      <c r="G2835" s="793">
        <v>606245</v>
      </c>
      <c r="H2835" s="278">
        <v>248260</v>
      </c>
      <c r="I2835" s="794"/>
      <c r="J2835" s="795"/>
    </row>
    <row r="2836" spans="1:10" ht="22.5" x14ac:dyDescent="0.25">
      <c r="A2836" s="580">
        <v>2828</v>
      </c>
      <c r="C2836" s="133" t="s">
        <v>33118</v>
      </c>
      <c r="D2836" s="582" t="s">
        <v>33055</v>
      </c>
      <c r="E2836" s="580"/>
      <c r="F2836" s="776" t="s">
        <v>33157</v>
      </c>
      <c r="G2836" s="793">
        <v>1186803</v>
      </c>
      <c r="H2836" s="278">
        <v>399556</v>
      </c>
      <c r="I2836" s="794"/>
      <c r="J2836" s="795"/>
    </row>
    <row r="2837" spans="1:10" ht="45" x14ac:dyDescent="0.25">
      <c r="A2837" s="580">
        <v>2829</v>
      </c>
      <c r="C2837" s="133" t="s">
        <v>33119</v>
      </c>
      <c r="D2837" s="582" t="s">
        <v>33051</v>
      </c>
      <c r="E2837" s="580"/>
      <c r="F2837" s="776"/>
      <c r="G2837" s="793">
        <v>148804</v>
      </c>
      <c r="H2837" s="278">
        <v>138821</v>
      </c>
      <c r="I2837" s="794"/>
      <c r="J2837" s="795"/>
    </row>
    <row r="2838" spans="1:10" ht="45" x14ac:dyDescent="0.25">
      <c r="A2838" s="580">
        <v>2830</v>
      </c>
      <c r="C2838" s="133" t="s">
        <v>33120</v>
      </c>
      <c r="D2838" s="582" t="s">
        <v>33052</v>
      </c>
      <c r="E2838" s="580"/>
      <c r="F2838" s="776"/>
      <c r="G2838" s="793">
        <v>8626</v>
      </c>
      <c r="H2838" s="278">
        <v>783</v>
      </c>
      <c r="I2838" s="794"/>
      <c r="J2838" s="795"/>
    </row>
    <row r="2839" spans="1:10" ht="45" x14ac:dyDescent="0.25">
      <c r="A2839" s="580">
        <v>2831</v>
      </c>
      <c r="C2839" s="133" t="s">
        <v>33121</v>
      </c>
      <c r="D2839" s="582" t="s">
        <v>33051</v>
      </c>
      <c r="E2839" s="580"/>
      <c r="F2839" s="776"/>
      <c r="G2839" s="793">
        <v>228948</v>
      </c>
      <c r="H2839" s="278">
        <v>43703</v>
      </c>
      <c r="I2839" s="668"/>
      <c r="J2839" s="795"/>
    </row>
    <row r="2840" spans="1:10" ht="22.5" x14ac:dyDescent="0.25">
      <c r="A2840" s="580">
        <v>2832</v>
      </c>
      <c r="C2840" s="133" t="s">
        <v>33122</v>
      </c>
      <c r="D2840" s="582" t="s">
        <v>33051</v>
      </c>
      <c r="E2840" s="580"/>
      <c r="F2840" s="776"/>
      <c r="G2840" s="793">
        <v>209415</v>
      </c>
      <c r="H2840" s="278">
        <v>39961</v>
      </c>
      <c r="I2840" s="668"/>
      <c r="J2840" s="795"/>
    </row>
    <row r="2841" spans="1:10" ht="33.75" x14ac:dyDescent="0.25">
      <c r="A2841" s="580">
        <v>2833</v>
      </c>
      <c r="C2841" s="133" t="s">
        <v>33123</v>
      </c>
      <c r="D2841" s="582" t="s">
        <v>33153</v>
      </c>
      <c r="E2841" s="580"/>
      <c r="F2841" s="781">
        <v>2.4</v>
      </c>
      <c r="G2841" s="793">
        <v>45193</v>
      </c>
      <c r="H2841" s="278">
        <v>33661</v>
      </c>
      <c r="I2841" s="668"/>
      <c r="J2841" s="795"/>
    </row>
    <row r="2842" spans="1:10" ht="33.75" x14ac:dyDescent="0.25">
      <c r="A2842" s="580">
        <v>2834</v>
      </c>
      <c r="C2842" s="133" t="s">
        <v>33124</v>
      </c>
      <c r="D2842" s="582" t="s">
        <v>33056</v>
      </c>
      <c r="E2842" s="580"/>
      <c r="F2842" s="776" t="s">
        <v>33158</v>
      </c>
      <c r="G2842" s="793">
        <v>532076</v>
      </c>
      <c r="H2842" s="278">
        <v>532076</v>
      </c>
      <c r="I2842" s="668"/>
      <c r="J2842" s="795"/>
    </row>
    <row r="2843" spans="1:10" ht="67.5" x14ac:dyDescent="0.25">
      <c r="A2843" s="580">
        <v>2835</v>
      </c>
      <c r="C2843" s="133" t="s">
        <v>33125</v>
      </c>
      <c r="D2843" s="582" t="s">
        <v>33057</v>
      </c>
      <c r="E2843" s="580"/>
      <c r="F2843" s="776" t="s">
        <v>33159</v>
      </c>
      <c r="G2843" s="793">
        <v>4289447</v>
      </c>
      <c r="H2843" s="278">
        <v>0</v>
      </c>
      <c r="J2843" s="796"/>
    </row>
    <row r="2844" spans="1:10" ht="45" x14ac:dyDescent="0.25">
      <c r="A2844" s="580">
        <v>2836</v>
      </c>
      <c r="C2844" s="133" t="s">
        <v>33076</v>
      </c>
      <c r="D2844" s="582" t="s">
        <v>33077</v>
      </c>
      <c r="E2844" s="580"/>
      <c r="F2844" s="776" t="s">
        <v>33168</v>
      </c>
      <c r="G2844" s="125">
        <v>0</v>
      </c>
      <c r="H2844" s="125">
        <v>0</v>
      </c>
    </row>
    <row r="2845" spans="1:10" ht="45" x14ac:dyDescent="0.25">
      <c r="A2845" s="580">
        <v>2837</v>
      </c>
      <c r="C2845" s="133" t="s">
        <v>33126</v>
      </c>
      <c r="D2845" s="582" t="s">
        <v>33078</v>
      </c>
      <c r="E2845" s="580"/>
      <c r="F2845" s="776" t="s">
        <v>33169</v>
      </c>
      <c r="G2845" s="125">
        <v>0</v>
      </c>
      <c r="H2845" s="125">
        <v>0</v>
      </c>
    </row>
    <row r="2846" spans="1:10" ht="56.25" x14ac:dyDescent="0.25">
      <c r="A2846" s="580">
        <v>2838</v>
      </c>
      <c r="C2846" s="133" t="s">
        <v>33079</v>
      </c>
      <c r="D2846" s="582" t="s">
        <v>33080</v>
      </c>
      <c r="E2846" s="580"/>
      <c r="F2846" s="776" t="s">
        <v>33170</v>
      </c>
      <c r="G2846" s="125">
        <v>0</v>
      </c>
      <c r="H2846" s="125">
        <v>0</v>
      </c>
    </row>
    <row r="2847" spans="1:10" ht="56.25" x14ac:dyDescent="0.25">
      <c r="A2847" s="580">
        <v>2839</v>
      </c>
      <c r="C2847" s="133" t="s">
        <v>33081</v>
      </c>
      <c r="D2847" s="582" t="s">
        <v>33082</v>
      </c>
      <c r="E2847" s="580"/>
      <c r="F2847" s="776" t="s">
        <v>33170</v>
      </c>
      <c r="G2847" s="125">
        <v>0</v>
      </c>
      <c r="H2847" s="125">
        <v>0</v>
      </c>
    </row>
    <row r="2848" spans="1:10" ht="56.25" x14ac:dyDescent="0.25">
      <c r="A2848" s="580">
        <v>2840</v>
      </c>
      <c r="C2848" s="133" t="s">
        <v>33083</v>
      </c>
      <c r="D2848" s="582" t="s">
        <v>33084</v>
      </c>
      <c r="E2848" s="580"/>
      <c r="F2848" s="776" t="s">
        <v>33170</v>
      </c>
      <c r="G2848" s="125">
        <v>0</v>
      </c>
      <c r="H2848" s="125">
        <v>0</v>
      </c>
    </row>
    <row r="2849" spans="1:8" ht="45" x14ac:dyDescent="0.25">
      <c r="A2849" s="580">
        <v>2841</v>
      </c>
      <c r="C2849" s="133" t="s">
        <v>35271</v>
      </c>
      <c r="D2849" s="582" t="s">
        <v>33085</v>
      </c>
      <c r="E2849" s="580"/>
      <c r="F2849" s="776" t="s">
        <v>33170</v>
      </c>
      <c r="G2849" s="125">
        <v>0</v>
      </c>
      <c r="H2849" s="125">
        <v>0</v>
      </c>
    </row>
    <row r="2850" spans="1:8" ht="56.25" x14ac:dyDescent="0.25">
      <c r="A2850" s="580">
        <v>2842</v>
      </c>
      <c r="C2850" s="133" t="s">
        <v>33086</v>
      </c>
      <c r="D2850" s="582" t="s">
        <v>33087</v>
      </c>
      <c r="E2850" s="580"/>
      <c r="F2850" s="776" t="s">
        <v>33171</v>
      </c>
      <c r="G2850" s="125">
        <v>0</v>
      </c>
      <c r="H2850" s="125">
        <v>0</v>
      </c>
    </row>
    <row r="2851" spans="1:8" ht="45" x14ac:dyDescent="0.25">
      <c r="A2851" s="580">
        <v>2843</v>
      </c>
      <c r="C2851" s="133" t="s">
        <v>33127</v>
      </c>
      <c r="D2851" s="582" t="s">
        <v>33088</v>
      </c>
      <c r="E2851" s="580"/>
      <c r="F2851" s="776" t="s">
        <v>33170</v>
      </c>
      <c r="G2851" s="125">
        <v>0</v>
      </c>
      <c r="H2851" s="125">
        <v>0</v>
      </c>
    </row>
    <row r="2852" spans="1:8" ht="45" x14ac:dyDescent="0.25">
      <c r="A2852" s="580">
        <v>2844</v>
      </c>
      <c r="C2852" s="133" t="s">
        <v>33128</v>
      </c>
      <c r="D2852" s="582" t="s">
        <v>33089</v>
      </c>
      <c r="E2852" s="580"/>
      <c r="F2852" s="776" t="s">
        <v>33170</v>
      </c>
      <c r="G2852" s="125">
        <v>0</v>
      </c>
      <c r="H2852" s="125">
        <v>0</v>
      </c>
    </row>
    <row r="2853" spans="1:8" ht="45" x14ac:dyDescent="0.25">
      <c r="A2853" s="580">
        <v>2845</v>
      </c>
      <c r="C2853" s="133" t="s">
        <v>33129</v>
      </c>
      <c r="D2853" s="582" t="s">
        <v>33090</v>
      </c>
      <c r="E2853" s="580"/>
      <c r="F2853" s="776" t="s">
        <v>33172</v>
      </c>
      <c r="G2853" s="125">
        <v>0</v>
      </c>
      <c r="H2853" s="125">
        <v>0</v>
      </c>
    </row>
    <row r="2854" spans="1:8" ht="45" x14ac:dyDescent="0.25">
      <c r="A2854" s="580">
        <v>2846</v>
      </c>
      <c r="C2854" s="133" t="s">
        <v>33134</v>
      </c>
      <c r="D2854" s="582" t="s">
        <v>33096</v>
      </c>
      <c r="E2854" s="580"/>
      <c r="F2854" s="776" t="s">
        <v>33178</v>
      </c>
      <c r="G2854" s="125">
        <v>0</v>
      </c>
      <c r="H2854" s="125">
        <v>0</v>
      </c>
    </row>
    <row r="2855" spans="1:8" ht="45" x14ac:dyDescent="0.25">
      <c r="A2855" s="580">
        <v>2847</v>
      </c>
      <c r="C2855" s="133" t="s">
        <v>33135</v>
      </c>
      <c r="D2855" s="582" t="s">
        <v>33096</v>
      </c>
      <c r="E2855" s="580"/>
      <c r="F2855" s="776" t="s">
        <v>33179</v>
      </c>
      <c r="G2855" s="125">
        <v>0</v>
      </c>
      <c r="H2855" s="125">
        <v>0</v>
      </c>
    </row>
    <row r="2856" spans="1:8" ht="56.25" x14ac:dyDescent="0.25">
      <c r="A2856" s="580">
        <v>2848</v>
      </c>
      <c r="C2856" s="133" t="s">
        <v>33136</v>
      </c>
      <c r="D2856" s="582" t="s">
        <v>33097</v>
      </c>
      <c r="E2856" s="580"/>
      <c r="F2856" s="776" t="s">
        <v>33180</v>
      </c>
      <c r="G2856" s="125">
        <v>0</v>
      </c>
      <c r="H2856" s="125">
        <v>0</v>
      </c>
    </row>
    <row r="2857" spans="1:8" ht="56.25" x14ac:dyDescent="0.25">
      <c r="A2857" s="580">
        <v>2849</v>
      </c>
      <c r="C2857" s="133" t="s">
        <v>33137</v>
      </c>
      <c r="D2857" s="582" t="s">
        <v>33091</v>
      </c>
      <c r="E2857" s="580"/>
      <c r="F2857" s="776" t="s">
        <v>33181</v>
      </c>
      <c r="G2857" s="125">
        <v>0</v>
      </c>
      <c r="H2857" s="125">
        <v>0</v>
      </c>
    </row>
    <row r="2858" spans="1:8" ht="33.75" x14ac:dyDescent="0.25">
      <c r="A2858" s="580">
        <v>2850</v>
      </c>
      <c r="C2858" s="133" t="s">
        <v>33138</v>
      </c>
      <c r="D2858" s="582" t="s">
        <v>33098</v>
      </c>
      <c r="E2858" s="580"/>
      <c r="F2858" s="776" t="s">
        <v>33182</v>
      </c>
      <c r="G2858" s="125">
        <v>0</v>
      </c>
      <c r="H2858" s="125">
        <v>0</v>
      </c>
    </row>
    <row r="2859" spans="1:8" ht="56.25" x14ac:dyDescent="0.25">
      <c r="A2859" s="580">
        <v>2851</v>
      </c>
      <c r="C2859" s="133" t="s">
        <v>33139</v>
      </c>
      <c r="D2859" s="582" t="s">
        <v>33099</v>
      </c>
      <c r="E2859" s="580"/>
      <c r="F2859" s="776" t="s">
        <v>33183</v>
      </c>
      <c r="G2859" s="125">
        <v>0</v>
      </c>
      <c r="H2859" s="125">
        <v>0</v>
      </c>
    </row>
    <row r="2860" spans="1:8" ht="45" x14ac:dyDescent="0.25">
      <c r="A2860" s="580">
        <v>2852</v>
      </c>
      <c r="C2860" s="133" t="s">
        <v>33140</v>
      </c>
      <c r="D2860" s="582" t="s">
        <v>33099</v>
      </c>
      <c r="E2860" s="580"/>
      <c r="F2860" s="776" t="s">
        <v>33164</v>
      </c>
      <c r="G2860" s="125">
        <v>0</v>
      </c>
      <c r="H2860" s="125">
        <v>0</v>
      </c>
    </row>
    <row r="2861" spans="1:8" ht="33.75" x14ac:dyDescent="0.25">
      <c r="A2861" s="580">
        <v>2853</v>
      </c>
      <c r="C2861" s="133" t="s">
        <v>33141</v>
      </c>
      <c r="D2861" s="582" t="s">
        <v>33100</v>
      </c>
      <c r="E2861" s="580"/>
      <c r="F2861" s="776" t="s">
        <v>33184</v>
      </c>
      <c r="G2861" s="125">
        <v>0</v>
      </c>
      <c r="H2861" s="125">
        <v>0</v>
      </c>
    </row>
    <row r="2862" spans="1:8" ht="33.75" x14ac:dyDescent="0.25">
      <c r="A2862" s="580">
        <v>2854</v>
      </c>
      <c r="C2862" s="133" t="s">
        <v>33142</v>
      </c>
      <c r="D2862" s="582" t="s">
        <v>33067</v>
      </c>
      <c r="E2862" s="580"/>
      <c r="F2862" s="776" t="s">
        <v>33185</v>
      </c>
      <c r="G2862" s="125">
        <v>0</v>
      </c>
      <c r="H2862" s="125">
        <v>0</v>
      </c>
    </row>
    <row r="2863" spans="1:8" ht="45" x14ac:dyDescent="0.25">
      <c r="A2863" s="580">
        <v>2855</v>
      </c>
      <c r="C2863" s="133" t="s">
        <v>33143</v>
      </c>
      <c r="D2863" s="582" t="s">
        <v>33101</v>
      </c>
      <c r="E2863" s="580"/>
      <c r="F2863" s="776" t="s">
        <v>33186</v>
      </c>
      <c r="G2863" s="125">
        <v>0</v>
      </c>
      <c r="H2863" s="125">
        <v>0</v>
      </c>
    </row>
    <row r="2864" spans="1:8" ht="33.75" x14ac:dyDescent="0.25">
      <c r="A2864" s="580">
        <v>2856</v>
      </c>
      <c r="C2864" s="133" t="s">
        <v>33144</v>
      </c>
      <c r="D2864" s="582" t="s">
        <v>33100</v>
      </c>
      <c r="E2864" s="580"/>
      <c r="F2864" s="776" t="s">
        <v>33166</v>
      </c>
      <c r="G2864" s="125">
        <v>0</v>
      </c>
      <c r="H2864" s="125">
        <v>0</v>
      </c>
    </row>
    <row r="2865" spans="1:10" ht="33.75" x14ac:dyDescent="0.25">
      <c r="A2865" s="580">
        <v>2857</v>
      </c>
      <c r="C2865" s="133" t="s">
        <v>33145</v>
      </c>
      <c r="D2865" s="582" t="s">
        <v>33098</v>
      </c>
      <c r="E2865" s="580"/>
      <c r="F2865" s="776" t="s">
        <v>33187</v>
      </c>
      <c r="G2865" s="125">
        <v>0</v>
      </c>
      <c r="H2865" s="125">
        <v>0</v>
      </c>
    </row>
    <row r="2866" spans="1:10" ht="45" x14ac:dyDescent="0.25">
      <c r="A2866" s="580">
        <v>2858</v>
      </c>
      <c r="C2866" s="133" t="s">
        <v>33146</v>
      </c>
      <c r="D2866" s="582" t="s">
        <v>33098</v>
      </c>
      <c r="E2866" s="580"/>
      <c r="F2866" s="776" t="s">
        <v>33188</v>
      </c>
      <c r="G2866" s="125">
        <v>0</v>
      </c>
      <c r="H2866" s="125">
        <v>0</v>
      </c>
    </row>
    <row r="2867" spans="1:10" ht="45" x14ac:dyDescent="0.25">
      <c r="A2867" s="580">
        <v>2859</v>
      </c>
      <c r="C2867" s="133" t="s">
        <v>33147</v>
      </c>
      <c r="D2867" s="582" t="s">
        <v>33098</v>
      </c>
      <c r="E2867" s="580"/>
      <c r="F2867" s="776" t="s">
        <v>33189</v>
      </c>
      <c r="G2867" s="125">
        <v>0</v>
      </c>
      <c r="H2867" s="125">
        <v>0</v>
      </c>
    </row>
    <row r="2868" spans="1:10" ht="45" x14ac:dyDescent="0.25">
      <c r="A2868" s="580">
        <v>2860</v>
      </c>
      <c r="C2868" s="133" t="s">
        <v>33148</v>
      </c>
      <c r="D2868" s="582" t="s">
        <v>33102</v>
      </c>
      <c r="E2868" s="580"/>
      <c r="F2868" s="776" t="s">
        <v>33187</v>
      </c>
      <c r="G2868" s="125">
        <v>0</v>
      </c>
      <c r="H2868" s="125">
        <v>0</v>
      </c>
    </row>
    <row r="2869" spans="1:10" ht="33.75" x14ac:dyDescent="0.25">
      <c r="A2869" s="580">
        <v>2861</v>
      </c>
      <c r="C2869" s="133" t="s">
        <v>33149</v>
      </c>
      <c r="D2869" s="582" t="s">
        <v>33102</v>
      </c>
      <c r="E2869" s="580"/>
      <c r="F2869" s="776" t="s">
        <v>33190</v>
      </c>
      <c r="G2869" s="125">
        <v>0</v>
      </c>
      <c r="H2869" s="125">
        <v>0</v>
      </c>
    </row>
    <row r="2870" spans="1:10" ht="33.75" x14ac:dyDescent="0.25">
      <c r="A2870" s="580">
        <v>2862</v>
      </c>
      <c r="C2870" s="133" t="s">
        <v>33150</v>
      </c>
      <c r="D2870" s="582" t="s">
        <v>33103</v>
      </c>
      <c r="E2870" s="580"/>
      <c r="F2870" s="776" t="s">
        <v>33191</v>
      </c>
      <c r="G2870" s="125">
        <v>0</v>
      </c>
      <c r="H2870" s="125">
        <v>0</v>
      </c>
    </row>
    <row r="2871" spans="1:10" ht="33.75" x14ac:dyDescent="0.25">
      <c r="A2871" s="580">
        <v>2863</v>
      </c>
      <c r="C2871" s="133" t="s">
        <v>33151</v>
      </c>
      <c r="D2871" s="582" t="s">
        <v>33091</v>
      </c>
      <c r="E2871" s="580"/>
      <c r="F2871" s="776" t="s">
        <v>33192</v>
      </c>
      <c r="G2871" s="125">
        <v>0</v>
      </c>
      <c r="H2871" s="125">
        <v>0</v>
      </c>
    </row>
    <row r="2872" spans="1:10" ht="33.75" x14ac:dyDescent="0.25">
      <c r="A2872" s="580">
        <v>2864</v>
      </c>
      <c r="C2872" s="133" t="s">
        <v>33152</v>
      </c>
      <c r="D2872" s="582" t="s">
        <v>33091</v>
      </c>
      <c r="E2872" s="580"/>
      <c r="F2872" s="776" t="s">
        <v>33193</v>
      </c>
      <c r="G2872" s="125">
        <v>0</v>
      </c>
      <c r="H2872" s="125">
        <v>0</v>
      </c>
    </row>
    <row r="2873" spans="1:10" ht="78.75" x14ac:dyDescent="0.25">
      <c r="A2873" s="580">
        <v>2865</v>
      </c>
      <c r="C2873" s="133" t="s">
        <v>33202</v>
      </c>
      <c r="D2873" s="578" t="s">
        <v>33203</v>
      </c>
      <c r="E2873" s="578" t="s">
        <v>33262</v>
      </c>
      <c r="F2873" s="777" t="s">
        <v>33263</v>
      </c>
      <c r="G2873" s="777" t="s">
        <v>33264</v>
      </c>
      <c r="H2873" s="777" t="s">
        <v>33264</v>
      </c>
      <c r="I2873" s="578" t="s">
        <v>33265</v>
      </c>
      <c r="J2873" s="687" t="s">
        <v>33266</v>
      </c>
    </row>
    <row r="2874" spans="1:10" ht="78.75" x14ac:dyDescent="0.25">
      <c r="A2874" s="580">
        <v>2866</v>
      </c>
      <c r="C2874" s="133" t="s">
        <v>33204</v>
      </c>
      <c r="D2874" s="578" t="s">
        <v>33205</v>
      </c>
      <c r="E2874" s="578" t="s">
        <v>33267</v>
      </c>
      <c r="F2874" s="777" t="s">
        <v>33268</v>
      </c>
      <c r="G2874" s="778">
        <v>589634.78</v>
      </c>
      <c r="H2874" s="778">
        <v>589634.78</v>
      </c>
      <c r="I2874" s="578" t="s">
        <v>33269</v>
      </c>
      <c r="J2874" s="687" t="s">
        <v>33270</v>
      </c>
    </row>
    <row r="2875" spans="1:10" ht="78.75" x14ac:dyDescent="0.25">
      <c r="A2875" s="580">
        <v>2867</v>
      </c>
      <c r="C2875" s="133" t="s">
        <v>33206</v>
      </c>
      <c r="D2875" s="578" t="s">
        <v>33207</v>
      </c>
      <c r="E2875" s="777" t="s">
        <v>33271</v>
      </c>
      <c r="F2875" s="777" t="s">
        <v>33272</v>
      </c>
      <c r="G2875" s="777" t="s">
        <v>33273</v>
      </c>
      <c r="H2875" s="778">
        <v>244120.49</v>
      </c>
      <c r="I2875" s="777"/>
      <c r="J2875" s="687" t="s">
        <v>33274</v>
      </c>
    </row>
    <row r="2876" spans="1:10" ht="78.75" x14ac:dyDescent="0.25">
      <c r="A2876" s="580">
        <v>2868</v>
      </c>
      <c r="C2876" s="133" t="s">
        <v>33208</v>
      </c>
      <c r="D2876" s="578" t="s">
        <v>33209</v>
      </c>
      <c r="E2876" s="578" t="s">
        <v>33275</v>
      </c>
      <c r="F2876" s="777" t="s">
        <v>33276</v>
      </c>
      <c r="G2876" s="777" t="s">
        <v>33277</v>
      </c>
      <c r="H2876" s="777" t="s">
        <v>33277</v>
      </c>
      <c r="I2876" s="578" t="s">
        <v>33278</v>
      </c>
      <c r="J2876" s="687" t="s">
        <v>33279</v>
      </c>
    </row>
    <row r="2877" spans="1:10" ht="45" x14ac:dyDescent="0.25">
      <c r="A2877" s="580">
        <v>2869</v>
      </c>
      <c r="C2877" s="133" t="s">
        <v>33210</v>
      </c>
      <c r="D2877" s="578" t="s">
        <v>33211</v>
      </c>
      <c r="E2877" s="777"/>
      <c r="F2877" s="777"/>
      <c r="G2877" s="777" t="s">
        <v>33280</v>
      </c>
      <c r="H2877" s="777" t="s">
        <v>33280</v>
      </c>
      <c r="I2877" s="777" t="s">
        <v>33281</v>
      </c>
      <c r="J2877" s="687" t="s">
        <v>33281</v>
      </c>
    </row>
    <row r="2878" spans="1:10" ht="33.75" x14ac:dyDescent="0.25">
      <c r="A2878" s="580">
        <v>2870</v>
      </c>
      <c r="C2878" s="133" t="s">
        <v>33220</v>
      </c>
      <c r="D2878" s="679" t="s">
        <v>33221</v>
      </c>
      <c r="E2878" s="777"/>
      <c r="F2878" s="777"/>
      <c r="G2878" s="777" t="s">
        <v>33293</v>
      </c>
      <c r="H2878" s="778">
        <v>91030.8</v>
      </c>
      <c r="I2878" s="777"/>
      <c r="J2878" s="687"/>
    </row>
    <row r="2879" spans="1:10" ht="45" x14ac:dyDescent="0.25">
      <c r="A2879" s="580">
        <v>2871</v>
      </c>
      <c r="C2879" s="133" t="s">
        <v>33222</v>
      </c>
      <c r="D2879" s="679" t="s">
        <v>33213</v>
      </c>
      <c r="E2879" s="777"/>
      <c r="F2879" s="777"/>
      <c r="G2879" s="777" t="s">
        <v>33294</v>
      </c>
      <c r="H2879" s="778">
        <v>225038.18</v>
      </c>
      <c r="I2879" s="777"/>
      <c r="J2879" s="687"/>
    </row>
    <row r="2880" spans="1:10" ht="33.75" x14ac:dyDescent="0.25">
      <c r="A2880" s="580">
        <v>2872</v>
      </c>
      <c r="C2880" s="133" t="s">
        <v>33223</v>
      </c>
      <c r="D2880" s="679" t="s">
        <v>33221</v>
      </c>
      <c r="E2880" s="777"/>
      <c r="F2880" s="777"/>
      <c r="G2880" s="777" t="s">
        <v>33295</v>
      </c>
      <c r="H2880" s="778">
        <v>131917.26</v>
      </c>
      <c r="I2880" s="777"/>
      <c r="J2880" s="687"/>
    </row>
    <row r="2881" spans="1:10" ht="33.75" x14ac:dyDescent="0.25">
      <c r="A2881" s="580">
        <v>2873</v>
      </c>
      <c r="C2881" s="133" t="s">
        <v>33227</v>
      </c>
      <c r="D2881" s="679" t="s">
        <v>33228</v>
      </c>
      <c r="E2881" s="777"/>
      <c r="F2881" s="777"/>
      <c r="G2881" s="778">
        <v>259950</v>
      </c>
      <c r="H2881" s="778">
        <v>77262.559999999998</v>
      </c>
      <c r="I2881" s="777"/>
      <c r="J2881" s="687"/>
    </row>
    <row r="2882" spans="1:10" ht="45" x14ac:dyDescent="0.25">
      <c r="A2882" s="580">
        <v>2874</v>
      </c>
      <c r="C2882" s="133" t="s">
        <v>33236</v>
      </c>
      <c r="D2882" s="679" t="s">
        <v>33217</v>
      </c>
      <c r="E2882" s="777"/>
      <c r="F2882" s="777"/>
      <c r="G2882" s="778">
        <v>99999</v>
      </c>
      <c r="H2882" s="778">
        <v>9166.74</v>
      </c>
      <c r="I2882" s="777"/>
      <c r="J2882" s="687"/>
    </row>
    <row r="2883" spans="1:10" ht="33.75" x14ac:dyDescent="0.25">
      <c r="A2883" s="580">
        <v>2875</v>
      </c>
      <c r="C2883" s="133" t="s">
        <v>33237</v>
      </c>
      <c r="D2883" s="679" t="s">
        <v>33221</v>
      </c>
      <c r="E2883" s="777"/>
      <c r="F2883" s="777"/>
      <c r="G2883" s="778">
        <v>99984</v>
      </c>
      <c r="H2883" s="778">
        <v>9165.09</v>
      </c>
      <c r="I2883" s="777"/>
      <c r="J2883" s="687"/>
    </row>
    <row r="2884" spans="1:10" ht="45" x14ac:dyDescent="0.25">
      <c r="A2884" s="580">
        <v>2876</v>
      </c>
      <c r="C2884" s="133" t="s">
        <v>33238</v>
      </c>
      <c r="D2884" s="679" t="s">
        <v>33213</v>
      </c>
      <c r="E2884" s="777"/>
      <c r="F2884" s="777"/>
      <c r="G2884" s="778">
        <v>99986.83</v>
      </c>
      <c r="H2884" s="778">
        <v>37494.9</v>
      </c>
      <c r="I2884" s="777"/>
      <c r="J2884" s="687"/>
    </row>
    <row r="2885" spans="1:10" ht="56.25" x14ac:dyDescent="0.25">
      <c r="A2885" s="580">
        <v>2877</v>
      </c>
      <c r="C2885" s="133" t="s">
        <v>33239</v>
      </c>
      <c r="D2885" s="679" t="s">
        <v>33240</v>
      </c>
      <c r="E2885" s="777"/>
      <c r="F2885" s="777"/>
      <c r="G2885" s="778">
        <v>86136</v>
      </c>
      <c r="H2885" s="778">
        <v>47374.8</v>
      </c>
      <c r="I2885" s="777"/>
      <c r="J2885" s="687"/>
    </row>
    <row r="2886" spans="1:10" ht="56.25" x14ac:dyDescent="0.25">
      <c r="A2886" s="580">
        <v>2878</v>
      </c>
      <c r="C2886" s="133" t="s">
        <v>33241</v>
      </c>
      <c r="D2886" s="679" t="s">
        <v>33242</v>
      </c>
      <c r="E2886" s="590"/>
    </row>
    <row r="2887" spans="1:10" ht="45" x14ac:dyDescent="0.25">
      <c r="A2887" s="580">
        <v>2879</v>
      </c>
      <c r="C2887" s="133" t="s">
        <v>33243</v>
      </c>
      <c r="D2887" s="679" t="s">
        <v>33213</v>
      </c>
      <c r="E2887" s="687"/>
      <c r="F2887" s="340"/>
      <c r="G2887" s="779"/>
      <c r="H2887" s="687"/>
      <c r="I2887" s="780"/>
      <c r="J2887" s="687"/>
    </row>
    <row r="2888" spans="1:10" ht="78.75" x14ac:dyDescent="0.25">
      <c r="A2888" s="580">
        <v>2880</v>
      </c>
      <c r="C2888" s="133" t="s">
        <v>33246</v>
      </c>
      <c r="D2888" s="687" t="s">
        <v>33247</v>
      </c>
      <c r="E2888" s="687" t="s">
        <v>33297</v>
      </c>
      <c r="F2888" s="340" t="s">
        <v>33298</v>
      </c>
      <c r="G2888" s="779">
        <v>189660.64</v>
      </c>
      <c r="H2888" s="687">
        <v>0</v>
      </c>
      <c r="I2888" s="780">
        <v>157121.69</v>
      </c>
      <c r="J2888" s="687" t="s">
        <v>33301</v>
      </c>
    </row>
    <row r="2889" spans="1:10" ht="33.75" x14ac:dyDescent="0.25">
      <c r="A2889" s="580">
        <v>2881</v>
      </c>
      <c r="C2889" s="133" t="s">
        <v>33258</v>
      </c>
      <c r="D2889" s="687" t="s">
        <v>33259</v>
      </c>
      <c r="E2889" s="580"/>
      <c r="F2889" s="781">
        <v>8</v>
      </c>
      <c r="G2889" s="125"/>
      <c r="H2889" s="125"/>
    </row>
    <row r="2890" spans="1:10" ht="56.25" x14ac:dyDescent="0.25">
      <c r="A2890" s="580">
        <v>2882</v>
      </c>
      <c r="C2890" s="133" t="s">
        <v>33260</v>
      </c>
      <c r="D2890" s="687" t="s">
        <v>33261</v>
      </c>
      <c r="E2890" s="580"/>
      <c r="F2890" s="781">
        <v>80000</v>
      </c>
      <c r="G2890" s="125"/>
      <c r="H2890" s="125"/>
    </row>
    <row r="2891" spans="1:10" ht="56.25" x14ac:dyDescent="0.25">
      <c r="A2891" s="580">
        <v>2883</v>
      </c>
      <c r="C2891" s="133" t="s">
        <v>33260</v>
      </c>
      <c r="D2891" s="687" t="s">
        <v>33261</v>
      </c>
      <c r="E2891" s="580"/>
      <c r="F2891" s="781">
        <v>30000</v>
      </c>
      <c r="G2891" s="125"/>
      <c r="H2891" s="125"/>
    </row>
    <row r="2892" spans="1:10" ht="22.5" x14ac:dyDescent="0.25">
      <c r="A2892" s="580">
        <v>2884</v>
      </c>
      <c r="C2892" s="133" t="s">
        <v>33302</v>
      </c>
      <c r="D2892" s="782" t="s">
        <v>33303</v>
      </c>
      <c r="E2892" s="580"/>
      <c r="F2892" s="578">
        <v>48</v>
      </c>
      <c r="G2892" s="673">
        <v>54836.25</v>
      </c>
      <c r="H2892" s="673">
        <v>54836.25</v>
      </c>
    </row>
    <row r="2893" spans="1:10" ht="22.5" x14ac:dyDescent="0.25">
      <c r="A2893" s="580">
        <v>2885</v>
      </c>
      <c r="C2893" s="133" t="s">
        <v>32168</v>
      </c>
      <c r="D2893" s="782" t="s">
        <v>33304</v>
      </c>
      <c r="E2893" s="580"/>
      <c r="F2893" s="578">
        <v>48</v>
      </c>
      <c r="G2893" s="673">
        <v>54836.25</v>
      </c>
      <c r="H2893" s="673">
        <v>54836.25</v>
      </c>
    </row>
    <row r="2894" spans="1:10" ht="22.5" x14ac:dyDescent="0.25">
      <c r="A2894" s="580">
        <v>2886</v>
      </c>
      <c r="C2894" s="133" t="s">
        <v>32006</v>
      </c>
      <c r="D2894" s="782" t="s">
        <v>33304</v>
      </c>
      <c r="E2894" s="580"/>
      <c r="F2894" s="578">
        <v>46.9</v>
      </c>
      <c r="G2894" s="673">
        <v>54836.25</v>
      </c>
      <c r="H2894" s="673">
        <v>54836.25</v>
      </c>
    </row>
    <row r="2895" spans="1:10" ht="22.5" x14ac:dyDescent="0.25">
      <c r="A2895" s="580">
        <v>2887</v>
      </c>
      <c r="C2895" s="133" t="s">
        <v>33302</v>
      </c>
      <c r="D2895" s="782" t="s">
        <v>33305</v>
      </c>
      <c r="E2895" s="580"/>
      <c r="F2895" s="578">
        <v>31.3</v>
      </c>
      <c r="G2895" s="673">
        <v>18772.25</v>
      </c>
      <c r="H2895" s="673">
        <v>18772.25</v>
      </c>
    </row>
    <row r="2896" spans="1:10" ht="22.5" x14ac:dyDescent="0.25">
      <c r="A2896" s="580">
        <v>2888</v>
      </c>
      <c r="C2896" s="133" t="s">
        <v>33302</v>
      </c>
      <c r="D2896" s="782" t="s">
        <v>33306</v>
      </c>
      <c r="E2896" s="580"/>
      <c r="F2896" s="578">
        <v>23.8</v>
      </c>
      <c r="G2896" s="673">
        <v>52038</v>
      </c>
      <c r="H2896" s="673">
        <v>52038</v>
      </c>
    </row>
    <row r="2897" spans="1:8" ht="22.5" x14ac:dyDescent="0.25">
      <c r="A2897" s="580">
        <v>2889</v>
      </c>
      <c r="C2897" s="133" t="s">
        <v>33302</v>
      </c>
      <c r="D2897" s="782" t="s">
        <v>33307</v>
      </c>
      <c r="E2897" s="580"/>
      <c r="F2897" s="578">
        <v>23.8</v>
      </c>
      <c r="G2897" s="673">
        <v>64025.5</v>
      </c>
      <c r="H2897" s="673">
        <v>64025.5</v>
      </c>
    </row>
    <row r="2898" spans="1:8" ht="22.5" x14ac:dyDescent="0.25">
      <c r="A2898" s="580">
        <v>2890</v>
      </c>
      <c r="C2898" s="133" t="s">
        <v>33302</v>
      </c>
      <c r="D2898" s="782" t="s">
        <v>33308</v>
      </c>
      <c r="E2898" s="580"/>
      <c r="F2898" s="578">
        <v>24</v>
      </c>
      <c r="G2898" s="673">
        <v>64025.5</v>
      </c>
      <c r="H2898" s="673">
        <v>64025.5</v>
      </c>
    </row>
    <row r="2899" spans="1:8" ht="22.5" x14ac:dyDescent="0.25">
      <c r="A2899" s="580">
        <v>2891</v>
      </c>
      <c r="C2899" s="133" t="s">
        <v>33302</v>
      </c>
      <c r="D2899" s="782" t="s">
        <v>33309</v>
      </c>
      <c r="E2899" s="580"/>
      <c r="F2899" s="578">
        <v>23.5</v>
      </c>
      <c r="G2899" s="673">
        <v>18793.25</v>
      </c>
      <c r="H2899" s="673">
        <v>18793.25</v>
      </c>
    </row>
    <row r="2900" spans="1:8" ht="22.5" x14ac:dyDescent="0.25">
      <c r="A2900" s="580">
        <v>2892</v>
      </c>
      <c r="C2900" s="133" t="s">
        <v>32168</v>
      </c>
      <c r="D2900" s="782" t="s">
        <v>33310</v>
      </c>
      <c r="E2900" s="580"/>
      <c r="F2900" s="578">
        <v>37.5</v>
      </c>
      <c r="G2900" s="673">
        <v>37730</v>
      </c>
      <c r="H2900" s="673">
        <v>37730</v>
      </c>
    </row>
    <row r="2901" spans="1:8" ht="33.75" x14ac:dyDescent="0.25">
      <c r="A2901" s="580">
        <v>2893</v>
      </c>
      <c r="C2901" s="133" t="s">
        <v>33302</v>
      </c>
      <c r="D2901" s="782" t="s">
        <v>33311</v>
      </c>
      <c r="E2901" s="580"/>
      <c r="F2901" s="578">
        <v>48.9</v>
      </c>
      <c r="G2901" s="673">
        <v>35791</v>
      </c>
      <c r="H2901" s="673">
        <v>35791</v>
      </c>
    </row>
    <row r="2902" spans="1:8" ht="33.75" x14ac:dyDescent="0.25">
      <c r="A2902" s="580">
        <v>2894</v>
      </c>
      <c r="C2902" s="133" t="s">
        <v>32006</v>
      </c>
      <c r="D2902" s="782" t="s">
        <v>33312</v>
      </c>
      <c r="E2902" s="580"/>
      <c r="F2902" s="578">
        <v>46.2</v>
      </c>
      <c r="G2902" s="673">
        <v>68146.75</v>
      </c>
      <c r="H2902" s="673">
        <v>68146.75</v>
      </c>
    </row>
    <row r="2903" spans="1:8" ht="22.5" x14ac:dyDescent="0.25">
      <c r="A2903" s="580">
        <v>2895</v>
      </c>
      <c r="C2903" s="133" t="s">
        <v>32006</v>
      </c>
      <c r="D2903" s="782" t="s">
        <v>33313</v>
      </c>
      <c r="E2903" s="580"/>
      <c r="F2903" s="578">
        <v>70</v>
      </c>
      <c r="G2903" s="673">
        <v>45281.25</v>
      </c>
      <c r="H2903" s="673">
        <v>45281.25</v>
      </c>
    </row>
    <row r="2904" spans="1:8" ht="22.5" x14ac:dyDescent="0.25">
      <c r="A2904" s="580">
        <v>2896</v>
      </c>
      <c r="C2904" s="133" t="s">
        <v>32168</v>
      </c>
      <c r="D2904" s="782" t="s">
        <v>33314</v>
      </c>
      <c r="E2904" s="580"/>
      <c r="F2904" s="578">
        <v>46.8</v>
      </c>
      <c r="G2904" s="673">
        <v>62237</v>
      </c>
      <c r="H2904" s="673">
        <v>62237</v>
      </c>
    </row>
    <row r="2905" spans="1:8" ht="22.5" x14ac:dyDescent="0.25">
      <c r="A2905" s="580">
        <v>2897</v>
      </c>
      <c r="C2905" s="133" t="s">
        <v>32006</v>
      </c>
      <c r="D2905" s="782" t="s">
        <v>33314</v>
      </c>
      <c r="E2905" s="580"/>
      <c r="F2905" s="578">
        <v>70</v>
      </c>
      <c r="G2905" s="673">
        <v>62237</v>
      </c>
      <c r="H2905" s="673">
        <v>62237</v>
      </c>
    </row>
    <row r="2906" spans="1:8" ht="22.5" x14ac:dyDescent="0.25">
      <c r="A2906" s="580">
        <v>2898</v>
      </c>
      <c r="C2906" s="133" t="s">
        <v>32168</v>
      </c>
      <c r="D2906" s="782" t="s">
        <v>33315</v>
      </c>
      <c r="E2906" s="580"/>
      <c r="F2906" s="578">
        <v>48.8</v>
      </c>
      <c r="G2906" s="673">
        <v>45281.25</v>
      </c>
      <c r="H2906" s="673">
        <v>45281.25</v>
      </c>
    </row>
    <row r="2907" spans="1:8" ht="22.5" x14ac:dyDescent="0.25">
      <c r="A2907" s="580">
        <v>2899</v>
      </c>
      <c r="C2907" s="133" t="s">
        <v>32006</v>
      </c>
      <c r="D2907" s="782" t="s">
        <v>33316</v>
      </c>
      <c r="E2907" s="580"/>
      <c r="F2907" s="578">
        <v>70</v>
      </c>
      <c r="G2907" s="673">
        <v>45281.25</v>
      </c>
      <c r="H2907" s="673">
        <v>45281.25</v>
      </c>
    </row>
    <row r="2908" spans="1:8" ht="22.5" x14ac:dyDescent="0.25">
      <c r="A2908" s="580">
        <v>2900</v>
      </c>
      <c r="C2908" s="133" t="s">
        <v>32006</v>
      </c>
      <c r="D2908" s="782" t="s">
        <v>33317</v>
      </c>
      <c r="E2908" s="580"/>
      <c r="F2908" s="578">
        <v>25.1</v>
      </c>
      <c r="G2908" s="673">
        <v>14106</v>
      </c>
      <c r="H2908" s="673">
        <v>14106</v>
      </c>
    </row>
    <row r="2909" spans="1:8" ht="22.5" x14ac:dyDescent="0.25">
      <c r="A2909" s="580">
        <v>2901</v>
      </c>
      <c r="C2909" s="133" t="s">
        <v>33302</v>
      </c>
      <c r="D2909" s="782" t="s">
        <v>33318</v>
      </c>
      <c r="E2909" s="580"/>
      <c r="F2909" s="578">
        <v>23.4</v>
      </c>
      <c r="G2909" s="673">
        <v>59101</v>
      </c>
      <c r="H2909" s="673">
        <v>59101</v>
      </c>
    </row>
    <row r="2910" spans="1:8" ht="22.5" x14ac:dyDescent="0.25">
      <c r="A2910" s="580">
        <v>2902</v>
      </c>
      <c r="C2910" s="133" t="s">
        <v>33302</v>
      </c>
      <c r="D2910" s="782" t="s">
        <v>33319</v>
      </c>
      <c r="E2910" s="580"/>
      <c r="F2910" s="578">
        <v>25.1</v>
      </c>
      <c r="G2910" s="673">
        <v>0</v>
      </c>
      <c r="H2910" s="673">
        <v>0</v>
      </c>
    </row>
    <row r="2911" spans="1:8" ht="22.5" x14ac:dyDescent="0.25">
      <c r="A2911" s="580">
        <v>2903</v>
      </c>
      <c r="C2911" s="133" t="s">
        <v>33302</v>
      </c>
      <c r="D2911" s="782" t="s">
        <v>33320</v>
      </c>
      <c r="E2911" s="580"/>
      <c r="F2911" s="578">
        <v>24.2</v>
      </c>
      <c r="G2911" s="673">
        <v>46830</v>
      </c>
      <c r="H2911" s="673">
        <v>46830</v>
      </c>
    </row>
    <row r="2912" spans="1:8" ht="22.5" x14ac:dyDescent="0.25">
      <c r="A2912" s="580">
        <v>2904</v>
      </c>
      <c r="C2912" s="133" t="s">
        <v>33302</v>
      </c>
      <c r="D2912" s="782" t="s">
        <v>33321</v>
      </c>
      <c r="E2912" s="580"/>
      <c r="F2912" s="578">
        <v>23</v>
      </c>
      <c r="G2912" s="673">
        <v>17384.5</v>
      </c>
      <c r="H2912" s="673">
        <v>17384.5</v>
      </c>
    </row>
    <row r="2913" spans="1:8" ht="22.5" x14ac:dyDescent="0.25">
      <c r="A2913" s="580">
        <v>2905</v>
      </c>
      <c r="C2913" s="133" t="s">
        <v>33302</v>
      </c>
      <c r="D2913" s="782" t="s">
        <v>33322</v>
      </c>
      <c r="E2913" s="580"/>
      <c r="F2913" s="578">
        <v>23.8</v>
      </c>
      <c r="G2913" s="673">
        <v>49637.25</v>
      </c>
      <c r="H2913" s="673">
        <v>49637.25</v>
      </c>
    </row>
    <row r="2914" spans="1:8" ht="33.75" x14ac:dyDescent="0.25">
      <c r="A2914" s="580">
        <v>2906</v>
      </c>
      <c r="C2914" s="133" t="s">
        <v>33302</v>
      </c>
      <c r="D2914" s="782" t="s">
        <v>33323</v>
      </c>
      <c r="E2914" s="580"/>
      <c r="F2914" s="578">
        <v>22.8</v>
      </c>
      <c r="G2914" s="673">
        <v>68334</v>
      </c>
      <c r="H2914" s="673">
        <v>68334</v>
      </c>
    </row>
    <row r="2915" spans="1:8" ht="33.75" x14ac:dyDescent="0.25">
      <c r="A2915" s="580">
        <v>2907</v>
      </c>
      <c r="C2915" s="133" t="s">
        <v>33302</v>
      </c>
      <c r="D2915" s="782" t="s">
        <v>33324</v>
      </c>
      <c r="E2915" s="580"/>
      <c r="F2915" s="578">
        <v>24</v>
      </c>
      <c r="G2915" s="673">
        <v>66328.5</v>
      </c>
      <c r="H2915" s="673">
        <v>66328.5</v>
      </c>
    </row>
    <row r="2916" spans="1:8" ht="33.75" x14ac:dyDescent="0.25">
      <c r="A2916" s="580">
        <v>2908</v>
      </c>
      <c r="C2916" s="133" t="s">
        <v>32006</v>
      </c>
      <c r="D2916" s="782" t="s">
        <v>33325</v>
      </c>
      <c r="E2916" s="580"/>
      <c r="F2916" s="578">
        <v>62.55</v>
      </c>
      <c r="G2916" s="673">
        <v>43348.27</v>
      </c>
      <c r="H2916" s="673">
        <v>43348.27</v>
      </c>
    </row>
    <row r="2917" spans="1:8" ht="33.75" x14ac:dyDescent="0.25">
      <c r="A2917" s="580">
        <v>2909</v>
      </c>
      <c r="C2917" s="133" t="s">
        <v>33302</v>
      </c>
      <c r="D2917" s="782" t="s">
        <v>33326</v>
      </c>
      <c r="E2917" s="580"/>
      <c r="F2917" s="578">
        <v>35.6</v>
      </c>
      <c r="G2917" s="673">
        <v>62443.5</v>
      </c>
      <c r="H2917" s="673">
        <v>62443.5</v>
      </c>
    </row>
    <row r="2918" spans="1:8" ht="33.75" x14ac:dyDescent="0.25">
      <c r="A2918" s="580">
        <v>2910</v>
      </c>
      <c r="C2918" s="133" t="s">
        <v>33302</v>
      </c>
      <c r="D2918" s="782" t="s">
        <v>33327</v>
      </c>
      <c r="E2918" s="580"/>
      <c r="F2918" s="578">
        <v>23.3</v>
      </c>
      <c r="G2918" s="673">
        <v>51287.25</v>
      </c>
      <c r="H2918" s="673">
        <v>51287.25</v>
      </c>
    </row>
    <row r="2919" spans="1:8" ht="33.75" x14ac:dyDescent="0.25">
      <c r="A2919" s="580">
        <v>2911</v>
      </c>
      <c r="C2919" s="133" t="s">
        <v>33302</v>
      </c>
      <c r="D2919" s="782" t="s">
        <v>33328</v>
      </c>
      <c r="E2919" s="580"/>
      <c r="F2919" s="578">
        <v>23</v>
      </c>
      <c r="G2919" s="673">
        <v>56021</v>
      </c>
      <c r="H2919" s="673">
        <v>56021</v>
      </c>
    </row>
    <row r="2920" spans="1:8" ht="33.75" x14ac:dyDescent="0.25">
      <c r="A2920" s="580">
        <v>2912</v>
      </c>
      <c r="C2920" s="133" t="s">
        <v>33302</v>
      </c>
      <c r="D2920" s="782" t="s">
        <v>33329</v>
      </c>
      <c r="E2920" s="580"/>
      <c r="F2920" s="578">
        <v>23.7</v>
      </c>
      <c r="G2920" s="673">
        <v>58787.75</v>
      </c>
      <c r="H2920" s="673">
        <v>58787.75</v>
      </c>
    </row>
    <row r="2921" spans="1:8" ht="33.75" x14ac:dyDescent="0.25">
      <c r="A2921" s="580">
        <v>2913</v>
      </c>
      <c r="C2921" s="133" t="s">
        <v>33302</v>
      </c>
      <c r="D2921" s="782" t="s">
        <v>33330</v>
      </c>
      <c r="E2921" s="580"/>
      <c r="F2921" s="578">
        <v>24.7</v>
      </c>
      <c r="G2921" s="673">
        <v>63887.25</v>
      </c>
      <c r="H2921" s="673">
        <v>63887.25</v>
      </c>
    </row>
    <row r="2922" spans="1:8" ht="33.75" x14ac:dyDescent="0.25">
      <c r="A2922" s="580">
        <v>2914</v>
      </c>
      <c r="C2922" s="133" t="s">
        <v>32168</v>
      </c>
      <c r="D2922" s="782" t="s">
        <v>33331</v>
      </c>
      <c r="E2922" s="580"/>
      <c r="F2922" s="578">
        <v>47</v>
      </c>
      <c r="G2922" s="673">
        <v>25357.5</v>
      </c>
      <c r="H2922" s="673">
        <v>25357.5</v>
      </c>
    </row>
    <row r="2923" spans="1:8" ht="33.75" x14ac:dyDescent="0.25">
      <c r="A2923" s="580">
        <v>2915</v>
      </c>
      <c r="C2923" s="133" t="s">
        <v>32168</v>
      </c>
      <c r="D2923" s="782" t="s">
        <v>33332</v>
      </c>
      <c r="E2923" s="580"/>
      <c r="F2923" s="578">
        <v>46.9</v>
      </c>
      <c r="G2923" s="673">
        <v>23714.25</v>
      </c>
      <c r="H2923" s="673">
        <v>23714.25</v>
      </c>
    </row>
    <row r="2924" spans="1:8" ht="33.75" x14ac:dyDescent="0.25">
      <c r="A2924" s="580">
        <v>2916</v>
      </c>
      <c r="C2924" s="133" t="s">
        <v>33302</v>
      </c>
      <c r="D2924" s="782" t="s">
        <v>33333</v>
      </c>
      <c r="E2924" s="580"/>
      <c r="F2924" s="578">
        <v>24.2</v>
      </c>
      <c r="G2924" s="673">
        <v>64937.25</v>
      </c>
      <c r="H2924" s="673">
        <v>64937.25</v>
      </c>
    </row>
    <row r="2925" spans="1:8" ht="33.75" x14ac:dyDescent="0.25">
      <c r="A2925" s="580">
        <v>2917</v>
      </c>
      <c r="C2925" s="133" t="s">
        <v>33302</v>
      </c>
      <c r="D2925" s="782" t="s">
        <v>33334</v>
      </c>
      <c r="E2925" s="580"/>
      <c r="F2925" s="578">
        <v>24.5</v>
      </c>
      <c r="G2925" s="673">
        <v>62035.75</v>
      </c>
      <c r="H2925" s="673">
        <v>62035.75</v>
      </c>
    </row>
    <row r="2926" spans="1:8" ht="33.75" x14ac:dyDescent="0.25">
      <c r="A2926" s="580">
        <v>2918</v>
      </c>
      <c r="C2926" s="133" t="s">
        <v>33302</v>
      </c>
      <c r="D2926" s="782" t="s">
        <v>33335</v>
      </c>
      <c r="E2926" s="580"/>
      <c r="F2926" s="578">
        <v>24.5</v>
      </c>
      <c r="G2926" s="673">
        <v>64965.25</v>
      </c>
      <c r="H2926" s="673">
        <v>64965.25</v>
      </c>
    </row>
    <row r="2927" spans="1:8" ht="33.75" x14ac:dyDescent="0.25">
      <c r="A2927" s="580">
        <v>2919</v>
      </c>
      <c r="C2927" s="133" t="s">
        <v>32168</v>
      </c>
      <c r="D2927" s="782" t="s">
        <v>33336</v>
      </c>
      <c r="E2927" s="580"/>
      <c r="F2927" s="578">
        <v>46</v>
      </c>
      <c r="G2927" s="673">
        <v>21771.75</v>
      </c>
      <c r="H2927" s="673">
        <v>21771.75</v>
      </c>
    </row>
    <row r="2928" spans="1:8" ht="33.75" x14ac:dyDescent="0.25">
      <c r="A2928" s="580">
        <v>2920</v>
      </c>
      <c r="C2928" s="133" t="s">
        <v>32006</v>
      </c>
      <c r="D2928" s="782" t="s">
        <v>33336</v>
      </c>
      <c r="E2928" s="580"/>
      <c r="F2928" s="578">
        <v>28.5</v>
      </c>
      <c r="G2928" s="673">
        <v>21771.75</v>
      </c>
      <c r="H2928" s="673">
        <v>21771.75</v>
      </c>
    </row>
    <row r="2929" spans="1:8" ht="33.75" x14ac:dyDescent="0.25">
      <c r="A2929" s="580">
        <v>2921</v>
      </c>
      <c r="C2929" s="133" t="s">
        <v>33337</v>
      </c>
      <c r="D2929" s="782" t="s">
        <v>33336</v>
      </c>
      <c r="E2929" s="580"/>
      <c r="F2929" s="578">
        <v>33.200000000000003</v>
      </c>
      <c r="G2929" s="673">
        <v>21771.75</v>
      </c>
      <c r="H2929" s="673">
        <v>21771.75</v>
      </c>
    </row>
    <row r="2930" spans="1:8" ht="33.75" x14ac:dyDescent="0.25">
      <c r="A2930" s="580">
        <v>2922</v>
      </c>
      <c r="C2930" s="133" t="s">
        <v>33302</v>
      </c>
      <c r="D2930" s="782" t="s">
        <v>33338</v>
      </c>
      <c r="E2930" s="580"/>
      <c r="F2930" s="578">
        <v>31.1</v>
      </c>
      <c r="G2930" s="673">
        <v>69765.5</v>
      </c>
      <c r="H2930" s="673">
        <v>69765.5</v>
      </c>
    </row>
    <row r="2931" spans="1:8" ht="33.75" x14ac:dyDescent="0.25">
      <c r="A2931" s="580">
        <v>2923</v>
      </c>
      <c r="C2931" s="133" t="s">
        <v>33302</v>
      </c>
      <c r="D2931" s="782" t="s">
        <v>33339</v>
      </c>
      <c r="E2931" s="580"/>
      <c r="F2931" s="578">
        <v>23.4</v>
      </c>
      <c r="G2931" s="673">
        <v>73760.75</v>
      </c>
      <c r="H2931" s="673">
        <v>73760.75</v>
      </c>
    </row>
    <row r="2932" spans="1:8" ht="22.5" x14ac:dyDescent="0.25">
      <c r="A2932" s="580">
        <v>2924</v>
      </c>
      <c r="C2932" s="133" t="s">
        <v>33302</v>
      </c>
      <c r="D2932" s="782" t="s">
        <v>33340</v>
      </c>
      <c r="E2932" s="580"/>
      <c r="F2932" s="578">
        <v>30</v>
      </c>
      <c r="G2932" s="673">
        <v>51574.25</v>
      </c>
      <c r="H2932" s="673">
        <v>51574.25</v>
      </c>
    </row>
    <row r="2933" spans="1:8" ht="22.5" x14ac:dyDescent="0.25">
      <c r="A2933" s="580">
        <v>2925</v>
      </c>
      <c r="C2933" s="133" t="s">
        <v>33302</v>
      </c>
      <c r="D2933" s="782" t="s">
        <v>33341</v>
      </c>
      <c r="E2933" s="580"/>
      <c r="F2933" s="578">
        <v>23.6</v>
      </c>
      <c r="G2933" s="673">
        <v>16184</v>
      </c>
      <c r="H2933" s="673">
        <v>16184</v>
      </c>
    </row>
    <row r="2934" spans="1:8" ht="22.5" x14ac:dyDescent="0.25">
      <c r="A2934" s="580">
        <v>2926</v>
      </c>
      <c r="C2934" s="133" t="s">
        <v>33302</v>
      </c>
      <c r="D2934" s="782" t="s">
        <v>33342</v>
      </c>
      <c r="E2934" s="580"/>
      <c r="F2934" s="578">
        <v>29</v>
      </c>
      <c r="G2934" s="673">
        <v>80540.25</v>
      </c>
      <c r="H2934" s="673">
        <v>80540.25</v>
      </c>
    </row>
    <row r="2935" spans="1:8" ht="22.5" x14ac:dyDescent="0.25">
      <c r="A2935" s="580">
        <v>2927</v>
      </c>
      <c r="C2935" s="133" t="s">
        <v>33302</v>
      </c>
      <c r="D2935" s="782" t="s">
        <v>33343</v>
      </c>
      <c r="E2935" s="580"/>
      <c r="F2935" s="578">
        <v>30.1</v>
      </c>
      <c r="G2935" s="673">
        <v>85174.25</v>
      </c>
      <c r="H2935" s="673">
        <v>85174.25</v>
      </c>
    </row>
    <row r="2936" spans="1:8" ht="22.5" x14ac:dyDescent="0.25">
      <c r="A2936" s="580">
        <v>2928</v>
      </c>
      <c r="C2936" s="133" t="s">
        <v>33302</v>
      </c>
      <c r="D2936" s="782" t="s">
        <v>33344</v>
      </c>
      <c r="E2936" s="580"/>
      <c r="F2936" s="578">
        <v>31</v>
      </c>
      <c r="G2936" s="673">
        <v>119617.75</v>
      </c>
      <c r="H2936" s="673">
        <v>119617.75</v>
      </c>
    </row>
    <row r="2937" spans="1:8" ht="22.5" x14ac:dyDescent="0.25">
      <c r="A2937" s="580">
        <v>2929</v>
      </c>
      <c r="C2937" s="133" t="s">
        <v>33302</v>
      </c>
      <c r="D2937" s="782" t="s">
        <v>33345</v>
      </c>
      <c r="E2937" s="580"/>
      <c r="F2937" s="578">
        <v>30.3</v>
      </c>
      <c r="G2937" s="673">
        <v>78450.75</v>
      </c>
      <c r="H2937" s="673">
        <v>78450.75</v>
      </c>
    </row>
    <row r="2938" spans="1:8" ht="22.5" x14ac:dyDescent="0.25">
      <c r="A2938" s="580">
        <v>2930</v>
      </c>
      <c r="C2938" s="133" t="s">
        <v>33302</v>
      </c>
      <c r="D2938" s="782" t="s">
        <v>33346</v>
      </c>
      <c r="E2938" s="580"/>
      <c r="F2938" s="578">
        <v>30.2</v>
      </c>
      <c r="G2938" s="673">
        <v>80076.5</v>
      </c>
      <c r="H2938" s="673">
        <v>80076.5</v>
      </c>
    </row>
    <row r="2939" spans="1:8" ht="22.5" x14ac:dyDescent="0.25">
      <c r="A2939" s="580">
        <v>2931</v>
      </c>
      <c r="C2939" s="133" t="s">
        <v>33302</v>
      </c>
      <c r="D2939" s="782" t="s">
        <v>33347</v>
      </c>
      <c r="E2939" s="580"/>
      <c r="F2939" s="578">
        <v>30.4</v>
      </c>
      <c r="G2939" s="673">
        <v>78751.75</v>
      </c>
      <c r="H2939" s="673">
        <v>78751.75</v>
      </c>
    </row>
    <row r="2940" spans="1:8" ht="22.5" x14ac:dyDescent="0.25">
      <c r="A2940" s="580">
        <v>2932</v>
      </c>
      <c r="C2940" s="133" t="s">
        <v>33302</v>
      </c>
      <c r="D2940" s="782" t="s">
        <v>33348</v>
      </c>
      <c r="E2940" s="580"/>
      <c r="F2940" s="578">
        <v>28.5</v>
      </c>
      <c r="G2940" s="673">
        <v>79871.75</v>
      </c>
      <c r="H2940" s="673">
        <v>79871.75</v>
      </c>
    </row>
    <row r="2941" spans="1:8" ht="22.5" x14ac:dyDescent="0.25">
      <c r="A2941" s="580">
        <v>2933</v>
      </c>
      <c r="C2941" s="133" t="s">
        <v>33302</v>
      </c>
      <c r="D2941" s="782" t="s">
        <v>33349</v>
      </c>
      <c r="E2941" s="580"/>
      <c r="F2941" s="578">
        <v>30.9</v>
      </c>
      <c r="G2941" s="673">
        <v>78624.5</v>
      </c>
      <c r="H2941" s="673">
        <v>78624.5</v>
      </c>
    </row>
    <row r="2942" spans="1:8" ht="22.5" x14ac:dyDescent="0.25">
      <c r="A2942" s="580">
        <v>2934</v>
      </c>
      <c r="C2942" s="133" t="s">
        <v>33302</v>
      </c>
      <c r="D2942" s="782" t="s">
        <v>33350</v>
      </c>
      <c r="E2942" s="580"/>
      <c r="F2942" s="578">
        <v>29.7</v>
      </c>
      <c r="G2942" s="673">
        <v>72625</v>
      </c>
      <c r="H2942" s="673">
        <v>72625</v>
      </c>
    </row>
    <row r="2943" spans="1:8" ht="22.5" x14ac:dyDescent="0.25">
      <c r="A2943" s="580">
        <v>2935</v>
      </c>
      <c r="C2943" s="133" t="s">
        <v>33302</v>
      </c>
      <c r="D2943" s="782" t="s">
        <v>33351</v>
      </c>
      <c r="E2943" s="580"/>
      <c r="F2943" s="578">
        <v>28.4</v>
      </c>
      <c r="G2943" s="673">
        <v>87325</v>
      </c>
      <c r="H2943" s="673">
        <v>87325</v>
      </c>
    </row>
    <row r="2944" spans="1:8" ht="22.5" x14ac:dyDescent="0.25">
      <c r="A2944" s="580">
        <v>2936</v>
      </c>
      <c r="C2944" s="133" t="s">
        <v>33302</v>
      </c>
      <c r="D2944" s="782" t="s">
        <v>33352</v>
      </c>
      <c r="E2944" s="580"/>
      <c r="F2944" s="578">
        <v>28.3</v>
      </c>
      <c r="G2944" s="673">
        <v>82568.5</v>
      </c>
      <c r="H2944" s="673">
        <v>82568.5</v>
      </c>
    </row>
    <row r="2945" spans="1:8" ht="22.5" x14ac:dyDescent="0.25">
      <c r="A2945" s="580">
        <v>2937</v>
      </c>
      <c r="C2945" s="133" t="s">
        <v>33302</v>
      </c>
      <c r="D2945" s="782" t="s">
        <v>33353</v>
      </c>
      <c r="E2945" s="580"/>
      <c r="F2945" s="578">
        <v>30.1</v>
      </c>
      <c r="G2945" s="673">
        <v>78328.25</v>
      </c>
      <c r="H2945" s="673">
        <v>78328.25</v>
      </c>
    </row>
    <row r="2946" spans="1:8" ht="22.5" x14ac:dyDescent="0.25">
      <c r="A2946" s="580">
        <v>2938</v>
      </c>
      <c r="C2946" s="133" t="s">
        <v>33302</v>
      </c>
      <c r="D2946" s="782" t="s">
        <v>33354</v>
      </c>
      <c r="E2946" s="580"/>
      <c r="F2946" s="578">
        <v>29.6</v>
      </c>
      <c r="G2946" s="673">
        <v>80797.5</v>
      </c>
      <c r="H2946" s="673">
        <v>80797.5</v>
      </c>
    </row>
    <row r="2947" spans="1:8" ht="22.5" x14ac:dyDescent="0.25">
      <c r="A2947" s="580">
        <v>2939</v>
      </c>
      <c r="C2947" s="133" t="s">
        <v>33302</v>
      </c>
      <c r="D2947" s="782" t="s">
        <v>33355</v>
      </c>
      <c r="E2947" s="580"/>
      <c r="F2947" s="578">
        <v>30.5</v>
      </c>
      <c r="G2947" s="673">
        <v>79446.5</v>
      </c>
      <c r="H2947" s="673">
        <v>79446.5</v>
      </c>
    </row>
    <row r="2948" spans="1:8" ht="22.5" x14ac:dyDescent="0.25">
      <c r="A2948" s="580">
        <v>2940</v>
      </c>
      <c r="C2948" s="133" t="s">
        <v>33302</v>
      </c>
      <c r="D2948" s="782" t="s">
        <v>33356</v>
      </c>
      <c r="E2948" s="580"/>
      <c r="F2948" s="578">
        <v>21.1</v>
      </c>
      <c r="G2948" s="673">
        <v>52760.75</v>
      </c>
      <c r="H2948" s="673">
        <v>52760.75</v>
      </c>
    </row>
    <row r="2949" spans="1:8" ht="33.75" x14ac:dyDescent="0.25">
      <c r="A2949" s="580">
        <v>2941</v>
      </c>
      <c r="C2949" s="133" t="s">
        <v>32006</v>
      </c>
      <c r="D2949" s="782" t="s">
        <v>33357</v>
      </c>
      <c r="E2949" s="580"/>
      <c r="F2949" s="578">
        <v>69</v>
      </c>
      <c r="G2949" s="673">
        <v>38425.24</v>
      </c>
      <c r="H2949" s="673">
        <v>38425.24</v>
      </c>
    </row>
    <row r="2950" spans="1:8" ht="33.75" x14ac:dyDescent="0.25">
      <c r="A2950" s="580">
        <v>2942</v>
      </c>
      <c r="C2950" s="133" t="s">
        <v>33302</v>
      </c>
      <c r="D2950" s="782" t="s">
        <v>33358</v>
      </c>
      <c r="E2950" s="580"/>
      <c r="F2950" s="578">
        <v>38.299999999999997</v>
      </c>
      <c r="G2950" s="673">
        <v>113911</v>
      </c>
      <c r="H2950" s="673">
        <v>113911</v>
      </c>
    </row>
    <row r="2951" spans="1:8" ht="22.5" x14ac:dyDescent="0.25">
      <c r="A2951" s="580">
        <v>2943</v>
      </c>
      <c r="C2951" s="133" t="s">
        <v>33302</v>
      </c>
      <c r="D2951" s="782" t="s">
        <v>33359</v>
      </c>
      <c r="E2951" s="580"/>
      <c r="F2951" s="578">
        <v>30.1</v>
      </c>
      <c r="G2951" s="673">
        <v>126259</v>
      </c>
      <c r="H2951" s="673">
        <v>126259</v>
      </c>
    </row>
    <row r="2952" spans="1:8" ht="22.5" x14ac:dyDescent="0.25">
      <c r="A2952" s="580">
        <v>2944</v>
      </c>
      <c r="C2952" s="133" t="s">
        <v>33302</v>
      </c>
      <c r="D2952" s="782" t="s">
        <v>33360</v>
      </c>
      <c r="E2952" s="580"/>
      <c r="F2952" s="578">
        <v>30.1</v>
      </c>
      <c r="G2952" s="673">
        <v>89974.5</v>
      </c>
      <c r="H2952" s="673">
        <v>89974.5</v>
      </c>
    </row>
    <row r="2953" spans="1:8" ht="22.5" x14ac:dyDescent="0.25">
      <c r="A2953" s="580">
        <v>2945</v>
      </c>
      <c r="C2953" s="133" t="s">
        <v>33337</v>
      </c>
      <c r="D2953" s="782" t="s">
        <v>33361</v>
      </c>
      <c r="E2953" s="580"/>
      <c r="F2953" s="578">
        <v>79</v>
      </c>
      <c r="G2953" s="673">
        <v>53444.13</v>
      </c>
      <c r="H2953" s="673">
        <v>53444.13</v>
      </c>
    </row>
    <row r="2954" spans="1:8" ht="22.5" x14ac:dyDescent="0.25">
      <c r="A2954" s="580">
        <v>2946</v>
      </c>
      <c r="C2954" s="133" t="s">
        <v>32006</v>
      </c>
      <c r="D2954" s="782" t="s">
        <v>33362</v>
      </c>
      <c r="E2954" s="580"/>
      <c r="F2954" s="578">
        <v>41</v>
      </c>
      <c r="G2954" s="673">
        <v>53444.13</v>
      </c>
      <c r="H2954" s="673">
        <v>53444.13</v>
      </c>
    </row>
    <row r="2955" spans="1:8" ht="22.5" x14ac:dyDescent="0.25">
      <c r="A2955" s="580">
        <v>2947</v>
      </c>
      <c r="C2955" s="133" t="s">
        <v>33302</v>
      </c>
      <c r="D2955" s="782" t="s">
        <v>33363</v>
      </c>
      <c r="E2955" s="580"/>
      <c r="F2955" s="578">
        <v>21.9</v>
      </c>
      <c r="G2955" s="673">
        <v>89743.5</v>
      </c>
      <c r="H2955" s="673">
        <v>89743.5</v>
      </c>
    </row>
    <row r="2956" spans="1:8" ht="22.5" x14ac:dyDescent="0.25">
      <c r="A2956" s="580">
        <v>2948</v>
      </c>
      <c r="C2956" s="133" t="s">
        <v>32006</v>
      </c>
      <c r="D2956" s="782" t="s">
        <v>33364</v>
      </c>
      <c r="E2956" s="580"/>
      <c r="F2956" s="578">
        <v>45</v>
      </c>
      <c r="G2956" s="673">
        <v>45227.51</v>
      </c>
      <c r="H2956" s="673">
        <v>45227.51</v>
      </c>
    </row>
    <row r="2957" spans="1:8" ht="22.5" x14ac:dyDescent="0.25">
      <c r="A2957" s="580">
        <v>2949</v>
      </c>
      <c r="C2957" s="133" t="s">
        <v>33365</v>
      </c>
      <c r="D2957" s="782" t="s">
        <v>33366</v>
      </c>
      <c r="E2957" s="580"/>
      <c r="F2957" s="578">
        <v>60.4</v>
      </c>
      <c r="G2957" s="673">
        <v>59347.34</v>
      </c>
      <c r="H2957" s="673">
        <v>59347.34</v>
      </c>
    </row>
    <row r="2958" spans="1:8" ht="22.5" x14ac:dyDescent="0.25">
      <c r="A2958" s="580">
        <v>2950</v>
      </c>
      <c r="C2958" s="133" t="s">
        <v>33367</v>
      </c>
      <c r="D2958" s="782" t="s">
        <v>33366</v>
      </c>
      <c r="E2958" s="580"/>
      <c r="F2958" s="578">
        <v>42.3</v>
      </c>
      <c r="G2958" s="673">
        <v>43507.67</v>
      </c>
      <c r="H2958" s="673">
        <v>43507.67</v>
      </c>
    </row>
    <row r="2959" spans="1:8" ht="22.5" x14ac:dyDescent="0.25">
      <c r="A2959" s="580">
        <v>2951</v>
      </c>
      <c r="C2959" s="133" t="s">
        <v>33302</v>
      </c>
      <c r="D2959" s="782" t="s">
        <v>33368</v>
      </c>
      <c r="E2959" s="580"/>
      <c r="F2959" s="578">
        <v>25</v>
      </c>
      <c r="G2959" s="673">
        <v>237406.75</v>
      </c>
      <c r="H2959" s="673">
        <v>237406.75</v>
      </c>
    </row>
    <row r="2960" spans="1:8" ht="33.75" x14ac:dyDescent="0.25">
      <c r="A2960" s="580">
        <v>2952</v>
      </c>
      <c r="C2960" s="133" t="s">
        <v>32168</v>
      </c>
      <c r="D2960" s="782" t="s">
        <v>33369</v>
      </c>
      <c r="E2960" s="580"/>
      <c r="F2960" s="578">
        <v>33.700000000000003</v>
      </c>
      <c r="G2960" s="673">
        <v>51369.5</v>
      </c>
      <c r="H2960" s="673">
        <v>51369.5</v>
      </c>
    </row>
    <row r="2961" spans="1:8" ht="33.75" x14ac:dyDescent="0.25">
      <c r="A2961" s="580">
        <v>2953</v>
      </c>
      <c r="C2961" s="133" t="s">
        <v>32006</v>
      </c>
      <c r="D2961" s="782" t="s">
        <v>33369</v>
      </c>
      <c r="E2961" s="580"/>
      <c r="F2961" s="578">
        <v>33.5</v>
      </c>
      <c r="G2961" s="673">
        <v>42234.5</v>
      </c>
      <c r="H2961" s="673">
        <v>42234.5</v>
      </c>
    </row>
    <row r="2962" spans="1:8" ht="22.5" x14ac:dyDescent="0.25">
      <c r="A2962" s="580">
        <v>2954</v>
      </c>
      <c r="C2962" s="133" t="s">
        <v>32006</v>
      </c>
      <c r="D2962" s="782" t="s">
        <v>33370</v>
      </c>
      <c r="E2962" s="580"/>
      <c r="F2962" s="578">
        <v>44</v>
      </c>
      <c r="G2962" s="673">
        <v>60166.48</v>
      </c>
      <c r="H2962" s="673">
        <v>60166.48</v>
      </c>
    </row>
    <row r="2963" spans="1:8" ht="22.5" x14ac:dyDescent="0.25">
      <c r="A2963" s="580">
        <v>2955</v>
      </c>
      <c r="C2963" s="133" t="s">
        <v>33371</v>
      </c>
      <c r="D2963" s="782" t="s">
        <v>33370</v>
      </c>
      <c r="E2963" s="580"/>
      <c r="F2963" s="578">
        <v>47.9</v>
      </c>
      <c r="G2963" s="673">
        <v>64952.45</v>
      </c>
      <c r="H2963" s="673">
        <v>64952.45</v>
      </c>
    </row>
    <row r="2964" spans="1:8" ht="22.5" x14ac:dyDescent="0.25">
      <c r="A2964" s="580">
        <v>2956</v>
      </c>
      <c r="C2964" s="133" t="s">
        <v>33337</v>
      </c>
      <c r="D2964" s="782" t="s">
        <v>33366</v>
      </c>
      <c r="E2964" s="580"/>
      <c r="F2964" s="578">
        <v>32.5</v>
      </c>
      <c r="G2964" s="673">
        <v>32296.47</v>
      </c>
      <c r="H2964" s="673">
        <v>32296.47</v>
      </c>
    </row>
    <row r="2965" spans="1:8" ht="22.5" x14ac:dyDescent="0.25">
      <c r="A2965" s="580">
        <v>2957</v>
      </c>
      <c r="C2965" s="133" t="s">
        <v>33372</v>
      </c>
      <c r="D2965" s="782" t="s">
        <v>33366</v>
      </c>
      <c r="E2965" s="580"/>
      <c r="F2965" s="578">
        <v>59.5</v>
      </c>
      <c r="G2965" s="673">
        <v>59347.34</v>
      </c>
      <c r="H2965" s="673">
        <v>59347.34</v>
      </c>
    </row>
    <row r="2966" spans="1:8" ht="22.5" x14ac:dyDescent="0.25">
      <c r="A2966" s="580">
        <v>2958</v>
      </c>
      <c r="C2966" s="133" t="s">
        <v>33373</v>
      </c>
      <c r="D2966" s="782" t="s">
        <v>33366</v>
      </c>
      <c r="E2966" s="580"/>
      <c r="F2966" s="578">
        <v>53.3</v>
      </c>
      <c r="G2966" s="673">
        <v>59347.34</v>
      </c>
      <c r="H2966" s="673">
        <v>59347.34</v>
      </c>
    </row>
    <row r="2967" spans="1:8" ht="22.5" x14ac:dyDescent="0.25">
      <c r="A2967" s="580">
        <v>2959</v>
      </c>
      <c r="C2967" s="133" t="s">
        <v>33374</v>
      </c>
      <c r="D2967" s="782" t="s">
        <v>33366</v>
      </c>
      <c r="E2967" s="580"/>
      <c r="F2967" s="578">
        <v>31.3</v>
      </c>
      <c r="G2967" s="673">
        <v>32193.62</v>
      </c>
      <c r="H2967" s="673">
        <v>32193.62</v>
      </c>
    </row>
    <row r="2968" spans="1:8" ht="22.5" x14ac:dyDescent="0.25">
      <c r="A2968" s="580">
        <v>2960</v>
      </c>
      <c r="C2968" s="133" t="s">
        <v>32201</v>
      </c>
      <c r="D2968" s="782" t="s">
        <v>33366</v>
      </c>
      <c r="E2968" s="580"/>
      <c r="F2968" s="578">
        <v>45</v>
      </c>
      <c r="G2968" s="673">
        <v>46284.75</v>
      </c>
      <c r="H2968" s="673">
        <v>46284.75</v>
      </c>
    </row>
    <row r="2969" spans="1:8" ht="22.5" x14ac:dyDescent="0.25">
      <c r="A2969" s="580">
        <v>2961</v>
      </c>
      <c r="C2969" s="133" t="s">
        <v>33371</v>
      </c>
      <c r="D2969" s="782" t="s">
        <v>33366</v>
      </c>
      <c r="E2969" s="580"/>
      <c r="F2969" s="578">
        <v>43.4</v>
      </c>
      <c r="G2969" s="673">
        <v>61404.44</v>
      </c>
      <c r="H2969" s="673">
        <v>61404.44</v>
      </c>
    </row>
    <row r="2970" spans="1:8" ht="22.5" x14ac:dyDescent="0.25">
      <c r="A2970" s="580">
        <v>2962</v>
      </c>
      <c r="C2970" s="133" t="s">
        <v>32198</v>
      </c>
      <c r="D2970" s="782" t="s">
        <v>33366</v>
      </c>
      <c r="E2970" s="580"/>
      <c r="F2970" s="578">
        <v>41.8</v>
      </c>
      <c r="G2970" s="673">
        <v>43507.78</v>
      </c>
      <c r="H2970" s="673">
        <v>43507.78</v>
      </c>
    </row>
    <row r="2971" spans="1:8" ht="33.75" x14ac:dyDescent="0.25">
      <c r="A2971" s="580">
        <v>2963</v>
      </c>
      <c r="C2971" s="133" t="s">
        <v>33374</v>
      </c>
      <c r="D2971" s="782" t="s">
        <v>33375</v>
      </c>
      <c r="E2971" s="580"/>
      <c r="F2971" s="578">
        <v>30.7</v>
      </c>
      <c r="G2971" s="673">
        <v>44172.12</v>
      </c>
      <c r="H2971" s="673">
        <v>44172.12</v>
      </c>
    </row>
    <row r="2972" spans="1:8" ht="33.75" x14ac:dyDescent="0.25">
      <c r="A2972" s="580">
        <v>2964</v>
      </c>
      <c r="C2972" s="133" t="s">
        <v>33376</v>
      </c>
      <c r="D2972" s="782" t="s">
        <v>33375</v>
      </c>
      <c r="E2972" s="580"/>
      <c r="F2972" s="578">
        <v>43.4</v>
      </c>
      <c r="G2972" s="673">
        <v>58809.8</v>
      </c>
      <c r="H2972" s="673">
        <v>58809.8</v>
      </c>
    </row>
    <row r="2973" spans="1:8" ht="33.75" x14ac:dyDescent="0.25">
      <c r="A2973" s="580">
        <v>2965</v>
      </c>
      <c r="C2973" s="133" t="s">
        <v>33377</v>
      </c>
      <c r="D2973" s="782" t="s">
        <v>33375</v>
      </c>
      <c r="E2973" s="580"/>
      <c r="F2973" s="578">
        <v>43.2</v>
      </c>
      <c r="G2973" s="673">
        <v>57255.3</v>
      </c>
      <c r="H2973" s="673">
        <v>57255.3</v>
      </c>
    </row>
    <row r="2974" spans="1:8" ht="33.75" x14ac:dyDescent="0.25">
      <c r="A2974" s="580">
        <v>2966</v>
      </c>
      <c r="C2974" s="133" t="s">
        <v>32198</v>
      </c>
      <c r="D2974" s="782" t="s">
        <v>33375</v>
      </c>
      <c r="E2974" s="580"/>
      <c r="F2974" s="578">
        <v>42.6</v>
      </c>
      <c r="G2974" s="673">
        <v>56996.28</v>
      </c>
      <c r="H2974" s="673">
        <v>56996.28</v>
      </c>
    </row>
    <row r="2975" spans="1:8" ht="22.5" x14ac:dyDescent="0.25">
      <c r="A2975" s="580">
        <v>2967</v>
      </c>
      <c r="C2975" s="133" t="s">
        <v>32006</v>
      </c>
      <c r="D2975" s="782" t="s">
        <v>33378</v>
      </c>
      <c r="E2975" s="580"/>
      <c r="F2975" s="578">
        <v>54.5</v>
      </c>
      <c r="G2975" s="673">
        <v>497989.52</v>
      </c>
      <c r="H2975" s="673">
        <v>497989.52</v>
      </c>
    </row>
    <row r="2976" spans="1:8" ht="22.5" x14ac:dyDescent="0.25">
      <c r="A2976" s="580">
        <v>2968</v>
      </c>
      <c r="C2976" s="133" t="s">
        <v>33372</v>
      </c>
      <c r="D2976" s="782" t="s">
        <v>33379</v>
      </c>
      <c r="E2976" s="580"/>
      <c r="F2976" s="340"/>
      <c r="G2976" s="673">
        <v>571088.9</v>
      </c>
      <c r="H2976" s="673">
        <v>571088.9</v>
      </c>
    </row>
    <row r="2977" spans="1:8" ht="22.5" x14ac:dyDescent="0.25">
      <c r="A2977" s="580">
        <v>2969</v>
      </c>
      <c r="C2977" s="133" t="s">
        <v>32006</v>
      </c>
      <c r="D2977" s="782" t="s">
        <v>33380</v>
      </c>
      <c r="E2977" s="580"/>
      <c r="F2977" s="578">
        <v>53.2</v>
      </c>
      <c r="G2977" s="673">
        <v>491619.88</v>
      </c>
      <c r="H2977" s="673">
        <v>491619.88</v>
      </c>
    </row>
    <row r="2978" spans="1:8" ht="22.5" x14ac:dyDescent="0.25">
      <c r="A2978" s="580">
        <v>2970</v>
      </c>
      <c r="C2978" s="133" t="s">
        <v>33381</v>
      </c>
      <c r="D2978" s="782" t="s">
        <v>33382</v>
      </c>
      <c r="E2978" s="580" t="s">
        <v>33518</v>
      </c>
      <c r="F2978" s="578">
        <v>48</v>
      </c>
      <c r="G2978" s="673">
        <v>475300</v>
      </c>
      <c r="H2978" s="673">
        <v>475300</v>
      </c>
    </row>
    <row r="2979" spans="1:8" ht="22.5" x14ac:dyDescent="0.25">
      <c r="A2979" s="580">
        <v>2971</v>
      </c>
      <c r="C2979" s="133" t="s">
        <v>33383</v>
      </c>
      <c r="D2979" s="782" t="s">
        <v>33384</v>
      </c>
      <c r="E2979" s="580" t="s">
        <v>33519</v>
      </c>
      <c r="F2979" s="578">
        <v>55</v>
      </c>
      <c r="G2979" s="673">
        <v>119234.5</v>
      </c>
      <c r="H2979" s="673">
        <v>119234.5</v>
      </c>
    </row>
    <row r="2980" spans="1:8" ht="22.5" x14ac:dyDescent="0.25">
      <c r="A2980" s="580">
        <v>2972</v>
      </c>
      <c r="C2980" s="133" t="s">
        <v>33385</v>
      </c>
      <c r="D2980" s="782" t="s">
        <v>33386</v>
      </c>
      <c r="E2980" s="580"/>
      <c r="F2980" s="578"/>
      <c r="G2980" s="673">
        <v>1478253.93</v>
      </c>
      <c r="H2980" s="673">
        <v>1478253.93</v>
      </c>
    </row>
    <row r="2981" spans="1:8" ht="22.5" x14ac:dyDescent="0.25">
      <c r="A2981" s="580">
        <v>2973</v>
      </c>
      <c r="C2981" s="133" t="s">
        <v>33387</v>
      </c>
      <c r="D2981" s="782" t="s">
        <v>33388</v>
      </c>
      <c r="E2981" s="580"/>
      <c r="F2981" s="578">
        <v>170</v>
      </c>
      <c r="G2981" s="673">
        <v>2668405.25</v>
      </c>
      <c r="H2981" s="673">
        <v>2668405.25</v>
      </c>
    </row>
    <row r="2982" spans="1:8" ht="22.5" x14ac:dyDescent="0.25">
      <c r="A2982" s="580">
        <v>2974</v>
      </c>
      <c r="C2982" s="133" t="s">
        <v>33389</v>
      </c>
      <c r="D2982" s="782" t="s">
        <v>33390</v>
      </c>
      <c r="E2982" s="580"/>
      <c r="F2982" s="578">
        <v>1169</v>
      </c>
      <c r="G2982" s="673">
        <v>294672</v>
      </c>
      <c r="H2982" s="673">
        <v>294672</v>
      </c>
    </row>
    <row r="2983" spans="1:8" ht="22.5" x14ac:dyDescent="0.25">
      <c r="A2983" s="580">
        <v>2975</v>
      </c>
      <c r="C2983" s="133" t="s">
        <v>33391</v>
      </c>
      <c r="D2983" s="782" t="s">
        <v>33392</v>
      </c>
      <c r="E2983" s="580"/>
      <c r="F2983" s="578"/>
      <c r="G2983" s="673">
        <v>29246</v>
      </c>
      <c r="H2983" s="673">
        <v>29246</v>
      </c>
    </row>
    <row r="2984" spans="1:8" ht="22.5" x14ac:dyDescent="0.25">
      <c r="A2984" s="580">
        <v>2976</v>
      </c>
      <c r="C2984" s="133" t="s">
        <v>33420</v>
      </c>
      <c r="D2984" s="782" t="s">
        <v>33421</v>
      </c>
      <c r="E2984" s="580"/>
      <c r="F2984" s="776"/>
      <c r="G2984" s="673">
        <v>50184</v>
      </c>
      <c r="H2984" s="673">
        <v>50184</v>
      </c>
    </row>
    <row r="2985" spans="1:8" ht="22.5" x14ac:dyDescent="0.25">
      <c r="A2985" s="580">
        <v>2977</v>
      </c>
      <c r="C2985" s="133" t="s">
        <v>33422</v>
      </c>
      <c r="D2985" s="782" t="s">
        <v>33423</v>
      </c>
      <c r="E2985" s="580"/>
      <c r="F2985" s="776"/>
      <c r="G2985" s="673">
        <v>0</v>
      </c>
      <c r="H2985" s="673">
        <v>0</v>
      </c>
    </row>
    <row r="2986" spans="1:8" ht="22.5" x14ac:dyDescent="0.25">
      <c r="A2986" s="580">
        <v>2978</v>
      </c>
      <c r="C2986" s="133" t="s">
        <v>33422</v>
      </c>
      <c r="D2986" s="782" t="s">
        <v>33424</v>
      </c>
      <c r="E2986" s="580"/>
      <c r="F2986" s="776"/>
      <c r="G2986" s="673">
        <v>0</v>
      </c>
      <c r="H2986" s="673">
        <v>0</v>
      </c>
    </row>
    <row r="2987" spans="1:8" ht="22.5" x14ac:dyDescent="0.25">
      <c r="A2987" s="580">
        <v>2979</v>
      </c>
      <c r="C2987" s="133" t="s">
        <v>33422</v>
      </c>
      <c r="D2987" s="782" t="s">
        <v>33425</v>
      </c>
      <c r="E2987" s="580"/>
      <c r="F2987" s="776"/>
      <c r="G2987" s="673">
        <v>0</v>
      </c>
      <c r="H2987" s="673">
        <v>0</v>
      </c>
    </row>
    <row r="2988" spans="1:8" ht="22.5" x14ac:dyDescent="0.25">
      <c r="A2988" s="580">
        <v>2980</v>
      </c>
      <c r="C2988" s="133" t="s">
        <v>33422</v>
      </c>
      <c r="D2988" s="782" t="s">
        <v>33426</v>
      </c>
      <c r="E2988" s="580"/>
      <c r="F2988" s="776"/>
      <c r="G2988" s="673">
        <v>0</v>
      </c>
      <c r="H2988" s="673">
        <v>0</v>
      </c>
    </row>
    <row r="2989" spans="1:8" ht="22.5" x14ac:dyDescent="0.25">
      <c r="A2989" s="580">
        <v>2981</v>
      </c>
      <c r="C2989" s="133" t="s">
        <v>33422</v>
      </c>
      <c r="D2989" s="782" t="s">
        <v>33427</v>
      </c>
      <c r="E2989" s="580"/>
      <c r="F2989" s="776"/>
      <c r="G2989" s="673">
        <v>0</v>
      </c>
      <c r="H2989" s="673">
        <v>0</v>
      </c>
    </row>
    <row r="2990" spans="1:8" ht="22.5" x14ac:dyDescent="0.25">
      <c r="A2990" s="580">
        <v>2982</v>
      </c>
      <c r="C2990" s="133" t="s">
        <v>33422</v>
      </c>
      <c r="D2990" s="782" t="s">
        <v>33428</v>
      </c>
      <c r="E2990" s="580"/>
      <c r="F2990" s="776"/>
      <c r="G2990" s="673">
        <v>0</v>
      </c>
      <c r="H2990" s="673">
        <v>0</v>
      </c>
    </row>
    <row r="2991" spans="1:8" ht="22.5" x14ac:dyDescent="0.25">
      <c r="A2991" s="580">
        <v>2983</v>
      </c>
      <c r="C2991" s="133" t="s">
        <v>33422</v>
      </c>
      <c r="D2991" s="782" t="s">
        <v>33429</v>
      </c>
      <c r="E2991" s="580"/>
      <c r="F2991" s="776"/>
      <c r="G2991" s="673">
        <v>0</v>
      </c>
      <c r="H2991" s="673">
        <v>0</v>
      </c>
    </row>
    <row r="2992" spans="1:8" ht="33.75" x14ac:dyDescent="0.25">
      <c r="A2992" s="580">
        <v>2984</v>
      </c>
      <c r="C2992" s="45" t="s">
        <v>33555</v>
      </c>
      <c r="D2992" s="340" t="s">
        <v>33556</v>
      </c>
      <c r="E2992" s="580"/>
      <c r="F2992" s="580">
        <v>33.299999999999997</v>
      </c>
      <c r="G2992" s="580">
        <v>8834.4599999999991</v>
      </c>
      <c r="H2992" s="673"/>
    </row>
    <row r="2993" spans="1:8" ht="33.75" x14ac:dyDescent="0.25">
      <c r="A2993" s="580">
        <v>2985</v>
      </c>
      <c r="C2993" s="45" t="s">
        <v>33555</v>
      </c>
      <c r="D2993" s="340" t="s">
        <v>33557</v>
      </c>
      <c r="E2993" s="580"/>
      <c r="F2993" s="580">
        <v>31.6</v>
      </c>
      <c r="G2993" s="580">
        <v>8383.4500000000007</v>
      </c>
      <c r="H2993" s="673"/>
    </row>
    <row r="2994" spans="1:8" ht="33.75" x14ac:dyDescent="0.25">
      <c r="A2994" s="580">
        <v>2986</v>
      </c>
      <c r="C2994" s="45" t="s">
        <v>33555</v>
      </c>
      <c r="D2994" s="340" t="s">
        <v>33558</v>
      </c>
      <c r="E2994" s="580"/>
      <c r="F2994" s="580">
        <v>32.6</v>
      </c>
      <c r="G2994" s="580">
        <v>8648.75</v>
      </c>
      <c r="H2994" s="673"/>
    </row>
    <row r="2995" spans="1:8" ht="33.75" x14ac:dyDescent="0.25">
      <c r="A2995" s="580">
        <v>2987</v>
      </c>
      <c r="C2995" s="45" t="s">
        <v>33555</v>
      </c>
      <c r="D2995" s="340" t="s">
        <v>33559</v>
      </c>
      <c r="E2995" s="580"/>
      <c r="F2995" s="580">
        <v>42</v>
      </c>
      <c r="G2995" s="580">
        <v>353860</v>
      </c>
      <c r="H2995" s="673"/>
    </row>
    <row r="2996" spans="1:8" ht="22.5" x14ac:dyDescent="0.25">
      <c r="A2996" s="580">
        <v>2988</v>
      </c>
      <c r="C2996" s="45" t="s">
        <v>33555</v>
      </c>
      <c r="D2996" s="340" t="s">
        <v>33560</v>
      </c>
      <c r="E2996" s="580"/>
      <c r="F2996" s="580">
        <v>42.4</v>
      </c>
      <c r="G2996" s="580">
        <v>27459.84</v>
      </c>
      <c r="H2996" s="673"/>
    </row>
    <row r="2997" spans="1:8" ht="22.5" x14ac:dyDescent="0.25">
      <c r="A2997" s="580">
        <v>2989</v>
      </c>
      <c r="C2997" s="45" t="s">
        <v>33555</v>
      </c>
      <c r="D2997" s="340" t="s">
        <v>33561</v>
      </c>
      <c r="E2997" s="580"/>
      <c r="F2997" s="580">
        <v>31.7</v>
      </c>
      <c r="G2997" s="580">
        <v>20530.11</v>
      </c>
      <c r="H2997" s="673"/>
    </row>
    <row r="2998" spans="1:8" ht="33.75" x14ac:dyDescent="0.25">
      <c r="A2998" s="580">
        <v>2990</v>
      </c>
      <c r="C2998" s="45" t="s">
        <v>33555</v>
      </c>
      <c r="D2998" s="340" t="s">
        <v>33562</v>
      </c>
      <c r="E2998" s="580"/>
      <c r="F2998" s="580">
        <v>32.6</v>
      </c>
      <c r="G2998" s="580">
        <v>8648.75</v>
      </c>
      <c r="H2998" s="673"/>
    </row>
    <row r="2999" spans="1:8" ht="22.5" x14ac:dyDescent="0.25">
      <c r="A2999" s="580">
        <v>2991</v>
      </c>
      <c r="C2999" s="45" t="s">
        <v>33555</v>
      </c>
      <c r="D2999" s="340" t="s">
        <v>33563</v>
      </c>
      <c r="E2999" s="580"/>
      <c r="F2999" s="580">
        <v>41.7</v>
      </c>
      <c r="G2999" s="580">
        <v>27006.49</v>
      </c>
      <c r="H2999" s="673"/>
    </row>
    <row r="3000" spans="1:8" ht="22.5" x14ac:dyDescent="0.25">
      <c r="A3000" s="580">
        <v>2992</v>
      </c>
      <c r="C3000" s="45" t="s">
        <v>33555</v>
      </c>
      <c r="D3000" s="340" t="s">
        <v>33564</v>
      </c>
      <c r="E3000" s="580"/>
      <c r="F3000" s="580">
        <v>48.6</v>
      </c>
      <c r="G3000" s="580">
        <v>51604.45</v>
      </c>
      <c r="H3000" s="673"/>
    </row>
    <row r="3001" spans="1:8" ht="22.5" x14ac:dyDescent="0.25">
      <c r="A3001" s="580">
        <v>2993</v>
      </c>
      <c r="C3001" s="45" t="s">
        <v>33555</v>
      </c>
      <c r="D3001" s="340" t="s">
        <v>33565</v>
      </c>
      <c r="E3001" s="580"/>
      <c r="F3001" s="580">
        <v>53.1</v>
      </c>
      <c r="G3001" s="580">
        <v>39459.03</v>
      </c>
      <c r="H3001" s="673"/>
    </row>
    <row r="3002" spans="1:8" ht="22.5" x14ac:dyDescent="0.25">
      <c r="A3002" s="580">
        <v>2994</v>
      </c>
      <c r="C3002" s="45" t="s">
        <v>33555</v>
      </c>
      <c r="D3002" s="340" t="s">
        <v>33566</v>
      </c>
      <c r="E3002" s="580"/>
      <c r="F3002" s="580">
        <v>54</v>
      </c>
      <c r="G3002" s="580">
        <v>40127.83</v>
      </c>
      <c r="H3002" s="673"/>
    </row>
    <row r="3003" spans="1:8" ht="33.75" x14ac:dyDescent="0.25">
      <c r="A3003" s="580">
        <v>2995</v>
      </c>
      <c r="C3003" s="45" t="s">
        <v>33555</v>
      </c>
      <c r="D3003" s="340" t="s">
        <v>33567</v>
      </c>
      <c r="E3003" s="580"/>
      <c r="F3003" s="580">
        <v>39.299999999999997</v>
      </c>
      <c r="G3003" s="580">
        <v>35911.4</v>
      </c>
      <c r="H3003" s="125"/>
    </row>
    <row r="3004" spans="1:8" ht="33.75" x14ac:dyDescent="0.25">
      <c r="A3004" s="580">
        <v>2996</v>
      </c>
      <c r="C3004" s="45" t="s">
        <v>33555</v>
      </c>
      <c r="D3004" s="340" t="s">
        <v>33568</v>
      </c>
      <c r="E3004" s="580"/>
      <c r="F3004" s="580">
        <v>39.9</v>
      </c>
      <c r="G3004" s="580">
        <v>39812.239999999998</v>
      </c>
      <c r="H3004" s="125"/>
    </row>
    <row r="3005" spans="1:8" ht="22.5" x14ac:dyDescent="0.25">
      <c r="A3005" s="580">
        <v>2997</v>
      </c>
      <c r="C3005" s="45" t="s">
        <v>33555</v>
      </c>
      <c r="D3005" s="340" t="s">
        <v>33569</v>
      </c>
      <c r="E3005" s="580"/>
      <c r="F3005" s="580">
        <v>54.7</v>
      </c>
      <c r="G3005" s="580">
        <v>47798.37</v>
      </c>
      <c r="H3005" s="125"/>
    </row>
    <row r="3006" spans="1:8" ht="33.75" x14ac:dyDescent="0.25">
      <c r="A3006" s="580">
        <v>2998</v>
      </c>
      <c r="C3006" s="45" t="s">
        <v>33555</v>
      </c>
      <c r="D3006" s="340" t="s">
        <v>33570</v>
      </c>
      <c r="E3006" s="580"/>
      <c r="F3006" s="580">
        <v>47.2</v>
      </c>
      <c r="G3006" s="580">
        <v>16292.64</v>
      </c>
      <c r="H3006" s="125"/>
    </row>
    <row r="3007" spans="1:8" ht="33.75" x14ac:dyDescent="0.25">
      <c r="A3007" s="580">
        <v>2999</v>
      </c>
      <c r="C3007" s="45" t="s">
        <v>33555</v>
      </c>
      <c r="D3007" s="340" t="s">
        <v>33571</v>
      </c>
      <c r="E3007" s="580"/>
      <c r="F3007" s="580">
        <v>33.799999999999997</v>
      </c>
      <c r="G3007" s="580">
        <v>86462.73</v>
      </c>
      <c r="H3007" s="125"/>
    </row>
    <row r="3008" spans="1:8" ht="22.5" x14ac:dyDescent="0.25">
      <c r="A3008" s="580">
        <v>3000</v>
      </c>
      <c r="C3008" s="45" t="s">
        <v>33555</v>
      </c>
      <c r="D3008" s="340" t="s">
        <v>33572</v>
      </c>
      <c r="E3008" s="580"/>
      <c r="F3008" s="580">
        <v>38.4</v>
      </c>
      <c r="G3008" s="580">
        <v>35088.06</v>
      </c>
      <c r="H3008" s="125"/>
    </row>
    <row r="3009" spans="1:8" ht="22.5" x14ac:dyDescent="0.25">
      <c r="A3009" s="580">
        <v>3001</v>
      </c>
      <c r="C3009" s="45" t="s">
        <v>33555</v>
      </c>
      <c r="D3009" s="340" t="s">
        <v>33573</v>
      </c>
      <c r="E3009" s="580"/>
      <c r="F3009" s="580">
        <v>38.6</v>
      </c>
      <c r="G3009" s="580">
        <v>35270.83</v>
      </c>
      <c r="H3009" s="125"/>
    </row>
    <row r="3010" spans="1:8" ht="22.5" x14ac:dyDescent="0.25">
      <c r="A3010" s="580">
        <v>3002</v>
      </c>
      <c r="C3010" s="45" t="s">
        <v>33555</v>
      </c>
      <c r="D3010" s="340" t="s">
        <v>33574</v>
      </c>
      <c r="E3010" s="580"/>
      <c r="F3010" s="580">
        <v>38.799999999999997</v>
      </c>
      <c r="G3010" s="580">
        <v>39802.959999999999</v>
      </c>
      <c r="H3010" s="125"/>
    </row>
    <row r="3011" spans="1:8" ht="33.75" x14ac:dyDescent="0.25">
      <c r="A3011" s="580">
        <v>3003</v>
      </c>
      <c r="C3011" s="45" t="s">
        <v>33555</v>
      </c>
      <c r="D3011" s="340" t="s">
        <v>33575</v>
      </c>
      <c r="E3011" s="580"/>
      <c r="F3011" s="580">
        <v>47</v>
      </c>
      <c r="G3011" s="580">
        <v>39384.980000000003</v>
      </c>
      <c r="H3011" s="125"/>
    </row>
    <row r="3012" spans="1:8" ht="22.5" x14ac:dyDescent="0.25">
      <c r="A3012" s="580">
        <v>3004</v>
      </c>
      <c r="C3012" s="45" t="s">
        <v>33555</v>
      </c>
      <c r="D3012" s="340" t="s">
        <v>33576</v>
      </c>
      <c r="E3012" s="580"/>
      <c r="F3012" s="580">
        <v>37.799999999999997</v>
      </c>
      <c r="G3012" s="580">
        <v>39297.72</v>
      </c>
      <c r="H3012" s="125"/>
    </row>
    <row r="3013" spans="1:8" ht="33.75" x14ac:dyDescent="0.25">
      <c r="A3013" s="580">
        <v>3005</v>
      </c>
      <c r="C3013" s="45" t="s">
        <v>33555</v>
      </c>
      <c r="D3013" s="340" t="s">
        <v>33577</v>
      </c>
      <c r="E3013" s="580"/>
      <c r="F3013" s="580">
        <v>55.1</v>
      </c>
      <c r="G3013" s="580">
        <v>43239.9</v>
      </c>
      <c r="H3013" s="125"/>
    </row>
    <row r="3014" spans="1:8" x14ac:dyDescent="0.25">
      <c r="A3014" s="580">
        <v>3006</v>
      </c>
      <c r="C3014" s="45" t="s">
        <v>33555</v>
      </c>
      <c r="D3014" s="590" t="s">
        <v>33578</v>
      </c>
      <c r="E3014" s="580"/>
      <c r="F3014" s="580">
        <v>78.099999999999994</v>
      </c>
      <c r="G3014" s="580">
        <v>78481.490000000005</v>
      </c>
      <c r="H3014" s="125"/>
    </row>
    <row r="3015" spans="1:8" ht="22.5" x14ac:dyDescent="0.25">
      <c r="A3015" s="580">
        <v>3007</v>
      </c>
      <c r="C3015" s="45" t="s">
        <v>33555</v>
      </c>
      <c r="D3015" s="340" t="s">
        <v>33579</v>
      </c>
      <c r="E3015" s="580"/>
      <c r="F3015" s="580">
        <v>44.9</v>
      </c>
      <c r="G3015" s="580">
        <v>26972.240000000002</v>
      </c>
      <c r="H3015" s="125"/>
    </row>
    <row r="3016" spans="1:8" ht="22.5" x14ac:dyDescent="0.25">
      <c r="A3016" s="580">
        <v>3008</v>
      </c>
      <c r="C3016" s="45" t="s">
        <v>33555</v>
      </c>
      <c r="D3016" s="340" t="s">
        <v>33580</v>
      </c>
      <c r="E3016" s="580"/>
      <c r="F3016" s="580">
        <v>46.9</v>
      </c>
      <c r="G3016" s="580">
        <v>37648.53</v>
      </c>
      <c r="H3016" s="125"/>
    </row>
    <row r="3017" spans="1:8" ht="22.5" x14ac:dyDescent="0.25">
      <c r="A3017" s="580">
        <v>3009</v>
      </c>
      <c r="C3017" s="45" t="s">
        <v>33555</v>
      </c>
      <c r="D3017" s="340" t="s">
        <v>33581</v>
      </c>
      <c r="E3017" s="580"/>
      <c r="F3017" s="580">
        <v>53.8</v>
      </c>
      <c r="G3017" s="580">
        <v>47011.94</v>
      </c>
      <c r="H3017" s="125"/>
    </row>
    <row r="3018" spans="1:8" ht="22.5" x14ac:dyDescent="0.25">
      <c r="A3018" s="580">
        <v>3010</v>
      </c>
      <c r="C3018" s="45" t="s">
        <v>33555</v>
      </c>
      <c r="D3018" s="340" t="s">
        <v>33582</v>
      </c>
      <c r="E3018" s="580"/>
      <c r="F3018" s="580">
        <v>56.6</v>
      </c>
      <c r="G3018" s="580">
        <v>46471.25</v>
      </c>
      <c r="H3018" s="125"/>
    </row>
    <row r="3019" spans="1:8" ht="22.5" x14ac:dyDescent="0.25">
      <c r="A3019" s="580">
        <v>3011</v>
      </c>
      <c r="C3019" s="45" t="s">
        <v>33555</v>
      </c>
      <c r="D3019" s="340" t="s">
        <v>33583</v>
      </c>
      <c r="E3019" s="580"/>
      <c r="F3019" s="580">
        <v>59.3</v>
      </c>
      <c r="G3019" s="580">
        <v>104879.63</v>
      </c>
      <c r="H3019" s="125"/>
    </row>
    <row r="3020" spans="1:8" ht="22.5" x14ac:dyDescent="0.25">
      <c r="A3020" s="580">
        <v>3012</v>
      </c>
      <c r="C3020" s="45" t="s">
        <v>33555</v>
      </c>
      <c r="D3020" s="340" t="s">
        <v>33584</v>
      </c>
      <c r="E3020" s="580"/>
      <c r="F3020" s="580">
        <v>24.9</v>
      </c>
      <c r="G3020" s="580">
        <v>25190.11</v>
      </c>
      <c r="H3020" s="125"/>
    </row>
    <row r="3021" spans="1:8" ht="33.75" x14ac:dyDescent="0.25">
      <c r="A3021" s="580">
        <v>3013</v>
      </c>
      <c r="C3021" s="45" t="s">
        <v>33555</v>
      </c>
      <c r="D3021" s="340" t="s">
        <v>33585</v>
      </c>
      <c r="E3021" s="580"/>
      <c r="F3021" s="580">
        <v>40.1</v>
      </c>
      <c r="G3021" s="580">
        <v>36169.03</v>
      </c>
      <c r="H3021" s="125"/>
    </row>
    <row r="3022" spans="1:8" ht="33.75" x14ac:dyDescent="0.25">
      <c r="A3022" s="580">
        <v>3014</v>
      </c>
      <c r="C3022" s="45" t="s">
        <v>33555</v>
      </c>
      <c r="D3022" s="340" t="s">
        <v>33586</v>
      </c>
      <c r="E3022" s="580"/>
      <c r="F3022" s="580">
        <v>40.299999999999997</v>
      </c>
      <c r="G3022" s="580">
        <v>40211.370000000003</v>
      </c>
      <c r="H3022" s="125"/>
    </row>
    <row r="3023" spans="1:8" ht="22.5" x14ac:dyDescent="0.25">
      <c r="A3023" s="580">
        <v>3015</v>
      </c>
      <c r="C3023" s="45" t="s">
        <v>33555</v>
      </c>
      <c r="D3023" s="340" t="s">
        <v>33587</v>
      </c>
      <c r="E3023" s="580"/>
      <c r="F3023" s="580">
        <v>39.5</v>
      </c>
      <c r="G3023" s="580">
        <v>40521.06</v>
      </c>
      <c r="H3023" s="125"/>
    </row>
    <row r="3024" spans="1:8" ht="22.5" x14ac:dyDescent="0.25">
      <c r="A3024" s="580">
        <v>3016</v>
      </c>
      <c r="C3024" s="45" t="s">
        <v>33555</v>
      </c>
      <c r="D3024" s="340" t="s">
        <v>33588</v>
      </c>
      <c r="E3024" s="580"/>
      <c r="F3024" s="580">
        <v>24.9</v>
      </c>
      <c r="G3024" s="580">
        <v>25190.11</v>
      </c>
      <c r="H3024" s="125"/>
    </row>
    <row r="3025" spans="1:8" ht="22.5" x14ac:dyDescent="0.25">
      <c r="A3025" s="580">
        <v>3017</v>
      </c>
      <c r="C3025" s="45" t="s">
        <v>33555</v>
      </c>
      <c r="D3025" s="340" t="s">
        <v>33589</v>
      </c>
      <c r="E3025" s="580"/>
      <c r="F3025" s="580">
        <v>40.4</v>
      </c>
      <c r="G3025" s="580">
        <v>28733.22</v>
      </c>
      <c r="H3025" s="125"/>
    </row>
    <row r="3026" spans="1:8" ht="22.5" x14ac:dyDescent="0.25">
      <c r="A3026" s="580">
        <v>3018</v>
      </c>
      <c r="C3026" s="45" t="s">
        <v>33555</v>
      </c>
      <c r="D3026" s="340" t="s">
        <v>33590</v>
      </c>
      <c r="E3026" s="580"/>
      <c r="F3026" s="580">
        <v>40</v>
      </c>
      <c r="G3026" s="580">
        <v>27092.33</v>
      </c>
      <c r="H3026" s="125"/>
    </row>
    <row r="3027" spans="1:8" x14ac:dyDescent="0.25">
      <c r="A3027" s="580">
        <v>3019</v>
      </c>
      <c r="C3027" s="45" t="s">
        <v>33532</v>
      </c>
      <c r="D3027" s="590" t="s">
        <v>33591</v>
      </c>
      <c r="E3027" s="580"/>
      <c r="F3027" s="580">
        <v>2311</v>
      </c>
      <c r="G3027" s="580">
        <v>260961.2</v>
      </c>
      <c r="H3027" s="125"/>
    </row>
    <row r="3028" spans="1:8" x14ac:dyDescent="0.25">
      <c r="A3028" s="580">
        <v>3020</v>
      </c>
      <c r="C3028" s="45" t="s">
        <v>33532</v>
      </c>
      <c r="D3028" s="590" t="s">
        <v>33591</v>
      </c>
      <c r="E3028" s="580"/>
      <c r="F3028" s="580">
        <v>799</v>
      </c>
      <c r="G3028" s="580">
        <v>3066.48</v>
      </c>
      <c r="H3028" s="125"/>
    </row>
    <row r="3029" spans="1:8" x14ac:dyDescent="0.25">
      <c r="A3029" s="580">
        <v>3021</v>
      </c>
      <c r="C3029" s="45" t="s">
        <v>33592</v>
      </c>
      <c r="D3029" s="590" t="s">
        <v>33591</v>
      </c>
      <c r="E3029" s="580"/>
      <c r="F3029" s="580" t="s">
        <v>33643</v>
      </c>
      <c r="G3029" s="580">
        <v>48911.28</v>
      </c>
      <c r="H3029" s="125"/>
    </row>
    <row r="3030" spans="1:8" x14ac:dyDescent="0.25">
      <c r="A3030" s="580">
        <v>3022</v>
      </c>
      <c r="C3030" s="133" t="s">
        <v>33593</v>
      </c>
      <c r="D3030" s="590" t="s">
        <v>33591</v>
      </c>
      <c r="E3030" s="580"/>
      <c r="F3030" s="580" t="s">
        <v>33644</v>
      </c>
      <c r="G3030" s="580">
        <v>114467.76</v>
      </c>
      <c r="H3030" s="125"/>
    </row>
    <row r="3031" spans="1:8" ht="22.5" x14ac:dyDescent="0.25">
      <c r="A3031" s="580">
        <v>3023</v>
      </c>
      <c r="C3031" s="45" t="s">
        <v>33594</v>
      </c>
      <c r="D3031" s="590" t="s">
        <v>33591</v>
      </c>
      <c r="E3031" s="580"/>
      <c r="F3031" s="578" t="s">
        <v>33645</v>
      </c>
      <c r="G3031" s="580">
        <v>62319.33</v>
      </c>
      <c r="H3031" s="125"/>
    </row>
    <row r="3032" spans="1:8" ht="22.5" x14ac:dyDescent="0.25">
      <c r="A3032" s="580">
        <v>3024</v>
      </c>
      <c r="C3032" s="133" t="s">
        <v>33595</v>
      </c>
      <c r="D3032" s="590" t="s">
        <v>33591</v>
      </c>
      <c r="E3032" s="580"/>
      <c r="F3032" s="580" t="s">
        <v>33643</v>
      </c>
      <c r="G3032" s="580">
        <v>42276.94</v>
      </c>
      <c r="H3032" s="125"/>
    </row>
    <row r="3033" spans="1:8" ht="22.5" x14ac:dyDescent="0.25">
      <c r="A3033" s="580">
        <v>3025</v>
      </c>
      <c r="C3033" s="45" t="s">
        <v>33596</v>
      </c>
      <c r="D3033" s="340" t="s">
        <v>33597</v>
      </c>
      <c r="E3033" s="580"/>
      <c r="F3033" s="580" t="s">
        <v>33654</v>
      </c>
      <c r="G3033" s="580">
        <v>316759.23</v>
      </c>
      <c r="H3033" s="125"/>
    </row>
    <row r="3034" spans="1:8" ht="33.75" x14ac:dyDescent="0.25">
      <c r="A3034" s="580">
        <v>3026</v>
      </c>
      <c r="C3034" s="45" t="s">
        <v>33598</v>
      </c>
      <c r="D3034" s="590" t="s">
        <v>33599</v>
      </c>
      <c r="E3034" s="580"/>
      <c r="F3034" s="578" t="s">
        <v>33646</v>
      </c>
      <c r="G3034" s="580">
        <v>189305</v>
      </c>
      <c r="H3034" s="125"/>
    </row>
    <row r="3035" spans="1:8" x14ac:dyDescent="0.25">
      <c r="A3035" s="580">
        <v>3027</v>
      </c>
      <c r="C3035" s="133" t="s">
        <v>33600</v>
      </c>
      <c r="D3035" s="590" t="s">
        <v>33599</v>
      </c>
      <c r="E3035" s="580"/>
      <c r="F3035" s="580" t="s">
        <v>33647</v>
      </c>
      <c r="G3035" s="580"/>
      <c r="H3035" s="125"/>
    </row>
    <row r="3036" spans="1:8" ht="33.75" x14ac:dyDescent="0.25">
      <c r="A3036" s="580">
        <v>3028</v>
      </c>
      <c r="C3036" s="133" t="s">
        <v>33601</v>
      </c>
      <c r="D3036" s="340" t="s">
        <v>33602</v>
      </c>
      <c r="E3036" s="580"/>
      <c r="F3036" s="580" t="s">
        <v>33643</v>
      </c>
      <c r="G3036" s="580">
        <v>35580.5</v>
      </c>
      <c r="H3036" s="125"/>
    </row>
    <row r="3037" spans="1:8" ht="33.75" x14ac:dyDescent="0.25">
      <c r="A3037" s="580">
        <v>3029</v>
      </c>
      <c r="C3037" s="133" t="s">
        <v>33603</v>
      </c>
      <c r="D3037" s="340" t="s">
        <v>33602</v>
      </c>
      <c r="E3037" s="580"/>
      <c r="F3037" s="580" t="s">
        <v>33648</v>
      </c>
      <c r="G3037" s="580">
        <v>35580.5</v>
      </c>
      <c r="H3037" s="125"/>
    </row>
    <row r="3038" spans="1:8" ht="22.5" x14ac:dyDescent="0.25">
      <c r="A3038" s="580">
        <v>3030</v>
      </c>
      <c r="C3038" s="45" t="s">
        <v>33596</v>
      </c>
      <c r="D3038" s="340" t="s">
        <v>33604</v>
      </c>
      <c r="E3038" s="580"/>
      <c r="F3038" s="580" t="s">
        <v>33649</v>
      </c>
      <c r="G3038" s="580">
        <v>11833401</v>
      </c>
      <c r="H3038" s="125"/>
    </row>
    <row r="3039" spans="1:8" ht="33.75" x14ac:dyDescent="0.25">
      <c r="A3039" s="580">
        <v>3031</v>
      </c>
      <c r="C3039" s="45" t="s">
        <v>33594</v>
      </c>
      <c r="D3039" s="340" t="s">
        <v>33599</v>
      </c>
      <c r="E3039" s="580"/>
      <c r="F3039" s="578" t="s">
        <v>33650</v>
      </c>
      <c r="G3039" s="580"/>
      <c r="H3039" s="125"/>
    </row>
    <row r="3040" spans="1:8" ht="22.5" x14ac:dyDescent="0.25">
      <c r="A3040" s="580">
        <v>3032</v>
      </c>
      <c r="C3040" s="45" t="s">
        <v>33596</v>
      </c>
      <c r="D3040" s="340" t="s">
        <v>33605</v>
      </c>
      <c r="E3040" s="580"/>
      <c r="F3040" s="580" t="s">
        <v>33651</v>
      </c>
      <c r="G3040" s="580">
        <v>122377</v>
      </c>
      <c r="H3040" s="125"/>
    </row>
    <row r="3041" spans="1:11" ht="22.5" x14ac:dyDescent="0.25">
      <c r="A3041" s="580">
        <v>3033</v>
      </c>
      <c r="C3041" s="133" t="s">
        <v>33606</v>
      </c>
      <c r="D3041" s="340" t="s">
        <v>33607</v>
      </c>
      <c r="E3041" s="580"/>
      <c r="F3041" s="580" t="s">
        <v>33652</v>
      </c>
      <c r="G3041" s="580"/>
      <c r="H3041" s="125"/>
    </row>
    <row r="3042" spans="1:11" ht="45" x14ac:dyDescent="0.25">
      <c r="A3042" s="580">
        <v>3034</v>
      </c>
      <c r="C3042" s="133" t="s">
        <v>33608</v>
      </c>
      <c r="D3042" s="340" t="s">
        <v>33609</v>
      </c>
      <c r="E3042" s="580"/>
      <c r="F3042" s="578" t="s">
        <v>33653</v>
      </c>
      <c r="G3042" s="580">
        <v>0</v>
      </c>
      <c r="H3042" s="125"/>
    </row>
    <row r="3043" spans="1:11" ht="45" x14ac:dyDescent="0.25">
      <c r="A3043" s="580">
        <v>3035</v>
      </c>
      <c r="C3043" s="207" t="s">
        <v>33660</v>
      </c>
      <c r="D3043" s="207" t="s">
        <v>33702</v>
      </c>
      <c r="E3043" s="253" t="s">
        <v>33737</v>
      </c>
      <c r="F3043" s="681" t="s">
        <v>33769</v>
      </c>
      <c r="G3043" s="771">
        <v>29263283</v>
      </c>
      <c r="H3043" s="771">
        <v>24405735.120000001</v>
      </c>
      <c r="J3043" s="681" t="s">
        <v>34532</v>
      </c>
      <c r="K3043" s="681"/>
    </row>
    <row r="3044" spans="1:11" ht="45" x14ac:dyDescent="0.25">
      <c r="A3044" s="580">
        <v>3036</v>
      </c>
      <c r="C3044" s="207" t="s">
        <v>33661</v>
      </c>
      <c r="D3044" s="207" t="s">
        <v>33702</v>
      </c>
      <c r="E3044" s="253" t="s">
        <v>33738</v>
      </c>
      <c r="F3044" s="681" t="s">
        <v>33770</v>
      </c>
      <c r="G3044" s="771">
        <v>52855188.75</v>
      </c>
      <c r="H3044" s="771">
        <v>17551307.27</v>
      </c>
      <c r="J3044" s="681" t="s">
        <v>34533</v>
      </c>
      <c r="K3044" s="681"/>
    </row>
    <row r="3045" spans="1:11" ht="45" x14ac:dyDescent="0.25">
      <c r="A3045" s="580">
        <v>3037</v>
      </c>
      <c r="C3045" s="207" t="s">
        <v>33662</v>
      </c>
      <c r="D3045" s="207" t="s">
        <v>33702</v>
      </c>
      <c r="E3045" s="253" t="s">
        <v>33739</v>
      </c>
      <c r="F3045" s="681" t="s">
        <v>33771</v>
      </c>
      <c r="G3045" s="771">
        <v>105710374</v>
      </c>
      <c r="H3045" s="771">
        <v>29244845.489999998</v>
      </c>
      <c r="J3045" s="681" t="s">
        <v>33802</v>
      </c>
      <c r="K3045" s="681" t="s">
        <v>33802</v>
      </c>
    </row>
    <row r="3046" spans="1:11" ht="45" x14ac:dyDescent="0.25">
      <c r="A3046" s="580">
        <v>3038</v>
      </c>
      <c r="C3046" s="207" t="s">
        <v>33663</v>
      </c>
      <c r="D3046" s="207" t="s">
        <v>33703</v>
      </c>
      <c r="E3046" s="253" t="s">
        <v>33740</v>
      </c>
      <c r="F3046" s="681" t="s">
        <v>33772</v>
      </c>
      <c r="G3046" s="771">
        <v>29363993.75</v>
      </c>
      <c r="H3046" s="771">
        <v>24489728.809999999</v>
      </c>
      <c r="J3046" s="681" t="s">
        <v>34534</v>
      </c>
      <c r="K3046" s="681"/>
    </row>
    <row r="3047" spans="1:11" ht="45" x14ac:dyDescent="0.25">
      <c r="A3047" s="580">
        <v>3039</v>
      </c>
      <c r="C3047" s="207" t="s">
        <v>33664</v>
      </c>
      <c r="D3047" s="207" t="s">
        <v>33704</v>
      </c>
      <c r="E3047" s="253" t="s">
        <v>33741</v>
      </c>
      <c r="F3047" s="681" t="s">
        <v>33773</v>
      </c>
      <c r="G3047" s="771">
        <v>74068548.75</v>
      </c>
      <c r="H3047" s="771">
        <v>61773567.710000001</v>
      </c>
      <c r="J3047" s="681" t="s">
        <v>34535</v>
      </c>
      <c r="K3047" s="681"/>
    </row>
    <row r="3048" spans="1:11" ht="45" x14ac:dyDescent="0.25">
      <c r="A3048" s="580">
        <v>3040</v>
      </c>
      <c r="C3048" s="207" t="s">
        <v>33665</v>
      </c>
      <c r="D3048" s="207" t="s">
        <v>33702</v>
      </c>
      <c r="E3048" s="253" t="s">
        <v>33742</v>
      </c>
      <c r="F3048" s="681">
        <v>146.1</v>
      </c>
      <c r="G3048" s="771">
        <v>170348.5</v>
      </c>
      <c r="H3048" s="771">
        <v>71332.61</v>
      </c>
      <c r="J3048" s="681" t="s">
        <v>34536</v>
      </c>
      <c r="K3048" s="681"/>
    </row>
    <row r="3049" spans="1:11" ht="45" x14ac:dyDescent="0.25">
      <c r="A3049" s="580">
        <v>3041</v>
      </c>
      <c r="C3049" s="207" t="s">
        <v>131</v>
      </c>
      <c r="D3049" s="207" t="s">
        <v>33702</v>
      </c>
      <c r="E3049" s="253" t="s">
        <v>33743</v>
      </c>
      <c r="F3049" s="681">
        <v>1778.8</v>
      </c>
      <c r="G3049" s="771">
        <v>268665061.75</v>
      </c>
      <c r="H3049" s="771">
        <v>119337271.95999999</v>
      </c>
      <c r="J3049" s="681" t="s">
        <v>34537</v>
      </c>
      <c r="K3049" s="681"/>
    </row>
    <row r="3050" spans="1:11" ht="45" x14ac:dyDescent="0.25">
      <c r="A3050" s="580">
        <v>3042</v>
      </c>
      <c r="C3050" s="207" t="s">
        <v>33666</v>
      </c>
      <c r="D3050" s="207" t="s">
        <v>33702</v>
      </c>
      <c r="E3050" s="253" t="s">
        <v>33744</v>
      </c>
      <c r="F3050" s="681">
        <v>8429</v>
      </c>
      <c r="G3050" s="771">
        <v>36319608.5</v>
      </c>
      <c r="H3050" s="771">
        <v>7225310.4800000004</v>
      </c>
      <c r="J3050" s="681" t="s">
        <v>34538</v>
      </c>
      <c r="K3050" s="681"/>
    </row>
    <row r="3051" spans="1:11" ht="45" x14ac:dyDescent="0.25">
      <c r="A3051" s="580">
        <v>3043</v>
      </c>
      <c r="C3051" s="282" t="s">
        <v>33667</v>
      </c>
      <c r="D3051" s="282" t="s">
        <v>33702</v>
      </c>
      <c r="E3051" s="582" t="s">
        <v>33745</v>
      </c>
      <c r="F3051" s="783">
        <v>4155.7</v>
      </c>
      <c r="G3051" s="784">
        <v>68240942</v>
      </c>
      <c r="H3051" s="784">
        <v>11242951.6</v>
      </c>
      <c r="J3051" s="783" t="s">
        <v>34539</v>
      </c>
      <c r="K3051" s="783"/>
    </row>
    <row r="3052" spans="1:11" ht="45" x14ac:dyDescent="0.25">
      <c r="A3052" s="580">
        <v>3044</v>
      </c>
      <c r="C3052" s="207" t="s">
        <v>33668</v>
      </c>
      <c r="D3052" s="207" t="s">
        <v>33705</v>
      </c>
      <c r="E3052" s="253" t="s">
        <v>33746</v>
      </c>
      <c r="F3052" s="681">
        <v>101</v>
      </c>
      <c r="G3052" s="771">
        <v>17617652.5</v>
      </c>
      <c r="H3052" s="771">
        <v>7298086.7000000002</v>
      </c>
      <c r="J3052" s="681" t="s">
        <v>34540</v>
      </c>
      <c r="K3052" s="681"/>
    </row>
    <row r="3053" spans="1:11" ht="45" x14ac:dyDescent="0.25">
      <c r="A3053" s="580">
        <v>3045</v>
      </c>
      <c r="C3053" s="207" t="s">
        <v>33669</v>
      </c>
      <c r="D3053" s="207" t="s">
        <v>33705</v>
      </c>
      <c r="E3053" s="253" t="s">
        <v>33747</v>
      </c>
      <c r="F3053" s="681">
        <v>189</v>
      </c>
      <c r="G3053" s="771">
        <v>17617652.5</v>
      </c>
      <c r="H3053" s="771">
        <v>7298086.7000000002</v>
      </c>
      <c r="J3053" s="681" t="s">
        <v>34541</v>
      </c>
      <c r="K3053" s="681"/>
    </row>
    <row r="3054" spans="1:11" ht="45" x14ac:dyDescent="0.25">
      <c r="A3054" s="580">
        <v>3046</v>
      </c>
      <c r="C3054" s="207" t="s">
        <v>33670</v>
      </c>
      <c r="D3054" s="207" t="s">
        <v>33705</v>
      </c>
      <c r="E3054" s="253" t="s">
        <v>33748</v>
      </c>
      <c r="F3054" s="681">
        <v>991.7</v>
      </c>
      <c r="G3054" s="771">
        <v>23011044</v>
      </c>
      <c r="H3054" s="771">
        <v>4533175.4800000004</v>
      </c>
      <c r="J3054" s="681" t="s">
        <v>34542</v>
      </c>
      <c r="K3054" s="681"/>
    </row>
    <row r="3055" spans="1:11" ht="45" x14ac:dyDescent="0.25">
      <c r="A3055" s="580">
        <v>3047</v>
      </c>
      <c r="C3055" s="207" t="s">
        <v>33671</v>
      </c>
      <c r="D3055" s="207" t="s">
        <v>33705</v>
      </c>
      <c r="E3055" s="253" t="s">
        <v>33749</v>
      </c>
      <c r="F3055" s="681">
        <v>2132</v>
      </c>
      <c r="G3055" s="771">
        <v>6999196.75</v>
      </c>
      <c r="H3055" s="771">
        <v>3830116.73</v>
      </c>
      <c r="J3055" s="681" t="s">
        <v>34543</v>
      </c>
      <c r="K3055" s="681"/>
    </row>
    <row r="3056" spans="1:11" ht="45" x14ac:dyDescent="0.25">
      <c r="A3056" s="580">
        <v>3048</v>
      </c>
      <c r="C3056" s="207" t="s">
        <v>33672</v>
      </c>
      <c r="D3056" s="207" t="s">
        <v>33705</v>
      </c>
      <c r="E3056" s="253" t="s">
        <v>33750</v>
      </c>
      <c r="F3056" s="681">
        <v>968.8</v>
      </c>
      <c r="G3056" s="771">
        <v>1438190.25</v>
      </c>
      <c r="H3056" s="771">
        <v>944411.7</v>
      </c>
      <c r="J3056" s="681" t="s">
        <v>34544</v>
      </c>
      <c r="K3056" s="681"/>
    </row>
    <row r="3057" spans="1:11" ht="45" x14ac:dyDescent="0.25">
      <c r="A3057" s="580">
        <v>3049</v>
      </c>
      <c r="C3057" s="207" t="s">
        <v>33673</v>
      </c>
      <c r="D3057" s="207" t="s">
        <v>33705</v>
      </c>
      <c r="E3057" s="253" t="s">
        <v>33751</v>
      </c>
      <c r="F3057" s="681">
        <v>744.1</v>
      </c>
      <c r="G3057" s="771">
        <v>1150551.5</v>
      </c>
      <c r="H3057" s="771">
        <v>944410.49</v>
      </c>
      <c r="J3057" s="681" t="s">
        <v>34545</v>
      </c>
      <c r="K3057" s="681"/>
    </row>
    <row r="3058" spans="1:11" ht="45" x14ac:dyDescent="0.25">
      <c r="A3058" s="580">
        <v>3050</v>
      </c>
      <c r="C3058" s="207" t="s">
        <v>33674</v>
      </c>
      <c r="D3058" s="207" t="s">
        <v>33705</v>
      </c>
      <c r="E3058" s="253" t="s">
        <v>33752</v>
      </c>
      <c r="F3058" s="681">
        <v>465.5</v>
      </c>
      <c r="G3058" s="771">
        <v>15340699.5</v>
      </c>
      <c r="H3058" s="771">
        <v>5036863.0599999996</v>
      </c>
      <c r="J3058" s="681" t="s">
        <v>34546</v>
      </c>
      <c r="K3058" s="681"/>
    </row>
    <row r="3059" spans="1:11" ht="45" x14ac:dyDescent="0.25">
      <c r="A3059" s="580">
        <v>3051</v>
      </c>
      <c r="C3059" s="282" t="s">
        <v>33675</v>
      </c>
      <c r="D3059" s="282" t="s">
        <v>33676</v>
      </c>
      <c r="E3059" s="582"/>
      <c r="F3059" s="783" t="s">
        <v>33774</v>
      </c>
      <c r="G3059" s="784"/>
      <c r="H3059" s="784"/>
      <c r="I3059" s="785"/>
      <c r="J3059" s="783"/>
      <c r="K3059" s="783"/>
    </row>
    <row r="3060" spans="1:11" ht="45" x14ac:dyDescent="0.25">
      <c r="A3060" s="580">
        <v>3052</v>
      </c>
      <c r="C3060" s="207" t="s">
        <v>33677</v>
      </c>
      <c r="D3060" s="207" t="s">
        <v>33676</v>
      </c>
      <c r="E3060" s="253" t="s">
        <v>33753</v>
      </c>
      <c r="F3060" s="681" t="s">
        <v>33775</v>
      </c>
      <c r="G3060" s="771">
        <v>12624000</v>
      </c>
      <c r="H3060" s="771">
        <v>9388704.1999999993</v>
      </c>
      <c r="J3060" s="681" t="s">
        <v>34547</v>
      </c>
      <c r="K3060" s="681"/>
    </row>
    <row r="3061" spans="1:11" ht="45" x14ac:dyDescent="0.25">
      <c r="A3061" s="580">
        <v>3053</v>
      </c>
      <c r="C3061" s="207" t="s">
        <v>33678</v>
      </c>
      <c r="D3061" s="207" t="s">
        <v>33676</v>
      </c>
      <c r="E3061" s="253" t="s">
        <v>33754</v>
      </c>
      <c r="F3061" s="681" t="s">
        <v>33776</v>
      </c>
      <c r="G3061" s="771">
        <v>13676000</v>
      </c>
      <c r="H3061" s="771">
        <v>3620837.97</v>
      </c>
      <c r="J3061" s="681" t="s">
        <v>34548</v>
      </c>
      <c r="K3061" s="681"/>
    </row>
    <row r="3062" spans="1:11" ht="56.25" x14ac:dyDescent="0.25">
      <c r="A3062" s="580">
        <v>3054</v>
      </c>
      <c r="C3062" s="207" t="s">
        <v>33679</v>
      </c>
      <c r="D3062" s="207" t="s">
        <v>33676</v>
      </c>
      <c r="E3062" s="253" t="s">
        <v>33755</v>
      </c>
      <c r="F3062" s="681" t="s">
        <v>33768</v>
      </c>
      <c r="G3062" s="771">
        <v>377000</v>
      </c>
      <c r="H3062" s="771">
        <v>377000</v>
      </c>
      <c r="J3062" s="681" t="s">
        <v>34549</v>
      </c>
      <c r="K3062" s="681"/>
    </row>
    <row r="3063" spans="1:11" ht="56.25" x14ac:dyDescent="0.25">
      <c r="A3063" s="580">
        <v>3055</v>
      </c>
      <c r="C3063" s="282" t="s">
        <v>33680</v>
      </c>
      <c r="D3063" s="282" t="s">
        <v>33681</v>
      </c>
      <c r="E3063" s="582" t="s">
        <v>33756</v>
      </c>
      <c r="F3063" s="783" t="s">
        <v>33777</v>
      </c>
      <c r="G3063" s="784">
        <v>1225</v>
      </c>
      <c r="H3063" s="784">
        <v>61</v>
      </c>
      <c r="I3063" s="785"/>
      <c r="J3063" s="582" t="s">
        <v>33803</v>
      </c>
      <c r="K3063" s="582" t="s">
        <v>33804</v>
      </c>
    </row>
    <row r="3064" spans="1:11" ht="56.25" x14ac:dyDescent="0.25">
      <c r="A3064" s="580">
        <v>3056</v>
      </c>
      <c r="C3064" s="282" t="s">
        <v>33682</v>
      </c>
      <c r="D3064" s="282" t="s">
        <v>33683</v>
      </c>
      <c r="E3064" s="582" t="s">
        <v>33757</v>
      </c>
      <c r="F3064" s="783" t="s">
        <v>33778</v>
      </c>
      <c r="G3064" s="784">
        <v>1468</v>
      </c>
      <c r="H3064" s="784">
        <v>73</v>
      </c>
      <c r="I3064" s="785"/>
      <c r="J3064" s="582" t="s">
        <v>33803</v>
      </c>
      <c r="K3064" s="582" t="s">
        <v>33805</v>
      </c>
    </row>
    <row r="3065" spans="1:11" ht="56.25" x14ac:dyDescent="0.25">
      <c r="A3065" s="580">
        <v>3057</v>
      </c>
      <c r="C3065" s="282" t="s">
        <v>33684</v>
      </c>
      <c r="D3065" s="282" t="s">
        <v>33685</v>
      </c>
      <c r="E3065" s="582" t="s">
        <v>33758</v>
      </c>
      <c r="F3065" s="783" t="s">
        <v>33779</v>
      </c>
      <c r="G3065" s="784">
        <v>1592</v>
      </c>
      <c r="H3065" s="784">
        <v>80</v>
      </c>
      <c r="I3065" s="785"/>
      <c r="J3065" s="582" t="s">
        <v>33803</v>
      </c>
      <c r="K3065" s="582" t="s">
        <v>33806</v>
      </c>
    </row>
    <row r="3066" spans="1:11" ht="45" x14ac:dyDescent="0.25">
      <c r="A3066" s="580">
        <v>3058</v>
      </c>
      <c r="C3066" s="282" t="s">
        <v>33686</v>
      </c>
      <c r="D3066" s="282" t="s">
        <v>33676</v>
      </c>
      <c r="E3066" s="582" t="s">
        <v>33759</v>
      </c>
      <c r="F3066" s="783" t="s">
        <v>33780</v>
      </c>
      <c r="G3066" s="784">
        <v>1186000</v>
      </c>
      <c r="H3066" s="784">
        <v>393331.9</v>
      </c>
      <c r="J3066" s="783" t="s">
        <v>33826</v>
      </c>
      <c r="K3066" s="783"/>
    </row>
    <row r="3067" spans="1:11" ht="45" x14ac:dyDescent="0.25">
      <c r="A3067" s="580">
        <v>3059</v>
      </c>
      <c r="C3067" s="282" t="s">
        <v>33687</v>
      </c>
      <c r="D3067" s="282" t="s">
        <v>33676</v>
      </c>
      <c r="E3067" s="582" t="s">
        <v>33760</v>
      </c>
      <c r="F3067" s="783" t="s">
        <v>33781</v>
      </c>
      <c r="G3067" s="784"/>
      <c r="H3067" s="784"/>
      <c r="I3067" s="785"/>
      <c r="J3067" s="582" t="s">
        <v>33803</v>
      </c>
      <c r="K3067" s="582" t="s">
        <v>33807</v>
      </c>
    </row>
    <row r="3068" spans="1:11" ht="45" x14ac:dyDescent="0.25">
      <c r="A3068" s="580">
        <v>3060</v>
      </c>
      <c r="C3068" s="282" t="s">
        <v>33688</v>
      </c>
      <c r="D3068" s="282" t="s">
        <v>33676</v>
      </c>
      <c r="E3068" s="582" t="s">
        <v>33761</v>
      </c>
      <c r="F3068" s="783"/>
      <c r="G3068" s="784"/>
      <c r="H3068" s="784"/>
      <c r="J3068" s="783" t="s">
        <v>33827</v>
      </c>
      <c r="K3068" s="783"/>
    </row>
    <row r="3069" spans="1:11" ht="45" x14ac:dyDescent="0.25">
      <c r="A3069" s="580">
        <v>3061</v>
      </c>
      <c r="C3069" s="282" t="s">
        <v>33689</v>
      </c>
      <c r="D3069" s="282" t="s">
        <v>33676</v>
      </c>
      <c r="E3069" s="582" t="s">
        <v>33762</v>
      </c>
      <c r="F3069" s="783"/>
      <c r="G3069" s="784"/>
      <c r="H3069" s="784"/>
      <c r="I3069" s="785"/>
      <c r="J3069" s="582" t="s">
        <v>33803</v>
      </c>
      <c r="K3069" s="582" t="s">
        <v>33808</v>
      </c>
    </row>
    <row r="3070" spans="1:11" ht="67.5" x14ac:dyDescent="0.25">
      <c r="A3070" s="580">
        <v>3062</v>
      </c>
      <c r="C3070" s="207" t="s">
        <v>33782</v>
      </c>
      <c r="D3070" s="207" t="s">
        <v>34550</v>
      </c>
      <c r="E3070" s="582" t="s">
        <v>34551</v>
      </c>
      <c r="F3070" s="783">
        <v>33625</v>
      </c>
      <c r="G3070" s="771">
        <v>143485401.5</v>
      </c>
      <c r="H3070" s="771">
        <v>143485401.5</v>
      </c>
      <c r="I3070" s="797">
        <v>173350626.28</v>
      </c>
      <c r="J3070" s="681" t="s">
        <v>34553</v>
      </c>
      <c r="K3070" s="783"/>
    </row>
    <row r="3071" spans="1:11" ht="67.5" x14ac:dyDescent="0.25">
      <c r="A3071" s="580">
        <v>3063</v>
      </c>
      <c r="C3071" s="207" t="s">
        <v>33783</v>
      </c>
      <c r="D3071" s="207" t="s">
        <v>34550</v>
      </c>
      <c r="E3071" s="582" t="s">
        <v>34552</v>
      </c>
      <c r="F3071" s="783">
        <v>546</v>
      </c>
      <c r="G3071" s="771">
        <v>6167297.5</v>
      </c>
      <c r="H3071" s="771">
        <v>6167297.5</v>
      </c>
      <c r="I3071" s="797">
        <v>2032477.2</v>
      </c>
      <c r="J3071" s="681" t="s">
        <v>34554</v>
      </c>
      <c r="K3071" s="783"/>
    </row>
    <row r="3072" spans="1:11" ht="33.75" x14ac:dyDescent="0.25">
      <c r="A3072" s="580">
        <v>3064</v>
      </c>
      <c r="C3072" s="207" t="s">
        <v>34109</v>
      </c>
      <c r="D3072" s="207" t="s">
        <v>34110</v>
      </c>
      <c r="E3072" s="681" t="s">
        <v>34233</v>
      </c>
      <c r="F3072" s="681">
        <v>50.2</v>
      </c>
      <c r="G3072" s="771">
        <v>2717056.43</v>
      </c>
      <c r="H3072" s="771">
        <v>385613.5</v>
      </c>
      <c r="I3072" s="797">
        <v>444213.27</v>
      </c>
      <c r="J3072" s="253" t="s">
        <v>34555</v>
      </c>
    </row>
    <row r="3073" spans="1:10" ht="33.75" x14ac:dyDescent="0.25">
      <c r="A3073" s="580">
        <v>3065</v>
      </c>
      <c r="C3073" s="207" t="s">
        <v>34111</v>
      </c>
      <c r="D3073" s="207" t="s">
        <v>34110</v>
      </c>
      <c r="E3073" s="681" t="s">
        <v>34234</v>
      </c>
      <c r="F3073" s="681">
        <v>63.3</v>
      </c>
      <c r="G3073" s="771">
        <v>3426089.08</v>
      </c>
      <c r="H3073" s="771">
        <v>486241.71</v>
      </c>
      <c r="I3073" s="797">
        <v>560133.47</v>
      </c>
      <c r="J3073" s="253" t="s">
        <v>34556</v>
      </c>
    </row>
    <row r="3074" spans="1:10" ht="33.75" x14ac:dyDescent="0.25">
      <c r="A3074" s="580">
        <v>3066</v>
      </c>
      <c r="C3074" s="207" t="s">
        <v>34112</v>
      </c>
      <c r="D3074" s="207" t="s">
        <v>34110</v>
      </c>
      <c r="E3074" s="681" t="s">
        <v>34235</v>
      </c>
      <c r="F3074" s="681">
        <v>63.1</v>
      </c>
      <c r="G3074" s="771">
        <v>3106753.76</v>
      </c>
      <c r="H3074" s="771">
        <v>440920.55</v>
      </c>
      <c r="I3074" s="797">
        <v>558363.69999999995</v>
      </c>
      <c r="J3074" s="253" t="s">
        <v>34557</v>
      </c>
    </row>
    <row r="3075" spans="1:10" ht="33.75" x14ac:dyDescent="0.25">
      <c r="A3075" s="580">
        <v>3067</v>
      </c>
      <c r="C3075" s="207" t="s">
        <v>34113</v>
      </c>
      <c r="D3075" s="207" t="s">
        <v>34110</v>
      </c>
      <c r="E3075" s="681" t="s">
        <v>34236</v>
      </c>
      <c r="F3075" s="681">
        <v>72.3</v>
      </c>
      <c r="G3075" s="771">
        <v>3918623.21</v>
      </c>
      <c r="H3075" s="771">
        <v>540769.80000000005</v>
      </c>
      <c r="I3075" s="797">
        <v>639773.30000000005</v>
      </c>
      <c r="J3075" s="253" t="s">
        <v>34558</v>
      </c>
    </row>
    <row r="3076" spans="1:10" ht="33.75" x14ac:dyDescent="0.25">
      <c r="A3076" s="580">
        <v>3068</v>
      </c>
      <c r="C3076" s="207" t="s">
        <v>34114</v>
      </c>
      <c r="D3076" s="207" t="s">
        <v>34110</v>
      </c>
      <c r="E3076" s="681" t="s">
        <v>34237</v>
      </c>
      <c r="F3076" s="681">
        <v>72.3</v>
      </c>
      <c r="G3076" s="771">
        <v>3902385.82</v>
      </c>
      <c r="H3076" s="771">
        <v>553839.23</v>
      </c>
      <c r="I3076" s="797">
        <v>639773.30000000005</v>
      </c>
      <c r="J3076" s="253" t="s">
        <v>34559</v>
      </c>
    </row>
    <row r="3077" spans="1:10" ht="33.75" x14ac:dyDescent="0.25">
      <c r="A3077" s="580">
        <v>3069</v>
      </c>
      <c r="C3077" s="207" t="s">
        <v>34115</v>
      </c>
      <c r="D3077" s="207" t="s">
        <v>34110</v>
      </c>
      <c r="E3077" s="681" t="s">
        <v>34238</v>
      </c>
      <c r="F3077" s="681">
        <v>58</v>
      </c>
      <c r="G3077" s="771">
        <v>3139228.54</v>
      </c>
      <c r="H3077" s="771">
        <v>445529.57</v>
      </c>
      <c r="I3077" s="797">
        <v>513234.46</v>
      </c>
      <c r="J3077" s="253" t="s">
        <v>34560</v>
      </c>
    </row>
    <row r="3078" spans="1:10" ht="33.75" x14ac:dyDescent="0.25">
      <c r="A3078" s="580">
        <v>3070</v>
      </c>
      <c r="C3078" s="207" t="s">
        <v>34116</v>
      </c>
      <c r="D3078" s="207" t="s">
        <v>34110</v>
      </c>
      <c r="E3078" s="681" t="s">
        <v>34239</v>
      </c>
      <c r="F3078" s="681">
        <v>72.3</v>
      </c>
      <c r="G3078" s="771">
        <v>3913210.75</v>
      </c>
      <c r="H3078" s="771">
        <v>540022.88</v>
      </c>
      <c r="I3078" s="797">
        <v>639773.30000000005</v>
      </c>
      <c r="J3078" s="253" t="s">
        <v>34561</v>
      </c>
    </row>
    <row r="3079" spans="1:10" ht="33.75" x14ac:dyDescent="0.25">
      <c r="A3079" s="580">
        <v>3071</v>
      </c>
      <c r="C3079" s="207" t="s">
        <v>34117</v>
      </c>
      <c r="D3079" s="207" t="s">
        <v>34110</v>
      </c>
      <c r="E3079" s="681" t="s">
        <v>34240</v>
      </c>
      <c r="F3079" s="681">
        <v>72</v>
      </c>
      <c r="G3079" s="771">
        <v>3896973.36</v>
      </c>
      <c r="H3079" s="771">
        <v>537782.12</v>
      </c>
      <c r="I3079" s="797">
        <v>637118.64</v>
      </c>
      <c r="J3079" s="253" t="s">
        <v>34562</v>
      </c>
    </row>
    <row r="3080" spans="1:10" ht="33.75" x14ac:dyDescent="0.25">
      <c r="A3080" s="580">
        <v>3072</v>
      </c>
      <c r="C3080" s="207" t="s">
        <v>34118</v>
      </c>
      <c r="D3080" s="207" t="s">
        <v>34110</v>
      </c>
      <c r="E3080" s="681" t="s">
        <v>34241</v>
      </c>
      <c r="F3080" s="681">
        <v>72.400000000000006</v>
      </c>
      <c r="G3080" s="771">
        <v>3896973.36</v>
      </c>
      <c r="H3080" s="771">
        <v>537782.12</v>
      </c>
      <c r="I3080" s="797">
        <v>636167.93999999994</v>
      </c>
      <c r="J3080" s="253" t="s">
        <v>34563</v>
      </c>
    </row>
    <row r="3081" spans="1:10" ht="33.75" x14ac:dyDescent="0.25">
      <c r="A3081" s="580">
        <v>3073</v>
      </c>
      <c r="C3081" s="207" t="s">
        <v>34119</v>
      </c>
      <c r="D3081" s="207" t="s">
        <v>34110</v>
      </c>
      <c r="E3081" s="681" t="s">
        <v>34242</v>
      </c>
      <c r="F3081" s="681">
        <v>57.2</v>
      </c>
      <c r="G3081" s="771">
        <v>3095928.84</v>
      </c>
      <c r="H3081" s="771">
        <v>427238.02</v>
      </c>
      <c r="I3081" s="797">
        <v>506155.36</v>
      </c>
      <c r="J3081" s="253" t="s">
        <v>34564</v>
      </c>
    </row>
    <row r="3082" spans="1:10" ht="33.75" x14ac:dyDescent="0.25">
      <c r="A3082" s="580">
        <v>3074</v>
      </c>
      <c r="C3082" s="207" t="s">
        <v>34120</v>
      </c>
      <c r="D3082" s="207" t="s">
        <v>34110</v>
      </c>
      <c r="E3082" s="681" t="s">
        <v>34243</v>
      </c>
      <c r="F3082" s="681">
        <v>63.5</v>
      </c>
      <c r="G3082" s="771">
        <v>3436914.01</v>
      </c>
      <c r="H3082" s="771">
        <v>474293.96</v>
      </c>
      <c r="I3082" s="797">
        <v>561903.25</v>
      </c>
      <c r="J3082" s="253" t="s">
        <v>34565</v>
      </c>
    </row>
    <row r="3083" spans="1:10" ht="33.75" x14ac:dyDescent="0.25">
      <c r="A3083" s="580">
        <v>3075</v>
      </c>
      <c r="C3083" s="207" t="s">
        <v>34121</v>
      </c>
      <c r="D3083" s="207" t="s">
        <v>34110</v>
      </c>
      <c r="E3083" s="681" t="s">
        <v>34244</v>
      </c>
      <c r="F3083" s="681">
        <v>72.5</v>
      </c>
      <c r="G3083" s="771">
        <v>4202708.28</v>
      </c>
      <c r="H3083" s="771">
        <v>596461.99</v>
      </c>
      <c r="I3083" s="797">
        <v>636924.81999999995</v>
      </c>
      <c r="J3083" s="253" t="s">
        <v>34566</v>
      </c>
    </row>
    <row r="3084" spans="1:10" ht="33.75" x14ac:dyDescent="0.25">
      <c r="A3084" s="580">
        <v>3076</v>
      </c>
      <c r="C3084" s="207" t="s">
        <v>34122</v>
      </c>
      <c r="D3084" s="207" t="s">
        <v>34110</v>
      </c>
      <c r="E3084" s="681" t="s">
        <v>34245</v>
      </c>
      <c r="F3084" s="681">
        <v>46.1</v>
      </c>
      <c r="G3084" s="771">
        <v>2672342.7799999998</v>
      </c>
      <c r="H3084" s="771">
        <v>368783.47</v>
      </c>
      <c r="I3084" s="797">
        <v>435704.47</v>
      </c>
      <c r="J3084" s="253" t="s">
        <v>34567</v>
      </c>
    </row>
    <row r="3085" spans="1:10" ht="33.75" x14ac:dyDescent="0.25">
      <c r="A3085" s="580">
        <v>3077</v>
      </c>
      <c r="C3085" s="207" t="s">
        <v>34123</v>
      </c>
      <c r="D3085" s="207" t="s">
        <v>34110</v>
      </c>
      <c r="E3085" s="681" t="s">
        <v>34246</v>
      </c>
      <c r="F3085" s="681">
        <v>86</v>
      </c>
      <c r="G3085" s="771">
        <v>4985281.54</v>
      </c>
      <c r="H3085" s="771">
        <v>707527.31</v>
      </c>
      <c r="I3085" s="797">
        <v>738776.12</v>
      </c>
      <c r="J3085" s="253" t="s">
        <v>34568</v>
      </c>
    </row>
    <row r="3086" spans="1:10" ht="33.75" x14ac:dyDescent="0.25">
      <c r="A3086" s="580">
        <v>3078</v>
      </c>
      <c r="C3086" s="207" t="s">
        <v>34124</v>
      </c>
      <c r="D3086" s="207" t="s">
        <v>34110</v>
      </c>
      <c r="E3086" s="681" t="s">
        <v>34247</v>
      </c>
      <c r="F3086" s="681">
        <v>72.099999999999994</v>
      </c>
      <c r="G3086" s="771">
        <v>4179520.92</v>
      </c>
      <c r="H3086" s="771">
        <v>576774.14</v>
      </c>
      <c r="I3086" s="797">
        <v>633899.59</v>
      </c>
      <c r="J3086" s="253" t="s">
        <v>34569</v>
      </c>
    </row>
    <row r="3087" spans="1:10" ht="33.75" x14ac:dyDescent="0.25">
      <c r="A3087" s="580">
        <v>3079</v>
      </c>
      <c r="C3087" s="207" t="s">
        <v>34125</v>
      </c>
      <c r="D3087" s="207" t="s">
        <v>34110</v>
      </c>
      <c r="E3087" s="681" t="s">
        <v>34248</v>
      </c>
      <c r="F3087" s="681">
        <v>72.400000000000006</v>
      </c>
      <c r="G3087" s="771">
        <v>4196911.4400000004</v>
      </c>
      <c r="H3087" s="771">
        <v>595639.36</v>
      </c>
      <c r="I3087" s="797">
        <v>636167.93999999994</v>
      </c>
      <c r="J3087" s="253" t="s">
        <v>34570</v>
      </c>
    </row>
    <row r="3088" spans="1:10" ht="33.75" x14ac:dyDescent="0.25">
      <c r="A3088" s="580">
        <v>3080</v>
      </c>
      <c r="C3088" s="207" t="s">
        <v>34126</v>
      </c>
      <c r="D3088" s="207" t="s">
        <v>34110</v>
      </c>
      <c r="E3088" s="681" t="s">
        <v>34249</v>
      </c>
      <c r="F3088" s="681">
        <v>72.400000000000006</v>
      </c>
      <c r="G3088" s="771">
        <v>4196911.4400000004</v>
      </c>
      <c r="H3088" s="771">
        <v>579174.02</v>
      </c>
      <c r="I3088" s="797">
        <v>636167.93999999994</v>
      </c>
      <c r="J3088" s="253" t="s">
        <v>34571</v>
      </c>
    </row>
    <row r="3089" spans="1:10" ht="33.75" x14ac:dyDescent="0.25">
      <c r="A3089" s="580">
        <v>3081</v>
      </c>
      <c r="C3089" s="207" t="s">
        <v>34127</v>
      </c>
      <c r="D3089" s="207" t="s">
        <v>34110</v>
      </c>
      <c r="E3089" s="681" t="s">
        <v>34250</v>
      </c>
      <c r="F3089" s="681">
        <v>72.400000000000006</v>
      </c>
      <c r="G3089" s="771">
        <v>4196911.4400000004</v>
      </c>
      <c r="H3089" s="771">
        <v>595639.36</v>
      </c>
      <c r="I3089" s="797">
        <v>636167.93999999994</v>
      </c>
      <c r="J3089" s="253" t="s">
        <v>34572</v>
      </c>
    </row>
    <row r="3090" spans="1:10" ht="33.75" x14ac:dyDescent="0.25">
      <c r="A3090" s="580">
        <v>3082</v>
      </c>
      <c r="C3090" s="207" t="s">
        <v>34128</v>
      </c>
      <c r="D3090" s="207" t="s">
        <v>34110</v>
      </c>
      <c r="E3090" s="681" t="s">
        <v>34251</v>
      </c>
      <c r="F3090" s="681">
        <v>71.7</v>
      </c>
      <c r="G3090" s="771">
        <v>4156330.09</v>
      </c>
      <c r="H3090" s="771">
        <v>573558.24</v>
      </c>
      <c r="I3090" s="797">
        <v>779959.05</v>
      </c>
      <c r="J3090" s="253" t="s">
        <v>34573</v>
      </c>
    </row>
    <row r="3091" spans="1:10" ht="33.75" x14ac:dyDescent="0.25">
      <c r="A3091" s="580">
        <v>3083</v>
      </c>
      <c r="C3091" s="207" t="s">
        <v>34129</v>
      </c>
      <c r="D3091" s="207" t="s">
        <v>34110</v>
      </c>
      <c r="E3091" s="681" t="s">
        <v>34252</v>
      </c>
      <c r="F3091" s="681">
        <v>46.4</v>
      </c>
      <c r="G3091" s="771">
        <v>2435871.4700000002</v>
      </c>
      <c r="H3091" s="771">
        <v>345706.78</v>
      </c>
      <c r="I3091" s="797">
        <v>438017.86</v>
      </c>
      <c r="J3091" s="253" t="s">
        <v>34574</v>
      </c>
    </row>
    <row r="3092" spans="1:10" ht="33.75" x14ac:dyDescent="0.25">
      <c r="A3092" s="580">
        <v>3084</v>
      </c>
      <c r="C3092" s="207" t="s">
        <v>34130</v>
      </c>
      <c r="D3092" s="207" t="s">
        <v>34110</v>
      </c>
      <c r="E3092" s="681" t="s">
        <v>34253</v>
      </c>
      <c r="F3092" s="681">
        <v>58.7</v>
      </c>
      <c r="G3092" s="771">
        <v>3081587.4</v>
      </c>
      <c r="H3092" s="771">
        <v>425258.97</v>
      </c>
      <c r="I3092" s="797">
        <v>532221.75</v>
      </c>
      <c r="J3092" s="253" t="s">
        <v>34575</v>
      </c>
    </row>
    <row r="3093" spans="1:10" ht="45" x14ac:dyDescent="0.25">
      <c r="A3093" s="580">
        <v>3085</v>
      </c>
      <c r="C3093" s="207" t="s">
        <v>34131</v>
      </c>
      <c r="D3093" s="207" t="s">
        <v>34110</v>
      </c>
      <c r="E3093" s="681" t="s">
        <v>34254</v>
      </c>
      <c r="F3093" s="681">
        <v>46.1</v>
      </c>
      <c r="G3093" s="771">
        <v>2420122.2999999998</v>
      </c>
      <c r="H3093" s="771">
        <v>333976.81</v>
      </c>
      <c r="I3093" s="797">
        <v>435704.47</v>
      </c>
      <c r="J3093" s="253" t="s">
        <v>34576</v>
      </c>
    </row>
    <row r="3094" spans="1:10" ht="33.75" x14ac:dyDescent="0.25">
      <c r="A3094" s="580">
        <v>3086</v>
      </c>
      <c r="C3094" s="207" t="s">
        <v>34132</v>
      </c>
      <c r="D3094" s="207" t="s">
        <v>34110</v>
      </c>
      <c r="E3094" s="681" t="s">
        <v>34255</v>
      </c>
      <c r="F3094" s="681">
        <v>57.4</v>
      </c>
      <c r="G3094" s="771">
        <v>3013341</v>
      </c>
      <c r="H3094" s="771">
        <v>427663.21</v>
      </c>
      <c r="I3094" s="797">
        <v>522313.6</v>
      </c>
      <c r="J3094" s="253" t="s">
        <v>34577</v>
      </c>
    </row>
    <row r="3095" spans="1:10" ht="33.75" x14ac:dyDescent="0.25">
      <c r="A3095" s="580">
        <v>3087</v>
      </c>
      <c r="C3095" s="207" t="s">
        <v>34133</v>
      </c>
      <c r="D3095" s="207" t="s">
        <v>34110</v>
      </c>
      <c r="E3095" s="681" t="s">
        <v>34256</v>
      </c>
      <c r="F3095" s="681">
        <v>59.3</v>
      </c>
      <c r="G3095" s="771">
        <v>3159152.67</v>
      </c>
      <c r="H3095" s="771">
        <v>448552.1</v>
      </c>
      <c r="I3095" s="797">
        <v>536791.31000000006</v>
      </c>
      <c r="J3095" s="253" t="s">
        <v>34578</v>
      </c>
    </row>
    <row r="3096" spans="1:10" ht="33.75" x14ac:dyDescent="0.25">
      <c r="A3096" s="580">
        <v>3088</v>
      </c>
      <c r="C3096" s="207" t="s">
        <v>34134</v>
      </c>
      <c r="D3096" s="207" t="s">
        <v>34110</v>
      </c>
      <c r="E3096" s="681" t="s">
        <v>34257</v>
      </c>
      <c r="F3096" s="681">
        <v>58.4</v>
      </c>
      <c r="G3096" s="771">
        <v>3159152.67</v>
      </c>
      <c r="H3096" s="771">
        <v>419032.42</v>
      </c>
      <c r="I3096" s="797">
        <v>529936.19999999995</v>
      </c>
      <c r="J3096" s="253" t="s">
        <v>34579</v>
      </c>
    </row>
    <row r="3097" spans="1:10" ht="33.75" x14ac:dyDescent="0.25">
      <c r="A3097" s="580">
        <v>3089</v>
      </c>
      <c r="C3097" s="207" t="s">
        <v>34135</v>
      </c>
      <c r="D3097" s="207" t="s">
        <v>34110</v>
      </c>
      <c r="E3097" s="681" t="s">
        <v>34258</v>
      </c>
      <c r="F3097" s="681">
        <v>59.6</v>
      </c>
      <c r="G3097" s="771">
        <v>3224066.77</v>
      </c>
      <c r="H3097" s="771">
        <v>457768.91</v>
      </c>
      <c r="I3097" s="797">
        <v>539075.43999999994</v>
      </c>
      <c r="J3097" s="253" t="s">
        <v>34580</v>
      </c>
    </row>
    <row r="3098" spans="1:10" ht="33.75" x14ac:dyDescent="0.25">
      <c r="A3098" s="580">
        <v>3090</v>
      </c>
      <c r="C3098" s="207" t="s">
        <v>34136</v>
      </c>
      <c r="D3098" s="207" t="s">
        <v>34110</v>
      </c>
      <c r="E3098" s="681" t="s">
        <v>34259</v>
      </c>
      <c r="F3098" s="681">
        <v>58.4</v>
      </c>
      <c r="G3098" s="771">
        <v>3159152.67</v>
      </c>
      <c r="H3098" s="771">
        <v>448552.1</v>
      </c>
      <c r="I3098" s="797">
        <v>529936.19999999995</v>
      </c>
      <c r="J3098" s="253" t="s">
        <v>34581</v>
      </c>
    </row>
    <row r="3099" spans="1:10" ht="33.75" x14ac:dyDescent="0.25">
      <c r="A3099" s="580">
        <v>3091</v>
      </c>
      <c r="C3099" s="207" t="s">
        <v>34137</v>
      </c>
      <c r="D3099" s="207" t="s">
        <v>34110</v>
      </c>
      <c r="E3099" s="681" t="s">
        <v>34260</v>
      </c>
      <c r="F3099" s="681">
        <v>72.3</v>
      </c>
      <c r="G3099" s="771">
        <v>3982391.73</v>
      </c>
      <c r="H3099" s="771">
        <v>565439.66</v>
      </c>
      <c r="I3099" s="797">
        <v>635412.16</v>
      </c>
      <c r="J3099" s="253" t="s">
        <v>34582</v>
      </c>
    </row>
    <row r="3100" spans="1:10" ht="33.75" x14ac:dyDescent="0.25">
      <c r="A3100" s="580">
        <v>3092</v>
      </c>
      <c r="C3100" s="207" t="s">
        <v>34138</v>
      </c>
      <c r="D3100" s="207" t="s">
        <v>34110</v>
      </c>
      <c r="E3100" s="681" t="s">
        <v>34261</v>
      </c>
      <c r="F3100" s="681">
        <v>58.1</v>
      </c>
      <c r="G3100" s="771">
        <v>3200234.57</v>
      </c>
      <c r="H3100" s="771">
        <v>454385.16</v>
      </c>
      <c r="I3100" s="797">
        <v>527649.68000000005</v>
      </c>
      <c r="J3100" s="253" t="s">
        <v>34583</v>
      </c>
    </row>
    <row r="3101" spans="1:10" ht="33.75" x14ac:dyDescent="0.25">
      <c r="A3101" s="580">
        <v>3093</v>
      </c>
      <c r="C3101" s="207" t="s">
        <v>34139</v>
      </c>
      <c r="D3101" s="207" t="s">
        <v>34110</v>
      </c>
      <c r="E3101" s="681" t="s">
        <v>34262</v>
      </c>
      <c r="F3101" s="681">
        <v>88.9</v>
      </c>
      <c r="G3101" s="771">
        <v>4891236.3099999996</v>
      </c>
      <c r="H3101" s="771">
        <v>648777.92000000004</v>
      </c>
      <c r="I3101" s="797">
        <v>759852.72</v>
      </c>
      <c r="J3101" s="253" t="s">
        <v>34584</v>
      </c>
    </row>
    <row r="3102" spans="1:10" ht="33.75" x14ac:dyDescent="0.25">
      <c r="A3102" s="580">
        <v>3094</v>
      </c>
      <c r="C3102" s="207" t="s">
        <v>34140</v>
      </c>
      <c r="D3102" s="207" t="s">
        <v>34110</v>
      </c>
      <c r="E3102" s="681" t="s">
        <v>34263</v>
      </c>
      <c r="F3102" s="681">
        <v>58.1</v>
      </c>
      <c r="G3102" s="771">
        <v>2977374.01</v>
      </c>
      <c r="H3102" s="771">
        <v>422742.32</v>
      </c>
      <c r="I3102" s="797">
        <v>891859.4</v>
      </c>
      <c r="J3102" s="253" t="s">
        <v>34585</v>
      </c>
    </row>
    <row r="3103" spans="1:10" ht="33.75" x14ac:dyDescent="0.25">
      <c r="A3103" s="580">
        <v>3095</v>
      </c>
      <c r="C3103" s="207" t="s">
        <v>34141</v>
      </c>
      <c r="D3103" s="207" t="s">
        <v>34110</v>
      </c>
      <c r="E3103" s="681" t="s">
        <v>34264</v>
      </c>
      <c r="F3103" s="681">
        <v>58.8</v>
      </c>
      <c r="G3103" s="771">
        <v>3013245.98</v>
      </c>
      <c r="H3103" s="771">
        <v>399679.14</v>
      </c>
      <c r="I3103" s="797">
        <v>900874.21</v>
      </c>
      <c r="J3103" s="253" t="s">
        <v>34586</v>
      </c>
    </row>
    <row r="3104" spans="1:10" ht="33.75" x14ac:dyDescent="0.25">
      <c r="A3104" s="580">
        <v>3096</v>
      </c>
      <c r="C3104" s="207" t="s">
        <v>34142</v>
      </c>
      <c r="D3104" s="207" t="s">
        <v>34110</v>
      </c>
      <c r="E3104" s="681" t="s">
        <v>34265</v>
      </c>
      <c r="F3104" s="681">
        <v>46.2</v>
      </c>
      <c r="G3104" s="771">
        <v>2367550.42</v>
      </c>
      <c r="H3104" s="771">
        <v>336156.51</v>
      </c>
      <c r="I3104" s="580">
        <v>677492.51</v>
      </c>
      <c r="J3104" s="253" t="s">
        <v>34587</v>
      </c>
    </row>
    <row r="3105" spans="1:10" ht="33.75" x14ac:dyDescent="0.25">
      <c r="A3105" s="580">
        <v>3097</v>
      </c>
      <c r="C3105" s="207" t="s">
        <v>34143</v>
      </c>
      <c r="D3105" s="207" t="s">
        <v>34110</v>
      </c>
      <c r="E3105" s="681" t="s">
        <v>34266</v>
      </c>
      <c r="F3105" s="681">
        <v>72.900000000000006</v>
      </c>
      <c r="G3105" s="771">
        <v>3735810.07</v>
      </c>
      <c r="H3105" s="771">
        <v>530428.78</v>
      </c>
      <c r="I3105" s="797">
        <v>1069030.3899999999</v>
      </c>
      <c r="J3105" s="253" t="s">
        <v>34588</v>
      </c>
    </row>
    <row r="3106" spans="1:10" ht="33.75" x14ac:dyDescent="0.25">
      <c r="A3106" s="580">
        <v>3098</v>
      </c>
      <c r="C3106" s="207" t="s">
        <v>34144</v>
      </c>
      <c r="D3106" s="207" t="s">
        <v>34110</v>
      </c>
      <c r="E3106" s="681" t="s">
        <v>34267</v>
      </c>
      <c r="F3106" s="681">
        <v>74.2</v>
      </c>
      <c r="G3106" s="771">
        <v>3802429.49</v>
      </c>
      <c r="H3106" s="771">
        <v>504357</v>
      </c>
      <c r="I3106" s="797">
        <v>1088094.03</v>
      </c>
      <c r="J3106" s="253" t="s">
        <v>34589</v>
      </c>
    </row>
    <row r="3107" spans="1:10" ht="33.75" x14ac:dyDescent="0.25">
      <c r="A3107" s="580">
        <v>3099</v>
      </c>
      <c r="C3107" s="207" t="s">
        <v>34145</v>
      </c>
      <c r="D3107" s="207" t="s">
        <v>34110</v>
      </c>
      <c r="E3107" s="681" t="s">
        <v>34268</v>
      </c>
      <c r="F3107" s="681">
        <v>73.3</v>
      </c>
      <c r="G3107" s="771">
        <v>3756311.76</v>
      </c>
      <c r="H3107" s="771">
        <v>498141.08</v>
      </c>
      <c r="I3107" s="797">
        <v>1074896.1200000001</v>
      </c>
      <c r="J3107" s="253" t="s">
        <v>34590</v>
      </c>
    </row>
    <row r="3108" spans="1:10" ht="33.75" x14ac:dyDescent="0.25">
      <c r="A3108" s="580">
        <v>3100</v>
      </c>
      <c r="C3108" s="207" t="s">
        <v>34146</v>
      </c>
      <c r="D3108" s="207" t="s">
        <v>34110</v>
      </c>
      <c r="E3108" s="681" t="s">
        <v>34269</v>
      </c>
      <c r="F3108" s="681">
        <v>72.400000000000006</v>
      </c>
      <c r="G3108" s="771">
        <v>3991320.78</v>
      </c>
      <c r="H3108" s="771">
        <v>529412.01</v>
      </c>
      <c r="J3108" s="253" t="s">
        <v>34591</v>
      </c>
    </row>
    <row r="3109" spans="1:10" ht="33.75" x14ac:dyDescent="0.25">
      <c r="A3109" s="580">
        <v>3101</v>
      </c>
      <c r="C3109" s="207" t="s">
        <v>34147</v>
      </c>
      <c r="D3109" s="207" t="s">
        <v>34110</v>
      </c>
      <c r="E3109" s="681" t="s">
        <v>34270</v>
      </c>
      <c r="F3109" s="681">
        <v>46.5</v>
      </c>
      <c r="G3109" s="771">
        <v>2563486.41</v>
      </c>
      <c r="H3109" s="771">
        <v>363976.51</v>
      </c>
      <c r="J3109" s="253" t="s">
        <v>34592</v>
      </c>
    </row>
    <row r="3110" spans="1:10" ht="33.75" x14ac:dyDescent="0.25">
      <c r="A3110" s="580">
        <v>3102</v>
      </c>
      <c r="C3110" s="207" t="s">
        <v>34148</v>
      </c>
      <c r="D3110" s="207" t="s">
        <v>34110</v>
      </c>
      <c r="E3110" s="681" t="s">
        <v>34271</v>
      </c>
      <c r="F3110" s="681">
        <v>87.6</v>
      </c>
      <c r="G3110" s="771">
        <v>4829277.62</v>
      </c>
      <c r="H3110" s="771">
        <v>640559.29</v>
      </c>
      <c r="J3110" s="253" t="s">
        <v>34593</v>
      </c>
    </row>
    <row r="3111" spans="1:10" ht="33.75" x14ac:dyDescent="0.25">
      <c r="A3111" s="580">
        <v>3103</v>
      </c>
      <c r="C3111" s="207" t="s">
        <v>34149</v>
      </c>
      <c r="D3111" s="207" t="s">
        <v>34110</v>
      </c>
      <c r="E3111" s="681" t="s">
        <v>34272</v>
      </c>
      <c r="F3111" s="681">
        <v>58.3</v>
      </c>
      <c r="G3111" s="771">
        <v>3214005.54</v>
      </c>
      <c r="H3111" s="771">
        <v>426308.3</v>
      </c>
      <c r="J3111" s="253" t="s">
        <v>34594</v>
      </c>
    </row>
    <row r="3112" spans="1:10" ht="33.75" x14ac:dyDescent="0.25">
      <c r="A3112" s="580">
        <v>3104</v>
      </c>
      <c r="C3112" s="207" t="s">
        <v>34150</v>
      </c>
      <c r="D3112" s="207" t="s">
        <v>34110</v>
      </c>
      <c r="E3112" s="681" t="s">
        <v>34273</v>
      </c>
      <c r="F3112" s="681">
        <v>72.5</v>
      </c>
      <c r="G3112" s="771">
        <v>3996833.65</v>
      </c>
      <c r="H3112" s="771">
        <v>530143.25</v>
      </c>
      <c r="J3112" s="253" t="s">
        <v>34595</v>
      </c>
    </row>
    <row r="3113" spans="1:10" ht="33.75" x14ac:dyDescent="0.25">
      <c r="A3113" s="580">
        <v>3105</v>
      </c>
      <c r="C3113" s="207" t="s">
        <v>34151</v>
      </c>
      <c r="D3113" s="207" t="s">
        <v>34110</v>
      </c>
      <c r="E3113" s="681" t="s">
        <v>34274</v>
      </c>
      <c r="F3113" s="681">
        <v>87.3</v>
      </c>
      <c r="G3113" s="771">
        <v>4813114.3899999997</v>
      </c>
      <c r="H3113" s="771">
        <v>683389.75</v>
      </c>
      <c r="J3113" s="253" t="s">
        <v>34596</v>
      </c>
    </row>
    <row r="3114" spans="1:10" ht="33.75" x14ac:dyDescent="0.25">
      <c r="A3114" s="580">
        <v>3106</v>
      </c>
      <c r="C3114" s="207" t="s">
        <v>34152</v>
      </c>
      <c r="D3114" s="207" t="s">
        <v>34110</v>
      </c>
      <c r="E3114" s="681" t="s">
        <v>34275</v>
      </c>
      <c r="F3114" s="681">
        <v>72.099999999999994</v>
      </c>
      <c r="G3114" s="771">
        <v>3975092.18</v>
      </c>
      <c r="H3114" s="771">
        <v>564403.22</v>
      </c>
      <c r="J3114" s="253" t="s">
        <v>34597</v>
      </c>
    </row>
    <row r="3115" spans="1:10" ht="33.75" x14ac:dyDescent="0.25">
      <c r="A3115" s="580">
        <v>3107</v>
      </c>
      <c r="C3115" s="207" t="s">
        <v>34153</v>
      </c>
      <c r="D3115" s="207" t="s">
        <v>34110</v>
      </c>
      <c r="E3115" s="681" t="s">
        <v>34276</v>
      </c>
      <c r="F3115" s="681">
        <v>72.8</v>
      </c>
      <c r="G3115" s="771">
        <v>4013685.31</v>
      </c>
      <c r="H3115" s="771">
        <v>532378.86</v>
      </c>
      <c r="J3115" s="253" t="s">
        <v>34598</v>
      </c>
    </row>
    <row r="3116" spans="1:10" ht="33.75" x14ac:dyDescent="0.25">
      <c r="A3116" s="580">
        <v>3108</v>
      </c>
      <c r="C3116" s="207" t="s">
        <v>34154</v>
      </c>
      <c r="D3116" s="207" t="s">
        <v>34110</v>
      </c>
      <c r="E3116" s="681" t="s">
        <v>34277</v>
      </c>
      <c r="F3116" s="681">
        <v>49.9</v>
      </c>
      <c r="G3116" s="771">
        <v>2751138.7</v>
      </c>
      <c r="H3116" s="771">
        <v>390620.26</v>
      </c>
      <c r="J3116" s="253" t="s">
        <v>34599</v>
      </c>
    </row>
    <row r="3117" spans="1:10" ht="33.75" x14ac:dyDescent="0.25">
      <c r="A3117" s="580">
        <v>3109</v>
      </c>
      <c r="C3117" s="207" t="s">
        <v>34155</v>
      </c>
      <c r="D3117" s="207" t="s">
        <v>34110</v>
      </c>
      <c r="E3117" s="681" t="s">
        <v>34278</v>
      </c>
      <c r="F3117" s="681">
        <v>57.2</v>
      </c>
      <c r="G3117" s="771">
        <v>3153609.89</v>
      </c>
      <c r="H3117" s="771">
        <v>418297.68</v>
      </c>
      <c r="J3117" s="253" t="s">
        <v>34600</v>
      </c>
    </row>
    <row r="3118" spans="1:10" ht="33.75" x14ac:dyDescent="0.25">
      <c r="A3118" s="580">
        <v>3110</v>
      </c>
      <c r="C3118" s="207" t="s">
        <v>34156</v>
      </c>
      <c r="D3118" s="207" t="s">
        <v>34110</v>
      </c>
      <c r="E3118" s="681" t="s">
        <v>34279</v>
      </c>
      <c r="F3118" s="681">
        <v>87.9</v>
      </c>
      <c r="G3118" s="771">
        <v>4849724.28</v>
      </c>
      <c r="H3118" s="771">
        <v>688587.8</v>
      </c>
      <c r="J3118" s="253" t="s">
        <v>34601</v>
      </c>
    </row>
    <row r="3119" spans="1:10" ht="33.75" x14ac:dyDescent="0.25">
      <c r="A3119" s="580">
        <v>3111</v>
      </c>
      <c r="C3119" s="207" t="s">
        <v>34157</v>
      </c>
      <c r="D3119" s="207" t="s">
        <v>34110</v>
      </c>
      <c r="E3119" s="681" t="s">
        <v>34280</v>
      </c>
      <c r="F3119" s="681">
        <v>59.2</v>
      </c>
      <c r="G3119" s="771">
        <v>3266253.44</v>
      </c>
      <c r="H3119" s="771">
        <v>463758.75</v>
      </c>
      <c r="J3119" s="253" t="s">
        <v>34602</v>
      </c>
    </row>
    <row r="3120" spans="1:10" ht="33.75" x14ac:dyDescent="0.25">
      <c r="A3120" s="580">
        <v>3112</v>
      </c>
      <c r="C3120" s="207" t="s">
        <v>34158</v>
      </c>
      <c r="D3120" s="207" t="s">
        <v>34110</v>
      </c>
      <c r="E3120" s="681" t="s">
        <v>34281</v>
      </c>
      <c r="F3120" s="681">
        <v>58.2</v>
      </c>
      <c r="G3120" s="771">
        <v>3211080.24</v>
      </c>
      <c r="H3120" s="771">
        <v>425920.4</v>
      </c>
      <c r="J3120" s="253" t="s">
        <v>34603</v>
      </c>
    </row>
    <row r="3121" spans="1:10" ht="33.75" x14ac:dyDescent="0.25">
      <c r="A3121" s="580">
        <v>3113</v>
      </c>
      <c r="C3121" s="207" t="s">
        <v>34159</v>
      </c>
      <c r="D3121" s="207" t="s">
        <v>34110</v>
      </c>
      <c r="E3121" s="681" t="s">
        <v>34282</v>
      </c>
      <c r="F3121" s="681">
        <v>72.7</v>
      </c>
      <c r="G3121" s="771">
        <v>4011091.64</v>
      </c>
      <c r="H3121" s="771">
        <v>569514.69999999995</v>
      </c>
      <c r="J3121" s="253" t="s">
        <v>34604</v>
      </c>
    </row>
    <row r="3122" spans="1:10" ht="33.75" x14ac:dyDescent="0.25">
      <c r="A3122" s="580">
        <v>3114</v>
      </c>
      <c r="C3122" s="207" t="s">
        <v>34160</v>
      </c>
      <c r="D3122" s="207" t="s">
        <v>34110</v>
      </c>
      <c r="E3122" s="681" t="s">
        <v>34283</v>
      </c>
      <c r="F3122" s="681">
        <v>63.9</v>
      </c>
      <c r="G3122" s="771">
        <v>3509772.04</v>
      </c>
      <c r="H3122" s="771">
        <v>498334.86</v>
      </c>
      <c r="J3122" s="253" t="s">
        <v>34605</v>
      </c>
    </row>
    <row r="3123" spans="1:10" ht="33.75" x14ac:dyDescent="0.25">
      <c r="A3123" s="580">
        <v>3115</v>
      </c>
      <c r="C3123" s="207" t="s">
        <v>34161</v>
      </c>
      <c r="D3123" s="207" t="s">
        <v>34110</v>
      </c>
      <c r="E3123" s="681" t="s">
        <v>34284</v>
      </c>
      <c r="F3123" s="681">
        <v>58.6</v>
      </c>
      <c r="G3123" s="771">
        <v>3218664.19</v>
      </c>
      <c r="H3123" s="771">
        <v>426926.23</v>
      </c>
      <c r="J3123" s="253" t="s">
        <v>34606</v>
      </c>
    </row>
    <row r="3124" spans="1:10" ht="33.75" x14ac:dyDescent="0.25">
      <c r="A3124" s="580">
        <v>3116</v>
      </c>
      <c r="C3124" s="207" t="s">
        <v>34162</v>
      </c>
      <c r="D3124" s="207" t="s">
        <v>34110</v>
      </c>
      <c r="E3124" s="681" t="s">
        <v>34285</v>
      </c>
      <c r="F3124" s="681">
        <v>87.9</v>
      </c>
      <c r="G3124" s="771">
        <v>4827996.28</v>
      </c>
      <c r="H3124" s="771">
        <v>685502.81</v>
      </c>
      <c r="J3124" s="253" t="s">
        <v>34607</v>
      </c>
    </row>
    <row r="3125" spans="1:10" ht="33.75" x14ac:dyDescent="0.25">
      <c r="A3125" s="580">
        <v>3117</v>
      </c>
      <c r="C3125" s="207" t="s">
        <v>34163</v>
      </c>
      <c r="D3125" s="207" t="s">
        <v>34110</v>
      </c>
      <c r="E3125" s="681" t="s">
        <v>34286</v>
      </c>
      <c r="F3125" s="681">
        <v>72.599999999999994</v>
      </c>
      <c r="G3125" s="771">
        <v>3987628.33</v>
      </c>
      <c r="H3125" s="771">
        <v>528922.25</v>
      </c>
      <c r="J3125" s="253" t="s">
        <v>34608</v>
      </c>
    </row>
    <row r="3126" spans="1:10" ht="33.75" x14ac:dyDescent="0.25">
      <c r="A3126" s="580">
        <v>3118</v>
      </c>
      <c r="C3126" s="207" t="s">
        <v>34164</v>
      </c>
      <c r="D3126" s="207" t="s">
        <v>34110</v>
      </c>
      <c r="E3126" s="681"/>
      <c r="F3126" s="681">
        <v>63.3</v>
      </c>
      <c r="G3126" s="771">
        <v>3476996.84</v>
      </c>
      <c r="H3126" s="771">
        <v>493681.23</v>
      </c>
      <c r="J3126" s="253" t="s">
        <v>34609</v>
      </c>
    </row>
    <row r="3127" spans="1:10" ht="33.75" x14ac:dyDescent="0.25">
      <c r="A3127" s="580">
        <v>3119</v>
      </c>
      <c r="C3127" s="207" t="s">
        <v>34165</v>
      </c>
      <c r="D3127" s="207" t="s">
        <v>34110</v>
      </c>
      <c r="E3127" s="681" t="s">
        <v>34287</v>
      </c>
      <c r="F3127" s="681">
        <v>57.4</v>
      </c>
      <c r="G3127" s="771">
        <v>3152916.56</v>
      </c>
      <c r="H3127" s="771">
        <v>447666.69</v>
      </c>
      <c r="J3127" s="253"/>
    </row>
    <row r="3128" spans="1:10" ht="45" x14ac:dyDescent="0.25">
      <c r="A3128" s="580">
        <v>3120</v>
      </c>
      <c r="C3128" s="207" t="s">
        <v>34166</v>
      </c>
      <c r="D3128" s="207" t="s">
        <v>34110</v>
      </c>
      <c r="E3128" s="681"/>
      <c r="F3128" s="681">
        <v>57.5</v>
      </c>
      <c r="G3128" s="771">
        <v>3158409.45</v>
      </c>
      <c r="H3128" s="771">
        <v>448446.65</v>
      </c>
      <c r="J3128" s="798" t="s">
        <v>34610</v>
      </c>
    </row>
    <row r="3129" spans="1:10" ht="33.75" x14ac:dyDescent="0.25">
      <c r="A3129" s="580">
        <v>3121</v>
      </c>
      <c r="C3129" s="207" t="s">
        <v>34167</v>
      </c>
      <c r="D3129" s="207" t="s">
        <v>34110</v>
      </c>
      <c r="E3129" s="681"/>
      <c r="F3129" s="681">
        <v>72.3</v>
      </c>
      <c r="G3129" s="771">
        <v>3971356.58</v>
      </c>
      <c r="H3129" s="771">
        <v>563872.92000000004</v>
      </c>
      <c r="J3129" s="253"/>
    </row>
    <row r="3130" spans="1:10" ht="33.75" x14ac:dyDescent="0.25">
      <c r="A3130" s="580">
        <v>3122</v>
      </c>
      <c r="C3130" s="207" t="s">
        <v>34168</v>
      </c>
      <c r="D3130" s="207" t="s">
        <v>34110</v>
      </c>
      <c r="E3130" s="681"/>
      <c r="F3130" s="681">
        <v>58.9</v>
      </c>
      <c r="G3130" s="771">
        <v>3235309.85</v>
      </c>
      <c r="H3130" s="771">
        <v>459365.35</v>
      </c>
      <c r="J3130" s="253"/>
    </row>
    <row r="3131" spans="1:10" ht="45" x14ac:dyDescent="0.25">
      <c r="A3131" s="580">
        <v>3123</v>
      </c>
      <c r="C3131" s="207" t="s">
        <v>34169</v>
      </c>
      <c r="D3131" s="207" t="s">
        <v>34110</v>
      </c>
      <c r="E3131" s="681"/>
      <c r="F3131" s="681">
        <v>87.8</v>
      </c>
      <c r="G3131" s="771">
        <v>4822753.91</v>
      </c>
      <c r="H3131" s="771">
        <v>684758.47</v>
      </c>
      <c r="J3131" s="798" t="s">
        <v>34611</v>
      </c>
    </row>
    <row r="3132" spans="1:10" ht="33.75" x14ac:dyDescent="0.25">
      <c r="A3132" s="580">
        <v>3124</v>
      </c>
      <c r="C3132" s="207" t="s">
        <v>34170</v>
      </c>
      <c r="D3132" s="207" t="s">
        <v>34110</v>
      </c>
      <c r="E3132" s="681" t="s">
        <v>34288</v>
      </c>
      <c r="F3132" s="681">
        <v>87.8</v>
      </c>
      <c r="G3132" s="771">
        <v>4822753.91</v>
      </c>
      <c r="H3132" s="771">
        <v>684758.47</v>
      </c>
      <c r="J3132" s="253"/>
    </row>
    <row r="3133" spans="1:10" ht="33.75" x14ac:dyDescent="0.25">
      <c r="A3133" s="580">
        <v>3125</v>
      </c>
      <c r="C3133" s="207" t="s">
        <v>34171</v>
      </c>
      <c r="D3133" s="207" t="s">
        <v>34110</v>
      </c>
      <c r="E3133" s="681"/>
      <c r="F3133" s="681">
        <v>46.9</v>
      </c>
      <c r="G3133" s="771">
        <v>2576163.5299999998</v>
      </c>
      <c r="H3133" s="771">
        <v>365776.49</v>
      </c>
      <c r="J3133" s="253" t="s">
        <v>34612</v>
      </c>
    </row>
    <row r="3134" spans="1:10" ht="33.75" x14ac:dyDescent="0.25">
      <c r="A3134" s="580">
        <v>3126</v>
      </c>
      <c r="C3134" s="207" t="s">
        <v>34172</v>
      </c>
      <c r="D3134" s="207" t="s">
        <v>34110</v>
      </c>
      <c r="E3134" s="681" t="s">
        <v>34289</v>
      </c>
      <c r="F3134" s="681">
        <v>46.9</v>
      </c>
      <c r="G3134" s="771">
        <v>2576163.5299999998</v>
      </c>
      <c r="H3134" s="771">
        <v>365776.49</v>
      </c>
      <c r="J3134" s="253"/>
    </row>
    <row r="3135" spans="1:10" ht="33.75" x14ac:dyDescent="0.25">
      <c r="A3135" s="580">
        <v>3127</v>
      </c>
      <c r="C3135" s="207" t="s">
        <v>34173</v>
      </c>
      <c r="D3135" s="207" t="s">
        <v>34110</v>
      </c>
      <c r="E3135" s="681" t="s">
        <v>34290</v>
      </c>
      <c r="F3135" s="681">
        <v>63.5</v>
      </c>
      <c r="G3135" s="771">
        <v>3251737.21</v>
      </c>
      <c r="H3135" s="771">
        <v>431313.26</v>
      </c>
      <c r="J3135" s="253" t="s">
        <v>34613</v>
      </c>
    </row>
    <row r="3136" spans="1:10" ht="33.75" x14ac:dyDescent="0.25">
      <c r="A3136" s="580">
        <v>3128</v>
      </c>
      <c r="C3136" s="207" t="s">
        <v>34174</v>
      </c>
      <c r="D3136" s="207" t="s">
        <v>34110</v>
      </c>
      <c r="E3136" s="681" t="s">
        <v>34291</v>
      </c>
      <c r="F3136" s="681">
        <v>57.6</v>
      </c>
      <c r="G3136" s="771">
        <v>2949607.3</v>
      </c>
      <c r="H3136" s="771">
        <v>391238.47</v>
      </c>
      <c r="J3136" s="253" t="s">
        <v>34614</v>
      </c>
    </row>
    <row r="3137" spans="1:10" ht="33.75" x14ac:dyDescent="0.25">
      <c r="A3137" s="580">
        <v>3129</v>
      </c>
      <c r="C3137" s="207" t="s">
        <v>34175</v>
      </c>
      <c r="D3137" s="207" t="s">
        <v>34110</v>
      </c>
      <c r="E3137" s="681" t="s">
        <v>34292</v>
      </c>
      <c r="F3137" s="681">
        <v>59</v>
      </c>
      <c r="G3137" s="771">
        <v>3021299.14</v>
      </c>
      <c r="H3137" s="771">
        <v>400747.75</v>
      </c>
      <c r="J3137" s="253" t="s">
        <v>34615</v>
      </c>
    </row>
    <row r="3138" spans="1:10" ht="33.75" x14ac:dyDescent="0.25">
      <c r="A3138" s="580">
        <v>3130</v>
      </c>
      <c r="C3138" s="207" t="s">
        <v>34176</v>
      </c>
      <c r="D3138" s="207" t="s">
        <v>34110</v>
      </c>
      <c r="E3138" s="681" t="s">
        <v>34293</v>
      </c>
      <c r="F3138" s="681">
        <v>86.9</v>
      </c>
      <c r="G3138" s="771">
        <v>4450015.17</v>
      </c>
      <c r="H3138" s="771">
        <v>590253.88</v>
      </c>
      <c r="J3138" s="253" t="s">
        <v>34616</v>
      </c>
    </row>
    <row r="3139" spans="1:10" ht="33.75" x14ac:dyDescent="0.25">
      <c r="A3139" s="580">
        <v>3131</v>
      </c>
      <c r="C3139" s="207" t="s">
        <v>34177</v>
      </c>
      <c r="D3139" s="207" t="s">
        <v>34110</v>
      </c>
      <c r="E3139" s="681" t="s">
        <v>34294</v>
      </c>
      <c r="F3139" s="681">
        <v>89</v>
      </c>
      <c r="G3139" s="771">
        <v>4557552.9400000004</v>
      </c>
      <c r="H3139" s="771">
        <v>647103.99</v>
      </c>
      <c r="J3139" s="253" t="s">
        <v>34617</v>
      </c>
    </row>
    <row r="3140" spans="1:10" ht="33.75" x14ac:dyDescent="0.25">
      <c r="A3140" s="580">
        <v>3132</v>
      </c>
      <c r="C3140" s="207" t="s">
        <v>34178</v>
      </c>
      <c r="D3140" s="207" t="s">
        <v>34110</v>
      </c>
      <c r="E3140" s="681" t="s">
        <v>34295</v>
      </c>
      <c r="F3140" s="681">
        <v>88.6</v>
      </c>
      <c r="G3140" s="771">
        <v>4537069.5599999996</v>
      </c>
      <c r="H3140" s="771">
        <v>601800.85</v>
      </c>
      <c r="J3140" s="253" t="s">
        <v>34618</v>
      </c>
    </row>
    <row r="3141" spans="1:10" ht="33.75" x14ac:dyDescent="0.25">
      <c r="A3141" s="580">
        <v>3133</v>
      </c>
      <c r="C3141" s="207" t="s">
        <v>34179</v>
      </c>
      <c r="D3141" s="207" t="s">
        <v>34110</v>
      </c>
      <c r="E3141" s="681" t="s">
        <v>34296</v>
      </c>
      <c r="F3141" s="681">
        <v>72.099999999999994</v>
      </c>
      <c r="G3141" s="771">
        <v>3692129.97</v>
      </c>
      <c r="H3141" s="771">
        <v>524226.81</v>
      </c>
      <c r="J3141" s="253" t="s">
        <v>34619</v>
      </c>
    </row>
    <row r="3142" spans="1:10" ht="33.75" x14ac:dyDescent="0.25">
      <c r="A3142" s="580">
        <v>3134</v>
      </c>
      <c r="C3142" s="207" t="s">
        <v>34180</v>
      </c>
      <c r="D3142" s="207" t="s">
        <v>34110</v>
      </c>
      <c r="E3142" s="681" t="s">
        <v>34297</v>
      </c>
      <c r="F3142" s="681">
        <v>71.8</v>
      </c>
      <c r="G3142" s="771">
        <v>3676767.43</v>
      </c>
      <c r="H3142" s="771">
        <v>487689.63</v>
      </c>
      <c r="J3142" s="253" t="s">
        <v>34620</v>
      </c>
    </row>
    <row r="3143" spans="1:10" ht="33.75" x14ac:dyDescent="0.25">
      <c r="A3143" s="580">
        <v>3135</v>
      </c>
      <c r="C3143" s="207" t="s">
        <v>34181</v>
      </c>
      <c r="D3143" s="207" t="s">
        <v>34110</v>
      </c>
      <c r="E3143" s="681" t="s">
        <v>34298</v>
      </c>
      <c r="F3143" s="681">
        <v>57.1</v>
      </c>
      <c r="G3143" s="771">
        <v>2928904.53</v>
      </c>
      <c r="H3143" s="771">
        <v>415860.3</v>
      </c>
      <c r="J3143" s="253" t="s">
        <v>34621</v>
      </c>
    </row>
    <row r="3144" spans="1:10" ht="33.75" x14ac:dyDescent="0.25">
      <c r="A3144" s="580">
        <v>3136</v>
      </c>
      <c r="C3144" s="207" t="s">
        <v>34182</v>
      </c>
      <c r="D3144" s="207" t="s">
        <v>34110</v>
      </c>
      <c r="E3144" s="681" t="s">
        <v>34299</v>
      </c>
      <c r="F3144" s="681">
        <v>63.3</v>
      </c>
      <c r="G3144" s="771">
        <v>3246929.19</v>
      </c>
      <c r="H3144" s="771">
        <v>430675.43</v>
      </c>
      <c r="J3144" s="253" t="s">
        <v>34622</v>
      </c>
    </row>
    <row r="3145" spans="1:10" ht="33.75" x14ac:dyDescent="0.25">
      <c r="A3145" s="580">
        <v>3137</v>
      </c>
      <c r="C3145" s="207" t="s">
        <v>34183</v>
      </c>
      <c r="D3145" s="207" t="s">
        <v>34110</v>
      </c>
      <c r="E3145" s="681" t="s">
        <v>34300</v>
      </c>
      <c r="F3145" s="681">
        <v>60.4</v>
      </c>
      <c r="G3145" s="771">
        <v>3098175.72</v>
      </c>
      <c r="H3145" s="771">
        <v>439894.3</v>
      </c>
      <c r="J3145" s="253" t="s">
        <v>34623</v>
      </c>
    </row>
    <row r="3146" spans="1:10" ht="33.75" x14ac:dyDescent="0.25">
      <c r="A3146" s="580">
        <v>3138</v>
      </c>
      <c r="C3146" s="207" t="s">
        <v>34184</v>
      </c>
      <c r="D3146" s="207" t="s">
        <v>34110</v>
      </c>
      <c r="E3146" s="681" t="s">
        <v>34301</v>
      </c>
      <c r="F3146" s="681">
        <v>58.2</v>
      </c>
      <c r="G3146" s="771">
        <v>2985328.26</v>
      </c>
      <c r="H3146" s="771">
        <v>395976.45</v>
      </c>
      <c r="J3146" s="253" t="s">
        <v>34624</v>
      </c>
    </row>
    <row r="3147" spans="1:10" ht="33.75" x14ac:dyDescent="0.25">
      <c r="A3147" s="580">
        <v>3139</v>
      </c>
      <c r="C3147" s="207" t="s">
        <v>34185</v>
      </c>
      <c r="D3147" s="207" t="s">
        <v>34110</v>
      </c>
      <c r="E3147" s="681" t="s">
        <v>34302</v>
      </c>
      <c r="F3147" s="681">
        <v>46.6</v>
      </c>
      <c r="G3147" s="771">
        <v>2390314.38</v>
      </c>
      <c r="H3147" s="771">
        <v>317053.31</v>
      </c>
      <c r="J3147" s="253" t="s">
        <v>34625</v>
      </c>
    </row>
    <row r="3148" spans="1:10" ht="33.75" x14ac:dyDescent="0.25">
      <c r="A3148" s="580">
        <v>3140</v>
      </c>
      <c r="C3148" s="207" t="s">
        <v>34186</v>
      </c>
      <c r="D3148" s="207" t="s">
        <v>34110</v>
      </c>
      <c r="E3148" s="681" t="s">
        <v>34303</v>
      </c>
      <c r="F3148" s="681">
        <v>57.8</v>
      </c>
      <c r="G3148" s="771">
        <v>3158592.55</v>
      </c>
      <c r="H3148" s="771">
        <v>450496.99</v>
      </c>
      <c r="J3148" s="253" t="s">
        <v>34626</v>
      </c>
    </row>
    <row r="3149" spans="1:10" ht="33.75" x14ac:dyDescent="0.25">
      <c r="A3149" s="580">
        <v>3141</v>
      </c>
      <c r="C3149" s="207" t="s">
        <v>34187</v>
      </c>
      <c r="D3149" s="207" t="s">
        <v>34110</v>
      </c>
      <c r="E3149" s="681" t="s">
        <v>34304</v>
      </c>
      <c r="F3149" s="681">
        <v>71.900000000000006</v>
      </c>
      <c r="G3149" s="771">
        <v>2929114.27</v>
      </c>
      <c r="H3149" s="771">
        <v>521161.28</v>
      </c>
      <c r="J3149" s="253" t="s">
        <v>34627</v>
      </c>
    </row>
    <row r="3150" spans="1:10" ht="33.75" x14ac:dyDescent="0.25">
      <c r="A3150" s="580">
        <v>3142</v>
      </c>
      <c r="C3150" s="207" t="s">
        <v>34188</v>
      </c>
      <c r="D3150" s="207" t="s">
        <v>34110</v>
      </c>
      <c r="E3150" s="681" t="s">
        <v>34305</v>
      </c>
      <c r="F3150" s="681">
        <v>72</v>
      </c>
      <c r="G3150" s="771">
        <v>3934578.96</v>
      </c>
      <c r="H3150" s="771">
        <v>473043.53</v>
      </c>
      <c r="J3150" s="253" t="s">
        <v>34628</v>
      </c>
    </row>
    <row r="3151" spans="1:10" ht="33.75" x14ac:dyDescent="0.25">
      <c r="A3151" s="580">
        <v>3143</v>
      </c>
      <c r="C3151" s="207" t="s">
        <v>34189</v>
      </c>
      <c r="D3151" s="207" t="s">
        <v>34110</v>
      </c>
      <c r="E3151" s="681" t="s">
        <v>34306</v>
      </c>
      <c r="F3151" s="681">
        <v>63.5</v>
      </c>
      <c r="G3151" s="771">
        <v>3470080.06</v>
      </c>
      <c r="H3151" s="771">
        <v>460274.58</v>
      </c>
      <c r="I3151" s="797">
        <v>561903.25</v>
      </c>
      <c r="J3151" s="253" t="s">
        <v>34629</v>
      </c>
    </row>
    <row r="3152" spans="1:10" ht="33.75" x14ac:dyDescent="0.25">
      <c r="A3152" s="580">
        <v>3144</v>
      </c>
      <c r="C3152" s="207" t="s">
        <v>34190</v>
      </c>
      <c r="D3152" s="207" t="s">
        <v>34110</v>
      </c>
      <c r="E3152" s="681" t="s">
        <v>34307</v>
      </c>
      <c r="F3152" s="681">
        <v>72.599999999999994</v>
      </c>
      <c r="G3152" s="771">
        <v>3988248.33</v>
      </c>
      <c r="H3152" s="771">
        <v>568826.84</v>
      </c>
      <c r="J3152" s="253" t="s">
        <v>34630</v>
      </c>
    </row>
    <row r="3153" spans="1:10" ht="45" x14ac:dyDescent="0.25">
      <c r="A3153" s="580">
        <v>3145</v>
      </c>
      <c r="C3153" s="207" t="s">
        <v>34191</v>
      </c>
      <c r="D3153" s="207" t="s">
        <v>34110</v>
      </c>
      <c r="E3153" s="681"/>
      <c r="F3153" s="681">
        <v>72.599999999999994</v>
      </c>
      <c r="G3153" s="771">
        <v>3988248.33</v>
      </c>
      <c r="H3153" s="771">
        <v>529004.39</v>
      </c>
      <c r="J3153" s="253" t="s">
        <v>34631</v>
      </c>
    </row>
    <row r="3154" spans="1:10" ht="33.75" x14ac:dyDescent="0.25">
      <c r="A3154" s="580">
        <v>3146</v>
      </c>
      <c r="C3154" s="207" t="s">
        <v>34192</v>
      </c>
      <c r="D3154" s="207" t="s">
        <v>34110</v>
      </c>
      <c r="E3154" s="681"/>
      <c r="F3154" s="681">
        <v>55.2</v>
      </c>
      <c r="G3154" s="771">
        <v>3032387.16</v>
      </c>
      <c r="H3154" s="771">
        <v>402218.21</v>
      </c>
      <c r="J3154" s="253"/>
    </row>
    <row r="3155" spans="1:10" ht="33.75" x14ac:dyDescent="0.25">
      <c r="A3155" s="580">
        <v>3147</v>
      </c>
      <c r="C3155" s="207" t="s">
        <v>34193</v>
      </c>
      <c r="D3155" s="207" t="s">
        <v>34110</v>
      </c>
      <c r="E3155" s="681" t="s">
        <v>34308</v>
      </c>
      <c r="F3155" s="681">
        <v>47</v>
      </c>
      <c r="G3155" s="771">
        <v>2581923.85</v>
      </c>
      <c r="H3155" s="771">
        <v>342468.4</v>
      </c>
      <c r="J3155" s="253"/>
    </row>
    <row r="3156" spans="1:10" ht="33.75" x14ac:dyDescent="0.25">
      <c r="A3156" s="580">
        <v>3148</v>
      </c>
      <c r="C3156" s="207" t="s">
        <v>34194</v>
      </c>
      <c r="D3156" s="207" t="s">
        <v>34110</v>
      </c>
      <c r="E3156" s="681" t="s">
        <v>34309</v>
      </c>
      <c r="F3156" s="681">
        <v>46.9</v>
      </c>
      <c r="G3156" s="771">
        <v>2576430.4</v>
      </c>
      <c r="H3156" s="771">
        <v>341735.75</v>
      </c>
      <c r="J3156" s="253" t="s">
        <v>34632</v>
      </c>
    </row>
    <row r="3157" spans="1:10" ht="45" x14ac:dyDescent="0.25">
      <c r="A3157" s="580">
        <v>3149</v>
      </c>
      <c r="C3157" s="207" t="s">
        <v>34195</v>
      </c>
      <c r="D3157" s="207" t="s">
        <v>34110</v>
      </c>
      <c r="E3157" s="681"/>
      <c r="F3157" s="681">
        <v>58.3</v>
      </c>
      <c r="G3157" s="771">
        <v>3202684.27</v>
      </c>
      <c r="H3157" s="771">
        <v>424806.55</v>
      </c>
      <c r="J3157" s="253" t="s">
        <v>34633</v>
      </c>
    </row>
    <row r="3158" spans="1:10" ht="33.75" x14ac:dyDescent="0.25">
      <c r="A3158" s="580">
        <v>3150</v>
      </c>
      <c r="C3158" s="207" t="s">
        <v>34196</v>
      </c>
      <c r="D3158" s="207" t="s">
        <v>34110</v>
      </c>
      <c r="E3158" s="681" t="s">
        <v>34310</v>
      </c>
      <c r="F3158" s="681">
        <v>72.7</v>
      </c>
      <c r="G3158" s="771">
        <v>3988248.33</v>
      </c>
      <c r="H3158" s="771">
        <v>568826.84</v>
      </c>
      <c r="J3158" s="253"/>
    </row>
    <row r="3159" spans="1:10" ht="33.75" x14ac:dyDescent="0.25">
      <c r="A3159" s="580">
        <v>3151</v>
      </c>
      <c r="C3159" s="207" t="s">
        <v>34197</v>
      </c>
      <c r="D3159" s="207" t="s">
        <v>34110</v>
      </c>
      <c r="E3159" s="681"/>
      <c r="F3159" s="681">
        <v>72.7</v>
      </c>
      <c r="G3159" s="771">
        <v>3993741.79</v>
      </c>
      <c r="H3159" s="771">
        <v>569610.39</v>
      </c>
      <c r="J3159" s="253" t="s">
        <v>34634</v>
      </c>
    </row>
    <row r="3160" spans="1:10" ht="33.75" x14ac:dyDescent="0.25">
      <c r="A3160" s="580">
        <v>3152</v>
      </c>
      <c r="C3160" s="207" t="s">
        <v>34198</v>
      </c>
      <c r="D3160" s="207" t="s">
        <v>34110</v>
      </c>
      <c r="E3160" s="681"/>
      <c r="F3160" s="681">
        <v>63.1</v>
      </c>
      <c r="G3160" s="771">
        <v>3466370.11</v>
      </c>
      <c r="H3160" s="771">
        <v>459782.05</v>
      </c>
      <c r="J3160" s="253"/>
    </row>
    <row r="3161" spans="1:10" ht="33.75" x14ac:dyDescent="0.25">
      <c r="A3161" s="580">
        <v>3153</v>
      </c>
      <c r="C3161" s="207" t="s">
        <v>34199</v>
      </c>
      <c r="D3161" s="207" t="s">
        <v>34110</v>
      </c>
      <c r="E3161" s="681" t="s">
        <v>34311</v>
      </c>
      <c r="F3161" s="681">
        <v>46.6</v>
      </c>
      <c r="G3161" s="771">
        <v>2563269.35</v>
      </c>
      <c r="H3161" s="771">
        <v>339994.38</v>
      </c>
      <c r="J3161" s="253"/>
    </row>
    <row r="3162" spans="1:10" ht="33.75" x14ac:dyDescent="0.25">
      <c r="A3162" s="580">
        <v>3154</v>
      </c>
      <c r="C3162" s="207" t="s">
        <v>34200</v>
      </c>
      <c r="D3162" s="207" t="s">
        <v>34110</v>
      </c>
      <c r="E3162" s="681" t="s">
        <v>34312</v>
      </c>
      <c r="F3162" s="681">
        <v>88</v>
      </c>
      <c r="G3162" s="771">
        <v>4840508.6399999997</v>
      </c>
      <c r="H3162" s="771">
        <v>690381.73</v>
      </c>
      <c r="J3162" s="253" t="s">
        <v>34635</v>
      </c>
    </row>
    <row r="3163" spans="1:10" ht="33.75" x14ac:dyDescent="0.25">
      <c r="A3163" s="580">
        <v>3155</v>
      </c>
      <c r="C3163" s="207" t="s">
        <v>34201</v>
      </c>
      <c r="D3163" s="207" t="s">
        <v>34110</v>
      </c>
      <c r="E3163" s="681" t="s">
        <v>34313</v>
      </c>
      <c r="F3163" s="681">
        <v>58.6</v>
      </c>
      <c r="G3163" s="771">
        <v>3223338.71</v>
      </c>
      <c r="H3163" s="771">
        <v>427546.58</v>
      </c>
      <c r="J3163" s="253" t="s">
        <v>34636</v>
      </c>
    </row>
    <row r="3164" spans="1:10" ht="33.75" x14ac:dyDescent="0.25">
      <c r="A3164" s="580">
        <v>3156</v>
      </c>
      <c r="C3164" s="207" t="s">
        <v>34202</v>
      </c>
      <c r="D3164" s="207" t="s">
        <v>34110</v>
      </c>
      <c r="E3164" s="681" t="s">
        <v>34314</v>
      </c>
      <c r="F3164" s="681">
        <v>72.8</v>
      </c>
      <c r="G3164" s="771">
        <v>3998920.21</v>
      </c>
      <c r="H3164" s="771">
        <v>570349.37</v>
      </c>
      <c r="J3164" s="253" t="s">
        <v>34637</v>
      </c>
    </row>
    <row r="3165" spans="1:10" ht="33.75" x14ac:dyDescent="0.25">
      <c r="A3165" s="580">
        <v>3157</v>
      </c>
      <c r="C3165" s="207" t="s">
        <v>34203</v>
      </c>
      <c r="D3165" s="207" t="s">
        <v>34110</v>
      </c>
      <c r="E3165" s="681" t="s">
        <v>34315</v>
      </c>
      <c r="F3165" s="681">
        <v>49.3</v>
      </c>
      <c r="G3165" s="771">
        <v>2711784.95</v>
      </c>
      <c r="H3165" s="771">
        <v>359693.63</v>
      </c>
      <c r="J3165" s="253" t="s">
        <v>34638</v>
      </c>
    </row>
    <row r="3166" spans="1:10" ht="33.75" x14ac:dyDescent="0.25">
      <c r="A3166" s="580">
        <v>3158</v>
      </c>
      <c r="C3166" s="207" t="s">
        <v>34204</v>
      </c>
      <c r="D3166" s="207" t="s">
        <v>34110</v>
      </c>
      <c r="E3166" s="681" t="s">
        <v>34316</v>
      </c>
      <c r="F3166" s="681">
        <v>63.4</v>
      </c>
      <c r="G3166" s="771">
        <v>3487366.45</v>
      </c>
      <c r="H3166" s="771">
        <v>462567.47</v>
      </c>
      <c r="J3166" s="253" t="s">
        <v>34639</v>
      </c>
    </row>
    <row r="3167" spans="1:10" ht="33.75" x14ac:dyDescent="0.25">
      <c r="A3167" s="580">
        <v>3159</v>
      </c>
      <c r="C3167" s="207" t="s">
        <v>34205</v>
      </c>
      <c r="D3167" s="207" t="s">
        <v>34110</v>
      </c>
      <c r="E3167" s="681" t="s">
        <v>34316</v>
      </c>
      <c r="F3167" s="681">
        <v>57.2</v>
      </c>
      <c r="G3167" s="771">
        <v>3146330.62</v>
      </c>
      <c r="H3167" s="771">
        <v>448748.16</v>
      </c>
      <c r="J3167" s="253" t="s">
        <v>34640</v>
      </c>
    </row>
    <row r="3168" spans="1:10" ht="33.75" x14ac:dyDescent="0.25">
      <c r="A3168" s="580">
        <v>3160</v>
      </c>
      <c r="C3168" s="207" t="s">
        <v>34206</v>
      </c>
      <c r="D3168" s="207" t="s">
        <v>34110</v>
      </c>
      <c r="E3168" s="681" t="s">
        <v>34317</v>
      </c>
      <c r="F3168" s="681">
        <v>72.599999999999994</v>
      </c>
      <c r="G3168" s="771">
        <v>3995077.81</v>
      </c>
      <c r="H3168" s="771">
        <v>551320.88</v>
      </c>
      <c r="J3168" s="253" t="s">
        <v>34641</v>
      </c>
    </row>
    <row r="3169" spans="1:10" ht="33.75" x14ac:dyDescent="0.25">
      <c r="A3169" s="580">
        <v>3161</v>
      </c>
      <c r="C3169" s="207" t="s">
        <v>34207</v>
      </c>
      <c r="D3169" s="207" t="s">
        <v>34110</v>
      </c>
      <c r="E3169" s="681" t="s">
        <v>34318</v>
      </c>
      <c r="F3169" s="681">
        <v>88</v>
      </c>
      <c r="G3169" s="771">
        <v>4842518.5599999996</v>
      </c>
      <c r="H3169" s="771">
        <v>687266</v>
      </c>
      <c r="J3169" s="253" t="s">
        <v>34642</v>
      </c>
    </row>
    <row r="3170" spans="1:10" ht="33.75" x14ac:dyDescent="0.25">
      <c r="A3170" s="580">
        <v>3162</v>
      </c>
      <c r="C3170" s="207" t="s">
        <v>34208</v>
      </c>
      <c r="D3170" s="207" t="s">
        <v>34110</v>
      </c>
      <c r="E3170" s="681" t="s">
        <v>34319</v>
      </c>
      <c r="F3170" s="681">
        <v>87.9</v>
      </c>
      <c r="G3170" s="771">
        <v>4837015.7</v>
      </c>
      <c r="H3170" s="771">
        <v>667508.34</v>
      </c>
      <c r="J3170" s="253" t="s">
        <v>34643</v>
      </c>
    </row>
    <row r="3171" spans="1:10" ht="33.75" x14ac:dyDescent="0.25">
      <c r="A3171" s="580">
        <v>3163</v>
      </c>
      <c r="C3171" s="207" t="s">
        <v>34209</v>
      </c>
      <c r="D3171" s="207" t="s">
        <v>34110</v>
      </c>
      <c r="E3171" s="681" t="s">
        <v>34320</v>
      </c>
      <c r="F3171" s="681">
        <v>58.4</v>
      </c>
      <c r="G3171" s="771">
        <v>3213671.41</v>
      </c>
      <c r="H3171" s="771">
        <v>443486.77</v>
      </c>
      <c r="J3171" s="253" t="s">
        <v>34644</v>
      </c>
    </row>
    <row r="3172" spans="1:10" ht="33.75" x14ac:dyDescent="0.25">
      <c r="A3172" s="580">
        <v>3164</v>
      </c>
      <c r="C3172" s="207" t="s">
        <v>34210</v>
      </c>
      <c r="D3172" s="207" t="s">
        <v>34110</v>
      </c>
      <c r="E3172" s="681" t="s">
        <v>34321</v>
      </c>
      <c r="F3172" s="681">
        <v>57.5</v>
      </c>
      <c r="G3172" s="771">
        <v>3164145.65</v>
      </c>
      <c r="H3172" s="771">
        <v>436652.21</v>
      </c>
      <c r="J3172" s="253" t="s">
        <v>34645</v>
      </c>
    </row>
    <row r="3173" spans="1:10" ht="33.75" x14ac:dyDescent="0.25">
      <c r="A3173" s="580">
        <v>3165</v>
      </c>
      <c r="C3173" s="207" t="s">
        <v>34211</v>
      </c>
      <c r="D3173" s="207" t="s">
        <v>34110</v>
      </c>
      <c r="E3173" s="681" t="s">
        <v>34322</v>
      </c>
      <c r="F3173" s="681">
        <v>72.3</v>
      </c>
      <c r="G3173" s="771">
        <v>3987777.35</v>
      </c>
      <c r="H3173" s="771">
        <v>550312.98</v>
      </c>
      <c r="I3173" s="797">
        <v>639773.30000000005</v>
      </c>
      <c r="J3173" s="253" t="s">
        <v>34646</v>
      </c>
    </row>
    <row r="3174" spans="1:10" ht="33.75" x14ac:dyDescent="0.25">
      <c r="A3174" s="580">
        <v>3166</v>
      </c>
      <c r="C3174" s="207" t="s">
        <v>34212</v>
      </c>
      <c r="D3174" s="207" t="s">
        <v>34110</v>
      </c>
      <c r="E3174" s="681" t="s">
        <v>34323</v>
      </c>
      <c r="F3174" s="681">
        <v>72.3</v>
      </c>
      <c r="G3174" s="771">
        <v>3987777.35</v>
      </c>
      <c r="H3174" s="771">
        <v>565958.41</v>
      </c>
      <c r="J3174" s="253" t="s">
        <v>34647</v>
      </c>
    </row>
    <row r="3175" spans="1:10" ht="33.75" x14ac:dyDescent="0.25">
      <c r="A3175" s="580">
        <v>3167</v>
      </c>
      <c r="C3175" s="207" t="s">
        <v>34213</v>
      </c>
      <c r="D3175" s="207" t="s">
        <v>34110</v>
      </c>
      <c r="E3175" s="681" t="s">
        <v>34324</v>
      </c>
      <c r="F3175" s="681">
        <v>86.4</v>
      </c>
      <c r="G3175" s="771">
        <v>4765476.67</v>
      </c>
      <c r="H3175" s="771">
        <v>657635.43999999994</v>
      </c>
      <c r="J3175" s="253" t="s">
        <v>34648</v>
      </c>
    </row>
    <row r="3176" spans="1:10" ht="33.75" x14ac:dyDescent="0.25">
      <c r="A3176" s="580">
        <v>3168</v>
      </c>
      <c r="C3176" s="207" t="s">
        <v>34214</v>
      </c>
      <c r="D3176" s="207" t="s">
        <v>34110</v>
      </c>
      <c r="E3176" s="681" t="s">
        <v>34325</v>
      </c>
      <c r="F3176" s="681">
        <v>72.7</v>
      </c>
      <c r="G3176" s="771">
        <v>4009839.75</v>
      </c>
      <c r="H3176" s="771">
        <v>569089.5</v>
      </c>
      <c r="J3176" s="253" t="s">
        <v>34649</v>
      </c>
    </row>
    <row r="3177" spans="1:10" ht="33.75" x14ac:dyDescent="0.25">
      <c r="A3177" s="580">
        <v>3169</v>
      </c>
      <c r="C3177" s="207" t="s">
        <v>34215</v>
      </c>
      <c r="D3177" s="207" t="s">
        <v>34110</v>
      </c>
      <c r="E3177" s="681" t="s">
        <v>34326</v>
      </c>
      <c r="F3177" s="681">
        <v>45.6</v>
      </c>
      <c r="G3177" s="771">
        <v>2614919.23</v>
      </c>
      <c r="H3177" s="771">
        <v>360858.78</v>
      </c>
      <c r="J3177" s="253" t="s">
        <v>34650</v>
      </c>
    </row>
    <row r="3178" spans="1:10" ht="33.75" x14ac:dyDescent="0.25">
      <c r="A3178" s="580">
        <v>3170</v>
      </c>
      <c r="C3178" s="207" t="s">
        <v>34216</v>
      </c>
      <c r="D3178" s="207" t="s">
        <v>34110</v>
      </c>
      <c r="E3178" s="681" t="s">
        <v>34327</v>
      </c>
      <c r="F3178" s="681">
        <v>72.2</v>
      </c>
      <c r="G3178" s="771">
        <v>4140288.78</v>
      </c>
      <c r="H3178" s="771">
        <v>571359.72</v>
      </c>
      <c r="J3178" s="253" t="s">
        <v>34651</v>
      </c>
    </row>
    <row r="3179" spans="1:10" ht="33.75" x14ac:dyDescent="0.25">
      <c r="A3179" s="580">
        <v>3171</v>
      </c>
      <c r="C3179" s="207" t="s">
        <v>34217</v>
      </c>
      <c r="D3179" s="207" t="s">
        <v>34110</v>
      </c>
      <c r="E3179" s="681" t="s">
        <v>34328</v>
      </c>
      <c r="F3179" s="681">
        <v>71.7</v>
      </c>
      <c r="G3179" s="771">
        <v>4111616.42</v>
      </c>
      <c r="H3179" s="771">
        <v>567402.93999999994</v>
      </c>
      <c r="J3179" s="253" t="s">
        <v>34652</v>
      </c>
    </row>
    <row r="3180" spans="1:10" ht="33.75" x14ac:dyDescent="0.25">
      <c r="A3180" s="580">
        <v>3172</v>
      </c>
      <c r="C3180" s="207" t="s">
        <v>34218</v>
      </c>
      <c r="D3180" s="207" t="s">
        <v>34110</v>
      </c>
      <c r="E3180" s="681" t="s">
        <v>34329</v>
      </c>
      <c r="F3180" s="681">
        <v>63.6</v>
      </c>
      <c r="G3180" s="771">
        <v>3219066.03</v>
      </c>
      <c r="H3180" s="771">
        <v>456860.27</v>
      </c>
      <c r="J3180" s="253" t="s">
        <v>34653</v>
      </c>
    </row>
    <row r="3181" spans="1:10" ht="33.75" x14ac:dyDescent="0.25">
      <c r="A3181" s="580">
        <v>3173</v>
      </c>
      <c r="C3181" s="207" t="s">
        <v>34219</v>
      </c>
      <c r="D3181" s="207" t="s">
        <v>34110</v>
      </c>
      <c r="E3181" s="681" t="s">
        <v>34330</v>
      </c>
      <c r="F3181" s="681">
        <v>72.5</v>
      </c>
      <c r="G3181" s="771">
        <v>3922391.38</v>
      </c>
      <c r="H3181" s="771">
        <v>556678.56000000006</v>
      </c>
      <c r="J3181" s="253" t="s">
        <v>34654</v>
      </c>
    </row>
    <row r="3182" spans="1:10" ht="33.75" x14ac:dyDescent="0.25">
      <c r="A3182" s="580">
        <v>3174</v>
      </c>
      <c r="C3182" s="207" t="s">
        <v>34220</v>
      </c>
      <c r="D3182" s="207" t="s">
        <v>34110</v>
      </c>
      <c r="E3182" s="681" t="s">
        <v>34331</v>
      </c>
      <c r="F3182" s="681">
        <v>56.8</v>
      </c>
      <c r="G3182" s="771">
        <v>3072990.76</v>
      </c>
      <c r="H3182" s="771">
        <v>436128.88</v>
      </c>
      <c r="J3182" s="253" t="s">
        <v>34655</v>
      </c>
    </row>
    <row r="3183" spans="1:10" ht="33.75" x14ac:dyDescent="0.25">
      <c r="A3183" s="580">
        <v>3175</v>
      </c>
      <c r="C3183" s="207" t="s">
        <v>34221</v>
      </c>
      <c r="D3183" s="207" t="s">
        <v>34110</v>
      </c>
      <c r="E3183" s="681" t="s">
        <v>34332</v>
      </c>
      <c r="F3183" s="681">
        <v>60.2</v>
      </c>
      <c r="G3183" s="771">
        <v>3326012.07</v>
      </c>
      <c r="H3183" s="771">
        <v>458989.83</v>
      </c>
      <c r="J3183" s="253" t="s">
        <v>34656</v>
      </c>
    </row>
    <row r="3184" spans="1:10" ht="33.75" x14ac:dyDescent="0.25">
      <c r="A3184" s="580">
        <v>3176</v>
      </c>
      <c r="C3184" s="207" t="s">
        <v>34222</v>
      </c>
      <c r="D3184" s="207" t="s">
        <v>34110</v>
      </c>
      <c r="E3184" s="681" t="s">
        <v>34333</v>
      </c>
      <c r="F3184" s="681">
        <v>58.1</v>
      </c>
      <c r="G3184" s="771">
        <v>3209988.4</v>
      </c>
      <c r="H3184" s="771">
        <v>455572.02</v>
      </c>
      <c r="J3184" s="253" t="s">
        <v>34657</v>
      </c>
    </row>
    <row r="3185" spans="1:10" ht="33.75" x14ac:dyDescent="0.25">
      <c r="A3185" s="580">
        <v>3177</v>
      </c>
      <c r="C3185" s="207" t="s">
        <v>34223</v>
      </c>
      <c r="D3185" s="207" t="s">
        <v>34110</v>
      </c>
      <c r="E3185" s="681" t="s">
        <v>34334</v>
      </c>
      <c r="F3185" s="681">
        <v>57.9</v>
      </c>
      <c r="G3185" s="771">
        <v>3198938.52</v>
      </c>
      <c r="H3185" s="771">
        <v>441453.68</v>
      </c>
      <c r="J3185" s="253" t="s">
        <v>34658</v>
      </c>
    </row>
    <row r="3186" spans="1:10" ht="33.75" x14ac:dyDescent="0.25">
      <c r="A3186" s="580">
        <v>3178</v>
      </c>
      <c r="C3186" s="207" t="s">
        <v>34224</v>
      </c>
      <c r="D3186" s="207" t="s">
        <v>34110</v>
      </c>
      <c r="E3186" s="681" t="s">
        <v>34335</v>
      </c>
      <c r="F3186" s="681">
        <v>59.8</v>
      </c>
      <c r="G3186" s="771">
        <v>3303912.33</v>
      </c>
      <c r="H3186" s="771">
        <v>455940.07</v>
      </c>
      <c r="J3186" s="253" t="s">
        <v>34659</v>
      </c>
    </row>
    <row r="3187" spans="1:10" ht="33.75" x14ac:dyDescent="0.25">
      <c r="A3187" s="580">
        <v>3179</v>
      </c>
      <c r="C3187" s="207" t="s">
        <v>34225</v>
      </c>
      <c r="D3187" s="207" t="s">
        <v>34110</v>
      </c>
      <c r="E3187" s="681" t="s">
        <v>34336</v>
      </c>
      <c r="F3187" s="681">
        <v>59.8</v>
      </c>
      <c r="G3187" s="771">
        <v>3303912.33</v>
      </c>
      <c r="H3187" s="771">
        <v>468901.93</v>
      </c>
      <c r="J3187" s="253" t="s">
        <v>34660</v>
      </c>
    </row>
    <row r="3188" spans="1:10" ht="33.75" x14ac:dyDescent="0.25">
      <c r="A3188" s="580">
        <v>3180</v>
      </c>
      <c r="C3188" s="207" t="s">
        <v>34226</v>
      </c>
      <c r="D3188" s="207" t="s">
        <v>34110</v>
      </c>
      <c r="E3188" s="681" t="s">
        <v>34337</v>
      </c>
      <c r="F3188" s="681">
        <v>72.2</v>
      </c>
      <c r="G3188" s="771">
        <v>4323087.63</v>
      </c>
      <c r="H3188" s="771">
        <v>613546.67000000004</v>
      </c>
      <c r="J3188" s="253" t="s">
        <v>34661</v>
      </c>
    </row>
    <row r="3189" spans="1:10" ht="33.75" x14ac:dyDescent="0.25">
      <c r="A3189" s="580">
        <v>3181</v>
      </c>
      <c r="C3189" s="207" t="s">
        <v>34227</v>
      </c>
      <c r="D3189" s="207" t="s">
        <v>34110</v>
      </c>
      <c r="E3189" s="681" t="s">
        <v>34338</v>
      </c>
      <c r="F3189" s="681">
        <v>85.8</v>
      </c>
      <c r="G3189" s="771">
        <v>5137408.83</v>
      </c>
      <c r="H3189" s="771">
        <v>729117.72</v>
      </c>
      <c r="J3189" s="253" t="s">
        <v>34662</v>
      </c>
    </row>
    <row r="3190" spans="1:10" ht="33.75" x14ac:dyDescent="0.25">
      <c r="A3190" s="580">
        <v>3182</v>
      </c>
      <c r="C3190" s="207" t="s">
        <v>34228</v>
      </c>
      <c r="D3190" s="207" t="s">
        <v>34110</v>
      </c>
      <c r="E3190" s="681" t="s">
        <v>34339</v>
      </c>
      <c r="F3190" s="681">
        <v>72.2</v>
      </c>
      <c r="G3190" s="771">
        <v>4323087.63</v>
      </c>
      <c r="H3190" s="771">
        <v>613546.67000000004</v>
      </c>
      <c r="J3190" s="253" t="s">
        <v>34663</v>
      </c>
    </row>
    <row r="3191" spans="1:10" ht="33.75" x14ac:dyDescent="0.25">
      <c r="A3191" s="580">
        <v>3183</v>
      </c>
      <c r="C3191" s="207" t="s">
        <v>34229</v>
      </c>
      <c r="D3191" s="207" t="s">
        <v>34110</v>
      </c>
      <c r="E3191" s="681" t="s">
        <v>34340</v>
      </c>
      <c r="F3191" s="681">
        <v>72.3</v>
      </c>
      <c r="G3191" s="771">
        <v>4329075.29</v>
      </c>
      <c r="H3191" s="771">
        <v>597412.4</v>
      </c>
      <c r="I3191" s="797">
        <v>639773.30000000005</v>
      </c>
      <c r="J3191" s="253" t="s">
        <v>34664</v>
      </c>
    </row>
    <row r="3192" spans="1:10" ht="33.75" x14ac:dyDescent="0.25">
      <c r="A3192" s="580">
        <v>3184</v>
      </c>
      <c r="C3192" s="207" t="s">
        <v>34230</v>
      </c>
      <c r="D3192" s="207" t="s">
        <v>34110</v>
      </c>
      <c r="E3192" s="681" t="s">
        <v>34341</v>
      </c>
      <c r="F3192" s="681">
        <v>72</v>
      </c>
      <c r="G3192" s="771">
        <v>4311112.32</v>
      </c>
      <c r="H3192" s="771">
        <v>611847.13</v>
      </c>
      <c r="J3192" s="253" t="s">
        <v>34665</v>
      </c>
    </row>
    <row r="3193" spans="1:10" ht="33.75" x14ac:dyDescent="0.25">
      <c r="A3193" s="580">
        <v>3185</v>
      </c>
      <c r="C3193" s="207" t="s">
        <v>34231</v>
      </c>
      <c r="D3193" s="207" t="s">
        <v>34110</v>
      </c>
      <c r="E3193" s="681" t="s">
        <v>34342</v>
      </c>
      <c r="F3193" s="681">
        <v>72.400000000000006</v>
      </c>
      <c r="G3193" s="771">
        <v>4335062.9400000004</v>
      </c>
      <c r="H3193" s="771">
        <v>615246.21</v>
      </c>
      <c r="J3193" s="253" t="s">
        <v>34666</v>
      </c>
    </row>
    <row r="3194" spans="1:10" ht="33.75" x14ac:dyDescent="0.25">
      <c r="A3194" s="580">
        <v>3186</v>
      </c>
      <c r="C3194" s="207" t="s">
        <v>34232</v>
      </c>
      <c r="D3194" s="207" t="s">
        <v>34110</v>
      </c>
      <c r="E3194" s="681" t="s">
        <v>34343</v>
      </c>
      <c r="F3194" s="681">
        <v>72.099999999999994</v>
      </c>
      <c r="G3194" s="771">
        <v>4317099.9800000004</v>
      </c>
      <c r="H3194" s="771">
        <v>612696.9</v>
      </c>
      <c r="J3194" s="253" t="s">
        <v>34667</v>
      </c>
    </row>
    <row r="3195" spans="1:10" ht="178.5" x14ac:dyDescent="0.25">
      <c r="A3195" s="580">
        <v>3187</v>
      </c>
      <c r="B3195" s="580" t="s">
        <v>33909</v>
      </c>
      <c r="C3195" s="133" t="s">
        <v>33302</v>
      </c>
      <c r="D3195" s="145" t="s">
        <v>33913</v>
      </c>
      <c r="E3195" s="145" t="s">
        <v>34411</v>
      </c>
      <c r="F3195" s="560">
        <v>52</v>
      </c>
      <c r="G3195" s="278">
        <v>148379</v>
      </c>
      <c r="H3195" s="735">
        <v>146206.56</v>
      </c>
      <c r="J3195" s="671" t="s">
        <v>34492</v>
      </c>
    </row>
    <row r="3196" spans="1:10" ht="178.5" x14ac:dyDescent="0.25">
      <c r="A3196" s="580">
        <v>3188</v>
      </c>
      <c r="C3196" s="133" t="s">
        <v>33372</v>
      </c>
      <c r="D3196" s="145" t="s">
        <v>33914</v>
      </c>
      <c r="E3196" s="145" t="s">
        <v>34412</v>
      </c>
      <c r="F3196" s="560">
        <v>60</v>
      </c>
      <c r="G3196" s="278">
        <v>376200.25</v>
      </c>
      <c r="H3196" s="735">
        <v>221758.45</v>
      </c>
      <c r="J3196" s="671" t="s">
        <v>34493</v>
      </c>
    </row>
    <row r="3197" spans="1:10" ht="178.5" x14ac:dyDescent="0.25">
      <c r="A3197" s="580">
        <v>3189</v>
      </c>
      <c r="C3197" s="133" t="s">
        <v>32009</v>
      </c>
      <c r="D3197" s="145" t="s">
        <v>33914</v>
      </c>
      <c r="E3197" s="145" t="s">
        <v>34413</v>
      </c>
      <c r="F3197" s="560">
        <v>59.7</v>
      </c>
      <c r="G3197" s="278">
        <v>374319.24</v>
      </c>
      <c r="H3197" s="735">
        <v>220649.67</v>
      </c>
      <c r="J3197" s="671" t="s">
        <v>34494</v>
      </c>
    </row>
    <row r="3198" spans="1:10" ht="178.5" x14ac:dyDescent="0.25">
      <c r="A3198" s="580">
        <v>3190</v>
      </c>
      <c r="C3198" s="133" t="s">
        <v>33337</v>
      </c>
      <c r="D3198" s="145" t="s">
        <v>33915</v>
      </c>
      <c r="E3198" s="145" t="s">
        <v>34414</v>
      </c>
      <c r="F3198" s="560">
        <v>31.1</v>
      </c>
      <c r="G3198" s="278">
        <v>166237.29</v>
      </c>
      <c r="H3198" s="735">
        <v>79181.62</v>
      </c>
      <c r="J3198" s="671" t="s">
        <v>34494</v>
      </c>
    </row>
    <row r="3199" spans="1:10" ht="178.5" x14ac:dyDescent="0.25">
      <c r="A3199" s="580">
        <v>3191</v>
      </c>
      <c r="C3199" s="133" t="s">
        <v>32201</v>
      </c>
      <c r="D3199" s="145" t="s">
        <v>33915</v>
      </c>
      <c r="E3199" s="145" t="s">
        <v>34415</v>
      </c>
      <c r="F3199" s="560">
        <v>43</v>
      </c>
      <c r="G3199" s="278">
        <v>213354.22</v>
      </c>
      <c r="H3199" s="735">
        <v>107718.85</v>
      </c>
      <c r="J3199" s="671" t="s">
        <v>34494</v>
      </c>
    </row>
    <row r="3200" spans="1:10" ht="178.5" x14ac:dyDescent="0.25">
      <c r="A3200" s="580">
        <v>3192</v>
      </c>
      <c r="C3200" s="133" t="s">
        <v>33371</v>
      </c>
      <c r="D3200" s="145" t="s">
        <v>33916</v>
      </c>
      <c r="E3200" s="145" t="s">
        <v>34416</v>
      </c>
      <c r="F3200" s="560">
        <v>59.2</v>
      </c>
      <c r="G3200" s="278">
        <v>281178.09000000003</v>
      </c>
      <c r="H3200" s="735">
        <v>147972.76</v>
      </c>
      <c r="J3200" s="671" t="s">
        <v>34495</v>
      </c>
    </row>
    <row r="3201" spans="1:10" ht="178.5" x14ac:dyDescent="0.25">
      <c r="A3201" s="580">
        <v>3193</v>
      </c>
      <c r="C3201" s="133" t="s">
        <v>32025</v>
      </c>
      <c r="D3201" s="145" t="s">
        <v>33917</v>
      </c>
      <c r="E3201" s="145" t="s">
        <v>34417</v>
      </c>
      <c r="F3201" s="560">
        <v>41.7</v>
      </c>
      <c r="G3201" s="278">
        <v>213162.16</v>
      </c>
      <c r="H3201" s="735">
        <v>106028.52</v>
      </c>
      <c r="J3201" s="671" t="s">
        <v>34496</v>
      </c>
    </row>
    <row r="3202" spans="1:10" ht="178.5" x14ac:dyDescent="0.25">
      <c r="A3202" s="580">
        <v>3194</v>
      </c>
      <c r="C3202" s="133" t="s">
        <v>33365</v>
      </c>
      <c r="D3202" s="145" t="s">
        <v>33917</v>
      </c>
      <c r="E3202" s="145" t="s">
        <v>34418</v>
      </c>
      <c r="F3202" s="560">
        <v>59.2</v>
      </c>
      <c r="G3202" s="278">
        <v>281708.39</v>
      </c>
      <c r="H3202" s="735">
        <v>148326.19</v>
      </c>
      <c r="J3202" s="671" t="s">
        <v>34496</v>
      </c>
    </row>
    <row r="3203" spans="1:10" ht="178.5" x14ac:dyDescent="0.25">
      <c r="A3203" s="580">
        <v>3195</v>
      </c>
      <c r="C3203" s="133" t="s">
        <v>33367</v>
      </c>
      <c r="D3203" s="145" t="s">
        <v>33917</v>
      </c>
      <c r="E3203" s="145" t="s">
        <v>34419</v>
      </c>
      <c r="F3203" s="560">
        <v>42.4</v>
      </c>
      <c r="G3203" s="278">
        <v>216740.42</v>
      </c>
      <c r="H3203" s="735">
        <v>107807.89</v>
      </c>
      <c r="J3203" s="671" t="s">
        <v>34497</v>
      </c>
    </row>
    <row r="3204" spans="1:10" ht="178.5" x14ac:dyDescent="0.25">
      <c r="A3204" s="580">
        <v>3196</v>
      </c>
      <c r="C3204" s="133" t="s">
        <v>32168</v>
      </c>
      <c r="D3204" s="145" t="s">
        <v>33918</v>
      </c>
      <c r="E3204" s="145" t="s">
        <v>34420</v>
      </c>
      <c r="F3204" s="560">
        <v>43.1</v>
      </c>
      <c r="G3204" s="278">
        <v>109234.14</v>
      </c>
      <c r="H3204" s="735">
        <v>61830.400000000001</v>
      </c>
      <c r="J3204" s="671" t="s">
        <v>34496</v>
      </c>
    </row>
    <row r="3205" spans="1:10" ht="178.5" x14ac:dyDescent="0.25">
      <c r="A3205" s="580">
        <v>3197</v>
      </c>
      <c r="C3205" s="133" t="s">
        <v>33337</v>
      </c>
      <c r="D3205" s="145" t="s">
        <v>33918</v>
      </c>
      <c r="E3205" s="145" t="s">
        <v>34421</v>
      </c>
      <c r="F3205" s="560">
        <v>32.1</v>
      </c>
      <c r="G3205" s="278">
        <v>86696.46</v>
      </c>
      <c r="H3205" s="735">
        <v>46330.69</v>
      </c>
      <c r="J3205" s="671" t="s">
        <v>34496</v>
      </c>
    </row>
    <row r="3206" spans="1:10" ht="178.5" x14ac:dyDescent="0.25">
      <c r="A3206" s="580">
        <v>3198</v>
      </c>
      <c r="C3206" s="133" t="s">
        <v>33374</v>
      </c>
      <c r="D3206" s="145" t="s">
        <v>33918</v>
      </c>
      <c r="E3206" s="145" t="s">
        <v>34422</v>
      </c>
      <c r="F3206" s="560">
        <v>32.1</v>
      </c>
      <c r="G3206" s="278">
        <v>88016.94</v>
      </c>
      <c r="H3206" s="735">
        <v>46400.23</v>
      </c>
      <c r="J3206" s="671" t="s">
        <v>34495</v>
      </c>
    </row>
    <row r="3207" spans="1:10" ht="178.5" x14ac:dyDescent="0.25">
      <c r="A3207" s="580">
        <v>3199</v>
      </c>
      <c r="C3207" s="133" t="s">
        <v>33367</v>
      </c>
      <c r="D3207" s="145" t="s">
        <v>33918</v>
      </c>
      <c r="E3207" s="145" t="s">
        <v>34423</v>
      </c>
      <c r="F3207" s="560">
        <v>43.9</v>
      </c>
      <c r="G3207" s="278">
        <v>110766.84</v>
      </c>
      <c r="H3207" s="735">
        <v>62951.93</v>
      </c>
      <c r="J3207" s="671" t="s">
        <v>34496</v>
      </c>
    </row>
    <row r="3208" spans="1:10" ht="178.5" x14ac:dyDescent="0.25">
      <c r="A3208" s="580">
        <v>3200</v>
      </c>
      <c r="C3208" s="133" t="s">
        <v>33376</v>
      </c>
      <c r="D3208" s="145" t="s">
        <v>33918</v>
      </c>
      <c r="E3208" s="145" t="s">
        <v>34424</v>
      </c>
      <c r="F3208" s="560">
        <v>42.2</v>
      </c>
      <c r="G3208" s="278">
        <v>109072.75</v>
      </c>
      <c r="H3208" s="799">
        <v>60650.81</v>
      </c>
      <c r="J3208" s="671" t="s">
        <v>34494</v>
      </c>
    </row>
    <row r="3209" spans="1:10" ht="178.5" x14ac:dyDescent="0.25">
      <c r="A3209" s="580">
        <v>3201</v>
      </c>
      <c r="C3209" s="133" t="s">
        <v>32168</v>
      </c>
      <c r="D3209" s="145" t="s">
        <v>33919</v>
      </c>
      <c r="E3209" s="145" t="s">
        <v>34425</v>
      </c>
      <c r="F3209" s="560">
        <v>42.7</v>
      </c>
      <c r="G3209" s="278">
        <v>271266.57</v>
      </c>
      <c r="H3209" s="735">
        <v>145105.20000000001</v>
      </c>
      <c r="J3209" s="671" t="s">
        <v>34498</v>
      </c>
    </row>
    <row r="3210" spans="1:10" ht="178.5" x14ac:dyDescent="0.25">
      <c r="A3210" s="580">
        <v>3202</v>
      </c>
      <c r="C3210" s="133" t="s">
        <v>32006</v>
      </c>
      <c r="D3210" s="145" t="s">
        <v>33919</v>
      </c>
      <c r="E3210" s="145" t="s">
        <v>34426</v>
      </c>
      <c r="F3210" s="560">
        <v>52.8</v>
      </c>
      <c r="G3210" s="278">
        <v>330209.09000000003</v>
      </c>
      <c r="H3210" s="735">
        <v>179181.63</v>
      </c>
      <c r="J3210" s="671" t="s">
        <v>34499</v>
      </c>
    </row>
    <row r="3211" spans="1:10" ht="178.5" x14ac:dyDescent="0.25">
      <c r="A3211" s="580">
        <v>3203</v>
      </c>
      <c r="C3211" s="133" t="s">
        <v>33372</v>
      </c>
      <c r="D3211" s="145" t="s">
        <v>33919</v>
      </c>
      <c r="E3211" s="145" t="s">
        <v>34427</v>
      </c>
      <c r="F3211" s="560">
        <v>59.9</v>
      </c>
      <c r="G3211" s="278">
        <v>370753.37</v>
      </c>
      <c r="H3211" s="735">
        <v>203094.86</v>
      </c>
      <c r="J3211" s="671" t="s">
        <v>34500</v>
      </c>
    </row>
    <row r="3212" spans="1:10" ht="178.5" x14ac:dyDescent="0.25">
      <c r="A3212" s="580">
        <v>3204</v>
      </c>
      <c r="C3212" s="133" t="s">
        <v>33373</v>
      </c>
      <c r="D3212" s="145" t="s">
        <v>33919</v>
      </c>
      <c r="E3212" s="145" t="s">
        <v>34428</v>
      </c>
      <c r="F3212" s="560">
        <v>52.8</v>
      </c>
      <c r="G3212" s="278">
        <v>330771.53000000003</v>
      </c>
      <c r="H3212" s="735">
        <v>179208.23</v>
      </c>
      <c r="J3212" s="671" t="s">
        <v>34499</v>
      </c>
    </row>
    <row r="3213" spans="1:10" ht="178.5" x14ac:dyDescent="0.25">
      <c r="A3213" s="580">
        <v>3205</v>
      </c>
      <c r="C3213" s="133" t="s">
        <v>33376</v>
      </c>
      <c r="D3213" s="145" t="s">
        <v>33919</v>
      </c>
      <c r="E3213" s="145" t="s">
        <v>34429</v>
      </c>
      <c r="F3213" s="560">
        <v>42.6</v>
      </c>
      <c r="G3213" s="278">
        <v>270911.75</v>
      </c>
      <c r="H3213" s="735">
        <v>144778.5</v>
      </c>
      <c r="J3213" s="671" t="s">
        <v>34500</v>
      </c>
    </row>
    <row r="3214" spans="1:10" ht="178.5" x14ac:dyDescent="0.25">
      <c r="A3214" s="580">
        <v>3206</v>
      </c>
      <c r="C3214" s="133" t="s">
        <v>33372</v>
      </c>
      <c r="D3214" s="145" t="s">
        <v>33920</v>
      </c>
      <c r="E3214" s="145" t="s">
        <v>34430</v>
      </c>
      <c r="F3214" s="560">
        <v>62.4</v>
      </c>
      <c r="G3214" s="278">
        <v>148340.37</v>
      </c>
      <c r="H3214" s="735">
        <v>88088.78</v>
      </c>
      <c r="J3214" s="671" t="s">
        <v>34501</v>
      </c>
    </row>
    <row r="3215" spans="1:10" ht="178.5" x14ac:dyDescent="0.25">
      <c r="A3215" s="580">
        <v>3207</v>
      </c>
      <c r="C3215" s="133" t="s">
        <v>33374</v>
      </c>
      <c r="D3215" s="145" t="s">
        <v>33920</v>
      </c>
      <c r="E3215" s="145" t="s">
        <v>34431</v>
      </c>
      <c r="F3215" s="560">
        <v>33.4</v>
      </c>
      <c r="G3215" s="278">
        <v>90423.53</v>
      </c>
      <c r="H3215" s="735">
        <v>48005.9</v>
      </c>
      <c r="J3215" s="671" t="s">
        <v>34502</v>
      </c>
    </row>
    <row r="3216" spans="1:10" ht="178.5" x14ac:dyDescent="0.25">
      <c r="A3216" s="580">
        <v>3208</v>
      </c>
      <c r="C3216" s="133" t="s">
        <v>32201</v>
      </c>
      <c r="D3216" s="145" t="s">
        <v>33920</v>
      </c>
      <c r="E3216" s="145" t="s">
        <v>34432</v>
      </c>
      <c r="F3216" s="560">
        <v>43.9</v>
      </c>
      <c r="G3216" s="278">
        <v>110637.79</v>
      </c>
      <c r="H3216" s="735">
        <v>62666.59</v>
      </c>
      <c r="J3216" s="671" t="s">
        <v>34503</v>
      </c>
    </row>
    <row r="3217" spans="1:10" ht="178.5" x14ac:dyDescent="0.25">
      <c r="A3217" s="580">
        <v>3209</v>
      </c>
      <c r="C3217" s="133" t="s">
        <v>33376</v>
      </c>
      <c r="D3217" s="145" t="s">
        <v>33920</v>
      </c>
      <c r="E3217" s="145" t="s">
        <v>34433</v>
      </c>
      <c r="F3217" s="560">
        <v>43.9</v>
      </c>
      <c r="G3217" s="278">
        <v>111906.16</v>
      </c>
      <c r="H3217" s="735">
        <v>62733.09</v>
      </c>
      <c r="J3217" s="671" t="s">
        <v>34504</v>
      </c>
    </row>
    <row r="3218" spans="1:10" ht="178.5" x14ac:dyDescent="0.25">
      <c r="A3218" s="580">
        <v>3210</v>
      </c>
      <c r="C3218" s="133" t="s">
        <v>32168</v>
      </c>
      <c r="D3218" s="145" t="s">
        <v>33921</v>
      </c>
      <c r="E3218" s="145" t="s">
        <v>34434</v>
      </c>
      <c r="F3218" s="560">
        <v>41.8</v>
      </c>
      <c r="G3218" s="278">
        <v>306990.65999999997</v>
      </c>
      <c r="H3218" s="735">
        <v>196506.89</v>
      </c>
      <c r="J3218" s="671" t="s">
        <v>34505</v>
      </c>
    </row>
    <row r="3219" spans="1:10" ht="178.5" x14ac:dyDescent="0.25">
      <c r="A3219" s="580">
        <v>3211</v>
      </c>
      <c r="C3219" s="133" t="s">
        <v>32006</v>
      </c>
      <c r="D3219" s="145" t="s">
        <v>33921</v>
      </c>
      <c r="E3219" s="145" t="s">
        <v>34435</v>
      </c>
      <c r="F3219" s="560">
        <v>52.6</v>
      </c>
      <c r="G3219" s="278">
        <v>380108.79999999999</v>
      </c>
      <c r="H3219" s="735">
        <v>246953.81</v>
      </c>
      <c r="J3219" s="671" t="s">
        <v>34506</v>
      </c>
    </row>
    <row r="3220" spans="1:10" ht="178.5" x14ac:dyDescent="0.25">
      <c r="A3220" s="580">
        <v>3212</v>
      </c>
      <c r="C3220" s="133" t="s">
        <v>32025</v>
      </c>
      <c r="D3220" s="145" t="s">
        <v>33921</v>
      </c>
      <c r="E3220" s="145" t="s">
        <v>34436</v>
      </c>
      <c r="F3220" s="560">
        <v>41.7</v>
      </c>
      <c r="G3220" s="278">
        <v>305925.69</v>
      </c>
      <c r="H3220" s="735">
        <v>196019.85</v>
      </c>
      <c r="J3220" s="671" t="s">
        <v>34496</v>
      </c>
    </row>
    <row r="3221" spans="1:10" ht="178.5" x14ac:dyDescent="0.25">
      <c r="A3221" s="580">
        <v>3213</v>
      </c>
      <c r="C3221" s="133" t="s">
        <v>33373</v>
      </c>
      <c r="D3221" s="145" t="s">
        <v>33921</v>
      </c>
      <c r="E3221" s="145" t="s">
        <v>34437</v>
      </c>
      <c r="F3221" s="560">
        <v>53.3</v>
      </c>
      <c r="G3221" s="278">
        <v>386591</v>
      </c>
      <c r="H3221" s="735">
        <v>250314.6</v>
      </c>
      <c r="J3221" s="671" t="s">
        <v>34505</v>
      </c>
    </row>
    <row r="3222" spans="1:10" ht="178.5" x14ac:dyDescent="0.25">
      <c r="A3222" s="580">
        <v>3214</v>
      </c>
      <c r="C3222" s="133" t="s">
        <v>32009</v>
      </c>
      <c r="D3222" s="145" t="s">
        <v>33921</v>
      </c>
      <c r="E3222" s="145" t="s">
        <v>34438</v>
      </c>
      <c r="F3222" s="560">
        <v>59</v>
      </c>
      <c r="G3222" s="278">
        <v>423399.31</v>
      </c>
      <c r="H3222" s="735">
        <v>276846.03000000003</v>
      </c>
      <c r="J3222" s="671" t="s">
        <v>34494</v>
      </c>
    </row>
    <row r="3223" spans="1:10" ht="178.5" x14ac:dyDescent="0.25">
      <c r="A3223" s="580">
        <v>3215</v>
      </c>
      <c r="C3223" s="133" t="s">
        <v>33367</v>
      </c>
      <c r="D3223" s="145" t="s">
        <v>33921</v>
      </c>
      <c r="E3223" s="145" t="s">
        <v>34439</v>
      </c>
      <c r="F3223" s="560">
        <v>41.2</v>
      </c>
      <c r="G3223" s="278">
        <v>303372.69</v>
      </c>
      <c r="H3223" s="735">
        <v>193727.76</v>
      </c>
      <c r="J3223" s="671" t="s">
        <v>34505</v>
      </c>
    </row>
    <row r="3224" spans="1:10" ht="178.5" x14ac:dyDescent="0.25">
      <c r="A3224" s="580">
        <v>3216</v>
      </c>
      <c r="C3224" s="133" t="s">
        <v>32198</v>
      </c>
      <c r="D3224" s="145" t="s">
        <v>33921</v>
      </c>
      <c r="E3224" s="145" t="s">
        <v>34440</v>
      </c>
      <c r="F3224" s="560">
        <v>42.2</v>
      </c>
      <c r="G3224" s="278">
        <v>310198.3</v>
      </c>
      <c r="H3224" s="735">
        <v>198401.79</v>
      </c>
      <c r="J3224" s="671" t="s">
        <v>34505</v>
      </c>
    </row>
    <row r="3225" spans="1:10" ht="178.5" x14ac:dyDescent="0.25">
      <c r="A3225" s="580">
        <v>3217</v>
      </c>
      <c r="C3225" s="133" t="s">
        <v>32168</v>
      </c>
      <c r="D3225" s="145" t="s">
        <v>33922</v>
      </c>
      <c r="E3225" s="145" t="s">
        <v>34441</v>
      </c>
      <c r="F3225" s="560">
        <v>42.8</v>
      </c>
      <c r="G3225" s="278">
        <v>102265.55</v>
      </c>
      <c r="H3225" s="735">
        <v>49758.97</v>
      </c>
      <c r="J3225" s="671" t="s">
        <v>34493</v>
      </c>
    </row>
    <row r="3226" spans="1:10" ht="178.5" x14ac:dyDescent="0.25">
      <c r="A3226" s="580">
        <v>3218</v>
      </c>
      <c r="C3226" s="133" t="s">
        <v>32025</v>
      </c>
      <c r="D3226" s="145" t="s">
        <v>33922</v>
      </c>
      <c r="E3226" s="145" t="s">
        <v>34442</v>
      </c>
      <c r="F3226" s="560">
        <v>42.8</v>
      </c>
      <c r="G3226" s="278">
        <v>103495.66</v>
      </c>
      <c r="H3226" s="735">
        <v>49817.87</v>
      </c>
      <c r="J3226" s="671" t="s">
        <v>34493</v>
      </c>
    </row>
    <row r="3227" spans="1:10" ht="178.5" x14ac:dyDescent="0.25">
      <c r="A3227" s="580">
        <v>3219</v>
      </c>
      <c r="C3227" s="133" t="s">
        <v>33373</v>
      </c>
      <c r="D3227" s="145" t="s">
        <v>33922</v>
      </c>
      <c r="E3227" s="145" t="s">
        <v>34443</v>
      </c>
      <c r="F3227" s="560">
        <v>52.7</v>
      </c>
      <c r="G3227" s="278">
        <v>123720.66</v>
      </c>
      <c r="H3227" s="735">
        <v>61164.03</v>
      </c>
      <c r="J3227" s="671" t="s">
        <v>34495</v>
      </c>
    </row>
    <row r="3228" spans="1:10" ht="178.5" x14ac:dyDescent="0.25">
      <c r="A3228" s="580">
        <v>3220</v>
      </c>
      <c r="C3228" s="133" t="s">
        <v>32201</v>
      </c>
      <c r="D3228" s="145" t="s">
        <v>33922</v>
      </c>
      <c r="E3228" s="145" t="s">
        <v>34444</v>
      </c>
      <c r="F3228" s="560">
        <v>40</v>
      </c>
      <c r="G3228" s="278">
        <v>97219.99</v>
      </c>
      <c r="H3228" s="735">
        <v>46581.74</v>
      </c>
      <c r="J3228" s="671" t="s">
        <v>34496</v>
      </c>
    </row>
    <row r="3229" spans="1:10" ht="178.5" x14ac:dyDescent="0.25">
      <c r="A3229" s="580">
        <v>3221</v>
      </c>
      <c r="C3229" s="133" t="s">
        <v>32198</v>
      </c>
      <c r="D3229" s="145" t="s">
        <v>33922</v>
      </c>
      <c r="E3229" s="145" t="s">
        <v>34445</v>
      </c>
      <c r="F3229" s="560">
        <v>42.4</v>
      </c>
      <c r="G3229" s="278">
        <v>103311.28</v>
      </c>
      <c r="H3229" s="735">
        <v>49390.06</v>
      </c>
      <c r="J3229" s="671" t="s">
        <v>34504</v>
      </c>
    </row>
    <row r="3230" spans="1:10" ht="178.5" x14ac:dyDescent="0.25">
      <c r="A3230" s="580">
        <v>3222</v>
      </c>
      <c r="C3230" s="133" t="s">
        <v>32168</v>
      </c>
      <c r="D3230" s="145" t="s">
        <v>33923</v>
      </c>
      <c r="E3230" s="145" t="s">
        <v>34446</v>
      </c>
      <c r="F3230" s="560">
        <v>36.1</v>
      </c>
      <c r="G3230" s="278">
        <v>112930.83</v>
      </c>
      <c r="H3230" s="735">
        <v>104817.19</v>
      </c>
      <c r="J3230" s="671" t="s">
        <v>34507</v>
      </c>
    </row>
    <row r="3231" spans="1:10" ht="178.5" x14ac:dyDescent="0.25">
      <c r="A3231" s="580">
        <v>3223</v>
      </c>
      <c r="C3231" s="133" t="s">
        <v>32006</v>
      </c>
      <c r="D3231" s="145" t="s">
        <v>33923</v>
      </c>
      <c r="E3231" s="145" t="s">
        <v>34447</v>
      </c>
      <c r="F3231" s="560">
        <v>44.9</v>
      </c>
      <c r="G3231" s="278">
        <v>140459.67000000001</v>
      </c>
      <c r="H3231" s="735">
        <v>130367.33</v>
      </c>
      <c r="J3231" s="671" t="s">
        <v>34507</v>
      </c>
    </row>
    <row r="3232" spans="1:10" ht="178.5" x14ac:dyDescent="0.25">
      <c r="A3232" s="580">
        <v>3224</v>
      </c>
      <c r="C3232" s="133" t="s">
        <v>33337</v>
      </c>
      <c r="D3232" s="145" t="s">
        <v>33923</v>
      </c>
      <c r="E3232" s="145" t="s">
        <v>34448</v>
      </c>
      <c r="F3232" s="560">
        <v>33.4</v>
      </c>
      <c r="G3232" s="278">
        <v>104484.48</v>
      </c>
      <c r="H3232" s="735">
        <v>96977.61</v>
      </c>
      <c r="J3232" s="671" t="s">
        <v>34507</v>
      </c>
    </row>
    <row r="3233" spans="1:10" ht="178.5" x14ac:dyDescent="0.25">
      <c r="A3233" s="580">
        <v>3225</v>
      </c>
      <c r="C3233" s="133" t="s">
        <v>33372</v>
      </c>
      <c r="D3233" s="145" t="s">
        <v>33923</v>
      </c>
      <c r="E3233" s="145" t="s">
        <v>34449</v>
      </c>
      <c r="F3233" s="560">
        <v>36.1</v>
      </c>
      <c r="G3233" s="278">
        <v>112930.83</v>
      </c>
      <c r="H3233" s="735">
        <v>104817.19</v>
      </c>
      <c r="J3233" s="671" t="s">
        <v>34507</v>
      </c>
    </row>
    <row r="3234" spans="1:10" ht="178.5" x14ac:dyDescent="0.25">
      <c r="A3234" s="580">
        <v>3226</v>
      </c>
      <c r="C3234" s="133" t="s">
        <v>32025</v>
      </c>
      <c r="D3234" s="145" t="s">
        <v>33923</v>
      </c>
      <c r="E3234" s="145" t="s">
        <v>34450</v>
      </c>
      <c r="F3234" s="560">
        <v>44.9</v>
      </c>
      <c r="G3234" s="278">
        <v>140459.67000000001</v>
      </c>
      <c r="H3234" s="735">
        <v>130367.33</v>
      </c>
      <c r="J3234" s="671" t="s">
        <v>34508</v>
      </c>
    </row>
    <row r="3235" spans="1:10" ht="178.5" x14ac:dyDescent="0.25">
      <c r="A3235" s="580">
        <v>3227</v>
      </c>
      <c r="C3235" s="133" t="s">
        <v>33373</v>
      </c>
      <c r="D3235" s="145" t="s">
        <v>33923</v>
      </c>
      <c r="E3235" s="145" t="s">
        <v>34451</v>
      </c>
      <c r="F3235" s="560">
        <v>33.4</v>
      </c>
      <c r="G3235" s="278">
        <v>104484.48</v>
      </c>
      <c r="H3235" s="735">
        <v>96977.61</v>
      </c>
      <c r="J3235" s="671" t="s">
        <v>34507</v>
      </c>
    </row>
    <row r="3236" spans="1:10" ht="178.5" x14ac:dyDescent="0.25">
      <c r="A3236" s="580">
        <v>3228</v>
      </c>
      <c r="C3236" s="133" t="s">
        <v>33374</v>
      </c>
      <c r="D3236" s="145" t="s">
        <v>33923</v>
      </c>
      <c r="E3236" s="145" t="s">
        <v>34452</v>
      </c>
      <c r="F3236" s="560">
        <v>42.3</v>
      </c>
      <c r="G3236" s="278">
        <v>132326.15</v>
      </c>
      <c r="H3236" s="735">
        <v>122818.76</v>
      </c>
      <c r="J3236" s="671" t="s">
        <v>34507</v>
      </c>
    </row>
    <row r="3237" spans="1:10" ht="178.5" x14ac:dyDescent="0.25">
      <c r="A3237" s="580">
        <v>3229</v>
      </c>
      <c r="C3237" s="133" t="s">
        <v>33365</v>
      </c>
      <c r="D3237" s="145" t="s">
        <v>33923</v>
      </c>
      <c r="E3237" s="145" t="s">
        <v>34453</v>
      </c>
      <c r="F3237" s="560">
        <v>36</v>
      </c>
      <c r="G3237" s="278">
        <v>112618</v>
      </c>
      <c r="H3237" s="735">
        <v>104527.26</v>
      </c>
      <c r="J3237" s="671" t="s">
        <v>34509</v>
      </c>
    </row>
    <row r="3238" spans="1:10" ht="178.5" x14ac:dyDescent="0.25">
      <c r="A3238" s="580">
        <v>3230</v>
      </c>
      <c r="C3238" s="133" t="s">
        <v>32009</v>
      </c>
      <c r="D3238" s="145" t="s">
        <v>33923</v>
      </c>
      <c r="E3238" s="145" t="s">
        <v>34454</v>
      </c>
      <c r="F3238" s="560">
        <v>36.5</v>
      </c>
      <c r="G3238" s="278">
        <v>114182.14</v>
      </c>
      <c r="H3238" s="735">
        <v>105978.39</v>
      </c>
      <c r="J3238" s="671" t="s">
        <v>34507</v>
      </c>
    </row>
    <row r="3239" spans="1:10" ht="178.5" x14ac:dyDescent="0.25">
      <c r="A3239" s="580">
        <v>3231</v>
      </c>
      <c r="C3239" s="133" t="s">
        <v>32201</v>
      </c>
      <c r="D3239" s="145" t="s">
        <v>33923</v>
      </c>
      <c r="E3239" s="145" t="s">
        <v>34455</v>
      </c>
      <c r="F3239" s="560">
        <v>42.3</v>
      </c>
      <c r="G3239" s="278">
        <v>132326.15</v>
      </c>
      <c r="H3239" s="735">
        <v>122818.76</v>
      </c>
      <c r="J3239" s="671" t="s">
        <v>34507</v>
      </c>
    </row>
    <row r="3240" spans="1:10" ht="178.5" x14ac:dyDescent="0.25">
      <c r="A3240" s="580">
        <v>3232</v>
      </c>
      <c r="C3240" s="133" t="s">
        <v>33924</v>
      </c>
      <c r="D3240" s="145" t="s">
        <v>33923</v>
      </c>
      <c r="E3240" s="145" t="s">
        <v>34456</v>
      </c>
      <c r="F3240" s="560">
        <v>36</v>
      </c>
      <c r="G3240" s="278">
        <v>112618</v>
      </c>
      <c r="H3240" s="735">
        <v>104526.18</v>
      </c>
      <c r="J3240" s="671" t="s">
        <v>34510</v>
      </c>
    </row>
    <row r="3241" spans="1:10" ht="178.5" x14ac:dyDescent="0.25">
      <c r="A3241" s="580">
        <v>3233</v>
      </c>
      <c r="C3241" s="133" t="s">
        <v>33367</v>
      </c>
      <c r="D3241" s="145" t="s">
        <v>33923</v>
      </c>
      <c r="E3241" s="145" t="s">
        <v>34457</v>
      </c>
      <c r="F3241" s="560">
        <v>36.5</v>
      </c>
      <c r="G3241" s="278">
        <v>114182.1</v>
      </c>
      <c r="H3241" s="735">
        <v>105978.39</v>
      </c>
      <c r="J3241" s="671" t="s">
        <v>34507</v>
      </c>
    </row>
    <row r="3242" spans="1:10" ht="178.5" x14ac:dyDescent="0.25">
      <c r="A3242" s="580">
        <v>3234</v>
      </c>
      <c r="C3242" s="133" t="s">
        <v>32006</v>
      </c>
      <c r="D3242" s="145" t="s">
        <v>33925</v>
      </c>
      <c r="E3242" s="145" t="s">
        <v>34458</v>
      </c>
      <c r="F3242" s="560">
        <v>44.9</v>
      </c>
      <c r="G3242" s="278">
        <v>140459.67000000001</v>
      </c>
      <c r="H3242" s="735">
        <v>130367.33</v>
      </c>
      <c r="J3242" s="671" t="s">
        <v>34503</v>
      </c>
    </row>
    <row r="3243" spans="1:10" ht="178.5" x14ac:dyDescent="0.25">
      <c r="A3243" s="580">
        <v>3235</v>
      </c>
      <c r="C3243" s="133" t="s">
        <v>33337</v>
      </c>
      <c r="D3243" s="145" t="s">
        <v>33925</v>
      </c>
      <c r="E3243" s="145" t="s">
        <v>34459</v>
      </c>
      <c r="F3243" s="560">
        <v>33.4</v>
      </c>
      <c r="G3243" s="278">
        <v>104484.48</v>
      </c>
      <c r="H3243" s="735">
        <v>96977.61</v>
      </c>
      <c r="J3243" s="671" t="s">
        <v>34500</v>
      </c>
    </row>
    <row r="3244" spans="1:10" ht="178.5" x14ac:dyDescent="0.25">
      <c r="A3244" s="580">
        <v>3236</v>
      </c>
      <c r="C3244" s="133" t="s">
        <v>33372</v>
      </c>
      <c r="D3244" s="145" t="s">
        <v>33925</v>
      </c>
      <c r="E3244" s="145" t="s">
        <v>34460</v>
      </c>
      <c r="F3244" s="560">
        <v>36.1</v>
      </c>
      <c r="G3244" s="278">
        <v>112930.83</v>
      </c>
      <c r="H3244" s="735">
        <v>104817.19</v>
      </c>
      <c r="J3244" s="671" t="s">
        <v>34496</v>
      </c>
    </row>
    <row r="3245" spans="1:10" ht="178.5" x14ac:dyDescent="0.25">
      <c r="A3245" s="580">
        <v>3237</v>
      </c>
      <c r="C3245" s="133" t="s">
        <v>33373</v>
      </c>
      <c r="D3245" s="145" t="s">
        <v>33925</v>
      </c>
      <c r="E3245" s="145" t="s">
        <v>34461</v>
      </c>
      <c r="F3245" s="560">
        <v>33.4</v>
      </c>
      <c r="G3245" s="278">
        <v>104484.48</v>
      </c>
      <c r="H3245" s="735">
        <v>96977.61</v>
      </c>
      <c r="J3245" s="671" t="s">
        <v>34500</v>
      </c>
    </row>
    <row r="3246" spans="1:10" ht="178.5" x14ac:dyDescent="0.25">
      <c r="A3246" s="580">
        <v>3238</v>
      </c>
      <c r="C3246" s="133" t="s">
        <v>32009</v>
      </c>
      <c r="D3246" s="145" t="s">
        <v>33925</v>
      </c>
      <c r="E3246" s="145" t="s">
        <v>34462</v>
      </c>
      <c r="F3246" s="560">
        <v>36.5</v>
      </c>
      <c r="G3246" s="278">
        <v>114182.14</v>
      </c>
      <c r="H3246" s="735">
        <v>105978.39</v>
      </c>
      <c r="J3246" s="671" t="s">
        <v>34499</v>
      </c>
    </row>
    <row r="3247" spans="1:10" ht="178.5" x14ac:dyDescent="0.25">
      <c r="A3247" s="580">
        <v>3239</v>
      </c>
      <c r="C3247" s="133" t="s">
        <v>33924</v>
      </c>
      <c r="D3247" s="145" t="s">
        <v>33925</v>
      </c>
      <c r="E3247" s="145" t="s">
        <v>34463</v>
      </c>
      <c r="F3247" s="560">
        <v>36</v>
      </c>
      <c r="G3247" s="278">
        <v>112618</v>
      </c>
      <c r="H3247" s="735">
        <v>104526.18</v>
      </c>
      <c r="J3247" s="671" t="s">
        <v>34499</v>
      </c>
    </row>
    <row r="3248" spans="1:10" ht="178.5" x14ac:dyDescent="0.25">
      <c r="A3248" s="580">
        <v>3240</v>
      </c>
      <c r="C3248" s="133" t="s">
        <v>33367</v>
      </c>
      <c r="D3248" s="145" t="s">
        <v>33925</v>
      </c>
      <c r="E3248" s="145" t="s">
        <v>34464</v>
      </c>
      <c r="F3248" s="560">
        <v>36.5</v>
      </c>
      <c r="G3248" s="278">
        <v>114182.1</v>
      </c>
      <c r="H3248" s="735">
        <v>105978.39</v>
      </c>
      <c r="J3248" s="671" t="s">
        <v>34500</v>
      </c>
    </row>
    <row r="3249" spans="1:10" ht="178.5" x14ac:dyDescent="0.25">
      <c r="A3249" s="580">
        <v>3241</v>
      </c>
      <c r="C3249" s="133" t="s">
        <v>33337</v>
      </c>
      <c r="D3249" s="145" t="s">
        <v>33926</v>
      </c>
      <c r="E3249" s="145" t="s">
        <v>34465</v>
      </c>
      <c r="F3249" s="560">
        <v>50.6</v>
      </c>
      <c r="G3249" s="278">
        <v>272822.33</v>
      </c>
      <c r="H3249" s="735">
        <v>118266.56</v>
      </c>
      <c r="J3249" s="671" t="s">
        <v>34511</v>
      </c>
    </row>
    <row r="3250" spans="1:10" ht="178.5" x14ac:dyDescent="0.25">
      <c r="A3250" s="580">
        <v>3242</v>
      </c>
      <c r="C3250" s="133" t="s">
        <v>33376</v>
      </c>
      <c r="D3250" s="145" t="s">
        <v>33927</v>
      </c>
      <c r="E3250" s="145" t="s">
        <v>34466</v>
      </c>
      <c r="F3250" s="560">
        <v>35.700000000000003</v>
      </c>
      <c r="G3250" s="278">
        <v>20063.25</v>
      </c>
      <c r="H3250" s="735">
        <v>7592.53</v>
      </c>
      <c r="J3250" s="671" t="s">
        <v>34501</v>
      </c>
    </row>
    <row r="3251" spans="1:10" ht="178.5" x14ac:dyDescent="0.25">
      <c r="A3251" s="580">
        <v>3243</v>
      </c>
      <c r="C3251" s="133" t="s">
        <v>33928</v>
      </c>
      <c r="D3251" s="145" t="s">
        <v>33927</v>
      </c>
      <c r="E3251" s="145" t="s">
        <v>34467</v>
      </c>
      <c r="F3251" s="560">
        <v>31.8</v>
      </c>
      <c r="G3251" s="278">
        <v>17871.47</v>
      </c>
      <c r="H3251" s="735">
        <v>6763.1</v>
      </c>
      <c r="J3251" s="671" t="s">
        <v>34494</v>
      </c>
    </row>
    <row r="3252" spans="1:10" ht="178.5" x14ac:dyDescent="0.25">
      <c r="A3252" s="580">
        <v>3244</v>
      </c>
      <c r="C3252" s="133" t="s">
        <v>33376</v>
      </c>
      <c r="D3252" s="145" t="s">
        <v>33929</v>
      </c>
      <c r="E3252" s="145" t="s">
        <v>34468</v>
      </c>
      <c r="F3252" s="560">
        <v>43.8</v>
      </c>
      <c r="G3252" s="278">
        <v>70313.23</v>
      </c>
      <c r="H3252" s="735">
        <v>22713.360000000001</v>
      </c>
      <c r="J3252" s="671" t="s">
        <v>34492</v>
      </c>
    </row>
    <row r="3253" spans="1:10" ht="178.5" x14ac:dyDescent="0.25">
      <c r="A3253" s="580">
        <v>3245</v>
      </c>
      <c r="C3253" s="133" t="s">
        <v>32168</v>
      </c>
      <c r="D3253" s="145" t="s">
        <v>33930</v>
      </c>
      <c r="E3253" s="145" t="s">
        <v>34469</v>
      </c>
      <c r="F3253" s="560">
        <v>66.599999999999994</v>
      </c>
      <c r="G3253" s="278">
        <v>610385.63</v>
      </c>
      <c r="H3253" s="735">
        <v>230297.78</v>
      </c>
      <c r="J3253" s="671" t="s">
        <v>34512</v>
      </c>
    </row>
    <row r="3254" spans="1:10" ht="178.5" x14ac:dyDescent="0.25">
      <c r="A3254" s="580">
        <v>3246</v>
      </c>
      <c r="C3254" s="133" t="s">
        <v>33931</v>
      </c>
      <c r="D3254" s="145" t="s">
        <v>33932</v>
      </c>
      <c r="E3254" s="145" t="s">
        <v>34470</v>
      </c>
      <c r="F3254" s="560">
        <v>35.299999999999997</v>
      </c>
      <c r="G3254" s="278">
        <v>51076</v>
      </c>
      <c r="H3254" s="735">
        <v>29103.99</v>
      </c>
      <c r="J3254" s="671" t="s">
        <v>34513</v>
      </c>
    </row>
    <row r="3255" spans="1:10" ht="73.5" x14ac:dyDescent="0.25">
      <c r="A3255" s="580">
        <v>3247</v>
      </c>
      <c r="C3255" s="133" t="s">
        <v>33933</v>
      </c>
      <c r="D3255" s="145" t="s">
        <v>33934</v>
      </c>
      <c r="E3255" s="145" t="s">
        <v>34471</v>
      </c>
      <c r="F3255" s="560">
        <v>399.8</v>
      </c>
      <c r="G3255" s="278">
        <v>1585970.75</v>
      </c>
      <c r="H3255" s="735">
        <v>1585970.75</v>
      </c>
      <c r="J3255" s="671" t="s">
        <v>34514</v>
      </c>
    </row>
    <row r="3256" spans="1:10" ht="22.5" x14ac:dyDescent="0.25">
      <c r="A3256" s="580">
        <v>3248</v>
      </c>
      <c r="C3256" s="133" t="s">
        <v>33933</v>
      </c>
      <c r="D3256" s="145" t="s">
        <v>33934</v>
      </c>
      <c r="E3256" s="145"/>
      <c r="F3256" s="560">
        <v>47.5</v>
      </c>
      <c r="G3256" s="278">
        <v>16796.5</v>
      </c>
      <c r="H3256" s="735">
        <v>16796.5</v>
      </c>
      <c r="J3256" s="671"/>
    </row>
    <row r="3257" spans="1:10" ht="78.75" x14ac:dyDescent="0.25">
      <c r="A3257" s="580">
        <v>3249</v>
      </c>
      <c r="C3257" s="133" t="s">
        <v>33935</v>
      </c>
      <c r="D3257" s="145" t="s">
        <v>33936</v>
      </c>
      <c r="E3257" s="145" t="s">
        <v>34472</v>
      </c>
      <c r="F3257" s="560">
        <v>324.7</v>
      </c>
      <c r="G3257" s="278">
        <v>24263598</v>
      </c>
      <c r="H3257" s="735">
        <v>19326911.510000002</v>
      </c>
      <c r="J3257" s="145" t="s">
        <v>34515</v>
      </c>
    </row>
    <row r="3258" spans="1:10" ht="78.75" x14ac:dyDescent="0.25">
      <c r="A3258" s="580">
        <v>3250</v>
      </c>
      <c r="C3258" s="133" t="s">
        <v>33111</v>
      </c>
      <c r="D3258" s="145" t="s">
        <v>33937</v>
      </c>
      <c r="E3258" s="145" t="s">
        <v>34473</v>
      </c>
      <c r="F3258" s="560">
        <v>994.8</v>
      </c>
      <c r="G3258" s="278">
        <v>8851333.1400000006</v>
      </c>
      <c r="H3258" s="735">
        <v>7778329.4299999997</v>
      </c>
      <c r="J3258" s="145" t="s">
        <v>34516</v>
      </c>
    </row>
    <row r="3259" spans="1:10" ht="22.5" x14ac:dyDescent="0.25">
      <c r="A3259" s="580">
        <v>3251</v>
      </c>
      <c r="C3259" s="282" t="s">
        <v>33938</v>
      </c>
      <c r="D3259" s="284" t="s">
        <v>33939</v>
      </c>
      <c r="E3259" s="284">
        <v>0</v>
      </c>
      <c r="F3259" s="786"/>
      <c r="G3259" s="735">
        <v>59776.57</v>
      </c>
      <c r="H3259" s="735">
        <v>59776.57</v>
      </c>
      <c r="J3259" s="800"/>
    </row>
    <row r="3260" spans="1:10" ht="33.75" x14ac:dyDescent="0.25">
      <c r="A3260" s="580">
        <v>3252</v>
      </c>
      <c r="C3260" s="133" t="s">
        <v>33940</v>
      </c>
      <c r="D3260" s="145" t="s">
        <v>33937</v>
      </c>
      <c r="E3260" s="145">
        <v>0</v>
      </c>
      <c r="F3260" s="560">
        <v>0</v>
      </c>
      <c r="G3260" s="278">
        <v>580042.64</v>
      </c>
      <c r="H3260" s="735">
        <v>114397.33</v>
      </c>
      <c r="J3260" s="671"/>
    </row>
    <row r="3261" spans="1:10" x14ac:dyDescent="0.25">
      <c r="A3261" s="580">
        <v>3253</v>
      </c>
      <c r="C3261" s="133" t="s">
        <v>33947</v>
      </c>
      <c r="D3261" s="145" t="s">
        <v>33948</v>
      </c>
      <c r="E3261" s="145">
        <v>0</v>
      </c>
      <c r="F3261" s="560">
        <v>0</v>
      </c>
      <c r="G3261" s="278">
        <v>60536.77</v>
      </c>
      <c r="H3261" s="735">
        <v>12107.4</v>
      </c>
      <c r="J3261" s="671"/>
    </row>
    <row r="3262" spans="1:10" ht="45" x14ac:dyDescent="0.25">
      <c r="A3262" s="580">
        <v>3254</v>
      </c>
      <c r="C3262" s="133" t="s">
        <v>33949</v>
      </c>
      <c r="D3262" s="145" t="s">
        <v>33937</v>
      </c>
      <c r="E3262" s="145">
        <v>0</v>
      </c>
      <c r="F3262" s="560">
        <v>0</v>
      </c>
      <c r="G3262" s="278">
        <v>245000</v>
      </c>
      <c r="H3262" s="735">
        <v>89514.16</v>
      </c>
      <c r="J3262" s="671"/>
    </row>
    <row r="3263" spans="1:10" ht="94.5" x14ac:dyDescent="0.25">
      <c r="A3263" s="580">
        <v>3255</v>
      </c>
      <c r="C3263" s="282" t="s">
        <v>33956</v>
      </c>
      <c r="D3263" s="284" t="s">
        <v>33948</v>
      </c>
      <c r="E3263" s="284" t="s">
        <v>34477</v>
      </c>
      <c r="F3263" s="786">
        <v>0</v>
      </c>
      <c r="G3263" s="735">
        <v>227846.5</v>
      </c>
      <c r="H3263" s="735">
        <v>227846.5</v>
      </c>
      <c r="J3263" s="800" t="s">
        <v>34520</v>
      </c>
    </row>
    <row r="3264" spans="1:10" ht="22.5" x14ac:dyDescent="0.25">
      <c r="A3264" s="580">
        <v>3256</v>
      </c>
      <c r="C3264" s="133" t="s">
        <v>33962</v>
      </c>
      <c r="D3264" s="145" t="s">
        <v>33963</v>
      </c>
      <c r="E3264" s="145">
        <v>0</v>
      </c>
      <c r="F3264" s="560" t="s">
        <v>34352</v>
      </c>
      <c r="G3264" s="278">
        <v>494000</v>
      </c>
      <c r="H3264" s="735">
        <v>134477.56</v>
      </c>
      <c r="J3264" s="671"/>
    </row>
    <row r="3265" spans="1:10" x14ac:dyDescent="0.25">
      <c r="A3265" s="580">
        <v>3257</v>
      </c>
      <c r="C3265" s="133" t="s">
        <v>33968</v>
      </c>
      <c r="D3265" s="145" t="s">
        <v>33967</v>
      </c>
      <c r="E3265" s="145">
        <v>0</v>
      </c>
      <c r="F3265" s="560"/>
      <c r="G3265" s="278">
        <v>74948.36</v>
      </c>
      <c r="H3265" s="735">
        <v>25190.99</v>
      </c>
      <c r="J3265" s="671"/>
    </row>
    <row r="3266" spans="1:10" ht="189" x14ac:dyDescent="0.25">
      <c r="A3266" s="580">
        <v>3258</v>
      </c>
      <c r="C3266" s="133" t="s">
        <v>33969</v>
      </c>
      <c r="D3266" s="145" t="s">
        <v>33939</v>
      </c>
      <c r="E3266" s="145" t="s">
        <v>34478</v>
      </c>
      <c r="F3266" s="560" t="s">
        <v>34353</v>
      </c>
      <c r="G3266" s="278">
        <v>214280.5</v>
      </c>
      <c r="H3266" s="735">
        <v>214280.5</v>
      </c>
      <c r="J3266" s="671" t="s">
        <v>34521</v>
      </c>
    </row>
    <row r="3267" spans="1:10" ht="22.5" x14ac:dyDescent="0.25">
      <c r="A3267" s="580">
        <v>3259</v>
      </c>
      <c r="C3267" s="133" t="s">
        <v>33970</v>
      </c>
      <c r="D3267" s="145" t="s">
        <v>33948</v>
      </c>
      <c r="E3267" s="145">
        <v>0</v>
      </c>
      <c r="F3267" s="560">
        <v>0</v>
      </c>
      <c r="G3267" s="278">
        <v>52492.480000000003</v>
      </c>
      <c r="H3267" s="735">
        <v>52492.480000000003</v>
      </c>
      <c r="J3267" s="671"/>
    </row>
    <row r="3268" spans="1:10" ht="22.5" x14ac:dyDescent="0.25">
      <c r="A3268" s="580">
        <v>3260</v>
      </c>
      <c r="C3268" s="133" t="s">
        <v>33971</v>
      </c>
      <c r="D3268" s="145" t="s">
        <v>33948</v>
      </c>
      <c r="E3268" s="145">
        <v>0</v>
      </c>
      <c r="F3268" s="560">
        <v>0</v>
      </c>
      <c r="G3268" s="278">
        <v>176034.4</v>
      </c>
      <c r="H3268" s="735">
        <v>145094.39000000001</v>
      </c>
      <c r="J3268" s="671"/>
    </row>
    <row r="3269" spans="1:10" ht="22.5" x14ac:dyDescent="0.25">
      <c r="A3269" s="580">
        <v>3261</v>
      </c>
      <c r="C3269" s="133" t="s">
        <v>1439</v>
      </c>
      <c r="D3269" s="145" t="s">
        <v>33948</v>
      </c>
      <c r="E3269" s="145">
        <v>0</v>
      </c>
      <c r="F3269" s="560">
        <v>0</v>
      </c>
      <c r="G3269" s="278">
        <v>21327.43</v>
      </c>
      <c r="H3269" s="735">
        <v>21327.43</v>
      </c>
      <c r="J3269" s="671"/>
    </row>
    <row r="3270" spans="1:10" ht="33.75" x14ac:dyDescent="0.25">
      <c r="A3270" s="580">
        <v>3262</v>
      </c>
      <c r="C3270" s="133" t="s">
        <v>33972</v>
      </c>
      <c r="D3270" s="145" t="s">
        <v>33948</v>
      </c>
      <c r="E3270" s="145">
        <v>0</v>
      </c>
      <c r="F3270" s="560">
        <v>0</v>
      </c>
      <c r="G3270" s="278">
        <v>185503.85</v>
      </c>
      <c r="H3270" s="735">
        <v>185503.85</v>
      </c>
      <c r="J3270" s="671"/>
    </row>
    <row r="3271" spans="1:10" ht="22.5" x14ac:dyDescent="0.25">
      <c r="A3271" s="580">
        <v>3263</v>
      </c>
      <c r="C3271" s="133" t="s">
        <v>33973</v>
      </c>
      <c r="D3271" s="145" t="s">
        <v>33948</v>
      </c>
      <c r="E3271" s="145">
        <v>0</v>
      </c>
      <c r="F3271" s="560">
        <v>0</v>
      </c>
      <c r="G3271" s="278">
        <v>11893.35</v>
      </c>
      <c r="H3271" s="735">
        <v>11893.35</v>
      </c>
      <c r="J3271" s="671"/>
    </row>
    <row r="3272" spans="1:10" ht="22.5" x14ac:dyDescent="0.25">
      <c r="A3272" s="580">
        <v>3264</v>
      </c>
      <c r="C3272" s="133" t="s">
        <v>33974</v>
      </c>
      <c r="D3272" s="145" t="s">
        <v>33948</v>
      </c>
      <c r="E3272" s="145">
        <v>0</v>
      </c>
      <c r="F3272" s="560">
        <v>0</v>
      </c>
      <c r="G3272" s="278">
        <v>198351.65</v>
      </c>
      <c r="H3272" s="735">
        <v>198351.65</v>
      </c>
      <c r="J3272" s="671"/>
    </row>
    <row r="3273" spans="1:10" x14ac:dyDescent="0.25">
      <c r="A3273" s="580">
        <v>3265</v>
      </c>
      <c r="C3273" s="133" t="s">
        <v>33975</v>
      </c>
      <c r="D3273" s="145" t="s">
        <v>33948</v>
      </c>
      <c r="E3273" s="145">
        <v>0</v>
      </c>
      <c r="F3273" s="560">
        <v>0</v>
      </c>
      <c r="G3273" s="278">
        <v>119484.58</v>
      </c>
      <c r="H3273" s="735">
        <v>116093.01</v>
      </c>
      <c r="J3273" s="671"/>
    </row>
    <row r="3274" spans="1:10" ht="45" x14ac:dyDescent="0.25">
      <c r="A3274" s="580">
        <v>3266</v>
      </c>
      <c r="C3274" s="133" t="s">
        <v>33949</v>
      </c>
      <c r="D3274" s="145" t="s">
        <v>33946</v>
      </c>
      <c r="E3274" s="145">
        <v>0</v>
      </c>
      <c r="F3274" s="560">
        <v>0</v>
      </c>
      <c r="G3274" s="278">
        <v>559000</v>
      </c>
      <c r="H3274" s="735">
        <v>208072.52</v>
      </c>
      <c r="J3274" s="671"/>
    </row>
    <row r="3275" spans="1:10" ht="22.5" x14ac:dyDescent="0.25">
      <c r="A3275" s="580">
        <v>3267</v>
      </c>
      <c r="C3275" s="133" t="s">
        <v>33950</v>
      </c>
      <c r="D3275" s="145" t="s">
        <v>33976</v>
      </c>
      <c r="E3275" s="145">
        <v>0</v>
      </c>
      <c r="F3275" s="560" t="s">
        <v>34354</v>
      </c>
      <c r="G3275" s="278">
        <v>760000</v>
      </c>
      <c r="H3275" s="735">
        <v>249110.98</v>
      </c>
      <c r="J3275" s="671"/>
    </row>
    <row r="3276" spans="1:10" ht="22.5" x14ac:dyDescent="0.25">
      <c r="A3276" s="580">
        <v>3268</v>
      </c>
      <c r="C3276" s="133" t="s">
        <v>234</v>
      </c>
      <c r="D3276" s="145" t="s">
        <v>33977</v>
      </c>
      <c r="E3276" s="145">
        <v>0</v>
      </c>
      <c r="F3276" s="560" t="s">
        <v>34355</v>
      </c>
      <c r="G3276" s="278">
        <v>500000</v>
      </c>
      <c r="H3276" s="735">
        <v>133333.44</v>
      </c>
      <c r="J3276" s="671"/>
    </row>
    <row r="3277" spans="1:10" ht="22.5" x14ac:dyDescent="0.25">
      <c r="A3277" s="580">
        <v>3269</v>
      </c>
      <c r="C3277" s="133" t="s">
        <v>33978</v>
      </c>
      <c r="D3277" s="145" t="s">
        <v>33979</v>
      </c>
      <c r="E3277" s="145">
        <v>0</v>
      </c>
      <c r="F3277" s="560" t="s">
        <v>34356</v>
      </c>
      <c r="G3277" s="278">
        <v>96959</v>
      </c>
      <c r="H3277" s="735">
        <v>60329.919999999998</v>
      </c>
      <c r="J3277" s="671"/>
    </row>
    <row r="3278" spans="1:10" ht="22.5" x14ac:dyDescent="0.25">
      <c r="A3278" s="580">
        <v>3270</v>
      </c>
      <c r="C3278" s="133" t="s">
        <v>33978</v>
      </c>
      <c r="D3278" s="145" t="s">
        <v>33980</v>
      </c>
      <c r="E3278" s="145">
        <v>0</v>
      </c>
      <c r="F3278" s="560" t="s">
        <v>34357</v>
      </c>
      <c r="G3278" s="278">
        <v>83547</v>
      </c>
      <c r="H3278" s="735">
        <v>25064.639999999999</v>
      </c>
      <c r="J3278" s="671"/>
    </row>
    <row r="3279" spans="1:10" ht="22.5" x14ac:dyDescent="0.25">
      <c r="A3279" s="580">
        <v>3271</v>
      </c>
      <c r="C3279" s="133" t="s">
        <v>23887</v>
      </c>
      <c r="D3279" s="145" t="s">
        <v>33977</v>
      </c>
      <c r="E3279" s="145">
        <v>0</v>
      </c>
      <c r="F3279" s="560">
        <v>0</v>
      </c>
      <c r="G3279" s="278">
        <v>149900.24</v>
      </c>
      <c r="H3279" s="735">
        <v>149900.24</v>
      </c>
      <c r="J3279" s="671"/>
    </row>
    <row r="3280" spans="1:10" ht="22.5" x14ac:dyDescent="0.25">
      <c r="A3280" s="580">
        <v>3272</v>
      </c>
      <c r="C3280" s="133" t="s">
        <v>33981</v>
      </c>
      <c r="D3280" s="145" t="s">
        <v>33982</v>
      </c>
      <c r="E3280" s="145">
        <v>0</v>
      </c>
      <c r="F3280" s="560">
        <v>0</v>
      </c>
      <c r="G3280" s="278">
        <v>159000</v>
      </c>
      <c r="H3280" s="735">
        <v>81972.86</v>
      </c>
      <c r="J3280" s="671"/>
    </row>
    <row r="3281" spans="1:10" ht="33.75" x14ac:dyDescent="0.25">
      <c r="A3281" s="580">
        <v>3273</v>
      </c>
      <c r="C3281" s="133" t="s">
        <v>33983</v>
      </c>
      <c r="D3281" s="145" t="s">
        <v>33951</v>
      </c>
      <c r="E3281" s="145">
        <v>0</v>
      </c>
      <c r="F3281" s="560">
        <v>0</v>
      </c>
      <c r="G3281" s="278">
        <v>98000</v>
      </c>
      <c r="H3281" s="735">
        <v>26949.78</v>
      </c>
      <c r="J3281" s="671"/>
    </row>
    <row r="3282" spans="1:10" ht="33.75" x14ac:dyDescent="0.25">
      <c r="A3282" s="580">
        <v>3274</v>
      </c>
      <c r="C3282" s="133" t="s">
        <v>33984</v>
      </c>
      <c r="D3282" s="145" t="s">
        <v>33985</v>
      </c>
      <c r="E3282" s="145">
        <v>0</v>
      </c>
      <c r="F3282" s="560" t="s">
        <v>34358</v>
      </c>
      <c r="G3282" s="278">
        <v>150000</v>
      </c>
      <c r="H3282" s="735">
        <v>40000.32</v>
      </c>
      <c r="J3282" s="671"/>
    </row>
    <row r="3283" spans="1:10" x14ac:dyDescent="0.25">
      <c r="A3283" s="580">
        <v>3275</v>
      </c>
      <c r="J3283" s="671"/>
    </row>
    <row r="3284" spans="1:10" ht="178.5" x14ac:dyDescent="0.25">
      <c r="A3284" s="580">
        <v>3276</v>
      </c>
      <c r="C3284" s="133" t="s">
        <v>33988</v>
      </c>
      <c r="D3284" s="145" t="s">
        <v>33967</v>
      </c>
      <c r="E3284" s="145" t="s">
        <v>34479</v>
      </c>
      <c r="F3284" s="560" t="s">
        <v>34359</v>
      </c>
      <c r="G3284" s="278">
        <v>5952797</v>
      </c>
      <c r="H3284" s="735">
        <v>5952797</v>
      </c>
      <c r="J3284" s="671" t="s">
        <v>34522</v>
      </c>
    </row>
    <row r="3285" spans="1:10" ht="22.5" x14ac:dyDescent="0.25">
      <c r="A3285" s="580">
        <v>3277</v>
      </c>
      <c r="C3285" s="133" t="s">
        <v>33989</v>
      </c>
      <c r="D3285" s="145" t="s">
        <v>33955</v>
      </c>
      <c r="E3285" s="145">
        <v>0</v>
      </c>
      <c r="F3285" s="560">
        <v>0</v>
      </c>
      <c r="G3285" s="278">
        <v>58001</v>
      </c>
      <c r="H3285" s="735">
        <v>14177.68</v>
      </c>
      <c r="J3285" s="671"/>
    </row>
    <row r="3286" spans="1:10" ht="33.75" x14ac:dyDescent="0.25">
      <c r="A3286" s="580">
        <v>3278</v>
      </c>
      <c r="C3286" s="133" t="s">
        <v>33986</v>
      </c>
      <c r="D3286" s="145" t="s">
        <v>33990</v>
      </c>
      <c r="E3286" s="145">
        <v>0</v>
      </c>
      <c r="F3286" s="560">
        <v>0</v>
      </c>
      <c r="G3286" s="278">
        <v>150800</v>
      </c>
      <c r="H3286" s="735">
        <v>40210.92</v>
      </c>
      <c r="J3286" s="671"/>
    </row>
    <row r="3287" spans="1:10" x14ac:dyDescent="0.25">
      <c r="A3287" s="580">
        <v>3279</v>
      </c>
      <c r="C3287" s="133" t="s">
        <v>33991</v>
      </c>
      <c r="D3287" s="145" t="s">
        <v>33992</v>
      </c>
      <c r="E3287" s="145">
        <v>0</v>
      </c>
      <c r="F3287" s="560">
        <v>0</v>
      </c>
      <c r="G3287" s="278">
        <v>1384413</v>
      </c>
      <c r="H3287" s="735">
        <v>980626.3</v>
      </c>
      <c r="J3287" s="671"/>
    </row>
    <row r="3288" spans="1:10" ht="22.5" x14ac:dyDescent="0.25">
      <c r="A3288" s="580">
        <v>3280</v>
      </c>
      <c r="C3288" s="133" t="s">
        <v>33993</v>
      </c>
      <c r="D3288" s="145" t="s">
        <v>33992</v>
      </c>
      <c r="E3288" s="145">
        <v>0</v>
      </c>
      <c r="F3288" s="560">
        <v>0</v>
      </c>
      <c r="G3288" s="278">
        <v>137952</v>
      </c>
      <c r="H3288" s="735">
        <v>37831.11</v>
      </c>
      <c r="J3288" s="671"/>
    </row>
    <row r="3289" spans="1:10" x14ac:dyDescent="0.25">
      <c r="A3289" s="580">
        <v>3281</v>
      </c>
      <c r="C3289" s="133" t="s">
        <v>23887</v>
      </c>
      <c r="D3289" s="145" t="s">
        <v>33994</v>
      </c>
      <c r="E3289" s="145">
        <v>0</v>
      </c>
      <c r="F3289" s="560">
        <v>0</v>
      </c>
      <c r="G3289" s="278">
        <v>287990.75</v>
      </c>
      <c r="H3289" s="735">
        <v>99196.28</v>
      </c>
      <c r="J3289" s="671"/>
    </row>
    <row r="3290" spans="1:10" ht="33.75" x14ac:dyDescent="0.25">
      <c r="A3290" s="580">
        <v>3282</v>
      </c>
      <c r="C3290" s="133" t="s">
        <v>33995</v>
      </c>
      <c r="D3290" s="145" t="s">
        <v>33996</v>
      </c>
      <c r="E3290" s="145">
        <v>0</v>
      </c>
      <c r="F3290" s="560">
        <v>0</v>
      </c>
      <c r="G3290" s="278">
        <v>97069.17</v>
      </c>
      <c r="H3290" s="735">
        <v>29660.400000000001</v>
      </c>
      <c r="J3290" s="671"/>
    </row>
    <row r="3291" spans="1:10" ht="33.75" x14ac:dyDescent="0.25">
      <c r="A3291" s="580">
        <v>3283</v>
      </c>
      <c r="C3291" s="133" t="s">
        <v>33997</v>
      </c>
      <c r="D3291" s="145" t="s">
        <v>33998</v>
      </c>
      <c r="E3291" s="145">
        <v>0</v>
      </c>
      <c r="F3291" s="560">
        <v>0</v>
      </c>
      <c r="G3291" s="278">
        <v>69783.679999999993</v>
      </c>
      <c r="H3291" s="735">
        <v>24036.16</v>
      </c>
      <c r="J3291" s="671"/>
    </row>
    <row r="3292" spans="1:10" ht="45" x14ac:dyDescent="0.25">
      <c r="A3292" s="580">
        <v>3284</v>
      </c>
      <c r="C3292" s="133" t="s">
        <v>33999</v>
      </c>
      <c r="D3292" s="145" t="s">
        <v>34000</v>
      </c>
      <c r="E3292" s="145">
        <v>0</v>
      </c>
      <c r="F3292" s="560">
        <v>0</v>
      </c>
      <c r="G3292" s="278">
        <v>59979.59</v>
      </c>
      <c r="H3292" s="735">
        <v>16994.22</v>
      </c>
      <c r="J3292" s="671"/>
    </row>
    <row r="3293" spans="1:10" ht="56.25" x14ac:dyDescent="0.25">
      <c r="A3293" s="580">
        <v>3285</v>
      </c>
      <c r="C3293" s="133" t="s">
        <v>34001</v>
      </c>
      <c r="D3293" s="145" t="s">
        <v>33944</v>
      </c>
      <c r="E3293" s="145">
        <v>0</v>
      </c>
      <c r="F3293" s="560">
        <v>0</v>
      </c>
      <c r="G3293" s="278">
        <v>59979.519999999997</v>
      </c>
      <c r="H3293" s="735">
        <v>16327.78</v>
      </c>
      <c r="J3293" s="671"/>
    </row>
    <row r="3294" spans="1:10" ht="56.25" x14ac:dyDescent="0.25">
      <c r="A3294" s="580">
        <v>3286</v>
      </c>
      <c r="C3294" s="133" t="s">
        <v>34002</v>
      </c>
      <c r="D3294" s="145" t="s">
        <v>34003</v>
      </c>
      <c r="E3294" s="145">
        <v>0</v>
      </c>
      <c r="F3294" s="560">
        <v>0</v>
      </c>
      <c r="G3294" s="278">
        <v>59979.519999999997</v>
      </c>
      <c r="H3294" s="735">
        <v>16627.78</v>
      </c>
      <c r="J3294" s="671"/>
    </row>
    <row r="3295" spans="1:10" ht="56.25" x14ac:dyDescent="0.25">
      <c r="A3295" s="580">
        <v>3287</v>
      </c>
      <c r="C3295" s="133" t="s">
        <v>34004</v>
      </c>
      <c r="D3295" s="145" t="s">
        <v>34005</v>
      </c>
      <c r="E3295" s="145">
        <v>0</v>
      </c>
      <c r="F3295" s="560">
        <v>0</v>
      </c>
      <c r="G3295" s="278">
        <v>59979.519999999997</v>
      </c>
      <c r="H3295" s="735">
        <v>16661</v>
      </c>
      <c r="J3295" s="671"/>
    </row>
    <row r="3296" spans="1:10" ht="45" x14ac:dyDescent="0.25">
      <c r="A3296" s="580">
        <v>3288</v>
      </c>
      <c r="C3296" s="133" t="s">
        <v>34006</v>
      </c>
      <c r="D3296" s="145" t="s">
        <v>34007</v>
      </c>
      <c r="E3296" s="145">
        <v>0</v>
      </c>
      <c r="F3296" s="560" t="s">
        <v>33179</v>
      </c>
      <c r="G3296" s="560">
        <v>60200</v>
      </c>
      <c r="H3296" s="560">
        <v>60200</v>
      </c>
      <c r="J3296" s="671"/>
    </row>
    <row r="3297" spans="1:10" ht="22.5" x14ac:dyDescent="0.25">
      <c r="A3297" s="580">
        <v>3289</v>
      </c>
      <c r="C3297" s="133" t="s">
        <v>34008</v>
      </c>
      <c r="D3297" s="145" t="s">
        <v>34009</v>
      </c>
      <c r="E3297" s="145" t="s">
        <v>34480</v>
      </c>
      <c r="F3297" s="560">
        <v>0</v>
      </c>
      <c r="G3297" s="560">
        <v>4868</v>
      </c>
      <c r="H3297" s="560">
        <v>4868</v>
      </c>
      <c r="J3297" s="671"/>
    </row>
    <row r="3298" spans="1:10" ht="45" x14ac:dyDescent="0.25">
      <c r="A3298" s="580">
        <v>3290</v>
      </c>
      <c r="C3298" s="133" t="s">
        <v>34010</v>
      </c>
      <c r="D3298" s="145" t="s">
        <v>33963</v>
      </c>
      <c r="E3298" s="145">
        <v>0</v>
      </c>
      <c r="F3298" s="560">
        <v>70</v>
      </c>
      <c r="G3298" s="560">
        <v>6020</v>
      </c>
      <c r="H3298" s="560">
        <v>6020</v>
      </c>
      <c r="J3298" s="671"/>
    </row>
    <row r="3299" spans="1:10" ht="94.5" x14ac:dyDescent="0.25">
      <c r="A3299" s="580">
        <v>3291</v>
      </c>
      <c r="C3299" s="133" t="s">
        <v>1580</v>
      </c>
      <c r="D3299" s="145" t="s">
        <v>34011</v>
      </c>
      <c r="E3299" s="145" t="s">
        <v>34481</v>
      </c>
      <c r="F3299" s="786">
        <v>48.2</v>
      </c>
      <c r="G3299" s="560">
        <v>198465.27</v>
      </c>
      <c r="H3299" s="560">
        <v>12900.42</v>
      </c>
      <c r="J3299" s="671" t="s">
        <v>34523</v>
      </c>
    </row>
    <row r="3300" spans="1:10" ht="67.5" x14ac:dyDescent="0.25">
      <c r="A3300" s="580">
        <v>3292</v>
      </c>
      <c r="C3300" s="133" t="s">
        <v>34078</v>
      </c>
      <c r="D3300" s="145" t="s">
        <v>34079</v>
      </c>
      <c r="E3300" s="145">
        <v>0</v>
      </c>
      <c r="F3300" s="560">
        <v>0</v>
      </c>
      <c r="G3300" s="560">
        <v>59979.519999999997</v>
      </c>
      <c r="H3300" s="560">
        <v>12995.58</v>
      </c>
      <c r="J3300" s="671"/>
    </row>
    <row r="3301" spans="1:10" ht="22.5" x14ac:dyDescent="0.25">
      <c r="A3301" s="580">
        <v>3293</v>
      </c>
      <c r="C3301" s="133" t="s">
        <v>34080</v>
      </c>
      <c r="D3301" s="145" t="s">
        <v>33948</v>
      </c>
      <c r="E3301" s="145">
        <v>0</v>
      </c>
      <c r="F3301" s="560">
        <v>0</v>
      </c>
      <c r="G3301" s="560">
        <v>94011.37</v>
      </c>
      <c r="H3301" s="560">
        <v>12012.67</v>
      </c>
      <c r="J3301" s="671"/>
    </row>
    <row r="3302" spans="1:10" ht="78.75" x14ac:dyDescent="0.25">
      <c r="A3302" s="580">
        <v>3294</v>
      </c>
      <c r="C3302" s="133" t="s">
        <v>34081</v>
      </c>
      <c r="D3302" s="145" t="s">
        <v>33994</v>
      </c>
      <c r="E3302" s="284">
        <v>0</v>
      </c>
      <c r="F3302" s="786" t="s">
        <v>34397</v>
      </c>
      <c r="G3302" s="560">
        <v>8183373.4299999997</v>
      </c>
      <c r="H3302" s="560">
        <v>500094.98</v>
      </c>
      <c r="J3302" s="671"/>
    </row>
    <row r="3303" spans="1:10" ht="33.75" x14ac:dyDescent="0.25">
      <c r="A3303" s="580">
        <v>3295</v>
      </c>
      <c r="C3303" s="133" t="s">
        <v>34084</v>
      </c>
      <c r="D3303" s="145" t="s">
        <v>34085</v>
      </c>
      <c r="E3303" s="145">
        <v>0</v>
      </c>
      <c r="F3303" s="560">
        <v>0</v>
      </c>
      <c r="G3303" s="560">
        <v>70000</v>
      </c>
      <c r="H3303" s="560">
        <v>8749.9500000000007</v>
      </c>
      <c r="J3303" s="671"/>
    </row>
    <row r="3304" spans="1:10" ht="45" x14ac:dyDescent="0.25">
      <c r="A3304" s="580">
        <v>3296</v>
      </c>
      <c r="C3304" s="133" t="s">
        <v>34092</v>
      </c>
      <c r="D3304" s="145" t="s">
        <v>34093</v>
      </c>
      <c r="E3304" s="145">
        <v>0</v>
      </c>
      <c r="F3304" s="786">
        <v>0</v>
      </c>
      <c r="G3304" s="560">
        <v>256407.71</v>
      </c>
      <c r="H3304" s="560">
        <v>712.24</v>
      </c>
      <c r="J3304" s="671"/>
    </row>
    <row r="3305" spans="1:10" ht="45" x14ac:dyDescent="0.25">
      <c r="A3305" s="580">
        <v>3297</v>
      </c>
      <c r="C3305" s="133" t="s">
        <v>34094</v>
      </c>
      <c r="D3305" s="145" t="s">
        <v>34095</v>
      </c>
      <c r="E3305" s="145">
        <v>0</v>
      </c>
      <c r="F3305" s="786">
        <v>0</v>
      </c>
      <c r="G3305" s="560">
        <v>256407.72</v>
      </c>
      <c r="H3305" s="560">
        <v>712.24</v>
      </c>
      <c r="J3305" s="671"/>
    </row>
    <row r="3306" spans="1:10" ht="45" x14ac:dyDescent="0.25">
      <c r="A3306" s="580">
        <v>3298</v>
      </c>
      <c r="C3306" s="133" t="s">
        <v>34096</v>
      </c>
      <c r="D3306" s="145" t="s">
        <v>34097</v>
      </c>
      <c r="E3306" s="145">
        <v>0</v>
      </c>
      <c r="F3306" s="560" t="s">
        <v>34399</v>
      </c>
      <c r="G3306" s="560">
        <v>8708700</v>
      </c>
      <c r="H3306" s="560">
        <v>4459371.5999999996</v>
      </c>
      <c r="J3306" s="671"/>
    </row>
    <row r="3307" spans="1:10" ht="94.5" x14ac:dyDescent="0.25">
      <c r="A3307" s="580">
        <v>3299</v>
      </c>
      <c r="C3307" s="133" t="s">
        <v>34100</v>
      </c>
      <c r="D3307" s="284" t="s">
        <v>34101</v>
      </c>
      <c r="E3307" s="145" t="s">
        <v>34484</v>
      </c>
      <c r="F3307" s="560"/>
      <c r="G3307" s="560">
        <v>120000</v>
      </c>
      <c r="H3307" s="560">
        <v>120000</v>
      </c>
      <c r="J3307" s="671" t="s">
        <v>34524</v>
      </c>
    </row>
    <row r="3308" spans="1:10" ht="101.25" x14ac:dyDescent="0.25">
      <c r="A3308" s="580">
        <v>3300</v>
      </c>
      <c r="C3308" s="133" t="s">
        <v>34102</v>
      </c>
      <c r="D3308" s="284" t="s">
        <v>33939</v>
      </c>
      <c r="E3308" s="145" t="s">
        <v>34485</v>
      </c>
      <c r="F3308" s="560">
        <v>341.9</v>
      </c>
      <c r="G3308" s="560" t="s">
        <v>34400</v>
      </c>
      <c r="H3308" s="560" t="s">
        <v>34400</v>
      </c>
      <c r="J3308" s="545" t="s">
        <v>34525</v>
      </c>
    </row>
    <row r="3309" spans="1:10" ht="178.5" x14ac:dyDescent="0.25">
      <c r="A3309" s="580">
        <v>3301</v>
      </c>
      <c r="C3309" s="133" t="s">
        <v>34103</v>
      </c>
      <c r="D3309" s="145" t="s">
        <v>33939</v>
      </c>
      <c r="E3309" s="145" t="s">
        <v>34486</v>
      </c>
      <c r="F3309" s="560" t="s">
        <v>34401</v>
      </c>
      <c r="G3309" s="560" t="s">
        <v>34402</v>
      </c>
      <c r="H3309" s="560">
        <v>812949.25</v>
      </c>
      <c r="J3309" s="671" t="s">
        <v>34526</v>
      </c>
    </row>
    <row r="3310" spans="1:10" ht="94.5" x14ac:dyDescent="0.25">
      <c r="A3310" s="580">
        <v>3302</v>
      </c>
      <c r="C3310" s="133" t="s">
        <v>34104</v>
      </c>
      <c r="D3310" s="145" t="s">
        <v>33939</v>
      </c>
      <c r="E3310" s="145" t="s">
        <v>34487</v>
      </c>
      <c r="F3310" s="560" t="s">
        <v>34403</v>
      </c>
      <c r="G3310" s="560" t="s">
        <v>34404</v>
      </c>
      <c r="H3310" s="560">
        <v>151256</v>
      </c>
      <c r="J3310" s="671" t="s">
        <v>34527</v>
      </c>
    </row>
    <row r="3311" spans="1:10" ht="94.5" x14ac:dyDescent="0.25">
      <c r="A3311" s="580">
        <v>3303</v>
      </c>
      <c r="C3311" s="133" t="s">
        <v>34105</v>
      </c>
      <c r="D3311" s="145" t="s">
        <v>33948</v>
      </c>
      <c r="E3311" s="145" t="s">
        <v>34488</v>
      </c>
      <c r="F3311" s="560">
        <v>25</v>
      </c>
      <c r="G3311" s="560" t="s">
        <v>34405</v>
      </c>
      <c r="H3311" s="560">
        <v>34898.129999999997</v>
      </c>
      <c r="J3311" s="671" t="s">
        <v>34528</v>
      </c>
    </row>
    <row r="3312" spans="1:10" ht="94.5" x14ac:dyDescent="0.25">
      <c r="A3312" s="580">
        <v>3304</v>
      </c>
      <c r="C3312" s="282" t="s">
        <v>34106</v>
      </c>
      <c r="D3312" s="145" t="s">
        <v>33948</v>
      </c>
      <c r="E3312" s="145" t="s">
        <v>34489</v>
      </c>
      <c r="F3312" s="560" t="s">
        <v>34406</v>
      </c>
      <c r="G3312" s="560" t="s">
        <v>34407</v>
      </c>
      <c r="H3312" s="560" t="s">
        <v>34407</v>
      </c>
      <c r="J3312" s="671" t="s">
        <v>34529</v>
      </c>
    </row>
    <row r="3313" spans="1:12" ht="178.5" x14ac:dyDescent="0.25">
      <c r="A3313" s="580">
        <v>3305</v>
      </c>
      <c r="C3313" s="133" t="s">
        <v>34107</v>
      </c>
      <c r="D3313" s="145" t="s">
        <v>33948</v>
      </c>
      <c r="E3313" s="145" t="s">
        <v>34490</v>
      </c>
      <c r="F3313" s="560"/>
      <c r="G3313" s="560" t="s">
        <v>34408</v>
      </c>
      <c r="H3313" s="560" t="s">
        <v>34408</v>
      </c>
      <c r="J3313" s="671" t="s">
        <v>34530</v>
      </c>
    </row>
    <row r="3314" spans="1:12" ht="94.5" x14ac:dyDescent="0.25">
      <c r="A3314" s="580">
        <v>3306</v>
      </c>
      <c r="C3314" s="133" t="s">
        <v>34108</v>
      </c>
      <c r="D3314" s="145" t="s">
        <v>34087</v>
      </c>
      <c r="E3314" s="145" t="s">
        <v>34491</v>
      </c>
      <c r="F3314" s="560" t="s">
        <v>34409</v>
      </c>
      <c r="G3314" s="560" t="s">
        <v>34410</v>
      </c>
      <c r="H3314" s="560">
        <v>4495218</v>
      </c>
      <c r="J3314" s="671" t="s">
        <v>34531</v>
      </c>
    </row>
    <row r="3315" spans="1:12" ht="213.75" x14ac:dyDescent="0.25">
      <c r="A3315" s="580">
        <v>3307</v>
      </c>
      <c r="B3315" s="590" t="s">
        <v>34731</v>
      </c>
      <c r="C3315" s="133" t="s">
        <v>34668</v>
      </c>
      <c r="D3315" s="223" t="s">
        <v>34669</v>
      </c>
      <c r="E3315" s="223" t="s">
        <v>34670</v>
      </c>
      <c r="F3315" s="533">
        <v>128.69999999999999</v>
      </c>
      <c r="G3315" s="546">
        <v>1060414.25</v>
      </c>
      <c r="H3315" s="546">
        <v>743610.41</v>
      </c>
      <c r="J3315" s="223" t="s">
        <v>34775</v>
      </c>
      <c r="K3315" s="578" t="s">
        <v>1568</v>
      </c>
      <c r="L3315" s="223" t="s">
        <v>34776</v>
      </c>
    </row>
    <row r="3316" spans="1:12" ht="146.25" x14ac:dyDescent="0.25">
      <c r="A3316" s="580">
        <v>3308</v>
      </c>
      <c r="C3316" s="282" t="s">
        <v>34671</v>
      </c>
      <c r="D3316" s="223" t="s">
        <v>34672</v>
      </c>
      <c r="E3316" s="223" t="s">
        <v>34673</v>
      </c>
      <c r="F3316" s="533" t="s">
        <v>34732</v>
      </c>
      <c r="G3316" s="546">
        <v>258429.3</v>
      </c>
      <c r="H3316" s="546">
        <v>153758.93</v>
      </c>
      <c r="J3316" s="223" t="s">
        <v>34777</v>
      </c>
      <c r="K3316" s="578" t="s">
        <v>1568</v>
      </c>
      <c r="L3316" s="223" t="s">
        <v>34778</v>
      </c>
    </row>
    <row r="3317" spans="1:12" ht="123.75" x14ac:dyDescent="0.25">
      <c r="A3317" s="580">
        <v>3309</v>
      </c>
      <c r="C3317" s="133" t="s">
        <v>34707</v>
      </c>
      <c r="D3317" s="223" t="s">
        <v>34708</v>
      </c>
      <c r="E3317" s="581"/>
      <c r="F3317" s="533" t="s">
        <v>34759</v>
      </c>
      <c r="G3317" s="546">
        <v>40000</v>
      </c>
      <c r="H3317" s="546">
        <v>40000</v>
      </c>
      <c r="J3317" s="223"/>
      <c r="L3317" s="223" t="s">
        <v>34783</v>
      </c>
    </row>
    <row r="3318" spans="1:12" ht="123.75" x14ac:dyDescent="0.25">
      <c r="A3318" s="580">
        <v>3310</v>
      </c>
      <c r="C3318" s="133" t="s">
        <v>34707</v>
      </c>
      <c r="D3318" s="223" t="s">
        <v>34709</v>
      </c>
      <c r="E3318" s="581"/>
      <c r="F3318" s="533" t="s">
        <v>34760</v>
      </c>
      <c r="G3318" s="546">
        <v>4000</v>
      </c>
      <c r="H3318" s="546">
        <v>4000</v>
      </c>
      <c r="J3318" s="223"/>
      <c r="L3318" s="223" t="s">
        <v>34783</v>
      </c>
    </row>
    <row r="3319" spans="1:12" ht="123.75" x14ac:dyDescent="0.25">
      <c r="A3319" s="580">
        <v>3311</v>
      </c>
      <c r="C3319" s="133" t="s">
        <v>34707</v>
      </c>
      <c r="D3319" s="223" t="s">
        <v>34709</v>
      </c>
      <c r="E3319" s="581"/>
      <c r="F3319" s="533" t="s">
        <v>34761</v>
      </c>
      <c r="G3319" s="546">
        <v>4000</v>
      </c>
      <c r="H3319" s="546">
        <v>4000</v>
      </c>
      <c r="J3319" s="223"/>
      <c r="L3319" s="223" t="s">
        <v>34783</v>
      </c>
    </row>
    <row r="3320" spans="1:12" ht="123.75" x14ac:dyDescent="0.25">
      <c r="A3320" s="580">
        <v>3312</v>
      </c>
      <c r="C3320" s="133" t="s">
        <v>34710</v>
      </c>
      <c r="D3320" s="223" t="s">
        <v>34711</v>
      </c>
      <c r="E3320" s="581"/>
      <c r="F3320" s="533" t="s">
        <v>34762</v>
      </c>
      <c r="G3320" s="546">
        <v>38000</v>
      </c>
      <c r="H3320" s="546">
        <v>38000</v>
      </c>
      <c r="J3320" s="223"/>
      <c r="L3320" s="223" t="s">
        <v>34783</v>
      </c>
    </row>
    <row r="3321" spans="1:12" ht="123.75" x14ac:dyDescent="0.25">
      <c r="A3321" s="580">
        <v>3313</v>
      </c>
      <c r="C3321" s="133" t="s">
        <v>34707</v>
      </c>
      <c r="D3321" s="223" t="s">
        <v>34712</v>
      </c>
      <c r="E3321" s="581"/>
      <c r="F3321" s="533" t="s">
        <v>34763</v>
      </c>
      <c r="G3321" s="546">
        <v>10000</v>
      </c>
      <c r="H3321" s="546">
        <v>10000</v>
      </c>
      <c r="J3321" s="223"/>
      <c r="L3321" s="223" t="s">
        <v>34783</v>
      </c>
    </row>
    <row r="3322" spans="1:12" ht="78.75" x14ac:dyDescent="0.25">
      <c r="A3322" s="580">
        <v>3314</v>
      </c>
      <c r="C3322" s="133" t="s">
        <v>34729</v>
      </c>
      <c r="D3322" s="223" t="s">
        <v>34730</v>
      </c>
      <c r="E3322" s="581"/>
      <c r="F3322" s="533">
        <v>172.5</v>
      </c>
      <c r="G3322" s="546">
        <v>114621.5</v>
      </c>
      <c r="H3322" s="546">
        <v>114621.5</v>
      </c>
      <c r="J3322" s="223" t="s">
        <v>34784</v>
      </c>
      <c r="L3322" s="588" t="s">
        <v>34785</v>
      </c>
    </row>
    <row r="3323" spans="1:12" ht="56.25" x14ac:dyDescent="0.25">
      <c r="A3323" s="580">
        <v>3315</v>
      </c>
      <c r="C3323" s="282" t="s">
        <v>34786</v>
      </c>
      <c r="D3323" s="223" t="s">
        <v>34787</v>
      </c>
      <c r="E3323" s="145"/>
      <c r="F3323" s="560">
        <v>1073</v>
      </c>
      <c r="G3323" s="584">
        <v>1163750</v>
      </c>
      <c r="H3323" s="584">
        <v>701369.16</v>
      </c>
      <c r="J3323" s="671"/>
    </row>
    <row r="3324" spans="1:12" ht="56.25" x14ac:dyDescent="0.25">
      <c r="A3324" s="580">
        <v>3316</v>
      </c>
      <c r="C3324" s="133" t="s">
        <v>34788</v>
      </c>
      <c r="D3324" s="223" t="s">
        <v>34789</v>
      </c>
      <c r="E3324" s="223"/>
      <c r="F3324" s="223" t="s">
        <v>34790</v>
      </c>
      <c r="G3324" s="584">
        <v>24000</v>
      </c>
      <c r="H3324" s="584">
        <v>24000</v>
      </c>
      <c r="J3324" s="671"/>
    </row>
    <row r="3325" spans="1:12" ht="56.25" x14ac:dyDescent="0.25">
      <c r="A3325" s="580">
        <v>3317</v>
      </c>
      <c r="C3325" s="133" t="s">
        <v>34791</v>
      </c>
      <c r="D3325" s="223" t="s">
        <v>34792</v>
      </c>
      <c r="E3325" s="223"/>
      <c r="F3325" s="223" t="s">
        <v>34793</v>
      </c>
      <c r="G3325" s="584">
        <v>21000</v>
      </c>
      <c r="H3325" s="584">
        <v>21000</v>
      </c>
      <c r="J3325" s="671"/>
    </row>
    <row r="3326" spans="1:12" ht="45" x14ac:dyDescent="0.25">
      <c r="A3326" s="580">
        <v>3318</v>
      </c>
      <c r="C3326" s="133" t="s">
        <v>34794</v>
      </c>
      <c r="D3326" s="223" t="s">
        <v>34795</v>
      </c>
      <c r="E3326" s="223"/>
      <c r="F3326" s="223" t="s">
        <v>34796</v>
      </c>
      <c r="G3326" s="584">
        <v>26000</v>
      </c>
      <c r="H3326" s="584">
        <v>26000</v>
      </c>
      <c r="J3326" s="671"/>
    </row>
    <row r="3327" spans="1:12" ht="56.25" x14ac:dyDescent="0.25">
      <c r="A3327" s="580">
        <v>3319</v>
      </c>
      <c r="C3327" s="133" t="s">
        <v>34797</v>
      </c>
      <c r="D3327" s="223" t="s">
        <v>34798</v>
      </c>
      <c r="E3327" s="223"/>
      <c r="F3327" s="223" t="s">
        <v>34799</v>
      </c>
      <c r="G3327" s="584">
        <v>50000</v>
      </c>
      <c r="H3327" s="584">
        <v>50000</v>
      </c>
      <c r="J3327" s="671"/>
    </row>
    <row r="3328" spans="1:12" ht="56.25" x14ac:dyDescent="0.25">
      <c r="A3328" s="580">
        <v>3320</v>
      </c>
      <c r="C3328" s="133" t="s">
        <v>33989</v>
      </c>
      <c r="D3328" s="223" t="s">
        <v>34798</v>
      </c>
      <c r="E3328" s="223"/>
      <c r="F3328" s="223"/>
      <c r="G3328" s="584">
        <v>20000</v>
      </c>
      <c r="H3328" s="584">
        <v>20000</v>
      </c>
      <c r="J3328" s="671"/>
    </row>
    <row r="3329" spans="1:12" ht="56.25" x14ac:dyDescent="0.25">
      <c r="A3329" s="580">
        <v>3321</v>
      </c>
      <c r="C3329" s="133" t="s">
        <v>34797</v>
      </c>
      <c r="D3329" s="223" t="s">
        <v>34798</v>
      </c>
      <c r="E3329" s="223"/>
      <c r="F3329" s="223" t="s">
        <v>34800</v>
      </c>
      <c r="G3329" s="584">
        <v>3000</v>
      </c>
      <c r="H3329" s="584">
        <v>3000</v>
      </c>
      <c r="J3329" s="671"/>
    </row>
    <row r="3330" spans="1:12" ht="56.25" x14ac:dyDescent="0.25">
      <c r="A3330" s="580">
        <v>3322</v>
      </c>
      <c r="C3330" s="133" t="s">
        <v>34797</v>
      </c>
      <c r="D3330" s="223" t="s">
        <v>34699</v>
      </c>
      <c r="E3330" s="223"/>
      <c r="F3330" s="223" t="s">
        <v>34801</v>
      </c>
      <c r="G3330" s="584">
        <v>5000</v>
      </c>
      <c r="H3330" s="584">
        <v>5000</v>
      </c>
      <c r="J3330" s="671"/>
    </row>
    <row r="3331" spans="1:12" ht="45" x14ac:dyDescent="0.25">
      <c r="A3331" s="580">
        <v>3323</v>
      </c>
      <c r="C3331" s="133" t="s">
        <v>33975</v>
      </c>
      <c r="D3331" s="223" t="s">
        <v>34802</v>
      </c>
      <c r="E3331" s="223" t="s">
        <v>34803</v>
      </c>
      <c r="F3331" s="223" t="s">
        <v>34804</v>
      </c>
      <c r="G3331" s="584">
        <v>27000</v>
      </c>
      <c r="H3331" s="584">
        <v>27000</v>
      </c>
      <c r="J3331" s="671"/>
    </row>
    <row r="3332" spans="1:12" ht="45" x14ac:dyDescent="0.25">
      <c r="A3332" s="580">
        <v>3324</v>
      </c>
      <c r="C3332" s="133" t="s">
        <v>34805</v>
      </c>
      <c r="D3332" s="223" t="s">
        <v>34795</v>
      </c>
      <c r="E3332" s="223"/>
      <c r="F3332" s="223" t="s">
        <v>34806</v>
      </c>
      <c r="G3332" s="584">
        <v>41000</v>
      </c>
      <c r="H3332" s="584">
        <v>41000</v>
      </c>
      <c r="J3332" s="671"/>
    </row>
    <row r="3333" spans="1:12" ht="45" x14ac:dyDescent="0.25">
      <c r="A3333" s="580">
        <v>3325</v>
      </c>
      <c r="C3333" s="282" t="s">
        <v>33535</v>
      </c>
      <c r="D3333" s="223" t="s">
        <v>34802</v>
      </c>
      <c r="E3333" s="223"/>
      <c r="F3333" s="223" t="s">
        <v>34807</v>
      </c>
      <c r="G3333" s="584">
        <v>29000</v>
      </c>
      <c r="H3333" s="584">
        <v>29000</v>
      </c>
      <c r="J3333" s="671"/>
    </row>
    <row r="3334" spans="1:12" ht="45" x14ac:dyDescent="0.25">
      <c r="A3334" s="580">
        <v>3326</v>
      </c>
      <c r="C3334" s="133" t="s">
        <v>34808</v>
      </c>
      <c r="D3334" s="223" t="s">
        <v>34717</v>
      </c>
      <c r="E3334" s="223"/>
      <c r="F3334" s="223" t="s">
        <v>34809</v>
      </c>
      <c r="G3334" s="584">
        <v>1022</v>
      </c>
      <c r="H3334" s="584">
        <v>1022</v>
      </c>
      <c r="J3334" s="671"/>
    </row>
    <row r="3335" spans="1:12" ht="22.5" x14ac:dyDescent="0.25">
      <c r="A3335" s="580">
        <v>3327</v>
      </c>
      <c r="C3335" s="133" t="s">
        <v>34810</v>
      </c>
      <c r="D3335" s="223"/>
      <c r="E3335" s="223"/>
      <c r="F3335" s="223"/>
      <c r="G3335" s="584">
        <v>767207.47</v>
      </c>
      <c r="H3335" s="584">
        <v>0</v>
      </c>
      <c r="J3335" s="671"/>
    </row>
    <row r="3336" spans="1:12" ht="22.5" x14ac:dyDescent="0.25">
      <c r="A3336" s="580">
        <v>3328</v>
      </c>
      <c r="C3336" s="133" t="s">
        <v>34811</v>
      </c>
      <c r="D3336" s="223"/>
      <c r="E3336" s="223"/>
      <c r="F3336" s="223"/>
      <c r="G3336" s="584">
        <v>99992.87</v>
      </c>
      <c r="H3336" s="584">
        <v>0</v>
      </c>
      <c r="J3336" s="671"/>
    </row>
    <row r="3337" spans="1:12" ht="45" x14ac:dyDescent="0.25">
      <c r="A3337" s="580">
        <v>3329</v>
      </c>
      <c r="C3337" s="133" t="s">
        <v>34812</v>
      </c>
      <c r="D3337" s="223" t="s">
        <v>34714</v>
      </c>
      <c r="E3337" s="223" t="s">
        <v>34813</v>
      </c>
      <c r="F3337" s="223" t="s">
        <v>34814</v>
      </c>
      <c r="G3337" s="584">
        <v>14576833.800000001</v>
      </c>
      <c r="H3337" s="584">
        <v>404912.05</v>
      </c>
      <c r="J3337" s="671"/>
    </row>
    <row r="3338" spans="1:12" ht="67.5" x14ac:dyDescent="0.25">
      <c r="A3338" s="580">
        <v>3330</v>
      </c>
      <c r="B3338" s="340" t="s">
        <v>34815</v>
      </c>
      <c r="C3338" s="282" t="s">
        <v>34816</v>
      </c>
      <c r="D3338" s="223" t="s">
        <v>34817</v>
      </c>
      <c r="E3338" s="340" t="s">
        <v>34818</v>
      </c>
      <c r="F3338" s="223" t="s">
        <v>34819</v>
      </c>
      <c r="G3338" s="223">
        <v>67142.25</v>
      </c>
      <c r="H3338" s="339">
        <v>51513.91</v>
      </c>
      <c r="J3338" s="671"/>
    </row>
    <row r="3339" spans="1:12" ht="123.75" x14ac:dyDescent="0.25">
      <c r="A3339" s="580">
        <v>3331</v>
      </c>
      <c r="C3339" s="282" t="s">
        <v>34824</v>
      </c>
      <c r="D3339" s="223" t="s">
        <v>34825</v>
      </c>
      <c r="E3339" s="340" t="s">
        <v>34826</v>
      </c>
      <c r="F3339" s="223" t="s">
        <v>34827</v>
      </c>
      <c r="G3339" s="589">
        <v>60320</v>
      </c>
      <c r="H3339" s="584">
        <v>60320</v>
      </c>
      <c r="J3339" s="223" t="s">
        <v>34876</v>
      </c>
      <c r="K3339" s="580" t="s">
        <v>34889</v>
      </c>
      <c r="L3339" s="223" t="s">
        <v>34890</v>
      </c>
    </row>
    <row r="3340" spans="1:12" ht="123.75" x14ac:dyDescent="0.25">
      <c r="A3340" s="580">
        <v>3332</v>
      </c>
      <c r="C3340" s="133" t="s">
        <v>34828</v>
      </c>
      <c r="D3340" s="223" t="s">
        <v>34829</v>
      </c>
      <c r="E3340" s="340" t="s">
        <v>34830</v>
      </c>
      <c r="F3340" s="223" t="s">
        <v>34831</v>
      </c>
      <c r="G3340" s="584">
        <v>812</v>
      </c>
      <c r="H3340" s="584">
        <v>812</v>
      </c>
      <c r="J3340" s="223" t="s">
        <v>34877</v>
      </c>
      <c r="K3340" s="580" t="s">
        <v>34889</v>
      </c>
      <c r="L3340" s="223" t="s">
        <v>34890</v>
      </c>
    </row>
    <row r="3341" spans="1:12" ht="45" x14ac:dyDescent="0.25">
      <c r="A3341" s="580">
        <v>3333</v>
      </c>
      <c r="C3341" s="133" t="s">
        <v>34832</v>
      </c>
      <c r="D3341" s="223" t="s">
        <v>34833</v>
      </c>
      <c r="E3341" s="590"/>
      <c r="F3341" s="223" t="s">
        <v>34834</v>
      </c>
      <c r="G3341" s="584">
        <v>1200</v>
      </c>
      <c r="H3341" s="584">
        <v>1200</v>
      </c>
      <c r="J3341" s="223"/>
      <c r="K3341" s="580" t="s">
        <v>34889</v>
      </c>
      <c r="L3341" s="223"/>
    </row>
    <row r="3342" spans="1:12" ht="123.75" x14ac:dyDescent="0.25">
      <c r="A3342" s="580">
        <v>3334</v>
      </c>
      <c r="C3342" s="133" t="s">
        <v>34835</v>
      </c>
      <c r="D3342" s="223" t="s">
        <v>34682</v>
      </c>
      <c r="E3342" s="590"/>
      <c r="F3342" s="223" t="s">
        <v>34836</v>
      </c>
      <c r="G3342" s="584">
        <v>129853.5</v>
      </c>
      <c r="H3342" s="584">
        <v>129853.5</v>
      </c>
      <c r="J3342" s="223"/>
      <c r="K3342" s="580" t="s">
        <v>34889</v>
      </c>
      <c r="L3342" s="223" t="s">
        <v>34890</v>
      </c>
    </row>
    <row r="3343" spans="1:12" ht="123.75" x14ac:dyDescent="0.25">
      <c r="A3343" s="580">
        <v>3335</v>
      </c>
      <c r="C3343" s="133" t="s">
        <v>34835</v>
      </c>
      <c r="D3343" s="223" t="s">
        <v>34837</v>
      </c>
      <c r="E3343" s="590"/>
      <c r="F3343" s="223" t="s">
        <v>34838</v>
      </c>
      <c r="G3343" s="584">
        <v>262802.75</v>
      </c>
      <c r="H3343" s="584">
        <v>210358.04</v>
      </c>
      <c r="J3343" s="223"/>
      <c r="K3343" s="580" t="s">
        <v>34889</v>
      </c>
      <c r="L3343" s="223" t="s">
        <v>34890</v>
      </c>
    </row>
    <row r="3344" spans="1:12" ht="123.75" x14ac:dyDescent="0.25">
      <c r="A3344" s="580">
        <v>3336</v>
      </c>
      <c r="C3344" s="133" t="s">
        <v>34835</v>
      </c>
      <c r="D3344" s="223" t="s">
        <v>34675</v>
      </c>
      <c r="E3344" s="590"/>
      <c r="F3344" s="223" t="s">
        <v>34839</v>
      </c>
      <c r="G3344" s="584">
        <v>350882</v>
      </c>
      <c r="H3344" s="584">
        <v>284585.06</v>
      </c>
      <c r="J3344" s="223"/>
      <c r="K3344" s="580" t="s">
        <v>34889</v>
      </c>
      <c r="L3344" s="223" t="s">
        <v>34890</v>
      </c>
    </row>
    <row r="3345" spans="1:12" ht="112.5" x14ac:dyDescent="0.25">
      <c r="A3345" s="580">
        <v>3337</v>
      </c>
      <c r="C3345" s="282" t="s">
        <v>34835</v>
      </c>
      <c r="D3345" s="223" t="s">
        <v>34840</v>
      </c>
      <c r="E3345" s="590"/>
      <c r="F3345" s="223" t="s">
        <v>34841</v>
      </c>
      <c r="G3345" s="584">
        <v>29800</v>
      </c>
      <c r="H3345" s="584">
        <v>29800</v>
      </c>
      <c r="J3345" s="223"/>
      <c r="K3345" s="580" t="s">
        <v>34889</v>
      </c>
      <c r="L3345" s="223" t="s">
        <v>34891</v>
      </c>
    </row>
    <row r="3346" spans="1:12" ht="123.75" x14ac:dyDescent="0.25">
      <c r="A3346" s="580">
        <v>3338</v>
      </c>
      <c r="C3346" s="133" t="s">
        <v>34835</v>
      </c>
      <c r="D3346" s="223" t="s">
        <v>34842</v>
      </c>
      <c r="E3346" s="590"/>
      <c r="F3346" s="223" t="s">
        <v>34843</v>
      </c>
      <c r="G3346" s="584">
        <v>184213.75</v>
      </c>
      <c r="H3346" s="584">
        <v>184213.75</v>
      </c>
      <c r="J3346" s="223"/>
      <c r="K3346" s="580" t="s">
        <v>34889</v>
      </c>
      <c r="L3346" s="223" t="s">
        <v>34890</v>
      </c>
    </row>
    <row r="3347" spans="1:12" ht="123.75" x14ac:dyDescent="0.25">
      <c r="A3347" s="580">
        <v>3339</v>
      </c>
      <c r="C3347" s="133" t="s">
        <v>34844</v>
      </c>
      <c r="D3347" s="223" t="s">
        <v>34845</v>
      </c>
      <c r="E3347" s="340" t="s">
        <v>34846</v>
      </c>
      <c r="F3347" s="223" t="s">
        <v>34847</v>
      </c>
      <c r="G3347" s="584">
        <v>38183.25</v>
      </c>
      <c r="H3347" s="584">
        <v>38183.25</v>
      </c>
      <c r="J3347" s="223" t="s">
        <v>34878</v>
      </c>
      <c r="K3347" s="580" t="s">
        <v>34889</v>
      </c>
      <c r="L3347" s="223" t="s">
        <v>34890</v>
      </c>
    </row>
    <row r="3348" spans="1:12" ht="112.5" x14ac:dyDescent="0.25">
      <c r="A3348" s="580">
        <v>3340</v>
      </c>
      <c r="C3348" s="282" t="s">
        <v>34848</v>
      </c>
      <c r="D3348" s="223" t="s">
        <v>34849</v>
      </c>
      <c r="E3348" s="590"/>
      <c r="F3348" s="223" t="s">
        <v>34847</v>
      </c>
      <c r="G3348" s="584">
        <v>13920</v>
      </c>
      <c r="H3348" s="584">
        <v>13920</v>
      </c>
      <c r="J3348" s="223" t="s">
        <v>34879</v>
      </c>
      <c r="K3348" s="580" t="s">
        <v>34889</v>
      </c>
      <c r="L3348" s="223" t="s">
        <v>34891</v>
      </c>
    </row>
    <row r="3349" spans="1:12" ht="123.75" x14ac:dyDescent="0.25">
      <c r="A3349" s="580">
        <v>3341</v>
      </c>
      <c r="C3349" s="282" t="s">
        <v>34850</v>
      </c>
      <c r="D3349" s="223" t="s">
        <v>34851</v>
      </c>
      <c r="E3349" s="590"/>
      <c r="F3349" s="223" t="s">
        <v>34847</v>
      </c>
      <c r="G3349" s="584">
        <v>54255.25</v>
      </c>
      <c r="H3349" s="584">
        <v>54255.25</v>
      </c>
      <c r="J3349" s="223" t="s">
        <v>34880</v>
      </c>
      <c r="K3349" s="580" t="s">
        <v>34889</v>
      </c>
      <c r="L3349" s="223" t="s">
        <v>34890</v>
      </c>
    </row>
    <row r="3350" spans="1:12" ht="123.75" x14ac:dyDescent="0.25">
      <c r="A3350" s="580">
        <v>3342</v>
      </c>
      <c r="C3350" s="133" t="s">
        <v>34852</v>
      </c>
      <c r="D3350" s="223" t="s">
        <v>34853</v>
      </c>
      <c r="E3350" s="590"/>
      <c r="F3350" s="223" t="s">
        <v>34854</v>
      </c>
      <c r="G3350" s="584">
        <v>49724.5</v>
      </c>
      <c r="H3350" s="584">
        <v>49724.5</v>
      </c>
      <c r="J3350" s="223" t="s">
        <v>34881</v>
      </c>
      <c r="K3350" s="580" t="s">
        <v>34889</v>
      </c>
      <c r="L3350" s="223" t="s">
        <v>34890</v>
      </c>
    </row>
    <row r="3351" spans="1:12" ht="123.75" x14ac:dyDescent="0.25">
      <c r="A3351" s="580">
        <v>3343</v>
      </c>
      <c r="C3351" s="133" t="s">
        <v>34855</v>
      </c>
      <c r="D3351" s="223" t="s">
        <v>34856</v>
      </c>
      <c r="E3351" s="590"/>
      <c r="F3351" s="223" t="s">
        <v>34857</v>
      </c>
      <c r="G3351" s="584">
        <v>49724.5</v>
      </c>
      <c r="H3351" s="584">
        <v>49724.5</v>
      </c>
      <c r="J3351" s="223" t="s">
        <v>34882</v>
      </c>
      <c r="K3351" s="580" t="s">
        <v>34889</v>
      </c>
      <c r="L3351" s="223" t="s">
        <v>34890</v>
      </c>
    </row>
    <row r="3352" spans="1:12" ht="123.75" x14ac:dyDescent="0.25">
      <c r="A3352" s="580">
        <v>3344</v>
      </c>
      <c r="C3352" s="282" t="s">
        <v>34858</v>
      </c>
      <c r="D3352" s="223" t="s">
        <v>34849</v>
      </c>
      <c r="E3352" s="590"/>
      <c r="F3352" s="223" t="s">
        <v>34859</v>
      </c>
      <c r="G3352" s="584">
        <v>138867.75</v>
      </c>
      <c r="H3352" s="584">
        <v>138867.75</v>
      </c>
      <c r="J3352" s="223" t="s">
        <v>34883</v>
      </c>
      <c r="K3352" s="580" t="s">
        <v>34889</v>
      </c>
      <c r="L3352" s="223" t="s">
        <v>34890</v>
      </c>
    </row>
    <row r="3353" spans="1:12" ht="123.75" x14ac:dyDescent="0.25">
      <c r="A3353" s="580">
        <v>3345</v>
      </c>
      <c r="C3353" s="133" t="s">
        <v>34860</v>
      </c>
      <c r="D3353" s="223" t="s">
        <v>34861</v>
      </c>
      <c r="E3353" s="590"/>
      <c r="F3353" s="223" t="s">
        <v>34804</v>
      </c>
      <c r="G3353" s="584">
        <v>150851.75</v>
      </c>
      <c r="H3353" s="584">
        <v>150851.75</v>
      </c>
      <c r="J3353" s="223" t="s">
        <v>34884</v>
      </c>
      <c r="K3353" s="580" t="s">
        <v>34889</v>
      </c>
      <c r="L3353" s="223" t="s">
        <v>34890</v>
      </c>
    </row>
    <row r="3354" spans="1:12" ht="123.75" x14ac:dyDescent="0.25">
      <c r="A3354" s="580">
        <v>3346</v>
      </c>
      <c r="C3354" s="282" t="s">
        <v>34862</v>
      </c>
      <c r="D3354" s="223" t="s">
        <v>34863</v>
      </c>
      <c r="E3354" s="590"/>
      <c r="F3354" s="223" t="s">
        <v>34864</v>
      </c>
      <c r="G3354" s="584">
        <v>93716</v>
      </c>
      <c r="H3354" s="584">
        <v>93716</v>
      </c>
      <c r="J3354" s="223" t="s">
        <v>34885</v>
      </c>
      <c r="K3354" s="580" t="s">
        <v>34889</v>
      </c>
      <c r="L3354" s="223" t="s">
        <v>34890</v>
      </c>
    </row>
    <row r="3355" spans="1:12" ht="123.75" x14ac:dyDescent="0.25">
      <c r="A3355" s="580">
        <v>3347</v>
      </c>
      <c r="C3355" s="282" t="s">
        <v>34865</v>
      </c>
      <c r="D3355" s="223" t="s">
        <v>34866</v>
      </c>
      <c r="E3355" s="340" t="s">
        <v>34867</v>
      </c>
      <c r="F3355" s="223" t="s">
        <v>34847</v>
      </c>
      <c r="G3355" s="584">
        <v>17400</v>
      </c>
      <c r="H3355" s="584">
        <v>17400</v>
      </c>
      <c r="J3355" s="223" t="s">
        <v>34886</v>
      </c>
      <c r="K3355" s="580" t="s">
        <v>34889</v>
      </c>
      <c r="L3355" s="223" t="s">
        <v>34890</v>
      </c>
    </row>
    <row r="3356" spans="1:12" ht="112.5" x14ac:dyDescent="0.25">
      <c r="A3356" s="580">
        <v>3348</v>
      </c>
      <c r="C3356" s="282" t="s">
        <v>34868</v>
      </c>
      <c r="D3356" s="223" t="s">
        <v>34869</v>
      </c>
      <c r="E3356" s="590"/>
      <c r="F3356" s="223" t="s">
        <v>34870</v>
      </c>
      <c r="G3356" s="584">
        <v>36000</v>
      </c>
      <c r="H3356" s="584">
        <v>36000</v>
      </c>
      <c r="J3356" s="223" t="s">
        <v>34887</v>
      </c>
      <c r="K3356" s="580" t="s">
        <v>34889</v>
      </c>
      <c r="L3356" s="223" t="s">
        <v>34891</v>
      </c>
    </row>
    <row r="3357" spans="1:12" ht="112.5" x14ac:dyDescent="0.25">
      <c r="A3357" s="580">
        <v>3349</v>
      </c>
      <c r="C3357" s="133" t="s">
        <v>1542</v>
      </c>
      <c r="D3357" s="223" t="s">
        <v>34677</v>
      </c>
      <c r="E3357" s="590"/>
      <c r="F3357" s="223" t="s">
        <v>34871</v>
      </c>
      <c r="G3357" s="584">
        <v>63000</v>
      </c>
      <c r="H3357" s="584">
        <v>63000</v>
      </c>
      <c r="J3357" s="223"/>
      <c r="K3357" s="580" t="s">
        <v>34889</v>
      </c>
      <c r="L3357" s="223" t="s">
        <v>34891</v>
      </c>
    </row>
    <row r="3358" spans="1:12" ht="123.75" x14ac:dyDescent="0.25">
      <c r="A3358" s="580">
        <v>3350</v>
      </c>
      <c r="C3358" s="133" t="s">
        <v>1542</v>
      </c>
      <c r="D3358" s="223" t="s">
        <v>34872</v>
      </c>
      <c r="E3358" s="340" t="s">
        <v>34873</v>
      </c>
      <c r="F3358" s="223" t="s">
        <v>34874</v>
      </c>
      <c r="G3358" s="584">
        <v>25000</v>
      </c>
      <c r="H3358" s="584">
        <v>25000</v>
      </c>
      <c r="J3358" s="223" t="s">
        <v>34888</v>
      </c>
      <c r="K3358" s="580" t="s">
        <v>34889</v>
      </c>
      <c r="L3358" s="223" t="s">
        <v>34779</v>
      </c>
    </row>
    <row r="3359" spans="1:12" ht="112.5" x14ac:dyDescent="0.25">
      <c r="A3359" s="580">
        <v>3351</v>
      </c>
      <c r="C3359" s="133" t="s">
        <v>1048</v>
      </c>
      <c r="D3359" s="223" t="s">
        <v>34677</v>
      </c>
      <c r="E3359" s="590"/>
      <c r="F3359" s="223" t="s">
        <v>34875</v>
      </c>
      <c r="G3359" s="584">
        <v>65000</v>
      </c>
      <c r="H3359" s="584">
        <v>65000</v>
      </c>
      <c r="J3359" s="223" t="s">
        <v>33281</v>
      </c>
      <c r="K3359" s="580" t="s">
        <v>34889</v>
      </c>
      <c r="L3359" s="223" t="s">
        <v>34891</v>
      </c>
    </row>
    <row r="3360" spans="1:12" ht="78.75" x14ac:dyDescent="0.25">
      <c r="A3360" s="580">
        <v>3352</v>
      </c>
      <c r="C3360" s="133" t="s">
        <v>34892</v>
      </c>
      <c r="D3360" s="223" t="s">
        <v>34893</v>
      </c>
      <c r="E3360" s="223" t="s">
        <v>34894</v>
      </c>
      <c r="F3360" s="223" t="s">
        <v>34895</v>
      </c>
      <c r="G3360" s="584">
        <v>185263.75</v>
      </c>
      <c r="H3360" s="589">
        <v>54541.39</v>
      </c>
      <c r="J3360" s="223" t="s">
        <v>34906</v>
      </c>
      <c r="K3360" s="578" t="s">
        <v>1568</v>
      </c>
      <c r="L3360" s="223" t="s">
        <v>34907</v>
      </c>
    </row>
    <row r="3361" spans="1:12" ht="78.75" x14ac:dyDescent="0.25">
      <c r="A3361" s="580">
        <v>3353</v>
      </c>
      <c r="C3361" s="133" t="s">
        <v>34896</v>
      </c>
      <c r="D3361" s="223" t="s">
        <v>34897</v>
      </c>
      <c r="E3361" s="581"/>
      <c r="F3361" s="223" t="s">
        <v>34898</v>
      </c>
      <c r="G3361" s="584">
        <v>18000</v>
      </c>
      <c r="H3361" s="584">
        <v>18000</v>
      </c>
      <c r="J3361" s="671"/>
      <c r="K3361" s="578" t="s">
        <v>1568</v>
      </c>
      <c r="L3361" s="223" t="s">
        <v>34908</v>
      </c>
    </row>
    <row r="3362" spans="1:12" ht="78.75" x14ac:dyDescent="0.25">
      <c r="A3362" s="580">
        <v>3354</v>
      </c>
      <c r="C3362" s="133" t="s">
        <v>34899</v>
      </c>
      <c r="D3362" s="223" t="s">
        <v>34897</v>
      </c>
      <c r="E3362" s="581"/>
      <c r="F3362" s="223" t="s">
        <v>34898</v>
      </c>
      <c r="G3362" s="584">
        <v>18000</v>
      </c>
      <c r="H3362" s="584">
        <v>18000</v>
      </c>
      <c r="J3362" s="671"/>
      <c r="K3362" s="578" t="s">
        <v>1568</v>
      </c>
      <c r="L3362" s="223" t="s">
        <v>34908</v>
      </c>
    </row>
    <row r="3363" spans="1:12" ht="78.75" x14ac:dyDescent="0.25">
      <c r="A3363" s="580">
        <v>3355</v>
      </c>
      <c r="C3363" s="133" t="s">
        <v>34900</v>
      </c>
      <c r="D3363" s="223" t="s">
        <v>34685</v>
      </c>
      <c r="E3363" s="581"/>
      <c r="F3363" s="223" t="s">
        <v>34901</v>
      </c>
      <c r="G3363" s="584">
        <v>16000</v>
      </c>
      <c r="H3363" s="584">
        <v>16000</v>
      </c>
      <c r="J3363" s="671"/>
      <c r="K3363" s="578" t="s">
        <v>1568</v>
      </c>
      <c r="L3363" s="223" t="s">
        <v>34908</v>
      </c>
    </row>
    <row r="3364" spans="1:12" ht="78.75" x14ac:dyDescent="0.25">
      <c r="A3364" s="580">
        <v>3356</v>
      </c>
      <c r="C3364" s="133" t="s">
        <v>34900</v>
      </c>
      <c r="D3364" s="223" t="s">
        <v>34902</v>
      </c>
      <c r="E3364" s="581"/>
      <c r="F3364" s="223" t="s">
        <v>34898</v>
      </c>
      <c r="G3364" s="584">
        <v>18000</v>
      </c>
      <c r="H3364" s="584">
        <v>18000</v>
      </c>
      <c r="J3364" s="671"/>
      <c r="K3364" s="578" t="s">
        <v>1568</v>
      </c>
      <c r="L3364" s="223" t="s">
        <v>34908</v>
      </c>
    </row>
    <row r="3365" spans="1:12" ht="67.5" x14ac:dyDescent="0.25">
      <c r="A3365" s="580">
        <v>3357</v>
      </c>
      <c r="C3365" s="133" t="s">
        <v>34903</v>
      </c>
      <c r="D3365" s="223" t="s">
        <v>34676</v>
      </c>
      <c r="E3365" s="581"/>
      <c r="F3365" s="223" t="s">
        <v>34898</v>
      </c>
      <c r="G3365" s="584">
        <v>19000</v>
      </c>
      <c r="H3365" s="584">
        <v>19000</v>
      </c>
      <c r="J3365" s="671"/>
      <c r="K3365" s="578" t="s">
        <v>1568</v>
      </c>
      <c r="L3365" s="223" t="s">
        <v>34909</v>
      </c>
    </row>
    <row r="3366" spans="1:12" ht="67.5" x14ac:dyDescent="0.25">
      <c r="A3366" s="580">
        <v>3358</v>
      </c>
      <c r="C3366" s="133" t="s">
        <v>34904</v>
      </c>
      <c r="D3366" s="223" t="s">
        <v>34676</v>
      </c>
      <c r="E3366" s="581"/>
      <c r="F3366" s="223" t="s">
        <v>34898</v>
      </c>
      <c r="G3366" s="584">
        <v>19000</v>
      </c>
      <c r="H3366" s="584">
        <v>19000</v>
      </c>
      <c r="J3366" s="671"/>
      <c r="K3366" s="578" t="s">
        <v>1568</v>
      </c>
      <c r="L3366" s="223" t="s">
        <v>34909</v>
      </c>
    </row>
    <row r="3367" spans="1:12" ht="78.75" x14ac:dyDescent="0.25">
      <c r="A3367" s="580">
        <v>3359</v>
      </c>
      <c r="C3367" s="133" t="s">
        <v>34900</v>
      </c>
      <c r="D3367" s="223" t="s">
        <v>34905</v>
      </c>
      <c r="E3367" s="581"/>
      <c r="F3367" s="223" t="s">
        <v>34898</v>
      </c>
      <c r="G3367" s="584">
        <v>1395315.25</v>
      </c>
      <c r="H3367" s="584">
        <v>1395315.25</v>
      </c>
      <c r="J3367" s="671"/>
      <c r="K3367" s="578" t="s">
        <v>1568</v>
      </c>
      <c r="L3367" s="223" t="s">
        <v>34908</v>
      </c>
    </row>
    <row r="3368" spans="1:12" ht="78.75" x14ac:dyDescent="0.25">
      <c r="A3368" s="580">
        <v>3360</v>
      </c>
      <c r="B3368" s="590" t="s">
        <v>35196</v>
      </c>
      <c r="C3368" s="133" t="s">
        <v>34983</v>
      </c>
      <c r="D3368" s="340" t="s">
        <v>34984</v>
      </c>
      <c r="E3368" s="578" t="s">
        <v>34985</v>
      </c>
      <c r="F3368" s="673"/>
      <c r="G3368" s="787"/>
      <c r="H3368" s="787"/>
      <c r="I3368" s="278"/>
      <c r="J3368" s="223" t="s">
        <v>35150</v>
      </c>
    </row>
    <row r="3369" spans="1:12" ht="112.5" x14ac:dyDescent="0.25">
      <c r="A3369" s="580">
        <v>3361</v>
      </c>
      <c r="C3369" s="133" t="s">
        <v>34986</v>
      </c>
      <c r="D3369" s="340" t="s">
        <v>34987</v>
      </c>
      <c r="E3369" s="578" t="s">
        <v>34988</v>
      </c>
      <c r="F3369" s="673">
        <v>226.9</v>
      </c>
      <c r="G3369" s="787">
        <v>117997.05</v>
      </c>
      <c r="H3369" s="787">
        <v>117997.05</v>
      </c>
      <c r="I3369" s="278">
        <v>3158604.56</v>
      </c>
      <c r="J3369" s="223" t="s">
        <v>35151</v>
      </c>
    </row>
    <row r="3370" spans="1:12" ht="45" x14ac:dyDescent="0.25">
      <c r="A3370" s="580">
        <v>3362</v>
      </c>
      <c r="C3370" s="133" t="s">
        <v>34986</v>
      </c>
      <c r="D3370" s="340" t="s">
        <v>34987</v>
      </c>
      <c r="E3370" s="578" t="s">
        <v>34989</v>
      </c>
      <c r="F3370" s="673">
        <v>166.3</v>
      </c>
      <c r="G3370" s="787">
        <v>86482.64</v>
      </c>
      <c r="H3370" s="787">
        <v>86482.64</v>
      </c>
      <c r="I3370" s="278">
        <v>2315010.75</v>
      </c>
      <c r="J3370" s="223" t="s">
        <v>35152</v>
      </c>
    </row>
    <row r="3371" spans="1:12" ht="45" x14ac:dyDescent="0.25">
      <c r="A3371" s="580">
        <v>3363</v>
      </c>
      <c r="C3371" s="133" t="s">
        <v>34990</v>
      </c>
      <c r="D3371" s="340" t="s">
        <v>34987</v>
      </c>
      <c r="E3371" s="578" t="s">
        <v>34991</v>
      </c>
      <c r="F3371" s="673">
        <v>276.7</v>
      </c>
      <c r="G3371" s="787">
        <v>143895.03</v>
      </c>
      <c r="H3371" s="787">
        <v>143895.03</v>
      </c>
      <c r="I3371" s="278">
        <v>3851854.92</v>
      </c>
      <c r="J3371" s="223" t="s">
        <v>35153</v>
      </c>
    </row>
    <row r="3372" spans="1:12" ht="45" x14ac:dyDescent="0.25">
      <c r="A3372" s="580">
        <v>3364</v>
      </c>
      <c r="C3372" s="133" t="s">
        <v>34990</v>
      </c>
      <c r="D3372" s="340" t="s">
        <v>34987</v>
      </c>
      <c r="E3372" s="578" t="s">
        <v>34992</v>
      </c>
      <c r="F3372" s="673">
        <v>276.7</v>
      </c>
      <c r="G3372" s="787">
        <v>143895.03</v>
      </c>
      <c r="H3372" s="787">
        <v>143895.03</v>
      </c>
      <c r="I3372" s="278">
        <v>3851854.92</v>
      </c>
      <c r="J3372" s="223" t="s">
        <v>35154</v>
      </c>
    </row>
    <row r="3373" spans="1:12" ht="56.25" x14ac:dyDescent="0.25">
      <c r="A3373" s="580">
        <v>3365</v>
      </c>
      <c r="C3373" s="133" t="s">
        <v>34996</v>
      </c>
      <c r="D3373" s="340" t="s">
        <v>34997</v>
      </c>
      <c r="E3373" s="578" t="s">
        <v>34998</v>
      </c>
      <c r="F3373" s="673">
        <v>248.4</v>
      </c>
      <c r="G3373" s="787">
        <v>170721</v>
      </c>
      <c r="H3373" s="787">
        <v>170721</v>
      </c>
      <c r="I3373" s="278">
        <v>2181379.25</v>
      </c>
      <c r="J3373" s="223" t="s">
        <v>35156</v>
      </c>
    </row>
    <row r="3374" spans="1:12" ht="45" x14ac:dyDescent="0.25">
      <c r="A3374" s="580">
        <v>3366</v>
      </c>
      <c r="C3374" s="133" t="s">
        <v>34999</v>
      </c>
      <c r="D3374" s="340" t="s">
        <v>35000</v>
      </c>
      <c r="E3374" s="578" t="s">
        <v>35001</v>
      </c>
      <c r="F3374" s="673">
        <v>30.3</v>
      </c>
      <c r="G3374" s="787">
        <v>47668.25</v>
      </c>
      <c r="H3374" s="787">
        <v>47668.25</v>
      </c>
      <c r="I3374" s="278">
        <v>421796.91</v>
      </c>
      <c r="J3374" s="223" t="s">
        <v>35157</v>
      </c>
    </row>
    <row r="3375" spans="1:12" ht="56.25" x14ac:dyDescent="0.25">
      <c r="A3375" s="580">
        <v>3367</v>
      </c>
      <c r="C3375" s="133" t="s">
        <v>35002</v>
      </c>
      <c r="D3375" s="340" t="s">
        <v>35003</v>
      </c>
      <c r="E3375" s="578" t="s">
        <v>35004</v>
      </c>
      <c r="F3375" s="673">
        <v>258.60000000000002</v>
      </c>
      <c r="G3375" s="787">
        <v>29166.73</v>
      </c>
      <c r="H3375" s="787">
        <v>29166.73</v>
      </c>
      <c r="I3375" s="278">
        <v>2270952.79</v>
      </c>
      <c r="J3375" s="223" t="s">
        <v>35158</v>
      </c>
    </row>
    <row r="3376" spans="1:12" ht="45" x14ac:dyDescent="0.25">
      <c r="A3376" s="580">
        <v>3368</v>
      </c>
      <c r="C3376" s="133" t="s">
        <v>2330</v>
      </c>
      <c r="D3376" s="340" t="s">
        <v>35005</v>
      </c>
      <c r="E3376" s="578" t="s">
        <v>35006</v>
      </c>
      <c r="F3376" s="673">
        <v>5.7</v>
      </c>
      <c r="G3376" s="787"/>
      <c r="H3376" s="787"/>
      <c r="I3376" s="278">
        <v>50055.8</v>
      </c>
      <c r="J3376" s="223" t="s">
        <v>35159</v>
      </c>
    </row>
    <row r="3377" spans="1:10" ht="56.25" x14ac:dyDescent="0.25">
      <c r="A3377" s="580">
        <v>3369</v>
      </c>
      <c r="C3377" s="133" t="s">
        <v>35007</v>
      </c>
      <c r="D3377" s="340" t="s">
        <v>35008</v>
      </c>
      <c r="E3377" s="578" t="s">
        <v>35009</v>
      </c>
      <c r="F3377" s="673">
        <v>61.3</v>
      </c>
      <c r="G3377" s="787"/>
      <c r="H3377" s="787"/>
      <c r="I3377" s="278">
        <v>383761.16</v>
      </c>
      <c r="J3377" s="223" t="s">
        <v>35160</v>
      </c>
    </row>
    <row r="3378" spans="1:10" ht="45" x14ac:dyDescent="0.25">
      <c r="A3378" s="580">
        <v>3370</v>
      </c>
      <c r="C3378" s="133" t="s">
        <v>35010</v>
      </c>
      <c r="D3378" s="340" t="s">
        <v>34984</v>
      </c>
      <c r="E3378" s="578" t="s">
        <v>35011</v>
      </c>
      <c r="F3378" s="673"/>
      <c r="G3378" s="787"/>
      <c r="H3378" s="787"/>
      <c r="I3378" s="278"/>
      <c r="J3378" s="223" t="s">
        <v>35161</v>
      </c>
    </row>
    <row r="3379" spans="1:10" ht="56.25" x14ac:dyDescent="0.25">
      <c r="A3379" s="580">
        <v>3371</v>
      </c>
      <c r="C3379" s="133" t="s">
        <v>35012</v>
      </c>
      <c r="D3379" s="340" t="s">
        <v>35013</v>
      </c>
      <c r="E3379" s="578" t="s">
        <v>35014</v>
      </c>
      <c r="F3379" s="673">
        <v>50.9</v>
      </c>
      <c r="G3379" s="787"/>
      <c r="H3379" s="787"/>
      <c r="I3379" s="278">
        <v>708563.12</v>
      </c>
      <c r="J3379" s="223" t="s">
        <v>35162</v>
      </c>
    </row>
    <row r="3380" spans="1:10" ht="56.25" x14ac:dyDescent="0.25">
      <c r="A3380" s="580">
        <v>3372</v>
      </c>
      <c r="C3380" s="133" t="s">
        <v>35015</v>
      </c>
      <c r="D3380" s="340" t="s">
        <v>35013</v>
      </c>
      <c r="E3380" s="578" t="s">
        <v>35016</v>
      </c>
      <c r="F3380" s="673">
        <v>89.6</v>
      </c>
      <c r="G3380" s="787"/>
      <c r="H3380" s="787"/>
      <c r="I3380" s="278">
        <v>371024.64000000001</v>
      </c>
      <c r="J3380" s="223" t="s">
        <v>35163</v>
      </c>
    </row>
    <row r="3381" spans="1:10" ht="45" x14ac:dyDescent="0.25">
      <c r="A3381" s="580">
        <v>3373</v>
      </c>
      <c r="C3381" s="133" t="s">
        <v>35017</v>
      </c>
      <c r="D3381" s="340" t="s">
        <v>35018</v>
      </c>
      <c r="E3381" s="578" t="s">
        <v>35019</v>
      </c>
      <c r="F3381" s="673" t="s">
        <v>35020</v>
      </c>
      <c r="G3381" s="787">
        <v>2226072.21</v>
      </c>
      <c r="H3381" s="787">
        <v>278296.8</v>
      </c>
      <c r="I3381" s="278">
        <v>2787.53</v>
      </c>
      <c r="J3381" s="223" t="s">
        <v>35164</v>
      </c>
    </row>
    <row r="3382" spans="1:10" ht="78.75" x14ac:dyDescent="0.25">
      <c r="A3382" s="580">
        <v>3374</v>
      </c>
      <c r="C3382" s="133" t="s">
        <v>35021</v>
      </c>
      <c r="D3382" s="340" t="s">
        <v>35022</v>
      </c>
      <c r="E3382" s="578" t="s">
        <v>35023</v>
      </c>
      <c r="F3382" s="673">
        <v>55.1</v>
      </c>
      <c r="G3382" s="787">
        <v>150900.51999999999</v>
      </c>
      <c r="H3382" s="787">
        <v>99053.66</v>
      </c>
      <c r="I3382" s="278">
        <v>767030.02</v>
      </c>
      <c r="J3382" s="223" t="s">
        <v>35165</v>
      </c>
    </row>
    <row r="3383" spans="1:10" ht="78.75" x14ac:dyDescent="0.25">
      <c r="A3383" s="580">
        <v>3375</v>
      </c>
      <c r="C3383" s="133" t="s">
        <v>35021</v>
      </c>
      <c r="D3383" s="340" t="s">
        <v>35022</v>
      </c>
      <c r="E3383" s="578" t="s">
        <v>35024</v>
      </c>
      <c r="F3383" s="673">
        <v>366.3</v>
      </c>
      <c r="G3383" s="787">
        <v>1003173.48</v>
      </c>
      <c r="H3383" s="787">
        <v>658500.07999999996</v>
      </c>
      <c r="I3383" s="278">
        <v>5099148.75</v>
      </c>
      <c r="J3383" s="223" t="s">
        <v>35166</v>
      </c>
    </row>
    <row r="3384" spans="1:10" ht="56.25" x14ac:dyDescent="0.25">
      <c r="A3384" s="580">
        <v>3376</v>
      </c>
      <c r="C3384" s="133" t="s">
        <v>35025</v>
      </c>
      <c r="D3384" s="340" t="s">
        <v>35026</v>
      </c>
      <c r="E3384" s="578" t="s">
        <v>35027</v>
      </c>
      <c r="F3384" s="673">
        <v>15</v>
      </c>
      <c r="G3384" s="787">
        <v>20585.39</v>
      </c>
      <c r="H3384" s="787">
        <v>0</v>
      </c>
      <c r="I3384" s="278">
        <v>208810.35</v>
      </c>
      <c r="J3384" s="223" t="s">
        <v>35167</v>
      </c>
    </row>
    <row r="3385" spans="1:10" ht="56.25" x14ac:dyDescent="0.25">
      <c r="A3385" s="580">
        <v>3377</v>
      </c>
      <c r="C3385" s="133" t="s">
        <v>35025</v>
      </c>
      <c r="D3385" s="340" t="s">
        <v>35026</v>
      </c>
      <c r="E3385" s="578" t="s">
        <v>35028</v>
      </c>
      <c r="F3385" s="673">
        <v>130.80000000000001</v>
      </c>
      <c r="G3385" s="787">
        <v>179504.61</v>
      </c>
      <c r="H3385" s="787">
        <v>0</v>
      </c>
      <c r="I3385" s="278">
        <v>1820826.25</v>
      </c>
      <c r="J3385" s="223" t="s">
        <v>35168</v>
      </c>
    </row>
    <row r="3386" spans="1:10" ht="45" x14ac:dyDescent="0.25">
      <c r="A3386" s="580">
        <v>3378</v>
      </c>
      <c r="C3386" s="133" t="s">
        <v>131</v>
      </c>
      <c r="D3386" s="340" t="s">
        <v>35029</v>
      </c>
      <c r="E3386" s="578" t="s">
        <v>35030</v>
      </c>
      <c r="F3386" s="673">
        <v>461.1</v>
      </c>
      <c r="G3386" s="787">
        <v>10416823.9</v>
      </c>
      <c r="H3386" s="787">
        <v>1409967.85</v>
      </c>
      <c r="I3386" s="278">
        <v>4049251.09</v>
      </c>
      <c r="J3386" s="223" t="s">
        <v>35169</v>
      </c>
    </row>
    <row r="3387" spans="1:10" ht="101.25" x14ac:dyDescent="0.25">
      <c r="A3387" s="580">
        <v>3379</v>
      </c>
      <c r="C3387" s="133" t="s">
        <v>34835</v>
      </c>
      <c r="D3387" s="340" t="s">
        <v>35031</v>
      </c>
      <c r="E3387" s="578" t="s">
        <v>35032</v>
      </c>
      <c r="F3387" s="673" t="s">
        <v>35033</v>
      </c>
      <c r="G3387" s="787">
        <v>542003</v>
      </c>
      <c r="H3387" s="787">
        <v>329113.58</v>
      </c>
      <c r="I3387" s="278"/>
      <c r="J3387" s="223" t="s">
        <v>35170</v>
      </c>
    </row>
    <row r="3388" spans="1:10" ht="67.5" x14ac:dyDescent="0.25">
      <c r="A3388" s="580">
        <v>3380</v>
      </c>
      <c r="C3388" s="133" t="s">
        <v>34674</v>
      </c>
      <c r="D3388" s="340" t="s">
        <v>35034</v>
      </c>
      <c r="E3388" s="578" t="s">
        <v>35035</v>
      </c>
      <c r="F3388" s="673" t="s">
        <v>35036</v>
      </c>
      <c r="G3388" s="787"/>
      <c r="H3388" s="787"/>
      <c r="I3388" s="278"/>
      <c r="J3388" s="223" t="s">
        <v>35171</v>
      </c>
    </row>
    <row r="3389" spans="1:10" ht="67.5" x14ac:dyDescent="0.25">
      <c r="A3389" s="580">
        <v>3381</v>
      </c>
      <c r="C3389" s="133" t="s">
        <v>35037</v>
      </c>
      <c r="D3389" s="340" t="s">
        <v>35038</v>
      </c>
      <c r="E3389" s="578" t="s">
        <v>35039</v>
      </c>
      <c r="F3389" s="673" t="s">
        <v>35040</v>
      </c>
      <c r="G3389" s="787">
        <v>96003.91</v>
      </c>
      <c r="H3389" s="787">
        <v>96003.91</v>
      </c>
      <c r="I3389" s="278"/>
      <c r="J3389" s="223" t="s">
        <v>35172</v>
      </c>
    </row>
    <row r="3390" spans="1:10" ht="101.25" x14ac:dyDescent="0.25">
      <c r="A3390" s="580">
        <v>3382</v>
      </c>
      <c r="C3390" s="133" t="s">
        <v>35041</v>
      </c>
      <c r="D3390" s="340" t="s">
        <v>35042</v>
      </c>
      <c r="E3390" s="578" t="s">
        <v>35043</v>
      </c>
      <c r="F3390" s="673">
        <v>26.3</v>
      </c>
      <c r="G3390" s="801">
        <v>117507.25</v>
      </c>
      <c r="H3390" s="801">
        <v>117507.25</v>
      </c>
      <c r="I3390" s="278">
        <v>230959.24</v>
      </c>
      <c r="J3390" s="223" t="s">
        <v>35173</v>
      </c>
    </row>
    <row r="3391" spans="1:10" ht="123.75" x14ac:dyDescent="0.25">
      <c r="A3391" s="580">
        <v>3383</v>
      </c>
      <c r="C3391" s="133" t="s">
        <v>35044</v>
      </c>
      <c r="D3391" s="340" t="s">
        <v>35045</v>
      </c>
      <c r="E3391" s="578" t="s">
        <v>35046</v>
      </c>
      <c r="F3391" s="673">
        <v>113.6</v>
      </c>
      <c r="G3391" s="801">
        <v>2082907.75</v>
      </c>
      <c r="H3391" s="801">
        <v>1223159.82</v>
      </c>
      <c r="I3391" s="278">
        <v>997603.39</v>
      </c>
      <c r="J3391" s="223" t="s">
        <v>35174</v>
      </c>
    </row>
    <row r="3392" spans="1:10" ht="101.25" x14ac:dyDescent="0.25">
      <c r="A3392" s="580">
        <v>3384</v>
      </c>
      <c r="C3392" s="133" t="s">
        <v>35047</v>
      </c>
      <c r="D3392" s="340" t="s">
        <v>35048</v>
      </c>
      <c r="E3392" s="578" t="s">
        <v>35049</v>
      </c>
      <c r="F3392" s="673">
        <v>17.399999999999999</v>
      </c>
      <c r="G3392" s="801">
        <v>93520</v>
      </c>
      <c r="H3392" s="801">
        <v>93520</v>
      </c>
      <c r="I3392" s="278">
        <v>152801.93</v>
      </c>
      <c r="J3392" s="223" t="s">
        <v>35175</v>
      </c>
    </row>
    <row r="3393" spans="1:10" ht="90" x14ac:dyDescent="0.25">
      <c r="A3393" s="580">
        <v>3385</v>
      </c>
      <c r="C3393" s="133" t="s">
        <v>35050</v>
      </c>
      <c r="D3393" s="340" t="s">
        <v>35051</v>
      </c>
      <c r="E3393" s="578" t="s">
        <v>35052</v>
      </c>
      <c r="F3393" s="673" t="s">
        <v>35053</v>
      </c>
      <c r="G3393" s="787">
        <v>393414</v>
      </c>
      <c r="H3393" s="787">
        <v>193854.39</v>
      </c>
      <c r="I3393" s="278"/>
      <c r="J3393" s="223" t="s">
        <v>35176</v>
      </c>
    </row>
    <row r="3394" spans="1:10" ht="67.5" x14ac:dyDescent="0.25">
      <c r="A3394" s="580">
        <v>3386</v>
      </c>
      <c r="C3394" s="133" t="s">
        <v>35061</v>
      </c>
      <c r="D3394" s="340" t="s">
        <v>35062</v>
      </c>
      <c r="E3394" s="578" t="s">
        <v>35063</v>
      </c>
      <c r="F3394" s="673" t="s">
        <v>35064</v>
      </c>
      <c r="G3394" s="787">
        <v>81945.5</v>
      </c>
      <c r="H3394" s="787">
        <v>81945.5</v>
      </c>
      <c r="I3394" s="278"/>
      <c r="J3394" s="223" t="s">
        <v>35179</v>
      </c>
    </row>
    <row r="3395" spans="1:10" ht="67.5" x14ac:dyDescent="0.25">
      <c r="A3395" s="580">
        <v>3387</v>
      </c>
      <c r="C3395" s="133" t="s">
        <v>35065</v>
      </c>
      <c r="D3395" s="340" t="s">
        <v>35066</v>
      </c>
      <c r="E3395" s="578" t="s">
        <v>35067</v>
      </c>
      <c r="F3395" s="673" t="s">
        <v>35068</v>
      </c>
      <c r="G3395" s="787">
        <v>41562.5</v>
      </c>
      <c r="H3395" s="787">
        <v>41562.5</v>
      </c>
      <c r="I3395" s="278"/>
      <c r="J3395" s="223" t="s">
        <v>35180</v>
      </c>
    </row>
    <row r="3396" spans="1:10" ht="67.5" x14ac:dyDescent="0.25">
      <c r="A3396" s="580">
        <v>3388</v>
      </c>
      <c r="C3396" s="133" t="s">
        <v>35069</v>
      </c>
      <c r="D3396" s="340" t="s">
        <v>35066</v>
      </c>
      <c r="E3396" s="578" t="s">
        <v>35070</v>
      </c>
      <c r="F3396" s="673" t="s">
        <v>35071</v>
      </c>
      <c r="G3396" s="787">
        <v>41562.5</v>
      </c>
      <c r="H3396" s="787">
        <v>41562.5</v>
      </c>
      <c r="I3396" s="278"/>
      <c r="J3396" s="223" t="s">
        <v>35181</v>
      </c>
    </row>
    <row r="3397" spans="1:10" ht="78.75" x14ac:dyDescent="0.25">
      <c r="A3397" s="580">
        <v>3389</v>
      </c>
      <c r="C3397" s="282" t="s">
        <v>35072</v>
      </c>
      <c r="D3397" s="340" t="s">
        <v>35062</v>
      </c>
      <c r="E3397" s="578" t="s">
        <v>35073</v>
      </c>
      <c r="F3397" s="673" t="s">
        <v>35074</v>
      </c>
      <c r="G3397" s="787">
        <v>248909.5</v>
      </c>
      <c r="H3397" s="787">
        <v>248909.5</v>
      </c>
      <c r="I3397" s="278"/>
      <c r="J3397" s="223" t="s">
        <v>35182</v>
      </c>
    </row>
    <row r="3398" spans="1:10" ht="135" x14ac:dyDescent="0.25">
      <c r="A3398" s="580">
        <v>3390</v>
      </c>
      <c r="C3398" s="133" t="s">
        <v>35075</v>
      </c>
      <c r="D3398" s="340" t="s">
        <v>35076</v>
      </c>
      <c r="E3398" s="578" t="s">
        <v>35077</v>
      </c>
      <c r="F3398" s="673">
        <v>1243</v>
      </c>
      <c r="G3398" s="787"/>
      <c r="H3398" s="787"/>
      <c r="I3398" s="278">
        <v>172.4</v>
      </c>
      <c r="J3398" s="223" t="s">
        <v>35183</v>
      </c>
    </row>
    <row r="3399" spans="1:10" ht="135" x14ac:dyDescent="0.25">
      <c r="A3399" s="580">
        <v>3391</v>
      </c>
      <c r="C3399" s="133" t="s">
        <v>35075</v>
      </c>
      <c r="D3399" s="340" t="s">
        <v>35076</v>
      </c>
      <c r="E3399" s="578" t="s">
        <v>35078</v>
      </c>
      <c r="F3399" s="673">
        <v>14381</v>
      </c>
      <c r="G3399" s="787"/>
      <c r="H3399" s="787"/>
      <c r="I3399" s="278">
        <v>1994.64</v>
      </c>
      <c r="J3399" s="223" t="s">
        <v>35184</v>
      </c>
    </row>
    <row r="3400" spans="1:10" ht="135" x14ac:dyDescent="0.25">
      <c r="A3400" s="580">
        <v>3392</v>
      </c>
      <c r="C3400" s="133" t="s">
        <v>35075</v>
      </c>
      <c r="D3400" s="340" t="s">
        <v>35076</v>
      </c>
      <c r="E3400" s="578" t="s">
        <v>35079</v>
      </c>
      <c r="F3400" s="673">
        <v>14427</v>
      </c>
      <c r="G3400" s="787"/>
      <c r="H3400" s="787"/>
      <c r="I3400" s="278">
        <v>2001.02</v>
      </c>
      <c r="J3400" s="223" t="s">
        <v>35185</v>
      </c>
    </row>
    <row r="3401" spans="1:10" ht="135" x14ac:dyDescent="0.25">
      <c r="A3401" s="580">
        <v>3393</v>
      </c>
      <c r="C3401" s="133" t="s">
        <v>35075</v>
      </c>
      <c r="D3401" s="340" t="s">
        <v>35076</v>
      </c>
      <c r="E3401" s="578" t="s">
        <v>35080</v>
      </c>
      <c r="F3401" s="673">
        <v>6438</v>
      </c>
      <c r="G3401" s="787"/>
      <c r="H3401" s="787"/>
      <c r="I3401" s="278">
        <v>892.95</v>
      </c>
      <c r="J3401" s="223" t="s">
        <v>35186</v>
      </c>
    </row>
    <row r="3402" spans="1:10" ht="90" x14ac:dyDescent="0.25">
      <c r="A3402" s="580">
        <v>3394</v>
      </c>
      <c r="C3402" s="133" t="s">
        <v>35081</v>
      </c>
      <c r="D3402" s="340" t="s">
        <v>35082</v>
      </c>
      <c r="E3402" s="578" t="s">
        <v>35083</v>
      </c>
      <c r="F3402" s="673">
        <v>3987</v>
      </c>
      <c r="G3402" s="787"/>
      <c r="H3402" s="787"/>
      <c r="I3402" s="278">
        <v>217889.55</v>
      </c>
      <c r="J3402" s="223" t="s">
        <v>35187</v>
      </c>
    </row>
    <row r="3403" spans="1:10" ht="135" x14ac:dyDescent="0.25">
      <c r="A3403" s="580">
        <v>3395</v>
      </c>
      <c r="C3403" s="133" t="s">
        <v>35075</v>
      </c>
      <c r="D3403" s="340" t="s">
        <v>35084</v>
      </c>
      <c r="E3403" s="578" t="s">
        <v>35085</v>
      </c>
      <c r="F3403" s="673">
        <v>3546</v>
      </c>
      <c r="G3403" s="787"/>
      <c r="H3403" s="787"/>
      <c r="I3403" s="278">
        <v>491.83</v>
      </c>
      <c r="J3403" s="223" t="s">
        <v>35188</v>
      </c>
    </row>
    <row r="3404" spans="1:10" ht="123.75" x14ac:dyDescent="0.25">
      <c r="A3404" s="580">
        <v>3396</v>
      </c>
      <c r="C3404" s="133" t="s">
        <v>35086</v>
      </c>
      <c r="D3404" s="340" t="s">
        <v>35087</v>
      </c>
      <c r="E3404" s="578" t="s">
        <v>35088</v>
      </c>
      <c r="F3404" s="673">
        <v>127</v>
      </c>
      <c r="G3404" s="787"/>
      <c r="H3404" s="787"/>
      <c r="I3404" s="278">
        <v>4062.73</v>
      </c>
      <c r="J3404" s="223" t="s">
        <v>35189</v>
      </c>
    </row>
    <row r="3405" spans="1:10" ht="101.25" x14ac:dyDescent="0.25">
      <c r="A3405" s="580">
        <v>3397</v>
      </c>
      <c r="C3405" s="133" t="s">
        <v>35089</v>
      </c>
      <c r="D3405" s="340" t="s">
        <v>35090</v>
      </c>
      <c r="E3405" s="578" t="s">
        <v>35091</v>
      </c>
      <c r="F3405" s="673">
        <v>3783</v>
      </c>
      <c r="G3405" s="787"/>
      <c r="H3405" s="787"/>
      <c r="I3405" s="278">
        <v>349246.56</v>
      </c>
      <c r="J3405" s="223" t="s">
        <v>35190</v>
      </c>
    </row>
    <row r="3406" spans="1:10" ht="112.5" x14ac:dyDescent="0.25">
      <c r="A3406" s="580">
        <v>3398</v>
      </c>
      <c r="C3406" s="133" t="s">
        <v>35092</v>
      </c>
      <c r="D3406" s="340" t="s">
        <v>35093</v>
      </c>
      <c r="E3406" s="578" t="s">
        <v>35094</v>
      </c>
      <c r="F3406" s="673">
        <v>447.1</v>
      </c>
      <c r="G3406" s="787"/>
      <c r="H3406" s="787"/>
      <c r="I3406" s="278">
        <v>51219.78</v>
      </c>
      <c r="J3406" s="223" t="s">
        <v>35191</v>
      </c>
    </row>
    <row r="3407" spans="1:10" ht="112.5" x14ac:dyDescent="0.25">
      <c r="A3407" s="580">
        <v>3399</v>
      </c>
      <c r="C3407" s="133" t="s">
        <v>35095</v>
      </c>
      <c r="D3407" s="340" t="s">
        <v>35096</v>
      </c>
      <c r="E3407" s="578" t="s">
        <v>35097</v>
      </c>
      <c r="F3407" s="673">
        <v>2514.9</v>
      </c>
      <c r="G3407" s="787"/>
      <c r="H3407" s="787"/>
      <c r="I3407" s="278">
        <v>137439.29</v>
      </c>
      <c r="J3407" s="223" t="s">
        <v>35192</v>
      </c>
    </row>
    <row r="3408" spans="1:10" ht="22.5" x14ac:dyDescent="0.25">
      <c r="A3408" s="580">
        <v>3400</v>
      </c>
      <c r="C3408" s="206" t="s">
        <v>35109</v>
      </c>
      <c r="D3408" s="578" t="s">
        <v>35110</v>
      </c>
      <c r="E3408" s="580"/>
      <c r="F3408" s="123"/>
      <c r="G3408" s="787"/>
      <c r="H3408" s="787"/>
      <c r="I3408" s="123"/>
    </row>
    <row r="3409" spans="1:10" ht="22.5" x14ac:dyDescent="0.25">
      <c r="A3409" s="580">
        <v>3401</v>
      </c>
      <c r="C3409" s="206" t="s">
        <v>35111</v>
      </c>
      <c r="D3409" s="578" t="s">
        <v>35110</v>
      </c>
      <c r="E3409" s="580"/>
      <c r="F3409" s="123"/>
      <c r="G3409" s="787">
        <v>128297.75</v>
      </c>
      <c r="H3409" s="787">
        <v>128297.75</v>
      </c>
      <c r="I3409" s="673"/>
    </row>
    <row r="3410" spans="1:10" ht="22.5" x14ac:dyDescent="0.25">
      <c r="A3410" s="580">
        <v>3402</v>
      </c>
      <c r="C3410" s="206" t="s">
        <v>35111</v>
      </c>
      <c r="D3410" s="578" t="s">
        <v>35110</v>
      </c>
      <c r="E3410" s="580"/>
      <c r="F3410" s="123"/>
      <c r="G3410" s="787">
        <v>98007</v>
      </c>
      <c r="H3410" s="787">
        <v>98007</v>
      </c>
      <c r="I3410" s="123"/>
    </row>
    <row r="3411" spans="1:10" x14ac:dyDescent="0.25">
      <c r="A3411" s="580">
        <v>3403</v>
      </c>
      <c r="C3411" s="219" t="s">
        <v>35112</v>
      </c>
      <c r="D3411" s="578" t="s">
        <v>35110</v>
      </c>
      <c r="E3411" s="580"/>
      <c r="F3411" s="123"/>
      <c r="G3411" s="801">
        <v>66220</v>
      </c>
      <c r="H3411" s="801">
        <v>66220</v>
      </c>
      <c r="I3411" s="673"/>
    </row>
    <row r="3412" spans="1:10" x14ac:dyDescent="0.25">
      <c r="A3412" s="580">
        <v>3404</v>
      </c>
      <c r="C3412" s="219" t="s">
        <v>35113</v>
      </c>
      <c r="D3412" s="578" t="s">
        <v>35110</v>
      </c>
      <c r="E3412" s="580"/>
      <c r="F3412" s="123"/>
      <c r="G3412" s="801">
        <v>68580.75</v>
      </c>
      <c r="H3412" s="801">
        <v>68580.75</v>
      </c>
      <c r="I3412" s="123"/>
    </row>
    <row r="3413" spans="1:10" ht="45" x14ac:dyDescent="0.25">
      <c r="A3413" s="580">
        <v>3405</v>
      </c>
      <c r="C3413" s="219" t="s">
        <v>35113</v>
      </c>
      <c r="D3413" s="578" t="s">
        <v>35110</v>
      </c>
      <c r="E3413" s="580"/>
      <c r="F3413" s="123"/>
      <c r="G3413" s="787">
        <v>119456.75</v>
      </c>
      <c r="H3413" s="787">
        <v>119456.75</v>
      </c>
      <c r="I3413" s="123"/>
      <c r="J3413" s="578" t="s">
        <v>33520</v>
      </c>
    </row>
    <row r="3414" spans="1:10" ht="45" x14ac:dyDescent="0.25">
      <c r="A3414" s="580">
        <v>3406</v>
      </c>
      <c r="C3414" s="262" t="s">
        <v>35114</v>
      </c>
      <c r="D3414" s="578" t="s">
        <v>35110</v>
      </c>
      <c r="E3414" s="580"/>
      <c r="F3414" s="123" t="s">
        <v>35115</v>
      </c>
      <c r="G3414" s="787"/>
      <c r="H3414" s="787"/>
      <c r="I3414" s="123"/>
      <c r="J3414" s="578" t="s">
        <v>33521</v>
      </c>
    </row>
    <row r="3415" spans="1:10" ht="45" x14ac:dyDescent="0.25">
      <c r="A3415" s="580">
        <v>3407</v>
      </c>
      <c r="C3415" s="262" t="s">
        <v>33623</v>
      </c>
      <c r="D3415" s="578" t="s">
        <v>35110</v>
      </c>
      <c r="E3415" s="580">
        <v>440332.96</v>
      </c>
      <c r="F3415" s="123" t="s">
        <v>35116</v>
      </c>
      <c r="G3415" s="787"/>
      <c r="H3415" s="787"/>
      <c r="I3415" s="123"/>
      <c r="J3415" s="578" t="s">
        <v>33522</v>
      </c>
    </row>
    <row r="3416" spans="1:10" ht="45" x14ac:dyDescent="0.25">
      <c r="A3416" s="580">
        <v>3408</v>
      </c>
      <c r="C3416" s="262" t="s">
        <v>34671</v>
      </c>
      <c r="D3416" s="578" t="s">
        <v>35117</v>
      </c>
      <c r="E3416" s="580"/>
      <c r="F3416" s="123" t="s">
        <v>35118</v>
      </c>
      <c r="G3416" s="787"/>
      <c r="H3416" s="787"/>
      <c r="I3416" s="123"/>
      <c r="J3416" s="578" t="s">
        <v>33523</v>
      </c>
    </row>
    <row r="3417" spans="1:10" ht="45" x14ac:dyDescent="0.25">
      <c r="A3417" s="580">
        <v>3409</v>
      </c>
      <c r="C3417" s="262" t="s">
        <v>35119</v>
      </c>
      <c r="D3417" s="578" t="s">
        <v>35110</v>
      </c>
      <c r="E3417" s="580"/>
      <c r="F3417" s="123"/>
      <c r="G3417" s="787"/>
      <c r="H3417" s="787"/>
      <c r="I3417" s="123"/>
      <c r="J3417" s="578" t="s">
        <v>33655</v>
      </c>
    </row>
    <row r="3418" spans="1:10" ht="45" x14ac:dyDescent="0.25">
      <c r="A3418" s="580">
        <v>3410</v>
      </c>
      <c r="C3418" s="262" t="s">
        <v>33535</v>
      </c>
      <c r="D3418" s="578" t="s">
        <v>35120</v>
      </c>
      <c r="E3418" s="580"/>
      <c r="F3418" s="123"/>
      <c r="G3418" s="787"/>
      <c r="H3418" s="787"/>
      <c r="I3418" s="123"/>
      <c r="J3418" s="578" t="s">
        <v>33655</v>
      </c>
    </row>
    <row r="3419" spans="1:10" ht="56.25" x14ac:dyDescent="0.25">
      <c r="A3419" s="580">
        <v>3411</v>
      </c>
      <c r="C3419" s="262" t="s">
        <v>35121</v>
      </c>
      <c r="D3419" s="578" t="s">
        <v>35122</v>
      </c>
      <c r="E3419" s="580"/>
      <c r="F3419" s="123"/>
      <c r="G3419" s="787"/>
      <c r="H3419" s="787"/>
      <c r="I3419" s="123"/>
      <c r="J3419" s="578" t="s">
        <v>33655</v>
      </c>
    </row>
    <row r="3420" spans="1:10" ht="78.75" x14ac:dyDescent="0.25">
      <c r="A3420" s="580">
        <v>3412</v>
      </c>
      <c r="C3420" s="262" t="s">
        <v>33991</v>
      </c>
      <c r="D3420" s="578" t="s">
        <v>35123</v>
      </c>
      <c r="E3420" s="580"/>
      <c r="F3420" s="123"/>
      <c r="G3420" s="787"/>
      <c r="H3420" s="787"/>
      <c r="I3420" s="673"/>
      <c r="J3420" s="578" t="s">
        <v>33659</v>
      </c>
    </row>
    <row r="3421" spans="1:10" ht="45" x14ac:dyDescent="0.25">
      <c r="A3421" s="580">
        <v>3413</v>
      </c>
      <c r="C3421" s="133" t="s">
        <v>1468</v>
      </c>
      <c r="D3421" s="578" t="s">
        <v>35124</v>
      </c>
      <c r="E3421" s="580"/>
      <c r="F3421" s="123"/>
      <c r="G3421" s="787"/>
      <c r="H3421" s="787"/>
      <c r="I3421" s="123"/>
    </row>
    <row r="3422" spans="1:10" ht="22.5" x14ac:dyDescent="0.25">
      <c r="A3422" s="580">
        <v>3414</v>
      </c>
      <c r="C3422" s="133" t="s">
        <v>1468</v>
      </c>
      <c r="D3422" s="578" t="s">
        <v>35125</v>
      </c>
      <c r="E3422" s="580"/>
      <c r="F3422" s="123"/>
      <c r="G3422" s="787"/>
      <c r="H3422" s="787"/>
      <c r="I3422" s="668"/>
    </row>
    <row r="3423" spans="1:10" x14ac:dyDescent="0.25">
      <c r="A3423" s="580">
        <v>3415</v>
      </c>
      <c r="E3423" s="580"/>
      <c r="F3423" s="123"/>
      <c r="G3423" s="787"/>
      <c r="H3423" s="787"/>
      <c r="I3423" s="668"/>
    </row>
    <row r="3424" spans="1:10" ht="33.75" x14ac:dyDescent="0.25">
      <c r="A3424" s="580">
        <v>3416</v>
      </c>
      <c r="C3424" s="283" t="s">
        <v>35128</v>
      </c>
      <c r="D3424" s="578" t="s">
        <v>35129</v>
      </c>
      <c r="E3424" s="580"/>
      <c r="F3424" s="123"/>
      <c r="G3424" s="787"/>
      <c r="H3424" s="787"/>
      <c r="I3424" s="673"/>
    </row>
    <row r="3425" spans="1:9" ht="22.5" x14ac:dyDescent="0.25">
      <c r="A3425" s="580">
        <v>3417</v>
      </c>
      <c r="C3425" s="45" t="s">
        <v>35143</v>
      </c>
      <c r="D3425" s="578" t="s">
        <v>35117</v>
      </c>
      <c r="E3425" s="578"/>
      <c r="F3425" s="578"/>
      <c r="G3425" s="787">
        <v>230161.75</v>
      </c>
      <c r="H3425" s="787">
        <v>33643.97</v>
      </c>
      <c r="I3425" s="123"/>
    </row>
    <row r="3426" spans="1:9" ht="22.5" x14ac:dyDescent="0.25">
      <c r="A3426" s="580">
        <v>3418</v>
      </c>
      <c r="C3426" s="262" t="s">
        <v>35144</v>
      </c>
      <c r="D3426" s="578" t="s">
        <v>35131</v>
      </c>
      <c r="E3426" s="580"/>
      <c r="F3426" s="123"/>
      <c r="G3426" s="787">
        <v>99398</v>
      </c>
      <c r="H3426" s="787">
        <v>99398</v>
      </c>
      <c r="I3426" s="123"/>
    </row>
    <row r="3427" spans="1:9" x14ac:dyDescent="0.25">
      <c r="A3427" s="580">
        <v>3419</v>
      </c>
      <c r="C3427" s="262" t="s">
        <v>35145</v>
      </c>
      <c r="D3427" s="578" t="s">
        <v>35110</v>
      </c>
      <c r="E3427" s="580"/>
      <c r="F3427" s="123"/>
      <c r="G3427" s="787"/>
      <c r="H3427" s="787"/>
      <c r="I3427" s="668"/>
    </row>
    <row r="3428" spans="1:9" ht="22.5" x14ac:dyDescent="0.25">
      <c r="A3428" s="580">
        <v>3420</v>
      </c>
      <c r="C3428" s="262" t="s">
        <v>35146</v>
      </c>
      <c r="D3428" s="578" t="s">
        <v>35135</v>
      </c>
      <c r="E3428" s="580"/>
      <c r="F3428" s="123"/>
      <c r="G3428" s="787"/>
      <c r="H3428" s="787"/>
      <c r="I3428" s="123"/>
    </row>
    <row r="3429" spans="1:9" ht="33.75" x14ac:dyDescent="0.25">
      <c r="A3429" s="580">
        <v>3421</v>
      </c>
      <c r="C3429" s="262" t="s">
        <v>1468</v>
      </c>
      <c r="D3429" s="578" t="s">
        <v>35147</v>
      </c>
      <c r="E3429" s="580"/>
      <c r="F3429" s="123"/>
      <c r="G3429" s="787"/>
      <c r="H3429" s="787"/>
      <c r="I3429" s="123"/>
    </row>
    <row r="3430" spans="1:9" ht="22.5" x14ac:dyDescent="0.25">
      <c r="A3430" s="580">
        <v>3422</v>
      </c>
      <c r="C3430" s="262" t="s">
        <v>35148</v>
      </c>
      <c r="D3430" s="578" t="s">
        <v>35149</v>
      </c>
      <c r="E3430" s="580"/>
      <c r="F3430" s="123"/>
      <c r="G3430" s="787">
        <v>3094</v>
      </c>
      <c r="H3430" s="787">
        <v>3094</v>
      </c>
      <c r="I3430" s="123"/>
    </row>
    <row r="3431" spans="1:9" ht="33.75" x14ac:dyDescent="0.25">
      <c r="A3431" s="580">
        <v>3423</v>
      </c>
      <c r="C3431" s="262" t="s">
        <v>33302</v>
      </c>
      <c r="D3431" s="586" t="s">
        <v>35201</v>
      </c>
      <c r="E3431" s="590"/>
      <c r="F3431" s="673">
        <v>32.9</v>
      </c>
      <c r="G3431" s="123">
        <v>94712</v>
      </c>
      <c r="H3431" s="123">
        <v>94712</v>
      </c>
    </row>
    <row r="3432" spans="1:9" ht="33.75" x14ac:dyDescent="0.25">
      <c r="A3432" s="580">
        <v>3424</v>
      </c>
      <c r="C3432" s="262" t="s">
        <v>33302</v>
      </c>
      <c r="D3432" s="126" t="s">
        <v>35202</v>
      </c>
      <c r="E3432" s="590"/>
      <c r="F3432" s="673">
        <v>35.9</v>
      </c>
      <c r="G3432" s="123">
        <v>116289</v>
      </c>
      <c r="H3432" s="123">
        <v>116289</v>
      </c>
    </row>
    <row r="3433" spans="1:9" ht="33.75" x14ac:dyDescent="0.25">
      <c r="A3433" s="580">
        <v>3425</v>
      </c>
      <c r="C3433" s="262" t="s">
        <v>33302</v>
      </c>
      <c r="D3433" s="126" t="s">
        <v>35203</v>
      </c>
      <c r="E3433" s="590"/>
      <c r="F3433" s="673">
        <v>34.200000000000003</v>
      </c>
      <c r="G3433" s="123">
        <v>116289</v>
      </c>
      <c r="H3433" s="123">
        <v>116289</v>
      </c>
    </row>
    <row r="3434" spans="1:9" ht="33.75" x14ac:dyDescent="0.25">
      <c r="A3434" s="580">
        <v>3426</v>
      </c>
      <c r="C3434" s="262" t="s">
        <v>33302</v>
      </c>
      <c r="D3434" s="126" t="s">
        <v>35204</v>
      </c>
      <c r="E3434" s="590"/>
      <c r="F3434" s="673">
        <v>53.5</v>
      </c>
      <c r="G3434" s="123">
        <v>59454</v>
      </c>
      <c r="H3434" s="123">
        <v>59454</v>
      </c>
    </row>
    <row r="3435" spans="1:9" ht="33.75" x14ac:dyDescent="0.25">
      <c r="A3435" s="580">
        <v>3427</v>
      </c>
      <c r="C3435" s="262" t="s">
        <v>33302</v>
      </c>
      <c r="D3435" s="126" t="s">
        <v>35205</v>
      </c>
      <c r="E3435" s="590"/>
      <c r="F3435" s="673">
        <v>53.3</v>
      </c>
      <c r="G3435" s="123">
        <v>29763</v>
      </c>
      <c r="H3435" s="123">
        <v>29763</v>
      </c>
    </row>
    <row r="3436" spans="1:9" ht="33.75" x14ac:dyDescent="0.25">
      <c r="A3436" s="580">
        <v>3428</v>
      </c>
      <c r="C3436" s="262" t="s">
        <v>33302</v>
      </c>
      <c r="D3436" s="126" t="s">
        <v>35206</v>
      </c>
      <c r="E3436" s="590"/>
      <c r="F3436" s="673">
        <v>23.9</v>
      </c>
      <c r="G3436" s="123">
        <v>32645</v>
      </c>
      <c r="H3436" s="123">
        <v>32645</v>
      </c>
    </row>
    <row r="3437" spans="1:9" ht="33.75" x14ac:dyDescent="0.25">
      <c r="A3437" s="580">
        <v>3429</v>
      </c>
      <c r="C3437" s="262" t="s">
        <v>33302</v>
      </c>
      <c r="D3437" s="126" t="s">
        <v>35207</v>
      </c>
      <c r="E3437" s="590" t="s">
        <v>35208</v>
      </c>
      <c r="F3437" s="673">
        <v>37.6</v>
      </c>
      <c r="G3437" s="123">
        <v>43566</v>
      </c>
      <c r="H3437" s="123">
        <v>43566</v>
      </c>
    </row>
    <row r="3438" spans="1:9" ht="33.75" x14ac:dyDescent="0.25">
      <c r="A3438" s="580">
        <v>3430</v>
      </c>
      <c r="C3438" s="262" t="s">
        <v>33302</v>
      </c>
      <c r="D3438" s="126" t="s">
        <v>35209</v>
      </c>
      <c r="E3438" s="590" t="s">
        <v>35208</v>
      </c>
      <c r="F3438" s="673">
        <v>38.4</v>
      </c>
      <c r="G3438" s="123">
        <v>43566</v>
      </c>
      <c r="H3438" s="123">
        <v>43566</v>
      </c>
    </row>
    <row r="3439" spans="1:9" ht="33.75" x14ac:dyDescent="0.25">
      <c r="A3439" s="580">
        <v>3431</v>
      </c>
      <c r="C3439" s="262" t="s">
        <v>33302</v>
      </c>
      <c r="D3439" s="126" t="s">
        <v>35210</v>
      </c>
      <c r="E3439" s="590"/>
      <c r="F3439" s="673"/>
      <c r="G3439" s="123">
        <v>242772.11</v>
      </c>
      <c r="H3439" s="123">
        <v>242772.11</v>
      </c>
    </row>
    <row r="3440" spans="1:9" ht="33.75" x14ac:dyDescent="0.25">
      <c r="A3440" s="580">
        <v>3432</v>
      </c>
      <c r="C3440" s="262" t="s">
        <v>33302</v>
      </c>
      <c r="D3440" s="126" t="s">
        <v>35211</v>
      </c>
      <c r="E3440" s="590"/>
      <c r="F3440" s="673">
        <v>17.5</v>
      </c>
      <c r="G3440" s="123">
        <v>242772.11</v>
      </c>
      <c r="H3440" s="123">
        <v>242772.11</v>
      </c>
    </row>
    <row r="3441" spans="1:8" ht="33.75" x14ac:dyDescent="0.25">
      <c r="A3441" s="580">
        <v>3433</v>
      </c>
      <c r="C3441" s="262" t="s">
        <v>33302</v>
      </c>
      <c r="D3441" s="126" t="s">
        <v>35212</v>
      </c>
      <c r="E3441" s="590"/>
      <c r="F3441" s="673">
        <v>38.5</v>
      </c>
      <c r="G3441" s="123">
        <v>70456</v>
      </c>
      <c r="H3441" s="123">
        <v>70456</v>
      </c>
    </row>
    <row r="3442" spans="1:8" ht="33.75" x14ac:dyDescent="0.25">
      <c r="A3442" s="580">
        <v>3434</v>
      </c>
      <c r="C3442" s="262" t="s">
        <v>33302</v>
      </c>
      <c r="D3442" s="126" t="s">
        <v>35213</v>
      </c>
      <c r="E3442" s="590"/>
      <c r="F3442" s="673">
        <v>61.2</v>
      </c>
      <c r="G3442" s="123">
        <v>6763.5</v>
      </c>
      <c r="H3442" s="123">
        <v>6763.5</v>
      </c>
    </row>
    <row r="3443" spans="1:8" ht="33.75" x14ac:dyDescent="0.25">
      <c r="A3443" s="580">
        <v>3435</v>
      </c>
      <c r="C3443" s="262" t="s">
        <v>33302</v>
      </c>
      <c r="D3443" s="126" t="s">
        <v>35214</v>
      </c>
      <c r="E3443" s="590" t="s">
        <v>35215</v>
      </c>
      <c r="F3443" s="673">
        <v>22.2</v>
      </c>
      <c r="G3443" s="123">
        <v>1448</v>
      </c>
      <c r="H3443" s="123">
        <v>1448</v>
      </c>
    </row>
    <row r="3444" spans="1:8" ht="33.75" x14ac:dyDescent="0.25">
      <c r="A3444" s="580">
        <v>3436</v>
      </c>
      <c r="C3444" s="262" t="s">
        <v>33302</v>
      </c>
      <c r="D3444" s="126" t="s">
        <v>35216</v>
      </c>
      <c r="E3444" s="590" t="s">
        <v>35215</v>
      </c>
      <c r="F3444" s="673">
        <v>13.6</v>
      </c>
      <c r="G3444" s="123">
        <v>1448</v>
      </c>
      <c r="H3444" s="123">
        <v>1448</v>
      </c>
    </row>
    <row r="3445" spans="1:8" ht="33.75" x14ac:dyDescent="0.25">
      <c r="A3445" s="580">
        <v>3437</v>
      </c>
      <c r="C3445" s="262" t="s">
        <v>33302</v>
      </c>
      <c r="D3445" s="126" t="s">
        <v>35217</v>
      </c>
      <c r="E3445" s="590" t="s">
        <v>35215</v>
      </c>
      <c r="F3445" s="673">
        <v>14.9</v>
      </c>
      <c r="G3445" s="123">
        <v>1448</v>
      </c>
      <c r="H3445" s="123">
        <v>1448</v>
      </c>
    </row>
    <row r="3446" spans="1:8" ht="33.75" x14ac:dyDescent="0.25">
      <c r="A3446" s="580">
        <v>3438</v>
      </c>
      <c r="C3446" s="262" t="s">
        <v>33302</v>
      </c>
      <c r="D3446" s="126" t="s">
        <v>35218</v>
      </c>
      <c r="E3446" s="590" t="s">
        <v>35215</v>
      </c>
      <c r="F3446" s="673">
        <v>29.6</v>
      </c>
      <c r="G3446" s="123">
        <v>1448</v>
      </c>
      <c r="H3446" s="123">
        <v>1448</v>
      </c>
    </row>
    <row r="3447" spans="1:8" ht="33.75" x14ac:dyDescent="0.25">
      <c r="A3447" s="580">
        <v>3439</v>
      </c>
      <c r="C3447" s="262" t="s">
        <v>33302</v>
      </c>
      <c r="D3447" s="126" t="s">
        <v>35219</v>
      </c>
      <c r="E3447" s="590" t="s">
        <v>35215</v>
      </c>
      <c r="F3447" s="673">
        <v>40.6</v>
      </c>
      <c r="G3447" s="123">
        <v>1448</v>
      </c>
      <c r="H3447" s="123">
        <v>1448</v>
      </c>
    </row>
    <row r="3448" spans="1:8" ht="33.75" x14ac:dyDescent="0.25">
      <c r="A3448" s="580">
        <v>3440</v>
      </c>
      <c r="C3448" s="262" t="s">
        <v>33302</v>
      </c>
      <c r="D3448" s="126" t="s">
        <v>35220</v>
      </c>
      <c r="E3448" s="590" t="s">
        <v>35215</v>
      </c>
      <c r="F3448" s="673">
        <v>32.200000000000003</v>
      </c>
      <c r="G3448" s="123">
        <v>1448</v>
      </c>
      <c r="H3448" s="123">
        <v>1448</v>
      </c>
    </row>
    <row r="3449" spans="1:8" ht="33.75" x14ac:dyDescent="0.25">
      <c r="A3449" s="580">
        <v>3441</v>
      </c>
      <c r="C3449" s="262" t="s">
        <v>33302</v>
      </c>
      <c r="D3449" s="126" t="s">
        <v>35221</v>
      </c>
      <c r="E3449" s="590"/>
      <c r="F3449" s="673">
        <v>43.2</v>
      </c>
      <c r="G3449" s="123">
        <v>77042</v>
      </c>
      <c r="H3449" s="123">
        <v>77042</v>
      </c>
    </row>
    <row r="3450" spans="1:8" ht="33.75" x14ac:dyDescent="0.25">
      <c r="A3450" s="580">
        <v>3442</v>
      </c>
      <c r="C3450" s="262" t="s">
        <v>33302</v>
      </c>
      <c r="D3450" s="126" t="s">
        <v>35222</v>
      </c>
      <c r="E3450" s="590"/>
      <c r="F3450" s="673">
        <v>37.5</v>
      </c>
      <c r="G3450" s="123">
        <v>77658.5</v>
      </c>
      <c r="H3450" s="123">
        <v>77658.5</v>
      </c>
    </row>
    <row r="3451" spans="1:8" ht="33.75" x14ac:dyDescent="0.25">
      <c r="A3451" s="580">
        <v>3443</v>
      </c>
      <c r="C3451" s="262" t="s">
        <v>33302</v>
      </c>
      <c r="D3451" s="126" t="s">
        <v>35223</v>
      </c>
      <c r="E3451" s="590"/>
      <c r="F3451" s="673">
        <v>38.4</v>
      </c>
      <c r="G3451" s="123">
        <v>66772</v>
      </c>
      <c r="H3451" s="123">
        <v>66772</v>
      </c>
    </row>
    <row r="3452" spans="1:8" ht="33.75" x14ac:dyDescent="0.25">
      <c r="A3452" s="580">
        <v>3444</v>
      </c>
      <c r="C3452" s="262" t="s">
        <v>33302</v>
      </c>
      <c r="D3452" s="126" t="s">
        <v>35224</v>
      </c>
      <c r="E3452" s="590"/>
      <c r="F3452" s="673">
        <v>53</v>
      </c>
      <c r="G3452" s="123">
        <v>2289</v>
      </c>
      <c r="H3452" s="123">
        <v>2289</v>
      </c>
    </row>
    <row r="3453" spans="1:8" ht="33.75" x14ac:dyDescent="0.25">
      <c r="A3453" s="580">
        <v>3445</v>
      </c>
      <c r="C3453" s="262" t="s">
        <v>33302</v>
      </c>
      <c r="D3453" s="126" t="s">
        <v>35225</v>
      </c>
      <c r="E3453" s="590"/>
      <c r="F3453" s="673">
        <v>45.3</v>
      </c>
      <c r="G3453" s="123">
        <v>202722</v>
      </c>
      <c r="H3453" s="123">
        <v>202722</v>
      </c>
    </row>
    <row r="3454" spans="1:8" ht="33.75" x14ac:dyDescent="0.25">
      <c r="A3454" s="580">
        <v>3446</v>
      </c>
      <c r="C3454" s="262" t="s">
        <v>33302</v>
      </c>
      <c r="D3454" s="126" t="s">
        <v>35226</v>
      </c>
      <c r="E3454" s="590"/>
      <c r="F3454" s="673">
        <v>41.8</v>
      </c>
      <c r="G3454" s="123">
        <v>194742</v>
      </c>
      <c r="H3454" s="123">
        <v>194742</v>
      </c>
    </row>
    <row r="3455" spans="1:8" ht="33.75" x14ac:dyDescent="0.25">
      <c r="A3455" s="580">
        <v>3447</v>
      </c>
      <c r="C3455" s="262" t="s">
        <v>33302</v>
      </c>
      <c r="D3455" s="126" t="s">
        <v>35227</v>
      </c>
      <c r="E3455" s="590"/>
      <c r="F3455" s="673">
        <v>24.7</v>
      </c>
      <c r="G3455" s="123">
        <v>112234</v>
      </c>
      <c r="H3455" s="123">
        <v>112234</v>
      </c>
    </row>
    <row r="3456" spans="1:8" ht="33.75" x14ac:dyDescent="0.25">
      <c r="A3456" s="580">
        <v>3448</v>
      </c>
      <c r="C3456" s="262" t="s">
        <v>33302</v>
      </c>
      <c r="D3456" s="126" t="s">
        <v>35228</v>
      </c>
      <c r="E3456" s="590"/>
      <c r="F3456" s="673">
        <v>43.9</v>
      </c>
      <c r="G3456" s="123">
        <v>141179</v>
      </c>
      <c r="H3456" s="123">
        <v>141179</v>
      </c>
    </row>
    <row r="3457" spans="1:8" ht="33.75" x14ac:dyDescent="0.25">
      <c r="A3457" s="580">
        <v>3449</v>
      </c>
      <c r="C3457" s="262" t="s">
        <v>33302</v>
      </c>
      <c r="D3457" s="126" t="s">
        <v>35229</v>
      </c>
      <c r="E3457" s="590"/>
      <c r="F3457" s="673">
        <v>41.2</v>
      </c>
      <c r="G3457" s="123">
        <v>141179</v>
      </c>
      <c r="H3457" s="123">
        <v>141179</v>
      </c>
    </row>
    <row r="3458" spans="1:8" ht="33.75" x14ac:dyDescent="0.25">
      <c r="A3458" s="580">
        <v>3450</v>
      </c>
      <c r="C3458" s="262" t="s">
        <v>33302</v>
      </c>
      <c r="D3458" s="126" t="s">
        <v>35230</v>
      </c>
      <c r="E3458" s="590"/>
      <c r="F3458" s="673">
        <v>62.5</v>
      </c>
      <c r="G3458" s="123">
        <v>130041</v>
      </c>
      <c r="H3458" s="123">
        <v>56388</v>
      </c>
    </row>
    <row r="3459" spans="1:8" ht="33.75" x14ac:dyDescent="0.25">
      <c r="A3459" s="580">
        <v>3451</v>
      </c>
      <c r="C3459" s="262" t="s">
        <v>33302</v>
      </c>
      <c r="D3459" s="126" t="s">
        <v>35231</v>
      </c>
      <c r="E3459" s="590"/>
      <c r="F3459" s="673">
        <v>66.400000000000006</v>
      </c>
      <c r="G3459" s="123">
        <v>250128</v>
      </c>
      <c r="H3459" s="123">
        <v>250128</v>
      </c>
    </row>
    <row r="3460" spans="1:8" ht="22.5" x14ac:dyDescent="0.25">
      <c r="A3460" s="580">
        <v>3452</v>
      </c>
      <c r="C3460" s="262" t="s">
        <v>33302</v>
      </c>
      <c r="D3460" s="126" t="s">
        <v>35232</v>
      </c>
      <c r="E3460" s="126"/>
      <c r="F3460" s="71">
        <v>35.200000000000003</v>
      </c>
      <c r="G3460" s="123">
        <v>184060.68</v>
      </c>
      <c r="H3460" s="123">
        <v>180602.42</v>
      </c>
    </row>
    <row r="3461" spans="1:8" ht="22.5" x14ac:dyDescent="0.25">
      <c r="A3461" s="580">
        <v>3453</v>
      </c>
      <c r="C3461" s="262" t="s">
        <v>33302</v>
      </c>
      <c r="D3461" s="126" t="s">
        <v>35233</v>
      </c>
      <c r="E3461" s="126" t="s">
        <v>35234</v>
      </c>
      <c r="F3461" s="71">
        <v>48.1</v>
      </c>
      <c r="G3461" s="123">
        <v>92929.11</v>
      </c>
      <c r="H3461" s="123">
        <v>92929.11</v>
      </c>
    </row>
    <row r="3462" spans="1:8" ht="33.75" x14ac:dyDescent="0.25">
      <c r="A3462" s="580">
        <v>3454</v>
      </c>
      <c r="C3462" s="262" t="s">
        <v>35235</v>
      </c>
      <c r="D3462" s="586" t="s">
        <v>35236</v>
      </c>
      <c r="E3462" s="126"/>
      <c r="F3462" s="71"/>
      <c r="G3462" s="123">
        <v>695968</v>
      </c>
      <c r="H3462" s="123">
        <v>449220.05</v>
      </c>
    </row>
    <row r="3463" spans="1:8" ht="22.5" x14ac:dyDescent="0.25">
      <c r="A3463" s="580">
        <v>3455</v>
      </c>
      <c r="C3463" s="262" t="s">
        <v>33302</v>
      </c>
      <c r="D3463" s="126" t="s">
        <v>35237</v>
      </c>
      <c r="E3463" s="126"/>
      <c r="F3463" s="71">
        <v>48</v>
      </c>
      <c r="G3463" s="123">
        <v>156975</v>
      </c>
      <c r="H3463" s="123">
        <v>156975</v>
      </c>
    </row>
    <row r="3464" spans="1:8" ht="22.5" x14ac:dyDescent="0.25">
      <c r="A3464" s="580">
        <v>3456</v>
      </c>
      <c r="C3464" s="262" t="s">
        <v>33302</v>
      </c>
      <c r="D3464" s="126" t="s">
        <v>35238</v>
      </c>
      <c r="E3464" s="126">
        <v>16785</v>
      </c>
      <c r="F3464" s="71">
        <v>255.7</v>
      </c>
      <c r="G3464" s="123">
        <v>187293.63</v>
      </c>
      <c r="H3464" s="123">
        <v>187293.63</v>
      </c>
    </row>
    <row r="3465" spans="1:8" ht="22.5" x14ac:dyDescent="0.25">
      <c r="A3465" s="580">
        <v>3457</v>
      </c>
      <c r="C3465" s="262" t="s">
        <v>33302</v>
      </c>
      <c r="D3465" s="126" t="s">
        <v>35239</v>
      </c>
      <c r="E3465" s="126"/>
      <c r="F3465" s="71">
        <v>33.700000000000003</v>
      </c>
      <c r="G3465" s="123">
        <v>68570.25</v>
      </c>
      <c r="H3465" s="123">
        <v>68570.25</v>
      </c>
    </row>
    <row r="3466" spans="1:8" ht="22.5" x14ac:dyDescent="0.25">
      <c r="A3466" s="580">
        <v>3458</v>
      </c>
      <c r="C3466" s="262" t="s">
        <v>33302</v>
      </c>
      <c r="D3466" s="126" t="s">
        <v>35240</v>
      </c>
      <c r="E3466" s="126"/>
      <c r="F3466" s="71">
        <v>65.3</v>
      </c>
      <c r="G3466" s="123">
        <v>128405.37</v>
      </c>
      <c r="H3466" s="123">
        <v>126030.05</v>
      </c>
    </row>
    <row r="3467" spans="1:8" ht="22.5" x14ac:dyDescent="0.25">
      <c r="A3467" s="580">
        <v>3459</v>
      </c>
      <c r="C3467" s="262" t="s">
        <v>33302</v>
      </c>
      <c r="D3467" s="126" t="s">
        <v>35241</v>
      </c>
      <c r="E3467" s="126"/>
      <c r="F3467" s="71">
        <v>38.1</v>
      </c>
      <c r="G3467" s="123">
        <v>127289.75</v>
      </c>
      <c r="H3467" s="123">
        <v>127289.75</v>
      </c>
    </row>
    <row r="3468" spans="1:8" ht="22.5" x14ac:dyDescent="0.25">
      <c r="A3468" s="580">
        <v>3460</v>
      </c>
      <c r="C3468" s="262" t="s">
        <v>33302</v>
      </c>
      <c r="D3468" s="126" t="s">
        <v>35242</v>
      </c>
      <c r="E3468" s="126"/>
      <c r="F3468" s="71">
        <v>64</v>
      </c>
      <c r="G3468" s="123">
        <v>333423.07</v>
      </c>
      <c r="H3468" s="123">
        <v>290899.09999999998</v>
      </c>
    </row>
    <row r="3469" spans="1:8" ht="22.5" x14ac:dyDescent="0.25">
      <c r="A3469" s="580">
        <v>3461</v>
      </c>
      <c r="C3469" s="262" t="s">
        <v>33302</v>
      </c>
      <c r="D3469" s="126" t="s">
        <v>35243</v>
      </c>
      <c r="E3469" s="126"/>
      <c r="F3469" s="71">
        <v>33.1</v>
      </c>
      <c r="G3469" s="123">
        <v>639452.29</v>
      </c>
      <c r="H3469" s="123">
        <v>501679.32</v>
      </c>
    </row>
    <row r="3470" spans="1:8" ht="22.5" x14ac:dyDescent="0.25">
      <c r="A3470" s="580">
        <v>3462</v>
      </c>
      <c r="C3470" s="262" t="s">
        <v>33302</v>
      </c>
      <c r="D3470" s="126" t="s">
        <v>35244</v>
      </c>
      <c r="E3470" s="126"/>
      <c r="F3470" s="71">
        <v>13.7</v>
      </c>
      <c r="G3470" s="123">
        <v>11617.6</v>
      </c>
      <c r="H3470" s="591">
        <v>11617.6</v>
      </c>
    </row>
    <row r="3471" spans="1:8" ht="33.75" x14ac:dyDescent="0.25">
      <c r="A3471" s="580">
        <v>3463</v>
      </c>
      <c r="C3471" s="262" t="s">
        <v>33302</v>
      </c>
      <c r="D3471" s="126" t="s">
        <v>35245</v>
      </c>
      <c r="E3471" s="126"/>
      <c r="F3471" s="71">
        <v>130.4</v>
      </c>
      <c r="G3471" s="123">
        <v>853002.5</v>
      </c>
      <c r="H3471" s="123">
        <v>768210.5</v>
      </c>
    </row>
    <row r="3472" spans="1:8" ht="33.75" x14ac:dyDescent="0.25">
      <c r="A3472" s="580">
        <v>3464</v>
      </c>
      <c r="C3472" s="262" t="s">
        <v>33302</v>
      </c>
      <c r="D3472" s="126" t="s">
        <v>35246</v>
      </c>
      <c r="E3472" s="126"/>
      <c r="F3472" s="71">
        <v>29.6</v>
      </c>
      <c r="G3472" s="123">
        <v>649596.62</v>
      </c>
      <c r="H3472" s="123">
        <v>649596.62</v>
      </c>
    </row>
    <row r="3473" spans="1:13" ht="33.75" x14ac:dyDescent="0.25">
      <c r="A3473" s="580">
        <v>3465</v>
      </c>
      <c r="C3473" s="262" t="s">
        <v>35247</v>
      </c>
      <c r="D3473" s="586"/>
      <c r="E3473" s="126"/>
      <c r="F3473" s="71"/>
      <c r="G3473" s="585">
        <v>8119322</v>
      </c>
      <c r="H3473" s="123">
        <v>2503457.7400000002</v>
      </c>
    </row>
    <row r="3474" spans="1:13" ht="45" x14ac:dyDescent="0.25">
      <c r="A3474" s="580">
        <v>3466</v>
      </c>
      <c r="C3474" s="262" t="s">
        <v>35248</v>
      </c>
      <c r="D3474" s="126"/>
      <c r="E3474" s="126"/>
      <c r="F3474" s="71"/>
      <c r="G3474" s="585">
        <v>8570</v>
      </c>
      <c r="H3474" s="123">
        <v>8570</v>
      </c>
    </row>
    <row r="3475" spans="1:13" ht="56.25" x14ac:dyDescent="0.25">
      <c r="A3475" s="580">
        <v>3467</v>
      </c>
      <c r="C3475" s="262" t="s">
        <v>35249</v>
      </c>
      <c r="D3475" s="126"/>
      <c r="E3475" s="126"/>
      <c r="F3475" s="71"/>
      <c r="G3475" s="585">
        <v>3300</v>
      </c>
      <c r="H3475" s="123">
        <v>3300</v>
      </c>
    </row>
    <row r="3476" spans="1:13" ht="33.75" x14ac:dyDescent="0.25">
      <c r="A3476" s="580">
        <v>3468</v>
      </c>
      <c r="C3476" s="262" t="s">
        <v>35250</v>
      </c>
      <c r="D3476" s="126" t="s">
        <v>35251</v>
      </c>
      <c r="E3476" s="126"/>
      <c r="F3476" s="71"/>
      <c r="G3476" s="123">
        <v>125000</v>
      </c>
      <c r="H3476" s="123">
        <v>1488.1</v>
      </c>
    </row>
    <row r="3477" spans="1:13" ht="33.75" x14ac:dyDescent="0.25">
      <c r="A3477" s="580">
        <v>3469</v>
      </c>
      <c r="C3477" s="262" t="s">
        <v>35252</v>
      </c>
      <c r="D3477" s="126" t="s">
        <v>35251</v>
      </c>
      <c r="E3477" s="126"/>
      <c r="F3477" s="126"/>
      <c r="G3477" s="585">
        <v>130000</v>
      </c>
      <c r="H3477" s="123">
        <v>1547.62</v>
      </c>
    </row>
    <row r="3478" spans="1:13" ht="22.5" x14ac:dyDescent="0.25">
      <c r="A3478" s="580">
        <v>3470</v>
      </c>
      <c r="C3478" s="283" t="s">
        <v>35256</v>
      </c>
      <c r="D3478" s="126" t="s">
        <v>35257</v>
      </c>
      <c r="E3478" s="126"/>
      <c r="F3478" s="126" t="s">
        <v>35269</v>
      </c>
      <c r="G3478" s="123">
        <v>467302</v>
      </c>
      <c r="H3478" s="592">
        <v>467302</v>
      </c>
    </row>
    <row r="3479" spans="1:13" ht="33.75" x14ac:dyDescent="0.25">
      <c r="A3479" s="580">
        <v>3471</v>
      </c>
      <c r="C3479" s="262" t="s">
        <v>35258</v>
      </c>
      <c r="D3479" s="126" t="s">
        <v>35259</v>
      </c>
      <c r="E3479" s="126"/>
      <c r="F3479" s="126" t="s">
        <v>35270</v>
      </c>
      <c r="G3479" s="123">
        <v>266525</v>
      </c>
      <c r="H3479" s="123">
        <v>197939.64</v>
      </c>
    </row>
    <row r="3480" spans="1:13" ht="22.5" x14ac:dyDescent="0.25">
      <c r="A3480" s="580">
        <v>3472</v>
      </c>
      <c r="C3480" s="262" t="s">
        <v>35262</v>
      </c>
      <c r="D3480" s="126" t="s">
        <v>35263</v>
      </c>
      <c r="E3480" s="126"/>
      <c r="F3480" s="126"/>
      <c r="G3480" s="123">
        <v>33341</v>
      </c>
      <c r="H3480" s="123">
        <v>33341</v>
      </c>
    </row>
    <row r="3481" spans="1:13" ht="22.5" x14ac:dyDescent="0.25">
      <c r="A3481" s="580">
        <v>3473</v>
      </c>
      <c r="C3481" s="262" t="s">
        <v>35264</v>
      </c>
      <c r="D3481" s="126" t="s">
        <v>35265</v>
      </c>
      <c r="E3481" s="126"/>
      <c r="F3481" s="126"/>
      <c r="G3481" s="123">
        <v>8400</v>
      </c>
      <c r="H3481" s="123">
        <v>8400</v>
      </c>
    </row>
    <row r="3482" spans="1:13" ht="56.25" x14ac:dyDescent="0.25">
      <c r="A3482" s="580">
        <v>3474</v>
      </c>
      <c r="C3482" s="262" t="s">
        <v>35267</v>
      </c>
      <c r="D3482" s="126" t="s">
        <v>35265</v>
      </c>
      <c r="E3482" s="126"/>
      <c r="F3482" s="126"/>
      <c r="G3482" s="123">
        <v>31168</v>
      </c>
      <c r="H3482" s="123">
        <v>31168</v>
      </c>
    </row>
    <row r="3483" spans="1:13" ht="45" x14ac:dyDescent="0.25">
      <c r="A3483" s="580">
        <v>3475</v>
      </c>
      <c r="C3483" s="262" t="s">
        <v>35268</v>
      </c>
      <c r="D3483" s="126" t="s">
        <v>35265</v>
      </c>
      <c r="E3483" s="126"/>
      <c r="F3483" s="126"/>
      <c r="G3483" s="123">
        <v>56115.46</v>
      </c>
      <c r="H3483" s="123">
        <v>56115.46</v>
      </c>
    </row>
    <row r="3484" spans="1:13" ht="67.5" x14ac:dyDescent="0.25">
      <c r="A3484" s="580">
        <v>3476</v>
      </c>
      <c r="C3484" s="206" t="s">
        <v>36439</v>
      </c>
      <c r="D3484" s="246" t="s">
        <v>36440</v>
      </c>
      <c r="E3484" s="253" t="s">
        <v>36441</v>
      </c>
      <c r="F3484" s="246">
        <v>45.7</v>
      </c>
      <c r="G3484" s="248">
        <v>1828000</v>
      </c>
      <c r="H3484" s="802">
        <v>0</v>
      </c>
      <c r="I3484" s="681">
        <v>450343.79</v>
      </c>
      <c r="J3484" s="253" t="s">
        <v>36442</v>
      </c>
      <c r="K3484" s="253" t="s">
        <v>36443</v>
      </c>
      <c r="L3484" s="253" t="s">
        <v>36444</v>
      </c>
      <c r="M3484" s="253" t="s">
        <v>36444</v>
      </c>
    </row>
    <row r="3485" spans="1:13" ht="56.25" x14ac:dyDescent="0.25">
      <c r="A3485" s="580">
        <v>3477</v>
      </c>
      <c r="C3485" s="206" t="s">
        <v>36445</v>
      </c>
      <c r="D3485" s="246" t="s">
        <v>36440</v>
      </c>
      <c r="E3485" s="246" t="s">
        <v>36446</v>
      </c>
      <c r="F3485" s="246">
        <v>65.3</v>
      </c>
      <c r="G3485" s="248">
        <v>1200000</v>
      </c>
      <c r="H3485" s="802">
        <v>0</v>
      </c>
      <c r="I3485" s="681">
        <v>594664.24</v>
      </c>
      <c r="J3485" s="253" t="s">
        <v>36447</v>
      </c>
      <c r="K3485" s="253" t="s">
        <v>36443</v>
      </c>
      <c r="L3485" s="253" t="s">
        <v>36444</v>
      </c>
      <c r="M3485" s="253" t="s">
        <v>36444</v>
      </c>
    </row>
    <row r="3486" spans="1:13" ht="67.5" x14ac:dyDescent="0.25">
      <c r="A3486" s="580">
        <v>3478</v>
      </c>
      <c r="C3486" s="206" t="s">
        <v>36448</v>
      </c>
      <c r="D3486" s="246" t="s">
        <v>36449</v>
      </c>
      <c r="E3486" s="253" t="s">
        <v>36450</v>
      </c>
      <c r="F3486" s="246">
        <v>52.5</v>
      </c>
      <c r="G3486" s="248">
        <v>1683500.18</v>
      </c>
      <c r="H3486" s="802">
        <v>0</v>
      </c>
      <c r="I3486" s="681">
        <v>1309464.45</v>
      </c>
      <c r="J3486" s="253" t="s">
        <v>36451</v>
      </c>
      <c r="K3486" s="253" t="s">
        <v>36443</v>
      </c>
      <c r="L3486" s="253" t="s">
        <v>36444</v>
      </c>
      <c r="M3486" s="253" t="s">
        <v>36444</v>
      </c>
    </row>
    <row r="3487" spans="1:13" ht="67.5" x14ac:dyDescent="0.25">
      <c r="A3487" s="580">
        <v>3479</v>
      </c>
      <c r="C3487" s="206" t="s">
        <v>36452</v>
      </c>
      <c r="D3487" s="246" t="s">
        <v>36449</v>
      </c>
      <c r="E3487" s="253" t="s">
        <v>36453</v>
      </c>
      <c r="F3487" s="246">
        <v>79.7</v>
      </c>
      <c r="G3487" s="248">
        <v>2555713.6</v>
      </c>
      <c r="H3487" s="802">
        <v>0</v>
      </c>
      <c r="I3487" s="681">
        <v>1987891.75</v>
      </c>
      <c r="J3487" s="253" t="s">
        <v>36454</v>
      </c>
      <c r="K3487" s="253" t="s">
        <v>36443</v>
      </c>
      <c r="L3487" s="253" t="s">
        <v>36444</v>
      </c>
      <c r="M3487" s="253" t="s">
        <v>36444</v>
      </c>
    </row>
    <row r="3488" spans="1:13" ht="135" x14ac:dyDescent="0.25">
      <c r="A3488" s="580">
        <v>3480</v>
      </c>
      <c r="C3488" s="206" t="s">
        <v>36455</v>
      </c>
      <c r="D3488" s="246" t="s">
        <v>36449</v>
      </c>
      <c r="E3488" s="253" t="s">
        <v>36456</v>
      </c>
      <c r="F3488" s="246">
        <v>52.7</v>
      </c>
      <c r="G3488" s="248">
        <v>1689912.78</v>
      </c>
      <c r="H3488" s="802">
        <v>0</v>
      </c>
      <c r="I3488" s="681">
        <v>1314452.8899999999</v>
      </c>
      <c r="J3488" s="681"/>
      <c r="K3488" s="253" t="s">
        <v>36457</v>
      </c>
      <c r="L3488" s="253" t="s">
        <v>36458</v>
      </c>
      <c r="M3488" s="253" t="s">
        <v>36458</v>
      </c>
    </row>
    <row r="3489" spans="1:13" ht="67.5" x14ac:dyDescent="0.25">
      <c r="A3489" s="580">
        <v>3481</v>
      </c>
      <c r="C3489" s="206" t="s">
        <v>36459</v>
      </c>
      <c r="D3489" s="246" t="s">
        <v>36460</v>
      </c>
      <c r="E3489" s="253" t="s">
        <v>36461</v>
      </c>
      <c r="F3489" s="246">
        <v>21.8</v>
      </c>
      <c r="G3489" s="248">
        <v>805885.61</v>
      </c>
      <c r="H3489" s="802">
        <v>0</v>
      </c>
      <c r="I3489" s="681">
        <v>1073550.1599999999</v>
      </c>
      <c r="J3489" s="253" t="s">
        <v>36462</v>
      </c>
      <c r="K3489" s="253" t="s">
        <v>36443</v>
      </c>
      <c r="L3489" s="253" t="s">
        <v>36444</v>
      </c>
      <c r="M3489" s="253" t="s">
        <v>36444</v>
      </c>
    </row>
    <row r="3490" spans="1:13" ht="33.75" x14ac:dyDescent="0.25">
      <c r="A3490" s="580">
        <v>3482</v>
      </c>
      <c r="C3490" s="206" t="s">
        <v>36463</v>
      </c>
      <c r="D3490" s="246" t="s">
        <v>36464</v>
      </c>
      <c r="E3490" s="253" t="s">
        <v>36465</v>
      </c>
      <c r="F3490" s="246">
        <v>29.7</v>
      </c>
      <c r="G3490" s="248">
        <v>1073550.1599999999</v>
      </c>
      <c r="H3490" s="802">
        <v>0</v>
      </c>
      <c r="I3490" s="681"/>
      <c r="J3490" s="681"/>
      <c r="K3490" s="253" t="s">
        <v>36443</v>
      </c>
      <c r="L3490" s="253" t="s">
        <v>36444</v>
      </c>
      <c r="M3490" s="253" t="s">
        <v>36444</v>
      </c>
    </row>
    <row r="3491" spans="1:13" ht="56.25" x14ac:dyDescent="0.25">
      <c r="A3491" s="580">
        <v>3483</v>
      </c>
      <c r="C3491" s="206" t="s">
        <v>36466</v>
      </c>
      <c r="D3491" s="246" t="s">
        <v>36467</v>
      </c>
      <c r="E3491" s="246" t="s">
        <v>36468</v>
      </c>
      <c r="F3491" s="246">
        <v>12.7</v>
      </c>
      <c r="G3491" s="248">
        <v>113010.31</v>
      </c>
      <c r="H3491" s="248">
        <v>7408.63</v>
      </c>
      <c r="I3491" s="681"/>
      <c r="J3491" s="253" t="s">
        <v>36469</v>
      </c>
      <c r="K3491" s="253" t="s">
        <v>36470</v>
      </c>
      <c r="L3491" s="253" t="s">
        <v>36458</v>
      </c>
      <c r="M3491" s="253" t="s">
        <v>36458</v>
      </c>
    </row>
    <row r="3492" spans="1:13" ht="56.25" x14ac:dyDescent="0.25">
      <c r="A3492" s="580">
        <v>3484</v>
      </c>
      <c r="C3492" s="206" t="s">
        <v>36471</v>
      </c>
      <c r="D3492" s="246" t="s">
        <v>36472</v>
      </c>
      <c r="E3492" s="246" t="s">
        <v>36473</v>
      </c>
      <c r="F3492" s="246">
        <v>40.200000000000003</v>
      </c>
      <c r="G3492" s="248">
        <v>89000</v>
      </c>
      <c r="H3492" s="802">
        <v>0</v>
      </c>
      <c r="I3492" s="681">
        <v>312253.90000000002</v>
      </c>
      <c r="J3492" s="253" t="s">
        <v>36474</v>
      </c>
      <c r="K3492" s="253" t="s">
        <v>36475</v>
      </c>
      <c r="L3492" s="253" t="s">
        <v>36476</v>
      </c>
      <c r="M3492" s="253" t="s">
        <v>36476</v>
      </c>
    </row>
    <row r="3493" spans="1:13" ht="67.5" x14ac:dyDescent="0.25">
      <c r="A3493" s="580">
        <v>3485</v>
      </c>
      <c r="C3493" s="206" t="s">
        <v>36477</v>
      </c>
      <c r="D3493" s="246" t="s">
        <v>36478</v>
      </c>
      <c r="E3493" s="253" t="s">
        <v>36479</v>
      </c>
      <c r="F3493" s="246">
        <v>10.5</v>
      </c>
      <c r="G3493" s="248">
        <v>598048.64</v>
      </c>
      <c r="H3493" s="802">
        <v>0</v>
      </c>
      <c r="I3493" s="681">
        <v>76817.789999999994</v>
      </c>
      <c r="J3493" s="253" t="s">
        <v>36480</v>
      </c>
      <c r="K3493" s="253" t="s">
        <v>36443</v>
      </c>
      <c r="L3493" s="253" t="s">
        <v>36444</v>
      </c>
      <c r="M3493" s="253" t="s">
        <v>36444</v>
      </c>
    </row>
    <row r="3494" spans="1:13" ht="67.5" x14ac:dyDescent="0.25">
      <c r="A3494" s="580">
        <v>3486</v>
      </c>
      <c r="C3494" s="206" t="s">
        <v>36481</v>
      </c>
      <c r="D3494" s="246" t="s">
        <v>36478</v>
      </c>
      <c r="E3494" s="253" t="s">
        <v>36482</v>
      </c>
      <c r="F3494" s="246">
        <v>17.600000000000001</v>
      </c>
      <c r="G3494" s="248">
        <v>356790.39</v>
      </c>
      <c r="H3494" s="802">
        <v>0</v>
      </c>
      <c r="I3494" s="681">
        <v>128761.25</v>
      </c>
      <c r="J3494" s="253" t="s">
        <v>36483</v>
      </c>
      <c r="K3494" s="253" t="s">
        <v>36443</v>
      </c>
      <c r="L3494" s="253" t="s">
        <v>36444</v>
      </c>
      <c r="M3494" s="253" t="s">
        <v>36444</v>
      </c>
    </row>
    <row r="3495" spans="1:13" ht="56.25" x14ac:dyDescent="0.25">
      <c r="A3495" s="580">
        <v>3487</v>
      </c>
      <c r="C3495" s="206" t="s">
        <v>36484</v>
      </c>
      <c r="D3495" s="246" t="s">
        <v>36485</v>
      </c>
      <c r="E3495" s="246" t="s">
        <v>36244</v>
      </c>
      <c r="F3495" s="246">
        <v>102.1</v>
      </c>
      <c r="G3495" s="248">
        <v>406020.04</v>
      </c>
      <c r="H3495" s="248">
        <v>395488.21</v>
      </c>
      <c r="I3495" s="681"/>
      <c r="J3495" s="253" t="s">
        <v>36486</v>
      </c>
      <c r="K3495" s="253" t="s">
        <v>36487</v>
      </c>
      <c r="L3495" s="253" t="s">
        <v>36458</v>
      </c>
      <c r="M3495" s="253" t="s">
        <v>36458</v>
      </c>
    </row>
    <row r="3496" spans="1:13" ht="56.25" x14ac:dyDescent="0.25">
      <c r="A3496" s="580">
        <v>3488</v>
      </c>
      <c r="C3496" s="206" t="s">
        <v>36488</v>
      </c>
      <c r="D3496" s="246" t="s">
        <v>36485</v>
      </c>
      <c r="E3496" s="246" t="s">
        <v>36489</v>
      </c>
      <c r="F3496" s="246">
        <v>33.799999999999997</v>
      </c>
      <c r="G3496" s="248">
        <v>287000</v>
      </c>
      <c r="H3496" s="248">
        <v>33186.800000000003</v>
      </c>
      <c r="I3496" s="681"/>
      <c r="J3496" s="253" t="s">
        <v>36490</v>
      </c>
      <c r="K3496" s="253" t="s">
        <v>36491</v>
      </c>
      <c r="L3496" s="253" t="s">
        <v>36492</v>
      </c>
      <c r="M3496" s="253" t="s">
        <v>36492</v>
      </c>
    </row>
    <row r="3497" spans="1:13" ht="45" x14ac:dyDescent="0.25">
      <c r="A3497" s="580">
        <v>3489</v>
      </c>
      <c r="C3497" s="206" t="s">
        <v>36493</v>
      </c>
      <c r="D3497" s="246" t="s">
        <v>36494</v>
      </c>
      <c r="E3497" s="246" t="s">
        <v>36495</v>
      </c>
      <c r="F3497" s="246">
        <v>36.9</v>
      </c>
      <c r="G3497" s="248">
        <v>2069720</v>
      </c>
      <c r="H3497" s="248">
        <v>27596.32</v>
      </c>
      <c r="I3497" s="681"/>
      <c r="J3497" s="253" t="s">
        <v>36496</v>
      </c>
      <c r="K3497" s="253" t="s">
        <v>36497</v>
      </c>
      <c r="L3497" s="253" t="s">
        <v>36498</v>
      </c>
      <c r="M3497" s="253" t="s">
        <v>36498</v>
      </c>
    </row>
    <row r="3498" spans="1:13" ht="33.75" x14ac:dyDescent="0.25">
      <c r="A3498" s="580">
        <v>3490</v>
      </c>
      <c r="C3498" s="206" t="s">
        <v>36499</v>
      </c>
      <c r="D3498" s="246" t="s">
        <v>36500</v>
      </c>
      <c r="E3498" s="246"/>
      <c r="F3498" s="246">
        <v>44.2</v>
      </c>
      <c r="G3498" s="248">
        <v>1620000</v>
      </c>
      <c r="H3498" s="802">
        <v>0</v>
      </c>
      <c r="I3498" s="681"/>
      <c r="J3498" s="681"/>
      <c r="K3498" s="253" t="s">
        <v>36443</v>
      </c>
      <c r="L3498" s="253" t="s">
        <v>36444</v>
      </c>
      <c r="M3498" s="253" t="s">
        <v>36444</v>
      </c>
    </row>
    <row r="3499" spans="1:13" ht="112.5" x14ac:dyDescent="0.25">
      <c r="A3499" s="580">
        <v>3491</v>
      </c>
      <c r="C3499" s="206" t="s">
        <v>36501</v>
      </c>
      <c r="D3499" s="246" t="s">
        <v>36502</v>
      </c>
      <c r="E3499" s="246" t="s">
        <v>36503</v>
      </c>
      <c r="F3499" s="246">
        <v>220.3</v>
      </c>
      <c r="G3499" s="248">
        <v>1484762.52</v>
      </c>
      <c r="H3499" s="248">
        <v>1484762.52</v>
      </c>
      <c r="I3499" s="681"/>
      <c r="J3499" s="253" t="s">
        <v>36504</v>
      </c>
      <c r="K3499" s="253" t="s">
        <v>36487</v>
      </c>
      <c r="L3499" s="253" t="s">
        <v>36458</v>
      </c>
      <c r="M3499" s="253" t="s">
        <v>36458</v>
      </c>
    </row>
    <row r="3500" spans="1:13" ht="135" x14ac:dyDescent="0.25">
      <c r="A3500" s="580">
        <v>3492</v>
      </c>
      <c r="C3500" s="206" t="s">
        <v>36505</v>
      </c>
      <c r="D3500" s="246" t="s">
        <v>36506</v>
      </c>
      <c r="E3500" s="253" t="s">
        <v>36507</v>
      </c>
      <c r="F3500" s="246">
        <v>65.3</v>
      </c>
      <c r="G3500" s="248">
        <v>2422770</v>
      </c>
      <c r="H3500" s="802">
        <v>0</v>
      </c>
      <c r="I3500" s="681">
        <v>2073253.45</v>
      </c>
      <c r="J3500" s="681"/>
      <c r="K3500" s="253" t="s">
        <v>36508</v>
      </c>
      <c r="L3500" s="253" t="s">
        <v>36458</v>
      </c>
      <c r="M3500" s="253" t="s">
        <v>36458</v>
      </c>
    </row>
    <row r="3501" spans="1:13" ht="67.5" x14ac:dyDescent="0.25">
      <c r="A3501" s="580">
        <v>3493</v>
      </c>
      <c r="C3501" s="206" t="s">
        <v>36509</v>
      </c>
      <c r="D3501" s="246" t="s">
        <v>36510</v>
      </c>
      <c r="E3501" s="253" t="s">
        <v>36511</v>
      </c>
      <c r="F3501" s="246">
        <v>30</v>
      </c>
      <c r="G3501" s="248">
        <v>710543.4</v>
      </c>
      <c r="H3501" s="802">
        <v>0</v>
      </c>
      <c r="I3501" s="681">
        <v>710543.4</v>
      </c>
      <c r="J3501" s="253" t="s">
        <v>36512</v>
      </c>
      <c r="K3501" s="253" t="s">
        <v>36443</v>
      </c>
      <c r="L3501" s="253" t="s">
        <v>36444</v>
      </c>
      <c r="M3501" s="253" t="s">
        <v>36444</v>
      </c>
    </row>
    <row r="3502" spans="1:13" ht="67.5" x14ac:dyDescent="0.25">
      <c r="A3502" s="580">
        <v>3494</v>
      </c>
      <c r="C3502" s="206" t="s">
        <v>36513</v>
      </c>
      <c r="D3502" s="246" t="s">
        <v>36514</v>
      </c>
      <c r="E3502" s="253" t="s">
        <v>36515</v>
      </c>
      <c r="F3502" s="246">
        <v>36.4</v>
      </c>
      <c r="G3502" s="248">
        <v>265085.55</v>
      </c>
      <c r="H3502" s="802">
        <v>0</v>
      </c>
      <c r="I3502" s="681">
        <v>265085.55</v>
      </c>
      <c r="J3502" s="253" t="s">
        <v>36516</v>
      </c>
      <c r="K3502" s="253" t="s">
        <v>36443</v>
      </c>
      <c r="L3502" s="253" t="s">
        <v>36444</v>
      </c>
      <c r="M3502" s="253" t="s">
        <v>36444</v>
      </c>
    </row>
    <row r="3503" spans="1:13" ht="67.5" x14ac:dyDescent="0.25">
      <c r="A3503" s="580">
        <v>3495</v>
      </c>
      <c r="C3503" s="206" t="s">
        <v>36517</v>
      </c>
      <c r="D3503" s="246" t="s">
        <v>36514</v>
      </c>
      <c r="E3503" s="770" t="s">
        <v>36518</v>
      </c>
      <c r="F3503" s="246">
        <v>36.299999999999997</v>
      </c>
      <c r="G3503" s="248">
        <v>264501.40000000002</v>
      </c>
      <c r="H3503" s="802">
        <v>0</v>
      </c>
      <c r="I3503" s="681">
        <v>264501.40000000002</v>
      </c>
      <c r="J3503" s="253" t="s">
        <v>36519</v>
      </c>
      <c r="K3503" s="253" t="s">
        <v>36443</v>
      </c>
      <c r="L3503" s="253" t="s">
        <v>36444</v>
      </c>
      <c r="M3503" s="253" t="s">
        <v>36444</v>
      </c>
    </row>
    <row r="3504" spans="1:13" ht="67.5" x14ac:dyDescent="0.25">
      <c r="A3504" s="580">
        <v>3496</v>
      </c>
      <c r="C3504" s="206" t="s">
        <v>36520</v>
      </c>
      <c r="D3504" s="246" t="s">
        <v>36521</v>
      </c>
      <c r="E3504" s="253" t="s">
        <v>36522</v>
      </c>
      <c r="F3504" s="246">
        <v>61.1</v>
      </c>
      <c r="G3504" s="248">
        <v>2369720.7799999998</v>
      </c>
      <c r="H3504" s="802">
        <v>0</v>
      </c>
      <c r="I3504" s="681">
        <v>1358014.71</v>
      </c>
      <c r="J3504" s="253" t="s">
        <v>36523</v>
      </c>
      <c r="K3504" s="253" t="s">
        <v>36443</v>
      </c>
      <c r="L3504" s="253" t="s">
        <v>36444</v>
      </c>
      <c r="M3504" s="253" t="s">
        <v>36444</v>
      </c>
    </row>
    <row r="3505" spans="1:13" ht="67.5" x14ac:dyDescent="0.25">
      <c r="A3505" s="580">
        <v>3497</v>
      </c>
      <c r="C3505" s="206" t="s">
        <v>36524</v>
      </c>
      <c r="D3505" s="246" t="s">
        <v>36525</v>
      </c>
      <c r="E3505" s="253" t="s">
        <v>36526</v>
      </c>
      <c r="F3505" s="246">
        <v>44.2</v>
      </c>
      <c r="G3505" s="248">
        <v>1714266.09</v>
      </c>
      <c r="H3505" s="802">
        <v>0</v>
      </c>
      <c r="I3505" s="681">
        <v>1404654.78</v>
      </c>
      <c r="J3505" s="253" t="s">
        <v>36527</v>
      </c>
      <c r="K3505" s="253" t="s">
        <v>36443</v>
      </c>
      <c r="L3505" s="253" t="s">
        <v>36444</v>
      </c>
      <c r="M3505" s="253" t="s">
        <v>36444</v>
      </c>
    </row>
    <row r="3506" spans="1:13" ht="67.5" x14ac:dyDescent="0.25">
      <c r="A3506" s="580">
        <v>3498</v>
      </c>
      <c r="C3506" s="206" t="s">
        <v>36528</v>
      </c>
      <c r="D3506" s="246" t="s">
        <v>36529</v>
      </c>
      <c r="E3506" s="253" t="s">
        <v>36530</v>
      </c>
      <c r="F3506" s="246">
        <v>74.099999999999994</v>
      </c>
      <c r="G3506" s="248">
        <v>2873916.69</v>
      </c>
      <c r="H3506" s="802">
        <v>0</v>
      </c>
      <c r="I3506" s="681">
        <v>2331154.88</v>
      </c>
      <c r="J3506" s="253" t="s">
        <v>36531</v>
      </c>
      <c r="K3506" s="253" t="s">
        <v>36443</v>
      </c>
      <c r="L3506" s="253" t="s">
        <v>36444</v>
      </c>
      <c r="M3506" s="253" t="s">
        <v>36444</v>
      </c>
    </row>
    <row r="3507" spans="1:13" ht="135" x14ac:dyDescent="0.25">
      <c r="A3507" s="580">
        <v>3499</v>
      </c>
      <c r="C3507" s="206" t="s">
        <v>36532</v>
      </c>
      <c r="D3507" s="246" t="s">
        <v>36533</v>
      </c>
      <c r="E3507" s="253" t="s">
        <v>36534</v>
      </c>
      <c r="F3507" s="246">
        <v>67.7</v>
      </c>
      <c r="G3507" s="248">
        <v>2625697.16</v>
      </c>
      <c r="H3507" s="802">
        <v>0</v>
      </c>
      <c r="I3507" s="681">
        <v>582449.5</v>
      </c>
      <c r="J3507" s="681"/>
      <c r="K3507" s="253" t="s">
        <v>36535</v>
      </c>
      <c r="L3507" s="253" t="s">
        <v>36458</v>
      </c>
      <c r="M3507" s="253" t="s">
        <v>36458</v>
      </c>
    </row>
    <row r="3508" spans="1:13" ht="67.5" x14ac:dyDescent="0.25">
      <c r="A3508" s="580">
        <v>3500</v>
      </c>
      <c r="C3508" s="206" t="s">
        <v>36536</v>
      </c>
      <c r="D3508" s="246" t="s">
        <v>36537</v>
      </c>
      <c r="E3508" s="253" t="s">
        <v>36538</v>
      </c>
      <c r="F3508" s="246">
        <v>41.9</v>
      </c>
      <c r="G3508" s="248">
        <v>1625062.2</v>
      </c>
      <c r="H3508" s="802">
        <v>0</v>
      </c>
      <c r="I3508" s="681">
        <v>930365.62</v>
      </c>
      <c r="J3508" s="253" t="s">
        <v>36539</v>
      </c>
      <c r="K3508" s="253" t="s">
        <v>36443</v>
      </c>
      <c r="L3508" s="253" t="s">
        <v>36444</v>
      </c>
      <c r="M3508" s="253" t="s">
        <v>36444</v>
      </c>
    </row>
    <row r="3509" spans="1:13" ht="67.5" x14ac:dyDescent="0.25">
      <c r="A3509" s="580">
        <v>3501</v>
      </c>
      <c r="C3509" s="206" t="s">
        <v>36540</v>
      </c>
      <c r="D3509" s="246" t="s">
        <v>36541</v>
      </c>
      <c r="E3509" s="253" t="s">
        <v>36542</v>
      </c>
      <c r="F3509" s="246">
        <v>62.1</v>
      </c>
      <c r="G3509" s="248">
        <v>2408505.08</v>
      </c>
      <c r="H3509" s="802">
        <v>0</v>
      </c>
      <c r="I3509" s="681">
        <v>1264355.3799999999</v>
      </c>
      <c r="J3509" s="253" t="s">
        <v>36543</v>
      </c>
      <c r="K3509" s="253" t="s">
        <v>36443</v>
      </c>
      <c r="L3509" s="253" t="s">
        <v>36444</v>
      </c>
      <c r="M3509" s="253" t="s">
        <v>36444</v>
      </c>
    </row>
    <row r="3510" spans="1:13" ht="67.5" x14ac:dyDescent="0.25">
      <c r="A3510" s="580">
        <v>3502</v>
      </c>
      <c r="C3510" s="206" t="s">
        <v>36544</v>
      </c>
      <c r="D3510" s="246" t="s">
        <v>36545</v>
      </c>
      <c r="E3510" s="253" t="s">
        <v>36546</v>
      </c>
      <c r="F3510" s="246">
        <v>45.4</v>
      </c>
      <c r="G3510" s="248">
        <v>1760807.26</v>
      </c>
      <c r="H3510" s="802">
        <v>0</v>
      </c>
      <c r="I3510" s="681">
        <v>1507261.84</v>
      </c>
      <c r="J3510" s="253" t="s">
        <v>36547</v>
      </c>
      <c r="K3510" s="253" t="s">
        <v>36443</v>
      </c>
      <c r="L3510" s="253" t="s">
        <v>36444</v>
      </c>
      <c r="M3510" s="253" t="s">
        <v>36444</v>
      </c>
    </row>
    <row r="3511" spans="1:13" ht="67.5" x14ac:dyDescent="0.25">
      <c r="A3511" s="580">
        <v>3503</v>
      </c>
      <c r="C3511" s="206" t="s">
        <v>36548</v>
      </c>
      <c r="D3511" s="246" t="s">
        <v>36549</v>
      </c>
      <c r="E3511" s="253" t="s">
        <v>36550</v>
      </c>
      <c r="F3511" s="246">
        <v>58.3</v>
      </c>
      <c r="G3511" s="248">
        <v>2261124.7400000002</v>
      </c>
      <c r="H3511" s="802">
        <v>0</v>
      </c>
      <c r="I3511" s="681">
        <v>1886433.51</v>
      </c>
      <c r="J3511" s="253" t="s">
        <v>36551</v>
      </c>
      <c r="K3511" s="253" t="s">
        <v>36443</v>
      </c>
      <c r="L3511" s="253" t="s">
        <v>36444</v>
      </c>
      <c r="M3511" s="253" t="s">
        <v>36444</v>
      </c>
    </row>
    <row r="3512" spans="1:13" ht="56.25" x14ac:dyDescent="0.25">
      <c r="A3512" s="580">
        <v>3504</v>
      </c>
      <c r="C3512" s="206" t="s">
        <v>36552</v>
      </c>
      <c r="D3512" s="246" t="s">
        <v>36553</v>
      </c>
      <c r="E3512" s="246" t="s">
        <v>36554</v>
      </c>
      <c r="F3512" s="246">
        <v>1119.5</v>
      </c>
      <c r="G3512" s="248">
        <v>4041836.28</v>
      </c>
      <c r="H3512" s="802">
        <v>0</v>
      </c>
      <c r="I3512" s="681"/>
      <c r="J3512" s="253" t="s">
        <v>36555</v>
      </c>
      <c r="K3512" s="253" t="s">
        <v>36487</v>
      </c>
      <c r="L3512" s="253" t="s">
        <v>36458</v>
      </c>
      <c r="M3512" s="253" t="s">
        <v>36458</v>
      </c>
    </row>
    <row r="3513" spans="1:13" ht="101.25" x14ac:dyDescent="0.25">
      <c r="A3513" s="580">
        <v>3505</v>
      </c>
      <c r="C3513" s="206" t="s">
        <v>36556</v>
      </c>
      <c r="D3513" s="246" t="s">
        <v>36553</v>
      </c>
      <c r="E3513" s="246" t="s">
        <v>36554</v>
      </c>
      <c r="F3513" s="246">
        <v>2158.5</v>
      </c>
      <c r="G3513" s="248">
        <v>7793035.8200000003</v>
      </c>
      <c r="H3513" s="802">
        <v>0</v>
      </c>
      <c r="I3513" s="681"/>
      <c r="J3513" s="253" t="s">
        <v>36555</v>
      </c>
      <c r="K3513" s="253" t="s">
        <v>36487</v>
      </c>
      <c r="L3513" s="253" t="s">
        <v>36458</v>
      </c>
      <c r="M3513" s="253" t="s">
        <v>36458</v>
      </c>
    </row>
    <row r="3514" spans="1:13" ht="67.5" x14ac:dyDescent="0.25">
      <c r="A3514" s="580">
        <v>3506</v>
      </c>
      <c r="C3514" s="206" t="s">
        <v>36557</v>
      </c>
      <c r="D3514" s="246" t="s">
        <v>36558</v>
      </c>
      <c r="E3514" s="253" t="s">
        <v>36559</v>
      </c>
      <c r="F3514" s="246">
        <v>97.3</v>
      </c>
      <c r="G3514" s="248">
        <v>202781.25</v>
      </c>
      <c r="H3514" s="248">
        <v>202781.25</v>
      </c>
      <c r="I3514" s="681">
        <v>1436997.43</v>
      </c>
      <c r="J3514" s="253" t="s">
        <v>36560</v>
      </c>
      <c r="K3514" s="253" t="s">
        <v>36487</v>
      </c>
      <c r="L3514" s="253" t="s">
        <v>36458</v>
      </c>
      <c r="M3514" s="253" t="s">
        <v>36458</v>
      </c>
    </row>
    <row r="3515" spans="1:13" ht="78.75" x14ac:dyDescent="0.25">
      <c r="A3515" s="580">
        <v>3507</v>
      </c>
      <c r="C3515" s="206" t="s">
        <v>36561</v>
      </c>
      <c r="D3515" s="246" t="s">
        <v>36562</v>
      </c>
      <c r="E3515" s="246" t="s">
        <v>36503</v>
      </c>
      <c r="F3515" s="246">
        <v>228.4</v>
      </c>
      <c r="G3515" s="248">
        <v>1539354.2</v>
      </c>
      <c r="H3515" s="248">
        <v>1539354.2</v>
      </c>
      <c r="I3515" s="681"/>
      <c r="J3515" s="253" t="s">
        <v>36504</v>
      </c>
      <c r="K3515" s="253" t="s">
        <v>36487</v>
      </c>
      <c r="L3515" s="253" t="s">
        <v>36458</v>
      </c>
      <c r="M3515" s="253" t="s">
        <v>36458</v>
      </c>
    </row>
    <row r="3516" spans="1:13" ht="67.5" x14ac:dyDescent="0.25">
      <c r="A3516" s="580">
        <v>3508</v>
      </c>
      <c r="C3516" s="206" t="s">
        <v>36563</v>
      </c>
      <c r="D3516" s="246" t="s">
        <v>36564</v>
      </c>
      <c r="E3516" s="253" t="s">
        <v>36142</v>
      </c>
      <c r="F3516" s="246">
        <v>626.5</v>
      </c>
      <c r="G3516" s="248">
        <v>1343842.29</v>
      </c>
      <c r="H3516" s="248">
        <v>1343842.29</v>
      </c>
      <c r="I3516" s="681">
        <v>11280475.140000001</v>
      </c>
      <c r="J3516" s="681"/>
      <c r="K3516" s="253" t="s">
        <v>36565</v>
      </c>
      <c r="L3516" s="253" t="s">
        <v>36458</v>
      </c>
      <c r="M3516" s="253" t="s">
        <v>36458</v>
      </c>
    </row>
    <row r="3517" spans="1:13" ht="67.5" x14ac:dyDescent="0.25">
      <c r="A3517" s="580">
        <v>3509</v>
      </c>
      <c r="C3517" s="206" t="s">
        <v>34835</v>
      </c>
      <c r="D3517" s="246" t="s">
        <v>36566</v>
      </c>
      <c r="E3517" s="246" t="s">
        <v>36567</v>
      </c>
      <c r="F3517" s="246" t="s">
        <v>36568</v>
      </c>
      <c r="G3517" s="248">
        <v>79916</v>
      </c>
      <c r="H3517" s="802">
        <v>0</v>
      </c>
      <c r="I3517" s="681"/>
      <c r="J3517" s="253" t="s">
        <v>36569</v>
      </c>
      <c r="K3517" s="253" t="s">
        <v>36570</v>
      </c>
      <c r="L3517" s="253" t="s">
        <v>36571</v>
      </c>
      <c r="M3517" s="253" t="s">
        <v>36571</v>
      </c>
    </row>
    <row r="3518" spans="1:13" ht="67.5" x14ac:dyDescent="0.25">
      <c r="A3518" s="580">
        <v>3510</v>
      </c>
      <c r="C3518" s="206" t="s">
        <v>36572</v>
      </c>
      <c r="D3518" s="246" t="s">
        <v>36566</v>
      </c>
      <c r="E3518" s="246"/>
      <c r="F3518" s="246" t="s">
        <v>36573</v>
      </c>
      <c r="G3518" s="248">
        <v>199514</v>
      </c>
      <c r="H3518" s="802">
        <v>0</v>
      </c>
      <c r="I3518" s="681"/>
      <c r="J3518" s="681"/>
      <c r="K3518" s="253" t="s">
        <v>36570</v>
      </c>
      <c r="L3518" s="253" t="s">
        <v>36571</v>
      </c>
      <c r="M3518" s="253" t="s">
        <v>36571</v>
      </c>
    </row>
    <row r="3519" spans="1:13" ht="123.75" x14ac:dyDescent="0.25">
      <c r="A3519" s="580">
        <v>3511</v>
      </c>
      <c r="C3519" s="206" t="s">
        <v>1580</v>
      </c>
      <c r="D3519" s="246" t="s">
        <v>36494</v>
      </c>
      <c r="E3519" s="253" t="s">
        <v>36574</v>
      </c>
      <c r="F3519" s="246">
        <v>27.8</v>
      </c>
      <c r="G3519" s="248">
        <v>805919</v>
      </c>
      <c r="H3519" s="802">
        <v>0</v>
      </c>
      <c r="I3519" s="681">
        <v>841545.2</v>
      </c>
      <c r="J3519" s="253" t="s">
        <v>36575</v>
      </c>
      <c r="K3519" s="253" t="s">
        <v>36576</v>
      </c>
      <c r="L3519" s="253" t="s">
        <v>36577</v>
      </c>
      <c r="M3519" s="253" t="s">
        <v>36577</v>
      </c>
    </row>
    <row r="3520" spans="1:13" ht="45" x14ac:dyDescent="0.25">
      <c r="A3520" s="580">
        <v>3512</v>
      </c>
      <c r="C3520" s="206" t="s">
        <v>36578</v>
      </c>
      <c r="D3520" s="246" t="s">
        <v>36579</v>
      </c>
      <c r="E3520" s="253" t="s">
        <v>36580</v>
      </c>
      <c r="F3520" s="246">
        <v>27</v>
      </c>
      <c r="G3520" s="248">
        <v>803169</v>
      </c>
      <c r="H3520" s="802">
        <v>0</v>
      </c>
      <c r="I3520" s="681">
        <v>201591.72</v>
      </c>
      <c r="J3520" s="681"/>
      <c r="K3520" s="253" t="s">
        <v>36443</v>
      </c>
      <c r="L3520" s="253" t="s">
        <v>36444</v>
      </c>
      <c r="M3520" s="253" t="s">
        <v>36444</v>
      </c>
    </row>
    <row r="3521" spans="1:13" ht="45" x14ac:dyDescent="0.25">
      <c r="A3521" s="580">
        <v>3513</v>
      </c>
      <c r="C3521" s="206" t="s">
        <v>36581</v>
      </c>
      <c r="D3521" s="246" t="s">
        <v>36579</v>
      </c>
      <c r="E3521" s="253" t="s">
        <v>36582</v>
      </c>
      <c r="F3521" s="246">
        <v>37.1</v>
      </c>
      <c r="G3521" s="248">
        <v>1061967.8999999999</v>
      </c>
      <c r="H3521" s="802">
        <v>0</v>
      </c>
      <c r="I3521" s="681">
        <v>260820.05</v>
      </c>
      <c r="J3521" s="681"/>
      <c r="K3521" s="253" t="s">
        <v>36443</v>
      </c>
      <c r="L3521" s="253" t="s">
        <v>36444</v>
      </c>
      <c r="M3521" s="253" t="s">
        <v>36444</v>
      </c>
    </row>
    <row r="3522" spans="1:13" ht="45" x14ac:dyDescent="0.25">
      <c r="A3522" s="580">
        <v>3514</v>
      </c>
      <c r="C3522" s="206" t="s">
        <v>36583</v>
      </c>
      <c r="D3522" s="246" t="s">
        <v>36584</v>
      </c>
      <c r="E3522" s="253" t="s">
        <v>36585</v>
      </c>
      <c r="F3522" s="246">
        <v>30.7</v>
      </c>
      <c r="G3522" s="248">
        <v>1828000</v>
      </c>
      <c r="H3522" s="802">
        <v>0</v>
      </c>
      <c r="I3522" s="681">
        <v>712655.06</v>
      </c>
      <c r="J3522" s="681"/>
      <c r="K3522" s="253" t="s">
        <v>36443</v>
      </c>
      <c r="L3522" s="253" t="s">
        <v>36444</v>
      </c>
      <c r="M3522" s="253" t="s">
        <v>36444</v>
      </c>
    </row>
    <row r="3523" spans="1:13" ht="56.25" x14ac:dyDescent="0.25">
      <c r="A3523" s="580">
        <v>3515</v>
      </c>
      <c r="C3523" s="206" t="s">
        <v>36586</v>
      </c>
      <c r="D3523" s="246" t="s">
        <v>36587</v>
      </c>
      <c r="E3523" s="253" t="s">
        <v>36588</v>
      </c>
      <c r="F3523" s="246">
        <v>45.7</v>
      </c>
      <c r="G3523" s="248">
        <v>1274481.6000000001</v>
      </c>
      <c r="H3523" s="802">
        <v>0</v>
      </c>
      <c r="I3523" s="681">
        <v>302746.05</v>
      </c>
      <c r="J3523" s="253" t="s">
        <v>36589</v>
      </c>
      <c r="K3523" s="253" t="s">
        <v>36443</v>
      </c>
      <c r="L3523" s="253" t="s">
        <v>36444</v>
      </c>
      <c r="M3523" s="253" t="s">
        <v>36444</v>
      </c>
    </row>
    <row r="3524" spans="1:13" ht="33.75" x14ac:dyDescent="0.25">
      <c r="A3524" s="580">
        <v>3516</v>
      </c>
      <c r="C3524" s="206" t="s">
        <v>36590</v>
      </c>
      <c r="D3524" s="246" t="s">
        <v>36591</v>
      </c>
      <c r="E3524" s="253" t="s">
        <v>36592</v>
      </c>
      <c r="F3524" s="246">
        <v>25.4</v>
      </c>
      <c r="G3524" s="248">
        <v>503911.8</v>
      </c>
      <c r="H3524" s="802">
        <v>0</v>
      </c>
      <c r="I3524" s="681">
        <v>292343.84000000003</v>
      </c>
      <c r="J3524" s="681"/>
      <c r="K3524" s="253" t="s">
        <v>36443</v>
      </c>
      <c r="L3524" s="253" t="s">
        <v>36444</v>
      </c>
      <c r="M3524" s="253" t="s">
        <v>36444</v>
      </c>
    </row>
    <row r="3525" spans="1:13" ht="56.25" x14ac:dyDescent="0.25">
      <c r="A3525" s="580">
        <v>3517</v>
      </c>
      <c r="C3525" s="206" t="s">
        <v>36593</v>
      </c>
      <c r="D3525" s="246" t="s">
        <v>36594</v>
      </c>
      <c r="E3525" s="253" t="s">
        <v>36595</v>
      </c>
      <c r="F3525" s="246">
        <v>52.6</v>
      </c>
      <c r="G3525" s="248">
        <v>1301105.6000000001</v>
      </c>
      <c r="H3525" s="802">
        <v>0</v>
      </c>
      <c r="I3525" s="681">
        <v>1070704.03</v>
      </c>
      <c r="J3525" s="253" t="s">
        <v>36596</v>
      </c>
      <c r="K3525" s="253" t="s">
        <v>36443</v>
      </c>
      <c r="L3525" s="253" t="s">
        <v>36444</v>
      </c>
      <c r="M3525" s="253" t="s">
        <v>36444</v>
      </c>
    </row>
    <row r="3526" spans="1:13" ht="56.25" x14ac:dyDescent="0.25">
      <c r="A3526" s="580">
        <v>3518</v>
      </c>
      <c r="C3526" s="206" t="s">
        <v>36597</v>
      </c>
      <c r="D3526" s="246" t="s">
        <v>36598</v>
      </c>
      <c r="E3526" s="253" t="s">
        <v>36599</v>
      </c>
      <c r="F3526" s="246">
        <v>277.39999999999998</v>
      </c>
      <c r="G3526" s="248">
        <v>916377</v>
      </c>
      <c r="H3526" s="802">
        <v>0</v>
      </c>
      <c r="I3526" s="681">
        <v>6638404.6200000001</v>
      </c>
      <c r="J3526" s="253" t="s">
        <v>36600</v>
      </c>
      <c r="K3526" s="253" t="s">
        <v>36601</v>
      </c>
      <c r="L3526" s="253" t="s">
        <v>36458</v>
      </c>
      <c r="M3526" s="253" t="s">
        <v>36458</v>
      </c>
    </row>
    <row r="3527" spans="1:13" ht="56.25" x14ac:dyDescent="0.25">
      <c r="A3527" s="580">
        <v>3519</v>
      </c>
      <c r="C3527" s="206" t="s">
        <v>36602</v>
      </c>
      <c r="D3527" s="246" t="s">
        <v>36603</v>
      </c>
      <c r="E3527" s="253" t="s">
        <v>36604</v>
      </c>
      <c r="F3527" s="246">
        <v>69.2</v>
      </c>
      <c r="G3527" s="248">
        <v>1848695.52</v>
      </c>
      <c r="H3527" s="802">
        <v>0</v>
      </c>
      <c r="I3527" s="681">
        <v>410595.43</v>
      </c>
      <c r="J3527" s="253" t="s">
        <v>36605</v>
      </c>
      <c r="K3527" s="253" t="s">
        <v>36443</v>
      </c>
      <c r="L3527" s="253" t="s">
        <v>36444</v>
      </c>
      <c r="M3527" s="253" t="s">
        <v>36444</v>
      </c>
    </row>
    <row r="3528" spans="1:13" ht="56.25" x14ac:dyDescent="0.25">
      <c r="A3528" s="580">
        <v>3520</v>
      </c>
      <c r="C3528" s="206" t="s">
        <v>36606</v>
      </c>
      <c r="D3528" s="246" t="s">
        <v>36607</v>
      </c>
      <c r="E3528" s="253" t="s">
        <v>36608</v>
      </c>
      <c r="F3528" s="246">
        <v>32.799999999999997</v>
      </c>
      <c r="G3528" s="248">
        <v>854205.75</v>
      </c>
      <c r="H3528" s="802">
        <v>0</v>
      </c>
      <c r="I3528" s="681">
        <v>1000732.92</v>
      </c>
      <c r="J3528" s="253" t="s">
        <v>36609</v>
      </c>
      <c r="K3528" s="253" t="s">
        <v>36443</v>
      </c>
      <c r="L3528" s="253" t="s">
        <v>36444</v>
      </c>
      <c r="M3528" s="253" t="s">
        <v>36444</v>
      </c>
    </row>
    <row r="3529" spans="1:13" ht="67.5" x14ac:dyDescent="0.25">
      <c r="A3529" s="580">
        <v>3521</v>
      </c>
      <c r="C3529" s="206" t="s">
        <v>36610</v>
      </c>
      <c r="D3529" s="246" t="s">
        <v>36611</v>
      </c>
      <c r="E3529" s="253" t="s">
        <v>36612</v>
      </c>
      <c r="F3529" s="246">
        <v>35.5</v>
      </c>
      <c r="G3529" s="248">
        <v>32536</v>
      </c>
      <c r="H3529" s="248">
        <v>32536</v>
      </c>
      <c r="I3529" s="681">
        <v>250970.09</v>
      </c>
      <c r="J3529" s="253" t="s">
        <v>36613</v>
      </c>
      <c r="K3529" s="253" t="s">
        <v>36443</v>
      </c>
      <c r="L3529" s="253" t="s">
        <v>36444</v>
      </c>
      <c r="M3529" s="253" t="s">
        <v>36444</v>
      </c>
    </row>
    <row r="3530" spans="1:13" ht="67.5" x14ac:dyDescent="0.25">
      <c r="A3530" s="580">
        <v>3522</v>
      </c>
      <c r="C3530" s="206" t="s">
        <v>36614</v>
      </c>
      <c r="D3530" s="246" t="s">
        <v>36611</v>
      </c>
      <c r="E3530" s="253" t="s">
        <v>36615</v>
      </c>
      <c r="F3530" s="246">
        <v>31.2</v>
      </c>
      <c r="G3530" s="248">
        <v>45071.839999999997</v>
      </c>
      <c r="H3530" s="248">
        <v>45071.839999999997</v>
      </c>
      <c r="I3530" s="681">
        <v>246984.3</v>
      </c>
      <c r="J3530" s="253" t="s">
        <v>36616</v>
      </c>
      <c r="K3530" s="253" t="s">
        <v>36443</v>
      </c>
      <c r="L3530" s="253" t="s">
        <v>36444</v>
      </c>
      <c r="M3530" s="253" t="s">
        <v>36444</v>
      </c>
    </row>
    <row r="3531" spans="1:13" ht="33.75" x14ac:dyDescent="0.25">
      <c r="A3531" s="580">
        <v>3523</v>
      </c>
      <c r="C3531" s="206" t="s">
        <v>36617</v>
      </c>
      <c r="D3531" s="246" t="s">
        <v>36618</v>
      </c>
      <c r="E3531" s="253" t="s">
        <v>36619</v>
      </c>
      <c r="F3531" s="246">
        <v>30.7</v>
      </c>
      <c r="G3531" s="248">
        <v>2234597.2000000002</v>
      </c>
      <c r="H3531" s="248">
        <v>1117298.6000000001</v>
      </c>
      <c r="I3531" s="681">
        <v>1135491.08</v>
      </c>
      <c r="J3531" s="681"/>
      <c r="K3531" s="253" t="s">
        <v>36443</v>
      </c>
      <c r="L3531" s="253" t="s">
        <v>36444</v>
      </c>
      <c r="M3531" s="253" t="s">
        <v>36444</v>
      </c>
    </row>
    <row r="3532" spans="1:13" ht="112.5" x14ac:dyDescent="0.25">
      <c r="A3532" s="580">
        <v>3524</v>
      </c>
      <c r="C3532" s="206" t="s">
        <v>1580</v>
      </c>
      <c r="D3532" s="246" t="s">
        <v>36620</v>
      </c>
      <c r="E3532" s="246" t="s">
        <v>36621</v>
      </c>
      <c r="F3532" s="246">
        <v>252</v>
      </c>
      <c r="G3532" s="248">
        <v>561086.76</v>
      </c>
      <c r="H3532" s="248">
        <v>95412.24</v>
      </c>
      <c r="I3532" s="681"/>
      <c r="J3532" s="253" t="s">
        <v>36622</v>
      </c>
      <c r="K3532" s="253" t="s">
        <v>36623</v>
      </c>
      <c r="L3532" s="253" t="s">
        <v>36624</v>
      </c>
      <c r="M3532" s="253" t="s">
        <v>36624</v>
      </c>
    </row>
    <row r="3533" spans="1:13" ht="67.5" x14ac:dyDescent="0.25">
      <c r="A3533" s="580">
        <v>3525</v>
      </c>
      <c r="C3533" s="206" t="s">
        <v>32050</v>
      </c>
      <c r="D3533" s="246" t="s">
        <v>36620</v>
      </c>
      <c r="E3533" s="246" t="s">
        <v>36625</v>
      </c>
      <c r="F3533" s="246">
        <v>317.3</v>
      </c>
      <c r="G3533" s="248">
        <v>706479.48</v>
      </c>
      <c r="H3533" s="248">
        <v>120136.13</v>
      </c>
      <c r="I3533" s="681"/>
      <c r="J3533" s="253" t="s">
        <v>36626</v>
      </c>
      <c r="K3533" s="253" t="s">
        <v>36565</v>
      </c>
      <c r="L3533" s="253" t="s">
        <v>36458</v>
      </c>
      <c r="M3533" s="253" t="s">
        <v>36458</v>
      </c>
    </row>
    <row r="3534" spans="1:13" ht="56.25" x14ac:dyDescent="0.25">
      <c r="A3534" s="580">
        <v>3526</v>
      </c>
      <c r="C3534" s="206" t="s">
        <v>36627</v>
      </c>
      <c r="D3534" s="246" t="s">
        <v>36628</v>
      </c>
      <c r="E3534" s="253" t="s">
        <v>36629</v>
      </c>
      <c r="F3534" s="246">
        <v>13.8</v>
      </c>
      <c r="G3534" s="248">
        <v>494325</v>
      </c>
      <c r="H3534" s="802">
        <v>0</v>
      </c>
      <c r="I3534" s="681">
        <v>84092.23</v>
      </c>
      <c r="J3534" s="253" t="s">
        <v>36630</v>
      </c>
      <c r="K3534" s="253" t="s">
        <v>36443</v>
      </c>
      <c r="L3534" s="253" t="s">
        <v>36444</v>
      </c>
      <c r="M3534" s="253" t="s">
        <v>36444</v>
      </c>
    </row>
    <row r="3535" spans="1:13" ht="56.25" x14ac:dyDescent="0.25">
      <c r="A3535" s="580">
        <v>3527</v>
      </c>
      <c r="C3535" s="206" t="s">
        <v>36631</v>
      </c>
      <c r="D3535" s="246" t="s">
        <v>36628</v>
      </c>
      <c r="E3535" s="253" t="s">
        <v>36632</v>
      </c>
      <c r="F3535" s="246">
        <v>48.3</v>
      </c>
      <c r="G3535" s="248">
        <v>1290962</v>
      </c>
      <c r="H3535" s="802">
        <v>0</v>
      </c>
      <c r="I3535" s="681">
        <v>310617.3</v>
      </c>
      <c r="J3535" s="253" t="s">
        <v>36633</v>
      </c>
      <c r="K3535" s="253" t="s">
        <v>36443</v>
      </c>
      <c r="L3535" s="253" t="s">
        <v>36444</v>
      </c>
      <c r="M3535" s="253" t="s">
        <v>36444</v>
      </c>
    </row>
    <row r="3536" spans="1:13" ht="56.25" x14ac:dyDescent="0.25">
      <c r="A3536" s="580">
        <v>3528</v>
      </c>
      <c r="C3536" s="206" t="s">
        <v>36634</v>
      </c>
      <c r="D3536" s="246" t="s">
        <v>36628</v>
      </c>
      <c r="E3536" s="253" t="s">
        <v>36635</v>
      </c>
      <c r="F3536" s="246">
        <v>13.7</v>
      </c>
      <c r="G3536" s="248">
        <v>517922</v>
      </c>
      <c r="H3536" s="802">
        <v>0</v>
      </c>
      <c r="I3536" s="681">
        <v>83482.87</v>
      </c>
      <c r="J3536" s="253" t="s">
        <v>36636</v>
      </c>
      <c r="K3536" s="253" t="s">
        <v>36443</v>
      </c>
      <c r="L3536" s="253" t="s">
        <v>36444</v>
      </c>
      <c r="M3536" s="253" t="s">
        <v>36444</v>
      </c>
    </row>
    <row r="3537" spans="1:13" ht="56.25" x14ac:dyDescent="0.25">
      <c r="A3537" s="580">
        <v>3529</v>
      </c>
      <c r="C3537" s="206" t="s">
        <v>36637</v>
      </c>
      <c r="D3537" s="246" t="s">
        <v>36628</v>
      </c>
      <c r="E3537" s="253" t="s">
        <v>36638</v>
      </c>
      <c r="F3537" s="246">
        <v>16.7</v>
      </c>
      <c r="G3537" s="248">
        <v>529356</v>
      </c>
      <c r="H3537" s="802">
        <v>0</v>
      </c>
      <c r="I3537" s="681">
        <v>101763.79</v>
      </c>
      <c r="J3537" s="253" t="s">
        <v>36639</v>
      </c>
      <c r="K3537" s="253" t="s">
        <v>36443</v>
      </c>
      <c r="L3537" s="253" t="s">
        <v>36444</v>
      </c>
      <c r="M3537" s="253" t="s">
        <v>36444</v>
      </c>
    </row>
    <row r="3538" spans="1:13" ht="56.25" x14ac:dyDescent="0.25">
      <c r="A3538" s="580">
        <v>3530</v>
      </c>
      <c r="C3538" s="206" t="s">
        <v>36640</v>
      </c>
      <c r="D3538" s="246" t="s">
        <v>36628</v>
      </c>
      <c r="E3538" s="253" t="s">
        <v>36641</v>
      </c>
      <c r="F3538" s="246">
        <v>14</v>
      </c>
      <c r="G3538" s="248">
        <v>517922</v>
      </c>
      <c r="H3538" s="802">
        <v>0</v>
      </c>
      <c r="I3538" s="681">
        <v>85310.96</v>
      </c>
      <c r="J3538" s="253" t="s">
        <v>36642</v>
      </c>
      <c r="K3538" s="253" t="s">
        <v>36443</v>
      </c>
      <c r="L3538" s="253" t="s">
        <v>36444</v>
      </c>
      <c r="M3538" s="253" t="s">
        <v>36444</v>
      </c>
    </row>
    <row r="3539" spans="1:13" ht="56.25" x14ac:dyDescent="0.25">
      <c r="A3539" s="580">
        <v>3531</v>
      </c>
      <c r="C3539" s="206" t="s">
        <v>36643</v>
      </c>
      <c r="D3539" s="246" t="s">
        <v>36628</v>
      </c>
      <c r="E3539" s="253" t="s">
        <v>36644</v>
      </c>
      <c r="F3539" s="246">
        <v>49.8</v>
      </c>
      <c r="G3539" s="248">
        <v>1224234</v>
      </c>
      <c r="H3539" s="802">
        <v>0</v>
      </c>
      <c r="I3539" s="681">
        <v>304802.39</v>
      </c>
      <c r="J3539" s="253" t="s">
        <v>36645</v>
      </c>
      <c r="K3539" s="253" t="s">
        <v>36443</v>
      </c>
      <c r="L3539" s="253" t="s">
        <v>36444</v>
      </c>
      <c r="M3539" s="253" t="s">
        <v>36444</v>
      </c>
    </row>
    <row r="3540" spans="1:13" ht="67.5" x14ac:dyDescent="0.25">
      <c r="A3540" s="580">
        <v>3532</v>
      </c>
      <c r="C3540" s="206" t="s">
        <v>36646</v>
      </c>
      <c r="D3540" s="246" t="s">
        <v>36553</v>
      </c>
      <c r="E3540" s="246" t="s">
        <v>36554</v>
      </c>
      <c r="F3540" s="246"/>
      <c r="G3540" s="248">
        <v>8447.25</v>
      </c>
      <c r="H3540" s="248">
        <v>3918.13</v>
      </c>
      <c r="I3540" s="681"/>
      <c r="J3540" s="253" t="s">
        <v>36555</v>
      </c>
      <c r="K3540" s="253" t="s">
        <v>36487</v>
      </c>
      <c r="L3540" s="253" t="s">
        <v>36458</v>
      </c>
      <c r="M3540" s="253" t="s">
        <v>36458</v>
      </c>
    </row>
    <row r="3541" spans="1:13" ht="67.5" x14ac:dyDescent="0.25">
      <c r="A3541" s="580">
        <v>3533</v>
      </c>
      <c r="C3541" s="206" t="s">
        <v>36647</v>
      </c>
      <c r="D3541" s="246" t="s">
        <v>36648</v>
      </c>
      <c r="E3541" s="253" t="s">
        <v>36649</v>
      </c>
      <c r="F3541" s="246">
        <v>47.5</v>
      </c>
      <c r="G3541" s="248">
        <v>1808000</v>
      </c>
      <c r="H3541" s="802">
        <v>0</v>
      </c>
      <c r="I3541" s="681">
        <v>1063519.77</v>
      </c>
      <c r="J3541" s="253" t="s">
        <v>36650</v>
      </c>
      <c r="K3541" s="253" t="s">
        <v>36443</v>
      </c>
      <c r="L3541" s="253" t="s">
        <v>36444</v>
      </c>
      <c r="M3541" s="253" t="s">
        <v>36444</v>
      </c>
    </row>
    <row r="3542" spans="1:13" ht="45" x14ac:dyDescent="0.25">
      <c r="A3542" s="580">
        <v>3534</v>
      </c>
      <c r="C3542" s="206" t="s">
        <v>36651</v>
      </c>
      <c r="D3542" s="246" t="s">
        <v>36553</v>
      </c>
      <c r="E3542" s="246" t="s">
        <v>36652</v>
      </c>
      <c r="F3542" s="246">
        <v>115.7</v>
      </c>
      <c r="G3542" s="248">
        <v>56589.75</v>
      </c>
      <c r="H3542" s="248">
        <v>40249.43</v>
      </c>
      <c r="I3542" s="681"/>
      <c r="J3542" s="253" t="s">
        <v>36653</v>
      </c>
      <c r="K3542" s="253" t="s">
        <v>36487</v>
      </c>
      <c r="L3542" s="253" t="s">
        <v>36458</v>
      </c>
      <c r="M3542" s="253" t="s">
        <v>36458</v>
      </c>
    </row>
    <row r="3543" spans="1:13" ht="67.5" x14ac:dyDescent="0.25">
      <c r="A3543" s="580">
        <v>3535</v>
      </c>
      <c r="C3543" s="206" t="s">
        <v>36583</v>
      </c>
      <c r="D3543" s="246" t="s">
        <v>36654</v>
      </c>
      <c r="E3543" s="253" t="s">
        <v>36655</v>
      </c>
      <c r="F3543" s="246">
        <v>48</v>
      </c>
      <c r="G3543" s="248">
        <v>1635480.7</v>
      </c>
      <c r="H3543" s="802">
        <v>0</v>
      </c>
      <c r="I3543" s="681">
        <v>351167.04</v>
      </c>
      <c r="J3543" s="253" t="s">
        <v>36656</v>
      </c>
      <c r="K3543" s="253" t="s">
        <v>36443</v>
      </c>
      <c r="L3543" s="253" t="s">
        <v>36444</v>
      </c>
      <c r="M3543" s="253" t="s">
        <v>36444</v>
      </c>
    </row>
    <row r="3544" spans="1:13" ht="67.5" x14ac:dyDescent="0.25">
      <c r="A3544" s="580">
        <v>3536</v>
      </c>
      <c r="C3544" s="206" t="s">
        <v>36657</v>
      </c>
      <c r="D3544" s="246" t="s">
        <v>36654</v>
      </c>
      <c r="E3544" s="253" t="s">
        <v>36658</v>
      </c>
      <c r="F3544" s="246">
        <v>47</v>
      </c>
      <c r="G3544" s="248">
        <v>1642484.9</v>
      </c>
      <c r="H3544" s="802">
        <v>0</v>
      </c>
      <c r="I3544" s="681">
        <v>343851.06</v>
      </c>
      <c r="J3544" s="253" t="s">
        <v>36659</v>
      </c>
      <c r="K3544" s="253" t="s">
        <v>36443</v>
      </c>
      <c r="L3544" s="253" t="s">
        <v>36444</v>
      </c>
      <c r="M3544" s="253" t="s">
        <v>36444</v>
      </c>
    </row>
    <row r="3545" spans="1:13" ht="67.5" x14ac:dyDescent="0.25">
      <c r="A3545" s="580">
        <v>3537</v>
      </c>
      <c r="C3545" s="206" t="s">
        <v>36448</v>
      </c>
      <c r="D3545" s="246" t="s">
        <v>36654</v>
      </c>
      <c r="E3545" s="253" t="s">
        <v>36660</v>
      </c>
      <c r="F3545" s="246">
        <v>46.8</v>
      </c>
      <c r="G3545" s="248">
        <v>1635480.7</v>
      </c>
      <c r="H3545" s="802">
        <v>0</v>
      </c>
      <c r="I3545" s="681">
        <v>342387.86</v>
      </c>
      <c r="J3545" s="253" t="s">
        <v>36661</v>
      </c>
      <c r="K3545" s="253" t="s">
        <v>36443</v>
      </c>
      <c r="L3545" s="253" t="s">
        <v>36444</v>
      </c>
      <c r="M3545" s="253" t="s">
        <v>36444</v>
      </c>
    </row>
    <row r="3546" spans="1:13" ht="67.5" x14ac:dyDescent="0.25">
      <c r="A3546" s="580">
        <v>3538</v>
      </c>
      <c r="C3546" s="206" t="s">
        <v>36509</v>
      </c>
      <c r="D3546" s="246" t="s">
        <v>36654</v>
      </c>
      <c r="E3546" s="253" t="s">
        <v>36662</v>
      </c>
      <c r="F3546" s="246">
        <v>48.3</v>
      </c>
      <c r="G3546" s="248">
        <v>1628476.5</v>
      </c>
      <c r="H3546" s="802">
        <v>0</v>
      </c>
      <c r="I3546" s="681">
        <v>353361.83</v>
      </c>
      <c r="J3546" s="253" t="s">
        <v>36663</v>
      </c>
      <c r="K3546" s="253" t="s">
        <v>36664</v>
      </c>
      <c r="L3546" s="253" t="s">
        <v>36665</v>
      </c>
      <c r="M3546" s="253" t="s">
        <v>36665</v>
      </c>
    </row>
    <row r="3547" spans="1:13" ht="45" x14ac:dyDescent="0.25">
      <c r="A3547" s="580">
        <v>3539</v>
      </c>
      <c r="C3547" s="206" t="s">
        <v>36666</v>
      </c>
      <c r="D3547" s="246" t="s">
        <v>36667</v>
      </c>
      <c r="E3547" s="246" t="s">
        <v>36668</v>
      </c>
      <c r="F3547" s="246">
        <v>32</v>
      </c>
      <c r="G3547" s="248">
        <v>91161</v>
      </c>
      <c r="H3547" s="248">
        <v>21571.79</v>
      </c>
      <c r="I3547" s="681"/>
      <c r="J3547" s="253" t="s">
        <v>36669</v>
      </c>
      <c r="K3547" s="253" t="s">
        <v>36670</v>
      </c>
      <c r="L3547" s="253" t="s">
        <v>36671</v>
      </c>
      <c r="M3547" s="253" t="s">
        <v>36671</v>
      </c>
    </row>
    <row r="3548" spans="1:13" ht="45" x14ac:dyDescent="0.25">
      <c r="A3548" s="580">
        <v>3540</v>
      </c>
      <c r="C3548" s="206" t="s">
        <v>32092</v>
      </c>
      <c r="D3548" s="246" t="s">
        <v>36672</v>
      </c>
      <c r="E3548" s="246" t="s">
        <v>36673</v>
      </c>
      <c r="F3548" s="246">
        <v>119.5</v>
      </c>
      <c r="G3548" s="248">
        <v>292929</v>
      </c>
      <c r="H3548" s="248">
        <v>51037.91</v>
      </c>
      <c r="I3548" s="681"/>
      <c r="J3548" s="253" t="s">
        <v>36674</v>
      </c>
      <c r="K3548" s="253" t="s">
        <v>36675</v>
      </c>
      <c r="L3548" s="253" t="s">
        <v>36676</v>
      </c>
      <c r="M3548" s="253" t="s">
        <v>36676</v>
      </c>
    </row>
    <row r="3549" spans="1:13" ht="67.5" x14ac:dyDescent="0.25">
      <c r="A3549" s="580">
        <v>3541</v>
      </c>
      <c r="C3549" s="206" t="s">
        <v>32092</v>
      </c>
      <c r="D3549" s="246" t="s">
        <v>36677</v>
      </c>
      <c r="E3549" s="246" t="s">
        <v>36678</v>
      </c>
      <c r="F3549" s="246">
        <v>18.600000000000001</v>
      </c>
      <c r="G3549" s="248">
        <v>49882</v>
      </c>
      <c r="H3549" s="248">
        <v>11821.18</v>
      </c>
      <c r="I3549" s="681"/>
      <c r="J3549" s="253" t="s">
        <v>36679</v>
      </c>
      <c r="K3549" s="253" t="s">
        <v>36680</v>
      </c>
      <c r="L3549" s="253" t="s">
        <v>36458</v>
      </c>
      <c r="M3549" s="253" t="s">
        <v>36458</v>
      </c>
    </row>
    <row r="3550" spans="1:13" ht="45" x14ac:dyDescent="0.25">
      <c r="A3550" s="580">
        <v>3542</v>
      </c>
      <c r="C3550" s="206" t="s">
        <v>36681</v>
      </c>
      <c r="D3550" s="246" t="s">
        <v>36682</v>
      </c>
      <c r="E3550" s="246" t="s">
        <v>36683</v>
      </c>
      <c r="F3550" s="246">
        <v>39.299999999999997</v>
      </c>
      <c r="G3550" s="248">
        <v>77098</v>
      </c>
      <c r="H3550" s="248">
        <v>20524.41</v>
      </c>
      <c r="I3550" s="253"/>
      <c r="J3550" s="253" t="s">
        <v>36684</v>
      </c>
      <c r="K3550" s="253" t="s">
        <v>36670</v>
      </c>
      <c r="L3550" s="253" t="s">
        <v>36671</v>
      </c>
      <c r="M3550" s="253" t="s">
        <v>36671</v>
      </c>
    </row>
    <row r="3551" spans="1:13" ht="45" x14ac:dyDescent="0.25">
      <c r="A3551" s="580">
        <v>3543</v>
      </c>
      <c r="C3551" s="206" t="s">
        <v>36685</v>
      </c>
      <c r="D3551" s="246" t="s">
        <v>36686</v>
      </c>
      <c r="E3551" s="246" t="s">
        <v>36687</v>
      </c>
      <c r="F3551" s="246">
        <v>29</v>
      </c>
      <c r="G3551" s="248">
        <v>93310</v>
      </c>
      <c r="H3551" s="248">
        <v>17187.95</v>
      </c>
      <c r="I3551" s="681"/>
      <c r="J3551" s="253" t="s">
        <v>36688</v>
      </c>
      <c r="K3551" s="253" t="s">
        <v>36670</v>
      </c>
      <c r="L3551" s="253" t="s">
        <v>36671</v>
      </c>
      <c r="M3551" s="253" t="s">
        <v>36671</v>
      </c>
    </row>
    <row r="3552" spans="1:13" ht="45" x14ac:dyDescent="0.25">
      <c r="A3552" s="580">
        <v>3544</v>
      </c>
      <c r="C3552" s="206" t="s">
        <v>36689</v>
      </c>
      <c r="D3552" s="246" t="s">
        <v>36690</v>
      </c>
      <c r="E3552" s="246" t="s">
        <v>36691</v>
      </c>
      <c r="F3552" s="246">
        <v>29.3</v>
      </c>
      <c r="G3552" s="248">
        <v>38998.75</v>
      </c>
      <c r="H3552" s="248">
        <v>8062.34</v>
      </c>
      <c r="I3552" s="681"/>
      <c r="J3552" s="253" t="s">
        <v>36692</v>
      </c>
      <c r="K3552" s="253" t="s">
        <v>36670</v>
      </c>
      <c r="L3552" s="253" t="s">
        <v>36671</v>
      </c>
      <c r="M3552" s="253" t="s">
        <v>36671</v>
      </c>
    </row>
    <row r="3553" spans="1:13" ht="90" x14ac:dyDescent="0.25">
      <c r="A3553" s="580">
        <v>3545</v>
      </c>
      <c r="C3553" s="206" t="s">
        <v>36693</v>
      </c>
      <c r="D3553" s="246" t="s">
        <v>36694</v>
      </c>
      <c r="E3553" s="253" t="s">
        <v>36695</v>
      </c>
      <c r="F3553" s="246">
        <v>650</v>
      </c>
      <c r="G3553" s="248">
        <v>175184.76</v>
      </c>
      <c r="H3553" s="248">
        <v>17919.36</v>
      </c>
      <c r="I3553" s="681">
        <v>9879155</v>
      </c>
      <c r="J3553" s="253" t="s">
        <v>36696</v>
      </c>
      <c r="K3553" s="253" t="s">
        <v>36697</v>
      </c>
      <c r="L3553" s="253" t="s">
        <v>36698</v>
      </c>
      <c r="M3553" s="253" t="s">
        <v>36698</v>
      </c>
    </row>
    <row r="3554" spans="1:13" ht="56.25" x14ac:dyDescent="0.25">
      <c r="A3554" s="580">
        <v>3546</v>
      </c>
      <c r="C3554" s="206" t="s">
        <v>36699</v>
      </c>
      <c r="D3554" s="246" t="s">
        <v>36485</v>
      </c>
      <c r="E3554" s="246" t="s">
        <v>36277</v>
      </c>
      <c r="F3554" s="246"/>
      <c r="G3554" s="248">
        <v>44860.800000000003</v>
      </c>
      <c r="H3554" s="248">
        <v>8757.43</v>
      </c>
      <c r="I3554" s="681"/>
      <c r="J3554" s="253" t="s">
        <v>36700</v>
      </c>
      <c r="K3554" s="253" t="s">
        <v>36487</v>
      </c>
      <c r="L3554" s="253" t="s">
        <v>36458</v>
      </c>
      <c r="M3554" s="253" t="s">
        <v>36458</v>
      </c>
    </row>
    <row r="3555" spans="1:13" ht="67.5" x14ac:dyDescent="0.25">
      <c r="A3555" s="580">
        <v>3547</v>
      </c>
      <c r="C3555" s="206" t="s">
        <v>36701</v>
      </c>
      <c r="D3555" s="246" t="s">
        <v>36702</v>
      </c>
      <c r="E3555" s="253" t="s">
        <v>36703</v>
      </c>
      <c r="F3555" s="246">
        <v>425.1</v>
      </c>
      <c r="G3555" s="248">
        <v>24214</v>
      </c>
      <c r="H3555" s="248">
        <v>24214</v>
      </c>
      <c r="I3555" s="681">
        <v>5007928.8</v>
      </c>
      <c r="J3555" s="253" t="s">
        <v>36704</v>
      </c>
      <c r="K3555" s="554" t="s">
        <v>36565</v>
      </c>
      <c r="L3555" s="554" t="s">
        <v>36458</v>
      </c>
      <c r="M3555" s="825" t="s">
        <v>36458</v>
      </c>
    </row>
    <row r="3556" spans="1:13" ht="56.25" x14ac:dyDescent="0.25">
      <c r="A3556" s="580">
        <v>3548</v>
      </c>
      <c r="C3556" s="206" t="s">
        <v>36705</v>
      </c>
      <c r="D3556" s="246" t="s">
        <v>36702</v>
      </c>
      <c r="E3556" s="253" t="s">
        <v>36706</v>
      </c>
      <c r="F3556" s="246">
        <v>225</v>
      </c>
      <c r="G3556" s="248">
        <v>27020</v>
      </c>
      <c r="H3556" s="248">
        <v>27020</v>
      </c>
      <c r="I3556" s="681">
        <v>2650632.75</v>
      </c>
      <c r="J3556" s="253" t="s">
        <v>36707</v>
      </c>
      <c r="K3556" s="554"/>
      <c r="L3556" s="554"/>
      <c r="M3556" s="825"/>
    </row>
    <row r="3557" spans="1:13" ht="56.25" x14ac:dyDescent="0.25">
      <c r="A3557" s="580">
        <v>3549</v>
      </c>
      <c r="C3557" s="206" t="s">
        <v>36708</v>
      </c>
      <c r="D3557" s="246" t="s">
        <v>36702</v>
      </c>
      <c r="E3557" s="253" t="s">
        <v>36709</v>
      </c>
      <c r="F3557" s="246">
        <v>159.4</v>
      </c>
      <c r="G3557" s="248">
        <v>41653</v>
      </c>
      <c r="H3557" s="248">
        <v>15233.48</v>
      </c>
      <c r="I3557" s="681">
        <v>1877826.04</v>
      </c>
      <c r="J3557" s="253" t="s">
        <v>36710</v>
      </c>
      <c r="K3557" s="554"/>
      <c r="L3557" s="554"/>
      <c r="M3557" s="825"/>
    </row>
    <row r="3558" spans="1:13" ht="56.25" x14ac:dyDescent="0.25">
      <c r="A3558" s="580">
        <v>3550</v>
      </c>
      <c r="C3558" s="206" t="s">
        <v>36711</v>
      </c>
      <c r="D3558" s="246" t="s">
        <v>36257</v>
      </c>
      <c r="E3558" s="246" t="s">
        <v>36712</v>
      </c>
      <c r="F3558" s="246" t="s">
        <v>36713</v>
      </c>
      <c r="G3558" s="248">
        <v>5551</v>
      </c>
      <c r="H3558" s="248">
        <v>5551</v>
      </c>
      <c r="I3558" s="681"/>
      <c r="J3558" s="681"/>
      <c r="K3558" s="253" t="s">
        <v>36714</v>
      </c>
      <c r="L3558" s="253" t="s">
        <v>36715</v>
      </c>
      <c r="M3558" s="253" t="s">
        <v>36715</v>
      </c>
    </row>
    <row r="3559" spans="1:13" ht="56.25" x14ac:dyDescent="0.25">
      <c r="A3559" s="580">
        <v>3551</v>
      </c>
      <c r="C3559" s="206" t="s">
        <v>36711</v>
      </c>
      <c r="D3559" s="246" t="s">
        <v>36257</v>
      </c>
      <c r="E3559" s="246" t="s">
        <v>36716</v>
      </c>
      <c r="F3559" s="246" t="s">
        <v>36717</v>
      </c>
      <c r="G3559" s="248">
        <v>14805</v>
      </c>
      <c r="H3559" s="248">
        <v>14805</v>
      </c>
      <c r="I3559" s="681"/>
      <c r="J3559" s="681"/>
      <c r="K3559" s="253" t="s">
        <v>36714</v>
      </c>
      <c r="L3559" s="253" t="s">
        <v>36715</v>
      </c>
      <c r="M3559" s="253" t="s">
        <v>36715</v>
      </c>
    </row>
    <row r="3560" spans="1:13" ht="56.25" x14ac:dyDescent="0.25">
      <c r="A3560" s="580">
        <v>3552</v>
      </c>
      <c r="C3560" s="206" t="s">
        <v>36718</v>
      </c>
      <c r="D3560" s="246" t="s">
        <v>36257</v>
      </c>
      <c r="E3560" s="246" t="s">
        <v>36719</v>
      </c>
      <c r="F3560" s="246" t="s">
        <v>36720</v>
      </c>
      <c r="G3560" s="248">
        <v>43295</v>
      </c>
      <c r="H3560" s="248">
        <v>43295</v>
      </c>
      <c r="I3560" s="681"/>
      <c r="J3560" s="681"/>
      <c r="K3560" s="253" t="s">
        <v>36714</v>
      </c>
      <c r="L3560" s="253" t="s">
        <v>36715</v>
      </c>
      <c r="M3560" s="253" t="s">
        <v>36715</v>
      </c>
    </row>
    <row r="3561" spans="1:13" ht="56.25" x14ac:dyDescent="0.25">
      <c r="A3561" s="580">
        <v>3553</v>
      </c>
      <c r="C3561" s="206" t="s">
        <v>36721</v>
      </c>
      <c r="D3561" s="246" t="s">
        <v>36257</v>
      </c>
      <c r="E3561" s="246" t="s">
        <v>36722</v>
      </c>
      <c r="F3561" s="246" t="s">
        <v>36723</v>
      </c>
      <c r="G3561" s="248">
        <v>18700.5</v>
      </c>
      <c r="H3561" s="248">
        <v>18700.5</v>
      </c>
      <c r="I3561" s="681"/>
      <c r="J3561" s="681"/>
      <c r="K3561" s="253" t="s">
        <v>36714</v>
      </c>
      <c r="L3561" s="253" t="s">
        <v>36715</v>
      </c>
      <c r="M3561" s="253" t="s">
        <v>36715</v>
      </c>
    </row>
    <row r="3562" spans="1:13" ht="56.25" x14ac:dyDescent="0.25">
      <c r="A3562" s="580">
        <v>3554</v>
      </c>
      <c r="C3562" s="206" t="s">
        <v>36721</v>
      </c>
      <c r="D3562" s="246" t="s">
        <v>36257</v>
      </c>
      <c r="E3562" s="246" t="s">
        <v>36724</v>
      </c>
      <c r="F3562" s="246">
        <v>325</v>
      </c>
      <c r="G3562" s="248">
        <v>22923.25</v>
      </c>
      <c r="H3562" s="248">
        <v>22923.25</v>
      </c>
      <c r="I3562" s="681"/>
      <c r="J3562" s="681"/>
      <c r="K3562" s="253" t="s">
        <v>36714</v>
      </c>
      <c r="L3562" s="253" t="s">
        <v>36715</v>
      </c>
      <c r="M3562" s="253" t="s">
        <v>36715</v>
      </c>
    </row>
    <row r="3563" spans="1:13" ht="33.75" x14ac:dyDescent="0.25">
      <c r="A3563" s="580">
        <v>3555</v>
      </c>
      <c r="C3563" s="206" t="s">
        <v>36355</v>
      </c>
      <c r="D3563" s="246" t="s">
        <v>36725</v>
      </c>
      <c r="E3563" s="246"/>
      <c r="F3563" s="246"/>
      <c r="G3563" s="248">
        <v>151213</v>
      </c>
      <c r="H3563" s="248">
        <v>21376.31</v>
      </c>
      <c r="I3563" s="681"/>
      <c r="J3563" s="681"/>
      <c r="K3563" s="253" t="s">
        <v>36726</v>
      </c>
      <c r="L3563" s="253" t="s">
        <v>36458</v>
      </c>
      <c r="M3563" s="253" t="s">
        <v>36458</v>
      </c>
    </row>
    <row r="3564" spans="1:13" ht="67.5" x14ac:dyDescent="0.25">
      <c r="A3564" s="580">
        <v>3556</v>
      </c>
      <c r="C3564" s="206" t="s">
        <v>36727</v>
      </c>
      <c r="D3564" s="246" t="s">
        <v>36728</v>
      </c>
      <c r="E3564" s="246"/>
      <c r="F3564" s="246"/>
      <c r="G3564" s="248">
        <v>16237.7</v>
      </c>
      <c r="H3564" s="248">
        <v>14532.47</v>
      </c>
      <c r="I3564" s="681"/>
      <c r="J3564" s="681"/>
      <c r="K3564" s="253" t="s">
        <v>36570</v>
      </c>
      <c r="L3564" s="253" t="s">
        <v>36571</v>
      </c>
      <c r="M3564" s="253" t="s">
        <v>36571</v>
      </c>
    </row>
    <row r="3565" spans="1:13" ht="67.5" x14ac:dyDescent="0.25">
      <c r="A3565" s="580">
        <v>3557</v>
      </c>
      <c r="C3565" s="206" t="s">
        <v>36729</v>
      </c>
      <c r="D3565" s="246" t="s">
        <v>36730</v>
      </c>
      <c r="E3565" s="246"/>
      <c r="F3565" s="246"/>
      <c r="G3565" s="248">
        <v>63016.800000000003</v>
      </c>
      <c r="H3565" s="248">
        <v>13180.93</v>
      </c>
      <c r="I3565" s="681"/>
      <c r="J3565" s="681"/>
      <c r="K3565" s="253" t="s">
        <v>36570</v>
      </c>
      <c r="L3565" s="253" t="s">
        <v>36731</v>
      </c>
      <c r="M3565" s="253" t="s">
        <v>36731</v>
      </c>
    </row>
    <row r="3566" spans="1:13" ht="56.25" x14ac:dyDescent="0.25">
      <c r="A3566" s="580">
        <v>3558</v>
      </c>
      <c r="C3566" s="206" t="s">
        <v>36732</v>
      </c>
      <c r="D3566" s="246" t="s">
        <v>36733</v>
      </c>
      <c r="E3566" s="246" t="s">
        <v>36734</v>
      </c>
      <c r="F3566" s="246">
        <v>202.8</v>
      </c>
      <c r="G3566" s="248">
        <v>92785</v>
      </c>
      <c r="H3566" s="248">
        <v>92785</v>
      </c>
      <c r="I3566" s="681"/>
      <c r="J3566" s="253" t="s">
        <v>36735</v>
      </c>
      <c r="K3566" s="253" t="s">
        <v>36736</v>
      </c>
      <c r="L3566" s="253" t="s">
        <v>36737</v>
      </c>
      <c r="M3566" s="253" t="s">
        <v>36737</v>
      </c>
    </row>
    <row r="3567" spans="1:13" ht="56.25" x14ac:dyDescent="0.25">
      <c r="A3567" s="580">
        <v>3559</v>
      </c>
      <c r="C3567" s="206" t="s">
        <v>36738</v>
      </c>
      <c r="D3567" s="246" t="s">
        <v>36739</v>
      </c>
      <c r="E3567" s="246" t="s">
        <v>36740</v>
      </c>
      <c r="F3567" s="246">
        <v>151.6</v>
      </c>
      <c r="G3567" s="248">
        <v>92682</v>
      </c>
      <c r="H3567" s="248">
        <v>92682</v>
      </c>
      <c r="I3567" s="681"/>
      <c r="J3567" s="253" t="s">
        <v>36741</v>
      </c>
      <c r="K3567" s="253" t="s">
        <v>36742</v>
      </c>
      <c r="L3567" s="253" t="s">
        <v>36743</v>
      </c>
      <c r="M3567" s="253" t="s">
        <v>36743</v>
      </c>
    </row>
    <row r="3568" spans="1:13" ht="56.25" x14ac:dyDescent="0.25">
      <c r="A3568" s="580">
        <v>3560</v>
      </c>
      <c r="C3568" s="206" t="s">
        <v>36744</v>
      </c>
      <c r="D3568" s="246" t="s">
        <v>36728</v>
      </c>
      <c r="E3568" s="246" t="s">
        <v>36745</v>
      </c>
      <c r="F3568" s="246">
        <v>31.9</v>
      </c>
      <c r="G3568" s="248">
        <v>46564</v>
      </c>
      <c r="H3568" s="248">
        <v>14006.66</v>
      </c>
      <c r="I3568" s="681"/>
      <c r="J3568" s="253" t="s">
        <v>36746</v>
      </c>
      <c r="K3568" s="253" t="s">
        <v>36670</v>
      </c>
      <c r="L3568" s="253" t="s">
        <v>36671</v>
      </c>
      <c r="M3568" s="253" t="s">
        <v>36671</v>
      </c>
    </row>
    <row r="3569" spans="1:13" ht="45" x14ac:dyDescent="0.25">
      <c r="A3569" s="580">
        <v>3561</v>
      </c>
      <c r="C3569" s="206" t="s">
        <v>36747</v>
      </c>
      <c r="D3569" s="246" t="s">
        <v>36748</v>
      </c>
      <c r="E3569" s="246" t="s">
        <v>36749</v>
      </c>
      <c r="F3569" s="246">
        <v>19.899999999999999</v>
      </c>
      <c r="G3569" s="248">
        <v>4049.5</v>
      </c>
      <c r="H3569" s="248">
        <v>4049.5</v>
      </c>
      <c r="I3569" s="681"/>
      <c r="J3569" s="253" t="s">
        <v>36750</v>
      </c>
      <c r="K3569" s="253" t="s">
        <v>36670</v>
      </c>
      <c r="L3569" s="253" t="s">
        <v>36671</v>
      </c>
      <c r="M3569" s="253" t="s">
        <v>36671</v>
      </c>
    </row>
    <row r="3570" spans="1:13" ht="56.25" x14ac:dyDescent="0.25">
      <c r="A3570" s="580">
        <v>3562</v>
      </c>
      <c r="C3570" s="206" t="s">
        <v>36751</v>
      </c>
      <c r="D3570" s="246" t="s">
        <v>36752</v>
      </c>
      <c r="E3570" s="246"/>
      <c r="F3570" s="246"/>
      <c r="G3570" s="248">
        <v>226982</v>
      </c>
      <c r="H3570" s="248">
        <v>87220.04</v>
      </c>
      <c r="I3570" s="681"/>
      <c r="J3570" s="681"/>
      <c r="K3570" s="253" t="s">
        <v>36714</v>
      </c>
      <c r="L3570" s="253" t="s">
        <v>36715</v>
      </c>
      <c r="M3570" s="253" t="s">
        <v>36715</v>
      </c>
    </row>
    <row r="3571" spans="1:13" ht="45" x14ac:dyDescent="0.25">
      <c r="A3571" s="580">
        <v>3563</v>
      </c>
      <c r="C3571" s="206" t="s">
        <v>36753</v>
      </c>
      <c r="D3571" s="246" t="s">
        <v>36690</v>
      </c>
      <c r="E3571" s="246"/>
      <c r="F3571" s="246">
        <v>19.5</v>
      </c>
      <c r="G3571" s="248">
        <v>61203.4</v>
      </c>
      <c r="H3571" s="248">
        <v>16349.29</v>
      </c>
      <c r="I3571" s="681"/>
      <c r="J3571" s="681"/>
      <c r="K3571" s="253" t="s">
        <v>36726</v>
      </c>
      <c r="L3571" s="253" t="s">
        <v>36458</v>
      </c>
      <c r="M3571" s="253" t="s">
        <v>36458</v>
      </c>
    </row>
    <row r="3572" spans="1:13" ht="56.25" x14ac:dyDescent="0.25">
      <c r="A3572" s="580">
        <v>3564</v>
      </c>
      <c r="C3572" s="206" t="s">
        <v>36754</v>
      </c>
      <c r="D3572" s="246" t="s">
        <v>36257</v>
      </c>
      <c r="E3572" s="246"/>
      <c r="F3572" s="246"/>
      <c r="G3572" s="248">
        <v>150530.35</v>
      </c>
      <c r="H3572" s="248">
        <v>150530.35</v>
      </c>
      <c r="I3572" s="681"/>
      <c r="J3572" s="681"/>
      <c r="K3572" s="253" t="s">
        <v>36714</v>
      </c>
      <c r="L3572" s="253" t="s">
        <v>36715</v>
      </c>
      <c r="M3572" s="253" t="s">
        <v>36715</v>
      </c>
    </row>
    <row r="3573" spans="1:13" ht="56.25" x14ac:dyDescent="0.25">
      <c r="A3573" s="580">
        <v>3565</v>
      </c>
      <c r="C3573" s="206" t="s">
        <v>36755</v>
      </c>
      <c r="D3573" s="246" t="s">
        <v>36257</v>
      </c>
      <c r="E3573" s="246"/>
      <c r="F3573" s="246"/>
      <c r="G3573" s="248">
        <v>55993.16</v>
      </c>
      <c r="H3573" s="248">
        <v>55993.16</v>
      </c>
      <c r="I3573" s="681"/>
      <c r="J3573" s="681"/>
      <c r="K3573" s="253" t="s">
        <v>36714</v>
      </c>
      <c r="L3573" s="253" t="s">
        <v>36715</v>
      </c>
      <c r="M3573" s="253" t="s">
        <v>36715</v>
      </c>
    </row>
    <row r="3574" spans="1:13" ht="56.25" x14ac:dyDescent="0.25">
      <c r="A3574" s="580">
        <v>3566</v>
      </c>
      <c r="C3574" s="206" t="s">
        <v>36756</v>
      </c>
      <c r="D3574" s="246" t="s">
        <v>36257</v>
      </c>
      <c r="E3574" s="246"/>
      <c r="F3574" s="246"/>
      <c r="G3574" s="248">
        <v>186333.78</v>
      </c>
      <c r="H3574" s="248">
        <v>186333.78</v>
      </c>
      <c r="I3574" s="681"/>
      <c r="J3574" s="681"/>
      <c r="K3574" s="253" t="s">
        <v>36714</v>
      </c>
      <c r="L3574" s="253" t="s">
        <v>36715</v>
      </c>
      <c r="M3574" s="253" t="s">
        <v>36715</v>
      </c>
    </row>
    <row r="3575" spans="1:13" ht="56.25" x14ac:dyDescent="0.25">
      <c r="A3575" s="580">
        <v>3567</v>
      </c>
      <c r="C3575" s="206" t="s">
        <v>36757</v>
      </c>
      <c r="D3575" s="246" t="s">
        <v>36257</v>
      </c>
      <c r="E3575" s="246"/>
      <c r="F3575" s="246"/>
      <c r="G3575" s="248">
        <v>237837.76</v>
      </c>
      <c r="H3575" s="248">
        <v>237837.76</v>
      </c>
      <c r="I3575" s="681"/>
      <c r="J3575" s="681"/>
      <c r="K3575" s="253" t="s">
        <v>36714</v>
      </c>
      <c r="L3575" s="253" t="s">
        <v>36758</v>
      </c>
      <c r="M3575" s="253" t="s">
        <v>36758</v>
      </c>
    </row>
    <row r="3576" spans="1:13" ht="56.25" x14ac:dyDescent="0.25">
      <c r="A3576" s="580">
        <v>3568</v>
      </c>
      <c r="C3576" s="206" t="s">
        <v>36759</v>
      </c>
      <c r="D3576" s="246" t="s">
        <v>36257</v>
      </c>
      <c r="E3576" s="246"/>
      <c r="F3576" s="246"/>
      <c r="G3576" s="248">
        <v>1091814.51</v>
      </c>
      <c r="H3576" s="248">
        <v>1091814.51</v>
      </c>
      <c r="I3576" s="681"/>
      <c r="J3576" s="681"/>
      <c r="K3576" s="253" t="s">
        <v>36714</v>
      </c>
      <c r="L3576" s="253" t="s">
        <v>36758</v>
      </c>
      <c r="M3576" s="253" t="s">
        <v>36758</v>
      </c>
    </row>
    <row r="3577" spans="1:13" ht="56.25" x14ac:dyDescent="0.25">
      <c r="A3577" s="580">
        <v>3569</v>
      </c>
      <c r="C3577" s="206" t="s">
        <v>36760</v>
      </c>
      <c r="D3577" s="246" t="s">
        <v>36257</v>
      </c>
      <c r="E3577" s="246"/>
      <c r="F3577" s="246"/>
      <c r="G3577" s="248">
        <v>53518.9</v>
      </c>
      <c r="H3577" s="248">
        <v>53518.9</v>
      </c>
      <c r="I3577" s="681"/>
      <c r="J3577" s="681"/>
      <c r="K3577" s="253" t="s">
        <v>36714</v>
      </c>
      <c r="L3577" s="253" t="s">
        <v>36758</v>
      </c>
      <c r="M3577" s="253" t="s">
        <v>36758</v>
      </c>
    </row>
    <row r="3578" spans="1:13" ht="56.25" x14ac:dyDescent="0.25">
      <c r="A3578" s="580">
        <v>3570</v>
      </c>
      <c r="C3578" s="206" t="s">
        <v>36761</v>
      </c>
      <c r="D3578" s="246" t="s">
        <v>36257</v>
      </c>
      <c r="E3578" s="246"/>
      <c r="F3578" s="246"/>
      <c r="G3578" s="248">
        <v>15752.66</v>
      </c>
      <c r="H3578" s="248">
        <v>15752.66</v>
      </c>
      <c r="I3578" s="681"/>
      <c r="J3578" s="681"/>
      <c r="K3578" s="253" t="s">
        <v>36714</v>
      </c>
      <c r="L3578" s="253" t="s">
        <v>36758</v>
      </c>
      <c r="M3578" s="253" t="s">
        <v>36758</v>
      </c>
    </row>
    <row r="3579" spans="1:13" ht="56.25" x14ac:dyDescent="0.25">
      <c r="A3579" s="580">
        <v>3571</v>
      </c>
      <c r="C3579" s="206" t="s">
        <v>36762</v>
      </c>
      <c r="D3579" s="246" t="s">
        <v>36257</v>
      </c>
      <c r="E3579" s="246"/>
      <c r="F3579" s="246"/>
      <c r="G3579" s="248">
        <v>502761.14</v>
      </c>
      <c r="H3579" s="248">
        <v>502761.14</v>
      </c>
      <c r="I3579" s="681"/>
      <c r="J3579" s="681"/>
      <c r="K3579" s="253" t="s">
        <v>36714</v>
      </c>
      <c r="L3579" s="253" t="s">
        <v>36758</v>
      </c>
      <c r="M3579" s="253" t="s">
        <v>36758</v>
      </c>
    </row>
    <row r="3580" spans="1:13" ht="56.25" x14ac:dyDescent="0.25">
      <c r="A3580" s="580">
        <v>3572</v>
      </c>
      <c r="C3580" s="206" t="s">
        <v>36763</v>
      </c>
      <c r="D3580" s="246" t="s">
        <v>36257</v>
      </c>
      <c r="E3580" s="246"/>
      <c r="F3580" s="246"/>
      <c r="G3580" s="248">
        <v>81576</v>
      </c>
      <c r="H3580" s="248">
        <v>81576</v>
      </c>
      <c r="I3580" s="681"/>
      <c r="J3580" s="681"/>
      <c r="K3580" s="253" t="s">
        <v>36714</v>
      </c>
      <c r="L3580" s="253" t="s">
        <v>36758</v>
      </c>
      <c r="M3580" s="253" t="s">
        <v>36758</v>
      </c>
    </row>
    <row r="3581" spans="1:13" ht="56.25" x14ac:dyDescent="0.25">
      <c r="A3581" s="580">
        <v>3573</v>
      </c>
      <c r="C3581" s="206" t="s">
        <v>36764</v>
      </c>
      <c r="D3581" s="246" t="s">
        <v>36257</v>
      </c>
      <c r="E3581" s="246"/>
      <c r="F3581" s="246"/>
      <c r="G3581" s="248">
        <v>113474.35</v>
      </c>
      <c r="H3581" s="248">
        <v>113474.35</v>
      </c>
      <c r="I3581" s="681"/>
      <c r="J3581" s="681"/>
      <c r="K3581" s="253" t="s">
        <v>36714</v>
      </c>
      <c r="L3581" s="253" t="s">
        <v>36758</v>
      </c>
      <c r="M3581" s="253" t="s">
        <v>36758</v>
      </c>
    </row>
    <row r="3582" spans="1:13" ht="67.5" x14ac:dyDescent="0.25">
      <c r="A3582" s="580">
        <v>3574</v>
      </c>
      <c r="C3582" s="206" t="s">
        <v>32044</v>
      </c>
      <c r="D3582" s="246" t="s">
        <v>36765</v>
      </c>
      <c r="E3582" s="246"/>
      <c r="F3582" s="246">
        <v>20.100000000000001</v>
      </c>
      <c r="G3582" s="248">
        <v>86759.72</v>
      </c>
      <c r="H3582" s="248">
        <v>22638.6</v>
      </c>
      <c r="I3582" s="681"/>
      <c r="J3582" s="681"/>
      <c r="K3582" s="253" t="s">
        <v>36766</v>
      </c>
      <c r="L3582" s="253" t="s">
        <v>36458</v>
      </c>
      <c r="M3582" s="253" t="s">
        <v>36458</v>
      </c>
    </row>
    <row r="3583" spans="1:13" x14ac:dyDescent="0.25">
      <c r="A3583" s="580">
        <v>3575</v>
      </c>
      <c r="C3583" s="206" t="s">
        <v>36767</v>
      </c>
      <c r="D3583" s="246"/>
      <c r="E3583" s="246"/>
      <c r="F3583" s="246"/>
      <c r="G3583" s="248">
        <v>1768000</v>
      </c>
      <c r="H3583" s="802">
        <v>0</v>
      </c>
      <c r="I3583" s="681"/>
      <c r="J3583" s="681"/>
      <c r="K3583" s="253"/>
      <c r="L3583" s="253"/>
      <c r="M3583" s="253"/>
    </row>
    <row r="3584" spans="1:13" ht="67.5" x14ac:dyDescent="0.25">
      <c r="A3584" s="580">
        <v>3576</v>
      </c>
      <c r="C3584" s="206" t="s">
        <v>36768</v>
      </c>
      <c r="D3584" s="246" t="s">
        <v>36257</v>
      </c>
      <c r="E3584" s="246"/>
      <c r="F3584" s="246" t="s">
        <v>36769</v>
      </c>
      <c r="G3584" s="248">
        <v>1196000</v>
      </c>
      <c r="H3584" s="802">
        <v>0</v>
      </c>
      <c r="I3584" s="681"/>
      <c r="J3584" s="681"/>
      <c r="K3584" s="253" t="s">
        <v>36570</v>
      </c>
      <c r="L3584" s="253" t="s">
        <v>36571</v>
      </c>
      <c r="M3584" s="253" t="s">
        <v>36571</v>
      </c>
    </row>
    <row r="3585" spans="1:13" ht="56.25" x14ac:dyDescent="0.25">
      <c r="A3585" s="580">
        <v>3577</v>
      </c>
      <c r="C3585" s="206" t="s">
        <v>36770</v>
      </c>
      <c r="D3585" s="246" t="s">
        <v>36771</v>
      </c>
      <c r="E3585" s="253" t="s">
        <v>36772</v>
      </c>
      <c r="F3585" s="246">
        <v>51.6</v>
      </c>
      <c r="G3585" s="248">
        <v>1401083.7</v>
      </c>
      <c r="H3585" s="802">
        <v>0</v>
      </c>
      <c r="I3585" s="681">
        <v>1378657.57</v>
      </c>
      <c r="J3585" s="253" t="s">
        <v>36773</v>
      </c>
      <c r="K3585" s="253" t="s">
        <v>36443</v>
      </c>
      <c r="L3585" s="253" t="s">
        <v>36444</v>
      </c>
      <c r="M3585" s="253" t="s">
        <v>36444</v>
      </c>
    </row>
    <row r="3586" spans="1:13" ht="67.5" x14ac:dyDescent="0.25">
      <c r="A3586" s="580">
        <v>3578</v>
      </c>
      <c r="C3586" s="206" t="s">
        <v>36774</v>
      </c>
      <c r="D3586" s="246" t="s">
        <v>36257</v>
      </c>
      <c r="E3586" s="246"/>
      <c r="F3586" s="246" t="s">
        <v>36775</v>
      </c>
      <c r="G3586" s="248">
        <v>1566550</v>
      </c>
      <c r="H3586" s="802">
        <v>0</v>
      </c>
      <c r="I3586" s="681"/>
      <c r="J3586" s="681"/>
      <c r="K3586" s="253" t="s">
        <v>36570</v>
      </c>
      <c r="L3586" s="253" t="s">
        <v>36571</v>
      </c>
      <c r="M3586" s="253" t="s">
        <v>36571</v>
      </c>
    </row>
    <row r="3587" spans="1:13" ht="67.5" x14ac:dyDescent="0.25">
      <c r="A3587" s="580">
        <v>3579</v>
      </c>
      <c r="C3587" s="206" t="s">
        <v>36776</v>
      </c>
      <c r="D3587" s="246" t="s">
        <v>36257</v>
      </c>
      <c r="E3587" s="246"/>
      <c r="F3587" s="246"/>
      <c r="G3587" s="248">
        <v>3015000</v>
      </c>
      <c r="H3587" s="802">
        <v>0</v>
      </c>
      <c r="I3587" s="681"/>
      <c r="J3587" s="681"/>
      <c r="K3587" s="253" t="s">
        <v>36570</v>
      </c>
      <c r="L3587" s="253" t="s">
        <v>36571</v>
      </c>
      <c r="M3587" s="253" t="s">
        <v>36571</v>
      </c>
    </row>
    <row r="3588" spans="1:13" ht="67.5" x14ac:dyDescent="0.25">
      <c r="A3588" s="580">
        <v>3580</v>
      </c>
      <c r="C3588" s="206" t="s">
        <v>36777</v>
      </c>
      <c r="D3588" s="246" t="s">
        <v>36257</v>
      </c>
      <c r="E3588" s="246"/>
      <c r="F3588" s="246" t="s">
        <v>36778</v>
      </c>
      <c r="G3588" s="248">
        <v>4566</v>
      </c>
      <c r="H3588" s="248">
        <v>4566</v>
      </c>
      <c r="I3588" s="681"/>
      <c r="J3588" s="681"/>
      <c r="K3588" s="253" t="s">
        <v>36570</v>
      </c>
      <c r="L3588" s="253" t="s">
        <v>36571</v>
      </c>
      <c r="M3588" s="253" t="s">
        <v>36571</v>
      </c>
    </row>
    <row r="3589" spans="1:13" ht="56.25" x14ac:dyDescent="0.25">
      <c r="A3589" s="580">
        <v>3581</v>
      </c>
      <c r="C3589" s="206" t="s">
        <v>36718</v>
      </c>
      <c r="D3589" s="246" t="s">
        <v>36257</v>
      </c>
      <c r="E3589" s="246" t="s">
        <v>36779</v>
      </c>
      <c r="F3589" s="246" t="s">
        <v>36780</v>
      </c>
      <c r="G3589" s="248">
        <v>17402</v>
      </c>
      <c r="H3589" s="248">
        <v>17402</v>
      </c>
      <c r="I3589" s="681"/>
      <c r="J3589" s="681"/>
      <c r="K3589" s="253" t="s">
        <v>36714</v>
      </c>
      <c r="L3589" s="253" t="s">
        <v>36758</v>
      </c>
      <c r="M3589" s="253" t="s">
        <v>36758</v>
      </c>
    </row>
    <row r="3590" spans="1:13" ht="56.25" x14ac:dyDescent="0.25">
      <c r="A3590" s="580">
        <v>3582</v>
      </c>
      <c r="C3590" s="206" t="s">
        <v>36718</v>
      </c>
      <c r="D3590" s="246" t="s">
        <v>36257</v>
      </c>
      <c r="E3590" s="246" t="s">
        <v>36781</v>
      </c>
      <c r="F3590" s="246" t="s">
        <v>36782</v>
      </c>
      <c r="G3590" s="248">
        <v>503595.75</v>
      </c>
      <c r="H3590" s="248">
        <v>503595.75</v>
      </c>
      <c r="I3590" s="681"/>
      <c r="J3590" s="681"/>
      <c r="K3590" s="253" t="s">
        <v>36714</v>
      </c>
      <c r="L3590" s="253" t="s">
        <v>36758</v>
      </c>
      <c r="M3590" s="253" t="s">
        <v>36758</v>
      </c>
    </row>
    <row r="3591" spans="1:13" ht="56.25" x14ac:dyDescent="0.25">
      <c r="A3591" s="580">
        <v>3583</v>
      </c>
      <c r="C3591" s="206" t="s">
        <v>36711</v>
      </c>
      <c r="D3591" s="246" t="s">
        <v>36257</v>
      </c>
      <c r="E3591" s="246" t="s">
        <v>36783</v>
      </c>
      <c r="F3591" s="246">
        <v>148</v>
      </c>
      <c r="G3591" s="248">
        <v>4478.25</v>
      </c>
      <c r="H3591" s="248">
        <v>4478.25</v>
      </c>
      <c r="I3591" s="681"/>
      <c r="J3591" s="681"/>
      <c r="K3591" s="253" t="s">
        <v>36714</v>
      </c>
      <c r="L3591" s="253" t="s">
        <v>36758</v>
      </c>
      <c r="M3591" s="253" t="s">
        <v>36758</v>
      </c>
    </row>
    <row r="3592" spans="1:13" ht="56.25" x14ac:dyDescent="0.25">
      <c r="A3592" s="580">
        <v>3584</v>
      </c>
      <c r="C3592" s="206" t="s">
        <v>36784</v>
      </c>
      <c r="D3592" s="246" t="s">
        <v>36257</v>
      </c>
      <c r="E3592" s="246" t="s">
        <v>36785</v>
      </c>
      <c r="F3592" s="246" t="s">
        <v>36786</v>
      </c>
      <c r="G3592" s="248">
        <v>131122.25</v>
      </c>
      <c r="H3592" s="248">
        <v>131122.25</v>
      </c>
      <c r="I3592" s="681"/>
      <c r="J3592" s="681"/>
      <c r="K3592" s="253" t="s">
        <v>36714</v>
      </c>
      <c r="L3592" s="253" t="s">
        <v>36758</v>
      </c>
      <c r="M3592" s="253" t="s">
        <v>36758</v>
      </c>
    </row>
    <row r="3593" spans="1:13" ht="56.25" x14ac:dyDescent="0.25">
      <c r="A3593" s="580">
        <v>3585</v>
      </c>
      <c r="C3593" s="206" t="s">
        <v>36718</v>
      </c>
      <c r="D3593" s="246" t="s">
        <v>36257</v>
      </c>
      <c r="E3593" s="246" t="s">
        <v>36787</v>
      </c>
      <c r="F3593" s="246" t="s">
        <v>36788</v>
      </c>
      <c r="G3593" s="248">
        <v>43071</v>
      </c>
      <c r="H3593" s="248">
        <v>43071</v>
      </c>
      <c r="I3593" s="681"/>
      <c r="J3593" s="681"/>
      <c r="K3593" s="253" t="s">
        <v>36714</v>
      </c>
      <c r="L3593" s="253" t="s">
        <v>36758</v>
      </c>
      <c r="M3593" s="253" t="s">
        <v>36758</v>
      </c>
    </row>
    <row r="3594" spans="1:13" ht="56.25" x14ac:dyDescent="0.25">
      <c r="A3594" s="580">
        <v>3586</v>
      </c>
      <c r="C3594" s="206" t="s">
        <v>36789</v>
      </c>
      <c r="D3594" s="246" t="s">
        <v>36257</v>
      </c>
      <c r="E3594" s="246" t="s">
        <v>36790</v>
      </c>
      <c r="F3594" s="246" t="s">
        <v>36791</v>
      </c>
      <c r="G3594" s="248">
        <v>18282.25</v>
      </c>
      <c r="H3594" s="248">
        <v>18282.25</v>
      </c>
      <c r="I3594" s="681"/>
      <c r="J3594" s="681"/>
      <c r="K3594" s="253" t="s">
        <v>36714</v>
      </c>
      <c r="L3594" s="253" t="s">
        <v>36758</v>
      </c>
      <c r="M3594" s="253" t="s">
        <v>36758</v>
      </c>
    </row>
    <row r="3595" spans="1:13" ht="56.25" x14ac:dyDescent="0.25">
      <c r="A3595" s="580">
        <v>3587</v>
      </c>
      <c r="C3595" s="206" t="s">
        <v>36792</v>
      </c>
      <c r="D3595" s="246" t="s">
        <v>36257</v>
      </c>
      <c r="E3595" s="246" t="s">
        <v>36793</v>
      </c>
      <c r="F3595" s="246" t="s">
        <v>36794</v>
      </c>
      <c r="G3595" s="248">
        <v>117888.75</v>
      </c>
      <c r="H3595" s="248">
        <v>117888.75</v>
      </c>
      <c r="I3595" s="681"/>
      <c r="J3595" s="681"/>
      <c r="K3595" s="253" t="s">
        <v>36714</v>
      </c>
      <c r="L3595" s="253" t="s">
        <v>36758</v>
      </c>
      <c r="M3595" s="253" t="s">
        <v>36758</v>
      </c>
    </row>
    <row r="3596" spans="1:13" ht="56.25" x14ac:dyDescent="0.25">
      <c r="A3596" s="580">
        <v>3588</v>
      </c>
      <c r="C3596" s="206" t="s">
        <v>36711</v>
      </c>
      <c r="D3596" s="246" t="s">
        <v>36257</v>
      </c>
      <c r="E3596" s="246" t="s">
        <v>36795</v>
      </c>
      <c r="F3596" s="246" t="s">
        <v>36796</v>
      </c>
      <c r="G3596" s="248">
        <v>17610.25</v>
      </c>
      <c r="H3596" s="248">
        <v>17610.25</v>
      </c>
      <c r="I3596" s="681"/>
      <c r="J3596" s="681"/>
      <c r="K3596" s="253" t="s">
        <v>36714</v>
      </c>
      <c r="L3596" s="253" t="s">
        <v>36758</v>
      </c>
      <c r="M3596" s="253" t="s">
        <v>36758</v>
      </c>
    </row>
    <row r="3597" spans="1:13" ht="56.25" x14ac:dyDescent="0.25">
      <c r="A3597" s="580">
        <v>3589</v>
      </c>
      <c r="C3597" s="206" t="s">
        <v>36718</v>
      </c>
      <c r="D3597" s="246" t="s">
        <v>36257</v>
      </c>
      <c r="E3597" s="246" t="s">
        <v>36797</v>
      </c>
      <c r="F3597" s="246" t="s">
        <v>36798</v>
      </c>
      <c r="G3597" s="248">
        <v>4551.75</v>
      </c>
      <c r="H3597" s="248">
        <v>4551.75</v>
      </c>
      <c r="I3597" s="681"/>
      <c r="J3597" s="681"/>
      <c r="K3597" s="253" t="s">
        <v>36714</v>
      </c>
      <c r="L3597" s="253" t="s">
        <v>36758</v>
      </c>
      <c r="M3597" s="253" t="s">
        <v>36758</v>
      </c>
    </row>
    <row r="3598" spans="1:13" ht="56.25" x14ac:dyDescent="0.25">
      <c r="A3598" s="580">
        <v>3590</v>
      </c>
      <c r="C3598" s="206" t="s">
        <v>36789</v>
      </c>
      <c r="D3598" s="246" t="s">
        <v>36257</v>
      </c>
      <c r="E3598" s="246" t="s">
        <v>36799</v>
      </c>
      <c r="F3598" s="246" t="s">
        <v>36800</v>
      </c>
      <c r="G3598" s="248">
        <v>7238</v>
      </c>
      <c r="H3598" s="248">
        <v>7238</v>
      </c>
      <c r="I3598" s="681"/>
      <c r="J3598" s="681"/>
      <c r="K3598" s="253" t="s">
        <v>36714</v>
      </c>
      <c r="L3598" s="253" t="s">
        <v>36758</v>
      </c>
      <c r="M3598" s="253" t="s">
        <v>36758</v>
      </c>
    </row>
    <row r="3599" spans="1:13" ht="56.25" x14ac:dyDescent="0.25">
      <c r="A3599" s="580">
        <v>3591</v>
      </c>
      <c r="C3599" s="206" t="s">
        <v>36789</v>
      </c>
      <c r="D3599" s="246" t="s">
        <v>36257</v>
      </c>
      <c r="E3599" s="246" t="s">
        <v>36801</v>
      </c>
      <c r="F3599" s="246" t="s">
        <v>36802</v>
      </c>
      <c r="G3599" s="248">
        <v>11193</v>
      </c>
      <c r="H3599" s="248">
        <v>11193</v>
      </c>
      <c r="I3599" s="681"/>
      <c r="J3599" s="681"/>
      <c r="K3599" s="253" t="s">
        <v>36714</v>
      </c>
      <c r="L3599" s="253" t="s">
        <v>36758</v>
      </c>
      <c r="M3599" s="253" t="s">
        <v>36758</v>
      </c>
    </row>
    <row r="3600" spans="1:13" ht="56.25" x14ac:dyDescent="0.25">
      <c r="A3600" s="580">
        <v>3592</v>
      </c>
      <c r="C3600" s="206" t="s">
        <v>36789</v>
      </c>
      <c r="D3600" s="246" t="s">
        <v>36257</v>
      </c>
      <c r="E3600" s="246" t="s">
        <v>36803</v>
      </c>
      <c r="F3600" s="246" t="s">
        <v>36713</v>
      </c>
      <c r="G3600" s="771">
        <v>490.17</v>
      </c>
      <c r="H3600" s="771">
        <v>490.17</v>
      </c>
      <c r="I3600" s="681"/>
      <c r="J3600" s="681"/>
      <c r="K3600" s="253" t="s">
        <v>36714</v>
      </c>
      <c r="L3600" s="253" t="s">
        <v>36758</v>
      </c>
      <c r="M3600" s="253" t="s">
        <v>36758</v>
      </c>
    </row>
    <row r="3601" spans="1:13" ht="56.25" x14ac:dyDescent="0.25">
      <c r="A3601" s="580">
        <v>3593</v>
      </c>
      <c r="C3601" s="206" t="s">
        <v>36718</v>
      </c>
      <c r="D3601" s="246" t="s">
        <v>36257</v>
      </c>
      <c r="E3601" s="246" t="s">
        <v>36804</v>
      </c>
      <c r="F3601" s="246" t="s">
        <v>36805</v>
      </c>
      <c r="G3601" s="248">
        <v>30026.5</v>
      </c>
      <c r="H3601" s="248">
        <v>30026.5</v>
      </c>
      <c r="I3601" s="681"/>
      <c r="J3601" s="681"/>
      <c r="K3601" s="253" t="s">
        <v>36714</v>
      </c>
      <c r="L3601" s="253" t="s">
        <v>36758</v>
      </c>
      <c r="M3601" s="253" t="s">
        <v>36758</v>
      </c>
    </row>
    <row r="3602" spans="1:13" ht="56.25" x14ac:dyDescent="0.25">
      <c r="A3602" s="580">
        <v>3594</v>
      </c>
      <c r="C3602" s="206" t="s">
        <v>36711</v>
      </c>
      <c r="D3602" s="246" t="s">
        <v>36257</v>
      </c>
      <c r="E3602" s="246" t="s">
        <v>36806</v>
      </c>
      <c r="F3602" s="246" t="s">
        <v>36807</v>
      </c>
      <c r="G3602" s="248">
        <v>28012.25</v>
      </c>
      <c r="H3602" s="248">
        <v>28012.25</v>
      </c>
      <c r="I3602" s="681"/>
      <c r="J3602" s="681"/>
      <c r="K3602" s="253" t="s">
        <v>36714</v>
      </c>
      <c r="L3602" s="253" t="s">
        <v>36758</v>
      </c>
      <c r="M3602" s="253" t="s">
        <v>36758</v>
      </c>
    </row>
    <row r="3603" spans="1:13" ht="56.25" x14ac:dyDescent="0.25">
      <c r="A3603" s="580">
        <v>3595</v>
      </c>
      <c r="C3603" s="206" t="s">
        <v>36711</v>
      </c>
      <c r="D3603" s="246" t="s">
        <v>36257</v>
      </c>
      <c r="E3603" s="246" t="s">
        <v>36808</v>
      </c>
      <c r="F3603" s="246" t="s">
        <v>36809</v>
      </c>
      <c r="G3603" s="248">
        <v>21168</v>
      </c>
      <c r="H3603" s="248">
        <v>20246.009999999998</v>
      </c>
      <c r="I3603" s="681"/>
      <c r="J3603" s="681"/>
      <c r="K3603" s="253" t="s">
        <v>36714</v>
      </c>
      <c r="L3603" s="253" t="s">
        <v>36758</v>
      </c>
      <c r="M3603" s="253" t="s">
        <v>36758</v>
      </c>
    </row>
    <row r="3604" spans="1:13" ht="56.25" x14ac:dyDescent="0.25">
      <c r="A3604" s="580">
        <v>3596</v>
      </c>
      <c r="C3604" s="206" t="s">
        <v>36711</v>
      </c>
      <c r="D3604" s="246" t="s">
        <v>36257</v>
      </c>
      <c r="E3604" s="246" t="s">
        <v>36810</v>
      </c>
      <c r="F3604" s="246" t="s">
        <v>36811</v>
      </c>
      <c r="G3604" s="248">
        <v>27102.25</v>
      </c>
      <c r="H3604" s="248">
        <v>27102.25</v>
      </c>
      <c r="I3604" s="681"/>
      <c r="J3604" s="681"/>
      <c r="K3604" s="253" t="s">
        <v>36714</v>
      </c>
      <c r="L3604" s="253" t="s">
        <v>36758</v>
      </c>
      <c r="M3604" s="253" t="s">
        <v>36758</v>
      </c>
    </row>
    <row r="3605" spans="1:13" ht="56.25" x14ac:dyDescent="0.25">
      <c r="A3605" s="580">
        <v>3597</v>
      </c>
      <c r="C3605" s="206" t="s">
        <v>36711</v>
      </c>
      <c r="D3605" s="246" t="s">
        <v>36257</v>
      </c>
      <c r="E3605" s="246" t="s">
        <v>36812</v>
      </c>
      <c r="F3605" s="246" t="s">
        <v>36723</v>
      </c>
      <c r="G3605" s="248">
        <v>29594.25</v>
      </c>
      <c r="H3605" s="248">
        <v>29594.25</v>
      </c>
      <c r="I3605" s="681"/>
      <c r="J3605" s="681"/>
      <c r="K3605" s="253" t="s">
        <v>36714</v>
      </c>
      <c r="L3605" s="253" t="s">
        <v>36758</v>
      </c>
      <c r="M3605" s="253" t="s">
        <v>36758</v>
      </c>
    </row>
    <row r="3606" spans="1:13" ht="56.25" x14ac:dyDescent="0.25">
      <c r="A3606" s="580">
        <v>3598</v>
      </c>
      <c r="C3606" s="206" t="s">
        <v>36711</v>
      </c>
      <c r="D3606" s="246" t="s">
        <v>36257</v>
      </c>
      <c r="E3606" s="246" t="s">
        <v>36813</v>
      </c>
      <c r="F3606" s="246" t="s">
        <v>36814</v>
      </c>
      <c r="G3606" s="248">
        <v>8253</v>
      </c>
      <c r="H3606" s="248">
        <v>8253</v>
      </c>
      <c r="I3606" s="681"/>
      <c r="J3606" s="681"/>
      <c r="K3606" s="253" t="s">
        <v>36714</v>
      </c>
      <c r="L3606" s="253" t="s">
        <v>36758</v>
      </c>
      <c r="M3606" s="253" t="s">
        <v>36758</v>
      </c>
    </row>
    <row r="3607" spans="1:13" ht="56.25" x14ac:dyDescent="0.25">
      <c r="A3607" s="580">
        <v>3599</v>
      </c>
      <c r="C3607" s="206" t="s">
        <v>36711</v>
      </c>
      <c r="D3607" s="246" t="s">
        <v>36257</v>
      </c>
      <c r="E3607" s="246" t="s">
        <v>36815</v>
      </c>
      <c r="F3607" s="246" t="s">
        <v>36816</v>
      </c>
      <c r="G3607" s="248">
        <v>11028.5</v>
      </c>
      <c r="H3607" s="248">
        <v>11028.5</v>
      </c>
      <c r="I3607" s="681"/>
      <c r="J3607" s="681"/>
      <c r="K3607" s="253" t="s">
        <v>36714</v>
      </c>
      <c r="L3607" s="253" t="s">
        <v>36758</v>
      </c>
      <c r="M3607" s="253" t="s">
        <v>36758</v>
      </c>
    </row>
    <row r="3608" spans="1:13" ht="56.25" x14ac:dyDescent="0.25">
      <c r="A3608" s="580">
        <v>3600</v>
      </c>
      <c r="C3608" s="206" t="s">
        <v>36711</v>
      </c>
      <c r="D3608" s="246" t="s">
        <v>36257</v>
      </c>
      <c r="E3608" s="246" t="s">
        <v>36817</v>
      </c>
      <c r="F3608" s="246" t="s">
        <v>36818</v>
      </c>
      <c r="G3608" s="248">
        <v>6203.75</v>
      </c>
      <c r="H3608" s="248">
        <v>6203.75</v>
      </c>
      <c r="I3608" s="681"/>
      <c r="J3608" s="681"/>
      <c r="K3608" s="253" t="s">
        <v>36714</v>
      </c>
      <c r="L3608" s="253" t="s">
        <v>36758</v>
      </c>
      <c r="M3608" s="253" t="s">
        <v>36758</v>
      </c>
    </row>
    <row r="3609" spans="1:13" ht="56.25" x14ac:dyDescent="0.25">
      <c r="A3609" s="580">
        <v>3601</v>
      </c>
      <c r="C3609" s="206" t="s">
        <v>36711</v>
      </c>
      <c r="D3609" s="246" t="s">
        <v>36257</v>
      </c>
      <c r="E3609" s="246" t="s">
        <v>36819</v>
      </c>
      <c r="F3609" s="246" t="s">
        <v>36820</v>
      </c>
      <c r="G3609" s="771">
        <v>653.88</v>
      </c>
      <c r="H3609" s="771">
        <v>653.88</v>
      </c>
      <c r="I3609" s="681"/>
      <c r="J3609" s="681"/>
      <c r="K3609" s="253" t="s">
        <v>36714</v>
      </c>
      <c r="L3609" s="253" t="s">
        <v>36758</v>
      </c>
      <c r="M3609" s="253" t="s">
        <v>36758</v>
      </c>
    </row>
    <row r="3610" spans="1:13" ht="56.25" x14ac:dyDescent="0.25">
      <c r="A3610" s="580">
        <v>3602</v>
      </c>
      <c r="C3610" s="206" t="s">
        <v>36711</v>
      </c>
      <c r="D3610" s="246" t="s">
        <v>36257</v>
      </c>
      <c r="E3610" s="246" t="s">
        <v>36821</v>
      </c>
      <c r="F3610" s="246" t="s">
        <v>36822</v>
      </c>
      <c r="G3610" s="248">
        <v>9819.25</v>
      </c>
      <c r="H3610" s="248">
        <v>9819.25</v>
      </c>
      <c r="I3610" s="681"/>
      <c r="J3610" s="681"/>
      <c r="K3610" s="253" t="s">
        <v>36714</v>
      </c>
      <c r="L3610" s="253" t="s">
        <v>36758</v>
      </c>
      <c r="M3610" s="253" t="s">
        <v>36758</v>
      </c>
    </row>
    <row r="3611" spans="1:13" ht="56.25" x14ac:dyDescent="0.25">
      <c r="A3611" s="580">
        <v>3603</v>
      </c>
      <c r="C3611" s="206" t="s">
        <v>36711</v>
      </c>
      <c r="D3611" s="246" t="s">
        <v>36257</v>
      </c>
      <c r="E3611" s="246" t="s">
        <v>36823</v>
      </c>
      <c r="F3611" s="246" t="s">
        <v>36824</v>
      </c>
      <c r="G3611" s="248">
        <v>19208</v>
      </c>
      <c r="H3611" s="248">
        <v>19208</v>
      </c>
      <c r="I3611" s="681"/>
      <c r="J3611" s="681"/>
      <c r="K3611" s="253" t="s">
        <v>36714</v>
      </c>
      <c r="L3611" s="253" t="s">
        <v>36758</v>
      </c>
      <c r="M3611" s="253" t="s">
        <v>36758</v>
      </c>
    </row>
    <row r="3612" spans="1:13" ht="56.25" x14ac:dyDescent="0.25">
      <c r="A3612" s="580">
        <v>3604</v>
      </c>
      <c r="C3612" s="206" t="s">
        <v>36825</v>
      </c>
      <c r="D3612" s="246" t="s">
        <v>36257</v>
      </c>
      <c r="E3612" s="246" t="s">
        <v>36826</v>
      </c>
      <c r="F3612" s="246" t="s">
        <v>36827</v>
      </c>
      <c r="G3612" s="248">
        <v>9794.75</v>
      </c>
      <c r="H3612" s="248">
        <v>9794.75</v>
      </c>
      <c r="I3612" s="681"/>
      <c r="J3612" s="681"/>
      <c r="K3612" s="253" t="s">
        <v>36714</v>
      </c>
      <c r="L3612" s="253" t="s">
        <v>36758</v>
      </c>
      <c r="M3612" s="253" t="s">
        <v>36758</v>
      </c>
    </row>
    <row r="3613" spans="1:13" ht="56.25" x14ac:dyDescent="0.25">
      <c r="A3613" s="580">
        <v>3605</v>
      </c>
      <c r="C3613" s="206" t="s">
        <v>36718</v>
      </c>
      <c r="D3613" s="246" t="s">
        <v>36257</v>
      </c>
      <c r="E3613" s="246" t="s">
        <v>36828</v>
      </c>
      <c r="F3613" s="246" t="s">
        <v>36829</v>
      </c>
      <c r="G3613" s="248">
        <v>70889</v>
      </c>
      <c r="H3613" s="248">
        <v>70889</v>
      </c>
      <c r="I3613" s="681"/>
      <c r="J3613" s="681"/>
      <c r="K3613" s="253" t="s">
        <v>36714</v>
      </c>
      <c r="L3613" s="253" t="s">
        <v>36758</v>
      </c>
      <c r="M3613" s="253" t="s">
        <v>36758</v>
      </c>
    </row>
    <row r="3614" spans="1:13" ht="56.25" x14ac:dyDescent="0.25">
      <c r="A3614" s="580">
        <v>3606</v>
      </c>
      <c r="C3614" s="206" t="s">
        <v>36711</v>
      </c>
      <c r="D3614" s="246" t="s">
        <v>36257</v>
      </c>
      <c r="E3614" s="246" t="s">
        <v>36830</v>
      </c>
      <c r="F3614" s="246" t="s">
        <v>36831</v>
      </c>
      <c r="G3614" s="248">
        <v>12880</v>
      </c>
      <c r="H3614" s="248">
        <v>12880</v>
      </c>
      <c r="I3614" s="681"/>
      <c r="J3614" s="681"/>
      <c r="K3614" s="253" t="s">
        <v>36714</v>
      </c>
      <c r="L3614" s="253" t="s">
        <v>36758</v>
      </c>
      <c r="M3614" s="253" t="s">
        <v>36758</v>
      </c>
    </row>
    <row r="3615" spans="1:13" ht="56.25" x14ac:dyDescent="0.25">
      <c r="A3615" s="580">
        <v>3607</v>
      </c>
      <c r="C3615" s="206" t="s">
        <v>36711</v>
      </c>
      <c r="D3615" s="246" t="s">
        <v>36257</v>
      </c>
      <c r="E3615" s="246" t="s">
        <v>36832</v>
      </c>
      <c r="F3615" s="246" t="s">
        <v>36833</v>
      </c>
      <c r="G3615" s="248">
        <v>2460.5</v>
      </c>
      <c r="H3615" s="248">
        <v>2460.5</v>
      </c>
      <c r="I3615" s="681"/>
      <c r="J3615" s="681"/>
      <c r="K3615" s="253" t="s">
        <v>36714</v>
      </c>
      <c r="L3615" s="253" t="s">
        <v>36758</v>
      </c>
      <c r="M3615" s="253" t="s">
        <v>36758</v>
      </c>
    </row>
    <row r="3616" spans="1:13" ht="56.25" x14ac:dyDescent="0.25">
      <c r="A3616" s="580">
        <v>3608</v>
      </c>
      <c r="C3616" s="206" t="s">
        <v>36711</v>
      </c>
      <c r="D3616" s="246" t="s">
        <v>36257</v>
      </c>
      <c r="E3616" s="246" t="s">
        <v>36834</v>
      </c>
      <c r="F3616" s="246" t="s">
        <v>36835</v>
      </c>
      <c r="G3616" s="248">
        <v>4476.5</v>
      </c>
      <c r="H3616" s="248">
        <v>4476.5</v>
      </c>
      <c r="I3616" s="681"/>
      <c r="J3616" s="681"/>
      <c r="K3616" s="253" t="s">
        <v>36714</v>
      </c>
      <c r="L3616" s="253" t="s">
        <v>36758</v>
      </c>
      <c r="M3616" s="253" t="s">
        <v>36758</v>
      </c>
    </row>
    <row r="3617" spans="1:13" ht="56.25" x14ac:dyDescent="0.25">
      <c r="A3617" s="580">
        <v>3609</v>
      </c>
      <c r="C3617" s="206" t="s">
        <v>36711</v>
      </c>
      <c r="D3617" s="246" t="s">
        <v>36257</v>
      </c>
      <c r="E3617" s="246" t="s">
        <v>36836</v>
      </c>
      <c r="F3617" s="246" t="s">
        <v>36837</v>
      </c>
      <c r="G3617" s="248">
        <v>6716.5</v>
      </c>
      <c r="H3617" s="248">
        <v>6716.5</v>
      </c>
      <c r="I3617" s="681"/>
      <c r="J3617" s="681"/>
      <c r="K3617" s="253" t="s">
        <v>36714</v>
      </c>
      <c r="L3617" s="253" t="s">
        <v>36758</v>
      </c>
      <c r="M3617" s="253" t="s">
        <v>36758</v>
      </c>
    </row>
    <row r="3618" spans="1:13" ht="56.25" x14ac:dyDescent="0.25">
      <c r="A3618" s="580">
        <v>3610</v>
      </c>
      <c r="C3618" s="206" t="s">
        <v>36711</v>
      </c>
      <c r="D3618" s="246" t="s">
        <v>36257</v>
      </c>
      <c r="E3618" s="246" t="s">
        <v>36838</v>
      </c>
      <c r="F3618" s="246" t="s">
        <v>36839</v>
      </c>
      <c r="G3618" s="248">
        <v>34041</v>
      </c>
      <c r="H3618" s="248">
        <v>34041</v>
      </c>
      <c r="I3618" s="681"/>
      <c r="J3618" s="681"/>
      <c r="K3618" s="253" t="s">
        <v>36714</v>
      </c>
      <c r="L3618" s="253" t="s">
        <v>36758</v>
      </c>
      <c r="M3618" s="253" t="s">
        <v>36758</v>
      </c>
    </row>
    <row r="3619" spans="1:13" ht="22.5" x14ac:dyDescent="0.25">
      <c r="A3619" s="580">
        <v>3611</v>
      </c>
      <c r="C3619" s="206" t="s">
        <v>36840</v>
      </c>
      <c r="D3619" s="246" t="s">
        <v>36257</v>
      </c>
      <c r="E3619" s="246"/>
      <c r="F3619" s="246"/>
      <c r="G3619" s="248">
        <v>207222.75</v>
      </c>
      <c r="H3619" s="248">
        <v>13931.07</v>
      </c>
      <c r="I3619" s="681"/>
      <c r="J3619" s="681"/>
      <c r="K3619" s="253"/>
      <c r="L3619" s="253"/>
      <c r="M3619" s="253"/>
    </row>
    <row r="3620" spans="1:13" ht="56.25" x14ac:dyDescent="0.25">
      <c r="A3620" s="580">
        <v>3612</v>
      </c>
      <c r="C3620" s="206" t="s">
        <v>36711</v>
      </c>
      <c r="D3620" s="246" t="s">
        <v>36257</v>
      </c>
      <c r="E3620" s="246" t="s">
        <v>36841</v>
      </c>
      <c r="F3620" s="246" t="s">
        <v>36842</v>
      </c>
      <c r="G3620" s="248">
        <v>12871.25</v>
      </c>
      <c r="H3620" s="248">
        <v>12871.25</v>
      </c>
      <c r="I3620" s="681"/>
      <c r="J3620" s="681"/>
      <c r="K3620" s="253" t="s">
        <v>36714</v>
      </c>
      <c r="L3620" s="253" t="s">
        <v>36758</v>
      </c>
      <c r="M3620" s="253" t="s">
        <v>36758</v>
      </c>
    </row>
    <row r="3621" spans="1:13" ht="56.25" x14ac:dyDescent="0.25">
      <c r="A3621" s="580">
        <v>3613</v>
      </c>
      <c r="C3621" s="206" t="s">
        <v>36711</v>
      </c>
      <c r="D3621" s="246" t="s">
        <v>36257</v>
      </c>
      <c r="E3621" s="246" t="s">
        <v>36843</v>
      </c>
      <c r="F3621" s="246" t="s">
        <v>36844</v>
      </c>
      <c r="G3621" s="248">
        <v>21057.75</v>
      </c>
      <c r="H3621" s="248">
        <v>21057.75</v>
      </c>
      <c r="I3621" s="681"/>
      <c r="J3621" s="681"/>
      <c r="K3621" s="253" t="s">
        <v>36714</v>
      </c>
      <c r="L3621" s="253" t="s">
        <v>36758</v>
      </c>
      <c r="M3621" s="253" t="s">
        <v>36758</v>
      </c>
    </row>
    <row r="3622" spans="1:13" ht="56.25" x14ac:dyDescent="0.25">
      <c r="A3622" s="580">
        <v>3614</v>
      </c>
      <c r="C3622" s="206" t="s">
        <v>36711</v>
      </c>
      <c r="D3622" s="246" t="s">
        <v>36257</v>
      </c>
      <c r="E3622" s="246" t="s">
        <v>36845</v>
      </c>
      <c r="F3622" s="246" t="s">
        <v>36846</v>
      </c>
      <c r="G3622" s="248">
        <v>8417.5</v>
      </c>
      <c r="H3622" s="248">
        <v>8417.5</v>
      </c>
      <c r="I3622" s="681"/>
      <c r="J3622" s="681"/>
      <c r="K3622" s="253" t="s">
        <v>36714</v>
      </c>
      <c r="L3622" s="253" t="s">
        <v>36758</v>
      </c>
      <c r="M3622" s="253" t="s">
        <v>36758</v>
      </c>
    </row>
    <row r="3623" spans="1:13" ht="56.25" x14ac:dyDescent="0.25">
      <c r="A3623" s="580">
        <v>3615</v>
      </c>
      <c r="C3623" s="206" t="s">
        <v>36711</v>
      </c>
      <c r="D3623" s="246" t="s">
        <v>36257</v>
      </c>
      <c r="E3623" s="246" t="s">
        <v>36847</v>
      </c>
      <c r="F3623" s="246" t="s">
        <v>36848</v>
      </c>
      <c r="G3623" s="248">
        <v>28953.75</v>
      </c>
      <c r="H3623" s="248">
        <v>28953.75</v>
      </c>
      <c r="I3623" s="681"/>
      <c r="J3623" s="681"/>
      <c r="K3623" s="253" t="s">
        <v>36714</v>
      </c>
      <c r="L3623" s="253" t="s">
        <v>36758</v>
      </c>
      <c r="M3623" s="253" t="s">
        <v>36758</v>
      </c>
    </row>
    <row r="3624" spans="1:13" ht="56.25" x14ac:dyDescent="0.25">
      <c r="A3624" s="580">
        <v>3616</v>
      </c>
      <c r="C3624" s="206" t="s">
        <v>36718</v>
      </c>
      <c r="D3624" s="246" t="s">
        <v>36257</v>
      </c>
      <c r="E3624" s="246" t="s">
        <v>36849</v>
      </c>
      <c r="F3624" s="246" t="s">
        <v>36850</v>
      </c>
      <c r="G3624" s="248">
        <v>4476.5</v>
      </c>
      <c r="H3624" s="248">
        <v>4476.5</v>
      </c>
      <c r="I3624" s="681"/>
      <c r="J3624" s="681"/>
      <c r="K3624" s="253" t="s">
        <v>36714</v>
      </c>
      <c r="L3624" s="253" t="s">
        <v>36758</v>
      </c>
      <c r="M3624" s="253" t="s">
        <v>36758</v>
      </c>
    </row>
    <row r="3625" spans="1:13" ht="56.25" x14ac:dyDescent="0.25">
      <c r="A3625" s="580">
        <v>3617</v>
      </c>
      <c r="C3625" s="206" t="s">
        <v>36711</v>
      </c>
      <c r="D3625" s="246" t="s">
        <v>36257</v>
      </c>
      <c r="E3625" s="246" t="s">
        <v>36851</v>
      </c>
      <c r="F3625" s="246" t="s">
        <v>36831</v>
      </c>
      <c r="G3625" s="248">
        <v>4775.75</v>
      </c>
      <c r="H3625" s="248">
        <v>4775.75</v>
      </c>
      <c r="I3625" s="681"/>
      <c r="J3625" s="681"/>
      <c r="K3625" s="253" t="s">
        <v>36714</v>
      </c>
      <c r="L3625" s="253" t="s">
        <v>36758</v>
      </c>
      <c r="M3625" s="253" t="s">
        <v>36758</v>
      </c>
    </row>
    <row r="3626" spans="1:13" ht="56.25" x14ac:dyDescent="0.25">
      <c r="A3626" s="580">
        <v>3618</v>
      </c>
      <c r="C3626" s="206" t="s">
        <v>36852</v>
      </c>
      <c r="D3626" s="246" t="s">
        <v>36257</v>
      </c>
      <c r="E3626" s="246" t="s">
        <v>36853</v>
      </c>
      <c r="F3626" s="246" t="s">
        <v>36854</v>
      </c>
      <c r="G3626" s="248">
        <v>282063.25</v>
      </c>
      <c r="H3626" s="248">
        <v>282063.25</v>
      </c>
      <c r="I3626" s="681"/>
      <c r="J3626" s="681"/>
      <c r="K3626" s="253" t="s">
        <v>36714</v>
      </c>
      <c r="L3626" s="253" t="s">
        <v>36758</v>
      </c>
      <c r="M3626" s="253" t="s">
        <v>36758</v>
      </c>
    </row>
    <row r="3627" spans="1:13" ht="56.25" x14ac:dyDescent="0.25">
      <c r="A3627" s="580">
        <v>3619</v>
      </c>
      <c r="C3627" s="206" t="s">
        <v>36718</v>
      </c>
      <c r="D3627" s="246" t="s">
        <v>36257</v>
      </c>
      <c r="E3627" s="246" t="s">
        <v>36855</v>
      </c>
      <c r="F3627" s="246" t="s">
        <v>36856</v>
      </c>
      <c r="G3627" s="248">
        <v>11670.75</v>
      </c>
      <c r="H3627" s="248">
        <v>11670.75</v>
      </c>
      <c r="I3627" s="681"/>
      <c r="J3627" s="681"/>
      <c r="K3627" s="253" t="s">
        <v>36714</v>
      </c>
      <c r="L3627" s="253" t="s">
        <v>36758</v>
      </c>
      <c r="M3627" s="253" t="s">
        <v>36758</v>
      </c>
    </row>
    <row r="3628" spans="1:13" ht="56.25" x14ac:dyDescent="0.25">
      <c r="A3628" s="580">
        <v>3620</v>
      </c>
      <c r="C3628" s="206" t="s">
        <v>36711</v>
      </c>
      <c r="D3628" s="246" t="s">
        <v>36257</v>
      </c>
      <c r="E3628" s="246" t="s">
        <v>36857</v>
      </c>
      <c r="F3628" s="246" t="s">
        <v>36858</v>
      </c>
      <c r="G3628" s="248">
        <v>15207.5</v>
      </c>
      <c r="H3628" s="248">
        <v>15207.5</v>
      </c>
      <c r="I3628" s="681"/>
      <c r="J3628" s="681"/>
      <c r="K3628" s="253" t="s">
        <v>36714</v>
      </c>
      <c r="L3628" s="253" t="s">
        <v>36758</v>
      </c>
      <c r="M3628" s="253" t="s">
        <v>36758</v>
      </c>
    </row>
    <row r="3629" spans="1:13" ht="56.25" x14ac:dyDescent="0.25">
      <c r="A3629" s="580">
        <v>3621</v>
      </c>
      <c r="C3629" s="206" t="s">
        <v>36711</v>
      </c>
      <c r="D3629" s="246" t="s">
        <v>36257</v>
      </c>
      <c r="E3629" s="246" t="s">
        <v>36859</v>
      </c>
      <c r="F3629" s="246" t="s">
        <v>36860</v>
      </c>
      <c r="G3629" s="248">
        <v>4478.25</v>
      </c>
      <c r="H3629" s="248">
        <v>4478.25</v>
      </c>
      <c r="I3629" s="681"/>
      <c r="J3629" s="681"/>
      <c r="K3629" s="253" t="s">
        <v>36714</v>
      </c>
      <c r="L3629" s="253" t="s">
        <v>36758</v>
      </c>
      <c r="M3629" s="253" t="s">
        <v>36758</v>
      </c>
    </row>
    <row r="3630" spans="1:13" ht="56.25" x14ac:dyDescent="0.25">
      <c r="A3630" s="580">
        <v>3622</v>
      </c>
      <c r="C3630" s="206" t="s">
        <v>36861</v>
      </c>
      <c r="D3630" s="246" t="s">
        <v>36257</v>
      </c>
      <c r="E3630" s="246" t="s">
        <v>36862</v>
      </c>
      <c r="F3630" s="246">
        <v>35.700000000000003</v>
      </c>
      <c r="G3630" s="248">
        <v>111378.75</v>
      </c>
      <c r="H3630" s="248">
        <v>111378.75</v>
      </c>
      <c r="I3630" s="681"/>
      <c r="J3630" s="681"/>
      <c r="K3630" s="253" t="s">
        <v>36714</v>
      </c>
      <c r="L3630" s="253" t="s">
        <v>36758</v>
      </c>
      <c r="M3630" s="253" t="s">
        <v>36758</v>
      </c>
    </row>
    <row r="3631" spans="1:13" ht="56.25" x14ac:dyDescent="0.25">
      <c r="A3631" s="580">
        <v>3623</v>
      </c>
      <c r="C3631" s="206" t="s">
        <v>36863</v>
      </c>
      <c r="D3631" s="246" t="s">
        <v>36257</v>
      </c>
      <c r="E3631" s="246"/>
      <c r="F3631" s="246"/>
      <c r="G3631" s="248">
        <v>448499.12</v>
      </c>
      <c r="H3631" s="248">
        <v>139702.89000000001</v>
      </c>
      <c r="I3631" s="681"/>
      <c r="J3631" s="681"/>
      <c r="K3631" s="253" t="s">
        <v>36864</v>
      </c>
      <c r="L3631" s="253" t="s">
        <v>36458</v>
      </c>
      <c r="M3631" s="253" t="s">
        <v>36458</v>
      </c>
    </row>
    <row r="3632" spans="1:13" ht="56.25" x14ac:dyDescent="0.25">
      <c r="A3632" s="580">
        <v>3624</v>
      </c>
      <c r="C3632" s="206" t="s">
        <v>36718</v>
      </c>
      <c r="D3632" s="246" t="s">
        <v>36257</v>
      </c>
      <c r="E3632" s="246" t="s">
        <v>36865</v>
      </c>
      <c r="F3632" s="246" t="s">
        <v>36846</v>
      </c>
      <c r="G3632" s="248">
        <v>12656</v>
      </c>
      <c r="H3632" s="248">
        <v>12656</v>
      </c>
      <c r="I3632" s="681"/>
      <c r="J3632" s="681"/>
      <c r="K3632" s="253" t="s">
        <v>36714</v>
      </c>
      <c r="L3632" s="253" t="s">
        <v>36758</v>
      </c>
      <c r="M3632" s="253" t="s">
        <v>36758</v>
      </c>
    </row>
    <row r="3633" spans="1:13" ht="56.25" x14ac:dyDescent="0.25">
      <c r="A3633" s="580">
        <v>3625</v>
      </c>
      <c r="C3633" s="206" t="s">
        <v>36718</v>
      </c>
      <c r="D3633" s="246" t="s">
        <v>36257</v>
      </c>
      <c r="E3633" s="246" t="s">
        <v>36866</v>
      </c>
      <c r="F3633" s="246" t="s">
        <v>36717</v>
      </c>
      <c r="G3633" s="248">
        <v>15982.75</v>
      </c>
      <c r="H3633" s="248">
        <v>15982.75</v>
      </c>
      <c r="I3633" s="681"/>
      <c r="J3633" s="681"/>
      <c r="K3633" s="253" t="s">
        <v>36714</v>
      </c>
      <c r="L3633" s="253" t="s">
        <v>36758</v>
      </c>
      <c r="M3633" s="253" t="s">
        <v>36758</v>
      </c>
    </row>
    <row r="3634" spans="1:13" ht="78.75" x14ac:dyDescent="0.25">
      <c r="A3634" s="580">
        <v>3626</v>
      </c>
      <c r="C3634" s="206" t="s">
        <v>36867</v>
      </c>
      <c r="D3634" s="246" t="s">
        <v>36257</v>
      </c>
      <c r="E3634" s="246" t="s">
        <v>36868</v>
      </c>
      <c r="F3634" s="246" t="s">
        <v>36824</v>
      </c>
      <c r="G3634" s="248">
        <v>18520.25</v>
      </c>
      <c r="H3634" s="248">
        <v>18520.25</v>
      </c>
      <c r="I3634" s="681"/>
      <c r="J3634" s="681"/>
      <c r="K3634" s="253" t="s">
        <v>36714</v>
      </c>
      <c r="L3634" s="253" t="s">
        <v>36758</v>
      </c>
      <c r="M3634" s="253" t="s">
        <v>36758</v>
      </c>
    </row>
    <row r="3635" spans="1:13" ht="56.25" x14ac:dyDescent="0.25">
      <c r="A3635" s="580">
        <v>3627</v>
      </c>
      <c r="C3635" s="206" t="s">
        <v>36711</v>
      </c>
      <c r="D3635" s="246" t="s">
        <v>36257</v>
      </c>
      <c r="E3635" s="246" t="s">
        <v>36869</v>
      </c>
      <c r="F3635" s="246" t="s">
        <v>36870</v>
      </c>
      <c r="G3635" s="248">
        <v>16460.5</v>
      </c>
      <c r="H3635" s="248">
        <v>16460.5</v>
      </c>
      <c r="I3635" s="681"/>
      <c r="J3635" s="681"/>
      <c r="K3635" s="253" t="s">
        <v>36714</v>
      </c>
      <c r="L3635" s="253" t="s">
        <v>36758</v>
      </c>
      <c r="M3635" s="253" t="s">
        <v>36758</v>
      </c>
    </row>
    <row r="3636" spans="1:13" ht="56.25" x14ac:dyDescent="0.25">
      <c r="A3636" s="580">
        <v>3628</v>
      </c>
      <c r="C3636" s="206" t="s">
        <v>36871</v>
      </c>
      <c r="D3636" s="246" t="s">
        <v>36257</v>
      </c>
      <c r="E3636" s="246"/>
      <c r="F3636" s="246"/>
      <c r="G3636" s="248">
        <v>13253.21</v>
      </c>
      <c r="H3636" s="248">
        <v>9366.2900000000009</v>
      </c>
      <c r="I3636" s="681"/>
      <c r="J3636" s="681"/>
      <c r="K3636" s="253" t="s">
        <v>36487</v>
      </c>
      <c r="L3636" s="253" t="s">
        <v>36458</v>
      </c>
      <c r="M3636" s="253" t="s">
        <v>36458</v>
      </c>
    </row>
    <row r="3637" spans="1:13" ht="78.75" x14ac:dyDescent="0.25">
      <c r="A3637" s="580">
        <v>3629</v>
      </c>
      <c r="C3637" s="206" t="s">
        <v>36872</v>
      </c>
      <c r="D3637" s="246" t="s">
        <v>36257</v>
      </c>
      <c r="E3637" s="246" t="s">
        <v>36873</v>
      </c>
      <c r="F3637" s="246" t="s">
        <v>36874</v>
      </c>
      <c r="G3637" s="248">
        <v>13074.25</v>
      </c>
      <c r="H3637" s="248">
        <v>13074.25</v>
      </c>
      <c r="I3637" s="681"/>
      <c r="J3637" s="681"/>
      <c r="K3637" s="253" t="s">
        <v>36714</v>
      </c>
      <c r="L3637" s="253" t="s">
        <v>36758</v>
      </c>
      <c r="M3637" s="253" t="s">
        <v>36758</v>
      </c>
    </row>
    <row r="3638" spans="1:13" ht="56.25" x14ac:dyDescent="0.25">
      <c r="A3638" s="580">
        <v>3630</v>
      </c>
      <c r="C3638" s="206" t="s">
        <v>36875</v>
      </c>
      <c r="D3638" s="246" t="s">
        <v>36257</v>
      </c>
      <c r="E3638" s="246" t="s">
        <v>36876</v>
      </c>
      <c r="F3638" s="246" t="s">
        <v>36877</v>
      </c>
      <c r="G3638" s="248">
        <v>121481.5</v>
      </c>
      <c r="H3638" s="248">
        <v>121481.5</v>
      </c>
      <c r="I3638" s="681"/>
      <c r="J3638" s="681"/>
      <c r="K3638" s="253" t="s">
        <v>36714</v>
      </c>
      <c r="L3638" s="253" t="s">
        <v>36758</v>
      </c>
      <c r="M3638" s="253" t="s">
        <v>36758</v>
      </c>
    </row>
    <row r="3639" spans="1:13" ht="56.25" x14ac:dyDescent="0.25">
      <c r="A3639" s="580">
        <v>3631</v>
      </c>
      <c r="C3639" s="206" t="s">
        <v>36878</v>
      </c>
      <c r="D3639" s="246" t="s">
        <v>36257</v>
      </c>
      <c r="E3639" s="246" t="s">
        <v>36879</v>
      </c>
      <c r="F3639" s="246" t="s">
        <v>36880</v>
      </c>
      <c r="G3639" s="248">
        <v>120436.75</v>
      </c>
      <c r="H3639" s="248">
        <v>120436.75</v>
      </c>
      <c r="I3639" s="681"/>
      <c r="J3639" s="681"/>
      <c r="K3639" s="253" t="s">
        <v>36714</v>
      </c>
      <c r="L3639" s="253" t="s">
        <v>36758</v>
      </c>
      <c r="M3639" s="253" t="s">
        <v>36758</v>
      </c>
    </row>
    <row r="3640" spans="1:13" ht="56.25" x14ac:dyDescent="0.25">
      <c r="A3640" s="580">
        <v>3632</v>
      </c>
      <c r="C3640" s="206" t="s">
        <v>36721</v>
      </c>
      <c r="D3640" s="246" t="s">
        <v>36257</v>
      </c>
      <c r="E3640" s="246" t="s">
        <v>36881</v>
      </c>
      <c r="F3640" s="246" t="s">
        <v>36882</v>
      </c>
      <c r="G3640" s="248">
        <v>6949.25</v>
      </c>
      <c r="H3640" s="248">
        <v>6949.25</v>
      </c>
      <c r="I3640" s="681"/>
      <c r="J3640" s="681"/>
      <c r="K3640" s="253" t="s">
        <v>36714</v>
      </c>
      <c r="L3640" s="253" t="s">
        <v>36758</v>
      </c>
      <c r="M3640" s="253" t="s">
        <v>36758</v>
      </c>
    </row>
    <row r="3641" spans="1:13" ht="56.25" x14ac:dyDescent="0.25">
      <c r="A3641" s="580">
        <v>3633</v>
      </c>
      <c r="C3641" s="206" t="s">
        <v>36784</v>
      </c>
      <c r="D3641" s="246" t="s">
        <v>36257</v>
      </c>
      <c r="E3641" s="246" t="s">
        <v>36883</v>
      </c>
      <c r="F3641" s="246" t="s">
        <v>36839</v>
      </c>
      <c r="G3641" s="248">
        <v>15669.5</v>
      </c>
      <c r="H3641" s="248">
        <v>15669.5</v>
      </c>
      <c r="I3641" s="681"/>
      <c r="J3641" s="681"/>
      <c r="K3641" s="253" t="s">
        <v>36714</v>
      </c>
      <c r="L3641" s="253" t="s">
        <v>36758</v>
      </c>
      <c r="M3641" s="253" t="s">
        <v>36758</v>
      </c>
    </row>
    <row r="3642" spans="1:13" ht="56.25" x14ac:dyDescent="0.25">
      <c r="A3642" s="580">
        <v>3634</v>
      </c>
      <c r="C3642" s="206" t="s">
        <v>36721</v>
      </c>
      <c r="D3642" s="246" t="s">
        <v>36257</v>
      </c>
      <c r="E3642" s="246" t="s">
        <v>36884</v>
      </c>
      <c r="F3642" s="246" t="s">
        <v>36885</v>
      </c>
      <c r="G3642" s="248">
        <v>5104.75</v>
      </c>
      <c r="H3642" s="248">
        <v>5104.75</v>
      </c>
      <c r="I3642" s="681"/>
      <c r="J3642" s="681"/>
      <c r="K3642" s="253" t="s">
        <v>36714</v>
      </c>
      <c r="L3642" s="253" t="s">
        <v>36758</v>
      </c>
      <c r="M3642" s="253" t="s">
        <v>36758</v>
      </c>
    </row>
    <row r="3643" spans="1:13" ht="56.25" x14ac:dyDescent="0.25">
      <c r="A3643" s="580">
        <v>3635</v>
      </c>
      <c r="C3643" s="206" t="s">
        <v>36878</v>
      </c>
      <c r="D3643" s="246" t="s">
        <v>36257</v>
      </c>
      <c r="E3643" s="246" t="s">
        <v>36886</v>
      </c>
      <c r="F3643" s="246" t="s">
        <v>36887</v>
      </c>
      <c r="G3643" s="248">
        <v>25026.75</v>
      </c>
      <c r="H3643" s="248">
        <v>25026.75</v>
      </c>
      <c r="I3643" s="681"/>
      <c r="J3643" s="681"/>
      <c r="K3643" s="253" t="s">
        <v>36714</v>
      </c>
      <c r="L3643" s="253" t="s">
        <v>36758</v>
      </c>
      <c r="M3643" s="253" t="s">
        <v>36758</v>
      </c>
    </row>
    <row r="3644" spans="1:13" ht="56.25" x14ac:dyDescent="0.25">
      <c r="A3644" s="580">
        <v>3636</v>
      </c>
      <c r="C3644" s="206" t="s">
        <v>36878</v>
      </c>
      <c r="D3644" s="246" t="s">
        <v>36257</v>
      </c>
      <c r="E3644" s="246" t="s">
        <v>36888</v>
      </c>
      <c r="F3644" s="246" t="s">
        <v>36889</v>
      </c>
      <c r="G3644" s="248">
        <v>31489.5</v>
      </c>
      <c r="H3644" s="248">
        <v>31489.5</v>
      </c>
      <c r="I3644" s="681"/>
      <c r="J3644" s="681"/>
      <c r="K3644" s="253" t="s">
        <v>36714</v>
      </c>
      <c r="L3644" s="253" t="s">
        <v>36758</v>
      </c>
      <c r="M3644" s="253" t="s">
        <v>36758</v>
      </c>
    </row>
    <row r="3645" spans="1:13" ht="56.25" x14ac:dyDescent="0.25">
      <c r="A3645" s="580">
        <v>3637</v>
      </c>
      <c r="C3645" s="206" t="s">
        <v>36721</v>
      </c>
      <c r="D3645" s="246" t="s">
        <v>36257</v>
      </c>
      <c r="E3645" s="246" t="s">
        <v>36890</v>
      </c>
      <c r="F3645" s="246" t="s">
        <v>36713</v>
      </c>
      <c r="G3645" s="248">
        <v>5432</v>
      </c>
      <c r="H3645" s="248">
        <v>5432</v>
      </c>
      <c r="I3645" s="681"/>
      <c r="J3645" s="681"/>
      <c r="K3645" s="253" t="s">
        <v>36714</v>
      </c>
      <c r="L3645" s="253" t="s">
        <v>36758</v>
      </c>
      <c r="M3645" s="253" t="s">
        <v>36758</v>
      </c>
    </row>
    <row r="3646" spans="1:13" ht="56.25" x14ac:dyDescent="0.25">
      <c r="A3646" s="580">
        <v>3638</v>
      </c>
      <c r="C3646" s="206" t="s">
        <v>36891</v>
      </c>
      <c r="D3646" s="246" t="s">
        <v>36257</v>
      </c>
      <c r="E3646" s="246" t="s">
        <v>36892</v>
      </c>
      <c r="F3646" s="246" t="s">
        <v>36824</v>
      </c>
      <c r="G3646" s="248">
        <v>43428</v>
      </c>
      <c r="H3646" s="248">
        <v>43428</v>
      </c>
      <c r="I3646" s="681"/>
      <c r="J3646" s="681"/>
      <c r="K3646" s="253" t="s">
        <v>36714</v>
      </c>
      <c r="L3646" s="253" t="s">
        <v>36758</v>
      </c>
      <c r="M3646" s="253" t="s">
        <v>36758</v>
      </c>
    </row>
    <row r="3647" spans="1:13" ht="56.25" x14ac:dyDescent="0.25">
      <c r="A3647" s="580">
        <v>3639</v>
      </c>
      <c r="C3647" s="206" t="s">
        <v>36721</v>
      </c>
      <c r="D3647" s="246" t="s">
        <v>36257</v>
      </c>
      <c r="E3647" s="246" t="s">
        <v>36893</v>
      </c>
      <c r="F3647" s="246" t="s">
        <v>36894</v>
      </c>
      <c r="G3647" s="248">
        <v>45517.5</v>
      </c>
      <c r="H3647" s="248">
        <v>45517.5</v>
      </c>
      <c r="I3647" s="681"/>
      <c r="J3647" s="681"/>
      <c r="K3647" s="253" t="s">
        <v>36714</v>
      </c>
      <c r="L3647" s="253" t="s">
        <v>36758</v>
      </c>
      <c r="M3647" s="253" t="s">
        <v>36758</v>
      </c>
    </row>
    <row r="3648" spans="1:13" ht="56.25" x14ac:dyDescent="0.25">
      <c r="A3648" s="580">
        <v>3640</v>
      </c>
      <c r="C3648" s="206" t="s">
        <v>36721</v>
      </c>
      <c r="D3648" s="246" t="s">
        <v>36257</v>
      </c>
      <c r="E3648" s="246" t="s">
        <v>36895</v>
      </c>
      <c r="F3648" s="246" t="s">
        <v>36896</v>
      </c>
      <c r="G3648" s="248">
        <v>17491.25</v>
      </c>
      <c r="H3648" s="248">
        <v>17491.25</v>
      </c>
      <c r="I3648" s="681"/>
      <c r="J3648" s="681"/>
      <c r="K3648" s="253" t="s">
        <v>36714</v>
      </c>
      <c r="L3648" s="253" t="s">
        <v>36758</v>
      </c>
      <c r="M3648" s="253" t="s">
        <v>36758</v>
      </c>
    </row>
    <row r="3649" spans="1:13" ht="56.25" x14ac:dyDescent="0.25">
      <c r="A3649" s="580">
        <v>3641</v>
      </c>
      <c r="C3649" s="206" t="s">
        <v>36891</v>
      </c>
      <c r="D3649" s="246" t="s">
        <v>36257</v>
      </c>
      <c r="E3649" s="246" t="s">
        <v>36897</v>
      </c>
      <c r="F3649" s="246" t="s">
        <v>36898</v>
      </c>
      <c r="G3649" s="248">
        <v>39100.25</v>
      </c>
      <c r="H3649" s="248">
        <v>35940.68</v>
      </c>
      <c r="I3649" s="681"/>
      <c r="J3649" s="681"/>
      <c r="K3649" s="253" t="s">
        <v>36714</v>
      </c>
      <c r="L3649" s="253" t="s">
        <v>36758</v>
      </c>
      <c r="M3649" s="253" t="s">
        <v>36758</v>
      </c>
    </row>
    <row r="3650" spans="1:13" ht="56.25" x14ac:dyDescent="0.25">
      <c r="A3650" s="580">
        <v>3642</v>
      </c>
      <c r="C3650" s="206" t="s">
        <v>36899</v>
      </c>
      <c r="D3650" s="246" t="s">
        <v>36257</v>
      </c>
      <c r="E3650" s="246" t="s">
        <v>36900</v>
      </c>
      <c r="F3650" s="246" t="s">
        <v>36809</v>
      </c>
      <c r="G3650" s="248">
        <v>32907</v>
      </c>
      <c r="H3650" s="248">
        <v>32907</v>
      </c>
      <c r="I3650" s="681"/>
      <c r="J3650" s="681"/>
      <c r="K3650" s="253" t="s">
        <v>36714</v>
      </c>
      <c r="L3650" s="253" t="s">
        <v>36758</v>
      </c>
      <c r="M3650" s="253" t="s">
        <v>36758</v>
      </c>
    </row>
    <row r="3651" spans="1:13" ht="56.25" x14ac:dyDescent="0.25">
      <c r="A3651" s="580">
        <v>3643</v>
      </c>
      <c r="C3651" s="206" t="s">
        <v>36899</v>
      </c>
      <c r="D3651" s="246" t="s">
        <v>36257</v>
      </c>
      <c r="E3651" s="246" t="s">
        <v>36901</v>
      </c>
      <c r="F3651" s="246" t="s">
        <v>36902</v>
      </c>
      <c r="G3651" s="248">
        <v>35668.5</v>
      </c>
      <c r="H3651" s="248">
        <v>35668.5</v>
      </c>
      <c r="I3651" s="681"/>
      <c r="J3651" s="681"/>
      <c r="K3651" s="253" t="s">
        <v>36714</v>
      </c>
      <c r="L3651" s="253" t="s">
        <v>36758</v>
      </c>
      <c r="M3651" s="253" t="s">
        <v>36758</v>
      </c>
    </row>
    <row r="3652" spans="1:13" ht="56.25" x14ac:dyDescent="0.25">
      <c r="A3652" s="580">
        <v>3644</v>
      </c>
      <c r="C3652" s="206" t="s">
        <v>36721</v>
      </c>
      <c r="D3652" s="246" t="s">
        <v>36257</v>
      </c>
      <c r="E3652" s="246" t="s">
        <v>36903</v>
      </c>
      <c r="F3652" s="246" t="s">
        <v>36887</v>
      </c>
      <c r="G3652" s="248">
        <v>10536.75</v>
      </c>
      <c r="H3652" s="248">
        <v>10536.75</v>
      </c>
      <c r="I3652" s="681"/>
      <c r="J3652" s="681"/>
      <c r="K3652" s="253" t="s">
        <v>36714</v>
      </c>
      <c r="L3652" s="253" t="s">
        <v>36758</v>
      </c>
      <c r="M3652" s="253" t="s">
        <v>36758</v>
      </c>
    </row>
    <row r="3653" spans="1:13" ht="56.25" x14ac:dyDescent="0.25">
      <c r="A3653" s="580">
        <v>3645</v>
      </c>
      <c r="C3653" s="206" t="s">
        <v>36899</v>
      </c>
      <c r="D3653" s="246" t="s">
        <v>36257</v>
      </c>
      <c r="E3653" s="246" t="s">
        <v>36904</v>
      </c>
      <c r="F3653" s="246" t="s">
        <v>36905</v>
      </c>
      <c r="G3653" s="248">
        <v>2002</v>
      </c>
      <c r="H3653" s="248">
        <v>2002</v>
      </c>
      <c r="I3653" s="681"/>
      <c r="J3653" s="681"/>
      <c r="K3653" s="253" t="s">
        <v>36714</v>
      </c>
      <c r="L3653" s="253" t="s">
        <v>36758</v>
      </c>
      <c r="M3653" s="253" t="s">
        <v>36758</v>
      </c>
    </row>
    <row r="3654" spans="1:13" ht="56.25" x14ac:dyDescent="0.25">
      <c r="A3654" s="580">
        <v>3646</v>
      </c>
      <c r="C3654" s="206" t="s">
        <v>36891</v>
      </c>
      <c r="D3654" s="246" t="s">
        <v>36257</v>
      </c>
      <c r="E3654" s="246" t="s">
        <v>36906</v>
      </c>
      <c r="F3654" s="246" t="s">
        <v>36907</v>
      </c>
      <c r="G3654" s="248">
        <v>28519.75</v>
      </c>
      <c r="H3654" s="248">
        <v>28519.75</v>
      </c>
      <c r="I3654" s="681"/>
      <c r="J3654" s="681"/>
      <c r="K3654" s="253" t="s">
        <v>36714</v>
      </c>
      <c r="L3654" s="253" t="s">
        <v>36758</v>
      </c>
      <c r="M3654" s="253" t="s">
        <v>36758</v>
      </c>
    </row>
    <row r="3655" spans="1:13" ht="56.25" x14ac:dyDescent="0.25">
      <c r="A3655" s="580">
        <v>3647</v>
      </c>
      <c r="C3655" s="206" t="s">
        <v>36721</v>
      </c>
      <c r="D3655" s="246" t="s">
        <v>36257</v>
      </c>
      <c r="E3655" s="246" t="s">
        <v>36908</v>
      </c>
      <c r="F3655" s="246" t="s">
        <v>36837</v>
      </c>
      <c r="G3655" s="248">
        <v>6104</v>
      </c>
      <c r="H3655" s="248">
        <v>6104</v>
      </c>
      <c r="I3655" s="681"/>
      <c r="J3655" s="681"/>
      <c r="K3655" s="253" t="s">
        <v>36714</v>
      </c>
      <c r="L3655" s="253" t="s">
        <v>36758</v>
      </c>
      <c r="M3655" s="253" t="s">
        <v>36758</v>
      </c>
    </row>
    <row r="3656" spans="1:13" ht="56.25" x14ac:dyDescent="0.25">
      <c r="A3656" s="580">
        <v>3648</v>
      </c>
      <c r="C3656" s="206" t="s">
        <v>36891</v>
      </c>
      <c r="D3656" s="246" t="s">
        <v>36257</v>
      </c>
      <c r="E3656" s="246" t="s">
        <v>36909</v>
      </c>
      <c r="F3656" s="246" t="s">
        <v>36910</v>
      </c>
      <c r="G3656" s="248">
        <v>68054</v>
      </c>
      <c r="H3656" s="248">
        <v>68054</v>
      </c>
      <c r="I3656" s="681"/>
      <c r="J3656" s="681"/>
      <c r="K3656" s="253" t="s">
        <v>36714</v>
      </c>
      <c r="L3656" s="253" t="s">
        <v>36758</v>
      </c>
      <c r="M3656" s="253" t="s">
        <v>36758</v>
      </c>
    </row>
    <row r="3657" spans="1:13" ht="56.25" x14ac:dyDescent="0.25">
      <c r="A3657" s="580">
        <v>3649</v>
      </c>
      <c r="C3657" s="206" t="s">
        <v>36721</v>
      </c>
      <c r="D3657" s="246" t="s">
        <v>36257</v>
      </c>
      <c r="E3657" s="246" t="s">
        <v>36911</v>
      </c>
      <c r="F3657" s="246" t="s">
        <v>36912</v>
      </c>
      <c r="G3657" s="771">
        <v>721.29</v>
      </c>
      <c r="H3657" s="771">
        <v>721.29</v>
      </c>
      <c r="I3657" s="681"/>
      <c r="J3657" s="681"/>
      <c r="K3657" s="253" t="s">
        <v>36714</v>
      </c>
      <c r="L3657" s="253" t="s">
        <v>36758</v>
      </c>
      <c r="M3657" s="253" t="s">
        <v>36758</v>
      </c>
    </row>
    <row r="3658" spans="1:13" ht="56.25" x14ac:dyDescent="0.25">
      <c r="A3658" s="580">
        <v>3650</v>
      </c>
      <c r="C3658" s="206" t="s">
        <v>36721</v>
      </c>
      <c r="D3658" s="246" t="s">
        <v>36257</v>
      </c>
      <c r="E3658" s="246" t="s">
        <v>36913</v>
      </c>
      <c r="F3658" s="246" t="s">
        <v>36914</v>
      </c>
      <c r="G3658" s="248">
        <v>2320.5</v>
      </c>
      <c r="H3658" s="248">
        <v>2320.5</v>
      </c>
      <c r="I3658" s="681"/>
      <c r="J3658" s="681"/>
      <c r="K3658" s="253" t="s">
        <v>36714</v>
      </c>
      <c r="L3658" s="253" t="s">
        <v>36758</v>
      </c>
      <c r="M3658" s="253" t="s">
        <v>36758</v>
      </c>
    </row>
    <row r="3659" spans="1:13" ht="56.25" x14ac:dyDescent="0.25">
      <c r="A3659" s="580">
        <v>3651</v>
      </c>
      <c r="C3659" s="206" t="s">
        <v>36721</v>
      </c>
      <c r="D3659" s="246" t="s">
        <v>36257</v>
      </c>
      <c r="E3659" s="246" t="s">
        <v>36915</v>
      </c>
      <c r="F3659" s="246" t="s">
        <v>36916</v>
      </c>
      <c r="G3659" s="248">
        <v>109830</v>
      </c>
      <c r="H3659" s="248">
        <v>84965.9</v>
      </c>
      <c r="I3659" s="681"/>
      <c r="J3659" s="681"/>
      <c r="K3659" s="253" t="s">
        <v>36714</v>
      </c>
      <c r="L3659" s="253" t="s">
        <v>36758</v>
      </c>
      <c r="M3659" s="253" t="s">
        <v>36758</v>
      </c>
    </row>
    <row r="3660" spans="1:13" ht="56.25" x14ac:dyDescent="0.25">
      <c r="A3660" s="580">
        <v>3652</v>
      </c>
      <c r="C3660" s="206" t="s">
        <v>36721</v>
      </c>
      <c r="D3660" s="246" t="s">
        <v>36257</v>
      </c>
      <c r="E3660" s="246" t="s">
        <v>36917</v>
      </c>
      <c r="F3660" s="246" t="s">
        <v>36918</v>
      </c>
      <c r="G3660" s="771">
        <v>341.87</v>
      </c>
      <c r="H3660" s="771">
        <v>341.87</v>
      </c>
      <c r="I3660" s="681"/>
      <c r="J3660" s="681"/>
      <c r="K3660" s="253" t="s">
        <v>36714</v>
      </c>
      <c r="L3660" s="253" t="s">
        <v>36758</v>
      </c>
      <c r="M3660" s="253" t="s">
        <v>36758</v>
      </c>
    </row>
    <row r="3661" spans="1:13" ht="56.25" x14ac:dyDescent="0.25">
      <c r="A3661" s="580">
        <v>3653</v>
      </c>
      <c r="C3661" s="206" t="s">
        <v>36721</v>
      </c>
      <c r="D3661" s="246" t="s">
        <v>36257</v>
      </c>
      <c r="E3661" s="246" t="s">
        <v>36919</v>
      </c>
      <c r="F3661" s="246" t="s">
        <v>36920</v>
      </c>
      <c r="G3661" s="248">
        <v>40652.5</v>
      </c>
      <c r="H3661" s="248">
        <v>40652.5</v>
      </c>
      <c r="I3661" s="681"/>
      <c r="J3661" s="681"/>
      <c r="K3661" s="253" t="s">
        <v>36714</v>
      </c>
      <c r="L3661" s="253" t="s">
        <v>36758</v>
      </c>
      <c r="M3661" s="253" t="s">
        <v>36758</v>
      </c>
    </row>
    <row r="3662" spans="1:13" ht="56.25" x14ac:dyDescent="0.25">
      <c r="A3662" s="580">
        <v>3654</v>
      </c>
      <c r="C3662" s="206" t="s">
        <v>36721</v>
      </c>
      <c r="D3662" s="246" t="s">
        <v>36257</v>
      </c>
      <c r="E3662" s="246" t="s">
        <v>36921</v>
      </c>
      <c r="F3662" s="246" t="s">
        <v>36922</v>
      </c>
      <c r="G3662" s="248">
        <v>30108.75</v>
      </c>
      <c r="H3662" s="248">
        <v>24306.48</v>
      </c>
      <c r="I3662" s="681"/>
      <c r="J3662" s="681"/>
      <c r="K3662" s="253" t="s">
        <v>36714</v>
      </c>
      <c r="L3662" s="253" t="s">
        <v>36758</v>
      </c>
      <c r="M3662" s="253" t="s">
        <v>36758</v>
      </c>
    </row>
    <row r="3663" spans="1:13" ht="56.25" x14ac:dyDescent="0.25">
      <c r="A3663" s="580">
        <v>3655</v>
      </c>
      <c r="C3663" s="206" t="s">
        <v>36784</v>
      </c>
      <c r="D3663" s="246" t="s">
        <v>36257</v>
      </c>
      <c r="E3663" s="246" t="s">
        <v>36923</v>
      </c>
      <c r="F3663" s="246" t="s">
        <v>36846</v>
      </c>
      <c r="G3663" s="248">
        <v>6282.5</v>
      </c>
      <c r="H3663" s="248">
        <v>6282.5</v>
      </c>
      <c r="I3663" s="681"/>
      <c r="J3663" s="681"/>
      <c r="K3663" s="253" t="s">
        <v>36714</v>
      </c>
      <c r="L3663" s="253" t="s">
        <v>36758</v>
      </c>
      <c r="M3663" s="253" t="s">
        <v>36758</v>
      </c>
    </row>
    <row r="3664" spans="1:13" ht="56.25" x14ac:dyDescent="0.25">
      <c r="A3664" s="580">
        <v>3656</v>
      </c>
      <c r="C3664" s="206" t="s">
        <v>36711</v>
      </c>
      <c r="D3664" s="246" t="s">
        <v>36257</v>
      </c>
      <c r="E3664" s="246" t="s">
        <v>36924</v>
      </c>
      <c r="F3664" s="246" t="s">
        <v>36831</v>
      </c>
      <c r="G3664" s="248">
        <v>5073.25</v>
      </c>
      <c r="H3664" s="248">
        <v>5073.25</v>
      </c>
      <c r="I3664" s="681"/>
      <c r="J3664" s="681"/>
      <c r="K3664" s="253" t="s">
        <v>36714</v>
      </c>
      <c r="L3664" s="253" t="s">
        <v>36758</v>
      </c>
      <c r="M3664" s="253" t="s">
        <v>36758</v>
      </c>
    </row>
    <row r="3665" spans="1:13" ht="56.25" x14ac:dyDescent="0.25">
      <c r="A3665" s="580">
        <v>3657</v>
      </c>
      <c r="C3665" s="206" t="s">
        <v>36711</v>
      </c>
      <c r="D3665" s="246" t="s">
        <v>36257</v>
      </c>
      <c r="E3665" s="246" t="s">
        <v>36925</v>
      </c>
      <c r="F3665" s="246" t="s">
        <v>36800</v>
      </c>
      <c r="G3665" s="248">
        <v>12983.25</v>
      </c>
      <c r="H3665" s="248">
        <v>12983.25</v>
      </c>
      <c r="I3665" s="681"/>
      <c r="J3665" s="681"/>
      <c r="K3665" s="253" t="s">
        <v>36714</v>
      </c>
      <c r="L3665" s="253" t="s">
        <v>36758</v>
      </c>
      <c r="M3665" s="253" t="s">
        <v>36758</v>
      </c>
    </row>
    <row r="3666" spans="1:13" ht="56.25" x14ac:dyDescent="0.25">
      <c r="A3666" s="580">
        <v>3658</v>
      </c>
      <c r="C3666" s="206" t="s">
        <v>36711</v>
      </c>
      <c r="D3666" s="246" t="s">
        <v>36257</v>
      </c>
      <c r="E3666" s="246" t="s">
        <v>36926</v>
      </c>
      <c r="F3666" s="246" t="s">
        <v>36713</v>
      </c>
      <c r="G3666" s="248">
        <v>2371.25</v>
      </c>
      <c r="H3666" s="248">
        <v>2371.25</v>
      </c>
      <c r="I3666" s="681"/>
      <c r="J3666" s="681"/>
      <c r="K3666" s="253" t="s">
        <v>36714</v>
      </c>
      <c r="L3666" s="253" t="s">
        <v>36758</v>
      </c>
      <c r="M3666" s="253" t="s">
        <v>36758</v>
      </c>
    </row>
    <row r="3667" spans="1:13" ht="56.25" x14ac:dyDescent="0.25">
      <c r="A3667" s="580">
        <v>3659</v>
      </c>
      <c r="C3667" s="206" t="s">
        <v>36711</v>
      </c>
      <c r="D3667" s="246" t="s">
        <v>36257</v>
      </c>
      <c r="E3667" s="246" t="s">
        <v>36927</v>
      </c>
      <c r="F3667" s="246" t="s">
        <v>36894</v>
      </c>
      <c r="G3667" s="248">
        <v>33279.75</v>
      </c>
      <c r="H3667" s="248">
        <v>33279.75</v>
      </c>
      <c r="I3667" s="681"/>
      <c r="J3667" s="681"/>
      <c r="K3667" s="253" t="s">
        <v>36714</v>
      </c>
      <c r="L3667" s="253" t="s">
        <v>36758</v>
      </c>
      <c r="M3667" s="253" t="s">
        <v>36758</v>
      </c>
    </row>
    <row r="3668" spans="1:13" ht="56.25" x14ac:dyDescent="0.25">
      <c r="A3668" s="580">
        <v>3660</v>
      </c>
      <c r="C3668" s="206" t="s">
        <v>36711</v>
      </c>
      <c r="D3668" s="246" t="s">
        <v>36257</v>
      </c>
      <c r="E3668" s="246" t="s">
        <v>36928</v>
      </c>
      <c r="F3668" s="246" t="s">
        <v>36929</v>
      </c>
      <c r="G3668" s="248">
        <v>19745.25</v>
      </c>
      <c r="H3668" s="248">
        <v>19745.25</v>
      </c>
      <c r="I3668" s="681"/>
      <c r="J3668" s="681"/>
      <c r="K3668" s="253" t="s">
        <v>36714</v>
      </c>
      <c r="L3668" s="253" t="s">
        <v>36758</v>
      </c>
      <c r="M3668" s="253" t="s">
        <v>36758</v>
      </c>
    </row>
    <row r="3669" spans="1:13" ht="56.25" x14ac:dyDescent="0.25">
      <c r="A3669" s="580">
        <v>3661</v>
      </c>
      <c r="C3669" s="206" t="s">
        <v>36711</v>
      </c>
      <c r="D3669" s="246" t="s">
        <v>36257</v>
      </c>
      <c r="E3669" s="246" t="s">
        <v>36930</v>
      </c>
      <c r="F3669" s="246" t="s">
        <v>36931</v>
      </c>
      <c r="G3669" s="248">
        <v>26160.75</v>
      </c>
      <c r="H3669" s="248">
        <v>26160.75</v>
      </c>
      <c r="I3669" s="681"/>
      <c r="J3669" s="681"/>
      <c r="K3669" s="253" t="s">
        <v>36714</v>
      </c>
      <c r="L3669" s="253" t="s">
        <v>36758</v>
      </c>
      <c r="M3669" s="253" t="s">
        <v>36758</v>
      </c>
    </row>
    <row r="3670" spans="1:13" ht="56.25" x14ac:dyDescent="0.25">
      <c r="A3670" s="580">
        <v>3662</v>
      </c>
      <c r="C3670" s="206" t="s">
        <v>36711</v>
      </c>
      <c r="D3670" s="246" t="s">
        <v>36257</v>
      </c>
      <c r="E3670" s="246" t="s">
        <v>36932</v>
      </c>
      <c r="F3670" s="246" t="s">
        <v>36882</v>
      </c>
      <c r="G3670" s="248">
        <v>4761.75</v>
      </c>
      <c r="H3670" s="248">
        <v>4761.75</v>
      </c>
      <c r="I3670" s="681"/>
      <c r="J3670" s="681"/>
      <c r="K3670" s="253" t="s">
        <v>36714</v>
      </c>
      <c r="L3670" s="253" t="s">
        <v>36758</v>
      </c>
      <c r="M3670" s="253" t="s">
        <v>36758</v>
      </c>
    </row>
    <row r="3671" spans="1:13" ht="56.25" x14ac:dyDescent="0.25">
      <c r="A3671" s="580">
        <v>3663</v>
      </c>
      <c r="C3671" s="206" t="s">
        <v>36718</v>
      </c>
      <c r="D3671" s="246" t="s">
        <v>36257</v>
      </c>
      <c r="E3671" s="246" t="s">
        <v>36933</v>
      </c>
      <c r="F3671" s="246" t="s">
        <v>36896</v>
      </c>
      <c r="G3671" s="248">
        <v>30728.25</v>
      </c>
      <c r="H3671" s="248">
        <v>30728.25</v>
      </c>
      <c r="I3671" s="681"/>
      <c r="J3671" s="681"/>
      <c r="K3671" s="253" t="s">
        <v>36714</v>
      </c>
      <c r="L3671" s="253" t="s">
        <v>36758</v>
      </c>
      <c r="M3671" s="253" t="s">
        <v>36758</v>
      </c>
    </row>
    <row r="3672" spans="1:13" ht="56.25" x14ac:dyDescent="0.25">
      <c r="A3672" s="580">
        <v>3664</v>
      </c>
      <c r="C3672" s="206" t="s">
        <v>36878</v>
      </c>
      <c r="D3672" s="246" t="s">
        <v>36257</v>
      </c>
      <c r="E3672" s="246" t="s">
        <v>36934</v>
      </c>
      <c r="F3672" s="246" t="s">
        <v>36935</v>
      </c>
      <c r="G3672" s="248">
        <v>10237.5</v>
      </c>
      <c r="H3672" s="248">
        <v>10237.5</v>
      </c>
      <c r="I3672" s="681"/>
      <c r="J3672" s="681"/>
      <c r="K3672" s="253" t="s">
        <v>36714</v>
      </c>
      <c r="L3672" s="253" t="s">
        <v>36758</v>
      </c>
      <c r="M3672" s="253" t="s">
        <v>36758</v>
      </c>
    </row>
    <row r="3673" spans="1:13" ht="56.25" x14ac:dyDescent="0.25">
      <c r="A3673" s="580">
        <v>3665</v>
      </c>
      <c r="C3673" s="206" t="s">
        <v>36721</v>
      </c>
      <c r="D3673" s="246" t="s">
        <v>36257</v>
      </c>
      <c r="E3673" s="246" t="s">
        <v>36936</v>
      </c>
      <c r="F3673" s="246" t="s">
        <v>36929</v>
      </c>
      <c r="G3673" s="248">
        <v>10402</v>
      </c>
      <c r="H3673" s="248">
        <v>10402</v>
      </c>
      <c r="I3673" s="681"/>
      <c r="J3673" s="681"/>
      <c r="K3673" s="253" t="s">
        <v>36714</v>
      </c>
      <c r="L3673" s="253" t="s">
        <v>36758</v>
      </c>
      <c r="M3673" s="253" t="s">
        <v>36758</v>
      </c>
    </row>
    <row r="3674" spans="1:13" ht="56.25" x14ac:dyDescent="0.25">
      <c r="A3674" s="580">
        <v>3666</v>
      </c>
      <c r="C3674" s="206" t="s">
        <v>36721</v>
      </c>
      <c r="D3674" s="246" t="s">
        <v>36257</v>
      </c>
      <c r="E3674" s="246" t="s">
        <v>36937</v>
      </c>
      <c r="F3674" s="246" t="s">
        <v>36882</v>
      </c>
      <c r="G3674" s="248">
        <v>10013.5</v>
      </c>
      <c r="H3674" s="248">
        <v>10013.5</v>
      </c>
      <c r="I3674" s="681"/>
      <c r="J3674" s="681"/>
      <c r="K3674" s="253" t="s">
        <v>36714</v>
      </c>
      <c r="L3674" s="253" t="s">
        <v>36758</v>
      </c>
      <c r="M3674" s="253" t="s">
        <v>36758</v>
      </c>
    </row>
    <row r="3675" spans="1:13" ht="56.25" x14ac:dyDescent="0.25">
      <c r="A3675" s="580">
        <v>3667</v>
      </c>
      <c r="C3675" s="206" t="s">
        <v>36721</v>
      </c>
      <c r="D3675" s="246" t="s">
        <v>36257</v>
      </c>
      <c r="E3675" s="246" t="s">
        <v>36938</v>
      </c>
      <c r="F3675" s="246" t="s">
        <v>36837</v>
      </c>
      <c r="G3675" s="248">
        <v>9268</v>
      </c>
      <c r="H3675" s="248">
        <v>9268</v>
      </c>
      <c r="I3675" s="681"/>
      <c r="J3675" s="681"/>
      <c r="K3675" s="253" t="s">
        <v>36714</v>
      </c>
      <c r="L3675" s="253" t="s">
        <v>36758</v>
      </c>
      <c r="M3675" s="253" t="s">
        <v>36758</v>
      </c>
    </row>
    <row r="3676" spans="1:13" ht="56.25" x14ac:dyDescent="0.25">
      <c r="A3676" s="580">
        <v>3668</v>
      </c>
      <c r="C3676" s="206" t="s">
        <v>36721</v>
      </c>
      <c r="D3676" s="246" t="s">
        <v>36257</v>
      </c>
      <c r="E3676" s="246" t="s">
        <v>36939</v>
      </c>
      <c r="F3676" s="246" t="s">
        <v>36940</v>
      </c>
      <c r="G3676" s="771">
        <v>442.02</v>
      </c>
      <c r="H3676" s="771">
        <v>442.02</v>
      </c>
      <c r="I3676" s="681"/>
      <c r="J3676" s="681"/>
      <c r="K3676" s="253" t="s">
        <v>36714</v>
      </c>
      <c r="L3676" s="253" t="s">
        <v>36758</v>
      </c>
      <c r="M3676" s="253" t="s">
        <v>36758</v>
      </c>
    </row>
    <row r="3677" spans="1:13" ht="56.25" x14ac:dyDescent="0.25">
      <c r="A3677" s="580">
        <v>3669</v>
      </c>
      <c r="C3677" s="206" t="s">
        <v>36721</v>
      </c>
      <c r="D3677" s="246" t="s">
        <v>36257</v>
      </c>
      <c r="E3677" s="246" t="s">
        <v>36941</v>
      </c>
      <c r="F3677" s="246" t="s">
        <v>36800</v>
      </c>
      <c r="G3677" s="248">
        <v>36205.75</v>
      </c>
      <c r="H3677" s="248">
        <v>36205.75</v>
      </c>
      <c r="I3677" s="681"/>
      <c r="J3677" s="681"/>
      <c r="K3677" s="253" t="s">
        <v>36714</v>
      </c>
      <c r="L3677" s="253" t="s">
        <v>36758</v>
      </c>
      <c r="M3677" s="253" t="s">
        <v>36758</v>
      </c>
    </row>
    <row r="3678" spans="1:13" ht="56.25" x14ac:dyDescent="0.25">
      <c r="A3678" s="580">
        <v>3670</v>
      </c>
      <c r="C3678" s="206" t="s">
        <v>36942</v>
      </c>
      <c r="D3678" s="246" t="s">
        <v>36257</v>
      </c>
      <c r="E3678" s="246" t="s">
        <v>36943</v>
      </c>
      <c r="F3678" s="246" t="s">
        <v>36944</v>
      </c>
      <c r="G3678" s="248">
        <v>102893</v>
      </c>
      <c r="H3678" s="248">
        <v>82294.45</v>
      </c>
      <c r="I3678" s="681"/>
      <c r="J3678" s="681"/>
      <c r="K3678" s="253" t="s">
        <v>36714</v>
      </c>
      <c r="L3678" s="253" t="s">
        <v>36758</v>
      </c>
      <c r="M3678" s="253" t="s">
        <v>36758</v>
      </c>
    </row>
    <row r="3679" spans="1:13" ht="56.25" x14ac:dyDescent="0.25">
      <c r="A3679" s="580">
        <v>3671</v>
      </c>
      <c r="C3679" s="206" t="s">
        <v>36945</v>
      </c>
      <c r="D3679" s="246" t="s">
        <v>36257</v>
      </c>
      <c r="E3679" s="246" t="s">
        <v>36946</v>
      </c>
      <c r="F3679" s="246" t="s">
        <v>36839</v>
      </c>
      <c r="G3679" s="248">
        <v>12640.25</v>
      </c>
      <c r="H3679" s="248">
        <v>12640.25</v>
      </c>
      <c r="I3679" s="681"/>
      <c r="J3679" s="681"/>
      <c r="K3679" s="253" t="s">
        <v>36714</v>
      </c>
      <c r="L3679" s="253" t="s">
        <v>36758</v>
      </c>
      <c r="M3679" s="253" t="s">
        <v>36758</v>
      </c>
    </row>
    <row r="3680" spans="1:13" ht="56.25" x14ac:dyDescent="0.25">
      <c r="A3680" s="580">
        <v>3672</v>
      </c>
      <c r="C3680" s="206" t="s">
        <v>36721</v>
      </c>
      <c r="D3680" s="246" t="s">
        <v>36257</v>
      </c>
      <c r="E3680" s="246" t="s">
        <v>36947</v>
      </c>
      <c r="F3680" s="246" t="s">
        <v>36948</v>
      </c>
      <c r="G3680" s="248">
        <v>45965.5</v>
      </c>
      <c r="H3680" s="248">
        <v>43114.78</v>
      </c>
      <c r="I3680" s="681"/>
      <c r="J3680" s="681"/>
      <c r="K3680" s="253" t="s">
        <v>36714</v>
      </c>
      <c r="L3680" s="253" t="s">
        <v>36758</v>
      </c>
      <c r="M3680" s="253" t="s">
        <v>36758</v>
      </c>
    </row>
    <row r="3681" spans="1:13" ht="56.25" x14ac:dyDescent="0.25">
      <c r="A3681" s="580">
        <v>3673</v>
      </c>
      <c r="C3681" s="206" t="s">
        <v>36721</v>
      </c>
      <c r="D3681" s="246" t="s">
        <v>36257</v>
      </c>
      <c r="E3681" s="246" t="s">
        <v>36949</v>
      </c>
      <c r="F3681" s="246" t="s">
        <v>36950</v>
      </c>
      <c r="G3681" s="248">
        <v>27907.25</v>
      </c>
      <c r="H3681" s="248">
        <v>27907.25</v>
      </c>
      <c r="I3681" s="681"/>
      <c r="J3681" s="681"/>
      <c r="K3681" s="253" t="s">
        <v>36714</v>
      </c>
      <c r="L3681" s="253" t="s">
        <v>36758</v>
      </c>
      <c r="M3681" s="253" t="s">
        <v>36758</v>
      </c>
    </row>
    <row r="3682" spans="1:13" ht="78.75" x14ac:dyDescent="0.25">
      <c r="A3682" s="580">
        <v>3674</v>
      </c>
      <c r="C3682" s="206" t="s">
        <v>36951</v>
      </c>
      <c r="D3682" s="246" t="s">
        <v>36257</v>
      </c>
      <c r="E3682" s="246" t="s">
        <v>36952</v>
      </c>
      <c r="F3682" s="246" t="s">
        <v>36953</v>
      </c>
      <c r="G3682" s="248">
        <v>6700.75</v>
      </c>
      <c r="H3682" s="248">
        <v>6700.75</v>
      </c>
      <c r="I3682" s="681"/>
      <c r="J3682" s="681"/>
      <c r="K3682" s="253" t="s">
        <v>36714</v>
      </c>
      <c r="L3682" s="253" t="s">
        <v>36758</v>
      </c>
      <c r="M3682" s="253" t="s">
        <v>36758</v>
      </c>
    </row>
    <row r="3683" spans="1:13" ht="56.25" x14ac:dyDescent="0.25">
      <c r="A3683" s="580">
        <v>3675</v>
      </c>
      <c r="C3683" s="206" t="s">
        <v>36721</v>
      </c>
      <c r="D3683" s="246" t="s">
        <v>36257</v>
      </c>
      <c r="E3683" s="246" t="s">
        <v>36954</v>
      </c>
      <c r="F3683" s="246" t="s">
        <v>36802</v>
      </c>
      <c r="G3683" s="248">
        <v>17969</v>
      </c>
      <c r="H3683" s="248">
        <v>17969</v>
      </c>
      <c r="I3683" s="681"/>
      <c r="J3683" s="681"/>
      <c r="K3683" s="253" t="s">
        <v>36714</v>
      </c>
      <c r="L3683" s="253" t="s">
        <v>36758</v>
      </c>
      <c r="M3683" s="253" t="s">
        <v>36758</v>
      </c>
    </row>
    <row r="3684" spans="1:13" ht="56.25" x14ac:dyDescent="0.25">
      <c r="A3684" s="580">
        <v>3676</v>
      </c>
      <c r="C3684" s="206" t="s">
        <v>36891</v>
      </c>
      <c r="D3684" s="246" t="s">
        <v>36257</v>
      </c>
      <c r="E3684" s="246" t="s">
        <v>36955</v>
      </c>
      <c r="F3684" s="246" t="s">
        <v>36800</v>
      </c>
      <c r="G3684" s="248">
        <v>19699.75</v>
      </c>
      <c r="H3684" s="248">
        <v>19699.75</v>
      </c>
      <c r="I3684" s="681"/>
      <c r="J3684" s="681"/>
      <c r="K3684" s="253" t="s">
        <v>36714</v>
      </c>
      <c r="L3684" s="253" t="s">
        <v>36758</v>
      </c>
      <c r="M3684" s="253" t="s">
        <v>36758</v>
      </c>
    </row>
    <row r="3685" spans="1:13" ht="56.25" x14ac:dyDescent="0.25">
      <c r="A3685" s="580">
        <v>3677</v>
      </c>
      <c r="C3685" s="206" t="s">
        <v>36891</v>
      </c>
      <c r="D3685" s="246" t="s">
        <v>36257</v>
      </c>
      <c r="E3685" s="246" t="s">
        <v>36956</v>
      </c>
      <c r="F3685" s="246" t="s">
        <v>36957</v>
      </c>
      <c r="G3685" s="248">
        <v>56831.25</v>
      </c>
      <c r="H3685" s="248">
        <v>56831.25</v>
      </c>
      <c r="I3685" s="681"/>
      <c r="J3685" s="681"/>
      <c r="K3685" s="253" t="s">
        <v>36714</v>
      </c>
      <c r="L3685" s="253" t="s">
        <v>36758</v>
      </c>
      <c r="M3685" s="253" t="s">
        <v>36758</v>
      </c>
    </row>
    <row r="3686" spans="1:13" ht="56.25" x14ac:dyDescent="0.25">
      <c r="A3686" s="580">
        <v>3678</v>
      </c>
      <c r="C3686" s="206" t="s">
        <v>36721</v>
      </c>
      <c r="D3686" s="246" t="s">
        <v>36257</v>
      </c>
      <c r="E3686" s="246" t="s">
        <v>36958</v>
      </c>
      <c r="F3686" s="246" t="s">
        <v>36837</v>
      </c>
      <c r="G3686" s="248">
        <v>24683.75</v>
      </c>
      <c r="H3686" s="248">
        <v>24683.75</v>
      </c>
      <c r="I3686" s="681"/>
      <c r="J3686" s="681"/>
      <c r="K3686" s="253" t="s">
        <v>36714</v>
      </c>
      <c r="L3686" s="253" t="s">
        <v>36758</v>
      </c>
      <c r="M3686" s="253" t="s">
        <v>36758</v>
      </c>
    </row>
    <row r="3687" spans="1:13" ht="56.25" x14ac:dyDescent="0.25">
      <c r="A3687" s="580">
        <v>3679</v>
      </c>
      <c r="C3687" s="206" t="s">
        <v>36721</v>
      </c>
      <c r="D3687" s="246" t="s">
        <v>36257</v>
      </c>
      <c r="E3687" s="246" t="s">
        <v>36959</v>
      </c>
      <c r="F3687" s="246" t="s">
        <v>36960</v>
      </c>
      <c r="G3687" s="248">
        <v>24521</v>
      </c>
      <c r="H3687" s="248">
        <v>24521</v>
      </c>
      <c r="I3687" s="681"/>
      <c r="J3687" s="681"/>
      <c r="K3687" s="253" t="s">
        <v>36714</v>
      </c>
      <c r="L3687" s="253" t="s">
        <v>36758</v>
      </c>
      <c r="M3687" s="253" t="s">
        <v>36758</v>
      </c>
    </row>
    <row r="3688" spans="1:13" ht="56.25" x14ac:dyDescent="0.25">
      <c r="A3688" s="580">
        <v>3680</v>
      </c>
      <c r="C3688" s="206" t="s">
        <v>36721</v>
      </c>
      <c r="D3688" s="246" t="s">
        <v>36257</v>
      </c>
      <c r="E3688" s="246" t="s">
        <v>36961</v>
      </c>
      <c r="F3688" s="246" t="s">
        <v>36962</v>
      </c>
      <c r="G3688" s="248">
        <v>26295.5</v>
      </c>
      <c r="H3688" s="248">
        <v>26295.5</v>
      </c>
      <c r="I3688" s="681"/>
      <c r="J3688" s="681"/>
      <c r="K3688" s="253" t="s">
        <v>36714</v>
      </c>
      <c r="L3688" s="253" t="s">
        <v>36758</v>
      </c>
      <c r="M3688" s="253" t="s">
        <v>36758</v>
      </c>
    </row>
    <row r="3689" spans="1:13" ht="56.25" x14ac:dyDescent="0.25">
      <c r="A3689" s="580">
        <v>3681</v>
      </c>
      <c r="C3689" s="206" t="s">
        <v>36721</v>
      </c>
      <c r="D3689" s="246" t="s">
        <v>36257</v>
      </c>
      <c r="E3689" s="246" t="s">
        <v>36963</v>
      </c>
      <c r="F3689" s="246" t="s">
        <v>36723</v>
      </c>
      <c r="G3689" s="248">
        <v>10925.25</v>
      </c>
      <c r="H3689" s="248">
        <v>10925.25</v>
      </c>
      <c r="I3689" s="681"/>
      <c r="J3689" s="681"/>
      <c r="K3689" s="253" t="s">
        <v>36714</v>
      </c>
      <c r="L3689" s="253" t="s">
        <v>36758</v>
      </c>
      <c r="M3689" s="253" t="s">
        <v>36758</v>
      </c>
    </row>
    <row r="3690" spans="1:13" ht="56.25" x14ac:dyDescent="0.25">
      <c r="A3690" s="580">
        <v>3682</v>
      </c>
      <c r="C3690" s="206" t="s">
        <v>36891</v>
      </c>
      <c r="D3690" s="246" t="s">
        <v>36257</v>
      </c>
      <c r="E3690" s="246" t="s">
        <v>36964</v>
      </c>
      <c r="F3690" s="246" t="s">
        <v>36965</v>
      </c>
      <c r="G3690" s="248">
        <v>26146.75</v>
      </c>
      <c r="H3690" s="248">
        <v>26146.75</v>
      </c>
      <c r="I3690" s="681"/>
      <c r="J3690" s="681"/>
      <c r="K3690" s="253" t="s">
        <v>36714</v>
      </c>
      <c r="L3690" s="253" t="s">
        <v>36758</v>
      </c>
      <c r="M3690" s="253" t="s">
        <v>36758</v>
      </c>
    </row>
    <row r="3691" spans="1:13" ht="56.25" x14ac:dyDescent="0.25">
      <c r="A3691" s="580">
        <v>3683</v>
      </c>
      <c r="C3691" s="206" t="s">
        <v>36891</v>
      </c>
      <c r="D3691" s="246" t="s">
        <v>36257</v>
      </c>
      <c r="E3691" s="246" t="s">
        <v>36966</v>
      </c>
      <c r="F3691" s="246" t="s">
        <v>36967</v>
      </c>
      <c r="G3691" s="248">
        <v>104765.5</v>
      </c>
      <c r="H3691" s="248">
        <v>104765.5</v>
      </c>
      <c r="I3691" s="681"/>
      <c r="J3691" s="681"/>
      <c r="K3691" s="253" t="s">
        <v>36714</v>
      </c>
      <c r="L3691" s="253" t="s">
        <v>36758</v>
      </c>
      <c r="M3691" s="253" t="s">
        <v>36758</v>
      </c>
    </row>
    <row r="3692" spans="1:13" ht="56.25" x14ac:dyDescent="0.25">
      <c r="A3692" s="580">
        <v>3684</v>
      </c>
      <c r="C3692" s="206" t="s">
        <v>36721</v>
      </c>
      <c r="D3692" s="246" t="s">
        <v>36257</v>
      </c>
      <c r="E3692" s="246" t="s">
        <v>36968</v>
      </c>
      <c r="F3692" s="246" t="s">
        <v>36969</v>
      </c>
      <c r="G3692" s="771">
        <v>488.24</v>
      </c>
      <c r="H3692" s="771">
        <v>488.24</v>
      </c>
      <c r="I3692" s="681"/>
      <c r="J3692" s="681"/>
      <c r="K3692" s="253" t="s">
        <v>36714</v>
      </c>
      <c r="L3692" s="253" t="s">
        <v>36758</v>
      </c>
      <c r="M3692" s="253" t="s">
        <v>36758</v>
      </c>
    </row>
    <row r="3693" spans="1:13" ht="56.25" x14ac:dyDescent="0.25">
      <c r="A3693" s="580">
        <v>3685</v>
      </c>
      <c r="C3693" s="206" t="s">
        <v>36891</v>
      </c>
      <c r="D3693" s="246" t="s">
        <v>36257</v>
      </c>
      <c r="E3693" s="246" t="s">
        <v>36970</v>
      </c>
      <c r="F3693" s="246" t="s">
        <v>36971</v>
      </c>
      <c r="G3693" s="248">
        <v>39641</v>
      </c>
      <c r="H3693" s="248">
        <v>39641</v>
      </c>
      <c r="I3693" s="681"/>
      <c r="J3693" s="681"/>
      <c r="K3693" s="253" t="s">
        <v>36714</v>
      </c>
      <c r="L3693" s="253" t="s">
        <v>36758</v>
      </c>
      <c r="M3693" s="253" t="s">
        <v>36758</v>
      </c>
    </row>
    <row r="3694" spans="1:13" ht="56.25" x14ac:dyDescent="0.25">
      <c r="A3694" s="580">
        <v>3686</v>
      </c>
      <c r="C3694" s="206" t="s">
        <v>36972</v>
      </c>
      <c r="D3694" s="246" t="s">
        <v>36257</v>
      </c>
      <c r="E3694" s="246" t="s">
        <v>36973</v>
      </c>
      <c r="F3694" s="246" t="s">
        <v>36974</v>
      </c>
      <c r="G3694" s="248">
        <v>99393</v>
      </c>
      <c r="H3694" s="248">
        <v>99393</v>
      </c>
      <c r="I3694" s="681"/>
      <c r="J3694" s="681"/>
      <c r="K3694" s="253" t="s">
        <v>36714</v>
      </c>
      <c r="L3694" s="253" t="s">
        <v>36758</v>
      </c>
      <c r="M3694" s="253" t="s">
        <v>36758</v>
      </c>
    </row>
    <row r="3695" spans="1:13" ht="56.25" x14ac:dyDescent="0.25">
      <c r="A3695" s="580">
        <v>3687</v>
      </c>
      <c r="C3695" s="206" t="s">
        <v>36721</v>
      </c>
      <c r="D3695" s="246" t="s">
        <v>36257</v>
      </c>
      <c r="E3695" s="246" t="s">
        <v>36975</v>
      </c>
      <c r="F3695" s="246" t="s">
        <v>36976</v>
      </c>
      <c r="G3695" s="248">
        <v>9028.25</v>
      </c>
      <c r="H3695" s="248">
        <v>9028.25</v>
      </c>
      <c r="I3695" s="681"/>
      <c r="J3695" s="681"/>
      <c r="K3695" s="253" t="s">
        <v>36714</v>
      </c>
      <c r="L3695" s="253" t="s">
        <v>36758</v>
      </c>
      <c r="M3695" s="253" t="s">
        <v>36758</v>
      </c>
    </row>
    <row r="3696" spans="1:13" ht="56.25" x14ac:dyDescent="0.25">
      <c r="A3696" s="580">
        <v>3688</v>
      </c>
      <c r="C3696" s="206" t="s">
        <v>36721</v>
      </c>
      <c r="D3696" s="246" t="s">
        <v>36257</v>
      </c>
      <c r="E3696" s="246" t="s">
        <v>36977</v>
      </c>
      <c r="F3696" s="246" t="s">
        <v>36723</v>
      </c>
      <c r="G3696" s="248">
        <v>10193.75</v>
      </c>
      <c r="H3696" s="248">
        <v>10193.75</v>
      </c>
      <c r="I3696" s="681"/>
      <c r="J3696" s="681"/>
      <c r="K3696" s="253" t="s">
        <v>36714</v>
      </c>
      <c r="L3696" s="253" t="s">
        <v>36758</v>
      </c>
      <c r="M3696" s="253" t="s">
        <v>36758</v>
      </c>
    </row>
    <row r="3697" spans="1:13" ht="56.25" x14ac:dyDescent="0.25">
      <c r="A3697" s="580">
        <v>3689</v>
      </c>
      <c r="C3697" s="206" t="s">
        <v>36721</v>
      </c>
      <c r="D3697" s="246" t="s">
        <v>36257</v>
      </c>
      <c r="E3697" s="246" t="s">
        <v>36978</v>
      </c>
      <c r="F3697" s="246" t="s">
        <v>36979</v>
      </c>
      <c r="G3697" s="248">
        <v>121765</v>
      </c>
      <c r="H3697" s="248">
        <v>121765</v>
      </c>
      <c r="I3697" s="681"/>
      <c r="J3697" s="681"/>
      <c r="K3697" s="253" t="s">
        <v>36714</v>
      </c>
      <c r="L3697" s="253" t="s">
        <v>36758</v>
      </c>
      <c r="M3697" s="253" t="s">
        <v>36758</v>
      </c>
    </row>
    <row r="3698" spans="1:13" ht="56.25" x14ac:dyDescent="0.25">
      <c r="A3698" s="580">
        <v>3690</v>
      </c>
      <c r="C3698" s="206" t="s">
        <v>36721</v>
      </c>
      <c r="D3698" s="246" t="s">
        <v>36257</v>
      </c>
      <c r="E3698" s="246" t="s">
        <v>36980</v>
      </c>
      <c r="F3698" s="246" t="s">
        <v>36981</v>
      </c>
      <c r="G3698" s="248">
        <v>19848.5</v>
      </c>
      <c r="H3698" s="248">
        <v>19848.5</v>
      </c>
      <c r="I3698" s="681"/>
      <c r="J3698" s="681"/>
      <c r="K3698" s="253" t="s">
        <v>36714</v>
      </c>
      <c r="L3698" s="253" t="s">
        <v>36758</v>
      </c>
      <c r="M3698" s="253" t="s">
        <v>36758</v>
      </c>
    </row>
    <row r="3699" spans="1:13" ht="56.25" x14ac:dyDescent="0.25">
      <c r="A3699" s="580">
        <v>3691</v>
      </c>
      <c r="C3699" s="206" t="s">
        <v>36721</v>
      </c>
      <c r="D3699" s="246" t="s">
        <v>36257</v>
      </c>
      <c r="E3699" s="246" t="s">
        <v>36982</v>
      </c>
      <c r="F3699" s="246" t="s">
        <v>36723</v>
      </c>
      <c r="G3699" s="248">
        <v>4536</v>
      </c>
      <c r="H3699" s="248">
        <v>4536</v>
      </c>
      <c r="I3699" s="681"/>
      <c r="J3699" s="681"/>
      <c r="K3699" s="253" t="s">
        <v>36714</v>
      </c>
      <c r="L3699" s="253" t="s">
        <v>36758</v>
      </c>
      <c r="M3699" s="253" t="s">
        <v>36758</v>
      </c>
    </row>
    <row r="3700" spans="1:13" ht="56.25" x14ac:dyDescent="0.25">
      <c r="A3700" s="580">
        <v>3692</v>
      </c>
      <c r="C3700" s="206" t="s">
        <v>36891</v>
      </c>
      <c r="D3700" s="246" t="s">
        <v>36257</v>
      </c>
      <c r="E3700" s="246" t="s">
        <v>36983</v>
      </c>
      <c r="F3700" s="246" t="s">
        <v>36984</v>
      </c>
      <c r="G3700" s="248">
        <v>36265.25</v>
      </c>
      <c r="H3700" s="248">
        <v>36265.25</v>
      </c>
      <c r="I3700" s="681"/>
      <c r="J3700" s="681"/>
      <c r="K3700" s="253" t="s">
        <v>36714</v>
      </c>
      <c r="L3700" s="253" t="s">
        <v>36758</v>
      </c>
      <c r="M3700" s="253" t="s">
        <v>36758</v>
      </c>
    </row>
    <row r="3701" spans="1:13" ht="56.25" x14ac:dyDescent="0.25">
      <c r="A3701" s="580">
        <v>3693</v>
      </c>
      <c r="C3701" s="206" t="s">
        <v>36721</v>
      </c>
      <c r="D3701" s="246" t="s">
        <v>36257</v>
      </c>
      <c r="E3701" s="246" t="s">
        <v>36985</v>
      </c>
      <c r="F3701" s="246" t="s">
        <v>36846</v>
      </c>
      <c r="G3701" s="248">
        <v>53275.25</v>
      </c>
      <c r="H3701" s="248">
        <v>53275.25</v>
      </c>
      <c r="I3701" s="681"/>
      <c r="J3701" s="681"/>
      <c r="K3701" s="253" t="s">
        <v>36714</v>
      </c>
      <c r="L3701" s="253" t="s">
        <v>36758</v>
      </c>
      <c r="M3701" s="253" t="s">
        <v>36758</v>
      </c>
    </row>
    <row r="3702" spans="1:13" ht="78.75" x14ac:dyDescent="0.25">
      <c r="A3702" s="580">
        <v>3694</v>
      </c>
      <c r="C3702" s="206" t="s">
        <v>36986</v>
      </c>
      <c r="D3702" s="246" t="s">
        <v>36257</v>
      </c>
      <c r="E3702" s="246" t="s">
        <v>36987</v>
      </c>
      <c r="F3702" s="246" t="s">
        <v>36918</v>
      </c>
      <c r="G3702" s="248">
        <v>26325.25</v>
      </c>
      <c r="H3702" s="248">
        <v>26325.25</v>
      </c>
      <c r="I3702" s="681"/>
      <c r="J3702" s="681"/>
      <c r="K3702" s="253" t="s">
        <v>36714</v>
      </c>
      <c r="L3702" s="253" t="s">
        <v>36758</v>
      </c>
      <c r="M3702" s="253" t="s">
        <v>36758</v>
      </c>
    </row>
    <row r="3703" spans="1:13" ht="56.25" x14ac:dyDescent="0.25">
      <c r="A3703" s="580">
        <v>3695</v>
      </c>
      <c r="C3703" s="206" t="s">
        <v>36988</v>
      </c>
      <c r="D3703" s="246" t="s">
        <v>36257</v>
      </c>
      <c r="E3703" s="246" t="s">
        <v>36989</v>
      </c>
      <c r="F3703" s="246">
        <v>36.5</v>
      </c>
      <c r="G3703" s="248">
        <v>126904.75</v>
      </c>
      <c r="H3703" s="248">
        <v>126904.75</v>
      </c>
      <c r="I3703" s="681"/>
      <c r="J3703" s="681"/>
      <c r="K3703" s="253" t="s">
        <v>36714</v>
      </c>
      <c r="L3703" s="253" t="s">
        <v>36758</v>
      </c>
      <c r="M3703" s="253" t="s">
        <v>36758</v>
      </c>
    </row>
    <row r="3704" spans="1:13" ht="56.25" x14ac:dyDescent="0.25">
      <c r="A3704" s="580">
        <v>3696</v>
      </c>
      <c r="C3704" s="206" t="s">
        <v>36721</v>
      </c>
      <c r="D3704" s="246" t="s">
        <v>36257</v>
      </c>
      <c r="E3704" s="246" t="s">
        <v>36990</v>
      </c>
      <c r="F3704" s="246" t="s">
        <v>36991</v>
      </c>
      <c r="G3704" s="248">
        <v>26430.25</v>
      </c>
      <c r="H3704" s="248">
        <v>26430.25</v>
      </c>
      <c r="I3704" s="681"/>
      <c r="J3704" s="681"/>
      <c r="K3704" s="253" t="s">
        <v>36714</v>
      </c>
      <c r="L3704" s="253" t="s">
        <v>36758</v>
      </c>
      <c r="M3704" s="253" t="s">
        <v>36758</v>
      </c>
    </row>
    <row r="3705" spans="1:13" ht="56.25" x14ac:dyDescent="0.25">
      <c r="A3705" s="580">
        <v>3697</v>
      </c>
      <c r="C3705" s="206" t="s">
        <v>36891</v>
      </c>
      <c r="D3705" s="246" t="s">
        <v>36257</v>
      </c>
      <c r="E3705" s="246" t="s">
        <v>36992</v>
      </c>
      <c r="F3705" s="246" t="s">
        <v>36993</v>
      </c>
      <c r="G3705" s="248">
        <v>63322</v>
      </c>
      <c r="H3705" s="248">
        <v>63322</v>
      </c>
      <c r="I3705" s="681"/>
      <c r="J3705" s="681"/>
      <c r="K3705" s="253" t="s">
        <v>36714</v>
      </c>
      <c r="L3705" s="253" t="s">
        <v>36758</v>
      </c>
      <c r="M3705" s="253" t="s">
        <v>36758</v>
      </c>
    </row>
    <row r="3706" spans="1:13" ht="56.25" x14ac:dyDescent="0.25">
      <c r="A3706" s="580">
        <v>3698</v>
      </c>
      <c r="C3706" s="206" t="s">
        <v>36721</v>
      </c>
      <c r="D3706" s="246" t="s">
        <v>36257</v>
      </c>
      <c r="E3706" s="246" t="s">
        <v>36994</v>
      </c>
      <c r="F3706" s="246" t="s">
        <v>36931</v>
      </c>
      <c r="G3706" s="248">
        <v>20879.25</v>
      </c>
      <c r="H3706" s="248">
        <v>20879.25</v>
      </c>
      <c r="I3706" s="681"/>
      <c r="J3706" s="681"/>
      <c r="K3706" s="253" t="s">
        <v>36714</v>
      </c>
      <c r="L3706" s="253" t="s">
        <v>36758</v>
      </c>
      <c r="M3706" s="253" t="s">
        <v>36758</v>
      </c>
    </row>
    <row r="3707" spans="1:13" ht="56.25" x14ac:dyDescent="0.25">
      <c r="A3707" s="580">
        <v>3699</v>
      </c>
      <c r="C3707" s="206" t="s">
        <v>36995</v>
      </c>
      <c r="D3707" s="246" t="s">
        <v>36257</v>
      </c>
      <c r="E3707" s="246" t="s">
        <v>36996</v>
      </c>
      <c r="F3707" s="246">
        <v>39.4</v>
      </c>
      <c r="G3707" s="248">
        <v>202924.75</v>
      </c>
      <c r="H3707" s="248">
        <v>202924.75</v>
      </c>
      <c r="I3707" s="681"/>
      <c r="J3707" s="681"/>
      <c r="K3707" s="253" t="s">
        <v>36714</v>
      </c>
      <c r="L3707" s="253" t="s">
        <v>36758</v>
      </c>
      <c r="M3707" s="253" t="s">
        <v>36758</v>
      </c>
    </row>
    <row r="3708" spans="1:13" ht="56.25" x14ac:dyDescent="0.25">
      <c r="A3708" s="580">
        <v>3700</v>
      </c>
      <c r="C3708" s="206" t="s">
        <v>36721</v>
      </c>
      <c r="D3708" s="246" t="s">
        <v>36257</v>
      </c>
      <c r="E3708" s="246" t="s">
        <v>36997</v>
      </c>
      <c r="F3708" s="246" t="s">
        <v>36953</v>
      </c>
      <c r="G3708" s="248">
        <v>4476.5</v>
      </c>
      <c r="H3708" s="248">
        <v>4476.5</v>
      </c>
      <c r="I3708" s="681"/>
      <c r="J3708" s="681"/>
      <c r="K3708" s="253" t="s">
        <v>36714</v>
      </c>
      <c r="L3708" s="253" t="s">
        <v>36758</v>
      </c>
      <c r="M3708" s="253" t="s">
        <v>36758</v>
      </c>
    </row>
    <row r="3709" spans="1:13" ht="56.25" x14ac:dyDescent="0.25">
      <c r="A3709" s="580">
        <v>3701</v>
      </c>
      <c r="C3709" s="206" t="s">
        <v>36721</v>
      </c>
      <c r="D3709" s="246" t="s">
        <v>36257</v>
      </c>
      <c r="E3709" s="246" t="s">
        <v>36998</v>
      </c>
      <c r="F3709" s="246" t="s">
        <v>36858</v>
      </c>
      <c r="G3709" s="248">
        <v>11522</v>
      </c>
      <c r="H3709" s="248">
        <v>11522</v>
      </c>
      <c r="I3709" s="681"/>
      <c r="J3709" s="681"/>
      <c r="K3709" s="253" t="s">
        <v>36714</v>
      </c>
      <c r="L3709" s="253" t="s">
        <v>36758</v>
      </c>
      <c r="M3709" s="253" t="s">
        <v>36758</v>
      </c>
    </row>
    <row r="3710" spans="1:13" ht="56.25" x14ac:dyDescent="0.25">
      <c r="A3710" s="580">
        <v>3702</v>
      </c>
      <c r="C3710" s="206" t="s">
        <v>36721</v>
      </c>
      <c r="D3710" s="246" t="s">
        <v>36257</v>
      </c>
      <c r="E3710" s="246" t="s">
        <v>36999</v>
      </c>
      <c r="F3710" s="246" t="s">
        <v>37000</v>
      </c>
      <c r="G3710" s="248">
        <v>23938.25</v>
      </c>
      <c r="H3710" s="248">
        <v>23938.25</v>
      </c>
      <c r="I3710" s="681"/>
      <c r="J3710" s="681"/>
      <c r="K3710" s="253" t="s">
        <v>36714</v>
      </c>
      <c r="L3710" s="253" t="s">
        <v>36758</v>
      </c>
      <c r="M3710" s="253" t="s">
        <v>36758</v>
      </c>
    </row>
    <row r="3711" spans="1:13" ht="56.25" x14ac:dyDescent="0.25">
      <c r="A3711" s="580">
        <v>3703</v>
      </c>
      <c r="C3711" s="206" t="s">
        <v>36721</v>
      </c>
      <c r="D3711" s="246" t="s">
        <v>36257</v>
      </c>
      <c r="E3711" s="246" t="s">
        <v>37001</v>
      </c>
      <c r="F3711" s="246" t="s">
        <v>36885</v>
      </c>
      <c r="G3711" s="771">
        <v>665.43</v>
      </c>
      <c r="H3711" s="771">
        <v>665.43</v>
      </c>
      <c r="I3711" s="681"/>
      <c r="J3711" s="681"/>
      <c r="K3711" s="253" t="s">
        <v>36714</v>
      </c>
      <c r="L3711" s="253" t="s">
        <v>36758</v>
      </c>
      <c r="M3711" s="253" t="s">
        <v>36758</v>
      </c>
    </row>
    <row r="3712" spans="1:13" ht="56.25" x14ac:dyDescent="0.25">
      <c r="A3712" s="580">
        <v>3704</v>
      </c>
      <c r="C3712" s="206" t="s">
        <v>36891</v>
      </c>
      <c r="D3712" s="246" t="s">
        <v>36257</v>
      </c>
      <c r="E3712" s="246" t="s">
        <v>37002</v>
      </c>
      <c r="F3712" s="246" t="s">
        <v>37003</v>
      </c>
      <c r="G3712" s="248">
        <v>56203</v>
      </c>
      <c r="H3712" s="248">
        <v>56203</v>
      </c>
      <c r="I3712" s="681"/>
      <c r="J3712" s="681"/>
      <c r="K3712" s="253" t="s">
        <v>36714</v>
      </c>
      <c r="L3712" s="253" t="s">
        <v>36758</v>
      </c>
      <c r="M3712" s="253" t="s">
        <v>36758</v>
      </c>
    </row>
    <row r="3713" spans="1:13" ht="56.25" x14ac:dyDescent="0.25">
      <c r="A3713" s="580">
        <v>3705</v>
      </c>
      <c r="C3713" s="206" t="s">
        <v>36721</v>
      </c>
      <c r="D3713" s="246" t="s">
        <v>36257</v>
      </c>
      <c r="E3713" s="246" t="s">
        <v>37004</v>
      </c>
      <c r="F3713" s="246" t="s">
        <v>37005</v>
      </c>
      <c r="G3713" s="248">
        <v>44826.25</v>
      </c>
      <c r="H3713" s="248">
        <v>34895.65</v>
      </c>
      <c r="I3713" s="681"/>
      <c r="J3713" s="681"/>
      <c r="K3713" s="253" t="s">
        <v>36714</v>
      </c>
      <c r="L3713" s="253" t="s">
        <v>36758</v>
      </c>
      <c r="M3713" s="253" t="s">
        <v>36758</v>
      </c>
    </row>
    <row r="3714" spans="1:13" ht="56.25" x14ac:dyDescent="0.25">
      <c r="A3714" s="580">
        <v>3706</v>
      </c>
      <c r="C3714" s="206" t="s">
        <v>36721</v>
      </c>
      <c r="D3714" s="246" t="s">
        <v>36257</v>
      </c>
      <c r="E3714" s="246" t="s">
        <v>37006</v>
      </c>
      <c r="F3714" s="246" t="s">
        <v>36723</v>
      </c>
      <c r="G3714" s="248">
        <v>20566</v>
      </c>
      <c r="H3714" s="248">
        <v>20566</v>
      </c>
      <c r="I3714" s="681"/>
      <c r="J3714" s="681"/>
      <c r="K3714" s="253" t="s">
        <v>36714</v>
      </c>
      <c r="L3714" s="253" t="s">
        <v>36758</v>
      </c>
      <c r="M3714" s="253" t="s">
        <v>36758</v>
      </c>
    </row>
    <row r="3715" spans="1:13" ht="56.25" x14ac:dyDescent="0.25">
      <c r="A3715" s="580">
        <v>3707</v>
      </c>
      <c r="C3715" s="206" t="s">
        <v>36721</v>
      </c>
      <c r="D3715" s="246" t="s">
        <v>36257</v>
      </c>
      <c r="E3715" s="246" t="s">
        <v>37007</v>
      </c>
      <c r="F3715" s="246" t="s">
        <v>37008</v>
      </c>
      <c r="G3715" s="248">
        <v>28175</v>
      </c>
      <c r="H3715" s="248">
        <v>22991.78</v>
      </c>
      <c r="I3715" s="681"/>
      <c r="J3715" s="681"/>
      <c r="K3715" s="253" t="s">
        <v>36714</v>
      </c>
      <c r="L3715" s="253" t="s">
        <v>36758</v>
      </c>
      <c r="M3715" s="253" t="s">
        <v>36758</v>
      </c>
    </row>
    <row r="3716" spans="1:13" ht="56.25" x14ac:dyDescent="0.25">
      <c r="A3716" s="580">
        <v>3708</v>
      </c>
      <c r="C3716" s="206" t="s">
        <v>36891</v>
      </c>
      <c r="D3716" s="246" t="s">
        <v>36257</v>
      </c>
      <c r="E3716" s="246" t="s">
        <v>37009</v>
      </c>
      <c r="F3716" s="246" t="s">
        <v>36788</v>
      </c>
      <c r="G3716" s="248">
        <v>17340.75</v>
      </c>
      <c r="H3716" s="248">
        <v>17340.75</v>
      </c>
      <c r="I3716" s="681"/>
      <c r="J3716" s="681"/>
      <c r="K3716" s="253" t="s">
        <v>36714</v>
      </c>
      <c r="L3716" s="253" t="s">
        <v>36758</v>
      </c>
      <c r="M3716" s="253" t="s">
        <v>36758</v>
      </c>
    </row>
    <row r="3717" spans="1:13" ht="56.25" x14ac:dyDescent="0.25">
      <c r="A3717" s="580">
        <v>3709</v>
      </c>
      <c r="C3717" s="206" t="s">
        <v>36721</v>
      </c>
      <c r="D3717" s="246" t="s">
        <v>36257</v>
      </c>
      <c r="E3717" s="246" t="s">
        <v>37010</v>
      </c>
      <c r="F3717" s="246" t="s">
        <v>37011</v>
      </c>
      <c r="G3717" s="248">
        <v>3673.25</v>
      </c>
      <c r="H3717" s="248">
        <v>3673.25</v>
      </c>
      <c r="I3717" s="681"/>
      <c r="J3717" s="681"/>
      <c r="K3717" s="253" t="s">
        <v>36714</v>
      </c>
      <c r="L3717" s="253" t="s">
        <v>36758</v>
      </c>
      <c r="M3717" s="253" t="s">
        <v>36758</v>
      </c>
    </row>
    <row r="3718" spans="1:13" ht="56.25" x14ac:dyDescent="0.25">
      <c r="A3718" s="580">
        <v>3710</v>
      </c>
      <c r="C3718" s="206" t="s">
        <v>36721</v>
      </c>
      <c r="D3718" s="246" t="s">
        <v>36257</v>
      </c>
      <c r="E3718" s="246" t="s">
        <v>37012</v>
      </c>
      <c r="F3718" s="246" t="s">
        <v>37000</v>
      </c>
      <c r="G3718" s="248">
        <v>12372.5</v>
      </c>
      <c r="H3718" s="248">
        <v>12372.5</v>
      </c>
      <c r="I3718" s="681"/>
      <c r="J3718" s="681"/>
      <c r="K3718" s="253" t="s">
        <v>36714</v>
      </c>
      <c r="L3718" s="253" t="s">
        <v>36758</v>
      </c>
      <c r="M3718" s="253" t="s">
        <v>36758</v>
      </c>
    </row>
    <row r="3719" spans="1:13" ht="56.25" x14ac:dyDescent="0.25">
      <c r="A3719" s="580">
        <v>3711</v>
      </c>
      <c r="C3719" s="206" t="s">
        <v>36721</v>
      </c>
      <c r="D3719" s="246" t="s">
        <v>36257</v>
      </c>
      <c r="E3719" s="246" t="s">
        <v>37013</v>
      </c>
      <c r="F3719" s="246" t="s">
        <v>36809</v>
      </c>
      <c r="G3719" s="248">
        <v>6403.25</v>
      </c>
      <c r="H3719" s="248">
        <v>6403.25</v>
      </c>
      <c r="I3719" s="681"/>
      <c r="J3719" s="681"/>
      <c r="K3719" s="253" t="s">
        <v>36714</v>
      </c>
      <c r="L3719" s="253" t="s">
        <v>36758</v>
      </c>
      <c r="M3719" s="253" t="s">
        <v>36758</v>
      </c>
    </row>
    <row r="3720" spans="1:13" ht="56.25" x14ac:dyDescent="0.25">
      <c r="A3720" s="580">
        <v>3712</v>
      </c>
      <c r="C3720" s="206" t="s">
        <v>36891</v>
      </c>
      <c r="D3720" s="246" t="s">
        <v>36257</v>
      </c>
      <c r="E3720" s="246" t="s">
        <v>37014</v>
      </c>
      <c r="F3720" s="246" t="s">
        <v>37015</v>
      </c>
      <c r="G3720" s="248">
        <v>12386.5</v>
      </c>
      <c r="H3720" s="248">
        <v>12386.5</v>
      </c>
      <c r="I3720" s="681"/>
      <c r="J3720" s="681"/>
      <c r="K3720" s="253" t="s">
        <v>36714</v>
      </c>
      <c r="L3720" s="253" t="s">
        <v>36758</v>
      </c>
      <c r="M3720" s="253" t="s">
        <v>36758</v>
      </c>
    </row>
    <row r="3721" spans="1:13" ht="56.25" x14ac:dyDescent="0.25">
      <c r="A3721" s="580">
        <v>3713</v>
      </c>
      <c r="C3721" s="206" t="s">
        <v>36721</v>
      </c>
      <c r="D3721" s="246" t="s">
        <v>36257</v>
      </c>
      <c r="E3721" s="246" t="s">
        <v>37016</v>
      </c>
      <c r="F3721" s="246" t="s">
        <v>36820</v>
      </c>
      <c r="G3721" s="248">
        <v>18879</v>
      </c>
      <c r="H3721" s="248">
        <v>18879</v>
      </c>
      <c r="I3721" s="681"/>
      <c r="J3721" s="681"/>
      <c r="K3721" s="253" t="s">
        <v>36714</v>
      </c>
      <c r="L3721" s="253" t="s">
        <v>36758</v>
      </c>
      <c r="M3721" s="253" t="s">
        <v>36758</v>
      </c>
    </row>
    <row r="3722" spans="1:13" ht="56.25" x14ac:dyDescent="0.25">
      <c r="A3722" s="580">
        <v>3714</v>
      </c>
      <c r="C3722" s="206" t="s">
        <v>36721</v>
      </c>
      <c r="D3722" s="246" t="s">
        <v>36257</v>
      </c>
      <c r="E3722" s="246" t="s">
        <v>37017</v>
      </c>
      <c r="F3722" s="246" t="s">
        <v>37018</v>
      </c>
      <c r="G3722" s="248">
        <v>6790</v>
      </c>
      <c r="H3722" s="248">
        <v>6790</v>
      </c>
      <c r="I3722" s="681"/>
      <c r="J3722" s="681"/>
      <c r="K3722" s="253" t="s">
        <v>36714</v>
      </c>
      <c r="L3722" s="253" t="s">
        <v>36758</v>
      </c>
      <c r="M3722" s="253" t="s">
        <v>36758</v>
      </c>
    </row>
    <row r="3723" spans="1:13" ht="56.25" x14ac:dyDescent="0.25">
      <c r="A3723" s="580">
        <v>3715</v>
      </c>
      <c r="C3723" s="206" t="s">
        <v>36721</v>
      </c>
      <c r="D3723" s="246" t="s">
        <v>36257</v>
      </c>
      <c r="E3723" s="246" t="s">
        <v>37019</v>
      </c>
      <c r="F3723" s="246" t="s">
        <v>36912</v>
      </c>
      <c r="G3723" s="248">
        <v>21386.75</v>
      </c>
      <c r="H3723" s="248">
        <v>21386.75</v>
      </c>
      <c r="I3723" s="681"/>
      <c r="J3723" s="681"/>
      <c r="K3723" s="253" t="s">
        <v>36714</v>
      </c>
      <c r="L3723" s="253" t="s">
        <v>36758</v>
      </c>
      <c r="M3723" s="253" t="s">
        <v>36758</v>
      </c>
    </row>
    <row r="3724" spans="1:13" ht="56.25" x14ac:dyDescent="0.25">
      <c r="A3724" s="580">
        <v>3716</v>
      </c>
      <c r="C3724" s="206" t="s">
        <v>36891</v>
      </c>
      <c r="D3724" s="246" t="s">
        <v>36257</v>
      </c>
      <c r="E3724" s="246" t="s">
        <v>37020</v>
      </c>
      <c r="F3724" s="246" t="s">
        <v>36912</v>
      </c>
      <c r="G3724" s="248">
        <v>10031</v>
      </c>
      <c r="H3724" s="248">
        <v>10031</v>
      </c>
      <c r="I3724" s="681"/>
      <c r="J3724" s="681"/>
      <c r="K3724" s="253" t="s">
        <v>36714</v>
      </c>
      <c r="L3724" s="253" t="s">
        <v>36758</v>
      </c>
      <c r="M3724" s="253" t="s">
        <v>36758</v>
      </c>
    </row>
    <row r="3725" spans="1:13" ht="56.25" x14ac:dyDescent="0.25">
      <c r="A3725" s="580">
        <v>3717</v>
      </c>
      <c r="C3725" s="206" t="s">
        <v>36721</v>
      </c>
      <c r="D3725" s="246" t="s">
        <v>36257</v>
      </c>
      <c r="E3725" s="246" t="s">
        <v>37021</v>
      </c>
      <c r="F3725" s="246" t="s">
        <v>37022</v>
      </c>
      <c r="G3725" s="248">
        <v>60875.5</v>
      </c>
      <c r="H3725" s="248">
        <v>60875.5</v>
      </c>
      <c r="I3725" s="681"/>
      <c r="J3725" s="681"/>
      <c r="K3725" s="253" t="s">
        <v>36714</v>
      </c>
      <c r="L3725" s="253" t="s">
        <v>36758</v>
      </c>
      <c r="M3725" s="253" t="s">
        <v>36758</v>
      </c>
    </row>
    <row r="3726" spans="1:13" ht="56.25" x14ac:dyDescent="0.25">
      <c r="A3726" s="580">
        <v>3718</v>
      </c>
      <c r="C3726" s="206" t="s">
        <v>36891</v>
      </c>
      <c r="D3726" s="246" t="s">
        <v>36257</v>
      </c>
      <c r="E3726" s="246" t="s">
        <v>37023</v>
      </c>
      <c r="F3726" s="246" t="s">
        <v>36860</v>
      </c>
      <c r="G3726" s="248">
        <v>4476.5</v>
      </c>
      <c r="H3726" s="248">
        <v>4476.5</v>
      </c>
      <c r="I3726" s="681"/>
      <c r="J3726" s="681"/>
      <c r="K3726" s="253" t="s">
        <v>36714</v>
      </c>
      <c r="L3726" s="253" t="s">
        <v>36758</v>
      </c>
      <c r="M3726" s="253" t="s">
        <v>36758</v>
      </c>
    </row>
    <row r="3727" spans="1:13" ht="56.25" x14ac:dyDescent="0.25">
      <c r="A3727" s="580">
        <v>3719</v>
      </c>
      <c r="C3727" s="206" t="s">
        <v>36721</v>
      </c>
      <c r="D3727" s="246" t="s">
        <v>36257</v>
      </c>
      <c r="E3727" s="246" t="s">
        <v>37024</v>
      </c>
      <c r="F3727" s="246" t="s">
        <v>36811</v>
      </c>
      <c r="G3727" s="248">
        <v>7493.5</v>
      </c>
      <c r="H3727" s="248">
        <v>7493.5</v>
      </c>
      <c r="I3727" s="681"/>
      <c r="J3727" s="681"/>
      <c r="K3727" s="253" t="s">
        <v>36714</v>
      </c>
      <c r="L3727" s="253" t="s">
        <v>36758</v>
      </c>
      <c r="M3727" s="253" t="s">
        <v>36758</v>
      </c>
    </row>
    <row r="3728" spans="1:13" ht="56.25" x14ac:dyDescent="0.25">
      <c r="A3728" s="580">
        <v>3720</v>
      </c>
      <c r="C3728" s="206" t="s">
        <v>36721</v>
      </c>
      <c r="D3728" s="246" t="s">
        <v>36257</v>
      </c>
      <c r="E3728" s="246" t="s">
        <v>37025</v>
      </c>
      <c r="F3728" s="246" t="s">
        <v>37026</v>
      </c>
      <c r="G3728" s="248">
        <v>4476.5</v>
      </c>
      <c r="H3728" s="248">
        <v>4476.5</v>
      </c>
      <c r="I3728" s="681"/>
      <c r="J3728" s="681"/>
      <c r="K3728" s="253" t="s">
        <v>36714</v>
      </c>
      <c r="L3728" s="253" t="s">
        <v>36758</v>
      </c>
      <c r="M3728" s="253" t="s">
        <v>36758</v>
      </c>
    </row>
    <row r="3729" spans="1:13" ht="56.25" x14ac:dyDescent="0.25">
      <c r="A3729" s="580">
        <v>3721</v>
      </c>
      <c r="C3729" s="206" t="s">
        <v>36721</v>
      </c>
      <c r="D3729" s="246" t="s">
        <v>36257</v>
      </c>
      <c r="E3729" s="246" t="s">
        <v>37027</v>
      </c>
      <c r="F3729" s="246" t="s">
        <v>37028</v>
      </c>
      <c r="G3729" s="248">
        <v>44621.5</v>
      </c>
      <c r="H3729" s="248">
        <v>44621.5</v>
      </c>
      <c r="I3729" s="681"/>
      <c r="J3729" s="681"/>
      <c r="K3729" s="253" t="s">
        <v>36714</v>
      </c>
      <c r="L3729" s="253" t="s">
        <v>36758</v>
      </c>
      <c r="M3729" s="253" t="s">
        <v>36758</v>
      </c>
    </row>
    <row r="3730" spans="1:13" ht="56.25" x14ac:dyDescent="0.25">
      <c r="A3730" s="580">
        <v>3722</v>
      </c>
      <c r="C3730" s="206" t="s">
        <v>36721</v>
      </c>
      <c r="D3730" s="246" t="s">
        <v>36257</v>
      </c>
      <c r="E3730" s="246" t="s">
        <v>37029</v>
      </c>
      <c r="F3730" s="246" t="s">
        <v>36929</v>
      </c>
      <c r="G3730" s="248">
        <v>10998.75</v>
      </c>
      <c r="H3730" s="248">
        <v>10998.75</v>
      </c>
      <c r="I3730" s="681"/>
      <c r="J3730" s="681"/>
      <c r="K3730" s="253" t="s">
        <v>36714</v>
      </c>
      <c r="L3730" s="253" t="s">
        <v>36758</v>
      </c>
      <c r="M3730" s="253" t="s">
        <v>36758</v>
      </c>
    </row>
    <row r="3731" spans="1:13" ht="56.25" x14ac:dyDescent="0.25">
      <c r="A3731" s="580">
        <v>3723</v>
      </c>
      <c r="C3731" s="206" t="s">
        <v>36721</v>
      </c>
      <c r="D3731" s="246" t="s">
        <v>36257</v>
      </c>
      <c r="E3731" s="246" t="s">
        <v>37030</v>
      </c>
      <c r="F3731" s="246" t="s">
        <v>37031</v>
      </c>
      <c r="G3731" s="248">
        <v>44518.25</v>
      </c>
      <c r="H3731" s="248">
        <v>44518.25</v>
      </c>
      <c r="I3731" s="681"/>
      <c r="J3731" s="681"/>
      <c r="K3731" s="253" t="s">
        <v>36714</v>
      </c>
      <c r="L3731" s="253" t="s">
        <v>36758</v>
      </c>
      <c r="M3731" s="253" t="s">
        <v>36758</v>
      </c>
    </row>
    <row r="3732" spans="1:13" ht="56.25" x14ac:dyDescent="0.25">
      <c r="A3732" s="580">
        <v>3724</v>
      </c>
      <c r="C3732" s="206" t="s">
        <v>37032</v>
      </c>
      <c r="D3732" s="246" t="s">
        <v>36257</v>
      </c>
      <c r="E3732" s="246" t="s">
        <v>37033</v>
      </c>
      <c r="F3732" s="246">
        <v>40.9</v>
      </c>
      <c r="G3732" s="248">
        <v>101360</v>
      </c>
      <c r="H3732" s="248">
        <v>101360</v>
      </c>
      <c r="I3732" s="681"/>
      <c r="J3732" s="681"/>
      <c r="K3732" s="253" t="s">
        <v>36714</v>
      </c>
      <c r="L3732" s="253" t="s">
        <v>36758</v>
      </c>
      <c r="M3732" s="253" t="s">
        <v>36758</v>
      </c>
    </row>
    <row r="3733" spans="1:13" ht="56.25" x14ac:dyDescent="0.25">
      <c r="A3733" s="580">
        <v>3725</v>
      </c>
      <c r="C3733" s="206" t="s">
        <v>36891</v>
      </c>
      <c r="D3733" s="246" t="s">
        <v>36257</v>
      </c>
      <c r="E3733" s="246" t="s">
        <v>37034</v>
      </c>
      <c r="F3733" s="246" t="s">
        <v>37035</v>
      </c>
      <c r="G3733" s="248">
        <v>4478.25</v>
      </c>
      <c r="H3733" s="248">
        <v>4478.25</v>
      </c>
      <c r="I3733" s="681"/>
      <c r="J3733" s="681"/>
      <c r="K3733" s="253" t="s">
        <v>36714</v>
      </c>
      <c r="L3733" s="253" t="s">
        <v>36758</v>
      </c>
      <c r="M3733" s="253" t="s">
        <v>36758</v>
      </c>
    </row>
    <row r="3734" spans="1:13" ht="56.25" x14ac:dyDescent="0.25">
      <c r="A3734" s="580">
        <v>3726</v>
      </c>
      <c r="C3734" s="206" t="s">
        <v>36721</v>
      </c>
      <c r="D3734" s="246" t="s">
        <v>36257</v>
      </c>
      <c r="E3734" s="246" t="s">
        <v>37036</v>
      </c>
      <c r="F3734" s="246" t="s">
        <v>37037</v>
      </c>
      <c r="G3734" s="248">
        <v>5402.25</v>
      </c>
      <c r="H3734" s="248">
        <v>5402.25</v>
      </c>
      <c r="I3734" s="681"/>
      <c r="J3734" s="681"/>
      <c r="K3734" s="253" t="s">
        <v>36714</v>
      </c>
      <c r="L3734" s="253" t="s">
        <v>36758</v>
      </c>
      <c r="M3734" s="253" t="s">
        <v>36758</v>
      </c>
    </row>
    <row r="3735" spans="1:13" ht="56.25" x14ac:dyDescent="0.25">
      <c r="A3735" s="580">
        <v>3727</v>
      </c>
      <c r="C3735" s="206" t="s">
        <v>36721</v>
      </c>
      <c r="D3735" s="246" t="s">
        <v>36257</v>
      </c>
      <c r="E3735" s="246" t="s">
        <v>37038</v>
      </c>
      <c r="F3735" s="246" t="s">
        <v>36940</v>
      </c>
      <c r="G3735" s="248">
        <v>10507</v>
      </c>
      <c r="H3735" s="248">
        <v>10507</v>
      </c>
      <c r="I3735" s="681"/>
      <c r="J3735" s="681"/>
      <c r="K3735" s="253" t="s">
        <v>36714</v>
      </c>
      <c r="L3735" s="253" t="s">
        <v>36758</v>
      </c>
      <c r="M3735" s="253" t="s">
        <v>36758</v>
      </c>
    </row>
    <row r="3736" spans="1:13" ht="56.25" x14ac:dyDescent="0.25">
      <c r="A3736" s="580">
        <v>3728</v>
      </c>
      <c r="C3736" s="206" t="s">
        <v>36721</v>
      </c>
      <c r="D3736" s="246" t="s">
        <v>36257</v>
      </c>
      <c r="E3736" s="246" t="s">
        <v>37039</v>
      </c>
      <c r="F3736" s="246" t="s">
        <v>36896</v>
      </c>
      <c r="G3736" s="248">
        <v>16773.75</v>
      </c>
      <c r="H3736" s="248">
        <v>16773.75</v>
      </c>
      <c r="I3736" s="681"/>
      <c r="J3736" s="681"/>
      <c r="K3736" s="253" t="s">
        <v>36714</v>
      </c>
      <c r="L3736" s="253" t="s">
        <v>36758</v>
      </c>
      <c r="M3736" s="253" t="s">
        <v>36758</v>
      </c>
    </row>
    <row r="3737" spans="1:13" ht="56.25" x14ac:dyDescent="0.25">
      <c r="A3737" s="580">
        <v>3729</v>
      </c>
      <c r="C3737" s="206" t="s">
        <v>37040</v>
      </c>
      <c r="D3737" s="246" t="s">
        <v>36257</v>
      </c>
      <c r="E3737" s="246" t="s">
        <v>37041</v>
      </c>
      <c r="F3737" s="246">
        <v>40.9</v>
      </c>
      <c r="G3737" s="248">
        <v>66302.25</v>
      </c>
      <c r="H3737" s="248">
        <v>52073.279999999999</v>
      </c>
      <c r="I3737" s="681"/>
      <c r="J3737" s="681"/>
      <c r="K3737" s="253" t="s">
        <v>36714</v>
      </c>
      <c r="L3737" s="253" t="s">
        <v>36758</v>
      </c>
      <c r="M3737" s="253" t="s">
        <v>36758</v>
      </c>
    </row>
    <row r="3738" spans="1:13" ht="56.25" x14ac:dyDescent="0.25">
      <c r="A3738" s="580">
        <v>3730</v>
      </c>
      <c r="C3738" s="206" t="s">
        <v>36721</v>
      </c>
      <c r="D3738" s="246" t="s">
        <v>36257</v>
      </c>
      <c r="E3738" s="246" t="s">
        <v>37042</v>
      </c>
      <c r="F3738" s="246" t="s">
        <v>37043</v>
      </c>
      <c r="G3738" s="771">
        <v>364.98</v>
      </c>
      <c r="H3738" s="771">
        <v>364.98</v>
      </c>
      <c r="I3738" s="681"/>
      <c r="J3738" s="681"/>
      <c r="K3738" s="253" t="s">
        <v>36714</v>
      </c>
      <c r="L3738" s="253" t="s">
        <v>36758</v>
      </c>
      <c r="M3738" s="253" t="s">
        <v>36758</v>
      </c>
    </row>
    <row r="3739" spans="1:13" ht="56.25" x14ac:dyDescent="0.25">
      <c r="A3739" s="580">
        <v>3731</v>
      </c>
      <c r="C3739" s="206" t="s">
        <v>36721</v>
      </c>
      <c r="D3739" s="246" t="s">
        <v>36257</v>
      </c>
      <c r="E3739" s="246" t="s">
        <v>37044</v>
      </c>
      <c r="F3739" s="246" t="s">
        <v>37045</v>
      </c>
      <c r="G3739" s="248">
        <v>9416.75</v>
      </c>
      <c r="H3739" s="248">
        <v>9416.75</v>
      </c>
      <c r="I3739" s="681"/>
      <c r="J3739" s="681"/>
      <c r="K3739" s="253" t="s">
        <v>36714</v>
      </c>
      <c r="L3739" s="253" t="s">
        <v>36758</v>
      </c>
      <c r="M3739" s="253" t="s">
        <v>36758</v>
      </c>
    </row>
    <row r="3740" spans="1:13" ht="56.25" x14ac:dyDescent="0.25">
      <c r="A3740" s="580">
        <v>3732</v>
      </c>
      <c r="C3740" s="206" t="s">
        <v>36891</v>
      </c>
      <c r="D3740" s="246" t="s">
        <v>36257</v>
      </c>
      <c r="E3740" s="246" t="s">
        <v>37046</v>
      </c>
      <c r="F3740" s="246" t="s">
        <v>37000</v>
      </c>
      <c r="G3740" s="248">
        <v>7840</v>
      </c>
      <c r="H3740" s="248">
        <v>7840</v>
      </c>
      <c r="I3740" s="681"/>
      <c r="J3740" s="681"/>
      <c r="K3740" s="253" t="s">
        <v>36714</v>
      </c>
      <c r="L3740" s="253" t="s">
        <v>36758</v>
      </c>
      <c r="M3740" s="253" t="s">
        <v>36758</v>
      </c>
    </row>
    <row r="3741" spans="1:13" ht="56.25" x14ac:dyDescent="0.25">
      <c r="A3741" s="580">
        <v>3733</v>
      </c>
      <c r="C3741" s="206" t="s">
        <v>36721</v>
      </c>
      <c r="D3741" s="246" t="s">
        <v>36257</v>
      </c>
      <c r="E3741" s="246" t="s">
        <v>37047</v>
      </c>
      <c r="F3741" s="246" t="s">
        <v>36870</v>
      </c>
      <c r="G3741" s="248">
        <v>178594.5</v>
      </c>
      <c r="H3741" s="248">
        <v>170373.64</v>
      </c>
      <c r="I3741" s="681"/>
      <c r="J3741" s="681"/>
      <c r="K3741" s="253" t="s">
        <v>36714</v>
      </c>
      <c r="L3741" s="253" t="s">
        <v>36758</v>
      </c>
      <c r="M3741" s="253" t="s">
        <v>36758</v>
      </c>
    </row>
    <row r="3742" spans="1:13" ht="56.25" x14ac:dyDescent="0.25">
      <c r="A3742" s="580">
        <v>3734</v>
      </c>
      <c r="C3742" s="206" t="s">
        <v>36721</v>
      </c>
      <c r="D3742" s="246" t="s">
        <v>36257</v>
      </c>
      <c r="E3742" s="246" t="s">
        <v>37048</v>
      </c>
      <c r="F3742" s="246" t="s">
        <v>36723</v>
      </c>
      <c r="G3742" s="248">
        <v>12313</v>
      </c>
      <c r="H3742" s="248">
        <v>12313</v>
      </c>
      <c r="I3742" s="681"/>
      <c r="J3742" s="681"/>
      <c r="K3742" s="253" t="s">
        <v>36714</v>
      </c>
      <c r="L3742" s="253" t="s">
        <v>36758</v>
      </c>
      <c r="M3742" s="253" t="s">
        <v>36758</v>
      </c>
    </row>
    <row r="3743" spans="1:13" ht="56.25" x14ac:dyDescent="0.25">
      <c r="A3743" s="580">
        <v>3735</v>
      </c>
      <c r="C3743" s="206" t="s">
        <v>36891</v>
      </c>
      <c r="D3743" s="246" t="s">
        <v>36257</v>
      </c>
      <c r="E3743" s="246" t="s">
        <v>37049</v>
      </c>
      <c r="F3743" s="246" t="s">
        <v>37022</v>
      </c>
      <c r="G3743" s="248">
        <v>38190.25</v>
      </c>
      <c r="H3743" s="248">
        <v>38190.25</v>
      </c>
      <c r="I3743" s="681"/>
      <c r="J3743" s="681"/>
      <c r="K3743" s="253" t="s">
        <v>36714</v>
      </c>
      <c r="L3743" s="253" t="s">
        <v>36758</v>
      </c>
      <c r="M3743" s="253" t="s">
        <v>36758</v>
      </c>
    </row>
    <row r="3744" spans="1:13" ht="56.25" x14ac:dyDescent="0.25">
      <c r="A3744" s="580">
        <v>3736</v>
      </c>
      <c r="C3744" s="206" t="s">
        <v>36721</v>
      </c>
      <c r="D3744" s="246" t="s">
        <v>36257</v>
      </c>
      <c r="E3744" s="246" t="s">
        <v>37050</v>
      </c>
      <c r="F3744" s="246" t="s">
        <v>36837</v>
      </c>
      <c r="G3744" s="248">
        <v>8811.25</v>
      </c>
      <c r="H3744" s="248">
        <v>8811.25</v>
      </c>
      <c r="I3744" s="681"/>
      <c r="J3744" s="681"/>
      <c r="K3744" s="253" t="s">
        <v>36714</v>
      </c>
      <c r="L3744" s="253" t="s">
        <v>36758</v>
      </c>
      <c r="M3744" s="253" t="s">
        <v>36758</v>
      </c>
    </row>
    <row r="3745" spans="1:13" ht="56.25" x14ac:dyDescent="0.25">
      <c r="A3745" s="580">
        <v>3737</v>
      </c>
      <c r="C3745" s="206" t="s">
        <v>37051</v>
      </c>
      <c r="D3745" s="246" t="s">
        <v>36257</v>
      </c>
      <c r="E3745" s="246" t="s">
        <v>37052</v>
      </c>
      <c r="F3745" s="246">
        <v>51.4</v>
      </c>
      <c r="G3745" s="248">
        <v>259472.5</v>
      </c>
      <c r="H3745" s="248">
        <v>200544.44</v>
      </c>
      <c r="I3745" s="681"/>
      <c r="J3745" s="681"/>
      <c r="K3745" s="253" t="s">
        <v>36714</v>
      </c>
      <c r="L3745" s="253" t="s">
        <v>36758</v>
      </c>
      <c r="M3745" s="253" t="s">
        <v>36758</v>
      </c>
    </row>
    <row r="3746" spans="1:13" ht="56.25" x14ac:dyDescent="0.25">
      <c r="A3746" s="580">
        <v>3738</v>
      </c>
      <c r="C3746" s="206" t="s">
        <v>36891</v>
      </c>
      <c r="D3746" s="246" t="s">
        <v>36257</v>
      </c>
      <c r="E3746" s="246" t="s">
        <v>37053</v>
      </c>
      <c r="F3746" s="246" t="s">
        <v>37054</v>
      </c>
      <c r="G3746" s="248">
        <v>65651.25</v>
      </c>
      <c r="H3746" s="248">
        <v>65651.25</v>
      </c>
      <c r="I3746" s="681"/>
      <c r="J3746" s="681"/>
      <c r="K3746" s="253" t="s">
        <v>36714</v>
      </c>
      <c r="L3746" s="253" t="s">
        <v>36758</v>
      </c>
      <c r="M3746" s="253" t="s">
        <v>36758</v>
      </c>
    </row>
    <row r="3747" spans="1:13" ht="56.25" x14ac:dyDescent="0.25">
      <c r="A3747" s="580">
        <v>3739</v>
      </c>
      <c r="C3747" s="206" t="s">
        <v>36878</v>
      </c>
      <c r="D3747" s="246" t="s">
        <v>36257</v>
      </c>
      <c r="E3747" s="246" t="s">
        <v>37055</v>
      </c>
      <c r="F3747" s="246" t="s">
        <v>36713</v>
      </c>
      <c r="G3747" s="248">
        <v>6595.75</v>
      </c>
      <c r="H3747" s="248">
        <v>6595.75</v>
      </c>
      <c r="I3747" s="681"/>
      <c r="J3747" s="681"/>
      <c r="K3747" s="253" t="s">
        <v>36714</v>
      </c>
      <c r="L3747" s="253" t="s">
        <v>36758</v>
      </c>
      <c r="M3747" s="253" t="s">
        <v>36758</v>
      </c>
    </row>
    <row r="3748" spans="1:13" ht="56.25" x14ac:dyDescent="0.25">
      <c r="A3748" s="580">
        <v>3740</v>
      </c>
      <c r="C3748" s="206" t="s">
        <v>36721</v>
      </c>
      <c r="D3748" s="246" t="s">
        <v>36257</v>
      </c>
      <c r="E3748" s="246" t="s">
        <v>37056</v>
      </c>
      <c r="F3748" s="246" t="s">
        <v>36837</v>
      </c>
      <c r="G3748" s="248">
        <v>13730.5</v>
      </c>
      <c r="H3748" s="248">
        <v>13730.5</v>
      </c>
      <c r="I3748" s="681"/>
      <c r="J3748" s="681"/>
      <c r="K3748" s="253" t="s">
        <v>36714</v>
      </c>
      <c r="L3748" s="253" t="s">
        <v>36758</v>
      </c>
      <c r="M3748" s="253" t="s">
        <v>36758</v>
      </c>
    </row>
    <row r="3749" spans="1:13" ht="56.25" x14ac:dyDescent="0.25">
      <c r="A3749" s="580">
        <v>3741</v>
      </c>
      <c r="C3749" s="206" t="s">
        <v>36891</v>
      </c>
      <c r="D3749" s="246" t="s">
        <v>36257</v>
      </c>
      <c r="E3749" s="246" t="s">
        <v>37057</v>
      </c>
      <c r="F3749" s="246" t="s">
        <v>36818</v>
      </c>
      <c r="G3749" s="248">
        <v>12313</v>
      </c>
      <c r="H3749" s="248">
        <v>12313</v>
      </c>
      <c r="I3749" s="681"/>
      <c r="J3749" s="681"/>
      <c r="K3749" s="253" t="s">
        <v>36714</v>
      </c>
      <c r="L3749" s="253" t="s">
        <v>36758</v>
      </c>
      <c r="M3749" s="253" t="s">
        <v>36758</v>
      </c>
    </row>
    <row r="3750" spans="1:13" ht="56.25" x14ac:dyDescent="0.25">
      <c r="A3750" s="580">
        <v>3742</v>
      </c>
      <c r="C3750" s="206" t="s">
        <v>37058</v>
      </c>
      <c r="D3750" s="246" t="s">
        <v>36257</v>
      </c>
      <c r="E3750" s="246" t="s">
        <v>37059</v>
      </c>
      <c r="F3750" s="246" t="s">
        <v>37060</v>
      </c>
      <c r="G3750" s="248">
        <v>8984.5</v>
      </c>
      <c r="H3750" s="248">
        <v>8984.5</v>
      </c>
      <c r="I3750" s="681"/>
      <c r="J3750" s="681"/>
      <c r="K3750" s="253" t="s">
        <v>36714</v>
      </c>
      <c r="L3750" s="253" t="s">
        <v>36758</v>
      </c>
      <c r="M3750" s="253" t="s">
        <v>36758</v>
      </c>
    </row>
    <row r="3751" spans="1:13" ht="56.25" x14ac:dyDescent="0.25">
      <c r="A3751" s="580">
        <v>3743</v>
      </c>
      <c r="C3751" s="206" t="s">
        <v>37058</v>
      </c>
      <c r="D3751" s="246" t="s">
        <v>36257</v>
      </c>
      <c r="E3751" s="246" t="s">
        <v>37061</v>
      </c>
      <c r="F3751" s="246" t="s">
        <v>37062</v>
      </c>
      <c r="G3751" s="248">
        <v>22804.25</v>
      </c>
      <c r="H3751" s="248">
        <v>22804.25</v>
      </c>
      <c r="I3751" s="681"/>
      <c r="J3751" s="681"/>
      <c r="K3751" s="253" t="s">
        <v>36714</v>
      </c>
      <c r="L3751" s="253" t="s">
        <v>36758</v>
      </c>
      <c r="M3751" s="253" t="s">
        <v>36758</v>
      </c>
    </row>
    <row r="3752" spans="1:13" ht="56.25" x14ac:dyDescent="0.25">
      <c r="A3752" s="580">
        <v>3744</v>
      </c>
      <c r="C3752" s="206" t="s">
        <v>37058</v>
      </c>
      <c r="D3752" s="246" t="s">
        <v>36257</v>
      </c>
      <c r="E3752" s="246" t="s">
        <v>37063</v>
      </c>
      <c r="F3752" s="246" t="s">
        <v>37064</v>
      </c>
      <c r="G3752" s="248">
        <v>20685</v>
      </c>
      <c r="H3752" s="248">
        <v>20685</v>
      </c>
      <c r="I3752" s="681"/>
      <c r="J3752" s="681"/>
      <c r="K3752" s="253" t="s">
        <v>36714</v>
      </c>
      <c r="L3752" s="253" t="s">
        <v>36758</v>
      </c>
      <c r="M3752" s="253" t="s">
        <v>36758</v>
      </c>
    </row>
    <row r="3753" spans="1:13" ht="56.25" x14ac:dyDescent="0.25">
      <c r="A3753" s="580">
        <v>3745</v>
      </c>
      <c r="C3753" s="206" t="s">
        <v>37058</v>
      </c>
      <c r="D3753" s="246" t="s">
        <v>36257</v>
      </c>
      <c r="E3753" s="246" t="s">
        <v>37065</v>
      </c>
      <c r="F3753" s="246" t="s">
        <v>36717</v>
      </c>
      <c r="G3753" s="248">
        <v>28609</v>
      </c>
      <c r="H3753" s="248">
        <v>28609</v>
      </c>
      <c r="I3753" s="681"/>
      <c r="J3753" s="681"/>
      <c r="K3753" s="253" t="s">
        <v>36714</v>
      </c>
      <c r="L3753" s="253" t="s">
        <v>36758</v>
      </c>
      <c r="M3753" s="253" t="s">
        <v>36758</v>
      </c>
    </row>
    <row r="3754" spans="1:13" ht="56.25" x14ac:dyDescent="0.25">
      <c r="A3754" s="580">
        <v>3746</v>
      </c>
      <c r="C3754" s="206" t="s">
        <v>37058</v>
      </c>
      <c r="D3754" s="246" t="s">
        <v>36257</v>
      </c>
      <c r="E3754" s="246" t="s">
        <v>37066</v>
      </c>
      <c r="F3754" s="246" t="s">
        <v>37067</v>
      </c>
      <c r="G3754" s="248">
        <v>55368.25</v>
      </c>
      <c r="H3754" s="248">
        <v>55368.25</v>
      </c>
      <c r="I3754" s="681"/>
      <c r="J3754" s="681"/>
      <c r="K3754" s="253" t="s">
        <v>36714</v>
      </c>
      <c r="L3754" s="253" t="s">
        <v>36758</v>
      </c>
      <c r="M3754" s="253" t="s">
        <v>36758</v>
      </c>
    </row>
    <row r="3755" spans="1:13" ht="56.25" x14ac:dyDescent="0.25">
      <c r="A3755" s="580">
        <v>3747</v>
      </c>
      <c r="C3755" s="206" t="s">
        <v>36891</v>
      </c>
      <c r="D3755" s="246" t="s">
        <v>36257</v>
      </c>
      <c r="E3755" s="246" t="s">
        <v>37068</v>
      </c>
      <c r="F3755" s="246" t="s">
        <v>37069</v>
      </c>
      <c r="G3755" s="248">
        <v>766213</v>
      </c>
      <c r="H3755" s="248">
        <v>766213</v>
      </c>
      <c r="I3755" s="681"/>
      <c r="J3755" s="681"/>
      <c r="K3755" s="253" t="s">
        <v>36714</v>
      </c>
      <c r="L3755" s="253" t="s">
        <v>36758</v>
      </c>
      <c r="M3755" s="253" t="s">
        <v>36758</v>
      </c>
    </row>
    <row r="3756" spans="1:13" ht="56.25" x14ac:dyDescent="0.25">
      <c r="A3756" s="580">
        <v>3748</v>
      </c>
      <c r="C3756" s="206" t="s">
        <v>36721</v>
      </c>
      <c r="D3756" s="246" t="s">
        <v>36257</v>
      </c>
      <c r="E3756" s="246" t="s">
        <v>37070</v>
      </c>
      <c r="F3756" s="246" t="s">
        <v>36800</v>
      </c>
      <c r="G3756" s="248">
        <v>59606.75</v>
      </c>
      <c r="H3756" s="248">
        <v>59606.75</v>
      </c>
      <c r="I3756" s="681"/>
      <c r="J3756" s="681"/>
      <c r="K3756" s="253" t="s">
        <v>36714</v>
      </c>
      <c r="L3756" s="253" t="s">
        <v>36758</v>
      </c>
      <c r="M3756" s="253" t="s">
        <v>36758</v>
      </c>
    </row>
    <row r="3757" spans="1:13" ht="56.25" x14ac:dyDescent="0.25">
      <c r="A3757" s="580">
        <v>3749</v>
      </c>
      <c r="C3757" s="206" t="s">
        <v>36721</v>
      </c>
      <c r="D3757" s="246" t="s">
        <v>36257</v>
      </c>
      <c r="E3757" s="246" t="s">
        <v>37071</v>
      </c>
      <c r="F3757" s="246" t="s">
        <v>36713</v>
      </c>
      <c r="G3757" s="248">
        <v>28952</v>
      </c>
      <c r="H3757" s="248">
        <v>28952</v>
      </c>
      <c r="I3757" s="681"/>
      <c r="J3757" s="681"/>
      <c r="K3757" s="253" t="s">
        <v>36714</v>
      </c>
      <c r="L3757" s="253" t="s">
        <v>36758</v>
      </c>
      <c r="M3757" s="253" t="s">
        <v>36758</v>
      </c>
    </row>
    <row r="3758" spans="1:13" ht="56.25" x14ac:dyDescent="0.25">
      <c r="A3758" s="580">
        <v>3750</v>
      </c>
      <c r="C3758" s="206" t="s">
        <v>36721</v>
      </c>
      <c r="D3758" s="246" t="s">
        <v>36257</v>
      </c>
      <c r="E3758" s="246" t="s">
        <v>37072</v>
      </c>
      <c r="F3758" s="246" t="s">
        <v>36912</v>
      </c>
      <c r="G3758" s="248">
        <v>9432.5</v>
      </c>
      <c r="H3758" s="248">
        <v>9432.5</v>
      </c>
      <c r="I3758" s="681"/>
      <c r="J3758" s="681"/>
      <c r="K3758" s="253" t="s">
        <v>36714</v>
      </c>
      <c r="L3758" s="253" t="s">
        <v>36758</v>
      </c>
      <c r="M3758" s="253" t="s">
        <v>36758</v>
      </c>
    </row>
    <row r="3759" spans="1:13" ht="56.25" x14ac:dyDescent="0.25">
      <c r="A3759" s="580">
        <v>3751</v>
      </c>
      <c r="C3759" s="206" t="s">
        <v>36721</v>
      </c>
      <c r="D3759" s="246" t="s">
        <v>36257</v>
      </c>
      <c r="E3759" s="246" t="s">
        <v>37073</v>
      </c>
      <c r="F3759" s="246" t="s">
        <v>37074</v>
      </c>
      <c r="G3759" s="248">
        <v>12573.75</v>
      </c>
      <c r="H3759" s="248">
        <v>12573.75</v>
      </c>
      <c r="I3759" s="681"/>
      <c r="J3759" s="681"/>
      <c r="K3759" s="253" t="s">
        <v>36714</v>
      </c>
      <c r="L3759" s="253" t="s">
        <v>36758</v>
      </c>
      <c r="M3759" s="253" t="s">
        <v>36758</v>
      </c>
    </row>
    <row r="3760" spans="1:13" ht="56.25" x14ac:dyDescent="0.25">
      <c r="A3760" s="580">
        <v>3752</v>
      </c>
      <c r="C3760" s="206" t="s">
        <v>36721</v>
      </c>
      <c r="D3760" s="246" t="s">
        <v>36257</v>
      </c>
      <c r="E3760" s="246" t="s">
        <v>37075</v>
      </c>
      <c r="F3760" s="246" t="s">
        <v>36902</v>
      </c>
      <c r="G3760" s="248">
        <v>2121</v>
      </c>
      <c r="H3760" s="248">
        <v>2121</v>
      </c>
      <c r="I3760" s="681"/>
      <c r="J3760" s="681"/>
      <c r="K3760" s="253" t="s">
        <v>36714</v>
      </c>
      <c r="L3760" s="253" t="s">
        <v>36758</v>
      </c>
      <c r="M3760" s="253" t="s">
        <v>36758</v>
      </c>
    </row>
    <row r="3761" spans="1:13" ht="56.25" x14ac:dyDescent="0.25">
      <c r="A3761" s="580">
        <v>3753</v>
      </c>
      <c r="C3761" s="206" t="s">
        <v>36721</v>
      </c>
      <c r="D3761" s="246" t="s">
        <v>36257</v>
      </c>
      <c r="E3761" s="246" t="s">
        <v>37076</v>
      </c>
      <c r="F3761" s="246" t="s">
        <v>36842</v>
      </c>
      <c r="G3761" s="248">
        <v>15730.75</v>
      </c>
      <c r="H3761" s="248">
        <v>15730.75</v>
      </c>
      <c r="I3761" s="681"/>
      <c r="J3761" s="681"/>
      <c r="K3761" s="253" t="s">
        <v>36714</v>
      </c>
      <c r="L3761" s="253" t="s">
        <v>36758</v>
      </c>
      <c r="M3761" s="253" t="s">
        <v>36758</v>
      </c>
    </row>
    <row r="3762" spans="1:13" ht="78.75" x14ac:dyDescent="0.25">
      <c r="A3762" s="580">
        <v>3754</v>
      </c>
      <c r="C3762" s="206" t="s">
        <v>37077</v>
      </c>
      <c r="D3762" s="246" t="s">
        <v>36257</v>
      </c>
      <c r="E3762" s="246" t="s">
        <v>37078</v>
      </c>
      <c r="F3762" s="246" t="s">
        <v>36818</v>
      </c>
      <c r="G3762" s="248">
        <v>9880.5</v>
      </c>
      <c r="H3762" s="248">
        <v>9880.5</v>
      </c>
      <c r="I3762" s="681"/>
      <c r="J3762" s="681"/>
      <c r="K3762" s="253" t="s">
        <v>36714</v>
      </c>
      <c r="L3762" s="253" t="s">
        <v>36758</v>
      </c>
      <c r="M3762" s="253" t="s">
        <v>36758</v>
      </c>
    </row>
    <row r="3763" spans="1:13" ht="56.25" x14ac:dyDescent="0.25">
      <c r="A3763" s="580">
        <v>3755</v>
      </c>
      <c r="C3763" s="206" t="s">
        <v>36721</v>
      </c>
      <c r="D3763" s="246" t="s">
        <v>36257</v>
      </c>
      <c r="E3763" s="246" t="s">
        <v>37079</v>
      </c>
      <c r="F3763" s="246" t="s">
        <v>36842</v>
      </c>
      <c r="G3763" s="248">
        <v>6552</v>
      </c>
      <c r="H3763" s="248">
        <v>6552</v>
      </c>
      <c r="I3763" s="681"/>
      <c r="J3763" s="681"/>
      <c r="K3763" s="253" t="s">
        <v>36714</v>
      </c>
      <c r="L3763" s="253" t="s">
        <v>36758</v>
      </c>
      <c r="M3763" s="253" t="s">
        <v>36758</v>
      </c>
    </row>
    <row r="3764" spans="1:13" ht="56.25" x14ac:dyDescent="0.25">
      <c r="A3764" s="580">
        <v>3756</v>
      </c>
      <c r="C3764" s="206" t="s">
        <v>36891</v>
      </c>
      <c r="D3764" s="246" t="s">
        <v>36257</v>
      </c>
      <c r="E3764" s="246" t="s">
        <v>37080</v>
      </c>
      <c r="F3764" s="246" t="s">
        <v>37081</v>
      </c>
      <c r="G3764" s="248">
        <v>37435.199999999997</v>
      </c>
      <c r="H3764" s="248">
        <v>37435.199999999997</v>
      </c>
      <c r="I3764" s="681"/>
      <c r="J3764" s="681"/>
      <c r="K3764" s="253" t="s">
        <v>36714</v>
      </c>
      <c r="L3764" s="253" t="s">
        <v>36758</v>
      </c>
      <c r="M3764" s="253" t="s">
        <v>36758</v>
      </c>
    </row>
    <row r="3765" spans="1:13" ht="56.25" x14ac:dyDescent="0.25">
      <c r="A3765" s="580">
        <v>3757</v>
      </c>
      <c r="C3765" s="206" t="s">
        <v>36721</v>
      </c>
      <c r="D3765" s="246" t="s">
        <v>36257</v>
      </c>
      <c r="E3765" s="246" t="s">
        <v>37004</v>
      </c>
      <c r="F3765" s="246" t="s">
        <v>37082</v>
      </c>
      <c r="G3765" s="248">
        <v>14028</v>
      </c>
      <c r="H3765" s="248">
        <v>14028</v>
      </c>
      <c r="I3765" s="681"/>
      <c r="J3765" s="681"/>
      <c r="K3765" s="253" t="s">
        <v>36714</v>
      </c>
      <c r="L3765" s="253" t="s">
        <v>36758</v>
      </c>
      <c r="M3765" s="253" t="s">
        <v>36758</v>
      </c>
    </row>
    <row r="3766" spans="1:13" ht="56.25" x14ac:dyDescent="0.25">
      <c r="A3766" s="580">
        <v>3758</v>
      </c>
      <c r="C3766" s="206" t="s">
        <v>37083</v>
      </c>
      <c r="D3766" s="246" t="s">
        <v>36257</v>
      </c>
      <c r="E3766" s="246" t="s">
        <v>37084</v>
      </c>
      <c r="F3766" s="246">
        <v>52.2</v>
      </c>
      <c r="G3766" s="248">
        <v>94080</v>
      </c>
      <c r="H3766" s="248">
        <v>94080</v>
      </c>
      <c r="I3766" s="681"/>
      <c r="J3766" s="681"/>
      <c r="K3766" s="253" t="s">
        <v>36714</v>
      </c>
      <c r="L3766" s="253" t="s">
        <v>36758</v>
      </c>
      <c r="M3766" s="253" t="s">
        <v>36758</v>
      </c>
    </row>
    <row r="3767" spans="1:13" ht="56.25" x14ac:dyDescent="0.25">
      <c r="A3767" s="580">
        <v>3759</v>
      </c>
      <c r="C3767" s="206" t="s">
        <v>36721</v>
      </c>
      <c r="D3767" s="246" t="s">
        <v>36257</v>
      </c>
      <c r="E3767" s="246" t="s">
        <v>37085</v>
      </c>
      <c r="F3767" s="246" t="s">
        <v>37086</v>
      </c>
      <c r="G3767" s="248">
        <v>123838.75</v>
      </c>
      <c r="H3767" s="248">
        <v>123838.75</v>
      </c>
      <c r="I3767" s="681"/>
      <c r="J3767" s="681"/>
      <c r="K3767" s="253" t="s">
        <v>36714</v>
      </c>
      <c r="L3767" s="253" t="s">
        <v>36758</v>
      </c>
      <c r="M3767" s="253" t="s">
        <v>36758</v>
      </c>
    </row>
    <row r="3768" spans="1:13" ht="56.25" x14ac:dyDescent="0.25">
      <c r="A3768" s="580">
        <v>3760</v>
      </c>
      <c r="C3768" s="206" t="s">
        <v>37087</v>
      </c>
      <c r="D3768" s="246" t="s">
        <v>36257</v>
      </c>
      <c r="E3768" s="246" t="s">
        <v>37088</v>
      </c>
      <c r="F3768" s="246">
        <v>51.6</v>
      </c>
      <c r="G3768" s="248">
        <v>748650</v>
      </c>
      <c r="H3768" s="248">
        <v>494476.68</v>
      </c>
      <c r="I3768" s="681"/>
      <c r="J3768" s="681"/>
      <c r="K3768" s="253" t="s">
        <v>36714</v>
      </c>
      <c r="L3768" s="253" t="s">
        <v>36758</v>
      </c>
      <c r="M3768" s="253" t="s">
        <v>36758</v>
      </c>
    </row>
    <row r="3769" spans="1:13" ht="56.25" x14ac:dyDescent="0.25">
      <c r="A3769" s="580">
        <v>3761</v>
      </c>
      <c r="C3769" s="206" t="s">
        <v>36721</v>
      </c>
      <c r="D3769" s="246" t="s">
        <v>36257</v>
      </c>
      <c r="E3769" s="246" t="s">
        <v>37089</v>
      </c>
      <c r="F3769" s="246" t="s">
        <v>36984</v>
      </c>
      <c r="G3769" s="248">
        <v>7402.5</v>
      </c>
      <c r="H3769" s="248">
        <v>7402.5</v>
      </c>
      <c r="I3769" s="681"/>
      <c r="J3769" s="681"/>
      <c r="K3769" s="253" t="s">
        <v>36714</v>
      </c>
      <c r="L3769" s="253" t="s">
        <v>36758</v>
      </c>
      <c r="M3769" s="253" t="s">
        <v>36758</v>
      </c>
    </row>
    <row r="3770" spans="1:13" ht="56.25" x14ac:dyDescent="0.25">
      <c r="A3770" s="580">
        <v>3762</v>
      </c>
      <c r="C3770" s="206" t="s">
        <v>37090</v>
      </c>
      <c r="D3770" s="246" t="s">
        <v>36257</v>
      </c>
      <c r="E3770" s="246" t="s">
        <v>37091</v>
      </c>
      <c r="F3770" s="246">
        <v>21.9</v>
      </c>
      <c r="G3770" s="248">
        <v>62840.75</v>
      </c>
      <c r="H3770" s="248">
        <v>62840.75</v>
      </c>
      <c r="I3770" s="681"/>
      <c r="J3770" s="681"/>
      <c r="K3770" s="253" t="s">
        <v>36714</v>
      </c>
      <c r="L3770" s="253" t="s">
        <v>36758</v>
      </c>
      <c r="M3770" s="253" t="s">
        <v>36758</v>
      </c>
    </row>
    <row r="3771" spans="1:13" ht="56.25" x14ac:dyDescent="0.25">
      <c r="A3771" s="580">
        <v>3763</v>
      </c>
      <c r="C3771" s="206" t="s">
        <v>36721</v>
      </c>
      <c r="D3771" s="246" t="s">
        <v>36257</v>
      </c>
      <c r="E3771" s="246" t="s">
        <v>37092</v>
      </c>
      <c r="F3771" s="246" t="s">
        <v>36837</v>
      </c>
      <c r="G3771" s="771">
        <v>369.79</v>
      </c>
      <c r="H3771" s="771">
        <v>369.79</v>
      </c>
      <c r="I3771" s="681"/>
      <c r="J3771" s="681"/>
      <c r="K3771" s="253" t="s">
        <v>36714</v>
      </c>
      <c r="L3771" s="253" t="s">
        <v>36758</v>
      </c>
      <c r="M3771" s="253" t="s">
        <v>36758</v>
      </c>
    </row>
    <row r="3772" spans="1:13" ht="56.25" x14ac:dyDescent="0.25">
      <c r="A3772" s="580">
        <v>3764</v>
      </c>
      <c r="C3772" s="206" t="s">
        <v>37093</v>
      </c>
      <c r="D3772" s="246" t="s">
        <v>36257</v>
      </c>
      <c r="E3772" s="246" t="s">
        <v>37094</v>
      </c>
      <c r="F3772" s="246" t="s">
        <v>36723</v>
      </c>
      <c r="G3772" s="248">
        <v>9849</v>
      </c>
      <c r="H3772" s="248">
        <v>9849</v>
      </c>
      <c r="I3772" s="681"/>
      <c r="J3772" s="681"/>
      <c r="K3772" s="253" t="s">
        <v>36714</v>
      </c>
      <c r="L3772" s="253" t="s">
        <v>36758</v>
      </c>
      <c r="M3772" s="253" t="s">
        <v>36758</v>
      </c>
    </row>
    <row r="3773" spans="1:13" ht="56.25" x14ac:dyDescent="0.25">
      <c r="A3773" s="580">
        <v>3765</v>
      </c>
      <c r="C3773" s="206" t="s">
        <v>36721</v>
      </c>
      <c r="D3773" s="246" t="s">
        <v>36257</v>
      </c>
      <c r="E3773" s="246" t="s">
        <v>37095</v>
      </c>
      <c r="F3773" s="246" t="s">
        <v>37043</v>
      </c>
      <c r="G3773" s="248">
        <v>58770.25</v>
      </c>
      <c r="H3773" s="248">
        <v>58770.25</v>
      </c>
      <c r="I3773" s="681"/>
      <c r="J3773" s="681"/>
      <c r="K3773" s="253" t="s">
        <v>36714</v>
      </c>
      <c r="L3773" s="253" t="s">
        <v>36758</v>
      </c>
      <c r="M3773" s="253" t="s">
        <v>36758</v>
      </c>
    </row>
    <row r="3774" spans="1:13" ht="56.25" x14ac:dyDescent="0.25">
      <c r="A3774" s="580">
        <v>3766</v>
      </c>
      <c r="C3774" s="206" t="s">
        <v>37096</v>
      </c>
      <c r="D3774" s="246" t="s">
        <v>36257</v>
      </c>
      <c r="E3774" s="246" t="s">
        <v>37097</v>
      </c>
      <c r="F3774" s="246">
        <v>51.8</v>
      </c>
      <c r="G3774" s="248">
        <v>85260</v>
      </c>
      <c r="H3774" s="248">
        <v>83734.399999999994</v>
      </c>
      <c r="I3774" s="681"/>
      <c r="J3774" s="681"/>
      <c r="K3774" s="253" t="s">
        <v>36714</v>
      </c>
      <c r="L3774" s="253" t="s">
        <v>36758</v>
      </c>
      <c r="M3774" s="253" t="s">
        <v>36758</v>
      </c>
    </row>
    <row r="3775" spans="1:13" ht="56.25" x14ac:dyDescent="0.25">
      <c r="A3775" s="580">
        <v>3767</v>
      </c>
      <c r="C3775" s="206" t="s">
        <v>36878</v>
      </c>
      <c r="D3775" s="246" t="s">
        <v>36257</v>
      </c>
      <c r="E3775" s="246" t="s">
        <v>37098</v>
      </c>
      <c r="F3775" s="246" t="s">
        <v>37099</v>
      </c>
      <c r="G3775" s="248">
        <v>60800.25</v>
      </c>
      <c r="H3775" s="248">
        <v>60800.25</v>
      </c>
      <c r="I3775" s="681"/>
      <c r="J3775" s="681"/>
      <c r="K3775" s="253" t="s">
        <v>36714</v>
      </c>
      <c r="L3775" s="253" t="s">
        <v>36758</v>
      </c>
      <c r="M3775" s="253" t="s">
        <v>36758</v>
      </c>
    </row>
    <row r="3776" spans="1:13" ht="56.25" x14ac:dyDescent="0.25">
      <c r="A3776" s="580">
        <v>3768</v>
      </c>
      <c r="C3776" s="206" t="s">
        <v>36891</v>
      </c>
      <c r="D3776" s="246" t="s">
        <v>36257</v>
      </c>
      <c r="E3776" s="246" t="s">
        <v>37100</v>
      </c>
      <c r="F3776" s="246" t="s">
        <v>36811</v>
      </c>
      <c r="G3776" s="248">
        <v>43279.25</v>
      </c>
      <c r="H3776" s="248">
        <v>43279.25</v>
      </c>
      <c r="I3776" s="681"/>
      <c r="J3776" s="681"/>
      <c r="K3776" s="253" t="s">
        <v>36714</v>
      </c>
      <c r="L3776" s="253" t="s">
        <v>36758</v>
      </c>
      <c r="M3776" s="253" t="s">
        <v>36758</v>
      </c>
    </row>
    <row r="3777" spans="1:13" ht="56.25" x14ac:dyDescent="0.25">
      <c r="A3777" s="580">
        <v>3769</v>
      </c>
      <c r="C3777" s="206" t="s">
        <v>36721</v>
      </c>
      <c r="D3777" s="246" t="s">
        <v>36257</v>
      </c>
      <c r="E3777" s="246" t="s">
        <v>37101</v>
      </c>
      <c r="F3777" s="246" t="s">
        <v>36929</v>
      </c>
      <c r="G3777" s="248">
        <v>28803.25</v>
      </c>
      <c r="H3777" s="248">
        <v>28803.25</v>
      </c>
      <c r="I3777" s="681"/>
      <c r="J3777" s="681"/>
      <c r="K3777" s="253" t="s">
        <v>36714</v>
      </c>
      <c r="L3777" s="253" t="s">
        <v>36758</v>
      </c>
      <c r="M3777" s="253" t="s">
        <v>36758</v>
      </c>
    </row>
    <row r="3778" spans="1:13" ht="56.25" x14ac:dyDescent="0.25">
      <c r="A3778" s="580">
        <v>3770</v>
      </c>
      <c r="C3778" s="206" t="s">
        <v>36721</v>
      </c>
      <c r="D3778" s="246" t="s">
        <v>36257</v>
      </c>
      <c r="E3778" s="246" t="s">
        <v>37102</v>
      </c>
      <c r="F3778" s="246" t="s">
        <v>37103</v>
      </c>
      <c r="G3778" s="248">
        <v>4476.5</v>
      </c>
      <c r="H3778" s="248">
        <v>4476.5</v>
      </c>
      <c r="I3778" s="681"/>
      <c r="J3778" s="681"/>
      <c r="K3778" s="253" t="s">
        <v>36714</v>
      </c>
      <c r="L3778" s="253" t="s">
        <v>36758</v>
      </c>
      <c r="M3778" s="253" t="s">
        <v>36758</v>
      </c>
    </row>
    <row r="3779" spans="1:13" ht="56.25" x14ac:dyDescent="0.25">
      <c r="A3779" s="580">
        <v>3771</v>
      </c>
      <c r="C3779" s="206" t="s">
        <v>37104</v>
      </c>
      <c r="D3779" s="246" t="s">
        <v>36257</v>
      </c>
      <c r="E3779" s="246" t="s">
        <v>37105</v>
      </c>
      <c r="F3779" s="246" t="s">
        <v>37106</v>
      </c>
      <c r="G3779" s="248">
        <v>175372.75</v>
      </c>
      <c r="H3779" s="248">
        <v>175372.75</v>
      </c>
      <c r="I3779" s="681"/>
      <c r="J3779" s="681"/>
      <c r="K3779" s="253" t="s">
        <v>36714</v>
      </c>
      <c r="L3779" s="253" t="s">
        <v>36758</v>
      </c>
      <c r="M3779" s="253" t="s">
        <v>36758</v>
      </c>
    </row>
    <row r="3780" spans="1:13" ht="56.25" x14ac:dyDescent="0.25">
      <c r="A3780" s="580">
        <v>3772</v>
      </c>
      <c r="C3780" s="206" t="s">
        <v>36891</v>
      </c>
      <c r="D3780" s="246" t="s">
        <v>36257</v>
      </c>
      <c r="E3780" s="246" t="s">
        <v>37107</v>
      </c>
      <c r="F3780" s="246" t="s">
        <v>36802</v>
      </c>
      <c r="G3780" s="248">
        <v>18536</v>
      </c>
      <c r="H3780" s="248">
        <v>18536</v>
      </c>
      <c r="I3780" s="681"/>
      <c r="J3780" s="681"/>
      <c r="K3780" s="253" t="s">
        <v>36714</v>
      </c>
      <c r="L3780" s="253" t="s">
        <v>36758</v>
      </c>
      <c r="M3780" s="253" t="s">
        <v>36758</v>
      </c>
    </row>
    <row r="3781" spans="1:13" ht="56.25" x14ac:dyDescent="0.25">
      <c r="A3781" s="580">
        <v>3773</v>
      </c>
      <c r="C3781" s="206" t="s">
        <v>36721</v>
      </c>
      <c r="D3781" s="246" t="s">
        <v>36257</v>
      </c>
      <c r="E3781" s="246" t="s">
        <v>37108</v>
      </c>
      <c r="F3781" s="246" t="s">
        <v>37109</v>
      </c>
      <c r="G3781" s="248">
        <v>20625.5</v>
      </c>
      <c r="H3781" s="248">
        <v>20625.5</v>
      </c>
      <c r="I3781" s="681"/>
      <c r="J3781" s="681"/>
      <c r="K3781" s="253" t="s">
        <v>36714</v>
      </c>
      <c r="L3781" s="253" t="s">
        <v>36758</v>
      </c>
      <c r="M3781" s="253" t="s">
        <v>36758</v>
      </c>
    </row>
    <row r="3782" spans="1:13" ht="56.25" x14ac:dyDescent="0.25">
      <c r="A3782" s="580">
        <v>3774</v>
      </c>
      <c r="C3782" s="206" t="s">
        <v>36721</v>
      </c>
      <c r="D3782" s="246" t="s">
        <v>36257</v>
      </c>
      <c r="E3782" s="246" t="s">
        <v>37110</v>
      </c>
      <c r="F3782" s="246" t="s">
        <v>36842</v>
      </c>
      <c r="G3782" s="248">
        <v>9880.5</v>
      </c>
      <c r="H3782" s="248">
        <v>9880.5</v>
      </c>
      <c r="I3782" s="681"/>
      <c r="J3782" s="681"/>
      <c r="K3782" s="253" t="s">
        <v>36714</v>
      </c>
      <c r="L3782" s="253" t="s">
        <v>36758</v>
      </c>
      <c r="M3782" s="253" t="s">
        <v>36758</v>
      </c>
    </row>
    <row r="3783" spans="1:13" ht="56.25" x14ac:dyDescent="0.25">
      <c r="A3783" s="580">
        <v>3775</v>
      </c>
      <c r="C3783" s="206" t="s">
        <v>36721</v>
      </c>
      <c r="D3783" s="246" t="s">
        <v>36257</v>
      </c>
      <c r="E3783" s="246" t="s">
        <v>37111</v>
      </c>
      <c r="F3783" s="246" t="s">
        <v>37112</v>
      </c>
      <c r="G3783" s="248">
        <v>16416.75</v>
      </c>
      <c r="H3783" s="248">
        <v>16416.75</v>
      </c>
      <c r="I3783" s="681"/>
      <c r="J3783" s="681"/>
      <c r="K3783" s="253" t="s">
        <v>36714</v>
      </c>
      <c r="L3783" s="253" t="s">
        <v>36758</v>
      </c>
      <c r="M3783" s="253" t="s">
        <v>36758</v>
      </c>
    </row>
    <row r="3784" spans="1:13" ht="45" x14ac:dyDescent="0.25">
      <c r="A3784" s="580">
        <v>3776</v>
      </c>
      <c r="C3784" s="206" t="s">
        <v>37113</v>
      </c>
      <c r="D3784" s="246" t="s">
        <v>36257</v>
      </c>
      <c r="E3784" s="253" t="s">
        <v>37114</v>
      </c>
      <c r="F3784" s="246">
        <v>1210.3</v>
      </c>
      <c r="G3784" s="248">
        <v>328921.19</v>
      </c>
      <c r="H3784" s="248">
        <v>137210.31</v>
      </c>
      <c r="I3784" s="681">
        <v>47340485.100000001</v>
      </c>
      <c r="J3784" s="681"/>
      <c r="K3784" s="253" t="s">
        <v>37115</v>
      </c>
      <c r="L3784" s="253" t="s">
        <v>36444</v>
      </c>
      <c r="M3784" s="253" t="s">
        <v>36444</v>
      </c>
    </row>
    <row r="3785" spans="1:13" ht="45" x14ac:dyDescent="0.25">
      <c r="A3785" s="580">
        <v>3777</v>
      </c>
      <c r="C3785" s="206" t="s">
        <v>37116</v>
      </c>
      <c r="D3785" s="246" t="s">
        <v>36257</v>
      </c>
      <c r="E3785" s="253" t="s">
        <v>37117</v>
      </c>
      <c r="F3785" s="681">
        <v>971.8</v>
      </c>
      <c r="G3785" s="248">
        <v>72776.92</v>
      </c>
      <c r="H3785" s="248">
        <v>34789.07</v>
      </c>
      <c r="I3785" s="681">
        <v>21208291.100000001</v>
      </c>
      <c r="J3785" s="681"/>
      <c r="K3785" s="253" t="s">
        <v>37115</v>
      </c>
      <c r="L3785" s="253" t="s">
        <v>36444</v>
      </c>
      <c r="M3785" s="253" t="s">
        <v>36444</v>
      </c>
    </row>
    <row r="3786" spans="1:13" ht="45" x14ac:dyDescent="0.25">
      <c r="A3786" s="580">
        <v>3778</v>
      </c>
      <c r="C3786" s="206" t="s">
        <v>37118</v>
      </c>
      <c r="D3786" s="246" t="s">
        <v>36257</v>
      </c>
      <c r="E3786" s="253" t="s">
        <v>37119</v>
      </c>
      <c r="F3786" s="246">
        <v>495.4</v>
      </c>
      <c r="G3786" s="248">
        <v>189341.56</v>
      </c>
      <c r="H3786" s="248">
        <v>181235.48</v>
      </c>
      <c r="I3786" s="681">
        <v>3728102.98</v>
      </c>
      <c r="J3786" s="681"/>
      <c r="K3786" s="253" t="s">
        <v>37115</v>
      </c>
      <c r="L3786" s="253" t="s">
        <v>36444</v>
      </c>
      <c r="M3786" s="253" t="s">
        <v>36444</v>
      </c>
    </row>
    <row r="3787" spans="1:13" ht="45" x14ac:dyDescent="0.25">
      <c r="A3787" s="580">
        <v>3779</v>
      </c>
      <c r="C3787" s="206" t="s">
        <v>37120</v>
      </c>
      <c r="D3787" s="246" t="s">
        <v>36257</v>
      </c>
      <c r="E3787" s="253" t="s">
        <v>37121</v>
      </c>
      <c r="F3787" s="681">
        <v>1710.9</v>
      </c>
      <c r="G3787" s="248">
        <v>107827.74</v>
      </c>
      <c r="H3787" s="248">
        <v>51544.26</v>
      </c>
      <c r="I3787" s="681">
        <v>45560787.950000003</v>
      </c>
      <c r="J3787" s="681"/>
      <c r="K3787" s="253" t="s">
        <v>37115</v>
      </c>
      <c r="L3787" s="253" t="s">
        <v>36444</v>
      </c>
      <c r="M3787" s="253" t="s">
        <v>36444</v>
      </c>
    </row>
    <row r="3788" spans="1:13" ht="45" x14ac:dyDescent="0.25">
      <c r="A3788" s="580">
        <v>3780</v>
      </c>
      <c r="C3788" s="206" t="s">
        <v>37122</v>
      </c>
      <c r="D3788" s="246" t="s">
        <v>36257</v>
      </c>
      <c r="E3788" s="253" t="s">
        <v>37123</v>
      </c>
      <c r="F3788" s="246">
        <v>43.3</v>
      </c>
      <c r="G3788" s="248">
        <v>166957.17000000001</v>
      </c>
      <c r="H3788" s="248">
        <v>88392.49</v>
      </c>
      <c r="I3788" s="681">
        <v>1401443.47</v>
      </c>
      <c r="J3788" s="681"/>
      <c r="K3788" s="253" t="s">
        <v>37115</v>
      </c>
      <c r="L3788" s="253" t="s">
        <v>36444</v>
      </c>
      <c r="M3788" s="253" t="s">
        <v>36444</v>
      </c>
    </row>
    <row r="3789" spans="1:13" ht="45" x14ac:dyDescent="0.25">
      <c r="A3789" s="580">
        <v>3781</v>
      </c>
      <c r="C3789" s="206" t="s">
        <v>37124</v>
      </c>
      <c r="D3789" s="246" t="s">
        <v>36257</v>
      </c>
      <c r="E3789" s="253" t="s">
        <v>37125</v>
      </c>
      <c r="F3789" s="246">
        <v>1088</v>
      </c>
      <c r="G3789" s="248">
        <v>6252.99</v>
      </c>
      <c r="H3789" s="248">
        <v>2931.46</v>
      </c>
      <c r="I3789" s="681">
        <v>24955314.559999999</v>
      </c>
      <c r="J3789" s="681"/>
      <c r="K3789" s="253" t="s">
        <v>37115</v>
      </c>
      <c r="L3789" s="253" t="s">
        <v>36444</v>
      </c>
      <c r="M3789" s="253" t="s">
        <v>36444</v>
      </c>
    </row>
    <row r="3790" spans="1:13" ht="56.25" x14ac:dyDescent="0.25">
      <c r="A3790" s="580">
        <v>3782</v>
      </c>
      <c r="C3790" s="206" t="s">
        <v>37126</v>
      </c>
      <c r="D3790" s="246" t="s">
        <v>37127</v>
      </c>
      <c r="E3790" s="246"/>
      <c r="F3790" s="246">
        <v>19.8</v>
      </c>
      <c r="G3790" s="248">
        <v>465461.27</v>
      </c>
      <c r="H3790" s="248">
        <v>366057.47</v>
      </c>
      <c r="I3790" s="681"/>
      <c r="J3790" s="681"/>
      <c r="K3790" s="253" t="s">
        <v>37128</v>
      </c>
      <c r="L3790" s="253" t="s">
        <v>36665</v>
      </c>
      <c r="M3790" s="253" t="s">
        <v>36665</v>
      </c>
    </row>
    <row r="3791" spans="1:13" ht="45" x14ac:dyDescent="0.25">
      <c r="A3791" s="580">
        <v>3783</v>
      </c>
      <c r="C3791" s="206" t="s">
        <v>37129</v>
      </c>
      <c r="D3791" s="246" t="s">
        <v>36257</v>
      </c>
      <c r="E3791" s="253" t="s">
        <v>37130</v>
      </c>
      <c r="F3791" s="681">
        <v>1918.4</v>
      </c>
      <c r="G3791" s="248">
        <v>196285.92</v>
      </c>
      <c r="H3791" s="248">
        <v>155193.07999999999</v>
      </c>
      <c r="I3791" s="681">
        <v>52636694.700000003</v>
      </c>
      <c r="J3791" s="681"/>
      <c r="K3791" s="253" t="s">
        <v>37115</v>
      </c>
      <c r="L3791" s="253" t="s">
        <v>36444</v>
      </c>
      <c r="M3791" s="253" t="s">
        <v>36444</v>
      </c>
    </row>
    <row r="3792" spans="1:13" ht="45" x14ac:dyDescent="0.25">
      <c r="A3792" s="580">
        <v>3784</v>
      </c>
      <c r="C3792" s="206" t="s">
        <v>37131</v>
      </c>
      <c r="D3792" s="246" t="s">
        <v>36257</v>
      </c>
      <c r="E3792" s="253" t="s">
        <v>37132</v>
      </c>
      <c r="F3792" s="681">
        <v>970.8</v>
      </c>
      <c r="G3792" s="248">
        <v>67342.95</v>
      </c>
      <c r="H3792" s="248">
        <v>41950.93</v>
      </c>
      <c r="I3792" s="681">
        <v>32695874.149999999</v>
      </c>
      <c r="J3792" s="681"/>
      <c r="K3792" s="253" t="s">
        <v>37115</v>
      </c>
      <c r="L3792" s="253" t="s">
        <v>36444</v>
      </c>
      <c r="M3792" s="253" t="s">
        <v>36444</v>
      </c>
    </row>
    <row r="3793" spans="1:13" ht="45" x14ac:dyDescent="0.25">
      <c r="A3793" s="580">
        <v>3785</v>
      </c>
      <c r="C3793" s="206" t="s">
        <v>37133</v>
      </c>
      <c r="D3793" s="246" t="s">
        <v>36257</v>
      </c>
      <c r="E3793" s="803" t="s">
        <v>37134</v>
      </c>
      <c r="F3793" s="804">
        <v>3435.1</v>
      </c>
      <c r="G3793" s="248">
        <v>111505.05</v>
      </c>
      <c r="H3793" s="248">
        <v>21962.799999999999</v>
      </c>
      <c r="I3793" s="804">
        <v>72766891.230000004</v>
      </c>
      <c r="J3793" s="681"/>
      <c r="K3793" s="253" t="s">
        <v>37115</v>
      </c>
      <c r="L3793" s="253" t="s">
        <v>36444</v>
      </c>
      <c r="M3793" s="253" t="s">
        <v>36444</v>
      </c>
    </row>
    <row r="3794" spans="1:13" ht="45" x14ac:dyDescent="0.25">
      <c r="A3794" s="580">
        <v>3786</v>
      </c>
      <c r="C3794" s="206" t="s">
        <v>37135</v>
      </c>
      <c r="D3794" s="246" t="s">
        <v>36257</v>
      </c>
      <c r="E3794" s="246"/>
      <c r="F3794" s="246"/>
      <c r="G3794" s="248">
        <v>1579445.68</v>
      </c>
      <c r="H3794" s="248">
        <v>191435.4</v>
      </c>
      <c r="I3794" s="681"/>
      <c r="J3794" s="681"/>
      <c r="K3794" s="253" t="s">
        <v>37115</v>
      </c>
      <c r="L3794" s="253" t="s">
        <v>36444</v>
      </c>
      <c r="M3794" s="253" t="s">
        <v>36444</v>
      </c>
    </row>
    <row r="3795" spans="1:13" ht="45" x14ac:dyDescent="0.25">
      <c r="A3795" s="580">
        <v>3787</v>
      </c>
      <c r="C3795" s="206" t="s">
        <v>37136</v>
      </c>
      <c r="D3795" s="246" t="s">
        <v>36257</v>
      </c>
      <c r="E3795" s="246"/>
      <c r="F3795" s="246"/>
      <c r="G3795" s="248">
        <v>2406207.6</v>
      </c>
      <c r="H3795" s="248">
        <v>354726.94</v>
      </c>
      <c r="I3795" s="681"/>
      <c r="J3795" s="681"/>
      <c r="K3795" s="253" t="s">
        <v>37115</v>
      </c>
      <c r="L3795" s="253" t="s">
        <v>36444</v>
      </c>
      <c r="M3795" s="253" t="s">
        <v>36444</v>
      </c>
    </row>
    <row r="3796" spans="1:13" ht="45" x14ac:dyDescent="0.25">
      <c r="A3796" s="580">
        <v>3788</v>
      </c>
      <c r="C3796" s="206" t="s">
        <v>37137</v>
      </c>
      <c r="D3796" s="246" t="s">
        <v>36257</v>
      </c>
      <c r="E3796" s="246"/>
      <c r="F3796" s="246"/>
      <c r="G3796" s="248">
        <v>1045767.29</v>
      </c>
      <c r="H3796" s="248">
        <v>211229.76</v>
      </c>
      <c r="I3796" s="681"/>
      <c r="J3796" s="681"/>
      <c r="K3796" s="253" t="s">
        <v>37115</v>
      </c>
      <c r="L3796" s="253" t="s">
        <v>36444</v>
      </c>
      <c r="M3796" s="253" t="s">
        <v>36444</v>
      </c>
    </row>
    <row r="3797" spans="1:13" ht="56.25" x14ac:dyDescent="0.25">
      <c r="A3797" s="580">
        <v>3789</v>
      </c>
      <c r="C3797" s="206" t="s">
        <v>33928</v>
      </c>
      <c r="D3797" s="246" t="s">
        <v>37138</v>
      </c>
      <c r="E3797" s="246"/>
      <c r="F3797" s="246">
        <v>30.8</v>
      </c>
      <c r="G3797" s="248">
        <v>166764.06</v>
      </c>
      <c r="H3797" s="248">
        <v>40241.99</v>
      </c>
      <c r="I3797" s="681"/>
      <c r="J3797" s="681"/>
      <c r="K3797" s="253" t="s">
        <v>37128</v>
      </c>
      <c r="L3797" s="253" t="s">
        <v>36665</v>
      </c>
      <c r="M3797" s="253" t="s">
        <v>36665</v>
      </c>
    </row>
    <row r="3798" spans="1:13" ht="45" x14ac:dyDescent="0.25">
      <c r="A3798" s="580">
        <v>3790</v>
      </c>
      <c r="C3798" s="206" t="s">
        <v>37139</v>
      </c>
      <c r="D3798" s="246" t="s">
        <v>36257</v>
      </c>
      <c r="E3798" s="246"/>
      <c r="F3798" s="246"/>
      <c r="G3798" s="248">
        <v>118960.3</v>
      </c>
      <c r="H3798" s="248">
        <v>113936.97</v>
      </c>
      <c r="I3798" s="681"/>
      <c r="J3798" s="681"/>
      <c r="K3798" s="253" t="s">
        <v>37115</v>
      </c>
      <c r="L3798" s="253" t="s">
        <v>36444</v>
      </c>
      <c r="M3798" s="253" t="s">
        <v>36444</v>
      </c>
    </row>
    <row r="3799" spans="1:13" ht="45" x14ac:dyDescent="0.25">
      <c r="A3799" s="580">
        <v>3791</v>
      </c>
      <c r="C3799" s="206" t="s">
        <v>37140</v>
      </c>
      <c r="D3799" s="246" t="s">
        <v>36257</v>
      </c>
      <c r="E3799" s="246"/>
      <c r="F3799" s="246"/>
      <c r="G3799" s="248">
        <v>146162.23999999999</v>
      </c>
      <c r="H3799" s="248">
        <v>74380.69</v>
      </c>
      <c r="I3799" s="681"/>
      <c r="J3799" s="681"/>
      <c r="K3799" s="253" t="s">
        <v>37115</v>
      </c>
      <c r="L3799" s="253" t="s">
        <v>36444</v>
      </c>
      <c r="M3799" s="253" t="s">
        <v>36444</v>
      </c>
    </row>
    <row r="3800" spans="1:13" ht="45" x14ac:dyDescent="0.25">
      <c r="A3800" s="580">
        <v>3792</v>
      </c>
      <c r="C3800" s="206" t="s">
        <v>37141</v>
      </c>
      <c r="D3800" s="246" t="s">
        <v>36257</v>
      </c>
      <c r="E3800" s="246"/>
      <c r="F3800" s="246"/>
      <c r="G3800" s="248">
        <v>38008.53</v>
      </c>
      <c r="H3800" s="248">
        <v>18299.439999999999</v>
      </c>
      <c r="I3800" s="681"/>
      <c r="J3800" s="681"/>
      <c r="K3800" s="253" t="s">
        <v>37115</v>
      </c>
      <c r="L3800" s="253" t="s">
        <v>36444</v>
      </c>
      <c r="M3800" s="253" t="s">
        <v>36444</v>
      </c>
    </row>
    <row r="3801" spans="1:13" ht="45" x14ac:dyDescent="0.25">
      <c r="A3801" s="580">
        <v>3793</v>
      </c>
      <c r="C3801" s="206" t="s">
        <v>37142</v>
      </c>
      <c r="D3801" s="246" t="s">
        <v>36257</v>
      </c>
      <c r="E3801" s="246"/>
      <c r="F3801" s="246"/>
      <c r="G3801" s="248">
        <v>393407.73</v>
      </c>
      <c r="H3801" s="248">
        <v>188058.23999999999</v>
      </c>
      <c r="I3801" s="681"/>
      <c r="J3801" s="681"/>
      <c r="K3801" s="253" t="s">
        <v>37115</v>
      </c>
      <c r="L3801" s="253" t="s">
        <v>36444</v>
      </c>
      <c r="M3801" s="253" t="s">
        <v>36444</v>
      </c>
    </row>
    <row r="3802" spans="1:13" ht="45" x14ac:dyDescent="0.25">
      <c r="A3802" s="580">
        <v>3794</v>
      </c>
      <c r="C3802" s="206" t="s">
        <v>37143</v>
      </c>
      <c r="D3802" s="246" t="s">
        <v>36257</v>
      </c>
      <c r="E3802" s="246"/>
      <c r="F3802" s="246"/>
      <c r="G3802" s="248">
        <v>6224.29</v>
      </c>
      <c r="H3802" s="248">
        <v>2988.07</v>
      </c>
      <c r="I3802" s="681"/>
      <c r="J3802" s="681"/>
      <c r="K3802" s="253" t="s">
        <v>37115</v>
      </c>
      <c r="L3802" s="253" t="s">
        <v>36444</v>
      </c>
      <c r="M3802" s="253" t="s">
        <v>36444</v>
      </c>
    </row>
    <row r="3803" spans="1:13" ht="45" x14ac:dyDescent="0.25">
      <c r="A3803" s="580">
        <v>3795</v>
      </c>
      <c r="C3803" s="206" t="s">
        <v>37144</v>
      </c>
      <c r="D3803" s="246" t="s">
        <v>36257</v>
      </c>
      <c r="E3803" s="246"/>
      <c r="F3803" s="246"/>
      <c r="G3803" s="248">
        <v>128306.92</v>
      </c>
      <c r="H3803" s="248">
        <v>121523.26</v>
      </c>
      <c r="I3803" s="681"/>
      <c r="J3803" s="681"/>
      <c r="K3803" s="253" t="s">
        <v>37115</v>
      </c>
      <c r="L3803" s="253" t="s">
        <v>36444</v>
      </c>
      <c r="M3803" s="253" t="s">
        <v>36444</v>
      </c>
    </row>
    <row r="3804" spans="1:13" ht="45" x14ac:dyDescent="0.25">
      <c r="A3804" s="580">
        <v>3796</v>
      </c>
      <c r="C3804" s="206" t="s">
        <v>37145</v>
      </c>
      <c r="D3804" s="246" t="s">
        <v>36257</v>
      </c>
      <c r="E3804" s="246"/>
      <c r="F3804" s="246"/>
      <c r="G3804" s="248">
        <v>504796.94</v>
      </c>
      <c r="H3804" s="248">
        <v>175499.35</v>
      </c>
      <c r="I3804" s="681"/>
      <c r="J3804" s="681"/>
      <c r="K3804" s="253" t="s">
        <v>37115</v>
      </c>
      <c r="L3804" s="253" t="s">
        <v>36444</v>
      </c>
      <c r="M3804" s="253" t="s">
        <v>36444</v>
      </c>
    </row>
    <row r="3805" spans="1:13" ht="45" x14ac:dyDescent="0.25">
      <c r="A3805" s="580">
        <v>3797</v>
      </c>
      <c r="C3805" s="206" t="s">
        <v>37146</v>
      </c>
      <c r="D3805" s="246" t="s">
        <v>36257</v>
      </c>
      <c r="E3805" s="246"/>
      <c r="F3805" s="246"/>
      <c r="G3805" s="248">
        <v>5549.13</v>
      </c>
      <c r="H3805" s="248">
        <v>1901.37</v>
      </c>
      <c r="I3805" s="681"/>
      <c r="J3805" s="681"/>
      <c r="K3805" s="253" t="s">
        <v>37115</v>
      </c>
      <c r="L3805" s="253" t="s">
        <v>36444</v>
      </c>
      <c r="M3805" s="253" t="s">
        <v>36444</v>
      </c>
    </row>
    <row r="3806" spans="1:13" ht="56.25" x14ac:dyDescent="0.25">
      <c r="A3806" s="580">
        <v>3798</v>
      </c>
      <c r="C3806" s="206" t="s">
        <v>37147</v>
      </c>
      <c r="D3806" s="246" t="s">
        <v>37148</v>
      </c>
      <c r="E3806" s="246"/>
      <c r="F3806" s="246">
        <v>48.3</v>
      </c>
      <c r="G3806" s="248">
        <v>379802.93</v>
      </c>
      <c r="H3806" s="248">
        <v>88302.03</v>
      </c>
      <c r="I3806" s="681"/>
      <c r="J3806" s="681"/>
      <c r="K3806" s="253" t="s">
        <v>37128</v>
      </c>
      <c r="L3806" s="253" t="s">
        <v>36665</v>
      </c>
      <c r="M3806" s="253" t="s">
        <v>36665</v>
      </c>
    </row>
    <row r="3807" spans="1:13" ht="45" x14ac:dyDescent="0.25">
      <c r="A3807" s="580">
        <v>3799</v>
      </c>
      <c r="C3807" s="206" t="s">
        <v>37149</v>
      </c>
      <c r="D3807" s="246" t="s">
        <v>36257</v>
      </c>
      <c r="E3807" s="246"/>
      <c r="F3807" s="246"/>
      <c r="G3807" s="248">
        <v>137995.12</v>
      </c>
      <c r="H3807" s="248">
        <v>36625.279999999999</v>
      </c>
      <c r="I3807" s="681"/>
      <c r="J3807" s="681"/>
      <c r="K3807" s="253" t="s">
        <v>37115</v>
      </c>
      <c r="L3807" s="253" t="s">
        <v>36444</v>
      </c>
      <c r="M3807" s="253" t="s">
        <v>36444</v>
      </c>
    </row>
    <row r="3808" spans="1:13" ht="45" x14ac:dyDescent="0.25">
      <c r="A3808" s="580">
        <v>3800</v>
      </c>
      <c r="C3808" s="206" t="s">
        <v>37150</v>
      </c>
      <c r="D3808" s="246" t="s">
        <v>36257</v>
      </c>
      <c r="E3808" s="246"/>
      <c r="F3808" s="246"/>
      <c r="G3808" s="248">
        <v>4892.1499999999996</v>
      </c>
      <c r="H3808" s="248">
        <v>1514.8</v>
      </c>
      <c r="I3808" s="681"/>
      <c r="J3808" s="681"/>
      <c r="K3808" s="253" t="s">
        <v>37115</v>
      </c>
      <c r="L3808" s="253" t="s">
        <v>36444</v>
      </c>
      <c r="M3808" s="253" t="s">
        <v>36444</v>
      </c>
    </row>
    <row r="3809" spans="1:13" ht="45" x14ac:dyDescent="0.25">
      <c r="A3809" s="580">
        <v>3801</v>
      </c>
      <c r="C3809" s="206" t="s">
        <v>37151</v>
      </c>
      <c r="D3809" s="246" t="s">
        <v>36257</v>
      </c>
      <c r="E3809" s="246"/>
      <c r="F3809" s="246"/>
      <c r="G3809" s="248">
        <v>75200.06</v>
      </c>
      <c r="H3809" s="248">
        <v>23717.360000000001</v>
      </c>
      <c r="I3809" s="681"/>
      <c r="J3809" s="681"/>
      <c r="K3809" s="253" t="s">
        <v>37115</v>
      </c>
      <c r="L3809" s="253" t="s">
        <v>36444</v>
      </c>
      <c r="M3809" s="253" t="s">
        <v>36444</v>
      </c>
    </row>
    <row r="3810" spans="1:13" ht="45" x14ac:dyDescent="0.25">
      <c r="A3810" s="580">
        <v>3802</v>
      </c>
      <c r="C3810" s="206" t="s">
        <v>37152</v>
      </c>
      <c r="D3810" s="246" t="s">
        <v>36257</v>
      </c>
      <c r="E3810" s="246"/>
      <c r="F3810" s="246"/>
      <c r="G3810" s="248">
        <v>355607.87</v>
      </c>
      <c r="H3810" s="248">
        <v>83477.7</v>
      </c>
      <c r="I3810" s="681"/>
      <c r="J3810" s="681"/>
      <c r="K3810" s="253" t="s">
        <v>37115</v>
      </c>
      <c r="L3810" s="253" t="s">
        <v>36444</v>
      </c>
      <c r="M3810" s="253" t="s">
        <v>36444</v>
      </c>
    </row>
    <row r="3811" spans="1:13" ht="45" x14ac:dyDescent="0.25">
      <c r="A3811" s="580">
        <v>3803</v>
      </c>
      <c r="C3811" s="206" t="s">
        <v>37153</v>
      </c>
      <c r="D3811" s="246" t="s">
        <v>36257</v>
      </c>
      <c r="E3811" s="246"/>
      <c r="F3811" s="246"/>
      <c r="G3811" s="248">
        <v>170503.88</v>
      </c>
      <c r="H3811" s="248">
        <v>34812.379999999997</v>
      </c>
      <c r="I3811" s="681"/>
      <c r="J3811" s="681"/>
      <c r="K3811" s="253" t="s">
        <v>37115</v>
      </c>
      <c r="L3811" s="253" t="s">
        <v>36444</v>
      </c>
      <c r="M3811" s="253" t="s">
        <v>36444</v>
      </c>
    </row>
    <row r="3812" spans="1:13" ht="45" x14ac:dyDescent="0.25">
      <c r="A3812" s="580">
        <v>3804</v>
      </c>
      <c r="C3812" s="206" t="s">
        <v>37154</v>
      </c>
      <c r="D3812" s="246" t="s">
        <v>36257</v>
      </c>
      <c r="E3812" s="246"/>
      <c r="F3812" s="246"/>
      <c r="G3812" s="248">
        <v>154479.82</v>
      </c>
      <c r="H3812" s="248">
        <v>147848.99</v>
      </c>
      <c r="I3812" s="681"/>
      <c r="J3812" s="681"/>
      <c r="K3812" s="253" t="s">
        <v>37115</v>
      </c>
      <c r="L3812" s="253" t="s">
        <v>36444</v>
      </c>
      <c r="M3812" s="253" t="s">
        <v>36444</v>
      </c>
    </row>
    <row r="3813" spans="1:13" ht="45" x14ac:dyDescent="0.25">
      <c r="A3813" s="580">
        <v>3805</v>
      </c>
      <c r="C3813" s="206" t="s">
        <v>37155</v>
      </c>
      <c r="D3813" s="246" t="s">
        <v>36257</v>
      </c>
      <c r="E3813" s="246"/>
      <c r="F3813" s="246"/>
      <c r="G3813" s="248">
        <v>135519.29</v>
      </c>
      <c r="H3813" s="248">
        <v>132350.88</v>
      </c>
      <c r="I3813" s="681"/>
      <c r="J3813" s="681"/>
      <c r="K3813" s="253" t="s">
        <v>37115</v>
      </c>
      <c r="L3813" s="253" t="s">
        <v>36444</v>
      </c>
      <c r="M3813" s="253" t="s">
        <v>36444</v>
      </c>
    </row>
    <row r="3814" spans="1:13" ht="45" x14ac:dyDescent="0.25">
      <c r="A3814" s="580">
        <v>3806</v>
      </c>
      <c r="C3814" s="206" t="s">
        <v>37156</v>
      </c>
      <c r="D3814" s="246" t="s">
        <v>36257</v>
      </c>
      <c r="E3814" s="246"/>
      <c r="F3814" s="246"/>
      <c r="G3814" s="248">
        <v>579350.56000000006</v>
      </c>
      <c r="H3814" s="248">
        <v>241944.16</v>
      </c>
      <c r="I3814" s="681"/>
      <c r="J3814" s="681"/>
      <c r="K3814" s="253" t="s">
        <v>37115</v>
      </c>
      <c r="L3814" s="253" t="s">
        <v>36444</v>
      </c>
      <c r="M3814" s="253" t="s">
        <v>36444</v>
      </c>
    </row>
    <row r="3815" spans="1:13" ht="45" x14ac:dyDescent="0.25">
      <c r="A3815" s="580">
        <v>3807</v>
      </c>
      <c r="C3815" s="206" t="s">
        <v>37157</v>
      </c>
      <c r="D3815" s="246" t="s">
        <v>36257</v>
      </c>
      <c r="E3815" s="246"/>
      <c r="F3815" s="246"/>
      <c r="G3815" s="248">
        <v>164950.89000000001</v>
      </c>
      <c r="H3815" s="248">
        <v>68745.460000000006</v>
      </c>
      <c r="I3815" s="681"/>
      <c r="J3815" s="681"/>
      <c r="K3815" s="253" t="s">
        <v>37115</v>
      </c>
      <c r="L3815" s="253" t="s">
        <v>36444</v>
      </c>
      <c r="M3815" s="253" t="s">
        <v>36444</v>
      </c>
    </row>
    <row r="3816" spans="1:13" ht="45" x14ac:dyDescent="0.25">
      <c r="A3816" s="580">
        <v>3808</v>
      </c>
      <c r="C3816" s="206" t="s">
        <v>37158</v>
      </c>
      <c r="D3816" s="246" t="s">
        <v>36257</v>
      </c>
      <c r="E3816" s="246"/>
      <c r="F3816" s="246"/>
      <c r="G3816" s="248">
        <v>515772.49</v>
      </c>
      <c r="H3816" s="248">
        <v>236235.84</v>
      </c>
      <c r="I3816" s="681"/>
      <c r="J3816" s="681"/>
      <c r="K3816" s="253" t="s">
        <v>37115</v>
      </c>
      <c r="L3816" s="253" t="s">
        <v>36444</v>
      </c>
      <c r="M3816" s="253" t="s">
        <v>36444</v>
      </c>
    </row>
    <row r="3817" spans="1:13" ht="45" x14ac:dyDescent="0.25">
      <c r="A3817" s="580">
        <v>3809</v>
      </c>
      <c r="C3817" s="206" t="s">
        <v>37159</v>
      </c>
      <c r="D3817" s="246" t="s">
        <v>36257</v>
      </c>
      <c r="E3817" s="246"/>
      <c r="F3817" s="246"/>
      <c r="G3817" s="248">
        <v>206542.64</v>
      </c>
      <c r="H3817" s="248">
        <v>197700.1</v>
      </c>
      <c r="I3817" s="681"/>
      <c r="J3817" s="681"/>
      <c r="K3817" s="253" t="s">
        <v>37115</v>
      </c>
      <c r="L3817" s="253" t="s">
        <v>36444</v>
      </c>
      <c r="M3817" s="253" t="s">
        <v>36444</v>
      </c>
    </row>
    <row r="3818" spans="1:13" ht="45" x14ac:dyDescent="0.25">
      <c r="A3818" s="580">
        <v>3810</v>
      </c>
      <c r="C3818" s="206" t="s">
        <v>37160</v>
      </c>
      <c r="D3818" s="246" t="s">
        <v>36257</v>
      </c>
      <c r="E3818" s="246"/>
      <c r="F3818" s="246"/>
      <c r="G3818" s="248">
        <v>666872.34</v>
      </c>
      <c r="H3818" s="248">
        <v>138794.69</v>
      </c>
      <c r="I3818" s="681"/>
      <c r="J3818" s="681"/>
      <c r="K3818" s="253" t="s">
        <v>37115</v>
      </c>
      <c r="L3818" s="253" t="s">
        <v>36444</v>
      </c>
      <c r="M3818" s="253" t="s">
        <v>36444</v>
      </c>
    </row>
    <row r="3819" spans="1:13" ht="45" x14ac:dyDescent="0.25">
      <c r="A3819" s="580">
        <v>3811</v>
      </c>
      <c r="C3819" s="206" t="s">
        <v>37161</v>
      </c>
      <c r="D3819" s="246" t="s">
        <v>36257</v>
      </c>
      <c r="E3819" s="246"/>
      <c r="F3819" s="246"/>
      <c r="G3819" s="248">
        <v>259473.27</v>
      </c>
      <c r="H3819" s="248">
        <v>248364.35</v>
      </c>
      <c r="I3819" s="681"/>
      <c r="J3819" s="681"/>
      <c r="K3819" s="253" t="s">
        <v>37115</v>
      </c>
      <c r="L3819" s="253" t="s">
        <v>36444</v>
      </c>
      <c r="M3819" s="253" t="s">
        <v>36444</v>
      </c>
    </row>
    <row r="3820" spans="1:13" ht="45" x14ac:dyDescent="0.25">
      <c r="A3820" s="580">
        <v>3812</v>
      </c>
      <c r="C3820" s="206" t="s">
        <v>37162</v>
      </c>
      <c r="D3820" s="246" t="s">
        <v>36257</v>
      </c>
      <c r="E3820" s="246"/>
      <c r="F3820" s="246"/>
      <c r="G3820" s="248">
        <v>97939.48</v>
      </c>
      <c r="H3820" s="248">
        <v>97939.48</v>
      </c>
      <c r="I3820" s="681"/>
      <c r="J3820" s="681"/>
      <c r="K3820" s="253" t="s">
        <v>37115</v>
      </c>
      <c r="L3820" s="253" t="s">
        <v>36444</v>
      </c>
      <c r="M3820" s="253" t="s">
        <v>36444</v>
      </c>
    </row>
    <row r="3821" spans="1:13" ht="45" x14ac:dyDescent="0.25">
      <c r="A3821" s="580">
        <v>3813</v>
      </c>
      <c r="C3821" s="206" t="s">
        <v>37163</v>
      </c>
      <c r="D3821" s="246" t="s">
        <v>36257</v>
      </c>
      <c r="E3821" s="246"/>
      <c r="F3821" s="246"/>
      <c r="G3821" s="248">
        <v>78371.55</v>
      </c>
      <c r="H3821" s="248">
        <v>78371.55</v>
      </c>
      <c r="I3821" s="681"/>
      <c r="J3821" s="681"/>
      <c r="K3821" s="253" t="s">
        <v>37115</v>
      </c>
      <c r="L3821" s="253" t="s">
        <v>36444</v>
      </c>
      <c r="M3821" s="253" t="s">
        <v>36444</v>
      </c>
    </row>
    <row r="3822" spans="1:13" ht="45" x14ac:dyDescent="0.25">
      <c r="A3822" s="580">
        <v>3814</v>
      </c>
      <c r="C3822" s="206" t="s">
        <v>37164</v>
      </c>
      <c r="D3822" s="246" t="s">
        <v>36257</v>
      </c>
      <c r="E3822" s="246"/>
      <c r="F3822" s="246"/>
      <c r="G3822" s="248">
        <v>524453.86</v>
      </c>
      <c r="H3822" s="248">
        <v>524453.86</v>
      </c>
      <c r="I3822" s="681"/>
      <c r="J3822" s="681"/>
      <c r="K3822" s="253" t="s">
        <v>37115</v>
      </c>
      <c r="L3822" s="253" t="s">
        <v>36444</v>
      </c>
      <c r="M3822" s="253" t="s">
        <v>36444</v>
      </c>
    </row>
    <row r="3823" spans="1:13" ht="45" x14ac:dyDescent="0.25">
      <c r="A3823" s="580">
        <v>3815</v>
      </c>
      <c r="C3823" s="206" t="s">
        <v>37165</v>
      </c>
      <c r="D3823" s="246" t="s">
        <v>36257</v>
      </c>
      <c r="E3823" s="246"/>
      <c r="F3823" s="246"/>
      <c r="G3823" s="248">
        <v>816664.47</v>
      </c>
      <c r="H3823" s="248">
        <v>816664.47</v>
      </c>
      <c r="I3823" s="681"/>
      <c r="J3823" s="681"/>
      <c r="K3823" s="253" t="s">
        <v>37115</v>
      </c>
      <c r="L3823" s="253" t="s">
        <v>36444</v>
      </c>
      <c r="M3823" s="253" t="s">
        <v>36444</v>
      </c>
    </row>
    <row r="3824" spans="1:13" ht="45" x14ac:dyDescent="0.25">
      <c r="A3824" s="580">
        <v>3816</v>
      </c>
      <c r="C3824" s="206" t="s">
        <v>37166</v>
      </c>
      <c r="D3824" s="246" t="s">
        <v>36257</v>
      </c>
      <c r="E3824" s="246"/>
      <c r="F3824" s="246"/>
      <c r="G3824" s="248">
        <v>260531.83</v>
      </c>
      <c r="H3824" s="248">
        <v>260531.83</v>
      </c>
      <c r="I3824" s="681"/>
      <c r="J3824" s="681"/>
      <c r="K3824" s="253" t="s">
        <v>37115</v>
      </c>
      <c r="L3824" s="253" t="s">
        <v>36444</v>
      </c>
      <c r="M3824" s="253" t="s">
        <v>36444</v>
      </c>
    </row>
    <row r="3825" spans="1:13" ht="45" x14ac:dyDescent="0.25">
      <c r="A3825" s="580">
        <v>3817</v>
      </c>
      <c r="C3825" s="206" t="s">
        <v>37167</v>
      </c>
      <c r="D3825" s="246" t="s">
        <v>36257</v>
      </c>
      <c r="E3825" s="246"/>
      <c r="F3825" s="246"/>
      <c r="G3825" s="248">
        <v>796851.54</v>
      </c>
      <c r="H3825" s="248">
        <v>793419.01</v>
      </c>
      <c r="I3825" s="681"/>
      <c r="J3825" s="681"/>
      <c r="K3825" s="253" t="s">
        <v>37115</v>
      </c>
      <c r="L3825" s="253" t="s">
        <v>36444</v>
      </c>
      <c r="M3825" s="253" t="s">
        <v>36444</v>
      </c>
    </row>
    <row r="3826" spans="1:13" ht="45" x14ac:dyDescent="0.25">
      <c r="A3826" s="580">
        <v>3818</v>
      </c>
      <c r="C3826" s="206" t="s">
        <v>37168</v>
      </c>
      <c r="D3826" s="246" t="s">
        <v>36257</v>
      </c>
      <c r="E3826" s="246"/>
      <c r="F3826" s="246"/>
      <c r="G3826" s="248">
        <v>33447.480000000003</v>
      </c>
      <c r="H3826" s="248">
        <v>32126.17</v>
      </c>
      <c r="I3826" s="681"/>
      <c r="J3826" s="681"/>
      <c r="K3826" s="253" t="s">
        <v>37115</v>
      </c>
      <c r="L3826" s="253" t="s">
        <v>36444</v>
      </c>
      <c r="M3826" s="253" t="s">
        <v>36444</v>
      </c>
    </row>
    <row r="3827" spans="1:13" ht="45" x14ac:dyDescent="0.25">
      <c r="A3827" s="580">
        <v>3819</v>
      </c>
      <c r="C3827" s="206" t="s">
        <v>37169</v>
      </c>
      <c r="D3827" s="246" t="s">
        <v>36257</v>
      </c>
      <c r="E3827" s="246"/>
      <c r="F3827" s="246"/>
      <c r="G3827" s="248">
        <v>342505.84</v>
      </c>
      <c r="H3827" s="248">
        <v>342505.84</v>
      </c>
      <c r="I3827" s="681"/>
      <c r="J3827" s="681"/>
      <c r="K3827" s="253" t="s">
        <v>37115</v>
      </c>
      <c r="L3827" s="253" t="s">
        <v>36444</v>
      </c>
      <c r="M3827" s="253" t="s">
        <v>36444</v>
      </c>
    </row>
    <row r="3828" spans="1:13" ht="45" x14ac:dyDescent="0.25">
      <c r="A3828" s="580">
        <v>3820</v>
      </c>
      <c r="C3828" s="206" t="s">
        <v>37170</v>
      </c>
      <c r="D3828" s="246" t="s">
        <v>36257</v>
      </c>
      <c r="E3828" s="246"/>
      <c r="F3828" s="246"/>
      <c r="G3828" s="248">
        <v>53119</v>
      </c>
      <c r="H3828" s="248">
        <v>51870.99</v>
      </c>
      <c r="I3828" s="681"/>
      <c r="J3828" s="681"/>
      <c r="K3828" s="253" t="s">
        <v>37115</v>
      </c>
      <c r="L3828" s="253" t="s">
        <v>36444</v>
      </c>
      <c r="M3828" s="253" t="s">
        <v>36444</v>
      </c>
    </row>
    <row r="3829" spans="1:13" ht="45" x14ac:dyDescent="0.25">
      <c r="A3829" s="580">
        <v>3821</v>
      </c>
      <c r="C3829" s="206" t="s">
        <v>37171</v>
      </c>
      <c r="D3829" s="246" t="s">
        <v>36257</v>
      </c>
      <c r="E3829" s="246"/>
      <c r="F3829" s="246"/>
      <c r="G3829" s="248">
        <v>82998.399999999994</v>
      </c>
      <c r="H3829" s="248">
        <v>83998.399999999994</v>
      </c>
      <c r="I3829" s="681"/>
      <c r="J3829" s="681"/>
      <c r="K3829" s="253" t="s">
        <v>37115</v>
      </c>
      <c r="L3829" s="253" t="s">
        <v>36444</v>
      </c>
      <c r="M3829" s="253" t="s">
        <v>36444</v>
      </c>
    </row>
    <row r="3830" spans="1:13" ht="45" x14ac:dyDescent="0.25">
      <c r="A3830" s="580">
        <v>3822</v>
      </c>
      <c r="C3830" s="206" t="s">
        <v>37172</v>
      </c>
      <c r="D3830" s="246" t="s">
        <v>36257</v>
      </c>
      <c r="E3830" s="246"/>
      <c r="F3830" s="246"/>
      <c r="G3830" s="248">
        <v>272142.77</v>
      </c>
      <c r="H3830" s="248">
        <v>270979.05</v>
      </c>
      <c r="I3830" s="681"/>
      <c r="J3830" s="681"/>
      <c r="K3830" s="253" t="s">
        <v>37115</v>
      </c>
      <c r="L3830" s="253" t="s">
        <v>36444</v>
      </c>
      <c r="M3830" s="253" t="s">
        <v>36444</v>
      </c>
    </row>
    <row r="3831" spans="1:13" ht="45" x14ac:dyDescent="0.25">
      <c r="A3831" s="580">
        <v>3823</v>
      </c>
      <c r="C3831" s="206" t="s">
        <v>37173</v>
      </c>
      <c r="D3831" s="246" t="s">
        <v>36257</v>
      </c>
      <c r="E3831" s="246"/>
      <c r="F3831" s="246"/>
      <c r="G3831" s="248">
        <v>285023.35999999999</v>
      </c>
      <c r="H3831" s="248">
        <v>285023.35999999999</v>
      </c>
      <c r="I3831" s="681"/>
      <c r="J3831" s="681"/>
      <c r="K3831" s="253" t="s">
        <v>37115</v>
      </c>
      <c r="L3831" s="253" t="s">
        <v>36444</v>
      </c>
      <c r="M3831" s="253" t="s">
        <v>36444</v>
      </c>
    </row>
    <row r="3832" spans="1:13" ht="45" x14ac:dyDescent="0.25">
      <c r="A3832" s="580">
        <v>3824</v>
      </c>
      <c r="C3832" s="206" t="s">
        <v>37174</v>
      </c>
      <c r="D3832" s="246" t="s">
        <v>36257</v>
      </c>
      <c r="E3832" s="246"/>
      <c r="F3832" s="246"/>
      <c r="G3832" s="248">
        <v>24780.41</v>
      </c>
      <c r="H3832" s="248">
        <v>24780.41</v>
      </c>
      <c r="I3832" s="681"/>
      <c r="J3832" s="681"/>
      <c r="K3832" s="253" t="s">
        <v>37115</v>
      </c>
      <c r="L3832" s="253" t="s">
        <v>36444</v>
      </c>
      <c r="M3832" s="253" t="s">
        <v>36444</v>
      </c>
    </row>
    <row r="3833" spans="1:13" ht="45" x14ac:dyDescent="0.25">
      <c r="A3833" s="580">
        <v>3825</v>
      </c>
      <c r="C3833" s="206" t="s">
        <v>37175</v>
      </c>
      <c r="D3833" s="246" t="s">
        <v>36257</v>
      </c>
      <c r="E3833" s="246"/>
      <c r="F3833" s="246"/>
      <c r="G3833" s="248">
        <v>9095.89</v>
      </c>
      <c r="H3833" s="248">
        <v>4902.18</v>
      </c>
      <c r="I3833" s="681"/>
      <c r="J3833" s="681"/>
      <c r="K3833" s="253" t="s">
        <v>37115</v>
      </c>
      <c r="L3833" s="253" t="s">
        <v>36444</v>
      </c>
      <c r="M3833" s="253" t="s">
        <v>36444</v>
      </c>
    </row>
    <row r="3834" spans="1:13" ht="45" x14ac:dyDescent="0.25">
      <c r="A3834" s="580">
        <v>3826</v>
      </c>
      <c r="C3834" s="206" t="s">
        <v>37176</v>
      </c>
      <c r="D3834" s="246" t="s">
        <v>36257</v>
      </c>
      <c r="E3834" s="246"/>
      <c r="F3834" s="246"/>
      <c r="G3834" s="248">
        <v>252613.41</v>
      </c>
      <c r="H3834" s="248">
        <v>135808.60999999999</v>
      </c>
      <c r="I3834" s="681"/>
      <c r="J3834" s="681"/>
      <c r="K3834" s="253" t="s">
        <v>37115</v>
      </c>
      <c r="L3834" s="253" t="s">
        <v>36444</v>
      </c>
      <c r="M3834" s="253" t="s">
        <v>36444</v>
      </c>
    </row>
    <row r="3835" spans="1:13" ht="45" x14ac:dyDescent="0.25">
      <c r="A3835" s="580">
        <v>3827</v>
      </c>
      <c r="C3835" s="206" t="s">
        <v>37177</v>
      </c>
      <c r="D3835" s="246" t="s">
        <v>36257</v>
      </c>
      <c r="E3835" s="246"/>
      <c r="F3835" s="246"/>
      <c r="G3835" s="248">
        <v>65471.19</v>
      </c>
      <c r="H3835" s="248">
        <v>23747.16</v>
      </c>
      <c r="I3835" s="681"/>
      <c r="J3835" s="681"/>
      <c r="K3835" s="253" t="s">
        <v>37115</v>
      </c>
      <c r="L3835" s="253" t="s">
        <v>36444</v>
      </c>
      <c r="M3835" s="253" t="s">
        <v>36444</v>
      </c>
    </row>
    <row r="3836" spans="1:13" ht="45" x14ac:dyDescent="0.25">
      <c r="A3836" s="580">
        <v>3828</v>
      </c>
      <c r="C3836" s="206" t="s">
        <v>37178</v>
      </c>
      <c r="D3836" s="246" t="s">
        <v>36257</v>
      </c>
      <c r="E3836" s="246"/>
      <c r="F3836" s="246"/>
      <c r="G3836" s="248">
        <v>116120.46</v>
      </c>
      <c r="H3836" s="248">
        <v>63587.4</v>
      </c>
      <c r="I3836" s="681"/>
      <c r="J3836" s="681"/>
      <c r="K3836" s="253" t="s">
        <v>37115</v>
      </c>
      <c r="L3836" s="253" t="s">
        <v>36444</v>
      </c>
      <c r="M3836" s="253" t="s">
        <v>36444</v>
      </c>
    </row>
    <row r="3837" spans="1:13" ht="45" x14ac:dyDescent="0.25">
      <c r="A3837" s="580">
        <v>3829</v>
      </c>
      <c r="C3837" s="206" t="s">
        <v>37179</v>
      </c>
      <c r="D3837" s="246" t="s">
        <v>36257</v>
      </c>
      <c r="E3837" s="246"/>
      <c r="F3837" s="246"/>
      <c r="G3837" s="248">
        <v>15892.93</v>
      </c>
      <c r="H3837" s="248">
        <v>3285.49</v>
      </c>
      <c r="I3837" s="681"/>
      <c r="J3837" s="681"/>
      <c r="K3837" s="253" t="s">
        <v>37115</v>
      </c>
      <c r="L3837" s="253" t="s">
        <v>36444</v>
      </c>
      <c r="M3837" s="253" t="s">
        <v>36444</v>
      </c>
    </row>
    <row r="3838" spans="1:13" ht="45" x14ac:dyDescent="0.25">
      <c r="A3838" s="580">
        <v>3830</v>
      </c>
      <c r="C3838" s="206" t="s">
        <v>37180</v>
      </c>
      <c r="D3838" s="246" t="s">
        <v>36257</v>
      </c>
      <c r="E3838" s="246"/>
      <c r="F3838" s="246"/>
      <c r="G3838" s="248">
        <v>442813.11</v>
      </c>
      <c r="H3838" s="248">
        <v>116836.86</v>
      </c>
      <c r="I3838" s="681"/>
      <c r="J3838" s="681"/>
      <c r="K3838" s="253" t="s">
        <v>37115</v>
      </c>
      <c r="L3838" s="253" t="s">
        <v>36444</v>
      </c>
      <c r="M3838" s="253" t="s">
        <v>36444</v>
      </c>
    </row>
    <row r="3839" spans="1:13" ht="45" x14ac:dyDescent="0.25">
      <c r="A3839" s="580">
        <v>3831</v>
      </c>
      <c r="C3839" s="206" t="s">
        <v>37181</v>
      </c>
      <c r="D3839" s="246" t="s">
        <v>36257</v>
      </c>
      <c r="E3839" s="246"/>
      <c r="F3839" s="246"/>
      <c r="G3839" s="248">
        <v>347971.98</v>
      </c>
      <c r="H3839" s="248">
        <v>60742.89</v>
      </c>
      <c r="I3839" s="681"/>
      <c r="J3839" s="681"/>
      <c r="K3839" s="253" t="s">
        <v>37115</v>
      </c>
      <c r="L3839" s="253" t="s">
        <v>36444</v>
      </c>
      <c r="M3839" s="253" t="s">
        <v>36444</v>
      </c>
    </row>
    <row r="3840" spans="1:13" ht="45" x14ac:dyDescent="0.25">
      <c r="A3840" s="580">
        <v>3832</v>
      </c>
      <c r="C3840" s="206" t="s">
        <v>37182</v>
      </c>
      <c r="D3840" s="246" t="s">
        <v>36257</v>
      </c>
      <c r="E3840" s="246"/>
      <c r="F3840" s="246"/>
      <c r="G3840" s="248">
        <v>111252.15</v>
      </c>
      <c r="H3840" s="248">
        <v>25729.37</v>
      </c>
      <c r="I3840" s="681"/>
      <c r="J3840" s="681"/>
      <c r="K3840" s="253" t="s">
        <v>37115</v>
      </c>
      <c r="L3840" s="253" t="s">
        <v>36444</v>
      </c>
      <c r="M3840" s="253" t="s">
        <v>36444</v>
      </c>
    </row>
    <row r="3841" spans="1:13" ht="45" x14ac:dyDescent="0.25">
      <c r="A3841" s="580">
        <v>3833</v>
      </c>
      <c r="C3841" s="206" t="s">
        <v>37183</v>
      </c>
      <c r="D3841" s="246" t="s">
        <v>36257</v>
      </c>
      <c r="E3841" s="246"/>
      <c r="F3841" s="246"/>
      <c r="G3841" s="248">
        <v>102609.83</v>
      </c>
      <c r="H3841" s="248">
        <v>54138.96</v>
      </c>
      <c r="I3841" s="681"/>
      <c r="J3841" s="681"/>
      <c r="K3841" s="253" t="s">
        <v>37115</v>
      </c>
      <c r="L3841" s="253" t="s">
        <v>36444</v>
      </c>
      <c r="M3841" s="253" t="s">
        <v>36444</v>
      </c>
    </row>
    <row r="3842" spans="1:13" ht="45" x14ac:dyDescent="0.25">
      <c r="A3842" s="580">
        <v>3834</v>
      </c>
      <c r="C3842" s="206" t="s">
        <v>37184</v>
      </c>
      <c r="D3842" s="246" t="s">
        <v>36257</v>
      </c>
      <c r="E3842" s="246"/>
      <c r="F3842" s="246"/>
      <c r="G3842" s="248">
        <v>113931.49</v>
      </c>
      <c r="H3842" s="248">
        <v>61208.41</v>
      </c>
      <c r="I3842" s="681"/>
      <c r="J3842" s="681"/>
      <c r="K3842" s="253" t="s">
        <v>37115</v>
      </c>
      <c r="L3842" s="253" t="s">
        <v>36444</v>
      </c>
      <c r="M3842" s="253" t="s">
        <v>36444</v>
      </c>
    </row>
    <row r="3843" spans="1:13" ht="45" x14ac:dyDescent="0.25">
      <c r="A3843" s="580">
        <v>3835</v>
      </c>
      <c r="C3843" s="206" t="s">
        <v>37185</v>
      </c>
      <c r="D3843" s="246" t="s">
        <v>36257</v>
      </c>
      <c r="E3843" s="246"/>
      <c r="F3843" s="246"/>
      <c r="G3843" s="248">
        <v>25365.98</v>
      </c>
      <c r="H3843" s="248">
        <v>10907.9</v>
      </c>
      <c r="I3843" s="681"/>
      <c r="J3843" s="681"/>
      <c r="K3843" s="253" t="s">
        <v>37115</v>
      </c>
      <c r="L3843" s="253" t="s">
        <v>36444</v>
      </c>
      <c r="M3843" s="253" t="s">
        <v>36444</v>
      </c>
    </row>
    <row r="3844" spans="1:13" ht="45" x14ac:dyDescent="0.25">
      <c r="A3844" s="580">
        <v>3836</v>
      </c>
      <c r="C3844" s="206" t="s">
        <v>37186</v>
      </c>
      <c r="D3844" s="246" t="s">
        <v>36257</v>
      </c>
      <c r="E3844" s="246"/>
      <c r="F3844" s="246"/>
      <c r="G3844" s="248">
        <v>510340.25</v>
      </c>
      <c r="H3844" s="248">
        <v>478634.34</v>
      </c>
      <c r="I3844" s="681"/>
      <c r="J3844" s="681"/>
      <c r="K3844" s="253" t="s">
        <v>37115</v>
      </c>
      <c r="L3844" s="253" t="s">
        <v>36444</v>
      </c>
      <c r="M3844" s="253" t="s">
        <v>36444</v>
      </c>
    </row>
    <row r="3845" spans="1:13" ht="45" x14ac:dyDescent="0.25">
      <c r="A3845" s="580">
        <v>3837</v>
      </c>
      <c r="C3845" s="206" t="s">
        <v>37187</v>
      </c>
      <c r="D3845" s="246" t="s">
        <v>36257</v>
      </c>
      <c r="E3845" s="246"/>
      <c r="F3845" s="246"/>
      <c r="G3845" s="248">
        <v>113372.24</v>
      </c>
      <c r="H3845" s="248">
        <v>36923.65</v>
      </c>
      <c r="I3845" s="681"/>
      <c r="J3845" s="681"/>
      <c r="K3845" s="253" t="s">
        <v>37115</v>
      </c>
      <c r="L3845" s="253" t="s">
        <v>36444</v>
      </c>
      <c r="M3845" s="253" t="s">
        <v>36444</v>
      </c>
    </row>
    <row r="3846" spans="1:13" ht="45" x14ac:dyDescent="0.25">
      <c r="A3846" s="580">
        <v>3838</v>
      </c>
      <c r="C3846" s="206" t="s">
        <v>37188</v>
      </c>
      <c r="D3846" s="246" t="s">
        <v>36257</v>
      </c>
      <c r="E3846" s="246"/>
      <c r="F3846" s="246"/>
      <c r="G3846" s="248">
        <v>354061.97</v>
      </c>
      <c r="H3846" s="248">
        <v>99090.9</v>
      </c>
      <c r="I3846" s="681"/>
      <c r="J3846" s="681"/>
      <c r="K3846" s="253" t="s">
        <v>37115</v>
      </c>
      <c r="L3846" s="253" t="s">
        <v>36444</v>
      </c>
      <c r="M3846" s="253" t="s">
        <v>36444</v>
      </c>
    </row>
    <row r="3847" spans="1:13" ht="45" x14ac:dyDescent="0.25">
      <c r="A3847" s="580">
        <v>3839</v>
      </c>
      <c r="C3847" s="206" t="s">
        <v>37189</v>
      </c>
      <c r="D3847" s="246" t="s">
        <v>36257</v>
      </c>
      <c r="E3847" s="246"/>
      <c r="F3847" s="246"/>
      <c r="G3847" s="771">
        <v>553.94000000000005</v>
      </c>
      <c r="H3847" s="771">
        <v>210.09</v>
      </c>
      <c r="I3847" s="681"/>
      <c r="J3847" s="681"/>
      <c r="K3847" s="253" t="s">
        <v>37115</v>
      </c>
      <c r="L3847" s="253" t="s">
        <v>36444</v>
      </c>
      <c r="M3847" s="253" t="s">
        <v>36444</v>
      </c>
    </row>
    <row r="3848" spans="1:13" ht="45" x14ac:dyDescent="0.25">
      <c r="A3848" s="580">
        <v>3840</v>
      </c>
      <c r="C3848" s="206" t="s">
        <v>37190</v>
      </c>
      <c r="D3848" s="246" t="s">
        <v>36257</v>
      </c>
      <c r="E3848" s="246"/>
      <c r="F3848" s="246"/>
      <c r="G3848" s="248">
        <v>1941.54</v>
      </c>
      <c r="H3848" s="771">
        <v>723.09</v>
      </c>
      <c r="I3848" s="681"/>
      <c r="J3848" s="681"/>
      <c r="K3848" s="253" t="s">
        <v>37115</v>
      </c>
      <c r="L3848" s="253" t="s">
        <v>36444</v>
      </c>
      <c r="M3848" s="253" t="s">
        <v>36444</v>
      </c>
    </row>
    <row r="3849" spans="1:13" ht="45" x14ac:dyDescent="0.25">
      <c r="A3849" s="580">
        <v>3841</v>
      </c>
      <c r="C3849" s="206" t="s">
        <v>37191</v>
      </c>
      <c r="D3849" s="246" t="s">
        <v>36257</v>
      </c>
      <c r="E3849" s="246"/>
      <c r="F3849" s="246"/>
      <c r="G3849" s="248">
        <v>203778.69</v>
      </c>
      <c r="H3849" s="248">
        <v>89302.32</v>
      </c>
      <c r="I3849" s="681"/>
      <c r="J3849" s="681"/>
      <c r="K3849" s="253" t="s">
        <v>37115</v>
      </c>
      <c r="L3849" s="253" t="s">
        <v>36444</v>
      </c>
      <c r="M3849" s="253" t="s">
        <v>36444</v>
      </c>
    </row>
    <row r="3850" spans="1:13" ht="45" x14ac:dyDescent="0.25">
      <c r="A3850" s="580">
        <v>3842</v>
      </c>
      <c r="C3850" s="206" t="s">
        <v>37192</v>
      </c>
      <c r="D3850" s="246" t="s">
        <v>36257</v>
      </c>
      <c r="E3850" s="246"/>
      <c r="F3850" s="246"/>
      <c r="G3850" s="248">
        <v>442171.62</v>
      </c>
      <c r="H3850" s="248">
        <v>143408.65</v>
      </c>
      <c r="I3850" s="681"/>
      <c r="J3850" s="681"/>
      <c r="K3850" s="253" t="s">
        <v>37115</v>
      </c>
      <c r="L3850" s="253" t="s">
        <v>36444</v>
      </c>
      <c r="M3850" s="253" t="s">
        <v>36444</v>
      </c>
    </row>
    <row r="3851" spans="1:13" ht="45" x14ac:dyDescent="0.25">
      <c r="A3851" s="580">
        <v>3843</v>
      </c>
      <c r="C3851" s="206" t="s">
        <v>37193</v>
      </c>
      <c r="D3851" s="246" t="s">
        <v>36257</v>
      </c>
      <c r="E3851" s="246"/>
      <c r="F3851" s="246"/>
      <c r="G3851" s="248">
        <v>523809.99</v>
      </c>
      <c r="H3851" s="248">
        <v>162586.95000000001</v>
      </c>
      <c r="I3851" s="681"/>
      <c r="J3851" s="681"/>
      <c r="K3851" s="253" t="s">
        <v>37115</v>
      </c>
      <c r="L3851" s="253" t="s">
        <v>36444</v>
      </c>
      <c r="M3851" s="253" t="s">
        <v>36444</v>
      </c>
    </row>
    <row r="3852" spans="1:13" ht="45" x14ac:dyDescent="0.25">
      <c r="A3852" s="580">
        <v>3844</v>
      </c>
      <c r="C3852" s="206" t="s">
        <v>37194</v>
      </c>
      <c r="D3852" s="246" t="s">
        <v>36257</v>
      </c>
      <c r="E3852" s="246"/>
      <c r="F3852" s="246"/>
      <c r="G3852" s="248">
        <v>391210.67</v>
      </c>
      <c r="H3852" s="248">
        <v>142502.01</v>
      </c>
      <c r="I3852" s="681"/>
      <c r="J3852" s="681"/>
      <c r="K3852" s="253" t="s">
        <v>37115</v>
      </c>
      <c r="L3852" s="253" t="s">
        <v>36444</v>
      </c>
      <c r="M3852" s="253" t="s">
        <v>36444</v>
      </c>
    </row>
    <row r="3853" spans="1:13" ht="45" x14ac:dyDescent="0.25">
      <c r="A3853" s="580">
        <v>3845</v>
      </c>
      <c r="C3853" s="206" t="s">
        <v>37195</v>
      </c>
      <c r="D3853" s="246" t="s">
        <v>36257</v>
      </c>
      <c r="E3853" s="246"/>
      <c r="F3853" s="246"/>
      <c r="G3853" s="248">
        <v>100915.86</v>
      </c>
      <c r="H3853" s="248">
        <v>45088.1</v>
      </c>
      <c r="I3853" s="681"/>
      <c r="J3853" s="681"/>
      <c r="K3853" s="253" t="s">
        <v>37115</v>
      </c>
      <c r="L3853" s="253" t="s">
        <v>36444</v>
      </c>
      <c r="M3853" s="253" t="s">
        <v>36444</v>
      </c>
    </row>
    <row r="3854" spans="1:13" ht="45" x14ac:dyDescent="0.25">
      <c r="A3854" s="580">
        <v>3846</v>
      </c>
      <c r="C3854" s="206" t="s">
        <v>37196</v>
      </c>
      <c r="D3854" s="246" t="s">
        <v>36257</v>
      </c>
      <c r="E3854" s="246"/>
      <c r="F3854" s="246"/>
      <c r="G3854" s="248">
        <v>64569.79</v>
      </c>
      <c r="H3854" s="248">
        <v>22544.19</v>
      </c>
      <c r="I3854" s="681"/>
      <c r="J3854" s="681"/>
      <c r="K3854" s="253" t="s">
        <v>37115</v>
      </c>
      <c r="L3854" s="253" t="s">
        <v>36444</v>
      </c>
      <c r="M3854" s="253" t="s">
        <v>36444</v>
      </c>
    </row>
    <row r="3855" spans="1:13" ht="45" x14ac:dyDescent="0.25">
      <c r="A3855" s="580">
        <v>3847</v>
      </c>
      <c r="C3855" s="206" t="s">
        <v>37197</v>
      </c>
      <c r="D3855" s="246" t="s">
        <v>36257</v>
      </c>
      <c r="E3855" s="246"/>
      <c r="F3855" s="246"/>
      <c r="G3855" s="248">
        <v>120997.94</v>
      </c>
      <c r="H3855" s="248">
        <v>51452.66</v>
      </c>
      <c r="I3855" s="681"/>
      <c r="J3855" s="681"/>
      <c r="K3855" s="253" t="s">
        <v>37115</v>
      </c>
      <c r="L3855" s="253" t="s">
        <v>36444</v>
      </c>
      <c r="M3855" s="253" t="s">
        <v>36444</v>
      </c>
    </row>
    <row r="3856" spans="1:13" ht="45" x14ac:dyDescent="0.25">
      <c r="A3856" s="580">
        <v>3848</v>
      </c>
      <c r="C3856" s="206" t="s">
        <v>37198</v>
      </c>
      <c r="D3856" s="246" t="s">
        <v>36257</v>
      </c>
      <c r="E3856" s="246"/>
      <c r="F3856" s="246"/>
      <c r="G3856" s="248">
        <v>152576.94</v>
      </c>
      <c r="H3856" s="248">
        <v>65361.9</v>
      </c>
      <c r="I3856" s="681"/>
      <c r="J3856" s="681"/>
      <c r="K3856" s="253" t="s">
        <v>37115</v>
      </c>
      <c r="L3856" s="253" t="s">
        <v>36444</v>
      </c>
      <c r="M3856" s="253" t="s">
        <v>36444</v>
      </c>
    </row>
    <row r="3857" spans="1:13" ht="45" x14ac:dyDescent="0.25">
      <c r="A3857" s="580">
        <v>3849</v>
      </c>
      <c r="C3857" s="206" t="s">
        <v>37199</v>
      </c>
      <c r="D3857" s="246" t="s">
        <v>36257</v>
      </c>
      <c r="E3857" s="246"/>
      <c r="F3857" s="246"/>
      <c r="G3857" s="248">
        <v>368803.55</v>
      </c>
      <c r="H3857" s="248">
        <v>137479.81</v>
      </c>
      <c r="I3857" s="681"/>
      <c r="J3857" s="681"/>
      <c r="K3857" s="253" t="s">
        <v>37115</v>
      </c>
      <c r="L3857" s="253" t="s">
        <v>36444</v>
      </c>
      <c r="M3857" s="253" t="s">
        <v>36444</v>
      </c>
    </row>
    <row r="3858" spans="1:13" ht="45" x14ac:dyDescent="0.25">
      <c r="A3858" s="580">
        <v>3850</v>
      </c>
      <c r="C3858" s="206" t="s">
        <v>37200</v>
      </c>
      <c r="D3858" s="246" t="s">
        <v>36257</v>
      </c>
      <c r="E3858" s="246"/>
      <c r="F3858" s="246"/>
      <c r="G3858" s="248">
        <v>297697.96999999997</v>
      </c>
      <c r="H3858" s="248">
        <v>36431.379999999997</v>
      </c>
      <c r="I3858" s="681"/>
      <c r="J3858" s="681"/>
      <c r="K3858" s="253" t="s">
        <v>37115</v>
      </c>
      <c r="L3858" s="253" t="s">
        <v>36444</v>
      </c>
      <c r="M3858" s="253" t="s">
        <v>36444</v>
      </c>
    </row>
    <row r="3859" spans="1:13" ht="45" x14ac:dyDescent="0.25">
      <c r="A3859" s="580">
        <v>3851</v>
      </c>
      <c r="C3859" s="206" t="s">
        <v>37201</v>
      </c>
      <c r="D3859" s="246" t="s">
        <v>36257</v>
      </c>
      <c r="E3859" s="246"/>
      <c r="F3859" s="246"/>
      <c r="G3859" s="248">
        <v>98093.46</v>
      </c>
      <c r="H3859" s="248">
        <v>11204.25</v>
      </c>
      <c r="I3859" s="681"/>
      <c r="J3859" s="681"/>
      <c r="K3859" s="253" t="s">
        <v>37115</v>
      </c>
      <c r="L3859" s="253" t="s">
        <v>36444</v>
      </c>
      <c r="M3859" s="253" t="s">
        <v>36444</v>
      </c>
    </row>
    <row r="3860" spans="1:13" ht="45" x14ac:dyDescent="0.25">
      <c r="A3860" s="580">
        <v>3852</v>
      </c>
      <c r="C3860" s="206" t="s">
        <v>37202</v>
      </c>
      <c r="D3860" s="246" t="s">
        <v>36257</v>
      </c>
      <c r="E3860" s="246"/>
      <c r="F3860" s="246"/>
      <c r="G3860" s="248">
        <v>19824.169999999998</v>
      </c>
      <c r="H3860" s="248">
        <v>6346.36</v>
      </c>
      <c r="I3860" s="681"/>
      <c r="J3860" s="681"/>
      <c r="K3860" s="253" t="s">
        <v>37115</v>
      </c>
      <c r="L3860" s="253" t="s">
        <v>36444</v>
      </c>
      <c r="M3860" s="253" t="s">
        <v>36444</v>
      </c>
    </row>
    <row r="3861" spans="1:13" ht="45" x14ac:dyDescent="0.25">
      <c r="A3861" s="580">
        <v>3853</v>
      </c>
      <c r="C3861" s="206" t="s">
        <v>37203</v>
      </c>
      <c r="D3861" s="246" t="s">
        <v>36257</v>
      </c>
      <c r="E3861" s="246"/>
      <c r="F3861" s="246"/>
      <c r="G3861" s="248">
        <v>127278.93</v>
      </c>
      <c r="H3861" s="248">
        <v>54237.42</v>
      </c>
      <c r="I3861" s="681"/>
      <c r="J3861" s="681"/>
      <c r="K3861" s="253" t="s">
        <v>37115</v>
      </c>
      <c r="L3861" s="253" t="s">
        <v>36444</v>
      </c>
      <c r="M3861" s="253" t="s">
        <v>36444</v>
      </c>
    </row>
    <row r="3862" spans="1:13" ht="45" x14ac:dyDescent="0.25">
      <c r="A3862" s="580">
        <v>3854</v>
      </c>
      <c r="C3862" s="206" t="s">
        <v>37204</v>
      </c>
      <c r="D3862" s="246" t="s">
        <v>36257</v>
      </c>
      <c r="E3862" s="246"/>
      <c r="F3862" s="246"/>
      <c r="G3862" s="248">
        <v>33601.449999999997</v>
      </c>
      <c r="H3862" s="248">
        <v>19456.61</v>
      </c>
      <c r="I3862" s="681"/>
      <c r="J3862" s="681"/>
      <c r="K3862" s="253" t="s">
        <v>37115</v>
      </c>
      <c r="L3862" s="253" t="s">
        <v>36444</v>
      </c>
      <c r="M3862" s="253" t="s">
        <v>36444</v>
      </c>
    </row>
    <row r="3863" spans="1:13" ht="45" x14ac:dyDescent="0.25">
      <c r="A3863" s="580">
        <v>3855</v>
      </c>
      <c r="C3863" s="206" t="s">
        <v>37205</v>
      </c>
      <c r="D3863" s="246" t="s">
        <v>36257</v>
      </c>
      <c r="E3863" s="246"/>
      <c r="F3863" s="246"/>
      <c r="G3863" s="248">
        <v>113182.51</v>
      </c>
      <c r="H3863" s="248">
        <v>64381.79</v>
      </c>
      <c r="I3863" s="681"/>
      <c r="J3863" s="681"/>
      <c r="K3863" s="253" t="s">
        <v>37115</v>
      </c>
      <c r="L3863" s="253" t="s">
        <v>36444</v>
      </c>
      <c r="M3863" s="253" t="s">
        <v>36444</v>
      </c>
    </row>
    <row r="3864" spans="1:13" ht="45" x14ac:dyDescent="0.25">
      <c r="A3864" s="580">
        <v>3856</v>
      </c>
      <c r="C3864" s="206" t="s">
        <v>37206</v>
      </c>
      <c r="D3864" s="246" t="s">
        <v>36257</v>
      </c>
      <c r="E3864" s="246"/>
      <c r="F3864" s="246"/>
      <c r="G3864" s="248">
        <v>122812.57</v>
      </c>
      <c r="H3864" s="248">
        <v>100863.79</v>
      </c>
      <c r="I3864" s="681"/>
      <c r="J3864" s="681"/>
      <c r="K3864" s="253" t="s">
        <v>37115</v>
      </c>
      <c r="L3864" s="253" t="s">
        <v>36444</v>
      </c>
      <c r="M3864" s="253" t="s">
        <v>36444</v>
      </c>
    </row>
    <row r="3865" spans="1:13" ht="45" x14ac:dyDescent="0.25">
      <c r="A3865" s="580">
        <v>3857</v>
      </c>
      <c r="C3865" s="206" t="s">
        <v>37207</v>
      </c>
      <c r="D3865" s="246" t="s">
        <v>36257</v>
      </c>
      <c r="E3865" s="246"/>
      <c r="F3865" s="246"/>
      <c r="G3865" s="248">
        <v>17717.650000000001</v>
      </c>
      <c r="H3865" s="248">
        <v>12477.33</v>
      </c>
      <c r="I3865" s="681"/>
      <c r="J3865" s="681"/>
      <c r="K3865" s="253" t="s">
        <v>37115</v>
      </c>
      <c r="L3865" s="253" t="s">
        <v>36444</v>
      </c>
      <c r="M3865" s="253" t="s">
        <v>36444</v>
      </c>
    </row>
    <row r="3866" spans="1:13" ht="45" x14ac:dyDescent="0.25">
      <c r="A3866" s="580">
        <v>3858</v>
      </c>
      <c r="C3866" s="206" t="s">
        <v>37208</v>
      </c>
      <c r="D3866" s="246" t="s">
        <v>36257</v>
      </c>
      <c r="E3866" s="246"/>
      <c r="F3866" s="246"/>
      <c r="G3866" s="248">
        <v>193928.7</v>
      </c>
      <c r="H3866" s="248">
        <v>167790.1</v>
      </c>
      <c r="I3866" s="681"/>
      <c r="J3866" s="681"/>
      <c r="K3866" s="253" t="s">
        <v>37115</v>
      </c>
      <c r="L3866" s="253" t="s">
        <v>36444</v>
      </c>
      <c r="M3866" s="253" t="s">
        <v>36444</v>
      </c>
    </row>
    <row r="3867" spans="1:13" ht="45" x14ac:dyDescent="0.25">
      <c r="A3867" s="580">
        <v>3859</v>
      </c>
      <c r="C3867" s="206" t="s">
        <v>37209</v>
      </c>
      <c r="D3867" s="246" t="s">
        <v>36257</v>
      </c>
      <c r="E3867" s="246"/>
      <c r="F3867" s="246"/>
      <c r="G3867" s="248">
        <v>5423.08</v>
      </c>
      <c r="H3867" s="248">
        <v>5423.08</v>
      </c>
      <c r="I3867" s="681"/>
      <c r="J3867" s="681"/>
      <c r="K3867" s="253" t="s">
        <v>37115</v>
      </c>
      <c r="L3867" s="253" t="s">
        <v>36444</v>
      </c>
      <c r="M3867" s="253" t="s">
        <v>36444</v>
      </c>
    </row>
    <row r="3868" spans="1:13" ht="45" x14ac:dyDescent="0.25">
      <c r="A3868" s="580">
        <v>3860</v>
      </c>
      <c r="C3868" s="206" t="s">
        <v>37210</v>
      </c>
      <c r="D3868" s="246" t="s">
        <v>36257</v>
      </c>
      <c r="E3868" s="246"/>
      <c r="F3868" s="246"/>
      <c r="G3868" s="248">
        <v>248997.29</v>
      </c>
      <c r="H3868" s="248">
        <v>55838.29</v>
      </c>
      <c r="I3868" s="681"/>
      <c r="J3868" s="681"/>
      <c r="K3868" s="253" t="s">
        <v>37115</v>
      </c>
      <c r="L3868" s="253" t="s">
        <v>36444</v>
      </c>
      <c r="M3868" s="253" t="s">
        <v>36444</v>
      </c>
    </row>
    <row r="3869" spans="1:13" ht="45" x14ac:dyDescent="0.25">
      <c r="A3869" s="580">
        <v>3861</v>
      </c>
      <c r="C3869" s="206" t="s">
        <v>37211</v>
      </c>
      <c r="D3869" s="246" t="s">
        <v>36257</v>
      </c>
      <c r="E3869" s="246"/>
      <c r="F3869" s="246"/>
      <c r="G3869" s="248">
        <v>599229.54</v>
      </c>
      <c r="H3869" s="248">
        <v>119786.9</v>
      </c>
      <c r="I3869" s="681"/>
      <c r="J3869" s="681"/>
      <c r="K3869" s="253" t="s">
        <v>37115</v>
      </c>
      <c r="L3869" s="253" t="s">
        <v>36444</v>
      </c>
      <c r="M3869" s="253" t="s">
        <v>36444</v>
      </c>
    </row>
    <row r="3870" spans="1:13" ht="45" x14ac:dyDescent="0.25">
      <c r="A3870" s="580">
        <v>3862</v>
      </c>
      <c r="C3870" s="206" t="s">
        <v>37212</v>
      </c>
      <c r="D3870" s="246" t="s">
        <v>36257</v>
      </c>
      <c r="E3870" s="246"/>
      <c r="F3870" s="246"/>
      <c r="G3870" s="248">
        <v>729384.8</v>
      </c>
      <c r="H3870" s="248">
        <v>150791.32</v>
      </c>
      <c r="I3870" s="681"/>
      <c r="J3870" s="681"/>
      <c r="K3870" s="253" t="s">
        <v>37115</v>
      </c>
      <c r="L3870" s="253" t="s">
        <v>36444</v>
      </c>
      <c r="M3870" s="253" t="s">
        <v>36444</v>
      </c>
    </row>
    <row r="3871" spans="1:13" ht="45" x14ac:dyDescent="0.25">
      <c r="A3871" s="580">
        <v>3863</v>
      </c>
      <c r="C3871" s="206" t="s">
        <v>37213</v>
      </c>
      <c r="D3871" s="246" t="s">
        <v>36257</v>
      </c>
      <c r="E3871" s="246"/>
      <c r="F3871" s="246"/>
      <c r="G3871" s="248">
        <v>1198388.54</v>
      </c>
      <c r="H3871" s="248">
        <v>248516.16</v>
      </c>
      <c r="I3871" s="681"/>
      <c r="J3871" s="681"/>
      <c r="K3871" s="253" t="s">
        <v>37115</v>
      </c>
      <c r="L3871" s="253" t="s">
        <v>36444</v>
      </c>
      <c r="M3871" s="253" t="s">
        <v>36444</v>
      </c>
    </row>
    <row r="3872" spans="1:13" ht="45" x14ac:dyDescent="0.25">
      <c r="A3872" s="580">
        <v>3864</v>
      </c>
      <c r="C3872" s="206" t="s">
        <v>37214</v>
      </c>
      <c r="D3872" s="246" t="s">
        <v>36257</v>
      </c>
      <c r="E3872" s="246"/>
      <c r="F3872" s="246"/>
      <c r="G3872" s="248">
        <v>8375054.5499999998</v>
      </c>
      <c r="H3872" s="248">
        <v>1549666.07</v>
      </c>
      <c r="I3872" s="681"/>
      <c r="J3872" s="681"/>
      <c r="K3872" s="253" t="s">
        <v>37115</v>
      </c>
      <c r="L3872" s="253" t="s">
        <v>36444</v>
      </c>
      <c r="M3872" s="253" t="s">
        <v>36444</v>
      </c>
    </row>
    <row r="3873" spans="1:13" ht="45" x14ac:dyDescent="0.25">
      <c r="A3873" s="580">
        <v>3865</v>
      </c>
      <c r="C3873" s="206" t="s">
        <v>37215</v>
      </c>
      <c r="D3873" s="246" t="s">
        <v>36257</v>
      </c>
      <c r="E3873" s="246"/>
      <c r="F3873" s="246"/>
      <c r="G3873" s="248">
        <v>854205.77</v>
      </c>
      <c r="H3873" s="248">
        <v>155629.53</v>
      </c>
      <c r="I3873" s="681"/>
      <c r="J3873" s="681"/>
      <c r="K3873" s="253" t="s">
        <v>37115</v>
      </c>
      <c r="L3873" s="253" t="s">
        <v>36444</v>
      </c>
      <c r="M3873" s="253" t="s">
        <v>36444</v>
      </c>
    </row>
    <row r="3874" spans="1:13" ht="45" x14ac:dyDescent="0.25">
      <c r="A3874" s="580">
        <v>3866</v>
      </c>
      <c r="C3874" s="206" t="s">
        <v>37216</v>
      </c>
      <c r="D3874" s="246" t="s">
        <v>36257</v>
      </c>
      <c r="E3874" s="246"/>
      <c r="F3874" s="246"/>
      <c r="G3874" s="248">
        <v>212131.56</v>
      </c>
      <c r="H3874" s="248">
        <v>101474.57</v>
      </c>
      <c r="I3874" s="681"/>
      <c r="J3874" s="681"/>
      <c r="K3874" s="253" t="s">
        <v>37115</v>
      </c>
      <c r="L3874" s="253" t="s">
        <v>36444</v>
      </c>
      <c r="M3874" s="253" t="s">
        <v>36444</v>
      </c>
    </row>
    <row r="3875" spans="1:13" ht="45" x14ac:dyDescent="0.25">
      <c r="A3875" s="580">
        <v>3867</v>
      </c>
      <c r="C3875" s="206" t="s">
        <v>37217</v>
      </c>
      <c r="D3875" s="246" t="s">
        <v>36257</v>
      </c>
      <c r="E3875" s="246"/>
      <c r="F3875" s="246"/>
      <c r="G3875" s="248">
        <v>109240.17</v>
      </c>
      <c r="H3875" s="248">
        <v>104587.17</v>
      </c>
      <c r="I3875" s="681"/>
      <c r="J3875" s="681"/>
      <c r="K3875" s="253" t="s">
        <v>37115</v>
      </c>
      <c r="L3875" s="253" t="s">
        <v>36444</v>
      </c>
      <c r="M3875" s="253" t="s">
        <v>36444</v>
      </c>
    </row>
    <row r="3876" spans="1:13" ht="45" x14ac:dyDescent="0.25">
      <c r="A3876" s="580">
        <v>3868</v>
      </c>
      <c r="C3876" s="206" t="s">
        <v>37218</v>
      </c>
      <c r="D3876" s="246" t="s">
        <v>36257</v>
      </c>
      <c r="E3876" s="246"/>
      <c r="F3876" s="246"/>
      <c r="G3876" s="248">
        <v>28758.81</v>
      </c>
      <c r="H3876" s="248">
        <v>12556.46</v>
      </c>
      <c r="I3876" s="681"/>
      <c r="J3876" s="681"/>
      <c r="K3876" s="253" t="s">
        <v>37115</v>
      </c>
      <c r="L3876" s="253" t="s">
        <v>36444</v>
      </c>
      <c r="M3876" s="253" t="s">
        <v>36444</v>
      </c>
    </row>
    <row r="3877" spans="1:13" ht="45" x14ac:dyDescent="0.25">
      <c r="A3877" s="580">
        <v>3869</v>
      </c>
      <c r="C3877" s="206" t="s">
        <v>37219</v>
      </c>
      <c r="D3877" s="246" t="s">
        <v>36257</v>
      </c>
      <c r="E3877" s="246"/>
      <c r="F3877" s="246"/>
      <c r="G3877" s="248">
        <v>148906.54</v>
      </c>
      <c r="H3877" s="248">
        <v>142558.76999999999</v>
      </c>
      <c r="I3877" s="681"/>
      <c r="J3877" s="681"/>
      <c r="K3877" s="253" t="s">
        <v>37115</v>
      </c>
      <c r="L3877" s="253" t="s">
        <v>36444</v>
      </c>
      <c r="M3877" s="253" t="s">
        <v>36444</v>
      </c>
    </row>
    <row r="3878" spans="1:13" ht="45" x14ac:dyDescent="0.25">
      <c r="A3878" s="580">
        <v>3870</v>
      </c>
      <c r="C3878" s="206" t="s">
        <v>37220</v>
      </c>
      <c r="D3878" s="246" t="s">
        <v>36257</v>
      </c>
      <c r="E3878" s="246"/>
      <c r="F3878" s="246"/>
      <c r="G3878" s="248">
        <v>478752.92</v>
      </c>
      <c r="H3878" s="248">
        <v>177401.60000000001</v>
      </c>
      <c r="I3878" s="681"/>
      <c r="J3878" s="681"/>
      <c r="K3878" s="253" t="s">
        <v>37115</v>
      </c>
      <c r="L3878" s="253" t="s">
        <v>36444</v>
      </c>
      <c r="M3878" s="253" t="s">
        <v>36444</v>
      </c>
    </row>
    <row r="3879" spans="1:13" ht="45" x14ac:dyDescent="0.25">
      <c r="A3879" s="580">
        <v>3871</v>
      </c>
      <c r="C3879" s="206" t="s">
        <v>37221</v>
      </c>
      <c r="D3879" s="246" t="s">
        <v>36257</v>
      </c>
      <c r="E3879" s="246"/>
      <c r="F3879" s="246"/>
      <c r="G3879" s="248">
        <v>37911.17</v>
      </c>
      <c r="H3879" s="248">
        <v>15514.27</v>
      </c>
      <c r="I3879" s="681"/>
      <c r="J3879" s="681"/>
      <c r="K3879" s="253" t="s">
        <v>37115</v>
      </c>
      <c r="L3879" s="253" t="s">
        <v>36444</v>
      </c>
      <c r="M3879" s="253" t="s">
        <v>36444</v>
      </c>
    </row>
    <row r="3880" spans="1:13" ht="45" x14ac:dyDescent="0.25">
      <c r="A3880" s="580">
        <v>3872</v>
      </c>
      <c r="C3880" s="206" t="s">
        <v>37222</v>
      </c>
      <c r="D3880" s="246" t="s">
        <v>36257</v>
      </c>
      <c r="E3880" s="246"/>
      <c r="F3880" s="246"/>
      <c r="G3880" s="248">
        <v>63934.41</v>
      </c>
      <c r="H3880" s="248">
        <v>61197.18</v>
      </c>
      <c r="I3880" s="681"/>
      <c r="J3880" s="681"/>
      <c r="K3880" s="253" t="s">
        <v>37115</v>
      </c>
      <c r="L3880" s="253" t="s">
        <v>36444</v>
      </c>
      <c r="M3880" s="253" t="s">
        <v>36444</v>
      </c>
    </row>
    <row r="3881" spans="1:13" ht="45" x14ac:dyDescent="0.25">
      <c r="A3881" s="580">
        <v>3873</v>
      </c>
      <c r="C3881" s="206" t="s">
        <v>37223</v>
      </c>
      <c r="D3881" s="246" t="s">
        <v>36257</v>
      </c>
      <c r="E3881" s="246"/>
      <c r="F3881" s="246"/>
      <c r="G3881" s="248">
        <v>126872.52</v>
      </c>
      <c r="H3881" s="248">
        <v>121442.46</v>
      </c>
      <c r="I3881" s="681"/>
      <c r="J3881" s="681"/>
      <c r="K3881" s="253" t="s">
        <v>37115</v>
      </c>
      <c r="L3881" s="253" t="s">
        <v>36444</v>
      </c>
      <c r="M3881" s="253" t="s">
        <v>36444</v>
      </c>
    </row>
    <row r="3882" spans="1:13" ht="45" x14ac:dyDescent="0.25">
      <c r="A3882" s="580">
        <v>3874</v>
      </c>
      <c r="C3882" s="206" t="s">
        <v>37224</v>
      </c>
      <c r="D3882" s="246" t="s">
        <v>36257</v>
      </c>
      <c r="E3882" s="246"/>
      <c r="F3882" s="246"/>
      <c r="G3882" s="248">
        <v>146792.41</v>
      </c>
      <c r="H3882" s="248">
        <v>74576.75</v>
      </c>
      <c r="I3882" s="681"/>
      <c r="J3882" s="681"/>
      <c r="K3882" s="253" t="s">
        <v>37115</v>
      </c>
      <c r="L3882" s="253" t="s">
        <v>36444</v>
      </c>
      <c r="M3882" s="253" t="s">
        <v>36444</v>
      </c>
    </row>
    <row r="3883" spans="1:13" ht="45" x14ac:dyDescent="0.25">
      <c r="A3883" s="580">
        <v>3875</v>
      </c>
      <c r="C3883" s="206" t="s">
        <v>37225</v>
      </c>
      <c r="D3883" s="246" t="s">
        <v>36257</v>
      </c>
      <c r="E3883" s="246"/>
      <c r="F3883" s="246"/>
      <c r="G3883" s="248">
        <v>110799.42</v>
      </c>
      <c r="H3883" s="248">
        <v>52424.92</v>
      </c>
      <c r="I3883" s="681"/>
      <c r="J3883" s="681"/>
      <c r="K3883" s="253" t="s">
        <v>37115</v>
      </c>
      <c r="L3883" s="253" t="s">
        <v>36444</v>
      </c>
      <c r="M3883" s="253" t="s">
        <v>36444</v>
      </c>
    </row>
    <row r="3884" spans="1:13" ht="45" x14ac:dyDescent="0.25">
      <c r="A3884" s="580">
        <v>3876</v>
      </c>
      <c r="C3884" s="206" t="s">
        <v>37226</v>
      </c>
      <c r="D3884" s="246" t="s">
        <v>36257</v>
      </c>
      <c r="E3884" s="246"/>
      <c r="F3884" s="246"/>
      <c r="G3884" s="248">
        <v>5682.06</v>
      </c>
      <c r="H3884" s="248">
        <v>3658.81</v>
      </c>
      <c r="I3884" s="681"/>
      <c r="J3884" s="681"/>
      <c r="K3884" s="253" t="s">
        <v>37115</v>
      </c>
      <c r="L3884" s="253" t="s">
        <v>36444</v>
      </c>
      <c r="M3884" s="253" t="s">
        <v>36444</v>
      </c>
    </row>
    <row r="3885" spans="1:13" ht="45" x14ac:dyDescent="0.25">
      <c r="A3885" s="580">
        <v>3877</v>
      </c>
      <c r="C3885" s="206" t="s">
        <v>37227</v>
      </c>
      <c r="D3885" s="246" t="s">
        <v>36257</v>
      </c>
      <c r="E3885" s="246"/>
      <c r="F3885" s="246"/>
      <c r="G3885" s="248">
        <v>310342.88</v>
      </c>
      <c r="H3885" s="248">
        <v>297055.3</v>
      </c>
      <c r="I3885" s="681"/>
      <c r="J3885" s="681"/>
      <c r="K3885" s="253" t="s">
        <v>37115</v>
      </c>
      <c r="L3885" s="253" t="s">
        <v>36444</v>
      </c>
      <c r="M3885" s="253" t="s">
        <v>36444</v>
      </c>
    </row>
    <row r="3886" spans="1:13" ht="45" x14ac:dyDescent="0.25">
      <c r="A3886" s="580">
        <v>3878</v>
      </c>
      <c r="C3886" s="206" t="s">
        <v>37228</v>
      </c>
      <c r="D3886" s="246" t="s">
        <v>36257</v>
      </c>
      <c r="E3886" s="246"/>
      <c r="F3886" s="246"/>
      <c r="G3886" s="248">
        <v>361059.39</v>
      </c>
      <c r="H3886" s="248">
        <v>153964.96</v>
      </c>
      <c r="I3886" s="681"/>
      <c r="J3886" s="681"/>
      <c r="K3886" s="253" t="s">
        <v>37115</v>
      </c>
      <c r="L3886" s="253" t="s">
        <v>36444</v>
      </c>
      <c r="M3886" s="253" t="s">
        <v>36444</v>
      </c>
    </row>
    <row r="3887" spans="1:13" ht="45" x14ac:dyDescent="0.25">
      <c r="A3887" s="580">
        <v>3879</v>
      </c>
      <c r="C3887" s="206" t="s">
        <v>37229</v>
      </c>
      <c r="D3887" s="246" t="s">
        <v>36257</v>
      </c>
      <c r="E3887" s="246"/>
      <c r="F3887" s="246"/>
      <c r="G3887" s="248">
        <v>519853.8</v>
      </c>
      <c r="H3887" s="248">
        <v>519853.8</v>
      </c>
      <c r="I3887" s="681"/>
      <c r="J3887" s="681"/>
      <c r="K3887" s="253" t="s">
        <v>37115</v>
      </c>
      <c r="L3887" s="253" t="s">
        <v>36444</v>
      </c>
      <c r="M3887" s="253" t="s">
        <v>36444</v>
      </c>
    </row>
    <row r="3888" spans="1:13" ht="45" x14ac:dyDescent="0.25">
      <c r="A3888" s="580">
        <v>3880</v>
      </c>
      <c r="C3888" s="206" t="s">
        <v>37230</v>
      </c>
      <c r="D3888" s="246" t="s">
        <v>36257</v>
      </c>
      <c r="E3888" s="246"/>
      <c r="F3888" s="246"/>
      <c r="G3888" s="248">
        <v>77959.77</v>
      </c>
      <c r="H3888" s="248">
        <v>77959.77</v>
      </c>
      <c r="I3888" s="681"/>
      <c r="J3888" s="681"/>
      <c r="K3888" s="253" t="s">
        <v>37115</v>
      </c>
      <c r="L3888" s="253" t="s">
        <v>36444</v>
      </c>
      <c r="M3888" s="253" t="s">
        <v>36444</v>
      </c>
    </row>
    <row r="3889" spans="1:13" ht="45" x14ac:dyDescent="0.25">
      <c r="A3889" s="580">
        <v>3881</v>
      </c>
      <c r="C3889" s="206" t="s">
        <v>37231</v>
      </c>
      <c r="D3889" s="246" t="s">
        <v>36257</v>
      </c>
      <c r="E3889" s="246"/>
      <c r="F3889" s="246"/>
      <c r="G3889" s="248">
        <v>187089.7</v>
      </c>
      <c r="H3889" s="248">
        <v>187089.7</v>
      </c>
      <c r="I3889" s="681"/>
      <c r="J3889" s="681"/>
      <c r="K3889" s="253" t="s">
        <v>37115</v>
      </c>
      <c r="L3889" s="253" t="s">
        <v>36444</v>
      </c>
      <c r="M3889" s="253" t="s">
        <v>36444</v>
      </c>
    </row>
    <row r="3890" spans="1:13" ht="45" x14ac:dyDescent="0.25">
      <c r="A3890" s="580">
        <v>3882</v>
      </c>
      <c r="C3890" s="206" t="s">
        <v>37232</v>
      </c>
      <c r="D3890" s="246" t="s">
        <v>36257</v>
      </c>
      <c r="E3890" s="246"/>
      <c r="F3890" s="246"/>
      <c r="G3890" s="248">
        <v>157028.71</v>
      </c>
      <c r="H3890" s="248">
        <v>157028.71</v>
      </c>
      <c r="I3890" s="681"/>
      <c r="J3890" s="681"/>
      <c r="K3890" s="253" t="s">
        <v>37115</v>
      </c>
      <c r="L3890" s="253" t="s">
        <v>36444</v>
      </c>
      <c r="M3890" s="253" t="s">
        <v>36444</v>
      </c>
    </row>
    <row r="3891" spans="1:13" ht="45" x14ac:dyDescent="0.25">
      <c r="A3891" s="580">
        <v>3883</v>
      </c>
      <c r="C3891" s="206" t="s">
        <v>37233</v>
      </c>
      <c r="D3891" s="246" t="s">
        <v>36257</v>
      </c>
      <c r="E3891" s="246"/>
      <c r="F3891" s="246"/>
      <c r="G3891" s="248">
        <v>107222.42</v>
      </c>
      <c r="H3891" s="248">
        <v>107222.42</v>
      </c>
      <c r="I3891" s="681"/>
      <c r="J3891" s="681"/>
      <c r="K3891" s="253" t="s">
        <v>37115</v>
      </c>
      <c r="L3891" s="253" t="s">
        <v>36444</v>
      </c>
      <c r="M3891" s="253" t="s">
        <v>36444</v>
      </c>
    </row>
    <row r="3892" spans="1:13" ht="45" x14ac:dyDescent="0.25">
      <c r="A3892" s="580">
        <v>3884</v>
      </c>
      <c r="C3892" s="206" t="s">
        <v>37234</v>
      </c>
      <c r="D3892" s="246" t="s">
        <v>36257</v>
      </c>
      <c r="E3892" s="246"/>
      <c r="F3892" s="246"/>
      <c r="G3892" s="248">
        <v>197843.13</v>
      </c>
      <c r="H3892" s="248">
        <v>45247.01</v>
      </c>
      <c r="I3892" s="681"/>
      <c r="J3892" s="681"/>
      <c r="K3892" s="253" t="s">
        <v>37115</v>
      </c>
      <c r="L3892" s="253" t="s">
        <v>36444</v>
      </c>
      <c r="M3892" s="253" t="s">
        <v>36444</v>
      </c>
    </row>
    <row r="3893" spans="1:13" ht="45" x14ac:dyDescent="0.25">
      <c r="A3893" s="580">
        <v>3885</v>
      </c>
      <c r="C3893" s="206" t="s">
        <v>37235</v>
      </c>
      <c r="D3893" s="246" t="s">
        <v>36257</v>
      </c>
      <c r="E3893" s="246"/>
      <c r="F3893" s="246"/>
      <c r="G3893" s="248">
        <v>539659.13</v>
      </c>
      <c r="H3893" s="248">
        <v>25941.05</v>
      </c>
      <c r="I3893" s="681"/>
      <c r="J3893" s="681"/>
      <c r="K3893" s="253" t="s">
        <v>37115</v>
      </c>
      <c r="L3893" s="253" t="s">
        <v>36444</v>
      </c>
      <c r="M3893" s="253" t="s">
        <v>36444</v>
      </c>
    </row>
    <row r="3894" spans="1:13" ht="45" x14ac:dyDescent="0.25">
      <c r="A3894" s="580">
        <v>3886</v>
      </c>
      <c r="C3894" s="206" t="s">
        <v>37236</v>
      </c>
      <c r="D3894" s="246" t="s">
        <v>36257</v>
      </c>
      <c r="E3894" s="246"/>
      <c r="F3894" s="246"/>
      <c r="G3894" s="248">
        <v>572345.74</v>
      </c>
      <c r="H3894" s="248">
        <v>105824.23</v>
      </c>
      <c r="I3894" s="681"/>
      <c r="J3894" s="681"/>
      <c r="K3894" s="253" t="s">
        <v>37115</v>
      </c>
      <c r="L3894" s="253" t="s">
        <v>36444</v>
      </c>
      <c r="M3894" s="253" t="s">
        <v>36444</v>
      </c>
    </row>
    <row r="3895" spans="1:13" ht="45" x14ac:dyDescent="0.25">
      <c r="A3895" s="580">
        <v>3887</v>
      </c>
      <c r="C3895" s="206" t="s">
        <v>37237</v>
      </c>
      <c r="D3895" s="246" t="s">
        <v>36257</v>
      </c>
      <c r="E3895" s="246"/>
      <c r="F3895" s="246"/>
      <c r="G3895" s="248">
        <v>31498.04</v>
      </c>
      <c r="H3895" s="248">
        <v>4686.53</v>
      </c>
      <c r="I3895" s="681"/>
      <c r="J3895" s="681"/>
      <c r="K3895" s="253" t="s">
        <v>37115</v>
      </c>
      <c r="L3895" s="253" t="s">
        <v>36444</v>
      </c>
      <c r="M3895" s="253" t="s">
        <v>36444</v>
      </c>
    </row>
    <row r="3896" spans="1:13" ht="45" x14ac:dyDescent="0.25">
      <c r="A3896" s="580">
        <v>3888</v>
      </c>
      <c r="C3896" s="206" t="s">
        <v>37238</v>
      </c>
      <c r="D3896" s="246" t="s">
        <v>36257</v>
      </c>
      <c r="E3896" s="246"/>
      <c r="F3896" s="246"/>
      <c r="G3896" s="248">
        <v>822648.17</v>
      </c>
      <c r="H3896" s="248">
        <v>246943.88</v>
      </c>
      <c r="I3896" s="681"/>
      <c r="J3896" s="681"/>
      <c r="K3896" s="253" t="s">
        <v>37115</v>
      </c>
      <c r="L3896" s="253" t="s">
        <v>36444</v>
      </c>
      <c r="M3896" s="253" t="s">
        <v>36444</v>
      </c>
    </row>
    <row r="3897" spans="1:13" ht="45" x14ac:dyDescent="0.25">
      <c r="A3897" s="580">
        <v>3889</v>
      </c>
      <c r="C3897" s="206" t="s">
        <v>37239</v>
      </c>
      <c r="D3897" s="246" t="s">
        <v>36257</v>
      </c>
      <c r="E3897" s="246"/>
      <c r="F3897" s="246"/>
      <c r="G3897" s="248">
        <v>189601.74</v>
      </c>
      <c r="H3897" s="248">
        <v>64631.86</v>
      </c>
      <c r="I3897" s="681"/>
      <c r="J3897" s="681"/>
      <c r="K3897" s="253" t="s">
        <v>37115</v>
      </c>
      <c r="L3897" s="253" t="s">
        <v>36444</v>
      </c>
      <c r="M3897" s="253" t="s">
        <v>36444</v>
      </c>
    </row>
    <row r="3898" spans="1:13" ht="45" x14ac:dyDescent="0.25">
      <c r="A3898" s="580">
        <v>3890</v>
      </c>
      <c r="C3898" s="206" t="s">
        <v>37240</v>
      </c>
      <c r="D3898" s="246" t="s">
        <v>36257</v>
      </c>
      <c r="E3898" s="246"/>
      <c r="F3898" s="246"/>
      <c r="G3898" s="248">
        <v>192361.85</v>
      </c>
      <c r="H3898" s="248">
        <v>191539.41</v>
      </c>
      <c r="I3898" s="681"/>
      <c r="J3898" s="681"/>
      <c r="K3898" s="253" t="s">
        <v>37115</v>
      </c>
      <c r="L3898" s="253" t="s">
        <v>36444</v>
      </c>
      <c r="M3898" s="253" t="s">
        <v>36444</v>
      </c>
    </row>
    <row r="3899" spans="1:13" ht="45" x14ac:dyDescent="0.25">
      <c r="A3899" s="580">
        <v>3891</v>
      </c>
      <c r="C3899" s="206" t="s">
        <v>37241</v>
      </c>
      <c r="D3899" s="246" t="s">
        <v>36257</v>
      </c>
      <c r="E3899" s="246"/>
      <c r="F3899" s="246"/>
      <c r="G3899" s="248">
        <v>227001.8</v>
      </c>
      <c r="H3899" s="248">
        <v>227001.8</v>
      </c>
      <c r="I3899" s="681"/>
      <c r="J3899" s="681"/>
      <c r="K3899" s="253" t="s">
        <v>37115</v>
      </c>
      <c r="L3899" s="253" t="s">
        <v>36444</v>
      </c>
      <c r="M3899" s="253" t="s">
        <v>36444</v>
      </c>
    </row>
    <row r="3900" spans="1:13" ht="45" x14ac:dyDescent="0.25">
      <c r="A3900" s="580">
        <v>3892</v>
      </c>
      <c r="C3900" s="206" t="s">
        <v>37242</v>
      </c>
      <c r="D3900" s="246" t="s">
        <v>36257</v>
      </c>
      <c r="E3900" s="246"/>
      <c r="F3900" s="246"/>
      <c r="G3900" s="248">
        <v>319373.01</v>
      </c>
      <c r="H3900" s="248">
        <v>319373.01</v>
      </c>
      <c r="I3900" s="681"/>
      <c r="J3900" s="681"/>
      <c r="K3900" s="253" t="s">
        <v>37115</v>
      </c>
      <c r="L3900" s="253" t="s">
        <v>36444</v>
      </c>
      <c r="M3900" s="253" t="s">
        <v>36444</v>
      </c>
    </row>
    <row r="3901" spans="1:13" ht="45" x14ac:dyDescent="0.25">
      <c r="A3901" s="580">
        <v>3893</v>
      </c>
      <c r="C3901" s="206" t="s">
        <v>37243</v>
      </c>
      <c r="D3901" s="246" t="s">
        <v>36257</v>
      </c>
      <c r="E3901" s="246"/>
      <c r="F3901" s="246"/>
      <c r="G3901" s="248">
        <v>353111.31</v>
      </c>
      <c r="H3901" s="248">
        <v>344815.5</v>
      </c>
      <c r="I3901" s="681"/>
      <c r="J3901" s="681"/>
      <c r="K3901" s="253" t="s">
        <v>37115</v>
      </c>
      <c r="L3901" s="253" t="s">
        <v>36444</v>
      </c>
      <c r="M3901" s="253" t="s">
        <v>36444</v>
      </c>
    </row>
    <row r="3902" spans="1:13" ht="45" x14ac:dyDescent="0.25">
      <c r="A3902" s="580">
        <v>3894</v>
      </c>
      <c r="C3902" s="206" t="s">
        <v>37244</v>
      </c>
      <c r="D3902" s="246" t="s">
        <v>36257</v>
      </c>
      <c r="E3902" s="246"/>
      <c r="F3902" s="246"/>
      <c r="G3902" s="248">
        <v>259931.44</v>
      </c>
      <c r="H3902" s="248">
        <v>258820.46</v>
      </c>
      <c r="I3902" s="681"/>
      <c r="J3902" s="681"/>
      <c r="K3902" s="253" t="s">
        <v>37115</v>
      </c>
      <c r="L3902" s="253" t="s">
        <v>36444</v>
      </c>
      <c r="M3902" s="253" t="s">
        <v>36444</v>
      </c>
    </row>
    <row r="3903" spans="1:13" ht="45" x14ac:dyDescent="0.25">
      <c r="A3903" s="580">
        <v>3895</v>
      </c>
      <c r="C3903" s="206" t="s">
        <v>37245</v>
      </c>
      <c r="D3903" s="246" t="s">
        <v>36257</v>
      </c>
      <c r="E3903" s="246"/>
      <c r="F3903" s="246"/>
      <c r="G3903" s="248">
        <v>299959.87</v>
      </c>
      <c r="H3903" s="248">
        <v>298678.14</v>
      </c>
      <c r="I3903" s="681"/>
      <c r="J3903" s="681"/>
      <c r="K3903" s="253" t="s">
        <v>37115</v>
      </c>
      <c r="L3903" s="253" t="s">
        <v>36444</v>
      </c>
      <c r="M3903" s="253" t="s">
        <v>36444</v>
      </c>
    </row>
    <row r="3904" spans="1:13" ht="45" x14ac:dyDescent="0.25">
      <c r="A3904" s="580">
        <v>3896</v>
      </c>
      <c r="C3904" s="206" t="s">
        <v>37246</v>
      </c>
      <c r="D3904" s="246" t="s">
        <v>36257</v>
      </c>
      <c r="E3904" s="246"/>
      <c r="F3904" s="246"/>
      <c r="G3904" s="248">
        <v>257117.44</v>
      </c>
      <c r="H3904" s="248">
        <v>256017.75</v>
      </c>
      <c r="I3904" s="681"/>
      <c r="J3904" s="681"/>
      <c r="K3904" s="253" t="s">
        <v>37115</v>
      </c>
      <c r="L3904" s="253" t="s">
        <v>36444</v>
      </c>
      <c r="M3904" s="253" t="s">
        <v>36444</v>
      </c>
    </row>
    <row r="3905" spans="1:13" ht="45" x14ac:dyDescent="0.25">
      <c r="A3905" s="580">
        <v>3897</v>
      </c>
      <c r="C3905" s="206" t="s">
        <v>37247</v>
      </c>
      <c r="D3905" s="246" t="s">
        <v>36257</v>
      </c>
      <c r="E3905" s="246"/>
      <c r="F3905" s="246"/>
      <c r="G3905" s="248">
        <v>680400</v>
      </c>
      <c r="H3905" s="248">
        <v>29553.040000000001</v>
      </c>
      <c r="I3905" s="681"/>
      <c r="J3905" s="681"/>
      <c r="K3905" s="253" t="s">
        <v>37115</v>
      </c>
      <c r="L3905" s="253" t="s">
        <v>36444</v>
      </c>
      <c r="M3905" s="253" t="s">
        <v>36444</v>
      </c>
    </row>
    <row r="3906" spans="1:13" ht="45" x14ac:dyDescent="0.25">
      <c r="A3906" s="580">
        <v>3898</v>
      </c>
      <c r="C3906" s="206" t="s">
        <v>37248</v>
      </c>
      <c r="D3906" s="246" t="s">
        <v>36257</v>
      </c>
      <c r="E3906" s="246"/>
      <c r="F3906" s="246"/>
      <c r="G3906" s="248">
        <v>24442.66</v>
      </c>
      <c r="H3906" s="248">
        <v>3160.65</v>
      </c>
      <c r="I3906" s="681"/>
      <c r="J3906" s="681"/>
      <c r="K3906" s="253" t="s">
        <v>37115</v>
      </c>
      <c r="L3906" s="253" t="s">
        <v>36444</v>
      </c>
      <c r="M3906" s="253" t="s">
        <v>36444</v>
      </c>
    </row>
    <row r="3907" spans="1:13" ht="45" x14ac:dyDescent="0.25">
      <c r="A3907" s="580">
        <v>3899</v>
      </c>
      <c r="C3907" s="206" t="s">
        <v>37249</v>
      </c>
      <c r="D3907" s="246" t="s">
        <v>36257</v>
      </c>
      <c r="E3907" s="246"/>
      <c r="F3907" s="246"/>
      <c r="G3907" s="248">
        <v>158828.71</v>
      </c>
      <c r="H3907" s="248">
        <v>26607.48</v>
      </c>
      <c r="I3907" s="681"/>
      <c r="J3907" s="681"/>
      <c r="K3907" s="253" t="s">
        <v>37115</v>
      </c>
      <c r="L3907" s="253" t="s">
        <v>36444</v>
      </c>
      <c r="M3907" s="253" t="s">
        <v>36444</v>
      </c>
    </row>
    <row r="3908" spans="1:13" ht="45" x14ac:dyDescent="0.25">
      <c r="A3908" s="580">
        <v>3900</v>
      </c>
      <c r="C3908" s="206" t="s">
        <v>37250</v>
      </c>
      <c r="D3908" s="246" t="s">
        <v>36257</v>
      </c>
      <c r="E3908" s="246"/>
      <c r="F3908" s="246"/>
      <c r="G3908" s="248">
        <v>208905.57</v>
      </c>
      <c r="H3908" s="248">
        <v>56539.38</v>
      </c>
      <c r="I3908" s="681"/>
      <c r="J3908" s="681"/>
      <c r="K3908" s="253" t="s">
        <v>37115</v>
      </c>
      <c r="L3908" s="253" t="s">
        <v>36444</v>
      </c>
      <c r="M3908" s="253" t="s">
        <v>36444</v>
      </c>
    </row>
    <row r="3909" spans="1:13" ht="45" x14ac:dyDescent="0.25">
      <c r="A3909" s="580">
        <v>3901</v>
      </c>
      <c r="C3909" s="206" t="s">
        <v>37251</v>
      </c>
      <c r="D3909" s="246" t="s">
        <v>36257</v>
      </c>
      <c r="E3909" s="246"/>
      <c r="F3909" s="246"/>
      <c r="G3909" s="248">
        <v>177602.58</v>
      </c>
      <c r="H3909" s="248">
        <v>25994.17</v>
      </c>
      <c r="I3909" s="681"/>
      <c r="J3909" s="681"/>
      <c r="K3909" s="253" t="s">
        <v>37115</v>
      </c>
      <c r="L3909" s="253" t="s">
        <v>36444</v>
      </c>
      <c r="M3909" s="253" t="s">
        <v>36444</v>
      </c>
    </row>
    <row r="3910" spans="1:13" ht="45" x14ac:dyDescent="0.25">
      <c r="A3910" s="580">
        <v>3902</v>
      </c>
      <c r="C3910" s="206" t="s">
        <v>37252</v>
      </c>
      <c r="D3910" s="246" t="s">
        <v>36257</v>
      </c>
      <c r="E3910" s="246"/>
      <c r="F3910" s="246"/>
      <c r="G3910" s="248">
        <v>48975.13</v>
      </c>
      <c r="H3910" s="248">
        <v>13110.62</v>
      </c>
      <c r="I3910" s="681"/>
      <c r="J3910" s="681"/>
      <c r="K3910" s="253" t="s">
        <v>37115</v>
      </c>
      <c r="L3910" s="253" t="s">
        <v>36444</v>
      </c>
      <c r="M3910" s="253" t="s">
        <v>36444</v>
      </c>
    </row>
    <row r="3911" spans="1:13" ht="45" x14ac:dyDescent="0.25">
      <c r="A3911" s="580">
        <v>3903</v>
      </c>
      <c r="C3911" s="206" t="s">
        <v>37253</v>
      </c>
      <c r="D3911" s="246" t="s">
        <v>36257</v>
      </c>
      <c r="E3911" s="246"/>
      <c r="F3911" s="246"/>
      <c r="G3911" s="248">
        <v>14698.26</v>
      </c>
      <c r="H3911" s="248">
        <v>3493.61</v>
      </c>
      <c r="I3911" s="681"/>
      <c r="J3911" s="681"/>
      <c r="K3911" s="253" t="s">
        <v>37115</v>
      </c>
      <c r="L3911" s="253" t="s">
        <v>36444</v>
      </c>
      <c r="M3911" s="253" t="s">
        <v>36444</v>
      </c>
    </row>
    <row r="3912" spans="1:13" ht="45" x14ac:dyDescent="0.25">
      <c r="A3912" s="580">
        <v>3904</v>
      </c>
      <c r="C3912" s="206" t="s">
        <v>37254</v>
      </c>
      <c r="D3912" s="246" t="s">
        <v>36257</v>
      </c>
      <c r="E3912" s="246"/>
      <c r="F3912" s="246"/>
      <c r="G3912" s="248">
        <v>331717.23</v>
      </c>
      <c r="H3912" s="248">
        <v>87564.13</v>
      </c>
      <c r="I3912" s="681"/>
      <c r="J3912" s="681"/>
      <c r="K3912" s="253" t="s">
        <v>37115</v>
      </c>
      <c r="L3912" s="253" t="s">
        <v>36444</v>
      </c>
      <c r="M3912" s="253" t="s">
        <v>36444</v>
      </c>
    </row>
    <row r="3913" spans="1:13" ht="45" x14ac:dyDescent="0.25">
      <c r="A3913" s="580">
        <v>3905</v>
      </c>
      <c r="C3913" s="206" t="s">
        <v>37255</v>
      </c>
      <c r="D3913" s="246" t="s">
        <v>36257</v>
      </c>
      <c r="E3913" s="246"/>
      <c r="F3913" s="246"/>
      <c r="G3913" s="248">
        <v>70286.5</v>
      </c>
      <c r="H3913" s="248">
        <v>14984.28</v>
      </c>
      <c r="I3913" s="681"/>
      <c r="J3913" s="681"/>
      <c r="K3913" s="253" t="s">
        <v>37115</v>
      </c>
      <c r="L3913" s="253" t="s">
        <v>36444</v>
      </c>
      <c r="M3913" s="253" t="s">
        <v>36444</v>
      </c>
    </row>
    <row r="3914" spans="1:13" ht="45" x14ac:dyDescent="0.25">
      <c r="A3914" s="580">
        <v>3906</v>
      </c>
      <c r="C3914" s="206" t="s">
        <v>37256</v>
      </c>
      <c r="D3914" s="246" t="s">
        <v>36257</v>
      </c>
      <c r="E3914" s="246"/>
      <c r="F3914" s="246"/>
      <c r="G3914" s="248">
        <v>269207.26</v>
      </c>
      <c r="H3914" s="248">
        <v>62920.41</v>
      </c>
      <c r="I3914" s="681"/>
      <c r="J3914" s="681"/>
      <c r="K3914" s="253" t="s">
        <v>37115</v>
      </c>
      <c r="L3914" s="253" t="s">
        <v>36444</v>
      </c>
      <c r="M3914" s="253" t="s">
        <v>36444</v>
      </c>
    </row>
    <row r="3915" spans="1:13" ht="45" x14ac:dyDescent="0.25">
      <c r="A3915" s="580">
        <v>3907</v>
      </c>
      <c r="C3915" s="206" t="s">
        <v>37257</v>
      </c>
      <c r="D3915" s="246" t="s">
        <v>36257</v>
      </c>
      <c r="E3915" s="246"/>
      <c r="F3915" s="246"/>
      <c r="G3915" s="248">
        <v>139342.51</v>
      </c>
      <c r="H3915" s="248">
        <v>139342.51</v>
      </c>
      <c r="I3915" s="681"/>
      <c r="J3915" s="681"/>
      <c r="K3915" s="253" t="s">
        <v>37115</v>
      </c>
      <c r="L3915" s="253" t="s">
        <v>36444</v>
      </c>
      <c r="M3915" s="253" t="s">
        <v>36444</v>
      </c>
    </row>
    <row r="3916" spans="1:13" ht="45" x14ac:dyDescent="0.25">
      <c r="A3916" s="580">
        <v>3908</v>
      </c>
      <c r="C3916" s="206" t="s">
        <v>37258</v>
      </c>
      <c r="D3916" s="246" t="s">
        <v>36257</v>
      </c>
      <c r="E3916" s="246"/>
      <c r="F3916" s="246"/>
      <c r="G3916" s="248">
        <v>809684.63</v>
      </c>
      <c r="H3916" s="248">
        <v>100871.34</v>
      </c>
      <c r="I3916" s="681"/>
      <c r="J3916" s="681"/>
      <c r="K3916" s="253" t="s">
        <v>37115</v>
      </c>
      <c r="L3916" s="253" t="s">
        <v>36444</v>
      </c>
      <c r="M3916" s="253" t="s">
        <v>36444</v>
      </c>
    </row>
    <row r="3917" spans="1:13" ht="45" x14ac:dyDescent="0.25">
      <c r="A3917" s="580">
        <v>3909</v>
      </c>
      <c r="C3917" s="206" t="s">
        <v>37259</v>
      </c>
      <c r="D3917" s="246" t="s">
        <v>36257</v>
      </c>
      <c r="E3917" s="246"/>
      <c r="F3917" s="246"/>
      <c r="G3917" s="248">
        <v>647405.72</v>
      </c>
      <c r="H3917" s="248">
        <v>143118.13</v>
      </c>
      <c r="I3917" s="681"/>
      <c r="J3917" s="681"/>
      <c r="K3917" s="253" t="s">
        <v>37115</v>
      </c>
      <c r="L3917" s="253" t="s">
        <v>36444</v>
      </c>
      <c r="M3917" s="253" t="s">
        <v>36444</v>
      </c>
    </row>
    <row r="3918" spans="1:13" ht="45" x14ac:dyDescent="0.25">
      <c r="A3918" s="580">
        <v>3910</v>
      </c>
      <c r="C3918" s="206" t="s">
        <v>37260</v>
      </c>
      <c r="D3918" s="246" t="s">
        <v>36257</v>
      </c>
      <c r="E3918" s="246"/>
      <c r="F3918" s="246"/>
      <c r="G3918" s="248">
        <v>614771.51</v>
      </c>
      <c r="H3918" s="248">
        <v>130058.8</v>
      </c>
      <c r="I3918" s="681"/>
      <c r="J3918" s="681"/>
      <c r="K3918" s="253" t="s">
        <v>37115</v>
      </c>
      <c r="L3918" s="253" t="s">
        <v>36444</v>
      </c>
      <c r="M3918" s="253" t="s">
        <v>36444</v>
      </c>
    </row>
    <row r="3919" spans="1:13" ht="45" x14ac:dyDescent="0.25">
      <c r="A3919" s="580">
        <v>3911</v>
      </c>
      <c r="C3919" s="206" t="s">
        <v>37261</v>
      </c>
      <c r="D3919" s="246" t="s">
        <v>36257</v>
      </c>
      <c r="E3919" s="246"/>
      <c r="F3919" s="246"/>
      <c r="G3919" s="248">
        <v>262061.99</v>
      </c>
      <c r="H3919" s="248">
        <v>55917.19</v>
      </c>
      <c r="I3919" s="681"/>
      <c r="J3919" s="681"/>
      <c r="K3919" s="253" t="s">
        <v>37115</v>
      </c>
      <c r="L3919" s="253" t="s">
        <v>36444</v>
      </c>
      <c r="M3919" s="253" t="s">
        <v>36444</v>
      </c>
    </row>
    <row r="3920" spans="1:13" ht="45" x14ac:dyDescent="0.25">
      <c r="A3920" s="580">
        <v>3912</v>
      </c>
      <c r="C3920" s="206" t="s">
        <v>37262</v>
      </c>
      <c r="D3920" s="246" t="s">
        <v>36257</v>
      </c>
      <c r="E3920" s="246"/>
      <c r="F3920" s="246"/>
      <c r="G3920" s="248">
        <v>689585.89</v>
      </c>
      <c r="H3920" s="248">
        <v>147929.41</v>
      </c>
      <c r="I3920" s="681"/>
      <c r="J3920" s="681"/>
      <c r="K3920" s="253" t="s">
        <v>37115</v>
      </c>
      <c r="L3920" s="253" t="s">
        <v>36444</v>
      </c>
      <c r="M3920" s="253" t="s">
        <v>36444</v>
      </c>
    </row>
    <row r="3921" spans="1:13" ht="45" x14ac:dyDescent="0.25">
      <c r="A3921" s="580">
        <v>3913</v>
      </c>
      <c r="C3921" s="206" t="s">
        <v>37263</v>
      </c>
      <c r="D3921" s="246" t="s">
        <v>36257</v>
      </c>
      <c r="E3921" s="246"/>
      <c r="F3921" s="246"/>
      <c r="G3921" s="248">
        <v>117698.45</v>
      </c>
      <c r="H3921" s="248">
        <v>22886.81</v>
      </c>
      <c r="I3921" s="681"/>
      <c r="J3921" s="681"/>
      <c r="K3921" s="253" t="s">
        <v>37115</v>
      </c>
      <c r="L3921" s="253" t="s">
        <v>36444</v>
      </c>
      <c r="M3921" s="253" t="s">
        <v>36444</v>
      </c>
    </row>
    <row r="3922" spans="1:13" ht="45" x14ac:dyDescent="0.25">
      <c r="A3922" s="580">
        <v>3914</v>
      </c>
      <c r="C3922" s="206" t="s">
        <v>37264</v>
      </c>
      <c r="D3922" s="246" t="s">
        <v>36257</v>
      </c>
      <c r="E3922" s="246"/>
      <c r="F3922" s="246"/>
      <c r="G3922" s="248">
        <v>676576.87</v>
      </c>
      <c r="H3922" s="248">
        <v>80832.44</v>
      </c>
      <c r="I3922" s="681"/>
      <c r="J3922" s="681"/>
      <c r="K3922" s="253" t="s">
        <v>37115</v>
      </c>
      <c r="L3922" s="253" t="s">
        <v>36444</v>
      </c>
      <c r="M3922" s="253" t="s">
        <v>36444</v>
      </c>
    </row>
    <row r="3923" spans="1:13" ht="45" x14ac:dyDescent="0.25">
      <c r="A3923" s="580">
        <v>3915</v>
      </c>
      <c r="C3923" s="206" t="s">
        <v>37265</v>
      </c>
      <c r="D3923" s="246" t="s">
        <v>36257</v>
      </c>
      <c r="E3923" s="246"/>
      <c r="F3923" s="246"/>
      <c r="G3923" s="248">
        <v>457824.47</v>
      </c>
      <c r="H3923" s="248">
        <v>103760.4</v>
      </c>
      <c r="I3923" s="681"/>
      <c r="J3923" s="681"/>
      <c r="K3923" s="253" t="s">
        <v>37115</v>
      </c>
      <c r="L3923" s="253" t="s">
        <v>36444</v>
      </c>
      <c r="M3923" s="253" t="s">
        <v>36444</v>
      </c>
    </row>
    <row r="3924" spans="1:13" ht="45" x14ac:dyDescent="0.25">
      <c r="A3924" s="580">
        <v>3916</v>
      </c>
      <c r="C3924" s="206" t="s">
        <v>37266</v>
      </c>
      <c r="D3924" s="246" t="s">
        <v>36257</v>
      </c>
      <c r="E3924" s="246"/>
      <c r="F3924" s="246"/>
      <c r="G3924" s="248">
        <v>145190.1</v>
      </c>
      <c r="H3924" s="248">
        <v>138985.59</v>
      </c>
      <c r="I3924" s="681"/>
      <c r="J3924" s="681"/>
      <c r="K3924" s="253" t="s">
        <v>37115</v>
      </c>
      <c r="L3924" s="253" t="s">
        <v>36444</v>
      </c>
      <c r="M3924" s="253" t="s">
        <v>36444</v>
      </c>
    </row>
    <row r="3925" spans="1:13" ht="45" x14ac:dyDescent="0.25">
      <c r="A3925" s="580">
        <v>3917</v>
      </c>
      <c r="C3925" s="206" t="s">
        <v>37267</v>
      </c>
      <c r="D3925" s="246" t="s">
        <v>36257</v>
      </c>
      <c r="E3925" s="246"/>
      <c r="F3925" s="246"/>
      <c r="G3925" s="248">
        <v>43473.71</v>
      </c>
      <c r="H3925" s="248">
        <v>30411.52</v>
      </c>
      <c r="I3925" s="681"/>
      <c r="J3925" s="681"/>
      <c r="K3925" s="253" t="s">
        <v>37115</v>
      </c>
      <c r="L3925" s="253" t="s">
        <v>36444</v>
      </c>
      <c r="M3925" s="253" t="s">
        <v>36444</v>
      </c>
    </row>
    <row r="3926" spans="1:13" ht="45" x14ac:dyDescent="0.25">
      <c r="A3926" s="580">
        <v>3918</v>
      </c>
      <c r="C3926" s="206" t="s">
        <v>37268</v>
      </c>
      <c r="D3926" s="246" t="s">
        <v>36257</v>
      </c>
      <c r="E3926" s="246"/>
      <c r="F3926" s="246"/>
      <c r="G3926" s="248">
        <v>6453.65</v>
      </c>
      <c r="H3926" s="248">
        <v>5342.37</v>
      </c>
      <c r="I3926" s="681"/>
      <c r="J3926" s="681"/>
      <c r="K3926" s="253" t="s">
        <v>37115</v>
      </c>
      <c r="L3926" s="253" t="s">
        <v>36444</v>
      </c>
      <c r="M3926" s="253" t="s">
        <v>36444</v>
      </c>
    </row>
    <row r="3927" spans="1:13" ht="45" x14ac:dyDescent="0.25">
      <c r="A3927" s="580">
        <v>3919</v>
      </c>
      <c r="C3927" s="206" t="s">
        <v>37269</v>
      </c>
      <c r="D3927" s="246" t="s">
        <v>36257</v>
      </c>
      <c r="E3927" s="246"/>
      <c r="F3927" s="246"/>
      <c r="G3927" s="248">
        <v>104501.01</v>
      </c>
      <c r="H3927" s="248">
        <v>100026.81</v>
      </c>
      <c r="I3927" s="681"/>
      <c r="J3927" s="681"/>
      <c r="K3927" s="253" t="s">
        <v>37115</v>
      </c>
      <c r="L3927" s="253" t="s">
        <v>36444</v>
      </c>
      <c r="M3927" s="253" t="s">
        <v>36444</v>
      </c>
    </row>
    <row r="3928" spans="1:13" ht="45" x14ac:dyDescent="0.25">
      <c r="A3928" s="580">
        <v>3920</v>
      </c>
      <c r="C3928" s="206" t="s">
        <v>37270</v>
      </c>
      <c r="D3928" s="246" t="s">
        <v>36257</v>
      </c>
      <c r="E3928" s="246"/>
      <c r="F3928" s="246"/>
      <c r="G3928" s="248">
        <v>50237.84</v>
      </c>
      <c r="H3928" s="248">
        <v>37974.79</v>
      </c>
      <c r="I3928" s="681"/>
      <c r="J3928" s="681"/>
      <c r="K3928" s="253" t="s">
        <v>37115</v>
      </c>
      <c r="L3928" s="253" t="s">
        <v>36444</v>
      </c>
      <c r="M3928" s="253" t="s">
        <v>36444</v>
      </c>
    </row>
    <row r="3929" spans="1:13" ht="45" x14ac:dyDescent="0.25">
      <c r="A3929" s="580">
        <v>3921</v>
      </c>
      <c r="C3929" s="206" t="s">
        <v>37271</v>
      </c>
      <c r="D3929" s="246" t="s">
        <v>36257</v>
      </c>
      <c r="E3929" s="246"/>
      <c r="F3929" s="246"/>
      <c r="G3929" s="248">
        <v>82766.990000000005</v>
      </c>
      <c r="H3929" s="248">
        <v>79223.38</v>
      </c>
      <c r="I3929" s="681"/>
      <c r="J3929" s="681"/>
      <c r="K3929" s="253" t="s">
        <v>37115</v>
      </c>
      <c r="L3929" s="253" t="s">
        <v>36444</v>
      </c>
      <c r="M3929" s="253" t="s">
        <v>36444</v>
      </c>
    </row>
    <row r="3930" spans="1:13" ht="45" x14ac:dyDescent="0.25">
      <c r="A3930" s="580">
        <v>3922</v>
      </c>
      <c r="C3930" s="206" t="s">
        <v>37272</v>
      </c>
      <c r="D3930" s="246" t="s">
        <v>36257</v>
      </c>
      <c r="E3930" s="246"/>
      <c r="F3930" s="246"/>
      <c r="G3930" s="248">
        <v>83893.54</v>
      </c>
      <c r="H3930" s="248">
        <v>47613.77</v>
      </c>
      <c r="I3930" s="681"/>
      <c r="J3930" s="681"/>
      <c r="K3930" s="253" t="s">
        <v>37115</v>
      </c>
      <c r="L3930" s="253" t="s">
        <v>36444</v>
      </c>
      <c r="M3930" s="253" t="s">
        <v>36444</v>
      </c>
    </row>
    <row r="3931" spans="1:13" ht="45" x14ac:dyDescent="0.25">
      <c r="A3931" s="580">
        <v>3923</v>
      </c>
      <c r="C3931" s="206" t="s">
        <v>37273</v>
      </c>
      <c r="D3931" s="246" t="s">
        <v>36257</v>
      </c>
      <c r="E3931" s="246"/>
      <c r="F3931" s="246"/>
      <c r="G3931" s="248">
        <v>392979.18</v>
      </c>
      <c r="H3931" s="248">
        <v>287691.78000000003</v>
      </c>
      <c r="I3931" s="681"/>
      <c r="J3931" s="681"/>
      <c r="K3931" s="253" t="s">
        <v>37115</v>
      </c>
      <c r="L3931" s="253" t="s">
        <v>36444</v>
      </c>
      <c r="M3931" s="253" t="s">
        <v>36444</v>
      </c>
    </row>
    <row r="3932" spans="1:13" ht="45" x14ac:dyDescent="0.25">
      <c r="A3932" s="580">
        <v>3924</v>
      </c>
      <c r="C3932" s="206" t="s">
        <v>37274</v>
      </c>
      <c r="D3932" s="246" t="s">
        <v>36257</v>
      </c>
      <c r="E3932" s="246"/>
      <c r="F3932" s="246"/>
      <c r="G3932" s="248">
        <v>995327.52</v>
      </c>
      <c r="H3932" s="248">
        <v>731208.52</v>
      </c>
      <c r="I3932" s="681"/>
      <c r="J3932" s="681"/>
      <c r="K3932" s="253" t="s">
        <v>37115</v>
      </c>
      <c r="L3932" s="253" t="s">
        <v>36444</v>
      </c>
      <c r="M3932" s="253" t="s">
        <v>36444</v>
      </c>
    </row>
    <row r="3933" spans="1:13" ht="45" x14ac:dyDescent="0.25">
      <c r="A3933" s="580">
        <v>3925</v>
      </c>
      <c r="C3933" s="206" t="s">
        <v>37275</v>
      </c>
      <c r="D3933" s="246" t="s">
        <v>36257</v>
      </c>
      <c r="E3933" s="246"/>
      <c r="F3933" s="246"/>
      <c r="G3933" s="248">
        <v>366081.95</v>
      </c>
      <c r="H3933" s="248">
        <v>310376.45</v>
      </c>
      <c r="I3933" s="681"/>
      <c r="J3933" s="681"/>
      <c r="K3933" s="253" t="s">
        <v>37115</v>
      </c>
      <c r="L3933" s="253" t="s">
        <v>36444</v>
      </c>
      <c r="M3933" s="253" t="s">
        <v>36444</v>
      </c>
    </row>
    <row r="3934" spans="1:13" ht="45" x14ac:dyDescent="0.25">
      <c r="A3934" s="580">
        <v>3926</v>
      </c>
      <c r="C3934" s="206" t="s">
        <v>37276</v>
      </c>
      <c r="D3934" s="246" t="s">
        <v>36257</v>
      </c>
      <c r="E3934" s="246"/>
      <c r="F3934" s="246"/>
      <c r="G3934" s="248">
        <v>53116.69</v>
      </c>
      <c r="H3934" s="248">
        <v>53116.69</v>
      </c>
      <c r="I3934" s="681"/>
      <c r="J3934" s="681"/>
      <c r="K3934" s="253" t="s">
        <v>37115</v>
      </c>
      <c r="L3934" s="253" t="s">
        <v>36444</v>
      </c>
      <c r="M3934" s="253" t="s">
        <v>36444</v>
      </c>
    </row>
    <row r="3935" spans="1:13" ht="45" x14ac:dyDescent="0.25">
      <c r="A3935" s="580">
        <v>3927</v>
      </c>
      <c r="C3935" s="206" t="s">
        <v>37277</v>
      </c>
      <c r="D3935" s="246" t="s">
        <v>36257</v>
      </c>
      <c r="E3935" s="246"/>
      <c r="F3935" s="246"/>
      <c r="G3935" s="771">
        <v>0.01</v>
      </c>
      <c r="H3935" s="802" t="s">
        <v>30314</v>
      </c>
      <c r="I3935" s="681"/>
      <c r="J3935" s="681"/>
      <c r="K3935" s="253" t="s">
        <v>37115</v>
      </c>
      <c r="L3935" s="253" t="s">
        <v>36444</v>
      </c>
      <c r="M3935" s="253" t="s">
        <v>36444</v>
      </c>
    </row>
    <row r="3936" spans="1:13" ht="45" x14ac:dyDescent="0.25">
      <c r="A3936" s="580">
        <v>3928</v>
      </c>
      <c r="C3936" s="206" t="s">
        <v>37278</v>
      </c>
      <c r="D3936" s="246" t="s">
        <v>36257</v>
      </c>
      <c r="E3936" s="246"/>
      <c r="F3936" s="246"/>
      <c r="G3936" s="248">
        <v>271789.88</v>
      </c>
      <c r="H3936" s="248">
        <v>270629.34000000003</v>
      </c>
      <c r="I3936" s="681"/>
      <c r="J3936" s="681"/>
      <c r="K3936" s="253" t="s">
        <v>37115</v>
      </c>
      <c r="L3936" s="253" t="s">
        <v>36444</v>
      </c>
      <c r="M3936" s="253" t="s">
        <v>36444</v>
      </c>
    </row>
    <row r="3937" spans="1:13" ht="45" x14ac:dyDescent="0.25">
      <c r="A3937" s="580">
        <v>3929</v>
      </c>
      <c r="C3937" s="206" t="s">
        <v>37279</v>
      </c>
      <c r="D3937" s="246" t="s">
        <v>36257</v>
      </c>
      <c r="E3937" s="246"/>
      <c r="F3937" s="246"/>
      <c r="G3937" s="771">
        <v>937.04</v>
      </c>
      <c r="H3937" s="771">
        <v>937.04</v>
      </c>
      <c r="I3937" s="681"/>
      <c r="J3937" s="681"/>
      <c r="K3937" s="253" t="s">
        <v>37115</v>
      </c>
      <c r="L3937" s="253" t="s">
        <v>36444</v>
      </c>
      <c r="M3937" s="253" t="s">
        <v>36444</v>
      </c>
    </row>
    <row r="3938" spans="1:13" ht="45" x14ac:dyDescent="0.25">
      <c r="A3938" s="580">
        <v>3930</v>
      </c>
      <c r="C3938" s="206" t="s">
        <v>37280</v>
      </c>
      <c r="D3938" s="246" t="s">
        <v>36257</v>
      </c>
      <c r="E3938" s="246"/>
      <c r="F3938" s="246"/>
      <c r="G3938" s="248">
        <v>78912.649999999994</v>
      </c>
      <c r="H3938" s="248">
        <v>60692.37</v>
      </c>
      <c r="I3938" s="681"/>
      <c r="J3938" s="681"/>
      <c r="K3938" s="253" t="s">
        <v>37115</v>
      </c>
      <c r="L3938" s="253" t="s">
        <v>36444</v>
      </c>
      <c r="M3938" s="253" t="s">
        <v>36444</v>
      </c>
    </row>
    <row r="3939" spans="1:13" ht="45" x14ac:dyDescent="0.25">
      <c r="A3939" s="580">
        <v>3931</v>
      </c>
      <c r="C3939" s="206" t="s">
        <v>37281</v>
      </c>
      <c r="D3939" s="246" t="s">
        <v>36257</v>
      </c>
      <c r="E3939" s="246"/>
      <c r="F3939" s="246"/>
      <c r="G3939" s="248">
        <v>150318</v>
      </c>
      <c r="H3939" s="248">
        <v>90687.47</v>
      </c>
      <c r="I3939" s="681"/>
      <c r="J3939" s="681"/>
      <c r="K3939" s="253" t="s">
        <v>37115</v>
      </c>
      <c r="L3939" s="253" t="s">
        <v>36444</v>
      </c>
      <c r="M3939" s="253" t="s">
        <v>36444</v>
      </c>
    </row>
    <row r="3940" spans="1:13" ht="45" x14ac:dyDescent="0.25">
      <c r="A3940" s="580">
        <v>3932</v>
      </c>
      <c r="C3940" s="206" t="s">
        <v>37282</v>
      </c>
      <c r="D3940" s="246" t="s">
        <v>36257</v>
      </c>
      <c r="E3940" s="246"/>
      <c r="F3940" s="246"/>
      <c r="G3940" s="248">
        <v>205489.64</v>
      </c>
      <c r="H3940" s="248">
        <v>46489.39</v>
      </c>
      <c r="I3940" s="681"/>
      <c r="J3940" s="681"/>
      <c r="K3940" s="253" t="s">
        <v>37115</v>
      </c>
      <c r="L3940" s="253" t="s">
        <v>36444</v>
      </c>
      <c r="M3940" s="253" t="s">
        <v>36444</v>
      </c>
    </row>
    <row r="3941" spans="1:13" ht="45" x14ac:dyDescent="0.25">
      <c r="A3941" s="580">
        <v>3933</v>
      </c>
      <c r="C3941" s="206" t="s">
        <v>37283</v>
      </c>
      <c r="D3941" s="246" t="s">
        <v>36257</v>
      </c>
      <c r="E3941" s="246"/>
      <c r="F3941" s="246"/>
      <c r="G3941" s="248">
        <v>209085</v>
      </c>
      <c r="H3941" s="248">
        <v>194395.93</v>
      </c>
      <c r="I3941" s="681"/>
      <c r="J3941" s="681"/>
      <c r="K3941" s="253" t="s">
        <v>37115</v>
      </c>
      <c r="L3941" s="253" t="s">
        <v>36444</v>
      </c>
      <c r="M3941" s="253" t="s">
        <v>36444</v>
      </c>
    </row>
    <row r="3942" spans="1:13" ht="45" x14ac:dyDescent="0.25">
      <c r="A3942" s="580">
        <v>3934</v>
      </c>
      <c r="C3942" s="206" t="s">
        <v>37284</v>
      </c>
      <c r="D3942" s="246" t="s">
        <v>36257</v>
      </c>
      <c r="E3942" s="246"/>
      <c r="F3942" s="246"/>
      <c r="G3942" s="248">
        <v>61489.34</v>
      </c>
      <c r="H3942" s="248">
        <v>5677.71</v>
      </c>
      <c r="I3942" s="681"/>
      <c r="J3942" s="681"/>
      <c r="K3942" s="253" t="s">
        <v>37115</v>
      </c>
      <c r="L3942" s="253" t="s">
        <v>36444</v>
      </c>
      <c r="M3942" s="253" t="s">
        <v>36444</v>
      </c>
    </row>
    <row r="3943" spans="1:13" ht="45" x14ac:dyDescent="0.25">
      <c r="A3943" s="580">
        <v>3935</v>
      </c>
      <c r="C3943" s="206" t="s">
        <v>37285</v>
      </c>
      <c r="D3943" s="246" t="s">
        <v>36257</v>
      </c>
      <c r="E3943" s="246"/>
      <c r="F3943" s="246"/>
      <c r="G3943" s="248">
        <v>53330.82</v>
      </c>
      <c r="H3943" s="248">
        <v>3249.33</v>
      </c>
      <c r="I3943" s="681"/>
      <c r="J3943" s="681"/>
      <c r="K3943" s="253" t="s">
        <v>37115</v>
      </c>
      <c r="L3943" s="253" t="s">
        <v>36444</v>
      </c>
      <c r="M3943" s="253" t="s">
        <v>36444</v>
      </c>
    </row>
    <row r="3944" spans="1:13" ht="45" x14ac:dyDescent="0.25">
      <c r="A3944" s="580">
        <v>3936</v>
      </c>
      <c r="C3944" s="206" t="s">
        <v>37286</v>
      </c>
      <c r="D3944" s="246" t="s">
        <v>36257</v>
      </c>
      <c r="E3944" s="246"/>
      <c r="F3944" s="246"/>
      <c r="G3944" s="248">
        <v>74282.12</v>
      </c>
      <c r="H3944" s="248">
        <v>4996.66</v>
      </c>
      <c r="I3944" s="681"/>
      <c r="J3944" s="681"/>
      <c r="K3944" s="253" t="s">
        <v>37115</v>
      </c>
      <c r="L3944" s="253" t="s">
        <v>36444</v>
      </c>
      <c r="M3944" s="253" t="s">
        <v>36444</v>
      </c>
    </row>
    <row r="3945" spans="1:13" ht="45" x14ac:dyDescent="0.25">
      <c r="A3945" s="580">
        <v>3937</v>
      </c>
      <c r="C3945" s="206" t="s">
        <v>37287</v>
      </c>
      <c r="D3945" s="246" t="s">
        <v>36257</v>
      </c>
      <c r="E3945" s="246"/>
      <c r="F3945" s="246"/>
      <c r="G3945" s="248">
        <v>116545.36</v>
      </c>
      <c r="H3945" s="248">
        <v>9558.42</v>
      </c>
      <c r="I3945" s="681"/>
      <c r="J3945" s="681"/>
      <c r="K3945" s="253" t="s">
        <v>37115</v>
      </c>
      <c r="L3945" s="253" t="s">
        <v>36444</v>
      </c>
      <c r="M3945" s="253" t="s">
        <v>36444</v>
      </c>
    </row>
    <row r="3946" spans="1:13" ht="45" x14ac:dyDescent="0.25">
      <c r="A3946" s="580">
        <v>3938</v>
      </c>
      <c r="C3946" s="206" t="s">
        <v>37288</v>
      </c>
      <c r="D3946" s="246" t="s">
        <v>36257</v>
      </c>
      <c r="E3946" s="246"/>
      <c r="F3946" s="246"/>
      <c r="G3946" s="248">
        <v>7831.94</v>
      </c>
      <c r="H3946" s="248">
        <v>5026.1099999999997</v>
      </c>
      <c r="I3946" s="681"/>
      <c r="J3946" s="681"/>
      <c r="K3946" s="253" t="s">
        <v>37115</v>
      </c>
      <c r="L3946" s="253" t="s">
        <v>36444</v>
      </c>
      <c r="M3946" s="253" t="s">
        <v>36444</v>
      </c>
    </row>
    <row r="3947" spans="1:13" ht="45" x14ac:dyDescent="0.25">
      <c r="A3947" s="580">
        <v>3939</v>
      </c>
      <c r="C3947" s="206" t="s">
        <v>37289</v>
      </c>
      <c r="D3947" s="246" t="s">
        <v>36257</v>
      </c>
      <c r="E3947" s="246"/>
      <c r="F3947" s="246"/>
      <c r="G3947" s="248">
        <v>233294.5</v>
      </c>
      <c r="H3947" s="248">
        <v>139723.9</v>
      </c>
      <c r="I3947" s="681"/>
      <c r="J3947" s="681"/>
      <c r="K3947" s="253" t="s">
        <v>37115</v>
      </c>
      <c r="L3947" s="253" t="s">
        <v>36444</v>
      </c>
      <c r="M3947" s="253" t="s">
        <v>36444</v>
      </c>
    </row>
    <row r="3948" spans="1:13" ht="45" x14ac:dyDescent="0.25">
      <c r="A3948" s="580">
        <v>3940</v>
      </c>
      <c r="C3948" s="206" t="s">
        <v>37290</v>
      </c>
      <c r="D3948" s="246" t="s">
        <v>36257</v>
      </c>
      <c r="E3948" s="246"/>
      <c r="F3948" s="246"/>
      <c r="G3948" s="248">
        <v>402484.35</v>
      </c>
      <c r="H3948" s="248">
        <v>31996.55</v>
      </c>
      <c r="I3948" s="681"/>
      <c r="J3948" s="681"/>
      <c r="K3948" s="253" t="s">
        <v>37115</v>
      </c>
      <c r="L3948" s="253" t="s">
        <v>36444</v>
      </c>
      <c r="M3948" s="253" t="s">
        <v>36444</v>
      </c>
    </row>
    <row r="3949" spans="1:13" ht="45" x14ac:dyDescent="0.25">
      <c r="A3949" s="580">
        <v>3941</v>
      </c>
      <c r="C3949" s="206" t="s">
        <v>37291</v>
      </c>
      <c r="D3949" s="246" t="s">
        <v>36257</v>
      </c>
      <c r="E3949" s="246"/>
      <c r="F3949" s="246"/>
      <c r="G3949" s="248">
        <v>108951.48</v>
      </c>
      <c r="H3949" s="248">
        <v>70126.06</v>
      </c>
      <c r="I3949" s="681"/>
      <c r="J3949" s="681"/>
      <c r="K3949" s="253" t="s">
        <v>37115</v>
      </c>
      <c r="L3949" s="253" t="s">
        <v>36444</v>
      </c>
      <c r="M3949" s="253" t="s">
        <v>36444</v>
      </c>
    </row>
    <row r="3950" spans="1:13" ht="45" x14ac:dyDescent="0.25">
      <c r="A3950" s="580">
        <v>3942</v>
      </c>
      <c r="C3950" s="206" t="s">
        <v>37292</v>
      </c>
      <c r="D3950" s="246" t="s">
        <v>36257</v>
      </c>
      <c r="E3950" s="246"/>
      <c r="F3950" s="246"/>
      <c r="G3950" s="248">
        <v>500851.57</v>
      </c>
      <c r="H3950" s="248">
        <v>40275.1</v>
      </c>
      <c r="I3950" s="681"/>
      <c r="J3950" s="681"/>
      <c r="K3950" s="253" t="s">
        <v>37115</v>
      </c>
      <c r="L3950" s="253" t="s">
        <v>36444</v>
      </c>
      <c r="M3950" s="253" t="s">
        <v>36444</v>
      </c>
    </row>
    <row r="3951" spans="1:13" ht="45" x14ac:dyDescent="0.25">
      <c r="A3951" s="580">
        <v>3943</v>
      </c>
      <c r="C3951" s="206" t="s">
        <v>37293</v>
      </c>
      <c r="D3951" s="246" t="s">
        <v>36257</v>
      </c>
      <c r="E3951" s="246"/>
      <c r="F3951" s="246"/>
      <c r="G3951" s="248">
        <v>9362.24</v>
      </c>
      <c r="H3951" s="248">
        <v>1116.73</v>
      </c>
      <c r="I3951" s="681"/>
      <c r="J3951" s="681"/>
      <c r="K3951" s="253" t="s">
        <v>37115</v>
      </c>
      <c r="L3951" s="253" t="s">
        <v>36444</v>
      </c>
      <c r="M3951" s="253" t="s">
        <v>36444</v>
      </c>
    </row>
    <row r="3952" spans="1:13" ht="45" x14ac:dyDescent="0.25">
      <c r="A3952" s="580">
        <v>3944</v>
      </c>
      <c r="C3952" s="206" t="s">
        <v>37294</v>
      </c>
      <c r="D3952" s="246" t="s">
        <v>36257</v>
      </c>
      <c r="E3952" s="246"/>
      <c r="F3952" s="246"/>
      <c r="G3952" s="248">
        <v>146136.19</v>
      </c>
      <c r="H3952" s="248">
        <v>12508.34</v>
      </c>
      <c r="I3952" s="681"/>
      <c r="J3952" s="681"/>
      <c r="K3952" s="253" t="s">
        <v>37115</v>
      </c>
      <c r="L3952" s="253" t="s">
        <v>36444</v>
      </c>
      <c r="M3952" s="253" t="s">
        <v>36444</v>
      </c>
    </row>
    <row r="3953" spans="1:13" ht="45" x14ac:dyDescent="0.25">
      <c r="A3953" s="580">
        <v>3945</v>
      </c>
      <c r="C3953" s="206" t="s">
        <v>37295</v>
      </c>
      <c r="D3953" s="246" t="s">
        <v>36257</v>
      </c>
      <c r="E3953" s="246"/>
      <c r="F3953" s="246"/>
      <c r="G3953" s="248">
        <v>248728.85</v>
      </c>
      <c r="H3953" s="248">
        <v>44001.67</v>
      </c>
      <c r="I3953" s="681"/>
      <c r="J3953" s="681"/>
      <c r="K3953" s="253" t="s">
        <v>37115</v>
      </c>
      <c r="L3953" s="253" t="s">
        <v>36444</v>
      </c>
      <c r="M3953" s="253" t="s">
        <v>36444</v>
      </c>
    </row>
    <row r="3954" spans="1:13" ht="45" x14ac:dyDescent="0.25">
      <c r="A3954" s="580">
        <v>3946</v>
      </c>
      <c r="C3954" s="206" t="s">
        <v>37296</v>
      </c>
      <c r="D3954" s="246" t="s">
        <v>36257</v>
      </c>
      <c r="E3954" s="246"/>
      <c r="F3954" s="246"/>
      <c r="G3954" s="248">
        <v>837148.25</v>
      </c>
      <c r="H3954" s="248">
        <v>144660.09</v>
      </c>
      <c r="I3954" s="681"/>
      <c r="J3954" s="681"/>
      <c r="K3954" s="253" t="s">
        <v>37115</v>
      </c>
      <c r="L3954" s="253" t="s">
        <v>36444</v>
      </c>
      <c r="M3954" s="253" t="s">
        <v>36444</v>
      </c>
    </row>
    <row r="3955" spans="1:13" ht="45" x14ac:dyDescent="0.25">
      <c r="A3955" s="580">
        <v>3947</v>
      </c>
      <c r="C3955" s="206" t="s">
        <v>37297</v>
      </c>
      <c r="D3955" s="246" t="s">
        <v>36257</v>
      </c>
      <c r="E3955" s="246"/>
      <c r="F3955" s="246"/>
      <c r="G3955" s="248">
        <v>1192351.78</v>
      </c>
      <c r="H3955" s="248">
        <v>259735.37</v>
      </c>
      <c r="I3955" s="681"/>
      <c r="J3955" s="681"/>
      <c r="K3955" s="253" t="s">
        <v>37115</v>
      </c>
      <c r="L3955" s="253" t="s">
        <v>36444</v>
      </c>
      <c r="M3955" s="253" t="s">
        <v>36444</v>
      </c>
    </row>
    <row r="3956" spans="1:13" ht="45" x14ac:dyDescent="0.25">
      <c r="A3956" s="580">
        <v>3948</v>
      </c>
      <c r="C3956" s="206" t="s">
        <v>37298</v>
      </c>
      <c r="D3956" s="246" t="s">
        <v>36257</v>
      </c>
      <c r="E3956" s="246"/>
      <c r="F3956" s="246"/>
      <c r="G3956" s="248">
        <v>360541.55</v>
      </c>
      <c r="H3956" s="248">
        <v>112135.51</v>
      </c>
      <c r="I3956" s="681"/>
      <c r="J3956" s="681"/>
      <c r="K3956" s="253" t="s">
        <v>37115</v>
      </c>
      <c r="L3956" s="253" t="s">
        <v>36444</v>
      </c>
      <c r="M3956" s="253" t="s">
        <v>36444</v>
      </c>
    </row>
    <row r="3957" spans="1:13" ht="45" x14ac:dyDescent="0.25">
      <c r="A3957" s="580">
        <v>3949</v>
      </c>
      <c r="C3957" s="206" t="s">
        <v>37299</v>
      </c>
      <c r="D3957" s="246" t="s">
        <v>36257</v>
      </c>
      <c r="E3957" s="246"/>
      <c r="F3957" s="246"/>
      <c r="G3957" s="248">
        <v>43585.23</v>
      </c>
      <c r="H3957" s="248">
        <v>9671.92</v>
      </c>
      <c r="I3957" s="681"/>
      <c r="J3957" s="681"/>
      <c r="K3957" s="253" t="s">
        <v>37115</v>
      </c>
      <c r="L3957" s="253" t="s">
        <v>36444</v>
      </c>
      <c r="M3957" s="253" t="s">
        <v>36444</v>
      </c>
    </row>
    <row r="3958" spans="1:13" ht="45" x14ac:dyDescent="0.25">
      <c r="A3958" s="580">
        <v>3950</v>
      </c>
      <c r="C3958" s="206" t="s">
        <v>37300</v>
      </c>
      <c r="D3958" s="246" t="s">
        <v>36257</v>
      </c>
      <c r="E3958" s="246"/>
      <c r="F3958" s="246"/>
      <c r="G3958" s="248">
        <v>13707.33</v>
      </c>
      <c r="H3958" s="248">
        <v>3907.41</v>
      </c>
      <c r="I3958" s="681"/>
      <c r="J3958" s="681"/>
      <c r="K3958" s="253" t="s">
        <v>37115</v>
      </c>
      <c r="L3958" s="253" t="s">
        <v>36444</v>
      </c>
      <c r="M3958" s="253" t="s">
        <v>36444</v>
      </c>
    </row>
    <row r="3959" spans="1:13" ht="45" x14ac:dyDescent="0.25">
      <c r="A3959" s="580">
        <v>3951</v>
      </c>
      <c r="C3959" s="206" t="s">
        <v>37301</v>
      </c>
      <c r="D3959" s="246" t="s">
        <v>36257</v>
      </c>
      <c r="E3959" s="246"/>
      <c r="F3959" s="246"/>
      <c r="G3959" s="248">
        <v>381422.09</v>
      </c>
      <c r="H3959" s="248">
        <v>77043.63</v>
      </c>
      <c r="I3959" s="681"/>
      <c r="J3959" s="681"/>
      <c r="K3959" s="253" t="s">
        <v>37115</v>
      </c>
      <c r="L3959" s="253" t="s">
        <v>36444</v>
      </c>
      <c r="M3959" s="253" t="s">
        <v>36444</v>
      </c>
    </row>
    <row r="3960" spans="1:13" ht="45" x14ac:dyDescent="0.25">
      <c r="A3960" s="580">
        <v>3952</v>
      </c>
      <c r="C3960" s="206" t="s">
        <v>37302</v>
      </c>
      <c r="D3960" s="246" t="s">
        <v>36257</v>
      </c>
      <c r="E3960" s="246"/>
      <c r="F3960" s="246"/>
      <c r="G3960" s="248">
        <v>60208.33</v>
      </c>
      <c r="H3960" s="248">
        <v>12601.73</v>
      </c>
      <c r="I3960" s="681"/>
      <c r="J3960" s="681"/>
      <c r="K3960" s="253" t="s">
        <v>37115</v>
      </c>
      <c r="L3960" s="253" t="s">
        <v>36444</v>
      </c>
      <c r="M3960" s="253" t="s">
        <v>36444</v>
      </c>
    </row>
    <row r="3961" spans="1:13" ht="45" x14ac:dyDescent="0.25">
      <c r="A3961" s="580">
        <v>3953</v>
      </c>
      <c r="C3961" s="206" t="s">
        <v>37303</v>
      </c>
      <c r="D3961" s="246" t="s">
        <v>36257</v>
      </c>
      <c r="E3961" s="246"/>
      <c r="F3961" s="246"/>
      <c r="G3961" s="248">
        <v>935240.82</v>
      </c>
      <c r="H3961" s="248">
        <v>347310.98</v>
      </c>
      <c r="I3961" s="681"/>
      <c r="J3961" s="681"/>
      <c r="K3961" s="253" t="s">
        <v>37115</v>
      </c>
      <c r="L3961" s="253" t="s">
        <v>36444</v>
      </c>
      <c r="M3961" s="253" t="s">
        <v>36444</v>
      </c>
    </row>
    <row r="3962" spans="1:13" ht="45" x14ac:dyDescent="0.25">
      <c r="A3962" s="580">
        <v>3954</v>
      </c>
      <c r="C3962" s="206" t="s">
        <v>37304</v>
      </c>
      <c r="D3962" s="246" t="s">
        <v>36257</v>
      </c>
      <c r="E3962" s="246"/>
      <c r="F3962" s="246"/>
      <c r="G3962" s="248">
        <v>842039.41</v>
      </c>
      <c r="H3962" s="248">
        <v>296624.94</v>
      </c>
      <c r="I3962" s="681"/>
      <c r="J3962" s="681"/>
      <c r="K3962" s="253" t="s">
        <v>37115</v>
      </c>
      <c r="L3962" s="253" t="s">
        <v>36444</v>
      </c>
      <c r="M3962" s="253" t="s">
        <v>36444</v>
      </c>
    </row>
    <row r="3963" spans="1:13" ht="45" x14ac:dyDescent="0.25">
      <c r="A3963" s="580">
        <v>3955</v>
      </c>
      <c r="C3963" s="206" t="s">
        <v>37305</v>
      </c>
      <c r="D3963" s="246" t="s">
        <v>36257</v>
      </c>
      <c r="E3963" s="246"/>
      <c r="F3963" s="246"/>
      <c r="G3963" s="248">
        <v>258089.24</v>
      </c>
      <c r="H3963" s="248">
        <v>58028.65</v>
      </c>
      <c r="I3963" s="681"/>
      <c r="J3963" s="681"/>
      <c r="K3963" s="253" t="s">
        <v>37115</v>
      </c>
      <c r="L3963" s="253" t="s">
        <v>36444</v>
      </c>
      <c r="M3963" s="253" t="s">
        <v>36444</v>
      </c>
    </row>
    <row r="3964" spans="1:13" ht="45" x14ac:dyDescent="0.25">
      <c r="A3964" s="580">
        <v>3956</v>
      </c>
      <c r="C3964" s="206" t="s">
        <v>37306</v>
      </c>
      <c r="D3964" s="246" t="s">
        <v>36257</v>
      </c>
      <c r="E3964" s="246"/>
      <c r="F3964" s="246"/>
      <c r="G3964" s="248">
        <v>92140.81</v>
      </c>
      <c r="H3964" s="248">
        <v>41933.96</v>
      </c>
      <c r="I3964" s="681"/>
      <c r="J3964" s="681"/>
      <c r="K3964" s="253" t="s">
        <v>37115</v>
      </c>
      <c r="L3964" s="253" t="s">
        <v>36444</v>
      </c>
      <c r="M3964" s="253" t="s">
        <v>36444</v>
      </c>
    </row>
    <row r="3965" spans="1:13" ht="45" x14ac:dyDescent="0.25">
      <c r="A3965" s="580">
        <v>3957</v>
      </c>
      <c r="C3965" s="206" t="s">
        <v>37307</v>
      </c>
      <c r="D3965" s="246" t="s">
        <v>36257</v>
      </c>
      <c r="E3965" s="246"/>
      <c r="F3965" s="246"/>
      <c r="G3965" s="248">
        <v>443322.24</v>
      </c>
      <c r="H3965" s="248">
        <v>173513.17</v>
      </c>
      <c r="I3965" s="681"/>
      <c r="J3965" s="681"/>
      <c r="K3965" s="253" t="s">
        <v>37115</v>
      </c>
      <c r="L3965" s="253" t="s">
        <v>36444</v>
      </c>
      <c r="M3965" s="253" t="s">
        <v>36444</v>
      </c>
    </row>
    <row r="3966" spans="1:13" ht="45" x14ac:dyDescent="0.25">
      <c r="A3966" s="580">
        <v>3958</v>
      </c>
      <c r="C3966" s="206" t="s">
        <v>37308</v>
      </c>
      <c r="D3966" s="246" t="s">
        <v>36257</v>
      </c>
      <c r="E3966" s="246"/>
      <c r="F3966" s="246"/>
      <c r="G3966" s="771">
        <v>259.06</v>
      </c>
      <c r="H3966" s="771">
        <v>94.22</v>
      </c>
      <c r="I3966" s="681"/>
      <c r="J3966" s="681"/>
      <c r="K3966" s="253" t="s">
        <v>37115</v>
      </c>
      <c r="L3966" s="253" t="s">
        <v>36444</v>
      </c>
      <c r="M3966" s="253" t="s">
        <v>36444</v>
      </c>
    </row>
    <row r="3967" spans="1:13" ht="45" x14ac:dyDescent="0.25">
      <c r="A3967" s="580">
        <v>3959</v>
      </c>
      <c r="C3967" s="206" t="s">
        <v>37309</v>
      </c>
      <c r="D3967" s="246" t="s">
        <v>36257</v>
      </c>
      <c r="E3967" s="246"/>
      <c r="F3967" s="246"/>
      <c r="G3967" s="248">
        <v>844298.25</v>
      </c>
      <c r="H3967" s="248">
        <v>278426.18</v>
      </c>
      <c r="I3967" s="681"/>
      <c r="J3967" s="681"/>
      <c r="K3967" s="253" t="s">
        <v>37115</v>
      </c>
      <c r="L3967" s="253" t="s">
        <v>36444</v>
      </c>
      <c r="M3967" s="253" t="s">
        <v>36444</v>
      </c>
    </row>
    <row r="3968" spans="1:13" ht="45" x14ac:dyDescent="0.25">
      <c r="A3968" s="580">
        <v>3960</v>
      </c>
      <c r="C3968" s="206" t="s">
        <v>37310</v>
      </c>
      <c r="D3968" s="246" t="s">
        <v>36257</v>
      </c>
      <c r="E3968" s="246"/>
      <c r="F3968" s="246"/>
      <c r="G3968" s="248">
        <v>133999.31</v>
      </c>
      <c r="H3968" s="248">
        <v>36947.81</v>
      </c>
      <c r="I3968" s="681"/>
      <c r="J3968" s="681"/>
      <c r="K3968" s="253" t="s">
        <v>37115</v>
      </c>
      <c r="L3968" s="253" t="s">
        <v>36444</v>
      </c>
      <c r="M3968" s="253" t="s">
        <v>36444</v>
      </c>
    </row>
    <row r="3969" spans="1:13" ht="45" x14ac:dyDescent="0.25">
      <c r="A3969" s="580">
        <v>3961</v>
      </c>
      <c r="C3969" s="206" t="s">
        <v>37311</v>
      </c>
      <c r="D3969" s="246" t="s">
        <v>36257</v>
      </c>
      <c r="E3969" s="246"/>
      <c r="F3969" s="246"/>
      <c r="G3969" s="248">
        <v>68839.81</v>
      </c>
      <c r="H3969" s="248">
        <v>17443.45</v>
      </c>
      <c r="I3969" s="681"/>
      <c r="J3969" s="681"/>
      <c r="K3969" s="253" t="s">
        <v>37115</v>
      </c>
      <c r="L3969" s="253" t="s">
        <v>36444</v>
      </c>
      <c r="M3969" s="253" t="s">
        <v>36444</v>
      </c>
    </row>
    <row r="3970" spans="1:13" ht="45" x14ac:dyDescent="0.25">
      <c r="A3970" s="580">
        <v>3962</v>
      </c>
      <c r="C3970" s="206" t="s">
        <v>37312</v>
      </c>
      <c r="D3970" s="246" t="s">
        <v>36257</v>
      </c>
      <c r="E3970" s="246"/>
      <c r="F3970" s="246"/>
      <c r="G3970" s="248">
        <v>110648.25</v>
      </c>
      <c r="H3970" s="248">
        <v>60565.57</v>
      </c>
      <c r="I3970" s="681"/>
      <c r="J3970" s="681"/>
      <c r="K3970" s="253" t="s">
        <v>37115</v>
      </c>
      <c r="L3970" s="253" t="s">
        <v>36444</v>
      </c>
      <c r="M3970" s="253" t="s">
        <v>36444</v>
      </c>
    </row>
    <row r="3971" spans="1:13" ht="45" x14ac:dyDescent="0.25">
      <c r="A3971" s="580">
        <v>3963</v>
      </c>
      <c r="C3971" s="206" t="s">
        <v>37313</v>
      </c>
      <c r="D3971" s="246" t="s">
        <v>36257</v>
      </c>
      <c r="E3971" s="246"/>
      <c r="F3971" s="246"/>
      <c r="G3971" s="248">
        <v>1117.8699999999999</v>
      </c>
      <c r="H3971" s="771">
        <v>568.30999999999995</v>
      </c>
      <c r="I3971" s="681"/>
      <c r="J3971" s="681"/>
      <c r="K3971" s="253" t="s">
        <v>37115</v>
      </c>
      <c r="L3971" s="253" t="s">
        <v>36444</v>
      </c>
      <c r="M3971" s="253" t="s">
        <v>36444</v>
      </c>
    </row>
    <row r="3972" spans="1:13" ht="45" x14ac:dyDescent="0.25">
      <c r="A3972" s="580">
        <v>3964</v>
      </c>
      <c r="C3972" s="206" t="s">
        <v>37314</v>
      </c>
      <c r="D3972" s="246" t="s">
        <v>36257</v>
      </c>
      <c r="E3972" s="246"/>
      <c r="F3972" s="246"/>
      <c r="G3972" s="248">
        <v>48264.22</v>
      </c>
      <c r="H3972" s="248">
        <v>33954.379999999997</v>
      </c>
      <c r="I3972" s="681"/>
      <c r="J3972" s="681"/>
      <c r="K3972" s="253" t="s">
        <v>37115</v>
      </c>
      <c r="L3972" s="253" t="s">
        <v>36444</v>
      </c>
      <c r="M3972" s="253" t="s">
        <v>36444</v>
      </c>
    </row>
    <row r="3973" spans="1:13" ht="45" x14ac:dyDescent="0.25">
      <c r="A3973" s="580">
        <v>3965</v>
      </c>
      <c r="C3973" s="206" t="s">
        <v>37315</v>
      </c>
      <c r="D3973" s="246" t="s">
        <v>36257</v>
      </c>
      <c r="E3973" s="246"/>
      <c r="F3973" s="246"/>
      <c r="G3973" s="248">
        <v>110661.32</v>
      </c>
      <c r="H3973" s="248">
        <v>75766.25</v>
      </c>
      <c r="I3973" s="681"/>
      <c r="J3973" s="681"/>
      <c r="K3973" s="253" t="s">
        <v>37115</v>
      </c>
      <c r="L3973" s="253" t="s">
        <v>36444</v>
      </c>
      <c r="M3973" s="253" t="s">
        <v>36444</v>
      </c>
    </row>
    <row r="3974" spans="1:13" ht="45" x14ac:dyDescent="0.25">
      <c r="A3974" s="580">
        <v>3966</v>
      </c>
      <c r="C3974" s="206" t="s">
        <v>37316</v>
      </c>
      <c r="D3974" s="246" t="s">
        <v>36257</v>
      </c>
      <c r="E3974" s="246"/>
      <c r="F3974" s="246"/>
      <c r="G3974" s="248">
        <v>49914.62</v>
      </c>
      <c r="H3974" s="248">
        <v>32388.93</v>
      </c>
      <c r="I3974" s="681"/>
      <c r="J3974" s="681"/>
      <c r="K3974" s="253" t="s">
        <v>37115</v>
      </c>
      <c r="L3974" s="253" t="s">
        <v>36444</v>
      </c>
      <c r="M3974" s="253" t="s">
        <v>36444</v>
      </c>
    </row>
    <row r="3975" spans="1:13" ht="45" x14ac:dyDescent="0.25">
      <c r="A3975" s="580">
        <v>3967</v>
      </c>
      <c r="C3975" s="206" t="s">
        <v>37317</v>
      </c>
      <c r="D3975" s="246" t="s">
        <v>36257</v>
      </c>
      <c r="E3975" s="246"/>
      <c r="F3975" s="246"/>
      <c r="G3975" s="248">
        <v>267627.01</v>
      </c>
      <c r="H3975" s="248">
        <v>141319.53</v>
      </c>
      <c r="I3975" s="681"/>
      <c r="J3975" s="681"/>
      <c r="K3975" s="253" t="s">
        <v>37115</v>
      </c>
      <c r="L3975" s="253" t="s">
        <v>36444</v>
      </c>
      <c r="M3975" s="253" t="s">
        <v>36444</v>
      </c>
    </row>
    <row r="3976" spans="1:13" ht="45" x14ac:dyDescent="0.25">
      <c r="A3976" s="580">
        <v>3968</v>
      </c>
      <c r="C3976" s="206" t="s">
        <v>37318</v>
      </c>
      <c r="D3976" s="246" t="s">
        <v>36257</v>
      </c>
      <c r="E3976" s="246"/>
      <c r="F3976" s="246"/>
      <c r="G3976" s="248">
        <v>53207.17</v>
      </c>
      <c r="H3976" s="248">
        <v>30008.99</v>
      </c>
      <c r="I3976" s="681"/>
      <c r="J3976" s="681"/>
      <c r="K3976" s="253" t="s">
        <v>37115</v>
      </c>
      <c r="L3976" s="253" t="s">
        <v>36444</v>
      </c>
      <c r="M3976" s="253" t="s">
        <v>36444</v>
      </c>
    </row>
    <row r="3977" spans="1:13" ht="45" x14ac:dyDescent="0.25">
      <c r="A3977" s="580">
        <v>3969</v>
      </c>
      <c r="C3977" s="206" t="s">
        <v>37319</v>
      </c>
      <c r="D3977" s="246" t="s">
        <v>36257</v>
      </c>
      <c r="E3977" s="246"/>
      <c r="F3977" s="246"/>
      <c r="G3977" s="248">
        <v>27852.7</v>
      </c>
      <c r="H3977" s="248">
        <v>25792.46</v>
      </c>
      <c r="I3977" s="681"/>
      <c r="J3977" s="681"/>
      <c r="K3977" s="253" t="s">
        <v>37115</v>
      </c>
      <c r="L3977" s="253" t="s">
        <v>36444</v>
      </c>
      <c r="M3977" s="253" t="s">
        <v>36444</v>
      </c>
    </row>
    <row r="3978" spans="1:13" ht="45" x14ac:dyDescent="0.25">
      <c r="A3978" s="580">
        <v>3970</v>
      </c>
      <c r="C3978" s="206" t="s">
        <v>37320</v>
      </c>
      <c r="D3978" s="246" t="s">
        <v>36257</v>
      </c>
      <c r="E3978" s="246"/>
      <c r="F3978" s="246"/>
      <c r="G3978" s="248">
        <v>35084.269999999997</v>
      </c>
      <c r="H3978" s="248">
        <v>4923.84</v>
      </c>
      <c r="I3978" s="681"/>
      <c r="J3978" s="681"/>
      <c r="K3978" s="253" t="s">
        <v>37115</v>
      </c>
      <c r="L3978" s="253" t="s">
        <v>36444</v>
      </c>
      <c r="M3978" s="253" t="s">
        <v>36444</v>
      </c>
    </row>
    <row r="3979" spans="1:13" ht="45" x14ac:dyDescent="0.25">
      <c r="A3979" s="580">
        <v>3971</v>
      </c>
      <c r="C3979" s="206" t="s">
        <v>37321</v>
      </c>
      <c r="D3979" s="246" t="s">
        <v>36257</v>
      </c>
      <c r="E3979" s="246"/>
      <c r="F3979" s="246"/>
      <c r="G3979" s="248">
        <v>53762.34</v>
      </c>
      <c r="H3979" s="248">
        <v>7527.48</v>
      </c>
      <c r="I3979" s="681"/>
      <c r="J3979" s="681"/>
      <c r="K3979" s="253" t="s">
        <v>37115</v>
      </c>
      <c r="L3979" s="253" t="s">
        <v>36444</v>
      </c>
      <c r="M3979" s="253" t="s">
        <v>36444</v>
      </c>
    </row>
    <row r="3980" spans="1:13" ht="45" x14ac:dyDescent="0.25">
      <c r="A3980" s="580">
        <v>3972</v>
      </c>
      <c r="C3980" s="206" t="s">
        <v>37322</v>
      </c>
      <c r="D3980" s="246" t="s">
        <v>36257</v>
      </c>
      <c r="E3980" s="246"/>
      <c r="F3980" s="246"/>
      <c r="G3980" s="248">
        <v>294156.67</v>
      </c>
      <c r="H3980" s="248">
        <v>66527.33</v>
      </c>
      <c r="I3980" s="681"/>
      <c r="J3980" s="681"/>
      <c r="K3980" s="253" t="s">
        <v>37115</v>
      </c>
      <c r="L3980" s="253" t="s">
        <v>36444</v>
      </c>
      <c r="M3980" s="253" t="s">
        <v>36444</v>
      </c>
    </row>
    <row r="3981" spans="1:13" ht="45" x14ac:dyDescent="0.25">
      <c r="A3981" s="580">
        <v>3973</v>
      </c>
      <c r="C3981" s="206" t="s">
        <v>37323</v>
      </c>
      <c r="D3981" s="246" t="s">
        <v>36257</v>
      </c>
      <c r="E3981" s="246"/>
      <c r="F3981" s="246"/>
      <c r="G3981" s="248">
        <v>33851.74</v>
      </c>
      <c r="H3981" s="248">
        <v>7327.24</v>
      </c>
      <c r="I3981" s="681"/>
      <c r="J3981" s="681"/>
      <c r="K3981" s="253" t="s">
        <v>37115</v>
      </c>
      <c r="L3981" s="253" t="s">
        <v>36444</v>
      </c>
      <c r="M3981" s="253" t="s">
        <v>36444</v>
      </c>
    </row>
    <row r="3982" spans="1:13" ht="45" x14ac:dyDescent="0.25">
      <c r="A3982" s="580">
        <v>3974</v>
      </c>
      <c r="C3982" s="206" t="s">
        <v>37324</v>
      </c>
      <c r="D3982" s="246" t="s">
        <v>36257</v>
      </c>
      <c r="E3982" s="246"/>
      <c r="F3982" s="246"/>
      <c r="G3982" s="248">
        <v>443097.21</v>
      </c>
      <c r="H3982" s="248">
        <v>97038.96</v>
      </c>
      <c r="I3982" s="681"/>
      <c r="J3982" s="681"/>
      <c r="K3982" s="253" t="s">
        <v>37115</v>
      </c>
      <c r="L3982" s="253" t="s">
        <v>36444</v>
      </c>
      <c r="M3982" s="253" t="s">
        <v>36444</v>
      </c>
    </row>
    <row r="3983" spans="1:13" ht="45" x14ac:dyDescent="0.25">
      <c r="A3983" s="580">
        <v>3975</v>
      </c>
      <c r="C3983" s="206" t="s">
        <v>37325</v>
      </c>
      <c r="D3983" s="246" t="s">
        <v>36257</v>
      </c>
      <c r="E3983" s="246"/>
      <c r="F3983" s="246"/>
      <c r="G3983" s="248">
        <v>339499.61</v>
      </c>
      <c r="H3983" s="248">
        <v>71569.039999999994</v>
      </c>
      <c r="I3983" s="681"/>
      <c r="J3983" s="681"/>
      <c r="K3983" s="253" t="s">
        <v>37115</v>
      </c>
      <c r="L3983" s="253" t="s">
        <v>36444</v>
      </c>
      <c r="M3983" s="253" t="s">
        <v>36444</v>
      </c>
    </row>
    <row r="3984" spans="1:13" ht="45" x14ac:dyDescent="0.25">
      <c r="A3984" s="580">
        <v>3976</v>
      </c>
      <c r="C3984" s="206" t="s">
        <v>37326</v>
      </c>
      <c r="D3984" s="246" t="s">
        <v>36257</v>
      </c>
      <c r="E3984" s="246"/>
      <c r="F3984" s="246"/>
      <c r="G3984" s="248">
        <v>244100.84</v>
      </c>
      <c r="H3984" s="248">
        <v>66982.2</v>
      </c>
      <c r="I3984" s="681"/>
      <c r="J3984" s="681"/>
      <c r="K3984" s="253" t="s">
        <v>37115</v>
      </c>
      <c r="L3984" s="253" t="s">
        <v>36444</v>
      </c>
      <c r="M3984" s="253" t="s">
        <v>36444</v>
      </c>
    </row>
    <row r="3985" spans="1:13" ht="45" x14ac:dyDescent="0.25">
      <c r="A3985" s="580">
        <v>3977</v>
      </c>
      <c r="C3985" s="206" t="s">
        <v>37327</v>
      </c>
      <c r="D3985" s="246" t="s">
        <v>36257</v>
      </c>
      <c r="E3985" s="246"/>
      <c r="F3985" s="246"/>
      <c r="G3985" s="248">
        <v>130149.42</v>
      </c>
      <c r="H3985" s="248">
        <v>32853.65</v>
      </c>
      <c r="I3985" s="681"/>
      <c r="J3985" s="681"/>
      <c r="K3985" s="253" t="s">
        <v>37115</v>
      </c>
      <c r="L3985" s="253" t="s">
        <v>36444</v>
      </c>
      <c r="M3985" s="253" t="s">
        <v>36444</v>
      </c>
    </row>
    <row r="3986" spans="1:13" ht="45" x14ac:dyDescent="0.25">
      <c r="A3986" s="580">
        <v>3978</v>
      </c>
      <c r="C3986" s="206" t="s">
        <v>37328</v>
      </c>
      <c r="D3986" s="246" t="s">
        <v>36257</v>
      </c>
      <c r="E3986" s="246"/>
      <c r="F3986" s="246"/>
      <c r="G3986" s="248">
        <v>121275.43</v>
      </c>
      <c r="H3986" s="248">
        <v>18079.189999999999</v>
      </c>
      <c r="I3986" s="681"/>
      <c r="J3986" s="681"/>
      <c r="K3986" s="253" t="s">
        <v>37115</v>
      </c>
      <c r="L3986" s="253" t="s">
        <v>36444</v>
      </c>
      <c r="M3986" s="253" t="s">
        <v>36444</v>
      </c>
    </row>
    <row r="3987" spans="1:13" ht="56.25" x14ac:dyDescent="0.25">
      <c r="A3987" s="580">
        <v>3979</v>
      </c>
      <c r="C3987" s="206" t="s">
        <v>37329</v>
      </c>
      <c r="D3987" s="246" t="s">
        <v>37330</v>
      </c>
      <c r="E3987" s="246"/>
      <c r="F3987" s="246">
        <v>35.299999999999997</v>
      </c>
      <c r="G3987" s="248">
        <v>250168.48</v>
      </c>
      <c r="H3987" s="248">
        <v>31350.58</v>
      </c>
      <c r="I3987" s="681"/>
      <c r="J3987" s="681"/>
      <c r="K3987" s="253" t="s">
        <v>37128</v>
      </c>
      <c r="L3987" s="253" t="s">
        <v>36665</v>
      </c>
      <c r="M3987" s="253" t="s">
        <v>36665</v>
      </c>
    </row>
    <row r="3988" spans="1:13" ht="45" x14ac:dyDescent="0.25">
      <c r="A3988" s="580">
        <v>3980</v>
      </c>
      <c r="C3988" s="206" t="s">
        <v>37331</v>
      </c>
      <c r="D3988" s="246" t="s">
        <v>36257</v>
      </c>
      <c r="E3988" s="246"/>
      <c r="F3988" s="246"/>
      <c r="G3988" s="248">
        <v>286381.59000000003</v>
      </c>
      <c r="H3988" s="248">
        <v>57298.080000000002</v>
      </c>
      <c r="I3988" s="681"/>
      <c r="J3988" s="681"/>
      <c r="K3988" s="253" t="s">
        <v>37115</v>
      </c>
      <c r="L3988" s="253" t="s">
        <v>36444</v>
      </c>
      <c r="M3988" s="253" t="s">
        <v>36444</v>
      </c>
    </row>
    <row r="3989" spans="1:13" ht="45" x14ac:dyDescent="0.25">
      <c r="A3989" s="580">
        <v>3981</v>
      </c>
      <c r="C3989" s="206" t="s">
        <v>37332</v>
      </c>
      <c r="D3989" s="246" t="s">
        <v>36257</v>
      </c>
      <c r="E3989" s="246"/>
      <c r="F3989" s="246"/>
      <c r="G3989" s="248">
        <v>144199.26999999999</v>
      </c>
      <c r="H3989" s="248">
        <v>30132.99</v>
      </c>
      <c r="I3989" s="681"/>
      <c r="J3989" s="681"/>
      <c r="K3989" s="253" t="s">
        <v>37115</v>
      </c>
      <c r="L3989" s="253" t="s">
        <v>36444</v>
      </c>
      <c r="M3989" s="253" t="s">
        <v>36444</v>
      </c>
    </row>
    <row r="3990" spans="1:13" ht="45" x14ac:dyDescent="0.25">
      <c r="A3990" s="580">
        <v>3982</v>
      </c>
      <c r="C3990" s="206" t="s">
        <v>37333</v>
      </c>
      <c r="D3990" s="246" t="s">
        <v>36257</v>
      </c>
      <c r="E3990" s="246"/>
      <c r="F3990" s="246"/>
      <c r="G3990" s="248">
        <v>36667.449999999997</v>
      </c>
      <c r="H3990" s="248">
        <v>8333.73</v>
      </c>
      <c r="I3990" s="681"/>
      <c r="J3990" s="681"/>
      <c r="K3990" s="253" t="s">
        <v>37115</v>
      </c>
      <c r="L3990" s="253" t="s">
        <v>36444</v>
      </c>
      <c r="M3990" s="253" t="s">
        <v>36444</v>
      </c>
    </row>
    <row r="3991" spans="1:13" ht="45" x14ac:dyDescent="0.25">
      <c r="A3991" s="580">
        <v>3983</v>
      </c>
      <c r="C3991" s="206" t="s">
        <v>37334</v>
      </c>
      <c r="D3991" s="246" t="s">
        <v>36257</v>
      </c>
      <c r="E3991" s="246"/>
      <c r="F3991" s="246"/>
      <c r="G3991" s="248">
        <v>86631.48</v>
      </c>
      <c r="H3991" s="248">
        <v>19872.66</v>
      </c>
      <c r="I3991" s="681"/>
      <c r="J3991" s="681"/>
      <c r="K3991" s="253" t="s">
        <v>37115</v>
      </c>
      <c r="L3991" s="253" t="s">
        <v>36444</v>
      </c>
      <c r="M3991" s="253" t="s">
        <v>36444</v>
      </c>
    </row>
    <row r="3992" spans="1:13" ht="45" x14ac:dyDescent="0.25">
      <c r="A3992" s="580">
        <v>3984</v>
      </c>
      <c r="C3992" s="206" t="s">
        <v>37335</v>
      </c>
      <c r="D3992" s="246" t="s">
        <v>36257</v>
      </c>
      <c r="E3992" s="246"/>
      <c r="F3992" s="246"/>
      <c r="G3992" s="248">
        <v>65065.84</v>
      </c>
      <c r="H3992" s="248">
        <v>10916.84</v>
      </c>
      <c r="I3992" s="681"/>
      <c r="J3992" s="681"/>
      <c r="K3992" s="253" t="s">
        <v>37115</v>
      </c>
      <c r="L3992" s="253" t="s">
        <v>36444</v>
      </c>
      <c r="M3992" s="253" t="s">
        <v>36444</v>
      </c>
    </row>
    <row r="3993" spans="1:13" ht="45" x14ac:dyDescent="0.25">
      <c r="A3993" s="580">
        <v>3985</v>
      </c>
      <c r="C3993" s="206" t="s">
        <v>37336</v>
      </c>
      <c r="D3993" s="246" t="s">
        <v>36257</v>
      </c>
      <c r="E3993" s="246"/>
      <c r="F3993" s="246"/>
      <c r="G3993" s="248">
        <v>1333457.1299999999</v>
      </c>
      <c r="H3993" s="248">
        <v>288897.37</v>
      </c>
      <c r="I3993" s="681"/>
      <c r="J3993" s="681"/>
      <c r="K3993" s="253" t="s">
        <v>37115</v>
      </c>
      <c r="L3993" s="253" t="s">
        <v>36444</v>
      </c>
      <c r="M3993" s="253" t="s">
        <v>36444</v>
      </c>
    </row>
    <row r="3994" spans="1:13" ht="45" x14ac:dyDescent="0.25">
      <c r="A3994" s="580">
        <v>3986</v>
      </c>
      <c r="C3994" s="206" t="s">
        <v>37337</v>
      </c>
      <c r="D3994" s="246" t="s">
        <v>36257</v>
      </c>
      <c r="E3994" s="246"/>
      <c r="F3994" s="246"/>
      <c r="G3994" s="248">
        <v>61385.59</v>
      </c>
      <c r="H3994" s="248">
        <v>12938.82</v>
      </c>
      <c r="I3994" s="681"/>
      <c r="J3994" s="681"/>
      <c r="K3994" s="253" t="s">
        <v>37115</v>
      </c>
      <c r="L3994" s="253" t="s">
        <v>36444</v>
      </c>
      <c r="M3994" s="253" t="s">
        <v>36444</v>
      </c>
    </row>
    <row r="3995" spans="1:13" ht="45" x14ac:dyDescent="0.25">
      <c r="A3995" s="580">
        <v>3987</v>
      </c>
      <c r="C3995" s="206" t="s">
        <v>37338</v>
      </c>
      <c r="D3995" s="246" t="s">
        <v>36257</v>
      </c>
      <c r="E3995" s="246"/>
      <c r="F3995" s="246"/>
      <c r="G3995" s="248">
        <v>347532.23</v>
      </c>
      <c r="H3995" s="248">
        <v>59374.41</v>
      </c>
      <c r="I3995" s="681"/>
      <c r="J3995" s="681"/>
      <c r="K3995" s="253" t="s">
        <v>37115</v>
      </c>
      <c r="L3995" s="253" t="s">
        <v>36444</v>
      </c>
      <c r="M3995" s="253" t="s">
        <v>36444</v>
      </c>
    </row>
    <row r="3996" spans="1:13" ht="45" x14ac:dyDescent="0.25">
      <c r="A3996" s="580">
        <v>3988</v>
      </c>
      <c r="C3996" s="206" t="s">
        <v>37339</v>
      </c>
      <c r="D3996" s="246" t="s">
        <v>36257</v>
      </c>
      <c r="E3996" s="246"/>
      <c r="F3996" s="246"/>
      <c r="G3996" s="248">
        <v>17101797.140000001</v>
      </c>
      <c r="H3996" s="248">
        <v>1513341.88</v>
      </c>
      <c r="I3996" s="681"/>
      <c r="J3996" s="681"/>
      <c r="K3996" s="253" t="s">
        <v>37115</v>
      </c>
      <c r="L3996" s="253" t="s">
        <v>36444</v>
      </c>
      <c r="M3996" s="253" t="s">
        <v>36444</v>
      </c>
    </row>
    <row r="3997" spans="1:13" ht="45" x14ac:dyDescent="0.25">
      <c r="A3997" s="580">
        <v>3989</v>
      </c>
      <c r="C3997" s="206" t="s">
        <v>37340</v>
      </c>
      <c r="D3997" s="246" t="s">
        <v>36257</v>
      </c>
      <c r="E3997" s="246"/>
      <c r="F3997" s="246"/>
      <c r="G3997" s="248">
        <v>240563.4</v>
      </c>
      <c r="H3997" s="248">
        <v>91219.11</v>
      </c>
      <c r="I3997" s="681"/>
      <c r="J3997" s="681"/>
      <c r="K3997" s="253" t="s">
        <v>37115</v>
      </c>
      <c r="L3997" s="253" t="s">
        <v>36444</v>
      </c>
      <c r="M3997" s="253" t="s">
        <v>36444</v>
      </c>
    </row>
    <row r="3998" spans="1:13" ht="45" x14ac:dyDescent="0.25">
      <c r="A3998" s="580">
        <v>3990</v>
      </c>
      <c r="C3998" s="206" t="s">
        <v>37341</v>
      </c>
      <c r="D3998" s="246" t="s">
        <v>36257</v>
      </c>
      <c r="E3998" s="246"/>
      <c r="F3998" s="246"/>
      <c r="G3998" s="248">
        <v>14053.1</v>
      </c>
      <c r="H3998" s="248">
        <v>6589.19</v>
      </c>
      <c r="I3998" s="681"/>
      <c r="J3998" s="681"/>
      <c r="K3998" s="253" t="s">
        <v>37115</v>
      </c>
      <c r="L3998" s="253" t="s">
        <v>36444</v>
      </c>
      <c r="M3998" s="253" t="s">
        <v>36444</v>
      </c>
    </row>
    <row r="3999" spans="1:13" ht="45" x14ac:dyDescent="0.25">
      <c r="A3999" s="580">
        <v>3991</v>
      </c>
      <c r="C3999" s="206" t="s">
        <v>37342</v>
      </c>
      <c r="D3999" s="246" t="s">
        <v>36257</v>
      </c>
      <c r="E3999" s="246"/>
      <c r="F3999" s="246"/>
      <c r="G3999" s="248">
        <v>10174.98</v>
      </c>
      <c r="H3999" s="248">
        <v>4769.1099999999997</v>
      </c>
      <c r="I3999" s="681"/>
      <c r="J3999" s="681"/>
      <c r="K3999" s="253" t="s">
        <v>37115</v>
      </c>
      <c r="L3999" s="253" t="s">
        <v>36444</v>
      </c>
      <c r="M3999" s="253" t="s">
        <v>36444</v>
      </c>
    </row>
    <row r="4000" spans="1:13" ht="45" x14ac:dyDescent="0.25">
      <c r="A4000" s="580">
        <v>3992</v>
      </c>
      <c r="C4000" s="206" t="s">
        <v>37343</v>
      </c>
      <c r="D4000" s="246" t="s">
        <v>36257</v>
      </c>
      <c r="E4000" s="246"/>
      <c r="F4000" s="246"/>
      <c r="G4000" s="248">
        <v>114568.19</v>
      </c>
      <c r="H4000" s="248">
        <v>158067.93</v>
      </c>
      <c r="I4000" s="681"/>
      <c r="J4000" s="681"/>
      <c r="K4000" s="253" t="s">
        <v>37115</v>
      </c>
      <c r="L4000" s="253" t="s">
        <v>36444</v>
      </c>
      <c r="M4000" s="253" t="s">
        <v>36444</v>
      </c>
    </row>
    <row r="4001" spans="1:13" ht="45" x14ac:dyDescent="0.25">
      <c r="A4001" s="580">
        <v>3993</v>
      </c>
      <c r="C4001" s="206" t="s">
        <v>37344</v>
      </c>
      <c r="D4001" s="246" t="s">
        <v>36257</v>
      </c>
      <c r="E4001" s="246"/>
      <c r="F4001" s="246"/>
      <c r="G4001" s="771">
        <v>876.38</v>
      </c>
      <c r="H4001" s="771">
        <v>807.9</v>
      </c>
      <c r="I4001" s="681"/>
      <c r="J4001" s="681"/>
      <c r="K4001" s="253" t="s">
        <v>37115</v>
      </c>
      <c r="L4001" s="253" t="s">
        <v>36444</v>
      </c>
      <c r="M4001" s="253" t="s">
        <v>36444</v>
      </c>
    </row>
    <row r="4002" spans="1:13" ht="45" x14ac:dyDescent="0.25">
      <c r="A4002" s="580">
        <v>3994</v>
      </c>
      <c r="C4002" s="206" t="s">
        <v>37345</v>
      </c>
      <c r="D4002" s="246" t="s">
        <v>36257</v>
      </c>
      <c r="E4002" s="246"/>
      <c r="F4002" s="246"/>
      <c r="G4002" s="248">
        <v>255362.16</v>
      </c>
      <c r="H4002" s="248">
        <v>239510.95</v>
      </c>
      <c r="I4002" s="681"/>
      <c r="J4002" s="681"/>
      <c r="K4002" s="253" t="s">
        <v>37115</v>
      </c>
      <c r="L4002" s="253" t="s">
        <v>36444</v>
      </c>
      <c r="M4002" s="253" t="s">
        <v>36444</v>
      </c>
    </row>
    <row r="4003" spans="1:13" ht="45" x14ac:dyDescent="0.25">
      <c r="A4003" s="580">
        <v>3995</v>
      </c>
      <c r="C4003" s="206" t="s">
        <v>37346</v>
      </c>
      <c r="D4003" s="246" t="s">
        <v>36257</v>
      </c>
      <c r="E4003" s="246"/>
      <c r="F4003" s="246"/>
      <c r="G4003" s="248">
        <v>111666.85</v>
      </c>
      <c r="H4003" s="248">
        <v>106958.56</v>
      </c>
      <c r="I4003" s="681"/>
      <c r="J4003" s="681"/>
      <c r="K4003" s="253" t="s">
        <v>37115</v>
      </c>
      <c r="L4003" s="253" t="s">
        <v>36444</v>
      </c>
      <c r="M4003" s="253" t="s">
        <v>36444</v>
      </c>
    </row>
    <row r="4004" spans="1:13" ht="45" x14ac:dyDescent="0.25">
      <c r="A4004" s="580">
        <v>3996</v>
      </c>
      <c r="C4004" s="206" t="s">
        <v>37347</v>
      </c>
      <c r="D4004" s="246" t="s">
        <v>36257</v>
      </c>
      <c r="E4004" s="246"/>
      <c r="F4004" s="246"/>
      <c r="G4004" s="248">
        <v>179023.68</v>
      </c>
      <c r="H4004" s="248">
        <v>171370.19</v>
      </c>
      <c r="I4004" s="681"/>
      <c r="J4004" s="681"/>
      <c r="K4004" s="253" t="s">
        <v>37115</v>
      </c>
      <c r="L4004" s="253" t="s">
        <v>36444</v>
      </c>
      <c r="M4004" s="253" t="s">
        <v>36444</v>
      </c>
    </row>
    <row r="4005" spans="1:13" ht="56.25" x14ac:dyDescent="0.25">
      <c r="A4005" s="580">
        <v>3997</v>
      </c>
      <c r="C4005" s="206" t="s">
        <v>37348</v>
      </c>
      <c r="D4005" s="246" t="s">
        <v>37349</v>
      </c>
      <c r="E4005" s="246"/>
      <c r="F4005" s="246">
        <v>12.9</v>
      </c>
      <c r="G4005" s="248">
        <v>333508.74</v>
      </c>
      <c r="H4005" s="248">
        <v>319229.40000000002</v>
      </c>
      <c r="I4005" s="681"/>
      <c r="J4005" s="681"/>
      <c r="K4005" s="253" t="s">
        <v>37350</v>
      </c>
      <c r="L4005" s="253" t="s">
        <v>36665</v>
      </c>
      <c r="M4005" s="253" t="s">
        <v>36665</v>
      </c>
    </row>
    <row r="4006" spans="1:13" ht="45" x14ac:dyDescent="0.25">
      <c r="A4006" s="580">
        <v>3998</v>
      </c>
      <c r="C4006" s="206" t="s">
        <v>37351</v>
      </c>
      <c r="D4006" s="246" t="s">
        <v>36257</v>
      </c>
      <c r="E4006" s="246"/>
      <c r="F4006" s="246"/>
      <c r="G4006" s="248">
        <v>111611.34</v>
      </c>
      <c r="H4006" s="248">
        <v>27353.52</v>
      </c>
      <c r="I4006" s="681"/>
      <c r="J4006" s="681"/>
      <c r="K4006" s="253" t="s">
        <v>37115</v>
      </c>
      <c r="L4006" s="253" t="s">
        <v>36444</v>
      </c>
      <c r="M4006" s="253" t="s">
        <v>36444</v>
      </c>
    </row>
    <row r="4007" spans="1:13" ht="45" x14ac:dyDescent="0.25">
      <c r="A4007" s="580">
        <v>3999</v>
      </c>
      <c r="C4007" s="206" t="s">
        <v>37352</v>
      </c>
      <c r="D4007" s="246" t="s">
        <v>36257</v>
      </c>
      <c r="E4007" s="246"/>
      <c r="F4007" s="246"/>
      <c r="G4007" s="248">
        <v>21053.61</v>
      </c>
      <c r="H4007" s="248">
        <v>20155.669999999998</v>
      </c>
      <c r="I4007" s="681"/>
      <c r="J4007" s="681"/>
      <c r="K4007" s="253" t="s">
        <v>37115</v>
      </c>
      <c r="L4007" s="253" t="s">
        <v>36444</v>
      </c>
      <c r="M4007" s="253" t="s">
        <v>36444</v>
      </c>
    </row>
    <row r="4008" spans="1:13" ht="45" x14ac:dyDescent="0.25">
      <c r="A4008" s="580">
        <v>4000</v>
      </c>
      <c r="C4008" s="206" t="s">
        <v>37353</v>
      </c>
      <c r="D4008" s="246" t="s">
        <v>36257</v>
      </c>
      <c r="E4008" s="246"/>
      <c r="F4008" s="246"/>
      <c r="G4008" s="248">
        <v>199087.21</v>
      </c>
      <c r="H4008" s="248">
        <v>55897.38</v>
      </c>
      <c r="I4008" s="681"/>
      <c r="J4008" s="681"/>
      <c r="K4008" s="253" t="s">
        <v>37115</v>
      </c>
      <c r="L4008" s="253" t="s">
        <v>36444</v>
      </c>
      <c r="M4008" s="253" t="s">
        <v>36444</v>
      </c>
    </row>
    <row r="4009" spans="1:13" ht="45" x14ac:dyDescent="0.25">
      <c r="A4009" s="580">
        <v>4001</v>
      </c>
      <c r="C4009" s="206" t="s">
        <v>37354</v>
      </c>
      <c r="D4009" s="246" t="s">
        <v>36257</v>
      </c>
      <c r="E4009" s="246"/>
      <c r="F4009" s="246"/>
      <c r="G4009" s="248">
        <v>103764.44</v>
      </c>
      <c r="H4009" s="248">
        <v>46609.11</v>
      </c>
      <c r="I4009" s="681"/>
      <c r="J4009" s="681"/>
      <c r="K4009" s="253" t="s">
        <v>37115</v>
      </c>
      <c r="L4009" s="253" t="s">
        <v>36444</v>
      </c>
      <c r="M4009" s="253" t="s">
        <v>36444</v>
      </c>
    </row>
    <row r="4010" spans="1:13" ht="67.5" x14ac:dyDescent="0.25">
      <c r="A4010" s="580">
        <v>4002</v>
      </c>
      <c r="C4010" s="206" t="s">
        <v>37355</v>
      </c>
      <c r="D4010" s="246" t="s">
        <v>37356</v>
      </c>
      <c r="E4010" s="246"/>
      <c r="F4010" s="246">
        <v>11</v>
      </c>
      <c r="G4010" s="248">
        <v>887110.8</v>
      </c>
      <c r="H4010" s="248">
        <v>410141.61</v>
      </c>
      <c r="I4010" s="681"/>
      <c r="J4010" s="681"/>
      <c r="K4010" s="253" t="s">
        <v>37357</v>
      </c>
      <c r="L4010" s="253" t="s">
        <v>37358</v>
      </c>
      <c r="M4010" s="253" t="s">
        <v>37358</v>
      </c>
    </row>
    <row r="4011" spans="1:13" ht="45" x14ac:dyDescent="0.25">
      <c r="A4011" s="580">
        <v>4003</v>
      </c>
      <c r="C4011" s="206" t="s">
        <v>37359</v>
      </c>
      <c r="D4011" s="246" t="s">
        <v>36257</v>
      </c>
      <c r="E4011" s="246"/>
      <c r="F4011" s="246"/>
      <c r="G4011" s="248">
        <v>1835500.32</v>
      </c>
      <c r="H4011" s="248">
        <v>243893.51</v>
      </c>
      <c r="I4011" s="681"/>
      <c r="J4011" s="681"/>
      <c r="K4011" s="253" t="s">
        <v>37115</v>
      </c>
      <c r="L4011" s="253" t="s">
        <v>36444</v>
      </c>
      <c r="M4011" s="253" t="s">
        <v>36444</v>
      </c>
    </row>
    <row r="4012" spans="1:13" ht="45" x14ac:dyDescent="0.25">
      <c r="A4012" s="580">
        <v>4004</v>
      </c>
      <c r="C4012" s="206" t="s">
        <v>37360</v>
      </c>
      <c r="D4012" s="246" t="s">
        <v>36257</v>
      </c>
      <c r="E4012" s="246"/>
      <c r="F4012" s="246"/>
      <c r="G4012" s="248">
        <v>34250.54</v>
      </c>
      <c r="H4012" s="248">
        <v>14112.46</v>
      </c>
      <c r="I4012" s="681"/>
      <c r="J4012" s="681"/>
      <c r="K4012" s="253" t="s">
        <v>37115</v>
      </c>
      <c r="L4012" s="253" t="s">
        <v>36444</v>
      </c>
      <c r="M4012" s="253" t="s">
        <v>36444</v>
      </c>
    </row>
    <row r="4013" spans="1:13" ht="45" x14ac:dyDescent="0.25">
      <c r="A4013" s="580">
        <v>4005</v>
      </c>
      <c r="C4013" s="206" t="s">
        <v>37361</v>
      </c>
      <c r="D4013" s="246" t="s">
        <v>36257</v>
      </c>
      <c r="E4013" s="246"/>
      <c r="F4013" s="246"/>
      <c r="G4013" s="248">
        <v>6113686.8300000001</v>
      </c>
      <c r="H4013" s="248">
        <v>676332.49</v>
      </c>
      <c r="I4013" s="681"/>
      <c r="J4013" s="681"/>
      <c r="K4013" s="253" t="s">
        <v>37115</v>
      </c>
      <c r="L4013" s="253" t="s">
        <v>36444</v>
      </c>
      <c r="M4013" s="253" t="s">
        <v>36444</v>
      </c>
    </row>
    <row r="4014" spans="1:13" ht="45" x14ac:dyDescent="0.25">
      <c r="A4014" s="580">
        <v>4006</v>
      </c>
      <c r="C4014" s="206" t="s">
        <v>37362</v>
      </c>
      <c r="D4014" s="246" t="s">
        <v>36257</v>
      </c>
      <c r="E4014" s="246"/>
      <c r="F4014" s="246"/>
      <c r="G4014" s="248">
        <v>3666.52</v>
      </c>
      <c r="H4014" s="248">
        <v>3041.31</v>
      </c>
      <c r="I4014" s="681"/>
      <c r="J4014" s="681"/>
      <c r="K4014" s="253" t="s">
        <v>37115</v>
      </c>
      <c r="L4014" s="253" t="s">
        <v>36444</v>
      </c>
      <c r="M4014" s="253" t="s">
        <v>36444</v>
      </c>
    </row>
    <row r="4015" spans="1:13" ht="45" x14ac:dyDescent="0.25">
      <c r="A4015" s="580">
        <v>4007</v>
      </c>
      <c r="C4015" s="206" t="s">
        <v>37363</v>
      </c>
      <c r="D4015" s="246" t="s">
        <v>36257</v>
      </c>
      <c r="E4015" s="246"/>
      <c r="F4015" s="246"/>
      <c r="G4015" s="248">
        <v>163111.6</v>
      </c>
      <c r="H4015" s="248">
        <v>156137.73000000001</v>
      </c>
      <c r="I4015" s="681"/>
      <c r="J4015" s="681"/>
      <c r="K4015" s="253" t="s">
        <v>37115</v>
      </c>
      <c r="L4015" s="253" t="s">
        <v>36444</v>
      </c>
      <c r="M4015" s="253" t="s">
        <v>36444</v>
      </c>
    </row>
    <row r="4016" spans="1:13" ht="45" x14ac:dyDescent="0.25">
      <c r="A4016" s="580">
        <v>4008</v>
      </c>
      <c r="C4016" s="206" t="s">
        <v>37364</v>
      </c>
      <c r="D4016" s="246" t="s">
        <v>36257</v>
      </c>
      <c r="E4016" s="246"/>
      <c r="F4016" s="246"/>
      <c r="G4016" s="771">
        <v>236.35</v>
      </c>
      <c r="H4016" s="771">
        <v>99.13</v>
      </c>
      <c r="I4016" s="681"/>
      <c r="J4016" s="681"/>
      <c r="K4016" s="253" t="s">
        <v>37115</v>
      </c>
      <c r="L4016" s="253" t="s">
        <v>36444</v>
      </c>
      <c r="M4016" s="253" t="s">
        <v>36444</v>
      </c>
    </row>
    <row r="4017" spans="1:13" ht="45" x14ac:dyDescent="0.25">
      <c r="A4017" s="580">
        <v>4009</v>
      </c>
      <c r="C4017" s="206" t="s">
        <v>37365</v>
      </c>
      <c r="D4017" s="246" t="s">
        <v>36257</v>
      </c>
      <c r="E4017" s="246"/>
      <c r="F4017" s="246"/>
      <c r="G4017" s="248">
        <v>257630.87</v>
      </c>
      <c r="H4017" s="248">
        <v>246637.12</v>
      </c>
      <c r="I4017" s="681"/>
      <c r="J4017" s="681"/>
      <c r="K4017" s="253" t="s">
        <v>37115</v>
      </c>
      <c r="L4017" s="253" t="s">
        <v>36444</v>
      </c>
      <c r="M4017" s="253" t="s">
        <v>36444</v>
      </c>
    </row>
    <row r="4018" spans="1:13" ht="45" x14ac:dyDescent="0.25">
      <c r="A4018" s="580">
        <v>4010</v>
      </c>
      <c r="C4018" s="206" t="s">
        <v>37366</v>
      </c>
      <c r="D4018" s="246" t="s">
        <v>36257</v>
      </c>
      <c r="E4018" s="246"/>
      <c r="F4018" s="246"/>
      <c r="G4018" s="248">
        <v>103572.56</v>
      </c>
      <c r="H4018" s="248">
        <v>44687.58</v>
      </c>
      <c r="I4018" s="681"/>
      <c r="J4018" s="681"/>
      <c r="K4018" s="253" t="s">
        <v>37115</v>
      </c>
      <c r="L4018" s="253" t="s">
        <v>36444</v>
      </c>
      <c r="M4018" s="253" t="s">
        <v>36444</v>
      </c>
    </row>
    <row r="4019" spans="1:13" ht="45" x14ac:dyDescent="0.25">
      <c r="A4019" s="580">
        <v>4011</v>
      </c>
      <c r="C4019" s="206" t="s">
        <v>37367</v>
      </c>
      <c r="D4019" s="246" t="s">
        <v>36257</v>
      </c>
      <c r="E4019" s="246"/>
      <c r="F4019" s="246"/>
      <c r="G4019" s="248">
        <v>40814.160000000003</v>
      </c>
      <c r="H4019" s="248">
        <v>10125.67</v>
      </c>
      <c r="I4019" s="681"/>
      <c r="J4019" s="681"/>
      <c r="K4019" s="253" t="s">
        <v>37115</v>
      </c>
      <c r="L4019" s="253" t="s">
        <v>36444</v>
      </c>
      <c r="M4019" s="253" t="s">
        <v>36444</v>
      </c>
    </row>
    <row r="4020" spans="1:13" ht="45" x14ac:dyDescent="0.25">
      <c r="A4020" s="580">
        <v>4012</v>
      </c>
      <c r="C4020" s="206" t="s">
        <v>37368</v>
      </c>
      <c r="D4020" s="246" t="s">
        <v>36257</v>
      </c>
      <c r="E4020" s="246"/>
      <c r="F4020" s="246"/>
      <c r="G4020" s="248">
        <v>259768.72</v>
      </c>
      <c r="H4020" s="248">
        <v>61901.96</v>
      </c>
      <c r="I4020" s="681"/>
      <c r="J4020" s="681"/>
      <c r="K4020" s="253" t="s">
        <v>37115</v>
      </c>
      <c r="L4020" s="253" t="s">
        <v>36444</v>
      </c>
      <c r="M4020" s="253" t="s">
        <v>36444</v>
      </c>
    </row>
    <row r="4021" spans="1:13" ht="45" x14ac:dyDescent="0.25">
      <c r="A4021" s="580">
        <v>4013</v>
      </c>
      <c r="C4021" s="206" t="s">
        <v>37369</v>
      </c>
      <c r="D4021" s="246" t="s">
        <v>36257</v>
      </c>
      <c r="E4021" s="246"/>
      <c r="F4021" s="246"/>
      <c r="G4021" s="248">
        <v>303493.17</v>
      </c>
      <c r="H4021" s="248">
        <v>70537.66</v>
      </c>
      <c r="I4021" s="681"/>
      <c r="J4021" s="681"/>
      <c r="K4021" s="253" t="s">
        <v>37115</v>
      </c>
      <c r="L4021" s="253" t="s">
        <v>36444</v>
      </c>
      <c r="M4021" s="253" t="s">
        <v>36444</v>
      </c>
    </row>
    <row r="4022" spans="1:13" ht="45" x14ac:dyDescent="0.25">
      <c r="A4022" s="580">
        <v>4014</v>
      </c>
      <c r="C4022" s="206" t="s">
        <v>37370</v>
      </c>
      <c r="D4022" s="246" t="s">
        <v>36257</v>
      </c>
      <c r="E4022" s="246"/>
      <c r="F4022" s="246"/>
      <c r="G4022" s="248">
        <v>36089.370000000003</v>
      </c>
      <c r="H4022" s="248">
        <v>5272.4</v>
      </c>
      <c r="I4022" s="681"/>
      <c r="J4022" s="681"/>
      <c r="K4022" s="253" t="s">
        <v>37115</v>
      </c>
      <c r="L4022" s="253" t="s">
        <v>36444</v>
      </c>
      <c r="M4022" s="253" t="s">
        <v>36444</v>
      </c>
    </row>
    <row r="4023" spans="1:13" ht="45" x14ac:dyDescent="0.25">
      <c r="A4023" s="580">
        <v>4015</v>
      </c>
      <c r="C4023" s="206" t="s">
        <v>37371</v>
      </c>
      <c r="D4023" s="246" t="s">
        <v>36257</v>
      </c>
      <c r="E4023" s="246"/>
      <c r="F4023" s="246"/>
      <c r="G4023" s="248">
        <v>55941.63</v>
      </c>
      <c r="H4023" s="248">
        <v>33933.980000000003</v>
      </c>
      <c r="I4023" s="681"/>
      <c r="J4023" s="681"/>
      <c r="K4023" s="253" t="s">
        <v>37115</v>
      </c>
      <c r="L4023" s="253" t="s">
        <v>36444</v>
      </c>
      <c r="M4023" s="253" t="s">
        <v>36444</v>
      </c>
    </row>
    <row r="4024" spans="1:13" ht="45" x14ac:dyDescent="0.25">
      <c r="A4024" s="580">
        <v>4016</v>
      </c>
      <c r="C4024" s="206" t="s">
        <v>37372</v>
      </c>
      <c r="D4024" s="246" t="s">
        <v>36257</v>
      </c>
      <c r="E4024" s="246"/>
      <c r="F4024" s="246"/>
      <c r="G4024" s="248">
        <v>905116.78</v>
      </c>
      <c r="H4024" s="248">
        <v>195811.34</v>
      </c>
      <c r="I4024" s="681"/>
      <c r="J4024" s="681"/>
      <c r="K4024" s="253" t="s">
        <v>37115</v>
      </c>
      <c r="L4024" s="253" t="s">
        <v>36444</v>
      </c>
      <c r="M4024" s="253" t="s">
        <v>36444</v>
      </c>
    </row>
    <row r="4025" spans="1:13" ht="45" x14ac:dyDescent="0.25">
      <c r="A4025" s="580">
        <v>4017</v>
      </c>
      <c r="C4025" s="206" t="s">
        <v>37373</v>
      </c>
      <c r="D4025" s="246" t="s">
        <v>36257</v>
      </c>
      <c r="E4025" s="246"/>
      <c r="F4025" s="246"/>
      <c r="G4025" s="248">
        <v>152895.01</v>
      </c>
      <c r="H4025" s="248">
        <v>33221.9</v>
      </c>
      <c r="I4025" s="681"/>
      <c r="J4025" s="681"/>
      <c r="K4025" s="253" t="s">
        <v>37115</v>
      </c>
      <c r="L4025" s="253" t="s">
        <v>36444</v>
      </c>
      <c r="M4025" s="253" t="s">
        <v>36444</v>
      </c>
    </row>
    <row r="4026" spans="1:13" ht="45" x14ac:dyDescent="0.25">
      <c r="A4026" s="580">
        <v>4018</v>
      </c>
      <c r="C4026" s="206" t="s">
        <v>37374</v>
      </c>
      <c r="D4026" s="246" t="s">
        <v>36257</v>
      </c>
      <c r="E4026" s="246"/>
      <c r="F4026" s="246"/>
      <c r="G4026" s="248">
        <v>44260.21</v>
      </c>
      <c r="H4026" s="248">
        <v>9345.0400000000009</v>
      </c>
      <c r="I4026" s="681"/>
      <c r="J4026" s="681"/>
      <c r="K4026" s="253" t="s">
        <v>37115</v>
      </c>
      <c r="L4026" s="253" t="s">
        <v>36444</v>
      </c>
      <c r="M4026" s="253" t="s">
        <v>36444</v>
      </c>
    </row>
    <row r="4027" spans="1:13" ht="45" x14ac:dyDescent="0.25">
      <c r="A4027" s="580">
        <v>4019</v>
      </c>
      <c r="C4027" s="206" t="s">
        <v>37375</v>
      </c>
      <c r="D4027" s="246" t="s">
        <v>36257</v>
      </c>
      <c r="E4027" s="246"/>
      <c r="F4027" s="246"/>
      <c r="G4027" s="248">
        <v>2502.09</v>
      </c>
      <c r="H4027" s="771">
        <v>509.15</v>
      </c>
      <c r="I4027" s="681"/>
      <c r="J4027" s="681"/>
      <c r="K4027" s="253" t="s">
        <v>37115</v>
      </c>
      <c r="L4027" s="253" t="s">
        <v>36444</v>
      </c>
      <c r="M4027" s="253" t="s">
        <v>36444</v>
      </c>
    </row>
    <row r="4028" spans="1:13" ht="45" x14ac:dyDescent="0.25">
      <c r="A4028" s="580">
        <v>4020</v>
      </c>
      <c r="C4028" s="206" t="s">
        <v>37376</v>
      </c>
      <c r="D4028" s="246" t="s">
        <v>36257</v>
      </c>
      <c r="E4028" s="246"/>
      <c r="F4028" s="246"/>
      <c r="G4028" s="248">
        <v>3608.27</v>
      </c>
      <c r="H4028" s="771">
        <v>587.12</v>
      </c>
      <c r="I4028" s="681"/>
      <c r="J4028" s="681"/>
      <c r="K4028" s="253" t="s">
        <v>37115</v>
      </c>
      <c r="L4028" s="253" t="s">
        <v>36444</v>
      </c>
      <c r="M4028" s="253" t="s">
        <v>36444</v>
      </c>
    </row>
    <row r="4029" spans="1:13" ht="45" x14ac:dyDescent="0.25">
      <c r="A4029" s="580">
        <v>4021</v>
      </c>
      <c r="C4029" s="206" t="s">
        <v>37377</v>
      </c>
      <c r="D4029" s="246" t="s">
        <v>36257</v>
      </c>
      <c r="E4029" s="246"/>
      <c r="F4029" s="246"/>
      <c r="G4029" s="248">
        <v>19860.72</v>
      </c>
      <c r="H4029" s="248">
        <v>3029.77</v>
      </c>
      <c r="I4029" s="681"/>
      <c r="J4029" s="681"/>
      <c r="K4029" s="253" t="s">
        <v>37115</v>
      </c>
      <c r="L4029" s="253" t="s">
        <v>36444</v>
      </c>
      <c r="M4029" s="253" t="s">
        <v>36444</v>
      </c>
    </row>
    <row r="4030" spans="1:13" ht="45" x14ac:dyDescent="0.25">
      <c r="A4030" s="580">
        <v>4022</v>
      </c>
      <c r="C4030" s="206" t="s">
        <v>37378</v>
      </c>
      <c r="D4030" s="246" t="s">
        <v>36257</v>
      </c>
      <c r="E4030" s="246"/>
      <c r="F4030" s="246"/>
      <c r="G4030" s="248">
        <v>108260.47</v>
      </c>
      <c r="H4030" s="248">
        <v>108260.47</v>
      </c>
      <c r="I4030" s="681"/>
      <c r="J4030" s="681"/>
      <c r="K4030" s="253" t="s">
        <v>37115</v>
      </c>
      <c r="L4030" s="253" t="s">
        <v>36444</v>
      </c>
      <c r="M4030" s="253" t="s">
        <v>36444</v>
      </c>
    </row>
    <row r="4031" spans="1:13" ht="45" x14ac:dyDescent="0.25">
      <c r="A4031" s="580">
        <v>4023</v>
      </c>
      <c r="C4031" s="206" t="s">
        <v>37379</v>
      </c>
      <c r="D4031" s="246" t="s">
        <v>36257</v>
      </c>
      <c r="E4031" s="246"/>
      <c r="F4031" s="246"/>
      <c r="G4031" s="248">
        <v>76270.25</v>
      </c>
      <c r="H4031" s="248">
        <v>76270.25</v>
      </c>
      <c r="I4031" s="681"/>
      <c r="J4031" s="681"/>
      <c r="K4031" s="253" t="s">
        <v>37115</v>
      </c>
      <c r="L4031" s="253" t="s">
        <v>36444</v>
      </c>
      <c r="M4031" s="253" t="s">
        <v>36444</v>
      </c>
    </row>
    <row r="4032" spans="1:13" ht="45" x14ac:dyDescent="0.25">
      <c r="A4032" s="580">
        <v>4024</v>
      </c>
      <c r="C4032" s="206" t="s">
        <v>37380</v>
      </c>
      <c r="D4032" s="246" t="s">
        <v>36257</v>
      </c>
      <c r="E4032" s="246"/>
      <c r="F4032" s="246"/>
      <c r="G4032" s="248">
        <v>124736.5</v>
      </c>
      <c r="H4032" s="248">
        <v>124736.5</v>
      </c>
      <c r="I4032" s="681"/>
      <c r="J4032" s="681"/>
      <c r="K4032" s="253" t="s">
        <v>37115</v>
      </c>
      <c r="L4032" s="253" t="s">
        <v>36444</v>
      </c>
      <c r="M4032" s="253" t="s">
        <v>36444</v>
      </c>
    </row>
    <row r="4033" spans="1:13" ht="45" x14ac:dyDescent="0.25">
      <c r="A4033" s="580">
        <v>4025</v>
      </c>
      <c r="C4033" s="206" t="s">
        <v>37381</v>
      </c>
      <c r="D4033" s="246" t="s">
        <v>36257</v>
      </c>
      <c r="E4033" s="246"/>
      <c r="F4033" s="246"/>
      <c r="G4033" s="248">
        <v>35924.870000000003</v>
      </c>
      <c r="H4033" s="248">
        <v>14207.92</v>
      </c>
      <c r="I4033" s="681"/>
      <c r="J4033" s="681"/>
      <c r="K4033" s="253" t="s">
        <v>37115</v>
      </c>
      <c r="L4033" s="253" t="s">
        <v>36444</v>
      </c>
      <c r="M4033" s="253" t="s">
        <v>36444</v>
      </c>
    </row>
    <row r="4034" spans="1:13" ht="45" x14ac:dyDescent="0.25">
      <c r="A4034" s="580">
        <v>4026</v>
      </c>
      <c r="C4034" s="206" t="s">
        <v>37382</v>
      </c>
      <c r="D4034" s="246" t="s">
        <v>36257</v>
      </c>
      <c r="E4034" s="246"/>
      <c r="F4034" s="246"/>
      <c r="G4034" s="248">
        <v>391828.96</v>
      </c>
      <c r="H4034" s="248">
        <v>391828.96</v>
      </c>
      <c r="I4034" s="681"/>
      <c r="J4034" s="681"/>
      <c r="K4034" s="253" t="s">
        <v>37115</v>
      </c>
      <c r="L4034" s="253" t="s">
        <v>36444</v>
      </c>
      <c r="M4034" s="253" t="s">
        <v>36444</v>
      </c>
    </row>
    <row r="4035" spans="1:13" ht="45" x14ac:dyDescent="0.25">
      <c r="A4035" s="580">
        <v>4027</v>
      </c>
      <c r="C4035" s="206" t="s">
        <v>37383</v>
      </c>
      <c r="D4035" s="246" t="s">
        <v>36257</v>
      </c>
      <c r="E4035" s="246"/>
      <c r="F4035" s="246"/>
      <c r="G4035" s="248">
        <v>3707.76</v>
      </c>
      <c r="H4035" s="248">
        <v>1604.37</v>
      </c>
      <c r="I4035" s="681"/>
      <c r="J4035" s="681"/>
      <c r="K4035" s="253" t="s">
        <v>37115</v>
      </c>
      <c r="L4035" s="253" t="s">
        <v>36444</v>
      </c>
      <c r="M4035" s="253" t="s">
        <v>36444</v>
      </c>
    </row>
    <row r="4036" spans="1:13" ht="45" x14ac:dyDescent="0.25">
      <c r="A4036" s="580">
        <v>4028</v>
      </c>
      <c r="C4036" s="206" t="s">
        <v>37384</v>
      </c>
      <c r="D4036" s="246" t="s">
        <v>36257</v>
      </c>
      <c r="E4036" s="246"/>
      <c r="F4036" s="246"/>
      <c r="G4036" s="248">
        <v>8780.27</v>
      </c>
      <c r="H4036" s="248">
        <v>8780.27</v>
      </c>
      <c r="I4036" s="681"/>
      <c r="J4036" s="681"/>
      <c r="K4036" s="253" t="s">
        <v>37115</v>
      </c>
      <c r="L4036" s="253" t="s">
        <v>36444</v>
      </c>
      <c r="M4036" s="253" t="s">
        <v>36444</v>
      </c>
    </row>
    <row r="4037" spans="1:13" ht="45" x14ac:dyDescent="0.25">
      <c r="A4037" s="580">
        <v>4029</v>
      </c>
      <c r="C4037" s="206" t="s">
        <v>37385</v>
      </c>
      <c r="D4037" s="246" t="s">
        <v>36257</v>
      </c>
      <c r="E4037" s="246"/>
      <c r="F4037" s="246"/>
      <c r="G4037" s="248">
        <v>33359.89</v>
      </c>
      <c r="H4037" s="248">
        <v>13012.49</v>
      </c>
      <c r="I4037" s="681"/>
      <c r="J4037" s="681"/>
      <c r="K4037" s="253" t="s">
        <v>37115</v>
      </c>
      <c r="L4037" s="253" t="s">
        <v>36444</v>
      </c>
      <c r="M4037" s="253" t="s">
        <v>36444</v>
      </c>
    </row>
    <row r="4038" spans="1:13" ht="56.25" x14ac:dyDescent="0.25">
      <c r="A4038" s="580">
        <v>4030</v>
      </c>
      <c r="C4038" s="206" t="s">
        <v>37386</v>
      </c>
      <c r="D4038" s="246" t="s">
        <v>37387</v>
      </c>
      <c r="E4038" s="246"/>
      <c r="F4038" s="246">
        <v>38.6</v>
      </c>
      <c r="G4038" s="248">
        <v>58351.39</v>
      </c>
      <c r="H4038" s="248">
        <v>58351.39</v>
      </c>
      <c r="I4038" s="681"/>
      <c r="J4038" s="681"/>
      <c r="K4038" s="253" t="s">
        <v>37350</v>
      </c>
      <c r="L4038" s="253" t="s">
        <v>36665</v>
      </c>
      <c r="M4038" s="253" t="s">
        <v>36665</v>
      </c>
    </row>
    <row r="4039" spans="1:13" ht="45" x14ac:dyDescent="0.25">
      <c r="A4039" s="580">
        <v>4031</v>
      </c>
      <c r="C4039" s="206" t="s">
        <v>37388</v>
      </c>
      <c r="D4039" s="246" t="s">
        <v>36257</v>
      </c>
      <c r="E4039" s="246"/>
      <c r="F4039" s="246"/>
      <c r="G4039" s="248">
        <v>162039.01</v>
      </c>
      <c r="H4039" s="248">
        <v>162039.01</v>
      </c>
      <c r="I4039" s="681"/>
      <c r="J4039" s="681"/>
      <c r="K4039" s="253" t="s">
        <v>37115</v>
      </c>
      <c r="L4039" s="253" t="s">
        <v>36444</v>
      </c>
      <c r="M4039" s="253" t="s">
        <v>36444</v>
      </c>
    </row>
    <row r="4040" spans="1:13" ht="45" x14ac:dyDescent="0.25">
      <c r="A4040" s="580">
        <v>4032</v>
      </c>
      <c r="C4040" s="206" t="s">
        <v>37389</v>
      </c>
      <c r="D4040" s="246" t="s">
        <v>36257</v>
      </c>
      <c r="E4040" s="246"/>
      <c r="F4040" s="246"/>
      <c r="G4040" s="248">
        <v>346850</v>
      </c>
      <c r="H4040" s="248">
        <v>255837.02</v>
      </c>
      <c r="I4040" s="681"/>
      <c r="J4040" s="681"/>
      <c r="K4040" s="253" t="s">
        <v>37115</v>
      </c>
      <c r="L4040" s="253" t="s">
        <v>36444</v>
      </c>
      <c r="M4040" s="253" t="s">
        <v>36444</v>
      </c>
    </row>
    <row r="4041" spans="1:13" ht="45" x14ac:dyDescent="0.25">
      <c r="A4041" s="580">
        <v>4033</v>
      </c>
      <c r="C4041" s="206" t="s">
        <v>37390</v>
      </c>
      <c r="D4041" s="246" t="s">
        <v>36257</v>
      </c>
      <c r="E4041" s="246"/>
      <c r="F4041" s="246"/>
      <c r="G4041" s="248">
        <v>498154.17</v>
      </c>
      <c r="H4041" s="248">
        <v>179095.72</v>
      </c>
      <c r="I4041" s="681"/>
      <c r="J4041" s="681"/>
      <c r="K4041" s="253" t="s">
        <v>37115</v>
      </c>
      <c r="L4041" s="253" t="s">
        <v>36444</v>
      </c>
      <c r="M4041" s="253" t="s">
        <v>36444</v>
      </c>
    </row>
    <row r="4042" spans="1:13" ht="45" x14ac:dyDescent="0.25">
      <c r="A4042" s="580">
        <v>4034</v>
      </c>
      <c r="C4042" s="206" t="s">
        <v>37391</v>
      </c>
      <c r="D4042" s="246" t="s">
        <v>36257</v>
      </c>
      <c r="E4042" s="246"/>
      <c r="F4042" s="246"/>
      <c r="G4042" s="248">
        <v>2203991.91</v>
      </c>
      <c r="H4042" s="248">
        <v>535797.18999999994</v>
      </c>
      <c r="I4042" s="681"/>
      <c r="J4042" s="681"/>
      <c r="K4042" s="253" t="s">
        <v>37115</v>
      </c>
      <c r="L4042" s="253" t="s">
        <v>36444</v>
      </c>
      <c r="M4042" s="253" t="s">
        <v>36444</v>
      </c>
    </row>
    <row r="4043" spans="1:13" ht="45" x14ac:dyDescent="0.25">
      <c r="A4043" s="580">
        <v>4035</v>
      </c>
      <c r="C4043" s="206" t="s">
        <v>37392</v>
      </c>
      <c r="D4043" s="246" t="s">
        <v>36257</v>
      </c>
      <c r="E4043" s="246"/>
      <c r="F4043" s="246"/>
      <c r="G4043" s="248">
        <v>14705.25</v>
      </c>
      <c r="H4043" s="248">
        <v>14705.25</v>
      </c>
      <c r="I4043" s="681"/>
      <c r="J4043" s="681"/>
      <c r="K4043" s="253" t="s">
        <v>37115</v>
      </c>
      <c r="L4043" s="253" t="s">
        <v>36444</v>
      </c>
      <c r="M4043" s="253" t="s">
        <v>36444</v>
      </c>
    </row>
    <row r="4044" spans="1:13" ht="45" x14ac:dyDescent="0.25">
      <c r="A4044" s="580">
        <v>4036</v>
      </c>
      <c r="C4044" s="206" t="s">
        <v>37393</v>
      </c>
      <c r="D4044" s="246" t="s">
        <v>36257</v>
      </c>
      <c r="E4044" s="246"/>
      <c r="F4044" s="246"/>
      <c r="G4044" s="248">
        <v>205820.15</v>
      </c>
      <c r="H4044" s="248">
        <v>204942.01</v>
      </c>
      <c r="I4044" s="681"/>
      <c r="J4044" s="681"/>
      <c r="K4044" s="253" t="s">
        <v>37115</v>
      </c>
      <c r="L4044" s="253" t="s">
        <v>36444</v>
      </c>
      <c r="M4044" s="253" t="s">
        <v>36444</v>
      </c>
    </row>
    <row r="4045" spans="1:13" ht="45" x14ac:dyDescent="0.25">
      <c r="A4045" s="580">
        <v>4037</v>
      </c>
      <c r="C4045" s="206" t="s">
        <v>37394</v>
      </c>
      <c r="D4045" s="246" t="s">
        <v>36257</v>
      </c>
      <c r="E4045" s="246"/>
      <c r="F4045" s="246"/>
      <c r="G4045" s="248">
        <v>404868.15</v>
      </c>
      <c r="H4045" s="248">
        <v>98067.36</v>
      </c>
      <c r="I4045" s="681"/>
      <c r="J4045" s="681"/>
      <c r="K4045" s="253" t="s">
        <v>37115</v>
      </c>
      <c r="L4045" s="253" t="s">
        <v>36444</v>
      </c>
      <c r="M4045" s="253" t="s">
        <v>36444</v>
      </c>
    </row>
    <row r="4046" spans="1:13" ht="45" x14ac:dyDescent="0.25">
      <c r="A4046" s="580">
        <v>4038</v>
      </c>
      <c r="C4046" s="206" t="s">
        <v>37395</v>
      </c>
      <c r="D4046" s="246" t="s">
        <v>36257</v>
      </c>
      <c r="E4046" s="246"/>
      <c r="F4046" s="246"/>
      <c r="G4046" s="248">
        <v>521560.89</v>
      </c>
      <c r="H4046" s="248">
        <v>108113.75</v>
      </c>
      <c r="I4046" s="681"/>
      <c r="J4046" s="681"/>
      <c r="K4046" s="253" t="s">
        <v>37115</v>
      </c>
      <c r="L4046" s="253" t="s">
        <v>36444</v>
      </c>
      <c r="M4046" s="253" t="s">
        <v>36444</v>
      </c>
    </row>
    <row r="4047" spans="1:13" ht="45" x14ac:dyDescent="0.25">
      <c r="A4047" s="580">
        <v>4039</v>
      </c>
      <c r="C4047" s="206" t="s">
        <v>37396</v>
      </c>
      <c r="D4047" s="246" t="s">
        <v>36257</v>
      </c>
      <c r="E4047" s="246"/>
      <c r="F4047" s="246"/>
      <c r="G4047" s="248">
        <v>445337.19</v>
      </c>
      <c r="H4047" s="248">
        <v>443435.68</v>
      </c>
      <c r="I4047" s="681"/>
      <c r="J4047" s="681"/>
      <c r="K4047" s="253" t="s">
        <v>37115</v>
      </c>
      <c r="L4047" s="253" t="s">
        <v>36444</v>
      </c>
      <c r="M4047" s="253" t="s">
        <v>36444</v>
      </c>
    </row>
    <row r="4048" spans="1:13" ht="45" x14ac:dyDescent="0.25">
      <c r="A4048" s="580">
        <v>4040</v>
      </c>
      <c r="C4048" s="206" t="s">
        <v>37397</v>
      </c>
      <c r="D4048" s="246" t="s">
        <v>36257</v>
      </c>
      <c r="E4048" s="246"/>
      <c r="F4048" s="246"/>
      <c r="G4048" s="248">
        <v>82865.070000000007</v>
      </c>
      <c r="H4048" s="248">
        <v>82510.75</v>
      </c>
      <c r="I4048" s="681"/>
      <c r="J4048" s="681"/>
      <c r="K4048" s="253" t="s">
        <v>37115</v>
      </c>
      <c r="L4048" s="253" t="s">
        <v>36444</v>
      </c>
      <c r="M4048" s="253" t="s">
        <v>36444</v>
      </c>
    </row>
    <row r="4049" spans="1:13" ht="45" x14ac:dyDescent="0.25">
      <c r="A4049" s="580">
        <v>4041</v>
      </c>
      <c r="C4049" s="206" t="s">
        <v>37398</v>
      </c>
      <c r="D4049" s="246" t="s">
        <v>36257</v>
      </c>
      <c r="E4049" s="246"/>
      <c r="F4049" s="246"/>
      <c r="G4049" s="248">
        <v>237421.93</v>
      </c>
      <c r="H4049" s="248">
        <v>210098.51</v>
      </c>
      <c r="I4049" s="681"/>
      <c r="J4049" s="681"/>
      <c r="K4049" s="253" t="s">
        <v>37115</v>
      </c>
      <c r="L4049" s="253" t="s">
        <v>36444</v>
      </c>
      <c r="M4049" s="253" t="s">
        <v>36444</v>
      </c>
    </row>
    <row r="4050" spans="1:13" ht="45" x14ac:dyDescent="0.25">
      <c r="A4050" s="580">
        <v>4042</v>
      </c>
      <c r="C4050" s="206" t="s">
        <v>37399</v>
      </c>
      <c r="D4050" s="246" t="s">
        <v>36257</v>
      </c>
      <c r="E4050" s="246"/>
      <c r="F4050" s="246"/>
      <c r="G4050" s="248">
        <v>242821.14</v>
      </c>
      <c r="H4050" s="248">
        <v>242821.14</v>
      </c>
      <c r="I4050" s="681"/>
      <c r="J4050" s="681"/>
      <c r="K4050" s="253" t="s">
        <v>37115</v>
      </c>
      <c r="L4050" s="253" t="s">
        <v>36444</v>
      </c>
      <c r="M4050" s="253" t="s">
        <v>36444</v>
      </c>
    </row>
    <row r="4051" spans="1:13" ht="45" x14ac:dyDescent="0.25">
      <c r="A4051" s="580">
        <v>4043</v>
      </c>
      <c r="C4051" s="206" t="s">
        <v>37400</v>
      </c>
      <c r="D4051" s="246" t="s">
        <v>36257</v>
      </c>
      <c r="E4051" s="246"/>
      <c r="F4051" s="246"/>
      <c r="G4051" s="248">
        <v>381170.25</v>
      </c>
      <c r="H4051" s="248">
        <v>379540.89</v>
      </c>
      <c r="I4051" s="681"/>
      <c r="J4051" s="681"/>
      <c r="K4051" s="253" t="s">
        <v>37115</v>
      </c>
      <c r="L4051" s="253" t="s">
        <v>36444</v>
      </c>
      <c r="M4051" s="253" t="s">
        <v>36444</v>
      </c>
    </row>
    <row r="4052" spans="1:13" ht="45" x14ac:dyDescent="0.25">
      <c r="A4052" s="580">
        <v>4044</v>
      </c>
      <c r="C4052" s="206" t="s">
        <v>37401</v>
      </c>
      <c r="D4052" s="246" t="s">
        <v>36257</v>
      </c>
      <c r="E4052" s="246"/>
      <c r="F4052" s="246"/>
      <c r="G4052" s="248">
        <v>60620.85</v>
      </c>
      <c r="H4052" s="248">
        <v>60620.85</v>
      </c>
      <c r="I4052" s="681"/>
      <c r="J4052" s="681"/>
      <c r="K4052" s="253" t="s">
        <v>37115</v>
      </c>
      <c r="L4052" s="253" t="s">
        <v>36444</v>
      </c>
      <c r="M4052" s="253" t="s">
        <v>36444</v>
      </c>
    </row>
    <row r="4053" spans="1:13" ht="45" x14ac:dyDescent="0.25">
      <c r="A4053" s="580">
        <v>4045</v>
      </c>
      <c r="C4053" s="206" t="s">
        <v>37402</v>
      </c>
      <c r="D4053" s="246" t="s">
        <v>36257</v>
      </c>
      <c r="E4053" s="246"/>
      <c r="F4053" s="246"/>
      <c r="G4053" s="248">
        <v>108124.75</v>
      </c>
      <c r="H4053" s="248">
        <v>107664.96000000001</v>
      </c>
      <c r="I4053" s="681"/>
      <c r="J4053" s="681"/>
      <c r="K4053" s="253" t="s">
        <v>37115</v>
      </c>
      <c r="L4053" s="253" t="s">
        <v>36444</v>
      </c>
      <c r="M4053" s="253" t="s">
        <v>36444</v>
      </c>
    </row>
    <row r="4054" spans="1:13" ht="45" x14ac:dyDescent="0.25">
      <c r="A4054" s="580">
        <v>4046</v>
      </c>
      <c r="C4054" s="206" t="s">
        <v>37403</v>
      </c>
      <c r="D4054" s="246" t="s">
        <v>36257</v>
      </c>
      <c r="E4054" s="246"/>
      <c r="F4054" s="246"/>
      <c r="G4054" s="248">
        <v>32527.14</v>
      </c>
      <c r="H4054" s="248">
        <v>32527.14</v>
      </c>
      <c r="I4054" s="681"/>
      <c r="J4054" s="681"/>
      <c r="K4054" s="253" t="s">
        <v>37115</v>
      </c>
      <c r="L4054" s="253" t="s">
        <v>36444</v>
      </c>
      <c r="M4054" s="253" t="s">
        <v>36444</v>
      </c>
    </row>
    <row r="4055" spans="1:13" ht="45" x14ac:dyDescent="0.25">
      <c r="A4055" s="580">
        <v>4047</v>
      </c>
      <c r="C4055" s="206" t="s">
        <v>37404</v>
      </c>
      <c r="D4055" s="246" t="s">
        <v>36257</v>
      </c>
      <c r="E4055" s="246"/>
      <c r="F4055" s="246"/>
      <c r="G4055" s="248">
        <v>126996.07</v>
      </c>
      <c r="H4055" s="248">
        <v>126996.07</v>
      </c>
      <c r="I4055" s="681"/>
      <c r="J4055" s="681"/>
      <c r="K4055" s="253" t="s">
        <v>37115</v>
      </c>
      <c r="L4055" s="253" t="s">
        <v>36444</v>
      </c>
      <c r="M4055" s="253" t="s">
        <v>36444</v>
      </c>
    </row>
    <row r="4056" spans="1:13" ht="45" x14ac:dyDescent="0.25">
      <c r="A4056" s="580">
        <v>4048</v>
      </c>
      <c r="C4056" s="206" t="s">
        <v>37405</v>
      </c>
      <c r="D4056" s="246" t="s">
        <v>36257</v>
      </c>
      <c r="E4056" s="246"/>
      <c r="F4056" s="246"/>
      <c r="G4056" s="248">
        <v>530542.94999999995</v>
      </c>
      <c r="H4056" s="248">
        <v>530542.94999999995</v>
      </c>
      <c r="I4056" s="681"/>
      <c r="J4056" s="681"/>
      <c r="K4056" s="253" t="s">
        <v>37115</v>
      </c>
      <c r="L4056" s="253" t="s">
        <v>36444</v>
      </c>
      <c r="M4056" s="253" t="s">
        <v>36444</v>
      </c>
    </row>
    <row r="4057" spans="1:13" ht="45" x14ac:dyDescent="0.25">
      <c r="A4057" s="580">
        <v>4049</v>
      </c>
      <c r="C4057" s="206" t="s">
        <v>37406</v>
      </c>
      <c r="D4057" s="246" t="s">
        <v>36257</v>
      </c>
      <c r="E4057" s="246"/>
      <c r="F4057" s="246"/>
      <c r="G4057" s="248">
        <v>355790.62</v>
      </c>
      <c r="H4057" s="248">
        <v>355790.62</v>
      </c>
      <c r="I4057" s="681"/>
      <c r="J4057" s="681"/>
      <c r="K4057" s="253" t="s">
        <v>37115</v>
      </c>
      <c r="L4057" s="253" t="s">
        <v>36444</v>
      </c>
      <c r="M4057" s="253" t="s">
        <v>36444</v>
      </c>
    </row>
    <row r="4058" spans="1:13" ht="45" x14ac:dyDescent="0.25">
      <c r="A4058" s="580">
        <v>4050</v>
      </c>
      <c r="C4058" s="206" t="s">
        <v>37407</v>
      </c>
      <c r="D4058" s="246" t="s">
        <v>36257</v>
      </c>
      <c r="E4058" s="246"/>
      <c r="F4058" s="246"/>
      <c r="G4058" s="248">
        <v>237406.56</v>
      </c>
      <c r="H4058" s="248">
        <v>66992.570000000007</v>
      </c>
      <c r="I4058" s="681"/>
      <c r="J4058" s="681"/>
      <c r="K4058" s="253" t="s">
        <v>37115</v>
      </c>
      <c r="L4058" s="253" t="s">
        <v>36444</v>
      </c>
      <c r="M4058" s="253" t="s">
        <v>36444</v>
      </c>
    </row>
    <row r="4059" spans="1:13" ht="45" x14ac:dyDescent="0.25">
      <c r="A4059" s="580">
        <v>4051</v>
      </c>
      <c r="C4059" s="206" t="s">
        <v>37408</v>
      </c>
      <c r="D4059" s="246" t="s">
        <v>36257</v>
      </c>
      <c r="E4059" s="246"/>
      <c r="F4059" s="246"/>
      <c r="G4059" s="248">
        <v>323384.84000000003</v>
      </c>
      <c r="H4059" s="248">
        <v>293033.63</v>
      </c>
      <c r="I4059" s="681"/>
      <c r="J4059" s="681"/>
      <c r="K4059" s="253" t="s">
        <v>37115</v>
      </c>
      <c r="L4059" s="253" t="s">
        <v>36444</v>
      </c>
      <c r="M4059" s="253" t="s">
        <v>36444</v>
      </c>
    </row>
    <row r="4060" spans="1:13" ht="45" x14ac:dyDescent="0.25">
      <c r="A4060" s="580">
        <v>4052</v>
      </c>
      <c r="C4060" s="206" t="s">
        <v>37409</v>
      </c>
      <c r="D4060" s="246" t="s">
        <v>36257</v>
      </c>
      <c r="E4060" s="246"/>
      <c r="F4060" s="246"/>
      <c r="G4060" s="248">
        <v>504963.78</v>
      </c>
      <c r="H4060" s="248">
        <v>504963.78</v>
      </c>
      <c r="I4060" s="681"/>
      <c r="J4060" s="681"/>
      <c r="K4060" s="253" t="s">
        <v>37115</v>
      </c>
      <c r="L4060" s="253" t="s">
        <v>36444</v>
      </c>
      <c r="M4060" s="253" t="s">
        <v>36444</v>
      </c>
    </row>
    <row r="4061" spans="1:13" ht="45" x14ac:dyDescent="0.25">
      <c r="A4061" s="580">
        <v>4053</v>
      </c>
      <c r="C4061" s="206" t="s">
        <v>37410</v>
      </c>
      <c r="D4061" s="246" t="s">
        <v>36257</v>
      </c>
      <c r="E4061" s="246"/>
      <c r="F4061" s="246"/>
      <c r="G4061" s="248">
        <v>69749.16</v>
      </c>
      <c r="H4061" s="248">
        <v>69749.16</v>
      </c>
      <c r="I4061" s="681"/>
      <c r="J4061" s="681"/>
      <c r="K4061" s="253" t="s">
        <v>37115</v>
      </c>
      <c r="L4061" s="253" t="s">
        <v>36444</v>
      </c>
      <c r="M4061" s="253" t="s">
        <v>36444</v>
      </c>
    </row>
    <row r="4062" spans="1:13" ht="45" x14ac:dyDescent="0.25">
      <c r="A4062" s="580">
        <v>4054</v>
      </c>
      <c r="C4062" s="206" t="s">
        <v>37411</v>
      </c>
      <c r="D4062" s="246" t="s">
        <v>36257</v>
      </c>
      <c r="E4062" s="246"/>
      <c r="F4062" s="246"/>
      <c r="G4062" s="248">
        <v>20909.93</v>
      </c>
      <c r="H4062" s="248">
        <v>20909.93</v>
      </c>
      <c r="I4062" s="681"/>
      <c r="J4062" s="681"/>
      <c r="K4062" s="253" t="s">
        <v>37115</v>
      </c>
      <c r="L4062" s="253" t="s">
        <v>36444</v>
      </c>
      <c r="M4062" s="253" t="s">
        <v>36444</v>
      </c>
    </row>
    <row r="4063" spans="1:13" ht="45" x14ac:dyDescent="0.25">
      <c r="A4063" s="580">
        <v>4055</v>
      </c>
      <c r="C4063" s="206" t="s">
        <v>37412</v>
      </c>
      <c r="D4063" s="246" t="s">
        <v>36257</v>
      </c>
      <c r="E4063" s="246"/>
      <c r="F4063" s="246"/>
      <c r="G4063" s="248">
        <v>84610.01</v>
      </c>
      <c r="H4063" s="248">
        <v>84610.01</v>
      </c>
      <c r="I4063" s="681"/>
      <c r="J4063" s="681"/>
      <c r="K4063" s="253" t="s">
        <v>37115</v>
      </c>
      <c r="L4063" s="253" t="s">
        <v>36444</v>
      </c>
      <c r="M4063" s="253" t="s">
        <v>36444</v>
      </c>
    </row>
    <row r="4064" spans="1:13" ht="78.75" x14ac:dyDescent="0.25">
      <c r="A4064" s="580">
        <v>4056</v>
      </c>
      <c r="C4064" s="206" t="s">
        <v>37413</v>
      </c>
      <c r="D4064" s="246" t="s">
        <v>36257</v>
      </c>
      <c r="E4064" s="253" t="s">
        <v>37414</v>
      </c>
      <c r="F4064" s="246">
        <v>21.6</v>
      </c>
      <c r="G4064" s="248">
        <v>5442</v>
      </c>
      <c r="H4064" s="248">
        <v>5442</v>
      </c>
      <c r="I4064" s="681">
        <v>834286.39</v>
      </c>
      <c r="J4064" s="253" t="s">
        <v>37415</v>
      </c>
      <c r="K4064" s="253" t="s">
        <v>36443</v>
      </c>
      <c r="L4064" s="253" t="s">
        <v>36444</v>
      </c>
      <c r="M4064" s="253" t="s">
        <v>36444</v>
      </c>
    </row>
    <row r="4065" spans="1:13" ht="135" x14ac:dyDescent="0.25">
      <c r="A4065" s="580">
        <v>4057</v>
      </c>
      <c r="C4065" s="206" t="s">
        <v>37416</v>
      </c>
      <c r="D4065" s="246" t="s">
        <v>36257</v>
      </c>
      <c r="E4065" s="246"/>
      <c r="F4065" s="246">
        <v>4814.8</v>
      </c>
      <c r="G4065" s="248">
        <v>8796154.2300000004</v>
      </c>
      <c r="H4065" s="248">
        <v>5336462.3499999996</v>
      </c>
      <c r="I4065" s="681"/>
      <c r="J4065" s="681"/>
      <c r="K4065" s="253" t="s">
        <v>37417</v>
      </c>
      <c r="L4065" s="253" t="s">
        <v>37418</v>
      </c>
      <c r="M4065" s="253" t="s">
        <v>37418</v>
      </c>
    </row>
    <row r="4066" spans="1:13" ht="78.75" x14ac:dyDescent="0.25">
      <c r="A4066" s="580">
        <v>4058</v>
      </c>
      <c r="C4066" s="206" t="s">
        <v>37419</v>
      </c>
      <c r="D4066" s="246" t="s">
        <v>36257</v>
      </c>
      <c r="E4066" s="246" t="s">
        <v>37420</v>
      </c>
      <c r="F4066" s="681">
        <v>40.299999999999997</v>
      </c>
      <c r="G4066" s="248">
        <v>48687</v>
      </c>
      <c r="H4066" s="248">
        <v>17997</v>
      </c>
      <c r="I4066" s="681">
        <v>491430.69</v>
      </c>
      <c r="J4066" s="554" t="s">
        <v>37415</v>
      </c>
      <c r="K4066" s="253" t="s">
        <v>36443</v>
      </c>
      <c r="L4066" s="253" t="s">
        <v>36444</v>
      </c>
      <c r="M4066" s="253" t="s">
        <v>36444</v>
      </c>
    </row>
    <row r="4067" spans="1:13" ht="33.75" x14ac:dyDescent="0.25">
      <c r="A4067" s="580">
        <v>4059</v>
      </c>
      <c r="C4067" s="206" t="s">
        <v>37421</v>
      </c>
      <c r="D4067" s="246" t="s">
        <v>36257</v>
      </c>
      <c r="E4067" s="253" t="s">
        <v>37422</v>
      </c>
      <c r="F4067" s="246">
        <v>66</v>
      </c>
      <c r="G4067" s="248">
        <v>500068</v>
      </c>
      <c r="H4067" s="248">
        <v>172967</v>
      </c>
      <c r="I4067" s="681">
        <v>743571.84</v>
      </c>
      <c r="J4067" s="554"/>
      <c r="K4067" s="253" t="s">
        <v>36443</v>
      </c>
      <c r="L4067" s="253" t="s">
        <v>36444</v>
      </c>
      <c r="M4067" s="253" t="s">
        <v>36444</v>
      </c>
    </row>
    <row r="4068" spans="1:13" ht="33.75" x14ac:dyDescent="0.25">
      <c r="A4068" s="580">
        <v>4060</v>
      </c>
      <c r="C4068" s="206" t="s">
        <v>37423</v>
      </c>
      <c r="D4068" s="246" t="s">
        <v>36257</v>
      </c>
      <c r="E4068" s="253" t="s">
        <v>37424</v>
      </c>
      <c r="F4068" s="246">
        <v>37.200000000000003</v>
      </c>
      <c r="G4068" s="248">
        <v>208218</v>
      </c>
      <c r="H4068" s="248">
        <v>123571</v>
      </c>
      <c r="I4068" s="681">
        <v>419104.13</v>
      </c>
      <c r="J4068" s="554"/>
      <c r="K4068" s="253" t="s">
        <v>36443</v>
      </c>
      <c r="L4068" s="253" t="s">
        <v>36444</v>
      </c>
      <c r="M4068" s="253" t="s">
        <v>36444</v>
      </c>
    </row>
    <row r="4069" spans="1:13" ht="33.75" x14ac:dyDescent="0.25">
      <c r="A4069" s="580">
        <v>4061</v>
      </c>
      <c r="C4069" s="206" t="s">
        <v>37425</v>
      </c>
      <c r="D4069" s="246" t="s">
        <v>36257</v>
      </c>
      <c r="E4069" s="253" t="s">
        <v>37426</v>
      </c>
      <c r="F4069" s="246">
        <v>35.5</v>
      </c>
      <c r="G4069" s="248">
        <v>552419</v>
      </c>
      <c r="H4069" s="248">
        <v>240195</v>
      </c>
      <c r="I4069" s="681"/>
      <c r="J4069" s="554"/>
      <c r="K4069" s="253" t="s">
        <v>36443</v>
      </c>
      <c r="L4069" s="253" t="s">
        <v>36444</v>
      </c>
      <c r="M4069" s="253" t="s">
        <v>36444</v>
      </c>
    </row>
    <row r="4070" spans="1:13" ht="33.75" x14ac:dyDescent="0.25">
      <c r="A4070" s="580">
        <v>4062</v>
      </c>
      <c r="C4070" s="206" t="s">
        <v>37427</v>
      </c>
      <c r="D4070" s="246" t="s">
        <v>36257</v>
      </c>
      <c r="E4070" s="253" t="s">
        <v>37428</v>
      </c>
      <c r="F4070" s="246">
        <v>35.700000000000003</v>
      </c>
      <c r="G4070" s="248">
        <v>157035</v>
      </c>
      <c r="H4070" s="248">
        <v>104034</v>
      </c>
      <c r="I4070" s="681">
        <v>402204.77</v>
      </c>
      <c r="J4070" s="554"/>
      <c r="K4070" s="253" t="s">
        <v>36443</v>
      </c>
      <c r="L4070" s="253" t="s">
        <v>36444</v>
      </c>
      <c r="M4070" s="253" t="s">
        <v>36444</v>
      </c>
    </row>
    <row r="4071" spans="1:13" ht="33.75" x14ac:dyDescent="0.25">
      <c r="A4071" s="580">
        <v>4063</v>
      </c>
      <c r="C4071" s="206" t="s">
        <v>37429</v>
      </c>
      <c r="D4071" s="246" t="s">
        <v>36257</v>
      </c>
      <c r="E4071" s="253" t="s">
        <v>37430</v>
      </c>
      <c r="F4071" s="246">
        <v>27.8</v>
      </c>
      <c r="G4071" s="248">
        <v>120242</v>
      </c>
      <c r="H4071" s="248">
        <v>90736</v>
      </c>
      <c r="I4071" s="681">
        <v>313201.46999999997</v>
      </c>
      <c r="J4071" s="554"/>
      <c r="K4071" s="253" t="s">
        <v>36443</v>
      </c>
      <c r="L4071" s="253" t="s">
        <v>36444</v>
      </c>
      <c r="M4071" s="253" t="s">
        <v>36444</v>
      </c>
    </row>
    <row r="4072" spans="1:13" ht="33.75" x14ac:dyDescent="0.25">
      <c r="A4072" s="580">
        <v>4064</v>
      </c>
      <c r="C4072" s="206" t="s">
        <v>37431</v>
      </c>
      <c r="D4072" s="246" t="s">
        <v>36257</v>
      </c>
      <c r="E4072" s="253" t="s">
        <v>37432</v>
      </c>
      <c r="F4072" s="246">
        <v>85.4</v>
      </c>
      <c r="G4072" s="248">
        <v>200090</v>
      </c>
      <c r="H4072" s="248">
        <v>127984</v>
      </c>
      <c r="I4072" s="681">
        <v>962136.9</v>
      </c>
      <c r="J4072" s="554"/>
      <c r="K4072" s="253" t="s">
        <v>36443</v>
      </c>
      <c r="L4072" s="253" t="s">
        <v>36444</v>
      </c>
      <c r="M4072" s="253" t="s">
        <v>36444</v>
      </c>
    </row>
    <row r="4073" spans="1:13" ht="67.5" x14ac:dyDescent="0.25">
      <c r="A4073" s="580">
        <v>4065</v>
      </c>
      <c r="C4073" s="206" t="s">
        <v>37433</v>
      </c>
      <c r="D4073" s="246" t="s">
        <v>36257</v>
      </c>
      <c r="E4073" s="253" t="s">
        <v>37434</v>
      </c>
      <c r="F4073" s="246">
        <v>21.6</v>
      </c>
      <c r="G4073" s="248">
        <v>595000</v>
      </c>
      <c r="H4073" s="248">
        <v>252638.72</v>
      </c>
      <c r="I4073" s="681">
        <v>552854.38</v>
      </c>
      <c r="J4073" s="253" t="s">
        <v>37435</v>
      </c>
      <c r="K4073" s="253" t="s">
        <v>36443</v>
      </c>
      <c r="L4073" s="253" t="s">
        <v>36444</v>
      </c>
      <c r="M4073" s="253" t="s">
        <v>36444</v>
      </c>
    </row>
    <row r="4074" spans="1:13" ht="56.25" x14ac:dyDescent="0.25">
      <c r="A4074" s="580">
        <v>4066</v>
      </c>
      <c r="C4074" s="206" t="s">
        <v>37436</v>
      </c>
      <c r="D4074" s="246" t="s">
        <v>36257</v>
      </c>
      <c r="E4074" s="253" t="s">
        <v>37437</v>
      </c>
      <c r="F4074" s="246">
        <v>21.7</v>
      </c>
      <c r="G4074" s="248">
        <v>9708.26</v>
      </c>
      <c r="H4074" s="248">
        <v>4064.42</v>
      </c>
      <c r="I4074" s="681">
        <v>837515.19</v>
      </c>
      <c r="J4074" s="253" t="s">
        <v>37438</v>
      </c>
      <c r="K4074" s="253" t="s">
        <v>37128</v>
      </c>
      <c r="L4074" s="253" t="s">
        <v>36665</v>
      </c>
      <c r="M4074" s="253" t="s">
        <v>36665</v>
      </c>
    </row>
    <row r="4075" spans="1:13" ht="33.75" x14ac:dyDescent="0.25">
      <c r="A4075" s="580">
        <v>4067</v>
      </c>
      <c r="C4075" s="206" t="s">
        <v>37439</v>
      </c>
      <c r="D4075" s="246" t="s">
        <v>36257</v>
      </c>
      <c r="E4075" s="253" t="s">
        <v>37440</v>
      </c>
      <c r="F4075" s="246">
        <v>21.7</v>
      </c>
      <c r="G4075" s="248">
        <v>9708.26</v>
      </c>
      <c r="H4075" s="248">
        <v>4064.42</v>
      </c>
      <c r="I4075" s="681">
        <v>837515.19</v>
      </c>
      <c r="J4075" s="681" t="s">
        <v>37441</v>
      </c>
      <c r="K4075" s="253" t="s">
        <v>36443</v>
      </c>
      <c r="L4075" s="253" t="s">
        <v>36444</v>
      </c>
      <c r="M4075" s="253" t="s">
        <v>36444</v>
      </c>
    </row>
    <row r="4076" spans="1:13" ht="56.25" x14ac:dyDescent="0.25">
      <c r="A4076" s="580">
        <v>4068</v>
      </c>
      <c r="C4076" s="206" t="s">
        <v>37442</v>
      </c>
      <c r="D4076" s="246" t="s">
        <v>36257</v>
      </c>
      <c r="E4076" s="253" t="s">
        <v>37443</v>
      </c>
      <c r="F4076" s="246">
        <v>21.6</v>
      </c>
      <c r="G4076" s="248">
        <v>9663.52</v>
      </c>
      <c r="H4076" s="248">
        <v>4045.71</v>
      </c>
      <c r="I4076" s="681">
        <v>834286.39</v>
      </c>
      <c r="J4076" s="253" t="s">
        <v>37444</v>
      </c>
      <c r="K4076" s="253" t="s">
        <v>36443</v>
      </c>
      <c r="L4076" s="253" t="s">
        <v>36444</v>
      </c>
      <c r="M4076" s="253" t="s">
        <v>36444</v>
      </c>
    </row>
    <row r="4077" spans="1:13" ht="56.25" x14ac:dyDescent="0.25">
      <c r="A4077" s="580">
        <v>4069</v>
      </c>
      <c r="C4077" s="206" t="s">
        <v>37445</v>
      </c>
      <c r="D4077" s="246" t="s">
        <v>36257</v>
      </c>
      <c r="E4077" s="253" t="s">
        <v>37446</v>
      </c>
      <c r="F4077" s="246">
        <v>21.8</v>
      </c>
      <c r="G4077" s="248">
        <v>9752.89</v>
      </c>
      <c r="H4077" s="248">
        <v>4083.14</v>
      </c>
      <c r="I4077" s="681">
        <v>840740.54</v>
      </c>
      <c r="J4077" s="253" t="s">
        <v>37447</v>
      </c>
      <c r="K4077" s="253" t="s">
        <v>36443</v>
      </c>
      <c r="L4077" s="253" t="s">
        <v>36444</v>
      </c>
      <c r="M4077" s="253" t="s">
        <v>36444</v>
      </c>
    </row>
    <row r="4078" spans="1:13" ht="78.75" x14ac:dyDescent="0.25">
      <c r="A4078" s="580">
        <v>4070</v>
      </c>
      <c r="C4078" s="206" t="s">
        <v>37448</v>
      </c>
      <c r="D4078" s="246" t="s">
        <v>36257</v>
      </c>
      <c r="E4078" s="253" t="s">
        <v>37449</v>
      </c>
      <c r="F4078" s="246">
        <v>30.1</v>
      </c>
      <c r="G4078" s="248">
        <v>665000</v>
      </c>
      <c r="H4078" s="248">
        <v>665000</v>
      </c>
      <c r="I4078" s="681">
        <v>1088706.77</v>
      </c>
      <c r="J4078" s="554" t="s">
        <v>37415</v>
      </c>
      <c r="K4078" s="253" t="s">
        <v>36443</v>
      </c>
      <c r="L4078" s="253" t="s">
        <v>36444</v>
      </c>
      <c r="M4078" s="253" t="s">
        <v>36444</v>
      </c>
    </row>
    <row r="4079" spans="1:13" ht="56.25" x14ac:dyDescent="0.25">
      <c r="A4079" s="580">
        <v>4071</v>
      </c>
      <c r="C4079" s="206" t="s">
        <v>37450</v>
      </c>
      <c r="D4079" s="246" t="s">
        <v>36257</v>
      </c>
      <c r="E4079" s="253" t="s">
        <v>37451</v>
      </c>
      <c r="F4079" s="246">
        <v>29.1</v>
      </c>
      <c r="G4079" s="248">
        <v>665000</v>
      </c>
      <c r="H4079" s="248">
        <v>665000</v>
      </c>
      <c r="I4079" s="681">
        <v>713552.08</v>
      </c>
      <c r="J4079" s="554"/>
      <c r="K4079" s="253" t="s">
        <v>36443</v>
      </c>
      <c r="L4079" s="253" t="s">
        <v>36444</v>
      </c>
      <c r="M4079" s="253" t="s">
        <v>36444</v>
      </c>
    </row>
    <row r="4080" spans="1:13" ht="56.25" x14ac:dyDescent="0.25">
      <c r="A4080" s="580">
        <v>4072</v>
      </c>
      <c r="C4080" s="206" t="s">
        <v>37452</v>
      </c>
      <c r="D4080" s="246" t="s">
        <v>36257</v>
      </c>
      <c r="E4080" s="253" t="s">
        <v>37453</v>
      </c>
      <c r="F4080" s="246">
        <v>21.9</v>
      </c>
      <c r="G4080" s="248">
        <v>234266.75</v>
      </c>
      <c r="H4080" s="802">
        <v>0</v>
      </c>
      <c r="I4080" s="681">
        <v>582705.13</v>
      </c>
      <c r="J4080" s="253" t="s">
        <v>37454</v>
      </c>
      <c r="K4080" s="253" t="s">
        <v>36443</v>
      </c>
      <c r="L4080" s="253" t="s">
        <v>36444</v>
      </c>
      <c r="M4080" s="253" t="s">
        <v>36444</v>
      </c>
    </row>
    <row r="4081" spans="1:13" ht="56.25" x14ac:dyDescent="0.25">
      <c r="A4081" s="580">
        <v>4073</v>
      </c>
      <c r="C4081" s="206" t="s">
        <v>37455</v>
      </c>
      <c r="D4081" s="246" t="s">
        <v>36257</v>
      </c>
      <c r="E4081" s="253" t="s">
        <v>37456</v>
      </c>
      <c r="F4081" s="246">
        <v>21.3</v>
      </c>
      <c r="G4081" s="248">
        <v>234266.75</v>
      </c>
      <c r="H4081" s="802">
        <v>0</v>
      </c>
      <c r="I4081" s="681">
        <v>569321.31000000006</v>
      </c>
      <c r="J4081" s="253" t="s">
        <v>37457</v>
      </c>
      <c r="K4081" s="253" t="s">
        <v>36443</v>
      </c>
      <c r="L4081" s="253" t="s">
        <v>36444</v>
      </c>
      <c r="M4081" s="253" t="s">
        <v>36444</v>
      </c>
    </row>
    <row r="4082" spans="1:13" ht="78.75" x14ac:dyDescent="0.25">
      <c r="A4082" s="580">
        <v>4074</v>
      </c>
      <c r="C4082" s="206" t="s">
        <v>37458</v>
      </c>
      <c r="D4082" s="246" t="s">
        <v>36257</v>
      </c>
      <c r="E4082" s="253" t="s">
        <v>37459</v>
      </c>
      <c r="F4082" s="246">
        <v>25.2</v>
      </c>
      <c r="G4082" s="248">
        <v>560000</v>
      </c>
      <c r="H4082" s="248">
        <v>207401.99</v>
      </c>
      <c r="I4082" s="681">
        <v>1455273.79</v>
      </c>
      <c r="J4082" s="253" t="s">
        <v>37415</v>
      </c>
      <c r="K4082" s="253" t="s">
        <v>36443</v>
      </c>
      <c r="L4082" s="253" t="s">
        <v>36444</v>
      </c>
      <c r="M4082" s="253" t="s">
        <v>36444</v>
      </c>
    </row>
    <row r="4083" spans="1:13" ht="56.25" x14ac:dyDescent="0.25">
      <c r="A4083" s="580">
        <v>4075</v>
      </c>
      <c r="C4083" s="206" t="s">
        <v>37460</v>
      </c>
      <c r="D4083" s="246" t="s">
        <v>36257</v>
      </c>
      <c r="E4083" s="253" t="s">
        <v>37461</v>
      </c>
      <c r="F4083" s="246">
        <v>29.5</v>
      </c>
      <c r="G4083" s="248">
        <v>13197.72</v>
      </c>
      <c r="H4083" s="248">
        <v>5525.34</v>
      </c>
      <c r="I4083" s="681">
        <v>1079150.71</v>
      </c>
      <c r="J4083" s="253" t="s">
        <v>37462</v>
      </c>
      <c r="K4083" s="253" t="s">
        <v>36443</v>
      </c>
      <c r="L4083" s="253" t="s">
        <v>36444</v>
      </c>
      <c r="M4083" s="253" t="s">
        <v>36444</v>
      </c>
    </row>
    <row r="4084" spans="1:13" ht="56.25" x14ac:dyDescent="0.25">
      <c r="A4084" s="580">
        <v>4076</v>
      </c>
      <c r="C4084" s="206" t="s">
        <v>37463</v>
      </c>
      <c r="D4084" s="246" t="s">
        <v>36257</v>
      </c>
      <c r="E4084" s="253" t="s">
        <v>37464</v>
      </c>
      <c r="F4084" s="246">
        <v>48.9</v>
      </c>
      <c r="G4084" s="248">
        <v>62302</v>
      </c>
      <c r="H4084" s="248">
        <v>46586.58</v>
      </c>
      <c r="I4084" s="681">
        <v>310684.68</v>
      </c>
      <c r="J4084" s="253" t="s">
        <v>37465</v>
      </c>
      <c r="K4084" s="253" t="s">
        <v>36443</v>
      </c>
      <c r="L4084" s="253" t="s">
        <v>36444</v>
      </c>
      <c r="M4084" s="253" t="s">
        <v>36444</v>
      </c>
    </row>
    <row r="4085" spans="1:13" ht="33.75" x14ac:dyDescent="0.25">
      <c r="A4085" s="580">
        <v>4077</v>
      </c>
      <c r="C4085" s="206" t="s">
        <v>37466</v>
      </c>
      <c r="D4085" s="246" t="s">
        <v>36257</v>
      </c>
      <c r="E4085" s="246"/>
      <c r="F4085" s="246">
        <v>30.9</v>
      </c>
      <c r="G4085" s="248">
        <v>50743</v>
      </c>
      <c r="H4085" s="248">
        <v>41183.68</v>
      </c>
      <c r="I4085" s="681"/>
      <c r="J4085" s="681"/>
      <c r="K4085" s="253" t="s">
        <v>36443</v>
      </c>
      <c r="L4085" s="253" t="s">
        <v>36444</v>
      </c>
      <c r="M4085" s="253" t="s">
        <v>36444</v>
      </c>
    </row>
    <row r="4086" spans="1:13" ht="56.25" x14ac:dyDescent="0.25">
      <c r="A4086" s="580">
        <v>4078</v>
      </c>
      <c r="C4086" s="206" t="s">
        <v>37467</v>
      </c>
      <c r="D4086" s="246" t="s">
        <v>36257</v>
      </c>
      <c r="E4086" s="246"/>
      <c r="F4086" s="246">
        <v>33.799999999999997</v>
      </c>
      <c r="G4086" s="248">
        <v>55506</v>
      </c>
      <c r="H4086" s="248">
        <v>45049.58</v>
      </c>
      <c r="I4086" s="681"/>
      <c r="J4086" s="681"/>
      <c r="K4086" s="253" t="s">
        <v>36443</v>
      </c>
      <c r="L4086" s="253" t="s">
        <v>36444</v>
      </c>
      <c r="M4086" s="253" t="s">
        <v>36444</v>
      </c>
    </row>
    <row r="4087" spans="1:13" ht="56.25" x14ac:dyDescent="0.25">
      <c r="A4087" s="580">
        <v>4079</v>
      </c>
      <c r="C4087" s="206" t="s">
        <v>37468</v>
      </c>
      <c r="D4087" s="246" t="s">
        <v>36257</v>
      </c>
      <c r="E4087" s="246"/>
      <c r="F4087" s="246">
        <v>30.8</v>
      </c>
      <c r="G4087" s="248">
        <v>50579</v>
      </c>
      <c r="H4087" s="248">
        <v>41050.86</v>
      </c>
      <c r="I4087" s="681"/>
      <c r="J4087" s="681"/>
      <c r="K4087" s="253" t="s">
        <v>36443</v>
      </c>
      <c r="L4087" s="253" t="s">
        <v>36444</v>
      </c>
      <c r="M4087" s="253" t="s">
        <v>36444</v>
      </c>
    </row>
    <row r="4088" spans="1:13" ht="56.25" x14ac:dyDescent="0.25">
      <c r="A4088" s="580">
        <v>4080</v>
      </c>
      <c r="C4088" s="206" t="s">
        <v>37469</v>
      </c>
      <c r="D4088" s="246" t="s">
        <v>36257</v>
      </c>
      <c r="E4088" s="246"/>
      <c r="F4088" s="246">
        <v>29.3</v>
      </c>
      <c r="G4088" s="248">
        <v>44279</v>
      </c>
      <c r="H4088" s="248">
        <v>28313.03</v>
      </c>
      <c r="I4088" s="681"/>
      <c r="J4088" s="681"/>
      <c r="K4088" s="253" t="s">
        <v>36443</v>
      </c>
      <c r="L4088" s="253" t="s">
        <v>36444</v>
      </c>
      <c r="M4088" s="253" t="s">
        <v>36444</v>
      </c>
    </row>
    <row r="4089" spans="1:13" ht="56.25" x14ac:dyDescent="0.25">
      <c r="A4089" s="580">
        <v>4081</v>
      </c>
      <c r="C4089" s="206" t="s">
        <v>37470</v>
      </c>
      <c r="D4089" s="246" t="s">
        <v>36257</v>
      </c>
      <c r="E4089" s="246"/>
      <c r="F4089" s="246">
        <v>32.4</v>
      </c>
      <c r="G4089" s="248">
        <v>44906</v>
      </c>
      <c r="H4089" s="248">
        <v>29026.06</v>
      </c>
      <c r="I4089" s="681"/>
      <c r="J4089" s="681"/>
      <c r="K4089" s="253" t="s">
        <v>36443</v>
      </c>
      <c r="L4089" s="253" t="s">
        <v>36444</v>
      </c>
      <c r="M4089" s="253" t="s">
        <v>36444</v>
      </c>
    </row>
    <row r="4090" spans="1:13" ht="56.25" x14ac:dyDescent="0.25">
      <c r="A4090" s="580">
        <v>4082</v>
      </c>
      <c r="C4090" s="206" t="s">
        <v>37471</v>
      </c>
      <c r="D4090" s="246" t="s">
        <v>36257</v>
      </c>
      <c r="E4090" s="246"/>
      <c r="F4090" s="246">
        <v>26.5</v>
      </c>
      <c r="G4090" s="248">
        <v>45626</v>
      </c>
      <c r="H4090" s="248">
        <v>28571.33</v>
      </c>
      <c r="I4090" s="681"/>
      <c r="J4090" s="681"/>
      <c r="K4090" s="253" t="s">
        <v>36443</v>
      </c>
      <c r="L4090" s="253" t="s">
        <v>36444</v>
      </c>
      <c r="M4090" s="253" t="s">
        <v>36444</v>
      </c>
    </row>
    <row r="4091" spans="1:13" ht="56.25" x14ac:dyDescent="0.25">
      <c r="A4091" s="580">
        <v>4083</v>
      </c>
      <c r="C4091" s="206" t="s">
        <v>37472</v>
      </c>
      <c r="D4091" s="246" t="s">
        <v>36257</v>
      </c>
      <c r="E4091" s="246"/>
      <c r="F4091" s="246">
        <v>26.1</v>
      </c>
      <c r="G4091" s="248">
        <v>44937</v>
      </c>
      <c r="H4091" s="248">
        <v>28139.75</v>
      </c>
      <c r="I4091" s="681"/>
      <c r="J4091" s="681"/>
      <c r="K4091" s="253" t="s">
        <v>36443</v>
      </c>
      <c r="L4091" s="253" t="s">
        <v>36444</v>
      </c>
      <c r="M4091" s="253" t="s">
        <v>36444</v>
      </c>
    </row>
    <row r="4092" spans="1:13" ht="56.25" x14ac:dyDescent="0.25">
      <c r="A4092" s="580">
        <v>4084</v>
      </c>
      <c r="C4092" s="206" t="s">
        <v>37473</v>
      </c>
      <c r="D4092" s="246" t="s">
        <v>36257</v>
      </c>
      <c r="E4092" s="246"/>
      <c r="F4092" s="246">
        <v>33.200000000000003</v>
      </c>
      <c r="G4092" s="248">
        <v>41959</v>
      </c>
      <c r="H4092" s="248">
        <v>28817.34</v>
      </c>
      <c r="I4092" s="681"/>
      <c r="J4092" s="681"/>
      <c r="K4092" s="253" t="s">
        <v>36443</v>
      </c>
      <c r="L4092" s="253" t="s">
        <v>36444</v>
      </c>
      <c r="M4092" s="253" t="s">
        <v>36444</v>
      </c>
    </row>
    <row r="4093" spans="1:13" ht="56.25" x14ac:dyDescent="0.25">
      <c r="A4093" s="580">
        <v>4085</v>
      </c>
      <c r="C4093" s="206" t="s">
        <v>37474</v>
      </c>
      <c r="D4093" s="246" t="s">
        <v>36257</v>
      </c>
      <c r="E4093" s="246"/>
      <c r="F4093" s="246">
        <v>34.200000000000003</v>
      </c>
      <c r="G4093" s="248">
        <v>51712</v>
      </c>
      <c r="H4093" s="248">
        <v>30296.720000000001</v>
      </c>
      <c r="I4093" s="681"/>
      <c r="J4093" s="681"/>
      <c r="K4093" s="253" t="s">
        <v>36443</v>
      </c>
      <c r="L4093" s="253" t="s">
        <v>36444</v>
      </c>
      <c r="M4093" s="253" t="s">
        <v>36444</v>
      </c>
    </row>
    <row r="4094" spans="1:13" ht="56.25" x14ac:dyDescent="0.25">
      <c r="A4094" s="580">
        <v>4086</v>
      </c>
      <c r="C4094" s="206" t="s">
        <v>37475</v>
      </c>
      <c r="D4094" s="246" t="s">
        <v>36257</v>
      </c>
      <c r="E4094" s="246"/>
      <c r="F4094" s="246">
        <v>34.4</v>
      </c>
      <c r="G4094" s="248">
        <v>52014</v>
      </c>
      <c r="H4094" s="248">
        <v>30473.13</v>
      </c>
      <c r="I4094" s="681"/>
      <c r="J4094" s="681"/>
      <c r="K4094" s="253" t="s">
        <v>36443</v>
      </c>
      <c r="L4094" s="253" t="s">
        <v>36444</v>
      </c>
      <c r="M4094" s="253" t="s">
        <v>36444</v>
      </c>
    </row>
    <row r="4095" spans="1:13" ht="56.25" x14ac:dyDescent="0.25">
      <c r="A4095" s="580">
        <v>4087</v>
      </c>
      <c r="C4095" s="206" t="s">
        <v>37476</v>
      </c>
      <c r="D4095" s="246" t="s">
        <v>36257</v>
      </c>
      <c r="E4095" s="246"/>
      <c r="F4095" s="246">
        <v>34.5</v>
      </c>
      <c r="G4095" s="248">
        <v>52165</v>
      </c>
      <c r="H4095" s="248">
        <v>30561.279999999999</v>
      </c>
      <c r="I4095" s="681"/>
      <c r="J4095" s="681"/>
      <c r="K4095" s="253" t="s">
        <v>36443</v>
      </c>
      <c r="L4095" s="253" t="s">
        <v>36444</v>
      </c>
      <c r="M4095" s="253" t="s">
        <v>36444</v>
      </c>
    </row>
    <row r="4096" spans="1:13" ht="56.25" x14ac:dyDescent="0.25">
      <c r="A4096" s="580">
        <v>4088</v>
      </c>
      <c r="C4096" s="206" t="s">
        <v>37477</v>
      </c>
      <c r="D4096" s="246" t="s">
        <v>36257</v>
      </c>
      <c r="E4096" s="246"/>
      <c r="F4096" s="246">
        <v>33</v>
      </c>
      <c r="G4096" s="248">
        <v>49897</v>
      </c>
      <c r="H4096" s="248">
        <v>29232.91</v>
      </c>
      <c r="I4096" s="681"/>
      <c r="J4096" s="681"/>
      <c r="K4096" s="253" t="s">
        <v>36443</v>
      </c>
      <c r="L4096" s="253" t="s">
        <v>36444</v>
      </c>
      <c r="M4096" s="253" t="s">
        <v>36444</v>
      </c>
    </row>
    <row r="4097" spans="1:13" ht="56.25" x14ac:dyDescent="0.25">
      <c r="A4097" s="580">
        <v>4089</v>
      </c>
      <c r="C4097" s="206" t="s">
        <v>37478</v>
      </c>
      <c r="D4097" s="246" t="s">
        <v>36257</v>
      </c>
      <c r="E4097" s="246"/>
      <c r="F4097" s="246"/>
      <c r="G4097" s="248">
        <v>1215028.73</v>
      </c>
      <c r="H4097" s="248">
        <v>121502.88</v>
      </c>
      <c r="I4097" s="681"/>
      <c r="J4097" s="681"/>
      <c r="K4097" s="253" t="s">
        <v>36443</v>
      </c>
      <c r="L4097" s="253" t="s">
        <v>36444</v>
      </c>
      <c r="M4097" s="253" t="s">
        <v>36444</v>
      </c>
    </row>
    <row r="4098" spans="1:13" ht="33.75" x14ac:dyDescent="0.25">
      <c r="A4098" s="580">
        <v>4090</v>
      </c>
      <c r="C4098" s="206" t="s">
        <v>37479</v>
      </c>
      <c r="D4098" s="246" t="s">
        <v>36257</v>
      </c>
      <c r="E4098" s="246"/>
      <c r="F4098" s="246"/>
      <c r="G4098" s="248">
        <v>360000</v>
      </c>
      <c r="H4098" s="248">
        <v>9709.0499999999993</v>
      </c>
      <c r="I4098" s="681"/>
      <c r="J4098" s="681"/>
      <c r="K4098" s="253" t="s">
        <v>36443</v>
      </c>
      <c r="L4098" s="253" t="s">
        <v>36444</v>
      </c>
      <c r="M4098" s="253" t="s">
        <v>36444</v>
      </c>
    </row>
    <row r="4099" spans="1:13" ht="33.75" x14ac:dyDescent="0.25">
      <c r="A4099" s="580">
        <v>4091</v>
      </c>
      <c r="C4099" s="206" t="s">
        <v>37480</v>
      </c>
      <c r="D4099" s="246" t="s">
        <v>36257</v>
      </c>
      <c r="E4099" s="246"/>
      <c r="F4099" s="246"/>
      <c r="G4099" s="248">
        <v>413000</v>
      </c>
      <c r="H4099" s="248">
        <v>8604.25</v>
      </c>
      <c r="I4099" s="681"/>
      <c r="J4099" s="681"/>
      <c r="K4099" s="253" t="s">
        <v>36443</v>
      </c>
      <c r="L4099" s="253" t="s">
        <v>36444</v>
      </c>
      <c r="M4099" s="253" t="s">
        <v>36444</v>
      </c>
    </row>
    <row r="4100" spans="1:13" ht="33.75" x14ac:dyDescent="0.25">
      <c r="A4100" s="580">
        <v>4092</v>
      </c>
      <c r="C4100" s="206" t="s">
        <v>37481</v>
      </c>
      <c r="D4100" s="246" t="s">
        <v>36257</v>
      </c>
      <c r="E4100" s="246"/>
      <c r="F4100" s="246"/>
      <c r="G4100" s="248">
        <v>452000</v>
      </c>
      <c r="H4100" s="248">
        <v>9416.75</v>
      </c>
      <c r="I4100" s="681"/>
      <c r="J4100" s="681"/>
      <c r="K4100" s="253" t="s">
        <v>36443</v>
      </c>
      <c r="L4100" s="253" t="s">
        <v>36444</v>
      </c>
      <c r="M4100" s="253" t="s">
        <v>36444</v>
      </c>
    </row>
    <row r="4101" spans="1:13" ht="33.75" x14ac:dyDescent="0.25">
      <c r="A4101" s="580">
        <v>4093</v>
      </c>
      <c r="C4101" s="206" t="s">
        <v>37482</v>
      </c>
      <c r="D4101" s="246" t="s">
        <v>36257</v>
      </c>
      <c r="E4101" s="246"/>
      <c r="F4101" s="246"/>
      <c r="G4101" s="248">
        <v>757830</v>
      </c>
      <c r="H4101" s="248">
        <v>14525.19</v>
      </c>
      <c r="I4101" s="681"/>
      <c r="J4101" s="681"/>
      <c r="K4101" s="253" t="s">
        <v>36443</v>
      </c>
      <c r="L4101" s="253" t="s">
        <v>36444</v>
      </c>
      <c r="M4101" s="253" t="s">
        <v>36444</v>
      </c>
    </row>
    <row r="4102" spans="1:13" ht="56.25" x14ac:dyDescent="0.25">
      <c r="A4102" s="580">
        <v>4094</v>
      </c>
      <c r="C4102" s="206" t="s">
        <v>37483</v>
      </c>
      <c r="D4102" s="246" t="s">
        <v>36257</v>
      </c>
      <c r="E4102" s="246"/>
      <c r="F4102" s="246"/>
      <c r="G4102" s="248">
        <v>732200</v>
      </c>
      <c r="H4102" s="248">
        <v>17084.759999999998</v>
      </c>
      <c r="I4102" s="681"/>
      <c r="J4102" s="681"/>
      <c r="K4102" s="253" t="s">
        <v>36443</v>
      </c>
      <c r="L4102" s="253" t="s">
        <v>36444</v>
      </c>
      <c r="M4102" s="253" t="s">
        <v>36444</v>
      </c>
    </row>
    <row r="4103" spans="1:13" ht="33.75" x14ac:dyDescent="0.25">
      <c r="A4103" s="580">
        <v>4095</v>
      </c>
      <c r="C4103" s="206" t="s">
        <v>37484</v>
      </c>
      <c r="D4103" s="246" t="s">
        <v>36257</v>
      </c>
      <c r="E4103" s="246"/>
      <c r="F4103" s="246"/>
      <c r="G4103" s="248">
        <v>884000</v>
      </c>
      <c r="H4103" s="248">
        <v>16206.74</v>
      </c>
      <c r="I4103" s="681"/>
      <c r="J4103" s="681"/>
      <c r="K4103" s="253" t="s">
        <v>36443</v>
      </c>
      <c r="L4103" s="253" t="s">
        <v>36444</v>
      </c>
      <c r="M4103" s="253" t="s">
        <v>36444</v>
      </c>
    </row>
    <row r="4104" spans="1:13" ht="33.75" x14ac:dyDescent="0.25">
      <c r="A4104" s="580">
        <v>4096</v>
      </c>
      <c r="C4104" s="206" t="s">
        <v>37485</v>
      </c>
      <c r="D4104" s="246" t="s">
        <v>36257</v>
      </c>
      <c r="E4104" s="246"/>
      <c r="F4104" s="246"/>
      <c r="G4104" s="248">
        <v>884000</v>
      </c>
      <c r="H4104" s="248">
        <v>16206.74</v>
      </c>
      <c r="I4104" s="681"/>
      <c r="J4104" s="681"/>
      <c r="K4104" s="253" t="s">
        <v>36443</v>
      </c>
      <c r="L4104" s="253" t="s">
        <v>36444</v>
      </c>
      <c r="M4104" s="253" t="s">
        <v>36444</v>
      </c>
    </row>
    <row r="4105" spans="1:13" ht="33.75" x14ac:dyDescent="0.25">
      <c r="A4105" s="580">
        <v>4097</v>
      </c>
      <c r="C4105" s="206" t="s">
        <v>37486</v>
      </c>
      <c r="D4105" s="246" t="s">
        <v>36257</v>
      </c>
      <c r="E4105" s="246"/>
      <c r="F4105" s="246"/>
      <c r="G4105" s="248">
        <v>884000</v>
      </c>
      <c r="H4105" s="248">
        <v>16206.74</v>
      </c>
      <c r="I4105" s="681"/>
      <c r="J4105" s="681"/>
      <c r="K4105" s="253" t="s">
        <v>36443</v>
      </c>
      <c r="L4105" s="253" t="s">
        <v>36444</v>
      </c>
      <c r="M4105" s="253" t="s">
        <v>36444</v>
      </c>
    </row>
    <row r="4106" spans="1:13" ht="56.25" x14ac:dyDescent="0.25">
      <c r="A4106" s="580">
        <v>4098</v>
      </c>
      <c r="C4106" s="206" t="s">
        <v>37487</v>
      </c>
      <c r="D4106" s="246" t="s">
        <v>36257</v>
      </c>
      <c r="E4106" s="246"/>
      <c r="F4106" s="246"/>
      <c r="G4106" s="248">
        <v>54151</v>
      </c>
      <c r="H4106" s="248">
        <v>36875.19</v>
      </c>
      <c r="I4106" s="681"/>
      <c r="J4106" s="681"/>
      <c r="K4106" s="253" t="s">
        <v>36443</v>
      </c>
      <c r="L4106" s="253" t="s">
        <v>36444</v>
      </c>
      <c r="M4106" s="253" t="s">
        <v>36444</v>
      </c>
    </row>
    <row r="4107" spans="1:13" ht="45" x14ac:dyDescent="0.25">
      <c r="A4107" s="580">
        <v>4099</v>
      </c>
      <c r="C4107" s="206" t="s">
        <v>37488</v>
      </c>
      <c r="D4107" s="246" t="s">
        <v>36257</v>
      </c>
      <c r="E4107" s="246"/>
      <c r="F4107" s="246"/>
      <c r="G4107" s="248">
        <v>1630000</v>
      </c>
      <c r="H4107" s="248">
        <v>4405.41</v>
      </c>
      <c r="I4107" s="681"/>
      <c r="J4107" s="681"/>
      <c r="K4107" s="253" t="s">
        <v>36443</v>
      </c>
      <c r="L4107" s="253" t="s">
        <v>36444</v>
      </c>
      <c r="M4107" s="253" t="s">
        <v>36444</v>
      </c>
    </row>
    <row r="4108" spans="1:13" ht="45" x14ac:dyDescent="0.25">
      <c r="A4108" s="580">
        <v>4100</v>
      </c>
      <c r="C4108" s="206" t="s">
        <v>37489</v>
      </c>
      <c r="D4108" s="246" t="s">
        <v>36257</v>
      </c>
      <c r="E4108" s="246"/>
      <c r="F4108" s="246"/>
      <c r="G4108" s="248">
        <v>1635000</v>
      </c>
      <c r="H4108" s="248">
        <v>4418.91</v>
      </c>
      <c r="I4108" s="681"/>
      <c r="J4108" s="681"/>
      <c r="K4108" s="253" t="s">
        <v>36443</v>
      </c>
      <c r="L4108" s="253" t="s">
        <v>36444</v>
      </c>
      <c r="M4108" s="253" t="s">
        <v>36444</v>
      </c>
    </row>
    <row r="4109" spans="1:13" ht="33.75" x14ac:dyDescent="0.25">
      <c r="A4109" s="580">
        <v>4101</v>
      </c>
      <c r="C4109" s="206" t="s">
        <v>37490</v>
      </c>
      <c r="D4109" s="246" t="s">
        <v>36257</v>
      </c>
      <c r="E4109" s="246"/>
      <c r="F4109" s="246"/>
      <c r="G4109" s="248">
        <v>2138809.2999999998</v>
      </c>
      <c r="H4109" s="802">
        <v>0</v>
      </c>
      <c r="I4109" s="681"/>
      <c r="J4109" s="681"/>
      <c r="K4109" s="253" t="s">
        <v>36443</v>
      </c>
      <c r="L4109" s="253" t="s">
        <v>36444</v>
      </c>
      <c r="M4109" s="253" t="s">
        <v>36444</v>
      </c>
    </row>
    <row r="4110" spans="1:13" ht="33.75" x14ac:dyDescent="0.25">
      <c r="A4110" s="580">
        <v>4102</v>
      </c>
      <c r="C4110" s="206" t="s">
        <v>37491</v>
      </c>
      <c r="D4110" s="246" t="s">
        <v>36257</v>
      </c>
      <c r="E4110" s="246"/>
      <c r="F4110" s="246"/>
      <c r="G4110" s="248">
        <v>1517097</v>
      </c>
      <c r="H4110" s="802">
        <v>0</v>
      </c>
      <c r="I4110" s="681"/>
      <c r="J4110" s="681"/>
      <c r="K4110" s="253" t="s">
        <v>36443</v>
      </c>
      <c r="L4110" s="253" t="s">
        <v>36444</v>
      </c>
      <c r="M4110" s="253" t="s">
        <v>36444</v>
      </c>
    </row>
    <row r="4111" spans="1:13" ht="45" x14ac:dyDescent="0.25">
      <c r="A4111" s="580">
        <v>4103</v>
      </c>
      <c r="C4111" s="206" t="s">
        <v>37492</v>
      </c>
      <c r="D4111" s="246" t="s">
        <v>36257</v>
      </c>
      <c r="E4111" s="246"/>
      <c r="F4111" s="246"/>
      <c r="G4111" s="248">
        <v>437000</v>
      </c>
      <c r="H4111" s="802">
        <v>0</v>
      </c>
      <c r="I4111" s="681"/>
      <c r="J4111" s="681"/>
      <c r="K4111" s="253" t="s">
        <v>36443</v>
      </c>
      <c r="L4111" s="253" t="s">
        <v>36444</v>
      </c>
      <c r="M4111" s="253" t="s">
        <v>36444</v>
      </c>
    </row>
    <row r="4112" spans="1:13" ht="45" x14ac:dyDescent="0.25">
      <c r="A4112" s="580">
        <v>4104</v>
      </c>
      <c r="C4112" s="206" t="s">
        <v>37493</v>
      </c>
      <c r="D4112" s="246" t="s">
        <v>36257</v>
      </c>
      <c r="E4112" s="246"/>
      <c r="F4112" s="246">
        <v>40.299999999999997</v>
      </c>
      <c r="G4112" s="248">
        <v>472000</v>
      </c>
      <c r="H4112" s="802">
        <v>0</v>
      </c>
      <c r="I4112" s="681"/>
      <c r="J4112" s="681"/>
      <c r="K4112" s="253" t="s">
        <v>36443</v>
      </c>
      <c r="L4112" s="253" t="s">
        <v>36444</v>
      </c>
      <c r="M4112" s="253" t="s">
        <v>36444</v>
      </c>
    </row>
    <row r="4113" spans="1:13" ht="45" x14ac:dyDescent="0.25">
      <c r="A4113" s="580">
        <v>4105</v>
      </c>
      <c r="C4113" s="206" t="s">
        <v>37494</v>
      </c>
      <c r="D4113" s="246" t="s">
        <v>36257</v>
      </c>
      <c r="E4113" s="246"/>
      <c r="F4113" s="246">
        <v>36.200000000000003</v>
      </c>
      <c r="G4113" s="248">
        <v>447000</v>
      </c>
      <c r="H4113" s="802">
        <v>0</v>
      </c>
      <c r="I4113" s="681"/>
      <c r="J4113" s="681"/>
      <c r="K4113" s="253" t="s">
        <v>36443</v>
      </c>
      <c r="L4113" s="253" t="s">
        <v>36444</v>
      </c>
      <c r="M4113" s="253" t="s">
        <v>36444</v>
      </c>
    </row>
    <row r="4114" spans="1:13" ht="45" x14ac:dyDescent="0.25">
      <c r="A4114" s="580">
        <v>4106</v>
      </c>
      <c r="C4114" s="206" t="s">
        <v>37495</v>
      </c>
      <c r="D4114" s="246" t="s">
        <v>36257</v>
      </c>
      <c r="E4114" s="246"/>
      <c r="F4114" s="246"/>
      <c r="G4114" s="248">
        <v>474000</v>
      </c>
      <c r="H4114" s="802">
        <v>0</v>
      </c>
      <c r="I4114" s="681"/>
      <c r="J4114" s="681"/>
      <c r="K4114" s="253" t="s">
        <v>36443</v>
      </c>
      <c r="L4114" s="253" t="s">
        <v>36444</v>
      </c>
      <c r="M4114" s="253" t="s">
        <v>36444</v>
      </c>
    </row>
    <row r="4115" spans="1:13" ht="33.75" x14ac:dyDescent="0.25">
      <c r="A4115" s="580">
        <v>4107</v>
      </c>
      <c r="C4115" s="206" t="s">
        <v>37496</v>
      </c>
      <c r="D4115" s="246" t="s">
        <v>36257</v>
      </c>
      <c r="E4115" s="246"/>
      <c r="F4115" s="246"/>
      <c r="G4115" s="248">
        <v>484000</v>
      </c>
      <c r="H4115" s="802">
        <v>0</v>
      </c>
      <c r="I4115" s="681"/>
      <c r="J4115" s="681"/>
      <c r="K4115" s="253" t="s">
        <v>36443</v>
      </c>
      <c r="L4115" s="253" t="s">
        <v>36444</v>
      </c>
      <c r="M4115" s="253" t="s">
        <v>36444</v>
      </c>
    </row>
    <row r="4116" spans="1:13" ht="45" x14ac:dyDescent="0.25">
      <c r="A4116" s="580">
        <v>4108</v>
      </c>
      <c r="C4116" s="206" t="s">
        <v>37497</v>
      </c>
      <c r="D4116" s="246" t="s">
        <v>36257</v>
      </c>
      <c r="E4116" s="246"/>
      <c r="F4116" s="246"/>
      <c r="G4116" s="248">
        <v>706000</v>
      </c>
      <c r="H4116" s="802">
        <v>0</v>
      </c>
      <c r="I4116" s="681"/>
      <c r="J4116" s="681"/>
      <c r="K4116" s="253" t="s">
        <v>36443</v>
      </c>
      <c r="L4116" s="253" t="s">
        <v>36444</v>
      </c>
      <c r="M4116" s="253" t="s">
        <v>36444</v>
      </c>
    </row>
    <row r="4117" spans="1:13" ht="33.75" x14ac:dyDescent="0.25">
      <c r="A4117" s="580">
        <v>4109</v>
      </c>
      <c r="C4117" s="206" t="s">
        <v>37498</v>
      </c>
      <c r="D4117" s="246" t="s">
        <v>36257</v>
      </c>
      <c r="E4117" s="246"/>
      <c r="F4117" s="246"/>
      <c r="G4117" s="248">
        <v>525000</v>
      </c>
      <c r="H4117" s="802">
        <v>0</v>
      </c>
      <c r="I4117" s="681"/>
      <c r="J4117" s="681"/>
      <c r="K4117" s="253" t="s">
        <v>36443</v>
      </c>
      <c r="L4117" s="253" t="s">
        <v>36444</v>
      </c>
      <c r="M4117" s="253" t="s">
        <v>36444</v>
      </c>
    </row>
    <row r="4118" spans="1:13" ht="33.75" x14ac:dyDescent="0.25">
      <c r="A4118" s="580">
        <v>4110</v>
      </c>
      <c r="C4118" s="206" t="s">
        <v>37499</v>
      </c>
      <c r="D4118" s="246" t="s">
        <v>36257</v>
      </c>
      <c r="E4118" s="246"/>
      <c r="F4118" s="246"/>
      <c r="G4118" s="248">
        <v>467000</v>
      </c>
      <c r="H4118" s="802">
        <v>0</v>
      </c>
      <c r="I4118" s="681"/>
      <c r="J4118" s="681"/>
      <c r="K4118" s="253" t="s">
        <v>36443</v>
      </c>
      <c r="L4118" s="253" t="s">
        <v>36444</v>
      </c>
      <c r="M4118" s="253" t="s">
        <v>36444</v>
      </c>
    </row>
    <row r="4119" spans="1:13" ht="33.75" x14ac:dyDescent="0.25">
      <c r="A4119" s="580">
        <v>4111</v>
      </c>
      <c r="C4119" s="206" t="s">
        <v>37500</v>
      </c>
      <c r="D4119" s="246" t="s">
        <v>36257</v>
      </c>
      <c r="E4119" s="246"/>
      <c r="F4119" s="246"/>
      <c r="G4119" s="248">
        <v>516000</v>
      </c>
      <c r="H4119" s="802">
        <v>0</v>
      </c>
      <c r="I4119" s="681"/>
      <c r="J4119" s="681"/>
      <c r="K4119" s="253" t="s">
        <v>36443</v>
      </c>
      <c r="L4119" s="253" t="s">
        <v>36444</v>
      </c>
      <c r="M4119" s="253" t="s">
        <v>36444</v>
      </c>
    </row>
    <row r="4120" spans="1:13" ht="33.75" x14ac:dyDescent="0.25">
      <c r="A4120" s="580">
        <v>4112</v>
      </c>
      <c r="C4120" s="206" t="s">
        <v>37501</v>
      </c>
      <c r="D4120" s="246" t="s">
        <v>36257</v>
      </c>
      <c r="E4120" s="246"/>
      <c r="F4120" s="246"/>
      <c r="G4120" s="248">
        <v>522000</v>
      </c>
      <c r="H4120" s="802">
        <v>0</v>
      </c>
      <c r="I4120" s="681"/>
      <c r="J4120" s="681"/>
      <c r="K4120" s="253" t="s">
        <v>36443</v>
      </c>
      <c r="L4120" s="253" t="s">
        <v>36444</v>
      </c>
      <c r="M4120" s="253" t="s">
        <v>36444</v>
      </c>
    </row>
    <row r="4121" spans="1:13" ht="33.75" x14ac:dyDescent="0.25">
      <c r="A4121" s="580">
        <v>4113</v>
      </c>
      <c r="C4121" s="206" t="s">
        <v>37502</v>
      </c>
      <c r="D4121" s="246" t="s">
        <v>36257</v>
      </c>
      <c r="E4121" s="246"/>
      <c r="F4121" s="246"/>
      <c r="G4121" s="248">
        <v>468000</v>
      </c>
      <c r="H4121" s="802">
        <v>0</v>
      </c>
      <c r="I4121" s="681"/>
      <c r="J4121" s="681"/>
      <c r="K4121" s="253" t="s">
        <v>36443</v>
      </c>
      <c r="L4121" s="253" t="s">
        <v>36444</v>
      </c>
      <c r="M4121" s="253" t="s">
        <v>36444</v>
      </c>
    </row>
    <row r="4122" spans="1:13" ht="33.75" x14ac:dyDescent="0.25">
      <c r="A4122" s="580">
        <v>4114</v>
      </c>
      <c r="C4122" s="206" t="s">
        <v>37503</v>
      </c>
      <c r="D4122" s="246" t="s">
        <v>36257</v>
      </c>
      <c r="E4122" s="246"/>
      <c r="F4122" s="246"/>
      <c r="G4122" s="248">
        <v>388000</v>
      </c>
      <c r="H4122" s="802">
        <v>0</v>
      </c>
      <c r="I4122" s="681"/>
      <c r="J4122" s="681"/>
      <c r="K4122" s="253" t="s">
        <v>36443</v>
      </c>
      <c r="L4122" s="253" t="s">
        <v>36444</v>
      </c>
      <c r="M4122" s="253" t="s">
        <v>36444</v>
      </c>
    </row>
    <row r="4123" spans="1:13" ht="33.75" x14ac:dyDescent="0.25">
      <c r="A4123" s="580">
        <v>4115</v>
      </c>
      <c r="C4123" s="206" t="s">
        <v>37504</v>
      </c>
      <c r="D4123" s="246" t="s">
        <v>36257</v>
      </c>
      <c r="E4123" s="246"/>
      <c r="F4123" s="246"/>
      <c r="G4123" s="248">
        <v>532000</v>
      </c>
      <c r="H4123" s="802">
        <v>0</v>
      </c>
      <c r="I4123" s="681"/>
      <c r="J4123" s="681"/>
      <c r="K4123" s="253" t="s">
        <v>36443</v>
      </c>
      <c r="L4123" s="253" t="s">
        <v>36444</v>
      </c>
      <c r="M4123" s="253" t="s">
        <v>36444</v>
      </c>
    </row>
    <row r="4124" spans="1:13" ht="33.75" x14ac:dyDescent="0.25">
      <c r="A4124" s="580">
        <v>4116</v>
      </c>
      <c r="C4124" s="206" t="s">
        <v>37505</v>
      </c>
      <c r="D4124" s="246" t="s">
        <v>36257</v>
      </c>
      <c r="E4124" s="246"/>
      <c r="F4124" s="246"/>
      <c r="G4124" s="248">
        <v>462000</v>
      </c>
      <c r="H4124" s="802">
        <v>0</v>
      </c>
      <c r="I4124" s="681"/>
      <c r="J4124" s="681"/>
      <c r="K4124" s="253" t="s">
        <v>36443</v>
      </c>
      <c r="L4124" s="253" t="s">
        <v>36444</v>
      </c>
      <c r="M4124" s="253" t="s">
        <v>36444</v>
      </c>
    </row>
    <row r="4125" spans="1:13" ht="33.75" x14ac:dyDescent="0.25">
      <c r="A4125" s="580">
        <v>4117</v>
      </c>
      <c r="C4125" s="206" t="s">
        <v>37506</v>
      </c>
      <c r="D4125" s="246" t="s">
        <v>36257</v>
      </c>
      <c r="E4125" s="246"/>
      <c r="F4125" s="246"/>
      <c r="G4125" s="248">
        <v>526000</v>
      </c>
      <c r="H4125" s="802">
        <v>0</v>
      </c>
      <c r="I4125" s="681"/>
      <c r="J4125" s="681"/>
      <c r="K4125" s="253" t="s">
        <v>36443</v>
      </c>
      <c r="L4125" s="253" t="s">
        <v>36444</v>
      </c>
      <c r="M4125" s="253" t="s">
        <v>36444</v>
      </c>
    </row>
    <row r="4126" spans="1:13" ht="33.75" x14ac:dyDescent="0.25">
      <c r="A4126" s="580">
        <v>4118</v>
      </c>
      <c r="C4126" s="206" t="s">
        <v>37507</v>
      </c>
      <c r="D4126" s="246" t="s">
        <v>36257</v>
      </c>
      <c r="E4126" s="246"/>
      <c r="F4126" s="246"/>
      <c r="G4126" s="248">
        <v>379000</v>
      </c>
      <c r="H4126" s="802">
        <v>0</v>
      </c>
      <c r="I4126" s="681"/>
      <c r="J4126" s="681"/>
      <c r="K4126" s="253" t="s">
        <v>36443</v>
      </c>
      <c r="L4126" s="253" t="s">
        <v>36444</v>
      </c>
      <c r="M4126" s="253" t="s">
        <v>36444</v>
      </c>
    </row>
    <row r="4127" spans="1:13" ht="45" x14ac:dyDescent="0.25">
      <c r="A4127" s="580">
        <v>4119</v>
      </c>
      <c r="C4127" s="206" t="s">
        <v>37508</v>
      </c>
      <c r="D4127" s="246" t="s">
        <v>36257</v>
      </c>
      <c r="E4127" s="246"/>
      <c r="F4127" s="246"/>
      <c r="G4127" s="248">
        <v>693000</v>
      </c>
      <c r="H4127" s="802">
        <v>0</v>
      </c>
      <c r="I4127" s="681"/>
      <c r="J4127" s="681"/>
      <c r="K4127" s="253" t="s">
        <v>36443</v>
      </c>
      <c r="L4127" s="253" t="s">
        <v>36444</v>
      </c>
      <c r="M4127" s="253" t="s">
        <v>36444</v>
      </c>
    </row>
    <row r="4128" spans="1:13" ht="33.75" x14ac:dyDescent="0.25">
      <c r="A4128" s="580">
        <v>4120</v>
      </c>
      <c r="C4128" s="206" t="s">
        <v>37509</v>
      </c>
      <c r="D4128" s="246" t="s">
        <v>36257</v>
      </c>
      <c r="E4128" s="246"/>
      <c r="F4128" s="246"/>
      <c r="G4128" s="248">
        <v>463000</v>
      </c>
      <c r="H4128" s="802">
        <v>0</v>
      </c>
      <c r="I4128" s="681"/>
      <c r="J4128" s="681"/>
      <c r="K4128" s="253" t="s">
        <v>36443</v>
      </c>
      <c r="L4128" s="253" t="s">
        <v>36444</v>
      </c>
      <c r="M4128" s="253" t="s">
        <v>36444</v>
      </c>
    </row>
    <row r="4129" spans="1:13" ht="33.75" x14ac:dyDescent="0.25">
      <c r="A4129" s="580">
        <v>4121</v>
      </c>
      <c r="C4129" s="206" t="s">
        <v>37510</v>
      </c>
      <c r="D4129" s="246" t="s">
        <v>36257</v>
      </c>
      <c r="E4129" s="246"/>
      <c r="F4129" s="246"/>
      <c r="G4129" s="248">
        <v>664000</v>
      </c>
      <c r="H4129" s="802">
        <v>0</v>
      </c>
      <c r="I4129" s="681"/>
      <c r="J4129" s="681"/>
      <c r="K4129" s="253" t="s">
        <v>36443</v>
      </c>
      <c r="L4129" s="253" t="s">
        <v>36444</v>
      </c>
      <c r="M4129" s="253" t="s">
        <v>36444</v>
      </c>
    </row>
    <row r="4130" spans="1:13" ht="33.75" x14ac:dyDescent="0.25">
      <c r="A4130" s="580">
        <v>4122</v>
      </c>
      <c r="C4130" s="206" t="s">
        <v>37511</v>
      </c>
      <c r="D4130" s="246" t="s">
        <v>36257</v>
      </c>
      <c r="E4130" s="246"/>
      <c r="F4130" s="246"/>
      <c r="G4130" s="248">
        <v>519000</v>
      </c>
      <c r="H4130" s="802">
        <v>0</v>
      </c>
      <c r="I4130" s="681"/>
      <c r="J4130" s="681"/>
      <c r="K4130" s="253" t="s">
        <v>36443</v>
      </c>
      <c r="L4130" s="253" t="s">
        <v>36444</v>
      </c>
      <c r="M4130" s="253" t="s">
        <v>36444</v>
      </c>
    </row>
    <row r="4131" spans="1:13" ht="45" x14ac:dyDescent="0.25">
      <c r="A4131" s="580">
        <v>4123</v>
      </c>
      <c r="C4131" s="206" t="s">
        <v>37512</v>
      </c>
      <c r="D4131" s="246" t="s">
        <v>36257</v>
      </c>
      <c r="E4131" s="246"/>
      <c r="F4131" s="246"/>
      <c r="G4131" s="248">
        <v>1049771.6299999999</v>
      </c>
      <c r="H4131" s="802">
        <v>0</v>
      </c>
      <c r="I4131" s="681"/>
      <c r="J4131" s="681"/>
      <c r="K4131" s="253" t="s">
        <v>36443</v>
      </c>
      <c r="L4131" s="253" t="s">
        <v>36444</v>
      </c>
      <c r="M4131" s="253" t="s">
        <v>36444</v>
      </c>
    </row>
    <row r="4132" spans="1:13" ht="45" x14ac:dyDescent="0.25">
      <c r="A4132" s="580">
        <v>4124</v>
      </c>
      <c r="C4132" s="206" t="s">
        <v>37513</v>
      </c>
      <c r="D4132" s="246" t="s">
        <v>36257</v>
      </c>
      <c r="E4132" s="246"/>
      <c r="F4132" s="246"/>
      <c r="G4132" s="248">
        <v>476000</v>
      </c>
      <c r="H4132" s="802">
        <v>0</v>
      </c>
      <c r="I4132" s="681"/>
      <c r="J4132" s="681"/>
      <c r="K4132" s="253" t="s">
        <v>36443</v>
      </c>
      <c r="L4132" s="253" t="s">
        <v>36444</v>
      </c>
      <c r="M4132" s="253" t="s">
        <v>36444</v>
      </c>
    </row>
    <row r="4133" spans="1:13" ht="56.25" x14ac:dyDescent="0.25">
      <c r="A4133" s="580">
        <v>4125</v>
      </c>
      <c r="C4133" s="206" t="s">
        <v>37514</v>
      </c>
      <c r="D4133" s="246" t="s">
        <v>36257</v>
      </c>
      <c r="E4133" s="246"/>
      <c r="F4133" s="246">
        <v>36</v>
      </c>
      <c r="G4133" s="248">
        <v>467000</v>
      </c>
      <c r="H4133" s="802">
        <v>0</v>
      </c>
      <c r="I4133" s="681"/>
      <c r="J4133" s="681"/>
      <c r="K4133" s="253" t="s">
        <v>36443</v>
      </c>
      <c r="L4133" s="253" t="s">
        <v>36444</v>
      </c>
      <c r="M4133" s="253" t="s">
        <v>36444</v>
      </c>
    </row>
    <row r="4134" spans="1:13" ht="33.75" x14ac:dyDescent="0.25">
      <c r="A4134" s="580">
        <v>4126</v>
      </c>
      <c r="C4134" s="206" t="s">
        <v>37515</v>
      </c>
      <c r="D4134" s="246" t="s">
        <v>36257</v>
      </c>
      <c r="E4134" s="246"/>
      <c r="F4134" s="246"/>
      <c r="G4134" s="248">
        <v>463000</v>
      </c>
      <c r="H4134" s="802">
        <v>0</v>
      </c>
      <c r="I4134" s="681"/>
      <c r="J4134" s="681"/>
      <c r="K4134" s="253" t="s">
        <v>36443</v>
      </c>
      <c r="L4134" s="253" t="s">
        <v>36444</v>
      </c>
      <c r="M4134" s="253" t="s">
        <v>36444</v>
      </c>
    </row>
    <row r="4135" spans="1:13" ht="33.75" x14ac:dyDescent="0.25">
      <c r="A4135" s="580">
        <v>4127</v>
      </c>
      <c r="C4135" s="206" t="s">
        <v>37516</v>
      </c>
      <c r="D4135" s="246" t="s">
        <v>36257</v>
      </c>
      <c r="E4135" s="246"/>
      <c r="F4135" s="246"/>
      <c r="G4135" s="771">
        <v>0.01</v>
      </c>
      <c r="H4135" s="802">
        <v>0</v>
      </c>
      <c r="I4135" s="681"/>
      <c r="J4135" s="681"/>
      <c r="K4135" s="253" t="s">
        <v>36443</v>
      </c>
      <c r="L4135" s="253" t="s">
        <v>36444</v>
      </c>
      <c r="M4135" s="253" t="s">
        <v>36444</v>
      </c>
    </row>
    <row r="4136" spans="1:13" ht="56.25" x14ac:dyDescent="0.25">
      <c r="A4136" s="580">
        <v>4128</v>
      </c>
      <c r="C4136" s="206" t="s">
        <v>37517</v>
      </c>
      <c r="D4136" s="246" t="s">
        <v>36257</v>
      </c>
      <c r="E4136" s="246" t="s">
        <v>37518</v>
      </c>
      <c r="F4136" s="246">
        <v>400</v>
      </c>
      <c r="G4136" s="248">
        <v>41340.25</v>
      </c>
      <c r="H4136" s="248">
        <v>41340.25</v>
      </c>
      <c r="I4136" s="681"/>
      <c r="J4136" s="681"/>
      <c r="K4136" s="253" t="s">
        <v>36714</v>
      </c>
      <c r="L4136" s="253" t="s">
        <v>36758</v>
      </c>
      <c r="M4136" s="253" t="s">
        <v>36758</v>
      </c>
    </row>
    <row r="4137" spans="1:13" ht="56.25" x14ac:dyDescent="0.25">
      <c r="A4137" s="580">
        <v>4129</v>
      </c>
      <c r="C4137" s="206" t="s">
        <v>37519</v>
      </c>
      <c r="D4137" s="246" t="s">
        <v>36257</v>
      </c>
      <c r="E4137" s="246" t="s">
        <v>37520</v>
      </c>
      <c r="F4137" s="246">
        <v>560</v>
      </c>
      <c r="G4137" s="248">
        <v>17521</v>
      </c>
      <c r="H4137" s="248">
        <v>17521</v>
      </c>
      <c r="I4137" s="681"/>
      <c r="J4137" s="681"/>
      <c r="K4137" s="253" t="s">
        <v>36714</v>
      </c>
      <c r="L4137" s="253" t="s">
        <v>37521</v>
      </c>
      <c r="M4137" s="253" t="s">
        <v>37521</v>
      </c>
    </row>
    <row r="4138" spans="1:13" ht="56.25" x14ac:dyDescent="0.25">
      <c r="A4138" s="580">
        <v>4130</v>
      </c>
      <c r="C4138" s="206" t="s">
        <v>37522</v>
      </c>
      <c r="D4138" s="246" t="s">
        <v>36257</v>
      </c>
      <c r="E4138" s="246" t="s">
        <v>37523</v>
      </c>
      <c r="F4138" s="246">
        <v>200</v>
      </c>
      <c r="G4138" s="248">
        <v>14057.75</v>
      </c>
      <c r="H4138" s="248">
        <v>14057.75</v>
      </c>
      <c r="I4138" s="681"/>
      <c r="J4138" s="681"/>
      <c r="K4138" s="253" t="s">
        <v>36714</v>
      </c>
      <c r="L4138" s="253" t="s">
        <v>37524</v>
      </c>
      <c r="M4138" s="253" t="s">
        <v>37524</v>
      </c>
    </row>
    <row r="4139" spans="1:13" ht="56.25" x14ac:dyDescent="0.25">
      <c r="A4139" s="580">
        <v>4131</v>
      </c>
      <c r="C4139" s="206" t="s">
        <v>37525</v>
      </c>
      <c r="D4139" s="246" t="s">
        <v>36257</v>
      </c>
      <c r="E4139" s="246" t="s">
        <v>37526</v>
      </c>
      <c r="F4139" s="246">
        <v>400</v>
      </c>
      <c r="G4139" s="248">
        <v>65814</v>
      </c>
      <c r="H4139" s="248">
        <v>65814</v>
      </c>
      <c r="I4139" s="681"/>
      <c r="J4139" s="681"/>
      <c r="K4139" s="253" t="s">
        <v>36714</v>
      </c>
      <c r="L4139" s="253" t="s">
        <v>37527</v>
      </c>
      <c r="M4139" s="253" t="s">
        <v>37527</v>
      </c>
    </row>
    <row r="4140" spans="1:13" ht="56.25" x14ac:dyDescent="0.25">
      <c r="A4140" s="580">
        <v>4132</v>
      </c>
      <c r="C4140" s="206" t="s">
        <v>37528</v>
      </c>
      <c r="D4140" s="246" t="s">
        <v>36257</v>
      </c>
      <c r="E4140" s="246" t="s">
        <v>37529</v>
      </c>
      <c r="F4140" s="246">
        <v>351</v>
      </c>
      <c r="G4140" s="248">
        <v>14281.75</v>
      </c>
      <c r="H4140" s="248">
        <v>14281.75</v>
      </c>
      <c r="I4140" s="681"/>
      <c r="J4140" s="681"/>
      <c r="K4140" s="253" t="s">
        <v>36714</v>
      </c>
      <c r="L4140" s="253" t="s">
        <v>37530</v>
      </c>
      <c r="M4140" s="253" t="s">
        <v>37530</v>
      </c>
    </row>
    <row r="4141" spans="1:13" ht="56.25" x14ac:dyDescent="0.25">
      <c r="A4141" s="580">
        <v>4133</v>
      </c>
      <c r="C4141" s="206" t="s">
        <v>37531</v>
      </c>
      <c r="D4141" s="246" t="s">
        <v>36257</v>
      </c>
      <c r="E4141" s="246" t="s">
        <v>37532</v>
      </c>
      <c r="F4141" s="246">
        <v>45</v>
      </c>
      <c r="G4141" s="248">
        <v>10731</v>
      </c>
      <c r="H4141" s="248">
        <v>10731</v>
      </c>
      <c r="I4141" s="681"/>
      <c r="J4141" s="681"/>
      <c r="K4141" s="253" t="s">
        <v>36714</v>
      </c>
      <c r="L4141" s="253" t="s">
        <v>37533</v>
      </c>
      <c r="M4141" s="253" t="s">
        <v>37533</v>
      </c>
    </row>
    <row r="4142" spans="1:13" ht="56.25" x14ac:dyDescent="0.25">
      <c r="A4142" s="580">
        <v>4134</v>
      </c>
      <c r="C4142" s="206" t="s">
        <v>37534</v>
      </c>
      <c r="D4142" s="246" t="s">
        <v>36257</v>
      </c>
      <c r="E4142" s="246" t="s">
        <v>37535</v>
      </c>
      <c r="F4142" s="246">
        <v>218</v>
      </c>
      <c r="G4142" s="248">
        <v>17550.75</v>
      </c>
      <c r="H4142" s="248">
        <v>17550.75</v>
      </c>
      <c r="I4142" s="681"/>
      <c r="J4142" s="681"/>
      <c r="K4142" s="253" t="s">
        <v>36714</v>
      </c>
      <c r="L4142" s="253" t="s">
        <v>37536</v>
      </c>
      <c r="M4142" s="253" t="s">
        <v>37536</v>
      </c>
    </row>
    <row r="4143" spans="1:13" ht="56.25" x14ac:dyDescent="0.25">
      <c r="A4143" s="580">
        <v>4135</v>
      </c>
      <c r="C4143" s="206" t="s">
        <v>37537</v>
      </c>
      <c r="D4143" s="246" t="s">
        <v>36257</v>
      </c>
      <c r="E4143" s="246" t="s">
        <v>37538</v>
      </c>
      <c r="F4143" s="246">
        <v>80</v>
      </c>
      <c r="G4143" s="248">
        <v>7162.75</v>
      </c>
      <c r="H4143" s="248">
        <v>7162.75</v>
      </c>
      <c r="I4143" s="681"/>
      <c r="J4143" s="681"/>
      <c r="K4143" s="253" t="s">
        <v>36714</v>
      </c>
      <c r="L4143" s="253" t="s">
        <v>37539</v>
      </c>
      <c r="M4143" s="253" t="s">
        <v>37539</v>
      </c>
    </row>
    <row r="4144" spans="1:13" ht="56.25" x14ac:dyDescent="0.25">
      <c r="A4144" s="580">
        <v>4136</v>
      </c>
      <c r="C4144" s="206" t="s">
        <v>37540</v>
      </c>
      <c r="D4144" s="246" t="s">
        <v>36257</v>
      </c>
      <c r="E4144" s="246" t="s">
        <v>37541</v>
      </c>
      <c r="F4144" s="246">
        <v>700</v>
      </c>
      <c r="G4144" s="248">
        <v>14063</v>
      </c>
      <c r="H4144" s="248">
        <v>14063</v>
      </c>
      <c r="I4144" s="681"/>
      <c r="J4144" s="681"/>
      <c r="K4144" s="253" t="s">
        <v>36714</v>
      </c>
      <c r="L4144" s="253" t="s">
        <v>37542</v>
      </c>
      <c r="M4144" s="253" t="s">
        <v>37542</v>
      </c>
    </row>
    <row r="4145" spans="1:13" ht="56.25" x14ac:dyDescent="0.25">
      <c r="A4145" s="580">
        <v>4137</v>
      </c>
      <c r="C4145" s="206" t="s">
        <v>37543</v>
      </c>
      <c r="D4145" s="246" t="s">
        <v>36257</v>
      </c>
      <c r="E4145" s="246" t="s">
        <v>37544</v>
      </c>
      <c r="F4145" s="246">
        <v>130</v>
      </c>
      <c r="G4145" s="248">
        <v>4476.5</v>
      </c>
      <c r="H4145" s="248">
        <v>4476.5</v>
      </c>
      <c r="I4145" s="681"/>
      <c r="J4145" s="681"/>
      <c r="K4145" s="253" t="s">
        <v>36714</v>
      </c>
      <c r="L4145" s="253" t="s">
        <v>37545</v>
      </c>
      <c r="M4145" s="253" t="s">
        <v>37545</v>
      </c>
    </row>
    <row r="4146" spans="1:13" ht="56.25" x14ac:dyDescent="0.25">
      <c r="A4146" s="580">
        <v>4138</v>
      </c>
      <c r="C4146" s="206" t="s">
        <v>37546</v>
      </c>
      <c r="D4146" s="246" t="s">
        <v>36257</v>
      </c>
      <c r="E4146" s="246" t="s">
        <v>37547</v>
      </c>
      <c r="F4146" s="246">
        <v>145</v>
      </c>
      <c r="G4146" s="248">
        <v>8641.5</v>
      </c>
      <c r="H4146" s="248">
        <v>8641.5</v>
      </c>
      <c r="I4146" s="681"/>
      <c r="J4146" s="681"/>
      <c r="K4146" s="253" t="s">
        <v>36714</v>
      </c>
      <c r="L4146" s="253" t="s">
        <v>37548</v>
      </c>
      <c r="M4146" s="253" t="s">
        <v>37548</v>
      </c>
    </row>
    <row r="4147" spans="1:13" ht="56.25" x14ac:dyDescent="0.25">
      <c r="A4147" s="580">
        <v>4139</v>
      </c>
      <c r="C4147" s="206" t="s">
        <v>37549</v>
      </c>
      <c r="D4147" s="246" t="s">
        <v>36257</v>
      </c>
      <c r="E4147" s="246" t="s">
        <v>37550</v>
      </c>
      <c r="F4147" s="246">
        <v>162</v>
      </c>
      <c r="G4147" s="771">
        <v>267.70999999999998</v>
      </c>
      <c r="H4147" s="771">
        <v>267.70999999999998</v>
      </c>
      <c r="I4147" s="681"/>
      <c r="J4147" s="681"/>
      <c r="K4147" s="253" t="s">
        <v>36714</v>
      </c>
      <c r="L4147" s="253" t="s">
        <v>37551</v>
      </c>
      <c r="M4147" s="253" t="s">
        <v>37551</v>
      </c>
    </row>
    <row r="4148" spans="1:13" ht="56.25" x14ac:dyDescent="0.25">
      <c r="A4148" s="580">
        <v>4140</v>
      </c>
      <c r="C4148" s="206" t="s">
        <v>37552</v>
      </c>
      <c r="D4148" s="246" t="s">
        <v>36257</v>
      </c>
      <c r="E4148" s="246" t="s">
        <v>37553</v>
      </c>
      <c r="F4148" s="246">
        <v>405</v>
      </c>
      <c r="G4148" s="248">
        <v>7402.5</v>
      </c>
      <c r="H4148" s="248">
        <v>7402.5</v>
      </c>
      <c r="I4148" s="681"/>
      <c r="J4148" s="681"/>
      <c r="K4148" s="253" t="s">
        <v>36714</v>
      </c>
      <c r="L4148" s="253" t="s">
        <v>37554</v>
      </c>
      <c r="M4148" s="253" t="s">
        <v>37554</v>
      </c>
    </row>
    <row r="4149" spans="1:13" ht="56.25" x14ac:dyDescent="0.25">
      <c r="A4149" s="580">
        <v>4141</v>
      </c>
      <c r="C4149" s="206" t="s">
        <v>37555</v>
      </c>
      <c r="D4149" s="246" t="s">
        <v>36257</v>
      </c>
      <c r="E4149" s="246" t="s">
        <v>37556</v>
      </c>
      <c r="F4149" s="246">
        <v>225</v>
      </c>
      <c r="G4149" s="248">
        <v>33503.75</v>
      </c>
      <c r="H4149" s="248">
        <v>33503.75</v>
      </c>
      <c r="I4149" s="681"/>
      <c r="J4149" s="681"/>
      <c r="K4149" s="253" t="s">
        <v>36714</v>
      </c>
      <c r="L4149" s="253" t="s">
        <v>37557</v>
      </c>
      <c r="M4149" s="253" t="s">
        <v>37557</v>
      </c>
    </row>
    <row r="4150" spans="1:13" ht="56.25" x14ac:dyDescent="0.25">
      <c r="A4150" s="580">
        <v>4142</v>
      </c>
      <c r="C4150" s="206" t="s">
        <v>37558</v>
      </c>
      <c r="D4150" s="246" t="s">
        <v>36257</v>
      </c>
      <c r="E4150" s="246" t="s">
        <v>37559</v>
      </c>
      <c r="F4150" s="246">
        <v>13178</v>
      </c>
      <c r="G4150" s="248">
        <v>649075</v>
      </c>
      <c r="H4150" s="248">
        <v>649075</v>
      </c>
      <c r="I4150" s="681"/>
      <c r="J4150" s="681"/>
      <c r="K4150" s="253" t="s">
        <v>36714</v>
      </c>
      <c r="L4150" s="253" t="s">
        <v>37560</v>
      </c>
      <c r="M4150" s="253" t="s">
        <v>37560</v>
      </c>
    </row>
    <row r="4151" spans="1:13" ht="56.25" x14ac:dyDescent="0.25">
      <c r="A4151" s="580">
        <v>4143</v>
      </c>
      <c r="C4151" s="206" t="s">
        <v>37561</v>
      </c>
      <c r="D4151" s="246" t="s">
        <v>36257</v>
      </c>
      <c r="E4151" s="246" t="s">
        <v>37562</v>
      </c>
      <c r="F4151" s="246">
        <v>1100</v>
      </c>
      <c r="G4151" s="248">
        <v>6133.75</v>
      </c>
      <c r="H4151" s="248">
        <v>6133.75</v>
      </c>
      <c r="I4151" s="681"/>
      <c r="J4151" s="681"/>
      <c r="K4151" s="253" t="s">
        <v>36714</v>
      </c>
      <c r="L4151" s="253" t="s">
        <v>37563</v>
      </c>
      <c r="M4151" s="253" t="s">
        <v>37563</v>
      </c>
    </row>
    <row r="4152" spans="1:13" ht="56.25" x14ac:dyDescent="0.25">
      <c r="A4152" s="580">
        <v>4144</v>
      </c>
      <c r="C4152" s="206" t="s">
        <v>37564</v>
      </c>
      <c r="D4152" s="246" t="s">
        <v>36257</v>
      </c>
      <c r="E4152" s="246" t="s">
        <v>37565</v>
      </c>
      <c r="F4152" s="246">
        <v>600</v>
      </c>
      <c r="G4152" s="248">
        <v>12178.25</v>
      </c>
      <c r="H4152" s="248">
        <v>12178.25</v>
      </c>
      <c r="I4152" s="681"/>
      <c r="J4152" s="681"/>
      <c r="K4152" s="253" t="s">
        <v>36714</v>
      </c>
      <c r="L4152" s="253" t="s">
        <v>37566</v>
      </c>
      <c r="M4152" s="253" t="s">
        <v>37566</v>
      </c>
    </row>
    <row r="4153" spans="1:13" ht="56.25" x14ac:dyDescent="0.25">
      <c r="A4153" s="580">
        <v>4145</v>
      </c>
      <c r="C4153" s="206" t="s">
        <v>37567</v>
      </c>
      <c r="D4153" s="246" t="s">
        <v>36257</v>
      </c>
      <c r="E4153" s="246" t="s">
        <v>37568</v>
      </c>
      <c r="F4153" s="246">
        <v>88</v>
      </c>
      <c r="G4153" s="248">
        <v>13163.5</v>
      </c>
      <c r="H4153" s="248">
        <v>13163.5</v>
      </c>
      <c r="I4153" s="681"/>
      <c r="J4153" s="681"/>
      <c r="K4153" s="253" t="s">
        <v>36714</v>
      </c>
      <c r="L4153" s="253" t="s">
        <v>37569</v>
      </c>
      <c r="M4153" s="253" t="s">
        <v>37569</v>
      </c>
    </row>
    <row r="4154" spans="1:13" ht="56.25" x14ac:dyDescent="0.25">
      <c r="A4154" s="580">
        <v>4146</v>
      </c>
      <c r="C4154" s="206" t="s">
        <v>37570</v>
      </c>
      <c r="D4154" s="246" t="s">
        <v>36257</v>
      </c>
      <c r="E4154" s="246" t="s">
        <v>37571</v>
      </c>
      <c r="F4154" s="246">
        <v>430</v>
      </c>
      <c r="G4154" s="248">
        <v>31041.5</v>
      </c>
      <c r="H4154" s="248">
        <v>31041.5</v>
      </c>
      <c r="I4154" s="681"/>
      <c r="J4154" s="681"/>
      <c r="K4154" s="253" t="s">
        <v>36714</v>
      </c>
      <c r="L4154" s="253" t="s">
        <v>37572</v>
      </c>
      <c r="M4154" s="253" t="s">
        <v>37572</v>
      </c>
    </row>
    <row r="4155" spans="1:13" ht="56.25" x14ac:dyDescent="0.25">
      <c r="A4155" s="580">
        <v>4147</v>
      </c>
      <c r="C4155" s="206" t="s">
        <v>37573</v>
      </c>
      <c r="D4155" s="246" t="s">
        <v>36257</v>
      </c>
      <c r="E4155" s="246" t="s">
        <v>37574</v>
      </c>
      <c r="F4155" s="246">
        <v>120</v>
      </c>
      <c r="G4155" s="248">
        <v>10745</v>
      </c>
      <c r="H4155" s="248">
        <v>10745</v>
      </c>
      <c r="I4155" s="681"/>
      <c r="J4155" s="681"/>
      <c r="K4155" s="253" t="s">
        <v>36714</v>
      </c>
      <c r="L4155" s="253" t="s">
        <v>37575</v>
      </c>
      <c r="M4155" s="253" t="s">
        <v>37575</v>
      </c>
    </row>
    <row r="4156" spans="1:13" ht="56.25" x14ac:dyDescent="0.25">
      <c r="A4156" s="580">
        <v>4148</v>
      </c>
      <c r="C4156" s="206" t="s">
        <v>37576</v>
      </c>
      <c r="D4156" s="246" t="s">
        <v>36257</v>
      </c>
      <c r="E4156" s="246" t="s">
        <v>37577</v>
      </c>
      <c r="F4156" s="246">
        <v>2610</v>
      </c>
      <c r="G4156" s="248">
        <v>67606</v>
      </c>
      <c r="H4156" s="248">
        <v>67606</v>
      </c>
      <c r="I4156" s="681"/>
      <c r="J4156" s="681"/>
      <c r="K4156" s="253" t="s">
        <v>36714</v>
      </c>
      <c r="L4156" s="253" t="s">
        <v>37578</v>
      </c>
      <c r="M4156" s="253" t="s">
        <v>37578</v>
      </c>
    </row>
    <row r="4157" spans="1:13" ht="56.25" x14ac:dyDescent="0.25">
      <c r="A4157" s="580">
        <v>4149</v>
      </c>
      <c r="C4157" s="206" t="s">
        <v>37579</v>
      </c>
      <c r="D4157" s="246" t="s">
        <v>36257</v>
      </c>
      <c r="E4157" s="246" t="s">
        <v>37580</v>
      </c>
      <c r="F4157" s="246">
        <v>164</v>
      </c>
      <c r="G4157" s="248">
        <v>204400</v>
      </c>
      <c r="H4157" s="248">
        <v>167382.06</v>
      </c>
      <c r="I4157" s="681"/>
      <c r="J4157" s="681"/>
      <c r="K4157" s="253" t="s">
        <v>36714</v>
      </c>
      <c r="L4157" s="253" t="s">
        <v>37581</v>
      </c>
      <c r="M4157" s="253" t="s">
        <v>37581</v>
      </c>
    </row>
    <row r="4158" spans="1:13" ht="56.25" x14ac:dyDescent="0.25">
      <c r="A4158" s="580">
        <v>4150</v>
      </c>
      <c r="C4158" s="206" t="s">
        <v>37582</v>
      </c>
      <c r="D4158" s="246" t="s">
        <v>36257</v>
      </c>
      <c r="E4158" s="246" t="s">
        <v>37583</v>
      </c>
      <c r="F4158" s="246">
        <v>270</v>
      </c>
      <c r="G4158" s="771">
        <v>527.72</v>
      </c>
      <c r="H4158" s="771">
        <v>527.72</v>
      </c>
      <c r="I4158" s="681"/>
      <c r="J4158" s="681"/>
      <c r="K4158" s="253" t="s">
        <v>36714</v>
      </c>
      <c r="L4158" s="253" t="s">
        <v>37584</v>
      </c>
      <c r="M4158" s="253" t="s">
        <v>37584</v>
      </c>
    </row>
    <row r="4159" spans="1:13" ht="56.25" x14ac:dyDescent="0.25">
      <c r="A4159" s="580">
        <v>4151</v>
      </c>
      <c r="C4159" s="206" t="s">
        <v>37585</v>
      </c>
      <c r="D4159" s="246" t="s">
        <v>36257</v>
      </c>
      <c r="E4159" s="246" t="s">
        <v>37586</v>
      </c>
      <c r="F4159" s="246">
        <v>120</v>
      </c>
      <c r="G4159" s="248">
        <v>7283.5</v>
      </c>
      <c r="H4159" s="248">
        <v>7283.5</v>
      </c>
      <c r="I4159" s="681"/>
      <c r="J4159" s="681"/>
      <c r="K4159" s="253" t="s">
        <v>36714</v>
      </c>
      <c r="L4159" s="253" t="s">
        <v>37587</v>
      </c>
      <c r="M4159" s="253" t="s">
        <v>37587</v>
      </c>
    </row>
    <row r="4160" spans="1:13" ht="56.25" x14ac:dyDescent="0.25">
      <c r="A4160" s="580">
        <v>4152</v>
      </c>
      <c r="C4160" s="206" t="s">
        <v>37588</v>
      </c>
      <c r="D4160" s="246" t="s">
        <v>36257</v>
      </c>
      <c r="E4160" s="246" t="s">
        <v>37589</v>
      </c>
      <c r="F4160" s="246">
        <v>54.7</v>
      </c>
      <c r="G4160" s="248">
        <v>79380</v>
      </c>
      <c r="H4160" s="248">
        <v>79380</v>
      </c>
      <c r="I4160" s="681"/>
      <c r="J4160" s="681"/>
      <c r="K4160" s="253" t="s">
        <v>36714</v>
      </c>
      <c r="L4160" s="253" t="s">
        <v>37590</v>
      </c>
      <c r="M4160" s="253" t="s">
        <v>37590</v>
      </c>
    </row>
    <row r="4161" spans="1:13" ht="56.25" x14ac:dyDescent="0.25">
      <c r="A4161" s="580">
        <v>4153</v>
      </c>
      <c r="C4161" s="206" t="s">
        <v>37591</v>
      </c>
      <c r="D4161" s="246" t="s">
        <v>36257</v>
      </c>
      <c r="E4161" s="246" t="s">
        <v>37592</v>
      </c>
      <c r="F4161" s="246">
        <v>326</v>
      </c>
      <c r="G4161" s="248">
        <v>2406.25</v>
      </c>
      <c r="H4161" s="248">
        <v>2406.25</v>
      </c>
      <c r="I4161" s="681"/>
      <c r="J4161" s="681"/>
      <c r="K4161" s="253" t="s">
        <v>36714</v>
      </c>
      <c r="L4161" s="253" t="s">
        <v>37593</v>
      </c>
      <c r="M4161" s="253" t="s">
        <v>37593</v>
      </c>
    </row>
    <row r="4162" spans="1:13" ht="56.25" x14ac:dyDescent="0.25">
      <c r="A4162" s="580">
        <v>4154</v>
      </c>
      <c r="C4162" s="206" t="s">
        <v>37594</v>
      </c>
      <c r="D4162" s="246" t="s">
        <v>36257</v>
      </c>
      <c r="E4162" s="246" t="s">
        <v>37595</v>
      </c>
      <c r="F4162" s="246">
        <v>200</v>
      </c>
      <c r="G4162" s="248">
        <v>21670.25</v>
      </c>
      <c r="H4162" s="248">
        <v>21670.25</v>
      </c>
      <c r="I4162" s="681"/>
      <c r="J4162" s="681"/>
      <c r="K4162" s="253" t="s">
        <v>36714</v>
      </c>
      <c r="L4162" s="253" t="s">
        <v>37596</v>
      </c>
      <c r="M4162" s="253" t="s">
        <v>37596</v>
      </c>
    </row>
    <row r="4163" spans="1:13" ht="56.25" x14ac:dyDescent="0.25">
      <c r="A4163" s="580">
        <v>4155</v>
      </c>
      <c r="C4163" s="206" t="s">
        <v>37597</v>
      </c>
      <c r="D4163" s="246" t="s">
        <v>36257</v>
      </c>
      <c r="E4163" s="246" t="s">
        <v>37598</v>
      </c>
      <c r="F4163" s="246">
        <v>152</v>
      </c>
      <c r="G4163" s="248">
        <v>8358</v>
      </c>
      <c r="H4163" s="248">
        <v>8358</v>
      </c>
      <c r="I4163" s="681"/>
      <c r="J4163" s="681"/>
      <c r="K4163" s="253" t="s">
        <v>36714</v>
      </c>
      <c r="L4163" s="253" t="s">
        <v>37599</v>
      </c>
      <c r="M4163" s="253" t="s">
        <v>37599</v>
      </c>
    </row>
    <row r="4164" spans="1:13" ht="56.25" x14ac:dyDescent="0.25">
      <c r="A4164" s="580">
        <v>4156</v>
      </c>
      <c r="C4164" s="206" t="s">
        <v>37600</v>
      </c>
      <c r="D4164" s="246" t="s">
        <v>36257</v>
      </c>
      <c r="E4164" s="246" t="s">
        <v>37601</v>
      </c>
      <c r="F4164" s="246">
        <v>125</v>
      </c>
      <c r="G4164" s="248">
        <v>19834.5</v>
      </c>
      <c r="H4164" s="248">
        <v>19834.5</v>
      </c>
      <c r="I4164" s="681"/>
      <c r="J4164" s="681"/>
      <c r="K4164" s="253" t="s">
        <v>36714</v>
      </c>
      <c r="L4164" s="253" t="s">
        <v>37602</v>
      </c>
      <c r="M4164" s="253" t="s">
        <v>37602</v>
      </c>
    </row>
    <row r="4165" spans="1:13" ht="56.25" x14ac:dyDescent="0.25">
      <c r="A4165" s="580">
        <v>4157</v>
      </c>
      <c r="C4165" s="206" t="s">
        <v>37603</v>
      </c>
      <c r="D4165" s="246" t="s">
        <v>36257</v>
      </c>
      <c r="E4165" s="246" t="s">
        <v>37604</v>
      </c>
      <c r="F4165" s="246">
        <v>80</v>
      </c>
      <c r="G4165" s="248">
        <v>13163.5</v>
      </c>
      <c r="H4165" s="248">
        <v>13163.5</v>
      </c>
      <c r="I4165" s="681"/>
      <c r="J4165" s="681"/>
      <c r="K4165" s="253" t="s">
        <v>36714</v>
      </c>
      <c r="L4165" s="253" t="s">
        <v>37605</v>
      </c>
      <c r="M4165" s="253" t="s">
        <v>37605</v>
      </c>
    </row>
    <row r="4166" spans="1:13" ht="56.25" x14ac:dyDescent="0.25">
      <c r="A4166" s="580">
        <v>4158</v>
      </c>
      <c r="C4166" s="206" t="s">
        <v>37606</v>
      </c>
      <c r="D4166" s="246" t="s">
        <v>36257</v>
      </c>
      <c r="E4166" s="246" t="s">
        <v>37607</v>
      </c>
      <c r="F4166" s="246">
        <v>675</v>
      </c>
      <c r="G4166" s="248">
        <v>96185.25</v>
      </c>
      <c r="H4166" s="248">
        <v>96185.25</v>
      </c>
      <c r="I4166" s="681"/>
      <c r="J4166" s="681"/>
      <c r="K4166" s="253" t="s">
        <v>36714</v>
      </c>
      <c r="L4166" s="253" t="s">
        <v>37608</v>
      </c>
      <c r="M4166" s="253" t="s">
        <v>37608</v>
      </c>
    </row>
    <row r="4167" spans="1:13" ht="56.25" x14ac:dyDescent="0.25">
      <c r="A4167" s="580">
        <v>4159</v>
      </c>
      <c r="C4167" s="206" t="s">
        <v>37609</v>
      </c>
      <c r="D4167" s="246" t="s">
        <v>36257</v>
      </c>
      <c r="E4167" s="246" t="s">
        <v>37610</v>
      </c>
      <c r="F4167" s="246">
        <v>736</v>
      </c>
      <c r="G4167" s="248">
        <v>96393.5</v>
      </c>
      <c r="H4167" s="248">
        <v>96393.5</v>
      </c>
      <c r="I4167" s="681"/>
      <c r="J4167" s="681"/>
      <c r="K4167" s="253" t="s">
        <v>36714</v>
      </c>
      <c r="L4167" s="253" t="s">
        <v>37611</v>
      </c>
      <c r="M4167" s="253" t="s">
        <v>37611</v>
      </c>
    </row>
    <row r="4168" spans="1:13" ht="56.25" x14ac:dyDescent="0.25">
      <c r="A4168" s="580">
        <v>4160</v>
      </c>
      <c r="C4168" s="206" t="s">
        <v>37612</v>
      </c>
      <c r="D4168" s="246" t="s">
        <v>36257</v>
      </c>
      <c r="E4168" s="246" t="s">
        <v>37613</v>
      </c>
      <c r="F4168" s="246">
        <v>320</v>
      </c>
      <c r="G4168" s="248">
        <v>24997</v>
      </c>
      <c r="H4168" s="248">
        <v>24997</v>
      </c>
      <c r="I4168" s="681"/>
      <c r="J4168" s="681"/>
      <c r="K4168" s="253" t="s">
        <v>36714</v>
      </c>
      <c r="L4168" s="253" t="s">
        <v>37614</v>
      </c>
      <c r="M4168" s="253" t="s">
        <v>37614</v>
      </c>
    </row>
    <row r="4169" spans="1:13" ht="56.25" x14ac:dyDescent="0.25">
      <c r="A4169" s="580">
        <v>4161</v>
      </c>
      <c r="C4169" s="206" t="s">
        <v>37615</v>
      </c>
      <c r="D4169" s="246" t="s">
        <v>36257</v>
      </c>
      <c r="E4169" s="246" t="s">
        <v>37616</v>
      </c>
      <c r="F4169" s="246">
        <v>40.9</v>
      </c>
      <c r="G4169" s="248">
        <v>109065.25</v>
      </c>
      <c r="H4169" s="248">
        <v>92476.78</v>
      </c>
      <c r="I4169" s="681"/>
      <c r="J4169" s="681"/>
      <c r="K4169" s="253" t="s">
        <v>36714</v>
      </c>
      <c r="L4169" s="253" t="s">
        <v>37617</v>
      </c>
      <c r="M4169" s="253" t="s">
        <v>37617</v>
      </c>
    </row>
    <row r="4170" spans="1:13" ht="56.25" x14ac:dyDescent="0.25">
      <c r="A4170" s="580">
        <v>4162</v>
      </c>
      <c r="C4170" s="206" t="s">
        <v>37618</v>
      </c>
      <c r="D4170" s="246" t="s">
        <v>36257</v>
      </c>
      <c r="E4170" s="246" t="s">
        <v>37619</v>
      </c>
      <c r="F4170" s="246">
        <v>360</v>
      </c>
      <c r="G4170" s="248">
        <v>25385.5</v>
      </c>
      <c r="H4170" s="248">
        <v>25385.5</v>
      </c>
      <c r="I4170" s="681"/>
      <c r="J4170" s="681"/>
      <c r="K4170" s="253" t="s">
        <v>36714</v>
      </c>
      <c r="L4170" s="253" t="s">
        <v>37620</v>
      </c>
      <c r="M4170" s="253" t="s">
        <v>37620</v>
      </c>
    </row>
    <row r="4171" spans="1:13" ht="56.25" x14ac:dyDescent="0.25">
      <c r="A4171" s="580">
        <v>4163</v>
      </c>
      <c r="C4171" s="206" t="s">
        <v>37621</v>
      </c>
      <c r="D4171" s="246" t="s">
        <v>36257</v>
      </c>
      <c r="E4171" s="246" t="s">
        <v>37622</v>
      </c>
      <c r="F4171" s="246">
        <v>95</v>
      </c>
      <c r="G4171" s="248">
        <v>5864.25</v>
      </c>
      <c r="H4171" s="248">
        <v>5864.25</v>
      </c>
      <c r="I4171" s="681"/>
      <c r="J4171" s="681"/>
      <c r="K4171" s="253" t="s">
        <v>36714</v>
      </c>
      <c r="L4171" s="253" t="s">
        <v>37623</v>
      </c>
      <c r="M4171" s="253" t="s">
        <v>37623</v>
      </c>
    </row>
    <row r="4172" spans="1:13" ht="56.25" x14ac:dyDescent="0.25">
      <c r="A4172" s="580">
        <v>4164</v>
      </c>
      <c r="C4172" s="206" t="s">
        <v>37624</v>
      </c>
      <c r="D4172" s="246" t="s">
        <v>36257</v>
      </c>
      <c r="E4172" s="246" t="s">
        <v>37625</v>
      </c>
      <c r="F4172" s="246">
        <v>1900</v>
      </c>
      <c r="G4172" s="248">
        <v>38171</v>
      </c>
      <c r="H4172" s="248">
        <v>38171</v>
      </c>
      <c r="I4172" s="681"/>
      <c r="J4172" s="681"/>
      <c r="K4172" s="253" t="s">
        <v>36714</v>
      </c>
      <c r="L4172" s="253" t="s">
        <v>37626</v>
      </c>
      <c r="M4172" s="253" t="s">
        <v>37626</v>
      </c>
    </row>
    <row r="4173" spans="1:13" ht="56.25" x14ac:dyDescent="0.25">
      <c r="A4173" s="580">
        <v>4165</v>
      </c>
      <c r="C4173" s="206" t="s">
        <v>37627</v>
      </c>
      <c r="D4173" s="246" t="s">
        <v>36257</v>
      </c>
      <c r="E4173" s="246" t="s">
        <v>37628</v>
      </c>
      <c r="F4173" s="246">
        <v>550</v>
      </c>
      <c r="G4173" s="248">
        <v>14521.5</v>
      </c>
      <c r="H4173" s="248">
        <v>14521.5</v>
      </c>
      <c r="I4173" s="681"/>
      <c r="J4173" s="681"/>
      <c r="K4173" s="253" t="s">
        <v>36714</v>
      </c>
      <c r="L4173" s="253" t="s">
        <v>37629</v>
      </c>
      <c r="M4173" s="253" t="s">
        <v>37629</v>
      </c>
    </row>
    <row r="4174" spans="1:13" ht="56.25" x14ac:dyDescent="0.25">
      <c r="A4174" s="580">
        <v>4166</v>
      </c>
      <c r="C4174" s="206" t="s">
        <v>37630</v>
      </c>
      <c r="D4174" s="246" t="s">
        <v>36257</v>
      </c>
      <c r="E4174" s="246" t="s">
        <v>37631</v>
      </c>
      <c r="F4174" s="246">
        <v>5400</v>
      </c>
      <c r="G4174" s="248">
        <v>225968.75</v>
      </c>
      <c r="H4174" s="248">
        <v>225968.75</v>
      </c>
      <c r="I4174" s="681"/>
      <c r="J4174" s="681"/>
      <c r="K4174" s="253" t="s">
        <v>36714</v>
      </c>
      <c r="L4174" s="253" t="s">
        <v>37632</v>
      </c>
      <c r="M4174" s="253" t="s">
        <v>37632</v>
      </c>
    </row>
    <row r="4175" spans="1:13" ht="56.25" x14ac:dyDescent="0.25">
      <c r="A4175" s="580">
        <v>4167</v>
      </c>
      <c r="C4175" s="206" t="s">
        <v>37633</v>
      </c>
      <c r="D4175" s="246" t="s">
        <v>36257</v>
      </c>
      <c r="E4175" s="246" t="s">
        <v>37634</v>
      </c>
      <c r="F4175" s="246">
        <v>175</v>
      </c>
      <c r="G4175" s="248">
        <v>15536.5</v>
      </c>
      <c r="H4175" s="248">
        <v>15536.5</v>
      </c>
      <c r="I4175" s="681"/>
      <c r="J4175" s="681"/>
      <c r="K4175" s="253" t="s">
        <v>36714</v>
      </c>
      <c r="L4175" s="253" t="s">
        <v>37635</v>
      </c>
      <c r="M4175" s="253" t="s">
        <v>37635</v>
      </c>
    </row>
    <row r="4176" spans="1:13" ht="56.25" x14ac:dyDescent="0.25">
      <c r="A4176" s="580">
        <v>4168</v>
      </c>
      <c r="C4176" s="206" t="s">
        <v>37573</v>
      </c>
      <c r="D4176" s="246" t="s">
        <v>36257</v>
      </c>
      <c r="E4176" s="246" t="s">
        <v>37636</v>
      </c>
      <c r="F4176" s="246">
        <v>120</v>
      </c>
      <c r="G4176" s="248">
        <v>7117.25</v>
      </c>
      <c r="H4176" s="248">
        <v>7117.25</v>
      </c>
      <c r="I4176" s="681"/>
      <c r="J4176" s="681"/>
      <c r="K4176" s="253" t="s">
        <v>36714</v>
      </c>
      <c r="L4176" s="253" t="s">
        <v>37637</v>
      </c>
      <c r="M4176" s="253" t="s">
        <v>37637</v>
      </c>
    </row>
    <row r="4177" spans="1:13" ht="56.25" x14ac:dyDescent="0.25">
      <c r="A4177" s="580">
        <v>4169</v>
      </c>
      <c r="C4177" s="206" t="s">
        <v>37638</v>
      </c>
      <c r="D4177" s="246" t="s">
        <v>36257</v>
      </c>
      <c r="E4177" s="246" t="s">
        <v>37639</v>
      </c>
      <c r="F4177" s="246">
        <v>38.700000000000003</v>
      </c>
      <c r="G4177" s="248">
        <v>124012</v>
      </c>
      <c r="H4177" s="248">
        <v>124012</v>
      </c>
      <c r="I4177" s="681"/>
      <c r="J4177" s="681"/>
      <c r="K4177" s="253" t="s">
        <v>36714</v>
      </c>
      <c r="L4177" s="253" t="s">
        <v>37640</v>
      </c>
      <c r="M4177" s="253" t="s">
        <v>37640</v>
      </c>
    </row>
    <row r="4178" spans="1:13" ht="78.75" x14ac:dyDescent="0.25">
      <c r="A4178" s="580">
        <v>4170</v>
      </c>
      <c r="C4178" s="206" t="s">
        <v>37641</v>
      </c>
      <c r="D4178" s="246" t="s">
        <v>36257</v>
      </c>
      <c r="E4178" s="246" t="s">
        <v>37642</v>
      </c>
      <c r="F4178" s="246">
        <v>110</v>
      </c>
      <c r="G4178" s="248">
        <v>7043.75</v>
      </c>
      <c r="H4178" s="248">
        <v>7043.75</v>
      </c>
      <c r="I4178" s="681"/>
      <c r="J4178" s="681"/>
      <c r="K4178" s="253" t="s">
        <v>36714</v>
      </c>
      <c r="L4178" s="253" t="s">
        <v>37643</v>
      </c>
      <c r="M4178" s="253" t="s">
        <v>37643</v>
      </c>
    </row>
    <row r="4179" spans="1:13" ht="78.75" x14ac:dyDescent="0.25">
      <c r="A4179" s="580">
        <v>4171</v>
      </c>
      <c r="C4179" s="206" t="s">
        <v>37644</v>
      </c>
      <c r="D4179" s="246" t="s">
        <v>36257</v>
      </c>
      <c r="E4179" s="246" t="s">
        <v>37645</v>
      </c>
      <c r="F4179" s="246">
        <v>1474</v>
      </c>
      <c r="G4179" s="248">
        <v>603443.75</v>
      </c>
      <c r="H4179" s="248">
        <v>535521.43999999994</v>
      </c>
      <c r="I4179" s="681"/>
      <c r="J4179" s="681"/>
      <c r="K4179" s="253" t="s">
        <v>36714</v>
      </c>
      <c r="L4179" s="253" t="s">
        <v>37646</v>
      </c>
      <c r="M4179" s="253" t="s">
        <v>37646</v>
      </c>
    </row>
    <row r="4180" spans="1:13" ht="78.75" x14ac:dyDescent="0.25">
      <c r="A4180" s="580">
        <v>4172</v>
      </c>
      <c r="C4180" s="206" t="s">
        <v>37647</v>
      </c>
      <c r="D4180" s="246" t="s">
        <v>36257</v>
      </c>
      <c r="E4180" s="246" t="s">
        <v>37648</v>
      </c>
      <c r="F4180" s="246">
        <v>225</v>
      </c>
      <c r="G4180" s="248">
        <v>43279.25</v>
      </c>
      <c r="H4180" s="248">
        <v>42225.98</v>
      </c>
      <c r="I4180" s="681"/>
      <c r="J4180" s="681"/>
      <c r="K4180" s="253" t="s">
        <v>36714</v>
      </c>
      <c r="L4180" s="253" t="s">
        <v>37649</v>
      </c>
      <c r="M4180" s="253" t="s">
        <v>37649</v>
      </c>
    </row>
    <row r="4181" spans="1:13" ht="78.75" x14ac:dyDescent="0.25">
      <c r="A4181" s="580">
        <v>4173</v>
      </c>
      <c r="C4181" s="206" t="s">
        <v>37650</v>
      </c>
      <c r="D4181" s="246" t="s">
        <v>36257</v>
      </c>
      <c r="E4181" s="246" t="s">
        <v>37651</v>
      </c>
      <c r="F4181" s="246">
        <v>40</v>
      </c>
      <c r="G4181" s="248">
        <v>4478.25</v>
      </c>
      <c r="H4181" s="248">
        <v>4478.25</v>
      </c>
      <c r="I4181" s="681"/>
      <c r="J4181" s="681"/>
      <c r="K4181" s="253" t="s">
        <v>36714</v>
      </c>
      <c r="L4181" s="253" t="s">
        <v>37652</v>
      </c>
      <c r="M4181" s="253" t="s">
        <v>37652</v>
      </c>
    </row>
    <row r="4182" spans="1:13" ht="78.75" x14ac:dyDescent="0.25">
      <c r="A4182" s="580">
        <v>4174</v>
      </c>
      <c r="C4182" s="206" t="s">
        <v>37653</v>
      </c>
      <c r="D4182" s="246" t="s">
        <v>36257</v>
      </c>
      <c r="E4182" s="246" t="s">
        <v>37654</v>
      </c>
      <c r="F4182" s="246">
        <v>380</v>
      </c>
      <c r="G4182" s="248">
        <v>28101.5</v>
      </c>
      <c r="H4182" s="248">
        <v>28101.5</v>
      </c>
      <c r="I4182" s="681"/>
      <c r="J4182" s="681"/>
      <c r="K4182" s="253" t="s">
        <v>36714</v>
      </c>
      <c r="L4182" s="253" t="s">
        <v>37655</v>
      </c>
      <c r="M4182" s="253" t="s">
        <v>37655</v>
      </c>
    </row>
    <row r="4183" spans="1:13" ht="56.25" x14ac:dyDescent="0.25">
      <c r="A4183" s="580">
        <v>4175</v>
      </c>
      <c r="C4183" s="206" t="s">
        <v>37656</v>
      </c>
      <c r="D4183" s="246" t="s">
        <v>36257</v>
      </c>
      <c r="E4183" s="246" t="s">
        <v>37657</v>
      </c>
      <c r="F4183" s="246">
        <v>480</v>
      </c>
      <c r="G4183" s="248">
        <v>42831.25</v>
      </c>
      <c r="H4183" s="248">
        <v>42831.25</v>
      </c>
      <c r="I4183" s="681"/>
      <c r="J4183" s="681"/>
      <c r="K4183" s="253" t="s">
        <v>36714</v>
      </c>
      <c r="L4183" s="253" t="s">
        <v>37658</v>
      </c>
      <c r="M4183" s="253" t="s">
        <v>37658</v>
      </c>
    </row>
    <row r="4184" spans="1:13" ht="56.25" x14ac:dyDescent="0.25">
      <c r="A4184" s="580">
        <v>4176</v>
      </c>
      <c r="C4184" s="206" t="s">
        <v>37659</v>
      </c>
      <c r="D4184" s="246" t="s">
        <v>36257</v>
      </c>
      <c r="E4184" s="246" t="s">
        <v>37660</v>
      </c>
      <c r="F4184" s="246">
        <v>2070</v>
      </c>
      <c r="G4184" s="248">
        <v>98693</v>
      </c>
      <c r="H4184" s="248">
        <v>98693</v>
      </c>
      <c r="I4184" s="681"/>
      <c r="J4184" s="681"/>
      <c r="K4184" s="253" t="s">
        <v>36714</v>
      </c>
      <c r="L4184" s="253" t="s">
        <v>37661</v>
      </c>
      <c r="M4184" s="253" t="s">
        <v>37661</v>
      </c>
    </row>
    <row r="4185" spans="1:13" ht="56.25" x14ac:dyDescent="0.25">
      <c r="A4185" s="580">
        <v>4177</v>
      </c>
      <c r="C4185" s="206" t="s">
        <v>37662</v>
      </c>
      <c r="D4185" s="246" t="s">
        <v>36257</v>
      </c>
      <c r="E4185" s="246" t="s">
        <v>37663</v>
      </c>
      <c r="F4185" s="246">
        <v>600</v>
      </c>
      <c r="G4185" s="248">
        <v>19208</v>
      </c>
      <c r="H4185" s="248">
        <v>19208</v>
      </c>
      <c r="I4185" s="681"/>
      <c r="J4185" s="681"/>
      <c r="K4185" s="253" t="s">
        <v>36714</v>
      </c>
      <c r="L4185" s="253" t="s">
        <v>37664</v>
      </c>
      <c r="M4185" s="253" t="s">
        <v>37664</v>
      </c>
    </row>
    <row r="4186" spans="1:13" ht="56.25" x14ac:dyDescent="0.25">
      <c r="A4186" s="580">
        <v>4178</v>
      </c>
      <c r="C4186" s="206" t="s">
        <v>37665</v>
      </c>
      <c r="D4186" s="246" t="s">
        <v>36257</v>
      </c>
      <c r="E4186" s="246" t="s">
        <v>37666</v>
      </c>
      <c r="F4186" s="246">
        <v>105.9</v>
      </c>
      <c r="G4186" s="248">
        <v>105269.5</v>
      </c>
      <c r="H4186" s="248">
        <v>69293.53</v>
      </c>
      <c r="I4186" s="681"/>
      <c r="J4186" s="681"/>
      <c r="K4186" s="253" t="s">
        <v>36714</v>
      </c>
      <c r="L4186" s="253" t="s">
        <v>37667</v>
      </c>
      <c r="M4186" s="253" t="s">
        <v>37667</v>
      </c>
    </row>
    <row r="4187" spans="1:13" ht="56.25" x14ac:dyDescent="0.25">
      <c r="A4187" s="580">
        <v>4179</v>
      </c>
      <c r="C4187" s="206" t="s">
        <v>37668</v>
      </c>
      <c r="D4187" s="246" t="s">
        <v>36257</v>
      </c>
      <c r="E4187" s="246" t="s">
        <v>37669</v>
      </c>
      <c r="F4187" s="246">
        <v>480</v>
      </c>
      <c r="G4187" s="248">
        <v>9642.5</v>
      </c>
      <c r="H4187" s="248">
        <v>9642.5</v>
      </c>
      <c r="I4187" s="681"/>
      <c r="J4187" s="681"/>
      <c r="K4187" s="253" t="s">
        <v>36714</v>
      </c>
      <c r="L4187" s="253" t="s">
        <v>37670</v>
      </c>
      <c r="M4187" s="253" t="s">
        <v>37670</v>
      </c>
    </row>
    <row r="4188" spans="1:13" ht="56.25" x14ac:dyDescent="0.25">
      <c r="A4188" s="580">
        <v>4180</v>
      </c>
      <c r="C4188" s="206" t="s">
        <v>37671</v>
      </c>
      <c r="D4188" s="246" t="s">
        <v>36257</v>
      </c>
      <c r="E4188" s="246" t="s">
        <v>37672</v>
      </c>
      <c r="F4188" s="246">
        <v>170</v>
      </c>
      <c r="G4188" s="248">
        <v>16744</v>
      </c>
      <c r="H4188" s="248">
        <v>16744</v>
      </c>
      <c r="I4188" s="681"/>
      <c r="J4188" s="681"/>
      <c r="K4188" s="253" t="s">
        <v>36714</v>
      </c>
      <c r="L4188" s="253" t="s">
        <v>37673</v>
      </c>
      <c r="M4188" s="253" t="s">
        <v>37673</v>
      </c>
    </row>
    <row r="4189" spans="1:13" ht="56.25" x14ac:dyDescent="0.25">
      <c r="A4189" s="580">
        <v>4181</v>
      </c>
      <c r="C4189" s="206" t="s">
        <v>37674</v>
      </c>
      <c r="D4189" s="246" t="s">
        <v>36257</v>
      </c>
      <c r="E4189" s="246" t="s">
        <v>37675</v>
      </c>
      <c r="F4189" s="246">
        <v>220</v>
      </c>
      <c r="G4189" s="248">
        <v>17729.25</v>
      </c>
      <c r="H4189" s="248">
        <v>17729.25</v>
      </c>
      <c r="I4189" s="681"/>
      <c r="J4189" s="681"/>
      <c r="K4189" s="253" t="s">
        <v>36714</v>
      </c>
      <c r="L4189" s="253" t="s">
        <v>37676</v>
      </c>
      <c r="M4189" s="253" t="s">
        <v>37676</v>
      </c>
    </row>
    <row r="4190" spans="1:13" ht="56.25" x14ac:dyDescent="0.25">
      <c r="A4190" s="580">
        <v>4182</v>
      </c>
      <c r="C4190" s="206" t="s">
        <v>37677</v>
      </c>
      <c r="D4190" s="246" t="s">
        <v>36257</v>
      </c>
      <c r="E4190" s="246" t="s">
        <v>37678</v>
      </c>
      <c r="F4190" s="246">
        <v>35.700000000000003</v>
      </c>
      <c r="G4190" s="248">
        <v>107747.5</v>
      </c>
      <c r="H4190" s="248">
        <v>92896.15</v>
      </c>
      <c r="I4190" s="681"/>
      <c r="J4190" s="681"/>
      <c r="K4190" s="253" t="s">
        <v>36714</v>
      </c>
      <c r="L4190" s="253" t="s">
        <v>37679</v>
      </c>
      <c r="M4190" s="253" t="s">
        <v>37679</v>
      </c>
    </row>
    <row r="4191" spans="1:13" ht="56.25" x14ac:dyDescent="0.25">
      <c r="A4191" s="580">
        <v>4183</v>
      </c>
      <c r="C4191" s="206" t="s">
        <v>37680</v>
      </c>
      <c r="D4191" s="246" t="s">
        <v>36257</v>
      </c>
      <c r="E4191" s="246" t="s">
        <v>37681</v>
      </c>
      <c r="F4191" s="246">
        <v>160</v>
      </c>
      <c r="G4191" s="248">
        <v>10148.25</v>
      </c>
      <c r="H4191" s="248">
        <v>10148.25</v>
      </c>
      <c r="I4191" s="681"/>
      <c r="J4191" s="681"/>
      <c r="K4191" s="253" t="s">
        <v>36714</v>
      </c>
      <c r="L4191" s="253" t="s">
        <v>37682</v>
      </c>
      <c r="M4191" s="253" t="s">
        <v>37682</v>
      </c>
    </row>
    <row r="4192" spans="1:13" ht="56.25" x14ac:dyDescent="0.25">
      <c r="A4192" s="580">
        <v>4184</v>
      </c>
      <c r="C4192" s="206" t="s">
        <v>37683</v>
      </c>
      <c r="D4192" s="246" t="s">
        <v>36257</v>
      </c>
      <c r="E4192" s="246" t="s">
        <v>37684</v>
      </c>
      <c r="F4192" s="246">
        <v>90</v>
      </c>
      <c r="G4192" s="248">
        <v>5402.25</v>
      </c>
      <c r="H4192" s="248">
        <v>5402.25</v>
      </c>
      <c r="I4192" s="681"/>
      <c r="J4192" s="681"/>
      <c r="K4192" s="253" t="s">
        <v>36714</v>
      </c>
      <c r="L4192" s="253" t="s">
        <v>37685</v>
      </c>
      <c r="M4192" s="253" t="s">
        <v>37685</v>
      </c>
    </row>
    <row r="4193" spans="1:13" ht="56.25" x14ac:dyDescent="0.25">
      <c r="A4193" s="580">
        <v>4185</v>
      </c>
      <c r="C4193" s="206" t="s">
        <v>37686</v>
      </c>
      <c r="D4193" s="246" t="s">
        <v>36257</v>
      </c>
      <c r="E4193" s="246" t="s">
        <v>37687</v>
      </c>
      <c r="F4193" s="246">
        <v>20</v>
      </c>
      <c r="G4193" s="248">
        <v>4476.5</v>
      </c>
      <c r="H4193" s="248">
        <v>4476.5</v>
      </c>
      <c r="I4193" s="681"/>
      <c r="J4193" s="681"/>
      <c r="K4193" s="253" t="s">
        <v>36714</v>
      </c>
      <c r="L4193" s="253" t="s">
        <v>37688</v>
      </c>
      <c r="M4193" s="253" t="s">
        <v>37688</v>
      </c>
    </row>
    <row r="4194" spans="1:13" ht="56.25" x14ac:dyDescent="0.25">
      <c r="A4194" s="580">
        <v>4186</v>
      </c>
      <c r="C4194" s="206" t="s">
        <v>37689</v>
      </c>
      <c r="D4194" s="246" t="s">
        <v>36257</v>
      </c>
      <c r="E4194" s="246" t="s">
        <v>37690</v>
      </c>
      <c r="F4194" s="246">
        <v>345</v>
      </c>
      <c r="G4194" s="248">
        <v>13811</v>
      </c>
      <c r="H4194" s="248">
        <v>13811</v>
      </c>
      <c r="I4194" s="681"/>
      <c r="J4194" s="681"/>
      <c r="K4194" s="253" t="s">
        <v>36714</v>
      </c>
      <c r="L4194" s="253" t="s">
        <v>37691</v>
      </c>
      <c r="M4194" s="253" t="s">
        <v>37691</v>
      </c>
    </row>
    <row r="4195" spans="1:13" ht="56.25" x14ac:dyDescent="0.25">
      <c r="A4195" s="580">
        <v>4187</v>
      </c>
      <c r="C4195" s="206" t="s">
        <v>37692</v>
      </c>
      <c r="D4195" s="246" t="s">
        <v>36257</v>
      </c>
      <c r="E4195" s="246" t="s">
        <v>37693</v>
      </c>
      <c r="F4195" s="246">
        <v>255</v>
      </c>
      <c r="G4195" s="248">
        <v>67277</v>
      </c>
      <c r="H4195" s="248">
        <v>67277</v>
      </c>
      <c r="I4195" s="681"/>
      <c r="J4195" s="681"/>
      <c r="K4195" s="253" t="s">
        <v>36714</v>
      </c>
      <c r="L4195" s="253" t="s">
        <v>37694</v>
      </c>
      <c r="M4195" s="253" t="s">
        <v>37694</v>
      </c>
    </row>
    <row r="4196" spans="1:13" ht="56.25" x14ac:dyDescent="0.25">
      <c r="A4196" s="580">
        <v>4188</v>
      </c>
      <c r="C4196" s="206" t="s">
        <v>37695</v>
      </c>
      <c r="D4196" s="246" t="s">
        <v>36257</v>
      </c>
      <c r="E4196" s="246" t="s">
        <v>37696</v>
      </c>
      <c r="F4196" s="246">
        <v>2800</v>
      </c>
      <c r="G4196" s="248">
        <v>79096.5</v>
      </c>
      <c r="H4196" s="248">
        <v>79096.5</v>
      </c>
      <c r="I4196" s="681"/>
      <c r="J4196" s="681"/>
      <c r="K4196" s="253" t="s">
        <v>36714</v>
      </c>
      <c r="L4196" s="253" t="s">
        <v>37697</v>
      </c>
      <c r="M4196" s="253" t="s">
        <v>37697</v>
      </c>
    </row>
    <row r="4197" spans="1:13" ht="56.25" x14ac:dyDescent="0.25">
      <c r="A4197" s="580">
        <v>4189</v>
      </c>
      <c r="C4197" s="206" t="s">
        <v>37698</v>
      </c>
      <c r="D4197" s="246" t="s">
        <v>36257</v>
      </c>
      <c r="E4197" s="246" t="s">
        <v>37699</v>
      </c>
      <c r="F4197" s="246">
        <v>76</v>
      </c>
      <c r="G4197" s="248">
        <v>4700.5</v>
      </c>
      <c r="H4197" s="248">
        <v>4700.5</v>
      </c>
      <c r="I4197" s="681"/>
      <c r="J4197" s="681"/>
      <c r="K4197" s="253" t="s">
        <v>36714</v>
      </c>
      <c r="L4197" s="253" t="s">
        <v>37700</v>
      </c>
      <c r="M4197" s="253" t="s">
        <v>37700</v>
      </c>
    </row>
    <row r="4198" spans="1:13" ht="56.25" x14ac:dyDescent="0.25">
      <c r="A4198" s="580">
        <v>4190</v>
      </c>
      <c r="C4198" s="206" t="s">
        <v>37701</v>
      </c>
      <c r="D4198" s="246" t="s">
        <v>36257</v>
      </c>
      <c r="E4198" s="246" t="s">
        <v>37702</v>
      </c>
      <c r="F4198" s="246">
        <v>578</v>
      </c>
      <c r="G4198" s="248">
        <v>44623.25</v>
      </c>
      <c r="H4198" s="248">
        <v>44623.25</v>
      </c>
      <c r="I4198" s="681"/>
      <c r="J4198" s="681"/>
      <c r="K4198" s="253" t="s">
        <v>36714</v>
      </c>
      <c r="L4198" s="253" t="s">
        <v>37703</v>
      </c>
      <c r="M4198" s="253" t="s">
        <v>37703</v>
      </c>
    </row>
    <row r="4199" spans="1:13" ht="56.25" x14ac:dyDescent="0.25">
      <c r="A4199" s="580">
        <v>4191</v>
      </c>
      <c r="C4199" s="206" t="s">
        <v>37704</v>
      </c>
      <c r="D4199" s="246" t="s">
        <v>36257</v>
      </c>
      <c r="E4199" s="246" t="s">
        <v>37705</v>
      </c>
      <c r="F4199" s="246">
        <v>375</v>
      </c>
      <c r="G4199" s="248">
        <v>64366.75</v>
      </c>
      <c r="H4199" s="248">
        <v>64366.75</v>
      </c>
      <c r="I4199" s="681"/>
      <c r="J4199" s="681"/>
      <c r="K4199" s="253" t="s">
        <v>36714</v>
      </c>
      <c r="L4199" s="253" t="s">
        <v>37706</v>
      </c>
      <c r="M4199" s="253" t="s">
        <v>37706</v>
      </c>
    </row>
    <row r="4200" spans="1:13" ht="56.25" x14ac:dyDescent="0.25">
      <c r="A4200" s="580">
        <v>4192</v>
      </c>
      <c r="C4200" s="206" t="s">
        <v>37707</v>
      </c>
      <c r="D4200" s="246" t="s">
        <v>36257</v>
      </c>
      <c r="E4200" s="246" t="s">
        <v>37708</v>
      </c>
      <c r="F4200" s="246">
        <v>420</v>
      </c>
      <c r="G4200" s="248">
        <v>69114.5</v>
      </c>
      <c r="H4200" s="248">
        <v>69114.5</v>
      </c>
      <c r="I4200" s="681"/>
      <c r="J4200" s="681"/>
      <c r="K4200" s="253" t="s">
        <v>36714</v>
      </c>
      <c r="L4200" s="253" t="s">
        <v>37709</v>
      </c>
      <c r="M4200" s="253" t="s">
        <v>37709</v>
      </c>
    </row>
    <row r="4201" spans="1:13" ht="56.25" x14ac:dyDescent="0.25">
      <c r="A4201" s="580">
        <v>4193</v>
      </c>
      <c r="C4201" s="206" t="s">
        <v>37710</v>
      </c>
      <c r="D4201" s="246" t="s">
        <v>36257</v>
      </c>
      <c r="E4201" s="246" t="s">
        <v>37711</v>
      </c>
      <c r="F4201" s="246">
        <v>700</v>
      </c>
      <c r="G4201" s="248">
        <v>35028</v>
      </c>
      <c r="H4201" s="248">
        <v>35028</v>
      </c>
      <c r="I4201" s="681"/>
      <c r="J4201" s="681"/>
      <c r="K4201" s="253" t="s">
        <v>36714</v>
      </c>
      <c r="L4201" s="253" t="s">
        <v>37712</v>
      </c>
      <c r="M4201" s="253" t="s">
        <v>37712</v>
      </c>
    </row>
    <row r="4202" spans="1:13" ht="56.25" x14ac:dyDescent="0.25">
      <c r="A4202" s="580">
        <v>4194</v>
      </c>
      <c r="C4202" s="206" t="s">
        <v>37713</v>
      </c>
      <c r="D4202" s="246" t="s">
        <v>36257</v>
      </c>
      <c r="E4202" s="246" t="s">
        <v>37714</v>
      </c>
      <c r="F4202" s="246">
        <v>120</v>
      </c>
      <c r="G4202" s="248">
        <v>9670.5</v>
      </c>
      <c r="H4202" s="248">
        <v>9670.5</v>
      </c>
      <c r="I4202" s="681"/>
      <c r="J4202" s="681"/>
      <c r="K4202" s="253" t="s">
        <v>36714</v>
      </c>
      <c r="L4202" s="253" t="s">
        <v>37715</v>
      </c>
      <c r="M4202" s="253" t="s">
        <v>37715</v>
      </c>
    </row>
    <row r="4203" spans="1:13" ht="56.25" x14ac:dyDescent="0.25">
      <c r="A4203" s="580">
        <v>4195</v>
      </c>
      <c r="C4203" s="206" t="s">
        <v>37716</v>
      </c>
      <c r="D4203" s="246" t="s">
        <v>36257</v>
      </c>
      <c r="E4203" s="246" t="s">
        <v>37717</v>
      </c>
      <c r="F4203" s="246">
        <v>70</v>
      </c>
      <c r="G4203" s="248">
        <v>11522</v>
      </c>
      <c r="H4203" s="248">
        <v>11522</v>
      </c>
      <c r="I4203" s="681"/>
      <c r="J4203" s="681"/>
      <c r="K4203" s="253" t="s">
        <v>36714</v>
      </c>
      <c r="L4203" s="253" t="s">
        <v>37718</v>
      </c>
      <c r="M4203" s="253" t="s">
        <v>37718</v>
      </c>
    </row>
    <row r="4204" spans="1:13" ht="56.25" x14ac:dyDescent="0.25">
      <c r="A4204" s="580">
        <v>4196</v>
      </c>
      <c r="C4204" s="206" t="s">
        <v>37719</v>
      </c>
      <c r="D4204" s="246" t="s">
        <v>36257</v>
      </c>
      <c r="E4204" s="246" t="s">
        <v>37720</v>
      </c>
      <c r="F4204" s="246">
        <v>400</v>
      </c>
      <c r="G4204" s="248">
        <v>19208</v>
      </c>
      <c r="H4204" s="248">
        <v>19208</v>
      </c>
      <c r="I4204" s="681"/>
      <c r="J4204" s="681"/>
      <c r="K4204" s="253" t="s">
        <v>36714</v>
      </c>
      <c r="L4204" s="253" t="s">
        <v>37721</v>
      </c>
      <c r="M4204" s="253" t="s">
        <v>37721</v>
      </c>
    </row>
    <row r="4205" spans="1:13" ht="56.25" x14ac:dyDescent="0.25">
      <c r="A4205" s="580">
        <v>4197</v>
      </c>
      <c r="C4205" s="206" t="s">
        <v>37722</v>
      </c>
      <c r="D4205" s="246" t="s">
        <v>36257</v>
      </c>
      <c r="E4205" s="246" t="s">
        <v>37723</v>
      </c>
      <c r="F4205" s="246">
        <v>460</v>
      </c>
      <c r="G4205" s="248">
        <v>68232.5</v>
      </c>
      <c r="H4205" s="248">
        <v>68232.5</v>
      </c>
      <c r="I4205" s="681"/>
      <c r="J4205" s="681"/>
      <c r="K4205" s="253" t="s">
        <v>36714</v>
      </c>
      <c r="L4205" s="253" t="s">
        <v>37724</v>
      </c>
      <c r="M4205" s="253" t="s">
        <v>37724</v>
      </c>
    </row>
    <row r="4206" spans="1:13" ht="56.25" x14ac:dyDescent="0.25">
      <c r="A4206" s="580">
        <v>4198</v>
      </c>
      <c r="C4206" s="206" t="s">
        <v>37725</v>
      </c>
      <c r="D4206" s="246" t="s">
        <v>36257</v>
      </c>
      <c r="E4206" s="246" t="s">
        <v>37726</v>
      </c>
      <c r="F4206" s="246">
        <v>36.200000000000003</v>
      </c>
      <c r="G4206" s="248">
        <v>116361</v>
      </c>
      <c r="H4206" s="248">
        <v>116361</v>
      </c>
      <c r="I4206" s="681"/>
      <c r="J4206" s="681"/>
      <c r="K4206" s="253" t="s">
        <v>36714</v>
      </c>
      <c r="L4206" s="253" t="s">
        <v>37727</v>
      </c>
      <c r="M4206" s="253" t="s">
        <v>37727</v>
      </c>
    </row>
    <row r="4207" spans="1:13" ht="56.25" x14ac:dyDescent="0.25">
      <c r="A4207" s="580">
        <v>4199</v>
      </c>
      <c r="C4207" s="206" t="s">
        <v>37728</v>
      </c>
      <c r="D4207" s="246" t="s">
        <v>36257</v>
      </c>
      <c r="E4207" s="246" t="s">
        <v>37729</v>
      </c>
      <c r="F4207" s="246">
        <v>202</v>
      </c>
      <c r="G4207" s="248">
        <v>30549.75</v>
      </c>
      <c r="H4207" s="248">
        <v>30549.75</v>
      </c>
      <c r="I4207" s="681"/>
      <c r="J4207" s="681"/>
      <c r="K4207" s="253" t="s">
        <v>36714</v>
      </c>
      <c r="L4207" s="253" t="s">
        <v>37730</v>
      </c>
      <c r="M4207" s="253" t="s">
        <v>37730</v>
      </c>
    </row>
    <row r="4208" spans="1:13" ht="56.25" x14ac:dyDescent="0.25">
      <c r="A4208" s="580">
        <v>4200</v>
      </c>
      <c r="C4208" s="206" t="s">
        <v>37731</v>
      </c>
      <c r="D4208" s="246" t="s">
        <v>36257</v>
      </c>
      <c r="E4208" s="246" t="s">
        <v>37732</v>
      </c>
      <c r="F4208" s="246">
        <v>745</v>
      </c>
      <c r="G4208" s="248">
        <v>4478.25</v>
      </c>
      <c r="H4208" s="248">
        <v>4478.25</v>
      </c>
      <c r="I4208" s="681"/>
      <c r="J4208" s="681"/>
      <c r="K4208" s="253" t="s">
        <v>36714</v>
      </c>
      <c r="L4208" s="253" t="s">
        <v>37733</v>
      </c>
      <c r="M4208" s="253" t="s">
        <v>37733</v>
      </c>
    </row>
    <row r="4209" spans="1:13" ht="56.25" x14ac:dyDescent="0.25">
      <c r="A4209" s="580">
        <v>4201</v>
      </c>
      <c r="C4209" s="206" t="s">
        <v>37734</v>
      </c>
      <c r="D4209" s="246" t="s">
        <v>36257</v>
      </c>
      <c r="E4209" s="246" t="s">
        <v>37735</v>
      </c>
      <c r="F4209" s="246">
        <v>105</v>
      </c>
      <c r="G4209" s="248">
        <v>17283</v>
      </c>
      <c r="H4209" s="248">
        <v>17283</v>
      </c>
      <c r="I4209" s="681"/>
      <c r="J4209" s="681"/>
      <c r="K4209" s="253" t="s">
        <v>36714</v>
      </c>
      <c r="L4209" s="253" t="s">
        <v>37736</v>
      </c>
      <c r="M4209" s="253" t="s">
        <v>37736</v>
      </c>
    </row>
    <row r="4210" spans="1:13" ht="56.25" x14ac:dyDescent="0.25">
      <c r="A4210" s="580">
        <v>4202</v>
      </c>
      <c r="C4210" s="206" t="s">
        <v>37737</v>
      </c>
      <c r="D4210" s="246" t="s">
        <v>36257</v>
      </c>
      <c r="E4210" s="246" t="s">
        <v>37738</v>
      </c>
      <c r="F4210" s="246">
        <v>470</v>
      </c>
      <c r="G4210" s="248">
        <v>33146.75</v>
      </c>
      <c r="H4210" s="248">
        <v>33146.75</v>
      </c>
      <c r="I4210" s="681"/>
      <c r="J4210" s="681"/>
      <c r="K4210" s="253" t="s">
        <v>36714</v>
      </c>
      <c r="L4210" s="253" t="s">
        <v>37739</v>
      </c>
      <c r="M4210" s="253" t="s">
        <v>37739</v>
      </c>
    </row>
    <row r="4211" spans="1:13" ht="56.25" x14ac:dyDescent="0.25">
      <c r="A4211" s="580">
        <v>4203</v>
      </c>
      <c r="C4211" s="206" t="s">
        <v>37740</v>
      </c>
      <c r="D4211" s="246" t="s">
        <v>36257</v>
      </c>
      <c r="E4211" s="246" t="s">
        <v>37741</v>
      </c>
      <c r="F4211" s="246">
        <v>281</v>
      </c>
      <c r="G4211" s="248">
        <v>4476.5</v>
      </c>
      <c r="H4211" s="248">
        <v>4476.5</v>
      </c>
      <c r="I4211" s="681"/>
      <c r="J4211" s="681"/>
      <c r="K4211" s="253" t="s">
        <v>36714</v>
      </c>
      <c r="L4211" s="253" t="s">
        <v>37742</v>
      </c>
      <c r="M4211" s="253" t="s">
        <v>37742</v>
      </c>
    </row>
    <row r="4212" spans="1:13" ht="56.25" x14ac:dyDescent="0.25">
      <c r="A4212" s="580">
        <v>4204</v>
      </c>
      <c r="C4212" s="206" t="s">
        <v>37743</v>
      </c>
      <c r="D4212" s="246" t="s">
        <v>36257</v>
      </c>
      <c r="E4212" s="246" t="s">
        <v>37744</v>
      </c>
      <c r="F4212" s="246">
        <v>450</v>
      </c>
      <c r="G4212" s="248">
        <v>39966.5</v>
      </c>
      <c r="H4212" s="248">
        <v>39966.5</v>
      </c>
      <c r="I4212" s="681"/>
      <c r="J4212" s="681"/>
      <c r="K4212" s="253" t="s">
        <v>36714</v>
      </c>
      <c r="L4212" s="253" t="s">
        <v>37745</v>
      </c>
      <c r="M4212" s="253" t="s">
        <v>37745</v>
      </c>
    </row>
    <row r="4213" spans="1:13" ht="56.25" x14ac:dyDescent="0.25">
      <c r="A4213" s="580">
        <v>4205</v>
      </c>
      <c r="C4213" s="206" t="s">
        <v>37746</v>
      </c>
      <c r="D4213" s="246" t="s">
        <v>36257</v>
      </c>
      <c r="E4213" s="246" t="s">
        <v>37747</v>
      </c>
      <c r="F4213" s="246">
        <v>380</v>
      </c>
      <c r="G4213" s="248">
        <v>29251.25</v>
      </c>
      <c r="H4213" s="248">
        <v>29251.25</v>
      </c>
      <c r="I4213" s="681"/>
      <c r="J4213" s="681"/>
      <c r="K4213" s="253" t="s">
        <v>36714</v>
      </c>
      <c r="L4213" s="253" t="s">
        <v>37748</v>
      </c>
      <c r="M4213" s="253" t="s">
        <v>37748</v>
      </c>
    </row>
    <row r="4214" spans="1:13" ht="56.25" x14ac:dyDescent="0.25">
      <c r="A4214" s="580">
        <v>4206</v>
      </c>
      <c r="C4214" s="206" t="s">
        <v>37749</v>
      </c>
      <c r="D4214" s="246" t="s">
        <v>36257</v>
      </c>
      <c r="E4214" s="246" t="s">
        <v>37750</v>
      </c>
      <c r="F4214" s="246">
        <v>500</v>
      </c>
      <c r="G4214" s="248">
        <v>52234</v>
      </c>
      <c r="H4214" s="248">
        <v>52234</v>
      </c>
      <c r="I4214" s="681"/>
      <c r="J4214" s="681"/>
      <c r="K4214" s="253" t="s">
        <v>36714</v>
      </c>
      <c r="L4214" s="253" t="s">
        <v>37751</v>
      </c>
      <c r="M4214" s="253" t="s">
        <v>37751</v>
      </c>
    </row>
    <row r="4215" spans="1:13" ht="56.25" x14ac:dyDescent="0.25">
      <c r="A4215" s="580">
        <v>4207</v>
      </c>
      <c r="C4215" s="206" t="s">
        <v>37752</v>
      </c>
      <c r="D4215" s="246" t="s">
        <v>36257</v>
      </c>
      <c r="E4215" s="246" t="s">
        <v>37753</v>
      </c>
      <c r="F4215" s="246">
        <v>100</v>
      </c>
      <c r="G4215" s="248">
        <v>23954</v>
      </c>
      <c r="H4215" s="248">
        <v>23954</v>
      </c>
      <c r="I4215" s="681"/>
      <c r="J4215" s="681"/>
      <c r="K4215" s="253" t="s">
        <v>36714</v>
      </c>
      <c r="L4215" s="253" t="s">
        <v>37754</v>
      </c>
      <c r="M4215" s="253" t="s">
        <v>37754</v>
      </c>
    </row>
    <row r="4216" spans="1:13" ht="56.25" x14ac:dyDescent="0.25">
      <c r="A4216" s="580">
        <v>4208</v>
      </c>
      <c r="C4216" s="206" t="s">
        <v>37755</v>
      </c>
      <c r="D4216" s="246" t="s">
        <v>36257</v>
      </c>
      <c r="E4216" s="246" t="s">
        <v>37756</v>
      </c>
      <c r="F4216" s="246">
        <v>350</v>
      </c>
      <c r="G4216" s="248">
        <v>28922.25</v>
      </c>
      <c r="H4216" s="248">
        <v>28922.25</v>
      </c>
      <c r="I4216" s="681"/>
      <c r="J4216" s="681"/>
      <c r="K4216" s="253" t="s">
        <v>36714</v>
      </c>
      <c r="L4216" s="253" t="s">
        <v>37757</v>
      </c>
      <c r="M4216" s="253" t="s">
        <v>37757</v>
      </c>
    </row>
    <row r="4217" spans="1:13" ht="56.25" x14ac:dyDescent="0.25">
      <c r="A4217" s="580">
        <v>4209</v>
      </c>
      <c r="C4217" s="206" t="s">
        <v>37758</v>
      </c>
      <c r="D4217" s="246" t="s">
        <v>36257</v>
      </c>
      <c r="E4217" s="246" t="s">
        <v>37759</v>
      </c>
      <c r="F4217" s="246">
        <v>330</v>
      </c>
      <c r="G4217" s="248">
        <v>34966.75</v>
      </c>
      <c r="H4217" s="248">
        <v>34966.75</v>
      </c>
      <c r="I4217" s="681"/>
      <c r="J4217" s="681"/>
      <c r="K4217" s="253" t="s">
        <v>36714</v>
      </c>
      <c r="L4217" s="253" t="s">
        <v>37760</v>
      </c>
      <c r="M4217" s="253" t="s">
        <v>37760</v>
      </c>
    </row>
    <row r="4218" spans="1:13" ht="56.25" x14ac:dyDescent="0.25">
      <c r="A4218" s="580">
        <v>4210</v>
      </c>
      <c r="C4218" s="206" t="s">
        <v>37761</v>
      </c>
      <c r="D4218" s="246" t="s">
        <v>36257</v>
      </c>
      <c r="E4218" s="246" t="s">
        <v>37762</v>
      </c>
      <c r="F4218" s="246">
        <v>240</v>
      </c>
      <c r="G4218" s="248">
        <v>18803.75</v>
      </c>
      <c r="H4218" s="248">
        <v>18803.75</v>
      </c>
      <c r="I4218" s="681"/>
      <c r="J4218" s="681"/>
      <c r="K4218" s="253" t="s">
        <v>36714</v>
      </c>
      <c r="L4218" s="253" t="s">
        <v>37763</v>
      </c>
      <c r="M4218" s="253" t="s">
        <v>37763</v>
      </c>
    </row>
    <row r="4219" spans="1:13" ht="56.25" x14ac:dyDescent="0.25">
      <c r="A4219" s="580">
        <v>4211</v>
      </c>
      <c r="C4219" s="206" t="s">
        <v>37752</v>
      </c>
      <c r="D4219" s="246" t="s">
        <v>36257</v>
      </c>
      <c r="E4219" s="246" t="s">
        <v>37764</v>
      </c>
      <c r="F4219" s="246">
        <v>100</v>
      </c>
      <c r="G4219" s="248">
        <v>7983.5</v>
      </c>
      <c r="H4219" s="248">
        <v>7983.5</v>
      </c>
      <c r="I4219" s="681"/>
      <c r="J4219" s="681"/>
      <c r="K4219" s="253" t="s">
        <v>36714</v>
      </c>
      <c r="L4219" s="253" t="s">
        <v>37765</v>
      </c>
      <c r="M4219" s="253" t="s">
        <v>37765</v>
      </c>
    </row>
    <row r="4220" spans="1:13" ht="56.25" x14ac:dyDescent="0.25">
      <c r="A4220" s="580">
        <v>4212</v>
      </c>
      <c r="C4220" s="206" t="s">
        <v>37755</v>
      </c>
      <c r="D4220" s="246" t="s">
        <v>36257</v>
      </c>
      <c r="E4220" s="246" t="s">
        <v>37766</v>
      </c>
      <c r="F4220" s="246">
        <v>350</v>
      </c>
      <c r="G4220" s="248">
        <v>34056.75</v>
      </c>
      <c r="H4220" s="248">
        <v>34056.75</v>
      </c>
      <c r="I4220" s="681"/>
      <c r="J4220" s="681"/>
      <c r="K4220" s="253" t="s">
        <v>36714</v>
      </c>
      <c r="L4220" s="253" t="s">
        <v>37767</v>
      </c>
      <c r="M4220" s="253" t="s">
        <v>37767</v>
      </c>
    </row>
    <row r="4221" spans="1:13" ht="56.25" x14ac:dyDescent="0.25">
      <c r="A4221" s="580">
        <v>4213</v>
      </c>
      <c r="C4221" s="206" t="s">
        <v>37768</v>
      </c>
      <c r="D4221" s="246" t="s">
        <v>36257</v>
      </c>
      <c r="E4221" s="246" t="s">
        <v>37769</v>
      </c>
      <c r="F4221" s="246">
        <v>41.1</v>
      </c>
      <c r="G4221" s="248">
        <v>72030</v>
      </c>
      <c r="H4221" s="248">
        <v>72030</v>
      </c>
      <c r="I4221" s="681"/>
      <c r="J4221" s="681"/>
      <c r="K4221" s="253" t="s">
        <v>36714</v>
      </c>
      <c r="L4221" s="253" t="s">
        <v>37770</v>
      </c>
      <c r="M4221" s="253" t="s">
        <v>37770</v>
      </c>
    </row>
    <row r="4222" spans="1:13" ht="56.25" x14ac:dyDescent="0.25">
      <c r="A4222" s="580">
        <v>4214</v>
      </c>
      <c r="C4222" s="206" t="s">
        <v>37771</v>
      </c>
      <c r="D4222" s="246" t="s">
        <v>36257</v>
      </c>
      <c r="E4222" s="246" t="s">
        <v>37772</v>
      </c>
      <c r="F4222" s="246">
        <v>398</v>
      </c>
      <c r="G4222" s="248">
        <v>32072.25</v>
      </c>
      <c r="H4222" s="248">
        <v>32072.25</v>
      </c>
      <c r="I4222" s="681"/>
      <c r="J4222" s="681"/>
      <c r="K4222" s="253" t="s">
        <v>36714</v>
      </c>
      <c r="L4222" s="253" t="s">
        <v>37773</v>
      </c>
      <c r="M4222" s="253" t="s">
        <v>37773</v>
      </c>
    </row>
    <row r="4223" spans="1:13" ht="56.25" x14ac:dyDescent="0.25">
      <c r="A4223" s="580">
        <v>4215</v>
      </c>
      <c r="C4223" s="206" t="s">
        <v>37774</v>
      </c>
      <c r="D4223" s="246" t="s">
        <v>36257</v>
      </c>
      <c r="E4223" s="246" t="s">
        <v>37775</v>
      </c>
      <c r="F4223" s="246">
        <v>150</v>
      </c>
      <c r="G4223" s="771">
        <v>548.91</v>
      </c>
      <c r="H4223" s="771">
        <v>548.91</v>
      </c>
      <c r="I4223" s="681"/>
      <c r="J4223" s="681"/>
      <c r="K4223" s="253" t="s">
        <v>36714</v>
      </c>
      <c r="L4223" s="253" t="s">
        <v>37776</v>
      </c>
      <c r="M4223" s="253" t="s">
        <v>37776</v>
      </c>
    </row>
    <row r="4224" spans="1:13" ht="56.25" x14ac:dyDescent="0.25">
      <c r="A4224" s="580">
        <v>4216</v>
      </c>
      <c r="C4224" s="206" t="s">
        <v>37777</v>
      </c>
      <c r="D4224" s="246" t="s">
        <v>36257</v>
      </c>
      <c r="E4224" s="246" t="s">
        <v>37778</v>
      </c>
      <c r="F4224" s="246">
        <v>855</v>
      </c>
      <c r="G4224" s="248">
        <v>66113.25</v>
      </c>
      <c r="H4224" s="248">
        <v>66113.25</v>
      </c>
      <c r="I4224" s="681"/>
      <c r="J4224" s="681"/>
      <c r="K4224" s="253" t="s">
        <v>36714</v>
      </c>
      <c r="L4224" s="253" t="s">
        <v>37779</v>
      </c>
      <c r="M4224" s="253" t="s">
        <v>37779</v>
      </c>
    </row>
    <row r="4225" spans="1:13" ht="78.75" x14ac:dyDescent="0.25">
      <c r="A4225" s="580">
        <v>4217</v>
      </c>
      <c r="C4225" s="206" t="s">
        <v>37780</v>
      </c>
      <c r="D4225" s="246" t="s">
        <v>36257</v>
      </c>
      <c r="E4225" s="246" t="s">
        <v>37781</v>
      </c>
      <c r="F4225" s="246">
        <v>80</v>
      </c>
      <c r="G4225" s="248">
        <v>4476.5</v>
      </c>
      <c r="H4225" s="248">
        <v>4476.5</v>
      </c>
      <c r="I4225" s="681"/>
      <c r="J4225" s="681"/>
      <c r="K4225" s="253" t="s">
        <v>36714</v>
      </c>
      <c r="L4225" s="253" t="s">
        <v>37782</v>
      </c>
      <c r="M4225" s="253" t="s">
        <v>37782</v>
      </c>
    </row>
    <row r="4226" spans="1:13" ht="78.75" x14ac:dyDescent="0.25">
      <c r="A4226" s="580">
        <v>4218</v>
      </c>
      <c r="C4226" s="206" t="s">
        <v>37783</v>
      </c>
      <c r="D4226" s="246" t="s">
        <v>36257</v>
      </c>
      <c r="E4226" s="246" t="s">
        <v>37784</v>
      </c>
      <c r="F4226" s="246">
        <v>70</v>
      </c>
      <c r="G4226" s="248">
        <v>5073.25</v>
      </c>
      <c r="H4226" s="248">
        <v>5073.25</v>
      </c>
      <c r="I4226" s="681"/>
      <c r="J4226" s="681"/>
      <c r="K4226" s="253" t="s">
        <v>36714</v>
      </c>
      <c r="L4226" s="253" t="s">
        <v>37785</v>
      </c>
      <c r="M4226" s="253" t="s">
        <v>37785</v>
      </c>
    </row>
    <row r="4227" spans="1:13" ht="78.75" x14ac:dyDescent="0.25">
      <c r="A4227" s="580">
        <v>4219</v>
      </c>
      <c r="C4227" s="206" t="s">
        <v>37786</v>
      </c>
      <c r="D4227" s="246" t="s">
        <v>36257</v>
      </c>
      <c r="E4227" s="246" t="s">
        <v>36823</v>
      </c>
      <c r="F4227" s="246">
        <v>420</v>
      </c>
      <c r="G4227" s="248">
        <v>42668.5</v>
      </c>
      <c r="H4227" s="248">
        <v>42668.5</v>
      </c>
      <c r="I4227" s="681"/>
      <c r="J4227" s="681"/>
      <c r="K4227" s="253" t="s">
        <v>36714</v>
      </c>
      <c r="L4227" s="253" t="s">
        <v>37787</v>
      </c>
      <c r="M4227" s="253" t="s">
        <v>37787</v>
      </c>
    </row>
    <row r="4228" spans="1:13" ht="78.75" x14ac:dyDescent="0.25">
      <c r="A4228" s="580">
        <v>4220</v>
      </c>
      <c r="C4228" s="206" t="s">
        <v>37788</v>
      </c>
      <c r="D4228" s="246" t="s">
        <v>36257</v>
      </c>
      <c r="E4228" s="246" t="s">
        <v>37789</v>
      </c>
      <c r="F4228" s="246">
        <v>235</v>
      </c>
      <c r="G4228" s="248">
        <v>38668</v>
      </c>
      <c r="H4228" s="248">
        <v>38668</v>
      </c>
      <c r="I4228" s="681"/>
      <c r="J4228" s="681"/>
      <c r="K4228" s="253" t="s">
        <v>36714</v>
      </c>
      <c r="L4228" s="253" t="s">
        <v>37790</v>
      </c>
      <c r="M4228" s="253" t="s">
        <v>37790</v>
      </c>
    </row>
    <row r="4229" spans="1:13" ht="78.75" x14ac:dyDescent="0.25">
      <c r="A4229" s="580">
        <v>4221</v>
      </c>
      <c r="C4229" s="206" t="s">
        <v>37791</v>
      </c>
      <c r="D4229" s="246" t="s">
        <v>36257</v>
      </c>
      <c r="E4229" s="246" t="s">
        <v>37792</v>
      </c>
      <c r="F4229" s="246">
        <v>123</v>
      </c>
      <c r="G4229" s="248">
        <v>6522.25</v>
      </c>
      <c r="H4229" s="248">
        <v>6522.25</v>
      </c>
      <c r="I4229" s="681"/>
      <c r="J4229" s="681"/>
      <c r="K4229" s="253" t="s">
        <v>36714</v>
      </c>
      <c r="L4229" s="253" t="s">
        <v>37793</v>
      </c>
      <c r="M4229" s="253" t="s">
        <v>37793</v>
      </c>
    </row>
    <row r="4230" spans="1:13" ht="78.75" x14ac:dyDescent="0.25">
      <c r="A4230" s="580">
        <v>4222</v>
      </c>
      <c r="C4230" s="206" t="s">
        <v>37794</v>
      </c>
      <c r="D4230" s="246" t="s">
        <v>36257</v>
      </c>
      <c r="E4230" s="246" t="s">
        <v>37795</v>
      </c>
      <c r="F4230" s="246">
        <v>330</v>
      </c>
      <c r="G4230" s="248">
        <v>54293.75</v>
      </c>
      <c r="H4230" s="248">
        <v>54293.75</v>
      </c>
      <c r="I4230" s="681"/>
      <c r="J4230" s="681"/>
      <c r="K4230" s="253" t="s">
        <v>36714</v>
      </c>
      <c r="L4230" s="253" t="s">
        <v>37796</v>
      </c>
      <c r="M4230" s="253" t="s">
        <v>37796</v>
      </c>
    </row>
    <row r="4231" spans="1:13" ht="67.5" x14ac:dyDescent="0.25">
      <c r="A4231" s="580">
        <v>4223</v>
      </c>
      <c r="C4231" s="206" t="s">
        <v>37797</v>
      </c>
      <c r="D4231" s="246" t="s">
        <v>36257</v>
      </c>
      <c r="E4231" s="246" t="s">
        <v>37798</v>
      </c>
      <c r="F4231" s="246">
        <v>41</v>
      </c>
      <c r="G4231" s="248">
        <v>49064.75</v>
      </c>
      <c r="H4231" s="248">
        <v>33343.120000000003</v>
      </c>
      <c r="I4231" s="681"/>
      <c r="J4231" s="681"/>
      <c r="K4231" s="253" t="s">
        <v>36714</v>
      </c>
      <c r="L4231" s="253" t="s">
        <v>37799</v>
      </c>
      <c r="M4231" s="253" t="s">
        <v>37799</v>
      </c>
    </row>
    <row r="4232" spans="1:13" ht="78.75" x14ac:dyDescent="0.25">
      <c r="A4232" s="580">
        <v>4224</v>
      </c>
      <c r="C4232" s="206" t="s">
        <v>37800</v>
      </c>
      <c r="D4232" s="246" t="s">
        <v>36257</v>
      </c>
      <c r="E4232" s="246" t="s">
        <v>37801</v>
      </c>
      <c r="F4232" s="246">
        <v>92</v>
      </c>
      <c r="G4232" s="248">
        <v>5537</v>
      </c>
      <c r="H4232" s="248">
        <v>5537</v>
      </c>
      <c r="I4232" s="681"/>
      <c r="J4232" s="681"/>
      <c r="K4232" s="253" t="s">
        <v>36714</v>
      </c>
      <c r="L4232" s="253" t="s">
        <v>37802</v>
      </c>
      <c r="M4232" s="253" t="s">
        <v>37802</v>
      </c>
    </row>
    <row r="4233" spans="1:13" ht="67.5" x14ac:dyDescent="0.25">
      <c r="A4233" s="580">
        <v>4225</v>
      </c>
      <c r="C4233" s="206" t="s">
        <v>37803</v>
      </c>
      <c r="D4233" s="246" t="s">
        <v>36257</v>
      </c>
      <c r="E4233" s="246" t="s">
        <v>37804</v>
      </c>
      <c r="F4233" s="246">
        <v>150</v>
      </c>
      <c r="G4233" s="248">
        <v>23042.25</v>
      </c>
      <c r="H4233" s="248">
        <v>23042.25</v>
      </c>
      <c r="I4233" s="681"/>
      <c r="J4233" s="681"/>
      <c r="K4233" s="253" t="s">
        <v>36714</v>
      </c>
      <c r="L4233" s="253" t="s">
        <v>37805</v>
      </c>
      <c r="M4233" s="253" t="s">
        <v>37805</v>
      </c>
    </row>
    <row r="4234" spans="1:13" ht="78.75" x14ac:dyDescent="0.25">
      <c r="A4234" s="580">
        <v>4226</v>
      </c>
      <c r="C4234" s="206" t="s">
        <v>37806</v>
      </c>
      <c r="D4234" s="246" t="s">
        <v>36257</v>
      </c>
      <c r="E4234" s="246" t="s">
        <v>37807</v>
      </c>
      <c r="F4234" s="246">
        <v>190</v>
      </c>
      <c r="G4234" s="248">
        <v>4730.25</v>
      </c>
      <c r="H4234" s="248">
        <v>4730.25</v>
      </c>
      <c r="I4234" s="681"/>
      <c r="J4234" s="681"/>
      <c r="K4234" s="253" t="s">
        <v>36714</v>
      </c>
      <c r="L4234" s="253" t="s">
        <v>37808</v>
      </c>
      <c r="M4234" s="253" t="s">
        <v>37808</v>
      </c>
    </row>
    <row r="4235" spans="1:13" ht="78.75" x14ac:dyDescent="0.25">
      <c r="A4235" s="580">
        <v>4227</v>
      </c>
      <c r="C4235" s="206" t="s">
        <v>37809</v>
      </c>
      <c r="D4235" s="246" t="s">
        <v>36257</v>
      </c>
      <c r="E4235" s="246" t="s">
        <v>37810</v>
      </c>
      <c r="F4235" s="246">
        <v>120</v>
      </c>
      <c r="G4235" s="248">
        <v>5999</v>
      </c>
      <c r="H4235" s="248">
        <v>5999</v>
      </c>
      <c r="I4235" s="681"/>
      <c r="J4235" s="681"/>
      <c r="K4235" s="253" t="s">
        <v>36714</v>
      </c>
      <c r="L4235" s="253" t="s">
        <v>37811</v>
      </c>
      <c r="M4235" s="253" t="s">
        <v>37811</v>
      </c>
    </row>
    <row r="4236" spans="1:13" ht="78.75" x14ac:dyDescent="0.25">
      <c r="A4236" s="580">
        <v>4228</v>
      </c>
      <c r="C4236" s="206" t="s">
        <v>37812</v>
      </c>
      <c r="D4236" s="246" t="s">
        <v>36257</v>
      </c>
      <c r="E4236" s="246" t="s">
        <v>37813</v>
      </c>
      <c r="F4236" s="246">
        <v>10090</v>
      </c>
      <c r="G4236" s="248">
        <v>317507.75</v>
      </c>
      <c r="H4236" s="248">
        <v>317507.75</v>
      </c>
      <c r="I4236" s="681"/>
      <c r="J4236" s="681"/>
      <c r="K4236" s="253" t="s">
        <v>36714</v>
      </c>
      <c r="L4236" s="253" t="s">
        <v>37814</v>
      </c>
      <c r="M4236" s="253" t="s">
        <v>37814</v>
      </c>
    </row>
    <row r="4237" spans="1:13" ht="78.75" x14ac:dyDescent="0.25">
      <c r="A4237" s="580">
        <v>4229</v>
      </c>
      <c r="C4237" s="206" t="s">
        <v>37815</v>
      </c>
      <c r="D4237" s="246" t="s">
        <v>36257</v>
      </c>
      <c r="E4237" s="246" t="s">
        <v>37816</v>
      </c>
      <c r="F4237" s="246">
        <v>320</v>
      </c>
      <c r="G4237" s="248">
        <v>14103.25</v>
      </c>
      <c r="H4237" s="248">
        <v>14103.25</v>
      </c>
      <c r="I4237" s="681"/>
      <c r="J4237" s="681"/>
      <c r="K4237" s="253" t="s">
        <v>36714</v>
      </c>
      <c r="L4237" s="253" t="s">
        <v>37817</v>
      </c>
      <c r="M4237" s="253" t="s">
        <v>37817</v>
      </c>
    </row>
    <row r="4238" spans="1:13" ht="56.25" x14ac:dyDescent="0.25">
      <c r="A4238" s="580">
        <v>4230</v>
      </c>
      <c r="C4238" s="206" t="s">
        <v>37818</v>
      </c>
      <c r="D4238" s="246" t="s">
        <v>36257</v>
      </c>
      <c r="E4238" s="246" t="s">
        <v>37819</v>
      </c>
      <c r="F4238" s="246">
        <v>18.2</v>
      </c>
      <c r="G4238" s="248">
        <v>62840.75</v>
      </c>
      <c r="H4238" s="248">
        <v>62840.75</v>
      </c>
      <c r="I4238" s="681"/>
      <c r="J4238" s="681"/>
      <c r="K4238" s="253" t="s">
        <v>36714</v>
      </c>
      <c r="L4238" s="253" t="s">
        <v>37820</v>
      </c>
      <c r="M4238" s="253" t="s">
        <v>37820</v>
      </c>
    </row>
    <row r="4239" spans="1:13" ht="78.75" x14ac:dyDescent="0.25">
      <c r="A4239" s="580">
        <v>4231</v>
      </c>
      <c r="C4239" s="206" t="s">
        <v>37821</v>
      </c>
      <c r="D4239" s="246" t="s">
        <v>36257</v>
      </c>
      <c r="E4239" s="246" t="s">
        <v>37822</v>
      </c>
      <c r="F4239" s="246">
        <v>95</v>
      </c>
      <c r="G4239" s="248">
        <v>5864.25</v>
      </c>
      <c r="H4239" s="248">
        <v>5864.25</v>
      </c>
      <c r="I4239" s="681"/>
      <c r="J4239" s="681"/>
      <c r="K4239" s="253" t="s">
        <v>36714</v>
      </c>
      <c r="L4239" s="253" t="s">
        <v>37823</v>
      </c>
      <c r="M4239" s="253" t="s">
        <v>37823</v>
      </c>
    </row>
    <row r="4240" spans="1:13" ht="78.75" x14ac:dyDescent="0.25">
      <c r="A4240" s="580">
        <v>4232</v>
      </c>
      <c r="C4240" s="206" t="s">
        <v>37824</v>
      </c>
      <c r="D4240" s="246" t="s">
        <v>36257</v>
      </c>
      <c r="E4240" s="246" t="s">
        <v>37825</v>
      </c>
      <c r="F4240" s="246">
        <v>200</v>
      </c>
      <c r="G4240" s="248">
        <v>9954</v>
      </c>
      <c r="H4240" s="248">
        <v>9954</v>
      </c>
      <c r="I4240" s="681"/>
      <c r="J4240" s="681"/>
      <c r="K4240" s="253" t="s">
        <v>36714</v>
      </c>
      <c r="L4240" s="253" t="s">
        <v>37826</v>
      </c>
      <c r="M4240" s="253" t="s">
        <v>37826</v>
      </c>
    </row>
    <row r="4241" spans="1:13" ht="78.75" x14ac:dyDescent="0.25">
      <c r="A4241" s="580">
        <v>4233</v>
      </c>
      <c r="C4241" s="206" t="s">
        <v>37827</v>
      </c>
      <c r="D4241" s="246" t="s">
        <v>36257</v>
      </c>
      <c r="E4241" s="246" t="s">
        <v>37828</v>
      </c>
      <c r="F4241" s="246">
        <v>400</v>
      </c>
      <c r="G4241" s="771">
        <v>846.48</v>
      </c>
      <c r="H4241" s="771">
        <v>846.48</v>
      </c>
      <c r="I4241" s="681"/>
      <c r="J4241" s="681"/>
      <c r="K4241" s="253" t="s">
        <v>36714</v>
      </c>
      <c r="L4241" s="253" t="s">
        <v>37829</v>
      </c>
      <c r="M4241" s="253" t="s">
        <v>37829</v>
      </c>
    </row>
    <row r="4242" spans="1:13" ht="78.75" x14ac:dyDescent="0.25">
      <c r="A4242" s="580">
        <v>4234</v>
      </c>
      <c r="C4242" s="206" t="s">
        <v>37830</v>
      </c>
      <c r="D4242" s="246" t="s">
        <v>36257</v>
      </c>
      <c r="E4242" s="246" t="s">
        <v>37831</v>
      </c>
      <c r="F4242" s="246">
        <v>140</v>
      </c>
      <c r="G4242" s="248">
        <v>23042.25</v>
      </c>
      <c r="H4242" s="248">
        <v>23042.25</v>
      </c>
      <c r="I4242" s="681"/>
      <c r="J4242" s="681"/>
      <c r="K4242" s="253" t="s">
        <v>36714</v>
      </c>
      <c r="L4242" s="253" t="s">
        <v>37832</v>
      </c>
      <c r="M4242" s="253" t="s">
        <v>37832</v>
      </c>
    </row>
    <row r="4243" spans="1:13" ht="78.75" x14ac:dyDescent="0.25">
      <c r="A4243" s="580">
        <v>4235</v>
      </c>
      <c r="C4243" s="206" t="s">
        <v>37833</v>
      </c>
      <c r="D4243" s="246" t="s">
        <v>36257</v>
      </c>
      <c r="E4243" s="246" t="s">
        <v>37834</v>
      </c>
      <c r="F4243" s="246">
        <v>42</v>
      </c>
      <c r="G4243" s="248">
        <v>5939.5</v>
      </c>
      <c r="H4243" s="248">
        <v>5939.5</v>
      </c>
      <c r="I4243" s="681"/>
      <c r="J4243" s="681"/>
      <c r="K4243" s="253" t="s">
        <v>36714</v>
      </c>
      <c r="L4243" s="253" t="s">
        <v>37835</v>
      </c>
      <c r="M4243" s="253" t="s">
        <v>37835</v>
      </c>
    </row>
    <row r="4244" spans="1:13" ht="78.75" x14ac:dyDescent="0.25">
      <c r="A4244" s="580">
        <v>4236</v>
      </c>
      <c r="C4244" s="206" t="s">
        <v>37836</v>
      </c>
      <c r="D4244" s="246" t="s">
        <v>36257</v>
      </c>
      <c r="E4244" s="246" t="s">
        <v>37837</v>
      </c>
      <c r="F4244" s="246">
        <v>830</v>
      </c>
      <c r="G4244" s="248">
        <v>45309.25</v>
      </c>
      <c r="H4244" s="248">
        <v>45309.25</v>
      </c>
      <c r="I4244" s="681"/>
      <c r="J4244" s="681"/>
      <c r="K4244" s="253" t="s">
        <v>36714</v>
      </c>
      <c r="L4244" s="253" t="s">
        <v>37838</v>
      </c>
      <c r="M4244" s="253" t="s">
        <v>37838</v>
      </c>
    </row>
    <row r="4245" spans="1:13" ht="78.75" x14ac:dyDescent="0.25">
      <c r="A4245" s="580">
        <v>4237</v>
      </c>
      <c r="C4245" s="206" t="s">
        <v>37839</v>
      </c>
      <c r="D4245" s="246" t="s">
        <v>36257</v>
      </c>
      <c r="E4245" s="246" t="s">
        <v>37840</v>
      </c>
      <c r="F4245" s="246">
        <v>308</v>
      </c>
      <c r="G4245" s="248">
        <v>20863.5</v>
      </c>
      <c r="H4245" s="248">
        <v>20863.5</v>
      </c>
      <c r="I4245" s="681"/>
      <c r="J4245" s="681"/>
      <c r="K4245" s="253" t="s">
        <v>36714</v>
      </c>
      <c r="L4245" s="253" t="s">
        <v>37841</v>
      </c>
      <c r="M4245" s="253" t="s">
        <v>37841</v>
      </c>
    </row>
    <row r="4246" spans="1:13" ht="78.75" x14ac:dyDescent="0.25">
      <c r="A4246" s="580">
        <v>4238</v>
      </c>
      <c r="C4246" s="206" t="s">
        <v>37842</v>
      </c>
      <c r="D4246" s="246" t="s">
        <v>36257</v>
      </c>
      <c r="E4246" s="246" t="s">
        <v>37843</v>
      </c>
      <c r="F4246" s="246">
        <v>360</v>
      </c>
      <c r="G4246" s="248">
        <v>25401.25</v>
      </c>
      <c r="H4246" s="248">
        <v>25401.25</v>
      </c>
      <c r="I4246" s="681"/>
      <c r="J4246" s="681"/>
      <c r="K4246" s="253" t="s">
        <v>36714</v>
      </c>
      <c r="L4246" s="253" t="s">
        <v>37844</v>
      </c>
      <c r="M4246" s="253" t="s">
        <v>37844</v>
      </c>
    </row>
    <row r="4247" spans="1:13" ht="78.75" x14ac:dyDescent="0.25">
      <c r="A4247" s="580">
        <v>4239</v>
      </c>
      <c r="C4247" s="206" t="s">
        <v>37845</v>
      </c>
      <c r="D4247" s="246" t="s">
        <v>36257</v>
      </c>
      <c r="E4247" s="246" t="s">
        <v>37846</v>
      </c>
      <c r="F4247" s="246">
        <v>260</v>
      </c>
      <c r="G4247" s="248">
        <v>15282.75</v>
      </c>
      <c r="H4247" s="248">
        <v>15282.75</v>
      </c>
      <c r="I4247" s="681"/>
      <c r="J4247" s="681"/>
      <c r="K4247" s="253" t="s">
        <v>36714</v>
      </c>
      <c r="L4247" s="253" t="s">
        <v>37847</v>
      </c>
      <c r="M4247" s="253" t="s">
        <v>37847</v>
      </c>
    </row>
    <row r="4248" spans="1:13" ht="78.75" x14ac:dyDescent="0.25">
      <c r="A4248" s="580">
        <v>4240</v>
      </c>
      <c r="C4248" s="206" t="s">
        <v>37848</v>
      </c>
      <c r="D4248" s="246" t="s">
        <v>36257</v>
      </c>
      <c r="E4248" s="246" t="s">
        <v>37849</v>
      </c>
      <c r="F4248" s="246">
        <v>162</v>
      </c>
      <c r="G4248" s="248">
        <v>245330.75</v>
      </c>
      <c r="H4248" s="248">
        <v>219288.91</v>
      </c>
      <c r="I4248" s="681"/>
      <c r="J4248" s="681"/>
      <c r="K4248" s="253" t="s">
        <v>36714</v>
      </c>
      <c r="L4248" s="253" t="s">
        <v>37850</v>
      </c>
      <c r="M4248" s="253" t="s">
        <v>37850</v>
      </c>
    </row>
    <row r="4249" spans="1:13" ht="78.75" x14ac:dyDescent="0.25">
      <c r="A4249" s="580">
        <v>4241</v>
      </c>
      <c r="C4249" s="206" t="s">
        <v>37851</v>
      </c>
      <c r="D4249" s="246" t="s">
        <v>36257</v>
      </c>
      <c r="E4249" s="246" t="s">
        <v>37852</v>
      </c>
      <c r="F4249" s="246">
        <v>70</v>
      </c>
      <c r="G4249" s="248">
        <v>4476.5</v>
      </c>
      <c r="H4249" s="248">
        <v>4476.5</v>
      </c>
      <c r="I4249" s="681"/>
      <c r="J4249" s="681"/>
      <c r="K4249" s="253" t="s">
        <v>36714</v>
      </c>
      <c r="L4249" s="253" t="s">
        <v>37853</v>
      </c>
      <c r="M4249" s="253" t="s">
        <v>37853</v>
      </c>
    </row>
    <row r="4250" spans="1:13" ht="78.75" x14ac:dyDescent="0.25">
      <c r="A4250" s="580">
        <v>4242</v>
      </c>
      <c r="C4250" s="206" t="s">
        <v>37854</v>
      </c>
      <c r="D4250" s="246" t="s">
        <v>36257</v>
      </c>
      <c r="E4250" s="246" t="s">
        <v>37855</v>
      </c>
      <c r="F4250" s="246">
        <v>400</v>
      </c>
      <c r="G4250" s="248">
        <v>21595</v>
      </c>
      <c r="H4250" s="248">
        <v>21595</v>
      </c>
      <c r="I4250" s="681"/>
      <c r="J4250" s="681"/>
      <c r="K4250" s="253" t="s">
        <v>36714</v>
      </c>
      <c r="L4250" s="253" t="s">
        <v>37856</v>
      </c>
      <c r="M4250" s="253" t="s">
        <v>37856</v>
      </c>
    </row>
    <row r="4251" spans="1:13" ht="78.75" x14ac:dyDescent="0.25">
      <c r="A4251" s="580">
        <v>4243</v>
      </c>
      <c r="C4251" s="206" t="s">
        <v>37857</v>
      </c>
      <c r="D4251" s="246" t="s">
        <v>36257</v>
      </c>
      <c r="E4251" s="246" t="s">
        <v>37858</v>
      </c>
      <c r="F4251" s="246">
        <v>300</v>
      </c>
      <c r="G4251" s="248">
        <v>31340.75</v>
      </c>
      <c r="H4251" s="248">
        <v>31340.75</v>
      </c>
      <c r="I4251" s="681"/>
      <c r="J4251" s="681"/>
      <c r="K4251" s="253" t="s">
        <v>36714</v>
      </c>
      <c r="L4251" s="253" t="s">
        <v>37859</v>
      </c>
      <c r="M4251" s="253" t="s">
        <v>37859</v>
      </c>
    </row>
    <row r="4252" spans="1:13" ht="78.75" x14ac:dyDescent="0.25">
      <c r="A4252" s="580">
        <v>4244</v>
      </c>
      <c r="C4252" s="206" t="s">
        <v>37860</v>
      </c>
      <c r="D4252" s="246" t="s">
        <v>36257</v>
      </c>
      <c r="E4252" s="246" t="s">
        <v>37861</v>
      </c>
      <c r="F4252" s="246">
        <v>170</v>
      </c>
      <c r="G4252" s="248">
        <v>3209.5</v>
      </c>
      <c r="H4252" s="248">
        <v>3209.5</v>
      </c>
      <c r="I4252" s="681"/>
      <c r="J4252" s="681"/>
      <c r="K4252" s="253" t="s">
        <v>36714</v>
      </c>
      <c r="L4252" s="253" t="s">
        <v>37862</v>
      </c>
      <c r="M4252" s="253" t="s">
        <v>37862</v>
      </c>
    </row>
    <row r="4253" spans="1:13" ht="78.75" x14ac:dyDescent="0.25">
      <c r="A4253" s="580">
        <v>4245</v>
      </c>
      <c r="C4253" s="206" t="s">
        <v>37863</v>
      </c>
      <c r="D4253" s="246" t="s">
        <v>36257</v>
      </c>
      <c r="E4253" s="246" t="s">
        <v>37864</v>
      </c>
      <c r="F4253" s="246">
        <v>150</v>
      </c>
      <c r="G4253" s="248">
        <v>5372.5</v>
      </c>
      <c r="H4253" s="248">
        <v>5372.5</v>
      </c>
      <c r="I4253" s="681"/>
      <c r="J4253" s="681"/>
      <c r="K4253" s="253" t="s">
        <v>36714</v>
      </c>
      <c r="L4253" s="253" t="s">
        <v>37865</v>
      </c>
      <c r="M4253" s="253" t="s">
        <v>37865</v>
      </c>
    </row>
    <row r="4254" spans="1:13" ht="67.5" x14ac:dyDescent="0.25">
      <c r="A4254" s="580">
        <v>4246</v>
      </c>
      <c r="C4254" s="206" t="s">
        <v>37866</v>
      </c>
      <c r="D4254" s="246" t="s">
        <v>36257</v>
      </c>
      <c r="E4254" s="246" t="s">
        <v>37867</v>
      </c>
      <c r="F4254" s="246">
        <v>420</v>
      </c>
      <c r="G4254" s="248">
        <v>28490</v>
      </c>
      <c r="H4254" s="248">
        <v>28490</v>
      </c>
      <c r="I4254" s="681"/>
      <c r="J4254" s="681"/>
      <c r="K4254" s="253" t="s">
        <v>36714</v>
      </c>
      <c r="L4254" s="253" t="s">
        <v>37868</v>
      </c>
      <c r="M4254" s="253" t="s">
        <v>37868</v>
      </c>
    </row>
    <row r="4255" spans="1:13" ht="67.5" x14ac:dyDescent="0.25">
      <c r="A4255" s="580">
        <v>4247</v>
      </c>
      <c r="C4255" s="206" t="s">
        <v>37869</v>
      </c>
      <c r="D4255" s="246" t="s">
        <v>36257</v>
      </c>
      <c r="E4255" s="246" t="s">
        <v>37870</v>
      </c>
      <c r="F4255" s="246">
        <v>400</v>
      </c>
      <c r="G4255" s="248">
        <v>18894.75</v>
      </c>
      <c r="H4255" s="248">
        <v>18894.75</v>
      </c>
      <c r="I4255" s="681"/>
      <c r="J4255" s="681"/>
      <c r="K4255" s="253" t="s">
        <v>36714</v>
      </c>
      <c r="L4255" s="253" t="s">
        <v>37871</v>
      </c>
      <c r="M4255" s="253" t="s">
        <v>37871</v>
      </c>
    </row>
    <row r="4256" spans="1:13" ht="78.75" x14ac:dyDescent="0.25">
      <c r="A4256" s="580">
        <v>4248</v>
      </c>
      <c r="C4256" s="206" t="s">
        <v>37872</v>
      </c>
      <c r="D4256" s="246" t="s">
        <v>36257</v>
      </c>
      <c r="E4256" s="246" t="s">
        <v>37873</v>
      </c>
      <c r="F4256" s="246">
        <v>700</v>
      </c>
      <c r="G4256" s="248">
        <v>26937.75</v>
      </c>
      <c r="H4256" s="248">
        <v>26937.75</v>
      </c>
      <c r="I4256" s="681"/>
      <c r="J4256" s="681"/>
      <c r="K4256" s="253" t="s">
        <v>36714</v>
      </c>
      <c r="L4256" s="253" t="s">
        <v>37874</v>
      </c>
      <c r="M4256" s="253" t="s">
        <v>37874</v>
      </c>
    </row>
    <row r="4257" spans="1:13" ht="78.75" x14ac:dyDescent="0.25">
      <c r="A4257" s="580">
        <v>4249</v>
      </c>
      <c r="C4257" s="206" t="s">
        <v>37875</v>
      </c>
      <c r="D4257" s="246" t="s">
        <v>36257</v>
      </c>
      <c r="E4257" s="246" t="s">
        <v>37876</v>
      </c>
      <c r="F4257" s="246">
        <v>1000</v>
      </c>
      <c r="G4257" s="248">
        <v>128346.75</v>
      </c>
      <c r="H4257" s="248">
        <v>128346.75</v>
      </c>
      <c r="I4257" s="681"/>
      <c r="J4257" s="681"/>
      <c r="K4257" s="253" t="s">
        <v>36714</v>
      </c>
      <c r="L4257" s="253" t="s">
        <v>37877</v>
      </c>
      <c r="M4257" s="253" t="s">
        <v>37877</v>
      </c>
    </row>
    <row r="4258" spans="1:13" ht="78.75" x14ac:dyDescent="0.25">
      <c r="A4258" s="580">
        <v>4250</v>
      </c>
      <c r="C4258" s="206" t="s">
        <v>37878</v>
      </c>
      <c r="D4258" s="246" t="s">
        <v>36257</v>
      </c>
      <c r="E4258" s="246" t="s">
        <v>37879</v>
      </c>
      <c r="F4258" s="246">
        <v>75</v>
      </c>
      <c r="G4258" s="248">
        <v>10178</v>
      </c>
      <c r="H4258" s="248">
        <v>10178</v>
      </c>
      <c r="I4258" s="681"/>
      <c r="J4258" s="681"/>
      <c r="K4258" s="253" t="s">
        <v>36714</v>
      </c>
      <c r="L4258" s="253" t="s">
        <v>37880</v>
      </c>
      <c r="M4258" s="253" t="s">
        <v>37880</v>
      </c>
    </row>
    <row r="4259" spans="1:13" ht="78.75" x14ac:dyDescent="0.25">
      <c r="A4259" s="580">
        <v>4251</v>
      </c>
      <c r="C4259" s="206" t="s">
        <v>37881</v>
      </c>
      <c r="D4259" s="246" t="s">
        <v>36257</v>
      </c>
      <c r="E4259" s="246" t="s">
        <v>37882</v>
      </c>
      <c r="F4259" s="246">
        <v>135</v>
      </c>
      <c r="G4259" s="248">
        <v>10834.25</v>
      </c>
      <c r="H4259" s="248">
        <v>10834.25</v>
      </c>
      <c r="I4259" s="681"/>
      <c r="J4259" s="681"/>
      <c r="K4259" s="253" t="s">
        <v>36714</v>
      </c>
      <c r="L4259" s="253" t="s">
        <v>37883</v>
      </c>
      <c r="M4259" s="253" t="s">
        <v>37883</v>
      </c>
    </row>
    <row r="4260" spans="1:13" ht="78.75" x14ac:dyDescent="0.25">
      <c r="A4260" s="580">
        <v>4252</v>
      </c>
      <c r="C4260" s="206" t="s">
        <v>37884</v>
      </c>
      <c r="D4260" s="246" t="s">
        <v>36257</v>
      </c>
      <c r="E4260" s="246" t="s">
        <v>37885</v>
      </c>
      <c r="F4260" s="246">
        <v>200</v>
      </c>
      <c r="G4260" s="248">
        <v>10685.5</v>
      </c>
      <c r="H4260" s="248">
        <v>10685.5</v>
      </c>
      <c r="I4260" s="681"/>
      <c r="J4260" s="681"/>
      <c r="K4260" s="253" t="s">
        <v>36714</v>
      </c>
      <c r="L4260" s="253" t="s">
        <v>37886</v>
      </c>
      <c r="M4260" s="253" t="s">
        <v>37886</v>
      </c>
    </row>
    <row r="4261" spans="1:13" ht="67.5" x14ac:dyDescent="0.25">
      <c r="A4261" s="580">
        <v>4253</v>
      </c>
      <c r="C4261" s="206" t="s">
        <v>37887</v>
      </c>
      <c r="D4261" s="246" t="s">
        <v>36257</v>
      </c>
      <c r="E4261" s="246" t="s">
        <v>37888</v>
      </c>
      <c r="F4261" s="246">
        <v>465</v>
      </c>
      <c r="G4261" s="248">
        <v>23654.75</v>
      </c>
      <c r="H4261" s="248">
        <v>22590.46</v>
      </c>
      <c r="I4261" s="681"/>
      <c r="J4261" s="681"/>
      <c r="K4261" s="253" t="s">
        <v>36714</v>
      </c>
      <c r="L4261" s="253" t="s">
        <v>37889</v>
      </c>
      <c r="M4261" s="253" t="s">
        <v>37889</v>
      </c>
    </row>
    <row r="4262" spans="1:13" ht="78.75" x14ac:dyDescent="0.25">
      <c r="A4262" s="580">
        <v>4254</v>
      </c>
      <c r="C4262" s="206" t="s">
        <v>37890</v>
      </c>
      <c r="D4262" s="246" t="s">
        <v>36257</v>
      </c>
      <c r="E4262" s="246" t="s">
        <v>37891</v>
      </c>
      <c r="F4262" s="246">
        <v>383</v>
      </c>
      <c r="G4262" s="248">
        <v>91768.25</v>
      </c>
      <c r="H4262" s="248">
        <v>91768.25</v>
      </c>
      <c r="I4262" s="681"/>
      <c r="J4262" s="681"/>
      <c r="K4262" s="253" t="s">
        <v>36714</v>
      </c>
      <c r="L4262" s="253" t="s">
        <v>37892</v>
      </c>
      <c r="M4262" s="253" t="s">
        <v>37892</v>
      </c>
    </row>
    <row r="4263" spans="1:13" ht="78.75" x14ac:dyDescent="0.25">
      <c r="A4263" s="580">
        <v>4255</v>
      </c>
      <c r="C4263" s="206" t="s">
        <v>37893</v>
      </c>
      <c r="D4263" s="246" t="s">
        <v>36257</v>
      </c>
      <c r="E4263" s="246" t="s">
        <v>37894</v>
      </c>
      <c r="F4263" s="246">
        <v>380</v>
      </c>
      <c r="G4263" s="248">
        <v>16058</v>
      </c>
      <c r="H4263" s="248">
        <v>16058</v>
      </c>
      <c r="I4263" s="681"/>
      <c r="J4263" s="681"/>
      <c r="K4263" s="253" t="s">
        <v>36714</v>
      </c>
      <c r="L4263" s="253" t="s">
        <v>37895</v>
      </c>
      <c r="M4263" s="253" t="s">
        <v>37895</v>
      </c>
    </row>
    <row r="4264" spans="1:13" ht="78.75" x14ac:dyDescent="0.25">
      <c r="A4264" s="580">
        <v>4256</v>
      </c>
      <c r="C4264" s="206" t="s">
        <v>37896</v>
      </c>
      <c r="D4264" s="246" t="s">
        <v>36257</v>
      </c>
      <c r="E4264" s="246" t="s">
        <v>37897</v>
      </c>
      <c r="F4264" s="246">
        <v>367</v>
      </c>
      <c r="G4264" s="248">
        <v>20042.75</v>
      </c>
      <c r="H4264" s="248">
        <v>20042.75</v>
      </c>
      <c r="I4264" s="681"/>
      <c r="J4264" s="681"/>
      <c r="K4264" s="253" t="s">
        <v>36714</v>
      </c>
      <c r="L4264" s="253" t="s">
        <v>37898</v>
      </c>
      <c r="M4264" s="253" t="s">
        <v>37898</v>
      </c>
    </row>
    <row r="4265" spans="1:13" ht="78.75" x14ac:dyDescent="0.25">
      <c r="A4265" s="580">
        <v>4257</v>
      </c>
      <c r="C4265" s="206" t="s">
        <v>37899</v>
      </c>
      <c r="D4265" s="246" t="s">
        <v>36257</v>
      </c>
      <c r="E4265" s="246" t="s">
        <v>37900</v>
      </c>
      <c r="F4265" s="246">
        <v>560</v>
      </c>
      <c r="G4265" s="248">
        <v>29100.75</v>
      </c>
      <c r="H4265" s="248">
        <v>29100.75</v>
      </c>
      <c r="I4265" s="681"/>
      <c r="J4265" s="681"/>
      <c r="K4265" s="253" t="s">
        <v>36714</v>
      </c>
      <c r="L4265" s="253" t="s">
        <v>37901</v>
      </c>
      <c r="M4265" s="253" t="s">
        <v>37901</v>
      </c>
    </row>
    <row r="4266" spans="1:13" ht="78.75" x14ac:dyDescent="0.25">
      <c r="A4266" s="580">
        <v>4258</v>
      </c>
      <c r="C4266" s="206" t="s">
        <v>37902</v>
      </c>
      <c r="D4266" s="246" t="s">
        <v>36257</v>
      </c>
      <c r="E4266" s="246" t="s">
        <v>37903</v>
      </c>
      <c r="F4266" s="246">
        <v>45</v>
      </c>
      <c r="G4266" s="248">
        <v>10731</v>
      </c>
      <c r="H4266" s="248">
        <v>10731</v>
      </c>
      <c r="I4266" s="681"/>
      <c r="J4266" s="681"/>
      <c r="K4266" s="253" t="s">
        <v>36714</v>
      </c>
      <c r="L4266" s="253" t="s">
        <v>37904</v>
      </c>
      <c r="M4266" s="253" t="s">
        <v>37904</v>
      </c>
    </row>
    <row r="4267" spans="1:13" ht="67.5" x14ac:dyDescent="0.25">
      <c r="A4267" s="580">
        <v>4259</v>
      </c>
      <c r="C4267" s="206" t="s">
        <v>37905</v>
      </c>
      <c r="D4267" s="246" t="s">
        <v>36257</v>
      </c>
      <c r="E4267" s="246" t="s">
        <v>37906</v>
      </c>
      <c r="F4267" s="246">
        <v>51.4</v>
      </c>
      <c r="G4267" s="248">
        <v>131757.5</v>
      </c>
      <c r="H4267" s="248">
        <v>111719.74</v>
      </c>
      <c r="I4267" s="681"/>
      <c r="J4267" s="681"/>
      <c r="K4267" s="253" t="s">
        <v>36714</v>
      </c>
      <c r="L4267" s="253" t="s">
        <v>37907</v>
      </c>
      <c r="M4267" s="253" t="s">
        <v>37907</v>
      </c>
    </row>
    <row r="4268" spans="1:13" ht="78.75" x14ac:dyDescent="0.25">
      <c r="A4268" s="580">
        <v>4260</v>
      </c>
      <c r="C4268" s="206" t="s">
        <v>37908</v>
      </c>
      <c r="D4268" s="246" t="s">
        <v>36257</v>
      </c>
      <c r="E4268" s="246" t="s">
        <v>37909</v>
      </c>
      <c r="F4268" s="246">
        <v>90</v>
      </c>
      <c r="G4268" s="248">
        <v>6447</v>
      </c>
      <c r="H4268" s="248">
        <v>6447</v>
      </c>
      <c r="I4268" s="681"/>
      <c r="J4268" s="681"/>
      <c r="K4268" s="253" t="s">
        <v>36714</v>
      </c>
      <c r="L4268" s="253" t="s">
        <v>37910</v>
      </c>
      <c r="M4268" s="253" t="s">
        <v>37910</v>
      </c>
    </row>
    <row r="4269" spans="1:13" ht="78.75" x14ac:dyDescent="0.25">
      <c r="A4269" s="580">
        <v>4261</v>
      </c>
      <c r="C4269" s="206" t="s">
        <v>37911</v>
      </c>
      <c r="D4269" s="246" t="s">
        <v>36257</v>
      </c>
      <c r="E4269" s="246" t="s">
        <v>37912</v>
      </c>
      <c r="F4269" s="246">
        <v>362</v>
      </c>
      <c r="G4269" s="248">
        <v>5358.5</v>
      </c>
      <c r="H4269" s="248">
        <v>5358.5</v>
      </c>
      <c r="I4269" s="681"/>
      <c r="J4269" s="681"/>
      <c r="K4269" s="253" t="s">
        <v>36714</v>
      </c>
      <c r="L4269" s="253" t="s">
        <v>37913</v>
      </c>
      <c r="M4269" s="253" t="s">
        <v>37913</v>
      </c>
    </row>
    <row r="4270" spans="1:13" ht="67.5" x14ac:dyDescent="0.25">
      <c r="A4270" s="580">
        <v>4262</v>
      </c>
      <c r="C4270" s="206" t="s">
        <v>37914</v>
      </c>
      <c r="D4270" s="246" t="s">
        <v>36257</v>
      </c>
      <c r="E4270" s="246" t="s">
        <v>37915</v>
      </c>
      <c r="F4270" s="246">
        <v>120</v>
      </c>
      <c r="G4270" s="248">
        <v>19743.5</v>
      </c>
      <c r="H4270" s="248">
        <v>19743.5</v>
      </c>
      <c r="I4270" s="681"/>
      <c r="J4270" s="681"/>
      <c r="K4270" s="253" t="s">
        <v>36714</v>
      </c>
      <c r="L4270" s="253" t="s">
        <v>37916</v>
      </c>
      <c r="M4270" s="253" t="s">
        <v>37916</v>
      </c>
    </row>
    <row r="4271" spans="1:13" ht="78.75" x14ac:dyDescent="0.25">
      <c r="A4271" s="580">
        <v>4263</v>
      </c>
      <c r="C4271" s="206" t="s">
        <v>37917</v>
      </c>
      <c r="D4271" s="246" t="s">
        <v>36257</v>
      </c>
      <c r="E4271" s="246" t="s">
        <v>37918</v>
      </c>
      <c r="F4271" s="246">
        <v>90</v>
      </c>
      <c r="G4271" s="248">
        <v>5969.25</v>
      </c>
      <c r="H4271" s="248">
        <v>5969.25</v>
      </c>
      <c r="I4271" s="681"/>
      <c r="J4271" s="681"/>
      <c r="K4271" s="253" t="s">
        <v>36714</v>
      </c>
      <c r="L4271" s="253" t="s">
        <v>37919</v>
      </c>
      <c r="M4271" s="253" t="s">
        <v>37919</v>
      </c>
    </row>
    <row r="4272" spans="1:13" ht="78.75" x14ac:dyDescent="0.25">
      <c r="A4272" s="580">
        <v>4264</v>
      </c>
      <c r="C4272" s="206" t="s">
        <v>37920</v>
      </c>
      <c r="D4272" s="246" t="s">
        <v>36257</v>
      </c>
      <c r="E4272" s="246" t="s">
        <v>37921</v>
      </c>
      <c r="F4272" s="246">
        <v>450</v>
      </c>
      <c r="G4272" s="248">
        <v>118735.75</v>
      </c>
      <c r="H4272" s="248">
        <v>118735.75</v>
      </c>
      <c r="I4272" s="681"/>
      <c r="J4272" s="681"/>
      <c r="K4272" s="253" t="s">
        <v>36714</v>
      </c>
      <c r="L4272" s="253" t="s">
        <v>37922</v>
      </c>
      <c r="M4272" s="253" t="s">
        <v>37922</v>
      </c>
    </row>
    <row r="4273" spans="1:13" ht="78.75" x14ac:dyDescent="0.25">
      <c r="A4273" s="580">
        <v>4265</v>
      </c>
      <c r="C4273" s="206" t="s">
        <v>37923</v>
      </c>
      <c r="D4273" s="246" t="s">
        <v>36257</v>
      </c>
      <c r="E4273" s="246" t="s">
        <v>37924</v>
      </c>
      <c r="F4273" s="246">
        <v>500</v>
      </c>
      <c r="G4273" s="248">
        <v>13090</v>
      </c>
      <c r="H4273" s="248">
        <v>13090</v>
      </c>
      <c r="I4273" s="681"/>
      <c r="J4273" s="681"/>
      <c r="K4273" s="253" t="s">
        <v>36714</v>
      </c>
      <c r="L4273" s="253" t="s">
        <v>37925</v>
      </c>
      <c r="M4273" s="253" t="s">
        <v>37925</v>
      </c>
    </row>
    <row r="4274" spans="1:13" ht="78.75" x14ac:dyDescent="0.25">
      <c r="A4274" s="580">
        <v>4266</v>
      </c>
      <c r="C4274" s="206" t="s">
        <v>37926</v>
      </c>
      <c r="D4274" s="246" t="s">
        <v>36257</v>
      </c>
      <c r="E4274" s="246" t="s">
        <v>37927</v>
      </c>
      <c r="F4274" s="246">
        <v>276</v>
      </c>
      <c r="G4274" s="248">
        <v>41130.25</v>
      </c>
      <c r="H4274" s="248">
        <v>41130.25</v>
      </c>
      <c r="I4274" s="681"/>
      <c r="J4274" s="681"/>
      <c r="K4274" s="253" t="s">
        <v>36714</v>
      </c>
      <c r="L4274" s="253" t="s">
        <v>37928</v>
      </c>
      <c r="M4274" s="253" t="s">
        <v>37928</v>
      </c>
    </row>
    <row r="4275" spans="1:13" ht="78.75" x14ac:dyDescent="0.25">
      <c r="A4275" s="580">
        <v>4267</v>
      </c>
      <c r="C4275" s="206" t="s">
        <v>37929</v>
      </c>
      <c r="D4275" s="246" t="s">
        <v>36257</v>
      </c>
      <c r="E4275" s="246" t="s">
        <v>37930</v>
      </c>
      <c r="F4275" s="246">
        <v>150</v>
      </c>
      <c r="G4275" s="248">
        <v>39593.75</v>
      </c>
      <c r="H4275" s="248">
        <v>39593.75</v>
      </c>
      <c r="I4275" s="681"/>
      <c r="J4275" s="681"/>
      <c r="K4275" s="253" t="s">
        <v>36714</v>
      </c>
      <c r="L4275" s="253" t="s">
        <v>37931</v>
      </c>
      <c r="M4275" s="253" t="s">
        <v>37931</v>
      </c>
    </row>
    <row r="4276" spans="1:13" ht="78.75" x14ac:dyDescent="0.25">
      <c r="A4276" s="580">
        <v>4268</v>
      </c>
      <c r="C4276" s="206" t="s">
        <v>37932</v>
      </c>
      <c r="D4276" s="246" t="s">
        <v>36257</v>
      </c>
      <c r="E4276" s="246" t="s">
        <v>37933</v>
      </c>
      <c r="F4276" s="246">
        <v>650</v>
      </c>
      <c r="G4276" s="248">
        <v>34326.25</v>
      </c>
      <c r="H4276" s="248">
        <v>34326.25</v>
      </c>
      <c r="I4276" s="681"/>
      <c r="J4276" s="681"/>
      <c r="K4276" s="253" t="s">
        <v>36714</v>
      </c>
      <c r="L4276" s="253" t="s">
        <v>37934</v>
      </c>
      <c r="M4276" s="253" t="s">
        <v>37934</v>
      </c>
    </row>
    <row r="4277" spans="1:13" ht="78.75" x14ac:dyDescent="0.25">
      <c r="A4277" s="580">
        <v>4269</v>
      </c>
      <c r="C4277" s="206" t="s">
        <v>37935</v>
      </c>
      <c r="D4277" s="246" t="s">
        <v>36257</v>
      </c>
      <c r="E4277" s="246" t="s">
        <v>37936</v>
      </c>
      <c r="F4277" s="246">
        <v>280</v>
      </c>
      <c r="G4277" s="248">
        <v>24699.5</v>
      </c>
      <c r="H4277" s="248">
        <v>24699.5</v>
      </c>
      <c r="I4277" s="681"/>
      <c r="J4277" s="681"/>
      <c r="K4277" s="253" t="s">
        <v>36714</v>
      </c>
      <c r="L4277" s="253" t="s">
        <v>37937</v>
      </c>
      <c r="M4277" s="253" t="s">
        <v>37937</v>
      </c>
    </row>
    <row r="4278" spans="1:13" ht="78.75" x14ac:dyDescent="0.25">
      <c r="A4278" s="580">
        <v>4270</v>
      </c>
      <c r="C4278" s="206" t="s">
        <v>37938</v>
      </c>
      <c r="D4278" s="246" t="s">
        <v>36257</v>
      </c>
      <c r="E4278" s="246" t="s">
        <v>37939</v>
      </c>
      <c r="F4278" s="246">
        <v>250</v>
      </c>
      <c r="G4278" s="248">
        <v>4478.25</v>
      </c>
      <c r="H4278" s="248">
        <v>4478.25</v>
      </c>
      <c r="I4278" s="681"/>
      <c r="J4278" s="681"/>
      <c r="K4278" s="253" t="s">
        <v>36714</v>
      </c>
      <c r="L4278" s="253" t="s">
        <v>37940</v>
      </c>
      <c r="M4278" s="253" t="s">
        <v>37940</v>
      </c>
    </row>
    <row r="4279" spans="1:13" ht="78.75" x14ac:dyDescent="0.25">
      <c r="A4279" s="580">
        <v>4271</v>
      </c>
      <c r="C4279" s="206" t="s">
        <v>37941</v>
      </c>
      <c r="D4279" s="246" t="s">
        <v>36257</v>
      </c>
      <c r="E4279" s="246" t="s">
        <v>37942</v>
      </c>
      <c r="F4279" s="246">
        <v>3210</v>
      </c>
      <c r="G4279" s="248">
        <v>108990</v>
      </c>
      <c r="H4279" s="248">
        <v>108990</v>
      </c>
      <c r="I4279" s="681"/>
      <c r="J4279" s="681"/>
      <c r="K4279" s="253" t="s">
        <v>36714</v>
      </c>
      <c r="L4279" s="253" t="s">
        <v>37943</v>
      </c>
      <c r="M4279" s="253" t="s">
        <v>37943</v>
      </c>
    </row>
    <row r="4280" spans="1:13" ht="78.75" x14ac:dyDescent="0.25">
      <c r="A4280" s="580">
        <v>4272</v>
      </c>
      <c r="C4280" s="206" t="s">
        <v>37944</v>
      </c>
      <c r="D4280" s="246" t="s">
        <v>36257</v>
      </c>
      <c r="E4280" s="246" t="s">
        <v>37945</v>
      </c>
      <c r="F4280" s="246">
        <v>120</v>
      </c>
      <c r="G4280" s="248">
        <v>14864.5</v>
      </c>
      <c r="H4280" s="248">
        <v>14864.5</v>
      </c>
      <c r="I4280" s="681"/>
      <c r="J4280" s="681"/>
      <c r="K4280" s="253" t="s">
        <v>36714</v>
      </c>
      <c r="L4280" s="253" t="s">
        <v>37946</v>
      </c>
      <c r="M4280" s="253" t="s">
        <v>37946</v>
      </c>
    </row>
    <row r="4281" spans="1:13" ht="78.75" x14ac:dyDescent="0.25">
      <c r="A4281" s="580">
        <v>4273</v>
      </c>
      <c r="C4281" s="206" t="s">
        <v>37947</v>
      </c>
      <c r="D4281" s="246" t="s">
        <v>36257</v>
      </c>
      <c r="E4281" s="246" t="s">
        <v>37948</v>
      </c>
      <c r="F4281" s="246">
        <v>200</v>
      </c>
      <c r="G4281" s="248">
        <v>10596.25</v>
      </c>
      <c r="H4281" s="248">
        <v>10596.25</v>
      </c>
      <c r="I4281" s="681"/>
      <c r="J4281" s="681"/>
      <c r="K4281" s="253" t="s">
        <v>36714</v>
      </c>
      <c r="L4281" s="253" t="s">
        <v>37949</v>
      </c>
      <c r="M4281" s="253" t="s">
        <v>37949</v>
      </c>
    </row>
    <row r="4282" spans="1:13" ht="78.75" x14ac:dyDescent="0.25">
      <c r="A4282" s="580">
        <v>4274</v>
      </c>
      <c r="C4282" s="206" t="s">
        <v>37950</v>
      </c>
      <c r="D4282" s="246" t="s">
        <v>36257</v>
      </c>
      <c r="E4282" s="246" t="s">
        <v>37951</v>
      </c>
      <c r="F4282" s="246">
        <v>365</v>
      </c>
      <c r="G4282" s="248">
        <v>48130.25</v>
      </c>
      <c r="H4282" s="248">
        <v>48130.25</v>
      </c>
      <c r="I4282" s="681"/>
      <c r="J4282" s="681"/>
      <c r="K4282" s="253" t="s">
        <v>36714</v>
      </c>
      <c r="L4282" s="253" t="s">
        <v>37952</v>
      </c>
      <c r="M4282" s="253" t="s">
        <v>37952</v>
      </c>
    </row>
    <row r="4283" spans="1:13" ht="78.75" x14ac:dyDescent="0.25">
      <c r="A4283" s="580">
        <v>4275</v>
      </c>
      <c r="C4283" s="206" t="s">
        <v>37953</v>
      </c>
      <c r="D4283" s="246" t="s">
        <v>36257</v>
      </c>
      <c r="E4283" s="246" t="s">
        <v>37954</v>
      </c>
      <c r="F4283" s="246">
        <v>200</v>
      </c>
      <c r="G4283" s="248">
        <v>14057.75</v>
      </c>
      <c r="H4283" s="248">
        <v>12846.87</v>
      </c>
      <c r="I4283" s="681"/>
      <c r="J4283" s="681"/>
      <c r="K4283" s="253" t="s">
        <v>36714</v>
      </c>
      <c r="L4283" s="253" t="s">
        <v>37955</v>
      </c>
      <c r="M4283" s="253" t="s">
        <v>37955</v>
      </c>
    </row>
    <row r="4284" spans="1:13" ht="78.75" x14ac:dyDescent="0.25">
      <c r="A4284" s="580">
        <v>4276</v>
      </c>
      <c r="C4284" s="206" t="s">
        <v>37956</v>
      </c>
      <c r="D4284" s="246" t="s">
        <v>36257</v>
      </c>
      <c r="E4284" s="246" t="s">
        <v>37957</v>
      </c>
      <c r="F4284" s="246">
        <v>900</v>
      </c>
      <c r="G4284" s="248">
        <v>1762.25</v>
      </c>
      <c r="H4284" s="248">
        <v>1762.25</v>
      </c>
      <c r="I4284" s="681"/>
      <c r="J4284" s="681"/>
      <c r="K4284" s="253" t="s">
        <v>36714</v>
      </c>
      <c r="L4284" s="253" t="s">
        <v>37958</v>
      </c>
      <c r="M4284" s="253" t="s">
        <v>37958</v>
      </c>
    </row>
    <row r="4285" spans="1:13" ht="78.75" x14ac:dyDescent="0.25">
      <c r="A4285" s="580">
        <v>4277</v>
      </c>
      <c r="C4285" s="206" t="s">
        <v>37959</v>
      </c>
      <c r="D4285" s="246" t="s">
        <v>36257</v>
      </c>
      <c r="E4285" s="246" t="s">
        <v>37960</v>
      </c>
      <c r="F4285" s="246">
        <v>100</v>
      </c>
      <c r="G4285" s="248">
        <v>4656.75</v>
      </c>
      <c r="H4285" s="248">
        <v>4656.75</v>
      </c>
      <c r="I4285" s="681"/>
      <c r="J4285" s="681"/>
      <c r="K4285" s="253" t="s">
        <v>36714</v>
      </c>
      <c r="L4285" s="253" t="s">
        <v>37961</v>
      </c>
      <c r="M4285" s="253" t="s">
        <v>37961</v>
      </c>
    </row>
    <row r="4286" spans="1:13" ht="78.75" x14ac:dyDescent="0.25">
      <c r="A4286" s="580">
        <v>4278</v>
      </c>
      <c r="C4286" s="206" t="s">
        <v>37962</v>
      </c>
      <c r="D4286" s="246" t="s">
        <v>36257</v>
      </c>
      <c r="E4286" s="246" t="s">
        <v>37963</v>
      </c>
      <c r="F4286" s="246">
        <v>130</v>
      </c>
      <c r="G4286" s="248">
        <v>28504</v>
      </c>
      <c r="H4286" s="248">
        <v>28504</v>
      </c>
      <c r="I4286" s="681"/>
      <c r="J4286" s="681"/>
      <c r="K4286" s="253" t="s">
        <v>36714</v>
      </c>
      <c r="L4286" s="253" t="s">
        <v>37964</v>
      </c>
      <c r="M4286" s="253" t="s">
        <v>37964</v>
      </c>
    </row>
    <row r="4287" spans="1:13" ht="78.75" x14ac:dyDescent="0.25">
      <c r="A4287" s="580">
        <v>4279</v>
      </c>
      <c r="C4287" s="206" t="s">
        <v>37965</v>
      </c>
      <c r="D4287" s="246" t="s">
        <v>36257</v>
      </c>
      <c r="E4287" s="246" t="s">
        <v>37966</v>
      </c>
      <c r="F4287" s="246">
        <v>180</v>
      </c>
      <c r="G4287" s="248">
        <v>11117.75</v>
      </c>
      <c r="H4287" s="248">
        <v>11117.75</v>
      </c>
      <c r="I4287" s="681"/>
      <c r="J4287" s="681"/>
      <c r="K4287" s="253" t="s">
        <v>36714</v>
      </c>
      <c r="L4287" s="253" t="s">
        <v>37967</v>
      </c>
      <c r="M4287" s="253" t="s">
        <v>37967</v>
      </c>
    </row>
    <row r="4288" spans="1:13" ht="78.75" x14ac:dyDescent="0.25">
      <c r="A4288" s="580">
        <v>4280</v>
      </c>
      <c r="C4288" s="206" t="s">
        <v>37968</v>
      </c>
      <c r="D4288" s="246" t="s">
        <v>36257</v>
      </c>
      <c r="E4288" s="246" t="s">
        <v>37969</v>
      </c>
      <c r="F4288" s="246">
        <v>130</v>
      </c>
      <c r="G4288" s="248">
        <v>12342.75</v>
      </c>
      <c r="H4288" s="248">
        <v>12342.75</v>
      </c>
      <c r="I4288" s="681"/>
      <c r="J4288" s="681"/>
      <c r="K4288" s="253" t="s">
        <v>36714</v>
      </c>
      <c r="L4288" s="253" t="s">
        <v>37970</v>
      </c>
      <c r="M4288" s="253" t="s">
        <v>37970</v>
      </c>
    </row>
    <row r="4289" spans="1:13" ht="78.75" x14ac:dyDescent="0.25">
      <c r="A4289" s="580">
        <v>4281</v>
      </c>
      <c r="C4289" s="206" t="s">
        <v>37971</v>
      </c>
      <c r="D4289" s="246" t="s">
        <v>36257</v>
      </c>
      <c r="E4289" s="246" t="s">
        <v>37972</v>
      </c>
      <c r="F4289" s="246">
        <v>500</v>
      </c>
      <c r="G4289" s="248">
        <v>82276.25</v>
      </c>
      <c r="H4289" s="248">
        <v>82276.25</v>
      </c>
      <c r="I4289" s="681"/>
      <c r="J4289" s="681"/>
      <c r="K4289" s="253" t="s">
        <v>36714</v>
      </c>
      <c r="L4289" s="253" t="s">
        <v>37973</v>
      </c>
      <c r="M4289" s="253" t="s">
        <v>37973</v>
      </c>
    </row>
    <row r="4290" spans="1:13" ht="78.75" x14ac:dyDescent="0.25">
      <c r="A4290" s="580">
        <v>4282</v>
      </c>
      <c r="C4290" s="206" t="s">
        <v>37974</v>
      </c>
      <c r="D4290" s="246" t="s">
        <v>36257</v>
      </c>
      <c r="E4290" s="246" t="s">
        <v>37975</v>
      </c>
      <c r="F4290" s="246">
        <v>180</v>
      </c>
      <c r="G4290" s="248">
        <v>10626</v>
      </c>
      <c r="H4290" s="248">
        <v>10626</v>
      </c>
      <c r="I4290" s="681"/>
      <c r="J4290" s="681"/>
      <c r="K4290" s="253" t="s">
        <v>36714</v>
      </c>
      <c r="L4290" s="253" t="s">
        <v>37976</v>
      </c>
      <c r="M4290" s="253" t="s">
        <v>37976</v>
      </c>
    </row>
    <row r="4291" spans="1:13" ht="78.75" x14ac:dyDescent="0.25">
      <c r="A4291" s="580">
        <v>4283</v>
      </c>
      <c r="C4291" s="206" t="s">
        <v>37977</v>
      </c>
      <c r="D4291" s="246" t="s">
        <v>36257</v>
      </c>
      <c r="E4291" s="246" t="s">
        <v>37978</v>
      </c>
      <c r="F4291" s="246">
        <v>175</v>
      </c>
      <c r="G4291" s="248">
        <v>10804.5</v>
      </c>
      <c r="H4291" s="248">
        <v>10804.5</v>
      </c>
      <c r="I4291" s="681"/>
      <c r="J4291" s="681"/>
      <c r="K4291" s="253" t="s">
        <v>36714</v>
      </c>
      <c r="L4291" s="253" t="s">
        <v>37979</v>
      </c>
      <c r="M4291" s="253" t="s">
        <v>37979</v>
      </c>
    </row>
    <row r="4292" spans="1:13" ht="78.75" x14ac:dyDescent="0.25">
      <c r="A4292" s="580">
        <v>4284</v>
      </c>
      <c r="C4292" s="206" t="s">
        <v>37980</v>
      </c>
      <c r="D4292" s="246" t="s">
        <v>36257</v>
      </c>
      <c r="E4292" s="246" t="s">
        <v>37981</v>
      </c>
      <c r="F4292" s="246">
        <v>200</v>
      </c>
      <c r="G4292" s="248">
        <v>7311.5</v>
      </c>
      <c r="H4292" s="248">
        <v>7311.5</v>
      </c>
      <c r="I4292" s="681"/>
      <c r="J4292" s="681"/>
      <c r="K4292" s="253" t="s">
        <v>36714</v>
      </c>
      <c r="L4292" s="253" t="s">
        <v>37982</v>
      </c>
      <c r="M4292" s="253" t="s">
        <v>37982</v>
      </c>
    </row>
    <row r="4293" spans="1:13" ht="78.75" x14ac:dyDescent="0.25">
      <c r="A4293" s="580">
        <v>4285</v>
      </c>
      <c r="C4293" s="206" t="s">
        <v>37983</v>
      </c>
      <c r="D4293" s="246" t="s">
        <v>36257</v>
      </c>
      <c r="E4293" s="246" t="s">
        <v>37984</v>
      </c>
      <c r="F4293" s="246">
        <v>1220</v>
      </c>
      <c r="G4293" s="771">
        <v>851.29</v>
      </c>
      <c r="H4293" s="771">
        <v>851.29</v>
      </c>
      <c r="I4293" s="681"/>
      <c r="J4293" s="681"/>
      <c r="K4293" s="253" t="s">
        <v>36714</v>
      </c>
      <c r="L4293" s="253" t="s">
        <v>37985</v>
      </c>
      <c r="M4293" s="253" t="s">
        <v>37985</v>
      </c>
    </row>
    <row r="4294" spans="1:13" ht="67.5" x14ac:dyDescent="0.25">
      <c r="A4294" s="580">
        <v>4286</v>
      </c>
      <c r="C4294" s="206" t="s">
        <v>37986</v>
      </c>
      <c r="D4294" s="246" t="s">
        <v>36257</v>
      </c>
      <c r="E4294" s="246" t="s">
        <v>37987</v>
      </c>
      <c r="F4294" s="246">
        <v>37.299999999999997</v>
      </c>
      <c r="G4294" s="248">
        <v>157505.25</v>
      </c>
      <c r="H4294" s="248">
        <v>136579.43</v>
      </c>
      <c r="I4294" s="681"/>
      <c r="J4294" s="681"/>
      <c r="K4294" s="253" t="s">
        <v>36714</v>
      </c>
      <c r="L4294" s="253" t="s">
        <v>37988</v>
      </c>
      <c r="M4294" s="253" t="s">
        <v>37988</v>
      </c>
    </row>
    <row r="4295" spans="1:13" ht="56.25" x14ac:dyDescent="0.25">
      <c r="A4295" s="580">
        <v>4287</v>
      </c>
      <c r="C4295" s="206" t="s">
        <v>37989</v>
      </c>
      <c r="D4295" s="246" t="s">
        <v>36257</v>
      </c>
      <c r="E4295" s="246" t="s">
        <v>37990</v>
      </c>
      <c r="F4295" s="246">
        <v>50.4</v>
      </c>
      <c r="G4295" s="248">
        <v>158165</v>
      </c>
      <c r="H4295" s="248">
        <v>158165</v>
      </c>
      <c r="I4295" s="681"/>
      <c r="J4295" s="681"/>
      <c r="K4295" s="253" t="s">
        <v>36714</v>
      </c>
      <c r="L4295" s="253" t="s">
        <v>37991</v>
      </c>
      <c r="M4295" s="253" t="s">
        <v>37991</v>
      </c>
    </row>
    <row r="4296" spans="1:13" ht="78.75" x14ac:dyDescent="0.25">
      <c r="A4296" s="580">
        <v>4288</v>
      </c>
      <c r="C4296" s="206" t="s">
        <v>37992</v>
      </c>
      <c r="D4296" s="246" t="s">
        <v>36257</v>
      </c>
      <c r="E4296" s="246" t="s">
        <v>37993</v>
      </c>
      <c r="F4296" s="246">
        <v>360</v>
      </c>
      <c r="G4296" s="248">
        <v>11268.25</v>
      </c>
      <c r="H4296" s="248">
        <v>11268.25</v>
      </c>
      <c r="I4296" s="681"/>
      <c r="J4296" s="681"/>
      <c r="K4296" s="253" t="s">
        <v>36714</v>
      </c>
      <c r="L4296" s="253" t="s">
        <v>37994</v>
      </c>
      <c r="M4296" s="253" t="s">
        <v>37994</v>
      </c>
    </row>
    <row r="4297" spans="1:13" ht="78.75" x14ac:dyDescent="0.25">
      <c r="A4297" s="580">
        <v>4289</v>
      </c>
      <c r="C4297" s="206" t="s">
        <v>37995</v>
      </c>
      <c r="D4297" s="246" t="s">
        <v>36257</v>
      </c>
      <c r="E4297" s="246" t="s">
        <v>37996</v>
      </c>
      <c r="F4297" s="246">
        <v>90</v>
      </c>
      <c r="G4297" s="248">
        <v>31192</v>
      </c>
      <c r="H4297" s="248">
        <v>31192</v>
      </c>
      <c r="I4297" s="681"/>
      <c r="J4297" s="681"/>
      <c r="K4297" s="253" t="s">
        <v>36714</v>
      </c>
      <c r="L4297" s="253" t="s">
        <v>37997</v>
      </c>
      <c r="M4297" s="253" t="s">
        <v>37997</v>
      </c>
    </row>
    <row r="4298" spans="1:13" ht="78.75" x14ac:dyDescent="0.25">
      <c r="A4298" s="580">
        <v>4290</v>
      </c>
      <c r="C4298" s="206" t="s">
        <v>37998</v>
      </c>
      <c r="D4298" s="246" t="s">
        <v>36257</v>
      </c>
      <c r="E4298" s="246" t="s">
        <v>37999</v>
      </c>
      <c r="F4298" s="246">
        <v>92</v>
      </c>
      <c r="G4298" s="248">
        <v>15132.25</v>
      </c>
      <c r="H4298" s="248">
        <v>15132.25</v>
      </c>
      <c r="I4298" s="681"/>
      <c r="J4298" s="681"/>
      <c r="K4298" s="253" t="s">
        <v>36714</v>
      </c>
      <c r="L4298" s="253" t="s">
        <v>38000</v>
      </c>
      <c r="M4298" s="253" t="s">
        <v>38000</v>
      </c>
    </row>
    <row r="4299" spans="1:13" ht="78.75" x14ac:dyDescent="0.25">
      <c r="A4299" s="580">
        <v>4291</v>
      </c>
      <c r="C4299" s="206" t="s">
        <v>38001</v>
      </c>
      <c r="D4299" s="246" t="s">
        <v>36257</v>
      </c>
      <c r="E4299" s="246" t="s">
        <v>38002</v>
      </c>
      <c r="F4299" s="246">
        <v>30</v>
      </c>
      <c r="G4299" s="248">
        <v>4476.5</v>
      </c>
      <c r="H4299" s="248">
        <v>4476.5</v>
      </c>
      <c r="I4299" s="681"/>
      <c r="J4299" s="681"/>
      <c r="K4299" s="253" t="s">
        <v>36714</v>
      </c>
      <c r="L4299" s="253" t="s">
        <v>38003</v>
      </c>
      <c r="M4299" s="253" t="s">
        <v>38003</v>
      </c>
    </row>
    <row r="4300" spans="1:13" ht="67.5" x14ac:dyDescent="0.25">
      <c r="A4300" s="580">
        <v>4292</v>
      </c>
      <c r="C4300" s="206" t="s">
        <v>38004</v>
      </c>
      <c r="D4300" s="246" t="s">
        <v>36257</v>
      </c>
      <c r="E4300" s="246" t="s">
        <v>38005</v>
      </c>
      <c r="F4300" s="246">
        <v>58.3</v>
      </c>
      <c r="G4300" s="248">
        <v>41454</v>
      </c>
      <c r="H4300" s="248">
        <v>39747.129999999997</v>
      </c>
      <c r="I4300" s="681"/>
      <c r="J4300" s="681"/>
      <c r="K4300" s="253" t="s">
        <v>36714</v>
      </c>
      <c r="L4300" s="253" t="s">
        <v>38006</v>
      </c>
      <c r="M4300" s="253" t="s">
        <v>38006</v>
      </c>
    </row>
    <row r="4301" spans="1:13" ht="78.75" x14ac:dyDescent="0.25">
      <c r="A4301" s="580">
        <v>4293</v>
      </c>
      <c r="C4301" s="206" t="s">
        <v>38007</v>
      </c>
      <c r="D4301" s="246" t="s">
        <v>36257</v>
      </c>
      <c r="E4301" s="246" t="s">
        <v>38008</v>
      </c>
      <c r="F4301" s="246">
        <v>220</v>
      </c>
      <c r="G4301" s="248">
        <v>18863.25</v>
      </c>
      <c r="H4301" s="248">
        <v>18863.25</v>
      </c>
      <c r="I4301" s="681"/>
      <c r="J4301" s="681"/>
      <c r="K4301" s="253" t="s">
        <v>36714</v>
      </c>
      <c r="L4301" s="253" t="s">
        <v>38009</v>
      </c>
      <c r="M4301" s="253" t="s">
        <v>38009</v>
      </c>
    </row>
    <row r="4302" spans="1:13" ht="56.25" x14ac:dyDescent="0.25">
      <c r="A4302" s="580">
        <v>4294</v>
      </c>
      <c r="C4302" s="206" t="s">
        <v>38010</v>
      </c>
      <c r="D4302" s="246" t="s">
        <v>36257</v>
      </c>
      <c r="E4302" s="246" t="s">
        <v>38011</v>
      </c>
      <c r="F4302" s="246">
        <v>38.1</v>
      </c>
      <c r="G4302" s="248">
        <v>120667.75</v>
      </c>
      <c r="H4302" s="248">
        <v>120667.75</v>
      </c>
      <c r="I4302" s="681"/>
      <c r="J4302" s="681"/>
      <c r="K4302" s="253" t="s">
        <v>36714</v>
      </c>
      <c r="L4302" s="253" t="s">
        <v>38012</v>
      </c>
      <c r="M4302" s="253" t="s">
        <v>38012</v>
      </c>
    </row>
    <row r="4303" spans="1:13" ht="56.25" x14ac:dyDescent="0.25">
      <c r="A4303" s="580">
        <v>4295</v>
      </c>
      <c r="C4303" s="206" t="s">
        <v>38013</v>
      </c>
      <c r="D4303" s="246" t="s">
        <v>36257</v>
      </c>
      <c r="E4303" s="246" t="s">
        <v>38014</v>
      </c>
      <c r="F4303" s="246">
        <v>42.8</v>
      </c>
      <c r="G4303" s="248">
        <v>107810.5</v>
      </c>
      <c r="H4303" s="248">
        <v>107810.5</v>
      </c>
      <c r="I4303" s="681"/>
      <c r="J4303" s="681"/>
      <c r="K4303" s="253" t="s">
        <v>36714</v>
      </c>
      <c r="L4303" s="253" t="s">
        <v>38015</v>
      </c>
      <c r="M4303" s="253" t="s">
        <v>38015</v>
      </c>
    </row>
    <row r="4304" spans="1:13" ht="56.25" x14ac:dyDescent="0.25">
      <c r="A4304" s="580">
        <v>4296</v>
      </c>
      <c r="C4304" s="206" t="s">
        <v>38016</v>
      </c>
      <c r="D4304" s="246" t="s">
        <v>36257</v>
      </c>
      <c r="E4304" s="246" t="s">
        <v>38017</v>
      </c>
      <c r="F4304" s="246">
        <v>22</v>
      </c>
      <c r="G4304" s="248">
        <v>70621.25</v>
      </c>
      <c r="H4304" s="248">
        <v>70621.25</v>
      </c>
      <c r="I4304" s="681"/>
      <c r="J4304" s="681"/>
      <c r="K4304" s="253" t="s">
        <v>36714</v>
      </c>
      <c r="L4304" s="253" t="s">
        <v>38018</v>
      </c>
      <c r="M4304" s="253" t="s">
        <v>38018</v>
      </c>
    </row>
    <row r="4305" spans="1:13" ht="56.25" x14ac:dyDescent="0.25">
      <c r="A4305" s="580">
        <v>4297</v>
      </c>
      <c r="C4305" s="206" t="s">
        <v>38019</v>
      </c>
      <c r="D4305" s="246" t="s">
        <v>36257</v>
      </c>
      <c r="E4305" s="246" t="s">
        <v>38020</v>
      </c>
      <c r="F4305" s="246">
        <v>35.9</v>
      </c>
      <c r="G4305" s="248">
        <v>101767.75</v>
      </c>
      <c r="H4305" s="248">
        <v>101767.75</v>
      </c>
      <c r="I4305" s="681"/>
      <c r="J4305" s="681"/>
      <c r="K4305" s="253" t="s">
        <v>36714</v>
      </c>
      <c r="L4305" s="253" t="s">
        <v>38021</v>
      </c>
      <c r="M4305" s="253" t="s">
        <v>38021</v>
      </c>
    </row>
    <row r="4306" spans="1:13" ht="56.25" x14ac:dyDescent="0.25">
      <c r="A4306" s="580">
        <v>4298</v>
      </c>
      <c r="C4306" s="206" t="s">
        <v>38022</v>
      </c>
      <c r="D4306" s="246" t="s">
        <v>36257</v>
      </c>
      <c r="E4306" s="246" t="s">
        <v>38023</v>
      </c>
      <c r="F4306" s="246">
        <v>22.5</v>
      </c>
      <c r="G4306" s="248">
        <v>70621.25</v>
      </c>
      <c r="H4306" s="248">
        <v>70621.25</v>
      </c>
      <c r="I4306" s="681"/>
      <c r="J4306" s="681"/>
      <c r="K4306" s="253" t="s">
        <v>36714</v>
      </c>
      <c r="L4306" s="253" t="s">
        <v>38024</v>
      </c>
      <c r="M4306" s="253" t="s">
        <v>38024</v>
      </c>
    </row>
    <row r="4307" spans="1:13" ht="78.75" x14ac:dyDescent="0.25">
      <c r="A4307" s="580">
        <v>4299</v>
      </c>
      <c r="C4307" s="206" t="s">
        <v>38025</v>
      </c>
      <c r="D4307" s="246" t="s">
        <v>36257</v>
      </c>
      <c r="E4307" s="246" t="s">
        <v>38026</v>
      </c>
      <c r="F4307" s="246">
        <v>45</v>
      </c>
      <c r="G4307" s="248">
        <v>3295.25</v>
      </c>
      <c r="H4307" s="248">
        <v>3295.25</v>
      </c>
      <c r="I4307" s="681"/>
      <c r="J4307" s="681"/>
      <c r="K4307" s="253" t="s">
        <v>36714</v>
      </c>
      <c r="L4307" s="253" t="s">
        <v>38027</v>
      </c>
      <c r="M4307" s="253" t="s">
        <v>38027</v>
      </c>
    </row>
    <row r="4308" spans="1:13" ht="78.75" x14ac:dyDescent="0.25">
      <c r="A4308" s="580">
        <v>4300</v>
      </c>
      <c r="C4308" s="206" t="s">
        <v>38028</v>
      </c>
      <c r="D4308" s="246" t="s">
        <v>36257</v>
      </c>
      <c r="E4308" s="246" t="s">
        <v>38029</v>
      </c>
      <c r="F4308" s="246">
        <v>40</v>
      </c>
      <c r="G4308" s="248">
        <v>5626.25</v>
      </c>
      <c r="H4308" s="248">
        <v>5626.25</v>
      </c>
      <c r="I4308" s="681"/>
      <c r="J4308" s="681"/>
      <c r="K4308" s="253" t="s">
        <v>36714</v>
      </c>
      <c r="L4308" s="253" t="s">
        <v>38030</v>
      </c>
      <c r="M4308" s="253" t="s">
        <v>38030</v>
      </c>
    </row>
    <row r="4309" spans="1:13" ht="78.75" x14ac:dyDescent="0.25">
      <c r="A4309" s="580">
        <v>4301</v>
      </c>
      <c r="C4309" s="206" t="s">
        <v>38031</v>
      </c>
      <c r="D4309" s="246" t="s">
        <v>36257</v>
      </c>
      <c r="E4309" s="246" t="s">
        <v>38032</v>
      </c>
      <c r="F4309" s="246">
        <v>210</v>
      </c>
      <c r="G4309" s="248">
        <v>11492.25</v>
      </c>
      <c r="H4309" s="248">
        <v>11492.25</v>
      </c>
      <c r="I4309" s="681"/>
      <c r="J4309" s="681"/>
      <c r="K4309" s="253" t="s">
        <v>36714</v>
      </c>
      <c r="L4309" s="253" t="s">
        <v>38033</v>
      </c>
      <c r="M4309" s="253" t="s">
        <v>38033</v>
      </c>
    </row>
    <row r="4310" spans="1:13" ht="67.5" x14ac:dyDescent="0.25">
      <c r="A4310" s="580">
        <v>4302</v>
      </c>
      <c r="C4310" s="206" t="s">
        <v>38034</v>
      </c>
      <c r="D4310" s="246" t="s">
        <v>36257</v>
      </c>
      <c r="E4310" s="246" t="s">
        <v>38035</v>
      </c>
      <c r="F4310" s="246">
        <v>5970</v>
      </c>
      <c r="G4310" s="248">
        <v>199354.75</v>
      </c>
      <c r="H4310" s="248">
        <v>199354.75</v>
      </c>
      <c r="I4310" s="681"/>
      <c r="J4310" s="681"/>
      <c r="K4310" s="253" t="s">
        <v>36714</v>
      </c>
      <c r="L4310" s="253" t="s">
        <v>38036</v>
      </c>
      <c r="M4310" s="253" t="s">
        <v>38036</v>
      </c>
    </row>
    <row r="4311" spans="1:13" ht="78.75" x14ac:dyDescent="0.25">
      <c r="A4311" s="580">
        <v>4303</v>
      </c>
      <c r="C4311" s="206" t="s">
        <v>38037</v>
      </c>
      <c r="D4311" s="246" t="s">
        <v>36257</v>
      </c>
      <c r="E4311" s="246" t="s">
        <v>38038</v>
      </c>
      <c r="F4311" s="246">
        <v>41.1</v>
      </c>
      <c r="G4311" s="248">
        <v>160475</v>
      </c>
      <c r="H4311" s="248">
        <v>149883.91</v>
      </c>
      <c r="I4311" s="681"/>
      <c r="J4311" s="681"/>
      <c r="K4311" s="253" t="s">
        <v>36714</v>
      </c>
      <c r="L4311" s="253" t="s">
        <v>38039</v>
      </c>
      <c r="M4311" s="253" t="s">
        <v>38039</v>
      </c>
    </row>
    <row r="4312" spans="1:13" ht="78.75" x14ac:dyDescent="0.25">
      <c r="A4312" s="580">
        <v>4304</v>
      </c>
      <c r="C4312" s="206" t="s">
        <v>38040</v>
      </c>
      <c r="D4312" s="246" t="s">
        <v>36257</v>
      </c>
      <c r="E4312" s="246" t="s">
        <v>38041</v>
      </c>
      <c r="F4312" s="246">
        <v>3500</v>
      </c>
      <c r="G4312" s="248">
        <v>204022</v>
      </c>
      <c r="H4312" s="248">
        <v>204022</v>
      </c>
      <c r="I4312" s="681"/>
      <c r="J4312" s="681"/>
      <c r="K4312" s="253" t="s">
        <v>36714</v>
      </c>
      <c r="L4312" s="253" t="s">
        <v>38042</v>
      </c>
      <c r="M4312" s="253" t="s">
        <v>38042</v>
      </c>
    </row>
    <row r="4313" spans="1:13" ht="78.75" x14ac:dyDescent="0.25">
      <c r="A4313" s="580">
        <v>4305</v>
      </c>
      <c r="C4313" s="206" t="s">
        <v>38043</v>
      </c>
      <c r="D4313" s="246" t="s">
        <v>36257</v>
      </c>
      <c r="E4313" s="246" t="s">
        <v>38044</v>
      </c>
      <c r="F4313" s="246">
        <v>706</v>
      </c>
      <c r="G4313" s="248">
        <v>62711.25</v>
      </c>
      <c r="H4313" s="248">
        <v>62711.25</v>
      </c>
      <c r="I4313" s="681"/>
      <c r="J4313" s="681"/>
      <c r="K4313" s="253" t="s">
        <v>36714</v>
      </c>
      <c r="L4313" s="253" t="s">
        <v>38045</v>
      </c>
      <c r="M4313" s="253" t="s">
        <v>38045</v>
      </c>
    </row>
    <row r="4314" spans="1:13" ht="78.75" x14ac:dyDescent="0.25">
      <c r="A4314" s="580">
        <v>4306</v>
      </c>
      <c r="C4314" s="206" t="s">
        <v>38046</v>
      </c>
      <c r="D4314" s="246" t="s">
        <v>36257</v>
      </c>
      <c r="E4314" s="246" t="s">
        <v>38047</v>
      </c>
      <c r="F4314" s="246">
        <v>400</v>
      </c>
      <c r="G4314" s="248">
        <v>17027.5</v>
      </c>
      <c r="H4314" s="248">
        <v>17027.5</v>
      </c>
      <c r="I4314" s="681"/>
      <c r="J4314" s="681"/>
      <c r="K4314" s="253" t="s">
        <v>36714</v>
      </c>
      <c r="L4314" s="253" t="s">
        <v>38048</v>
      </c>
      <c r="M4314" s="253" t="s">
        <v>38048</v>
      </c>
    </row>
    <row r="4315" spans="1:13" ht="78.75" x14ac:dyDescent="0.25">
      <c r="A4315" s="580">
        <v>4307</v>
      </c>
      <c r="C4315" s="206" t="s">
        <v>38049</v>
      </c>
      <c r="D4315" s="246" t="s">
        <v>36257</v>
      </c>
      <c r="E4315" s="246" t="s">
        <v>38050</v>
      </c>
      <c r="F4315" s="246">
        <v>550</v>
      </c>
      <c r="G4315" s="248">
        <v>44159.5</v>
      </c>
      <c r="H4315" s="248">
        <v>44159.5</v>
      </c>
      <c r="I4315" s="681"/>
      <c r="J4315" s="681"/>
      <c r="K4315" s="253" t="s">
        <v>36714</v>
      </c>
      <c r="L4315" s="253" t="s">
        <v>38051</v>
      </c>
      <c r="M4315" s="253" t="s">
        <v>38051</v>
      </c>
    </row>
    <row r="4316" spans="1:13" ht="78.75" x14ac:dyDescent="0.25">
      <c r="A4316" s="580">
        <v>4308</v>
      </c>
      <c r="C4316" s="206" t="s">
        <v>38052</v>
      </c>
      <c r="D4316" s="246" t="s">
        <v>36257</v>
      </c>
      <c r="E4316" s="246" t="s">
        <v>38053</v>
      </c>
      <c r="F4316" s="246">
        <v>75</v>
      </c>
      <c r="G4316" s="248">
        <v>5418</v>
      </c>
      <c r="H4316" s="248">
        <v>5418</v>
      </c>
      <c r="I4316" s="681"/>
      <c r="J4316" s="681"/>
      <c r="K4316" s="253" t="s">
        <v>36714</v>
      </c>
      <c r="L4316" s="253" t="s">
        <v>38054</v>
      </c>
      <c r="M4316" s="253" t="s">
        <v>38054</v>
      </c>
    </row>
    <row r="4317" spans="1:13" ht="78.75" x14ac:dyDescent="0.25">
      <c r="A4317" s="580">
        <v>4309</v>
      </c>
      <c r="C4317" s="206" t="s">
        <v>38055</v>
      </c>
      <c r="D4317" s="246" t="s">
        <v>36257</v>
      </c>
      <c r="E4317" s="246" t="s">
        <v>38056</v>
      </c>
      <c r="F4317" s="246">
        <v>105</v>
      </c>
      <c r="G4317" s="248">
        <v>6492.5</v>
      </c>
      <c r="H4317" s="248">
        <v>6492.5</v>
      </c>
      <c r="I4317" s="681"/>
      <c r="J4317" s="681"/>
      <c r="K4317" s="253" t="s">
        <v>36714</v>
      </c>
      <c r="L4317" s="253" t="s">
        <v>38057</v>
      </c>
      <c r="M4317" s="253" t="s">
        <v>38057</v>
      </c>
    </row>
    <row r="4318" spans="1:13" ht="78.75" x14ac:dyDescent="0.25">
      <c r="A4318" s="580">
        <v>4310</v>
      </c>
      <c r="C4318" s="206" t="s">
        <v>38058</v>
      </c>
      <c r="D4318" s="246" t="s">
        <v>36257</v>
      </c>
      <c r="E4318" s="246" t="s">
        <v>38059</v>
      </c>
      <c r="F4318" s="246">
        <v>120</v>
      </c>
      <c r="G4318" s="248">
        <v>22979.25</v>
      </c>
      <c r="H4318" s="248">
        <v>22979.25</v>
      </c>
      <c r="I4318" s="681"/>
      <c r="J4318" s="681"/>
      <c r="K4318" s="253" t="s">
        <v>36714</v>
      </c>
      <c r="L4318" s="253" t="s">
        <v>38060</v>
      </c>
      <c r="M4318" s="253" t="s">
        <v>38060</v>
      </c>
    </row>
    <row r="4319" spans="1:13" ht="78.75" x14ac:dyDescent="0.25">
      <c r="A4319" s="580">
        <v>4311</v>
      </c>
      <c r="C4319" s="206" t="s">
        <v>38061</v>
      </c>
      <c r="D4319" s="246" t="s">
        <v>36257</v>
      </c>
      <c r="E4319" s="246" t="s">
        <v>38062</v>
      </c>
      <c r="F4319" s="246">
        <v>130</v>
      </c>
      <c r="G4319" s="248">
        <v>4478.25</v>
      </c>
      <c r="H4319" s="248">
        <v>4478.25</v>
      </c>
      <c r="I4319" s="681"/>
      <c r="J4319" s="681"/>
      <c r="K4319" s="253" t="s">
        <v>36714</v>
      </c>
      <c r="L4319" s="253" t="s">
        <v>38063</v>
      </c>
      <c r="M4319" s="253" t="s">
        <v>38063</v>
      </c>
    </row>
    <row r="4320" spans="1:13" ht="78.75" x14ac:dyDescent="0.25">
      <c r="A4320" s="580">
        <v>4312</v>
      </c>
      <c r="C4320" s="206" t="s">
        <v>38064</v>
      </c>
      <c r="D4320" s="246" t="s">
        <v>36257</v>
      </c>
      <c r="E4320" s="246" t="s">
        <v>38065</v>
      </c>
      <c r="F4320" s="246">
        <v>260</v>
      </c>
      <c r="G4320" s="248">
        <v>12537</v>
      </c>
      <c r="H4320" s="248">
        <v>12537</v>
      </c>
      <c r="I4320" s="681"/>
      <c r="J4320" s="681"/>
      <c r="K4320" s="253" t="s">
        <v>36714</v>
      </c>
      <c r="L4320" s="253" t="s">
        <v>38066</v>
      </c>
      <c r="M4320" s="253" t="s">
        <v>38066</v>
      </c>
    </row>
    <row r="4321" spans="1:13" ht="78.75" x14ac:dyDescent="0.25">
      <c r="A4321" s="580">
        <v>4313</v>
      </c>
      <c r="C4321" s="206" t="s">
        <v>38067</v>
      </c>
      <c r="D4321" s="246" t="s">
        <v>36257</v>
      </c>
      <c r="E4321" s="246" t="s">
        <v>38068</v>
      </c>
      <c r="F4321" s="246">
        <v>130</v>
      </c>
      <c r="G4321" s="771">
        <v>346.68</v>
      </c>
      <c r="H4321" s="771">
        <v>346.68</v>
      </c>
      <c r="I4321" s="681"/>
      <c r="J4321" s="681"/>
      <c r="K4321" s="253" t="s">
        <v>36714</v>
      </c>
      <c r="L4321" s="253" t="s">
        <v>38069</v>
      </c>
      <c r="M4321" s="253" t="s">
        <v>38069</v>
      </c>
    </row>
    <row r="4322" spans="1:13" ht="78.75" x14ac:dyDescent="0.25">
      <c r="A4322" s="580">
        <v>4314</v>
      </c>
      <c r="C4322" s="206" t="s">
        <v>38070</v>
      </c>
      <c r="D4322" s="246" t="s">
        <v>36257</v>
      </c>
      <c r="E4322" s="246" t="s">
        <v>38071</v>
      </c>
      <c r="F4322" s="246">
        <v>150</v>
      </c>
      <c r="G4322" s="248">
        <v>9268</v>
      </c>
      <c r="H4322" s="248">
        <v>9268</v>
      </c>
      <c r="I4322" s="681"/>
      <c r="J4322" s="681"/>
      <c r="K4322" s="253" t="s">
        <v>36714</v>
      </c>
      <c r="L4322" s="253" t="s">
        <v>38072</v>
      </c>
      <c r="M4322" s="253" t="s">
        <v>38072</v>
      </c>
    </row>
    <row r="4323" spans="1:13" ht="78.75" x14ac:dyDescent="0.25">
      <c r="A4323" s="580">
        <v>4315</v>
      </c>
      <c r="C4323" s="206" t="s">
        <v>38073</v>
      </c>
      <c r="D4323" s="246" t="s">
        <v>36257</v>
      </c>
      <c r="E4323" s="246" t="s">
        <v>38074</v>
      </c>
      <c r="F4323" s="246">
        <v>240</v>
      </c>
      <c r="G4323" s="248">
        <v>39474.75</v>
      </c>
      <c r="H4323" s="248">
        <v>39474.75</v>
      </c>
      <c r="I4323" s="681"/>
      <c r="J4323" s="681"/>
      <c r="K4323" s="253" t="s">
        <v>36714</v>
      </c>
      <c r="L4323" s="253" t="s">
        <v>38075</v>
      </c>
      <c r="M4323" s="253" t="s">
        <v>38075</v>
      </c>
    </row>
    <row r="4324" spans="1:13" ht="78.75" x14ac:dyDescent="0.25">
      <c r="A4324" s="580">
        <v>4316</v>
      </c>
      <c r="C4324" s="206" t="s">
        <v>38076</v>
      </c>
      <c r="D4324" s="246" t="s">
        <v>36257</v>
      </c>
      <c r="E4324" s="246" t="s">
        <v>38077</v>
      </c>
      <c r="F4324" s="246">
        <v>160</v>
      </c>
      <c r="G4324" s="248">
        <v>10297</v>
      </c>
      <c r="H4324" s="248">
        <v>10297</v>
      </c>
      <c r="I4324" s="681"/>
      <c r="J4324" s="681"/>
      <c r="K4324" s="253" t="s">
        <v>36714</v>
      </c>
      <c r="L4324" s="253" t="s">
        <v>38078</v>
      </c>
      <c r="M4324" s="253" t="s">
        <v>38078</v>
      </c>
    </row>
    <row r="4325" spans="1:13" ht="78.75" x14ac:dyDescent="0.25">
      <c r="A4325" s="580">
        <v>4317</v>
      </c>
      <c r="C4325" s="206" t="s">
        <v>38079</v>
      </c>
      <c r="D4325" s="246" t="s">
        <v>36257</v>
      </c>
      <c r="E4325" s="246" t="s">
        <v>38080</v>
      </c>
      <c r="F4325" s="246">
        <v>249</v>
      </c>
      <c r="G4325" s="248">
        <v>14969.5</v>
      </c>
      <c r="H4325" s="248">
        <v>14969.5</v>
      </c>
      <c r="I4325" s="681"/>
      <c r="J4325" s="681"/>
      <c r="K4325" s="253" t="s">
        <v>36714</v>
      </c>
      <c r="L4325" s="253" t="s">
        <v>38081</v>
      </c>
      <c r="M4325" s="253" t="s">
        <v>38081</v>
      </c>
    </row>
    <row r="4326" spans="1:13" ht="78.75" x14ac:dyDescent="0.25">
      <c r="A4326" s="580">
        <v>4318</v>
      </c>
      <c r="C4326" s="206" t="s">
        <v>38082</v>
      </c>
      <c r="D4326" s="246" t="s">
        <v>36257</v>
      </c>
      <c r="E4326" s="246" t="s">
        <v>38083</v>
      </c>
      <c r="F4326" s="246">
        <v>280</v>
      </c>
      <c r="G4326" s="248">
        <v>14327.25</v>
      </c>
      <c r="H4326" s="248">
        <v>14327.25</v>
      </c>
      <c r="I4326" s="681"/>
      <c r="J4326" s="681"/>
      <c r="K4326" s="253" t="s">
        <v>36714</v>
      </c>
      <c r="L4326" s="253" t="s">
        <v>38084</v>
      </c>
      <c r="M4326" s="253" t="s">
        <v>38084</v>
      </c>
    </row>
    <row r="4327" spans="1:13" ht="78.75" x14ac:dyDescent="0.25">
      <c r="A4327" s="580">
        <v>4319</v>
      </c>
      <c r="C4327" s="206" t="s">
        <v>38085</v>
      </c>
      <c r="D4327" s="246" t="s">
        <v>36257</v>
      </c>
      <c r="E4327" s="246" t="s">
        <v>38086</v>
      </c>
      <c r="F4327" s="246">
        <v>100</v>
      </c>
      <c r="G4327" s="248">
        <v>7551.25</v>
      </c>
      <c r="H4327" s="248">
        <v>7551.25</v>
      </c>
      <c r="I4327" s="681"/>
      <c r="J4327" s="681"/>
      <c r="K4327" s="253" t="s">
        <v>36714</v>
      </c>
      <c r="L4327" s="253" t="s">
        <v>38087</v>
      </c>
      <c r="M4327" s="253" t="s">
        <v>38087</v>
      </c>
    </row>
    <row r="4328" spans="1:13" ht="78.75" x14ac:dyDescent="0.25">
      <c r="A4328" s="580">
        <v>4320</v>
      </c>
      <c r="C4328" s="206" t="s">
        <v>38088</v>
      </c>
      <c r="D4328" s="246" t="s">
        <v>36257</v>
      </c>
      <c r="E4328" s="246" t="s">
        <v>38089</v>
      </c>
      <c r="F4328" s="246">
        <v>250</v>
      </c>
      <c r="G4328" s="248">
        <v>20207.25</v>
      </c>
      <c r="H4328" s="248">
        <v>20207.25</v>
      </c>
      <c r="I4328" s="681"/>
      <c r="J4328" s="681"/>
      <c r="K4328" s="253" t="s">
        <v>36714</v>
      </c>
      <c r="L4328" s="253" t="s">
        <v>38090</v>
      </c>
      <c r="M4328" s="253" t="s">
        <v>38090</v>
      </c>
    </row>
    <row r="4329" spans="1:13" ht="78.75" x14ac:dyDescent="0.25">
      <c r="A4329" s="580">
        <v>4321</v>
      </c>
      <c r="C4329" s="206" t="s">
        <v>38091</v>
      </c>
      <c r="D4329" s="246" t="s">
        <v>36257</v>
      </c>
      <c r="E4329" s="246" t="s">
        <v>38092</v>
      </c>
      <c r="F4329" s="246">
        <v>340</v>
      </c>
      <c r="G4329" s="248">
        <v>32833.5</v>
      </c>
      <c r="H4329" s="248">
        <v>32833.5</v>
      </c>
      <c r="I4329" s="681"/>
      <c r="J4329" s="681"/>
      <c r="K4329" s="253" t="s">
        <v>36714</v>
      </c>
      <c r="L4329" s="253" t="s">
        <v>38093</v>
      </c>
      <c r="M4329" s="253" t="s">
        <v>38093</v>
      </c>
    </row>
    <row r="4330" spans="1:13" ht="78.75" x14ac:dyDescent="0.25">
      <c r="A4330" s="580">
        <v>4322</v>
      </c>
      <c r="C4330" s="206" t="s">
        <v>38094</v>
      </c>
      <c r="D4330" s="246" t="s">
        <v>36257</v>
      </c>
      <c r="E4330" s="246" t="s">
        <v>38095</v>
      </c>
      <c r="F4330" s="246">
        <v>180</v>
      </c>
      <c r="G4330" s="248">
        <v>13909</v>
      </c>
      <c r="H4330" s="248">
        <v>13909</v>
      </c>
      <c r="I4330" s="681"/>
      <c r="J4330" s="681"/>
      <c r="K4330" s="253" t="s">
        <v>36714</v>
      </c>
      <c r="L4330" s="253" t="s">
        <v>38096</v>
      </c>
      <c r="M4330" s="253" t="s">
        <v>38096</v>
      </c>
    </row>
    <row r="4331" spans="1:13" ht="78.75" x14ac:dyDescent="0.25">
      <c r="A4331" s="580">
        <v>4323</v>
      </c>
      <c r="C4331" s="206" t="s">
        <v>38097</v>
      </c>
      <c r="D4331" s="246" t="s">
        <v>36257</v>
      </c>
      <c r="E4331" s="246" t="s">
        <v>38098</v>
      </c>
      <c r="F4331" s="246">
        <v>190</v>
      </c>
      <c r="G4331" s="248">
        <v>16380</v>
      </c>
      <c r="H4331" s="248">
        <v>16380</v>
      </c>
      <c r="I4331" s="681"/>
      <c r="J4331" s="681"/>
      <c r="K4331" s="253" t="s">
        <v>36714</v>
      </c>
      <c r="L4331" s="253" t="s">
        <v>38099</v>
      </c>
      <c r="M4331" s="253" t="s">
        <v>38099</v>
      </c>
    </row>
    <row r="4332" spans="1:13" ht="56.25" x14ac:dyDescent="0.25">
      <c r="A4332" s="580">
        <v>4324</v>
      </c>
      <c r="C4332" s="206" t="s">
        <v>38100</v>
      </c>
      <c r="D4332" s="246" t="s">
        <v>36257</v>
      </c>
      <c r="E4332" s="246" t="s">
        <v>38101</v>
      </c>
      <c r="F4332" s="246">
        <v>21.1</v>
      </c>
      <c r="G4332" s="248">
        <v>62840.75</v>
      </c>
      <c r="H4332" s="248">
        <v>62840.75</v>
      </c>
      <c r="I4332" s="681"/>
      <c r="J4332" s="681"/>
      <c r="K4332" s="253" t="s">
        <v>36714</v>
      </c>
      <c r="L4332" s="253" t="s">
        <v>38102</v>
      </c>
      <c r="M4332" s="253" t="s">
        <v>38102</v>
      </c>
    </row>
    <row r="4333" spans="1:13" ht="56.25" x14ac:dyDescent="0.25">
      <c r="A4333" s="580">
        <v>4325</v>
      </c>
      <c r="C4333" s="206" t="s">
        <v>38103</v>
      </c>
      <c r="D4333" s="246" t="s">
        <v>36257</v>
      </c>
      <c r="E4333" s="246" t="s">
        <v>38104</v>
      </c>
      <c r="F4333" s="246">
        <v>83.4</v>
      </c>
      <c r="G4333" s="248">
        <v>363758.5</v>
      </c>
      <c r="H4333" s="248">
        <v>360916.54</v>
      </c>
      <c r="I4333" s="681"/>
      <c r="J4333" s="681"/>
      <c r="K4333" s="253" t="s">
        <v>36714</v>
      </c>
      <c r="L4333" s="253" t="s">
        <v>38105</v>
      </c>
      <c r="M4333" s="253" t="s">
        <v>38105</v>
      </c>
    </row>
    <row r="4334" spans="1:13" ht="56.25" x14ac:dyDescent="0.25">
      <c r="A4334" s="580">
        <v>4326</v>
      </c>
      <c r="C4334" s="206" t="s">
        <v>38106</v>
      </c>
      <c r="D4334" s="246" t="s">
        <v>36257</v>
      </c>
      <c r="E4334" s="246" t="s">
        <v>38107</v>
      </c>
      <c r="F4334" s="246">
        <v>36.6</v>
      </c>
      <c r="G4334" s="248">
        <v>125361.25</v>
      </c>
      <c r="H4334" s="248">
        <v>125361.25</v>
      </c>
      <c r="I4334" s="681"/>
      <c r="J4334" s="681"/>
      <c r="K4334" s="253" t="s">
        <v>36714</v>
      </c>
      <c r="L4334" s="253" t="s">
        <v>38108</v>
      </c>
      <c r="M4334" s="253" t="s">
        <v>38108</v>
      </c>
    </row>
    <row r="4335" spans="1:13" ht="78.75" x14ac:dyDescent="0.25">
      <c r="A4335" s="580">
        <v>4327</v>
      </c>
      <c r="C4335" s="206" t="s">
        <v>38109</v>
      </c>
      <c r="D4335" s="246" t="s">
        <v>36257</v>
      </c>
      <c r="E4335" s="246" t="s">
        <v>38110</v>
      </c>
      <c r="F4335" s="246">
        <v>90</v>
      </c>
      <c r="G4335" s="248">
        <v>6536.25</v>
      </c>
      <c r="H4335" s="248">
        <v>6536.25</v>
      </c>
      <c r="I4335" s="681"/>
      <c r="J4335" s="681"/>
      <c r="K4335" s="253" t="s">
        <v>36714</v>
      </c>
      <c r="L4335" s="253" t="s">
        <v>38111</v>
      </c>
      <c r="M4335" s="253" t="s">
        <v>38111</v>
      </c>
    </row>
    <row r="4336" spans="1:13" ht="56.25" x14ac:dyDescent="0.25">
      <c r="A4336" s="580">
        <v>4328</v>
      </c>
      <c r="C4336" s="206" t="s">
        <v>38112</v>
      </c>
      <c r="D4336" s="246" t="s">
        <v>36257</v>
      </c>
      <c r="E4336" s="246" t="s">
        <v>38113</v>
      </c>
      <c r="F4336" s="246">
        <v>40.700000000000003</v>
      </c>
      <c r="G4336" s="248">
        <v>123754.75</v>
      </c>
      <c r="H4336" s="248">
        <v>123754.75</v>
      </c>
      <c r="I4336" s="681"/>
      <c r="J4336" s="681"/>
      <c r="K4336" s="253" t="s">
        <v>36714</v>
      </c>
      <c r="L4336" s="253" t="s">
        <v>38114</v>
      </c>
      <c r="M4336" s="253" t="s">
        <v>38114</v>
      </c>
    </row>
    <row r="4337" spans="1:13" ht="78.75" x14ac:dyDescent="0.25">
      <c r="A4337" s="580">
        <v>4329</v>
      </c>
      <c r="C4337" s="206" t="s">
        <v>38115</v>
      </c>
      <c r="D4337" s="246" t="s">
        <v>36257</v>
      </c>
      <c r="E4337" s="246" t="s">
        <v>38116</v>
      </c>
      <c r="F4337" s="246">
        <v>200</v>
      </c>
      <c r="G4337" s="248">
        <v>18863.25</v>
      </c>
      <c r="H4337" s="248">
        <v>18863.25</v>
      </c>
      <c r="I4337" s="681"/>
      <c r="J4337" s="681"/>
      <c r="K4337" s="253" t="s">
        <v>36714</v>
      </c>
      <c r="L4337" s="253" t="s">
        <v>38117</v>
      </c>
      <c r="M4337" s="253" t="s">
        <v>38117</v>
      </c>
    </row>
    <row r="4338" spans="1:13" ht="78.75" x14ac:dyDescent="0.25">
      <c r="A4338" s="580">
        <v>4330</v>
      </c>
      <c r="C4338" s="206" t="s">
        <v>38118</v>
      </c>
      <c r="D4338" s="246" t="s">
        <v>36257</v>
      </c>
      <c r="E4338" s="246" t="s">
        <v>38119</v>
      </c>
      <c r="F4338" s="246">
        <v>260</v>
      </c>
      <c r="G4338" s="248">
        <v>15177.75</v>
      </c>
      <c r="H4338" s="248">
        <v>15177.75</v>
      </c>
      <c r="I4338" s="681"/>
      <c r="J4338" s="681"/>
      <c r="K4338" s="253" t="s">
        <v>36714</v>
      </c>
      <c r="L4338" s="253" t="s">
        <v>38120</v>
      </c>
      <c r="M4338" s="253" t="s">
        <v>38120</v>
      </c>
    </row>
    <row r="4339" spans="1:13" ht="56.25" x14ac:dyDescent="0.25">
      <c r="A4339" s="580">
        <v>4331</v>
      </c>
      <c r="C4339" s="206" t="s">
        <v>38121</v>
      </c>
      <c r="D4339" s="246" t="s">
        <v>36257</v>
      </c>
      <c r="E4339" s="246" t="s">
        <v>38122</v>
      </c>
      <c r="F4339" s="246">
        <v>35.1</v>
      </c>
      <c r="G4339" s="248">
        <v>123754.75</v>
      </c>
      <c r="H4339" s="248">
        <v>123754.75</v>
      </c>
      <c r="I4339" s="681"/>
      <c r="J4339" s="681"/>
      <c r="K4339" s="253" t="s">
        <v>36714</v>
      </c>
      <c r="L4339" s="253" t="s">
        <v>38123</v>
      </c>
      <c r="M4339" s="253" t="s">
        <v>38123</v>
      </c>
    </row>
    <row r="4340" spans="1:13" ht="78.75" x14ac:dyDescent="0.25">
      <c r="A4340" s="580">
        <v>4332</v>
      </c>
      <c r="C4340" s="206" t="s">
        <v>38124</v>
      </c>
      <c r="D4340" s="246" t="s">
        <v>36257</v>
      </c>
      <c r="E4340" s="246" t="s">
        <v>38125</v>
      </c>
      <c r="F4340" s="246">
        <v>50</v>
      </c>
      <c r="G4340" s="248">
        <v>4476.5</v>
      </c>
      <c r="H4340" s="248">
        <v>4476.5</v>
      </c>
      <c r="I4340" s="681"/>
      <c r="J4340" s="681"/>
      <c r="K4340" s="253" t="s">
        <v>36714</v>
      </c>
      <c r="L4340" s="253" t="s">
        <v>38126</v>
      </c>
      <c r="M4340" s="253" t="s">
        <v>38126</v>
      </c>
    </row>
    <row r="4341" spans="1:13" ht="78.75" x14ac:dyDescent="0.25">
      <c r="A4341" s="580">
        <v>4333</v>
      </c>
      <c r="C4341" s="206" t="s">
        <v>38127</v>
      </c>
      <c r="D4341" s="246" t="s">
        <v>36257</v>
      </c>
      <c r="E4341" s="246" t="s">
        <v>38128</v>
      </c>
      <c r="F4341" s="246">
        <v>260</v>
      </c>
      <c r="G4341" s="248">
        <v>16565.5</v>
      </c>
      <c r="H4341" s="248">
        <v>16565.5</v>
      </c>
      <c r="I4341" s="681"/>
      <c r="J4341" s="681"/>
      <c r="K4341" s="253" t="s">
        <v>36714</v>
      </c>
      <c r="L4341" s="253" t="s">
        <v>38129</v>
      </c>
      <c r="M4341" s="253" t="s">
        <v>38129</v>
      </c>
    </row>
    <row r="4342" spans="1:13" ht="56.25" x14ac:dyDescent="0.25">
      <c r="A4342" s="580">
        <v>4334</v>
      </c>
      <c r="C4342" s="206" t="s">
        <v>38130</v>
      </c>
      <c r="D4342" s="246" t="s">
        <v>36257</v>
      </c>
      <c r="E4342" s="246" t="s">
        <v>38131</v>
      </c>
      <c r="F4342" s="246">
        <v>36.6</v>
      </c>
      <c r="G4342" s="248">
        <v>109273.5</v>
      </c>
      <c r="H4342" s="248">
        <v>109273.5</v>
      </c>
      <c r="I4342" s="681"/>
      <c r="J4342" s="681"/>
      <c r="K4342" s="253" t="s">
        <v>36714</v>
      </c>
      <c r="L4342" s="253" t="s">
        <v>38132</v>
      </c>
      <c r="M4342" s="253" t="s">
        <v>38132</v>
      </c>
    </row>
    <row r="4343" spans="1:13" ht="56.25" x14ac:dyDescent="0.25">
      <c r="A4343" s="580">
        <v>4335</v>
      </c>
      <c r="C4343" s="206" t="s">
        <v>38133</v>
      </c>
      <c r="D4343" s="246" t="s">
        <v>36257</v>
      </c>
      <c r="E4343" s="246" t="s">
        <v>38134</v>
      </c>
      <c r="F4343" s="246">
        <v>40.9</v>
      </c>
      <c r="G4343" s="248">
        <v>73288.25</v>
      </c>
      <c r="H4343" s="248">
        <v>54245.35</v>
      </c>
      <c r="I4343" s="681"/>
      <c r="J4343" s="681"/>
      <c r="K4343" s="253" t="s">
        <v>36714</v>
      </c>
      <c r="L4343" s="253" t="s">
        <v>38135</v>
      </c>
      <c r="M4343" s="253" t="s">
        <v>38135</v>
      </c>
    </row>
    <row r="4344" spans="1:13" ht="78.75" x14ac:dyDescent="0.25">
      <c r="A4344" s="580">
        <v>4336</v>
      </c>
      <c r="C4344" s="206" t="s">
        <v>38136</v>
      </c>
      <c r="D4344" s="246" t="s">
        <v>36257</v>
      </c>
      <c r="E4344" s="246" t="s">
        <v>38137</v>
      </c>
      <c r="F4344" s="246">
        <v>740</v>
      </c>
      <c r="G4344" s="248">
        <v>83574.75</v>
      </c>
      <c r="H4344" s="248">
        <v>83574.75</v>
      </c>
      <c r="I4344" s="681"/>
      <c r="J4344" s="681"/>
      <c r="K4344" s="253" t="s">
        <v>36714</v>
      </c>
      <c r="L4344" s="253" t="s">
        <v>38138</v>
      </c>
      <c r="M4344" s="253" t="s">
        <v>38138</v>
      </c>
    </row>
    <row r="4345" spans="1:13" ht="78.75" x14ac:dyDescent="0.25">
      <c r="A4345" s="580">
        <v>4337</v>
      </c>
      <c r="C4345" s="206" t="s">
        <v>38139</v>
      </c>
      <c r="D4345" s="246" t="s">
        <v>36257</v>
      </c>
      <c r="E4345" s="246" t="s">
        <v>38140</v>
      </c>
      <c r="F4345" s="246">
        <v>70</v>
      </c>
      <c r="G4345" s="248">
        <v>29205.75</v>
      </c>
      <c r="H4345" s="248">
        <v>29205.75</v>
      </c>
      <c r="I4345" s="681"/>
      <c r="J4345" s="681"/>
      <c r="K4345" s="253" t="s">
        <v>36714</v>
      </c>
      <c r="L4345" s="253" t="s">
        <v>38141</v>
      </c>
      <c r="M4345" s="253" t="s">
        <v>38141</v>
      </c>
    </row>
    <row r="4346" spans="1:13" ht="78.75" x14ac:dyDescent="0.25">
      <c r="A4346" s="580">
        <v>4338</v>
      </c>
      <c r="C4346" s="206" t="s">
        <v>38142</v>
      </c>
      <c r="D4346" s="246" t="s">
        <v>36257</v>
      </c>
      <c r="E4346" s="246" t="s">
        <v>38143</v>
      </c>
      <c r="F4346" s="246">
        <v>125</v>
      </c>
      <c r="G4346" s="248">
        <v>9058</v>
      </c>
      <c r="H4346" s="248">
        <v>9058</v>
      </c>
      <c r="I4346" s="681"/>
      <c r="J4346" s="681"/>
      <c r="K4346" s="253" t="s">
        <v>36714</v>
      </c>
      <c r="L4346" s="253" t="s">
        <v>38144</v>
      </c>
      <c r="M4346" s="253" t="s">
        <v>38144</v>
      </c>
    </row>
    <row r="4347" spans="1:13" ht="67.5" x14ac:dyDescent="0.25">
      <c r="A4347" s="580">
        <v>4339</v>
      </c>
      <c r="C4347" s="206" t="s">
        <v>38145</v>
      </c>
      <c r="D4347" s="246" t="s">
        <v>36257</v>
      </c>
      <c r="E4347" s="246" t="s">
        <v>38146</v>
      </c>
      <c r="F4347" s="246">
        <v>36</v>
      </c>
      <c r="G4347" s="248">
        <v>135245.25</v>
      </c>
      <c r="H4347" s="248">
        <v>127685.45</v>
      </c>
      <c r="I4347" s="681"/>
      <c r="J4347" s="681"/>
      <c r="K4347" s="253" t="s">
        <v>36714</v>
      </c>
      <c r="L4347" s="253" t="s">
        <v>38147</v>
      </c>
      <c r="M4347" s="253" t="s">
        <v>38147</v>
      </c>
    </row>
    <row r="4348" spans="1:13" ht="67.5" x14ac:dyDescent="0.25">
      <c r="A4348" s="580">
        <v>4340</v>
      </c>
      <c r="C4348" s="206" t="s">
        <v>38148</v>
      </c>
      <c r="D4348" s="246" t="s">
        <v>36257</v>
      </c>
      <c r="E4348" s="246" t="s">
        <v>38149</v>
      </c>
      <c r="F4348" s="246">
        <v>40.700000000000003</v>
      </c>
      <c r="G4348" s="248">
        <v>120701</v>
      </c>
      <c r="H4348" s="248">
        <v>119757.67</v>
      </c>
      <c r="I4348" s="681"/>
      <c r="J4348" s="681"/>
      <c r="K4348" s="253" t="s">
        <v>36714</v>
      </c>
      <c r="L4348" s="253" t="s">
        <v>38150</v>
      </c>
      <c r="M4348" s="253" t="s">
        <v>38150</v>
      </c>
    </row>
    <row r="4349" spans="1:13" ht="56.25" x14ac:dyDescent="0.25">
      <c r="A4349" s="580">
        <v>4341</v>
      </c>
      <c r="C4349" s="206" t="s">
        <v>38151</v>
      </c>
      <c r="D4349" s="246" t="s">
        <v>36257</v>
      </c>
      <c r="E4349" s="246" t="s">
        <v>38152</v>
      </c>
      <c r="F4349" s="246">
        <v>23.2</v>
      </c>
      <c r="G4349" s="248">
        <v>62840.75</v>
      </c>
      <c r="H4349" s="248">
        <v>62840.75</v>
      </c>
      <c r="I4349" s="681"/>
      <c r="J4349" s="681"/>
      <c r="K4349" s="253" t="s">
        <v>36714</v>
      </c>
      <c r="L4349" s="253" t="s">
        <v>38153</v>
      </c>
      <c r="M4349" s="253" t="s">
        <v>38153</v>
      </c>
    </row>
    <row r="4350" spans="1:13" ht="56.25" x14ac:dyDescent="0.25">
      <c r="A4350" s="580">
        <v>4342</v>
      </c>
      <c r="C4350" s="206" t="s">
        <v>38154</v>
      </c>
      <c r="D4350" s="246" t="s">
        <v>36257</v>
      </c>
      <c r="E4350" s="246" t="s">
        <v>38155</v>
      </c>
      <c r="F4350" s="246">
        <v>125.1</v>
      </c>
      <c r="G4350" s="248">
        <v>66150</v>
      </c>
      <c r="H4350" s="248">
        <v>61784.21</v>
      </c>
      <c r="I4350" s="681"/>
      <c r="J4350" s="681"/>
      <c r="K4350" s="253" t="s">
        <v>36714</v>
      </c>
      <c r="L4350" s="253" t="s">
        <v>38156</v>
      </c>
      <c r="M4350" s="253" t="s">
        <v>38156</v>
      </c>
    </row>
    <row r="4351" spans="1:13" ht="67.5" x14ac:dyDescent="0.25">
      <c r="A4351" s="580">
        <v>4343</v>
      </c>
      <c r="C4351" s="206" t="s">
        <v>38157</v>
      </c>
      <c r="D4351" s="246" t="s">
        <v>36257</v>
      </c>
      <c r="E4351" s="246" t="s">
        <v>38158</v>
      </c>
      <c r="F4351" s="246">
        <v>40.5</v>
      </c>
      <c r="G4351" s="248">
        <v>119190.75</v>
      </c>
      <c r="H4351" s="248">
        <v>101061.83</v>
      </c>
      <c r="I4351" s="681"/>
      <c r="J4351" s="681"/>
      <c r="K4351" s="253" t="s">
        <v>36714</v>
      </c>
      <c r="L4351" s="253" t="s">
        <v>38159</v>
      </c>
      <c r="M4351" s="253" t="s">
        <v>38159</v>
      </c>
    </row>
    <row r="4352" spans="1:13" ht="78.75" x14ac:dyDescent="0.25">
      <c r="A4352" s="580">
        <v>4344</v>
      </c>
      <c r="C4352" s="206" t="s">
        <v>38160</v>
      </c>
      <c r="D4352" s="246" t="s">
        <v>36257</v>
      </c>
      <c r="E4352" s="246" t="s">
        <v>38161</v>
      </c>
      <c r="F4352" s="246">
        <v>350</v>
      </c>
      <c r="G4352" s="248">
        <v>9310</v>
      </c>
      <c r="H4352" s="248">
        <v>9310</v>
      </c>
      <c r="I4352" s="681"/>
      <c r="J4352" s="681"/>
      <c r="K4352" s="253" t="s">
        <v>36714</v>
      </c>
      <c r="L4352" s="253" t="s">
        <v>38162</v>
      </c>
      <c r="M4352" s="253" t="s">
        <v>38162</v>
      </c>
    </row>
    <row r="4353" spans="1:13" ht="56.25" x14ac:dyDescent="0.25">
      <c r="A4353" s="580">
        <v>4345</v>
      </c>
      <c r="C4353" s="206" t="s">
        <v>38163</v>
      </c>
      <c r="D4353" s="246" t="s">
        <v>36257</v>
      </c>
      <c r="E4353" s="246" t="s">
        <v>38164</v>
      </c>
      <c r="F4353" s="246">
        <v>36.700000000000003</v>
      </c>
      <c r="G4353" s="248">
        <v>113998.5</v>
      </c>
      <c r="H4353" s="248">
        <v>113998.5</v>
      </c>
      <c r="I4353" s="681"/>
      <c r="J4353" s="681"/>
      <c r="K4353" s="253" t="s">
        <v>36714</v>
      </c>
      <c r="L4353" s="253" t="s">
        <v>38165</v>
      </c>
      <c r="M4353" s="253" t="s">
        <v>38165</v>
      </c>
    </row>
    <row r="4354" spans="1:13" ht="78.75" x14ac:dyDescent="0.25">
      <c r="A4354" s="580">
        <v>4346</v>
      </c>
      <c r="C4354" s="206" t="s">
        <v>38166</v>
      </c>
      <c r="D4354" s="246" t="s">
        <v>36257</v>
      </c>
      <c r="E4354" s="246" t="s">
        <v>38167</v>
      </c>
      <c r="F4354" s="246">
        <v>145</v>
      </c>
      <c r="G4354" s="248">
        <v>8641.5</v>
      </c>
      <c r="H4354" s="248">
        <v>8641.5</v>
      </c>
      <c r="I4354" s="681"/>
      <c r="J4354" s="681"/>
      <c r="K4354" s="253" t="s">
        <v>36714</v>
      </c>
      <c r="L4354" s="253" t="s">
        <v>38168</v>
      </c>
      <c r="M4354" s="253" t="s">
        <v>38168</v>
      </c>
    </row>
    <row r="4355" spans="1:13" ht="56.25" x14ac:dyDescent="0.25">
      <c r="A4355" s="580">
        <v>4347</v>
      </c>
      <c r="C4355" s="206" t="s">
        <v>38169</v>
      </c>
      <c r="D4355" s="246" t="s">
        <v>36257</v>
      </c>
      <c r="E4355" s="246" t="s">
        <v>38170</v>
      </c>
      <c r="F4355" s="246">
        <v>35.1</v>
      </c>
      <c r="G4355" s="248">
        <v>93427.25</v>
      </c>
      <c r="H4355" s="248">
        <v>93427.25</v>
      </c>
      <c r="I4355" s="681"/>
      <c r="J4355" s="681"/>
      <c r="K4355" s="253" t="s">
        <v>36714</v>
      </c>
      <c r="L4355" s="253" t="s">
        <v>38171</v>
      </c>
      <c r="M4355" s="253" t="s">
        <v>38171</v>
      </c>
    </row>
    <row r="4356" spans="1:13" ht="78.75" x14ac:dyDescent="0.25">
      <c r="A4356" s="580">
        <v>4348</v>
      </c>
      <c r="C4356" s="206" t="s">
        <v>38172</v>
      </c>
      <c r="D4356" s="246" t="s">
        <v>36257</v>
      </c>
      <c r="E4356" s="246" t="s">
        <v>38173</v>
      </c>
      <c r="F4356" s="246">
        <v>520</v>
      </c>
      <c r="G4356" s="248">
        <v>52666.25</v>
      </c>
      <c r="H4356" s="248">
        <v>52666.25</v>
      </c>
      <c r="I4356" s="681"/>
      <c r="J4356" s="681"/>
      <c r="K4356" s="253" t="s">
        <v>36714</v>
      </c>
      <c r="L4356" s="253" t="s">
        <v>38174</v>
      </c>
      <c r="M4356" s="253" t="s">
        <v>38174</v>
      </c>
    </row>
    <row r="4357" spans="1:13" ht="78.75" x14ac:dyDescent="0.25">
      <c r="A4357" s="580">
        <v>4349</v>
      </c>
      <c r="C4357" s="206" t="s">
        <v>38175</v>
      </c>
      <c r="D4357" s="246" t="s">
        <v>36257</v>
      </c>
      <c r="E4357" s="246" t="s">
        <v>38176</v>
      </c>
      <c r="F4357" s="246">
        <v>180</v>
      </c>
      <c r="G4357" s="248">
        <v>12894</v>
      </c>
      <c r="H4357" s="248">
        <v>12894</v>
      </c>
      <c r="I4357" s="681"/>
      <c r="J4357" s="681"/>
      <c r="K4357" s="253" t="s">
        <v>36714</v>
      </c>
      <c r="L4357" s="253" t="s">
        <v>38177</v>
      </c>
      <c r="M4357" s="253" t="s">
        <v>38177</v>
      </c>
    </row>
    <row r="4358" spans="1:13" ht="56.25" x14ac:dyDescent="0.25">
      <c r="A4358" s="580">
        <v>4350</v>
      </c>
      <c r="C4358" s="206" t="s">
        <v>38178</v>
      </c>
      <c r="D4358" s="246" t="s">
        <v>36257</v>
      </c>
      <c r="E4358" s="246" t="s">
        <v>38179</v>
      </c>
      <c r="F4358" s="246">
        <v>41</v>
      </c>
      <c r="G4358" s="248">
        <v>93409.75</v>
      </c>
      <c r="H4358" s="248">
        <v>93409.75</v>
      </c>
      <c r="I4358" s="681"/>
      <c r="J4358" s="681"/>
      <c r="K4358" s="253" t="s">
        <v>36714</v>
      </c>
      <c r="L4358" s="253" t="s">
        <v>38180</v>
      </c>
      <c r="M4358" s="253" t="s">
        <v>38180</v>
      </c>
    </row>
    <row r="4359" spans="1:13" ht="56.25" x14ac:dyDescent="0.25">
      <c r="A4359" s="580">
        <v>4351</v>
      </c>
      <c r="C4359" s="206" t="s">
        <v>38181</v>
      </c>
      <c r="D4359" s="246" t="s">
        <v>36257</v>
      </c>
      <c r="E4359" s="246" t="s">
        <v>38182</v>
      </c>
      <c r="F4359" s="246">
        <v>41.8</v>
      </c>
      <c r="G4359" s="248">
        <v>61717.25</v>
      </c>
      <c r="H4359" s="248">
        <v>46689.56</v>
      </c>
      <c r="I4359" s="681"/>
      <c r="J4359" s="681"/>
      <c r="K4359" s="253" t="s">
        <v>36714</v>
      </c>
      <c r="L4359" s="253" t="s">
        <v>38183</v>
      </c>
      <c r="M4359" s="253" t="s">
        <v>38183</v>
      </c>
    </row>
    <row r="4360" spans="1:13" ht="56.25" x14ac:dyDescent="0.25">
      <c r="A4360" s="580">
        <v>4352</v>
      </c>
      <c r="C4360" s="206" t="s">
        <v>38184</v>
      </c>
      <c r="D4360" s="246" t="s">
        <v>36257</v>
      </c>
      <c r="E4360" s="246" t="s">
        <v>38185</v>
      </c>
      <c r="F4360" s="246">
        <v>38</v>
      </c>
      <c r="G4360" s="248">
        <v>124880</v>
      </c>
      <c r="H4360" s="248">
        <v>124880</v>
      </c>
      <c r="I4360" s="681"/>
      <c r="J4360" s="681"/>
      <c r="K4360" s="253" t="s">
        <v>36714</v>
      </c>
      <c r="L4360" s="253" t="s">
        <v>38186</v>
      </c>
      <c r="M4360" s="253" t="s">
        <v>38186</v>
      </c>
    </row>
    <row r="4361" spans="1:13" ht="67.5" x14ac:dyDescent="0.25">
      <c r="A4361" s="580">
        <v>4353</v>
      </c>
      <c r="C4361" s="206" t="s">
        <v>38187</v>
      </c>
      <c r="D4361" s="246" t="s">
        <v>36257</v>
      </c>
      <c r="E4361" s="246" t="s">
        <v>38188</v>
      </c>
      <c r="F4361" s="246">
        <v>41.2</v>
      </c>
      <c r="G4361" s="248">
        <v>80682</v>
      </c>
      <c r="H4361" s="248">
        <v>80682</v>
      </c>
      <c r="I4361" s="681"/>
      <c r="J4361" s="681"/>
      <c r="K4361" s="253" t="s">
        <v>36714</v>
      </c>
      <c r="L4361" s="253" t="s">
        <v>38189</v>
      </c>
      <c r="M4361" s="253" t="s">
        <v>38189</v>
      </c>
    </row>
    <row r="4362" spans="1:13" ht="67.5" x14ac:dyDescent="0.25">
      <c r="A4362" s="580">
        <v>4354</v>
      </c>
      <c r="C4362" s="206" t="s">
        <v>38190</v>
      </c>
      <c r="D4362" s="246" t="s">
        <v>36257</v>
      </c>
      <c r="E4362" s="246" t="s">
        <v>38191</v>
      </c>
      <c r="F4362" s="246">
        <v>40.4</v>
      </c>
      <c r="G4362" s="248">
        <v>70491.75</v>
      </c>
      <c r="H4362" s="248">
        <v>63161.59</v>
      </c>
      <c r="I4362" s="681"/>
      <c r="J4362" s="681"/>
      <c r="K4362" s="253" t="s">
        <v>36714</v>
      </c>
      <c r="L4362" s="253" t="s">
        <v>38192</v>
      </c>
      <c r="M4362" s="253" t="s">
        <v>38192</v>
      </c>
    </row>
    <row r="4363" spans="1:13" ht="67.5" x14ac:dyDescent="0.25">
      <c r="A4363" s="580">
        <v>4355</v>
      </c>
      <c r="C4363" s="206" t="s">
        <v>38193</v>
      </c>
      <c r="D4363" s="246" t="s">
        <v>36257</v>
      </c>
      <c r="E4363" s="246" t="s">
        <v>38194</v>
      </c>
      <c r="F4363" s="246">
        <v>22.2</v>
      </c>
      <c r="G4363" s="248">
        <v>62840.75</v>
      </c>
      <c r="H4363" s="248">
        <v>62840.75</v>
      </c>
      <c r="I4363" s="681"/>
      <c r="J4363" s="681"/>
      <c r="K4363" s="253" t="s">
        <v>36714</v>
      </c>
      <c r="L4363" s="253" t="s">
        <v>38195</v>
      </c>
      <c r="M4363" s="253" t="s">
        <v>38195</v>
      </c>
    </row>
    <row r="4364" spans="1:13" ht="78.75" x14ac:dyDescent="0.25">
      <c r="A4364" s="580">
        <v>4356</v>
      </c>
      <c r="C4364" s="206" t="s">
        <v>38196</v>
      </c>
      <c r="D4364" s="246" t="s">
        <v>36257</v>
      </c>
      <c r="E4364" s="246" t="s">
        <v>38197</v>
      </c>
      <c r="F4364" s="246">
        <v>300</v>
      </c>
      <c r="G4364" s="248">
        <v>14775.25</v>
      </c>
      <c r="H4364" s="248">
        <v>14775.25</v>
      </c>
      <c r="I4364" s="681"/>
      <c r="J4364" s="681"/>
      <c r="K4364" s="253" t="s">
        <v>36714</v>
      </c>
      <c r="L4364" s="253" t="s">
        <v>38198</v>
      </c>
      <c r="M4364" s="253" t="s">
        <v>38198</v>
      </c>
    </row>
    <row r="4365" spans="1:13" ht="56.25" x14ac:dyDescent="0.25">
      <c r="A4365" s="580">
        <v>4357</v>
      </c>
      <c r="C4365" s="206" t="s">
        <v>38199</v>
      </c>
      <c r="D4365" s="246" t="s">
        <v>36257</v>
      </c>
      <c r="E4365" s="246" t="s">
        <v>38200</v>
      </c>
      <c r="F4365" s="246">
        <v>23.2</v>
      </c>
      <c r="G4365" s="248">
        <v>62840.75</v>
      </c>
      <c r="H4365" s="248">
        <v>62840.75</v>
      </c>
      <c r="I4365" s="681"/>
      <c r="J4365" s="681"/>
      <c r="K4365" s="253" t="s">
        <v>36714</v>
      </c>
      <c r="L4365" s="253" t="s">
        <v>38201</v>
      </c>
      <c r="M4365" s="253" t="s">
        <v>38201</v>
      </c>
    </row>
    <row r="4366" spans="1:13" ht="56.25" x14ac:dyDescent="0.25">
      <c r="A4366" s="580">
        <v>4358</v>
      </c>
      <c r="C4366" s="206" t="s">
        <v>38202</v>
      </c>
      <c r="D4366" s="246" t="s">
        <v>36257</v>
      </c>
      <c r="E4366" s="246" t="s">
        <v>38203</v>
      </c>
      <c r="F4366" s="246">
        <v>70</v>
      </c>
      <c r="G4366" s="248">
        <v>4327.75</v>
      </c>
      <c r="H4366" s="248">
        <v>4327.75</v>
      </c>
      <c r="I4366" s="681"/>
      <c r="J4366" s="681"/>
      <c r="K4366" s="253" t="s">
        <v>36714</v>
      </c>
      <c r="L4366" s="253" t="s">
        <v>38204</v>
      </c>
      <c r="M4366" s="253" t="s">
        <v>38204</v>
      </c>
    </row>
    <row r="4367" spans="1:13" ht="56.25" x14ac:dyDescent="0.25">
      <c r="A4367" s="580">
        <v>4359</v>
      </c>
      <c r="C4367" s="206" t="s">
        <v>38205</v>
      </c>
      <c r="D4367" s="246" t="s">
        <v>36257</v>
      </c>
      <c r="E4367" s="246" t="s">
        <v>38206</v>
      </c>
      <c r="F4367" s="246">
        <v>850</v>
      </c>
      <c r="G4367" s="248">
        <v>35567</v>
      </c>
      <c r="H4367" s="248">
        <v>35567</v>
      </c>
      <c r="I4367" s="681"/>
      <c r="J4367" s="681"/>
      <c r="K4367" s="253" t="s">
        <v>36714</v>
      </c>
      <c r="L4367" s="253" t="s">
        <v>38207</v>
      </c>
      <c r="M4367" s="253" t="s">
        <v>38207</v>
      </c>
    </row>
    <row r="4368" spans="1:13" ht="56.25" x14ac:dyDescent="0.25">
      <c r="A4368" s="580">
        <v>4360</v>
      </c>
      <c r="C4368" s="206" t="s">
        <v>38208</v>
      </c>
      <c r="D4368" s="246" t="s">
        <v>36257</v>
      </c>
      <c r="E4368" s="246" t="s">
        <v>38209</v>
      </c>
      <c r="F4368" s="246">
        <v>1000</v>
      </c>
      <c r="G4368" s="248">
        <v>25788</v>
      </c>
      <c r="H4368" s="248">
        <v>25788</v>
      </c>
      <c r="I4368" s="681"/>
      <c r="J4368" s="681"/>
      <c r="K4368" s="253" t="s">
        <v>36714</v>
      </c>
      <c r="L4368" s="253" t="s">
        <v>38210</v>
      </c>
      <c r="M4368" s="253" t="s">
        <v>38210</v>
      </c>
    </row>
    <row r="4369" spans="1:13" ht="56.25" x14ac:dyDescent="0.25">
      <c r="A4369" s="580">
        <v>4361</v>
      </c>
      <c r="C4369" s="206" t="s">
        <v>38211</v>
      </c>
      <c r="D4369" s="246" t="s">
        <v>36257</v>
      </c>
      <c r="E4369" s="246" t="s">
        <v>38212</v>
      </c>
      <c r="F4369" s="246">
        <v>110</v>
      </c>
      <c r="G4369" s="248">
        <v>23609.25</v>
      </c>
      <c r="H4369" s="248">
        <v>23609.25</v>
      </c>
      <c r="I4369" s="681"/>
      <c r="J4369" s="681"/>
      <c r="K4369" s="253" t="s">
        <v>36714</v>
      </c>
      <c r="L4369" s="253" t="s">
        <v>38213</v>
      </c>
      <c r="M4369" s="253" t="s">
        <v>38213</v>
      </c>
    </row>
    <row r="4370" spans="1:13" ht="56.25" x14ac:dyDescent="0.25">
      <c r="A4370" s="580">
        <v>4362</v>
      </c>
      <c r="C4370" s="206" t="s">
        <v>38214</v>
      </c>
      <c r="D4370" s="246" t="s">
        <v>36257</v>
      </c>
      <c r="E4370" s="246" t="s">
        <v>38215</v>
      </c>
      <c r="F4370" s="246">
        <v>36.1</v>
      </c>
      <c r="G4370" s="248">
        <v>112745.5</v>
      </c>
      <c r="H4370" s="248">
        <v>112745.5</v>
      </c>
      <c r="I4370" s="681"/>
      <c r="J4370" s="681"/>
      <c r="K4370" s="253" t="s">
        <v>36714</v>
      </c>
      <c r="L4370" s="253" t="s">
        <v>38216</v>
      </c>
      <c r="M4370" s="253" t="s">
        <v>38216</v>
      </c>
    </row>
    <row r="4371" spans="1:13" ht="56.25" x14ac:dyDescent="0.25">
      <c r="A4371" s="580">
        <v>4363</v>
      </c>
      <c r="C4371" s="206" t="s">
        <v>38217</v>
      </c>
      <c r="D4371" s="246" t="s">
        <v>36257</v>
      </c>
      <c r="E4371" s="246" t="s">
        <v>38218</v>
      </c>
      <c r="F4371" s="246">
        <v>65</v>
      </c>
      <c r="G4371" s="248">
        <v>5073.25</v>
      </c>
      <c r="H4371" s="248">
        <v>5073.25</v>
      </c>
      <c r="I4371" s="681"/>
      <c r="J4371" s="681"/>
      <c r="K4371" s="253" t="s">
        <v>36714</v>
      </c>
      <c r="L4371" s="253" t="s">
        <v>38219</v>
      </c>
      <c r="M4371" s="253" t="s">
        <v>38219</v>
      </c>
    </row>
    <row r="4372" spans="1:13" ht="56.25" x14ac:dyDescent="0.25">
      <c r="A4372" s="580">
        <v>4364</v>
      </c>
      <c r="C4372" s="206" t="s">
        <v>38220</v>
      </c>
      <c r="D4372" s="246" t="s">
        <v>36257</v>
      </c>
      <c r="E4372" s="246" t="s">
        <v>38221</v>
      </c>
      <c r="F4372" s="246">
        <v>37.200000000000003</v>
      </c>
      <c r="G4372" s="248">
        <v>120379</v>
      </c>
      <c r="H4372" s="248">
        <v>96973.46</v>
      </c>
      <c r="I4372" s="681"/>
      <c r="J4372" s="681"/>
      <c r="K4372" s="253" t="s">
        <v>36714</v>
      </c>
      <c r="L4372" s="253" t="s">
        <v>38222</v>
      </c>
      <c r="M4372" s="253" t="s">
        <v>38222</v>
      </c>
    </row>
    <row r="4373" spans="1:13" ht="56.25" x14ac:dyDescent="0.25">
      <c r="A4373" s="580">
        <v>4365</v>
      </c>
      <c r="C4373" s="206" t="s">
        <v>38223</v>
      </c>
      <c r="D4373" s="246" t="s">
        <v>36257</v>
      </c>
      <c r="E4373" s="246" t="s">
        <v>38224</v>
      </c>
      <c r="F4373" s="246">
        <v>26.6</v>
      </c>
      <c r="G4373" s="248">
        <v>107875.25</v>
      </c>
      <c r="H4373" s="248">
        <v>107875.25</v>
      </c>
      <c r="I4373" s="681"/>
      <c r="J4373" s="681"/>
      <c r="K4373" s="253" t="s">
        <v>36714</v>
      </c>
      <c r="L4373" s="253" t="s">
        <v>38225</v>
      </c>
      <c r="M4373" s="253" t="s">
        <v>38225</v>
      </c>
    </row>
    <row r="4374" spans="1:13" ht="56.25" x14ac:dyDescent="0.25">
      <c r="A4374" s="580">
        <v>4366</v>
      </c>
      <c r="C4374" s="206" t="s">
        <v>38226</v>
      </c>
      <c r="D4374" s="246" t="s">
        <v>36257</v>
      </c>
      <c r="E4374" s="246" t="s">
        <v>38227</v>
      </c>
      <c r="F4374" s="246">
        <v>36.5</v>
      </c>
      <c r="G4374" s="248">
        <v>105448</v>
      </c>
      <c r="H4374" s="248">
        <v>105448</v>
      </c>
      <c r="I4374" s="681"/>
      <c r="J4374" s="681"/>
      <c r="K4374" s="253" t="s">
        <v>36714</v>
      </c>
      <c r="L4374" s="253" t="s">
        <v>38228</v>
      </c>
      <c r="M4374" s="253" t="s">
        <v>38228</v>
      </c>
    </row>
    <row r="4375" spans="1:13" ht="56.25" x14ac:dyDescent="0.25">
      <c r="A4375" s="580">
        <v>4367</v>
      </c>
      <c r="C4375" s="206" t="s">
        <v>38229</v>
      </c>
      <c r="D4375" s="246" t="s">
        <v>36257</v>
      </c>
      <c r="E4375" s="246" t="s">
        <v>38230</v>
      </c>
      <c r="F4375" s="246">
        <v>37.5</v>
      </c>
      <c r="G4375" s="248">
        <v>120379</v>
      </c>
      <c r="H4375" s="248">
        <v>108670.08</v>
      </c>
      <c r="I4375" s="681"/>
      <c r="J4375" s="681"/>
      <c r="K4375" s="253" t="s">
        <v>36714</v>
      </c>
      <c r="L4375" s="253" t="s">
        <v>38231</v>
      </c>
      <c r="M4375" s="253" t="s">
        <v>38231</v>
      </c>
    </row>
    <row r="4376" spans="1:13" ht="56.25" x14ac:dyDescent="0.25">
      <c r="A4376" s="580">
        <v>4368</v>
      </c>
      <c r="C4376" s="206" t="s">
        <v>38232</v>
      </c>
      <c r="D4376" s="246" t="s">
        <v>36257</v>
      </c>
      <c r="E4376" s="246" t="s">
        <v>38233</v>
      </c>
      <c r="F4376" s="246">
        <v>35.9</v>
      </c>
      <c r="G4376" s="248">
        <v>105448</v>
      </c>
      <c r="H4376" s="248">
        <v>105448</v>
      </c>
      <c r="I4376" s="681"/>
      <c r="J4376" s="681"/>
      <c r="K4376" s="253" t="s">
        <v>36714</v>
      </c>
      <c r="L4376" s="253" t="s">
        <v>38234</v>
      </c>
      <c r="M4376" s="253" t="s">
        <v>38234</v>
      </c>
    </row>
    <row r="4377" spans="1:13" ht="56.25" x14ac:dyDescent="0.25">
      <c r="A4377" s="580">
        <v>4369</v>
      </c>
      <c r="C4377" s="206" t="s">
        <v>38235</v>
      </c>
      <c r="D4377" s="246" t="s">
        <v>36257</v>
      </c>
      <c r="E4377" s="246" t="s">
        <v>38236</v>
      </c>
      <c r="F4377" s="246">
        <v>44.5</v>
      </c>
      <c r="G4377" s="248">
        <v>124558</v>
      </c>
      <c r="H4377" s="248">
        <v>124558</v>
      </c>
      <c r="I4377" s="681"/>
      <c r="J4377" s="681"/>
      <c r="K4377" s="253" t="s">
        <v>36714</v>
      </c>
      <c r="L4377" s="253" t="s">
        <v>38237</v>
      </c>
      <c r="M4377" s="253" t="s">
        <v>38237</v>
      </c>
    </row>
    <row r="4378" spans="1:13" ht="56.25" x14ac:dyDescent="0.25">
      <c r="A4378" s="580">
        <v>4370</v>
      </c>
      <c r="C4378" s="206" t="s">
        <v>38238</v>
      </c>
      <c r="D4378" s="246" t="s">
        <v>36257</v>
      </c>
      <c r="E4378" s="246" t="s">
        <v>38239</v>
      </c>
      <c r="F4378" s="246">
        <v>30</v>
      </c>
      <c r="G4378" s="248">
        <v>12356.75</v>
      </c>
      <c r="H4378" s="248">
        <v>12356.75</v>
      </c>
      <c r="I4378" s="681"/>
      <c r="J4378" s="681"/>
      <c r="K4378" s="253" t="s">
        <v>36714</v>
      </c>
      <c r="L4378" s="253" t="s">
        <v>38240</v>
      </c>
      <c r="M4378" s="253" t="s">
        <v>38240</v>
      </c>
    </row>
    <row r="4379" spans="1:13" ht="56.25" x14ac:dyDescent="0.25">
      <c r="A4379" s="580">
        <v>4371</v>
      </c>
      <c r="C4379" s="206" t="s">
        <v>38241</v>
      </c>
      <c r="D4379" s="246" t="s">
        <v>36257</v>
      </c>
      <c r="E4379" s="246" t="s">
        <v>38242</v>
      </c>
      <c r="F4379" s="246">
        <v>60</v>
      </c>
      <c r="G4379" s="248">
        <v>4478.25</v>
      </c>
      <c r="H4379" s="248">
        <v>4478.25</v>
      </c>
      <c r="I4379" s="681"/>
      <c r="J4379" s="681"/>
      <c r="K4379" s="253" t="s">
        <v>36714</v>
      </c>
      <c r="L4379" s="253" t="s">
        <v>38243</v>
      </c>
      <c r="M4379" s="253" t="s">
        <v>38243</v>
      </c>
    </row>
    <row r="4380" spans="1:13" ht="56.25" x14ac:dyDescent="0.25">
      <c r="A4380" s="580">
        <v>4372</v>
      </c>
      <c r="C4380" s="206" t="s">
        <v>38244</v>
      </c>
      <c r="D4380" s="246" t="s">
        <v>36257</v>
      </c>
      <c r="E4380" s="246" t="s">
        <v>38245</v>
      </c>
      <c r="F4380" s="246">
        <v>160</v>
      </c>
      <c r="G4380" s="248">
        <v>14565.25</v>
      </c>
      <c r="H4380" s="248">
        <v>14565.25</v>
      </c>
      <c r="I4380" s="681"/>
      <c r="J4380" s="681"/>
      <c r="K4380" s="253" t="s">
        <v>36714</v>
      </c>
      <c r="L4380" s="253" t="s">
        <v>38246</v>
      </c>
      <c r="M4380" s="253" t="s">
        <v>38246</v>
      </c>
    </row>
    <row r="4381" spans="1:13" ht="56.25" x14ac:dyDescent="0.25">
      <c r="A4381" s="580">
        <v>4373</v>
      </c>
      <c r="C4381" s="206" t="s">
        <v>38247</v>
      </c>
      <c r="D4381" s="246" t="s">
        <v>36257</v>
      </c>
      <c r="E4381" s="246" t="s">
        <v>38248</v>
      </c>
      <c r="F4381" s="246">
        <v>52.9</v>
      </c>
      <c r="G4381" s="248">
        <v>111700.75</v>
      </c>
      <c r="H4381" s="248">
        <v>111700.75</v>
      </c>
      <c r="I4381" s="681"/>
      <c r="J4381" s="681"/>
      <c r="K4381" s="253" t="s">
        <v>36714</v>
      </c>
      <c r="L4381" s="253" t="s">
        <v>38249</v>
      </c>
      <c r="M4381" s="253" t="s">
        <v>38249</v>
      </c>
    </row>
    <row r="4382" spans="1:13" ht="56.25" x14ac:dyDescent="0.25">
      <c r="A4382" s="580">
        <v>4374</v>
      </c>
      <c r="C4382" s="206" t="s">
        <v>38250</v>
      </c>
      <c r="D4382" s="246" t="s">
        <v>36257</v>
      </c>
      <c r="E4382" s="246" t="s">
        <v>38251</v>
      </c>
      <c r="F4382" s="246">
        <v>388</v>
      </c>
      <c r="G4382" s="248">
        <v>31948</v>
      </c>
      <c r="H4382" s="248">
        <v>31948</v>
      </c>
      <c r="I4382" s="681"/>
      <c r="J4382" s="681"/>
      <c r="K4382" s="253" t="s">
        <v>36714</v>
      </c>
      <c r="L4382" s="253" t="s">
        <v>38252</v>
      </c>
      <c r="M4382" s="253" t="s">
        <v>38252</v>
      </c>
    </row>
    <row r="4383" spans="1:13" ht="56.25" x14ac:dyDescent="0.25">
      <c r="A4383" s="580">
        <v>4375</v>
      </c>
      <c r="C4383" s="206" t="s">
        <v>38253</v>
      </c>
      <c r="D4383" s="246" t="s">
        <v>36257</v>
      </c>
      <c r="E4383" s="246" t="s">
        <v>38254</v>
      </c>
      <c r="F4383" s="246">
        <v>180</v>
      </c>
      <c r="G4383" s="248">
        <v>97662.25</v>
      </c>
      <c r="H4383" s="248">
        <v>97662.25</v>
      </c>
      <c r="I4383" s="681"/>
      <c r="J4383" s="681"/>
      <c r="K4383" s="253" t="s">
        <v>36714</v>
      </c>
      <c r="L4383" s="253" t="s">
        <v>38255</v>
      </c>
      <c r="M4383" s="253" t="s">
        <v>38255</v>
      </c>
    </row>
    <row r="4384" spans="1:13" ht="78.75" x14ac:dyDescent="0.25">
      <c r="A4384" s="580">
        <v>4376</v>
      </c>
      <c r="C4384" s="206" t="s">
        <v>38256</v>
      </c>
      <c r="D4384" s="246" t="s">
        <v>36257</v>
      </c>
      <c r="E4384" s="246" t="s">
        <v>38257</v>
      </c>
      <c r="F4384" s="246">
        <v>290</v>
      </c>
      <c r="G4384" s="248">
        <v>78426.25</v>
      </c>
      <c r="H4384" s="248">
        <v>78426.25</v>
      </c>
      <c r="I4384" s="681"/>
      <c r="J4384" s="681"/>
      <c r="K4384" s="253" t="s">
        <v>36714</v>
      </c>
      <c r="L4384" s="253" t="s">
        <v>38258</v>
      </c>
      <c r="M4384" s="253" t="s">
        <v>38258</v>
      </c>
    </row>
    <row r="4385" spans="1:13" ht="56.25" x14ac:dyDescent="0.25">
      <c r="A4385" s="580">
        <v>4377</v>
      </c>
      <c r="C4385" s="206" t="s">
        <v>38259</v>
      </c>
      <c r="D4385" s="246" t="s">
        <v>36257</v>
      </c>
      <c r="E4385" s="246" t="s">
        <v>38260</v>
      </c>
      <c r="F4385" s="246">
        <v>100</v>
      </c>
      <c r="G4385" s="248">
        <v>8744.75</v>
      </c>
      <c r="H4385" s="248">
        <v>8744.75</v>
      </c>
      <c r="I4385" s="681"/>
      <c r="J4385" s="681"/>
      <c r="K4385" s="253" t="s">
        <v>36714</v>
      </c>
      <c r="L4385" s="253" t="s">
        <v>38261</v>
      </c>
      <c r="M4385" s="253" t="s">
        <v>38261</v>
      </c>
    </row>
    <row r="4386" spans="1:13" ht="56.25" x14ac:dyDescent="0.25">
      <c r="A4386" s="580">
        <v>4378</v>
      </c>
      <c r="C4386" s="206" t="s">
        <v>38262</v>
      </c>
      <c r="D4386" s="246" t="s">
        <v>36257</v>
      </c>
      <c r="E4386" s="246" t="s">
        <v>38263</v>
      </c>
      <c r="F4386" s="246">
        <v>274</v>
      </c>
      <c r="G4386" s="248">
        <v>20683.25</v>
      </c>
      <c r="H4386" s="248">
        <v>20683.25</v>
      </c>
      <c r="I4386" s="681"/>
      <c r="J4386" s="681"/>
      <c r="K4386" s="253" t="s">
        <v>36714</v>
      </c>
      <c r="L4386" s="253" t="s">
        <v>38264</v>
      </c>
      <c r="M4386" s="253" t="s">
        <v>38264</v>
      </c>
    </row>
    <row r="4387" spans="1:13" ht="67.5" x14ac:dyDescent="0.25">
      <c r="A4387" s="580">
        <v>4379</v>
      </c>
      <c r="C4387" s="206" t="s">
        <v>38265</v>
      </c>
      <c r="D4387" s="246" t="s">
        <v>36257</v>
      </c>
      <c r="E4387" s="246" t="s">
        <v>38266</v>
      </c>
      <c r="F4387" s="246">
        <v>65</v>
      </c>
      <c r="G4387" s="248">
        <v>8566.25</v>
      </c>
      <c r="H4387" s="248">
        <v>8566.25</v>
      </c>
      <c r="I4387" s="681"/>
      <c r="J4387" s="681"/>
      <c r="K4387" s="253" t="s">
        <v>36714</v>
      </c>
      <c r="L4387" s="253" t="s">
        <v>38267</v>
      </c>
      <c r="M4387" s="253" t="s">
        <v>38267</v>
      </c>
    </row>
    <row r="4388" spans="1:13" ht="56.25" x14ac:dyDescent="0.25">
      <c r="A4388" s="580">
        <v>4380</v>
      </c>
      <c r="C4388" s="206" t="s">
        <v>38268</v>
      </c>
      <c r="D4388" s="246" t="s">
        <v>36257</v>
      </c>
      <c r="E4388" s="246" t="s">
        <v>38269</v>
      </c>
      <c r="F4388" s="246">
        <v>315</v>
      </c>
      <c r="G4388" s="248">
        <v>7360.5</v>
      </c>
      <c r="H4388" s="248">
        <v>7360.5</v>
      </c>
      <c r="I4388" s="681"/>
      <c r="J4388" s="681"/>
      <c r="K4388" s="253" t="s">
        <v>36714</v>
      </c>
      <c r="L4388" s="253" t="s">
        <v>38270</v>
      </c>
      <c r="M4388" s="253" t="s">
        <v>38270</v>
      </c>
    </row>
    <row r="4389" spans="1:13" ht="56.25" x14ac:dyDescent="0.25">
      <c r="A4389" s="580">
        <v>4381</v>
      </c>
      <c r="C4389" s="206" t="s">
        <v>38271</v>
      </c>
      <c r="D4389" s="246" t="s">
        <v>36257</v>
      </c>
      <c r="E4389" s="246" t="s">
        <v>38272</v>
      </c>
      <c r="F4389" s="246">
        <v>55</v>
      </c>
      <c r="G4389" s="248">
        <v>20401.5</v>
      </c>
      <c r="H4389" s="248">
        <v>20401.5</v>
      </c>
      <c r="I4389" s="681"/>
      <c r="J4389" s="681"/>
      <c r="K4389" s="253" t="s">
        <v>36714</v>
      </c>
      <c r="L4389" s="253" t="s">
        <v>38273</v>
      </c>
      <c r="M4389" s="253" t="s">
        <v>38273</v>
      </c>
    </row>
    <row r="4390" spans="1:13" ht="56.25" x14ac:dyDescent="0.25">
      <c r="A4390" s="580">
        <v>4382</v>
      </c>
      <c r="C4390" s="206" t="s">
        <v>38274</v>
      </c>
      <c r="D4390" s="246" t="s">
        <v>36257</v>
      </c>
      <c r="E4390" s="246" t="s">
        <v>38275</v>
      </c>
      <c r="F4390" s="246">
        <v>44.7</v>
      </c>
      <c r="G4390" s="248">
        <v>124558</v>
      </c>
      <c r="H4390" s="248">
        <v>124558</v>
      </c>
      <c r="I4390" s="681"/>
      <c r="J4390" s="681"/>
      <c r="K4390" s="253" t="s">
        <v>36714</v>
      </c>
      <c r="L4390" s="253" t="s">
        <v>38276</v>
      </c>
      <c r="M4390" s="253" t="s">
        <v>38276</v>
      </c>
    </row>
    <row r="4391" spans="1:13" ht="56.25" x14ac:dyDescent="0.25">
      <c r="A4391" s="580">
        <v>4383</v>
      </c>
      <c r="C4391" s="206" t="s">
        <v>38277</v>
      </c>
      <c r="D4391" s="246" t="s">
        <v>36257</v>
      </c>
      <c r="E4391" s="246" t="s">
        <v>38278</v>
      </c>
      <c r="F4391" s="246">
        <v>165</v>
      </c>
      <c r="G4391" s="248">
        <v>21157.5</v>
      </c>
      <c r="H4391" s="248">
        <v>21157.5</v>
      </c>
      <c r="I4391" s="681"/>
      <c r="J4391" s="681"/>
      <c r="K4391" s="253" t="s">
        <v>36714</v>
      </c>
      <c r="L4391" s="253" t="s">
        <v>38279</v>
      </c>
      <c r="M4391" s="253" t="s">
        <v>38279</v>
      </c>
    </row>
    <row r="4392" spans="1:13" ht="56.25" x14ac:dyDescent="0.25">
      <c r="A4392" s="580">
        <v>4384</v>
      </c>
      <c r="C4392" s="206" t="s">
        <v>38277</v>
      </c>
      <c r="D4392" s="246" t="s">
        <v>36257</v>
      </c>
      <c r="E4392" s="246" t="s">
        <v>38280</v>
      </c>
      <c r="F4392" s="246">
        <v>190</v>
      </c>
      <c r="G4392" s="248">
        <v>28355.25</v>
      </c>
      <c r="H4392" s="248">
        <v>28355.25</v>
      </c>
      <c r="I4392" s="681"/>
      <c r="J4392" s="681"/>
      <c r="K4392" s="253" t="s">
        <v>36714</v>
      </c>
      <c r="L4392" s="253" t="s">
        <v>38281</v>
      </c>
      <c r="M4392" s="253" t="s">
        <v>38281</v>
      </c>
    </row>
    <row r="4393" spans="1:13" ht="56.25" x14ac:dyDescent="0.25">
      <c r="A4393" s="580">
        <v>4385</v>
      </c>
      <c r="C4393" s="206" t="s">
        <v>36711</v>
      </c>
      <c r="D4393" s="246" t="s">
        <v>36257</v>
      </c>
      <c r="E4393" s="246" t="s">
        <v>38282</v>
      </c>
      <c r="F4393" s="246">
        <v>144</v>
      </c>
      <c r="G4393" s="248">
        <v>124556.25</v>
      </c>
      <c r="H4393" s="248">
        <v>124556.25</v>
      </c>
      <c r="I4393" s="681"/>
      <c r="J4393" s="681"/>
      <c r="K4393" s="253" t="s">
        <v>36714</v>
      </c>
      <c r="L4393" s="253" t="s">
        <v>38283</v>
      </c>
      <c r="M4393" s="253" t="s">
        <v>38283</v>
      </c>
    </row>
    <row r="4394" spans="1:13" ht="56.25" x14ac:dyDescent="0.25">
      <c r="A4394" s="580">
        <v>4386</v>
      </c>
      <c r="C4394" s="206" t="s">
        <v>38277</v>
      </c>
      <c r="D4394" s="246" t="s">
        <v>36257</v>
      </c>
      <c r="E4394" s="246" t="s">
        <v>38284</v>
      </c>
      <c r="F4394" s="246">
        <v>395</v>
      </c>
      <c r="G4394" s="248">
        <v>4427.5</v>
      </c>
      <c r="H4394" s="248">
        <v>4427.5</v>
      </c>
      <c r="I4394" s="681"/>
      <c r="J4394" s="681"/>
      <c r="K4394" s="253" t="s">
        <v>36714</v>
      </c>
      <c r="L4394" s="253" t="s">
        <v>38285</v>
      </c>
      <c r="M4394" s="253" t="s">
        <v>38285</v>
      </c>
    </row>
    <row r="4395" spans="1:13" ht="56.25" x14ac:dyDescent="0.25">
      <c r="A4395" s="580">
        <v>4387</v>
      </c>
      <c r="C4395" s="206" t="s">
        <v>36711</v>
      </c>
      <c r="D4395" s="246" t="s">
        <v>36257</v>
      </c>
      <c r="E4395" s="246" t="s">
        <v>38286</v>
      </c>
      <c r="F4395" s="246">
        <v>30</v>
      </c>
      <c r="G4395" s="248">
        <v>4478.25</v>
      </c>
      <c r="H4395" s="248">
        <v>4478.25</v>
      </c>
      <c r="I4395" s="681"/>
      <c r="J4395" s="681"/>
      <c r="K4395" s="253" t="s">
        <v>36714</v>
      </c>
      <c r="L4395" s="253" t="s">
        <v>38287</v>
      </c>
      <c r="M4395" s="253" t="s">
        <v>38287</v>
      </c>
    </row>
    <row r="4396" spans="1:13" ht="56.25" x14ac:dyDescent="0.25">
      <c r="A4396" s="580">
        <v>4388</v>
      </c>
      <c r="C4396" s="206" t="s">
        <v>36711</v>
      </c>
      <c r="D4396" s="246" t="s">
        <v>36257</v>
      </c>
      <c r="E4396" s="246" t="s">
        <v>38288</v>
      </c>
      <c r="F4396" s="246">
        <v>224</v>
      </c>
      <c r="G4396" s="248">
        <v>66993.5</v>
      </c>
      <c r="H4396" s="248">
        <v>66993.5</v>
      </c>
      <c r="I4396" s="681"/>
      <c r="J4396" s="681"/>
      <c r="K4396" s="253" t="s">
        <v>36714</v>
      </c>
      <c r="L4396" s="253" t="s">
        <v>38289</v>
      </c>
      <c r="M4396" s="253" t="s">
        <v>38289</v>
      </c>
    </row>
    <row r="4397" spans="1:13" ht="56.25" x14ac:dyDescent="0.25">
      <c r="A4397" s="580">
        <v>4389</v>
      </c>
      <c r="C4397" s="206" t="s">
        <v>38290</v>
      </c>
      <c r="D4397" s="246" t="s">
        <v>36257</v>
      </c>
      <c r="E4397" s="246" t="s">
        <v>38291</v>
      </c>
      <c r="F4397" s="246">
        <v>40.1</v>
      </c>
      <c r="G4397" s="248">
        <v>113580.25</v>
      </c>
      <c r="H4397" s="248">
        <v>113580.25</v>
      </c>
      <c r="I4397" s="681"/>
      <c r="J4397" s="681"/>
      <c r="K4397" s="253" t="s">
        <v>36714</v>
      </c>
      <c r="L4397" s="253" t="s">
        <v>38292</v>
      </c>
      <c r="M4397" s="253" t="s">
        <v>38292</v>
      </c>
    </row>
    <row r="4398" spans="1:13" ht="56.25" x14ac:dyDescent="0.25">
      <c r="A4398" s="580">
        <v>4390</v>
      </c>
      <c r="C4398" s="206" t="s">
        <v>38277</v>
      </c>
      <c r="D4398" s="246" t="s">
        <v>36257</v>
      </c>
      <c r="E4398" s="246" t="s">
        <v>38293</v>
      </c>
      <c r="F4398" s="246">
        <v>500</v>
      </c>
      <c r="G4398" s="248">
        <v>79640.75</v>
      </c>
      <c r="H4398" s="248">
        <v>79640.75</v>
      </c>
      <c r="I4398" s="681"/>
      <c r="J4398" s="681"/>
      <c r="K4398" s="253" t="s">
        <v>36714</v>
      </c>
      <c r="L4398" s="253" t="s">
        <v>38294</v>
      </c>
      <c r="M4398" s="253" t="s">
        <v>38294</v>
      </c>
    </row>
    <row r="4399" spans="1:13" ht="56.25" x14ac:dyDescent="0.25">
      <c r="A4399" s="580">
        <v>4391</v>
      </c>
      <c r="C4399" s="206" t="s">
        <v>38295</v>
      </c>
      <c r="D4399" s="246" t="s">
        <v>36257</v>
      </c>
      <c r="E4399" s="246" t="s">
        <v>38296</v>
      </c>
      <c r="F4399" s="246">
        <v>51</v>
      </c>
      <c r="G4399" s="248">
        <v>119575.75</v>
      </c>
      <c r="H4399" s="248">
        <v>119575.75</v>
      </c>
      <c r="I4399" s="681"/>
      <c r="J4399" s="681"/>
      <c r="K4399" s="253" t="s">
        <v>36714</v>
      </c>
      <c r="L4399" s="253" t="s">
        <v>38297</v>
      </c>
      <c r="M4399" s="253" t="s">
        <v>38297</v>
      </c>
    </row>
    <row r="4400" spans="1:13" ht="56.25" x14ac:dyDescent="0.25">
      <c r="A4400" s="580">
        <v>4392</v>
      </c>
      <c r="C4400" s="206" t="s">
        <v>38298</v>
      </c>
      <c r="D4400" s="246" t="s">
        <v>36257</v>
      </c>
      <c r="E4400" s="246" t="s">
        <v>38299</v>
      </c>
      <c r="F4400" s="246">
        <v>37.6</v>
      </c>
      <c r="G4400" s="248">
        <v>115669.75</v>
      </c>
      <c r="H4400" s="248">
        <v>115669.75</v>
      </c>
      <c r="I4400" s="681"/>
      <c r="J4400" s="681"/>
      <c r="K4400" s="253" t="s">
        <v>36714</v>
      </c>
      <c r="L4400" s="253" t="s">
        <v>38300</v>
      </c>
      <c r="M4400" s="253" t="s">
        <v>38300</v>
      </c>
    </row>
    <row r="4401" spans="1:13" ht="56.25" x14ac:dyDescent="0.25">
      <c r="A4401" s="580">
        <v>4393</v>
      </c>
      <c r="C4401" s="206" t="s">
        <v>38301</v>
      </c>
      <c r="D4401" s="246" t="s">
        <v>36257</v>
      </c>
      <c r="E4401" s="246" t="s">
        <v>38302</v>
      </c>
      <c r="F4401" s="246">
        <v>33</v>
      </c>
      <c r="G4401" s="248">
        <v>111378.75</v>
      </c>
      <c r="H4401" s="248">
        <v>111378.75</v>
      </c>
      <c r="I4401" s="681"/>
      <c r="J4401" s="681"/>
      <c r="K4401" s="253" t="s">
        <v>36714</v>
      </c>
      <c r="L4401" s="253" t="s">
        <v>38303</v>
      </c>
      <c r="M4401" s="253" t="s">
        <v>38303</v>
      </c>
    </row>
    <row r="4402" spans="1:13" ht="56.25" x14ac:dyDescent="0.25">
      <c r="A4402" s="580">
        <v>4394</v>
      </c>
      <c r="C4402" s="206" t="s">
        <v>38277</v>
      </c>
      <c r="D4402" s="246" t="s">
        <v>36257</v>
      </c>
      <c r="E4402" s="246" t="s">
        <v>38304</v>
      </c>
      <c r="F4402" s="246">
        <v>280</v>
      </c>
      <c r="G4402" s="248">
        <v>19698</v>
      </c>
      <c r="H4402" s="248">
        <v>19698</v>
      </c>
      <c r="I4402" s="681"/>
      <c r="J4402" s="681"/>
      <c r="K4402" s="253" t="s">
        <v>36714</v>
      </c>
      <c r="L4402" s="253" t="s">
        <v>38305</v>
      </c>
      <c r="M4402" s="253" t="s">
        <v>38305</v>
      </c>
    </row>
    <row r="4403" spans="1:13" ht="56.25" x14ac:dyDescent="0.25">
      <c r="A4403" s="580">
        <v>4395</v>
      </c>
      <c r="C4403" s="206" t="s">
        <v>38306</v>
      </c>
      <c r="D4403" s="246" t="s">
        <v>36257</v>
      </c>
      <c r="E4403" s="246" t="s">
        <v>38307</v>
      </c>
      <c r="F4403" s="246">
        <v>370</v>
      </c>
      <c r="G4403" s="248">
        <v>7434</v>
      </c>
      <c r="H4403" s="248">
        <v>7434</v>
      </c>
      <c r="I4403" s="681"/>
      <c r="J4403" s="681"/>
      <c r="K4403" s="253" t="s">
        <v>36714</v>
      </c>
      <c r="L4403" s="253" t="s">
        <v>38308</v>
      </c>
      <c r="M4403" s="253" t="s">
        <v>38308</v>
      </c>
    </row>
    <row r="4404" spans="1:13" ht="56.25" x14ac:dyDescent="0.25">
      <c r="A4404" s="580">
        <v>4396</v>
      </c>
      <c r="C4404" s="206" t="s">
        <v>36711</v>
      </c>
      <c r="D4404" s="246" t="s">
        <v>36257</v>
      </c>
      <c r="E4404" s="246" t="s">
        <v>38309</v>
      </c>
      <c r="F4404" s="246">
        <v>220</v>
      </c>
      <c r="G4404" s="248">
        <v>6417.25</v>
      </c>
      <c r="H4404" s="248">
        <v>6417.25</v>
      </c>
      <c r="I4404" s="681"/>
      <c r="J4404" s="681"/>
      <c r="K4404" s="253" t="s">
        <v>36714</v>
      </c>
      <c r="L4404" s="253" t="s">
        <v>38310</v>
      </c>
      <c r="M4404" s="253" t="s">
        <v>38310</v>
      </c>
    </row>
    <row r="4405" spans="1:13" ht="56.25" x14ac:dyDescent="0.25">
      <c r="A4405" s="580">
        <v>4397</v>
      </c>
      <c r="C4405" s="206" t="s">
        <v>38311</v>
      </c>
      <c r="D4405" s="246" t="s">
        <v>36257</v>
      </c>
      <c r="E4405" s="246" t="s">
        <v>38312</v>
      </c>
      <c r="F4405" s="246">
        <v>4.9000000000000004</v>
      </c>
      <c r="G4405" s="248">
        <v>137256</v>
      </c>
      <c r="H4405" s="248">
        <v>129581.45</v>
      </c>
      <c r="I4405" s="681"/>
      <c r="J4405" s="681"/>
      <c r="K4405" s="253" t="s">
        <v>36714</v>
      </c>
      <c r="L4405" s="253" t="s">
        <v>38313</v>
      </c>
      <c r="M4405" s="253" t="s">
        <v>38313</v>
      </c>
    </row>
    <row r="4406" spans="1:13" ht="56.25" x14ac:dyDescent="0.25">
      <c r="A4406" s="580">
        <v>4398</v>
      </c>
      <c r="C4406" s="206" t="s">
        <v>38314</v>
      </c>
      <c r="D4406" s="246" t="s">
        <v>36257</v>
      </c>
      <c r="E4406" s="246" t="s">
        <v>38315</v>
      </c>
      <c r="F4406" s="246">
        <v>925</v>
      </c>
      <c r="G4406" s="248">
        <v>23852.5</v>
      </c>
      <c r="H4406" s="248">
        <v>23852.5</v>
      </c>
      <c r="I4406" s="681"/>
      <c r="J4406" s="681"/>
      <c r="K4406" s="253" t="s">
        <v>36714</v>
      </c>
      <c r="L4406" s="253" t="s">
        <v>38316</v>
      </c>
      <c r="M4406" s="253" t="s">
        <v>38316</v>
      </c>
    </row>
    <row r="4407" spans="1:13" ht="56.25" x14ac:dyDescent="0.25">
      <c r="A4407" s="580">
        <v>4399</v>
      </c>
      <c r="C4407" s="206" t="s">
        <v>38314</v>
      </c>
      <c r="D4407" s="246" t="s">
        <v>36257</v>
      </c>
      <c r="E4407" s="246" t="s">
        <v>38317</v>
      </c>
      <c r="F4407" s="246">
        <v>200</v>
      </c>
      <c r="G4407" s="248">
        <v>7031.5</v>
      </c>
      <c r="H4407" s="248">
        <v>7031.5</v>
      </c>
      <c r="I4407" s="681"/>
      <c r="J4407" s="681"/>
      <c r="K4407" s="253" t="s">
        <v>36714</v>
      </c>
      <c r="L4407" s="253" t="s">
        <v>38318</v>
      </c>
      <c r="M4407" s="253" t="s">
        <v>38318</v>
      </c>
    </row>
    <row r="4408" spans="1:13" ht="56.25" x14ac:dyDescent="0.25">
      <c r="A4408" s="580">
        <v>4400</v>
      </c>
      <c r="C4408" s="206" t="s">
        <v>38277</v>
      </c>
      <c r="D4408" s="246" t="s">
        <v>36257</v>
      </c>
      <c r="E4408" s="246" t="s">
        <v>38319</v>
      </c>
      <c r="F4408" s="246">
        <v>210.2</v>
      </c>
      <c r="G4408" s="248">
        <v>43680</v>
      </c>
      <c r="H4408" s="248">
        <v>43680</v>
      </c>
      <c r="I4408" s="681"/>
      <c r="J4408" s="681"/>
      <c r="K4408" s="253" t="s">
        <v>36714</v>
      </c>
      <c r="L4408" s="253" t="s">
        <v>38320</v>
      </c>
      <c r="M4408" s="253" t="s">
        <v>38320</v>
      </c>
    </row>
    <row r="4409" spans="1:13" ht="56.25" x14ac:dyDescent="0.25">
      <c r="A4409" s="580">
        <v>4401</v>
      </c>
      <c r="C4409" s="206" t="s">
        <v>38321</v>
      </c>
      <c r="D4409" s="246" t="s">
        <v>36257</v>
      </c>
      <c r="E4409" s="246" t="s">
        <v>38322</v>
      </c>
      <c r="F4409" s="246">
        <v>140</v>
      </c>
      <c r="G4409" s="248">
        <v>32957.75</v>
      </c>
      <c r="H4409" s="248">
        <v>32957.75</v>
      </c>
      <c r="I4409" s="681"/>
      <c r="J4409" s="681"/>
      <c r="K4409" s="253" t="s">
        <v>36714</v>
      </c>
      <c r="L4409" s="253" t="s">
        <v>38323</v>
      </c>
      <c r="M4409" s="253" t="s">
        <v>38323</v>
      </c>
    </row>
    <row r="4410" spans="1:13" ht="56.25" x14ac:dyDescent="0.25">
      <c r="A4410" s="580">
        <v>4402</v>
      </c>
      <c r="C4410" s="206" t="s">
        <v>38324</v>
      </c>
      <c r="D4410" s="246" t="s">
        <v>36257</v>
      </c>
      <c r="E4410" s="246" t="s">
        <v>38325</v>
      </c>
      <c r="F4410" s="246">
        <v>510</v>
      </c>
      <c r="G4410" s="248">
        <v>2366</v>
      </c>
      <c r="H4410" s="248">
        <v>2366</v>
      </c>
      <c r="I4410" s="681"/>
      <c r="J4410" s="681"/>
      <c r="K4410" s="253" t="s">
        <v>36714</v>
      </c>
      <c r="L4410" s="253" t="s">
        <v>38326</v>
      </c>
      <c r="M4410" s="253" t="s">
        <v>38326</v>
      </c>
    </row>
    <row r="4411" spans="1:13" ht="56.25" x14ac:dyDescent="0.25">
      <c r="A4411" s="580">
        <v>4403</v>
      </c>
      <c r="C4411" s="206" t="s">
        <v>36711</v>
      </c>
      <c r="D4411" s="246" t="s">
        <v>36257</v>
      </c>
      <c r="E4411" s="246" t="s">
        <v>38327</v>
      </c>
      <c r="F4411" s="246">
        <v>185</v>
      </c>
      <c r="G4411" s="248">
        <v>18222.75</v>
      </c>
      <c r="H4411" s="248">
        <v>18222.75</v>
      </c>
      <c r="I4411" s="681"/>
      <c r="J4411" s="681"/>
      <c r="K4411" s="253" t="s">
        <v>36714</v>
      </c>
      <c r="L4411" s="253" t="s">
        <v>38328</v>
      </c>
      <c r="M4411" s="253" t="s">
        <v>38328</v>
      </c>
    </row>
    <row r="4412" spans="1:13" ht="56.25" x14ac:dyDescent="0.25">
      <c r="A4412" s="580">
        <v>4404</v>
      </c>
      <c r="C4412" s="206" t="s">
        <v>36711</v>
      </c>
      <c r="D4412" s="246" t="s">
        <v>36257</v>
      </c>
      <c r="E4412" s="246" t="s">
        <v>38329</v>
      </c>
      <c r="F4412" s="246">
        <v>560</v>
      </c>
      <c r="G4412" s="248">
        <v>112974.75</v>
      </c>
      <c r="H4412" s="248">
        <v>112974.75</v>
      </c>
      <c r="I4412" s="681"/>
      <c r="J4412" s="681"/>
      <c r="K4412" s="253" t="s">
        <v>36714</v>
      </c>
      <c r="L4412" s="253" t="s">
        <v>38330</v>
      </c>
      <c r="M4412" s="253" t="s">
        <v>38330</v>
      </c>
    </row>
    <row r="4413" spans="1:13" ht="56.25" x14ac:dyDescent="0.25">
      <c r="A4413" s="580">
        <v>4405</v>
      </c>
      <c r="C4413" s="206" t="s">
        <v>38331</v>
      </c>
      <c r="D4413" s="246" t="s">
        <v>36257</v>
      </c>
      <c r="E4413" s="246" t="s">
        <v>38332</v>
      </c>
      <c r="F4413" s="246">
        <v>51</v>
      </c>
      <c r="G4413" s="248">
        <v>123754.75</v>
      </c>
      <c r="H4413" s="248">
        <v>107907.49</v>
      </c>
      <c r="I4413" s="681"/>
      <c r="J4413" s="681"/>
      <c r="K4413" s="253" t="s">
        <v>36714</v>
      </c>
      <c r="L4413" s="253" t="s">
        <v>38333</v>
      </c>
      <c r="M4413" s="253" t="s">
        <v>38333</v>
      </c>
    </row>
    <row r="4414" spans="1:13" ht="56.25" x14ac:dyDescent="0.25">
      <c r="A4414" s="580">
        <v>4406</v>
      </c>
      <c r="C4414" s="206" t="s">
        <v>36711</v>
      </c>
      <c r="D4414" s="246" t="s">
        <v>36257</v>
      </c>
      <c r="E4414" s="246" t="s">
        <v>38334</v>
      </c>
      <c r="F4414" s="246">
        <v>190</v>
      </c>
      <c r="G4414" s="248">
        <v>15207.5</v>
      </c>
      <c r="H4414" s="248">
        <v>15207.5</v>
      </c>
      <c r="I4414" s="681"/>
      <c r="J4414" s="681"/>
      <c r="K4414" s="253" t="s">
        <v>36714</v>
      </c>
      <c r="L4414" s="253" t="s">
        <v>38335</v>
      </c>
      <c r="M4414" s="253" t="s">
        <v>38335</v>
      </c>
    </row>
    <row r="4415" spans="1:13" ht="56.25" x14ac:dyDescent="0.25">
      <c r="A4415" s="580">
        <v>4407</v>
      </c>
      <c r="C4415" s="206" t="s">
        <v>36718</v>
      </c>
      <c r="D4415" s="246" t="s">
        <v>36257</v>
      </c>
      <c r="E4415" s="246" t="s">
        <v>38336</v>
      </c>
      <c r="F4415" s="246">
        <v>380</v>
      </c>
      <c r="G4415" s="248">
        <v>9800</v>
      </c>
      <c r="H4415" s="248">
        <v>9800</v>
      </c>
      <c r="I4415" s="681"/>
      <c r="J4415" s="681"/>
      <c r="K4415" s="253" t="s">
        <v>36714</v>
      </c>
      <c r="L4415" s="253" t="s">
        <v>38337</v>
      </c>
      <c r="M4415" s="253" t="s">
        <v>38337</v>
      </c>
    </row>
    <row r="4416" spans="1:13" ht="56.25" x14ac:dyDescent="0.25">
      <c r="A4416" s="580">
        <v>4408</v>
      </c>
      <c r="C4416" s="206" t="s">
        <v>36718</v>
      </c>
      <c r="D4416" s="246" t="s">
        <v>36257</v>
      </c>
      <c r="E4416" s="246" t="s">
        <v>38338</v>
      </c>
      <c r="F4416" s="246">
        <v>355</v>
      </c>
      <c r="G4416" s="248">
        <v>30744</v>
      </c>
      <c r="H4416" s="248">
        <v>30744</v>
      </c>
      <c r="I4416" s="681"/>
      <c r="J4416" s="681"/>
      <c r="K4416" s="253" t="s">
        <v>36714</v>
      </c>
      <c r="L4416" s="253" t="s">
        <v>38339</v>
      </c>
      <c r="M4416" s="253" t="s">
        <v>38339</v>
      </c>
    </row>
    <row r="4417" spans="1:13" ht="78.75" x14ac:dyDescent="0.25">
      <c r="A4417" s="580">
        <v>4409</v>
      </c>
      <c r="C4417" s="206" t="s">
        <v>38340</v>
      </c>
      <c r="D4417" s="246" t="s">
        <v>36257</v>
      </c>
      <c r="E4417" s="246"/>
      <c r="F4417" s="246">
        <v>160</v>
      </c>
      <c r="G4417" s="248">
        <v>9908.5</v>
      </c>
      <c r="H4417" s="248">
        <v>9908.5</v>
      </c>
      <c r="I4417" s="681"/>
      <c r="J4417" s="681"/>
      <c r="K4417" s="253" t="s">
        <v>36714</v>
      </c>
      <c r="L4417" s="253" t="s">
        <v>38341</v>
      </c>
      <c r="M4417" s="253" t="s">
        <v>38341</v>
      </c>
    </row>
    <row r="4418" spans="1:13" ht="78.75" x14ac:dyDescent="0.25">
      <c r="A4418" s="580">
        <v>4410</v>
      </c>
      <c r="C4418" s="206" t="s">
        <v>38342</v>
      </c>
      <c r="D4418" s="246" t="s">
        <v>36257</v>
      </c>
      <c r="E4418" s="246"/>
      <c r="F4418" s="246">
        <v>80</v>
      </c>
      <c r="G4418" s="248">
        <v>6343.75</v>
      </c>
      <c r="H4418" s="248">
        <v>6343.75</v>
      </c>
      <c r="I4418" s="681"/>
      <c r="J4418" s="681"/>
      <c r="K4418" s="253" t="s">
        <v>36714</v>
      </c>
      <c r="L4418" s="253" t="s">
        <v>38343</v>
      </c>
      <c r="M4418" s="253" t="s">
        <v>38343</v>
      </c>
    </row>
    <row r="4419" spans="1:13" ht="112.5" x14ac:dyDescent="0.25">
      <c r="A4419" s="580">
        <v>4411</v>
      </c>
      <c r="C4419" s="206" t="s">
        <v>38344</v>
      </c>
      <c r="D4419" s="246" t="s">
        <v>36257</v>
      </c>
      <c r="E4419" s="246"/>
      <c r="F4419" s="246">
        <v>1200</v>
      </c>
      <c r="G4419" s="248">
        <v>125212.5</v>
      </c>
      <c r="H4419" s="248">
        <v>125212.5</v>
      </c>
      <c r="I4419" s="681"/>
      <c r="J4419" s="681"/>
      <c r="K4419" s="253" t="s">
        <v>36714</v>
      </c>
      <c r="L4419" s="253" t="s">
        <v>38345</v>
      </c>
      <c r="M4419" s="253" t="s">
        <v>38345</v>
      </c>
    </row>
    <row r="4420" spans="1:13" ht="56.25" x14ac:dyDescent="0.25">
      <c r="A4420" s="580">
        <v>4412</v>
      </c>
      <c r="C4420" s="206" t="s">
        <v>38346</v>
      </c>
      <c r="D4420" s="246" t="s">
        <v>36257</v>
      </c>
      <c r="E4420" s="246"/>
      <c r="F4420" s="246"/>
      <c r="G4420" s="248">
        <v>12106.5</v>
      </c>
      <c r="H4420" s="248">
        <v>12106.5</v>
      </c>
      <c r="I4420" s="681"/>
      <c r="J4420" s="681"/>
      <c r="K4420" s="253" t="s">
        <v>36714</v>
      </c>
      <c r="L4420" s="253" t="s">
        <v>38347</v>
      </c>
      <c r="M4420" s="253" t="s">
        <v>38347</v>
      </c>
    </row>
    <row r="4421" spans="1:13" ht="56.25" x14ac:dyDescent="0.25">
      <c r="A4421" s="580">
        <v>4413</v>
      </c>
      <c r="C4421" s="206" t="s">
        <v>38348</v>
      </c>
      <c r="D4421" s="246" t="s">
        <v>36257</v>
      </c>
      <c r="E4421" s="246"/>
      <c r="F4421" s="246"/>
      <c r="G4421" s="771">
        <v>410.24</v>
      </c>
      <c r="H4421" s="771">
        <v>410.24</v>
      </c>
      <c r="I4421" s="681"/>
      <c r="J4421" s="681"/>
      <c r="K4421" s="253" t="s">
        <v>36714</v>
      </c>
      <c r="L4421" s="253" t="s">
        <v>38349</v>
      </c>
      <c r="M4421" s="253" t="s">
        <v>38349</v>
      </c>
    </row>
    <row r="4422" spans="1:13" ht="56.25" x14ac:dyDescent="0.25">
      <c r="A4422" s="580">
        <v>4414</v>
      </c>
      <c r="C4422" s="206" t="s">
        <v>38350</v>
      </c>
      <c r="D4422" s="246" t="s">
        <v>36257</v>
      </c>
      <c r="E4422" s="246"/>
      <c r="F4422" s="246"/>
      <c r="G4422" s="248">
        <v>17076.5</v>
      </c>
      <c r="H4422" s="248">
        <v>17076.5</v>
      </c>
      <c r="I4422" s="681"/>
      <c r="J4422" s="681"/>
      <c r="K4422" s="253" t="s">
        <v>36714</v>
      </c>
      <c r="L4422" s="253" t="s">
        <v>38351</v>
      </c>
      <c r="M4422" s="253" t="s">
        <v>38351</v>
      </c>
    </row>
    <row r="4423" spans="1:13" ht="56.25" x14ac:dyDescent="0.25">
      <c r="A4423" s="580">
        <v>4415</v>
      </c>
      <c r="C4423" s="206" t="s">
        <v>38352</v>
      </c>
      <c r="D4423" s="246" t="s">
        <v>36257</v>
      </c>
      <c r="E4423" s="246"/>
      <c r="F4423" s="246"/>
      <c r="G4423" s="248">
        <v>96071.42</v>
      </c>
      <c r="H4423" s="248">
        <v>96071.42</v>
      </c>
      <c r="I4423" s="681"/>
      <c r="J4423" s="681"/>
      <c r="K4423" s="253" t="s">
        <v>36714</v>
      </c>
      <c r="L4423" s="253" t="s">
        <v>38353</v>
      </c>
      <c r="M4423" s="253" t="s">
        <v>38353</v>
      </c>
    </row>
    <row r="4424" spans="1:13" ht="56.25" x14ac:dyDescent="0.25">
      <c r="A4424" s="580">
        <v>4416</v>
      </c>
      <c r="C4424" s="206" t="s">
        <v>38354</v>
      </c>
      <c r="D4424" s="246" t="s">
        <v>36257</v>
      </c>
      <c r="E4424" s="246"/>
      <c r="F4424" s="246"/>
      <c r="G4424" s="248">
        <v>5444.25</v>
      </c>
      <c r="H4424" s="248">
        <v>5444.25</v>
      </c>
      <c r="I4424" s="681"/>
      <c r="J4424" s="681"/>
      <c r="K4424" s="253" t="s">
        <v>36714</v>
      </c>
      <c r="L4424" s="253" t="s">
        <v>38355</v>
      </c>
      <c r="M4424" s="253" t="s">
        <v>38355</v>
      </c>
    </row>
    <row r="4425" spans="1:13" ht="56.25" x14ac:dyDescent="0.25">
      <c r="A4425" s="580">
        <v>4417</v>
      </c>
      <c r="C4425" s="206" t="s">
        <v>38356</v>
      </c>
      <c r="D4425" s="246" t="s">
        <v>36257</v>
      </c>
      <c r="E4425" s="246"/>
      <c r="F4425" s="246"/>
      <c r="G4425" s="248">
        <v>9492</v>
      </c>
      <c r="H4425" s="248">
        <v>9492</v>
      </c>
      <c r="I4425" s="681"/>
      <c r="J4425" s="681"/>
      <c r="K4425" s="253" t="s">
        <v>36714</v>
      </c>
      <c r="L4425" s="253" t="s">
        <v>38357</v>
      </c>
      <c r="M4425" s="253" t="s">
        <v>38357</v>
      </c>
    </row>
    <row r="4426" spans="1:13" ht="56.25" x14ac:dyDescent="0.25">
      <c r="A4426" s="580">
        <v>4418</v>
      </c>
      <c r="C4426" s="206" t="s">
        <v>38358</v>
      </c>
      <c r="D4426" s="246" t="s">
        <v>36257</v>
      </c>
      <c r="E4426" s="246"/>
      <c r="F4426" s="246"/>
      <c r="G4426" s="248">
        <v>20804.22</v>
      </c>
      <c r="H4426" s="248">
        <v>20804.22</v>
      </c>
      <c r="I4426" s="681"/>
      <c r="J4426" s="681"/>
      <c r="K4426" s="253" t="s">
        <v>36714</v>
      </c>
      <c r="L4426" s="253" t="s">
        <v>38359</v>
      </c>
      <c r="M4426" s="253" t="s">
        <v>38359</v>
      </c>
    </row>
    <row r="4427" spans="1:13" ht="56.25" x14ac:dyDescent="0.25">
      <c r="A4427" s="580">
        <v>4419</v>
      </c>
      <c r="C4427" s="206" t="s">
        <v>38360</v>
      </c>
      <c r="D4427" s="246" t="s">
        <v>36257</v>
      </c>
      <c r="E4427" s="246"/>
      <c r="F4427" s="246"/>
      <c r="G4427" s="248">
        <v>35878.5</v>
      </c>
      <c r="H4427" s="248">
        <v>35878.5</v>
      </c>
      <c r="I4427" s="681"/>
      <c r="J4427" s="681"/>
      <c r="K4427" s="253" t="s">
        <v>36714</v>
      </c>
      <c r="L4427" s="253" t="s">
        <v>38361</v>
      </c>
      <c r="M4427" s="253" t="s">
        <v>38361</v>
      </c>
    </row>
    <row r="4428" spans="1:13" ht="56.25" x14ac:dyDescent="0.25">
      <c r="A4428" s="580">
        <v>4420</v>
      </c>
      <c r="C4428" s="206" t="s">
        <v>38362</v>
      </c>
      <c r="D4428" s="246" t="s">
        <v>36257</v>
      </c>
      <c r="E4428" s="246"/>
      <c r="F4428" s="246"/>
      <c r="G4428" s="248">
        <v>13490.75</v>
      </c>
      <c r="H4428" s="248">
        <v>13490.75</v>
      </c>
      <c r="I4428" s="681"/>
      <c r="J4428" s="681"/>
      <c r="K4428" s="253" t="s">
        <v>36714</v>
      </c>
      <c r="L4428" s="253" t="s">
        <v>38363</v>
      </c>
      <c r="M4428" s="253" t="s">
        <v>38363</v>
      </c>
    </row>
    <row r="4429" spans="1:13" ht="56.25" x14ac:dyDescent="0.25">
      <c r="A4429" s="580">
        <v>4421</v>
      </c>
      <c r="C4429" s="206" t="s">
        <v>38364</v>
      </c>
      <c r="D4429" s="246" t="s">
        <v>36257</v>
      </c>
      <c r="E4429" s="246"/>
      <c r="F4429" s="246"/>
      <c r="G4429" s="248">
        <v>59927.37</v>
      </c>
      <c r="H4429" s="248">
        <v>59927.37</v>
      </c>
      <c r="I4429" s="681"/>
      <c r="J4429" s="681"/>
      <c r="K4429" s="253" t="s">
        <v>36714</v>
      </c>
      <c r="L4429" s="253" t="s">
        <v>38365</v>
      </c>
      <c r="M4429" s="253" t="s">
        <v>38365</v>
      </c>
    </row>
    <row r="4430" spans="1:13" ht="56.25" x14ac:dyDescent="0.25">
      <c r="A4430" s="580">
        <v>4422</v>
      </c>
      <c r="C4430" s="206" t="s">
        <v>38366</v>
      </c>
      <c r="D4430" s="246" t="s">
        <v>36257</v>
      </c>
      <c r="E4430" s="246"/>
      <c r="F4430" s="246"/>
      <c r="G4430" s="248">
        <v>19205</v>
      </c>
      <c r="H4430" s="248">
        <v>19205</v>
      </c>
      <c r="I4430" s="681"/>
      <c r="J4430" s="681"/>
      <c r="K4430" s="253" t="s">
        <v>36714</v>
      </c>
      <c r="L4430" s="253" t="s">
        <v>38367</v>
      </c>
      <c r="M4430" s="253" t="s">
        <v>38367</v>
      </c>
    </row>
    <row r="4431" spans="1:13" ht="56.25" x14ac:dyDescent="0.25">
      <c r="A4431" s="580">
        <v>4423</v>
      </c>
      <c r="C4431" s="206" t="s">
        <v>38368</v>
      </c>
      <c r="D4431" s="246" t="s">
        <v>36257</v>
      </c>
      <c r="E4431" s="246"/>
      <c r="F4431" s="246"/>
      <c r="G4431" s="248">
        <v>10596.25</v>
      </c>
      <c r="H4431" s="248">
        <v>10596.25</v>
      </c>
      <c r="I4431" s="681"/>
      <c r="J4431" s="681"/>
      <c r="K4431" s="253" t="s">
        <v>36714</v>
      </c>
      <c r="L4431" s="253" t="s">
        <v>38369</v>
      </c>
      <c r="M4431" s="253" t="s">
        <v>38369</v>
      </c>
    </row>
    <row r="4432" spans="1:13" ht="56.25" x14ac:dyDescent="0.25">
      <c r="A4432" s="580">
        <v>4424</v>
      </c>
      <c r="C4432" s="206" t="s">
        <v>38370</v>
      </c>
      <c r="D4432" s="246" t="s">
        <v>36257</v>
      </c>
      <c r="E4432" s="246"/>
      <c r="F4432" s="246"/>
      <c r="G4432" s="248">
        <v>10745</v>
      </c>
      <c r="H4432" s="248">
        <v>10745</v>
      </c>
      <c r="I4432" s="681"/>
      <c r="J4432" s="681"/>
      <c r="K4432" s="253" t="s">
        <v>36714</v>
      </c>
      <c r="L4432" s="253" t="s">
        <v>38371</v>
      </c>
      <c r="M4432" s="253" t="s">
        <v>38371</v>
      </c>
    </row>
    <row r="4433" spans="1:13" ht="56.25" x14ac:dyDescent="0.25">
      <c r="A4433" s="580">
        <v>4425</v>
      </c>
      <c r="C4433" s="206" t="s">
        <v>38372</v>
      </c>
      <c r="D4433" s="246" t="s">
        <v>36257</v>
      </c>
      <c r="E4433" s="246"/>
      <c r="F4433" s="246"/>
      <c r="G4433" s="248">
        <v>7162.75</v>
      </c>
      <c r="H4433" s="248">
        <v>7162.75</v>
      </c>
      <c r="I4433" s="681"/>
      <c r="J4433" s="681"/>
      <c r="K4433" s="253" t="s">
        <v>36714</v>
      </c>
      <c r="L4433" s="253" t="s">
        <v>38373</v>
      </c>
      <c r="M4433" s="253" t="s">
        <v>38373</v>
      </c>
    </row>
    <row r="4434" spans="1:13" ht="56.25" x14ac:dyDescent="0.25">
      <c r="A4434" s="580">
        <v>4426</v>
      </c>
      <c r="C4434" s="206" t="s">
        <v>38374</v>
      </c>
      <c r="D4434" s="246" t="s">
        <v>36257</v>
      </c>
      <c r="E4434" s="246"/>
      <c r="F4434" s="246"/>
      <c r="G4434" s="248">
        <v>8954.75</v>
      </c>
      <c r="H4434" s="248">
        <v>8954.75</v>
      </c>
      <c r="I4434" s="681"/>
      <c r="J4434" s="681"/>
      <c r="K4434" s="253" t="s">
        <v>36714</v>
      </c>
      <c r="L4434" s="253" t="s">
        <v>38375</v>
      </c>
      <c r="M4434" s="253" t="s">
        <v>38375</v>
      </c>
    </row>
    <row r="4435" spans="1:13" ht="56.25" x14ac:dyDescent="0.25">
      <c r="A4435" s="580">
        <v>4427</v>
      </c>
      <c r="C4435" s="206" t="s">
        <v>38376</v>
      </c>
      <c r="D4435" s="246" t="s">
        <v>36257</v>
      </c>
      <c r="E4435" s="246"/>
      <c r="F4435" s="246"/>
      <c r="G4435" s="248">
        <v>32235</v>
      </c>
      <c r="H4435" s="248">
        <v>32235</v>
      </c>
      <c r="I4435" s="681"/>
      <c r="J4435" s="681"/>
      <c r="K4435" s="253" t="s">
        <v>36714</v>
      </c>
      <c r="L4435" s="253" t="s">
        <v>38377</v>
      </c>
      <c r="M4435" s="253" t="s">
        <v>38377</v>
      </c>
    </row>
    <row r="4436" spans="1:13" ht="56.25" x14ac:dyDescent="0.25">
      <c r="A4436" s="580">
        <v>4428</v>
      </c>
      <c r="C4436" s="206" t="s">
        <v>38378</v>
      </c>
      <c r="D4436" s="246" t="s">
        <v>36257</v>
      </c>
      <c r="E4436" s="246"/>
      <c r="F4436" s="246"/>
      <c r="G4436" s="248">
        <v>9819.25</v>
      </c>
      <c r="H4436" s="248">
        <v>9819.25</v>
      </c>
      <c r="I4436" s="681"/>
      <c r="J4436" s="681"/>
      <c r="K4436" s="253" t="s">
        <v>36714</v>
      </c>
      <c r="L4436" s="253" t="s">
        <v>38379</v>
      </c>
      <c r="M4436" s="253" t="s">
        <v>38379</v>
      </c>
    </row>
    <row r="4437" spans="1:13" ht="56.25" x14ac:dyDescent="0.25">
      <c r="A4437" s="580">
        <v>4429</v>
      </c>
      <c r="C4437" s="206" t="s">
        <v>38380</v>
      </c>
      <c r="D4437" s="246" t="s">
        <v>36257</v>
      </c>
      <c r="E4437" s="246"/>
      <c r="F4437" s="246"/>
      <c r="G4437" s="248">
        <v>11117.75</v>
      </c>
      <c r="H4437" s="248">
        <v>11117.75</v>
      </c>
      <c r="I4437" s="681"/>
      <c r="J4437" s="681"/>
      <c r="K4437" s="253" t="s">
        <v>36714</v>
      </c>
      <c r="L4437" s="253" t="s">
        <v>38381</v>
      </c>
      <c r="M4437" s="253" t="s">
        <v>38381</v>
      </c>
    </row>
    <row r="4438" spans="1:13" ht="56.25" x14ac:dyDescent="0.25">
      <c r="A4438" s="580">
        <v>4430</v>
      </c>
      <c r="C4438" s="206" t="s">
        <v>38382</v>
      </c>
      <c r="D4438" s="246" t="s">
        <v>36257</v>
      </c>
      <c r="E4438" s="246"/>
      <c r="F4438" s="246"/>
      <c r="G4438" s="248">
        <v>11670.75</v>
      </c>
      <c r="H4438" s="248">
        <v>11670.75</v>
      </c>
      <c r="I4438" s="681"/>
      <c r="J4438" s="681"/>
      <c r="K4438" s="253" t="s">
        <v>36714</v>
      </c>
      <c r="L4438" s="253" t="s">
        <v>38383</v>
      </c>
      <c r="M4438" s="253" t="s">
        <v>38383</v>
      </c>
    </row>
    <row r="4439" spans="1:13" ht="56.25" x14ac:dyDescent="0.25">
      <c r="A4439" s="580">
        <v>4431</v>
      </c>
      <c r="C4439" s="206" t="s">
        <v>38384</v>
      </c>
      <c r="D4439" s="246" t="s">
        <v>36257</v>
      </c>
      <c r="E4439" s="246"/>
      <c r="F4439" s="246"/>
      <c r="G4439" s="248">
        <v>46070.5</v>
      </c>
      <c r="H4439" s="248">
        <v>46070.5</v>
      </c>
      <c r="I4439" s="681"/>
      <c r="J4439" s="681"/>
      <c r="K4439" s="253" t="s">
        <v>36714</v>
      </c>
      <c r="L4439" s="253" t="s">
        <v>38385</v>
      </c>
      <c r="M4439" s="253" t="s">
        <v>38385</v>
      </c>
    </row>
    <row r="4440" spans="1:13" ht="56.25" x14ac:dyDescent="0.25">
      <c r="A4440" s="580">
        <v>4432</v>
      </c>
      <c r="C4440" s="206" t="s">
        <v>38386</v>
      </c>
      <c r="D4440" s="246" t="s">
        <v>36257</v>
      </c>
      <c r="E4440" s="246"/>
      <c r="F4440" s="246"/>
      <c r="G4440" s="248">
        <v>23415</v>
      </c>
      <c r="H4440" s="248">
        <v>23415</v>
      </c>
      <c r="I4440" s="681"/>
      <c r="J4440" s="681"/>
      <c r="K4440" s="253" t="s">
        <v>36714</v>
      </c>
      <c r="L4440" s="253" t="s">
        <v>38387</v>
      </c>
      <c r="M4440" s="253" t="s">
        <v>38387</v>
      </c>
    </row>
    <row r="4441" spans="1:13" ht="56.25" x14ac:dyDescent="0.25">
      <c r="A4441" s="580">
        <v>4433</v>
      </c>
      <c r="C4441" s="206" t="s">
        <v>38388</v>
      </c>
      <c r="D4441" s="246" t="s">
        <v>36257</v>
      </c>
      <c r="E4441" s="246"/>
      <c r="F4441" s="246"/>
      <c r="G4441" s="248">
        <v>45010</v>
      </c>
      <c r="H4441" s="248">
        <v>45010</v>
      </c>
      <c r="I4441" s="681"/>
      <c r="J4441" s="681"/>
      <c r="K4441" s="253" t="s">
        <v>36714</v>
      </c>
      <c r="L4441" s="253" t="s">
        <v>38389</v>
      </c>
      <c r="M4441" s="253" t="s">
        <v>38389</v>
      </c>
    </row>
    <row r="4442" spans="1:13" ht="56.25" x14ac:dyDescent="0.25">
      <c r="A4442" s="580">
        <v>4434</v>
      </c>
      <c r="C4442" s="206" t="s">
        <v>38346</v>
      </c>
      <c r="D4442" s="246" t="s">
        <v>36257</v>
      </c>
      <c r="E4442" s="246"/>
      <c r="F4442" s="246"/>
      <c r="G4442" s="248">
        <v>6538</v>
      </c>
      <c r="H4442" s="248">
        <v>6538</v>
      </c>
      <c r="I4442" s="681"/>
      <c r="J4442" s="681"/>
      <c r="K4442" s="253" t="s">
        <v>36714</v>
      </c>
      <c r="L4442" s="253" t="s">
        <v>38390</v>
      </c>
      <c r="M4442" s="253" t="s">
        <v>38390</v>
      </c>
    </row>
    <row r="4443" spans="1:13" ht="56.25" x14ac:dyDescent="0.25">
      <c r="A4443" s="580">
        <v>4435</v>
      </c>
      <c r="C4443" s="206" t="s">
        <v>38391</v>
      </c>
      <c r="D4443" s="246" t="s">
        <v>36257</v>
      </c>
      <c r="E4443" s="246"/>
      <c r="F4443" s="246"/>
      <c r="G4443" s="248">
        <v>80682</v>
      </c>
      <c r="H4443" s="248">
        <v>80682</v>
      </c>
      <c r="I4443" s="681"/>
      <c r="J4443" s="681"/>
      <c r="K4443" s="253" t="s">
        <v>36714</v>
      </c>
      <c r="L4443" s="253" t="s">
        <v>38392</v>
      </c>
      <c r="M4443" s="253" t="s">
        <v>38392</v>
      </c>
    </row>
    <row r="4444" spans="1:13" ht="56.25" x14ac:dyDescent="0.25">
      <c r="A4444" s="580">
        <v>4436</v>
      </c>
      <c r="C4444" s="206" t="s">
        <v>38393</v>
      </c>
      <c r="D4444" s="246" t="s">
        <v>36257</v>
      </c>
      <c r="E4444" s="246"/>
      <c r="F4444" s="246"/>
      <c r="G4444" s="248">
        <v>47978.1</v>
      </c>
      <c r="H4444" s="248">
        <v>47978.1</v>
      </c>
      <c r="I4444" s="681"/>
      <c r="J4444" s="681"/>
      <c r="K4444" s="253" t="s">
        <v>36714</v>
      </c>
      <c r="L4444" s="253" t="s">
        <v>38394</v>
      </c>
      <c r="M4444" s="253" t="s">
        <v>38394</v>
      </c>
    </row>
    <row r="4445" spans="1:13" ht="56.25" x14ac:dyDescent="0.25">
      <c r="A4445" s="580">
        <v>4437</v>
      </c>
      <c r="C4445" s="206" t="s">
        <v>38395</v>
      </c>
      <c r="D4445" s="246" t="s">
        <v>36257</v>
      </c>
      <c r="E4445" s="246"/>
      <c r="F4445" s="246"/>
      <c r="G4445" s="248">
        <v>11126.31</v>
      </c>
      <c r="H4445" s="248">
        <v>11126.31</v>
      </c>
      <c r="I4445" s="681"/>
      <c r="J4445" s="681"/>
      <c r="K4445" s="253" t="s">
        <v>36714</v>
      </c>
      <c r="L4445" s="253" t="s">
        <v>38396</v>
      </c>
      <c r="M4445" s="253" t="s">
        <v>38396</v>
      </c>
    </row>
    <row r="4446" spans="1:13" ht="56.25" x14ac:dyDescent="0.25">
      <c r="A4446" s="580">
        <v>4438</v>
      </c>
      <c r="C4446" s="206" t="s">
        <v>38397</v>
      </c>
      <c r="D4446" s="246" t="s">
        <v>36257</v>
      </c>
      <c r="E4446" s="246"/>
      <c r="F4446" s="246"/>
      <c r="G4446" s="248">
        <v>37707.660000000003</v>
      </c>
      <c r="H4446" s="248">
        <v>37707.660000000003</v>
      </c>
      <c r="I4446" s="681"/>
      <c r="J4446" s="681"/>
      <c r="K4446" s="253" t="s">
        <v>36714</v>
      </c>
      <c r="L4446" s="253" t="s">
        <v>38398</v>
      </c>
      <c r="M4446" s="253" t="s">
        <v>38398</v>
      </c>
    </row>
    <row r="4447" spans="1:13" ht="56.25" x14ac:dyDescent="0.25">
      <c r="A4447" s="580">
        <v>4439</v>
      </c>
      <c r="C4447" s="206" t="s">
        <v>38399</v>
      </c>
      <c r="D4447" s="246" t="s">
        <v>36257</v>
      </c>
      <c r="E4447" s="246"/>
      <c r="F4447" s="246"/>
      <c r="G4447" s="248">
        <v>11455.5</v>
      </c>
      <c r="H4447" s="248">
        <v>11455.5</v>
      </c>
      <c r="I4447" s="681"/>
      <c r="J4447" s="681"/>
      <c r="K4447" s="253" t="s">
        <v>36714</v>
      </c>
      <c r="L4447" s="253" t="s">
        <v>38400</v>
      </c>
      <c r="M4447" s="253" t="s">
        <v>38400</v>
      </c>
    </row>
    <row r="4448" spans="1:13" ht="56.25" x14ac:dyDescent="0.25">
      <c r="A4448" s="580">
        <v>4440</v>
      </c>
      <c r="C4448" s="206" t="s">
        <v>38401</v>
      </c>
      <c r="D4448" s="246" t="s">
        <v>36257</v>
      </c>
      <c r="E4448" s="246"/>
      <c r="F4448" s="246"/>
      <c r="G4448" s="248">
        <v>26268.63</v>
      </c>
      <c r="H4448" s="248">
        <v>26268.63</v>
      </c>
      <c r="I4448" s="681"/>
      <c r="J4448" s="681"/>
      <c r="K4448" s="253" t="s">
        <v>36714</v>
      </c>
      <c r="L4448" s="253" t="s">
        <v>38402</v>
      </c>
      <c r="M4448" s="253" t="s">
        <v>38402</v>
      </c>
    </row>
    <row r="4449" spans="1:13" ht="56.25" x14ac:dyDescent="0.25">
      <c r="A4449" s="580">
        <v>4441</v>
      </c>
      <c r="C4449" s="206" t="s">
        <v>38403</v>
      </c>
      <c r="D4449" s="246" t="s">
        <v>36257</v>
      </c>
      <c r="E4449" s="246"/>
      <c r="F4449" s="246"/>
      <c r="G4449" s="248">
        <v>87545.63</v>
      </c>
      <c r="H4449" s="248">
        <v>87545.63</v>
      </c>
      <c r="I4449" s="681"/>
      <c r="J4449" s="681"/>
      <c r="K4449" s="253" t="s">
        <v>36714</v>
      </c>
      <c r="L4449" s="253" t="s">
        <v>38404</v>
      </c>
      <c r="M4449" s="253" t="s">
        <v>38404</v>
      </c>
    </row>
    <row r="4450" spans="1:13" ht="56.25" x14ac:dyDescent="0.25">
      <c r="A4450" s="580">
        <v>4442</v>
      </c>
      <c r="C4450" s="206" t="s">
        <v>38405</v>
      </c>
      <c r="D4450" s="246" t="s">
        <v>36257</v>
      </c>
      <c r="E4450" s="246"/>
      <c r="F4450" s="246"/>
      <c r="G4450" s="248">
        <v>56553.27</v>
      </c>
      <c r="H4450" s="248">
        <v>56553.27</v>
      </c>
      <c r="I4450" s="681"/>
      <c r="J4450" s="681"/>
      <c r="K4450" s="253" t="s">
        <v>36714</v>
      </c>
      <c r="L4450" s="253" t="s">
        <v>38406</v>
      </c>
      <c r="M4450" s="253" t="s">
        <v>38406</v>
      </c>
    </row>
    <row r="4451" spans="1:13" ht="56.25" x14ac:dyDescent="0.25">
      <c r="A4451" s="580">
        <v>4443</v>
      </c>
      <c r="C4451" s="206" t="s">
        <v>38407</v>
      </c>
      <c r="D4451" s="246" t="s">
        <v>36257</v>
      </c>
      <c r="E4451" s="246"/>
      <c r="F4451" s="246"/>
      <c r="G4451" s="248">
        <v>13693.93</v>
      </c>
      <c r="H4451" s="248">
        <v>13693.93</v>
      </c>
      <c r="I4451" s="681"/>
      <c r="J4451" s="681"/>
      <c r="K4451" s="253" t="s">
        <v>36714</v>
      </c>
      <c r="L4451" s="253" t="s">
        <v>38408</v>
      </c>
      <c r="M4451" s="253" t="s">
        <v>38408</v>
      </c>
    </row>
    <row r="4452" spans="1:13" ht="56.25" x14ac:dyDescent="0.25">
      <c r="A4452" s="580">
        <v>4444</v>
      </c>
      <c r="C4452" s="206" t="s">
        <v>38409</v>
      </c>
      <c r="D4452" s="246" t="s">
        <v>36257</v>
      </c>
      <c r="E4452" s="246"/>
      <c r="F4452" s="246"/>
      <c r="G4452" s="248">
        <v>13463.49</v>
      </c>
      <c r="H4452" s="248">
        <v>13463.49</v>
      </c>
      <c r="I4452" s="681"/>
      <c r="J4452" s="681"/>
      <c r="K4452" s="253" t="s">
        <v>36714</v>
      </c>
      <c r="L4452" s="253" t="s">
        <v>38410</v>
      </c>
      <c r="M4452" s="253" t="s">
        <v>38410</v>
      </c>
    </row>
    <row r="4453" spans="1:13" ht="56.25" x14ac:dyDescent="0.25">
      <c r="A4453" s="580">
        <v>4445</v>
      </c>
      <c r="C4453" s="206" t="s">
        <v>38411</v>
      </c>
      <c r="D4453" s="246" t="s">
        <v>36257</v>
      </c>
      <c r="E4453" s="246"/>
      <c r="F4453" s="246"/>
      <c r="G4453" s="248">
        <v>8657.4599999999991</v>
      </c>
      <c r="H4453" s="248">
        <v>8657.4599999999991</v>
      </c>
      <c r="I4453" s="681"/>
      <c r="J4453" s="681"/>
      <c r="K4453" s="253" t="s">
        <v>36714</v>
      </c>
      <c r="L4453" s="253" t="s">
        <v>38412</v>
      </c>
      <c r="M4453" s="253" t="s">
        <v>38412</v>
      </c>
    </row>
    <row r="4454" spans="1:13" ht="56.25" x14ac:dyDescent="0.25">
      <c r="A4454" s="580">
        <v>4446</v>
      </c>
      <c r="C4454" s="206" t="s">
        <v>38413</v>
      </c>
      <c r="D4454" s="246" t="s">
        <v>36257</v>
      </c>
      <c r="E4454" s="246"/>
      <c r="F4454" s="246"/>
      <c r="G4454" s="248">
        <v>8723.2900000000009</v>
      </c>
      <c r="H4454" s="248">
        <v>8723.2900000000009</v>
      </c>
      <c r="I4454" s="681"/>
      <c r="J4454" s="681"/>
      <c r="K4454" s="253" t="s">
        <v>36714</v>
      </c>
      <c r="L4454" s="253" t="s">
        <v>38414</v>
      </c>
      <c r="M4454" s="253" t="s">
        <v>38414</v>
      </c>
    </row>
    <row r="4455" spans="1:13" ht="56.25" x14ac:dyDescent="0.25">
      <c r="A4455" s="580">
        <v>4447</v>
      </c>
      <c r="C4455" s="206" t="s">
        <v>38415</v>
      </c>
      <c r="D4455" s="246" t="s">
        <v>36257</v>
      </c>
      <c r="E4455" s="246"/>
      <c r="F4455" s="246"/>
      <c r="G4455" s="248">
        <v>5826.5</v>
      </c>
      <c r="H4455" s="248">
        <v>5826.5</v>
      </c>
      <c r="I4455" s="681"/>
      <c r="J4455" s="681"/>
      <c r="K4455" s="253" t="s">
        <v>36714</v>
      </c>
      <c r="L4455" s="253" t="s">
        <v>38416</v>
      </c>
      <c r="M4455" s="253" t="s">
        <v>38416</v>
      </c>
    </row>
    <row r="4456" spans="1:13" ht="56.25" x14ac:dyDescent="0.25">
      <c r="A4456" s="580">
        <v>4448</v>
      </c>
      <c r="C4456" s="206" t="s">
        <v>38417</v>
      </c>
      <c r="D4456" s="246" t="s">
        <v>36257</v>
      </c>
      <c r="E4456" s="246"/>
      <c r="F4456" s="246"/>
      <c r="G4456" s="248">
        <v>5233.97</v>
      </c>
      <c r="H4456" s="248">
        <v>5233.97</v>
      </c>
      <c r="I4456" s="681"/>
      <c r="J4456" s="681"/>
      <c r="K4456" s="253" t="s">
        <v>36714</v>
      </c>
      <c r="L4456" s="253" t="s">
        <v>38418</v>
      </c>
      <c r="M4456" s="253" t="s">
        <v>38418</v>
      </c>
    </row>
    <row r="4457" spans="1:13" ht="56.25" x14ac:dyDescent="0.25">
      <c r="A4457" s="580">
        <v>4449</v>
      </c>
      <c r="C4457" s="206" t="s">
        <v>38419</v>
      </c>
      <c r="D4457" s="246" t="s">
        <v>36257</v>
      </c>
      <c r="E4457" s="246"/>
      <c r="F4457" s="246"/>
      <c r="G4457" s="248">
        <v>6616.52</v>
      </c>
      <c r="H4457" s="248">
        <v>6616.52</v>
      </c>
      <c r="I4457" s="681"/>
      <c r="J4457" s="681"/>
      <c r="K4457" s="253" t="s">
        <v>36714</v>
      </c>
      <c r="L4457" s="253" t="s">
        <v>38420</v>
      </c>
      <c r="M4457" s="253" t="s">
        <v>38420</v>
      </c>
    </row>
    <row r="4458" spans="1:13" ht="56.25" x14ac:dyDescent="0.25">
      <c r="A4458" s="580">
        <v>4450</v>
      </c>
      <c r="C4458" s="206" t="s">
        <v>38421</v>
      </c>
      <c r="D4458" s="246" t="s">
        <v>36257</v>
      </c>
      <c r="E4458" s="246"/>
      <c r="F4458" s="246"/>
      <c r="G4458" s="248">
        <v>5233.97</v>
      </c>
      <c r="H4458" s="248">
        <v>5233.97</v>
      </c>
      <c r="I4458" s="681"/>
      <c r="J4458" s="681"/>
      <c r="K4458" s="253" t="s">
        <v>36714</v>
      </c>
      <c r="L4458" s="253" t="s">
        <v>38422</v>
      </c>
      <c r="M4458" s="253" t="s">
        <v>38422</v>
      </c>
    </row>
    <row r="4459" spans="1:13" ht="56.25" x14ac:dyDescent="0.25">
      <c r="A4459" s="580">
        <v>4451</v>
      </c>
      <c r="C4459" s="206" t="s">
        <v>38423</v>
      </c>
      <c r="D4459" s="246" t="s">
        <v>36257</v>
      </c>
      <c r="E4459" s="246"/>
      <c r="F4459" s="246"/>
      <c r="G4459" s="248">
        <v>5431.48</v>
      </c>
      <c r="H4459" s="248">
        <v>5431.48</v>
      </c>
      <c r="I4459" s="681"/>
      <c r="J4459" s="681"/>
      <c r="K4459" s="253" t="s">
        <v>36714</v>
      </c>
      <c r="L4459" s="253" t="s">
        <v>38424</v>
      </c>
      <c r="M4459" s="253" t="s">
        <v>38424</v>
      </c>
    </row>
    <row r="4460" spans="1:13" ht="56.25" x14ac:dyDescent="0.25">
      <c r="A4460" s="580">
        <v>4452</v>
      </c>
      <c r="C4460" s="206" t="s">
        <v>38425</v>
      </c>
      <c r="D4460" s="246" t="s">
        <v>36257</v>
      </c>
      <c r="E4460" s="246"/>
      <c r="F4460" s="246"/>
      <c r="G4460" s="248">
        <v>6534.25</v>
      </c>
      <c r="H4460" s="248">
        <v>6534.25</v>
      </c>
      <c r="I4460" s="681"/>
      <c r="J4460" s="681"/>
      <c r="K4460" s="253" t="s">
        <v>36714</v>
      </c>
      <c r="L4460" s="253" t="s">
        <v>38426</v>
      </c>
      <c r="M4460" s="253" t="s">
        <v>38426</v>
      </c>
    </row>
    <row r="4461" spans="1:13" ht="56.25" x14ac:dyDescent="0.25">
      <c r="A4461" s="580">
        <v>4453</v>
      </c>
      <c r="C4461" s="206" t="s">
        <v>38427</v>
      </c>
      <c r="D4461" s="246" t="s">
        <v>36257</v>
      </c>
      <c r="E4461" s="246"/>
      <c r="F4461" s="246"/>
      <c r="G4461" s="248">
        <v>6649.45</v>
      </c>
      <c r="H4461" s="248">
        <v>6649.45</v>
      </c>
      <c r="I4461" s="681"/>
      <c r="J4461" s="681"/>
      <c r="K4461" s="253" t="s">
        <v>36714</v>
      </c>
      <c r="L4461" s="253" t="s">
        <v>38428</v>
      </c>
      <c r="M4461" s="253" t="s">
        <v>38428</v>
      </c>
    </row>
    <row r="4462" spans="1:13" ht="56.25" x14ac:dyDescent="0.25">
      <c r="A4462" s="580">
        <v>4454</v>
      </c>
      <c r="C4462" s="206" t="s">
        <v>38429</v>
      </c>
      <c r="D4462" s="246" t="s">
        <v>36257</v>
      </c>
      <c r="E4462" s="246"/>
      <c r="F4462" s="246"/>
      <c r="G4462" s="248">
        <v>5908.79</v>
      </c>
      <c r="H4462" s="248">
        <v>5908.79</v>
      </c>
      <c r="I4462" s="681"/>
      <c r="J4462" s="681"/>
      <c r="K4462" s="253" t="s">
        <v>36714</v>
      </c>
      <c r="L4462" s="253" t="s">
        <v>38430</v>
      </c>
      <c r="M4462" s="253" t="s">
        <v>38430</v>
      </c>
    </row>
    <row r="4463" spans="1:13" ht="56.25" x14ac:dyDescent="0.25">
      <c r="A4463" s="580">
        <v>4455</v>
      </c>
      <c r="C4463" s="206" t="s">
        <v>38431</v>
      </c>
      <c r="D4463" s="246" t="s">
        <v>36257</v>
      </c>
      <c r="E4463" s="246"/>
      <c r="F4463" s="246"/>
      <c r="G4463" s="248">
        <v>12229.06</v>
      </c>
      <c r="H4463" s="248">
        <v>12229.06</v>
      </c>
      <c r="I4463" s="681"/>
      <c r="J4463" s="681"/>
      <c r="K4463" s="253" t="s">
        <v>36714</v>
      </c>
      <c r="L4463" s="253" t="s">
        <v>38432</v>
      </c>
      <c r="M4463" s="253" t="s">
        <v>38432</v>
      </c>
    </row>
    <row r="4464" spans="1:13" ht="56.25" x14ac:dyDescent="0.25">
      <c r="A4464" s="580">
        <v>4456</v>
      </c>
      <c r="C4464" s="206" t="s">
        <v>38433</v>
      </c>
      <c r="D4464" s="246" t="s">
        <v>36257</v>
      </c>
      <c r="E4464" s="246"/>
      <c r="F4464" s="246"/>
      <c r="G4464" s="248">
        <v>7044.46</v>
      </c>
      <c r="H4464" s="248">
        <v>7044.46</v>
      </c>
      <c r="I4464" s="681"/>
      <c r="J4464" s="681"/>
      <c r="K4464" s="253" t="s">
        <v>36714</v>
      </c>
      <c r="L4464" s="253" t="s">
        <v>38434</v>
      </c>
      <c r="M4464" s="253" t="s">
        <v>38434</v>
      </c>
    </row>
    <row r="4465" spans="1:13" ht="56.25" x14ac:dyDescent="0.25">
      <c r="A4465" s="580">
        <v>4457</v>
      </c>
      <c r="C4465" s="206" t="s">
        <v>38435</v>
      </c>
      <c r="D4465" s="246" t="s">
        <v>36257</v>
      </c>
      <c r="E4465" s="246"/>
      <c r="F4465" s="246"/>
      <c r="G4465" s="248">
        <v>92038.94</v>
      </c>
      <c r="H4465" s="248">
        <v>92038.94</v>
      </c>
      <c r="I4465" s="681"/>
      <c r="J4465" s="681"/>
      <c r="K4465" s="253" t="s">
        <v>36714</v>
      </c>
      <c r="L4465" s="253" t="s">
        <v>38436</v>
      </c>
      <c r="M4465" s="253" t="s">
        <v>38436</v>
      </c>
    </row>
    <row r="4466" spans="1:13" ht="56.25" x14ac:dyDescent="0.25">
      <c r="A4466" s="580">
        <v>4458</v>
      </c>
      <c r="C4466" s="206" t="s">
        <v>38437</v>
      </c>
      <c r="D4466" s="246" t="s">
        <v>36257</v>
      </c>
      <c r="E4466" s="246"/>
      <c r="F4466" s="246"/>
      <c r="G4466" s="248">
        <v>7126.76</v>
      </c>
      <c r="H4466" s="248">
        <v>7126.76</v>
      </c>
      <c r="I4466" s="681"/>
      <c r="J4466" s="681"/>
      <c r="K4466" s="253" t="s">
        <v>36714</v>
      </c>
      <c r="L4466" s="253" t="s">
        <v>38438</v>
      </c>
      <c r="M4466" s="253" t="s">
        <v>38438</v>
      </c>
    </row>
    <row r="4467" spans="1:13" ht="56.25" x14ac:dyDescent="0.25">
      <c r="A4467" s="580">
        <v>4459</v>
      </c>
      <c r="C4467" s="206" t="s">
        <v>38439</v>
      </c>
      <c r="D4467" s="246" t="s">
        <v>36257</v>
      </c>
      <c r="E4467" s="246"/>
      <c r="F4467" s="246"/>
      <c r="G4467" s="248">
        <v>9217.06</v>
      </c>
      <c r="H4467" s="248">
        <v>9217.06</v>
      </c>
      <c r="I4467" s="681"/>
      <c r="J4467" s="681"/>
      <c r="K4467" s="253" t="s">
        <v>36714</v>
      </c>
      <c r="L4467" s="253" t="s">
        <v>38440</v>
      </c>
      <c r="M4467" s="253" t="s">
        <v>38440</v>
      </c>
    </row>
    <row r="4468" spans="1:13" ht="56.25" x14ac:dyDescent="0.25">
      <c r="A4468" s="580">
        <v>4460</v>
      </c>
      <c r="C4468" s="206" t="s">
        <v>38441</v>
      </c>
      <c r="D4468" s="246" t="s">
        <v>36257</v>
      </c>
      <c r="E4468" s="246"/>
      <c r="F4468" s="246"/>
      <c r="G4468" s="248">
        <v>9743.76</v>
      </c>
      <c r="H4468" s="248">
        <v>9743.76</v>
      </c>
      <c r="I4468" s="681"/>
      <c r="J4468" s="681"/>
      <c r="K4468" s="253" t="s">
        <v>36714</v>
      </c>
      <c r="L4468" s="253" t="s">
        <v>38442</v>
      </c>
      <c r="M4468" s="253" t="s">
        <v>38442</v>
      </c>
    </row>
    <row r="4469" spans="1:13" ht="56.25" x14ac:dyDescent="0.25">
      <c r="A4469" s="580">
        <v>4461</v>
      </c>
      <c r="C4469" s="206" t="s">
        <v>38443</v>
      </c>
      <c r="D4469" s="246" t="s">
        <v>36257</v>
      </c>
      <c r="E4469" s="246"/>
      <c r="F4469" s="246"/>
      <c r="G4469" s="248">
        <v>5875.89</v>
      </c>
      <c r="H4469" s="248">
        <v>5875.89</v>
      </c>
      <c r="I4469" s="681"/>
      <c r="J4469" s="681"/>
      <c r="K4469" s="253" t="s">
        <v>36714</v>
      </c>
      <c r="L4469" s="253" t="s">
        <v>38444</v>
      </c>
      <c r="M4469" s="253" t="s">
        <v>38444</v>
      </c>
    </row>
    <row r="4470" spans="1:13" ht="56.25" x14ac:dyDescent="0.25">
      <c r="A4470" s="580">
        <v>4462</v>
      </c>
      <c r="C4470" s="206" t="s">
        <v>38445</v>
      </c>
      <c r="D4470" s="246" t="s">
        <v>36257</v>
      </c>
      <c r="E4470" s="246"/>
      <c r="F4470" s="246"/>
      <c r="G4470" s="248">
        <v>43501.24</v>
      </c>
      <c r="H4470" s="248">
        <v>43501.24</v>
      </c>
      <c r="I4470" s="681"/>
      <c r="J4470" s="681"/>
      <c r="K4470" s="253" t="s">
        <v>36714</v>
      </c>
      <c r="L4470" s="253" t="s">
        <v>38446</v>
      </c>
      <c r="M4470" s="253" t="s">
        <v>38446</v>
      </c>
    </row>
    <row r="4471" spans="1:13" ht="78.75" x14ac:dyDescent="0.25">
      <c r="A4471" s="580">
        <v>4463</v>
      </c>
      <c r="C4471" s="206" t="s">
        <v>38447</v>
      </c>
      <c r="D4471" s="246" t="s">
        <v>36257</v>
      </c>
      <c r="E4471" s="246"/>
      <c r="F4471" s="246"/>
      <c r="G4471" s="248">
        <v>91907.28</v>
      </c>
      <c r="H4471" s="248">
        <v>91907.28</v>
      </c>
      <c r="I4471" s="681"/>
      <c r="J4471" s="681"/>
      <c r="K4471" s="253" t="s">
        <v>36714</v>
      </c>
      <c r="L4471" s="253" t="s">
        <v>38448</v>
      </c>
      <c r="M4471" s="253" t="s">
        <v>38448</v>
      </c>
    </row>
    <row r="4472" spans="1:13" ht="56.25" x14ac:dyDescent="0.25">
      <c r="A4472" s="580">
        <v>4464</v>
      </c>
      <c r="C4472" s="206" t="s">
        <v>38449</v>
      </c>
      <c r="D4472" s="246" t="s">
        <v>36257</v>
      </c>
      <c r="E4472" s="246"/>
      <c r="F4472" s="246"/>
      <c r="G4472" s="248">
        <v>29362.92</v>
      </c>
      <c r="H4472" s="248">
        <v>29362.92</v>
      </c>
      <c r="I4472" s="681"/>
      <c r="J4472" s="681"/>
      <c r="K4472" s="253" t="s">
        <v>36714</v>
      </c>
      <c r="L4472" s="253" t="s">
        <v>38450</v>
      </c>
      <c r="M4472" s="253" t="s">
        <v>38450</v>
      </c>
    </row>
    <row r="4473" spans="1:13" ht="56.25" x14ac:dyDescent="0.25">
      <c r="A4473" s="580">
        <v>4465</v>
      </c>
      <c r="C4473" s="206" t="s">
        <v>38451</v>
      </c>
      <c r="D4473" s="246" t="s">
        <v>36257</v>
      </c>
      <c r="E4473" s="246"/>
      <c r="F4473" s="246"/>
      <c r="G4473" s="248">
        <v>80780.960000000006</v>
      </c>
      <c r="H4473" s="248">
        <v>80780.960000000006</v>
      </c>
      <c r="I4473" s="681"/>
      <c r="J4473" s="681"/>
      <c r="K4473" s="253" t="s">
        <v>36714</v>
      </c>
      <c r="L4473" s="253" t="s">
        <v>38452</v>
      </c>
      <c r="M4473" s="253" t="s">
        <v>38452</v>
      </c>
    </row>
    <row r="4474" spans="1:13" ht="56.25" x14ac:dyDescent="0.25">
      <c r="A4474" s="580">
        <v>4466</v>
      </c>
      <c r="C4474" s="206" t="s">
        <v>38453</v>
      </c>
      <c r="D4474" s="246" t="s">
        <v>36257</v>
      </c>
      <c r="E4474" s="246"/>
      <c r="F4474" s="246"/>
      <c r="G4474" s="248">
        <v>38398.93</v>
      </c>
      <c r="H4474" s="248">
        <v>38398.93</v>
      </c>
      <c r="I4474" s="681"/>
      <c r="J4474" s="681"/>
      <c r="K4474" s="253" t="s">
        <v>36714</v>
      </c>
      <c r="L4474" s="253" t="s">
        <v>38454</v>
      </c>
      <c r="M4474" s="253" t="s">
        <v>38454</v>
      </c>
    </row>
    <row r="4475" spans="1:13" ht="67.5" x14ac:dyDescent="0.25">
      <c r="A4475" s="580">
        <v>4467</v>
      </c>
      <c r="C4475" s="206" t="s">
        <v>38455</v>
      </c>
      <c r="D4475" s="246" t="s">
        <v>36257</v>
      </c>
      <c r="E4475" s="246"/>
      <c r="F4475" s="246"/>
      <c r="G4475" s="248">
        <v>28704.560000000001</v>
      </c>
      <c r="H4475" s="248">
        <v>28704.560000000001</v>
      </c>
      <c r="I4475" s="681"/>
      <c r="J4475" s="681"/>
      <c r="K4475" s="253" t="s">
        <v>36714</v>
      </c>
      <c r="L4475" s="253" t="s">
        <v>38456</v>
      </c>
      <c r="M4475" s="253" t="s">
        <v>38456</v>
      </c>
    </row>
    <row r="4476" spans="1:13" ht="67.5" x14ac:dyDescent="0.25">
      <c r="A4476" s="580">
        <v>4468</v>
      </c>
      <c r="C4476" s="206" t="s">
        <v>38457</v>
      </c>
      <c r="D4476" s="246" t="s">
        <v>36257</v>
      </c>
      <c r="E4476" s="246"/>
      <c r="F4476" s="246"/>
      <c r="G4476" s="248">
        <v>122455.26</v>
      </c>
      <c r="H4476" s="248">
        <v>122455.26</v>
      </c>
      <c r="I4476" s="681"/>
      <c r="J4476" s="681"/>
      <c r="K4476" s="253" t="s">
        <v>36714</v>
      </c>
      <c r="L4476" s="253" t="s">
        <v>38458</v>
      </c>
      <c r="M4476" s="253" t="s">
        <v>38458</v>
      </c>
    </row>
    <row r="4477" spans="1:13" ht="67.5" x14ac:dyDescent="0.25">
      <c r="A4477" s="580">
        <v>4469</v>
      </c>
      <c r="C4477" s="206" t="s">
        <v>38459</v>
      </c>
      <c r="D4477" s="246" t="s">
        <v>36257</v>
      </c>
      <c r="E4477" s="246"/>
      <c r="F4477" s="246"/>
      <c r="G4477" s="248">
        <v>4937.71</v>
      </c>
      <c r="H4477" s="248">
        <v>4937.71</v>
      </c>
      <c r="I4477" s="681"/>
      <c r="J4477" s="681"/>
      <c r="K4477" s="253" t="s">
        <v>36714</v>
      </c>
      <c r="L4477" s="253" t="s">
        <v>38460</v>
      </c>
      <c r="M4477" s="253" t="s">
        <v>38460</v>
      </c>
    </row>
    <row r="4478" spans="1:13" ht="56.25" x14ac:dyDescent="0.25">
      <c r="A4478" s="580">
        <v>4470</v>
      </c>
      <c r="C4478" s="206" t="s">
        <v>38461</v>
      </c>
      <c r="D4478" s="246" t="s">
        <v>36257</v>
      </c>
      <c r="E4478" s="246"/>
      <c r="F4478" s="246">
        <v>0.24</v>
      </c>
      <c r="G4478" s="248">
        <v>14072.48</v>
      </c>
      <c r="H4478" s="248">
        <v>14072.48</v>
      </c>
      <c r="I4478" s="681"/>
      <c r="J4478" s="681"/>
      <c r="K4478" s="253" t="s">
        <v>36714</v>
      </c>
      <c r="L4478" s="253" t="s">
        <v>38462</v>
      </c>
      <c r="M4478" s="253" t="s">
        <v>38462</v>
      </c>
    </row>
    <row r="4479" spans="1:13" ht="67.5" x14ac:dyDescent="0.25">
      <c r="A4479" s="580">
        <v>4471</v>
      </c>
      <c r="C4479" s="206" t="s">
        <v>38463</v>
      </c>
      <c r="D4479" s="246" t="s">
        <v>36257</v>
      </c>
      <c r="E4479" s="246"/>
      <c r="F4479" s="246">
        <v>0.3</v>
      </c>
      <c r="G4479" s="248">
        <v>48175.62</v>
      </c>
      <c r="H4479" s="248">
        <v>48175.62</v>
      </c>
      <c r="I4479" s="681"/>
      <c r="J4479" s="681"/>
      <c r="K4479" s="253" t="s">
        <v>36714</v>
      </c>
      <c r="L4479" s="253" t="s">
        <v>38464</v>
      </c>
      <c r="M4479" s="253" t="s">
        <v>38464</v>
      </c>
    </row>
    <row r="4480" spans="1:13" ht="67.5" x14ac:dyDescent="0.25">
      <c r="A4480" s="580">
        <v>4472</v>
      </c>
      <c r="C4480" s="206" t="s">
        <v>38465</v>
      </c>
      <c r="D4480" s="246" t="s">
        <v>36257</v>
      </c>
      <c r="E4480" s="246"/>
      <c r="F4480" s="246">
        <v>0.2</v>
      </c>
      <c r="G4480" s="248">
        <v>7340.74</v>
      </c>
      <c r="H4480" s="248">
        <v>7340.74</v>
      </c>
      <c r="I4480" s="681"/>
      <c r="J4480" s="681"/>
      <c r="K4480" s="253" t="s">
        <v>36714</v>
      </c>
      <c r="L4480" s="253" t="s">
        <v>38466</v>
      </c>
      <c r="M4480" s="253" t="s">
        <v>38466</v>
      </c>
    </row>
    <row r="4481" spans="1:13" ht="56.25" x14ac:dyDescent="0.25">
      <c r="A4481" s="580">
        <v>4473</v>
      </c>
      <c r="C4481" s="206" t="s">
        <v>38467</v>
      </c>
      <c r="D4481" s="246" t="s">
        <v>36257</v>
      </c>
      <c r="E4481" s="246">
        <v>3.64</v>
      </c>
      <c r="F4481" s="246"/>
      <c r="G4481" s="248">
        <v>221620.97</v>
      </c>
      <c r="H4481" s="248">
        <v>221620.97</v>
      </c>
      <c r="I4481" s="681"/>
      <c r="J4481" s="681"/>
      <c r="K4481" s="253" t="s">
        <v>36714</v>
      </c>
      <c r="L4481" s="253" t="s">
        <v>38468</v>
      </c>
      <c r="M4481" s="253" t="s">
        <v>38468</v>
      </c>
    </row>
    <row r="4482" spans="1:13" ht="56.25" x14ac:dyDescent="0.25">
      <c r="A4482" s="580">
        <v>4474</v>
      </c>
      <c r="C4482" s="206" t="s">
        <v>38469</v>
      </c>
      <c r="D4482" s="246" t="s">
        <v>36257</v>
      </c>
      <c r="E4482" s="246"/>
      <c r="F4482" s="246"/>
      <c r="G4482" s="248">
        <v>237372.28</v>
      </c>
      <c r="H4482" s="248">
        <v>237372.28</v>
      </c>
      <c r="I4482" s="681"/>
      <c r="J4482" s="681"/>
      <c r="K4482" s="253" t="s">
        <v>36714</v>
      </c>
      <c r="L4482" s="253" t="s">
        <v>38470</v>
      </c>
      <c r="M4482" s="253" t="s">
        <v>38470</v>
      </c>
    </row>
    <row r="4483" spans="1:13" ht="56.25" x14ac:dyDescent="0.25">
      <c r="A4483" s="580">
        <v>4475</v>
      </c>
      <c r="C4483" s="206" t="s">
        <v>38471</v>
      </c>
      <c r="D4483" s="246" t="s">
        <v>36257</v>
      </c>
      <c r="E4483" s="246"/>
      <c r="F4483" s="246"/>
      <c r="G4483" s="248">
        <v>167750.54</v>
      </c>
      <c r="H4483" s="248">
        <v>167750.54</v>
      </c>
      <c r="I4483" s="681"/>
      <c r="J4483" s="681"/>
      <c r="K4483" s="253" t="s">
        <v>36714</v>
      </c>
      <c r="L4483" s="253" t="s">
        <v>38472</v>
      </c>
      <c r="M4483" s="253" t="s">
        <v>38472</v>
      </c>
    </row>
    <row r="4484" spans="1:13" ht="56.25" x14ac:dyDescent="0.25">
      <c r="A4484" s="580">
        <v>4476</v>
      </c>
      <c r="C4484" s="206" t="s">
        <v>38473</v>
      </c>
      <c r="D4484" s="246" t="s">
        <v>36257</v>
      </c>
      <c r="E4484" s="246"/>
      <c r="F4484" s="246"/>
      <c r="G4484" s="248">
        <v>192949.32</v>
      </c>
      <c r="H4484" s="248">
        <v>192949.32</v>
      </c>
      <c r="I4484" s="681"/>
      <c r="J4484" s="681"/>
      <c r="K4484" s="253" t="s">
        <v>36714</v>
      </c>
      <c r="L4484" s="253" t="s">
        <v>38474</v>
      </c>
      <c r="M4484" s="253" t="s">
        <v>38474</v>
      </c>
    </row>
    <row r="4485" spans="1:13" ht="56.25" x14ac:dyDescent="0.25">
      <c r="A4485" s="580">
        <v>4477</v>
      </c>
      <c r="C4485" s="206" t="s">
        <v>38475</v>
      </c>
      <c r="D4485" s="246" t="s">
        <v>36257</v>
      </c>
      <c r="E4485" s="246"/>
      <c r="F4485" s="246"/>
      <c r="G4485" s="248">
        <v>262324.17</v>
      </c>
      <c r="H4485" s="248">
        <v>262324.17</v>
      </c>
      <c r="I4485" s="681"/>
      <c r="J4485" s="681"/>
      <c r="K4485" s="253" t="s">
        <v>36714</v>
      </c>
      <c r="L4485" s="253" t="s">
        <v>38476</v>
      </c>
      <c r="M4485" s="253" t="s">
        <v>38476</v>
      </c>
    </row>
    <row r="4486" spans="1:13" ht="67.5" x14ac:dyDescent="0.25">
      <c r="A4486" s="580">
        <v>4478</v>
      </c>
      <c r="C4486" s="206" t="s">
        <v>38477</v>
      </c>
      <c r="D4486" s="246" t="s">
        <v>36257</v>
      </c>
      <c r="E4486" s="246"/>
      <c r="F4486" s="246"/>
      <c r="G4486" s="248">
        <v>12410.11</v>
      </c>
      <c r="H4486" s="248">
        <v>12410.11</v>
      </c>
      <c r="I4486" s="681"/>
      <c r="J4486" s="681"/>
      <c r="K4486" s="253" t="s">
        <v>36714</v>
      </c>
      <c r="L4486" s="253" t="s">
        <v>38478</v>
      </c>
      <c r="M4486" s="253" t="s">
        <v>38478</v>
      </c>
    </row>
    <row r="4487" spans="1:13" ht="56.25" x14ac:dyDescent="0.25">
      <c r="A4487" s="580">
        <v>4479</v>
      </c>
      <c r="C4487" s="206" t="s">
        <v>38479</v>
      </c>
      <c r="D4487" s="246" t="s">
        <v>36257</v>
      </c>
      <c r="E4487" s="246"/>
      <c r="F4487" s="246"/>
      <c r="G4487" s="248">
        <v>4937.71</v>
      </c>
      <c r="H4487" s="248">
        <v>4937.71</v>
      </c>
      <c r="I4487" s="681"/>
      <c r="J4487" s="681"/>
      <c r="K4487" s="253" t="s">
        <v>36714</v>
      </c>
      <c r="L4487" s="253" t="s">
        <v>38480</v>
      </c>
      <c r="M4487" s="253" t="s">
        <v>38480</v>
      </c>
    </row>
    <row r="4488" spans="1:13" ht="56.25" x14ac:dyDescent="0.25">
      <c r="A4488" s="580">
        <v>4480</v>
      </c>
      <c r="C4488" s="206" t="s">
        <v>38481</v>
      </c>
      <c r="D4488" s="246" t="s">
        <v>36257</v>
      </c>
      <c r="E4488" s="246"/>
      <c r="F4488" s="246"/>
      <c r="G4488" s="248">
        <v>19866.07</v>
      </c>
      <c r="H4488" s="248">
        <v>19866.07</v>
      </c>
      <c r="I4488" s="681"/>
      <c r="J4488" s="681"/>
      <c r="K4488" s="253" t="s">
        <v>36714</v>
      </c>
      <c r="L4488" s="253" t="s">
        <v>38482</v>
      </c>
      <c r="M4488" s="253" t="s">
        <v>38482</v>
      </c>
    </row>
    <row r="4489" spans="1:13" ht="56.25" x14ac:dyDescent="0.25">
      <c r="A4489" s="580">
        <v>4481</v>
      </c>
      <c r="C4489" s="206" t="s">
        <v>38483</v>
      </c>
      <c r="D4489" s="246" t="s">
        <v>36257</v>
      </c>
      <c r="E4489" s="246"/>
      <c r="F4489" s="246"/>
      <c r="G4489" s="248">
        <v>4937.71</v>
      </c>
      <c r="H4489" s="248">
        <v>4937.71</v>
      </c>
      <c r="I4489" s="681"/>
      <c r="J4489" s="681"/>
      <c r="K4489" s="253" t="s">
        <v>36714</v>
      </c>
      <c r="L4489" s="253" t="s">
        <v>38484</v>
      </c>
      <c r="M4489" s="253" t="s">
        <v>38484</v>
      </c>
    </row>
    <row r="4490" spans="1:13" ht="56.25" x14ac:dyDescent="0.25">
      <c r="A4490" s="580">
        <v>4482</v>
      </c>
      <c r="C4490" s="206" t="s">
        <v>38485</v>
      </c>
      <c r="D4490" s="246" t="s">
        <v>36257</v>
      </c>
      <c r="E4490" s="246"/>
      <c r="F4490" s="246"/>
      <c r="G4490" s="248">
        <v>15603.16</v>
      </c>
      <c r="H4490" s="248">
        <v>15603.16</v>
      </c>
      <c r="I4490" s="681"/>
      <c r="J4490" s="681"/>
      <c r="K4490" s="253" t="s">
        <v>36714</v>
      </c>
      <c r="L4490" s="253" t="s">
        <v>38486</v>
      </c>
      <c r="M4490" s="253" t="s">
        <v>38486</v>
      </c>
    </row>
    <row r="4491" spans="1:13" ht="56.25" x14ac:dyDescent="0.25">
      <c r="A4491" s="580">
        <v>4483</v>
      </c>
      <c r="C4491" s="206" t="s">
        <v>38487</v>
      </c>
      <c r="D4491" s="246" t="s">
        <v>36257</v>
      </c>
      <c r="E4491" s="246"/>
      <c r="F4491" s="246"/>
      <c r="G4491" s="248">
        <v>16574.259999999998</v>
      </c>
      <c r="H4491" s="248">
        <v>16574.259999999998</v>
      </c>
      <c r="I4491" s="681"/>
      <c r="J4491" s="681"/>
      <c r="K4491" s="253" t="s">
        <v>36714</v>
      </c>
      <c r="L4491" s="253" t="s">
        <v>38488</v>
      </c>
      <c r="M4491" s="253" t="s">
        <v>38488</v>
      </c>
    </row>
    <row r="4492" spans="1:13" ht="67.5" x14ac:dyDescent="0.25">
      <c r="A4492" s="580">
        <v>4484</v>
      </c>
      <c r="C4492" s="206" t="s">
        <v>38489</v>
      </c>
      <c r="D4492" s="246" t="s">
        <v>36257</v>
      </c>
      <c r="E4492" s="246"/>
      <c r="F4492" s="246"/>
      <c r="G4492" s="248">
        <v>15142.32</v>
      </c>
      <c r="H4492" s="248">
        <v>15142.32</v>
      </c>
      <c r="I4492" s="681"/>
      <c r="J4492" s="681"/>
      <c r="K4492" s="253" t="s">
        <v>36714</v>
      </c>
      <c r="L4492" s="253" t="s">
        <v>38490</v>
      </c>
      <c r="M4492" s="253" t="s">
        <v>38490</v>
      </c>
    </row>
    <row r="4493" spans="1:13" ht="56.25" x14ac:dyDescent="0.25">
      <c r="A4493" s="580">
        <v>4485</v>
      </c>
      <c r="C4493" s="206" t="s">
        <v>38491</v>
      </c>
      <c r="D4493" s="246" t="s">
        <v>36257</v>
      </c>
      <c r="E4493" s="246"/>
      <c r="F4493" s="246"/>
      <c r="G4493" s="248">
        <v>22548.880000000001</v>
      </c>
      <c r="H4493" s="248">
        <v>22548.880000000001</v>
      </c>
      <c r="I4493" s="681"/>
      <c r="J4493" s="681"/>
      <c r="K4493" s="253" t="s">
        <v>36714</v>
      </c>
      <c r="L4493" s="253" t="s">
        <v>38492</v>
      </c>
      <c r="M4493" s="253" t="s">
        <v>38492</v>
      </c>
    </row>
    <row r="4494" spans="1:13" ht="56.25" x14ac:dyDescent="0.25">
      <c r="A4494" s="580">
        <v>4486</v>
      </c>
      <c r="C4494" s="206" t="s">
        <v>38493</v>
      </c>
      <c r="D4494" s="246" t="s">
        <v>36257</v>
      </c>
      <c r="E4494" s="246"/>
      <c r="F4494" s="246"/>
      <c r="G4494" s="248">
        <v>13661</v>
      </c>
      <c r="H4494" s="248">
        <v>13661</v>
      </c>
      <c r="I4494" s="681"/>
      <c r="J4494" s="681"/>
      <c r="K4494" s="253" t="s">
        <v>36714</v>
      </c>
      <c r="L4494" s="253" t="s">
        <v>38494</v>
      </c>
      <c r="M4494" s="253" t="s">
        <v>38494</v>
      </c>
    </row>
    <row r="4495" spans="1:13" ht="56.25" x14ac:dyDescent="0.25">
      <c r="A4495" s="580">
        <v>4487</v>
      </c>
      <c r="C4495" s="206" t="s">
        <v>38495</v>
      </c>
      <c r="D4495" s="246" t="s">
        <v>36257</v>
      </c>
      <c r="E4495" s="246"/>
      <c r="F4495" s="246"/>
      <c r="G4495" s="248">
        <v>87216.45</v>
      </c>
      <c r="H4495" s="248">
        <v>87216.45</v>
      </c>
      <c r="I4495" s="681"/>
      <c r="J4495" s="681"/>
      <c r="K4495" s="253" t="s">
        <v>36714</v>
      </c>
      <c r="L4495" s="253" t="s">
        <v>38496</v>
      </c>
      <c r="M4495" s="253" t="s">
        <v>38496</v>
      </c>
    </row>
    <row r="4496" spans="1:13" ht="56.25" x14ac:dyDescent="0.25">
      <c r="A4496" s="580">
        <v>4488</v>
      </c>
      <c r="C4496" s="206" t="s">
        <v>38497</v>
      </c>
      <c r="D4496" s="246" t="s">
        <v>36257</v>
      </c>
      <c r="E4496" s="246"/>
      <c r="F4496" s="246"/>
      <c r="G4496" s="248">
        <v>9299.36</v>
      </c>
      <c r="H4496" s="248">
        <v>9299.36</v>
      </c>
      <c r="I4496" s="681"/>
      <c r="J4496" s="681"/>
      <c r="K4496" s="253" t="s">
        <v>36714</v>
      </c>
      <c r="L4496" s="253" t="s">
        <v>38498</v>
      </c>
      <c r="M4496" s="253" t="s">
        <v>38498</v>
      </c>
    </row>
    <row r="4497" spans="1:13" ht="56.25" x14ac:dyDescent="0.25">
      <c r="A4497" s="580">
        <v>4489</v>
      </c>
      <c r="C4497" s="206" t="s">
        <v>38499</v>
      </c>
      <c r="D4497" s="246" t="s">
        <v>36257</v>
      </c>
      <c r="E4497" s="246"/>
      <c r="F4497" s="246"/>
      <c r="G4497" s="248">
        <v>38563.519999999997</v>
      </c>
      <c r="H4497" s="248">
        <v>38563.519999999997</v>
      </c>
      <c r="I4497" s="681"/>
      <c r="J4497" s="681"/>
      <c r="K4497" s="253" t="s">
        <v>36714</v>
      </c>
      <c r="L4497" s="253" t="s">
        <v>38500</v>
      </c>
      <c r="M4497" s="253" t="s">
        <v>38500</v>
      </c>
    </row>
    <row r="4498" spans="1:13" ht="56.25" x14ac:dyDescent="0.25">
      <c r="A4498" s="580">
        <v>4490</v>
      </c>
      <c r="C4498" s="206" t="s">
        <v>38501</v>
      </c>
      <c r="D4498" s="246" t="s">
        <v>36257</v>
      </c>
      <c r="E4498" s="246"/>
      <c r="F4498" s="246"/>
      <c r="G4498" s="248">
        <v>48965.64</v>
      </c>
      <c r="H4498" s="248">
        <v>48965.64</v>
      </c>
      <c r="I4498" s="681"/>
      <c r="J4498" s="681"/>
      <c r="K4498" s="253" t="s">
        <v>36714</v>
      </c>
      <c r="L4498" s="253" t="s">
        <v>38502</v>
      </c>
      <c r="M4498" s="253" t="s">
        <v>38502</v>
      </c>
    </row>
    <row r="4499" spans="1:13" ht="56.25" x14ac:dyDescent="0.25">
      <c r="A4499" s="580">
        <v>4491</v>
      </c>
      <c r="C4499" s="206" t="s">
        <v>38503</v>
      </c>
      <c r="D4499" s="246" t="s">
        <v>36257</v>
      </c>
      <c r="E4499" s="246"/>
      <c r="F4499" s="246"/>
      <c r="G4499" s="248">
        <v>17627.64</v>
      </c>
      <c r="H4499" s="248">
        <v>17627.64</v>
      </c>
      <c r="I4499" s="681"/>
      <c r="J4499" s="681"/>
      <c r="K4499" s="253" t="s">
        <v>36714</v>
      </c>
      <c r="L4499" s="253" t="s">
        <v>38504</v>
      </c>
      <c r="M4499" s="253" t="s">
        <v>38504</v>
      </c>
    </row>
    <row r="4500" spans="1:13" ht="56.25" x14ac:dyDescent="0.25">
      <c r="A4500" s="580">
        <v>4492</v>
      </c>
      <c r="C4500" s="206" t="s">
        <v>38505</v>
      </c>
      <c r="D4500" s="246" t="s">
        <v>36257</v>
      </c>
      <c r="E4500" s="246"/>
      <c r="F4500" s="246"/>
      <c r="G4500" s="248">
        <v>37510.15</v>
      </c>
      <c r="H4500" s="248">
        <v>37510.15</v>
      </c>
      <c r="I4500" s="681"/>
      <c r="J4500" s="681"/>
      <c r="K4500" s="253" t="s">
        <v>36714</v>
      </c>
      <c r="L4500" s="253" t="s">
        <v>38506</v>
      </c>
      <c r="M4500" s="253" t="s">
        <v>38506</v>
      </c>
    </row>
    <row r="4501" spans="1:13" ht="56.25" x14ac:dyDescent="0.25">
      <c r="A4501" s="580">
        <v>4493</v>
      </c>
      <c r="C4501" s="206" t="s">
        <v>38507</v>
      </c>
      <c r="D4501" s="246" t="s">
        <v>36257</v>
      </c>
      <c r="E4501" s="246"/>
      <c r="F4501" s="246"/>
      <c r="G4501" s="248">
        <v>5036.47</v>
      </c>
      <c r="H4501" s="248">
        <v>5036.47</v>
      </c>
      <c r="I4501" s="681"/>
      <c r="J4501" s="681"/>
      <c r="K4501" s="253" t="s">
        <v>36714</v>
      </c>
      <c r="L4501" s="253" t="s">
        <v>38508</v>
      </c>
      <c r="M4501" s="253" t="s">
        <v>38508</v>
      </c>
    </row>
    <row r="4502" spans="1:13" ht="56.25" x14ac:dyDescent="0.25">
      <c r="A4502" s="580">
        <v>4494</v>
      </c>
      <c r="C4502" s="206" t="s">
        <v>38509</v>
      </c>
      <c r="D4502" s="246" t="s">
        <v>36257</v>
      </c>
      <c r="E4502" s="246"/>
      <c r="F4502" s="246"/>
      <c r="G4502" s="248">
        <v>13759.76</v>
      </c>
      <c r="H4502" s="248">
        <v>13759.76</v>
      </c>
      <c r="I4502" s="681"/>
      <c r="J4502" s="681"/>
      <c r="K4502" s="253" t="s">
        <v>36714</v>
      </c>
      <c r="L4502" s="253" t="s">
        <v>38510</v>
      </c>
      <c r="M4502" s="253" t="s">
        <v>38510</v>
      </c>
    </row>
    <row r="4503" spans="1:13" ht="56.25" x14ac:dyDescent="0.25">
      <c r="A4503" s="580">
        <v>4495</v>
      </c>
      <c r="C4503" s="206" t="s">
        <v>38511</v>
      </c>
      <c r="D4503" s="246" t="s">
        <v>36257</v>
      </c>
      <c r="E4503" s="246"/>
      <c r="F4503" s="246"/>
      <c r="G4503" s="248">
        <v>4937.71</v>
      </c>
      <c r="H4503" s="248">
        <v>4937.71</v>
      </c>
      <c r="I4503" s="681"/>
      <c r="J4503" s="681"/>
      <c r="K4503" s="253" t="s">
        <v>36714</v>
      </c>
      <c r="L4503" s="253" t="s">
        <v>38512</v>
      </c>
      <c r="M4503" s="253" t="s">
        <v>38512</v>
      </c>
    </row>
    <row r="4504" spans="1:13" ht="56.25" x14ac:dyDescent="0.25">
      <c r="A4504" s="580">
        <v>4496</v>
      </c>
      <c r="C4504" s="206" t="s">
        <v>38513</v>
      </c>
      <c r="D4504" s="246" t="s">
        <v>36257</v>
      </c>
      <c r="E4504" s="246"/>
      <c r="F4504" s="246"/>
      <c r="G4504" s="248">
        <v>4937.71</v>
      </c>
      <c r="H4504" s="248">
        <v>4937.71</v>
      </c>
      <c r="I4504" s="681"/>
      <c r="J4504" s="681"/>
      <c r="K4504" s="253" t="s">
        <v>36714</v>
      </c>
      <c r="L4504" s="253" t="s">
        <v>38514</v>
      </c>
      <c r="M4504" s="253" t="s">
        <v>38514</v>
      </c>
    </row>
    <row r="4505" spans="1:13" ht="56.25" x14ac:dyDescent="0.25">
      <c r="A4505" s="580">
        <v>4497</v>
      </c>
      <c r="C4505" s="206" t="s">
        <v>38515</v>
      </c>
      <c r="D4505" s="246" t="s">
        <v>36257</v>
      </c>
      <c r="E4505" s="246"/>
      <c r="F4505" s="246"/>
      <c r="G4505" s="248">
        <v>8394.11</v>
      </c>
      <c r="H4505" s="248">
        <v>8394.11</v>
      </c>
      <c r="I4505" s="681"/>
      <c r="J4505" s="681"/>
      <c r="K4505" s="253" t="s">
        <v>36714</v>
      </c>
      <c r="L4505" s="253" t="s">
        <v>38516</v>
      </c>
      <c r="M4505" s="253" t="s">
        <v>38516</v>
      </c>
    </row>
    <row r="4506" spans="1:13" ht="56.25" x14ac:dyDescent="0.25">
      <c r="A4506" s="580">
        <v>4498</v>
      </c>
      <c r="C4506" s="206" t="s">
        <v>38517</v>
      </c>
      <c r="D4506" s="246" t="s">
        <v>36257</v>
      </c>
      <c r="E4506" s="246"/>
      <c r="F4506" s="246"/>
      <c r="G4506" s="248">
        <v>8344.74</v>
      </c>
      <c r="H4506" s="248">
        <v>8344.74</v>
      </c>
      <c r="I4506" s="681"/>
      <c r="J4506" s="681"/>
      <c r="K4506" s="253" t="s">
        <v>36714</v>
      </c>
      <c r="L4506" s="253" t="s">
        <v>38518</v>
      </c>
      <c r="M4506" s="253" t="s">
        <v>38518</v>
      </c>
    </row>
    <row r="4507" spans="1:13" ht="67.5" x14ac:dyDescent="0.25">
      <c r="A4507" s="580">
        <v>4499</v>
      </c>
      <c r="C4507" s="206" t="s">
        <v>38519</v>
      </c>
      <c r="D4507" s="246" t="s">
        <v>36257</v>
      </c>
      <c r="E4507" s="246"/>
      <c r="F4507" s="246"/>
      <c r="G4507" s="248">
        <v>4937.71</v>
      </c>
      <c r="H4507" s="248">
        <v>4937.71</v>
      </c>
      <c r="I4507" s="681"/>
      <c r="J4507" s="681"/>
      <c r="K4507" s="253" t="s">
        <v>36714</v>
      </c>
      <c r="L4507" s="253" t="s">
        <v>38520</v>
      </c>
      <c r="M4507" s="253" t="s">
        <v>38520</v>
      </c>
    </row>
    <row r="4508" spans="1:13" ht="78.75" x14ac:dyDescent="0.25">
      <c r="A4508" s="580">
        <v>4500</v>
      </c>
      <c r="C4508" s="206" t="s">
        <v>38521</v>
      </c>
      <c r="D4508" s="246" t="s">
        <v>36257</v>
      </c>
      <c r="E4508" s="246"/>
      <c r="F4508" s="246"/>
      <c r="G4508" s="248">
        <v>4937.71</v>
      </c>
      <c r="H4508" s="248">
        <v>4937.71</v>
      </c>
      <c r="I4508" s="681"/>
      <c r="J4508" s="681"/>
      <c r="K4508" s="253" t="s">
        <v>36714</v>
      </c>
      <c r="L4508" s="253" t="s">
        <v>38522</v>
      </c>
      <c r="M4508" s="253" t="s">
        <v>38522</v>
      </c>
    </row>
    <row r="4509" spans="1:13" ht="78.75" x14ac:dyDescent="0.25">
      <c r="A4509" s="580">
        <v>4501</v>
      </c>
      <c r="C4509" s="206" t="s">
        <v>38523</v>
      </c>
      <c r="D4509" s="246" t="s">
        <v>36257</v>
      </c>
      <c r="E4509" s="246"/>
      <c r="F4509" s="246"/>
      <c r="G4509" s="248">
        <v>5464.41</v>
      </c>
      <c r="H4509" s="248">
        <v>5464.41</v>
      </c>
      <c r="I4509" s="681"/>
      <c r="J4509" s="681"/>
      <c r="K4509" s="253" t="s">
        <v>36714</v>
      </c>
      <c r="L4509" s="253" t="s">
        <v>38524</v>
      </c>
      <c r="M4509" s="253" t="s">
        <v>38524</v>
      </c>
    </row>
    <row r="4510" spans="1:13" ht="78.75" x14ac:dyDescent="0.25">
      <c r="A4510" s="580">
        <v>4502</v>
      </c>
      <c r="C4510" s="206" t="s">
        <v>38525</v>
      </c>
      <c r="D4510" s="246" t="s">
        <v>36257</v>
      </c>
      <c r="E4510" s="246"/>
      <c r="F4510" s="246"/>
      <c r="G4510" s="248">
        <v>5810.03</v>
      </c>
      <c r="H4510" s="248">
        <v>5810.03</v>
      </c>
      <c r="I4510" s="681"/>
      <c r="J4510" s="681"/>
      <c r="K4510" s="253" t="s">
        <v>36714</v>
      </c>
      <c r="L4510" s="253" t="s">
        <v>38526</v>
      </c>
      <c r="M4510" s="253" t="s">
        <v>38526</v>
      </c>
    </row>
    <row r="4511" spans="1:13" ht="56.25" x14ac:dyDescent="0.25">
      <c r="A4511" s="580">
        <v>4503</v>
      </c>
      <c r="C4511" s="206" t="s">
        <v>38527</v>
      </c>
      <c r="D4511" s="246" t="s">
        <v>36257</v>
      </c>
      <c r="E4511" s="246"/>
      <c r="F4511" s="246"/>
      <c r="G4511" s="248">
        <v>10089.379999999999</v>
      </c>
      <c r="H4511" s="248">
        <v>10089.379999999999</v>
      </c>
      <c r="I4511" s="681"/>
      <c r="J4511" s="681"/>
      <c r="K4511" s="253" t="s">
        <v>36714</v>
      </c>
      <c r="L4511" s="253" t="s">
        <v>38528</v>
      </c>
      <c r="M4511" s="253" t="s">
        <v>38528</v>
      </c>
    </row>
    <row r="4512" spans="1:13" ht="67.5" x14ac:dyDescent="0.25">
      <c r="A4512" s="580">
        <v>4504</v>
      </c>
      <c r="C4512" s="206" t="s">
        <v>38529</v>
      </c>
      <c r="D4512" s="246" t="s">
        <v>36257</v>
      </c>
      <c r="E4512" s="246"/>
      <c r="F4512" s="246"/>
      <c r="G4512" s="248">
        <v>24079.57</v>
      </c>
      <c r="H4512" s="248">
        <v>24079.57</v>
      </c>
      <c r="I4512" s="681"/>
      <c r="J4512" s="681"/>
      <c r="K4512" s="253" t="s">
        <v>36714</v>
      </c>
      <c r="L4512" s="253" t="s">
        <v>38530</v>
      </c>
      <c r="M4512" s="253" t="s">
        <v>38530</v>
      </c>
    </row>
    <row r="4513" spans="1:13" ht="56.25" x14ac:dyDescent="0.25">
      <c r="A4513" s="580">
        <v>4505</v>
      </c>
      <c r="C4513" s="206" t="s">
        <v>38531</v>
      </c>
      <c r="D4513" s="246" t="s">
        <v>36257</v>
      </c>
      <c r="E4513" s="246"/>
      <c r="F4513" s="246"/>
      <c r="G4513" s="248">
        <v>29626.27</v>
      </c>
      <c r="H4513" s="248">
        <v>29626.27</v>
      </c>
      <c r="I4513" s="681"/>
      <c r="J4513" s="681"/>
      <c r="K4513" s="253" t="s">
        <v>36714</v>
      </c>
      <c r="L4513" s="253" t="s">
        <v>38532</v>
      </c>
      <c r="M4513" s="253" t="s">
        <v>38532</v>
      </c>
    </row>
    <row r="4514" spans="1:13" ht="67.5" x14ac:dyDescent="0.25">
      <c r="A4514" s="580">
        <v>4506</v>
      </c>
      <c r="C4514" s="206" t="s">
        <v>38533</v>
      </c>
      <c r="D4514" s="246" t="s">
        <v>36257</v>
      </c>
      <c r="E4514" s="246"/>
      <c r="F4514" s="246"/>
      <c r="G4514" s="248">
        <v>488833.49</v>
      </c>
      <c r="H4514" s="248">
        <v>30435.37</v>
      </c>
      <c r="I4514" s="681"/>
      <c r="J4514" s="681"/>
      <c r="K4514" s="253" t="s">
        <v>36714</v>
      </c>
      <c r="L4514" s="253" t="s">
        <v>38534</v>
      </c>
      <c r="M4514" s="253" t="s">
        <v>38534</v>
      </c>
    </row>
    <row r="4515" spans="1:13" ht="56.25" x14ac:dyDescent="0.25">
      <c r="A4515" s="580">
        <v>4507</v>
      </c>
      <c r="C4515" s="206" t="s">
        <v>38535</v>
      </c>
      <c r="D4515" s="246" t="s">
        <v>36257</v>
      </c>
      <c r="E4515" s="246"/>
      <c r="F4515" s="246"/>
      <c r="G4515" s="248">
        <v>36621.360000000001</v>
      </c>
      <c r="H4515" s="248">
        <v>36621.360000000001</v>
      </c>
      <c r="I4515" s="681"/>
      <c r="J4515" s="681"/>
      <c r="K4515" s="253" t="s">
        <v>36714</v>
      </c>
      <c r="L4515" s="253" t="s">
        <v>38536</v>
      </c>
      <c r="M4515" s="253" t="s">
        <v>38536</v>
      </c>
    </row>
    <row r="4516" spans="1:13" ht="56.25" x14ac:dyDescent="0.25">
      <c r="A4516" s="580">
        <v>4508</v>
      </c>
      <c r="C4516" s="206" t="s">
        <v>38537</v>
      </c>
      <c r="D4516" s="246" t="s">
        <v>36257</v>
      </c>
      <c r="E4516" s="246"/>
      <c r="F4516" s="246"/>
      <c r="G4516" s="248">
        <v>25462.14</v>
      </c>
      <c r="H4516" s="248">
        <v>25462.14</v>
      </c>
      <c r="I4516" s="681"/>
      <c r="J4516" s="681"/>
      <c r="K4516" s="253" t="s">
        <v>36714</v>
      </c>
      <c r="L4516" s="253" t="s">
        <v>38538</v>
      </c>
      <c r="M4516" s="253" t="s">
        <v>38538</v>
      </c>
    </row>
    <row r="4517" spans="1:13" ht="56.25" x14ac:dyDescent="0.25">
      <c r="A4517" s="580">
        <v>4509</v>
      </c>
      <c r="C4517" s="206" t="s">
        <v>38539</v>
      </c>
      <c r="D4517" s="246" t="s">
        <v>36257</v>
      </c>
      <c r="E4517" s="246"/>
      <c r="F4517" s="246"/>
      <c r="G4517" s="248">
        <v>110275.57</v>
      </c>
      <c r="H4517" s="248">
        <v>110275.57</v>
      </c>
      <c r="I4517" s="681"/>
      <c r="J4517" s="681"/>
      <c r="K4517" s="253" t="s">
        <v>36714</v>
      </c>
      <c r="L4517" s="253" t="s">
        <v>38540</v>
      </c>
      <c r="M4517" s="253" t="s">
        <v>38540</v>
      </c>
    </row>
    <row r="4518" spans="1:13" ht="56.25" x14ac:dyDescent="0.25">
      <c r="A4518" s="580">
        <v>4510</v>
      </c>
      <c r="C4518" s="206" t="s">
        <v>38541</v>
      </c>
      <c r="D4518" s="246" t="s">
        <v>36257</v>
      </c>
      <c r="E4518" s="246"/>
      <c r="F4518" s="246"/>
      <c r="G4518" s="248">
        <v>30860.7</v>
      </c>
      <c r="H4518" s="248">
        <v>30860.7</v>
      </c>
      <c r="I4518" s="681"/>
      <c r="J4518" s="681"/>
      <c r="K4518" s="253" t="s">
        <v>36714</v>
      </c>
      <c r="L4518" s="253" t="s">
        <v>38542</v>
      </c>
      <c r="M4518" s="253" t="s">
        <v>38542</v>
      </c>
    </row>
    <row r="4519" spans="1:13" ht="56.25" x14ac:dyDescent="0.25">
      <c r="A4519" s="580">
        <v>4511</v>
      </c>
      <c r="C4519" s="206" t="s">
        <v>38543</v>
      </c>
      <c r="D4519" s="246" t="s">
        <v>36257</v>
      </c>
      <c r="E4519" s="246"/>
      <c r="F4519" s="246"/>
      <c r="G4519" s="248">
        <v>37806.42</v>
      </c>
      <c r="H4519" s="248">
        <v>37806.42</v>
      </c>
      <c r="I4519" s="681"/>
      <c r="J4519" s="681"/>
      <c r="K4519" s="253" t="s">
        <v>36714</v>
      </c>
      <c r="L4519" s="253" t="s">
        <v>38544</v>
      </c>
      <c r="M4519" s="253" t="s">
        <v>38544</v>
      </c>
    </row>
    <row r="4520" spans="1:13" ht="56.25" x14ac:dyDescent="0.25">
      <c r="A4520" s="580">
        <v>4512</v>
      </c>
      <c r="C4520" s="206" t="s">
        <v>38545</v>
      </c>
      <c r="D4520" s="246" t="s">
        <v>36257</v>
      </c>
      <c r="E4520" s="246"/>
      <c r="F4520" s="246"/>
      <c r="G4520" s="248">
        <v>342644.29</v>
      </c>
      <c r="H4520" s="248">
        <v>342644.29</v>
      </c>
      <c r="I4520" s="681"/>
      <c r="J4520" s="681"/>
      <c r="K4520" s="253" t="s">
        <v>36714</v>
      </c>
      <c r="L4520" s="253" t="s">
        <v>38546</v>
      </c>
      <c r="M4520" s="253" t="s">
        <v>38546</v>
      </c>
    </row>
    <row r="4521" spans="1:13" ht="67.5" x14ac:dyDescent="0.25">
      <c r="A4521" s="580">
        <v>4513</v>
      </c>
      <c r="C4521" s="206" t="s">
        <v>38547</v>
      </c>
      <c r="D4521" s="246" t="s">
        <v>36257</v>
      </c>
      <c r="E4521" s="246"/>
      <c r="F4521" s="246"/>
      <c r="G4521" s="248">
        <v>56635.56</v>
      </c>
      <c r="H4521" s="248">
        <v>3519.73</v>
      </c>
      <c r="I4521" s="681"/>
      <c r="J4521" s="681"/>
      <c r="K4521" s="253" t="s">
        <v>36714</v>
      </c>
      <c r="L4521" s="253" t="s">
        <v>38548</v>
      </c>
      <c r="M4521" s="253" t="s">
        <v>38548</v>
      </c>
    </row>
    <row r="4522" spans="1:13" ht="56.25" x14ac:dyDescent="0.25">
      <c r="A4522" s="580">
        <v>4514</v>
      </c>
      <c r="C4522" s="206" t="s">
        <v>38549</v>
      </c>
      <c r="D4522" s="246" t="s">
        <v>36257</v>
      </c>
      <c r="E4522" s="246"/>
      <c r="F4522" s="246"/>
      <c r="G4522" s="248">
        <v>14088.94</v>
      </c>
      <c r="H4522" s="248">
        <v>14088.94</v>
      </c>
      <c r="I4522" s="681"/>
      <c r="J4522" s="681"/>
      <c r="K4522" s="253" t="s">
        <v>36714</v>
      </c>
      <c r="L4522" s="253" t="s">
        <v>38550</v>
      </c>
      <c r="M4522" s="253" t="s">
        <v>38550</v>
      </c>
    </row>
    <row r="4523" spans="1:13" ht="78.75" x14ac:dyDescent="0.25">
      <c r="A4523" s="580">
        <v>4515</v>
      </c>
      <c r="C4523" s="206" t="s">
        <v>38551</v>
      </c>
      <c r="D4523" s="246" t="s">
        <v>36257</v>
      </c>
      <c r="E4523" s="246"/>
      <c r="F4523" s="246"/>
      <c r="G4523" s="248">
        <v>18681.009999999998</v>
      </c>
      <c r="H4523" s="248">
        <v>18681.009999999998</v>
      </c>
      <c r="I4523" s="681"/>
      <c r="J4523" s="681"/>
      <c r="K4523" s="253" t="s">
        <v>36714</v>
      </c>
      <c r="L4523" s="253" t="s">
        <v>38552</v>
      </c>
      <c r="M4523" s="253" t="s">
        <v>38552</v>
      </c>
    </row>
    <row r="4524" spans="1:13" ht="56.25" x14ac:dyDescent="0.25">
      <c r="A4524" s="580">
        <v>4516</v>
      </c>
      <c r="C4524" s="206" t="s">
        <v>38553</v>
      </c>
      <c r="D4524" s="246" t="s">
        <v>36257</v>
      </c>
      <c r="E4524" s="246"/>
      <c r="F4524" s="246"/>
      <c r="G4524" s="248">
        <v>21116.94</v>
      </c>
      <c r="H4524" s="248">
        <v>21116.94</v>
      </c>
      <c r="I4524" s="681"/>
      <c r="J4524" s="681"/>
      <c r="K4524" s="253" t="s">
        <v>36714</v>
      </c>
      <c r="L4524" s="253" t="s">
        <v>38554</v>
      </c>
      <c r="M4524" s="253" t="s">
        <v>38554</v>
      </c>
    </row>
    <row r="4525" spans="1:13" ht="56.25" x14ac:dyDescent="0.25">
      <c r="A4525" s="580">
        <v>4517</v>
      </c>
      <c r="C4525" s="206" t="s">
        <v>38555</v>
      </c>
      <c r="D4525" s="246" t="s">
        <v>36257</v>
      </c>
      <c r="E4525" s="246"/>
      <c r="F4525" s="246"/>
      <c r="G4525" s="248">
        <v>7818.04</v>
      </c>
      <c r="H4525" s="248">
        <v>7818.04</v>
      </c>
      <c r="I4525" s="681"/>
      <c r="J4525" s="681"/>
      <c r="K4525" s="253" t="s">
        <v>36714</v>
      </c>
      <c r="L4525" s="253" t="s">
        <v>38556</v>
      </c>
      <c r="M4525" s="253" t="s">
        <v>38556</v>
      </c>
    </row>
    <row r="4526" spans="1:13" ht="56.25" x14ac:dyDescent="0.25">
      <c r="A4526" s="580">
        <v>4518</v>
      </c>
      <c r="C4526" s="206" t="s">
        <v>38557</v>
      </c>
      <c r="D4526" s="246" t="s">
        <v>36257</v>
      </c>
      <c r="E4526" s="246"/>
      <c r="F4526" s="246"/>
      <c r="G4526" s="248">
        <v>17923.89</v>
      </c>
      <c r="H4526" s="248">
        <v>17923.89</v>
      </c>
      <c r="I4526" s="681"/>
      <c r="J4526" s="681"/>
      <c r="K4526" s="253" t="s">
        <v>36714</v>
      </c>
      <c r="L4526" s="253" t="s">
        <v>38558</v>
      </c>
      <c r="M4526" s="253" t="s">
        <v>38558</v>
      </c>
    </row>
    <row r="4527" spans="1:13" ht="56.25" x14ac:dyDescent="0.25">
      <c r="A4527" s="580">
        <v>4519</v>
      </c>
      <c r="C4527" s="206" t="s">
        <v>38559</v>
      </c>
      <c r="D4527" s="246" t="s">
        <v>36257</v>
      </c>
      <c r="E4527" s="246"/>
      <c r="F4527" s="246"/>
      <c r="G4527" s="248">
        <v>31387.4</v>
      </c>
      <c r="H4527" s="248">
        <v>30632.58</v>
      </c>
      <c r="I4527" s="681"/>
      <c r="J4527" s="681"/>
      <c r="K4527" s="253" t="s">
        <v>36714</v>
      </c>
      <c r="L4527" s="253" t="s">
        <v>38560</v>
      </c>
      <c r="M4527" s="253" t="s">
        <v>38560</v>
      </c>
    </row>
    <row r="4528" spans="1:13" ht="56.25" x14ac:dyDescent="0.25">
      <c r="A4528" s="580">
        <v>4520</v>
      </c>
      <c r="C4528" s="206" t="s">
        <v>38561</v>
      </c>
      <c r="D4528" s="246" t="s">
        <v>36257</v>
      </c>
      <c r="E4528" s="246"/>
      <c r="F4528" s="246"/>
      <c r="G4528" s="248">
        <v>14039.55</v>
      </c>
      <c r="H4528" s="248">
        <v>14039.55</v>
      </c>
      <c r="I4528" s="681"/>
      <c r="J4528" s="681"/>
      <c r="K4528" s="253" t="s">
        <v>36714</v>
      </c>
      <c r="L4528" s="253" t="s">
        <v>38562</v>
      </c>
      <c r="M4528" s="253" t="s">
        <v>38562</v>
      </c>
    </row>
    <row r="4529" spans="1:13" ht="56.25" x14ac:dyDescent="0.25">
      <c r="A4529" s="580">
        <v>4521</v>
      </c>
      <c r="C4529" s="206" t="s">
        <v>38563</v>
      </c>
      <c r="D4529" s="246" t="s">
        <v>36257</v>
      </c>
      <c r="E4529" s="246"/>
      <c r="F4529" s="246"/>
      <c r="G4529" s="248">
        <v>15751.31</v>
      </c>
      <c r="H4529" s="248">
        <v>15751.31</v>
      </c>
      <c r="I4529" s="681"/>
      <c r="J4529" s="681"/>
      <c r="K4529" s="253" t="s">
        <v>36714</v>
      </c>
      <c r="L4529" s="253" t="s">
        <v>38564</v>
      </c>
      <c r="M4529" s="253" t="s">
        <v>38564</v>
      </c>
    </row>
    <row r="4530" spans="1:13" ht="56.25" x14ac:dyDescent="0.25">
      <c r="A4530" s="580">
        <v>4522</v>
      </c>
      <c r="C4530" s="206" t="s">
        <v>38565</v>
      </c>
      <c r="D4530" s="246" t="s">
        <v>36257</v>
      </c>
      <c r="E4530" s="246"/>
      <c r="F4530" s="246"/>
      <c r="G4530" s="802" t="s">
        <v>30314</v>
      </c>
      <c r="H4530" s="802" t="s">
        <v>30314</v>
      </c>
      <c r="I4530" s="681"/>
      <c r="J4530" s="681"/>
      <c r="K4530" s="253" t="s">
        <v>36714</v>
      </c>
      <c r="L4530" s="253" t="s">
        <v>38566</v>
      </c>
      <c r="M4530" s="253" t="s">
        <v>38566</v>
      </c>
    </row>
    <row r="4531" spans="1:13" ht="67.5" x14ac:dyDescent="0.25">
      <c r="A4531" s="580">
        <v>4523</v>
      </c>
      <c r="C4531" s="206" t="s">
        <v>38567</v>
      </c>
      <c r="D4531" s="246" t="s">
        <v>36257</v>
      </c>
      <c r="E4531" s="246"/>
      <c r="F4531" s="246"/>
      <c r="G4531" s="248">
        <v>4937.71</v>
      </c>
      <c r="H4531" s="248">
        <v>4937.71</v>
      </c>
      <c r="I4531" s="681"/>
      <c r="J4531" s="681"/>
      <c r="K4531" s="253" t="s">
        <v>36714</v>
      </c>
      <c r="L4531" s="253" t="s">
        <v>38568</v>
      </c>
      <c r="M4531" s="253" t="s">
        <v>38568</v>
      </c>
    </row>
    <row r="4532" spans="1:13" ht="56.25" x14ac:dyDescent="0.25">
      <c r="A4532" s="580">
        <v>4524</v>
      </c>
      <c r="C4532" s="206" t="s">
        <v>38569</v>
      </c>
      <c r="D4532" s="246" t="s">
        <v>36257</v>
      </c>
      <c r="E4532" s="246"/>
      <c r="F4532" s="246"/>
      <c r="G4532" s="248">
        <v>61721.4</v>
      </c>
      <c r="H4532" s="248">
        <v>60237.05</v>
      </c>
      <c r="I4532" s="681"/>
      <c r="J4532" s="681"/>
      <c r="K4532" s="253" t="s">
        <v>36714</v>
      </c>
      <c r="L4532" s="253" t="s">
        <v>38570</v>
      </c>
      <c r="M4532" s="253" t="s">
        <v>38570</v>
      </c>
    </row>
    <row r="4533" spans="1:13" ht="56.25" x14ac:dyDescent="0.25">
      <c r="A4533" s="580">
        <v>4525</v>
      </c>
      <c r="C4533" s="206" t="s">
        <v>38571</v>
      </c>
      <c r="D4533" s="246" t="s">
        <v>36257</v>
      </c>
      <c r="E4533" s="246"/>
      <c r="F4533" s="246"/>
      <c r="G4533" s="771">
        <v>722.6</v>
      </c>
      <c r="H4533" s="771">
        <v>722.6</v>
      </c>
      <c r="I4533" s="681"/>
      <c r="J4533" s="681"/>
      <c r="K4533" s="253" t="s">
        <v>36714</v>
      </c>
      <c r="L4533" s="253" t="s">
        <v>38572</v>
      </c>
      <c r="M4533" s="253" t="s">
        <v>38572</v>
      </c>
    </row>
    <row r="4534" spans="1:13" ht="56.25" x14ac:dyDescent="0.25">
      <c r="A4534" s="580">
        <v>4526</v>
      </c>
      <c r="C4534" s="206" t="s">
        <v>38573</v>
      </c>
      <c r="D4534" s="246" t="s">
        <v>36257</v>
      </c>
      <c r="E4534" s="246"/>
      <c r="F4534" s="246"/>
      <c r="G4534" s="771">
        <v>428.21</v>
      </c>
      <c r="H4534" s="771">
        <v>428.21</v>
      </c>
      <c r="I4534" s="681"/>
      <c r="J4534" s="681"/>
      <c r="K4534" s="253" t="s">
        <v>36714</v>
      </c>
      <c r="L4534" s="253" t="s">
        <v>38574</v>
      </c>
      <c r="M4534" s="253" t="s">
        <v>38574</v>
      </c>
    </row>
    <row r="4535" spans="1:13" ht="56.25" x14ac:dyDescent="0.25">
      <c r="A4535" s="580">
        <v>4527</v>
      </c>
      <c r="C4535" s="206" t="s">
        <v>38573</v>
      </c>
      <c r="D4535" s="246" t="s">
        <v>36257</v>
      </c>
      <c r="E4535" s="246"/>
      <c r="F4535" s="246"/>
      <c r="G4535" s="771">
        <v>484.11</v>
      </c>
      <c r="H4535" s="771">
        <v>484.11</v>
      </c>
      <c r="I4535" s="681"/>
      <c r="J4535" s="681"/>
      <c r="K4535" s="253" t="s">
        <v>36714</v>
      </c>
      <c r="L4535" s="253" t="s">
        <v>38575</v>
      </c>
      <c r="M4535" s="253" t="s">
        <v>38575</v>
      </c>
    </row>
    <row r="4536" spans="1:13" ht="56.25" x14ac:dyDescent="0.25">
      <c r="A4536" s="580">
        <v>4528</v>
      </c>
      <c r="C4536" s="206" t="s">
        <v>38576</v>
      </c>
      <c r="D4536" s="246" t="s">
        <v>36257</v>
      </c>
      <c r="E4536" s="246"/>
      <c r="F4536" s="246"/>
      <c r="G4536" s="248">
        <v>4958.78</v>
      </c>
      <c r="H4536" s="248">
        <v>4958.78</v>
      </c>
      <c r="I4536" s="681"/>
      <c r="J4536" s="681"/>
      <c r="K4536" s="253" t="s">
        <v>36714</v>
      </c>
      <c r="L4536" s="253" t="s">
        <v>38577</v>
      </c>
      <c r="M4536" s="253" t="s">
        <v>38577</v>
      </c>
    </row>
    <row r="4537" spans="1:13" ht="56.25" x14ac:dyDescent="0.25">
      <c r="A4537" s="580">
        <v>4529</v>
      </c>
      <c r="C4537" s="206" t="s">
        <v>38578</v>
      </c>
      <c r="D4537" s="246" t="s">
        <v>36257</v>
      </c>
      <c r="E4537" s="246"/>
      <c r="F4537" s="246"/>
      <c r="G4537" s="771">
        <v>472.93</v>
      </c>
      <c r="H4537" s="771">
        <v>472.93</v>
      </c>
      <c r="I4537" s="681"/>
      <c r="J4537" s="681"/>
      <c r="K4537" s="253" t="s">
        <v>36714</v>
      </c>
      <c r="L4537" s="253" t="s">
        <v>38579</v>
      </c>
      <c r="M4537" s="253" t="s">
        <v>38579</v>
      </c>
    </row>
    <row r="4538" spans="1:13" ht="56.25" x14ac:dyDescent="0.25">
      <c r="A4538" s="580">
        <v>4530</v>
      </c>
      <c r="C4538" s="206" t="s">
        <v>38580</v>
      </c>
      <c r="D4538" s="246" t="s">
        <v>36257</v>
      </c>
      <c r="E4538" s="246"/>
      <c r="F4538" s="246"/>
      <c r="G4538" s="771">
        <v>600.65</v>
      </c>
      <c r="H4538" s="771">
        <v>600.65</v>
      </c>
      <c r="I4538" s="681"/>
      <c r="J4538" s="681"/>
      <c r="K4538" s="253" t="s">
        <v>36714</v>
      </c>
      <c r="L4538" s="253" t="s">
        <v>38581</v>
      </c>
      <c r="M4538" s="253" t="s">
        <v>38581</v>
      </c>
    </row>
    <row r="4539" spans="1:13" ht="56.25" x14ac:dyDescent="0.25">
      <c r="A4539" s="580">
        <v>4531</v>
      </c>
      <c r="C4539" s="206" t="s">
        <v>38582</v>
      </c>
      <c r="D4539" s="246" t="s">
        <v>36257</v>
      </c>
      <c r="E4539" s="246"/>
      <c r="F4539" s="246"/>
      <c r="G4539" s="771">
        <v>633.85</v>
      </c>
      <c r="H4539" s="771">
        <v>633.85</v>
      </c>
      <c r="I4539" s="681"/>
      <c r="J4539" s="681"/>
      <c r="K4539" s="253" t="s">
        <v>36714</v>
      </c>
      <c r="L4539" s="253" t="s">
        <v>38583</v>
      </c>
      <c r="M4539" s="253" t="s">
        <v>38583</v>
      </c>
    </row>
    <row r="4540" spans="1:13" ht="56.25" x14ac:dyDescent="0.25">
      <c r="A4540" s="580">
        <v>4532</v>
      </c>
      <c r="C4540" s="206" t="s">
        <v>38584</v>
      </c>
      <c r="D4540" s="246" t="s">
        <v>36257</v>
      </c>
      <c r="E4540" s="246"/>
      <c r="F4540" s="246"/>
      <c r="G4540" s="771">
        <v>343.51</v>
      </c>
      <c r="H4540" s="771">
        <v>343.51</v>
      </c>
      <c r="I4540" s="681"/>
      <c r="J4540" s="681"/>
      <c r="K4540" s="253" t="s">
        <v>36714</v>
      </c>
      <c r="L4540" s="253" t="s">
        <v>38585</v>
      </c>
      <c r="M4540" s="253" t="s">
        <v>38585</v>
      </c>
    </row>
    <row r="4541" spans="1:13" ht="56.25" x14ac:dyDescent="0.25">
      <c r="A4541" s="580">
        <v>4533</v>
      </c>
      <c r="C4541" s="206" t="s">
        <v>38586</v>
      </c>
      <c r="D4541" s="246" t="s">
        <v>36257</v>
      </c>
      <c r="E4541" s="246"/>
      <c r="F4541" s="246"/>
      <c r="G4541" s="771">
        <v>392.98</v>
      </c>
      <c r="H4541" s="771">
        <v>392.98</v>
      </c>
      <c r="I4541" s="681"/>
      <c r="J4541" s="681"/>
      <c r="K4541" s="253" t="s">
        <v>36714</v>
      </c>
      <c r="L4541" s="253" t="s">
        <v>38587</v>
      </c>
      <c r="M4541" s="253" t="s">
        <v>38587</v>
      </c>
    </row>
    <row r="4542" spans="1:13" ht="56.25" x14ac:dyDescent="0.25">
      <c r="A4542" s="580">
        <v>4534</v>
      </c>
      <c r="C4542" s="206" t="s">
        <v>38588</v>
      </c>
      <c r="D4542" s="246" t="s">
        <v>36257</v>
      </c>
      <c r="E4542" s="246"/>
      <c r="F4542" s="246"/>
      <c r="G4542" s="771">
        <v>331.67</v>
      </c>
      <c r="H4542" s="771">
        <v>331.67</v>
      </c>
      <c r="I4542" s="681"/>
      <c r="J4542" s="681"/>
      <c r="K4542" s="253" t="s">
        <v>36714</v>
      </c>
      <c r="L4542" s="253" t="s">
        <v>38589</v>
      </c>
      <c r="M4542" s="253" t="s">
        <v>38589</v>
      </c>
    </row>
    <row r="4543" spans="1:13" ht="56.25" x14ac:dyDescent="0.25">
      <c r="A4543" s="580">
        <v>4535</v>
      </c>
      <c r="C4543" s="206" t="s">
        <v>38590</v>
      </c>
      <c r="D4543" s="246" t="s">
        <v>36257</v>
      </c>
      <c r="E4543" s="246"/>
      <c r="F4543" s="246"/>
      <c r="G4543" s="771">
        <v>850.32</v>
      </c>
      <c r="H4543" s="771">
        <v>850.32</v>
      </c>
      <c r="I4543" s="681"/>
      <c r="J4543" s="681"/>
      <c r="K4543" s="253" t="s">
        <v>36714</v>
      </c>
      <c r="L4543" s="253" t="s">
        <v>38591</v>
      </c>
      <c r="M4543" s="253" t="s">
        <v>38591</v>
      </c>
    </row>
    <row r="4544" spans="1:13" ht="56.25" x14ac:dyDescent="0.25">
      <c r="A4544" s="580">
        <v>4536</v>
      </c>
      <c r="C4544" s="206" t="s">
        <v>38592</v>
      </c>
      <c r="D4544" s="246" t="s">
        <v>36257</v>
      </c>
      <c r="E4544" s="246"/>
      <c r="F4544" s="246"/>
      <c r="G4544" s="771">
        <v>735.14</v>
      </c>
      <c r="H4544" s="771">
        <v>735.14</v>
      </c>
      <c r="I4544" s="681"/>
      <c r="J4544" s="681"/>
      <c r="K4544" s="253" t="s">
        <v>36714</v>
      </c>
      <c r="L4544" s="253" t="s">
        <v>38593</v>
      </c>
      <c r="M4544" s="253" t="s">
        <v>38593</v>
      </c>
    </row>
    <row r="4545" spans="1:13" ht="56.25" x14ac:dyDescent="0.25">
      <c r="A4545" s="580">
        <v>4537</v>
      </c>
      <c r="C4545" s="206" t="s">
        <v>38594</v>
      </c>
      <c r="D4545" s="246" t="s">
        <v>36257</v>
      </c>
      <c r="E4545" s="246"/>
      <c r="F4545" s="246"/>
      <c r="G4545" s="248">
        <v>1889.94</v>
      </c>
      <c r="H4545" s="248">
        <v>1889.94</v>
      </c>
      <c r="I4545" s="681"/>
      <c r="J4545" s="681"/>
      <c r="K4545" s="253" t="s">
        <v>36714</v>
      </c>
      <c r="L4545" s="253" t="s">
        <v>38595</v>
      </c>
      <c r="M4545" s="253" t="s">
        <v>38595</v>
      </c>
    </row>
    <row r="4546" spans="1:13" ht="56.25" x14ac:dyDescent="0.25">
      <c r="A4546" s="580">
        <v>4538</v>
      </c>
      <c r="C4546" s="206" t="s">
        <v>38596</v>
      </c>
      <c r="D4546" s="246" t="s">
        <v>36257</v>
      </c>
      <c r="E4546" s="246"/>
      <c r="F4546" s="246"/>
      <c r="G4546" s="771">
        <v>341.49</v>
      </c>
      <c r="H4546" s="771">
        <v>341.49</v>
      </c>
      <c r="I4546" s="681"/>
      <c r="J4546" s="681"/>
      <c r="K4546" s="253" t="s">
        <v>36714</v>
      </c>
      <c r="L4546" s="253" t="s">
        <v>38597</v>
      </c>
      <c r="M4546" s="253" t="s">
        <v>38597</v>
      </c>
    </row>
    <row r="4547" spans="1:13" ht="56.25" x14ac:dyDescent="0.25">
      <c r="A4547" s="580">
        <v>4539</v>
      </c>
      <c r="C4547" s="206" t="s">
        <v>38598</v>
      </c>
      <c r="D4547" s="246" t="s">
        <v>36257</v>
      </c>
      <c r="E4547" s="246"/>
      <c r="F4547" s="246"/>
      <c r="G4547" s="248">
        <v>1814.46</v>
      </c>
      <c r="H4547" s="248">
        <v>1814.46</v>
      </c>
      <c r="I4547" s="681"/>
      <c r="J4547" s="681"/>
      <c r="K4547" s="253" t="s">
        <v>36714</v>
      </c>
      <c r="L4547" s="253" t="s">
        <v>38599</v>
      </c>
      <c r="M4547" s="253" t="s">
        <v>38599</v>
      </c>
    </row>
    <row r="4548" spans="1:13" ht="56.25" x14ac:dyDescent="0.25">
      <c r="A4548" s="580">
        <v>4540</v>
      </c>
      <c r="C4548" s="206" t="s">
        <v>38600</v>
      </c>
      <c r="D4548" s="246" t="s">
        <v>36257</v>
      </c>
      <c r="E4548" s="246"/>
      <c r="F4548" s="246"/>
      <c r="G4548" s="771">
        <v>744.51</v>
      </c>
      <c r="H4548" s="771">
        <v>744.51</v>
      </c>
      <c r="I4548" s="681"/>
      <c r="J4548" s="681"/>
      <c r="K4548" s="253" t="s">
        <v>36714</v>
      </c>
      <c r="L4548" s="253" t="s">
        <v>38601</v>
      </c>
      <c r="M4548" s="253" t="s">
        <v>38601</v>
      </c>
    </row>
    <row r="4549" spans="1:13" ht="56.25" x14ac:dyDescent="0.25">
      <c r="A4549" s="580">
        <v>4541</v>
      </c>
      <c r="C4549" s="206" t="s">
        <v>38602</v>
      </c>
      <c r="D4549" s="246" t="s">
        <v>36257</v>
      </c>
      <c r="E4549" s="246"/>
      <c r="F4549" s="246">
        <v>0.06</v>
      </c>
      <c r="G4549" s="771">
        <v>112.54</v>
      </c>
      <c r="H4549" s="771">
        <v>112.54</v>
      </c>
      <c r="I4549" s="681"/>
      <c r="J4549" s="681"/>
      <c r="K4549" s="253" t="s">
        <v>36714</v>
      </c>
      <c r="L4549" s="253" t="s">
        <v>38603</v>
      </c>
      <c r="M4549" s="253" t="s">
        <v>38603</v>
      </c>
    </row>
    <row r="4550" spans="1:13" ht="56.25" x14ac:dyDescent="0.25">
      <c r="A4550" s="580">
        <v>4542</v>
      </c>
      <c r="C4550" s="206" t="s">
        <v>38604</v>
      </c>
      <c r="D4550" s="246" t="s">
        <v>36257</v>
      </c>
      <c r="E4550" s="246"/>
      <c r="F4550" s="246"/>
      <c r="G4550" s="771">
        <v>228.32</v>
      </c>
      <c r="H4550" s="771">
        <v>228.32</v>
      </c>
      <c r="I4550" s="681"/>
      <c r="J4550" s="681"/>
      <c r="K4550" s="253" t="s">
        <v>36714</v>
      </c>
      <c r="L4550" s="253" t="s">
        <v>38605</v>
      </c>
      <c r="M4550" s="253" t="s">
        <v>38605</v>
      </c>
    </row>
    <row r="4551" spans="1:13" ht="78.75" x14ac:dyDescent="0.25">
      <c r="A4551" s="580">
        <v>4543</v>
      </c>
      <c r="C4551" s="206" t="s">
        <v>38606</v>
      </c>
      <c r="D4551" s="246" t="s">
        <v>36257</v>
      </c>
      <c r="E4551" s="246"/>
      <c r="F4551" s="246"/>
      <c r="G4551" s="771">
        <v>41.64</v>
      </c>
      <c r="H4551" s="771">
        <v>41.64</v>
      </c>
      <c r="I4551" s="681"/>
      <c r="J4551" s="681"/>
      <c r="K4551" s="253" t="s">
        <v>36714</v>
      </c>
      <c r="L4551" s="253" t="s">
        <v>38607</v>
      </c>
      <c r="M4551" s="253" t="s">
        <v>38607</v>
      </c>
    </row>
    <row r="4552" spans="1:13" ht="67.5" x14ac:dyDescent="0.25">
      <c r="A4552" s="580">
        <v>4544</v>
      </c>
      <c r="C4552" s="206" t="s">
        <v>38608</v>
      </c>
      <c r="D4552" s="246" t="s">
        <v>36257</v>
      </c>
      <c r="E4552" s="246"/>
      <c r="F4552" s="246"/>
      <c r="G4552" s="771">
        <v>51.67</v>
      </c>
      <c r="H4552" s="771">
        <v>51.67</v>
      </c>
      <c r="I4552" s="681"/>
      <c r="J4552" s="681"/>
      <c r="K4552" s="253" t="s">
        <v>36714</v>
      </c>
      <c r="L4552" s="253" t="s">
        <v>38609</v>
      </c>
      <c r="M4552" s="253" t="s">
        <v>38609</v>
      </c>
    </row>
    <row r="4553" spans="1:13" ht="56.25" x14ac:dyDescent="0.25">
      <c r="A4553" s="580">
        <v>4545</v>
      </c>
      <c r="C4553" s="206" t="s">
        <v>38610</v>
      </c>
      <c r="D4553" s="246" t="s">
        <v>36257</v>
      </c>
      <c r="E4553" s="246"/>
      <c r="F4553" s="246"/>
      <c r="G4553" s="248">
        <v>55289.52</v>
      </c>
      <c r="H4553" s="248">
        <v>53960.01</v>
      </c>
      <c r="I4553" s="681"/>
      <c r="J4553" s="681"/>
      <c r="K4553" s="253" t="s">
        <v>36714</v>
      </c>
      <c r="L4553" s="253" t="s">
        <v>38611</v>
      </c>
      <c r="M4553" s="253" t="s">
        <v>38611</v>
      </c>
    </row>
    <row r="4554" spans="1:13" ht="56.25" x14ac:dyDescent="0.25">
      <c r="A4554" s="580">
        <v>4546</v>
      </c>
      <c r="C4554" s="206" t="s">
        <v>38612</v>
      </c>
      <c r="D4554" s="246" t="s">
        <v>36257</v>
      </c>
      <c r="E4554" s="246"/>
      <c r="F4554" s="246">
        <v>0.5</v>
      </c>
      <c r="G4554" s="248">
        <v>62746.3</v>
      </c>
      <c r="H4554" s="248">
        <v>61237.46</v>
      </c>
      <c r="I4554" s="681"/>
      <c r="J4554" s="681"/>
      <c r="K4554" s="253" t="s">
        <v>36714</v>
      </c>
      <c r="L4554" s="253" t="s">
        <v>38613</v>
      </c>
      <c r="M4554" s="253" t="s">
        <v>38613</v>
      </c>
    </row>
    <row r="4555" spans="1:13" ht="56.25" x14ac:dyDescent="0.25">
      <c r="A4555" s="580">
        <v>4547</v>
      </c>
      <c r="C4555" s="206" t="s">
        <v>38614</v>
      </c>
      <c r="D4555" s="246" t="s">
        <v>36257</v>
      </c>
      <c r="E4555" s="246"/>
      <c r="F4555" s="246">
        <v>0.1</v>
      </c>
      <c r="G4555" s="248">
        <v>21666.15</v>
      </c>
      <c r="H4555" s="248">
        <v>21145.15</v>
      </c>
      <c r="I4555" s="681"/>
      <c r="J4555" s="681"/>
      <c r="K4555" s="253" t="s">
        <v>36714</v>
      </c>
      <c r="L4555" s="253" t="s">
        <v>38615</v>
      </c>
      <c r="M4555" s="253" t="s">
        <v>38615</v>
      </c>
    </row>
    <row r="4556" spans="1:13" ht="56.25" x14ac:dyDescent="0.25">
      <c r="A4556" s="580">
        <v>4548</v>
      </c>
      <c r="C4556" s="206" t="s">
        <v>38616</v>
      </c>
      <c r="D4556" s="246" t="s">
        <v>36257</v>
      </c>
      <c r="E4556" s="246"/>
      <c r="F4556" s="246">
        <v>0.11</v>
      </c>
      <c r="G4556" s="248">
        <v>79709.850000000006</v>
      </c>
      <c r="H4556" s="248">
        <v>77676.91</v>
      </c>
      <c r="I4556" s="681"/>
      <c r="J4556" s="681"/>
      <c r="K4556" s="253" t="s">
        <v>36714</v>
      </c>
      <c r="L4556" s="253" t="s">
        <v>38617</v>
      </c>
      <c r="M4556" s="253" t="s">
        <v>38617</v>
      </c>
    </row>
    <row r="4557" spans="1:13" ht="56.25" x14ac:dyDescent="0.25">
      <c r="A4557" s="580">
        <v>4549</v>
      </c>
      <c r="C4557" s="206" t="s">
        <v>38618</v>
      </c>
      <c r="D4557" s="246" t="s">
        <v>36257</v>
      </c>
      <c r="E4557" s="246"/>
      <c r="F4557" s="246">
        <v>0.18</v>
      </c>
      <c r="G4557" s="248">
        <v>26634.3</v>
      </c>
      <c r="H4557" s="248">
        <v>25993.68</v>
      </c>
      <c r="I4557" s="681"/>
      <c r="J4557" s="681"/>
      <c r="K4557" s="253" t="s">
        <v>36714</v>
      </c>
      <c r="L4557" s="253" t="s">
        <v>38619</v>
      </c>
      <c r="M4557" s="253" t="s">
        <v>38619</v>
      </c>
    </row>
    <row r="4558" spans="1:13" ht="56.25" x14ac:dyDescent="0.25">
      <c r="A4558" s="580">
        <v>4550</v>
      </c>
      <c r="C4558" s="206" t="s">
        <v>38620</v>
      </c>
      <c r="D4558" s="246" t="s">
        <v>36257</v>
      </c>
      <c r="E4558" s="246"/>
      <c r="F4558" s="246">
        <v>0.04</v>
      </c>
      <c r="G4558" s="248">
        <v>12785.85</v>
      </c>
      <c r="H4558" s="248">
        <v>12785.85</v>
      </c>
      <c r="I4558" s="681"/>
      <c r="J4558" s="681"/>
      <c r="K4558" s="253" t="s">
        <v>36714</v>
      </c>
      <c r="L4558" s="253" t="s">
        <v>38621</v>
      </c>
      <c r="M4558" s="253" t="s">
        <v>38621</v>
      </c>
    </row>
    <row r="4559" spans="1:13" ht="56.25" x14ac:dyDescent="0.25">
      <c r="A4559" s="580">
        <v>4551</v>
      </c>
      <c r="C4559" s="206" t="s">
        <v>38622</v>
      </c>
      <c r="D4559" s="246" t="s">
        <v>36257</v>
      </c>
      <c r="E4559" s="246"/>
      <c r="F4559" s="246">
        <v>0.08</v>
      </c>
      <c r="G4559" s="248">
        <v>8416.65</v>
      </c>
      <c r="H4559" s="248">
        <v>8416.65</v>
      </c>
      <c r="I4559" s="681"/>
      <c r="J4559" s="681"/>
      <c r="K4559" s="253" t="s">
        <v>36714</v>
      </c>
      <c r="L4559" s="253" t="s">
        <v>38623</v>
      </c>
      <c r="M4559" s="253" t="s">
        <v>38623</v>
      </c>
    </row>
    <row r="4560" spans="1:13" ht="56.25" x14ac:dyDescent="0.25">
      <c r="A4560" s="580">
        <v>4552</v>
      </c>
      <c r="C4560" s="206" t="s">
        <v>38624</v>
      </c>
      <c r="D4560" s="246" t="s">
        <v>36257</v>
      </c>
      <c r="E4560" s="246"/>
      <c r="F4560" s="246">
        <v>0.26</v>
      </c>
      <c r="G4560" s="248">
        <v>48706.35</v>
      </c>
      <c r="H4560" s="248">
        <v>47535.13</v>
      </c>
      <c r="I4560" s="681"/>
      <c r="J4560" s="681"/>
      <c r="K4560" s="253" t="s">
        <v>36714</v>
      </c>
      <c r="L4560" s="253" t="s">
        <v>38625</v>
      </c>
      <c r="M4560" s="253" t="s">
        <v>38625</v>
      </c>
    </row>
    <row r="4561" spans="1:13" ht="56.25" x14ac:dyDescent="0.25">
      <c r="A4561" s="580">
        <v>4553</v>
      </c>
      <c r="C4561" s="206" t="s">
        <v>38626</v>
      </c>
      <c r="D4561" s="246" t="s">
        <v>36257</v>
      </c>
      <c r="E4561" s="246"/>
      <c r="F4561" s="246">
        <v>0.13</v>
      </c>
      <c r="G4561" s="248">
        <v>10264.65</v>
      </c>
      <c r="H4561" s="248">
        <v>10264.65</v>
      </c>
      <c r="I4561" s="681"/>
      <c r="J4561" s="681"/>
      <c r="K4561" s="253" t="s">
        <v>36714</v>
      </c>
      <c r="L4561" s="253" t="s">
        <v>38627</v>
      </c>
      <c r="M4561" s="253" t="s">
        <v>38627</v>
      </c>
    </row>
    <row r="4562" spans="1:13" ht="56.25" x14ac:dyDescent="0.25">
      <c r="A4562" s="580">
        <v>4554</v>
      </c>
      <c r="C4562" s="206" t="s">
        <v>38628</v>
      </c>
      <c r="D4562" s="246" t="s">
        <v>36257</v>
      </c>
      <c r="E4562" s="246"/>
      <c r="F4562" s="246">
        <v>7.0000000000000007E-2</v>
      </c>
      <c r="G4562" s="248">
        <v>16808.55</v>
      </c>
      <c r="H4562" s="248">
        <v>16404.400000000001</v>
      </c>
      <c r="I4562" s="681"/>
      <c r="J4562" s="681"/>
      <c r="K4562" s="253" t="s">
        <v>36714</v>
      </c>
      <c r="L4562" s="253" t="s">
        <v>38629</v>
      </c>
      <c r="M4562" s="253" t="s">
        <v>38629</v>
      </c>
    </row>
    <row r="4563" spans="1:13" ht="56.25" x14ac:dyDescent="0.25">
      <c r="A4563" s="580">
        <v>4555</v>
      </c>
      <c r="C4563" s="206" t="s">
        <v>38630</v>
      </c>
      <c r="D4563" s="246" t="s">
        <v>36257</v>
      </c>
      <c r="E4563" s="246"/>
      <c r="F4563" s="246">
        <v>7.0000000000000007E-2</v>
      </c>
      <c r="G4563" s="248">
        <v>19060.8</v>
      </c>
      <c r="H4563" s="248">
        <v>18602.45</v>
      </c>
      <c r="I4563" s="681"/>
      <c r="J4563" s="681"/>
      <c r="K4563" s="253" t="s">
        <v>36714</v>
      </c>
      <c r="L4563" s="253" t="s">
        <v>38631</v>
      </c>
      <c r="M4563" s="253" t="s">
        <v>38631</v>
      </c>
    </row>
    <row r="4564" spans="1:13" ht="56.25" x14ac:dyDescent="0.25">
      <c r="A4564" s="580">
        <v>4556</v>
      </c>
      <c r="C4564" s="206" t="s">
        <v>38632</v>
      </c>
      <c r="D4564" s="246" t="s">
        <v>36257</v>
      </c>
      <c r="E4564" s="246"/>
      <c r="F4564" s="246">
        <v>0.13</v>
      </c>
      <c r="G4564" s="248">
        <v>13300.65</v>
      </c>
      <c r="H4564" s="248">
        <v>13300.65</v>
      </c>
      <c r="I4564" s="681"/>
      <c r="J4564" s="681"/>
      <c r="K4564" s="253" t="s">
        <v>36714</v>
      </c>
      <c r="L4564" s="253" t="s">
        <v>38633</v>
      </c>
      <c r="M4564" s="253" t="s">
        <v>38633</v>
      </c>
    </row>
    <row r="4565" spans="1:13" ht="56.25" x14ac:dyDescent="0.25">
      <c r="A4565" s="580">
        <v>4557</v>
      </c>
      <c r="C4565" s="206" t="s">
        <v>38634</v>
      </c>
      <c r="D4565" s="246" t="s">
        <v>36257</v>
      </c>
      <c r="E4565" s="246"/>
      <c r="F4565" s="246">
        <v>0.25</v>
      </c>
      <c r="G4565" s="248">
        <v>6093.45</v>
      </c>
      <c r="H4565" s="248">
        <v>6093.45</v>
      </c>
      <c r="I4565" s="681"/>
      <c r="J4565" s="681"/>
      <c r="K4565" s="253" t="s">
        <v>36714</v>
      </c>
      <c r="L4565" s="253" t="s">
        <v>38635</v>
      </c>
      <c r="M4565" s="253" t="s">
        <v>38635</v>
      </c>
    </row>
    <row r="4566" spans="1:13" ht="56.25" x14ac:dyDescent="0.25">
      <c r="A4566" s="580">
        <v>4558</v>
      </c>
      <c r="C4566" s="206" t="s">
        <v>38636</v>
      </c>
      <c r="D4566" s="246" t="s">
        <v>36257</v>
      </c>
      <c r="E4566" s="246"/>
      <c r="F4566" s="246">
        <v>0.05</v>
      </c>
      <c r="G4566" s="248">
        <v>3179.55</v>
      </c>
      <c r="H4566" s="248">
        <v>3179.55</v>
      </c>
      <c r="I4566" s="681"/>
      <c r="J4566" s="681"/>
      <c r="K4566" s="253" t="s">
        <v>36714</v>
      </c>
      <c r="L4566" s="253" t="s">
        <v>38637</v>
      </c>
      <c r="M4566" s="253" t="s">
        <v>38637</v>
      </c>
    </row>
    <row r="4567" spans="1:13" ht="56.25" x14ac:dyDescent="0.25">
      <c r="A4567" s="580">
        <v>4559</v>
      </c>
      <c r="C4567" s="206" t="s">
        <v>38638</v>
      </c>
      <c r="D4567" s="246" t="s">
        <v>36257</v>
      </c>
      <c r="E4567" s="246"/>
      <c r="F4567" s="246">
        <v>0.16</v>
      </c>
      <c r="G4567" s="248">
        <v>15927.45</v>
      </c>
      <c r="H4567" s="248">
        <v>15927.45</v>
      </c>
      <c r="I4567" s="681"/>
      <c r="J4567" s="681"/>
      <c r="K4567" s="253" t="s">
        <v>36714</v>
      </c>
      <c r="L4567" s="253" t="s">
        <v>38639</v>
      </c>
      <c r="M4567" s="253" t="s">
        <v>38639</v>
      </c>
    </row>
    <row r="4568" spans="1:13" ht="56.25" x14ac:dyDescent="0.25">
      <c r="A4568" s="580">
        <v>4560</v>
      </c>
      <c r="C4568" s="206" t="s">
        <v>38640</v>
      </c>
      <c r="D4568" s="246" t="s">
        <v>36257</v>
      </c>
      <c r="E4568" s="246"/>
      <c r="F4568" s="246">
        <v>7.0000000000000007E-2</v>
      </c>
      <c r="G4568" s="248">
        <v>11274.45</v>
      </c>
      <c r="H4568" s="248">
        <v>11274.45</v>
      </c>
      <c r="I4568" s="681"/>
      <c r="J4568" s="681"/>
      <c r="K4568" s="253" t="s">
        <v>36714</v>
      </c>
      <c r="L4568" s="253" t="s">
        <v>38641</v>
      </c>
      <c r="M4568" s="253" t="s">
        <v>38641</v>
      </c>
    </row>
    <row r="4569" spans="1:13" ht="56.25" x14ac:dyDescent="0.25">
      <c r="A4569" s="580">
        <v>4561</v>
      </c>
      <c r="C4569" s="206" t="s">
        <v>38642</v>
      </c>
      <c r="D4569" s="246" t="s">
        <v>36257</v>
      </c>
      <c r="E4569" s="246"/>
      <c r="F4569" s="246">
        <v>0.38</v>
      </c>
      <c r="G4569" s="248">
        <v>37167.9</v>
      </c>
      <c r="H4569" s="248">
        <v>36274.06</v>
      </c>
      <c r="I4569" s="681"/>
      <c r="J4569" s="681"/>
      <c r="K4569" s="253" t="s">
        <v>36714</v>
      </c>
      <c r="L4569" s="253" t="s">
        <v>38643</v>
      </c>
      <c r="M4569" s="253" t="s">
        <v>38643</v>
      </c>
    </row>
    <row r="4570" spans="1:13" ht="56.25" x14ac:dyDescent="0.25">
      <c r="A4570" s="580">
        <v>4562</v>
      </c>
      <c r="C4570" s="206" t="s">
        <v>38644</v>
      </c>
      <c r="D4570" s="246" t="s">
        <v>36257</v>
      </c>
      <c r="E4570" s="246"/>
      <c r="F4570" s="246">
        <v>0.02</v>
      </c>
      <c r="G4570" s="771">
        <v>32.74</v>
      </c>
      <c r="H4570" s="771">
        <v>32.74</v>
      </c>
      <c r="I4570" s="681"/>
      <c r="J4570" s="681"/>
      <c r="K4570" s="253" t="s">
        <v>36714</v>
      </c>
      <c r="L4570" s="253" t="s">
        <v>38645</v>
      </c>
      <c r="M4570" s="253" t="s">
        <v>38645</v>
      </c>
    </row>
    <row r="4571" spans="1:13" ht="56.25" x14ac:dyDescent="0.25">
      <c r="A4571" s="580">
        <v>4563</v>
      </c>
      <c r="C4571" s="206" t="s">
        <v>38646</v>
      </c>
      <c r="D4571" s="246" t="s">
        <v>36257</v>
      </c>
      <c r="E4571" s="246"/>
      <c r="F4571" s="246"/>
      <c r="G4571" s="248">
        <v>17185</v>
      </c>
      <c r="H4571" s="248">
        <v>17185</v>
      </c>
      <c r="I4571" s="681"/>
      <c r="J4571" s="681"/>
      <c r="K4571" s="253" t="s">
        <v>36714</v>
      </c>
      <c r="L4571" s="253" t="s">
        <v>38647</v>
      </c>
      <c r="M4571" s="253" t="s">
        <v>38647</v>
      </c>
    </row>
    <row r="4572" spans="1:13" ht="56.25" x14ac:dyDescent="0.25">
      <c r="A4572" s="580">
        <v>4564</v>
      </c>
      <c r="C4572" s="206" t="s">
        <v>38648</v>
      </c>
      <c r="D4572" s="246" t="s">
        <v>36257</v>
      </c>
      <c r="E4572" s="246"/>
      <c r="F4572" s="246">
        <v>0.23</v>
      </c>
      <c r="G4572" s="771">
        <v>279.27</v>
      </c>
      <c r="H4572" s="771">
        <v>279.27</v>
      </c>
      <c r="I4572" s="681"/>
      <c r="J4572" s="681"/>
      <c r="K4572" s="253" t="s">
        <v>36714</v>
      </c>
      <c r="L4572" s="253" t="s">
        <v>38649</v>
      </c>
      <c r="M4572" s="253" t="s">
        <v>38649</v>
      </c>
    </row>
    <row r="4573" spans="1:13" ht="56.25" x14ac:dyDescent="0.25">
      <c r="A4573" s="580">
        <v>4565</v>
      </c>
      <c r="C4573" s="206" t="s">
        <v>38650</v>
      </c>
      <c r="D4573" s="246" t="s">
        <v>36257</v>
      </c>
      <c r="E4573" s="246"/>
      <c r="F4573" s="246"/>
      <c r="G4573" s="248">
        <v>21703.5</v>
      </c>
      <c r="H4573" s="248">
        <v>21703.5</v>
      </c>
      <c r="I4573" s="681"/>
      <c r="J4573" s="681"/>
      <c r="K4573" s="253" t="s">
        <v>36714</v>
      </c>
      <c r="L4573" s="253" t="s">
        <v>38651</v>
      </c>
      <c r="M4573" s="253" t="s">
        <v>38651</v>
      </c>
    </row>
    <row r="4574" spans="1:13" ht="56.25" x14ac:dyDescent="0.25">
      <c r="A4574" s="580">
        <v>4566</v>
      </c>
      <c r="C4574" s="206" t="s">
        <v>38652</v>
      </c>
      <c r="D4574" s="246" t="s">
        <v>36257</v>
      </c>
      <c r="E4574" s="246"/>
      <c r="F4574" s="246"/>
      <c r="G4574" s="248">
        <v>27914.25</v>
      </c>
      <c r="H4574" s="248">
        <v>23943.42</v>
      </c>
      <c r="I4574" s="681"/>
      <c r="J4574" s="681"/>
      <c r="K4574" s="253" t="s">
        <v>36714</v>
      </c>
      <c r="L4574" s="253" t="s">
        <v>38653</v>
      </c>
      <c r="M4574" s="253" t="s">
        <v>38653</v>
      </c>
    </row>
    <row r="4575" spans="1:13" ht="56.25" x14ac:dyDescent="0.25">
      <c r="A4575" s="580">
        <v>4567</v>
      </c>
      <c r="C4575" s="206" t="s">
        <v>38654</v>
      </c>
      <c r="D4575" s="246" t="s">
        <v>36257</v>
      </c>
      <c r="E4575" s="246"/>
      <c r="F4575" s="246"/>
      <c r="G4575" s="248">
        <v>37387</v>
      </c>
      <c r="H4575" s="248">
        <v>37387</v>
      </c>
      <c r="I4575" s="681"/>
      <c r="J4575" s="681"/>
      <c r="K4575" s="253" t="s">
        <v>36714</v>
      </c>
      <c r="L4575" s="253" t="s">
        <v>38655</v>
      </c>
      <c r="M4575" s="253" t="s">
        <v>38655</v>
      </c>
    </row>
    <row r="4576" spans="1:13" ht="56.25" x14ac:dyDescent="0.25">
      <c r="A4576" s="580">
        <v>4568</v>
      </c>
      <c r="C4576" s="206" t="s">
        <v>38656</v>
      </c>
      <c r="D4576" s="246" t="s">
        <v>36257</v>
      </c>
      <c r="E4576" s="246"/>
      <c r="F4576" s="246"/>
      <c r="G4576" s="248">
        <v>81217.5</v>
      </c>
      <c r="H4576" s="248">
        <v>81217.5</v>
      </c>
      <c r="I4576" s="681"/>
      <c r="J4576" s="681"/>
      <c r="K4576" s="253" t="s">
        <v>36714</v>
      </c>
      <c r="L4576" s="253" t="s">
        <v>38657</v>
      </c>
      <c r="M4576" s="253" t="s">
        <v>38657</v>
      </c>
    </row>
    <row r="4577" spans="1:13" ht="56.25" x14ac:dyDescent="0.25">
      <c r="A4577" s="580">
        <v>4569</v>
      </c>
      <c r="C4577" s="206" t="s">
        <v>38658</v>
      </c>
      <c r="D4577" s="246" t="s">
        <v>36257</v>
      </c>
      <c r="E4577" s="246"/>
      <c r="F4577" s="246"/>
      <c r="G4577" s="248">
        <v>33131</v>
      </c>
      <c r="H4577" s="248">
        <v>33131</v>
      </c>
      <c r="I4577" s="681"/>
      <c r="J4577" s="681"/>
      <c r="K4577" s="253" t="s">
        <v>36714</v>
      </c>
      <c r="L4577" s="253" t="s">
        <v>38659</v>
      </c>
      <c r="M4577" s="253" t="s">
        <v>38659</v>
      </c>
    </row>
    <row r="4578" spans="1:13" ht="56.25" x14ac:dyDescent="0.25">
      <c r="A4578" s="580">
        <v>4570</v>
      </c>
      <c r="C4578" s="206" t="s">
        <v>38660</v>
      </c>
      <c r="D4578" s="246" t="s">
        <v>36257</v>
      </c>
      <c r="E4578" s="246"/>
      <c r="F4578" s="246"/>
      <c r="G4578" s="248">
        <v>16133.25</v>
      </c>
      <c r="H4578" s="248">
        <v>16133.25</v>
      </c>
      <c r="I4578" s="681"/>
      <c r="J4578" s="681"/>
      <c r="K4578" s="253" t="s">
        <v>36714</v>
      </c>
      <c r="L4578" s="253" t="s">
        <v>38661</v>
      </c>
      <c r="M4578" s="253" t="s">
        <v>38661</v>
      </c>
    </row>
    <row r="4579" spans="1:13" ht="56.25" x14ac:dyDescent="0.25">
      <c r="A4579" s="580">
        <v>4571</v>
      </c>
      <c r="C4579" s="206" t="s">
        <v>38662</v>
      </c>
      <c r="D4579" s="246" t="s">
        <v>36257</v>
      </c>
      <c r="E4579" s="246"/>
      <c r="F4579" s="246"/>
      <c r="G4579" s="248">
        <v>22027.25</v>
      </c>
      <c r="H4579" s="248">
        <v>22027.25</v>
      </c>
      <c r="I4579" s="681"/>
      <c r="J4579" s="681"/>
      <c r="K4579" s="253" t="s">
        <v>36714</v>
      </c>
      <c r="L4579" s="253" t="s">
        <v>38663</v>
      </c>
      <c r="M4579" s="253" t="s">
        <v>38663</v>
      </c>
    </row>
    <row r="4580" spans="1:13" ht="56.25" x14ac:dyDescent="0.25">
      <c r="A4580" s="580">
        <v>4572</v>
      </c>
      <c r="C4580" s="206" t="s">
        <v>38664</v>
      </c>
      <c r="D4580" s="246" t="s">
        <v>36257</v>
      </c>
      <c r="E4580" s="246"/>
      <c r="F4580" s="246"/>
      <c r="G4580" s="248">
        <v>20802.25</v>
      </c>
      <c r="H4580" s="248">
        <v>20802.25</v>
      </c>
      <c r="I4580" s="681"/>
      <c r="J4580" s="681"/>
      <c r="K4580" s="253" t="s">
        <v>36714</v>
      </c>
      <c r="L4580" s="253" t="s">
        <v>38665</v>
      </c>
      <c r="M4580" s="253" t="s">
        <v>38665</v>
      </c>
    </row>
    <row r="4581" spans="1:13" ht="56.25" x14ac:dyDescent="0.25">
      <c r="A4581" s="580">
        <v>4573</v>
      </c>
      <c r="C4581" s="206" t="s">
        <v>38666</v>
      </c>
      <c r="D4581" s="246" t="s">
        <v>36257</v>
      </c>
      <c r="E4581" s="246"/>
      <c r="F4581" s="246"/>
      <c r="G4581" s="771">
        <v>861.89</v>
      </c>
      <c r="H4581" s="771">
        <v>861.89</v>
      </c>
      <c r="I4581" s="681"/>
      <c r="J4581" s="681"/>
      <c r="K4581" s="253" t="s">
        <v>36714</v>
      </c>
      <c r="L4581" s="253" t="s">
        <v>38667</v>
      </c>
      <c r="M4581" s="253" t="s">
        <v>38667</v>
      </c>
    </row>
    <row r="4582" spans="1:13" ht="56.25" x14ac:dyDescent="0.25">
      <c r="A4582" s="580">
        <v>4574</v>
      </c>
      <c r="C4582" s="206" t="s">
        <v>38668</v>
      </c>
      <c r="D4582" s="246" t="s">
        <v>36257</v>
      </c>
      <c r="E4582" s="246"/>
      <c r="F4582" s="246"/>
      <c r="G4582" s="248">
        <v>48867</v>
      </c>
      <c r="H4582" s="248">
        <v>44737.46</v>
      </c>
      <c r="I4582" s="681"/>
      <c r="J4582" s="681"/>
      <c r="K4582" s="253" t="s">
        <v>36714</v>
      </c>
      <c r="L4582" s="253" t="s">
        <v>38669</v>
      </c>
      <c r="M4582" s="253" t="s">
        <v>38669</v>
      </c>
    </row>
    <row r="4583" spans="1:13" ht="56.25" x14ac:dyDescent="0.25">
      <c r="A4583" s="580">
        <v>4575</v>
      </c>
      <c r="C4583" s="206" t="s">
        <v>38670</v>
      </c>
      <c r="D4583" s="246" t="s">
        <v>36257</v>
      </c>
      <c r="E4583" s="246"/>
      <c r="F4583" s="246"/>
      <c r="G4583" s="248">
        <v>3358.25</v>
      </c>
      <c r="H4583" s="248">
        <v>3358.25</v>
      </c>
      <c r="I4583" s="681"/>
      <c r="J4583" s="681"/>
      <c r="K4583" s="253" t="s">
        <v>36714</v>
      </c>
      <c r="L4583" s="253" t="s">
        <v>38671</v>
      </c>
      <c r="M4583" s="253" t="s">
        <v>38671</v>
      </c>
    </row>
    <row r="4584" spans="1:13" ht="56.25" x14ac:dyDescent="0.25">
      <c r="A4584" s="580">
        <v>4576</v>
      </c>
      <c r="C4584" s="206" t="s">
        <v>38672</v>
      </c>
      <c r="D4584" s="246" t="s">
        <v>36257</v>
      </c>
      <c r="E4584" s="246"/>
      <c r="F4584" s="246"/>
      <c r="G4584" s="248">
        <v>14978.25</v>
      </c>
      <c r="H4584" s="248">
        <v>13673.93</v>
      </c>
      <c r="I4584" s="681"/>
      <c r="J4584" s="681"/>
      <c r="K4584" s="253" t="s">
        <v>36714</v>
      </c>
      <c r="L4584" s="253" t="s">
        <v>38673</v>
      </c>
      <c r="M4584" s="253" t="s">
        <v>38673</v>
      </c>
    </row>
    <row r="4585" spans="1:13" ht="56.25" x14ac:dyDescent="0.25">
      <c r="A4585" s="580">
        <v>4577</v>
      </c>
      <c r="C4585" s="206" t="s">
        <v>38672</v>
      </c>
      <c r="D4585" s="246" t="s">
        <v>36257</v>
      </c>
      <c r="E4585" s="246"/>
      <c r="F4585" s="246"/>
      <c r="G4585" s="248">
        <v>3514</v>
      </c>
      <c r="H4585" s="248">
        <v>3514</v>
      </c>
      <c r="I4585" s="681"/>
      <c r="J4585" s="681"/>
      <c r="K4585" s="253" t="s">
        <v>36714</v>
      </c>
      <c r="L4585" s="253" t="s">
        <v>38674</v>
      </c>
      <c r="M4585" s="253" t="s">
        <v>38674</v>
      </c>
    </row>
    <row r="4586" spans="1:13" ht="56.25" x14ac:dyDescent="0.25">
      <c r="A4586" s="580">
        <v>4578</v>
      </c>
      <c r="C4586" s="206" t="s">
        <v>38675</v>
      </c>
      <c r="D4586" s="246" t="s">
        <v>36257</v>
      </c>
      <c r="E4586" s="246"/>
      <c r="F4586" s="246"/>
      <c r="G4586" s="248">
        <v>3358.25</v>
      </c>
      <c r="H4586" s="248">
        <v>3358.25</v>
      </c>
      <c r="I4586" s="681"/>
      <c r="J4586" s="681"/>
      <c r="K4586" s="253" t="s">
        <v>36714</v>
      </c>
      <c r="L4586" s="253" t="s">
        <v>38676</v>
      </c>
      <c r="M4586" s="253" t="s">
        <v>38676</v>
      </c>
    </row>
    <row r="4587" spans="1:13" ht="56.25" x14ac:dyDescent="0.25">
      <c r="A4587" s="580">
        <v>4579</v>
      </c>
      <c r="C4587" s="206" t="s">
        <v>38677</v>
      </c>
      <c r="D4587" s="246" t="s">
        <v>36257</v>
      </c>
      <c r="E4587" s="246"/>
      <c r="F4587" s="246"/>
      <c r="G4587" s="248">
        <v>82127.5</v>
      </c>
      <c r="H4587" s="248">
        <v>82127.5</v>
      </c>
      <c r="I4587" s="681"/>
      <c r="J4587" s="681"/>
      <c r="K4587" s="253" t="s">
        <v>36714</v>
      </c>
      <c r="L4587" s="253" t="s">
        <v>38678</v>
      </c>
      <c r="M4587" s="253" t="s">
        <v>38678</v>
      </c>
    </row>
    <row r="4588" spans="1:13" ht="56.25" x14ac:dyDescent="0.25">
      <c r="A4588" s="580">
        <v>4580</v>
      </c>
      <c r="C4588" s="206" t="s">
        <v>38679</v>
      </c>
      <c r="D4588" s="246" t="s">
        <v>36257</v>
      </c>
      <c r="E4588" s="246"/>
      <c r="F4588" s="246"/>
      <c r="G4588" s="248">
        <v>15148</v>
      </c>
      <c r="H4588" s="248">
        <v>15148</v>
      </c>
      <c r="I4588" s="681"/>
      <c r="J4588" s="681"/>
      <c r="K4588" s="253" t="s">
        <v>36714</v>
      </c>
      <c r="L4588" s="253" t="s">
        <v>38680</v>
      </c>
      <c r="M4588" s="253" t="s">
        <v>38680</v>
      </c>
    </row>
    <row r="4589" spans="1:13" ht="56.25" x14ac:dyDescent="0.25">
      <c r="A4589" s="580">
        <v>4581</v>
      </c>
      <c r="C4589" s="206" t="s">
        <v>38681</v>
      </c>
      <c r="D4589" s="246" t="s">
        <v>36257</v>
      </c>
      <c r="E4589" s="246"/>
      <c r="F4589" s="246"/>
      <c r="G4589" s="248">
        <v>73647</v>
      </c>
      <c r="H4589" s="248">
        <v>69376.240000000005</v>
      </c>
      <c r="I4589" s="681"/>
      <c r="J4589" s="681"/>
      <c r="K4589" s="253" t="s">
        <v>36714</v>
      </c>
      <c r="L4589" s="253" t="s">
        <v>38682</v>
      </c>
      <c r="M4589" s="253" t="s">
        <v>38682</v>
      </c>
    </row>
    <row r="4590" spans="1:13" ht="56.25" x14ac:dyDescent="0.25">
      <c r="A4590" s="580">
        <v>4582</v>
      </c>
      <c r="C4590" s="206" t="s">
        <v>38683</v>
      </c>
      <c r="D4590" s="246" t="s">
        <v>36257</v>
      </c>
      <c r="E4590" s="246"/>
      <c r="F4590" s="246"/>
      <c r="G4590" s="248">
        <v>18768.75</v>
      </c>
      <c r="H4590" s="248">
        <v>18768.75</v>
      </c>
      <c r="I4590" s="681"/>
      <c r="J4590" s="681"/>
      <c r="K4590" s="253" t="s">
        <v>36714</v>
      </c>
      <c r="L4590" s="253" t="s">
        <v>38684</v>
      </c>
      <c r="M4590" s="253" t="s">
        <v>38684</v>
      </c>
    </row>
    <row r="4591" spans="1:13" ht="56.25" x14ac:dyDescent="0.25">
      <c r="A4591" s="580">
        <v>4583</v>
      </c>
      <c r="C4591" s="206" t="s">
        <v>38685</v>
      </c>
      <c r="D4591" s="246" t="s">
        <v>36257</v>
      </c>
      <c r="E4591" s="246"/>
      <c r="F4591" s="246"/>
      <c r="G4591" s="248">
        <v>3013.5</v>
      </c>
      <c r="H4591" s="248">
        <v>3013.5</v>
      </c>
      <c r="I4591" s="681"/>
      <c r="J4591" s="681"/>
      <c r="K4591" s="253" t="s">
        <v>36714</v>
      </c>
      <c r="L4591" s="253" t="s">
        <v>38686</v>
      </c>
      <c r="M4591" s="253" t="s">
        <v>38686</v>
      </c>
    </row>
    <row r="4592" spans="1:13" ht="56.25" x14ac:dyDescent="0.25">
      <c r="A4592" s="580">
        <v>4584</v>
      </c>
      <c r="C4592" s="206" t="s">
        <v>38687</v>
      </c>
      <c r="D4592" s="246" t="s">
        <v>36257</v>
      </c>
      <c r="E4592" s="246"/>
      <c r="F4592" s="246"/>
      <c r="G4592" s="248">
        <v>37661.75</v>
      </c>
      <c r="H4592" s="248">
        <v>37661.75</v>
      </c>
      <c r="I4592" s="681"/>
      <c r="J4592" s="681"/>
      <c r="K4592" s="253" t="s">
        <v>36714</v>
      </c>
      <c r="L4592" s="253" t="s">
        <v>38688</v>
      </c>
      <c r="M4592" s="253" t="s">
        <v>38688</v>
      </c>
    </row>
    <row r="4593" spans="1:13" ht="56.25" x14ac:dyDescent="0.25">
      <c r="A4593" s="580">
        <v>4585</v>
      </c>
      <c r="C4593" s="206" t="s">
        <v>38689</v>
      </c>
      <c r="D4593" s="246" t="s">
        <v>36257</v>
      </c>
      <c r="E4593" s="246"/>
      <c r="F4593" s="246"/>
      <c r="G4593" s="248">
        <v>16117.5</v>
      </c>
      <c r="H4593" s="248">
        <v>16117.5</v>
      </c>
      <c r="I4593" s="681"/>
      <c r="J4593" s="681"/>
      <c r="K4593" s="253" t="s">
        <v>36714</v>
      </c>
      <c r="L4593" s="253" t="s">
        <v>38690</v>
      </c>
      <c r="M4593" s="253" t="s">
        <v>38690</v>
      </c>
    </row>
    <row r="4594" spans="1:13" ht="56.25" x14ac:dyDescent="0.25">
      <c r="A4594" s="580">
        <v>4586</v>
      </c>
      <c r="C4594" s="206" t="s">
        <v>38691</v>
      </c>
      <c r="D4594" s="246" t="s">
        <v>36257</v>
      </c>
      <c r="E4594" s="246"/>
      <c r="F4594" s="246"/>
      <c r="G4594" s="248">
        <v>7385</v>
      </c>
      <c r="H4594" s="248">
        <v>7385</v>
      </c>
      <c r="I4594" s="681"/>
      <c r="J4594" s="681"/>
      <c r="K4594" s="253" t="s">
        <v>36714</v>
      </c>
      <c r="L4594" s="253" t="s">
        <v>38692</v>
      </c>
      <c r="M4594" s="253" t="s">
        <v>38692</v>
      </c>
    </row>
    <row r="4595" spans="1:13" ht="56.25" x14ac:dyDescent="0.25">
      <c r="A4595" s="580">
        <v>4587</v>
      </c>
      <c r="C4595" s="206" t="s">
        <v>38693</v>
      </c>
      <c r="D4595" s="246" t="s">
        <v>36257</v>
      </c>
      <c r="E4595" s="246"/>
      <c r="F4595" s="246"/>
      <c r="G4595" s="248">
        <v>508266.5</v>
      </c>
      <c r="H4595" s="248">
        <v>508266.5</v>
      </c>
      <c r="I4595" s="681"/>
      <c r="J4595" s="681"/>
      <c r="K4595" s="253" t="s">
        <v>36714</v>
      </c>
      <c r="L4595" s="253" t="s">
        <v>38694</v>
      </c>
      <c r="M4595" s="253" t="s">
        <v>38694</v>
      </c>
    </row>
    <row r="4596" spans="1:13" ht="56.25" x14ac:dyDescent="0.25">
      <c r="A4596" s="580">
        <v>4588</v>
      </c>
      <c r="C4596" s="206" t="s">
        <v>38695</v>
      </c>
      <c r="D4596" s="246" t="s">
        <v>36257</v>
      </c>
      <c r="E4596" s="246"/>
      <c r="F4596" s="246"/>
      <c r="G4596" s="248">
        <v>514192</v>
      </c>
      <c r="H4596" s="248">
        <v>514192</v>
      </c>
      <c r="I4596" s="681"/>
      <c r="J4596" s="681"/>
      <c r="K4596" s="253" t="s">
        <v>36714</v>
      </c>
      <c r="L4596" s="253" t="s">
        <v>38696</v>
      </c>
      <c r="M4596" s="253" t="s">
        <v>38696</v>
      </c>
    </row>
    <row r="4597" spans="1:13" ht="56.25" x14ac:dyDescent="0.25">
      <c r="A4597" s="580">
        <v>4589</v>
      </c>
      <c r="C4597" s="206" t="s">
        <v>38697</v>
      </c>
      <c r="D4597" s="246" t="s">
        <v>36257</v>
      </c>
      <c r="E4597" s="246"/>
      <c r="F4597" s="246"/>
      <c r="G4597" s="248">
        <v>3687.25</v>
      </c>
      <c r="H4597" s="248">
        <v>3687.25</v>
      </c>
      <c r="I4597" s="681"/>
      <c r="J4597" s="681"/>
      <c r="K4597" s="253" t="s">
        <v>36714</v>
      </c>
      <c r="L4597" s="253" t="s">
        <v>38698</v>
      </c>
      <c r="M4597" s="253" t="s">
        <v>38698</v>
      </c>
    </row>
    <row r="4598" spans="1:13" ht="56.25" x14ac:dyDescent="0.25">
      <c r="A4598" s="580">
        <v>4590</v>
      </c>
      <c r="C4598" s="206" t="s">
        <v>38699</v>
      </c>
      <c r="D4598" s="246" t="s">
        <v>36257</v>
      </c>
      <c r="E4598" s="246"/>
      <c r="F4598" s="246"/>
      <c r="G4598" s="248">
        <v>110229</v>
      </c>
      <c r="H4598" s="248">
        <v>107540.59</v>
      </c>
      <c r="I4598" s="681"/>
      <c r="J4598" s="681"/>
      <c r="K4598" s="253" t="s">
        <v>36714</v>
      </c>
      <c r="L4598" s="253" t="s">
        <v>38700</v>
      </c>
      <c r="M4598" s="253" t="s">
        <v>38700</v>
      </c>
    </row>
    <row r="4599" spans="1:13" ht="56.25" x14ac:dyDescent="0.25">
      <c r="A4599" s="580">
        <v>4591</v>
      </c>
      <c r="C4599" s="206" t="s">
        <v>38701</v>
      </c>
      <c r="D4599" s="246" t="s">
        <v>36257</v>
      </c>
      <c r="E4599" s="246"/>
      <c r="F4599" s="246"/>
      <c r="G4599" s="248">
        <v>59442.25</v>
      </c>
      <c r="H4599" s="248">
        <v>59442.25</v>
      </c>
      <c r="I4599" s="681"/>
      <c r="J4599" s="681"/>
      <c r="K4599" s="253" t="s">
        <v>36714</v>
      </c>
      <c r="L4599" s="253" t="s">
        <v>38702</v>
      </c>
      <c r="M4599" s="253" t="s">
        <v>38702</v>
      </c>
    </row>
    <row r="4600" spans="1:13" ht="56.25" x14ac:dyDescent="0.25">
      <c r="A4600" s="580">
        <v>4592</v>
      </c>
      <c r="C4600" s="206" t="s">
        <v>38703</v>
      </c>
      <c r="D4600" s="246" t="s">
        <v>36257</v>
      </c>
      <c r="E4600" s="246"/>
      <c r="F4600" s="246"/>
      <c r="G4600" s="248">
        <v>36981</v>
      </c>
      <c r="H4600" s="248">
        <v>36981</v>
      </c>
      <c r="I4600" s="681"/>
      <c r="J4600" s="681"/>
      <c r="K4600" s="253" t="s">
        <v>36714</v>
      </c>
      <c r="L4600" s="253" t="s">
        <v>38704</v>
      </c>
      <c r="M4600" s="253" t="s">
        <v>38704</v>
      </c>
    </row>
    <row r="4601" spans="1:13" ht="56.25" x14ac:dyDescent="0.25">
      <c r="A4601" s="580">
        <v>4593</v>
      </c>
      <c r="C4601" s="206" t="s">
        <v>38705</v>
      </c>
      <c r="D4601" s="246" t="s">
        <v>36257</v>
      </c>
      <c r="E4601" s="246"/>
      <c r="F4601" s="246"/>
      <c r="G4601" s="771">
        <v>186.82</v>
      </c>
      <c r="H4601" s="771">
        <v>186.82</v>
      </c>
      <c r="I4601" s="681"/>
      <c r="J4601" s="681"/>
      <c r="K4601" s="253" t="s">
        <v>36714</v>
      </c>
      <c r="L4601" s="253" t="s">
        <v>38706</v>
      </c>
      <c r="M4601" s="253" t="s">
        <v>38706</v>
      </c>
    </row>
    <row r="4602" spans="1:13" ht="56.25" x14ac:dyDescent="0.25">
      <c r="A4602" s="580">
        <v>4594</v>
      </c>
      <c r="C4602" s="206" t="s">
        <v>38707</v>
      </c>
      <c r="D4602" s="246" t="s">
        <v>36257</v>
      </c>
      <c r="E4602" s="246"/>
      <c r="F4602" s="246"/>
      <c r="G4602" s="771">
        <v>7.7</v>
      </c>
      <c r="H4602" s="771">
        <v>7.7</v>
      </c>
      <c r="I4602" s="681"/>
      <c r="J4602" s="681"/>
      <c r="K4602" s="253" t="s">
        <v>36714</v>
      </c>
      <c r="L4602" s="253" t="s">
        <v>38708</v>
      </c>
      <c r="M4602" s="253" t="s">
        <v>38708</v>
      </c>
    </row>
    <row r="4603" spans="1:13" ht="56.25" x14ac:dyDescent="0.25">
      <c r="A4603" s="580">
        <v>4595</v>
      </c>
      <c r="C4603" s="206" t="s">
        <v>38707</v>
      </c>
      <c r="D4603" s="246" t="s">
        <v>36257</v>
      </c>
      <c r="E4603" s="246"/>
      <c r="F4603" s="246"/>
      <c r="G4603" s="771">
        <v>8.67</v>
      </c>
      <c r="H4603" s="771">
        <v>8.67</v>
      </c>
      <c r="I4603" s="681"/>
      <c r="J4603" s="681"/>
      <c r="K4603" s="253" t="s">
        <v>36714</v>
      </c>
      <c r="L4603" s="253" t="s">
        <v>38709</v>
      </c>
      <c r="M4603" s="253" t="s">
        <v>38709</v>
      </c>
    </row>
    <row r="4604" spans="1:13" ht="56.25" x14ac:dyDescent="0.25">
      <c r="A4604" s="580">
        <v>4596</v>
      </c>
      <c r="C4604" s="206" t="s">
        <v>38710</v>
      </c>
      <c r="D4604" s="246" t="s">
        <v>36257</v>
      </c>
      <c r="E4604" s="246"/>
      <c r="F4604" s="246"/>
      <c r="G4604" s="771">
        <v>16.37</v>
      </c>
      <c r="H4604" s="771">
        <v>16.37</v>
      </c>
      <c r="I4604" s="681"/>
      <c r="J4604" s="681"/>
      <c r="K4604" s="253" t="s">
        <v>36714</v>
      </c>
      <c r="L4604" s="253" t="s">
        <v>38711</v>
      </c>
      <c r="M4604" s="253" t="s">
        <v>38711</v>
      </c>
    </row>
    <row r="4605" spans="1:13" ht="56.25" x14ac:dyDescent="0.25">
      <c r="A4605" s="580">
        <v>4597</v>
      </c>
      <c r="C4605" s="206" t="s">
        <v>38712</v>
      </c>
      <c r="D4605" s="246" t="s">
        <v>36257</v>
      </c>
      <c r="E4605" s="246"/>
      <c r="F4605" s="246"/>
      <c r="G4605" s="248">
        <v>9178.75</v>
      </c>
      <c r="H4605" s="248">
        <v>9178.75</v>
      </c>
      <c r="I4605" s="681"/>
      <c r="J4605" s="681"/>
      <c r="K4605" s="253" t="s">
        <v>36714</v>
      </c>
      <c r="L4605" s="253" t="s">
        <v>38713</v>
      </c>
      <c r="M4605" s="253" t="s">
        <v>38713</v>
      </c>
    </row>
    <row r="4606" spans="1:13" ht="56.25" x14ac:dyDescent="0.25">
      <c r="A4606" s="580">
        <v>4598</v>
      </c>
      <c r="C4606" s="206" t="s">
        <v>38714</v>
      </c>
      <c r="D4606" s="246" t="s">
        <v>36257</v>
      </c>
      <c r="E4606" s="246"/>
      <c r="F4606" s="246"/>
      <c r="G4606" s="248">
        <v>7985.25</v>
      </c>
      <c r="H4606" s="248">
        <v>7985.25</v>
      </c>
      <c r="I4606" s="681"/>
      <c r="J4606" s="681"/>
      <c r="K4606" s="253" t="s">
        <v>36714</v>
      </c>
      <c r="L4606" s="253" t="s">
        <v>38715</v>
      </c>
      <c r="M4606" s="253" t="s">
        <v>38715</v>
      </c>
    </row>
    <row r="4607" spans="1:13" ht="56.25" x14ac:dyDescent="0.25">
      <c r="A4607" s="580">
        <v>4599</v>
      </c>
      <c r="C4607" s="206" t="s">
        <v>38716</v>
      </c>
      <c r="D4607" s="246" t="s">
        <v>36257</v>
      </c>
      <c r="E4607" s="246"/>
      <c r="F4607" s="246"/>
      <c r="G4607" s="248">
        <v>20968.5</v>
      </c>
      <c r="H4607" s="248">
        <v>20968.5</v>
      </c>
      <c r="I4607" s="681"/>
      <c r="J4607" s="681"/>
      <c r="K4607" s="253" t="s">
        <v>36714</v>
      </c>
      <c r="L4607" s="253" t="s">
        <v>38717</v>
      </c>
      <c r="M4607" s="253" t="s">
        <v>38717</v>
      </c>
    </row>
    <row r="4608" spans="1:13" ht="56.25" x14ac:dyDescent="0.25">
      <c r="A4608" s="580">
        <v>4600</v>
      </c>
      <c r="C4608" s="206" t="s">
        <v>38718</v>
      </c>
      <c r="D4608" s="246" t="s">
        <v>36257</v>
      </c>
      <c r="E4608" s="246"/>
      <c r="F4608" s="246"/>
      <c r="G4608" s="248">
        <v>2429</v>
      </c>
      <c r="H4608" s="248">
        <v>2429</v>
      </c>
      <c r="I4608" s="681"/>
      <c r="J4608" s="681"/>
      <c r="K4608" s="253" t="s">
        <v>36714</v>
      </c>
      <c r="L4608" s="253" t="s">
        <v>38719</v>
      </c>
      <c r="M4608" s="253" t="s">
        <v>38719</v>
      </c>
    </row>
    <row r="4609" spans="1:13" ht="56.25" x14ac:dyDescent="0.25">
      <c r="A4609" s="580">
        <v>4601</v>
      </c>
      <c r="C4609" s="206" t="s">
        <v>38720</v>
      </c>
      <c r="D4609" s="246" t="s">
        <v>36257</v>
      </c>
      <c r="E4609" s="246"/>
      <c r="F4609" s="246"/>
      <c r="G4609" s="248">
        <v>5013.75</v>
      </c>
      <c r="H4609" s="248">
        <v>5013.75</v>
      </c>
      <c r="I4609" s="681"/>
      <c r="J4609" s="681"/>
      <c r="K4609" s="253" t="s">
        <v>36714</v>
      </c>
      <c r="L4609" s="253" t="s">
        <v>38721</v>
      </c>
      <c r="M4609" s="253" t="s">
        <v>38721</v>
      </c>
    </row>
    <row r="4610" spans="1:13" ht="56.25" x14ac:dyDescent="0.25">
      <c r="A4610" s="580">
        <v>4602</v>
      </c>
      <c r="C4610" s="206" t="s">
        <v>38722</v>
      </c>
      <c r="D4610" s="246" t="s">
        <v>36257</v>
      </c>
      <c r="E4610" s="246"/>
      <c r="F4610" s="246"/>
      <c r="G4610" s="248">
        <v>13774.25</v>
      </c>
      <c r="H4610" s="248">
        <v>13774.25</v>
      </c>
      <c r="I4610" s="681"/>
      <c r="J4610" s="681"/>
      <c r="K4610" s="253" t="s">
        <v>36714</v>
      </c>
      <c r="L4610" s="253" t="s">
        <v>38723</v>
      </c>
      <c r="M4610" s="253" t="s">
        <v>38723</v>
      </c>
    </row>
    <row r="4611" spans="1:13" ht="56.25" x14ac:dyDescent="0.25">
      <c r="A4611" s="580">
        <v>4603</v>
      </c>
      <c r="C4611" s="206" t="s">
        <v>38724</v>
      </c>
      <c r="D4611" s="246" t="s">
        <v>36257</v>
      </c>
      <c r="E4611" s="246"/>
      <c r="F4611" s="246"/>
      <c r="G4611" s="248">
        <v>18282.25</v>
      </c>
      <c r="H4611" s="248">
        <v>18282.25</v>
      </c>
      <c r="I4611" s="681"/>
      <c r="J4611" s="681"/>
      <c r="K4611" s="253" t="s">
        <v>36714</v>
      </c>
      <c r="L4611" s="253" t="s">
        <v>38725</v>
      </c>
      <c r="M4611" s="253" t="s">
        <v>38725</v>
      </c>
    </row>
    <row r="4612" spans="1:13" ht="56.25" x14ac:dyDescent="0.25">
      <c r="A4612" s="580">
        <v>4604</v>
      </c>
      <c r="C4612" s="206" t="s">
        <v>38724</v>
      </c>
      <c r="D4612" s="246" t="s">
        <v>36257</v>
      </c>
      <c r="E4612" s="246"/>
      <c r="F4612" s="246"/>
      <c r="G4612" s="248">
        <v>26117</v>
      </c>
      <c r="H4612" s="248">
        <v>26117</v>
      </c>
      <c r="I4612" s="681"/>
      <c r="J4612" s="681"/>
      <c r="K4612" s="253" t="s">
        <v>36714</v>
      </c>
      <c r="L4612" s="253" t="s">
        <v>38726</v>
      </c>
      <c r="M4612" s="253" t="s">
        <v>38726</v>
      </c>
    </row>
    <row r="4613" spans="1:13" ht="56.25" x14ac:dyDescent="0.25">
      <c r="A4613" s="580">
        <v>4605</v>
      </c>
      <c r="C4613" s="206" t="s">
        <v>38727</v>
      </c>
      <c r="D4613" s="246" t="s">
        <v>36257</v>
      </c>
      <c r="E4613" s="246"/>
      <c r="F4613" s="246"/>
      <c r="G4613" s="248">
        <v>6734</v>
      </c>
      <c r="H4613" s="248">
        <v>6734</v>
      </c>
      <c r="I4613" s="681"/>
      <c r="J4613" s="681"/>
      <c r="K4613" s="253" t="s">
        <v>36714</v>
      </c>
      <c r="L4613" s="253" t="s">
        <v>38728</v>
      </c>
      <c r="M4613" s="253" t="s">
        <v>38728</v>
      </c>
    </row>
    <row r="4614" spans="1:13" ht="56.25" x14ac:dyDescent="0.25">
      <c r="A4614" s="580">
        <v>4606</v>
      </c>
      <c r="C4614" s="206" t="s">
        <v>38729</v>
      </c>
      <c r="D4614" s="246" t="s">
        <v>36257</v>
      </c>
      <c r="E4614" s="246"/>
      <c r="F4614" s="246"/>
      <c r="G4614" s="248">
        <v>100737</v>
      </c>
      <c r="H4614" s="248">
        <v>100737</v>
      </c>
      <c r="I4614" s="681"/>
      <c r="J4614" s="681"/>
      <c r="K4614" s="253" t="s">
        <v>36714</v>
      </c>
      <c r="L4614" s="253" t="s">
        <v>38730</v>
      </c>
      <c r="M4614" s="253" t="s">
        <v>38730</v>
      </c>
    </row>
    <row r="4615" spans="1:13" ht="56.25" x14ac:dyDescent="0.25">
      <c r="A4615" s="580">
        <v>4607</v>
      </c>
      <c r="C4615" s="206" t="s">
        <v>38731</v>
      </c>
      <c r="D4615" s="246" t="s">
        <v>36257</v>
      </c>
      <c r="E4615" s="246"/>
      <c r="F4615" s="246"/>
      <c r="G4615" s="248">
        <v>97826.75</v>
      </c>
      <c r="H4615" s="248">
        <v>97826.75</v>
      </c>
      <c r="I4615" s="681"/>
      <c r="J4615" s="681"/>
      <c r="K4615" s="253" t="s">
        <v>36714</v>
      </c>
      <c r="L4615" s="253" t="s">
        <v>38732</v>
      </c>
      <c r="M4615" s="253" t="s">
        <v>38732</v>
      </c>
    </row>
    <row r="4616" spans="1:13" ht="56.25" x14ac:dyDescent="0.25">
      <c r="A4616" s="580">
        <v>4608</v>
      </c>
      <c r="C4616" s="206" t="s">
        <v>38733</v>
      </c>
      <c r="D4616" s="246" t="s">
        <v>36257</v>
      </c>
      <c r="E4616" s="246"/>
      <c r="F4616" s="246"/>
      <c r="G4616" s="248">
        <v>29102.5</v>
      </c>
      <c r="H4616" s="248">
        <v>29102.5</v>
      </c>
      <c r="I4616" s="681"/>
      <c r="J4616" s="681"/>
      <c r="K4616" s="253" t="s">
        <v>36714</v>
      </c>
      <c r="L4616" s="253" t="s">
        <v>38734</v>
      </c>
      <c r="M4616" s="253" t="s">
        <v>38734</v>
      </c>
    </row>
    <row r="4617" spans="1:13" ht="56.25" x14ac:dyDescent="0.25">
      <c r="A4617" s="580">
        <v>4609</v>
      </c>
      <c r="C4617" s="206" t="s">
        <v>38735</v>
      </c>
      <c r="D4617" s="246" t="s">
        <v>36257</v>
      </c>
      <c r="E4617" s="246"/>
      <c r="F4617" s="246"/>
      <c r="G4617" s="248">
        <v>9625</v>
      </c>
      <c r="H4617" s="248">
        <v>9625</v>
      </c>
      <c r="I4617" s="681"/>
      <c r="J4617" s="681"/>
      <c r="K4617" s="253" t="s">
        <v>36714</v>
      </c>
      <c r="L4617" s="253" t="s">
        <v>38736</v>
      </c>
      <c r="M4617" s="253" t="s">
        <v>38736</v>
      </c>
    </row>
    <row r="4618" spans="1:13" ht="56.25" x14ac:dyDescent="0.25">
      <c r="A4618" s="580">
        <v>4610</v>
      </c>
      <c r="C4618" s="206" t="s">
        <v>38737</v>
      </c>
      <c r="D4618" s="246" t="s">
        <v>36257</v>
      </c>
      <c r="E4618" s="246"/>
      <c r="F4618" s="246"/>
      <c r="G4618" s="248">
        <v>22774.5</v>
      </c>
      <c r="H4618" s="248">
        <v>22774.5</v>
      </c>
      <c r="I4618" s="681"/>
      <c r="J4618" s="681"/>
      <c r="K4618" s="253" t="s">
        <v>36714</v>
      </c>
      <c r="L4618" s="253" t="s">
        <v>38738</v>
      </c>
      <c r="M4618" s="253" t="s">
        <v>38738</v>
      </c>
    </row>
    <row r="4619" spans="1:13" ht="56.25" x14ac:dyDescent="0.25">
      <c r="A4619" s="580">
        <v>4611</v>
      </c>
      <c r="C4619" s="206" t="s">
        <v>38739</v>
      </c>
      <c r="D4619" s="246" t="s">
        <v>36257</v>
      </c>
      <c r="E4619" s="246"/>
      <c r="F4619" s="246"/>
      <c r="G4619" s="248">
        <v>13252.75</v>
      </c>
      <c r="H4619" s="248">
        <v>13252.75</v>
      </c>
      <c r="I4619" s="681"/>
      <c r="J4619" s="681"/>
      <c r="K4619" s="253" t="s">
        <v>36714</v>
      </c>
      <c r="L4619" s="253" t="s">
        <v>38740</v>
      </c>
      <c r="M4619" s="253" t="s">
        <v>38740</v>
      </c>
    </row>
    <row r="4620" spans="1:13" ht="56.25" x14ac:dyDescent="0.25">
      <c r="A4620" s="580">
        <v>4612</v>
      </c>
      <c r="C4620" s="206" t="s">
        <v>38741</v>
      </c>
      <c r="D4620" s="246" t="s">
        <v>36257</v>
      </c>
      <c r="E4620" s="246"/>
      <c r="F4620" s="246"/>
      <c r="G4620" s="248">
        <v>5297.25</v>
      </c>
      <c r="H4620" s="248">
        <v>5297.25</v>
      </c>
      <c r="I4620" s="681"/>
      <c r="J4620" s="681"/>
      <c r="K4620" s="253" t="s">
        <v>36714</v>
      </c>
      <c r="L4620" s="253" t="s">
        <v>38742</v>
      </c>
      <c r="M4620" s="253" t="s">
        <v>38742</v>
      </c>
    </row>
    <row r="4621" spans="1:13" ht="56.25" x14ac:dyDescent="0.25">
      <c r="A4621" s="580">
        <v>4613</v>
      </c>
      <c r="C4621" s="206" t="s">
        <v>38743</v>
      </c>
      <c r="D4621" s="246" t="s">
        <v>36257</v>
      </c>
      <c r="E4621" s="246"/>
      <c r="F4621" s="246"/>
      <c r="G4621" s="248">
        <v>3753.75</v>
      </c>
      <c r="H4621" s="248">
        <v>3753.75</v>
      </c>
      <c r="I4621" s="681"/>
      <c r="J4621" s="681"/>
      <c r="K4621" s="253" t="s">
        <v>36714</v>
      </c>
      <c r="L4621" s="253" t="s">
        <v>38744</v>
      </c>
      <c r="M4621" s="253" t="s">
        <v>38744</v>
      </c>
    </row>
    <row r="4622" spans="1:13" ht="56.25" x14ac:dyDescent="0.25">
      <c r="A4622" s="580">
        <v>4614</v>
      </c>
      <c r="C4622" s="206" t="s">
        <v>38745</v>
      </c>
      <c r="D4622" s="246" t="s">
        <v>36257</v>
      </c>
      <c r="E4622" s="246"/>
      <c r="F4622" s="246"/>
      <c r="G4622" s="248">
        <v>51070.25</v>
      </c>
      <c r="H4622" s="248">
        <v>51070.25</v>
      </c>
      <c r="I4622" s="681"/>
      <c r="J4622" s="681"/>
      <c r="K4622" s="253" t="s">
        <v>36714</v>
      </c>
      <c r="L4622" s="253" t="s">
        <v>38746</v>
      </c>
      <c r="M4622" s="253" t="s">
        <v>38746</v>
      </c>
    </row>
    <row r="4623" spans="1:13" ht="56.25" x14ac:dyDescent="0.25">
      <c r="A4623" s="580">
        <v>4615</v>
      </c>
      <c r="C4623" s="206" t="s">
        <v>38747</v>
      </c>
      <c r="D4623" s="246" t="s">
        <v>36257</v>
      </c>
      <c r="E4623" s="246"/>
      <c r="F4623" s="246"/>
      <c r="G4623" s="248">
        <v>6522.25</v>
      </c>
      <c r="H4623" s="248">
        <v>6522.25</v>
      </c>
      <c r="I4623" s="681"/>
      <c r="J4623" s="681"/>
      <c r="K4623" s="253" t="s">
        <v>36714</v>
      </c>
      <c r="L4623" s="253" t="s">
        <v>38748</v>
      </c>
      <c r="M4623" s="253" t="s">
        <v>38748</v>
      </c>
    </row>
    <row r="4624" spans="1:13" ht="56.25" x14ac:dyDescent="0.25">
      <c r="A4624" s="580">
        <v>4616</v>
      </c>
      <c r="C4624" s="206" t="s">
        <v>38749</v>
      </c>
      <c r="D4624" s="246" t="s">
        <v>36257</v>
      </c>
      <c r="E4624" s="246"/>
      <c r="F4624" s="246"/>
      <c r="G4624" s="248">
        <v>40174.75</v>
      </c>
      <c r="H4624" s="248">
        <v>40174.75</v>
      </c>
      <c r="I4624" s="681"/>
      <c r="J4624" s="681"/>
      <c r="K4624" s="253" t="s">
        <v>36714</v>
      </c>
      <c r="L4624" s="253" t="s">
        <v>38750</v>
      </c>
      <c r="M4624" s="253" t="s">
        <v>38750</v>
      </c>
    </row>
    <row r="4625" spans="1:13" ht="56.25" x14ac:dyDescent="0.25">
      <c r="A4625" s="580">
        <v>4617</v>
      </c>
      <c r="C4625" s="206" t="s">
        <v>38751</v>
      </c>
      <c r="D4625" s="246" t="s">
        <v>36257</v>
      </c>
      <c r="E4625" s="246"/>
      <c r="F4625" s="246"/>
      <c r="G4625" s="248">
        <v>21147</v>
      </c>
      <c r="H4625" s="248">
        <v>21147</v>
      </c>
      <c r="I4625" s="681"/>
      <c r="J4625" s="681"/>
      <c r="K4625" s="253" t="s">
        <v>36714</v>
      </c>
      <c r="L4625" s="253" t="s">
        <v>38752</v>
      </c>
      <c r="M4625" s="253" t="s">
        <v>38752</v>
      </c>
    </row>
    <row r="4626" spans="1:13" ht="56.25" x14ac:dyDescent="0.25">
      <c r="A4626" s="580">
        <v>4618</v>
      </c>
      <c r="C4626" s="206" t="s">
        <v>38751</v>
      </c>
      <c r="D4626" s="246" t="s">
        <v>36257</v>
      </c>
      <c r="E4626" s="246"/>
      <c r="F4626" s="246"/>
      <c r="G4626" s="248">
        <v>6522.25</v>
      </c>
      <c r="H4626" s="248">
        <v>6522.25</v>
      </c>
      <c r="I4626" s="681"/>
      <c r="J4626" s="681"/>
      <c r="K4626" s="253" t="s">
        <v>36714</v>
      </c>
      <c r="L4626" s="253" t="s">
        <v>38753</v>
      </c>
      <c r="M4626" s="253" t="s">
        <v>38753</v>
      </c>
    </row>
    <row r="4627" spans="1:13" ht="56.25" x14ac:dyDescent="0.25">
      <c r="A4627" s="580">
        <v>4619</v>
      </c>
      <c r="C4627" s="206" t="s">
        <v>38754</v>
      </c>
      <c r="D4627" s="246" t="s">
        <v>36257</v>
      </c>
      <c r="E4627" s="246"/>
      <c r="F4627" s="246"/>
      <c r="G4627" s="248">
        <v>142150.75</v>
      </c>
      <c r="H4627" s="248">
        <v>142150.75</v>
      </c>
      <c r="I4627" s="681"/>
      <c r="J4627" s="681"/>
      <c r="K4627" s="253" t="s">
        <v>36714</v>
      </c>
      <c r="L4627" s="253" t="s">
        <v>38755</v>
      </c>
      <c r="M4627" s="253" t="s">
        <v>38755</v>
      </c>
    </row>
    <row r="4628" spans="1:13" ht="56.25" x14ac:dyDescent="0.25">
      <c r="A4628" s="580">
        <v>4620</v>
      </c>
      <c r="C4628" s="206" t="s">
        <v>38756</v>
      </c>
      <c r="D4628" s="246" t="s">
        <v>36257</v>
      </c>
      <c r="E4628" s="246"/>
      <c r="F4628" s="246"/>
      <c r="G4628" s="248">
        <v>98288.75</v>
      </c>
      <c r="H4628" s="248">
        <v>98288.75</v>
      </c>
      <c r="I4628" s="681"/>
      <c r="J4628" s="681"/>
      <c r="K4628" s="253" t="s">
        <v>36714</v>
      </c>
      <c r="L4628" s="253" t="s">
        <v>38757</v>
      </c>
      <c r="M4628" s="253" t="s">
        <v>38757</v>
      </c>
    </row>
    <row r="4629" spans="1:13" ht="56.25" x14ac:dyDescent="0.25">
      <c r="A4629" s="580">
        <v>4621</v>
      </c>
      <c r="C4629" s="206" t="s">
        <v>38758</v>
      </c>
      <c r="D4629" s="246" t="s">
        <v>36257</v>
      </c>
      <c r="E4629" s="246"/>
      <c r="F4629" s="246"/>
      <c r="G4629" s="248">
        <v>72247</v>
      </c>
      <c r="H4629" s="248">
        <v>72247</v>
      </c>
      <c r="I4629" s="681"/>
      <c r="J4629" s="681"/>
      <c r="K4629" s="253" t="s">
        <v>36714</v>
      </c>
      <c r="L4629" s="253" t="s">
        <v>38759</v>
      </c>
      <c r="M4629" s="253" t="s">
        <v>38759</v>
      </c>
    </row>
    <row r="4630" spans="1:13" ht="56.25" x14ac:dyDescent="0.25">
      <c r="A4630" s="580">
        <v>4622</v>
      </c>
      <c r="C4630" s="206" t="s">
        <v>38760</v>
      </c>
      <c r="D4630" s="246" t="s">
        <v>36257</v>
      </c>
      <c r="E4630" s="246"/>
      <c r="F4630" s="246"/>
      <c r="G4630" s="248">
        <v>4476.5</v>
      </c>
      <c r="H4630" s="248">
        <v>4476.5</v>
      </c>
      <c r="I4630" s="681"/>
      <c r="J4630" s="681"/>
      <c r="K4630" s="253" t="s">
        <v>36714</v>
      </c>
      <c r="L4630" s="253" t="s">
        <v>38761</v>
      </c>
      <c r="M4630" s="253" t="s">
        <v>38761</v>
      </c>
    </row>
    <row r="4631" spans="1:13" ht="56.25" x14ac:dyDescent="0.25">
      <c r="A4631" s="580">
        <v>4623</v>
      </c>
      <c r="C4631" s="206" t="s">
        <v>38762</v>
      </c>
      <c r="D4631" s="246" t="s">
        <v>36257</v>
      </c>
      <c r="E4631" s="246"/>
      <c r="F4631" s="246"/>
      <c r="G4631" s="248">
        <v>5342.75</v>
      </c>
      <c r="H4631" s="248">
        <v>5342.75</v>
      </c>
      <c r="I4631" s="681"/>
      <c r="J4631" s="681"/>
      <c r="K4631" s="253" t="s">
        <v>36714</v>
      </c>
      <c r="L4631" s="253" t="s">
        <v>38763</v>
      </c>
      <c r="M4631" s="253" t="s">
        <v>38763</v>
      </c>
    </row>
    <row r="4632" spans="1:13" ht="56.25" x14ac:dyDescent="0.25">
      <c r="A4632" s="580">
        <v>4624</v>
      </c>
      <c r="C4632" s="206" t="s">
        <v>38764</v>
      </c>
      <c r="D4632" s="246" t="s">
        <v>36257</v>
      </c>
      <c r="E4632" s="246"/>
      <c r="F4632" s="246"/>
      <c r="G4632" s="248">
        <v>5521.25</v>
      </c>
      <c r="H4632" s="248">
        <v>5521.25</v>
      </c>
      <c r="I4632" s="681"/>
      <c r="J4632" s="681"/>
      <c r="K4632" s="253" t="s">
        <v>36714</v>
      </c>
      <c r="L4632" s="253" t="s">
        <v>38765</v>
      </c>
      <c r="M4632" s="253" t="s">
        <v>38765</v>
      </c>
    </row>
    <row r="4633" spans="1:13" ht="56.25" x14ac:dyDescent="0.25">
      <c r="A4633" s="580">
        <v>4625</v>
      </c>
      <c r="C4633" s="206" t="s">
        <v>38766</v>
      </c>
      <c r="D4633" s="246" t="s">
        <v>36257</v>
      </c>
      <c r="E4633" s="246"/>
      <c r="F4633" s="246"/>
      <c r="G4633" s="248">
        <v>142598.75</v>
      </c>
      <c r="H4633" s="248">
        <v>142598.75</v>
      </c>
      <c r="I4633" s="681"/>
      <c r="J4633" s="681"/>
      <c r="K4633" s="253" t="s">
        <v>36714</v>
      </c>
      <c r="L4633" s="253" t="s">
        <v>38767</v>
      </c>
      <c r="M4633" s="253" t="s">
        <v>38767</v>
      </c>
    </row>
    <row r="4634" spans="1:13" ht="56.25" x14ac:dyDescent="0.25">
      <c r="A4634" s="580">
        <v>4626</v>
      </c>
      <c r="C4634" s="206" t="s">
        <v>38768</v>
      </c>
      <c r="D4634" s="246" t="s">
        <v>36257</v>
      </c>
      <c r="E4634" s="246"/>
      <c r="F4634" s="246"/>
      <c r="G4634" s="248">
        <v>4478.25</v>
      </c>
      <c r="H4634" s="248">
        <v>4478.25</v>
      </c>
      <c r="I4634" s="681"/>
      <c r="J4634" s="681"/>
      <c r="K4634" s="253" t="s">
        <v>36714</v>
      </c>
      <c r="L4634" s="253" t="s">
        <v>38769</v>
      </c>
      <c r="M4634" s="253" t="s">
        <v>38769</v>
      </c>
    </row>
    <row r="4635" spans="1:13" ht="56.25" x14ac:dyDescent="0.25">
      <c r="A4635" s="580">
        <v>4627</v>
      </c>
      <c r="C4635" s="206" t="s">
        <v>38770</v>
      </c>
      <c r="D4635" s="246" t="s">
        <v>36257</v>
      </c>
      <c r="E4635" s="246"/>
      <c r="F4635" s="246"/>
      <c r="G4635" s="248">
        <v>5104.75</v>
      </c>
      <c r="H4635" s="248">
        <v>5104.75</v>
      </c>
      <c r="I4635" s="681"/>
      <c r="J4635" s="681"/>
      <c r="K4635" s="253" t="s">
        <v>36714</v>
      </c>
      <c r="L4635" s="253" t="s">
        <v>38771</v>
      </c>
      <c r="M4635" s="253" t="s">
        <v>38771</v>
      </c>
    </row>
    <row r="4636" spans="1:13" ht="56.25" x14ac:dyDescent="0.25">
      <c r="A4636" s="580">
        <v>4628</v>
      </c>
      <c r="C4636" s="206" t="s">
        <v>38772</v>
      </c>
      <c r="D4636" s="246" t="s">
        <v>36257</v>
      </c>
      <c r="E4636" s="246"/>
      <c r="F4636" s="246"/>
      <c r="G4636" s="248">
        <v>8417.5</v>
      </c>
      <c r="H4636" s="248">
        <v>8417.5</v>
      </c>
      <c r="I4636" s="681"/>
      <c r="J4636" s="681"/>
      <c r="K4636" s="253" t="s">
        <v>36714</v>
      </c>
      <c r="L4636" s="253" t="s">
        <v>38773</v>
      </c>
      <c r="M4636" s="253" t="s">
        <v>38773</v>
      </c>
    </row>
    <row r="4637" spans="1:13" ht="56.25" x14ac:dyDescent="0.25">
      <c r="A4637" s="580">
        <v>4629</v>
      </c>
      <c r="C4637" s="206" t="s">
        <v>38774</v>
      </c>
      <c r="D4637" s="246" t="s">
        <v>36257</v>
      </c>
      <c r="E4637" s="246"/>
      <c r="F4637" s="246"/>
      <c r="G4637" s="248">
        <v>54920.25</v>
      </c>
      <c r="H4637" s="248">
        <v>54920.25</v>
      </c>
      <c r="I4637" s="681"/>
      <c r="J4637" s="681"/>
      <c r="K4637" s="253" t="s">
        <v>36714</v>
      </c>
      <c r="L4637" s="253" t="s">
        <v>38775</v>
      </c>
      <c r="M4637" s="253" t="s">
        <v>38775</v>
      </c>
    </row>
    <row r="4638" spans="1:13" ht="56.25" x14ac:dyDescent="0.25">
      <c r="A4638" s="580">
        <v>4630</v>
      </c>
      <c r="C4638" s="206" t="s">
        <v>38776</v>
      </c>
      <c r="D4638" s="246" t="s">
        <v>36257</v>
      </c>
      <c r="E4638" s="246"/>
      <c r="F4638" s="246"/>
      <c r="G4638" s="248">
        <v>4476.5</v>
      </c>
      <c r="H4638" s="248">
        <v>4476.5</v>
      </c>
      <c r="I4638" s="681"/>
      <c r="J4638" s="681"/>
      <c r="K4638" s="253" t="s">
        <v>36714</v>
      </c>
      <c r="L4638" s="253" t="s">
        <v>38777</v>
      </c>
      <c r="M4638" s="253" t="s">
        <v>38777</v>
      </c>
    </row>
    <row r="4639" spans="1:13" ht="56.25" x14ac:dyDescent="0.25">
      <c r="A4639" s="580">
        <v>4631</v>
      </c>
      <c r="C4639" s="206" t="s">
        <v>38778</v>
      </c>
      <c r="D4639" s="246" t="s">
        <v>36257</v>
      </c>
      <c r="E4639" s="246"/>
      <c r="F4639" s="246"/>
      <c r="G4639" s="248">
        <v>5731.25</v>
      </c>
      <c r="H4639" s="248">
        <v>5731.25</v>
      </c>
      <c r="I4639" s="681"/>
      <c r="J4639" s="681"/>
      <c r="K4639" s="253" t="s">
        <v>36714</v>
      </c>
      <c r="L4639" s="253" t="s">
        <v>38779</v>
      </c>
      <c r="M4639" s="253" t="s">
        <v>38779</v>
      </c>
    </row>
    <row r="4640" spans="1:13" ht="56.25" x14ac:dyDescent="0.25">
      <c r="A4640" s="580">
        <v>4632</v>
      </c>
      <c r="C4640" s="206" t="s">
        <v>38780</v>
      </c>
      <c r="D4640" s="246" t="s">
        <v>36257</v>
      </c>
      <c r="E4640" s="246"/>
      <c r="F4640" s="246"/>
      <c r="G4640" s="248">
        <v>28803.25</v>
      </c>
      <c r="H4640" s="248">
        <v>28803.25</v>
      </c>
      <c r="I4640" s="681"/>
      <c r="J4640" s="681"/>
      <c r="K4640" s="253" t="s">
        <v>36714</v>
      </c>
      <c r="L4640" s="253" t="s">
        <v>38781</v>
      </c>
      <c r="M4640" s="253" t="s">
        <v>38781</v>
      </c>
    </row>
    <row r="4641" spans="1:13" ht="56.25" x14ac:dyDescent="0.25">
      <c r="A4641" s="580">
        <v>4633</v>
      </c>
      <c r="C4641" s="206" t="s">
        <v>38782</v>
      </c>
      <c r="D4641" s="246" t="s">
        <v>36257</v>
      </c>
      <c r="E4641" s="246"/>
      <c r="F4641" s="246"/>
      <c r="G4641" s="248">
        <v>7416.5</v>
      </c>
      <c r="H4641" s="248">
        <v>7416.5</v>
      </c>
      <c r="I4641" s="681"/>
      <c r="J4641" s="681"/>
      <c r="K4641" s="253" t="s">
        <v>36714</v>
      </c>
      <c r="L4641" s="253" t="s">
        <v>38783</v>
      </c>
      <c r="M4641" s="253" t="s">
        <v>38783</v>
      </c>
    </row>
    <row r="4642" spans="1:13" ht="56.25" x14ac:dyDescent="0.25">
      <c r="A4642" s="580">
        <v>4634</v>
      </c>
      <c r="C4642" s="206" t="s">
        <v>38784</v>
      </c>
      <c r="D4642" s="246" t="s">
        <v>36257</v>
      </c>
      <c r="E4642" s="246"/>
      <c r="F4642" s="246"/>
      <c r="G4642" s="248">
        <v>62695.5</v>
      </c>
      <c r="H4642" s="248">
        <v>62695.5</v>
      </c>
      <c r="I4642" s="681"/>
      <c r="J4642" s="681"/>
      <c r="K4642" s="253" t="s">
        <v>36714</v>
      </c>
      <c r="L4642" s="253" t="s">
        <v>38785</v>
      </c>
      <c r="M4642" s="253" t="s">
        <v>38785</v>
      </c>
    </row>
    <row r="4643" spans="1:13" ht="56.25" x14ac:dyDescent="0.25">
      <c r="A4643" s="580">
        <v>4635</v>
      </c>
      <c r="C4643" s="206" t="s">
        <v>38786</v>
      </c>
      <c r="D4643" s="246" t="s">
        <v>36257</v>
      </c>
      <c r="E4643" s="246"/>
      <c r="F4643" s="246"/>
      <c r="G4643" s="248">
        <v>26862.5</v>
      </c>
      <c r="H4643" s="248">
        <v>26862.5</v>
      </c>
      <c r="I4643" s="681"/>
      <c r="J4643" s="681"/>
      <c r="K4643" s="253" t="s">
        <v>36714</v>
      </c>
      <c r="L4643" s="253" t="s">
        <v>38787</v>
      </c>
      <c r="M4643" s="253" t="s">
        <v>38787</v>
      </c>
    </row>
    <row r="4644" spans="1:13" ht="56.25" x14ac:dyDescent="0.25">
      <c r="A4644" s="580">
        <v>4636</v>
      </c>
      <c r="C4644" s="206" t="s">
        <v>38788</v>
      </c>
      <c r="D4644" s="246" t="s">
        <v>36257</v>
      </c>
      <c r="E4644" s="246"/>
      <c r="F4644" s="246"/>
      <c r="G4644" s="248">
        <v>88618.25</v>
      </c>
      <c r="H4644" s="248">
        <v>88618.25</v>
      </c>
      <c r="I4644" s="681"/>
      <c r="J4644" s="681"/>
      <c r="K4644" s="253" t="s">
        <v>36714</v>
      </c>
      <c r="L4644" s="253" t="s">
        <v>38789</v>
      </c>
      <c r="M4644" s="253" t="s">
        <v>38789</v>
      </c>
    </row>
    <row r="4645" spans="1:13" ht="56.25" x14ac:dyDescent="0.25">
      <c r="A4645" s="580">
        <v>4637</v>
      </c>
      <c r="C4645" s="206" t="s">
        <v>38790</v>
      </c>
      <c r="D4645" s="246" t="s">
        <v>36257</v>
      </c>
      <c r="E4645" s="246"/>
      <c r="F4645" s="246"/>
      <c r="G4645" s="248">
        <v>10164</v>
      </c>
      <c r="H4645" s="248">
        <v>10164</v>
      </c>
      <c r="I4645" s="681"/>
      <c r="J4645" s="681"/>
      <c r="K4645" s="253" t="s">
        <v>36714</v>
      </c>
      <c r="L4645" s="253" t="s">
        <v>38791</v>
      </c>
      <c r="M4645" s="253" t="s">
        <v>38791</v>
      </c>
    </row>
    <row r="4646" spans="1:13" ht="56.25" x14ac:dyDescent="0.25">
      <c r="A4646" s="580">
        <v>4638</v>
      </c>
      <c r="C4646" s="206" t="s">
        <v>38792</v>
      </c>
      <c r="D4646" s="246" t="s">
        <v>36257</v>
      </c>
      <c r="E4646" s="246"/>
      <c r="F4646" s="246"/>
      <c r="G4646" s="248">
        <v>14087.5</v>
      </c>
      <c r="H4646" s="248">
        <v>14087.5</v>
      </c>
      <c r="I4646" s="681"/>
      <c r="J4646" s="681"/>
      <c r="K4646" s="253" t="s">
        <v>36714</v>
      </c>
      <c r="L4646" s="253" t="s">
        <v>38793</v>
      </c>
      <c r="M4646" s="253" t="s">
        <v>38793</v>
      </c>
    </row>
    <row r="4647" spans="1:13" ht="56.25" x14ac:dyDescent="0.25">
      <c r="A4647" s="580">
        <v>4639</v>
      </c>
      <c r="C4647" s="206" t="s">
        <v>38794</v>
      </c>
      <c r="D4647" s="246" t="s">
        <v>36257</v>
      </c>
      <c r="E4647" s="246"/>
      <c r="F4647" s="246"/>
      <c r="G4647" s="248">
        <v>131524.75</v>
      </c>
      <c r="H4647" s="248">
        <v>131524.75</v>
      </c>
      <c r="I4647" s="681"/>
      <c r="J4647" s="681"/>
      <c r="K4647" s="253" t="s">
        <v>36714</v>
      </c>
      <c r="L4647" s="253" t="s">
        <v>38795</v>
      </c>
      <c r="M4647" s="253" t="s">
        <v>38795</v>
      </c>
    </row>
    <row r="4648" spans="1:13" ht="56.25" x14ac:dyDescent="0.25">
      <c r="A4648" s="580">
        <v>4640</v>
      </c>
      <c r="C4648" s="206" t="s">
        <v>38796</v>
      </c>
      <c r="D4648" s="246" t="s">
        <v>36257</v>
      </c>
      <c r="E4648" s="246"/>
      <c r="F4648" s="246"/>
      <c r="G4648" s="248">
        <v>4476.5</v>
      </c>
      <c r="H4648" s="248">
        <v>4476.5</v>
      </c>
      <c r="I4648" s="681"/>
      <c r="J4648" s="681"/>
      <c r="K4648" s="253" t="s">
        <v>36714</v>
      </c>
      <c r="L4648" s="253" t="s">
        <v>38797</v>
      </c>
      <c r="M4648" s="253" t="s">
        <v>38797</v>
      </c>
    </row>
    <row r="4649" spans="1:13" ht="56.25" x14ac:dyDescent="0.25">
      <c r="A4649" s="580">
        <v>4641</v>
      </c>
      <c r="C4649" s="206" t="s">
        <v>38798</v>
      </c>
      <c r="D4649" s="246" t="s">
        <v>36257</v>
      </c>
      <c r="E4649" s="246"/>
      <c r="F4649" s="246"/>
      <c r="G4649" s="248">
        <v>9416.75</v>
      </c>
      <c r="H4649" s="248">
        <v>9416.75</v>
      </c>
      <c r="I4649" s="681"/>
      <c r="J4649" s="681"/>
      <c r="K4649" s="253" t="s">
        <v>36714</v>
      </c>
      <c r="L4649" s="253" t="s">
        <v>38799</v>
      </c>
      <c r="M4649" s="253" t="s">
        <v>38799</v>
      </c>
    </row>
    <row r="4650" spans="1:13" ht="56.25" x14ac:dyDescent="0.25">
      <c r="A4650" s="580">
        <v>4642</v>
      </c>
      <c r="C4650" s="206" t="s">
        <v>38800</v>
      </c>
      <c r="D4650" s="246" t="s">
        <v>36257</v>
      </c>
      <c r="E4650" s="246"/>
      <c r="F4650" s="246"/>
      <c r="G4650" s="248">
        <v>19743.5</v>
      </c>
      <c r="H4650" s="248">
        <v>19743.5</v>
      </c>
      <c r="I4650" s="681"/>
      <c r="J4650" s="681"/>
      <c r="K4650" s="253" t="s">
        <v>36714</v>
      </c>
      <c r="L4650" s="253" t="s">
        <v>38801</v>
      </c>
      <c r="M4650" s="253" t="s">
        <v>38801</v>
      </c>
    </row>
    <row r="4651" spans="1:13" ht="56.25" x14ac:dyDescent="0.25">
      <c r="A4651" s="580">
        <v>4643</v>
      </c>
      <c r="C4651" s="206" t="s">
        <v>38802</v>
      </c>
      <c r="D4651" s="246" t="s">
        <v>36257</v>
      </c>
      <c r="E4651" s="804"/>
      <c r="F4651" s="803"/>
      <c r="G4651" s="248">
        <v>32907</v>
      </c>
      <c r="H4651" s="248">
        <v>32907</v>
      </c>
      <c r="I4651" s="804"/>
      <c r="J4651" s="681"/>
      <c r="K4651" s="253" t="s">
        <v>36714</v>
      </c>
      <c r="L4651" s="253" t="s">
        <v>38803</v>
      </c>
      <c r="M4651" s="253" t="s">
        <v>38803</v>
      </c>
    </row>
    <row r="4652" spans="1:13" ht="56.25" x14ac:dyDescent="0.25">
      <c r="A4652" s="580">
        <v>4644</v>
      </c>
      <c r="C4652" s="206" t="s">
        <v>38804</v>
      </c>
      <c r="D4652" s="246" t="s">
        <v>36257</v>
      </c>
      <c r="E4652" s="246"/>
      <c r="F4652" s="246"/>
      <c r="G4652" s="248">
        <v>13104</v>
      </c>
      <c r="H4652" s="248">
        <v>13104</v>
      </c>
      <c r="I4652" s="681"/>
      <c r="J4652" s="681"/>
      <c r="K4652" s="253" t="s">
        <v>36714</v>
      </c>
      <c r="L4652" s="253" t="s">
        <v>38805</v>
      </c>
      <c r="M4652" s="253" t="s">
        <v>38805</v>
      </c>
    </row>
    <row r="4653" spans="1:13" ht="56.25" x14ac:dyDescent="0.25">
      <c r="A4653" s="580">
        <v>4645</v>
      </c>
      <c r="C4653" s="206" t="s">
        <v>38806</v>
      </c>
      <c r="D4653" s="246" t="s">
        <v>36257</v>
      </c>
      <c r="E4653" s="803" t="s">
        <v>38807</v>
      </c>
      <c r="F4653" s="804">
        <v>35.9</v>
      </c>
      <c r="G4653" s="248">
        <v>8506.75</v>
      </c>
      <c r="H4653" s="248">
        <v>8506.75</v>
      </c>
      <c r="I4653" s="804">
        <v>358952.22</v>
      </c>
      <c r="J4653" s="805" t="s">
        <v>38808</v>
      </c>
      <c r="K4653" s="253" t="s">
        <v>36714</v>
      </c>
      <c r="L4653" s="253" t="s">
        <v>38809</v>
      </c>
      <c r="M4653" s="253" t="s">
        <v>38809</v>
      </c>
    </row>
    <row r="4654" spans="1:13" ht="56.25" x14ac:dyDescent="0.25">
      <c r="A4654" s="580">
        <v>4646</v>
      </c>
      <c r="C4654" s="206" t="s">
        <v>38810</v>
      </c>
      <c r="D4654" s="246" t="s">
        <v>36257</v>
      </c>
      <c r="E4654" s="246"/>
      <c r="F4654" s="246"/>
      <c r="G4654" s="248">
        <v>25340</v>
      </c>
      <c r="H4654" s="248">
        <v>25340</v>
      </c>
      <c r="I4654" s="681"/>
      <c r="J4654" s="681"/>
      <c r="K4654" s="253" t="s">
        <v>36714</v>
      </c>
      <c r="L4654" s="253" t="s">
        <v>38811</v>
      </c>
      <c r="M4654" s="253" t="s">
        <v>38811</v>
      </c>
    </row>
    <row r="4655" spans="1:13" ht="56.25" x14ac:dyDescent="0.25">
      <c r="A4655" s="580">
        <v>4647</v>
      </c>
      <c r="C4655" s="206" t="s">
        <v>38812</v>
      </c>
      <c r="D4655" s="246" t="s">
        <v>36257</v>
      </c>
      <c r="E4655" s="246"/>
      <c r="F4655" s="246"/>
      <c r="G4655" s="248">
        <v>9044</v>
      </c>
      <c r="H4655" s="248">
        <v>9044</v>
      </c>
      <c r="I4655" s="681"/>
      <c r="J4655" s="681"/>
      <c r="K4655" s="253" t="s">
        <v>36714</v>
      </c>
      <c r="L4655" s="253" t="s">
        <v>38813</v>
      </c>
      <c r="M4655" s="253" t="s">
        <v>38813</v>
      </c>
    </row>
    <row r="4656" spans="1:13" ht="56.25" x14ac:dyDescent="0.25">
      <c r="A4656" s="580">
        <v>4648</v>
      </c>
      <c r="C4656" s="206" t="s">
        <v>38814</v>
      </c>
      <c r="D4656" s="246" t="s">
        <v>36257</v>
      </c>
      <c r="E4656" s="246"/>
      <c r="F4656" s="246"/>
      <c r="G4656" s="248">
        <v>13163.5</v>
      </c>
      <c r="H4656" s="248">
        <v>13163.5</v>
      </c>
      <c r="I4656" s="681"/>
      <c r="J4656" s="681"/>
      <c r="K4656" s="253" t="s">
        <v>36714</v>
      </c>
      <c r="L4656" s="253" t="s">
        <v>38815</v>
      </c>
      <c r="M4656" s="253" t="s">
        <v>38815</v>
      </c>
    </row>
    <row r="4657" spans="1:13" ht="56.25" x14ac:dyDescent="0.25">
      <c r="A4657" s="580">
        <v>4649</v>
      </c>
      <c r="C4657" s="206" t="s">
        <v>38816</v>
      </c>
      <c r="D4657" s="246" t="s">
        <v>36257</v>
      </c>
      <c r="E4657" s="246"/>
      <c r="F4657" s="246"/>
      <c r="G4657" s="248">
        <v>18924.5</v>
      </c>
      <c r="H4657" s="248">
        <v>18924.5</v>
      </c>
      <c r="I4657" s="681"/>
      <c r="J4657" s="681"/>
      <c r="K4657" s="253" t="s">
        <v>36714</v>
      </c>
      <c r="L4657" s="253" t="s">
        <v>38817</v>
      </c>
      <c r="M4657" s="253" t="s">
        <v>38817</v>
      </c>
    </row>
    <row r="4658" spans="1:13" ht="56.25" x14ac:dyDescent="0.25">
      <c r="A4658" s="580">
        <v>4650</v>
      </c>
      <c r="C4658" s="206" t="s">
        <v>38818</v>
      </c>
      <c r="D4658" s="246" t="s">
        <v>36257</v>
      </c>
      <c r="E4658" s="246"/>
      <c r="F4658" s="246"/>
      <c r="G4658" s="248">
        <v>28206.5</v>
      </c>
      <c r="H4658" s="248">
        <v>28206.5</v>
      </c>
      <c r="I4658" s="681"/>
      <c r="J4658" s="681"/>
      <c r="K4658" s="253" t="s">
        <v>36714</v>
      </c>
      <c r="L4658" s="253" t="s">
        <v>38819</v>
      </c>
      <c r="M4658" s="253" t="s">
        <v>38819</v>
      </c>
    </row>
    <row r="4659" spans="1:13" ht="56.25" x14ac:dyDescent="0.25">
      <c r="A4659" s="580">
        <v>4651</v>
      </c>
      <c r="C4659" s="206" t="s">
        <v>38820</v>
      </c>
      <c r="D4659" s="246" t="s">
        <v>36257</v>
      </c>
      <c r="E4659" s="246"/>
      <c r="F4659" s="246"/>
      <c r="G4659" s="248">
        <v>9700.25</v>
      </c>
      <c r="H4659" s="248">
        <v>9700.25</v>
      </c>
      <c r="I4659" s="681"/>
      <c r="J4659" s="681"/>
      <c r="K4659" s="253" t="s">
        <v>36714</v>
      </c>
      <c r="L4659" s="253" t="s">
        <v>38821</v>
      </c>
      <c r="M4659" s="253" t="s">
        <v>38821</v>
      </c>
    </row>
    <row r="4660" spans="1:13" ht="56.25" x14ac:dyDescent="0.25">
      <c r="A4660" s="580">
        <v>4652</v>
      </c>
      <c r="C4660" s="206" t="s">
        <v>38822</v>
      </c>
      <c r="D4660" s="246" t="s">
        <v>36257</v>
      </c>
      <c r="E4660" s="246"/>
      <c r="F4660" s="246"/>
      <c r="G4660" s="248">
        <v>19103</v>
      </c>
      <c r="H4660" s="248">
        <v>19103</v>
      </c>
      <c r="I4660" s="681"/>
      <c r="J4660" s="681"/>
      <c r="K4660" s="253" t="s">
        <v>36714</v>
      </c>
      <c r="L4660" s="253" t="s">
        <v>38823</v>
      </c>
      <c r="M4660" s="253" t="s">
        <v>38823</v>
      </c>
    </row>
    <row r="4661" spans="1:13" ht="56.25" x14ac:dyDescent="0.25">
      <c r="A4661" s="580">
        <v>4653</v>
      </c>
      <c r="C4661" s="206" t="s">
        <v>38824</v>
      </c>
      <c r="D4661" s="246" t="s">
        <v>36257</v>
      </c>
      <c r="E4661" s="246"/>
      <c r="F4661" s="246"/>
      <c r="G4661" s="248">
        <v>13700.75</v>
      </c>
      <c r="H4661" s="248">
        <v>13700.75</v>
      </c>
      <c r="I4661" s="681"/>
      <c r="J4661" s="681"/>
      <c r="K4661" s="253" t="s">
        <v>36714</v>
      </c>
      <c r="L4661" s="253" t="s">
        <v>38825</v>
      </c>
      <c r="M4661" s="253" t="s">
        <v>38825</v>
      </c>
    </row>
    <row r="4662" spans="1:13" ht="56.25" x14ac:dyDescent="0.25">
      <c r="A4662" s="580">
        <v>4654</v>
      </c>
      <c r="C4662" s="206" t="s">
        <v>38826</v>
      </c>
      <c r="D4662" s="246" t="s">
        <v>36257</v>
      </c>
      <c r="E4662" s="246"/>
      <c r="F4662" s="246"/>
      <c r="G4662" s="248">
        <v>48802.25</v>
      </c>
      <c r="H4662" s="248">
        <v>48802.25</v>
      </c>
      <c r="I4662" s="681"/>
      <c r="J4662" s="681"/>
      <c r="K4662" s="253" t="s">
        <v>36714</v>
      </c>
      <c r="L4662" s="253" t="s">
        <v>38827</v>
      </c>
      <c r="M4662" s="253" t="s">
        <v>38827</v>
      </c>
    </row>
    <row r="4663" spans="1:13" ht="56.25" x14ac:dyDescent="0.25">
      <c r="A4663" s="580">
        <v>4655</v>
      </c>
      <c r="C4663" s="206" t="s">
        <v>38828</v>
      </c>
      <c r="D4663" s="246" t="s">
        <v>36257</v>
      </c>
      <c r="E4663" s="246"/>
      <c r="F4663" s="246"/>
      <c r="G4663" s="248">
        <v>17445.75</v>
      </c>
      <c r="H4663" s="248">
        <v>17445.75</v>
      </c>
      <c r="I4663" s="681"/>
      <c r="J4663" s="681"/>
      <c r="K4663" s="253" t="s">
        <v>36714</v>
      </c>
      <c r="L4663" s="253" t="s">
        <v>38829</v>
      </c>
      <c r="M4663" s="253" t="s">
        <v>38829</v>
      </c>
    </row>
    <row r="4664" spans="1:13" ht="56.25" x14ac:dyDescent="0.25">
      <c r="A4664" s="580">
        <v>4656</v>
      </c>
      <c r="C4664" s="206" t="s">
        <v>38830</v>
      </c>
      <c r="D4664" s="246" t="s">
        <v>36257</v>
      </c>
      <c r="E4664" s="246"/>
      <c r="F4664" s="246"/>
      <c r="G4664" s="248">
        <v>19743.5</v>
      </c>
      <c r="H4664" s="248">
        <v>19743.5</v>
      </c>
      <c r="I4664" s="681"/>
      <c r="J4664" s="681"/>
      <c r="K4664" s="253" t="s">
        <v>36714</v>
      </c>
      <c r="L4664" s="253" t="s">
        <v>38831</v>
      </c>
      <c r="M4664" s="253" t="s">
        <v>38831</v>
      </c>
    </row>
    <row r="4665" spans="1:13" ht="56.25" x14ac:dyDescent="0.25">
      <c r="A4665" s="580">
        <v>4657</v>
      </c>
      <c r="C4665" s="206" t="s">
        <v>38832</v>
      </c>
      <c r="D4665" s="246" t="s">
        <v>36257</v>
      </c>
      <c r="E4665" s="246"/>
      <c r="F4665" s="246"/>
      <c r="G4665" s="248">
        <v>7313.25</v>
      </c>
      <c r="H4665" s="248">
        <v>7313.25</v>
      </c>
      <c r="I4665" s="681"/>
      <c r="J4665" s="681"/>
      <c r="K4665" s="253" t="s">
        <v>36714</v>
      </c>
      <c r="L4665" s="253" t="s">
        <v>38833</v>
      </c>
      <c r="M4665" s="253" t="s">
        <v>38833</v>
      </c>
    </row>
    <row r="4666" spans="1:13" ht="56.25" x14ac:dyDescent="0.25">
      <c r="A4666" s="580">
        <v>4658</v>
      </c>
      <c r="C4666" s="206" t="s">
        <v>38834</v>
      </c>
      <c r="D4666" s="246" t="s">
        <v>36257</v>
      </c>
      <c r="E4666" s="246"/>
      <c r="F4666" s="246"/>
      <c r="G4666" s="248">
        <v>5521.25</v>
      </c>
      <c r="H4666" s="248">
        <v>5521.25</v>
      </c>
      <c r="I4666" s="681"/>
      <c r="J4666" s="681"/>
      <c r="K4666" s="253" t="s">
        <v>36714</v>
      </c>
      <c r="L4666" s="253" t="s">
        <v>38835</v>
      </c>
      <c r="M4666" s="253" t="s">
        <v>38835</v>
      </c>
    </row>
    <row r="4667" spans="1:13" ht="56.25" x14ac:dyDescent="0.25">
      <c r="A4667" s="580">
        <v>4659</v>
      </c>
      <c r="C4667" s="206" t="s">
        <v>38836</v>
      </c>
      <c r="D4667" s="246" t="s">
        <v>36257</v>
      </c>
      <c r="E4667" s="246"/>
      <c r="F4667" s="246"/>
      <c r="G4667" s="248">
        <v>9103.5</v>
      </c>
      <c r="H4667" s="248">
        <v>9103.5</v>
      </c>
      <c r="I4667" s="681"/>
      <c r="J4667" s="681"/>
      <c r="K4667" s="253" t="s">
        <v>36714</v>
      </c>
      <c r="L4667" s="253" t="s">
        <v>38837</v>
      </c>
      <c r="M4667" s="253" t="s">
        <v>38837</v>
      </c>
    </row>
    <row r="4668" spans="1:13" ht="56.25" x14ac:dyDescent="0.25">
      <c r="A4668" s="580">
        <v>4660</v>
      </c>
      <c r="C4668" s="206" t="s">
        <v>38838</v>
      </c>
      <c r="D4668" s="246" t="s">
        <v>36257</v>
      </c>
      <c r="E4668" s="246"/>
      <c r="F4668" s="246"/>
      <c r="G4668" s="248">
        <v>4522</v>
      </c>
      <c r="H4668" s="248">
        <v>4522</v>
      </c>
      <c r="I4668" s="681"/>
      <c r="J4668" s="681"/>
      <c r="K4668" s="253" t="s">
        <v>36714</v>
      </c>
      <c r="L4668" s="253" t="s">
        <v>38839</v>
      </c>
      <c r="M4668" s="253" t="s">
        <v>38839</v>
      </c>
    </row>
    <row r="4669" spans="1:13" ht="56.25" x14ac:dyDescent="0.25">
      <c r="A4669" s="580">
        <v>4661</v>
      </c>
      <c r="C4669" s="206" t="s">
        <v>38840</v>
      </c>
      <c r="D4669" s="246" t="s">
        <v>36257</v>
      </c>
      <c r="E4669" s="246"/>
      <c r="F4669" s="246"/>
      <c r="G4669" s="248">
        <v>6865.25</v>
      </c>
      <c r="H4669" s="248">
        <v>6865.25</v>
      </c>
      <c r="I4669" s="681"/>
      <c r="J4669" s="681"/>
      <c r="K4669" s="253" t="s">
        <v>36714</v>
      </c>
      <c r="L4669" s="253" t="s">
        <v>38841</v>
      </c>
      <c r="M4669" s="253" t="s">
        <v>38841</v>
      </c>
    </row>
    <row r="4670" spans="1:13" ht="56.25" x14ac:dyDescent="0.25">
      <c r="A4670" s="580">
        <v>4662</v>
      </c>
      <c r="C4670" s="206" t="s">
        <v>38842</v>
      </c>
      <c r="D4670" s="246" t="s">
        <v>36257</v>
      </c>
      <c r="E4670" s="246"/>
      <c r="F4670" s="246"/>
      <c r="G4670" s="248">
        <v>6566</v>
      </c>
      <c r="H4670" s="248">
        <v>6566</v>
      </c>
      <c r="I4670" s="681"/>
      <c r="J4670" s="681"/>
      <c r="K4670" s="253" t="s">
        <v>36714</v>
      </c>
      <c r="L4670" s="253" t="s">
        <v>38843</v>
      </c>
      <c r="M4670" s="253" t="s">
        <v>38843</v>
      </c>
    </row>
    <row r="4671" spans="1:13" ht="56.25" x14ac:dyDescent="0.25">
      <c r="A4671" s="580">
        <v>4663</v>
      </c>
      <c r="C4671" s="206" t="s">
        <v>38844</v>
      </c>
      <c r="D4671" s="246" t="s">
        <v>36257</v>
      </c>
      <c r="E4671" s="246"/>
      <c r="F4671" s="246"/>
      <c r="G4671" s="248">
        <v>8491</v>
      </c>
      <c r="H4671" s="248">
        <v>8491</v>
      </c>
      <c r="I4671" s="681"/>
      <c r="J4671" s="681"/>
      <c r="K4671" s="253" t="s">
        <v>36714</v>
      </c>
      <c r="L4671" s="253" t="s">
        <v>38845</v>
      </c>
      <c r="M4671" s="253" t="s">
        <v>38845</v>
      </c>
    </row>
    <row r="4672" spans="1:13" ht="56.25" x14ac:dyDescent="0.25">
      <c r="A4672" s="580">
        <v>4664</v>
      </c>
      <c r="C4672" s="206" t="s">
        <v>38846</v>
      </c>
      <c r="D4672" s="246" t="s">
        <v>36257</v>
      </c>
      <c r="E4672" s="246"/>
      <c r="F4672" s="246"/>
      <c r="G4672" s="248">
        <v>35280</v>
      </c>
      <c r="H4672" s="248">
        <v>35280</v>
      </c>
      <c r="I4672" s="681"/>
      <c r="J4672" s="681"/>
      <c r="K4672" s="253" t="s">
        <v>36714</v>
      </c>
      <c r="L4672" s="253" t="s">
        <v>38847</v>
      </c>
      <c r="M4672" s="253" t="s">
        <v>38847</v>
      </c>
    </row>
    <row r="4673" spans="1:13" ht="56.25" x14ac:dyDescent="0.25">
      <c r="A4673" s="580">
        <v>4665</v>
      </c>
      <c r="C4673" s="206" t="s">
        <v>38848</v>
      </c>
      <c r="D4673" s="246" t="s">
        <v>36257</v>
      </c>
      <c r="E4673" s="246"/>
      <c r="F4673" s="246"/>
      <c r="G4673" s="248">
        <v>30115.75</v>
      </c>
      <c r="H4673" s="248">
        <v>30115.75</v>
      </c>
      <c r="I4673" s="681"/>
      <c r="J4673" s="681"/>
      <c r="K4673" s="253" t="s">
        <v>36714</v>
      </c>
      <c r="L4673" s="253" t="s">
        <v>38849</v>
      </c>
      <c r="M4673" s="253" t="s">
        <v>38849</v>
      </c>
    </row>
    <row r="4674" spans="1:13" ht="56.25" x14ac:dyDescent="0.25">
      <c r="A4674" s="580">
        <v>4666</v>
      </c>
      <c r="C4674" s="206" t="s">
        <v>38850</v>
      </c>
      <c r="D4674" s="246" t="s">
        <v>36257</v>
      </c>
      <c r="E4674" s="246"/>
      <c r="F4674" s="246"/>
      <c r="G4674" s="248">
        <v>47727.75</v>
      </c>
      <c r="H4674" s="248">
        <v>47727.75</v>
      </c>
      <c r="I4674" s="681"/>
      <c r="J4674" s="681"/>
      <c r="K4674" s="253" t="s">
        <v>36714</v>
      </c>
      <c r="L4674" s="253" t="s">
        <v>38851</v>
      </c>
      <c r="M4674" s="253" t="s">
        <v>38851</v>
      </c>
    </row>
    <row r="4675" spans="1:13" ht="56.25" x14ac:dyDescent="0.25">
      <c r="A4675" s="580">
        <v>4667</v>
      </c>
      <c r="C4675" s="206" t="s">
        <v>38852</v>
      </c>
      <c r="D4675" s="246" t="s">
        <v>36257</v>
      </c>
      <c r="E4675" s="246"/>
      <c r="F4675" s="246"/>
      <c r="G4675" s="248">
        <v>40474</v>
      </c>
      <c r="H4675" s="248">
        <v>40474</v>
      </c>
      <c r="I4675" s="681"/>
      <c r="J4675" s="681"/>
      <c r="K4675" s="253" t="s">
        <v>36714</v>
      </c>
      <c r="L4675" s="253" t="s">
        <v>38853</v>
      </c>
      <c r="M4675" s="253" t="s">
        <v>38853</v>
      </c>
    </row>
    <row r="4676" spans="1:13" ht="56.25" x14ac:dyDescent="0.25">
      <c r="A4676" s="580">
        <v>4668</v>
      </c>
      <c r="C4676" s="206" t="s">
        <v>38854</v>
      </c>
      <c r="D4676" s="246" t="s">
        <v>36257</v>
      </c>
      <c r="E4676" s="246"/>
      <c r="F4676" s="246"/>
      <c r="G4676" s="248">
        <v>14057.75</v>
      </c>
      <c r="H4676" s="248">
        <v>14057.75</v>
      </c>
      <c r="I4676" s="681"/>
      <c r="J4676" s="681"/>
      <c r="K4676" s="253" t="s">
        <v>36714</v>
      </c>
      <c r="L4676" s="253" t="s">
        <v>38855</v>
      </c>
      <c r="M4676" s="253" t="s">
        <v>38855</v>
      </c>
    </row>
    <row r="4677" spans="1:13" ht="56.25" x14ac:dyDescent="0.25">
      <c r="A4677" s="580">
        <v>4669</v>
      </c>
      <c r="C4677" s="206" t="s">
        <v>38856</v>
      </c>
      <c r="D4677" s="246" t="s">
        <v>36257</v>
      </c>
      <c r="E4677" s="246"/>
      <c r="F4677" s="246"/>
      <c r="G4677" s="248">
        <v>250873</v>
      </c>
      <c r="H4677" s="248">
        <v>250873</v>
      </c>
      <c r="I4677" s="681"/>
      <c r="J4677" s="681"/>
      <c r="K4677" s="253" t="s">
        <v>36714</v>
      </c>
      <c r="L4677" s="253" t="s">
        <v>38857</v>
      </c>
      <c r="M4677" s="253" t="s">
        <v>38857</v>
      </c>
    </row>
    <row r="4678" spans="1:13" ht="56.25" x14ac:dyDescent="0.25">
      <c r="A4678" s="580">
        <v>4670</v>
      </c>
      <c r="C4678" s="206" t="s">
        <v>38858</v>
      </c>
      <c r="D4678" s="246" t="s">
        <v>36257</v>
      </c>
      <c r="E4678" s="246"/>
      <c r="F4678" s="246"/>
      <c r="G4678" s="248">
        <v>54561.5</v>
      </c>
      <c r="H4678" s="248">
        <v>54561.5</v>
      </c>
      <c r="I4678" s="681"/>
      <c r="J4678" s="681"/>
      <c r="K4678" s="253" t="s">
        <v>36714</v>
      </c>
      <c r="L4678" s="253" t="s">
        <v>38859</v>
      </c>
      <c r="M4678" s="253" t="s">
        <v>38859</v>
      </c>
    </row>
    <row r="4679" spans="1:13" ht="56.25" x14ac:dyDescent="0.25">
      <c r="A4679" s="580">
        <v>4671</v>
      </c>
      <c r="C4679" s="206" t="s">
        <v>38860</v>
      </c>
      <c r="D4679" s="246" t="s">
        <v>36257</v>
      </c>
      <c r="E4679" s="246"/>
      <c r="F4679" s="246"/>
      <c r="G4679" s="248">
        <v>96876.5</v>
      </c>
      <c r="H4679" s="248">
        <v>96876.5</v>
      </c>
      <c r="I4679" s="681"/>
      <c r="J4679" s="681"/>
      <c r="K4679" s="253" t="s">
        <v>36714</v>
      </c>
      <c r="L4679" s="253" t="s">
        <v>38861</v>
      </c>
      <c r="M4679" s="253" t="s">
        <v>38861</v>
      </c>
    </row>
    <row r="4680" spans="1:13" ht="56.25" x14ac:dyDescent="0.25">
      <c r="A4680" s="580">
        <v>4672</v>
      </c>
      <c r="C4680" s="206" t="s">
        <v>38862</v>
      </c>
      <c r="D4680" s="246" t="s">
        <v>36257</v>
      </c>
      <c r="E4680" s="246"/>
      <c r="F4680" s="246"/>
      <c r="G4680" s="248">
        <v>53576.25</v>
      </c>
      <c r="H4680" s="248">
        <v>53576.25</v>
      </c>
      <c r="I4680" s="681"/>
      <c r="J4680" s="681"/>
      <c r="K4680" s="253" t="s">
        <v>36714</v>
      </c>
      <c r="L4680" s="253" t="s">
        <v>38863</v>
      </c>
      <c r="M4680" s="253" t="s">
        <v>38863</v>
      </c>
    </row>
    <row r="4681" spans="1:13" ht="56.25" x14ac:dyDescent="0.25">
      <c r="A4681" s="580">
        <v>4673</v>
      </c>
      <c r="C4681" s="206" t="s">
        <v>38864</v>
      </c>
      <c r="D4681" s="246" t="s">
        <v>36257</v>
      </c>
      <c r="E4681" s="246"/>
      <c r="F4681" s="246"/>
      <c r="G4681" s="248">
        <v>40145</v>
      </c>
      <c r="H4681" s="248">
        <v>40145</v>
      </c>
      <c r="I4681" s="681"/>
      <c r="J4681" s="681"/>
      <c r="K4681" s="253" t="s">
        <v>36714</v>
      </c>
      <c r="L4681" s="253" t="s">
        <v>38865</v>
      </c>
      <c r="M4681" s="253" t="s">
        <v>38865</v>
      </c>
    </row>
    <row r="4682" spans="1:13" ht="56.25" x14ac:dyDescent="0.25">
      <c r="A4682" s="580">
        <v>4674</v>
      </c>
      <c r="C4682" s="206" t="s">
        <v>38866</v>
      </c>
      <c r="D4682" s="246" t="s">
        <v>36257</v>
      </c>
      <c r="E4682" s="246"/>
      <c r="F4682" s="246"/>
      <c r="G4682" s="248">
        <v>43653.75</v>
      </c>
      <c r="H4682" s="248">
        <v>43653.75</v>
      </c>
      <c r="I4682" s="681"/>
      <c r="J4682" s="681"/>
      <c r="K4682" s="253" t="s">
        <v>36714</v>
      </c>
      <c r="L4682" s="253" t="s">
        <v>38867</v>
      </c>
      <c r="M4682" s="253" t="s">
        <v>38867</v>
      </c>
    </row>
    <row r="4683" spans="1:13" ht="56.25" x14ac:dyDescent="0.25">
      <c r="A4683" s="580">
        <v>4675</v>
      </c>
      <c r="C4683" s="206" t="s">
        <v>38868</v>
      </c>
      <c r="D4683" s="246" t="s">
        <v>36257</v>
      </c>
      <c r="E4683" s="246"/>
      <c r="F4683" s="246"/>
      <c r="G4683" s="248">
        <v>5089</v>
      </c>
      <c r="H4683" s="248">
        <v>5089</v>
      </c>
      <c r="I4683" s="681"/>
      <c r="J4683" s="681"/>
      <c r="K4683" s="253" t="s">
        <v>36714</v>
      </c>
      <c r="L4683" s="253" t="s">
        <v>38869</v>
      </c>
      <c r="M4683" s="253" t="s">
        <v>38869</v>
      </c>
    </row>
    <row r="4684" spans="1:13" ht="56.25" x14ac:dyDescent="0.25">
      <c r="A4684" s="580">
        <v>4676</v>
      </c>
      <c r="C4684" s="206" t="s">
        <v>38870</v>
      </c>
      <c r="D4684" s="246" t="s">
        <v>36257</v>
      </c>
      <c r="E4684" s="246"/>
      <c r="F4684" s="246"/>
      <c r="G4684" s="248">
        <v>4476.5</v>
      </c>
      <c r="H4684" s="248">
        <v>4476.5</v>
      </c>
      <c r="I4684" s="681"/>
      <c r="J4684" s="681"/>
      <c r="K4684" s="253" t="s">
        <v>36714</v>
      </c>
      <c r="L4684" s="253" t="s">
        <v>38871</v>
      </c>
      <c r="M4684" s="253" t="s">
        <v>38871</v>
      </c>
    </row>
    <row r="4685" spans="1:13" ht="56.25" x14ac:dyDescent="0.25">
      <c r="A4685" s="580">
        <v>4677</v>
      </c>
      <c r="C4685" s="206" t="s">
        <v>38872</v>
      </c>
      <c r="D4685" s="246" t="s">
        <v>36257</v>
      </c>
      <c r="E4685" s="246"/>
      <c r="F4685" s="246"/>
      <c r="G4685" s="248">
        <v>12267.5</v>
      </c>
      <c r="H4685" s="248">
        <v>12267.5</v>
      </c>
      <c r="I4685" s="681"/>
      <c r="J4685" s="681"/>
      <c r="K4685" s="253" t="s">
        <v>36714</v>
      </c>
      <c r="L4685" s="253" t="s">
        <v>38873</v>
      </c>
      <c r="M4685" s="253" t="s">
        <v>38873</v>
      </c>
    </row>
    <row r="4686" spans="1:13" ht="56.25" x14ac:dyDescent="0.25">
      <c r="A4686" s="580">
        <v>4678</v>
      </c>
      <c r="C4686" s="206" t="s">
        <v>38874</v>
      </c>
      <c r="D4686" s="246" t="s">
        <v>36257</v>
      </c>
      <c r="E4686" s="246"/>
      <c r="F4686" s="246"/>
      <c r="G4686" s="248">
        <v>4476.5</v>
      </c>
      <c r="H4686" s="248">
        <v>4476.5</v>
      </c>
      <c r="I4686" s="681"/>
      <c r="J4686" s="681"/>
      <c r="K4686" s="253" t="s">
        <v>36714</v>
      </c>
      <c r="L4686" s="253" t="s">
        <v>38875</v>
      </c>
      <c r="M4686" s="253" t="s">
        <v>38875</v>
      </c>
    </row>
    <row r="4687" spans="1:13" ht="56.25" x14ac:dyDescent="0.25">
      <c r="A4687" s="580">
        <v>4679</v>
      </c>
      <c r="C4687" s="206" t="s">
        <v>38876</v>
      </c>
      <c r="D4687" s="246" t="s">
        <v>36257</v>
      </c>
      <c r="E4687" s="246"/>
      <c r="F4687" s="246"/>
      <c r="G4687" s="248">
        <v>5418</v>
      </c>
      <c r="H4687" s="248">
        <v>5418</v>
      </c>
      <c r="I4687" s="681"/>
      <c r="J4687" s="681"/>
      <c r="K4687" s="253" t="s">
        <v>36714</v>
      </c>
      <c r="L4687" s="253" t="s">
        <v>38877</v>
      </c>
      <c r="M4687" s="253" t="s">
        <v>38877</v>
      </c>
    </row>
    <row r="4688" spans="1:13" ht="56.25" x14ac:dyDescent="0.25">
      <c r="A4688" s="580">
        <v>4680</v>
      </c>
      <c r="C4688" s="206" t="s">
        <v>38878</v>
      </c>
      <c r="D4688" s="246" t="s">
        <v>36257</v>
      </c>
      <c r="E4688" s="246"/>
      <c r="F4688" s="246"/>
      <c r="G4688" s="248">
        <v>5418</v>
      </c>
      <c r="H4688" s="248">
        <v>5418</v>
      </c>
      <c r="I4688" s="681"/>
      <c r="J4688" s="681"/>
      <c r="K4688" s="253" t="s">
        <v>36714</v>
      </c>
      <c r="L4688" s="253" t="s">
        <v>38879</v>
      </c>
      <c r="M4688" s="253" t="s">
        <v>38879</v>
      </c>
    </row>
    <row r="4689" spans="1:13" ht="56.25" x14ac:dyDescent="0.25">
      <c r="A4689" s="580">
        <v>4681</v>
      </c>
      <c r="C4689" s="206" t="s">
        <v>38880</v>
      </c>
      <c r="D4689" s="246" t="s">
        <v>36257</v>
      </c>
      <c r="E4689" s="246"/>
      <c r="F4689" s="246"/>
      <c r="G4689" s="248">
        <v>119141.75</v>
      </c>
      <c r="H4689" s="248">
        <v>98153.89</v>
      </c>
      <c r="I4689" s="681"/>
      <c r="J4689" s="681"/>
      <c r="K4689" s="253" t="s">
        <v>36714</v>
      </c>
      <c r="L4689" s="253" t="s">
        <v>38881</v>
      </c>
      <c r="M4689" s="253" t="s">
        <v>38881</v>
      </c>
    </row>
    <row r="4690" spans="1:13" ht="56.25" x14ac:dyDescent="0.25">
      <c r="A4690" s="580">
        <v>4682</v>
      </c>
      <c r="C4690" s="206" t="s">
        <v>38882</v>
      </c>
      <c r="D4690" s="246" t="s">
        <v>36257</v>
      </c>
      <c r="E4690" s="246"/>
      <c r="F4690" s="246"/>
      <c r="G4690" s="248">
        <v>116392.5</v>
      </c>
      <c r="H4690" s="248">
        <v>116392.5</v>
      </c>
      <c r="I4690" s="681"/>
      <c r="J4690" s="681"/>
      <c r="K4690" s="253" t="s">
        <v>36714</v>
      </c>
      <c r="L4690" s="253" t="s">
        <v>38883</v>
      </c>
      <c r="M4690" s="253" t="s">
        <v>38883</v>
      </c>
    </row>
    <row r="4691" spans="1:13" ht="56.25" x14ac:dyDescent="0.25">
      <c r="A4691" s="580">
        <v>4683</v>
      </c>
      <c r="C4691" s="206" t="s">
        <v>38884</v>
      </c>
      <c r="D4691" s="246" t="s">
        <v>36257</v>
      </c>
      <c r="E4691" s="246"/>
      <c r="F4691" s="246"/>
      <c r="G4691" s="248">
        <v>8811.25</v>
      </c>
      <c r="H4691" s="248">
        <v>8811.25</v>
      </c>
      <c r="I4691" s="681"/>
      <c r="J4691" s="681"/>
      <c r="K4691" s="253" t="s">
        <v>36714</v>
      </c>
      <c r="L4691" s="253" t="s">
        <v>38885</v>
      </c>
      <c r="M4691" s="253" t="s">
        <v>38885</v>
      </c>
    </row>
    <row r="4692" spans="1:13" ht="56.25" x14ac:dyDescent="0.25">
      <c r="A4692" s="580">
        <v>4684</v>
      </c>
      <c r="C4692" s="206" t="s">
        <v>38886</v>
      </c>
      <c r="D4692" s="246" t="s">
        <v>36257</v>
      </c>
      <c r="E4692" s="246"/>
      <c r="F4692" s="246"/>
      <c r="G4692" s="248">
        <v>12106.5</v>
      </c>
      <c r="H4692" s="248">
        <v>12106.5</v>
      </c>
      <c r="I4692" s="681"/>
      <c r="J4692" s="681"/>
      <c r="K4692" s="253" t="s">
        <v>36714</v>
      </c>
      <c r="L4692" s="253" t="s">
        <v>38887</v>
      </c>
      <c r="M4692" s="253" t="s">
        <v>38887</v>
      </c>
    </row>
    <row r="4693" spans="1:13" ht="56.25" x14ac:dyDescent="0.25">
      <c r="A4693" s="580">
        <v>4685</v>
      </c>
      <c r="C4693" s="206" t="s">
        <v>38888</v>
      </c>
      <c r="D4693" s="246" t="s">
        <v>36257</v>
      </c>
      <c r="E4693" s="246"/>
      <c r="F4693" s="246"/>
      <c r="G4693" s="771">
        <v>911</v>
      </c>
      <c r="H4693" s="771">
        <v>911</v>
      </c>
      <c r="I4693" s="681"/>
      <c r="J4693" s="681"/>
      <c r="K4693" s="253" t="s">
        <v>36714</v>
      </c>
      <c r="L4693" s="253" t="s">
        <v>38889</v>
      </c>
      <c r="M4693" s="253" t="s">
        <v>38889</v>
      </c>
    </row>
    <row r="4694" spans="1:13" ht="56.25" x14ac:dyDescent="0.25">
      <c r="A4694" s="580">
        <v>4686</v>
      </c>
      <c r="C4694" s="206" t="s">
        <v>38890</v>
      </c>
      <c r="D4694" s="246" t="s">
        <v>36257</v>
      </c>
      <c r="E4694" s="246"/>
      <c r="F4694" s="246"/>
      <c r="G4694" s="248">
        <v>1762.25</v>
      </c>
      <c r="H4694" s="248">
        <v>1762.25</v>
      </c>
      <c r="I4694" s="681"/>
      <c r="J4694" s="681"/>
      <c r="K4694" s="253" t="s">
        <v>36714</v>
      </c>
      <c r="L4694" s="253" t="s">
        <v>38891</v>
      </c>
      <c r="M4694" s="253" t="s">
        <v>38891</v>
      </c>
    </row>
    <row r="4695" spans="1:13" ht="56.25" x14ac:dyDescent="0.25">
      <c r="A4695" s="580">
        <v>4687</v>
      </c>
      <c r="C4695" s="206" t="s">
        <v>38892</v>
      </c>
      <c r="D4695" s="246" t="s">
        <v>36257</v>
      </c>
      <c r="E4695" s="246"/>
      <c r="F4695" s="246"/>
      <c r="G4695" s="248">
        <v>8312.5</v>
      </c>
      <c r="H4695" s="248">
        <v>8312.5</v>
      </c>
      <c r="I4695" s="681"/>
      <c r="J4695" s="681"/>
      <c r="K4695" s="253" t="s">
        <v>36714</v>
      </c>
      <c r="L4695" s="253" t="s">
        <v>38893</v>
      </c>
      <c r="M4695" s="253" t="s">
        <v>38893</v>
      </c>
    </row>
    <row r="4696" spans="1:13" ht="56.25" x14ac:dyDescent="0.25">
      <c r="A4696" s="580">
        <v>4688</v>
      </c>
      <c r="C4696" s="206" t="s">
        <v>38894</v>
      </c>
      <c r="D4696" s="246" t="s">
        <v>36257</v>
      </c>
      <c r="E4696" s="246"/>
      <c r="F4696" s="246"/>
      <c r="G4696" s="248">
        <v>8655.5</v>
      </c>
      <c r="H4696" s="248">
        <v>8655.5</v>
      </c>
      <c r="I4696" s="681"/>
      <c r="J4696" s="681"/>
      <c r="K4696" s="253" t="s">
        <v>36714</v>
      </c>
      <c r="L4696" s="253" t="s">
        <v>38895</v>
      </c>
      <c r="M4696" s="253" t="s">
        <v>38895</v>
      </c>
    </row>
    <row r="4697" spans="1:13" ht="56.25" x14ac:dyDescent="0.25">
      <c r="A4697" s="580">
        <v>4689</v>
      </c>
      <c r="C4697" s="206" t="s">
        <v>38896</v>
      </c>
      <c r="D4697" s="246" t="s">
        <v>36257</v>
      </c>
      <c r="E4697" s="246"/>
      <c r="F4697" s="246"/>
      <c r="G4697" s="248">
        <v>9819.25</v>
      </c>
      <c r="H4697" s="248">
        <v>9819.25</v>
      </c>
      <c r="I4697" s="681"/>
      <c r="J4697" s="681"/>
      <c r="K4697" s="253" t="s">
        <v>36714</v>
      </c>
      <c r="L4697" s="253" t="s">
        <v>38897</v>
      </c>
      <c r="M4697" s="253" t="s">
        <v>38897</v>
      </c>
    </row>
    <row r="4698" spans="1:13" ht="56.25" x14ac:dyDescent="0.25">
      <c r="A4698" s="580">
        <v>4690</v>
      </c>
      <c r="C4698" s="206" t="s">
        <v>38898</v>
      </c>
      <c r="D4698" s="246" t="s">
        <v>36257</v>
      </c>
      <c r="E4698" s="246"/>
      <c r="F4698" s="246"/>
      <c r="G4698" s="248">
        <v>1751032.5</v>
      </c>
      <c r="H4698" s="248">
        <v>1751032.5</v>
      </c>
      <c r="I4698" s="681"/>
      <c r="J4698" s="681"/>
      <c r="K4698" s="253" t="s">
        <v>36714</v>
      </c>
      <c r="L4698" s="253" t="s">
        <v>38899</v>
      </c>
      <c r="M4698" s="253" t="s">
        <v>38899</v>
      </c>
    </row>
    <row r="4699" spans="1:13" ht="56.25" x14ac:dyDescent="0.25">
      <c r="A4699" s="580">
        <v>4691</v>
      </c>
      <c r="C4699" s="206" t="s">
        <v>38900</v>
      </c>
      <c r="D4699" s="246" t="s">
        <v>36257</v>
      </c>
      <c r="E4699" s="246"/>
      <c r="F4699" s="246"/>
      <c r="G4699" s="248">
        <v>503595.75</v>
      </c>
      <c r="H4699" s="248">
        <v>503595.75</v>
      </c>
      <c r="I4699" s="681"/>
      <c r="J4699" s="681"/>
      <c r="K4699" s="253" t="s">
        <v>36714</v>
      </c>
      <c r="L4699" s="253" t="s">
        <v>38901</v>
      </c>
      <c r="M4699" s="253" t="s">
        <v>38901</v>
      </c>
    </row>
    <row r="4700" spans="1:13" ht="56.25" x14ac:dyDescent="0.25">
      <c r="A4700" s="580">
        <v>4692</v>
      </c>
      <c r="C4700" s="206" t="s">
        <v>38902</v>
      </c>
      <c r="D4700" s="246" t="s">
        <v>36257</v>
      </c>
      <c r="E4700" s="246"/>
      <c r="F4700" s="246"/>
      <c r="G4700" s="248">
        <v>528062.5</v>
      </c>
      <c r="H4700" s="248">
        <v>340123.52</v>
      </c>
      <c r="I4700" s="681"/>
      <c r="J4700" s="681"/>
      <c r="K4700" s="253" t="s">
        <v>36714</v>
      </c>
      <c r="L4700" s="253" t="s">
        <v>38903</v>
      </c>
      <c r="M4700" s="253" t="s">
        <v>38903</v>
      </c>
    </row>
    <row r="4701" spans="1:13" ht="56.25" x14ac:dyDescent="0.25">
      <c r="A4701" s="580">
        <v>4693</v>
      </c>
      <c r="C4701" s="206" t="s">
        <v>38904</v>
      </c>
      <c r="D4701" s="246" t="s">
        <v>36257</v>
      </c>
      <c r="E4701" s="246"/>
      <c r="F4701" s="246"/>
      <c r="G4701" s="248">
        <v>269781.75</v>
      </c>
      <c r="H4701" s="248">
        <v>269781.75</v>
      </c>
      <c r="I4701" s="681"/>
      <c r="J4701" s="681"/>
      <c r="K4701" s="253" t="s">
        <v>36714</v>
      </c>
      <c r="L4701" s="253" t="s">
        <v>38905</v>
      </c>
      <c r="M4701" s="253" t="s">
        <v>38905</v>
      </c>
    </row>
    <row r="4702" spans="1:13" ht="56.25" x14ac:dyDescent="0.25">
      <c r="A4702" s="580">
        <v>4694</v>
      </c>
      <c r="C4702" s="206" t="s">
        <v>38906</v>
      </c>
      <c r="D4702" s="246" t="s">
        <v>36257</v>
      </c>
      <c r="E4702" s="246"/>
      <c r="F4702" s="246"/>
      <c r="G4702" s="248">
        <v>39817.75</v>
      </c>
      <c r="H4702" s="248">
        <v>39817.75</v>
      </c>
      <c r="I4702" s="681"/>
      <c r="J4702" s="681"/>
      <c r="K4702" s="253" t="s">
        <v>36714</v>
      </c>
      <c r="L4702" s="253" t="s">
        <v>38907</v>
      </c>
      <c r="M4702" s="253" t="s">
        <v>38907</v>
      </c>
    </row>
    <row r="4703" spans="1:13" ht="56.25" x14ac:dyDescent="0.25">
      <c r="A4703" s="580">
        <v>4695</v>
      </c>
      <c r="C4703" s="206" t="s">
        <v>38908</v>
      </c>
      <c r="D4703" s="246" t="s">
        <v>36257</v>
      </c>
      <c r="E4703" s="246"/>
      <c r="F4703" s="246"/>
      <c r="G4703" s="248">
        <v>5880</v>
      </c>
      <c r="H4703" s="248">
        <v>5880</v>
      </c>
      <c r="I4703" s="681"/>
      <c r="J4703" s="681"/>
      <c r="K4703" s="253" t="s">
        <v>36714</v>
      </c>
      <c r="L4703" s="253" t="s">
        <v>38909</v>
      </c>
      <c r="M4703" s="253" t="s">
        <v>38909</v>
      </c>
    </row>
    <row r="4704" spans="1:13" ht="56.25" x14ac:dyDescent="0.25">
      <c r="A4704" s="580">
        <v>4696</v>
      </c>
      <c r="C4704" s="206" t="s">
        <v>38910</v>
      </c>
      <c r="D4704" s="246" t="s">
        <v>36257</v>
      </c>
      <c r="E4704" s="246"/>
      <c r="F4704" s="246"/>
      <c r="G4704" s="248">
        <v>96444.25</v>
      </c>
      <c r="H4704" s="248">
        <v>54054.09</v>
      </c>
      <c r="I4704" s="681"/>
      <c r="J4704" s="681"/>
      <c r="K4704" s="253" t="s">
        <v>36714</v>
      </c>
      <c r="L4704" s="253" t="s">
        <v>38911</v>
      </c>
      <c r="M4704" s="253" t="s">
        <v>38911</v>
      </c>
    </row>
    <row r="4705" spans="1:13" ht="56.25" x14ac:dyDescent="0.25">
      <c r="A4705" s="580">
        <v>4697</v>
      </c>
      <c r="C4705" s="206" t="s">
        <v>38912</v>
      </c>
      <c r="D4705" s="246" t="s">
        <v>36257</v>
      </c>
      <c r="E4705" s="246"/>
      <c r="F4705" s="246"/>
      <c r="G4705" s="248">
        <v>4478.25</v>
      </c>
      <c r="H4705" s="248">
        <v>4478.25</v>
      </c>
      <c r="I4705" s="681"/>
      <c r="J4705" s="681"/>
      <c r="K4705" s="253" t="s">
        <v>36714</v>
      </c>
      <c r="L4705" s="253" t="s">
        <v>38913</v>
      </c>
      <c r="M4705" s="253" t="s">
        <v>38913</v>
      </c>
    </row>
    <row r="4706" spans="1:13" ht="56.25" x14ac:dyDescent="0.25">
      <c r="A4706" s="580">
        <v>4698</v>
      </c>
      <c r="C4706" s="206" t="s">
        <v>38914</v>
      </c>
      <c r="D4706" s="246" t="s">
        <v>36257</v>
      </c>
      <c r="E4706" s="246"/>
      <c r="F4706" s="246"/>
      <c r="G4706" s="248">
        <v>16117.5</v>
      </c>
      <c r="H4706" s="248">
        <v>16117.5</v>
      </c>
      <c r="I4706" s="681"/>
      <c r="J4706" s="681"/>
      <c r="K4706" s="253" t="s">
        <v>36714</v>
      </c>
      <c r="L4706" s="253" t="s">
        <v>38915</v>
      </c>
      <c r="M4706" s="253" t="s">
        <v>38915</v>
      </c>
    </row>
    <row r="4707" spans="1:13" ht="56.25" x14ac:dyDescent="0.25">
      <c r="A4707" s="580">
        <v>4699</v>
      </c>
      <c r="C4707" s="206" t="s">
        <v>38916</v>
      </c>
      <c r="D4707" s="246" t="s">
        <v>36257</v>
      </c>
      <c r="E4707" s="246"/>
      <c r="F4707" s="246"/>
      <c r="G4707" s="248">
        <v>529712.75</v>
      </c>
      <c r="H4707" s="248">
        <v>529712.75</v>
      </c>
      <c r="I4707" s="681"/>
      <c r="J4707" s="681"/>
      <c r="K4707" s="253" t="s">
        <v>36714</v>
      </c>
      <c r="L4707" s="253" t="s">
        <v>38917</v>
      </c>
      <c r="M4707" s="253" t="s">
        <v>38917</v>
      </c>
    </row>
    <row r="4708" spans="1:13" ht="56.25" x14ac:dyDescent="0.25">
      <c r="A4708" s="580">
        <v>4700</v>
      </c>
      <c r="C4708" s="206" t="s">
        <v>38918</v>
      </c>
      <c r="D4708" s="246" t="s">
        <v>36257</v>
      </c>
      <c r="E4708" s="246"/>
      <c r="F4708" s="246"/>
      <c r="G4708" s="248">
        <v>17624.25</v>
      </c>
      <c r="H4708" s="248">
        <v>17624.25</v>
      </c>
      <c r="I4708" s="681"/>
      <c r="J4708" s="681"/>
      <c r="K4708" s="253" t="s">
        <v>36714</v>
      </c>
      <c r="L4708" s="253" t="s">
        <v>38919</v>
      </c>
      <c r="M4708" s="253" t="s">
        <v>38919</v>
      </c>
    </row>
    <row r="4709" spans="1:13" ht="56.25" x14ac:dyDescent="0.25">
      <c r="A4709" s="580">
        <v>4701</v>
      </c>
      <c r="C4709" s="206" t="s">
        <v>38920</v>
      </c>
      <c r="D4709" s="246" t="s">
        <v>36257</v>
      </c>
      <c r="E4709" s="246"/>
      <c r="F4709" s="246"/>
      <c r="G4709" s="248">
        <v>238180.25</v>
      </c>
      <c r="H4709" s="248">
        <v>238180.25</v>
      </c>
      <c r="I4709" s="681"/>
      <c r="J4709" s="681"/>
      <c r="K4709" s="253" t="s">
        <v>36714</v>
      </c>
      <c r="L4709" s="253" t="s">
        <v>38921</v>
      </c>
      <c r="M4709" s="253" t="s">
        <v>38921</v>
      </c>
    </row>
    <row r="4710" spans="1:13" ht="56.25" x14ac:dyDescent="0.25">
      <c r="A4710" s="580">
        <v>4702</v>
      </c>
      <c r="C4710" s="206" t="s">
        <v>38922</v>
      </c>
      <c r="D4710" s="246" t="s">
        <v>36257</v>
      </c>
      <c r="E4710" s="246"/>
      <c r="F4710" s="246"/>
      <c r="G4710" s="248">
        <v>2149</v>
      </c>
      <c r="H4710" s="248">
        <v>2149</v>
      </c>
      <c r="I4710" s="681"/>
      <c r="J4710" s="681"/>
      <c r="K4710" s="253" t="s">
        <v>36714</v>
      </c>
      <c r="L4710" s="253" t="s">
        <v>38923</v>
      </c>
      <c r="M4710" s="253" t="s">
        <v>38923</v>
      </c>
    </row>
    <row r="4711" spans="1:13" ht="56.25" x14ac:dyDescent="0.25">
      <c r="A4711" s="580">
        <v>4703</v>
      </c>
      <c r="C4711" s="206" t="s">
        <v>38924</v>
      </c>
      <c r="D4711" s="246" t="s">
        <v>36257</v>
      </c>
      <c r="E4711" s="246"/>
      <c r="F4711" s="246"/>
      <c r="G4711" s="248">
        <v>2793</v>
      </c>
      <c r="H4711" s="248">
        <v>2793</v>
      </c>
      <c r="I4711" s="681"/>
      <c r="J4711" s="681"/>
      <c r="K4711" s="253" t="s">
        <v>36714</v>
      </c>
      <c r="L4711" s="253" t="s">
        <v>38925</v>
      </c>
      <c r="M4711" s="253" t="s">
        <v>38925</v>
      </c>
    </row>
    <row r="4712" spans="1:13" ht="56.25" x14ac:dyDescent="0.25">
      <c r="A4712" s="580">
        <v>4704</v>
      </c>
      <c r="C4712" s="206" t="s">
        <v>38926</v>
      </c>
      <c r="D4712" s="246" t="s">
        <v>36257</v>
      </c>
      <c r="E4712" s="246"/>
      <c r="F4712" s="246"/>
      <c r="G4712" s="248">
        <v>8417.5</v>
      </c>
      <c r="H4712" s="248">
        <v>8417.5</v>
      </c>
      <c r="I4712" s="681"/>
      <c r="J4712" s="681"/>
      <c r="K4712" s="253" t="s">
        <v>36714</v>
      </c>
      <c r="L4712" s="253" t="s">
        <v>38927</v>
      </c>
      <c r="M4712" s="253" t="s">
        <v>38927</v>
      </c>
    </row>
    <row r="4713" spans="1:13" ht="56.25" x14ac:dyDescent="0.25">
      <c r="A4713" s="580">
        <v>4705</v>
      </c>
      <c r="C4713" s="206" t="s">
        <v>38928</v>
      </c>
      <c r="D4713" s="246" t="s">
        <v>36257</v>
      </c>
      <c r="E4713" s="246"/>
      <c r="F4713" s="246"/>
      <c r="G4713" s="248">
        <v>10372.25</v>
      </c>
      <c r="H4713" s="248">
        <v>10372.25</v>
      </c>
      <c r="I4713" s="681"/>
      <c r="J4713" s="681"/>
      <c r="K4713" s="253" t="s">
        <v>36714</v>
      </c>
      <c r="L4713" s="253" t="s">
        <v>38929</v>
      </c>
      <c r="M4713" s="253" t="s">
        <v>38929</v>
      </c>
    </row>
    <row r="4714" spans="1:13" ht="56.25" x14ac:dyDescent="0.25">
      <c r="A4714" s="580">
        <v>4706</v>
      </c>
      <c r="C4714" s="206" t="s">
        <v>38930</v>
      </c>
      <c r="D4714" s="246" t="s">
        <v>36257</v>
      </c>
      <c r="E4714" s="246"/>
      <c r="F4714" s="246"/>
      <c r="G4714" s="248">
        <v>7313.25</v>
      </c>
      <c r="H4714" s="248">
        <v>7313.25</v>
      </c>
      <c r="I4714" s="681"/>
      <c r="J4714" s="681"/>
      <c r="K4714" s="253" t="s">
        <v>36714</v>
      </c>
      <c r="L4714" s="253" t="s">
        <v>38931</v>
      </c>
      <c r="M4714" s="253" t="s">
        <v>38931</v>
      </c>
    </row>
    <row r="4715" spans="1:13" ht="56.25" x14ac:dyDescent="0.25">
      <c r="A4715" s="580">
        <v>4707</v>
      </c>
      <c r="C4715" s="206" t="s">
        <v>38932</v>
      </c>
      <c r="D4715" s="246" t="s">
        <v>36257</v>
      </c>
      <c r="E4715" s="246"/>
      <c r="F4715" s="246"/>
      <c r="G4715" s="248">
        <v>34923</v>
      </c>
      <c r="H4715" s="248">
        <v>34923</v>
      </c>
      <c r="I4715" s="681"/>
      <c r="J4715" s="681"/>
      <c r="K4715" s="253" t="s">
        <v>36714</v>
      </c>
      <c r="L4715" s="253" t="s">
        <v>38933</v>
      </c>
      <c r="M4715" s="253" t="s">
        <v>38933</v>
      </c>
    </row>
    <row r="4716" spans="1:13" ht="56.25" x14ac:dyDescent="0.25">
      <c r="A4716" s="580">
        <v>4708</v>
      </c>
      <c r="C4716" s="206" t="s">
        <v>38934</v>
      </c>
      <c r="D4716" s="246" t="s">
        <v>36257</v>
      </c>
      <c r="E4716" s="246"/>
      <c r="F4716" s="246"/>
      <c r="G4716" s="248">
        <v>14805</v>
      </c>
      <c r="H4716" s="248">
        <v>14805</v>
      </c>
      <c r="I4716" s="681"/>
      <c r="J4716" s="681"/>
      <c r="K4716" s="253" t="s">
        <v>36714</v>
      </c>
      <c r="L4716" s="253" t="s">
        <v>38935</v>
      </c>
      <c r="M4716" s="253" t="s">
        <v>38935</v>
      </c>
    </row>
    <row r="4717" spans="1:13" ht="56.25" x14ac:dyDescent="0.25">
      <c r="A4717" s="580">
        <v>4709</v>
      </c>
      <c r="C4717" s="206" t="s">
        <v>38936</v>
      </c>
      <c r="D4717" s="246" t="s">
        <v>36257</v>
      </c>
      <c r="E4717" s="246"/>
      <c r="F4717" s="246"/>
      <c r="G4717" s="248">
        <v>51772</v>
      </c>
      <c r="H4717" s="248">
        <v>51772</v>
      </c>
      <c r="I4717" s="681"/>
      <c r="J4717" s="681"/>
      <c r="K4717" s="253" t="s">
        <v>36714</v>
      </c>
      <c r="L4717" s="253" t="s">
        <v>38937</v>
      </c>
      <c r="M4717" s="253" t="s">
        <v>38937</v>
      </c>
    </row>
    <row r="4718" spans="1:13" ht="56.25" x14ac:dyDescent="0.25">
      <c r="A4718" s="580">
        <v>4710</v>
      </c>
      <c r="C4718" s="206" t="s">
        <v>38938</v>
      </c>
      <c r="D4718" s="246" t="s">
        <v>36257</v>
      </c>
      <c r="E4718" s="246"/>
      <c r="F4718" s="246"/>
      <c r="G4718" s="248">
        <v>4597.25</v>
      </c>
      <c r="H4718" s="248">
        <v>4597.25</v>
      </c>
      <c r="I4718" s="681"/>
      <c r="J4718" s="681"/>
      <c r="K4718" s="253" t="s">
        <v>36714</v>
      </c>
      <c r="L4718" s="253" t="s">
        <v>38939</v>
      </c>
      <c r="M4718" s="253" t="s">
        <v>38939</v>
      </c>
    </row>
    <row r="4719" spans="1:13" ht="56.25" x14ac:dyDescent="0.25">
      <c r="A4719" s="580">
        <v>4711</v>
      </c>
      <c r="C4719" s="206" t="s">
        <v>38940</v>
      </c>
      <c r="D4719" s="246" t="s">
        <v>36257</v>
      </c>
      <c r="E4719" s="246"/>
      <c r="F4719" s="246"/>
      <c r="G4719" s="248">
        <v>17624.25</v>
      </c>
      <c r="H4719" s="248">
        <v>17624.25</v>
      </c>
      <c r="I4719" s="681"/>
      <c r="J4719" s="681"/>
      <c r="K4719" s="253" t="s">
        <v>36714</v>
      </c>
      <c r="L4719" s="253" t="s">
        <v>38941</v>
      </c>
      <c r="M4719" s="253" t="s">
        <v>38941</v>
      </c>
    </row>
    <row r="4720" spans="1:13" ht="56.25" x14ac:dyDescent="0.25">
      <c r="A4720" s="580">
        <v>4712</v>
      </c>
      <c r="C4720" s="206" t="s">
        <v>38942</v>
      </c>
      <c r="D4720" s="246" t="s">
        <v>36257</v>
      </c>
      <c r="E4720" s="246"/>
      <c r="F4720" s="246"/>
      <c r="G4720" s="248">
        <v>34923</v>
      </c>
      <c r="H4720" s="248">
        <v>34923</v>
      </c>
      <c r="I4720" s="681"/>
      <c r="J4720" s="681"/>
      <c r="K4720" s="253" t="s">
        <v>36714</v>
      </c>
      <c r="L4720" s="253" t="s">
        <v>38943</v>
      </c>
      <c r="M4720" s="253" t="s">
        <v>38943</v>
      </c>
    </row>
    <row r="4721" spans="1:13" ht="78.75" x14ac:dyDescent="0.25">
      <c r="A4721" s="580">
        <v>4713</v>
      </c>
      <c r="C4721" s="206" t="s">
        <v>38944</v>
      </c>
      <c r="D4721" s="246" t="s">
        <v>36257</v>
      </c>
      <c r="E4721" s="246"/>
      <c r="F4721" s="246"/>
      <c r="G4721" s="248">
        <v>529712.75</v>
      </c>
      <c r="H4721" s="248">
        <v>529712.75</v>
      </c>
      <c r="I4721" s="681"/>
      <c r="J4721" s="681"/>
      <c r="K4721" s="253" t="s">
        <v>36714</v>
      </c>
      <c r="L4721" s="253" t="s">
        <v>38945</v>
      </c>
      <c r="M4721" s="253" t="s">
        <v>38945</v>
      </c>
    </row>
    <row r="4722" spans="1:13" ht="56.25" x14ac:dyDescent="0.25">
      <c r="A4722" s="580">
        <v>4714</v>
      </c>
      <c r="C4722" s="206" t="s">
        <v>38946</v>
      </c>
      <c r="D4722" s="246" t="s">
        <v>36257</v>
      </c>
      <c r="E4722" s="246"/>
      <c r="F4722" s="246"/>
      <c r="G4722" s="248">
        <v>51722</v>
      </c>
      <c r="H4722" s="248">
        <v>51722</v>
      </c>
      <c r="I4722" s="681"/>
      <c r="J4722" s="681"/>
      <c r="K4722" s="253" t="s">
        <v>36714</v>
      </c>
      <c r="L4722" s="253" t="s">
        <v>38947</v>
      </c>
      <c r="M4722" s="253" t="s">
        <v>38947</v>
      </c>
    </row>
    <row r="4723" spans="1:13" ht="56.25" x14ac:dyDescent="0.25">
      <c r="A4723" s="580">
        <v>4715</v>
      </c>
      <c r="C4723" s="206" t="s">
        <v>38948</v>
      </c>
      <c r="D4723" s="246" t="s">
        <v>36257</v>
      </c>
      <c r="E4723" s="246"/>
      <c r="F4723" s="246"/>
      <c r="G4723" s="248">
        <v>8417.5</v>
      </c>
      <c r="H4723" s="248">
        <v>8417.5</v>
      </c>
      <c r="I4723" s="681"/>
      <c r="J4723" s="681"/>
      <c r="K4723" s="253" t="s">
        <v>36714</v>
      </c>
      <c r="L4723" s="253" t="s">
        <v>38949</v>
      </c>
      <c r="M4723" s="253" t="s">
        <v>38949</v>
      </c>
    </row>
    <row r="4724" spans="1:13" ht="56.25" x14ac:dyDescent="0.25">
      <c r="A4724" s="580">
        <v>4716</v>
      </c>
      <c r="C4724" s="206" t="s">
        <v>38950</v>
      </c>
      <c r="D4724" s="246" t="s">
        <v>36257</v>
      </c>
      <c r="E4724" s="246"/>
      <c r="F4724" s="246"/>
      <c r="G4724" s="248">
        <v>7313.25</v>
      </c>
      <c r="H4724" s="248">
        <v>7313.25</v>
      </c>
      <c r="I4724" s="681"/>
      <c r="J4724" s="681"/>
      <c r="K4724" s="253" t="s">
        <v>36714</v>
      </c>
      <c r="L4724" s="253" t="s">
        <v>38951</v>
      </c>
      <c r="M4724" s="253" t="s">
        <v>38951</v>
      </c>
    </row>
    <row r="4725" spans="1:13" ht="56.25" x14ac:dyDescent="0.25">
      <c r="A4725" s="580">
        <v>4717</v>
      </c>
      <c r="C4725" s="206" t="s">
        <v>38952</v>
      </c>
      <c r="D4725" s="246" t="s">
        <v>36257</v>
      </c>
      <c r="E4725" s="246"/>
      <c r="F4725" s="246"/>
      <c r="G4725" s="248">
        <v>10372.25</v>
      </c>
      <c r="H4725" s="248">
        <v>10372.25</v>
      </c>
      <c r="I4725" s="681"/>
      <c r="J4725" s="681"/>
      <c r="K4725" s="253" t="s">
        <v>36714</v>
      </c>
      <c r="L4725" s="253" t="s">
        <v>38953</v>
      </c>
      <c r="M4725" s="253" t="s">
        <v>38953</v>
      </c>
    </row>
    <row r="4726" spans="1:13" ht="90" x14ac:dyDescent="0.25">
      <c r="A4726" s="580">
        <v>4718</v>
      </c>
      <c r="C4726" s="206" t="s">
        <v>38954</v>
      </c>
      <c r="D4726" s="246" t="s">
        <v>36257</v>
      </c>
      <c r="E4726" s="246"/>
      <c r="F4726" s="246"/>
      <c r="G4726" s="248">
        <v>238180.25</v>
      </c>
      <c r="H4726" s="248">
        <v>238180.25</v>
      </c>
      <c r="I4726" s="681"/>
      <c r="J4726" s="681"/>
      <c r="K4726" s="253" t="s">
        <v>36714</v>
      </c>
      <c r="L4726" s="253" t="s">
        <v>38955</v>
      </c>
      <c r="M4726" s="253" t="s">
        <v>38955</v>
      </c>
    </row>
    <row r="4727" spans="1:13" ht="56.25" x14ac:dyDescent="0.25">
      <c r="A4727" s="580">
        <v>4719</v>
      </c>
      <c r="C4727" s="206" t="s">
        <v>38904</v>
      </c>
      <c r="D4727" s="246" t="s">
        <v>36257</v>
      </c>
      <c r="E4727" s="246"/>
      <c r="F4727" s="246"/>
      <c r="G4727" s="248">
        <v>269781.75</v>
      </c>
      <c r="H4727" s="248">
        <v>269781.75</v>
      </c>
      <c r="I4727" s="681"/>
      <c r="J4727" s="681"/>
      <c r="K4727" s="253" t="s">
        <v>36714</v>
      </c>
      <c r="L4727" s="253" t="s">
        <v>38956</v>
      </c>
      <c r="M4727" s="253" t="s">
        <v>38956</v>
      </c>
    </row>
    <row r="4728" spans="1:13" ht="56.25" x14ac:dyDescent="0.25">
      <c r="A4728" s="580">
        <v>4720</v>
      </c>
      <c r="C4728" s="206" t="s">
        <v>38957</v>
      </c>
      <c r="D4728" s="246" t="s">
        <v>36257</v>
      </c>
      <c r="E4728" s="246"/>
      <c r="F4728" s="246"/>
      <c r="G4728" s="248">
        <v>2793</v>
      </c>
      <c r="H4728" s="248">
        <v>2793</v>
      </c>
      <c r="I4728" s="681"/>
      <c r="J4728" s="681"/>
      <c r="K4728" s="253" t="s">
        <v>36714</v>
      </c>
      <c r="L4728" s="253" t="s">
        <v>38958</v>
      </c>
      <c r="M4728" s="253" t="s">
        <v>38958</v>
      </c>
    </row>
    <row r="4729" spans="1:13" ht="56.25" x14ac:dyDescent="0.25">
      <c r="A4729" s="580">
        <v>4721</v>
      </c>
      <c r="C4729" s="206" t="s">
        <v>38959</v>
      </c>
      <c r="D4729" s="246" t="s">
        <v>36257</v>
      </c>
      <c r="E4729" s="246"/>
      <c r="F4729" s="246"/>
      <c r="G4729" s="248">
        <v>2149</v>
      </c>
      <c r="H4729" s="248">
        <v>2149</v>
      </c>
      <c r="I4729" s="681"/>
      <c r="J4729" s="681"/>
      <c r="K4729" s="253" t="s">
        <v>36714</v>
      </c>
      <c r="L4729" s="253" t="s">
        <v>38960</v>
      </c>
      <c r="M4729" s="253" t="s">
        <v>38960</v>
      </c>
    </row>
    <row r="4730" spans="1:13" ht="67.5" x14ac:dyDescent="0.25">
      <c r="A4730" s="580">
        <v>4722</v>
      </c>
      <c r="C4730" s="206" t="s">
        <v>38961</v>
      </c>
      <c r="D4730" s="246" t="s">
        <v>36257</v>
      </c>
      <c r="E4730" s="246"/>
      <c r="F4730" s="246"/>
      <c r="G4730" s="771">
        <v>51.67</v>
      </c>
      <c r="H4730" s="771">
        <v>51.67</v>
      </c>
      <c r="I4730" s="681"/>
      <c r="J4730" s="681"/>
      <c r="K4730" s="253" t="s">
        <v>36714</v>
      </c>
      <c r="L4730" s="253" t="s">
        <v>38962</v>
      </c>
      <c r="M4730" s="253" t="s">
        <v>38962</v>
      </c>
    </row>
    <row r="4731" spans="1:13" ht="56.25" x14ac:dyDescent="0.25">
      <c r="A4731" s="580">
        <v>4723</v>
      </c>
      <c r="C4731" s="206" t="s">
        <v>38963</v>
      </c>
      <c r="D4731" s="246" t="s">
        <v>36257</v>
      </c>
      <c r="E4731" s="246"/>
      <c r="F4731" s="246"/>
      <c r="G4731" s="248">
        <v>50525.47</v>
      </c>
      <c r="H4731" s="248">
        <v>50525.47</v>
      </c>
      <c r="I4731" s="681"/>
      <c r="J4731" s="681"/>
      <c r="K4731" s="253" t="s">
        <v>36714</v>
      </c>
      <c r="L4731" s="253" t="s">
        <v>38964</v>
      </c>
      <c r="M4731" s="253" t="s">
        <v>38964</v>
      </c>
    </row>
    <row r="4732" spans="1:13" ht="56.25" x14ac:dyDescent="0.25">
      <c r="A4732" s="580">
        <v>4724</v>
      </c>
      <c r="C4732" s="206" t="s">
        <v>38965</v>
      </c>
      <c r="D4732" s="246" t="s">
        <v>36257</v>
      </c>
      <c r="E4732" s="246"/>
      <c r="F4732" s="246"/>
      <c r="G4732" s="248">
        <v>311903.44</v>
      </c>
      <c r="H4732" s="248">
        <v>311903.44</v>
      </c>
      <c r="I4732" s="681"/>
      <c r="J4732" s="681"/>
      <c r="K4732" s="253" t="s">
        <v>36714</v>
      </c>
      <c r="L4732" s="253" t="s">
        <v>38966</v>
      </c>
      <c r="M4732" s="253" t="s">
        <v>38966</v>
      </c>
    </row>
    <row r="4733" spans="1:13" ht="56.25" x14ac:dyDescent="0.25">
      <c r="A4733" s="580">
        <v>4725</v>
      </c>
      <c r="C4733" s="206" t="s">
        <v>38967</v>
      </c>
      <c r="D4733" s="246" t="s">
        <v>36257</v>
      </c>
      <c r="E4733" s="246"/>
      <c r="F4733" s="246"/>
      <c r="G4733" s="248">
        <v>83198.44</v>
      </c>
      <c r="H4733" s="248">
        <v>83198.44</v>
      </c>
      <c r="I4733" s="681"/>
      <c r="J4733" s="681"/>
      <c r="K4733" s="253" t="s">
        <v>36714</v>
      </c>
      <c r="L4733" s="253" t="s">
        <v>38968</v>
      </c>
      <c r="M4733" s="253" t="s">
        <v>38968</v>
      </c>
    </row>
    <row r="4734" spans="1:13" ht="56.25" x14ac:dyDescent="0.25">
      <c r="A4734" s="580">
        <v>4726</v>
      </c>
      <c r="C4734" s="206" t="s">
        <v>38969</v>
      </c>
      <c r="D4734" s="246" t="s">
        <v>36257</v>
      </c>
      <c r="E4734" s="246"/>
      <c r="F4734" s="246"/>
      <c r="G4734" s="248">
        <v>107196.06</v>
      </c>
      <c r="H4734" s="248">
        <v>107196.06</v>
      </c>
      <c r="I4734" s="681"/>
      <c r="J4734" s="681"/>
      <c r="K4734" s="253" t="s">
        <v>36714</v>
      </c>
      <c r="L4734" s="253" t="s">
        <v>38970</v>
      </c>
      <c r="M4734" s="253" t="s">
        <v>38970</v>
      </c>
    </row>
    <row r="4735" spans="1:13" ht="56.25" x14ac:dyDescent="0.25">
      <c r="A4735" s="580">
        <v>4727</v>
      </c>
      <c r="C4735" s="206" t="s">
        <v>38971</v>
      </c>
      <c r="D4735" s="246" t="s">
        <v>36257</v>
      </c>
      <c r="E4735" s="246"/>
      <c r="F4735" s="246"/>
      <c r="G4735" s="248">
        <v>84736.65</v>
      </c>
      <c r="H4735" s="248">
        <v>84736.65</v>
      </c>
      <c r="I4735" s="681"/>
      <c r="J4735" s="681"/>
      <c r="K4735" s="253" t="s">
        <v>36714</v>
      </c>
      <c r="L4735" s="253" t="s">
        <v>38972</v>
      </c>
      <c r="M4735" s="253" t="s">
        <v>38972</v>
      </c>
    </row>
    <row r="4736" spans="1:13" ht="56.25" x14ac:dyDescent="0.25">
      <c r="A4736" s="580">
        <v>4728</v>
      </c>
      <c r="C4736" s="206" t="s">
        <v>38973</v>
      </c>
      <c r="D4736" s="246" t="s">
        <v>36257</v>
      </c>
      <c r="E4736" s="246"/>
      <c r="F4736" s="246"/>
      <c r="G4736" s="248">
        <v>113852.63</v>
      </c>
      <c r="H4736" s="248">
        <v>113852.63</v>
      </c>
      <c r="I4736" s="681"/>
      <c r="J4736" s="681"/>
      <c r="K4736" s="253" t="s">
        <v>36714</v>
      </c>
      <c r="L4736" s="253" t="s">
        <v>38974</v>
      </c>
      <c r="M4736" s="253" t="s">
        <v>38974</v>
      </c>
    </row>
    <row r="4737" spans="1:13" ht="56.25" x14ac:dyDescent="0.25">
      <c r="A4737" s="580">
        <v>4729</v>
      </c>
      <c r="C4737" s="206" t="s">
        <v>38975</v>
      </c>
      <c r="D4737" s="246" t="s">
        <v>36257</v>
      </c>
      <c r="E4737" s="246"/>
      <c r="F4737" s="246"/>
      <c r="G4737" s="248">
        <v>169037.12</v>
      </c>
      <c r="H4737" s="248">
        <v>169037.12</v>
      </c>
      <c r="I4737" s="681"/>
      <c r="J4737" s="681"/>
      <c r="K4737" s="253" t="s">
        <v>36714</v>
      </c>
      <c r="L4737" s="253" t="s">
        <v>38976</v>
      </c>
      <c r="M4737" s="253" t="s">
        <v>38976</v>
      </c>
    </row>
    <row r="4738" spans="1:13" ht="56.25" x14ac:dyDescent="0.25">
      <c r="A4738" s="580">
        <v>4730</v>
      </c>
      <c r="C4738" s="206" t="s">
        <v>38977</v>
      </c>
      <c r="D4738" s="246" t="s">
        <v>36257</v>
      </c>
      <c r="E4738" s="246"/>
      <c r="F4738" s="246"/>
      <c r="G4738" s="248">
        <v>56491.1</v>
      </c>
      <c r="H4738" s="248">
        <v>56491.1</v>
      </c>
      <c r="I4738" s="681"/>
      <c r="J4738" s="681"/>
      <c r="K4738" s="253" t="s">
        <v>36714</v>
      </c>
      <c r="L4738" s="253" t="s">
        <v>38978</v>
      </c>
      <c r="M4738" s="253" t="s">
        <v>38978</v>
      </c>
    </row>
    <row r="4739" spans="1:13" ht="56.25" x14ac:dyDescent="0.25">
      <c r="A4739" s="580">
        <v>4731</v>
      </c>
      <c r="C4739" s="206" t="s">
        <v>38979</v>
      </c>
      <c r="D4739" s="246" t="s">
        <v>36257</v>
      </c>
      <c r="E4739" s="246"/>
      <c r="F4739" s="246"/>
      <c r="G4739" s="248">
        <v>105298.87</v>
      </c>
      <c r="H4739" s="248">
        <v>105298.87</v>
      </c>
      <c r="I4739" s="681"/>
      <c r="J4739" s="681"/>
      <c r="K4739" s="253" t="s">
        <v>36714</v>
      </c>
      <c r="L4739" s="253" t="s">
        <v>38980</v>
      </c>
      <c r="M4739" s="253" t="s">
        <v>38980</v>
      </c>
    </row>
    <row r="4740" spans="1:13" ht="56.25" x14ac:dyDescent="0.25">
      <c r="A4740" s="580">
        <v>4732</v>
      </c>
      <c r="C4740" s="206" t="s">
        <v>38981</v>
      </c>
      <c r="D4740" s="246" t="s">
        <v>36257</v>
      </c>
      <c r="E4740" s="246"/>
      <c r="F4740" s="246"/>
      <c r="G4740" s="248">
        <v>241705.48</v>
      </c>
      <c r="H4740" s="248">
        <v>241705.48</v>
      </c>
      <c r="I4740" s="681"/>
      <c r="J4740" s="681"/>
      <c r="K4740" s="253" t="s">
        <v>36714</v>
      </c>
      <c r="L4740" s="253" t="s">
        <v>38982</v>
      </c>
      <c r="M4740" s="253" t="s">
        <v>38982</v>
      </c>
    </row>
    <row r="4741" spans="1:13" ht="56.25" x14ac:dyDescent="0.25">
      <c r="A4741" s="580">
        <v>4733</v>
      </c>
      <c r="C4741" s="206" t="s">
        <v>38983</v>
      </c>
      <c r="D4741" s="246" t="s">
        <v>36257</v>
      </c>
      <c r="E4741" s="246"/>
      <c r="F4741" s="246"/>
      <c r="G4741" s="248">
        <v>78205.53</v>
      </c>
      <c r="H4741" s="248">
        <v>78205.53</v>
      </c>
      <c r="I4741" s="681"/>
      <c r="J4741" s="681"/>
      <c r="K4741" s="253" t="s">
        <v>36714</v>
      </c>
      <c r="L4741" s="253" t="s">
        <v>38984</v>
      </c>
      <c r="M4741" s="253" t="s">
        <v>38984</v>
      </c>
    </row>
    <row r="4742" spans="1:13" ht="56.25" x14ac:dyDescent="0.25">
      <c r="A4742" s="580">
        <v>4734</v>
      </c>
      <c r="C4742" s="206" t="s">
        <v>38985</v>
      </c>
      <c r="D4742" s="246" t="s">
        <v>36257</v>
      </c>
      <c r="E4742" s="246"/>
      <c r="F4742" s="246"/>
      <c r="G4742" s="248">
        <v>107321.51</v>
      </c>
      <c r="H4742" s="248">
        <v>107321.51</v>
      </c>
      <c r="I4742" s="681"/>
      <c r="J4742" s="681"/>
      <c r="K4742" s="253" t="s">
        <v>36714</v>
      </c>
      <c r="L4742" s="253" t="s">
        <v>38986</v>
      </c>
      <c r="M4742" s="253" t="s">
        <v>38986</v>
      </c>
    </row>
    <row r="4743" spans="1:13" ht="56.25" x14ac:dyDescent="0.25">
      <c r="A4743" s="580">
        <v>4735</v>
      </c>
      <c r="C4743" s="206" t="s">
        <v>38987</v>
      </c>
      <c r="D4743" s="246" t="s">
        <v>36257</v>
      </c>
      <c r="E4743" s="246"/>
      <c r="F4743" s="246"/>
      <c r="G4743" s="248">
        <v>50735.839999999997</v>
      </c>
      <c r="H4743" s="248">
        <v>50735.839999999997</v>
      </c>
      <c r="I4743" s="681"/>
      <c r="J4743" s="681"/>
      <c r="K4743" s="253" t="s">
        <v>36714</v>
      </c>
      <c r="L4743" s="253" t="s">
        <v>38988</v>
      </c>
      <c r="M4743" s="253" t="s">
        <v>38988</v>
      </c>
    </row>
    <row r="4744" spans="1:13" ht="56.25" x14ac:dyDescent="0.25">
      <c r="A4744" s="580">
        <v>4736</v>
      </c>
      <c r="C4744" s="206" t="s">
        <v>38989</v>
      </c>
      <c r="D4744" s="246" t="s">
        <v>36257</v>
      </c>
      <c r="E4744" s="246"/>
      <c r="F4744" s="246"/>
      <c r="G4744" s="248">
        <v>85296.35</v>
      </c>
      <c r="H4744" s="248">
        <v>85296.35</v>
      </c>
      <c r="I4744" s="681"/>
      <c r="J4744" s="681"/>
      <c r="K4744" s="253" t="s">
        <v>36714</v>
      </c>
      <c r="L4744" s="253" t="s">
        <v>38990</v>
      </c>
      <c r="M4744" s="253" t="s">
        <v>38990</v>
      </c>
    </row>
    <row r="4745" spans="1:13" ht="56.25" x14ac:dyDescent="0.25">
      <c r="A4745" s="580">
        <v>4737</v>
      </c>
      <c r="C4745" s="206" t="s">
        <v>38991</v>
      </c>
      <c r="D4745" s="246" t="s">
        <v>36257</v>
      </c>
      <c r="E4745" s="246"/>
      <c r="F4745" s="246"/>
      <c r="G4745" s="248">
        <v>102095.07</v>
      </c>
      <c r="H4745" s="248">
        <v>102095.07</v>
      </c>
      <c r="I4745" s="681"/>
      <c r="J4745" s="681"/>
      <c r="K4745" s="253" t="s">
        <v>36714</v>
      </c>
      <c r="L4745" s="253" t="s">
        <v>38992</v>
      </c>
      <c r="M4745" s="253" t="s">
        <v>38992</v>
      </c>
    </row>
    <row r="4746" spans="1:13" ht="56.25" x14ac:dyDescent="0.25">
      <c r="A4746" s="580">
        <v>4738</v>
      </c>
      <c r="C4746" s="206" t="s">
        <v>38993</v>
      </c>
      <c r="D4746" s="246" t="s">
        <v>36257</v>
      </c>
      <c r="E4746" s="246"/>
      <c r="F4746" s="246"/>
      <c r="G4746" s="248">
        <v>163252.91</v>
      </c>
      <c r="H4746" s="248">
        <v>163252.91</v>
      </c>
      <c r="I4746" s="681"/>
      <c r="J4746" s="681"/>
      <c r="K4746" s="253" t="s">
        <v>36714</v>
      </c>
      <c r="L4746" s="253" t="s">
        <v>38994</v>
      </c>
      <c r="M4746" s="253" t="s">
        <v>38994</v>
      </c>
    </row>
    <row r="4747" spans="1:13" ht="56.25" x14ac:dyDescent="0.25">
      <c r="A4747" s="580">
        <v>4739</v>
      </c>
      <c r="C4747" s="206" t="s">
        <v>38995</v>
      </c>
      <c r="D4747" s="246" t="s">
        <v>36257</v>
      </c>
      <c r="E4747" s="246"/>
      <c r="F4747" s="246"/>
      <c r="G4747" s="248">
        <v>59322.41</v>
      </c>
      <c r="H4747" s="248">
        <v>59322.41</v>
      </c>
      <c r="I4747" s="681"/>
      <c r="J4747" s="681"/>
      <c r="K4747" s="253" t="s">
        <v>36714</v>
      </c>
      <c r="L4747" s="253" t="s">
        <v>38996</v>
      </c>
      <c r="M4747" s="253" t="s">
        <v>38996</v>
      </c>
    </row>
    <row r="4748" spans="1:13" ht="56.25" x14ac:dyDescent="0.25">
      <c r="A4748" s="580">
        <v>4740</v>
      </c>
      <c r="C4748" s="206" t="s">
        <v>38997</v>
      </c>
      <c r="D4748" s="246" t="s">
        <v>36257</v>
      </c>
      <c r="E4748" s="246"/>
      <c r="F4748" s="246"/>
      <c r="G4748" s="248">
        <v>230194.96</v>
      </c>
      <c r="H4748" s="248">
        <v>230194.96</v>
      </c>
      <c r="I4748" s="681"/>
      <c r="J4748" s="681"/>
      <c r="K4748" s="253" t="s">
        <v>36714</v>
      </c>
      <c r="L4748" s="253" t="s">
        <v>38998</v>
      </c>
      <c r="M4748" s="253" t="s">
        <v>38998</v>
      </c>
    </row>
    <row r="4749" spans="1:13" ht="56.25" x14ac:dyDescent="0.25">
      <c r="A4749" s="580">
        <v>4741</v>
      </c>
      <c r="C4749" s="206" t="s">
        <v>38999</v>
      </c>
      <c r="D4749" s="246" t="s">
        <v>36257</v>
      </c>
      <c r="E4749" s="246"/>
      <c r="F4749" s="246"/>
      <c r="G4749" s="248">
        <v>59289.599999999999</v>
      </c>
      <c r="H4749" s="248">
        <v>59289.599999999999</v>
      </c>
      <c r="I4749" s="681"/>
      <c r="J4749" s="681"/>
      <c r="K4749" s="253" t="s">
        <v>36714</v>
      </c>
      <c r="L4749" s="253" t="s">
        <v>39000</v>
      </c>
      <c r="M4749" s="253" t="s">
        <v>39000</v>
      </c>
    </row>
    <row r="4750" spans="1:13" ht="56.25" x14ac:dyDescent="0.25">
      <c r="A4750" s="580">
        <v>4742</v>
      </c>
      <c r="C4750" s="206" t="s">
        <v>39001</v>
      </c>
      <c r="D4750" s="246" t="s">
        <v>36257</v>
      </c>
      <c r="E4750" s="246"/>
      <c r="F4750" s="246"/>
      <c r="G4750" s="248">
        <v>82372.399999999994</v>
      </c>
      <c r="H4750" s="248">
        <v>82372.399999999994</v>
      </c>
      <c r="I4750" s="681"/>
      <c r="J4750" s="681"/>
      <c r="K4750" s="253" t="s">
        <v>36714</v>
      </c>
      <c r="L4750" s="253" t="s">
        <v>39002</v>
      </c>
      <c r="M4750" s="253" t="s">
        <v>39002</v>
      </c>
    </row>
    <row r="4751" spans="1:13" ht="56.25" x14ac:dyDescent="0.25">
      <c r="A4751" s="580">
        <v>4743</v>
      </c>
      <c r="C4751" s="206" t="s">
        <v>39003</v>
      </c>
      <c r="D4751" s="246" t="s">
        <v>36257</v>
      </c>
      <c r="E4751" s="246"/>
      <c r="F4751" s="246"/>
      <c r="G4751" s="248">
        <v>57610.5</v>
      </c>
      <c r="H4751" s="248">
        <v>57610.5</v>
      </c>
      <c r="I4751" s="681"/>
      <c r="J4751" s="681"/>
      <c r="K4751" s="253" t="s">
        <v>36714</v>
      </c>
      <c r="L4751" s="253" t="s">
        <v>39004</v>
      </c>
      <c r="M4751" s="253" t="s">
        <v>39004</v>
      </c>
    </row>
    <row r="4752" spans="1:13" ht="56.25" x14ac:dyDescent="0.25">
      <c r="A4752" s="580">
        <v>4744</v>
      </c>
      <c r="C4752" s="206" t="s">
        <v>39005</v>
      </c>
      <c r="D4752" s="246" t="s">
        <v>36257</v>
      </c>
      <c r="E4752" s="246"/>
      <c r="F4752" s="246"/>
      <c r="G4752" s="248">
        <v>205309.54</v>
      </c>
      <c r="H4752" s="248">
        <v>205309.54</v>
      </c>
      <c r="I4752" s="681"/>
      <c r="J4752" s="681"/>
      <c r="K4752" s="253" t="s">
        <v>36714</v>
      </c>
      <c r="L4752" s="253" t="s">
        <v>39006</v>
      </c>
      <c r="M4752" s="253" t="s">
        <v>39006</v>
      </c>
    </row>
    <row r="4753" spans="1:13" ht="56.25" x14ac:dyDescent="0.25">
      <c r="A4753" s="580">
        <v>4745</v>
      </c>
      <c r="C4753" s="206" t="s">
        <v>39007</v>
      </c>
      <c r="D4753" s="246" t="s">
        <v>36257</v>
      </c>
      <c r="E4753" s="246"/>
      <c r="F4753" s="246"/>
      <c r="G4753" s="248">
        <v>230194.96</v>
      </c>
      <c r="H4753" s="248">
        <v>230194.96</v>
      </c>
      <c r="I4753" s="681"/>
      <c r="J4753" s="681"/>
      <c r="K4753" s="253" t="s">
        <v>36714</v>
      </c>
      <c r="L4753" s="253" t="s">
        <v>39008</v>
      </c>
      <c r="M4753" s="253" t="s">
        <v>39008</v>
      </c>
    </row>
    <row r="4754" spans="1:13" ht="56.25" x14ac:dyDescent="0.25">
      <c r="A4754" s="580">
        <v>4746</v>
      </c>
      <c r="C4754" s="206" t="s">
        <v>39009</v>
      </c>
      <c r="D4754" s="246" t="s">
        <v>36257</v>
      </c>
      <c r="E4754" s="246"/>
      <c r="F4754" s="246"/>
      <c r="G4754" s="248">
        <v>148071.53</v>
      </c>
      <c r="H4754" s="248">
        <v>148071.53</v>
      </c>
      <c r="I4754" s="681"/>
      <c r="J4754" s="681"/>
      <c r="K4754" s="253" t="s">
        <v>36714</v>
      </c>
      <c r="L4754" s="253" t="s">
        <v>39010</v>
      </c>
      <c r="M4754" s="253" t="s">
        <v>39010</v>
      </c>
    </row>
    <row r="4755" spans="1:13" ht="56.25" x14ac:dyDescent="0.25">
      <c r="A4755" s="580">
        <v>4747</v>
      </c>
      <c r="C4755" s="206" t="s">
        <v>39011</v>
      </c>
      <c r="D4755" s="246" t="s">
        <v>36257</v>
      </c>
      <c r="E4755" s="246"/>
      <c r="F4755" s="246"/>
      <c r="G4755" s="248">
        <v>83897.1</v>
      </c>
      <c r="H4755" s="248">
        <v>83897.1</v>
      </c>
      <c r="I4755" s="681"/>
      <c r="J4755" s="681"/>
      <c r="K4755" s="253" t="s">
        <v>36714</v>
      </c>
      <c r="L4755" s="253" t="s">
        <v>39012</v>
      </c>
      <c r="M4755" s="253" t="s">
        <v>39012</v>
      </c>
    </row>
    <row r="4756" spans="1:13" ht="56.25" x14ac:dyDescent="0.25">
      <c r="A4756" s="580">
        <v>4748</v>
      </c>
      <c r="C4756" s="206" t="s">
        <v>39013</v>
      </c>
      <c r="D4756" s="246" t="s">
        <v>36257</v>
      </c>
      <c r="E4756" s="246"/>
      <c r="F4756" s="246"/>
      <c r="G4756" s="248">
        <v>102840.05</v>
      </c>
      <c r="H4756" s="248">
        <v>102840.05</v>
      </c>
      <c r="I4756" s="681"/>
      <c r="J4756" s="681"/>
      <c r="K4756" s="253" t="s">
        <v>36714</v>
      </c>
      <c r="L4756" s="253" t="s">
        <v>39014</v>
      </c>
      <c r="M4756" s="253" t="s">
        <v>39014</v>
      </c>
    </row>
    <row r="4757" spans="1:13" ht="56.25" x14ac:dyDescent="0.25">
      <c r="A4757" s="580">
        <v>4749</v>
      </c>
      <c r="C4757" s="206" t="s">
        <v>39015</v>
      </c>
      <c r="D4757" s="246" t="s">
        <v>36257</v>
      </c>
      <c r="E4757" s="246"/>
      <c r="F4757" s="246"/>
      <c r="G4757" s="248">
        <v>57610.5</v>
      </c>
      <c r="H4757" s="248">
        <v>57610.5</v>
      </c>
      <c r="I4757" s="681"/>
      <c r="J4757" s="681"/>
      <c r="K4757" s="253" t="s">
        <v>36714</v>
      </c>
      <c r="L4757" s="253" t="s">
        <v>39016</v>
      </c>
      <c r="M4757" s="253" t="s">
        <v>39016</v>
      </c>
    </row>
    <row r="4758" spans="1:13" ht="56.25" x14ac:dyDescent="0.25">
      <c r="A4758" s="580">
        <v>4750</v>
      </c>
      <c r="C4758" s="206" t="s">
        <v>39017</v>
      </c>
      <c r="D4758" s="246" t="s">
        <v>36257</v>
      </c>
      <c r="E4758" s="246"/>
      <c r="F4758" s="246"/>
      <c r="G4758" s="248">
        <v>125424.91</v>
      </c>
      <c r="H4758" s="248">
        <v>125424.91</v>
      </c>
      <c r="I4758" s="681"/>
      <c r="J4758" s="681"/>
      <c r="K4758" s="253" t="s">
        <v>36714</v>
      </c>
      <c r="L4758" s="253" t="s">
        <v>39018</v>
      </c>
      <c r="M4758" s="253" t="s">
        <v>39018</v>
      </c>
    </row>
    <row r="4759" spans="1:13" ht="56.25" x14ac:dyDescent="0.25">
      <c r="A4759" s="580">
        <v>4751</v>
      </c>
      <c r="C4759" s="206" t="s">
        <v>39019</v>
      </c>
      <c r="D4759" s="246" t="s">
        <v>36257</v>
      </c>
      <c r="E4759" s="246"/>
      <c r="F4759" s="246"/>
      <c r="G4759" s="248">
        <v>57610.5</v>
      </c>
      <c r="H4759" s="248">
        <v>57610.5</v>
      </c>
      <c r="I4759" s="681"/>
      <c r="J4759" s="681"/>
      <c r="K4759" s="253" t="s">
        <v>36714</v>
      </c>
      <c r="L4759" s="253" t="s">
        <v>39020</v>
      </c>
      <c r="M4759" s="253" t="s">
        <v>39020</v>
      </c>
    </row>
    <row r="4760" spans="1:13" ht="56.25" x14ac:dyDescent="0.25">
      <c r="A4760" s="580">
        <v>4752</v>
      </c>
      <c r="C4760" s="206" t="s">
        <v>39021</v>
      </c>
      <c r="D4760" s="246" t="s">
        <v>36257</v>
      </c>
      <c r="E4760" s="246"/>
      <c r="F4760" s="246"/>
      <c r="G4760" s="248">
        <v>61219.6</v>
      </c>
      <c r="H4760" s="248">
        <v>61219.6</v>
      </c>
      <c r="I4760" s="681"/>
      <c r="J4760" s="681"/>
      <c r="K4760" s="253" t="s">
        <v>36714</v>
      </c>
      <c r="L4760" s="253" t="s">
        <v>39022</v>
      </c>
      <c r="M4760" s="253" t="s">
        <v>39022</v>
      </c>
    </row>
    <row r="4761" spans="1:13" ht="56.25" x14ac:dyDescent="0.25">
      <c r="A4761" s="580">
        <v>4753</v>
      </c>
      <c r="C4761" s="206" t="s">
        <v>39023</v>
      </c>
      <c r="D4761" s="246" t="s">
        <v>36257</v>
      </c>
      <c r="E4761" s="246"/>
      <c r="F4761" s="246"/>
      <c r="G4761" s="248">
        <v>78203.600000000006</v>
      </c>
      <c r="H4761" s="248">
        <v>78203.600000000006</v>
      </c>
      <c r="I4761" s="681"/>
      <c r="J4761" s="681"/>
      <c r="K4761" s="253" t="s">
        <v>36714</v>
      </c>
      <c r="L4761" s="253" t="s">
        <v>39024</v>
      </c>
      <c r="M4761" s="253" t="s">
        <v>39024</v>
      </c>
    </row>
    <row r="4762" spans="1:13" ht="56.25" x14ac:dyDescent="0.25">
      <c r="A4762" s="580">
        <v>4754</v>
      </c>
      <c r="C4762" s="206" t="s">
        <v>39025</v>
      </c>
      <c r="D4762" s="246" t="s">
        <v>36257</v>
      </c>
      <c r="E4762" s="246"/>
      <c r="F4762" s="246"/>
      <c r="G4762" s="248">
        <v>82372.399999999994</v>
      </c>
      <c r="H4762" s="248">
        <v>82372.399999999994</v>
      </c>
      <c r="I4762" s="681"/>
      <c r="J4762" s="681"/>
      <c r="K4762" s="253" t="s">
        <v>36714</v>
      </c>
      <c r="L4762" s="253" t="s">
        <v>39026</v>
      </c>
      <c r="M4762" s="253" t="s">
        <v>39026</v>
      </c>
    </row>
    <row r="4763" spans="1:13" ht="56.25" x14ac:dyDescent="0.25">
      <c r="A4763" s="580">
        <v>4755</v>
      </c>
      <c r="C4763" s="206" t="s">
        <v>39027</v>
      </c>
      <c r="D4763" s="246" t="s">
        <v>36257</v>
      </c>
      <c r="E4763" s="246"/>
      <c r="F4763" s="246"/>
      <c r="G4763" s="248">
        <v>87102.83</v>
      </c>
      <c r="H4763" s="248">
        <v>87102.83</v>
      </c>
      <c r="I4763" s="681"/>
      <c r="J4763" s="681"/>
      <c r="K4763" s="253" t="s">
        <v>36714</v>
      </c>
      <c r="L4763" s="253" t="s">
        <v>39028</v>
      </c>
      <c r="M4763" s="253" t="s">
        <v>39028</v>
      </c>
    </row>
    <row r="4764" spans="1:13" ht="56.25" x14ac:dyDescent="0.25">
      <c r="A4764" s="580">
        <v>4756</v>
      </c>
      <c r="C4764" s="206" t="s">
        <v>39029</v>
      </c>
      <c r="D4764" s="246" t="s">
        <v>36257</v>
      </c>
      <c r="E4764" s="246"/>
      <c r="F4764" s="246"/>
      <c r="G4764" s="248">
        <v>52914.81</v>
      </c>
      <c r="H4764" s="248">
        <v>52914.81</v>
      </c>
      <c r="I4764" s="681"/>
      <c r="J4764" s="681"/>
      <c r="K4764" s="253" t="s">
        <v>36714</v>
      </c>
      <c r="L4764" s="253" t="s">
        <v>39030</v>
      </c>
      <c r="M4764" s="253" t="s">
        <v>39030</v>
      </c>
    </row>
    <row r="4765" spans="1:13" ht="56.25" x14ac:dyDescent="0.25">
      <c r="A4765" s="580">
        <v>4757</v>
      </c>
      <c r="C4765" s="206" t="s">
        <v>39031</v>
      </c>
      <c r="D4765" s="246" t="s">
        <v>36257</v>
      </c>
      <c r="E4765" s="246"/>
      <c r="F4765" s="246"/>
      <c r="G4765" s="248">
        <v>78172.72</v>
      </c>
      <c r="H4765" s="248">
        <v>78172.72</v>
      </c>
      <c r="I4765" s="681"/>
      <c r="J4765" s="681"/>
      <c r="K4765" s="253" t="s">
        <v>36714</v>
      </c>
      <c r="L4765" s="253" t="s">
        <v>39032</v>
      </c>
      <c r="M4765" s="253" t="s">
        <v>39032</v>
      </c>
    </row>
    <row r="4766" spans="1:13" ht="56.25" x14ac:dyDescent="0.25">
      <c r="A4766" s="580">
        <v>4758</v>
      </c>
      <c r="C4766" s="206" t="s">
        <v>39033</v>
      </c>
      <c r="D4766" s="246" t="s">
        <v>36257</v>
      </c>
      <c r="E4766" s="246"/>
      <c r="F4766" s="246"/>
      <c r="G4766" s="248">
        <v>267525.02</v>
      </c>
      <c r="H4766" s="248">
        <v>267525.02</v>
      </c>
      <c r="I4766" s="681"/>
      <c r="J4766" s="681"/>
      <c r="K4766" s="253" t="s">
        <v>36714</v>
      </c>
      <c r="L4766" s="253" t="s">
        <v>39034</v>
      </c>
      <c r="M4766" s="253" t="s">
        <v>39034</v>
      </c>
    </row>
    <row r="4767" spans="1:13" ht="56.25" x14ac:dyDescent="0.25">
      <c r="A4767" s="580">
        <v>4759</v>
      </c>
      <c r="C4767" s="206" t="s">
        <v>39035</v>
      </c>
      <c r="D4767" s="246" t="s">
        <v>36257</v>
      </c>
      <c r="E4767" s="246"/>
      <c r="F4767" s="246"/>
      <c r="G4767" s="248">
        <v>58793.59</v>
      </c>
      <c r="H4767" s="248">
        <v>58793.59</v>
      </c>
      <c r="I4767" s="681"/>
      <c r="J4767" s="681"/>
      <c r="K4767" s="253" t="s">
        <v>36714</v>
      </c>
      <c r="L4767" s="253" t="s">
        <v>39036</v>
      </c>
      <c r="M4767" s="253" t="s">
        <v>39036</v>
      </c>
    </row>
    <row r="4768" spans="1:13" ht="56.25" x14ac:dyDescent="0.25">
      <c r="A4768" s="580">
        <v>4760</v>
      </c>
      <c r="C4768" s="206" t="s">
        <v>39037</v>
      </c>
      <c r="D4768" s="246" t="s">
        <v>36257</v>
      </c>
      <c r="E4768" s="246"/>
      <c r="F4768" s="246"/>
      <c r="G4768" s="248">
        <v>120852.74</v>
      </c>
      <c r="H4768" s="248">
        <v>120852.74</v>
      </c>
      <c r="I4768" s="681"/>
      <c r="J4768" s="681"/>
      <c r="K4768" s="253" t="s">
        <v>36714</v>
      </c>
      <c r="L4768" s="253" t="s">
        <v>39038</v>
      </c>
      <c r="M4768" s="253" t="s">
        <v>39038</v>
      </c>
    </row>
    <row r="4769" spans="1:13" ht="56.25" x14ac:dyDescent="0.25">
      <c r="A4769" s="580">
        <v>4761</v>
      </c>
      <c r="C4769" s="206" t="s">
        <v>39039</v>
      </c>
      <c r="D4769" s="246" t="s">
        <v>36257</v>
      </c>
      <c r="E4769" s="246"/>
      <c r="F4769" s="246"/>
      <c r="G4769" s="248">
        <v>241705.48</v>
      </c>
      <c r="H4769" s="248">
        <v>241705.48</v>
      </c>
      <c r="I4769" s="681"/>
      <c r="J4769" s="681"/>
      <c r="K4769" s="253" t="s">
        <v>36714</v>
      </c>
      <c r="L4769" s="253" t="s">
        <v>39040</v>
      </c>
      <c r="M4769" s="253" t="s">
        <v>39040</v>
      </c>
    </row>
    <row r="4770" spans="1:13" ht="56.25" x14ac:dyDescent="0.25">
      <c r="A4770" s="580">
        <v>4762</v>
      </c>
      <c r="C4770" s="206" t="s">
        <v>39041</v>
      </c>
      <c r="D4770" s="246" t="s">
        <v>36257</v>
      </c>
      <c r="E4770" s="246"/>
      <c r="F4770" s="246"/>
      <c r="G4770" s="248">
        <v>113854.56</v>
      </c>
      <c r="H4770" s="248">
        <v>113854.56</v>
      </c>
      <c r="I4770" s="681"/>
      <c r="J4770" s="681"/>
      <c r="K4770" s="253" t="s">
        <v>36714</v>
      </c>
      <c r="L4770" s="253" t="s">
        <v>39042</v>
      </c>
      <c r="M4770" s="253" t="s">
        <v>39042</v>
      </c>
    </row>
    <row r="4771" spans="1:13" ht="56.25" x14ac:dyDescent="0.25">
      <c r="A4771" s="580">
        <v>4763</v>
      </c>
      <c r="C4771" s="206" t="s">
        <v>39043</v>
      </c>
      <c r="D4771" s="246" t="s">
        <v>36257</v>
      </c>
      <c r="E4771" s="246"/>
      <c r="F4771" s="246"/>
      <c r="G4771" s="248">
        <v>54873.760000000002</v>
      </c>
      <c r="H4771" s="248">
        <v>54873.760000000002</v>
      </c>
      <c r="I4771" s="681"/>
      <c r="J4771" s="681"/>
      <c r="K4771" s="253" t="s">
        <v>36714</v>
      </c>
      <c r="L4771" s="253" t="s">
        <v>39044</v>
      </c>
      <c r="M4771" s="253" t="s">
        <v>39044</v>
      </c>
    </row>
    <row r="4772" spans="1:13" ht="56.25" x14ac:dyDescent="0.25">
      <c r="A4772" s="580">
        <v>4764</v>
      </c>
      <c r="C4772" s="206" t="s">
        <v>39045</v>
      </c>
      <c r="D4772" s="246" t="s">
        <v>36257</v>
      </c>
      <c r="E4772" s="246"/>
      <c r="F4772" s="246"/>
      <c r="G4772" s="248">
        <v>78516.259999999995</v>
      </c>
      <c r="H4772" s="248">
        <v>78516.259999999995</v>
      </c>
      <c r="I4772" s="681"/>
      <c r="J4772" s="681"/>
      <c r="K4772" s="253" t="s">
        <v>36714</v>
      </c>
      <c r="L4772" s="253" t="s">
        <v>39046</v>
      </c>
      <c r="M4772" s="253" t="s">
        <v>39046</v>
      </c>
    </row>
    <row r="4773" spans="1:13" ht="56.25" x14ac:dyDescent="0.25">
      <c r="A4773" s="580">
        <v>4765</v>
      </c>
      <c r="C4773" s="206" t="s">
        <v>39047</v>
      </c>
      <c r="D4773" s="246" t="s">
        <v>36257</v>
      </c>
      <c r="E4773" s="246"/>
      <c r="F4773" s="246"/>
      <c r="G4773" s="248">
        <v>215575.21</v>
      </c>
      <c r="H4773" s="248">
        <v>215575.21</v>
      </c>
      <c r="I4773" s="681"/>
      <c r="J4773" s="681"/>
      <c r="K4773" s="253" t="s">
        <v>36714</v>
      </c>
      <c r="L4773" s="253" t="s">
        <v>39048</v>
      </c>
      <c r="M4773" s="253" t="s">
        <v>39048</v>
      </c>
    </row>
    <row r="4774" spans="1:13" ht="56.25" x14ac:dyDescent="0.25">
      <c r="A4774" s="580">
        <v>4766</v>
      </c>
      <c r="C4774" s="206" t="s">
        <v>39049</v>
      </c>
      <c r="D4774" s="246" t="s">
        <v>36257</v>
      </c>
      <c r="E4774" s="246"/>
      <c r="F4774" s="246"/>
      <c r="G4774" s="248">
        <v>78205.53</v>
      </c>
      <c r="H4774" s="248">
        <v>78205.53</v>
      </c>
      <c r="I4774" s="681"/>
      <c r="J4774" s="681"/>
      <c r="K4774" s="253" t="s">
        <v>36714</v>
      </c>
      <c r="L4774" s="253" t="s">
        <v>39050</v>
      </c>
      <c r="M4774" s="253" t="s">
        <v>39050</v>
      </c>
    </row>
    <row r="4775" spans="1:13" ht="56.25" x14ac:dyDescent="0.25">
      <c r="A4775" s="580">
        <v>4767</v>
      </c>
      <c r="C4775" s="206" t="s">
        <v>39051</v>
      </c>
      <c r="D4775" s="246" t="s">
        <v>36257</v>
      </c>
      <c r="E4775" s="246"/>
      <c r="F4775" s="246"/>
      <c r="G4775" s="248">
        <v>205309.54</v>
      </c>
      <c r="H4775" s="248">
        <v>205309.54</v>
      </c>
      <c r="I4775" s="681"/>
      <c r="J4775" s="681"/>
      <c r="K4775" s="253" t="s">
        <v>36714</v>
      </c>
      <c r="L4775" s="253" t="s">
        <v>39052</v>
      </c>
      <c r="M4775" s="253" t="s">
        <v>39052</v>
      </c>
    </row>
    <row r="4776" spans="1:13" ht="56.25" x14ac:dyDescent="0.25">
      <c r="A4776" s="580">
        <v>4768</v>
      </c>
      <c r="C4776" s="206" t="s">
        <v>39053</v>
      </c>
      <c r="D4776" s="246" t="s">
        <v>36257</v>
      </c>
      <c r="E4776" s="246"/>
      <c r="F4776" s="246"/>
      <c r="G4776" s="248">
        <v>194669.45</v>
      </c>
      <c r="H4776" s="248">
        <v>194669.45</v>
      </c>
      <c r="I4776" s="681"/>
      <c r="J4776" s="681"/>
      <c r="K4776" s="253" t="s">
        <v>36714</v>
      </c>
      <c r="L4776" s="253" t="s">
        <v>39054</v>
      </c>
      <c r="M4776" s="253" t="s">
        <v>39054</v>
      </c>
    </row>
    <row r="4777" spans="1:13" ht="56.25" x14ac:dyDescent="0.25">
      <c r="A4777" s="580">
        <v>4769</v>
      </c>
      <c r="C4777" s="206" t="s">
        <v>39055</v>
      </c>
      <c r="D4777" s="246" t="s">
        <v>36257</v>
      </c>
      <c r="E4777" s="246"/>
      <c r="F4777" s="246"/>
      <c r="G4777" s="248">
        <v>241705.48</v>
      </c>
      <c r="H4777" s="248">
        <v>241705.48</v>
      </c>
      <c r="I4777" s="681"/>
      <c r="J4777" s="681"/>
      <c r="K4777" s="253" t="s">
        <v>36714</v>
      </c>
      <c r="L4777" s="253" t="s">
        <v>39056</v>
      </c>
      <c r="M4777" s="253" t="s">
        <v>39056</v>
      </c>
    </row>
    <row r="4778" spans="1:13" ht="56.25" x14ac:dyDescent="0.25">
      <c r="A4778" s="580">
        <v>4770</v>
      </c>
      <c r="C4778" s="206" t="s">
        <v>39057</v>
      </c>
      <c r="D4778" s="246" t="s">
        <v>36257</v>
      </c>
      <c r="E4778" s="246"/>
      <c r="F4778" s="246"/>
      <c r="G4778" s="248">
        <v>215575.21</v>
      </c>
      <c r="H4778" s="248">
        <v>215575.21</v>
      </c>
      <c r="I4778" s="681"/>
      <c r="J4778" s="681"/>
      <c r="K4778" s="253" t="s">
        <v>36714</v>
      </c>
      <c r="L4778" s="253" t="s">
        <v>39058</v>
      </c>
      <c r="M4778" s="253" t="s">
        <v>39058</v>
      </c>
    </row>
    <row r="4779" spans="1:13" ht="56.25" x14ac:dyDescent="0.25">
      <c r="A4779" s="580">
        <v>4771</v>
      </c>
      <c r="C4779" s="206" t="s">
        <v>39059</v>
      </c>
      <c r="D4779" s="246" t="s">
        <v>36257</v>
      </c>
      <c r="E4779" s="246"/>
      <c r="F4779" s="246"/>
      <c r="G4779" s="248">
        <v>78205.53</v>
      </c>
      <c r="H4779" s="248">
        <v>78205.53</v>
      </c>
      <c r="I4779" s="681"/>
      <c r="J4779" s="681"/>
      <c r="K4779" s="253" t="s">
        <v>36714</v>
      </c>
      <c r="L4779" s="253" t="s">
        <v>39060</v>
      </c>
      <c r="M4779" s="253" t="s">
        <v>39060</v>
      </c>
    </row>
    <row r="4780" spans="1:13" ht="56.25" x14ac:dyDescent="0.25">
      <c r="A4780" s="580">
        <v>4772</v>
      </c>
      <c r="C4780" s="206" t="s">
        <v>39061</v>
      </c>
      <c r="D4780" s="246" t="s">
        <v>36257</v>
      </c>
      <c r="E4780" s="246"/>
      <c r="F4780" s="246"/>
      <c r="G4780" s="248">
        <v>76121.13</v>
      </c>
      <c r="H4780" s="248">
        <v>76121.13</v>
      </c>
      <c r="I4780" s="681"/>
      <c r="J4780" s="681"/>
      <c r="K4780" s="253" t="s">
        <v>36714</v>
      </c>
      <c r="L4780" s="253" t="s">
        <v>39062</v>
      </c>
      <c r="M4780" s="253" t="s">
        <v>39062</v>
      </c>
    </row>
    <row r="4781" spans="1:13" ht="56.25" x14ac:dyDescent="0.25">
      <c r="A4781" s="580">
        <v>4773</v>
      </c>
      <c r="C4781" s="206" t="s">
        <v>39063</v>
      </c>
      <c r="D4781" s="246" t="s">
        <v>36257</v>
      </c>
      <c r="E4781" s="246"/>
      <c r="F4781" s="246"/>
      <c r="G4781" s="248">
        <v>107028.15</v>
      </c>
      <c r="H4781" s="248">
        <v>107028.15</v>
      </c>
      <c r="I4781" s="681"/>
      <c r="J4781" s="681"/>
      <c r="K4781" s="253" t="s">
        <v>36714</v>
      </c>
      <c r="L4781" s="253" t="s">
        <v>39064</v>
      </c>
      <c r="M4781" s="253" t="s">
        <v>39064</v>
      </c>
    </row>
    <row r="4782" spans="1:13" ht="56.25" x14ac:dyDescent="0.25">
      <c r="A4782" s="580">
        <v>4774</v>
      </c>
      <c r="C4782" s="206" t="s">
        <v>39065</v>
      </c>
      <c r="D4782" s="246" t="s">
        <v>36257</v>
      </c>
      <c r="E4782" s="246"/>
      <c r="F4782" s="246"/>
      <c r="G4782" s="248">
        <v>241705.48</v>
      </c>
      <c r="H4782" s="248">
        <v>241705.48</v>
      </c>
      <c r="I4782" s="681"/>
      <c r="J4782" s="681"/>
      <c r="K4782" s="253" t="s">
        <v>36714</v>
      </c>
      <c r="L4782" s="253" t="s">
        <v>39066</v>
      </c>
      <c r="M4782" s="253" t="s">
        <v>39066</v>
      </c>
    </row>
    <row r="4783" spans="1:13" ht="56.25" x14ac:dyDescent="0.25">
      <c r="A4783" s="580">
        <v>4775</v>
      </c>
      <c r="C4783" s="206" t="s">
        <v>39067</v>
      </c>
      <c r="D4783" s="246" t="s">
        <v>36257</v>
      </c>
      <c r="E4783" s="246"/>
      <c r="F4783" s="246"/>
      <c r="G4783" s="248">
        <v>241705.48</v>
      </c>
      <c r="H4783" s="248">
        <v>241705.48</v>
      </c>
      <c r="I4783" s="681"/>
      <c r="J4783" s="681"/>
      <c r="K4783" s="253" t="s">
        <v>36714</v>
      </c>
      <c r="L4783" s="253" t="s">
        <v>39068</v>
      </c>
      <c r="M4783" s="253" t="s">
        <v>39068</v>
      </c>
    </row>
    <row r="4784" spans="1:13" ht="56.25" x14ac:dyDescent="0.25">
      <c r="A4784" s="580">
        <v>4776</v>
      </c>
      <c r="C4784" s="206" t="s">
        <v>39069</v>
      </c>
      <c r="D4784" s="246" t="s">
        <v>36257</v>
      </c>
      <c r="E4784" s="246"/>
      <c r="F4784" s="246"/>
      <c r="G4784" s="248">
        <v>215575.21</v>
      </c>
      <c r="H4784" s="248">
        <v>215575.21</v>
      </c>
      <c r="I4784" s="681"/>
      <c r="J4784" s="681"/>
      <c r="K4784" s="253" t="s">
        <v>36714</v>
      </c>
      <c r="L4784" s="253" t="s">
        <v>39070</v>
      </c>
      <c r="M4784" s="253" t="s">
        <v>39070</v>
      </c>
    </row>
    <row r="4785" spans="1:13" ht="56.25" x14ac:dyDescent="0.25">
      <c r="A4785" s="580">
        <v>4777</v>
      </c>
      <c r="C4785" s="206" t="s">
        <v>39071</v>
      </c>
      <c r="D4785" s="246" t="s">
        <v>36257</v>
      </c>
      <c r="E4785" s="246"/>
      <c r="F4785" s="246"/>
      <c r="G4785" s="248">
        <v>241705.48</v>
      </c>
      <c r="H4785" s="248">
        <v>241705.48</v>
      </c>
      <c r="I4785" s="681"/>
      <c r="J4785" s="681"/>
      <c r="K4785" s="253" t="s">
        <v>36714</v>
      </c>
      <c r="L4785" s="253" t="s">
        <v>39072</v>
      </c>
      <c r="M4785" s="253" t="s">
        <v>39072</v>
      </c>
    </row>
    <row r="4786" spans="1:13" ht="56.25" x14ac:dyDescent="0.25">
      <c r="A4786" s="580">
        <v>4778</v>
      </c>
      <c r="C4786" s="206" t="s">
        <v>39073</v>
      </c>
      <c r="D4786" s="246" t="s">
        <v>36257</v>
      </c>
      <c r="E4786" s="246"/>
      <c r="F4786" s="246"/>
      <c r="G4786" s="248">
        <v>241705.48</v>
      </c>
      <c r="H4786" s="248">
        <v>241705.48</v>
      </c>
      <c r="I4786" s="681"/>
      <c r="J4786" s="681"/>
      <c r="K4786" s="253" t="s">
        <v>36714</v>
      </c>
      <c r="L4786" s="253" t="s">
        <v>39074</v>
      </c>
      <c r="M4786" s="253" t="s">
        <v>39074</v>
      </c>
    </row>
    <row r="4787" spans="1:13" ht="56.25" x14ac:dyDescent="0.25">
      <c r="A4787" s="580">
        <v>4779</v>
      </c>
      <c r="C4787" s="206" t="s">
        <v>39075</v>
      </c>
      <c r="D4787" s="246" t="s">
        <v>36257</v>
      </c>
      <c r="E4787" s="246"/>
      <c r="F4787" s="246"/>
      <c r="G4787" s="248">
        <v>155600.46</v>
      </c>
      <c r="H4787" s="248">
        <v>155600.46</v>
      </c>
      <c r="I4787" s="681"/>
      <c r="J4787" s="681"/>
      <c r="K4787" s="253" t="s">
        <v>36714</v>
      </c>
      <c r="L4787" s="253" t="s">
        <v>39076</v>
      </c>
      <c r="M4787" s="253" t="s">
        <v>39076</v>
      </c>
    </row>
    <row r="4788" spans="1:13" ht="56.25" x14ac:dyDescent="0.25">
      <c r="A4788" s="580">
        <v>4780</v>
      </c>
      <c r="C4788" s="206" t="s">
        <v>39077</v>
      </c>
      <c r="D4788" s="246" t="s">
        <v>36257</v>
      </c>
      <c r="E4788" s="246"/>
      <c r="F4788" s="246"/>
      <c r="G4788" s="248">
        <v>38698.43</v>
      </c>
      <c r="H4788" s="248">
        <v>38698.43</v>
      </c>
      <c r="I4788" s="681"/>
      <c r="J4788" s="681"/>
      <c r="K4788" s="253" t="s">
        <v>36714</v>
      </c>
      <c r="L4788" s="253" t="s">
        <v>39078</v>
      </c>
      <c r="M4788" s="253" t="s">
        <v>39078</v>
      </c>
    </row>
    <row r="4789" spans="1:13" ht="56.25" x14ac:dyDescent="0.25">
      <c r="A4789" s="580">
        <v>4781</v>
      </c>
      <c r="C4789" s="206" t="s">
        <v>39079</v>
      </c>
      <c r="D4789" s="246" t="s">
        <v>36257</v>
      </c>
      <c r="E4789" s="246"/>
      <c r="F4789" s="246"/>
      <c r="G4789" s="248">
        <v>34062.57</v>
      </c>
      <c r="H4789" s="248">
        <v>34062.57</v>
      </c>
      <c r="I4789" s="681"/>
      <c r="J4789" s="681"/>
      <c r="K4789" s="253" t="s">
        <v>36714</v>
      </c>
      <c r="L4789" s="253" t="s">
        <v>39080</v>
      </c>
      <c r="M4789" s="253" t="s">
        <v>39080</v>
      </c>
    </row>
    <row r="4790" spans="1:13" ht="56.25" x14ac:dyDescent="0.25">
      <c r="A4790" s="580">
        <v>4782</v>
      </c>
      <c r="C4790" s="206" t="s">
        <v>39081</v>
      </c>
      <c r="D4790" s="246" t="s">
        <v>36257</v>
      </c>
      <c r="E4790" s="246"/>
      <c r="F4790" s="246"/>
      <c r="G4790" s="248">
        <v>267525.02</v>
      </c>
      <c r="H4790" s="248">
        <v>267525.02</v>
      </c>
      <c r="I4790" s="681"/>
      <c r="J4790" s="681"/>
      <c r="K4790" s="253" t="s">
        <v>36714</v>
      </c>
      <c r="L4790" s="253" t="s">
        <v>39082</v>
      </c>
      <c r="M4790" s="253" t="s">
        <v>39082</v>
      </c>
    </row>
    <row r="4791" spans="1:13" ht="56.25" x14ac:dyDescent="0.25">
      <c r="A4791" s="580">
        <v>4783</v>
      </c>
      <c r="C4791" s="206" t="s">
        <v>39083</v>
      </c>
      <c r="D4791" s="246" t="s">
        <v>36257</v>
      </c>
      <c r="E4791" s="246"/>
      <c r="F4791" s="246"/>
      <c r="G4791" s="248">
        <v>116560.42</v>
      </c>
      <c r="H4791" s="248">
        <v>116560.42</v>
      </c>
      <c r="I4791" s="681"/>
      <c r="J4791" s="681"/>
      <c r="K4791" s="253" t="s">
        <v>36714</v>
      </c>
      <c r="L4791" s="253" t="s">
        <v>39084</v>
      </c>
      <c r="M4791" s="253" t="s">
        <v>39084</v>
      </c>
    </row>
    <row r="4792" spans="1:13" ht="56.25" x14ac:dyDescent="0.25">
      <c r="A4792" s="580">
        <v>4784</v>
      </c>
      <c r="C4792" s="206" t="s">
        <v>39085</v>
      </c>
      <c r="D4792" s="246" t="s">
        <v>36257</v>
      </c>
      <c r="E4792" s="246"/>
      <c r="F4792" s="246"/>
      <c r="G4792" s="248">
        <v>85950.62</v>
      </c>
      <c r="H4792" s="248">
        <v>85950.62</v>
      </c>
      <c r="I4792" s="681"/>
      <c r="J4792" s="681"/>
      <c r="K4792" s="253" t="s">
        <v>36714</v>
      </c>
      <c r="L4792" s="253" t="s">
        <v>39086</v>
      </c>
      <c r="M4792" s="253" t="s">
        <v>39086</v>
      </c>
    </row>
    <row r="4793" spans="1:13" ht="56.25" x14ac:dyDescent="0.25">
      <c r="A4793" s="580">
        <v>4785</v>
      </c>
      <c r="C4793" s="206" t="s">
        <v>39087</v>
      </c>
      <c r="D4793" s="246" t="s">
        <v>36257</v>
      </c>
      <c r="E4793" s="246"/>
      <c r="F4793" s="246"/>
      <c r="G4793" s="248">
        <v>392359.35</v>
      </c>
      <c r="H4793" s="248">
        <v>392359.35</v>
      </c>
      <c r="I4793" s="681"/>
      <c r="J4793" s="681"/>
      <c r="K4793" s="253" t="s">
        <v>36714</v>
      </c>
      <c r="L4793" s="253" t="s">
        <v>39088</v>
      </c>
      <c r="M4793" s="253" t="s">
        <v>39088</v>
      </c>
    </row>
    <row r="4794" spans="1:13" ht="56.25" x14ac:dyDescent="0.25">
      <c r="A4794" s="580">
        <v>4786</v>
      </c>
      <c r="C4794" s="206" t="s">
        <v>39089</v>
      </c>
      <c r="D4794" s="246" t="s">
        <v>36257</v>
      </c>
      <c r="E4794" s="246"/>
      <c r="F4794" s="246"/>
      <c r="G4794" s="248">
        <v>392359.35</v>
      </c>
      <c r="H4794" s="248">
        <v>392359.35</v>
      </c>
      <c r="I4794" s="681"/>
      <c r="J4794" s="681"/>
      <c r="K4794" s="253" t="s">
        <v>36714</v>
      </c>
      <c r="L4794" s="253" t="s">
        <v>39090</v>
      </c>
      <c r="M4794" s="253" t="s">
        <v>39090</v>
      </c>
    </row>
    <row r="4795" spans="1:13" ht="56.25" x14ac:dyDescent="0.25">
      <c r="A4795" s="580">
        <v>4787</v>
      </c>
      <c r="C4795" s="206" t="s">
        <v>39091</v>
      </c>
      <c r="D4795" s="246" t="s">
        <v>36257</v>
      </c>
      <c r="E4795" s="246"/>
      <c r="F4795" s="246"/>
      <c r="G4795" s="248">
        <v>89766.23</v>
      </c>
      <c r="H4795" s="248">
        <v>89766.23</v>
      </c>
      <c r="I4795" s="681"/>
      <c r="J4795" s="681"/>
      <c r="K4795" s="253" t="s">
        <v>36714</v>
      </c>
      <c r="L4795" s="253" t="s">
        <v>39092</v>
      </c>
      <c r="M4795" s="253" t="s">
        <v>39092</v>
      </c>
    </row>
    <row r="4796" spans="1:13" ht="56.25" x14ac:dyDescent="0.25">
      <c r="A4796" s="580">
        <v>4788</v>
      </c>
      <c r="C4796" s="206" t="s">
        <v>39093</v>
      </c>
      <c r="D4796" s="246" t="s">
        <v>36257</v>
      </c>
      <c r="E4796" s="246"/>
      <c r="F4796" s="246"/>
      <c r="G4796" s="248">
        <v>72210.95</v>
      </c>
      <c r="H4796" s="248">
        <v>72210.95</v>
      </c>
      <c r="I4796" s="681"/>
      <c r="J4796" s="681"/>
      <c r="K4796" s="253" t="s">
        <v>36714</v>
      </c>
      <c r="L4796" s="253" t="s">
        <v>39094</v>
      </c>
      <c r="M4796" s="253" t="s">
        <v>39094</v>
      </c>
    </row>
    <row r="4797" spans="1:13" ht="56.25" x14ac:dyDescent="0.25">
      <c r="A4797" s="580">
        <v>4789</v>
      </c>
      <c r="C4797" s="206" t="s">
        <v>39095</v>
      </c>
      <c r="D4797" s="246" t="s">
        <v>36257</v>
      </c>
      <c r="E4797" s="246"/>
      <c r="F4797" s="246"/>
      <c r="G4797" s="248">
        <v>181420</v>
      </c>
      <c r="H4797" s="248">
        <v>181420</v>
      </c>
      <c r="I4797" s="681"/>
      <c r="J4797" s="681"/>
      <c r="K4797" s="253" t="s">
        <v>36714</v>
      </c>
      <c r="L4797" s="253" t="s">
        <v>39096</v>
      </c>
      <c r="M4797" s="253" t="s">
        <v>39096</v>
      </c>
    </row>
    <row r="4798" spans="1:13" ht="56.25" x14ac:dyDescent="0.25">
      <c r="A4798" s="580">
        <v>4790</v>
      </c>
      <c r="C4798" s="206" t="s">
        <v>39097</v>
      </c>
      <c r="D4798" s="246" t="s">
        <v>36257</v>
      </c>
      <c r="E4798" s="246"/>
      <c r="F4798" s="246"/>
      <c r="G4798" s="248">
        <v>173269.61</v>
      </c>
      <c r="H4798" s="248">
        <v>173269.61</v>
      </c>
      <c r="I4798" s="681"/>
      <c r="J4798" s="681"/>
      <c r="K4798" s="253" t="s">
        <v>36714</v>
      </c>
      <c r="L4798" s="253" t="s">
        <v>39098</v>
      </c>
      <c r="M4798" s="253" t="s">
        <v>39098</v>
      </c>
    </row>
    <row r="4799" spans="1:13" ht="56.25" x14ac:dyDescent="0.25">
      <c r="A4799" s="580">
        <v>4791</v>
      </c>
      <c r="C4799" s="206" t="s">
        <v>39051</v>
      </c>
      <c r="D4799" s="246" t="s">
        <v>36257</v>
      </c>
      <c r="E4799" s="246"/>
      <c r="F4799" s="246"/>
      <c r="G4799" s="248">
        <v>106947.09</v>
      </c>
      <c r="H4799" s="248">
        <v>106947.09</v>
      </c>
      <c r="I4799" s="681"/>
      <c r="J4799" s="681"/>
      <c r="K4799" s="253" t="s">
        <v>36714</v>
      </c>
      <c r="L4799" s="253" t="s">
        <v>39099</v>
      </c>
      <c r="M4799" s="253" t="s">
        <v>39099</v>
      </c>
    </row>
    <row r="4800" spans="1:13" ht="56.25" x14ac:dyDescent="0.25">
      <c r="A4800" s="580">
        <v>4792</v>
      </c>
      <c r="C4800" s="206" t="s">
        <v>39100</v>
      </c>
      <c r="D4800" s="246" t="s">
        <v>36257</v>
      </c>
      <c r="E4800" s="246"/>
      <c r="F4800" s="246"/>
      <c r="G4800" s="248">
        <v>600780.05000000005</v>
      </c>
      <c r="H4800" s="248">
        <v>600780.05000000005</v>
      </c>
      <c r="I4800" s="681"/>
      <c r="J4800" s="681"/>
      <c r="K4800" s="253" t="s">
        <v>36714</v>
      </c>
      <c r="L4800" s="253" t="s">
        <v>39101</v>
      </c>
      <c r="M4800" s="253" t="s">
        <v>39101</v>
      </c>
    </row>
    <row r="4801" spans="1:13" ht="56.25" x14ac:dyDescent="0.25">
      <c r="A4801" s="580">
        <v>4793</v>
      </c>
      <c r="C4801" s="206" t="s">
        <v>39102</v>
      </c>
      <c r="D4801" s="246" t="s">
        <v>36257</v>
      </c>
      <c r="E4801" s="246"/>
      <c r="F4801" s="246"/>
      <c r="G4801" s="248">
        <v>164248.79</v>
      </c>
      <c r="H4801" s="248">
        <v>164248.79</v>
      </c>
      <c r="I4801" s="681"/>
      <c r="J4801" s="681"/>
      <c r="K4801" s="253" t="s">
        <v>36714</v>
      </c>
      <c r="L4801" s="253" t="s">
        <v>39103</v>
      </c>
      <c r="M4801" s="253" t="s">
        <v>39103</v>
      </c>
    </row>
    <row r="4802" spans="1:13" ht="56.25" x14ac:dyDescent="0.25">
      <c r="A4802" s="580">
        <v>4794</v>
      </c>
      <c r="C4802" s="206" t="s">
        <v>39104</v>
      </c>
      <c r="D4802" s="246" t="s">
        <v>36257</v>
      </c>
      <c r="E4802" s="246"/>
      <c r="F4802" s="246"/>
      <c r="G4802" s="248">
        <v>224756.22</v>
      </c>
      <c r="H4802" s="248">
        <v>224756.22</v>
      </c>
      <c r="I4802" s="681"/>
      <c r="J4802" s="681"/>
      <c r="K4802" s="253" t="s">
        <v>36714</v>
      </c>
      <c r="L4802" s="253" t="s">
        <v>39105</v>
      </c>
      <c r="M4802" s="253" t="s">
        <v>39105</v>
      </c>
    </row>
    <row r="4803" spans="1:13" ht="56.25" x14ac:dyDescent="0.25">
      <c r="A4803" s="580">
        <v>4795</v>
      </c>
      <c r="C4803" s="206" t="s">
        <v>39106</v>
      </c>
      <c r="D4803" s="246" t="s">
        <v>36257</v>
      </c>
      <c r="E4803" s="246"/>
      <c r="F4803" s="246"/>
      <c r="G4803" s="248">
        <v>171714.03</v>
      </c>
      <c r="H4803" s="248">
        <v>171714.03</v>
      </c>
      <c r="I4803" s="681"/>
      <c r="J4803" s="681"/>
      <c r="K4803" s="253" t="s">
        <v>36714</v>
      </c>
      <c r="L4803" s="253" t="s">
        <v>39107</v>
      </c>
      <c r="M4803" s="253" t="s">
        <v>39107</v>
      </c>
    </row>
    <row r="4804" spans="1:13" ht="56.25" x14ac:dyDescent="0.25">
      <c r="A4804" s="580">
        <v>4796</v>
      </c>
      <c r="C4804" s="206" t="s">
        <v>39108</v>
      </c>
      <c r="D4804" s="246" t="s">
        <v>36257</v>
      </c>
      <c r="E4804" s="246"/>
      <c r="F4804" s="246"/>
      <c r="G4804" s="248">
        <v>133202.81</v>
      </c>
      <c r="H4804" s="248">
        <v>133202.81</v>
      </c>
      <c r="I4804" s="681"/>
      <c r="J4804" s="681"/>
      <c r="K4804" s="253" t="s">
        <v>36714</v>
      </c>
      <c r="L4804" s="253" t="s">
        <v>39109</v>
      </c>
      <c r="M4804" s="253" t="s">
        <v>39109</v>
      </c>
    </row>
    <row r="4805" spans="1:13" ht="56.25" x14ac:dyDescent="0.25">
      <c r="A4805" s="580">
        <v>4797</v>
      </c>
      <c r="C4805" s="206" t="s">
        <v>39110</v>
      </c>
      <c r="D4805" s="246" t="s">
        <v>36257</v>
      </c>
      <c r="E4805" s="246"/>
      <c r="F4805" s="246"/>
      <c r="G4805" s="248">
        <v>124430.96</v>
      </c>
      <c r="H4805" s="248">
        <v>124430.96</v>
      </c>
      <c r="I4805" s="681"/>
      <c r="J4805" s="681"/>
      <c r="K4805" s="253" t="s">
        <v>36714</v>
      </c>
      <c r="L4805" s="253" t="s">
        <v>39111</v>
      </c>
      <c r="M4805" s="253" t="s">
        <v>39111</v>
      </c>
    </row>
    <row r="4806" spans="1:13" ht="56.25" x14ac:dyDescent="0.25">
      <c r="A4806" s="580">
        <v>4798</v>
      </c>
      <c r="C4806" s="206" t="s">
        <v>39112</v>
      </c>
      <c r="D4806" s="246" t="s">
        <v>36257</v>
      </c>
      <c r="E4806" s="246"/>
      <c r="F4806" s="246"/>
      <c r="G4806" s="248">
        <v>81390.03</v>
      </c>
      <c r="H4806" s="248">
        <v>81390.03</v>
      </c>
      <c r="I4806" s="681"/>
      <c r="J4806" s="681"/>
      <c r="K4806" s="253" t="s">
        <v>36714</v>
      </c>
      <c r="L4806" s="253" t="s">
        <v>39113</v>
      </c>
      <c r="M4806" s="253" t="s">
        <v>39113</v>
      </c>
    </row>
    <row r="4807" spans="1:13" ht="56.25" x14ac:dyDescent="0.25">
      <c r="A4807" s="580">
        <v>4799</v>
      </c>
      <c r="C4807" s="206" t="s">
        <v>39114</v>
      </c>
      <c r="D4807" s="246" t="s">
        <v>36257</v>
      </c>
      <c r="E4807" s="246"/>
      <c r="F4807" s="246"/>
      <c r="G4807" s="248">
        <v>60134.94</v>
      </c>
      <c r="H4807" s="248">
        <v>60134.94</v>
      </c>
      <c r="I4807" s="681"/>
      <c r="J4807" s="681"/>
      <c r="K4807" s="253" t="s">
        <v>36714</v>
      </c>
      <c r="L4807" s="253" t="s">
        <v>39115</v>
      </c>
      <c r="M4807" s="253" t="s">
        <v>39115</v>
      </c>
    </row>
    <row r="4808" spans="1:13" ht="56.25" x14ac:dyDescent="0.25">
      <c r="A4808" s="580">
        <v>4800</v>
      </c>
      <c r="C4808" s="206" t="s">
        <v>39116</v>
      </c>
      <c r="D4808" s="246" t="s">
        <v>36257</v>
      </c>
      <c r="E4808" s="246"/>
      <c r="F4808" s="246"/>
      <c r="G4808" s="248">
        <v>50704.959999999999</v>
      </c>
      <c r="H4808" s="248">
        <v>50704.959999999999</v>
      </c>
      <c r="I4808" s="681"/>
      <c r="J4808" s="681"/>
      <c r="K4808" s="253" t="s">
        <v>36714</v>
      </c>
      <c r="L4808" s="253" t="s">
        <v>39117</v>
      </c>
      <c r="M4808" s="253" t="s">
        <v>39117</v>
      </c>
    </row>
    <row r="4809" spans="1:13" ht="56.25" x14ac:dyDescent="0.25">
      <c r="A4809" s="580">
        <v>4801</v>
      </c>
      <c r="C4809" s="206" t="s">
        <v>39118</v>
      </c>
      <c r="D4809" s="246" t="s">
        <v>36257</v>
      </c>
      <c r="E4809" s="246"/>
      <c r="F4809" s="246"/>
      <c r="G4809" s="248">
        <v>40035.919999999998</v>
      </c>
      <c r="H4809" s="248">
        <v>40035.919999999998</v>
      </c>
      <c r="I4809" s="681"/>
      <c r="J4809" s="681"/>
      <c r="K4809" s="253" t="s">
        <v>36714</v>
      </c>
      <c r="L4809" s="253" t="s">
        <v>39119</v>
      </c>
      <c r="M4809" s="253" t="s">
        <v>39119</v>
      </c>
    </row>
    <row r="4810" spans="1:13" ht="56.25" x14ac:dyDescent="0.25">
      <c r="A4810" s="580">
        <v>4802</v>
      </c>
      <c r="C4810" s="206" t="s">
        <v>39120</v>
      </c>
      <c r="D4810" s="246" t="s">
        <v>36257</v>
      </c>
      <c r="E4810" s="246"/>
      <c r="F4810" s="246"/>
      <c r="G4810" s="248">
        <v>94971.44</v>
      </c>
      <c r="H4810" s="248">
        <v>94971.44</v>
      </c>
      <c r="I4810" s="681"/>
      <c r="J4810" s="681"/>
      <c r="K4810" s="253" t="s">
        <v>36714</v>
      </c>
      <c r="L4810" s="253" t="s">
        <v>39121</v>
      </c>
      <c r="M4810" s="253" t="s">
        <v>39121</v>
      </c>
    </row>
    <row r="4811" spans="1:13" ht="56.25" x14ac:dyDescent="0.25">
      <c r="A4811" s="580">
        <v>4803</v>
      </c>
      <c r="C4811" s="206" t="s">
        <v>39122</v>
      </c>
      <c r="D4811" s="246" t="s">
        <v>36257</v>
      </c>
      <c r="E4811" s="246"/>
      <c r="F4811" s="246"/>
      <c r="G4811" s="248">
        <v>92483.67</v>
      </c>
      <c r="H4811" s="248">
        <v>92483.67</v>
      </c>
      <c r="I4811" s="681"/>
      <c r="J4811" s="681"/>
      <c r="K4811" s="253" t="s">
        <v>36714</v>
      </c>
      <c r="L4811" s="253" t="s">
        <v>39123</v>
      </c>
      <c r="M4811" s="253" t="s">
        <v>39123</v>
      </c>
    </row>
    <row r="4812" spans="1:13" ht="56.25" x14ac:dyDescent="0.25">
      <c r="A4812" s="580">
        <v>4804</v>
      </c>
      <c r="C4812" s="206" t="s">
        <v>39124</v>
      </c>
      <c r="D4812" s="246" t="s">
        <v>36257</v>
      </c>
      <c r="E4812" s="246"/>
      <c r="F4812" s="246"/>
      <c r="G4812" s="248">
        <v>273529.25</v>
      </c>
      <c r="H4812" s="248">
        <v>273529.25</v>
      </c>
      <c r="I4812" s="681"/>
      <c r="J4812" s="681"/>
      <c r="K4812" s="253" t="s">
        <v>36714</v>
      </c>
      <c r="L4812" s="253" t="s">
        <v>39125</v>
      </c>
      <c r="M4812" s="253" t="s">
        <v>39125</v>
      </c>
    </row>
    <row r="4813" spans="1:13" ht="56.25" x14ac:dyDescent="0.25">
      <c r="A4813" s="580">
        <v>4805</v>
      </c>
      <c r="C4813" s="206" t="s">
        <v>39126</v>
      </c>
      <c r="D4813" s="246" t="s">
        <v>36257</v>
      </c>
      <c r="E4813" s="246"/>
      <c r="F4813" s="246"/>
      <c r="G4813" s="248">
        <v>174645.7</v>
      </c>
      <c r="H4813" s="248">
        <v>174645.7</v>
      </c>
      <c r="I4813" s="681"/>
      <c r="J4813" s="681"/>
      <c r="K4813" s="253" t="s">
        <v>36714</v>
      </c>
      <c r="L4813" s="253" t="s">
        <v>39127</v>
      </c>
      <c r="M4813" s="253" t="s">
        <v>39127</v>
      </c>
    </row>
    <row r="4814" spans="1:13" ht="56.25" x14ac:dyDescent="0.25">
      <c r="A4814" s="580">
        <v>4806</v>
      </c>
      <c r="C4814" s="206" t="s">
        <v>39128</v>
      </c>
      <c r="D4814" s="246" t="s">
        <v>36257</v>
      </c>
      <c r="E4814" s="246"/>
      <c r="F4814" s="246"/>
      <c r="G4814" s="248">
        <v>226857.99</v>
      </c>
      <c r="H4814" s="248">
        <v>226857.99</v>
      </c>
      <c r="I4814" s="681"/>
      <c r="J4814" s="681"/>
      <c r="K4814" s="253" t="s">
        <v>36714</v>
      </c>
      <c r="L4814" s="253" t="s">
        <v>39129</v>
      </c>
      <c r="M4814" s="253" t="s">
        <v>39129</v>
      </c>
    </row>
    <row r="4815" spans="1:13" ht="56.25" x14ac:dyDescent="0.25">
      <c r="A4815" s="580">
        <v>4807</v>
      </c>
      <c r="C4815" s="206" t="s">
        <v>39130</v>
      </c>
      <c r="D4815" s="246" t="s">
        <v>36257</v>
      </c>
      <c r="E4815" s="246"/>
      <c r="F4815" s="246"/>
      <c r="G4815" s="248">
        <v>245494.07</v>
      </c>
      <c r="H4815" s="248">
        <v>245494.07</v>
      </c>
      <c r="I4815" s="681"/>
      <c r="J4815" s="681"/>
      <c r="K4815" s="253" t="s">
        <v>36714</v>
      </c>
      <c r="L4815" s="253" t="s">
        <v>39131</v>
      </c>
      <c r="M4815" s="253" t="s">
        <v>39131</v>
      </c>
    </row>
    <row r="4816" spans="1:13" ht="56.25" x14ac:dyDescent="0.25">
      <c r="A4816" s="580">
        <v>4808</v>
      </c>
      <c r="C4816" s="206" t="s">
        <v>39132</v>
      </c>
      <c r="D4816" s="246" t="s">
        <v>36257</v>
      </c>
      <c r="E4816" s="246"/>
      <c r="F4816" s="246"/>
      <c r="G4816" s="248">
        <v>342804.67</v>
      </c>
      <c r="H4816" s="248">
        <v>342804.67</v>
      </c>
      <c r="I4816" s="681"/>
      <c r="J4816" s="681"/>
      <c r="K4816" s="253" t="s">
        <v>36714</v>
      </c>
      <c r="L4816" s="253" t="s">
        <v>39133</v>
      </c>
      <c r="M4816" s="253" t="s">
        <v>39133</v>
      </c>
    </row>
    <row r="4817" spans="1:13" ht="56.25" x14ac:dyDescent="0.25">
      <c r="A4817" s="580">
        <v>4809</v>
      </c>
      <c r="C4817" s="206" t="s">
        <v>39134</v>
      </c>
      <c r="D4817" s="246" t="s">
        <v>36257</v>
      </c>
      <c r="E4817" s="246"/>
      <c r="F4817" s="246"/>
      <c r="G4817" s="248">
        <v>714567.06</v>
      </c>
      <c r="H4817" s="248">
        <v>714567.06</v>
      </c>
      <c r="I4817" s="681"/>
      <c r="J4817" s="681"/>
      <c r="K4817" s="253" t="s">
        <v>36714</v>
      </c>
      <c r="L4817" s="253" t="s">
        <v>39135</v>
      </c>
      <c r="M4817" s="253" t="s">
        <v>39135</v>
      </c>
    </row>
    <row r="4818" spans="1:13" ht="56.25" x14ac:dyDescent="0.25">
      <c r="A4818" s="580">
        <v>4810</v>
      </c>
      <c r="C4818" s="206" t="s">
        <v>39136</v>
      </c>
      <c r="D4818" s="246" t="s">
        <v>36257</v>
      </c>
      <c r="E4818" s="246"/>
      <c r="F4818" s="246"/>
      <c r="G4818" s="248">
        <v>134073.24</v>
      </c>
      <c r="H4818" s="248">
        <v>134073.24</v>
      </c>
      <c r="I4818" s="681"/>
      <c r="J4818" s="681"/>
      <c r="K4818" s="253" t="s">
        <v>36714</v>
      </c>
      <c r="L4818" s="253" t="s">
        <v>39137</v>
      </c>
      <c r="M4818" s="253" t="s">
        <v>39137</v>
      </c>
    </row>
    <row r="4819" spans="1:13" ht="56.25" x14ac:dyDescent="0.25">
      <c r="A4819" s="580">
        <v>4811</v>
      </c>
      <c r="C4819" s="206" t="s">
        <v>39138</v>
      </c>
      <c r="D4819" s="246" t="s">
        <v>36257</v>
      </c>
      <c r="E4819" s="246"/>
      <c r="F4819" s="246"/>
      <c r="G4819" s="248">
        <v>339539.11</v>
      </c>
      <c r="H4819" s="248">
        <v>339539.11</v>
      </c>
      <c r="I4819" s="681"/>
      <c r="J4819" s="681"/>
      <c r="K4819" s="253" t="s">
        <v>36714</v>
      </c>
      <c r="L4819" s="253" t="s">
        <v>39139</v>
      </c>
      <c r="M4819" s="253" t="s">
        <v>39139</v>
      </c>
    </row>
    <row r="4820" spans="1:13" ht="56.25" x14ac:dyDescent="0.25">
      <c r="A4820" s="580">
        <v>4812</v>
      </c>
      <c r="C4820" s="206" t="s">
        <v>39140</v>
      </c>
      <c r="D4820" s="246" t="s">
        <v>36257</v>
      </c>
      <c r="E4820" s="246"/>
      <c r="F4820" s="246"/>
      <c r="G4820" s="248">
        <v>327721.71999999997</v>
      </c>
      <c r="H4820" s="248">
        <v>327721.71999999997</v>
      </c>
      <c r="I4820" s="681"/>
      <c r="J4820" s="681"/>
      <c r="K4820" s="253" t="s">
        <v>36714</v>
      </c>
      <c r="L4820" s="253" t="s">
        <v>39141</v>
      </c>
      <c r="M4820" s="253" t="s">
        <v>39141</v>
      </c>
    </row>
    <row r="4821" spans="1:13" ht="56.25" x14ac:dyDescent="0.25">
      <c r="A4821" s="580">
        <v>4813</v>
      </c>
      <c r="C4821" s="206" t="s">
        <v>39142</v>
      </c>
      <c r="D4821" s="246" t="s">
        <v>36257</v>
      </c>
      <c r="E4821" s="246"/>
      <c r="F4821" s="246"/>
      <c r="G4821" s="248">
        <v>243959.72</v>
      </c>
      <c r="H4821" s="248">
        <v>243959.72</v>
      </c>
      <c r="I4821" s="681"/>
      <c r="J4821" s="681"/>
      <c r="K4821" s="253" t="s">
        <v>36714</v>
      </c>
      <c r="L4821" s="253" t="s">
        <v>39143</v>
      </c>
      <c r="M4821" s="253" t="s">
        <v>39143</v>
      </c>
    </row>
    <row r="4822" spans="1:13" ht="56.25" x14ac:dyDescent="0.25">
      <c r="A4822" s="580">
        <v>4814</v>
      </c>
      <c r="C4822" s="206" t="s">
        <v>39144</v>
      </c>
      <c r="D4822" s="246" t="s">
        <v>36257</v>
      </c>
      <c r="E4822" s="246"/>
      <c r="F4822" s="246"/>
      <c r="G4822" s="248">
        <v>348513.61</v>
      </c>
      <c r="H4822" s="248">
        <v>348513.61</v>
      </c>
      <c r="I4822" s="681"/>
      <c r="J4822" s="681"/>
      <c r="K4822" s="253" t="s">
        <v>36714</v>
      </c>
      <c r="L4822" s="253" t="s">
        <v>39145</v>
      </c>
      <c r="M4822" s="253" t="s">
        <v>39145</v>
      </c>
    </row>
    <row r="4823" spans="1:13" ht="56.25" x14ac:dyDescent="0.25">
      <c r="A4823" s="580">
        <v>4815</v>
      </c>
      <c r="C4823" s="206" t="s">
        <v>39146</v>
      </c>
      <c r="D4823" s="246" t="s">
        <v>36257</v>
      </c>
      <c r="E4823" s="246"/>
      <c r="F4823" s="246"/>
      <c r="G4823" s="248">
        <v>413230.37</v>
      </c>
      <c r="H4823" s="248">
        <v>413230.37</v>
      </c>
      <c r="I4823" s="681"/>
      <c r="J4823" s="681"/>
      <c r="K4823" s="253" t="s">
        <v>36714</v>
      </c>
      <c r="L4823" s="253" t="s">
        <v>39147</v>
      </c>
      <c r="M4823" s="253" t="s">
        <v>39147</v>
      </c>
    </row>
    <row r="4824" spans="1:13" ht="56.25" x14ac:dyDescent="0.25">
      <c r="A4824" s="580">
        <v>4816</v>
      </c>
      <c r="C4824" s="206" t="s">
        <v>39148</v>
      </c>
      <c r="D4824" s="246" t="s">
        <v>36257</v>
      </c>
      <c r="E4824" s="246"/>
      <c r="F4824" s="246"/>
      <c r="G4824" s="248">
        <v>90020.99</v>
      </c>
      <c r="H4824" s="248">
        <v>90020.99</v>
      </c>
      <c r="I4824" s="681"/>
      <c r="J4824" s="681"/>
      <c r="K4824" s="253" t="s">
        <v>36714</v>
      </c>
      <c r="L4824" s="253" t="s">
        <v>39149</v>
      </c>
      <c r="M4824" s="253" t="s">
        <v>39149</v>
      </c>
    </row>
    <row r="4825" spans="1:13" ht="56.25" x14ac:dyDescent="0.25">
      <c r="A4825" s="580">
        <v>4817</v>
      </c>
      <c r="C4825" s="206" t="s">
        <v>39150</v>
      </c>
      <c r="D4825" s="246" t="s">
        <v>36257</v>
      </c>
      <c r="E4825" s="246"/>
      <c r="F4825" s="246"/>
      <c r="G4825" s="248">
        <v>86346.27</v>
      </c>
      <c r="H4825" s="248">
        <v>86346.27</v>
      </c>
      <c r="I4825" s="681"/>
      <c r="J4825" s="681"/>
      <c r="K4825" s="253" t="s">
        <v>36714</v>
      </c>
      <c r="L4825" s="253" t="s">
        <v>39151</v>
      </c>
      <c r="M4825" s="253" t="s">
        <v>39151</v>
      </c>
    </row>
    <row r="4826" spans="1:13" ht="56.25" x14ac:dyDescent="0.25">
      <c r="A4826" s="580">
        <v>4818</v>
      </c>
      <c r="C4826" s="206" t="s">
        <v>39152</v>
      </c>
      <c r="D4826" s="246" t="s">
        <v>36257</v>
      </c>
      <c r="E4826" s="246"/>
      <c r="F4826" s="246"/>
      <c r="G4826" s="248">
        <v>40834.94</v>
      </c>
      <c r="H4826" s="248">
        <v>40834.94</v>
      </c>
      <c r="I4826" s="681"/>
      <c r="J4826" s="681"/>
      <c r="K4826" s="253" t="s">
        <v>36714</v>
      </c>
      <c r="L4826" s="253" t="s">
        <v>39153</v>
      </c>
      <c r="M4826" s="253" t="s">
        <v>39153</v>
      </c>
    </row>
    <row r="4827" spans="1:13" ht="56.25" x14ac:dyDescent="0.25">
      <c r="A4827" s="580">
        <v>4819</v>
      </c>
      <c r="C4827" s="206" t="s">
        <v>39154</v>
      </c>
      <c r="D4827" s="246" t="s">
        <v>36257</v>
      </c>
      <c r="E4827" s="246"/>
      <c r="F4827" s="246"/>
      <c r="G4827" s="248">
        <v>32506.99</v>
      </c>
      <c r="H4827" s="248">
        <v>32506.99</v>
      </c>
      <c r="I4827" s="681"/>
      <c r="J4827" s="681"/>
      <c r="K4827" s="253" t="s">
        <v>36714</v>
      </c>
      <c r="L4827" s="253" t="s">
        <v>39155</v>
      </c>
      <c r="M4827" s="253" t="s">
        <v>39155</v>
      </c>
    </row>
    <row r="4828" spans="1:13" ht="56.25" x14ac:dyDescent="0.25">
      <c r="A4828" s="580">
        <v>4820</v>
      </c>
      <c r="C4828" s="206" t="s">
        <v>39156</v>
      </c>
      <c r="D4828" s="246" t="s">
        <v>36257</v>
      </c>
      <c r="E4828" s="246"/>
      <c r="F4828" s="246"/>
      <c r="G4828" s="248">
        <v>181672.83</v>
      </c>
      <c r="H4828" s="248">
        <v>181672.83</v>
      </c>
      <c r="I4828" s="681"/>
      <c r="J4828" s="681"/>
      <c r="K4828" s="253" t="s">
        <v>36714</v>
      </c>
      <c r="L4828" s="253" t="s">
        <v>39157</v>
      </c>
      <c r="M4828" s="253" t="s">
        <v>39157</v>
      </c>
    </row>
    <row r="4829" spans="1:13" ht="56.25" x14ac:dyDescent="0.25">
      <c r="A4829" s="580">
        <v>4821</v>
      </c>
      <c r="C4829" s="206" t="s">
        <v>39158</v>
      </c>
      <c r="D4829" s="246" t="s">
        <v>36257</v>
      </c>
      <c r="E4829" s="246"/>
      <c r="F4829" s="246"/>
      <c r="G4829" s="248">
        <v>237573.35</v>
      </c>
      <c r="H4829" s="248">
        <v>237573.35</v>
      </c>
      <c r="I4829" s="681"/>
      <c r="J4829" s="681"/>
      <c r="K4829" s="253" t="s">
        <v>36714</v>
      </c>
      <c r="L4829" s="253" t="s">
        <v>39159</v>
      </c>
      <c r="M4829" s="253" t="s">
        <v>39159</v>
      </c>
    </row>
    <row r="4830" spans="1:13" ht="56.25" x14ac:dyDescent="0.25">
      <c r="A4830" s="580">
        <v>4822</v>
      </c>
      <c r="C4830" s="206" t="s">
        <v>39160</v>
      </c>
      <c r="D4830" s="246" t="s">
        <v>36257</v>
      </c>
      <c r="E4830" s="246"/>
      <c r="F4830" s="246"/>
      <c r="G4830" s="248">
        <v>27288.27</v>
      </c>
      <c r="H4830" s="248">
        <v>27288.27</v>
      </c>
      <c r="I4830" s="681"/>
      <c r="J4830" s="681"/>
      <c r="K4830" s="253" t="s">
        <v>36714</v>
      </c>
      <c r="L4830" s="253" t="s">
        <v>39161</v>
      </c>
      <c r="M4830" s="253" t="s">
        <v>39161</v>
      </c>
    </row>
    <row r="4831" spans="1:13" ht="56.25" x14ac:dyDescent="0.25">
      <c r="A4831" s="580">
        <v>4823</v>
      </c>
      <c r="C4831" s="206" t="s">
        <v>39160</v>
      </c>
      <c r="D4831" s="246" t="s">
        <v>36257</v>
      </c>
      <c r="E4831" s="246"/>
      <c r="F4831" s="246"/>
      <c r="G4831" s="248">
        <v>17001.37</v>
      </c>
      <c r="H4831" s="248">
        <v>17001.37</v>
      </c>
      <c r="I4831" s="681"/>
      <c r="J4831" s="681"/>
      <c r="K4831" s="253" t="s">
        <v>36714</v>
      </c>
      <c r="L4831" s="253" t="s">
        <v>39162</v>
      </c>
      <c r="M4831" s="253" t="s">
        <v>39162</v>
      </c>
    </row>
    <row r="4832" spans="1:13" ht="56.25" x14ac:dyDescent="0.25">
      <c r="A4832" s="580">
        <v>4824</v>
      </c>
      <c r="C4832" s="206" t="s">
        <v>39160</v>
      </c>
      <c r="D4832" s="246" t="s">
        <v>36257</v>
      </c>
      <c r="E4832" s="246"/>
      <c r="F4832" s="246"/>
      <c r="G4832" s="248">
        <v>183921.28</v>
      </c>
      <c r="H4832" s="248">
        <v>183921.28</v>
      </c>
      <c r="I4832" s="681"/>
      <c r="J4832" s="681"/>
      <c r="K4832" s="253" t="s">
        <v>36714</v>
      </c>
      <c r="L4832" s="253" t="s">
        <v>39163</v>
      </c>
      <c r="M4832" s="253" t="s">
        <v>39163</v>
      </c>
    </row>
    <row r="4833" spans="1:13" ht="56.25" x14ac:dyDescent="0.25">
      <c r="A4833" s="580">
        <v>4825</v>
      </c>
      <c r="C4833" s="206" t="s">
        <v>39164</v>
      </c>
      <c r="D4833" s="246" t="s">
        <v>36257</v>
      </c>
      <c r="E4833" s="246"/>
      <c r="F4833" s="246"/>
      <c r="G4833" s="248">
        <v>502900.1</v>
      </c>
      <c r="H4833" s="248">
        <v>502900.1</v>
      </c>
      <c r="I4833" s="681"/>
      <c r="J4833" s="681"/>
      <c r="K4833" s="253" t="s">
        <v>36714</v>
      </c>
      <c r="L4833" s="253" t="s">
        <v>39165</v>
      </c>
      <c r="M4833" s="253" t="s">
        <v>39165</v>
      </c>
    </row>
    <row r="4834" spans="1:13" ht="56.25" x14ac:dyDescent="0.25">
      <c r="A4834" s="580">
        <v>4826</v>
      </c>
      <c r="C4834" s="206" t="s">
        <v>39166</v>
      </c>
      <c r="D4834" s="246" t="s">
        <v>36257</v>
      </c>
      <c r="E4834" s="246"/>
      <c r="F4834" s="246"/>
      <c r="G4834" s="248">
        <v>177023.46</v>
      </c>
      <c r="H4834" s="248">
        <v>177023.46</v>
      </c>
      <c r="I4834" s="681"/>
      <c r="J4834" s="681"/>
      <c r="K4834" s="253" t="s">
        <v>36714</v>
      </c>
      <c r="L4834" s="253" t="s">
        <v>39167</v>
      </c>
      <c r="M4834" s="253" t="s">
        <v>39167</v>
      </c>
    </row>
    <row r="4835" spans="1:13" ht="56.25" x14ac:dyDescent="0.25">
      <c r="A4835" s="580">
        <v>4827</v>
      </c>
      <c r="C4835" s="206" t="s">
        <v>39168</v>
      </c>
      <c r="D4835" s="246" t="s">
        <v>36257</v>
      </c>
      <c r="E4835" s="246"/>
      <c r="F4835" s="246"/>
      <c r="G4835" s="248">
        <v>100242.27</v>
      </c>
      <c r="H4835" s="248">
        <v>100242.27</v>
      </c>
      <c r="I4835" s="681"/>
      <c r="J4835" s="681"/>
      <c r="K4835" s="253" t="s">
        <v>36714</v>
      </c>
      <c r="L4835" s="253" t="s">
        <v>39169</v>
      </c>
      <c r="M4835" s="253" t="s">
        <v>39169</v>
      </c>
    </row>
    <row r="4836" spans="1:13" ht="56.25" x14ac:dyDescent="0.25">
      <c r="A4836" s="580">
        <v>4828</v>
      </c>
      <c r="C4836" s="206" t="s">
        <v>39170</v>
      </c>
      <c r="D4836" s="246" t="s">
        <v>36257</v>
      </c>
      <c r="E4836" s="246"/>
      <c r="F4836" s="246"/>
      <c r="G4836" s="248">
        <v>106999.2</v>
      </c>
      <c r="H4836" s="248">
        <v>20085.099999999999</v>
      </c>
      <c r="I4836" s="681"/>
      <c r="J4836" s="681"/>
      <c r="K4836" s="253" t="s">
        <v>36714</v>
      </c>
      <c r="L4836" s="253" t="s">
        <v>39171</v>
      </c>
      <c r="M4836" s="253" t="s">
        <v>39171</v>
      </c>
    </row>
    <row r="4837" spans="1:13" ht="56.25" x14ac:dyDescent="0.25">
      <c r="A4837" s="580">
        <v>4829</v>
      </c>
      <c r="C4837" s="206" t="s">
        <v>39172</v>
      </c>
      <c r="D4837" s="246" t="s">
        <v>36257</v>
      </c>
      <c r="E4837" s="246"/>
      <c r="F4837" s="246"/>
      <c r="G4837" s="248">
        <v>345439.12</v>
      </c>
      <c r="H4837" s="248">
        <v>345439.12</v>
      </c>
      <c r="I4837" s="681"/>
      <c r="J4837" s="681"/>
      <c r="K4837" s="253" t="s">
        <v>36714</v>
      </c>
      <c r="L4837" s="253" t="s">
        <v>39173</v>
      </c>
      <c r="M4837" s="253" t="s">
        <v>39173</v>
      </c>
    </row>
    <row r="4838" spans="1:13" ht="56.25" x14ac:dyDescent="0.25">
      <c r="A4838" s="580">
        <v>4830</v>
      </c>
      <c r="C4838" s="206" t="s">
        <v>39174</v>
      </c>
      <c r="D4838" s="246" t="s">
        <v>36257</v>
      </c>
      <c r="E4838" s="246"/>
      <c r="F4838" s="246"/>
      <c r="G4838" s="248">
        <v>77423.88</v>
      </c>
      <c r="H4838" s="248">
        <v>77423.88</v>
      </c>
      <c r="I4838" s="681"/>
      <c r="J4838" s="681"/>
      <c r="K4838" s="253" t="s">
        <v>36714</v>
      </c>
      <c r="L4838" s="253" t="s">
        <v>39175</v>
      </c>
      <c r="M4838" s="253" t="s">
        <v>39175</v>
      </c>
    </row>
    <row r="4839" spans="1:13" ht="56.25" x14ac:dyDescent="0.25">
      <c r="A4839" s="580">
        <v>4831</v>
      </c>
      <c r="C4839" s="206" t="s">
        <v>39176</v>
      </c>
      <c r="D4839" s="246" t="s">
        <v>36257</v>
      </c>
      <c r="E4839" s="246"/>
      <c r="F4839" s="246"/>
      <c r="G4839" s="248">
        <v>109701.2</v>
      </c>
      <c r="H4839" s="248">
        <v>109701.2</v>
      </c>
      <c r="I4839" s="681"/>
      <c r="J4839" s="681"/>
      <c r="K4839" s="253" t="s">
        <v>36714</v>
      </c>
      <c r="L4839" s="253" t="s">
        <v>39177</v>
      </c>
      <c r="M4839" s="253" t="s">
        <v>39177</v>
      </c>
    </row>
    <row r="4840" spans="1:13" ht="56.25" x14ac:dyDescent="0.25">
      <c r="A4840" s="580">
        <v>4832</v>
      </c>
      <c r="C4840" s="206" t="s">
        <v>39178</v>
      </c>
      <c r="D4840" s="246" t="s">
        <v>36257</v>
      </c>
      <c r="E4840" s="246"/>
      <c r="F4840" s="246"/>
      <c r="G4840" s="248">
        <v>98497.55</v>
      </c>
      <c r="H4840" s="248">
        <v>98497.55</v>
      </c>
      <c r="I4840" s="681"/>
      <c r="J4840" s="681"/>
      <c r="K4840" s="253" t="s">
        <v>36714</v>
      </c>
      <c r="L4840" s="253" t="s">
        <v>39179</v>
      </c>
      <c r="M4840" s="253" t="s">
        <v>39179</v>
      </c>
    </row>
    <row r="4841" spans="1:13" ht="56.25" x14ac:dyDescent="0.25">
      <c r="A4841" s="580">
        <v>4833</v>
      </c>
      <c r="C4841" s="206" t="s">
        <v>39180</v>
      </c>
      <c r="D4841" s="246" t="s">
        <v>36257</v>
      </c>
      <c r="E4841" s="246"/>
      <c r="F4841" s="246"/>
      <c r="G4841" s="248">
        <v>51554.16</v>
      </c>
      <c r="H4841" s="248">
        <v>51554.16</v>
      </c>
      <c r="I4841" s="681"/>
      <c r="J4841" s="681"/>
      <c r="K4841" s="253" t="s">
        <v>36714</v>
      </c>
      <c r="L4841" s="253" t="s">
        <v>39181</v>
      </c>
      <c r="M4841" s="253" t="s">
        <v>39181</v>
      </c>
    </row>
    <row r="4842" spans="1:13" ht="56.25" x14ac:dyDescent="0.25">
      <c r="A4842" s="580">
        <v>4834</v>
      </c>
      <c r="C4842" s="206" t="s">
        <v>39182</v>
      </c>
      <c r="D4842" s="246" t="s">
        <v>36257</v>
      </c>
      <c r="E4842" s="246"/>
      <c r="F4842" s="246"/>
      <c r="G4842" s="248">
        <v>112403.2</v>
      </c>
      <c r="H4842" s="248">
        <v>112403.2</v>
      </c>
      <c r="I4842" s="681"/>
      <c r="J4842" s="681"/>
      <c r="K4842" s="253" t="s">
        <v>36714</v>
      </c>
      <c r="L4842" s="253" t="s">
        <v>39183</v>
      </c>
      <c r="M4842" s="253" t="s">
        <v>39183</v>
      </c>
    </row>
    <row r="4843" spans="1:13" ht="56.25" x14ac:dyDescent="0.25">
      <c r="A4843" s="580">
        <v>4835</v>
      </c>
      <c r="C4843" s="206" t="s">
        <v>39184</v>
      </c>
      <c r="D4843" s="246" t="s">
        <v>36257</v>
      </c>
      <c r="E4843" s="246"/>
      <c r="F4843" s="246"/>
      <c r="G4843" s="248">
        <v>58426.89</v>
      </c>
      <c r="H4843" s="248">
        <v>58426.89</v>
      </c>
      <c r="I4843" s="681"/>
      <c r="J4843" s="681"/>
      <c r="K4843" s="253" t="s">
        <v>36714</v>
      </c>
      <c r="L4843" s="253" t="s">
        <v>39185</v>
      </c>
      <c r="M4843" s="253" t="s">
        <v>39185</v>
      </c>
    </row>
    <row r="4844" spans="1:13" ht="56.25" x14ac:dyDescent="0.25">
      <c r="A4844" s="580">
        <v>4836</v>
      </c>
      <c r="C4844" s="206" t="s">
        <v>39184</v>
      </c>
      <c r="D4844" s="246" t="s">
        <v>36257</v>
      </c>
      <c r="E4844" s="246"/>
      <c r="F4844" s="246"/>
      <c r="G4844" s="248">
        <v>75538.27</v>
      </c>
      <c r="H4844" s="248">
        <v>75538.27</v>
      </c>
      <c r="I4844" s="681"/>
      <c r="J4844" s="681"/>
      <c r="K4844" s="253" t="s">
        <v>36714</v>
      </c>
      <c r="L4844" s="253" t="s">
        <v>39186</v>
      </c>
      <c r="M4844" s="253" t="s">
        <v>39186</v>
      </c>
    </row>
    <row r="4845" spans="1:13" ht="56.25" x14ac:dyDescent="0.25">
      <c r="A4845" s="580">
        <v>4837</v>
      </c>
      <c r="C4845" s="206" t="s">
        <v>39187</v>
      </c>
      <c r="D4845" s="246" t="s">
        <v>36257</v>
      </c>
      <c r="E4845" s="246"/>
      <c r="F4845" s="246"/>
      <c r="G4845" s="248">
        <v>28533.119999999999</v>
      </c>
      <c r="H4845" s="248">
        <v>28533.119999999999</v>
      </c>
      <c r="I4845" s="681"/>
      <c r="J4845" s="681"/>
      <c r="K4845" s="253" t="s">
        <v>36714</v>
      </c>
      <c r="L4845" s="253" t="s">
        <v>39188</v>
      </c>
      <c r="M4845" s="253" t="s">
        <v>39188</v>
      </c>
    </row>
    <row r="4846" spans="1:13" ht="56.25" x14ac:dyDescent="0.25">
      <c r="A4846" s="580">
        <v>4838</v>
      </c>
      <c r="C4846" s="206" t="s">
        <v>39189</v>
      </c>
      <c r="D4846" s="246" t="s">
        <v>36257</v>
      </c>
      <c r="E4846" s="246"/>
      <c r="F4846" s="246"/>
      <c r="G4846" s="248">
        <v>71603</v>
      </c>
      <c r="H4846" s="248">
        <v>71603</v>
      </c>
      <c r="I4846" s="681"/>
      <c r="J4846" s="681"/>
      <c r="K4846" s="253" t="s">
        <v>36714</v>
      </c>
      <c r="L4846" s="253" t="s">
        <v>39190</v>
      </c>
      <c r="M4846" s="253" t="s">
        <v>39190</v>
      </c>
    </row>
    <row r="4847" spans="1:13" ht="56.25" x14ac:dyDescent="0.25">
      <c r="A4847" s="580">
        <v>4839</v>
      </c>
      <c r="C4847" s="206" t="s">
        <v>39191</v>
      </c>
      <c r="D4847" s="246" t="s">
        <v>36257</v>
      </c>
      <c r="E4847" s="246"/>
      <c r="F4847" s="246"/>
      <c r="G4847" s="248">
        <v>196477.86</v>
      </c>
      <c r="H4847" s="248">
        <v>196477.86</v>
      </c>
      <c r="I4847" s="681"/>
      <c r="J4847" s="681"/>
      <c r="K4847" s="253" t="s">
        <v>36714</v>
      </c>
      <c r="L4847" s="253" t="s">
        <v>39192</v>
      </c>
      <c r="M4847" s="253" t="s">
        <v>39192</v>
      </c>
    </row>
    <row r="4848" spans="1:13" ht="56.25" x14ac:dyDescent="0.25">
      <c r="A4848" s="580">
        <v>4840</v>
      </c>
      <c r="C4848" s="206" t="s">
        <v>39193</v>
      </c>
      <c r="D4848" s="246" t="s">
        <v>36257</v>
      </c>
      <c r="E4848" s="246"/>
      <c r="F4848" s="246"/>
      <c r="G4848" s="248">
        <v>172928</v>
      </c>
      <c r="H4848" s="248">
        <v>172928</v>
      </c>
      <c r="I4848" s="681"/>
      <c r="J4848" s="681"/>
      <c r="K4848" s="253" t="s">
        <v>36714</v>
      </c>
      <c r="L4848" s="253" t="s">
        <v>39194</v>
      </c>
      <c r="M4848" s="253" t="s">
        <v>39194</v>
      </c>
    </row>
    <row r="4849" spans="1:13" ht="56.25" x14ac:dyDescent="0.25">
      <c r="A4849" s="580">
        <v>4841</v>
      </c>
      <c r="C4849" s="206" t="s">
        <v>39193</v>
      </c>
      <c r="D4849" s="246" t="s">
        <v>36257</v>
      </c>
      <c r="E4849" s="246"/>
      <c r="F4849" s="246"/>
      <c r="G4849" s="248">
        <v>153435</v>
      </c>
      <c r="H4849" s="248">
        <v>153435</v>
      </c>
      <c r="I4849" s="681"/>
      <c r="J4849" s="681"/>
      <c r="K4849" s="253" t="s">
        <v>36714</v>
      </c>
      <c r="L4849" s="253" t="s">
        <v>39195</v>
      </c>
      <c r="M4849" s="253" t="s">
        <v>39195</v>
      </c>
    </row>
    <row r="4850" spans="1:13" ht="56.25" x14ac:dyDescent="0.25">
      <c r="A4850" s="580">
        <v>4842</v>
      </c>
      <c r="C4850" s="206" t="s">
        <v>39193</v>
      </c>
      <c r="D4850" s="246" t="s">
        <v>36257</v>
      </c>
      <c r="E4850" s="246"/>
      <c r="F4850" s="246"/>
      <c r="G4850" s="248">
        <v>14668</v>
      </c>
      <c r="H4850" s="248">
        <v>14668</v>
      </c>
      <c r="I4850" s="681"/>
      <c r="J4850" s="681"/>
      <c r="K4850" s="253" t="s">
        <v>36714</v>
      </c>
      <c r="L4850" s="253" t="s">
        <v>39196</v>
      </c>
      <c r="M4850" s="253" t="s">
        <v>39196</v>
      </c>
    </row>
    <row r="4851" spans="1:13" ht="56.25" x14ac:dyDescent="0.25">
      <c r="A4851" s="580">
        <v>4843</v>
      </c>
      <c r="C4851" s="206" t="s">
        <v>39193</v>
      </c>
      <c r="D4851" s="246" t="s">
        <v>36257</v>
      </c>
      <c r="E4851" s="246"/>
      <c r="F4851" s="246"/>
      <c r="G4851" s="248">
        <v>76621</v>
      </c>
      <c r="H4851" s="248">
        <v>76621</v>
      </c>
      <c r="I4851" s="681"/>
      <c r="J4851" s="681"/>
      <c r="K4851" s="253" t="s">
        <v>36714</v>
      </c>
      <c r="L4851" s="253" t="s">
        <v>39197</v>
      </c>
      <c r="M4851" s="253" t="s">
        <v>39197</v>
      </c>
    </row>
    <row r="4852" spans="1:13" ht="56.25" x14ac:dyDescent="0.25">
      <c r="A4852" s="580">
        <v>4844</v>
      </c>
      <c r="C4852" s="206" t="s">
        <v>39193</v>
      </c>
      <c r="D4852" s="246" t="s">
        <v>36257</v>
      </c>
      <c r="E4852" s="246"/>
      <c r="F4852" s="246"/>
      <c r="G4852" s="248">
        <v>12931</v>
      </c>
      <c r="H4852" s="248">
        <v>12931</v>
      </c>
      <c r="I4852" s="681"/>
      <c r="J4852" s="681"/>
      <c r="K4852" s="253" t="s">
        <v>36714</v>
      </c>
      <c r="L4852" s="253" t="s">
        <v>39198</v>
      </c>
      <c r="M4852" s="253" t="s">
        <v>39198</v>
      </c>
    </row>
    <row r="4853" spans="1:13" ht="56.25" x14ac:dyDescent="0.25">
      <c r="A4853" s="580">
        <v>4845</v>
      </c>
      <c r="C4853" s="206" t="s">
        <v>39193</v>
      </c>
      <c r="D4853" s="246" t="s">
        <v>36257</v>
      </c>
      <c r="E4853" s="246"/>
      <c r="F4853" s="246"/>
      <c r="G4853" s="248">
        <v>90324</v>
      </c>
      <c r="H4853" s="248">
        <v>90324</v>
      </c>
      <c r="I4853" s="681"/>
      <c r="J4853" s="681"/>
      <c r="K4853" s="253" t="s">
        <v>36714</v>
      </c>
      <c r="L4853" s="253" t="s">
        <v>39199</v>
      </c>
      <c r="M4853" s="253" t="s">
        <v>39199</v>
      </c>
    </row>
    <row r="4854" spans="1:13" ht="56.25" x14ac:dyDescent="0.25">
      <c r="A4854" s="580">
        <v>4846</v>
      </c>
      <c r="C4854" s="206" t="s">
        <v>39193</v>
      </c>
      <c r="D4854" s="246" t="s">
        <v>36257</v>
      </c>
      <c r="E4854" s="246"/>
      <c r="F4854" s="246"/>
      <c r="G4854" s="248">
        <v>90324</v>
      </c>
      <c r="H4854" s="248">
        <v>90324</v>
      </c>
      <c r="I4854" s="681"/>
      <c r="J4854" s="681"/>
      <c r="K4854" s="253" t="s">
        <v>36714</v>
      </c>
      <c r="L4854" s="253" t="s">
        <v>39200</v>
      </c>
      <c r="M4854" s="253" t="s">
        <v>39200</v>
      </c>
    </row>
    <row r="4855" spans="1:13" ht="56.25" x14ac:dyDescent="0.25">
      <c r="A4855" s="580">
        <v>4847</v>
      </c>
      <c r="C4855" s="206" t="s">
        <v>39193</v>
      </c>
      <c r="D4855" s="246" t="s">
        <v>36257</v>
      </c>
      <c r="E4855" s="246"/>
      <c r="F4855" s="246"/>
      <c r="G4855" s="248">
        <v>90324</v>
      </c>
      <c r="H4855" s="248">
        <v>90324</v>
      </c>
      <c r="I4855" s="681"/>
      <c r="J4855" s="681"/>
      <c r="K4855" s="253" t="s">
        <v>36714</v>
      </c>
      <c r="L4855" s="253" t="s">
        <v>39201</v>
      </c>
      <c r="M4855" s="253" t="s">
        <v>39201</v>
      </c>
    </row>
    <row r="4856" spans="1:13" ht="56.25" x14ac:dyDescent="0.25">
      <c r="A4856" s="580">
        <v>4848</v>
      </c>
      <c r="C4856" s="206" t="s">
        <v>39202</v>
      </c>
      <c r="D4856" s="246" t="s">
        <v>36257</v>
      </c>
      <c r="E4856" s="246"/>
      <c r="F4856" s="246"/>
      <c r="G4856" s="248">
        <v>77972</v>
      </c>
      <c r="H4856" s="248">
        <v>77972</v>
      </c>
      <c r="I4856" s="681"/>
      <c r="J4856" s="681"/>
      <c r="K4856" s="253" t="s">
        <v>36714</v>
      </c>
      <c r="L4856" s="253" t="s">
        <v>39203</v>
      </c>
      <c r="M4856" s="253" t="s">
        <v>39203</v>
      </c>
    </row>
    <row r="4857" spans="1:13" ht="56.25" x14ac:dyDescent="0.25">
      <c r="A4857" s="580">
        <v>4849</v>
      </c>
      <c r="C4857" s="206" t="s">
        <v>39204</v>
      </c>
      <c r="D4857" s="246" t="s">
        <v>36257</v>
      </c>
      <c r="E4857" s="246"/>
      <c r="F4857" s="246"/>
      <c r="G4857" s="248">
        <v>36670</v>
      </c>
      <c r="H4857" s="248">
        <v>36670</v>
      </c>
      <c r="I4857" s="681"/>
      <c r="J4857" s="681"/>
      <c r="K4857" s="253" t="s">
        <v>36714</v>
      </c>
      <c r="L4857" s="253" t="s">
        <v>39205</v>
      </c>
      <c r="M4857" s="253" t="s">
        <v>39205</v>
      </c>
    </row>
    <row r="4858" spans="1:13" ht="56.25" x14ac:dyDescent="0.25">
      <c r="A4858" s="580">
        <v>4850</v>
      </c>
      <c r="C4858" s="206" t="s">
        <v>39204</v>
      </c>
      <c r="D4858" s="246" t="s">
        <v>36257</v>
      </c>
      <c r="E4858" s="246"/>
      <c r="F4858" s="246"/>
      <c r="G4858" s="248">
        <v>28950</v>
      </c>
      <c r="H4858" s="248">
        <v>28950</v>
      </c>
      <c r="I4858" s="681"/>
      <c r="J4858" s="681"/>
      <c r="K4858" s="253" t="s">
        <v>36714</v>
      </c>
      <c r="L4858" s="253" t="s">
        <v>39206</v>
      </c>
      <c r="M4858" s="253" t="s">
        <v>39206</v>
      </c>
    </row>
    <row r="4859" spans="1:13" ht="56.25" x14ac:dyDescent="0.25">
      <c r="A4859" s="580">
        <v>4851</v>
      </c>
      <c r="C4859" s="206" t="s">
        <v>39207</v>
      </c>
      <c r="D4859" s="246" t="s">
        <v>36257</v>
      </c>
      <c r="E4859" s="246"/>
      <c r="F4859" s="246"/>
      <c r="G4859" s="248">
        <v>216932</v>
      </c>
      <c r="H4859" s="248">
        <v>216932</v>
      </c>
      <c r="I4859" s="681"/>
      <c r="J4859" s="681"/>
      <c r="K4859" s="253" t="s">
        <v>36714</v>
      </c>
      <c r="L4859" s="253" t="s">
        <v>39208</v>
      </c>
      <c r="M4859" s="253" t="s">
        <v>39208</v>
      </c>
    </row>
    <row r="4860" spans="1:13" ht="56.25" x14ac:dyDescent="0.25">
      <c r="A4860" s="580">
        <v>4852</v>
      </c>
      <c r="C4860" s="206" t="s">
        <v>39209</v>
      </c>
      <c r="D4860" s="246" t="s">
        <v>36257</v>
      </c>
      <c r="E4860" s="246"/>
      <c r="F4860" s="246"/>
      <c r="G4860" s="248">
        <v>239706</v>
      </c>
      <c r="H4860" s="248">
        <v>239706</v>
      </c>
      <c r="I4860" s="681"/>
      <c r="J4860" s="681"/>
      <c r="K4860" s="253" t="s">
        <v>36714</v>
      </c>
      <c r="L4860" s="253" t="s">
        <v>39210</v>
      </c>
      <c r="M4860" s="253" t="s">
        <v>39210</v>
      </c>
    </row>
    <row r="4861" spans="1:13" ht="56.25" x14ac:dyDescent="0.25">
      <c r="A4861" s="580">
        <v>4853</v>
      </c>
      <c r="C4861" s="206" t="s">
        <v>39211</v>
      </c>
      <c r="D4861" s="246" t="s">
        <v>36257</v>
      </c>
      <c r="E4861" s="246"/>
      <c r="F4861" s="246"/>
      <c r="G4861" s="248">
        <v>31555.5</v>
      </c>
      <c r="H4861" s="248">
        <v>31555.5</v>
      </c>
      <c r="I4861" s="681"/>
      <c r="J4861" s="681"/>
      <c r="K4861" s="253" t="s">
        <v>36714</v>
      </c>
      <c r="L4861" s="253" t="s">
        <v>39212</v>
      </c>
      <c r="M4861" s="253" t="s">
        <v>39212</v>
      </c>
    </row>
    <row r="4862" spans="1:13" ht="56.25" x14ac:dyDescent="0.25">
      <c r="A4862" s="580">
        <v>4854</v>
      </c>
      <c r="C4862" s="206" t="s">
        <v>38967</v>
      </c>
      <c r="D4862" s="246" t="s">
        <v>36257</v>
      </c>
      <c r="E4862" s="246"/>
      <c r="F4862" s="246"/>
      <c r="G4862" s="248">
        <v>173121</v>
      </c>
      <c r="H4862" s="248">
        <v>173121</v>
      </c>
      <c r="I4862" s="681"/>
      <c r="J4862" s="681"/>
      <c r="K4862" s="253" t="s">
        <v>36714</v>
      </c>
      <c r="L4862" s="253" t="s">
        <v>39213</v>
      </c>
      <c r="M4862" s="253" t="s">
        <v>39213</v>
      </c>
    </row>
    <row r="4863" spans="1:13" ht="56.25" x14ac:dyDescent="0.25">
      <c r="A4863" s="580">
        <v>4855</v>
      </c>
      <c r="C4863" s="206" t="s">
        <v>39214</v>
      </c>
      <c r="D4863" s="246" t="s">
        <v>36257</v>
      </c>
      <c r="E4863" s="246"/>
      <c r="F4863" s="246"/>
      <c r="G4863" s="248">
        <v>190491</v>
      </c>
      <c r="H4863" s="248">
        <v>190491</v>
      </c>
      <c r="I4863" s="681"/>
      <c r="J4863" s="681"/>
      <c r="K4863" s="253" t="s">
        <v>36714</v>
      </c>
      <c r="L4863" s="253" t="s">
        <v>39215</v>
      </c>
      <c r="M4863" s="253" t="s">
        <v>39215</v>
      </c>
    </row>
    <row r="4864" spans="1:13" ht="56.25" x14ac:dyDescent="0.25">
      <c r="A4864" s="580">
        <v>4856</v>
      </c>
      <c r="C4864" s="206" t="s">
        <v>39216</v>
      </c>
      <c r="D4864" s="246" t="s">
        <v>36257</v>
      </c>
      <c r="E4864" s="246"/>
      <c r="F4864" s="246"/>
      <c r="G4864" s="248">
        <v>559082.4</v>
      </c>
      <c r="H4864" s="248">
        <v>559082.4</v>
      </c>
      <c r="I4864" s="681"/>
      <c r="J4864" s="681"/>
      <c r="K4864" s="253" t="s">
        <v>36714</v>
      </c>
      <c r="L4864" s="253" t="s">
        <v>39217</v>
      </c>
      <c r="M4864" s="253" t="s">
        <v>39217</v>
      </c>
    </row>
    <row r="4865" spans="1:13" ht="56.25" x14ac:dyDescent="0.25">
      <c r="A4865" s="580">
        <v>4857</v>
      </c>
      <c r="C4865" s="206" t="s">
        <v>39218</v>
      </c>
      <c r="D4865" s="246" t="s">
        <v>36257</v>
      </c>
      <c r="E4865" s="246"/>
      <c r="F4865" s="246"/>
      <c r="G4865" s="248">
        <v>182983.3</v>
      </c>
      <c r="H4865" s="248">
        <v>182983.3</v>
      </c>
      <c r="I4865" s="681"/>
      <c r="J4865" s="681"/>
      <c r="K4865" s="253" t="s">
        <v>36714</v>
      </c>
      <c r="L4865" s="253" t="s">
        <v>39219</v>
      </c>
      <c r="M4865" s="253" t="s">
        <v>39219</v>
      </c>
    </row>
    <row r="4866" spans="1:13" ht="56.25" x14ac:dyDescent="0.25">
      <c r="A4866" s="580">
        <v>4858</v>
      </c>
      <c r="C4866" s="206" t="s">
        <v>39220</v>
      </c>
      <c r="D4866" s="246" t="s">
        <v>36257</v>
      </c>
      <c r="E4866" s="246"/>
      <c r="F4866" s="246"/>
      <c r="G4866" s="248">
        <v>109836.3</v>
      </c>
      <c r="H4866" s="248">
        <v>109836.3</v>
      </c>
      <c r="I4866" s="681"/>
      <c r="J4866" s="681"/>
      <c r="K4866" s="253" t="s">
        <v>36714</v>
      </c>
      <c r="L4866" s="253" t="s">
        <v>39221</v>
      </c>
      <c r="M4866" s="253" t="s">
        <v>39221</v>
      </c>
    </row>
    <row r="4867" spans="1:13" ht="56.25" x14ac:dyDescent="0.25">
      <c r="A4867" s="580">
        <v>4859</v>
      </c>
      <c r="C4867" s="206" t="s">
        <v>39222</v>
      </c>
      <c r="D4867" s="246" t="s">
        <v>36257</v>
      </c>
      <c r="E4867" s="246"/>
      <c r="F4867" s="246"/>
      <c r="G4867" s="248">
        <v>95419.199999999997</v>
      </c>
      <c r="H4867" s="248">
        <v>95419.199999999997</v>
      </c>
      <c r="I4867" s="681"/>
      <c r="J4867" s="681"/>
      <c r="K4867" s="253" t="s">
        <v>36714</v>
      </c>
      <c r="L4867" s="253" t="s">
        <v>39223</v>
      </c>
      <c r="M4867" s="253" t="s">
        <v>39223</v>
      </c>
    </row>
    <row r="4868" spans="1:13" ht="56.25" x14ac:dyDescent="0.25">
      <c r="A4868" s="580">
        <v>4860</v>
      </c>
      <c r="C4868" s="206" t="s">
        <v>39224</v>
      </c>
      <c r="D4868" s="246" t="s">
        <v>36257</v>
      </c>
      <c r="E4868" s="246"/>
      <c r="F4868" s="246"/>
      <c r="G4868" s="248">
        <v>173700</v>
      </c>
      <c r="H4868" s="248">
        <v>173700</v>
      </c>
      <c r="I4868" s="681"/>
      <c r="J4868" s="681"/>
      <c r="K4868" s="253" t="s">
        <v>36714</v>
      </c>
      <c r="L4868" s="253" t="s">
        <v>39225</v>
      </c>
      <c r="M4868" s="253" t="s">
        <v>39225</v>
      </c>
    </row>
    <row r="4869" spans="1:13" ht="56.25" x14ac:dyDescent="0.25">
      <c r="A4869" s="580">
        <v>4861</v>
      </c>
      <c r="C4869" s="206" t="s">
        <v>39226</v>
      </c>
      <c r="D4869" s="246" t="s">
        <v>36257</v>
      </c>
      <c r="E4869" s="246"/>
      <c r="F4869" s="246"/>
      <c r="G4869" s="248">
        <v>196477.86</v>
      </c>
      <c r="H4869" s="248">
        <v>196477.86</v>
      </c>
      <c r="I4869" s="681"/>
      <c r="J4869" s="681"/>
      <c r="K4869" s="253" t="s">
        <v>36714</v>
      </c>
      <c r="L4869" s="253" t="s">
        <v>39227</v>
      </c>
      <c r="M4869" s="253" t="s">
        <v>39227</v>
      </c>
    </row>
    <row r="4870" spans="1:13" ht="56.25" x14ac:dyDescent="0.25">
      <c r="A4870" s="580">
        <v>4862</v>
      </c>
      <c r="C4870" s="206" t="s">
        <v>39228</v>
      </c>
      <c r="D4870" s="246" t="s">
        <v>36257</v>
      </c>
      <c r="E4870" s="246"/>
      <c r="F4870" s="246"/>
      <c r="G4870" s="248">
        <v>371517.28</v>
      </c>
      <c r="H4870" s="248">
        <v>371517.28</v>
      </c>
      <c r="I4870" s="681"/>
      <c r="J4870" s="681"/>
      <c r="K4870" s="253" t="s">
        <v>36714</v>
      </c>
      <c r="L4870" s="253" t="s">
        <v>39229</v>
      </c>
      <c r="M4870" s="253" t="s">
        <v>39229</v>
      </c>
    </row>
    <row r="4871" spans="1:13" ht="56.25" x14ac:dyDescent="0.25">
      <c r="A4871" s="580">
        <v>4863</v>
      </c>
      <c r="C4871" s="206" t="s">
        <v>39216</v>
      </c>
      <c r="D4871" s="246" t="s">
        <v>36257</v>
      </c>
      <c r="E4871" s="246"/>
      <c r="F4871" s="246"/>
      <c r="G4871" s="248">
        <v>638548.22</v>
      </c>
      <c r="H4871" s="248">
        <v>638548.22</v>
      </c>
      <c r="I4871" s="681"/>
      <c r="J4871" s="681"/>
      <c r="K4871" s="253" t="s">
        <v>36714</v>
      </c>
      <c r="L4871" s="253" t="s">
        <v>39230</v>
      </c>
      <c r="M4871" s="253" t="s">
        <v>39230</v>
      </c>
    </row>
    <row r="4872" spans="1:13" ht="56.25" x14ac:dyDescent="0.25">
      <c r="A4872" s="580">
        <v>4864</v>
      </c>
      <c r="C4872" s="206" t="s">
        <v>39231</v>
      </c>
      <c r="D4872" s="246" t="s">
        <v>36257</v>
      </c>
      <c r="E4872" s="246"/>
      <c r="F4872" s="246"/>
      <c r="G4872" s="248">
        <v>638548.22</v>
      </c>
      <c r="H4872" s="248">
        <v>638548.22</v>
      </c>
      <c r="I4872" s="681"/>
      <c r="J4872" s="681"/>
      <c r="K4872" s="253" t="s">
        <v>36714</v>
      </c>
      <c r="L4872" s="253" t="s">
        <v>39232</v>
      </c>
      <c r="M4872" s="253" t="s">
        <v>39232</v>
      </c>
    </row>
    <row r="4873" spans="1:13" ht="56.25" x14ac:dyDescent="0.25">
      <c r="A4873" s="580">
        <v>4865</v>
      </c>
      <c r="C4873" s="206" t="s">
        <v>39233</v>
      </c>
      <c r="D4873" s="246" t="s">
        <v>36257</v>
      </c>
      <c r="E4873" s="246"/>
      <c r="F4873" s="246"/>
      <c r="G4873" s="248">
        <v>371517.28</v>
      </c>
      <c r="H4873" s="248">
        <v>371517.28</v>
      </c>
      <c r="I4873" s="681"/>
      <c r="J4873" s="681"/>
      <c r="K4873" s="253" t="s">
        <v>36714</v>
      </c>
      <c r="L4873" s="253" t="s">
        <v>39234</v>
      </c>
      <c r="M4873" s="253" t="s">
        <v>39234</v>
      </c>
    </row>
    <row r="4874" spans="1:13" ht="56.25" x14ac:dyDescent="0.25">
      <c r="A4874" s="580">
        <v>4866</v>
      </c>
      <c r="C4874" s="206" t="s">
        <v>39235</v>
      </c>
      <c r="D4874" s="246" t="s">
        <v>36257</v>
      </c>
      <c r="E4874" s="246"/>
      <c r="F4874" s="246"/>
      <c r="G4874" s="248">
        <v>104542.31</v>
      </c>
      <c r="H4874" s="248">
        <v>104542.31</v>
      </c>
      <c r="I4874" s="681"/>
      <c r="J4874" s="681"/>
      <c r="K4874" s="253" t="s">
        <v>36714</v>
      </c>
      <c r="L4874" s="253" t="s">
        <v>39236</v>
      </c>
      <c r="M4874" s="253" t="s">
        <v>39236</v>
      </c>
    </row>
    <row r="4875" spans="1:13" ht="56.25" x14ac:dyDescent="0.25">
      <c r="A4875" s="580">
        <v>4867</v>
      </c>
      <c r="C4875" s="206" t="s">
        <v>39237</v>
      </c>
      <c r="D4875" s="246" t="s">
        <v>36257</v>
      </c>
      <c r="E4875" s="246"/>
      <c r="F4875" s="246"/>
      <c r="G4875" s="248">
        <v>73340</v>
      </c>
      <c r="H4875" s="248">
        <v>73340</v>
      </c>
      <c r="I4875" s="681"/>
      <c r="J4875" s="681"/>
      <c r="K4875" s="253" t="s">
        <v>36714</v>
      </c>
      <c r="L4875" s="253" t="s">
        <v>39238</v>
      </c>
      <c r="M4875" s="253" t="s">
        <v>39238</v>
      </c>
    </row>
    <row r="4876" spans="1:13" ht="56.25" x14ac:dyDescent="0.25">
      <c r="A4876" s="580">
        <v>4868</v>
      </c>
      <c r="C4876" s="206" t="s">
        <v>39152</v>
      </c>
      <c r="D4876" s="246" t="s">
        <v>36257</v>
      </c>
      <c r="E4876" s="246"/>
      <c r="F4876" s="246"/>
      <c r="G4876" s="248">
        <v>73340</v>
      </c>
      <c r="H4876" s="248">
        <v>43985.84</v>
      </c>
      <c r="I4876" s="681"/>
      <c r="J4876" s="681"/>
      <c r="K4876" s="253" t="s">
        <v>36714</v>
      </c>
      <c r="L4876" s="253" t="s">
        <v>39239</v>
      </c>
      <c r="M4876" s="253" t="s">
        <v>39239</v>
      </c>
    </row>
    <row r="4877" spans="1:13" ht="56.25" x14ac:dyDescent="0.25">
      <c r="A4877" s="580">
        <v>4869</v>
      </c>
      <c r="C4877" s="206" t="s">
        <v>39240</v>
      </c>
      <c r="D4877" s="246" t="s">
        <v>36257</v>
      </c>
      <c r="E4877" s="246"/>
      <c r="F4877" s="246"/>
      <c r="G4877" s="248">
        <v>193000</v>
      </c>
      <c r="H4877" s="248">
        <v>125513.33</v>
      </c>
      <c r="I4877" s="681"/>
      <c r="J4877" s="681"/>
      <c r="K4877" s="253" t="s">
        <v>36714</v>
      </c>
      <c r="L4877" s="253" t="s">
        <v>39241</v>
      </c>
      <c r="M4877" s="253" t="s">
        <v>39241</v>
      </c>
    </row>
    <row r="4878" spans="1:13" ht="56.25" x14ac:dyDescent="0.25">
      <c r="A4878" s="580">
        <v>4870</v>
      </c>
      <c r="C4878" s="206" t="s">
        <v>39242</v>
      </c>
      <c r="D4878" s="246" t="s">
        <v>36257</v>
      </c>
      <c r="E4878" s="246"/>
      <c r="F4878" s="246"/>
      <c r="G4878" s="248">
        <v>141391.79999999999</v>
      </c>
      <c r="H4878" s="248">
        <v>141391.79999999999</v>
      </c>
      <c r="I4878" s="681"/>
      <c r="J4878" s="681"/>
      <c r="K4878" s="253" t="s">
        <v>36714</v>
      </c>
      <c r="L4878" s="253" t="s">
        <v>39243</v>
      </c>
      <c r="M4878" s="253" t="s">
        <v>39243</v>
      </c>
    </row>
    <row r="4879" spans="1:13" ht="56.25" x14ac:dyDescent="0.25">
      <c r="A4879" s="580">
        <v>4871</v>
      </c>
      <c r="C4879" s="206" t="s">
        <v>39244</v>
      </c>
      <c r="D4879" s="246" t="s">
        <v>36257</v>
      </c>
      <c r="E4879" s="246"/>
      <c r="F4879" s="246"/>
      <c r="G4879" s="248">
        <v>166972.5</v>
      </c>
      <c r="H4879" s="248">
        <v>116456.26</v>
      </c>
      <c r="I4879" s="681"/>
      <c r="J4879" s="681"/>
      <c r="K4879" s="253" t="s">
        <v>36714</v>
      </c>
      <c r="L4879" s="253" t="s">
        <v>39245</v>
      </c>
      <c r="M4879" s="253" t="s">
        <v>39245</v>
      </c>
    </row>
    <row r="4880" spans="1:13" ht="56.25" x14ac:dyDescent="0.25">
      <c r="A4880" s="580">
        <v>4872</v>
      </c>
      <c r="C4880" s="206" t="s">
        <v>39246</v>
      </c>
      <c r="D4880" s="246" t="s">
        <v>36257</v>
      </c>
      <c r="E4880" s="246"/>
      <c r="F4880" s="246"/>
      <c r="G4880" s="248">
        <v>938943.07</v>
      </c>
      <c r="H4880" s="248">
        <v>669898.18999999994</v>
      </c>
      <c r="I4880" s="681"/>
      <c r="J4880" s="681"/>
      <c r="K4880" s="253" t="s">
        <v>36714</v>
      </c>
      <c r="L4880" s="253" t="s">
        <v>39247</v>
      </c>
      <c r="M4880" s="253" t="s">
        <v>39247</v>
      </c>
    </row>
    <row r="4881" spans="1:13" ht="56.25" x14ac:dyDescent="0.25">
      <c r="A4881" s="580">
        <v>4873</v>
      </c>
      <c r="C4881" s="206" t="s">
        <v>39248</v>
      </c>
      <c r="D4881" s="246" t="s">
        <v>36257</v>
      </c>
      <c r="E4881" s="246"/>
      <c r="F4881" s="246"/>
      <c r="G4881" s="248">
        <v>516275</v>
      </c>
      <c r="H4881" s="248">
        <v>373089.97</v>
      </c>
      <c r="I4881" s="681"/>
      <c r="J4881" s="681"/>
      <c r="K4881" s="253" t="s">
        <v>36714</v>
      </c>
      <c r="L4881" s="253" t="s">
        <v>39249</v>
      </c>
      <c r="M4881" s="253" t="s">
        <v>39249</v>
      </c>
    </row>
    <row r="4882" spans="1:13" ht="56.25" x14ac:dyDescent="0.25">
      <c r="A4882" s="580">
        <v>4874</v>
      </c>
      <c r="C4882" s="206" t="s">
        <v>39250</v>
      </c>
      <c r="D4882" s="246" t="s">
        <v>36257</v>
      </c>
      <c r="E4882" s="246"/>
      <c r="F4882" s="246"/>
      <c r="G4882" s="248">
        <v>104086.83</v>
      </c>
      <c r="H4882" s="248">
        <v>104086.83</v>
      </c>
      <c r="I4882" s="681"/>
      <c r="J4882" s="681"/>
      <c r="K4882" s="253" t="s">
        <v>36714</v>
      </c>
      <c r="L4882" s="253" t="s">
        <v>39251</v>
      </c>
      <c r="M4882" s="253" t="s">
        <v>39251</v>
      </c>
    </row>
    <row r="4883" spans="1:13" ht="56.25" x14ac:dyDescent="0.25">
      <c r="A4883" s="580">
        <v>4875</v>
      </c>
      <c r="C4883" s="206" t="s">
        <v>39252</v>
      </c>
      <c r="D4883" s="246" t="s">
        <v>36257</v>
      </c>
      <c r="E4883" s="246"/>
      <c r="F4883" s="246"/>
      <c r="G4883" s="248">
        <v>8854.9599999999991</v>
      </c>
      <c r="H4883" s="248">
        <v>8854.9599999999991</v>
      </c>
      <c r="I4883" s="681"/>
      <c r="J4883" s="681"/>
      <c r="K4883" s="253" t="s">
        <v>36714</v>
      </c>
      <c r="L4883" s="253" t="s">
        <v>39253</v>
      </c>
      <c r="M4883" s="253" t="s">
        <v>39253</v>
      </c>
    </row>
    <row r="4884" spans="1:13" ht="56.25" x14ac:dyDescent="0.25">
      <c r="A4884" s="580">
        <v>4876</v>
      </c>
      <c r="C4884" s="206" t="s">
        <v>39254</v>
      </c>
      <c r="D4884" s="246" t="s">
        <v>36257</v>
      </c>
      <c r="E4884" s="246"/>
      <c r="F4884" s="246"/>
      <c r="G4884" s="248">
        <v>262887.81</v>
      </c>
      <c r="H4884" s="248">
        <v>262887.81</v>
      </c>
      <c r="I4884" s="681"/>
      <c r="J4884" s="681"/>
      <c r="K4884" s="253" t="s">
        <v>36714</v>
      </c>
      <c r="L4884" s="253" t="s">
        <v>39255</v>
      </c>
      <c r="M4884" s="253" t="s">
        <v>39255</v>
      </c>
    </row>
    <row r="4885" spans="1:13" ht="56.25" x14ac:dyDescent="0.25">
      <c r="A4885" s="580">
        <v>4877</v>
      </c>
      <c r="C4885" s="206" t="s">
        <v>39256</v>
      </c>
      <c r="D4885" s="246" t="s">
        <v>36257</v>
      </c>
      <c r="E4885" s="246"/>
      <c r="F4885" s="246">
        <v>106</v>
      </c>
      <c r="G4885" s="248">
        <v>52654</v>
      </c>
      <c r="H4885" s="802" t="s">
        <v>30314</v>
      </c>
      <c r="I4885" s="681"/>
      <c r="J4885" s="681"/>
      <c r="K4885" s="253" t="s">
        <v>36714</v>
      </c>
      <c r="L4885" s="253" t="s">
        <v>39257</v>
      </c>
      <c r="M4885" s="253" t="s">
        <v>39257</v>
      </c>
    </row>
    <row r="4886" spans="1:13" ht="56.25" x14ac:dyDescent="0.25">
      <c r="A4886" s="580">
        <v>4878</v>
      </c>
      <c r="C4886" s="206" t="s">
        <v>39258</v>
      </c>
      <c r="D4886" s="246" t="s">
        <v>36257</v>
      </c>
      <c r="E4886" s="246"/>
      <c r="F4886" s="246">
        <v>338</v>
      </c>
      <c r="G4886" s="248">
        <v>365214</v>
      </c>
      <c r="H4886" s="802" t="s">
        <v>30314</v>
      </c>
      <c r="I4886" s="681"/>
      <c r="J4886" s="681"/>
      <c r="K4886" s="253" t="s">
        <v>36714</v>
      </c>
      <c r="L4886" s="253" t="s">
        <v>39259</v>
      </c>
      <c r="M4886" s="253" t="s">
        <v>39259</v>
      </c>
    </row>
    <row r="4887" spans="1:13" ht="56.25" x14ac:dyDescent="0.25">
      <c r="A4887" s="580">
        <v>4879</v>
      </c>
      <c r="C4887" s="206" t="s">
        <v>39260</v>
      </c>
      <c r="D4887" s="246" t="s">
        <v>36257</v>
      </c>
      <c r="E4887" s="246"/>
      <c r="F4887" s="246"/>
      <c r="G4887" s="248">
        <v>307406</v>
      </c>
      <c r="H4887" s="248">
        <v>307406</v>
      </c>
      <c r="I4887" s="681"/>
      <c r="J4887" s="681"/>
      <c r="K4887" s="253" t="s">
        <v>36714</v>
      </c>
      <c r="L4887" s="253" t="s">
        <v>39261</v>
      </c>
      <c r="M4887" s="253" t="s">
        <v>39261</v>
      </c>
    </row>
    <row r="4888" spans="1:13" ht="56.25" x14ac:dyDescent="0.25">
      <c r="A4888" s="580">
        <v>4880</v>
      </c>
      <c r="C4888" s="206" t="s">
        <v>39262</v>
      </c>
      <c r="D4888" s="246" t="s">
        <v>36257</v>
      </c>
      <c r="E4888" s="246"/>
      <c r="F4888" s="246"/>
      <c r="G4888" s="248">
        <v>40653.620000000003</v>
      </c>
      <c r="H4888" s="248">
        <v>26855.200000000001</v>
      </c>
      <c r="I4888" s="681"/>
      <c r="J4888" s="681"/>
      <c r="K4888" s="253" t="s">
        <v>36714</v>
      </c>
      <c r="L4888" s="253" t="s">
        <v>39263</v>
      </c>
      <c r="M4888" s="253" t="s">
        <v>39263</v>
      </c>
    </row>
    <row r="4889" spans="1:13" ht="56.25" x14ac:dyDescent="0.25">
      <c r="A4889" s="580">
        <v>4881</v>
      </c>
      <c r="C4889" s="206" t="s">
        <v>39264</v>
      </c>
      <c r="D4889" s="246" t="s">
        <v>36257</v>
      </c>
      <c r="E4889" s="246"/>
      <c r="F4889" s="246"/>
      <c r="G4889" s="248">
        <v>370940.52</v>
      </c>
      <c r="H4889" s="248">
        <v>34757.17</v>
      </c>
      <c r="I4889" s="681"/>
      <c r="J4889" s="681"/>
      <c r="K4889" s="253" t="s">
        <v>36714</v>
      </c>
      <c r="L4889" s="253" t="s">
        <v>39265</v>
      </c>
      <c r="M4889" s="253" t="s">
        <v>39265</v>
      </c>
    </row>
    <row r="4890" spans="1:13" ht="56.25" x14ac:dyDescent="0.25">
      <c r="A4890" s="580">
        <v>4882</v>
      </c>
      <c r="C4890" s="206" t="s">
        <v>39266</v>
      </c>
      <c r="D4890" s="246" t="s">
        <v>36257</v>
      </c>
      <c r="E4890" s="246"/>
      <c r="F4890" s="246">
        <v>122.6</v>
      </c>
      <c r="G4890" s="248">
        <v>302748.25</v>
      </c>
      <c r="H4890" s="248">
        <v>256701.63</v>
      </c>
      <c r="I4890" s="681"/>
      <c r="J4890" s="681"/>
      <c r="K4890" s="253" t="s">
        <v>36714</v>
      </c>
      <c r="L4890" s="253" t="s">
        <v>39267</v>
      </c>
      <c r="M4890" s="253" t="s">
        <v>39267</v>
      </c>
    </row>
    <row r="4891" spans="1:13" ht="56.25" x14ac:dyDescent="0.25">
      <c r="A4891" s="580">
        <v>4883</v>
      </c>
      <c r="C4891" s="206" t="s">
        <v>39268</v>
      </c>
      <c r="D4891" s="246" t="s">
        <v>36257</v>
      </c>
      <c r="E4891" s="246"/>
      <c r="F4891" s="246">
        <v>51.9</v>
      </c>
      <c r="G4891" s="248">
        <v>117061</v>
      </c>
      <c r="H4891" s="248">
        <v>117061</v>
      </c>
      <c r="I4891" s="681"/>
      <c r="J4891" s="681"/>
      <c r="K4891" s="253" t="s">
        <v>36714</v>
      </c>
      <c r="L4891" s="253" t="s">
        <v>39269</v>
      </c>
      <c r="M4891" s="253" t="s">
        <v>39269</v>
      </c>
    </row>
    <row r="4892" spans="1:13" ht="56.25" x14ac:dyDescent="0.25">
      <c r="A4892" s="580">
        <v>4884</v>
      </c>
      <c r="C4892" s="206" t="s">
        <v>39270</v>
      </c>
      <c r="D4892" s="246" t="s">
        <v>36257</v>
      </c>
      <c r="E4892" s="246"/>
      <c r="F4892" s="246"/>
      <c r="G4892" s="248">
        <v>83576.5</v>
      </c>
      <c r="H4892" s="248">
        <v>20738.37</v>
      </c>
      <c r="I4892" s="681"/>
      <c r="J4892" s="681"/>
      <c r="K4892" s="253" t="s">
        <v>36714</v>
      </c>
      <c r="L4892" s="253" t="s">
        <v>39271</v>
      </c>
      <c r="M4892" s="253" t="s">
        <v>39271</v>
      </c>
    </row>
    <row r="4893" spans="1:13" ht="56.25" x14ac:dyDescent="0.25">
      <c r="A4893" s="580">
        <v>4885</v>
      </c>
      <c r="C4893" s="206" t="s">
        <v>39272</v>
      </c>
      <c r="D4893" s="246" t="s">
        <v>36257</v>
      </c>
      <c r="E4893" s="246"/>
      <c r="F4893" s="246"/>
      <c r="G4893" s="248">
        <v>59972.5</v>
      </c>
      <c r="H4893" s="248">
        <v>25314.73</v>
      </c>
      <c r="I4893" s="681"/>
      <c r="J4893" s="681"/>
      <c r="K4893" s="253" t="s">
        <v>36714</v>
      </c>
      <c r="L4893" s="253" t="s">
        <v>39273</v>
      </c>
      <c r="M4893" s="253" t="s">
        <v>39273</v>
      </c>
    </row>
    <row r="4894" spans="1:13" ht="56.25" x14ac:dyDescent="0.25">
      <c r="A4894" s="580">
        <v>4886</v>
      </c>
      <c r="C4894" s="206" t="s">
        <v>39274</v>
      </c>
      <c r="D4894" s="246" t="s">
        <v>36257</v>
      </c>
      <c r="E4894" s="246"/>
      <c r="F4894" s="246"/>
      <c r="G4894" s="248">
        <v>130473</v>
      </c>
      <c r="H4894" s="248">
        <v>29726.79</v>
      </c>
      <c r="I4894" s="681"/>
      <c r="J4894" s="681"/>
      <c r="K4894" s="253" t="s">
        <v>36714</v>
      </c>
      <c r="L4894" s="253" t="s">
        <v>39275</v>
      </c>
      <c r="M4894" s="253" t="s">
        <v>39275</v>
      </c>
    </row>
    <row r="4895" spans="1:13" ht="56.25" x14ac:dyDescent="0.25">
      <c r="A4895" s="580">
        <v>4887</v>
      </c>
      <c r="C4895" s="206" t="s">
        <v>39276</v>
      </c>
      <c r="D4895" s="246" t="s">
        <v>36257</v>
      </c>
      <c r="E4895" s="246"/>
      <c r="F4895" s="246"/>
      <c r="G4895" s="248">
        <v>66727.5</v>
      </c>
      <c r="H4895" s="248">
        <v>12402.09</v>
      </c>
      <c r="I4895" s="681"/>
      <c r="J4895" s="681"/>
      <c r="K4895" s="253" t="s">
        <v>36714</v>
      </c>
      <c r="L4895" s="253" t="s">
        <v>39277</v>
      </c>
      <c r="M4895" s="253" t="s">
        <v>39277</v>
      </c>
    </row>
    <row r="4896" spans="1:13" ht="56.25" x14ac:dyDescent="0.25">
      <c r="A4896" s="580">
        <v>4888</v>
      </c>
      <c r="C4896" s="206" t="s">
        <v>39278</v>
      </c>
      <c r="D4896" s="246" t="s">
        <v>36257</v>
      </c>
      <c r="E4896" s="246"/>
      <c r="F4896" s="246">
        <v>41.2</v>
      </c>
      <c r="G4896" s="248">
        <v>119736.75</v>
      </c>
      <c r="H4896" s="248">
        <v>118801.06</v>
      </c>
      <c r="I4896" s="681"/>
      <c r="J4896" s="681"/>
      <c r="K4896" s="253" t="s">
        <v>36714</v>
      </c>
      <c r="L4896" s="253" t="s">
        <v>39279</v>
      </c>
      <c r="M4896" s="253" t="s">
        <v>39279</v>
      </c>
    </row>
    <row r="4897" spans="1:13" ht="56.25" x14ac:dyDescent="0.25">
      <c r="A4897" s="580">
        <v>4889</v>
      </c>
      <c r="C4897" s="206" t="s">
        <v>39280</v>
      </c>
      <c r="D4897" s="246" t="s">
        <v>36257</v>
      </c>
      <c r="E4897" s="246"/>
      <c r="F4897" s="246"/>
      <c r="G4897" s="248">
        <v>124645</v>
      </c>
      <c r="H4897" s="248">
        <v>110991.77</v>
      </c>
      <c r="I4897" s="681"/>
      <c r="J4897" s="681"/>
      <c r="K4897" s="253" t="s">
        <v>36714</v>
      </c>
      <c r="L4897" s="253" t="s">
        <v>39281</v>
      </c>
      <c r="M4897" s="253" t="s">
        <v>39281</v>
      </c>
    </row>
    <row r="4898" spans="1:13" ht="56.25" x14ac:dyDescent="0.25">
      <c r="A4898" s="580">
        <v>4890</v>
      </c>
      <c r="C4898" s="206" t="s">
        <v>39282</v>
      </c>
      <c r="D4898" s="246" t="s">
        <v>36257</v>
      </c>
      <c r="E4898" s="246"/>
      <c r="F4898" s="246"/>
      <c r="G4898" s="248">
        <v>46218</v>
      </c>
      <c r="H4898" s="248">
        <v>40153.949999999997</v>
      </c>
      <c r="I4898" s="681"/>
      <c r="J4898" s="681"/>
      <c r="K4898" s="253" t="s">
        <v>36714</v>
      </c>
      <c r="L4898" s="253" t="s">
        <v>39283</v>
      </c>
      <c r="M4898" s="253" t="s">
        <v>39283</v>
      </c>
    </row>
    <row r="4899" spans="1:13" ht="22.5" x14ac:dyDescent="0.25">
      <c r="A4899" s="580">
        <v>4891</v>
      </c>
      <c r="C4899" s="206" t="s">
        <v>39284</v>
      </c>
      <c r="D4899" s="246" t="s">
        <v>36257</v>
      </c>
      <c r="E4899" s="246"/>
      <c r="F4899" s="246"/>
      <c r="G4899" s="248">
        <v>13527.8</v>
      </c>
      <c r="H4899" s="248">
        <v>4935.87</v>
      </c>
      <c r="I4899" s="681"/>
      <c r="J4899" s="681"/>
      <c r="K4899" s="681"/>
      <c r="L4899" s="681"/>
      <c r="M4899" s="681"/>
    </row>
    <row r="4900" spans="1:13" ht="56.25" x14ac:dyDescent="0.25">
      <c r="A4900" s="580">
        <v>4892</v>
      </c>
      <c r="C4900" s="206" t="s">
        <v>39285</v>
      </c>
      <c r="D4900" s="246" t="s">
        <v>36257</v>
      </c>
      <c r="E4900" s="246"/>
      <c r="F4900" s="246">
        <v>150</v>
      </c>
      <c r="G4900" s="248">
        <v>8835.75</v>
      </c>
      <c r="H4900" s="248">
        <v>8835.75</v>
      </c>
      <c r="I4900" s="681"/>
      <c r="J4900" s="681"/>
      <c r="K4900" s="253" t="s">
        <v>36714</v>
      </c>
      <c r="L4900" s="253" t="s">
        <v>39283</v>
      </c>
      <c r="M4900" s="253" t="s">
        <v>39283</v>
      </c>
    </row>
    <row r="4901" spans="1:13" ht="56.25" x14ac:dyDescent="0.25">
      <c r="A4901" s="580">
        <v>4893</v>
      </c>
      <c r="C4901" s="206" t="s">
        <v>39286</v>
      </c>
      <c r="D4901" s="246" t="s">
        <v>36257</v>
      </c>
      <c r="E4901" s="246"/>
      <c r="F4901" s="246">
        <v>180</v>
      </c>
      <c r="G4901" s="248">
        <v>30668.75</v>
      </c>
      <c r="H4901" s="248">
        <v>30668.75</v>
      </c>
      <c r="I4901" s="681"/>
      <c r="J4901" s="681"/>
      <c r="K4901" s="253" t="s">
        <v>36714</v>
      </c>
      <c r="L4901" s="253" t="s">
        <v>39283</v>
      </c>
      <c r="M4901" s="253" t="s">
        <v>39283</v>
      </c>
    </row>
    <row r="4902" spans="1:13" ht="56.25" x14ac:dyDescent="0.25">
      <c r="A4902" s="580">
        <v>4894</v>
      </c>
      <c r="C4902" s="206" t="s">
        <v>39287</v>
      </c>
      <c r="D4902" s="246" t="s">
        <v>36257</v>
      </c>
      <c r="E4902" s="246"/>
      <c r="F4902" s="246">
        <v>220</v>
      </c>
      <c r="G4902" s="248">
        <v>15162</v>
      </c>
      <c r="H4902" s="248">
        <v>15162</v>
      </c>
      <c r="I4902" s="681"/>
      <c r="J4902" s="681"/>
      <c r="K4902" s="253" t="s">
        <v>36714</v>
      </c>
      <c r="L4902" s="253" t="s">
        <v>39283</v>
      </c>
      <c r="M4902" s="253" t="s">
        <v>39283</v>
      </c>
    </row>
    <row r="4903" spans="1:13" ht="22.5" x14ac:dyDescent="0.25">
      <c r="A4903" s="580">
        <v>4895</v>
      </c>
      <c r="C4903" s="206" t="s">
        <v>39288</v>
      </c>
      <c r="D4903" s="246" t="s">
        <v>36257</v>
      </c>
      <c r="E4903" s="246"/>
      <c r="F4903" s="246"/>
      <c r="G4903" s="248">
        <v>441000</v>
      </c>
      <c r="H4903" s="802">
        <v>0</v>
      </c>
      <c r="I4903" s="681"/>
      <c r="J4903" s="681"/>
      <c r="K4903" s="681"/>
      <c r="L4903" s="681"/>
      <c r="M4903" s="681"/>
    </row>
    <row r="4904" spans="1:13" ht="22.5" x14ac:dyDescent="0.25">
      <c r="A4904" s="580">
        <v>4896</v>
      </c>
      <c r="C4904" s="206" t="s">
        <v>39289</v>
      </c>
      <c r="D4904" s="246" t="s">
        <v>36257</v>
      </c>
      <c r="E4904" s="246"/>
      <c r="F4904" s="246"/>
      <c r="G4904" s="248">
        <v>1807000</v>
      </c>
      <c r="H4904" s="802">
        <v>0</v>
      </c>
      <c r="I4904" s="681"/>
      <c r="J4904" s="681"/>
      <c r="K4904" s="681"/>
      <c r="L4904" s="681"/>
      <c r="M4904" s="681"/>
    </row>
    <row r="4905" spans="1:13" ht="67.5" x14ac:dyDescent="0.25">
      <c r="A4905" s="580">
        <v>4897</v>
      </c>
      <c r="C4905" s="206" t="s">
        <v>39290</v>
      </c>
      <c r="D4905" s="246" t="s">
        <v>36257</v>
      </c>
      <c r="E4905" s="246"/>
      <c r="F4905" s="246">
        <v>29.5</v>
      </c>
      <c r="G4905" s="771">
        <v>0.01</v>
      </c>
      <c r="H4905" s="802">
        <v>0</v>
      </c>
      <c r="I4905" s="681"/>
      <c r="J4905" s="681"/>
      <c r="K4905" s="253" t="s">
        <v>36443</v>
      </c>
      <c r="L4905" s="253" t="s">
        <v>36444</v>
      </c>
      <c r="M4905" s="253" t="s">
        <v>36444</v>
      </c>
    </row>
    <row r="4906" spans="1:13" ht="45" x14ac:dyDescent="0.25">
      <c r="A4906" s="580">
        <v>4898</v>
      </c>
      <c r="C4906" s="206" t="s">
        <v>39291</v>
      </c>
      <c r="D4906" s="246" t="s">
        <v>36257</v>
      </c>
      <c r="E4906" s="246"/>
      <c r="F4906" s="246">
        <v>25.7</v>
      </c>
      <c r="G4906" s="248">
        <v>192963.31</v>
      </c>
      <c r="H4906" s="802">
        <v>0</v>
      </c>
      <c r="I4906" s="681"/>
      <c r="J4906" s="681"/>
      <c r="K4906" s="253" t="s">
        <v>36443</v>
      </c>
      <c r="L4906" s="253" t="s">
        <v>36444</v>
      </c>
      <c r="M4906" s="253" t="s">
        <v>36444</v>
      </c>
    </row>
    <row r="4907" spans="1:13" ht="33.75" x14ac:dyDescent="0.25">
      <c r="A4907" s="580">
        <v>4899</v>
      </c>
      <c r="C4907" s="206" t="s">
        <v>39292</v>
      </c>
      <c r="D4907" s="246" t="s">
        <v>36257</v>
      </c>
      <c r="E4907" s="246"/>
      <c r="F4907" s="246"/>
      <c r="G4907" s="248">
        <v>779371.4</v>
      </c>
      <c r="H4907" s="802">
        <v>0</v>
      </c>
      <c r="I4907" s="681"/>
      <c r="J4907" s="681"/>
      <c r="K4907" s="253" t="s">
        <v>36443</v>
      </c>
      <c r="L4907" s="253" t="s">
        <v>36444</v>
      </c>
      <c r="M4907" s="253" t="s">
        <v>36444</v>
      </c>
    </row>
    <row r="4908" spans="1:13" ht="56.25" x14ac:dyDescent="0.25">
      <c r="A4908" s="580">
        <v>4900</v>
      </c>
      <c r="C4908" s="206" t="s">
        <v>39293</v>
      </c>
      <c r="D4908" s="246" t="s">
        <v>36257</v>
      </c>
      <c r="E4908" s="246"/>
      <c r="F4908" s="246">
        <v>43.7</v>
      </c>
      <c r="G4908" s="248">
        <v>640000</v>
      </c>
      <c r="H4908" s="802">
        <v>0</v>
      </c>
      <c r="I4908" s="681"/>
      <c r="J4908" s="681"/>
      <c r="K4908" s="253" t="s">
        <v>36714</v>
      </c>
      <c r="L4908" s="253" t="s">
        <v>39283</v>
      </c>
      <c r="M4908" s="253" t="s">
        <v>39283</v>
      </c>
    </row>
    <row r="4909" spans="1:13" ht="56.25" x14ac:dyDescent="0.25">
      <c r="A4909" s="580">
        <v>4901</v>
      </c>
      <c r="C4909" s="206" t="s">
        <v>39294</v>
      </c>
      <c r="D4909" s="246" t="s">
        <v>36257</v>
      </c>
      <c r="E4909" s="246"/>
      <c r="F4909" s="246">
        <v>4.5599999999999996</v>
      </c>
      <c r="G4909" s="248">
        <v>25000</v>
      </c>
      <c r="H4909" s="802">
        <v>0</v>
      </c>
      <c r="I4909" s="681"/>
      <c r="J4909" s="681"/>
      <c r="K4909" s="253" t="s">
        <v>36714</v>
      </c>
      <c r="L4909" s="253" t="s">
        <v>39283</v>
      </c>
      <c r="M4909" s="253" t="s">
        <v>39283</v>
      </c>
    </row>
    <row r="4910" spans="1:13" ht="45" x14ac:dyDescent="0.25">
      <c r="A4910" s="580">
        <v>4902</v>
      </c>
      <c r="C4910" s="206" t="s">
        <v>39295</v>
      </c>
      <c r="D4910" s="246" t="s">
        <v>36257</v>
      </c>
      <c r="E4910" s="246"/>
      <c r="F4910" s="246">
        <v>61.5</v>
      </c>
      <c r="G4910" s="248">
        <v>788000</v>
      </c>
      <c r="H4910" s="802">
        <v>0</v>
      </c>
      <c r="I4910" s="681"/>
      <c r="J4910" s="681"/>
      <c r="K4910" s="253"/>
      <c r="L4910" s="253"/>
      <c r="M4910" s="253"/>
    </row>
    <row r="4911" spans="1:13" ht="33.75" x14ac:dyDescent="0.25">
      <c r="A4911" s="580">
        <v>4903</v>
      </c>
      <c r="C4911" s="206" t="s">
        <v>39296</v>
      </c>
      <c r="D4911" s="246" t="s">
        <v>36257</v>
      </c>
      <c r="E4911" s="246"/>
      <c r="F4911" s="246"/>
      <c r="G4911" s="248">
        <v>358299.77</v>
      </c>
      <c r="H4911" s="248">
        <v>358299.77</v>
      </c>
      <c r="I4911" s="681"/>
      <c r="J4911" s="681"/>
      <c r="K4911" s="681"/>
      <c r="L4911" s="681"/>
      <c r="M4911" s="681"/>
    </row>
    <row r="4912" spans="1:13" ht="45" x14ac:dyDescent="0.25">
      <c r="A4912" s="580">
        <v>4904</v>
      </c>
      <c r="C4912" s="206" t="s">
        <v>39297</v>
      </c>
      <c r="D4912" s="246" t="s">
        <v>36257</v>
      </c>
      <c r="E4912" s="246"/>
      <c r="F4912" s="246"/>
      <c r="G4912" s="248">
        <v>109358.97</v>
      </c>
      <c r="H4912" s="248">
        <v>81927.31</v>
      </c>
      <c r="I4912" s="681"/>
      <c r="J4912" s="681"/>
      <c r="K4912" s="681"/>
      <c r="L4912" s="681"/>
      <c r="M4912" s="681"/>
    </row>
    <row r="4913" spans="1:13" ht="33.75" x14ac:dyDescent="0.25">
      <c r="A4913" s="580">
        <v>4905</v>
      </c>
      <c r="C4913" s="206" t="s">
        <v>39298</v>
      </c>
      <c r="D4913" s="246" t="s">
        <v>36257</v>
      </c>
      <c r="E4913" s="246"/>
      <c r="F4913" s="246"/>
      <c r="G4913" s="248">
        <v>2325780</v>
      </c>
      <c r="H4913" s="802">
        <v>0</v>
      </c>
      <c r="I4913" s="681"/>
      <c r="J4913" s="681"/>
      <c r="K4913" s="253" t="s">
        <v>36443</v>
      </c>
      <c r="L4913" s="253" t="s">
        <v>36444</v>
      </c>
      <c r="M4913" s="253" t="s">
        <v>36444</v>
      </c>
    </row>
    <row r="4914" spans="1:13" ht="33.75" x14ac:dyDescent="0.25">
      <c r="A4914" s="580">
        <v>4906</v>
      </c>
      <c r="C4914" s="206" t="s">
        <v>39299</v>
      </c>
      <c r="D4914" s="246" t="s">
        <v>36257</v>
      </c>
      <c r="E4914" s="246"/>
      <c r="F4914" s="246"/>
      <c r="G4914" s="248">
        <v>2338760</v>
      </c>
      <c r="H4914" s="802">
        <v>0</v>
      </c>
      <c r="I4914" s="681"/>
      <c r="J4914" s="681"/>
      <c r="K4914" s="253" t="s">
        <v>36443</v>
      </c>
      <c r="L4914" s="253" t="s">
        <v>36444</v>
      </c>
      <c r="M4914" s="253" t="s">
        <v>36444</v>
      </c>
    </row>
    <row r="4915" spans="1:13" ht="56.25" x14ac:dyDescent="0.25">
      <c r="A4915" s="580">
        <v>4907</v>
      </c>
      <c r="C4915" s="206" t="s">
        <v>39300</v>
      </c>
      <c r="D4915" s="246" t="s">
        <v>36257</v>
      </c>
      <c r="E4915" s="246"/>
      <c r="F4915" s="246">
        <v>10</v>
      </c>
      <c r="G4915" s="248">
        <v>260000</v>
      </c>
      <c r="H4915" s="802">
        <v>0</v>
      </c>
      <c r="I4915" s="681"/>
      <c r="J4915" s="681"/>
      <c r="K4915" s="253" t="s">
        <v>36443</v>
      </c>
      <c r="L4915" s="253" t="s">
        <v>36444</v>
      </c>
      <c r="M4915" s="253" t="s">
        <v>36444</v>
      </c>
    </row>
    <row r="4916" spans="1:13" ht="56.25" x14ac:dyDescent="0.25">
      <c r="A4916" s="580">
        <v>4908</v>
      </c>
      <c r="C4916" s="206" t="s">
        <v>39301</v>
      </c>
      <c r="D4916" s="246" t="s">
        <v>36257</v>
      </c>
      <c r="E4916" s="246"/>
      <c r="F4916" s="246">
        <v>18.100000000000001</v>
      </c>
      <c r="G4916" s="248">
        <v>620000</v>
      </c>
      <c r="H4916" s="802">
        <v>0</v>
      </c>
      <c r="I4916" s="681"/>
      <c r="J4916" s="681"/>
      <c r="K4916" s="253" t="s">
        <v>36443</v>
      </c>
      <c r="L4916" s="253" t="s">
        <v>36444</v>
      </c>
      <c r="M4916" s="253" t="s">
        <v>36444</v>
      </c>
    </row>
    <row r="4917" spans="1:13" ht="45" x14ac:dyDescent="0.25">
      <c r="A4917" s="580">
        <v>4909</v>
      </c>
      <c r="C4917" s="206" t="s">
        <v>39302</v>
      </c>
      <c r="D4917" s="246" t="s">
        <v>36257</v>
      </c>
      <c r="E4917" s="246"/>
      <c r="F4917" s="246">
        <v>72.5</v>
      </c>
      <c r="G4917" s="248">
        <v>1610966</v>
      </c>
      <c r="H4917" s="802">
        <v>0</v>
      </c>
      <c r="I4917" s="681"/>
      <c r="J4917" s="681"/>
      <c r="K4917" s="253" t="s">
        <v>36443</v>
      </c>
      <c r="L4917" s="253" t="s">
        <v>36444</v>
      </c>
      <c r="M4917" s="253" t="s">
        <v>36444</v>
      </c>
    </row>
    <row r="4918" spans="1:13" ht="45" x14ac:dyDescent="0.25">
      <c r="A4918" s="580">
        <v>4910</v>
      </c>
      <c r="C4918" s="206" t="s">
        <v>39303</v>
      </c>
      <c r="D4918" s="246" t="s">
        <v>36257</v>
      </c>
      <c r="E4918" s="246"/>
      <c r="F4918" s="246">
        <v>46.7</v>
      </c>
      <c r="G4918" s="248">
        <v>1614468.1</v>
      </c>
      <c r="H4918" s="802">
        <v>0</v>
      </c>
      <c r="I4918" s="681"/>
      <c r="J4918" s="681"/>
      <c r="K4918" s="253" t="s">
        <v>36443</v>
      </c>
      <c r="L4918" s="253" t="s">
        <v>36444</v>
      </c>
      <c r="M4918" s="253" t="s">
        <v>36444</v>
      </c>
    </row>
    <row r="4919" spans="1:13" ht="67.5" x14ac:dyDescent="0.25">
      <c r="A4919" s="580">
        <v>4911</v>
      </c>
      <c r="C4919" s="206" t="s">
        <v>39304</v>
      </c>
      <c r="D4919" s="246" t="s">
        <v>36257</v>
      </c>
      <c r="E4919" s="246"/>
      <c r="F4919" s="246"/>
      <c r="G4919" s="248">
        <v>384000</v>
      </c>
      <c r="H4919" s="802">
        <v>0</v>
      </c>
      <c r="I4919" s="681"/>
      <c r="J4919" s="681"/>
      <c r="K4919" s="253" t="s">
        <v>36570</v>
      </c>
      <c r="L4919" s="253" t="s">
        <v>36571</v>
      </c>
      <c r="M4919" s="253" t="s">
        <v>36571</v>
      </c>
    </row>
    <row r="4920" spans="1:13" ht="67.5" x14ac:dyDescent="0.25">
      <c r="A4920" s="580">
        <v>4912</v>
      </c>
      <c r="C4920" s="206" t="s">
        <v>39305</v>
      </c>
      <c r="D4920" s="246" t="s">
        <v>36257</v>
      </c>
      <c r="E4920" s="246"/>
      <c r="F4920" s="246">
        <v>810.6</v>
      </c>
      <c r="G4920" s="248">
        <v>1105000</v>
      </c>
      <c r="H4920" s="802">
        <v>0</v>
      </c>
      <c r="I4920" s="681"/>
      <c r="J4920" s="681"/>
      <c r="K4920" s="253" t="s">
        <v>36570</v>
      </c>
      <c r="L4920" s="253" t="s">
        <v>36731</v>
      </c>
      <c r="M4920" s="253" t="s">
        <v>36731</v>
      </c>
    </row>
    <row r="4921" spans="1:13" ht="33.75" x14ac:dyDescent="0.25">
      <c r="A4921" s="580">
        <v>4913</v>
      </c>
      <c r="C4921" s="206" t="s">
        <v>39306</v>
      </c>
      <c r="D4921" s="246" t="s">
        <v>36257</v>
      </c>
      <c r="E4921" s="246"/>
      <c r="F4921" s="246"/>
      <c r="G4921" s="248">
        <v>1296000</v>
      </c>
      <c r="H4921" s="802">
        <v>0</v>
      </c>
      <c r="I4921" s="681"/>
      <c r="J4921" s="681"/>
      <c r="K4921" s="253" t="s">
        <v>36443</v>
      </c>
      <c r="L4921" s="253" t="s">
        <v>36444</v>
      </c>
      <c r="M4921" s="253" t="s">
        <v>36444</v>
      </c>
    </row>
    <row r="4922" spans="1:13" ht="33.75" x14ac:dyDescent="0.25">
      <c r="A4922" s="580">
        <v>4914</v>
      </c>
      <c r="C4922" s="206" t="s">
        <v>39307</v>
      </c>
      <c r="D4922" s="246" t="s">
        <v>36257</v>
      </c>
      <c r="E4922" s="246"/>
      <c r="F4922" s="246"/>
      <c r="G4922" s="248">
        <v>809000</v>
      </c>
      <c r="H4922" s="802">
        <v>0</v>
      </c>
      <c r="I4922" s="681"/>
      <c r="J4922" s="681"/>
      <c r="K4922" s="253" t="s">
        <v>36443</v>
      </c>
      <c r="L4922" s="253" t="s">
        <v>36444</v>
      </c>
      <c r="M4922" s="253" t="s">
        <v>36444</v>
      </c>
    </row>
    <row r="4923" spans="1:13" ht="33.75" x14ac:dyDescent="0.25">
      <c r="A4923" s="580">
        <v>4915</v>
      </c>
      <c r="C4923" s="206" t="s">
        <v>39308</v>
      </c>
      <c r="D4923" s="246" t="s">
        <v>36257</v>
      </c>
      <c r="E4923" s="246"/>
      <c r="F4923" s="246"/>
      <c r="G4923" s="248">
        <v>789000</v>
      </c>
      <c r="H4923" s="802">
        <v>0</v>
      </c>
      <c r="I4923" s="681"/>
      <c r="J4923" s="681"/>
      <c r="K4923" s="253" t="s">
        <v>36443</v>
      </c>
      <c r="L4923" s="253" t="s">
        <v>36444</v>
      </c>
      <c r="M4923" s="253" t="s">
        <v>36444</v>
      </c>
    </row>
    <row r="4924" spans="1:13" ht="33.75" x14ac:dyDescent="0.25">
      <c r="A4924" s="580">
        <v>4916</v>
      </c>
      <c r="C4924" s="206" t="s">
        <v>39309</v>
      </c>
      <c r="D4924" s="246" t="s">
        <v>36257</v>
      </c>
      <c r="E4924" s="246"/>
      <c r="F4924" s="246"/>
      <c r="G4924" s="771">
        <v>0.01</v>
      </c>
      <c r="H4924" s="802">
        <v>0</v>
      </c>
      <c r="I4924" s="681"/>
      <c r="J4924" s="681"/>
      <c r="K4924" s="253" t="s">
        <v>36443</v>
      </c>
      <c r="L4924" s="253" t="s">
        <v>36444</v>
      </c>
      <c r="M4924" s="253" t="s">
        <v>36444</v>
      </c>
    </row>
    <row r="4925" spans="1:13" ht="67.5" x14ac:dyDescent="0.25">
      <c r="A4925" s="580">
        <v>4917</v>
      </c>
      <c r="C4925" s="206" t="s">
        <v>39310</v>
      </c>
      <c r="D4925" s="246" t="s">
        <v>36257</v>
      </c>
      <c r="E4925" s="246" t="s">
        <v>39311</v>
      </c>
      <c r="F4925" s="246">
        <v>93.9</v>
      </c>
      <c r="G4925" s="248">
        <v>76130.48</v>
      </c>
      <c r="H4925" s="248">
        <v>44911.43</v>
      </c>
      <c r="I4925" s="681"/>
      <c r="J4925" s="253" t="s">
        <v>39312</v>
      </c>
      <c r="K4925" s="253" t="s">
        <v>39313</v>
      </c>
      <c r="L4925" s="253" t="s">
        <v>39314</v>
      </c>
      <c r="M4925" s="253" t="s">
        <v>39314</v>
      </c>
    </row>
    <row r="4926" spans="1:13" ht="56.25" x14ac:dyDescent="0.25">
      <c r="A4926" s="580">
        <v>4918</v>
      </c>
      <c r="C4926" s="206" t="s">
        <v>39315</v>
      </c>
      <c r="D4926" s="246" t="s">
        <v>36257</v>
      </c>
      <c r="E4926" s="246"/>
      <c r="F4926" s="246">
        <v>46.5</v>
      </c>
      <c r="G4926" s="248">
        <v>607000</v>
      </c>
      <c r="H4926" s="802">
        <v>0</v>
      </c>
      <c r="I4926" s="681"/>
      <c r="J4926" s="681"/>
      <c r="K4926" s="253" t="s">
        <v>36443</v>
      </c>
      <c r="L4926" s="253" t="s">
        <v>36444</v>
      </c>
      <c r="M4926" s="253" t="s">
        <v>36444</v>
      </c>
    </row>
    <row r="4927" spans="1:13" ht="56.25" x14ac:dyDescent="0.25">
      <c r="A4927" s="580">
        <v>4919</v>
      </c>
      <c r="C4927" s="206" t="s">
        <v>39316</v>
      </c>
      <c r="D4927" s="246" t="s">
        <v>36257</v>
      </c>
      <c r="E4927" s="246"/>
      <c r="F4927" s="246">
        <v>47.7</v>
      </c>
      <c r="G4927" s="248">
        <v>620000</v>
      </c>
      <c r="H4927" s="802">
        <v>0</v>
      </c>
      <c r="I4927" s="681"/>
      <c r="J4927" s="681"/>
      <c r="K4927" s="253" t="s">
        <v>36443</v>
      </c>
      <c r="L4927" s="253" t="s">
        <v>36444</v>
      </c>
      <c r="M4927" s="253" t="s">
        <v>36444</v>
      </c>
    </row>
    <row r="4928" spans="1:13" ht="56.25" x14ac:dyDescent="0.25">
      <c r="A4928" s="580">
        <v>4920</v>
      </c>
      <c r="C4928" s="206" t="s">
        <v>39317</v>
      </c>
      <c r="D4928" s="246" t="s">
        <v>36257</v>
      </c>
      <c r="E4928" s="246"/>
      <c r="F4928" s="246">
        <v>50.2</v>
      </c>
      <c r="G4928" s="248">
        <v>709947</v>
      </c>
      <c r="H4928" s="802">
        <v>0</v>
      </c>
      <c r="I4928" s="681"/>
      <c r="J4928" s="681"/>
      <c r="K4928" s="253" t="s">
        <v>36443</v>
      </c>
      <c r="L4928" s="253" t="s">
        <v>36444</v>
      </c>
      <c r="M4928" s="253" t="s">
        <v>36444</v>
      </c>
    </row>
    <row r="4929" spans="1:13" ht="56.25" x14ac:dyDescent="0.25">
      <c r="A4929" s="580">
        <v>4921</v>
      </c>
      <c r="C4929" s="206" t="s">
        <v>39318</v>
      </c>
      <c r="D4929" s="246" t="s">
        <v>36257</v>
      </c>
      <c r="E4929" s="246"/>
      <c r="F4929" s="246">
        <v>50.5</v>
      </c>
      <c r="G4929" s="248">
        <v>670000</v>
      </c>
      <c r="H4929" s="802">
        <v>0</v>
      </c>
      <c r="I4929" s="681"/>
      <c r="J4929" s="681"/>
      <c r="K4929" s="253" t="s">
        <v>36443</v>
      </c>
      <c r="L4929" s="253" t="s">
        <v>36444</v>
      </c>
      <c r="M4929" s="253" t="s">
        <v>36444</v>
      </c>
    </row>
    <row r="4930" spans="1:13" ht="56.25" x14ac:dyDescent="0.25">
      <c r="A4930" s="580">
        <v>4922</v>
      </c>
      <c r="C4930" s="206" t="s">
        <v>39319</v>
      </c>
      <c r="D4930" s="246" t="s">
        <v>36257</v>
      </c>
      <c r="E4930" s="246"/>
      <c r="F4930" s="246">
        <v>71</v>
      </c>
      <c r="G4930" s="248">
        <v>940000</v>
      </c>
      <c r="H4930" s="802">
        <v>0</v>
      </c>
      <c r="I4930" s="681"/>
      <c r="J4930" s="681"/>
      <c r="K4930" s="253" t="s">
        <v>36443</v>
      </c>
      <c r="L4930" s="253" t="s">
        <v>36444</v>
      </c>
      <c r="M4930" s="253" t="s">
        <v>36444</v>
      </c>
    </row>
    <row r="4931" spans="1:13" ht="56.25" x14ac:dyDescent="0.25">
      <c r="A4931" s="580">
        <v>4923</v>
      </c>
      <c r="C4931" s="206" t="s">
        <v>39320</v>
      </c>
      <c r="D4931" s="246" t="s">
        <v>36257</v>
      </c>
      <c r="E4931" s="246"/>
      <c r="F4931" s="246">
        <v>70.400000000000006</v>
      </c>
      <c r="G4931" s="248">
        <v>930786</v>
      </c>
      <c r="H4931" s="802">
        <v>0</v>
      </c>
      <c r="I4931" s="681"/>
      <c r="J4931" s="681"/>
      <c r="K4931" s="253" t="s">
        <v>36443</v>
      </c>
      <c r="L4931" s="253" t="s">
        <v>36444</v>
      </c>
      <c r="M4931" s="253" t="s">
        <v>36444</v>
      </c>
    </row>
    <row r="4932" spans="1:13" ht="56.25" x14ac:dyDescent="0.25">
      <c r="A4932" s="580">
        <v>4924</v>
      </c>
      <c r="C4932" s="206" t="s">
        <v>39321</v>
      </c>
      <c r="D4932" s="246" t="s">
        <v>36257</v>
      </c>
      <c r="E4932" s="246"/>
      <c r="F4932" s="246"/>
      <c r="G4932" s="248">
        <v>169470</v>
      </c>
      <c r="H4932" s="802">
        <v>0</v>
      </c>
      <c r="I4932" s="681"/>
      <c r="J4932" s="681"/>
      <c r="K4932" s="253" t="s">
        <v>36443</v>
      </c>
      <c r="L4932" s="253" t="s">
        <v>36444</v>
      </c>
      <c r="M4932" s="253" t="s">
        <v>36444</v>
      </c>
    </row>
    <row r="4933" spans="1:13" ht="56.25" x14ac:dyDescent="0.25">
      <c r="A4933" s="580">
        <v>4925</v>
      </c>
      <c r="C4933" s="206" t="s">
        <v>39322</v>
      </c>
      <c r="D4933" s="246" t="s">
        <v>36257</v>
      </c>
      <c r="E4933" s="246"/>
      <c r="F4933" s="246"/>
      <c r="G4933" s="248">
        <v>365550</v>
      </c>
      <c r="H4933" s="802">
        <v>0</v>
      </c>
      <c r="I4933" s="681"/>
      <c r="J4933" s="681"/>
      <c r="K4933" s="253" t="s">
        <v>36443</v>
      </c>
      <c r="L4933" s="253" t="s">
        <v>36444</v>
      </c>
      <c r="M4933" s="253" t="s">
        <v>36444</v>
      </c>
    </row>
    <row r="4934" spans="1:13" ht="56.25" x14ac:dyDescent="0.25">
      <c r="A4934" s="580">
        <v>4926</v>
      </c>
      <c r="C4934" s="206" t="s">
        <v>39323</v>
      </c>
      <c r="D4934" s="246" t="s">
        <v>36257</v>
      </c>
      <c r="E4934" s="246"/>
      <c r="F4934" s="246">
        <v>46.4</v>
      </c>
      <c r="G4934" s="248">
        <v>1016000</v>
      </c>
      <c r="H4934" s="802">
        <v>0</v>
      </c>
      <c r="I4934" s="681"/>
      <c r="J4934" s="681"/>
      <c r="K4934" s="253" t="s">
        <v>36443</v>
      </c>
      <c r="L4934" s="253" t="s">
        <v>36444</v>
      </c>
      <c r="M4934" s="253" t="s">
        <v>36444</v>
      </c>
    </row>
    <row r="4935" spans="1:13" ht="56.25" x14ac:dyDescent="0.25">
      <c r="A4935" s="580">
        <v>4927</v>
      </c>
      <c r="C4935" s="206" t="s">
        <v>39324</v>
      </c>
      <c r="D4935" s="246" t="s">
        <v>36257</v>
      </c>
      <c r="E4935" s="246"/>
      <c r="F4935" s="246">
        <v>46.4</v>
      </c>
      <c r="G4935" s="248">
        <v>1105000</v>
      </c>
      <c r="H4935" s="802">
        <v>0</v>
      </c>
      <c r="I4935" s="681"/>
      <c r="J4935" s="681"/>
      <c r="K4935" s="253" t="s">
        <v>36443</v>
      </c>
      <c r="L4935" s="253" t="s">
        <v>36444</v>
      </c>
      <c r="M4935" s="253" t="s">
        <v>36444</v>
      </c>
    </row>
    <row r="4936" spans="1:13" ht="56.25" x14ac:dyDescent="0.25">
      <c r="A4936" s="580">
        <v>4928</v>
      </c>
      <c r="C4936" s="206" t="s">
        <v>39325</v>
      </c>
      <c r="D4936" s="246" t="s">
        <v>36257</v>
      </c>
      <c r="E4936" s="246"/>
      <c r="F4936" s="246">
        <v>47.3</v>
      </c>
      <c r="G4936" s="248">
        <v>615000</v>
      </c>
      <c r="H4936" s="802">
        <v>0</v>
      </c>
      <c r="I4936" s="681"/>
      <c r="J4936" s="681"/>
      <c r="K4936" s="253" t="s">
        <v>36443</v>
      </c>
      <c r="L4936" s="253" t="s">
        <v>36444</v>
      </c>
      <c r="M4936" s="253" t="s">
        <v>36444</v>
      </c>
    </row>
    <row r="4937" spans="1:13" ht="56.25" x14ac:dyDescent="0.25">
      <c r="A4937" s="580">
        <v>4929</v>
      </c>
      <c r="C4937" s="206" t="s">
        <v>39326</v>
      </c>
      <c r="D4937" s="246" t="s">
        <v>36257</v>
      </c>
      <c r="E4937" s="246"/>
      <c r="F4937" s="246">
        <v>51.1</v>
      </c>
      <c r="G4937" s="248">
        <v>670000</v>
      </c>
      <c r="H4937" s="802">
        <v>0</v>
      </c>
      <c r="I4937" s="681"/>
      <c r="J4937" s="681"/>
      <c r="K4937" s="253" t="s">
        <v>36443</v>
      </c>
      <c r="L4937" s="253" t="s">
        <v>36444</v>
      </c>
      <c r="M4937" s="253" t="s">
        <v>36444</v>
      </c>
    </row>
    <row r="4938" spans="1:13" ht="56.25" x14ac:dyDescent="0.25">
      <c r="A4938" s="580">
        <v>4930</v>
      </c>
      <c r="C4938" s="206" t="s">
        <v>39327</v>
      </c>
      <c r="D4938" s="246" t="s">
        <v>36257</v>
      </c>
      <c r="E4938" s="246"/>
      <c r="F4938" s="246">
        <v>46.3</v>
      </c>
      <c r="G4938" s="248">
        <v>1102000</v>
      </c>
      <c r="H4938" s="802">
        <v>0</v>
      </c>
      <c r="I4938" s="681"/>
      <c r="J4938" s="681"/>
      <c r="K4938" s="253" t="s">
        <v>36443</v>
      </c>
      <c r="L4938" s="253" t="s">
        <v>36444</v>
      </c>
      <c r="M4938" s="253" t="s">
        <v>36444</v>
      </c>
    </row>
    <row r="4939" spans="1:13" ht="56.25" x14ac:dyDescent="0.25">
      <c r="A4939" s="580">
        <v>4931</v>
      </c>
      <c r="C4939" s="206" t="s">
        <v>39328</v>
      </c>
      <c r="D4939" s="246" t="s">
        <v>36257</v>
      </c>
      <c r="E4939" s="246"/>
      <c r="F4939" s="246">
        <v>45.8</v>
      </c>
      <c r="G4939" s="248">
        <v>1050000</v>
      </c>
      <c r="H4939" s="802">
        <v>0</v>
      </c>
      <c r="I4939" s="681"/>
      <c r="J4939" s="681"/>
      <c r="K4939" s="253" t="s">
        <v>36443</v>
      </c>
      <c r="L4939" s="253" t="s">
        <v>36444</v>
      </c>
      <c r="M4939" s="253" t="s">
        <v>36444</v>
      </c>
    </row>
    <row r="4940" spans="1:13" ht="56.25" x14ac:dyDescent="0.25">
      <c r="A4940" s="580">
        <v>4932</v>
      </c>
      <c r="C4940" s="206" t="s">
        <v>39329</v>
      </c>
      <c r="D4940" s="246" t="s">
        <v>36257</v>
      </c>
      <c r="E4940" s="246"/>
      <c r="F4940" s="246">
        <v>59</v>
      </c>
      <c r="G4940" s="771">
        <v>0.01</v>
      </c>
      <c r="H4940" s="802">
        <v>0</v>
      </c>
      <c r="I4940" s="681"/>
      <c r="J4940" s="681"/>
      <c r="K4940" s="253" t="s">
        <v>36443</v>
      </c>
      <c r="L4940" s="253" t="s">
        <v>36444</v>
      </c>
      <c r="M4940" s="253" t="s">
        <v>36444</v>
      </c>
    </row>
    <row r="4941" spans="1:13" ht="56.25" x14ac:dyDescent="0.25">
      <c r="A4941" s="580">
        <v>4933</v>
      </c>
      <c r="C4941" s="206" t="s">
        <v>39330</v>
      </c>
      <c r="D4941" s="246" t="s">
        <v>36257</v>
      </c>
      <c r="E4941" s="246"/>
      <c r="F4941" s="246">
        <v>50.3</v>
      </c>
      <c r="G4941" s="248">
        <v>660000</v>
      </c>
      <c r="H4941" s="802">
        <v>0</v>
      </c>
      <c r="I4941" s="681"/>
      <c r="J4941" s="681"/>
      <c r="K4941" s="253" t="s">
        <v>36443</v>
      </c>
      <c r="L4941" s="253" t="s">
        <v>36444</v>
      </c>
      <c r="M4941" s="253" t="s">
        <v>36444</v>
      </c>
    </row>
    <row r="4942" spans="1:13" ht="56.25" x14ac:dyDescent="0.25">
      <c r="A4942" s="580">
        <v>4934</v>
      </c>
      <c r="C4942" s="206" t="s">
        <v>39331</v>
      </c>
      <c r="D4942" s="246" t="s">
        <v>36257</v>
      </c>
      <c r="E4942" s="246"/>
      <c r="F4942" s="246">
        <v>70.5</v>
      </c>
      <c r="G4942" s="248">
        <v>923000</v>
      </c>
      <c r="H4942" s="802">
        <v>0</v>
      </c>
      <c r="I4942" s="681"/>
      <c r="J4942" s="681"/>
      <c r="K4942" s="253" t="s">
        <v>36443</v>
      </c>
      <c r="L4942" s="253" t="s">
        <v>36444</v>
      </c>
      <c r="M4942" s="253" t="s">
        <v>36444</v>
      </c>
    </row>
    <row r="4943" spans="1:13" ht="56.25" x14ac:dyDescent="0.25">
      <c r="A4943" s="580">
        <v>4935</v>
      </c>
      <c r="C4943" s="206" t="s">
        <v>39332</v>
      </c>
      <c r="D4943" s="246" t="s">
        <v>36257</v>
      </c>
      <c r="E4943" s="246"/>
      <c r="F4943" s="246">
        <v>46.1</v>
      </c>
      <c r="G4943" s="248">
        <v>604000</v>
      </c>
      <c r="H4943" s="802">
        <v>0</v>
      </c>
      <c r="I4943" s="681"/>
      <c r="J4943" s="681"/>
      <c r="K4943" s="253" t="s">
        <v>36443</v>
      </c>
      <c r="L4943" s="253" t="s">
        <v>36444</v>
      </c>
      <c r="M4943" s="253" t="s">
        <v>36444</v>
      </c>
    </row>
    <row r="4944" spans="1:13" ht="56.25" x14ac:dyDescent="0.25">
      <c r="A4944" s="580">
        <v>4936</v>
      </c>
      <c r="C4944" s="206" t="s">
        <v>39333</v>
      </c>
      <c r="D4944" s="246" t="s">
        <v>36257</v>
      </c>
      <c r="E4944" s="246"/>
      <c r="F4944" s="246">
        <v>45.6</v>
      </c>
      <c r="G4944" s="248">
        <v>598000</v>
      </c>
      <c r="H4944" s="802">
        <v>0</v>
      </c>
      <c r="I4944" s="681"/>
      <c r="J4944" s="681"/>
      <c r="K4944" s="253" t="s">
        <v>36443</v>
      </c>
      <c r="L4944" s="253" t="s">
        <v>36444</v>
      </c>
      <c r="M4944" s="253" t="s">
        <v>36444</v>
      </c>
    </row>
    <row r="4945" spans="1:13" ht="56.25" x14ac:dyDescent="0.25">
      <c r="A4945" s="580">
        <v>4937</v>
      </c>
      <c r="C4945" s="206" t="s">
        <v>39334</v>
      </c>
      <c r="D4945" s="246" t="s">
        <v>36257</v>
      </c>
      <c r="E4945" s="246"/>
      <c r="F4945" s="246">
        <v>46.8</v>
      </c>
      <c r="G4945" s="248">
        <v>613000</v>
      </c>
      <c r="H4945" s="802">
        <v>0</v>
      </c>
      <c r="I4945" s="681"/>
      <c r="J4945" s="681"/>
      <c r="K4945" s="253" t="s">
        <v>36443</v>
      </c>
      <c r="L4945" s="253" t="s">
        <v>36444</v>
      </c>
      <c r="M4945" s="253" t="s">
        <v>36444</v>
      </c>
    </row>
    <row r="4946" spans="1:13" ht="56.25" x14ac:dyDescent="0.25">
      <c r="A4946" s="580">
        <v>4938</v>
      </c>
      <c r="C4946" s="206" t="s">
        <v>39335</v>
      </c>
      <c r="D4946" s="246" t="s">
        <v>36257</v>
      </c>
      <c r="E4946" s="246"/>
      <c r="F4946" s="246">
        <v>58.8</v>
      </c>
      <c r="G4946" s="248">
        <v>1213000</v>
      </c>
      <c r="H4946" s="802">
        <v>0</v>
      </c>
      <c r="I4946" s="681"/>
      <c r="J4946" s="681"/>
      <c r="K4946" s="253" t="s">
        <v>36443</v>
      </c>
      <c r="L4946" s="253" t="s">
        <v>36444</v>
      </c>
      <c r="M4946" s="253" t="s">
        <v>36444</v>
      </c>
    </row>
    <row r="4947" spans="1:13" ht="56.25" x14ac:dyDescent="0.25">
      <c r="A4947" s="580">
        <v>4939</v>
      </c>
      <c r="C4947" s="206" t="s">
        <v>39336</v>
      </c>
      <c r="D4947" s="246" t="s">
        <v>36257</v>
      </c>
      <c r="E4947" s="246"/>
      <c r="F4947" s="246">
        <v>47.9</v>
      </c>
      <c r="G4947" s="248">
        <v>660000</v>
      </c>
      <c r="H4947" s="802">
        <v>0</v>
      </c>
      <c r="I4947" s="681"/>
      <c r="J4947" s="681"/>
      <c r="K4947" s="253" t="s">
        <v>36443</v>
      </c>
      <c r="L4947" s="253" t="s">
        <v>36444</v>
      </c>
      <c r="M4947" s="253" t="s">
        <v>36444</v>
      </c>
    </row>
    <row r="4948" spans="1:13" ht="56.25" x14ac:dyDescent="0.25">
      <c r="A4948" s="580">
        <v>4940</v>
      </c>
      <c r="C4948" s="206" t="s">
        <v>39337</v>
      </c>
      <c r="D4948" s="246" t="s">
        <v>36257</v>
      </c>
      <c r="E4948" s="246"/>
      <c r="F4948" s="246">
        <v>46.7</v>
      </c>
      <c r="G4948" s="248">
        <v>1112000</v>
      </c>
      <c r="H4948" s="802">
        <v>0</v>
      </c>
      <c r="I4948" s="681"/>
      <c r="J4948" s="681"/>
      <c r="K4948" s="253" t="s">
        <v>36443</v>
      </c>
      <c r="L4948" s="253" t="s">
        <v>36444</v>
      </c>
      <c r="M4948" s="253" t="s">
        <v>36444</v>
      </c>
    </row>
    <row r="4949" spans="1:13" ht="56.25" x14ac:dyDescent="0.25">
      <c r="A4949" s="580">
        <v>4941</v>
      </c>
      <c r="C4949" s="206" t="s">
        <v>39338</v>
      </c>
      <c r="D4949" s="246" t="s">
        <v>36257</v>
      </c>
      <c r="E4949" s="246"/>
      <c r="F4949" s="246">
        <v>46.6</v>
      </c>
      <c r="G4949" s="248">
        <v>1093000</v>
      </c>
      <c r="H4949" s="802">
        <v>0</v>
      </c>
      <c r="I4949" s="681"/>
      <c r="J4949" s="681"/>
      <c r="K4949" s="253" t="s">
        <v>36443</v>
      </c>
      <c r="L4949" s="253" t="s">
        <v>36444</v>
      </c>
      <c r="M4949" s="253" t="s">
        <v>36444</v>
      </c>
    </row>
    <row r="4950" spans="1:13" ht="56.25" x14ac:dyDescent="0.25">
      <c r="A4950" s="580">
        <v>4942</v>
      </c>
      <c r="C4950" s="206" t="s">
        <v>39339</v>
      </c>
      <c r="D4950" s="246" t="s">
        <v>36257</v>
      </c>
      <c r="E4950" s="246"/>
      <c r="F4950" s="246">
        <v>71.2</v>
      </c>
      <c r="G4950" s="248">
        <v>934000</v>
      </c>
      <c r="H4950" s="802">
        <v>0</v>
      </c>
      <c r="I4950" s="681"/>
      <c r="J4950" s="681"/>
      <c r="K4950" s="253" t="s">
        <v>36443</v>
      </c>
      <c r="L4950" s="253" t="s">
        <v>36444</v>
      </c>
      <c r="M4950" s="253" t="s">
        <v>36444</v>
      </c>
    </row>
    <row r="4951" spans="1:13" ht="56.25" x14ac:dyDescent="0.25">
      <c r="A4951" s="580">
        <v>4943</v>
      </c>
      <c r="C4951" s="206" t="s">
        <v>39340</v>
      </c>
      <c r="D4951" s="246" t="s">
        <v>36257</v>
      </c>
      <c r="E4951" s="246"/>
      <c r="F4951" s="246">
        <v>47.5</v>
      </c>
      <c r="G4951" s="248">
        <v>618000</v>
      </c>
      <c r="H4951" s="802">
        <v>0</v>
      </c>
      <c r="I4951" s="681"/>
      <c r="J4951" s="681"/>
      <c r="K4951" s="253" t="s">
        <v>36443</v>
      </c>
      <c r="L4951" s="253" t="s">
        <v>36444</v>
      </c>
      <c r="M4951" s="253" t="s">
        <v>36444</v>
      </c>
    </row>
    <row r="4952" spans="1:13" ht="45" x14ac:dyDescent="0.25">
      <c r="A4952" s="580">
        <v>4944</v>
      </c>
      <c r="C4952" s="206" t="s">
        <v>39341</v>
      </c>
      <c r="D4952" s="246" t="s">
        <v>36257</v>
      </c>
      <c r="E4952" s="246"/>
      <c r="F4952" s="246">
        <v>136.6</v>
      </c>
      <c r="G4952" s="248">
        <v>2140336</v>
      </c>
      <c r="H4952" s="802">
        <v>0</v>
      </c>
      <c r="I4952" s="681"/>
      <c r="J4952" s="681"/>
      <c r="K4952" s="681"/>
      <c r="L4952" s="681"/>
      <c r="M4952" s="681"/>
    </row>
    <row r="4953" spans="1:13" ht="56.25" x14ac:dyDescent="0.25">
      <c r="A4953" s="580">
        <v>4945</v>
      </c>
      <c r="C4953" s="206" t="s">
        <v>39342</v>
      </c>
      <c r="D4953" s="246" t="s">
        <v>36257</v>
      </c>
      <c r="E4953" s="246"/>
      <c r="F4953" s="246"/>
      <c r="G4953" s="248">
        <v>299000</v>
      </c>
      <c r="H4953" s="802">
        <v>0</v>
      </c>
      <c r="I4953" s="681"/>
      <c r="J4953" s="681"/>
      <c r="K4953" s="253" t="s">
        <v>36443</v>
      </c>
      <c r="L4953" s="253" t="s">
        <v>36444</v>
      </c>
      <c r="M4953" s="253" t="s">
        <v>36444</v>
      </c>
    </row>
    <row r="4954" spans="1:13" ht="67.5" x14ac:dyDescent="0.25">
      <c r="A4954" s="580">
        <v>4946</v>
      </c>
      <c r="C4954" s="206" t="s">
        <v>39343</v>
      </c>
      <c r="D4954" s="246" t="s">
        <v>36257</v>
      </c>
      <c r="E4954" s="246" t="s">
        <v>39344</v>
      </c>
      <c r="F4954" s="246">
        <v>122.6</v>
      </c>
      <c r="G4954" s="248">
        <v>1239108.79</v>
      </c>
      <c r="H4954" s="248">
        <v>2267.9899999999998</v>
      </c>
      <c r="I4954" s="681"/>
      <c r="J4954" s="253" t="s">
        <v>39345</v>
      </c>
      <c r="K4954" s="253" t="s">
        <v>39346</v>
      </c>
      <c r="L4954" s="253" t="s">
        <v>39347</v>
      </c>
      <c r="M4954" s="253" t="s">
        <v>39347</v>
      </c>
    </row>
    <row r="4955" spans="1:13" ht="56.25" x14ac:dyDescent="0.25">
      <c r="A4955" s="580">
        <v>4947</v>
      </c>
      <c r="C4955" s="206" t="s">
        <v>39348</v>
      </c>
      <c r="D4955" s="246" t="s">
        <v>36257</v>
      </c>
      <c r="E4955" s="246"/>
      <c r="F4955" s="246"/>
      <c r="G4955" s="248">
        <v>116331</v>
      </c>
      <c r="H4955" s="802">
        <v>0</v>
      </c>
      <c r="I4955" s="681"/>
      <c r="J4955" s="681"/>
      <c r="K4955" s="253" t="s">
        <v>36443</v>
      </c>
      <c r="L4955" s="681"/>
      <c r="M4955" s="681"/>
    </row>
    <row r="4956" spans="1:13" ht="56.25" x14ac:dyDescent="0.25">
      <c r="A4956" s="580">
        <v>4948</v>
      </c>
      <c r="C4956" s="206" t="s">
        <v>39349</v>
      </c>
      <c r="D4956" s="246" t="s">
        <v>36257</v>
      </c>
      <c r="E4956" s="246"/>
      <c r="F4956" s="246"/>
      <c r="G4956" s="248">
        <v>105464</v>
      </c>
      <c r="H4956" s="802">
        <v>0</v>
      </c>
      <c r="I4956" s="681"/>
      <c r="J4956" s="681"/>
      <c r="K4956" s="253" t="s">
        <v>36443</v>
      </c>
      <c r="L4956" s="253" t="s">
        <v>36444</v>
      </c>
      <c r="M4956" s="253" t="s">
        <v>36444</v>
      </c>
    </row>
    <row r="4957" spans="1:13" ht="56.25" x14ac:dyDescent="0.25">
      <c r="A4957" s="580">
        <v>4949</v>
      </c>
      <c r="C4957" s="206" t="s">
        <v>39350</v>
      </c>
      <c r="D4957" s="246" t="s">
        <v>36257</v>
      </c>
      <c r="E4957" s="246"/>
      <c r="F4957" s="246"/>
      <c r="G4957" s="248">
        <v>116330.54</v>
      </c>
      <c r="H4957" s="802">
        <v>0</v>
      </c>
      <c r="I4957" s="681"/>
      <c r="J4957" s="681"/>
      <c r="K4957" s="253" t="s">
        <v>36443</v>
      </c>
      <c r="L4957" s="253" t="s">
        <v>36444</v>
      </c>
      <c r="M4957" s="253" t="s">
        <v>36444</v>
      </c>
    </row>
    <row r="4958" spans="1:13" ht="56.25" x14ac:dyDescent="0.25">
      <c r="A4958" s="580">
        <v>4950</v>
      </c>
      <c r="C4958" s="206" t="s">
        <v>39351</v>
      </c>
      <c r="D4958" s="246" t="s">
        <v>36257</v>
      </c>
      <c r="E4958" s="246"/>
      <c r="F4958" s="246"/>
      <c r="G4958" s="248">
        <v>400000</v>
      </c>
      <c r="H4958" s="802">
        <v>0</v>
      </c>
      <c r="I4958" s="681"/>
      <c r="J4958" s="681"/>
      <c r="K4958" s="253" t="s">
        <v>36443</v>
      </c>
      <c r="L4958" s="253" t="s">
        <v>36444</v>
      </c>
      <c r="M4958" s="253" t="s">
        <v>36444</v>
      </c>
    </row>
    <row r="4959" spans="1:13" ht="67.5" x14ac:dyDescent="0.25">
      <c r="A4959" s="580">
        <v>4951</v>
      </c>
      <c r="C4959" s="206" t="s">
        <v>39352</v>
      </c>
      <c r="D4959" s="246" t="s">
        <v>36257</v>
      </c>
      <c r="E4959" s="246"/>
      <c r="F4959" s="246">
        <v>280.2</v>
      </c>
      <c r="G4959" s="248">
        <v>5269552</v>
      </c>
      <c r="H4959" s="802">
        <v>0</v>
      </c>
      <c r="I4959" s="681"/>
      <c r="J4959" s="681"/>
      <c r="K4959" s="253" t="s">
        <v>36570</v>
      </c>
      <c r="L4959" s="253" t="s">
        <v>36571</v>
      </c>
      <c r="M4959" s="253" t="s">
        <v>36571</v>
      </c>
    </row>
    <row r="4960" spans="1:13" ht="78.75" x14ac:dyDescent="0.25">
      <c r="A4960" s="580">
        <v>4952</v>
      </c>
      <c r="C4960" s="206" t="s">
        <v>39353</v>
      </c>
      <c r="D4960" s="246" t="s">
        <v>36257</v>
      </c>
      <c r="E4960" s="246"/>
      <c r="F4960" s="246">
        <v>47.3</v>
      </c>
      <c r="G4960" s="248">
        <v>614518.91</v>
      </c>
      <c r="H4960" s="802">
        <v>0</v>
      </c>
      <c r="I4960" s="681"/>
      <c r="J4960" s="681"/>
      <c r="K4960" s="253" t="s">
        <v>39354</v>
      </c>
      <c r="L4960" s="253" t="s">
        <v>39355</v>
      </c>
      <c r="M4960" s="253" t="s">
        <v>39355</v>
      </c>
    </row>
    <row r="4961" spans="1:13" ht="67.5" x14ac:dyDescent="0.25">
      <c r="A4961" s="580">
        <v>4953</v>
      </c>
      <c r="C4961" s="206" t="s">
        <v>39356</v>
      </c>
      <c r="D4961" s="246" t="s">
        <v>36257</v>
      </c>
      <c r="E4961" s="246"/>
      <c r="F4961" s="246"/>
      <c r="G4961" s="248">
        <v>7219290</v>
      </c>
      <c r="H4961" s="802">
        <v>0</v>
      </c>
      <c r="I4961" s="681"/>
      <c r="J4961" s="681"/>
      <c r="K4961" s="253" t="s">
        <v>39354</v>
      </c>
      <c r="L4961" s="253" t="s">
        <v>39355</v>
      </c>
      <c r="M4961" s="253" t="s">
        <v>39355</v>
      </c>
    </row>
    <row r="4962" spans="1:13" ht="67.5" x14ac:dyDescent="0.25">
      <c r="A4962" s="580">
        <v>4954</v>
      </c>
      <c r="C4962" s="206" t="s">
        <v>39357</v>
      </c>
      <c r="D4962" s="246" t="s">
        <v>36257</v>
      </c>
      <c r="E4962" s="246"/>
      <c r="F4962" s="246"/>
      <c r="G4962" s="248">
        <v>889091.19</v>
      </c>
      <c r="H4962" s="802">
        <v>0</v>
      </c>
      <c r="I4962" s="681"/>
      <c r="J4962" s="681"/>
      <c r="K4962" s="253" t="s">
        <v>39354</v>
      </c>
      <c r="L4962" s="253" t="s">
        <v>39355</v>
      </c>
      <c r="M4962" s="253" t="s">
        <v>39355</v>
      </c>
    </row>
    <row r="4963" spans="1:13" ht="67.5" x14ac:dyDescent="0.25">
      <c r="A4963" s="580">
        <v>4955</v>
      </c>
      <c r="C4963" s="206" t="s">
        <v>39358</v>
      </c>
      <c r="D4963" s="246" t="s">
        <v>36257</v>
      </c>
      <c r="E4963" s="246"/>
      <c r="F4963" s="246"/>
      <c r="G4963" s="248">
        <v>10781</v>
      </c>
      <c r="H4963" s="802">
        <v>0</v>
      </c>
      <c r="I4963" s="681"/>
      <c r="J4963" s="681"/>
      <c r="K4963" s="253" t="s">
        <v>39354</v>
      </c>
      <c r="L4963" s="253" t="s">
        <v>39355</v>
      </c>
      <c r="M4963" s="253" t="s">
        <v>39355</v>
      </c>
    </row>
    <row r="4964" spans="1:13" ht="67.5" x14ac:dyDescent="0.25">
      <c r="A4964" s="580">
        <v>4956</v>
      </c>
      <c r="C4964" s="206" t="s">
        <v>39359</v>
      </c>
      <c r="D4964" s="246" t="s">
        <v>36257</v>
      </c>
      <c r="E4964" s="246"/>
      <c r="F4964" s="246"/>
      <c r="G4964" s="248">
        <v>97357.49</v>
      </c>
      <c r="H4964" s="802">
        <v>0</v>
      </c>
      <c r="I4964" s="681"/>
      <c r="J4964" s="681"/>
      <c r="K4964" s="253" t="s">
        <v>39354</v>
      </c>
      <c r="L4964" s="253" t="s">
        <v>39355</v>
      </c>
      <c r="M4964" s="253" t="s">
        <v>39355</v>
      </c>
    </row>
    <row r="4965" spans="1:13" ht="67.5" x14ac:dyDescent="0.25">
      <c r="A4965" s="580">
        <v>4957</v>
      </c>
      <c r="C4965" s="206" t="s">
        <v>39360</v>
      </c>
      <c r="D4965" s="246" t="s">
        <v>36257</v>
      </c>
      <c r="E4965" s="246"/>
      <c r="F4965" s="246"/>
      <c r="G4965" s="248">
        <v>128518</v>
      </c>
      <c r="H4965" s="802">
        <v>0</v>
      </c>
      <c r="I4965" s="681"/>
      <c r="J4965" s="681"/>
      <c r="K4965" s="253" t="s">
        <v>39354</v>
      </c>
      <c r="L4965" s="253" t="s">
        <v>39355</v>
      </c>
      <c r="M4965" s="253" t="s">
        <v>39355</v>
      </c>
    </row>
    <row r="4966" spans="1:13" ht="67.5" x14ac:dyDescent="0.25">
      <c r="A4966" s="580">
        <v>4958</v>
      </c>
      <c r="C4966" s="206" t="s">
        <v>39361</v>
      </c>
      <c r="D4966" s="246" t="s">
        <v>36257</v>
      </c>
      <c r="E4966" s="246"/>
      <c r="F4966" s="246"/>
      <c r="G4966" s="248">
        <v>201000</v>
      </c>
      <c r="H4966" s="802">
        <v>0</v>
      </c>
      <c r="I4966" s="681"/>
      <c r="J4966" s="681"/>
      <c r="K4966" s="253" t="s">
        <v>36570</v>
      </c>
      <c r="L4966" s="253" t="s">
        <v>36571</v>
      </c>
      <c r="M4966" s="253" t="s">
        <v>36571</v>
      </c>
    </row>
    <row r="4967" spans="1:13" ht="56.25" x14ac:dyDescent="0.25">
      <c r="A4967" s="580">
        <v>4959</v>
      </c>
      <c r="C4967" s="206" t="s">
        <v>39362</v>
      </c>
      <c r="D4967" s="246" t="s">
        <v>36257</v>
      </c>
      <c r="E4967" s="246"/>
      <c r="F4967" s="246"/>
      <c r="G4967" s="248">
        <v>201575</v>
      </c>
      <c r="H4967" s="802">
        <v>0</v>
      </c>
      <c r="I4967" s="681"/>
      <c r="J4967" s="681"/>
      <c r="K4967" s="253" t="s">
        <v>36714</v>
      </c>
      <c r="L4967" s="253" t="s">
        <v>39283</v>
      </c>
      <c r="M4967" s="253" t="s">
        <v>39283</v>
      </c>
    </row>
    <row r="4968" spans="1:13" ht="78.75" x14ac:dyDescent="0.25">
      <c r="A4968" s="580">
        <v>4960</v>
      </c>
      <c r="C4968" s="206" t="s">
        <v>39363</v>
      </c>
      <c r="D4968" s="246" t="s">
        <v>36257</v>
      </c>
      <c r="E4968" s="246"/>
      <c r="F4968" s="246">
        <v>52.5</v>
      </c>
      <c r="G4968" s="248">
        <v>130545.87</v>
      </c>
      <c r="H4968" s="248">
        <v>130545.87</v>
      </c>
      <c r="I4968" s="681"/>
      <c r="J4968" s="681"/>
      <c r="K4968" s="253" t="s">
        <v>39364</v>
      </c>
      <c r="L4968" s="253" t="s">
        <v>39365</v>
      </c>
      <c r="M4968" s="253" t="s">
        <v>39365</v>
      </c>
    </row>
    <row r="4969" spans="1:13" ht="33.75" x14ac:dyDescent="0.25">
      <c r="A4969" s="580">
        <v>4961</v>
      </c>
      <c r="C4969" s="206" t="s">
        <v>39366</v>
      </c>
      <c r="D4969" s="246" t="s">
        <v>36257</v>
      </c>
      <c r="E4969" s="246"/>
      <c r="F4969" s="246"/>
      <c r="G4969" s="248">
        <v>362918.5</v>
      </c>
      <c r="H4969" s="248">
        <v>3326.93</v>
      </c>
      <c r="I4969" s="681"/>
      <c r="J4969" s="681"/>
      <c r="K4969" s="253" t="s">
        <v>36443</v>
      </c>
      <c r="L4969" s="253" t="s">
        <v>36444</v>
      </c>
      <c r="M4969" s="253" t="s">
        <v>36444</v>
      </c>
    </row>
    <row r="4970" spans="1:13" ht="33.75" x14ac:dyDescent="0.25">
      <c r="A4970" s="580">
        <v>4962</v>
      </c>
      <c r="C4970" s="206" t="s">
        <v>39367</v>
      </c>
      <c r="D4970" s="246" t="s">
        <v>36257</v>
      </c>
      <c r="E4970" s="246"/>
      <c r="F4970" s="246"/>
      <c r="G4970" s="248">
        <v>762542</v>
      </c>
      <c r="H4970" s="248">
        <v>1270.9000000000001</v>
      </c>
      <c r="I4970" s="681"/>
      <c r="J4970" s="681"/>
      <c r="K4970" s="253" t="s">
        <v>36443</v>
      </c>
      <c r="L4970" s="253" t="s">
        <v>36444</v>
      </c>
      <c r="M4970" s="253" t="s">
        <v>36444</v>
      </c>
    </row>
    <row r="4971" spans="1:13" ht="56.25" x14ac:dyDescent="0.25">
      <c r="A4971" s="580">
        <v>4963</v>
      </c>
      <c r="C4971" s="206" t="s">
        <v>39368</v>
      </c>
      <c r="D4971" s="246" t="s">
        <v>36257</v>
      </c>
      <c r="E4971" s="246"/>
      <c r="F4971" s="246">
        <v>30.1</v>
      </c>
      <c r="G4971" s="248">
        <v>485044.65</v>
      </c>
      <c r="H4971" s="248">
        <v>57774.76</v>
      </c>
      <c r="I4971" s="681"/>
      <c r="J4971" s="681"/>
      <c r="K4971" s="253" t="s">
        <v>36443</v>
      </c>
      <c r="L4971" s="253" t="s">
        <v>36444</v>
      </c>
      <c r="M4971" s="253" t="s">
        <v>36444</v>
      </c>
    </row>
    <row r="4972" spans="1:13" ht="78.75" x14ac:dyDescent="0.25">
      <c r="A4972" s="580">
        <v>4964</v>
      </c>
      <c r="C4972" s="206" t="s">
        <v>39369</v>
      </c>
      <c r="D4972" s="246" t="s">
        <v>36257</v>
      </c>
      <c r="E4972" s="246"/>
      <c r="F4972" s="246"/>
      <c r="G4972" s="248">
        <v>100370.02</v>
      </c>
      <c r="H4972" s="248">
        <v>13202.68</v>
      </c>
      <c r="I4972" s="681"/>
      <c r="J4972" s="681"/>
      <c r="K4972" s="253" t="s">
        <v>36714</v>
      </c>
      <c r="L4972" s="253" t="s">
        <v>39283</v>
      </c>
      <c r="M4972" s="253" t="s">
        <v>39283</v>
      </c>
    </row>
    <row r="4973" spans="1:13" ht="56.25" x14ac:dyDescent="0.25">
      <c r="A4973" s="580">
        <v>4965</v>
      </c>
      <c r="C4973" s="206" t="s">
        <v>39370</v>
      </c>
      <c r="D4973" s="246" t="s">
        <v>36257</v>
      </c>
      <c r="E4973" s="246"/>
      <c r="F4973" s="246"/>
      <c r="G4973" s="248">
        <v>1045149.08</v>
      </c>
      <c r="H4973" s="248">
        <v>226220.77</v>
      </c>
      <c r="I4973" s="681"/>
      <c r="J4973" s="681"/>
      <c r="K4973" s="253" t="s">
        <v>36714</v>
      </c>
      <c r="L4973" s="253" t="s">
        <v>39283</v>
      </c>
      <c r="M4973" s="253" t="s">
        <v>39283</v>
      </c>
    </row>
    <row r="4974" spans="1:13" ht="56.25" x14ac:dyDescent="0.25">
      <c r="A4974" s="580">
        <v>4966</v>
      </c>
      <c r="C4974" s="206" t="s">
        <v>39371</v>
      </c>
      <c r="D4974" s="246" t="s">
        <v>36257</v>
      </c>
      <c r="E4974" s="246"/>
      <c r="F4974" s="246"/>
      <c r="G4974" s="248">
        <v>272515.8</v>
      </c>
      <c r="H4974" s="802">
        <v>0</v>
      </c>
      <c r="I4974" s="681"/>
      <c r="J4974" s="681"/>
      <c r="K4974" s="253" t="s">
        <v>36714</v>
      </c>
      <c r="L4974" s="253" t="s">
        <v>39283</v>
      </c>
      <c r="M4974" s="253" t="s">
        <v>39283</v>
      </c>
    </row>
    <row r="4975" spans="1:13" ht="67.5" x14ac:dyDescent="0.25">
      <c r="A4975" s="580">
        <v>4967</v>
      </c>
      <c r="C4975" s="206" t="s">
        <v>39372</v>
      </c>
      <c r="D4975" s="246" t="s">
        <v>36257</v>
      </c>
      <c r="E4975" s="246"/>
      <c r="F4975" s="246">
        <v>246.9</v>
      </c>
      <c r="G4975" s="248">
        <v>219638</v>
      </c>
      <c r="H4975" s="802">
        <v>0</v>
      </c>
      <c r="I4975" s="681"/>
      <c r="J4975" s="681"/>
      <c r="K4975" s="253" t="s">
        <v>39354</v>
      </c>
      <c r="L4975" s="253" t="s">
        <v>39355</v>
      </c>
      <c r="M4975" s="253" t="s">
        <v>39355</v>
      </c>
    </row>
    <row r="4976" spans="1:13" ht="78.75" x14ac:dyDescent="0.25">
      <c r="A4976" s="580">
        <v>4968</v>
      </c>
      <c r="C4976" s="206" t="s">
        <v>39373</v>
      </c>
      <c r="D4976" s="246" t="s">
        <v>36257</v>
      </c>
      <c r="E4976" s="246" t="s">
        <v>39374</v>
      </c>
      <c r="F4976" s="246">
        <v>262.2</v>
      </c>
      <c r="G4976" s="248">
        <v>513736.16</v>
      </c>
      <c r="H4976" s="248">
        <v>513736.16</v>
      </c>
      <c r="I4976" s="681"/>
      <c r="J4976" s="253" t="s">
        <v>39375</v>
      </c>
      <c r="K4976" s="253" t="s">
        <v>39376</v>
      </c>
      <c r="L4976" s="253" t="s">
        <v>39377</v>
      </c>
      <c r="M4976" s="253" t="s">
        <v>39377</v>
      </c>
    </row>
    <row r="4977" spans="1:13" ht="56.25" x14ac:dyDescent="0.25">
      <c r="A4977" s="580">
        <v>4969</v>
      </c>
      <c r="C4977" s="206" t="s">
        <v>39378</v>
      </c>
      <c r="D4977" s="246" t="s">
        <v>36257</v>
      </c>
      <c r="E4977" s="246"/>
      <c r="F4977" s="246">
        <v>36</v>
      </c>
      <c r="G4977" s="248">
        <v>463032</v>
      </c>
      <c r="H4977" s="802">
        <v>0</v>
      </c>
      <c r="I4977" s="681"/>
      <c r="J4977" s="681"/>
      <c r="K4977" s="253" t="s">
        <v>36443</v>
      </c>
      <c r="L4977" s="253" t="s">
        <v>36444</v>
      </c>
      <c r="M4977" s="253" t="s">
        <v>36444</v>
      </c>
    </row>
    <row r="4978" spans="1:13" ht="45" x14ac:dyDescent="0.25">
      <c r="A4978" s="580">
        <v>4970</v>
      </c>
      <c r="C4978" s="206" t="s">
        <v>39379</v>
      </c>
      <c r="D4978" s="246" t="s">
        <v>36257</v>
      </c>
      <c r="E4978" s="246"/>
      <c r="F4978" s="246">
        <v>20.2</v>
      </c>
      <c r="G4978" s="248">
        <v>534306.48</v>
      </c>
      <c r="H4978" s="802">
        <v>0</v>
      </c>
      <c r="I4978" s="681"/>
      <c r="J4978" s="681"/>
      <c r="K4978" s="253" t="s">
        <v>36443</v>
      </c>
      <c r="L4978" s="253" t="s">
        <v>36444</v>
      </c>
      <c r="M4978" s="253" t="s">
        <v>36444</v>
      </c>
    </row>
    <row r="4979" spans="1:13" ht="45" x14ac:dyDescent="0.25">
      <c r="A4979" s="580">
        <v>4971</v>
      </c>
      <c r="C4979" s="206" t="s">
        <v>39380</v>
      </c>
      <c r="D4979" s="246" t="s">
        <v>36257</v>
      </c>
      <c r="E4979" s="246"/>
      <c r="F4979" s="246">
        <v>13.4</v>
      </c>
      <c r="G4979" s="248">
        <v>97000</v>
      </c>
      <c r="H4979" s="802">
        <v>0</v>
      </c>
      <c r="I4979" s="681"/>
      <c r="J4979" s="681"/>
      <c r="K4979" s="253" t="s">
        <v>36443</v>
      </c>
      <c r="L4979" s="253" t="s">
        <v>36444</v>
      </c>
      <c r="M4979" s="253" t="s">
        <v>36444</v>
      </c>
    </row>
    <row r="4980" spans="1:13" ht="45" x14ac:dyDescent="0.25">
      <c r="A4980" s="580">
        <v>4972</v>
      </c>
      <c r="C4980" s="206" t="s">
        <v>39381</v>
      </c>
      <c r="D4980" s="246" t="s">
        <v>36257</v>
      </c>
      <c r="E4980" s="246"/>
      <c r="F4980" s="246">
        <v>70.3</v>
      </c>
      <c r="G4980" s="248">
        <v>875000</v>
      </c>
      <c r="H4980" s="802">
        <v>0</v>
      </c>
      <c r="I4980" s="681"/>
      <c r="J4980" s="681"/>
      <c r="K4980" s="253" t="s">
        <v>36443</v>
      </c>
      <c r="L4980" s="253" t="s">
        <v>36444</v>
      </c>
      <c r="M4980" s="253" t="s">
        <v>36444</v>
      </c>
    </row>
    <row r="4981" spans="1:13" ht="33.75" x14ac:dyDescent="0.25">
      <c r="A4981" s="580">
        <v>4973</v>
      </c>
      <c r="C4981" s="206" t="s">
        <v>39382</v>
      </c>
      <c r="D4981" s="246" t="s">
        <v>39383</v>
      </c>
      <c r="E4981" s="246"/>
      <c r="F4981" s="246">
        <v>32.6</v>
      </c>
      <c r="G4981" s="248">
        <v>38371.31</v>
      </c>
      <c r="H4981" s="248">
        <v>38371.31</v>
      </c>
      <c r="I4981" s="681"/>
      <c r="J4981" s="681"/>
      <c r="K4981" s="681" t="s">
        <v>36726</v>
      </c>
      <c r="L4981" s="681" t="s">
        <v>39384</v>
      </c>
      <c r="M4981" s="681" t="s">
        <v>39384</v>
      </c>
    </row>
    <row r="4982" spans="1:13" ht="67.5" x14ac:dyDescent="0.25">
      <c r="A4982" s="580">
        <v>4974</v>
      </c>
      <c r="C4982" s="206" t="s">
        <v>39385</v>
      </c>
      <c r="D4982" s="246" t="s">
        <v>36257</v>
      </c>
      <c r="E4982" s="246"/>
      <c r="F4982" s="246">
        <v>394.8</v>
      </c>
      <c r="G4982" s="248">
        <v>5941000</v>
      </c>
      <c r="H4982" s="802">
        <v>0</v>
      </c>
      <c r="I4982" s="681"/>
      <c r="J4982" s="681"/>
      <c r="K4982" s="253" t="s">
        <v>39386</v>
      </c>
      <c r="L4982" s="681" t="s">
        <v>39384</v>
      </c>
      <c r="M4982" s="681" t="s">
        <v>39384</v>
      </c>
    </row>
    <row r="4983" spans="1:13" ht="67.5" x14ac:dyDescent="0.25">
      <c r="A4983" s="580">
        <v>4975</v>
      </c>
      <c r="C4983" s="206" t="s">
        <v>39387</v>
      </c>
      <c r="D4983" s="246" t="s">
        <v>36257</v>
      </c>
      <c r="E4983" s="246"/>
      <c r="F4983" s="246"/>
      <c r="G4983" s="248">
        <v>999543</v>
      </c>
      <c r="H4983" s="802">
        <v>0</v>
      </c>
      <c r="I4983" s="681"/>
      <c r="J4983" s="681"/>
      <c r="K4983" s="253" t="s">
        <v>39354</v>
      </c>
      <c r="L4983" s="253" t="s">
        <v>39355</v>
      </c>
      <c r="M4983" s="253" t="s">
        <v>39355</v>
      </c>
    </row>
    <row r="4984" spans="1:13" ht="67.5" x14ac:dyDescent="0.25">
      <c r="A4984" s="580">
        <v>4976</v>
      </c>
      <c r="C4984" s="206" t="s">
        <v>39388</v>
      </c>
      <c r="D4984" s="246" t="s">
        <v>36257</v>
      </c>
      <c r="E4984" s="246"/>
      <c r="F4984" s="246"/>
      <c r="G4984" s="248">
        <v>6483008</v>
      </c>
      <c r="H4984" s="802">
        <v>0</v>
      </c>
      <c r="I4984" s="681"/>
      <c r="J4984" s="681"/>
      <c r="K4984" s="253" t="s">
        <v>39354</v>
      </c>
      <c r="L4984" s="253" t="s">
        <v>39355</v>
      </c>
      <c r="M4984" s="253" t="s">
        <v>39355</v>
      </c>
    </row>
    <row r="4985" spans="1:13" ht="67.5" x14ac:dyDescent="0.25">
      <c r="A4985" s="580">
        <v>4977</v>
      </c>
      <c r="C4985" s="206" t="s">
        <v>39389</v>
      </c>
      <c r="D4985" s="246" t="s">
        <v>36257</v>
      </c>
      <c r="E4985" s="246"/>
      <c r="F4985" s="246"/>
      <c r="G4985" s="248">
        <v>2278260</v>
      </c>
      <c r="H4985" s="802">
        <v>0</v>
      </c>
      <c r="I4985" s="681"/>
      <c r="J4985" s="681"/>
      <c r="K4985" s="253" t="s">
        <v>39354</v>
      </c>
      <c r="L4985" s="253" t="s">
        <v>39355</v>
      </c>
      <c r="M4985" s="253" t="s">
        <v>39355</v>
      </c>
    </row>
    <row r="4986" spans="1:13" ht="67.5" x14ac:dyDescent="0.25">
      <c r="A4986" s="580">
        <v>4978</v>
      </c>
      <c r="C4986" s="206" t="s">
        <v>39390</v>
      </c>
      <c r="D4986" s="246" t="s">
        <v>36257</v>
      </c>
      <c r="E4986" s="246"/>
      <c r="F4986" s="246"/>
      <c r="G4986" s="248">
        <v>2440715</v>
      </c>
      <c r="H4986" s="802">
        <v>0</v>
      </c>
      <c r="I4986" s="681"/>
      <c r="J4986" s="681"/>
      <c r="K4986" s="253" t="s">
        <v>39354</v>
      </c>
      <c r="L4986" s="253" t="s">
        <v>39355</v>
      </c>
      <c r="M4986" s="253" t="s">
        <v>39355</v>
      </c>
    </row>
    <row r="4987" spans="1:13" ht="67.5" x14ac:dyDescent="0.25">
      <c r="A4987" s="580">
        <v>4979</v>
      </c>
      <c r="C4987" s="206" t="s">
        <v>39391</v>
      </c>
      <c r="D4987" s="246" t="s">
        <v>36257</v>
      </c>
      <c r="E4987" s="246"/>
      <c r="F4987" s="246"/>
      <c r="G4987" s="248">
        <v>906125</v>
      </c>
      <c r="H4987" s="802">
        <v>0</v>
      </c>
      <c r="I4987" s="681"/>
      <c r="J4987" s="681"/>
      <c r="K4987" s="253" t="s">
        <v>39354</v>
      </c>
      <c r="L4987" s="253" t="s">
        <v>39355</v>
      </c>
      <c r="M4987" s="253" t="s">
        <v>39355</v>
      </c>
    </row>
    <row r="4988" spans="1:13" ht="67.5" x14ac:dyDescent="0.25">
      <c r="A4988" s="580">
        <v>4980</v>
      </c>
      <c r="C4988" s="206" t="s">
        <v>39392</v>
      </c>
      <c r="D4988" s="246" t="s">
        <v>36257</v>
      </c>
      <c r="E4988" s="246"/>
      <c r="F4988" s="246"/>
      <c r="G4988" s="248">
        <v>265366</v>
      </c>
      <c r="H4988" s="802">
        <v>0</v>
      </c>
      <c r="I4988" s="681"/>
      <c r="J4988" s="681"/>
      <c r="K4988" s="253" t="s">
        <v>39354</v>
      </c>
      <c r="L4988" s="253" t="s">
        <v>39355</v>
      </c>
      <c r="M4988" s="253" t="s">
        <v>39355</v>
      </c>
    </row>
    <row r="4989" spans="1:13" ht="67.5" x14ac:dyDescent="0.25">
      <c r="A4989" s="580">
        <v>4981</v>
      </c>
      <c r="C4989" s="206" t="s">
        <v>39393</v>
      </c>
      <c r="D4989" s="246" t="s">
        <v>36257</v>
      </c>
      <c r="E4989" s="246"/>
      <c r="F4989" s="246"/>
      <c r="G4989" s="248">
        <v>414230</v>
      </c>
      <c r="H4989" s="802">
        <v>0</v>
      </c>
      <c r="I4989" s="681"/>
      <c r="J4989" s="681"/>
      <c r="K4989" s="253" t="s">
        <v>39354</v>
      </c>
      <c r="L4989" s="253" t="s">
        <v>39355</v>
      </c>
      <c r="M4989" s="253" t="s">
        <v>39355</v>
      </c>
    </row>
    <row r="4990" spans="1:13" ht="67.5" x14ac:dyDescent="0.25">
      <c r="A4990" s="580">
        <v>4982</v>
      </c>
      <c r="C4990" s="206" t="s">
        <v>39394</v>
      </c>
      <c r="D4990" s="246" t="s">
        <v>36257</v>
      </c>
      <c r="E4990" s="246"/>
      <c r="F4990" s="246"/>
      <c r="G4990" s="248">
        <v>548206</v>
      </c>
      <c r="H4990" s="802">
        <v>0</v>
      </c>
      <c r="I4990" s="681"/>
      <c r="J4990" s="681"/>
      <c r="K4990" s="253" t="s">
        <v>39354</v>
      </c>
      <c r="L4990" s="253" t="s">
        <v>39355</v>
      </c>
      <c r="M4990" s="253" t="s">
        <v>39355</v>
      </c>
    </row>
    <row r="4991" spans="1:13" ht="67.5" x14ac:dyDescent="0.25">
      <c r="A4991" s="580">
        <v>4983</v>
      </c>
      <c r="C4991" s="206" t="s">
        <v>39395</v>
      </c>
      <c r="D4991" s="246" t="s">
        <v>36257</v>
      </c>
      <c r="E4991" s="246"/>
      <c r="F4991" s="246"/>
      <c r="G4991" s="248">
        <v>308514</v>
      </c>
      <c r="H4991" s="802">
        <v>0</v>
      </c>
      <c r="I4991" s="681"/>
      <c r="J4991" s="681"/>
      <c r="K4991" s="253" t="s">
        <v>39354</v>
      </c>
      <c r="L4991" s="253" t="s">
        <v>39355</v>
      </c>
      <c r="M4991" s="253" t="s">
        <v>39355</v>
      </c>
    </row>
    <row r="4992" spans="1:13" ht="67.5" x14ac:dyDescent="0.25">
      <c r="A4992" s="580">
        <v>4984</v>
      </c>
      <c r="C4992" s="206" t="s">
        <v>39396</v>
      </c>
      <c r="D4992" s="246" t="s">
        <v>36257</v>
      </c>
      <c r="E4992" s="246"/>
      <c r="F4992" s="246"/>
      <c r="G4992" s="248">
        <v>137429</v>
      </c>
      <c r="H4992" s="802">
        <v>0</v>
      </c>
      <c r="I4992" s="681"/>
      <c r="J4992" s="681"/>
      <c r="K4992" s="253" t="s">
        <v>39354</v>
      </c>
      <c r="L4992" s="253" t="s">
        <v>39355</v>
      </c>
      <c r="M4992" s="253" t="s">
        <v>39355</v>
      </c>
    </row>
    <row r="4993" spans="1:13" ht="67.5" x14ac:dyDescent="0.25">
      <c r="A4993" s="580">
        <v>4985</v>
      </c>
      <c r="C4993" s="206" t="s">
        <v>39397</v>
      </c>
      <c r="D4993" s="246" t="s">
        <v>36257</v>
      </c>
      <c r="E4993" s="246"/>
      <c r="F4993" s="246"/>
      <c r="G4993" s="248">
        <v>524259</v>
      </c>
      <c r="H4993" s="802">
        <v>0</v>
      </c>
      <c r="I4993" s="681"/>
      <c r="J4993" s="681"/>
      <c r="K4993" s="253" t="s">
        <v>39354</v>
      </c>
      <c r="L4993" s="253" t="s">
        <v>39355</v>
      </c>
      <c r="M4993" s="253" t="s">
        <v>39355</v>
      </c>
    </row>
    <row r="4994" spans="1:13" ht="67.5" x14ac:dyDescent="0.25">
      <c r="A4994" s="580">
        <v>4986</v>
      </c>
      <c r="C4994" s="206" t="s">
        <v>39398</v>
      </c>
      <c r="D4994" s="246" t="s">
        <v>36257</v>
      </c>
      <c r="E4994" s="246"/>
      <c r="F4994" s="246"/>
      <c r="G4994" s="248">
        <v>289960</v>
      </c>
      <c r="H4994" s="802">
        <v>0</v>
      </c>
      <c r="I4994" s="681"/>
      <c r="J4994" s="681"/>
      <c r="K4994" s="253" t="s">
        <v>39354</v>
      </c>
      <c r="L4994" s="253" t="s">
        <v>39355</v>
      </c>
      <c r="M4994" s="253" t="s">
        <v>39355</v>
      </c>
    </row>
    <row r="4995" spans="1:13" ht="67.5" x14ac:dyDescent="0.25">
      <c r="A4995" s="580">
        <v>4987</v>
      </c>
      <c r="C4995" s="206" t="s">
        <v>39399</v>
      </c>
      <c r="D4995" s="246" t="s">
        <v>36257</v>
      </c>
      <c r="E4995" s="246"/>
      <c r="F4995" s="246"/>
      <c r="G4995" s="248">
        <v>1022109</v>
      </c>
      <c r="H4995" s="802">
        <v>0</v>
      </c>
      <c r="I4995" s="681"/>
      <c r="J4995" s="681"/>
      <c r="K4995" s="253" t="s">
        <v>39354</v>
      </c>
      <c r="L4995" s="253" t="s">
        <v>39355</v>
      </c>
      <c r="M4995" s="253" t="s">
        <v>39355</v>
      </c>
    </row>
    <row r="4996" spans="1:13" ht="67.5" x14ac:dyDescent="0.25">
      <c r="A4996" s="580">
        <v>4988</v>
      </c>
      <c r="C4996" s="206" t="s">
        <v>39400</v>
      </c>
      <c r="D4996" s="246" t="s">
        <v>36257</v>
      </c>
      <c r="E4996" s="246"/>
      <c r="F4996" s="246"/>
      <c r="G4996" s="248">
        <v>213586</v>
      </c>
      <c r="H4996" s="802">
        <v>0</v>
      </c>
      <c r="I4996" s="681"/>
      <c r="J4996" s="681"/>
      <c r="K4996" s="253" t="s">
        <v>39354</v>
      </c>
      <c r="L4996" s="253" t="s">
        <v>39355</v>
      </c>
      <c r="M4996" s="253" t="s">
        <v>39355</v>
      </c>
    </row>
    <row r="4997" spans="1:13" ht="67.5" x14ac:dyDescent="0.25">
      <c r="A4997" s="580">
        <v>4989</v>
      </c>
      <c r="C4997" s="206" t="s">
        <v>39401</v>
      </c>
      <c r="D4997" s="246" t="s">
        <v>36257</v>
      </c>
      <c r="E4997" s="246"/>
      <c r="F4997" s="246"/>
      <c r="G4997" s="248">
        <v>220059</v>
      </c>
      <c r="H4997" s="802">
        <v>0</v>
      </c>
      <c r="I4997" s="681"/>
      <c r="J4997" s="681"/>
      <c r="K4997" s="253" t="s">
        <v>39354</v>
      </c>
      <c r="L4997" s="253" t="s">
        <v>39355</v>
      </c>
      <c r="M4997" s="253" t="s">
        <v>39355</v>
      </c>
    </row>
    <row r="4998" spans="1:13" ht="67.5" x14ac:dyDescent="0.25">
      <c r="A4998" s="580">
        <v>4990</v>
      </c>
      <c r="C4998" s="206" t="s">
        <v>39402</v>
      </c>
      <c r="D4998" s="246" t="s">
        <v>36257</v>
      </c>
      <c r="E4998" s="246"/>
      <c r="F4998" s="246"/>
      <c r="G4998" s="248">
        <v>132683</v>
      </c>
      <c r="H4998" s="802">
        <v>0</v>
      </c>
      <c r="I4998" s="681"/>
      <c r="J4998" s="681"/>
      <c r="K4998" s="253" t="s">
        <v>39354</v>
      </c>
      <c r="L4998" s="253" t="s">
        <v>39355</v>
      </c>
      <c r="M4998" s="253" t="s">
        <v>39355</v>
      </c>
    </row>
    <row r="4999" spans="1:13" ht="67.5" x14ac:dyDescent="0.25">
      <c r="A4999" s="580">
        <v>4991</v>
      </c>
      <c r="C4999" s="206" t="s">
        <v>39403</v>
      </c>
      <c r="D4999" s="246" t="s">
        <v>36257</v>
      </c>
      <c r="E4999" s="246"/>
      <c r="F4999" s="246"/>
      <c r="G4999" s="248">
        <v>411532</v>
      </c>
      <c r="H4999" s="802">
        <v>0</v>
      </c>
      <c r="I4999" s="681"/>
      <c r="J4999" s="681"/>
      <c r="K4999" s="253" t="s">
        <v>39354</v>
      </c>
      <c r="L4999" s="253" t="s">
        <v>39355</v>
      </c>
      <c r="M4999" s="253" t="s">
        <v>39355</v>
      </c>
    </row>
    <row r="5000" spans="1:13" ht="45" x14ac:dyDescent="0.25">
      <c r="A5000" s="580">
        <v>4992</v>
      </c>
      <c r="C5000" s="206" t="s">
        <v>39404</v>
      </c>
      <c r="D5000" s="246" t="s">
        <v>36257</v>
      </c>
      <c r="E5000" s="246"/>
      <c r="F5000" s="246">
        <v>59.7</v>
      </c>
      <c r="G5000" s="248">
        <v>2034720.1</v>
      </c>
      <c r="H5000" s="802">
        <v>0</v>
      </c>
      <c r="I5000" s="681"/>
      <c r="J5000" s="681"/>
      <c r="K5000" s="253" t="s">
        <v>36443</v>
      </c>
      <c r="L5000" s="253" t="s">
        <v>36444</v>
      </c>
      <c r="M5000" s="253" t="s">
        <v>36444</v>
      </c>
    </row>
    <row r="5001" spans="1:13" ht="56.25" x14ac:dyDescent="0.25">
      <c r="A5001" s="580">
        <v>4993</v>
      </c>
      <c r="C5001" s="206" t="s">
        <v>39405</v>
      </c>
      <c r="D5001" s="246" t="s">
        <v>36257</v>
      </c>
      <c r="E5001" s="246"/>
      <c r="F5001" s="246">
        <v>48.2</v>
      </c>
      <c r="G5001" s="248">
        <v>1928000</v>
      </c>
      <c r="H5001" s="802">
        <v>0</v>
      </c>
      <c r="I5001" s="681"/>
      <c r="J5001" s="681"/>
      <c r="K5001" s="253" t="s">
        <v>36443</v>
      </c>
      <c r="L5001" s="253" t="s">
        <v>36444</v>
      </c>
      <c r="M5001" s="253" t="s">
        <v>36444</v>
      </c>
    </row>
    <row r="5002" spans="1:13" ht="45" x14ac:dyDescent="0.25">
      <c r="A5002" s="580">
        <v>4994</v>
      </c>
      <c r="C5002" s="206" t="s">
        <v>39406</v>
      </c>
      <c r="D5002" s="246" t="s">
        <v>36257</v>
      </c>
      <c r="E5002" s="246"/>
      <c r="F5002" s="246">
        <v>46.7</v>
      </c>
      <c r="G5002" s="248">
        <v>1229000</v>
      </c>
      <c r="H5002" s="802">
        <v>0</v>
      </c>
      <c r="I5002" s="681"/>
      <c r="J5002" s="681"/>
      <c r="K5002" s="253" t="s">
        <v>36443</v>
      </c>
      <c r="L5002" s="253" t="s">
        <v>36444</v>
      </c>
      <c r="M5002" s="253" t="s">
        <v>36444</v>
      </c>
    </row>
    <row r="5003" spans="1:13" ht="45" x14ac:dyDescent="0.25">
      <c r="A5003" s="580">
        <v>4995</v>
      </c>
      <c r="C5003" s="206" t="s">
        <v>39407</v>
      </c>
      <c r="D5003" s="246" t="s">
        <v>36257</v>
      </c>
      <c r="E5003" s="246"/>
      <c r="F5003" s="246">
        <v>46.8</v>
      </c>
      <c r="G5003" s="248">
        <v>1872000</v>
      </c>
      <c r="H5003" s="802">
        <v>0</v>
      </c>
      <c r="I5003" s="681"/>
      <c r="J5003" s="681"/>
      <c r="K5003" s="253" t="s">
        <v>36443</v>
      </c>
      <c r="L5003" s="253" t="s">
        <v>36444</v>
      </c>
      <c r="M5003" s="253" t="s">
        <v>36444</v>
      </c>
    </row>
    <row r="5004" spans="1:13" ht="101.25" x14ac:dyDescent="0.25">
      <c r="A5004" s="580">
        <v>4996</v>
      </c>
      <c r="C5004" s="206" t="s">
        <v>39408</v>
      </c>
      <c r="D5004" s="246" t="s">
        <v>36257</v>
      </c>
      <c r="E5004" s="246"/>
      <c r="F5004" s="246">
        <v>45.8</v>
      </c>
      <c r="G5004" s="771">
        <v>1</v>
      </c>
      <c r="H5004" s="771">
        <v>1</v>
      </c>
      <c r="I5004" s="681"/>
      <c r="J5004" s="681"/>
      <c r="K5004" s="253" t="s">
        <v>36443</v>
      </c>
      <c r="L5004" s="253" t="s">
        <v>36444</v>
      </c>
      <c r="M5004" s="253" t="s">
        <v>36444</v>
      </c>
    </row>
    <row r="5005" spans="1:13" ht="67.5" x14ac:dyDescent="0.25">
      <c r="A5005" s="580">
        <v>4997</v>
      </c>
      <c r="C5005" s="206" t="s">
        <v>39409</v>
      </c>
      <c r="D5005" s="246" t="s">
        <v>36257</v>
      </c>
      <c r="E5005" s="246"/>
      <c r="F5005" s="246">
        <v>181.8</v>
      </c>
      <c r="G5005" s="248">
        <v>719775</v>
      </c>
      <c r="H5005" s="248">
        <v>377244.23</v>
      </c>
      <c r="I5005" s="681"/>
      <c r="J5005" s="681"/>
      <c r="K5005" s="253" t="s">
        <v>36570</v>
      </c>
      <c r="L5005" s="253" t="s">
        <v>36571</v>
      </c>
      <c r="M5005" s="253" t="s">
        <v>36571</v>
      </c>
    </row>
    <row r="5006" spans="1:13" ht="67.5" x14ac:dyDescent="0.25">
      <c r="A5006" s="580">
        <v>4998</v>
      </c>
      <c r="C5006" s="206" t="s">
        <v>39410</v>
      </c>
      <c r="D5006" s="246" t="s">
        <v>36257</v>
      </c>
      <c r="E5006" s="246"/>
      <c r="F5006" s="246">
        <v>27.3</v>
      </c>
      <c r="G5006" s="248">
        <v>18303</v>
      </c>
      <c r="H5006" s="248">
        <v>18303</v>
      </c>
      <c r="I5006" s="681"/>
      <c r="J5006" s="681"/>
      <c r="K5006" s="253" t="s">
        <v>36570</v>
      </c>
      <c r="L5006" s="253" t="s">
        <v>36571</v>
      </c>
      <c r="M5006" s="253" t="s">
        <v>36571</v>
      </c>
    </row>
    <row r="5007" spans="1:13" ht="67.5" x14ac:dyDescent="0.25">
      <c r="A5007" s="580">
        <v>4999</v>
      </c>
      <c r="C5007" s="206" t="s">
        <v>39411</v>
      </c>
      <c r="D5007" s="246" t="s">
        <v>36257</v>
      </c>
      <c r="E5007" s="246"/>
      <c r="F5007" s="246">
        <v>210.85</v>
      </c>
      <c r="G5007" s="248">
        <v>754600</v>
      </c>
      <c r="H5007" s="248">
        <v>291604.74</v>
      </c>
      <c r="I5007" s="681"/>
      <c r="J5007" s="681"/>
      <c r="K5007" s="253" t="s">
        <v>36570</v>
      </c>
      <c r="L5007" s="253" t="s">
        <v>36571</v>
      </c>
      <c r="M5007" s="253" t="s">
        <v>36571</v>
      </c>
    </row>
    <row r="5008" spans="1:13" ht="67.5" x14ac:dyDescent="0.25">
      <c r="A5008" s="580">
        <v>5000</v>
      </c>
      <c r="C5008" s="206" t="s">
        <v>39412</v>
      </c>
      <c r="D5008" s="246" t="s">
        <v>36257</v>
      </c>
      <c r="E5008" s="246"/>
      <c r="F5008" s="246">
        <v>92</v>
      </c>
      <c r="G5008" s="248">
        <v>1162350</v>
      </c>
      <c r="H5008" s="248">
        <v>557295.62</v>
      </c>
      <c r="I5008" s="681"/>
      <c r="J5008" s="681"/>
      <c r="K5008" s="253" t="s">
        <v>39354</v>
      </c>
      <c r="L5008" s="253" t="s">
        <v>39355</v>
      </c>
      <c r="M5008" s="253" t="s">
        <v>39355</v>
      </c>
    </row>
    <row r="5009" spans="1:13" ht="67.5" x14ac:dyDescent="0.25">
      <c r="A5009" s="580">
        <v>5001</v>
      </c>
      <c r="C5009" s="206" t="s">
        <v>39413</v>
      </c>
      <c r="D5009" s="246" t="s">
        <v>36257</v>
      </c>
      <c r="E5009" s="246"/>
      <c r="F5009" s="246">
        <v>94.6</v>
      </c>
      <c r="G5009" s="248">
        <v>27445</v>
      </c>
      <c r="H5009" s="248">
        <v>19722.25</v>
      </c>
      <c r="I5009" s="681"/>
      <c r="J5009" s="681"/>
      <c r="K5009" s="253" t="s">
        <v>39354</v>
      </c>
      <c r="L5009" s="253" t="s">
        <v>39355</v>
      </c>
      <c r="M5009" s="253" t="s">
        <v>39355</v>
      </c>
    </row>
    <row r="5010" spans="1:13" ht="67.5" x14ac:dyDescent="0.25">
      <c r="A5010" s="580">
        <v>5002</v>
      </c>
      <c r="C5010" s="206" t="s">
        <v>39414</v>
      </c>
      <c r="D5010" s="246" t="s">
        <v>36257</v>
      </c>
      <c r="E5010" s="246"/>
      <c r="F5010" s="246">
        <v>86.4</v>
      </c>
      <c r="G5010" s="248">
        <v>32061</v>
      </c>
      <c r="H5010" s="248">
        <v>32061</v>
      </c>
      <c r="I5010" s="681"/>
      <c r="J5010" s="681"/>
      <c r="K5010" s="253" t="s">
        <v>36570</v>
      </c>
      <c r="L5010" s="253" t="s">
        <v>36571</v>
      </c>
      <c r="M5010" s="253" t="s">
        <v>36571</v>
      </c>
    </row>
    <row r="5011" spans="1:13" ht="45" x14ac:dyDescent="0.25">
      <c r="A5011" s="580">
        <v>5003</v>
      </c>
      <c r="C5011" s="206" t="s">
        <v>39415</v>
      </c>
      <c r="D5011" s="246" t="s">
        <v>36257</v>
      </c>
      <c r="E5011" s="246"/>
      <c r="F5011" s="246">
        <v>100.5</v>
      </c>
      <c r="G5011" s="248">
        <v>1598465.75</v>
      </c>
      <c r="H5011" s="248">
        <v>510181.87</v>
      </c>
      <c r="I5011" s="681"/>
      <c r="J5011" s="681"/>
      <c r="K5011" s="681" t="s">
        <v>36487</v>
      </c>
      <c r="L5011" s="681" t="s">
        <v>36458</v>
      </c>
      <c r="M5011" s="681" t="s">
        <v>36458</v>
      </c>
    </row>
    <row r="5012" spans="1:13" ht="67.5" x14ac:dyDescent="0.25">
      <c r="A5012" s="580">
        <v>5004</v>
      </c>
      <c r="C5012" s="206" t="s">
        <v>39416</v>
      </c>
      <c r="D5012" s="246" t="s">
        <v>36257</v>
      </c>
      <c r="E5012" s="246"/>
      <c r="F5012" s="246">
        <v>87.7</v>
      </c>
      <c r="G5012" s="248">
        <v>1023016.75</v>
      </c>
      <c r="H5012" s="248">
        <v>258340.92</v>
      </c>
      <c r="I5012" s="681"/>
      <c r="J5012" s="681"/>
      <c r="K5012" s="253" t="s">
        <v>36570</v>
      </c>
      <c r="L5012" s="253" t="s">
        <v>36571</v>
      </c>
      <c r="M5012" s="253" t="s">
        <v>36571</v>
      </c>
    </row>
    <row r="5013" spans="1:13" ht="56.25" x14ac:dyDescent="0.25">
      <c r="A5013" s="580">
        <v>5005</v>
      </c>
      <c r="C5013" s="206" t="s">
        <v>39417</v>
      </c>
      <c r="D5013" s="246" t="s">
        <v>36257</v>
      </c>
      <c r="E5013" s="246"/>
      <c r="F5013" s="246">
        <v>4091</v>
      </c>
      <c r="G5013" s="248">
        <v>277119</v>
      </c>
      <c r="H5013" s="802">
        <v>0</v>
      </c>
      <c r="I5013" s="681"/>
      <c r="J5013" s="681"/>
      <c r="K5013" s="681" t="s">
        <v>36487</v>
      </c>
      <c r="L5013" s="681" t="s">
        <v>36458</v>
      </c>
      <c r="M5013" s="681" t="s">
        <v>36458</v>
      </c>
    </row>
    <row r="5014" spans="1:13" ht="33.75" x14ac:dyDescent="0.25">
      <c r="A5014" s="580">
        <v>5006</v>
      </c>
      <c r="C5014" s="206" t="s">
        <v>39418</v>
      </c>
      <c r="D5014" s="246" t="s">
        <v>36257</v>
      </c>
      <c r="E5014" s="246"/>
      <c r="F5014" s="246">
        <v>9</v>
      </c>
      <c r="G5014" s="248">
        <v>51204</v>
      </c>
      <c r="H5014" s="248">
        <v>51204</v>
      </c>
      <c r="I5014" s="681"/>
      <c r="J5014" s="681"/>
      <c r="K5014" s="253" t="s">
        <v>36443</v>
      </c>
      <c r="L5014" s="253" t="s">
        <v>36444</v>
      </c>
      <c r="M5014" s="253" t="s">
        <v>36444</v>
      </c>
    </row>
    <row r="5015" spans="1:13" ht="33.75" x14ac:dyDescent="0.25">
      <c r="A5015" s="580">
        <v>5007</v>
      </c>
      <c r="C5015" s="206" t="s">
        <v>39419</v>
      </c>
      <c r="D5015" s="246" t="s">
        <v>36257</v>
      </c>
      <c r="E5015" s="246"/>
      <c r="F5015" s="246"/>
      <c r="G5015" s="248">
        <v>1302369.6000000001</v>
      </c>
      <c r="H5015" s="802">
        <v>0</v>
      </c>
      <c r="I5015" s="681"/>
      <c r="J5015" s="681"/>
      <c r="K5015" s="253" t="s">
        <v>36443</v>
      </c>
      <c r="L5015" s="253" t="s">
        <v>36444</v>
      </c>
      <c r="M5015" s="253" t="s">
        <v>36444</v>
      </c>
    </row>
    <row r="5016" spans="1:13" ht="33.75" x14ac:dyDescent="0.25">
      <c r="A5016" s="580">
        <v>5008</v>
      </c>
      <c r="C5016" s="206" t="s">
        <v>39420</v>
      </c>
      <c r="D5016" s="246" t="s">
        <v>36257</v>
      </c>
      <c r="E5016" s="246"/>
      <c r="F5016" s="246"/>
      <c r="G5016" s="248">
        <v>1274481.6000000001</v>
      </c>
      <c r="H5016" s="802">
        <v>0</v>
      </c>
      <c r="I5016" s="681"/>
      <c r="J5016" s="681"/>
      <c r="K5016" s="253" t="s">
        <v>36443</v>
      </c>
      <c r="L5016" s="253" t="s">
        <v>36444</v>
      </c>
      <c r="M5016" s="253" t="s">
        <v>36444</v>
      </c>
    </row>
    <row r="5017" spans="1:13" ht="33.75" x14ac:dyDescent="0.25">
      <c r="A5017" s="580">
        <v>5009</v>
      </c>
      <c r="C5017" s="206" t="s">
        <v>39421</v>
      </c>
      <c r="D5017" s="246" t="s">
        <v>36257</v>
      </c>
      <c r="E5017" s="246"/>
      <c r="F5017" s="246"/>
      <c r="G5017" s="248">
        <v>1408344</v>
      </c>
      <c r="H5017" s="802">
        <v>0</v>
      </c>
      <c r="I5017" s="681"/>
      <c r="J5017" s="681"/>
      <c r="K5017" s="253" t="s">
        <v>36443</v>
      </c>
      <c r="L5017" s="253" t="s">
        <v>36444</v>
      </c>
      <c r="M5017" s="253" t="s">
        <v>36444</v>
      </c>
    </row>
    <row r="5018" spans="1:13" ht="33.75" x14ac:dyDescent="0.25">
      <c r="A5018" s="580">
        <v>5010</v>
      </c>
      <c r="C5018" s="206" t="s">
        <v>39422</v>
      </c>
      <c r="D5018" s="246" t="s">
        <v>36257</v>
      </c>
      <c r="E5018" s="246"/>
      <c r="F5018" s="246"/>
      <c r="G5018" s="248">
        <v>1623290.4</v>
      </c>
      <c r="H5018" s="802">
        <v>0</v>
      </c>
      <c r="I5018" s="681"/>
      <c r="J5018" s="681"/>
      <c r="K5018" s="253" t="s">
        <v>36443</v>
      </c>
      <c r="L5018" s="253" t="s">
        <v>36444</v>
      </c>
      <c r="M5018" s="253" t="s">
        <v>36444</v>
      </c>
    </row>
    <row r="5019" spans="1:13" ht="33.75" x14ac:dyDescent="0.25">
      <c r="A5019" s="580">
        <v>5011</v>
      </c>
      <c r="C5019" s="206" t="s">
        <v>39423</v>
      </c>
      <c r="D5019" s="246" t="s">
        <v>36257</v>
      </c>
      <c r="E5019" s="246"/>
      <c r="F5019" s="246"/>
      <c r="G5019" s="248">
        <v>2030000</v>
      </c>
      <c r="H5019" s="802">
        <v>0</v>
      </c>
      <c r="I5019" s="681"/>
      <c r="J5019" s="681"/>
      <c r="K5019" s="253" t="s">
        <v>36443</v>
      </c>
      <c r="L5019" s="253" t="s">
        <v>36444</v>
      </c>
      <c r="M5019" s="253" t="s">
        <v>36444</v>
      </c>
    </row>
    <row r="5020" spans="1:13" ht="56.25" x14ac:dyDescent="0.25">
      <c r="A5020" s="580">
        <v>5012</v>
      </c>
      <c r="C5020" s="206" t="s">
        <v>39424</v>
      </c>
      <c r="D5020" s="246" t="s">
        <v>36257</v>
      </c>
      <c r="E5020" s="246"/>
      <c r="F5020" s="246"/>
      <c r="G5020" s="248">
        <v>12264</v>
      </c>
      <c r="H5020" s="802">
        <v>0</v>
      </c>
      <c r="I5020" s="681"/>
      <c r="J5020" s="681"/>
      <c r="K5020" s="253" t="s">
        <v>36714</v>
      </c>
      <c r="L5020" s="253" t="s">
        <v>39269</v>
      </c>
      <c r="M5020" s="253" t="s">
        <v>39269</v>
      </c>
    </row>
    <row r="5021" spans="1:13" ht="56.25" x14ac:dyDescent="0.25">
      <c r="A5021" s="580">
        <v>5013</v>
      </c>
      <c r="C5021" s="206" t="s">
        <v>39425</v>
      </c>
      <c r="D5021" s="246" t="s">
        <v>36257</v>
      </c>
      <c r="E5021" s="246"/>
      <c r="F5021" s="246"/>
      <c r="G5021" s="248">
        <v>87000</v>
      </c>
      <c r="H5021" s="802">
        <v>0</v>
      </c>
      <c r="I5021" s="681"/>
      <c r="J5021" s="681"/>
      <c r="K5021" s="253" t="s">
        <v>36714</v>
      </c>
      <c r="L5021" s="253" t="s">
        <v>39269</v>
      </c>
      <c r="M5021" s="253" t="s">
        <v>39269</v>
      </c>
    </row>
    <row r="5022" spans="1:13" ht="56.25" x14ac:dyDescent="0.25">
      <c r="A5022" s="580">
        <v>5014</v>
      </c>
      <c r="C5022" s="206" t="s">
        <v>39426</v>
      </c>
      <c r="D5022" s="246" t="s">
        <v>36257</v>
      </c>
      <c r="E5022" s="246"/>
      <c r="F5022" s="246"/>
      <c r="G5022" s="248">
        <v>35040</v>
      </c>
      <c r="H5022" s="802">
        <v>0</v>
      </c>
      <c r="I5022" s="681"/>
      <c r="J5022" s="681"/>
      <c r="K5022" s="253" t="s">
        <v>36714</v>
      </c>
      <c r="L5022" s="253" t="s">
        <v>39269</v>
      </c>
      <c r="M5022" s="253" t="s">
        <v>39269</v>
      </c>
    </row>
    <row r="5023" spans="1:13" ht="56.25" x14ac:dyDescent="0.25">
      <c r="A5023" s="580">
        <v>5015</v>
      </c>
      <c r="C5023" s="206" t="s">
        <v>39427</v>
      </c>
      <c r="D5023" s="246" t="s">
        <v>36257</v>
      </c>
      <c r="E5023" s="246"/>
      <c r="F5023" s="246"/>
      <c r="G5023" s="248">
        <v>7767</v>
      </c>
      <c r="H5023" s="802">
        <v>0</v>
      </c>
      <c r="I5023" s="681"/>
      <c r="J5023" s="681"/>
      <c r="K5023" s="253" t="s">
        <v>36714</v>
      </c>
      <c r="L5023" s="253" t="s">
        <v>39269</v>
      </c>
      <c r="M5023" s="253" t="s">
        <v>39269</v>
      </c>
    </row>
    <row r="5024" spans="1:13" ht="56.25" x14ac:dyDescent="0.25">
      <c r="A5024" s="580">
        <v>5016</v>
      </c>
      <c r="C5024" s="206" t="s">
        <v>39428</v>
      </c>
      <c r="D5024" s="246" t="s">
        <v>36257</v>
      </c>
      <c r="E5024" s="246"/>
      <c r="F5024" s="246"/>
      <c r="G5024" s="248">
        <v>23827</v>
      </c>
      <c r="H5024" s="802">
        <v>0</v>
      </c>
      <c r="I5024" s="681"/>
      <c r="J5024" s="681"/>
      <c r="K5024" s="253" t="s">
        <v>36714</v>
      </c>
      <c r="L5024" s="253" t="s">
        <v>39269</v>
      </c>
      <c r="M5024" s="253" t="s">
        <v>39269</v>
      </c>
    </row>
    <row r="5025" spans="1:13" ht="56.25" x14ac:dyDescent="0.25">
      <c r="A5025" s="580">
        <v>5017</v>
      </c>
      <c r="C5025" s="206" t="s">
        <v>39429</v>
      </c>
      <c r="D5025" s="246" t="s">
        <v>36257</v>
      </c>
      <c r="E5025" s="246"/>
      <c r="F5025" s="246"/>
      <c r="G5025" s="248">
        <v>31536</v>
      </c>
      <c r="H5025" s="802">
        <v>0</v>
      </c>
      <c r="I5025" s="681"/>
      <c r="J5025" s="681"/>
      <c r="K5025" s="253" t="s">
        <v>36714</v>
      </c>
      <c r="L5025" s="253" t="s">
        <v>39269</v>
      </c>
      <c r="M5025" s="253" t="s">
        <v>39269</v>
      </c>
    </row>
    <row r="5026" spans="1:13" ht="56.25" x14ac:dyDescent="0.25">
      <c r="A5026" s="580">
        <v>5018</v>
      </c>
      <c r="C5026" s="206" t="s">
        <v>39430</v>
      </c>
      <c r="D5026" s="246" t="s">
        <v>36257</v>
      </c>
      <c r="E5026" s="246"/>
      <c r="F5026" s="246"/>
      <c r="G5026" s="248">
        <v>3516</v>
      </c>
      <c r="H5026" s="802">
        <v>0</v>
      </c>
      <c r="I5026" s="681"/>
      <c r="J5026" s="681"/>
      <c r="K5026" s="253" t="s">
        <v>36714</v>
      </c>
      <c r="L5026" s="253" t="s">
        <v>39269</v>
      </c>
      <c r="M5026" s="253" t="s">
        <v>39269</v>
      </c>
    </row>
    <row r="5027" spans="1:13" ht="56.25" x14ac:dyDescent="0.25">
      <c r="A5027" s="580">
        <v>5019</v>
      </c>
      <c r="C5027" s="206" t="s">
        <v>39431</v>
      </c>
      <c r="D5027" s="246" t="s">
        <v>36257</v>
      </c>
      <c r="E5027" s="246"/>
      <c r="F5027" s="246"/>
      <c r="G5027" s="248">
        <v>25696</v>
      </c>
      <c r="H5027" s="802">
        <v>0</v>
      </c>
      <c r="I5027" s="681"/>
      <c r="J5027" s="681"/>
      <c r="K5027" s="253" t="s">
        <v>36714</v>
      </c>
      <c r="L5027" s="253" t="s">
        <v>39269</v>
      </c>
      <c r="M5027" s="253" t="s">
        <v>39269</v>
      </c>
    </row>
    <row r="5028" spans="1:13" ht="56.25" x14ac:dyDescent="0.25">
      <c r="A5028" s="580">
        <v>5020</v>
      </c>
      <c r="C5028" s="206" t="s">
        <v>39432</v>
      </c>
      <c r="D5028" s="246" t="s">
        <v>36257</v>
      </c>
      <c r="E5028" s="246"/>
      <c r="F5028" s="246"/>
      <c r="G5028" s="248">
        <v>35040</v>
      </c>
      <c r="H5028" s="802">
        <v>0</v>
      </c>
      <c r="I5028" s="681"/>
      <c r="J5028" s="681"/>
      <c r="K5028" s="253" t="s">
        <v>36714</v>
      </c>
      <c r="L5028" s="253" t="s">
        <v>39269</v>
      </c>
      <c r="M5028" s="253" t="s">
        <v>39269</v>
      </c>
    </row>
    <row r="5029" spans="1:13" ht="56.25" x14ac:dyDescent="0.25">
      <c r="A5029" s="580">
        <v>5021</v>
      </c>
      <c r="C5029" s="206" t="s">
        <v>39433</v>
      </c>
      <c r="D5029" s="246" t="s">
        <v>36257</v>
      </c>
      <c r="E5029" s="246"/>
      <c r="F5029" s="246"/>
      <c r="G5029" s="248">
        <v>6295</v>
      </c>
      <c r="H5029" s="802">
        <v>0</v>
      </c>
      <c r="I5029" s="681"/>
      <c r="J5029" s="681"/>
      <c r="K5029" s="253" t="s">
        <v>36714</v>
      </c>
      <c r="L5029" s="253" t="s">
        <v>39269</v>
      </c>
      <c r="M5029" s="253" t="s">
        <v>39269</v>
      </c>
    </row>
    <row r="5030" spans="1:13" ht="56.25" x14ac:dyDescent="0.25">
      <c r="A5030" s="580">
        <v>5022</v>
      </c>
      <c r="C5030" s="206" t="s">
        <v>39434</v>
      </c>
      <c r="D5030" s="246" t="s">
        <v>36257</v>
      </c>
      <c r="E5030" s="246"/>
      <c r="F5030" s="246"/>
      <c r="G5030" s="248">
        <v>25929</v>
      </c>
      <c r="H5030" s="802">
        <v>0</v>
      </c>
      <c r="I5030" s="681"/>
      <c r="J5030" s="681"/>
      <c r="K5030" s="253" t="s">
        <v>36714</v>
      </c>
      <c r="L5030" s="253" t="s">
        <v>39269</v>
      </c>
      <c r="M5030" s="253" t="s">
        <v>39269</v>
      </c>
    </row>
    <row r="5031" spans="1:13" ht="56.25" x14ac:dyDescent="0.25">
      <c r="A5031" s="580">
        <v>5023</v>
      </c>
      <c r="C5031" s="206" t="s">
        <v>39435</v>
      </c>
      <c r="D5031" s="246" t="s">
        <v>36257</v>
      </c>
      <c r="E5031" s="246"/>
      <c r="F5031" s="246"/>
      <c r="G5031" s="248">
        <v>46661</v>
      </c>
      <c r="H5031" s="802">
        <v>0</v>
      </c>
      <c r="I5031" s="681"/>
      <c r="J5031" s="681"/>
      <c r="K5031" s="253" t="s">
        <v>36714</v>
      </c>
      <c r="L5031" s="253" t="s">
        <v>39269</v>
      </c>
      <c r="M5031" s="253" t="s">
        <v>39269</v>
      </c>
    </row>
    <row r="5032" spans="1:13" ht="56.25" x14ac:dyDescent="0.25">
      <c r="A5032" s="580">
        <v>5024</v>
      </c>
      <c r="C5032" s="206" t="s">
        <v>39436</v>
      </c>
      <c r="D5032" s="246" t="s">
        <v>36257</v>
      </c>
      <c r="E5032" s="246"/>
      <c r="F5032" s="246"/>
      <c r="G5032" s="248">
        <v>14338</v>
      </c>
      <c r="H5032" s="802">
        <v>0</v>
      </c>
      <c r="I5032" s="681"/>
      <c r="J5032" s="681"/>
      <c r="K5032" s="253" t="s">
        <v>36714</v>
      </c>
      <c r="L5032" s="253" t="s">
        <v>39269</v>
      </c>
      <c r="M5032" s="253" t="s">
        <v>39269</v>
      </c>
    </row>
    <row r="5033" spans="1:13" ht="56.25" x14ac:dyDescent="0.25">
      <c r="A5033" s="580">
        <v>5025</v>
      </c>
      <c r="C5033" s="206" t="s">
        <v>39437</v>
      </c>
      <c r="D5033" s="246" t="s">
        <v>36257</v>
      </c>
      <c r="E5033" s="246"/>
      <c r="F5033" s="246"/>
      <c r="G5033" s="248">
        <v>37142</v>
      </c>
      <c r="H5033" s="802">
        <v>0</v>
      </c>
      <c r="I5033" s="681"/>
      <c r="J5033" s="681"/>
      <c r="K5033" s="253" t="s">
        <v>36714</v>
      </c>
      <c r="L5033" s="253" t="s">
        <v>39269</v>
      </c>
      <c r="M5033" s="253" t="s">
        <v>39269</v>
      </c>
    </row>
    <row r="5034" spans="1:13" ht="56.25" x14ac:dyDescent="0.25">
      <c r="A5034" s="580">
        <v>5026</v>
      </c>
      <c r="C5034" s="206" t="s">
        <v>39438</v>
      </c>
      <c r="D5034" s="246" t="s">
        <v>36257</v>
      </c>
      <c r="E5034" s="246"/>
      <c r="F5034" s="246"/>
      <c r="G5034" s="248">
        <v>3924</v>
      </c>
      <c r="H5034" s="802">
        <v>0</v>
      </c>
      <c r="I5034" s="681"/>
      <c r="J5034" s="681"/>
      <c r="K5034" s="253" t="s">
        <v>36714</v>
      </c>
      <c r="L5034" s="253" t="s">
        <v>39269</v>
      </c>
      <c r="M5034" s="253" t="s">
        <v>39269</v>
      </c>
    </row>
    <row r="5035" spans="1:13" ht="56.25" x14ac:dyDescent="0.25">
      <c r="A5035" s="580">
        <v>5027</v>
      </c>
      <c r="C5035" s="206" t="s">
        <v>39439</v>
      </c>
      <c r="D5035" s="246" t="s">
        <v>36257</v>
      </c>
      <c r="E5035" s="246"/>
      <c r="F5035" s="246"/>
      <c r="G5035" s="248">
        <v>17520</v>
      </c>
      <c r="H5035" s="802">
        <v>0</v>
      </c>
      <c r="I5035" s="681"/>
      <c r="J5035" s="681"/>
      <c r="K5035" s="253" t="s">
        <v>36714</v>
      </c>
      <c r="L5035" s="253" t="s">
        <v>39269</v>
      </c>
      <c r="M5035" s="253" t="s">
        <v>39269</v>
      </c>
    </row>
    <row r="5036" spans="1:13" ht="56.25" x14ac:dyDescent="0.25">
      <c r="A5036" s="580">
        <v>5028</v>
      </c>
      <c r="C5036" s="206" t="s">
        <v>39440</v>
      </c>
      <c r="D5036" s="246" t="s">
        <v>36257</v>
      </c>
      <c r="E5036" s="246"/>
      <c r="F5036" s="246"/>
      <c r="G5036" s="248">
        <v>71481</v>
      </c>
      <c r="H5036" s="802">
        <v>0</v>
      </c>
      <c r="I5036" s="681"/>
      <c r="J5036" s="681"/>
      <c r="K5036" s="253" t="s">
        <v>36714</v>
      </c>
      <c r="L5036" s="253" t="s">
        <v>39269</v>
      </c>
      <c r="M5036" s="253" t="s">
        <v>39269</v>
      </c>
    </row>
    <row r="5037" spans="1:13" ht="56.25" x14ac:dyDescent="0.25">
      <c r="A5037" s="580">
        <v>5029</v>
      </c>
      <c r="C5037" s="206" t="s">
        <v>39441</v>
      </c>
      <c r="D5037" s="246" t="s">
        <v>36257</v>
      </c>
      <c r="E5037" s="246"/>
      <c r="F5037" s="246"/>
      <c r="G5037" s="248">
        <v>8515</v>
      </c>
      <c r="H5037" s="802">
        <v>0</v>
      </c>
      <c r="I5037" s="681"/>
      <c r="J5037" s="681"/>
      <c r="K5037" s="253" t="s">
        <v>36714</v>
      </c>
      <c r="L5037" s="253" t="s">
        <v>39269</v>
      </c>
      <c r="M5037" s="253" t="s">
        <v>39269</v>
      </c>
    </row>
    <row r="5038" spans="1:13" ht="56.25" x14ac:dyDescent="0.25">
      <c r="A5038" s="580">
        <v>5030</v>
      </c>
      <c r="C5038" s="206" t="s">
        <v>39442</v>
      </c>
      <c r="D5038" s="246" t="s">
        <v>36257</v>
      </c>
      <c r="E5038" s="246"/>
      <c r="F5038" s="246"/>
      <c r="G5038" s="248">
        <v>8176</v>
      </c>
      <c r="H5038" s="802">
        <v>0</v>
      </c>
      <c r="I5038" s="681"/>
      <c r="J5038" s="681"/>
      <c r="K5038" s="253" t="s">
        <v>36714</v>
      </c>
      <c r="L5038" s="253" t="s">
        <v>39269</v>
      </c>
      <c r="M5038" s="253" t="s">
        <v>39269</v>
      </c>
    </row>
    <row r="5039" spans="1:13" ht="56.25" x14ac:dyDescent="0.25">
      <c r="A5039" s="580">
        <v>5031</v>
      </c>
      <c r="C5039" s="206" t="s">
        <v>39443</v>
      </c>
      <c r="D5039" s="246" t="s">
        <v>36257</v>
      </c>
      <c r="E5039" s="246"/>
      <c r="F5039" s="246"/>
      <c r="G5039" s="248">
        <v>52560</v>
      </c>
      <c r="H5039" s="802">
        <v>0</v>
      </c>
      <c r="I5039" s="681"/>
      <c r="J5039" s="681"/>
      <c r="K5039" s="253" t="s">
        <v>36714</v>
      </c>
      <c r="L5039" s="253" t="s">
        <v>39269</v>
      </c>
      <c r="M5039" s="253" t="s">
        <v>39269</v>
      </c>
    </row>
    <row r="5040" spans="1:13" ht="56.25" x14ac:dyDescent="0.25">
      <c r="A5040" s="580">
        <v>5032</v>
      </c>
      <c r="C5040" s="206" t="s">
        <v>39444</v>
      </c>
      <c r="D5040" s="246" t="s">
        <v>36257</v>
      </c>
      <c r="E5040" s="246"/>
      <c r="F5040" s="246"/>
      <c r="G5040" s="248">
        <v>87600</v>
      </c>
      <c r="H5040" s="802">
        <v>0</v>
      </c>
      <c r="I5040" s="681"/>
      <c r="J5040" s="681"/>
      <c r="K5040" s="253" t="s">
        <v>36714</v>
      </c>
      <c r="L5040" s="253" t="s">
        <v>39269</v>
      </c>
      <c r="M5040" s="253" t="s">
        <v>39269</v>
      </c>
    </row>
    <row r="5041" spans="1:13" ht="56.25" x14ac:dyDescent="0.25">
      <c r="A5041" s="580">
        <v>5033</v>
      </c>
      <c r="C5041" s="206" t="s">
        <v>39445</v>
      </c>
      <c r="D5041" s="246" t="s">
        <v>36257</v>
      </c>
      <c r="E5041" s="246"/>
      <c r="F5041" s="246"/>
      <c r="G5041" s="802" t="s">
        <v>30314</v>
      </c>
      <c r="H5041" s="802">
        <v>0</v>
      </c>
      <c r="I5041" s="681"/>
      <c r="J5041" s="681"/>
      <c r="K5041" s="253" t="s">
        <v>36714</v>
      </c>
      <c r="L5041" s="253" t="s">
        <v>39269</v>
      </c>
      <c r="M5041" s="253" t="s">
        <v>39269</v>
      </c>
    </row>
    <row r="5042" spans="1:13" ht="56.25" x14ac:dyDescent="0.25">
      <c r="A5042" s="580">
        <v>5034</v>
      </c>
      <c r="C5042" s="206" t="s">
        <v>39446</v>
      </c>
      <c r="D5042" s="246" t="s">
        <v>36257</v>
      </c>
      <c r="E5042" s="246"/>
      <c r="F5042" s="246"/>
      <c r="G5042" s="248">
        <v>98111</v>
      </c>
      <c r="H5042" s="802">
        <v>0</v>
      </c>
      <c r="I5042" s="681"/>
      <c r="J5042" s="681"/>
      <c r="K5042" s="253" t="s">
        <v>36714</v>
      </c>
      <c r="L5042" s="253" t="s">
        <v>39269</v>
      </c>
      <c r="M5042" s="253" t="s">
        <v>39269</v>
      </c>
    </row>
    <row r="5043" spans="1:13" ht="33.75" x14ac:dyDescent="0.25">
      <c r="A5043" s="580">
        <v>5035</v>
      </c>
      <c r="C5043" s="206" t="s">
        <v>39447</v>
      </c>
      <c r="D5043" s="246" t="s">
        <v>36257</v>
      </c>
      <c r="E5043" s="246"/>
      <c r="F5043" s="246"/>
      <c r="G5043" s="248">
        <v>1872000</v>
      </c>
      <c r="H5043" s="802">
        <v>0</v>
      </c>
      <c r="I5043" s="681"/>
      <c r="J5043" s="681"/>
      <c r="K5043" s="253" t="s">
        <v>36443</v>
      </c>
      <c r="L5043" s="253" t="s">
        <v>36444</v>
      </c>
      <c r="M5043" s="253" t="s">
        <v>36444</v>
      </c>
    </row>
    <row r="5044" spans="1:13" ht="45" x14ac:dyDescent="0.25">
      <c r="A5044" s="580">
        <v>5036</v>
      </c>
      <c r="C5044" s="206" t="s">
        <v>39448</v>
      </c>
      <c r="D5044" s="246" t="s">
        <v>39449</v>
      </c>
      <c r="E5044" s="246" t="s">
        <v>36503</v>
      </c>
      <c r="F5044" s="246" t="s">
        <v>39450</v>
      </c>
      <c r="G5044" s="248">
        <v>2682414.48</v>
      </c>
      <c r="H5044" s="248">
        <v>2682414.48</v>
      </c>
      <c r="I5044" s="681"/>
      <c r="J5044" s="253" t="s">
        <v>39451</v>
      </c>
      <c r="K5044" s="681" t="s">
        <v>36487</v>
      </c>
      <c r="L5044" s="681" t="s">
        <v>36458</v>
      </c>
      <c r="M5044" s="681" t="s">
        <v>36458</v>
      </c>
    </row>
    <row r="5045" spans="1:13" ht="33.75" x14ac:dyDescent="0.25">
      <c r="A5045" s="580">
        <v>5037</v>
      </c>
      <c r="C5045" s="206" t="s">
        <v>39452</v>
      </c>
      <c r="D5045" s="246" t="s">
        <v>36257</v>
      </c>
      <c r="E5045" s="246"/>
      <c r="F5045" s="246"/>
      <c r="G5045" s="248">
        <v>1908570</v>
      </c>
      <c r="H5045" s="802">
        <v>0</v>
      </c>
      <c r="I5045" s="681"/>
      <c r="J5045" s="681"/>
      <c r="K5045" s="253" t="s">
        <v>36443</v>
      </c>
      <c r="L5045" s="253" t="s">
        <v>36444</v>
      </c>
      <c r="M5045" s="253" t="s">
        <v>36444</v>
      </c>
    </row>
    <row r="5046" spans="1:13" ht="33.75" x14ac:dyDescent="0.25">
      <c r="A5046" s="580">
        <v>5038</v>
      </c>
      <c r="C5046" s="206" t="s">
        <v>39453</v>
      </c>
      <c r="D5046" s="246" t="s">
        <v>36257</v>
      </c>
      <c r="E5046" s="246"/>
      <c r="F5046" s="246"/>
      <c r="G5046" s="802" t="s">
        <v>30314</v>
      </c>
      <c r="H5046" s="802">
        <v>0</v>
      </c>
      <c r="I5046" s="681"/>
      <c r="J5046" s="681"/>
      <c r="K5046" s="253" t="s">
        <v>36443</v>
      </c>
      <c r="L5046" s="253" t="s">
        <v>36444</v>
      </c>
      <c r="M5046" s="253" t="s">
        <v>36444</v>
      </c>
    </row>
    <row r="5047" spans="1:13" ht="33.75" x14ac:dyDescent="0.25">
      <c r="A5047" s="580">
        <v>5039</v>
      </c>
      <c r="C5047" s="206" t="s">
        <v>39454</v>
      </c>
      <c r="D5047" s="246" t="s">
        <v>36257</v>
      </c>
      <c r="E5047" s="246"/>
      <c r="F5047" s="246"/>
      <c r="G5047" s="248">
        <v>1294003.2</v>
      </c>
      <c r="H5047" s="802">
        <v>0</v>
      </c>
      <c r="I5047" s="681"/>
      <c r="J5047" s="681"/>
      <c r="K5047" s="253" t="s">
        <v>36443</v>
      </c>
      <c r="L5047" s="253" t="s">
        <v>36444</v>
      </c>
      <c r="M5047" s="253" t="s">
        <v>36444</v>
      </c>
    </row>
    <row r="5048" spans="1:13" ht="33.75" x14ac:dyDescent="0.25">
      <c r="A5048" s="580">
        <v>5040</v>
      </c>
      <c r="C5048" s="206" t="s">
        <v>39455</v>
      </c>
      <c r="D5048" s="246" t="s">
        <v>36257</v>
      </c>
      <c r="E5048" s="246"/>
      <c r="F5048" s="246"/>
      <c r="G5048" s="248">
        <v>58577</v>
      </c>
      <c r="H5048" s="248">
        <v>58577</v>
      </c>
      <c r="I5048" s="681"/>
      <c r="J5048" s="681"/>
      <c r="K5048" s="253" t="s">
        <v>36443</v>
      </c>
      <c r="L5048" s="253" t="s">
        <v>36444</v>
      </c>
      <c r="M5048" s="253" t="s">
        <v>36444</v>
      </c>
    </row>
    <row r="5049" spans="1:13" ht="56.25" x14ac:dyDescent="0.25">
      <c r="A5049" s="580">
        <v>5041</v>
      </c>
      <c r="C5049" s="206" t="s">
        <v>39456</v>
      </c>
      <c r="D5049" s="246" t="s">
        <v>36257</v>
      </c>
      <c r="E5049" s="246" t="s">
        <v>36468</v>
      </c>
      <c r="F5049" s="246">
        <v>356</v>
      </c>
      <c r="G5049" s="248">
        <v>3192989.69</v>
      </c>
      <c r="H5049" s="802">
        <v>0</v>
      </c>
      <c r="I5049" s="681"/>
      <c r="J5049" s="253" t="s">
        <v>36469</v>
      </c>
      <c r="K5049" s="253" t="s">
        <v>36487</v>
      </c>
      <c r="L5049" s="681" t="s">
        <v>36458</v>
      </c>
      <c r="M5049" s="681" t="s">
        <v>36458</v>
      </c>
    </row>
    <row r="5050" spans="1:13" ht="101.25" x14ac:dyDescent="0.25">
      <c r="A5050" s="580">
        <v>5042</v>
      </c>
      <c r="C5050" s="206" t="s">
        <v>39457</v>
      </c>
      <c r="D5050" s="246" t="s">
        <v>36257</v>
      </c>
      <c r="E5050" s="246" t="s">
        <v>36621</v>
      </c>
      <c r="F5050" s="246">
        <v>19.8</v>
      </c>
      <c r="G5050" s="248">
        <v>44085.39</v>
      </c>
      <c r="H5050" s="248">
        <v>7496.68</v>
      </c>
      <c r="I5050" s="681"/>
      <c r="J5050" s="253" t="s">
        <v>39458</v>
      </c>
      <c r="K5050" s="253" t="s">
        <v>39313</v>
      </c>
      <c r="L5050" s="253" t="s">
        <v>39459</v>
      </c>
      <c r="M5050" s="253" t="s">
        <v>39459</v>
      </c>
    </row>
    <row r="5051" spans="1:13" ht="101.25" x14ac:dyDescent="0.25">
      <c r="A5051" s="580">
        <v>5043</v>
      </c>
      <c r="C5051" s="206" t="s">
        <v>39460</v>
      </c>
      <c r="D5051" s="246" t="s">
        <v>36257</v>
      </c>
      <c r="E5051" s="246" t="s">
        <v>39461</v>
      </c>
      <c r="F5051" s="246">
        <v>14.1</v>
      </c>
      <c r="G5051" s="248">
        <v>31394.14</v>
      </c>
      <c r="H5051" s="248">
        <v>5338.54</v>
      </c>
      <c r="I5051" s="681"/>
      <c r="J5051" s="253" t="s">
        <v>39462</v>
      </c>
      <c r="K5051" s="253" t="s">
        <v>39463</v>
      </c>
      <c r="L5051" s="253" t="s">
        <v>39464</v>
      </c>
      <c r="M5051" s="253" t="s">
        <v>39464</v>
      </c>
    </row>
    <row r="5052" spans="1:13" ht="78.75" x14ac:dyDescent="0.25">
      <c r="A5052" s="580">
        <v>5044</v>
      </c>
      <c r="C5052" s="206" t="s">
        <v>39465</v>
      </c>
      <c r="D5052" s="246" t="s">
        <v>36257</v>
      </c>
      <c r="E5052" s="246" t="s">
        <v>39466</v>
      </c>
      <c r="F5052" s="246">
        <v>7.9</v>
      </c>
      <c r="G5052" s="248">
        <v>14073.06</v>
      </c>
      <c r="H5052" s="248">
        <v>2920.88</v>
      </c>
      <c r="I5052" s="681"/>
      <c r="J5052" s="253" t="s">
        <v>39467</v>
      </c>
      <c r="K5052" s="253" t="s">
        <v>39468</v>
      </c>
      <c r="L5052" s="253" t="s">
        <v>39469</v>
      </c>
      <c r="M5052" s="253" t="s">
        <v>39469</v>
      </c>
    </row>
    <row r="5053" spans="1:13" ht="90" x14ac:dyDescent="0.25">
      <c r="A5053" s="580">
        <v>5045</v>
      </c>
      <c r="C5053" s="206" t="s">
        <v>39470</v>
      </c>
      <c r="D5053" s="246" t="s">
        <v>36257</v>
      </c>
      <c r="E5053" s="246" t="s">
        <v>39466</v>
      </c>
      <c r="F5053" s="246">
        <v>509.4</v>
      </c>
      <c r="G5053" s="248">
        <v>907445.44</v>
      </c>
      <c r="H5053" s="248">
        <v>188341.29</v>
      </c>
      <c r="I5053" s="681"/>
      <c r="J5053" s="253" t="s">
        <v>39467</v>
      </c>
      <c r="K5053" s="253" t="s">
        <v>39471</v>
      </c>
      <c r="L5053" s="253" t="s">
        <v>39472</v>
      </c>
      <c r="M5053" s="253" t="s">
        <v>39472</v>
      </c>
    </row>
    <row r="5054" spans="1:13" ht="101.25" x14ac:dyDescent="0.25">
      <c r="A5054" s="580">
        <v>5046</v>
      </c>
      <c r="C5054" s="206" t="s">
        <v>39473</v>
      </c>
      <c r="D5054" s="246" t="s">
        <v>36257</v>
      </c>
      <c r="E5054" s="246"/>
      <c r="F5054" s="246" t="s">
        <v>39474</v>
      </c>
      <c r="G5054" s="248">
        <v>22724261.989999998</v>
      </c>
      <c r="H5054" s="248">
        <v>12268200.65</v>
      </c>
      <c r="I5054" s="681"/>
      <c r="J5054" s="681"/>
      <c r="K5054" s="253" t="s">
        <v>39475</v>
      </c>
      <c r="L5054" s="253" t="s">
        <v>39476</v>
      </c>
      <c r="M5054" s="253" t="s">
        <v>39476</v>
      </c>
    </row>
    <row r="5055" spans="1:13" ht="78.75" x14ac:dyDescent="0.25">
      <c r="A5055" s="580">
        <v>5047</v>
      </c>
      <c r="C5055" s="206" t="s">
        <v>39477</v>
      </c>
      <c r="D5055" s="246" t="s">
        <v>36257</v>
      </c>
      <c r="E5055" s="246" t="s">
        <v>36204</v>
      </c>
      <c r="F5055" s="246"/>
      <c r="G5055" s="248">
        <v>381651.12</v>
      </c>
      <c r="H5055" s="248">
        <v>99155.99</v>
      </c>
      <c r="I5055" s="681"/>
      <c r="J5055" s="253" t="s">
        <v>39478</v>
      </c>
      <c r="K5055" s="681" t="s">
        <v>36487</v>
      </c>
      <c r="L5055" s="681" t="s">
        <v>36458</v>
      </c>
      <c r="M5055" s="681" t="s">
        <v>36458</v>
      </c>
    </row>
    <row r="5056" spans="1:13" ht="33.75" x14ac:dyDescent="0.25">
      <c r="A5056" s="580">
        <v>5048</v>
      </c>
      <c r="C5056" s="206" t="s">
        <v>39479</v>
      </c>
      <c r="D5056" s="246" t="s">
        <v>36257</v>
      </c>
      <c r="E5056" s="246"/>
      <c r="F5056" s="246"/>
      <c r="G5056" s="248">
        <v>827610</v>
      </c>
      <c r="H5056" s="802">
        <v>0</v>
      </c>
      <c r="I5056" s="681"/>
      <c r="J5056" s="681"/>
      <c r="K5056" s="253" t="s">
        <v>36443</v>
      </c>
      <c r="L5056" s="253" t="s">
        <v>36444</v>
      </c>
      <c r="M5056" s="253" t="s">
        <v>36444</v>
      </c>
    </row>
    <row r="5057" spans="1:13" ht="33.75" x14ac:dyDescent="0.25">
      <c r="A5057" s="580">
        <v>5049</v>
      </c>
      <c r="C5057" s="206" t="s">
        <v>39480</v>
      </c>
      <c r="D5057" s="246" t="s">
        <v>36257</v>
      </c>
      <c r="E5057" s="246"/>
      <c r="F5057" s="246"/>
      <c r="G5057" s="248">
        <v>1917015</v>
      </c>
      <c r="H5057" s="802">
        <v>0</v>
      </c>
      <c r="I5057" s="681"/>
      <c r="J5057" s="681"/>
      <c r="K5057" s="253" t="s">
        <v>36443</v>
      </c>
      <c r="L5057" s="253" t="s">
        <v>36444</v>
      </c>
      <c r="M5057" s="253" t="s">
        <v>36444</v>
      </c>
    </row>
    <row r="5058" spans="1:13" ht="33.75" x14ac:dyDescent="0.25">
      <c r="A5058" s="580">
        <v>5050</v>
      </c>
      <c r="C5058" s="206" t="s">
        <v>39481</v>
      </c>
      <c r="D5058" s="246" t="s">
        <v>36257</v>
      </c>
      <c r="E5058" s="246"/>
      <c r="F5058" s="246"/>
      <c r="G5058" s="248">
        <v>1976130</v>
      </c>
      <c r="H5058" s="802">
        <v>0</v>
      </c>
      <c r="I5058" s="681"/>
      <c r="J5058" s="681"/>
      <c r="K5058" s="253" t="s">
        <v>36443</v>
      </c>
      <c r="L5058" s="253" t="s">
        <v>36444</v>
      </c>
      <c r="M5058" s="253" t="s">
        <v>36444</v>
      </c>
    </row>
    <row r="5059" spans="1:13" ht="33.75" x14ac:dyDescent="0.25">
      <c r="A5059" s="580">
        <v>5051</v>
      </c>
      <c r="C5059" s="206" t="s">
        <v>39482</v>
      </c>
      <c r="D5059" s="246" t="s">
        <v>36257</v>
      </c>
      <c r="E5059" s="246"/>
      <c r="F5059" s="246"/>
      <c r="G5059" s="248">
        <v>2515765.5</v>
      </c>
      <c r="H5059" s="248">
        <v>1257882.75</v>
      </c>
      <c r="I5059" s="681"/>
      <c r="J5059" s="681"/>
      <c r="K5059" s="253" t="s">
        <v>36443</v>
      </c>
      <c r="L5059" s="253" t="s">
        <v>36444</v>
      </c>
      <c r="M5059" s="253" t="s">
        <v>36444</v>
      </c>
    </row>
    <row r="5060" spans="1:13" ht="33.75" x14ac:dyDescent="0.25">
      <c r="A5060" s="580">
        <v>5052</v>
      </c>
      <c r="C5060" s="206" t="s">
        <v>39483</v>
      </c>
      <c r="D5060" s="246" t="s">
        <v>36257</v>
      </c>
      <c r="E5060" s="246"/>
      <c r="F5060" s="246"/>
      <c r="G5060" s="248">
        <v>1318264.5</v>
      </c>
      <c r="H5060" s="248">
        <v>659132.25</v>
      </c>
      <c r="I5060" s="681"/>
      <c r="J5060" s="681"/>
      <c r="K5060" s="253" t="s">
        <v>36443</v>
      </c>
      <c r="L5060" s="253" t="s">
        <v>36444</v>
      </c>
      <c r="M5060" s="253" t="s">
        <v>36444</v>
      </c>
    </row>
    <row r="5061" spans="1:13" ht="33.75" x14ac:dyDescent="0.25">
      <c r="A5061" s="580">
        <v>5053</v>
      </c>
      <c r="C5061" s="206" t="s">
        <v>39484</v>
      </c>
      <c r="D5061" s="246" t="s">
        <v>36257</v>
      </c>
      <c r="E5061" s="246"/>
      <c r="F5061" s="246"/>
      <c r="G5061" s="248">
        <v>1921237.5</v>
      </c>
      <c r="H5061" s="802">
        <v>0</v>
      </c>
      <c r="I5061" s="681"/>
      <c r="J5061" s="681"/>
      <c r="K5061" s="253" t="s">
        <v>36443</v>
      </c>
      <c r="L5061" s="253" t="s">
        <v>36444</v>
      </c>
      <c r="M5061" s="253" t="s">
        <v>36444</v>
      </c>
    </row>
    <row r="5062" spans="1:13" ht="33.75" x14ac:dyDescent="0.25">
      <c r="A5062" s="580">
        <v>5054</v>
      </c>
      <c r="C5062" s="206" t="s">
        <v>39485</v>
      </c>
      <c r="D5062" s="246" t="s">
        <v>36257</v>
      </c>
      <c r="E5062" s="246"/>
      <c r="F5062" s="246"/>
      <c r="G5062" s="248">
        <v>1950795</v>
      </c>
      <c r="H5062" s="802">
        <v>0</v>
      </c>
      <c r="I5062" s="681"/>
      <c r="J5062" s="681"/>
      <c r="K5062" s="253" t="s">
        <v>36443</v>
      </c>
      <c r="L5062" s="253" t="s">
        <v>36444</v>
      </c>
      <c r="M5062" s="253" t="s">
        <v>36444</v>
      </c>
    </row>
    <row r="5063" spans="1:13" ht="56.25" x14ac:dyDescent="0.25">
      <c r="A5063" s="580">
        <v>5055</v>
      </c>
      <c r="C5063" s="206" t="s">
        <v>39486</v>
      </c>
      <c r="D5063" s="246" t="s">
        <v>36485</v>
      </c>
      <c r="E5063" s="246" t="s">
        <v>36244</v>
      </c>
      <c r="F5063" s="246">
        <v>117.6</v>
      </c>
      <c r="G5063" s="248">
        <v>467658.74</v>
      </c>
      <c r="H5063" s="248">
        <v>440227.08</v>
      </c>
      <c r="I5063" s="681"/>
      <c r="J5063" s="253" t="s">
        <v>39487</v>
      </c>
      <c r="K5063" s="681" t="s">
        <v>36487</v>
      </c>
      <c r="L5063" s="681" t="s">
        <v>36458</v>
      </c>
      <c r="M5063" s="681" t="s">
        <v>36458</v>
      </c>
    </row>
    <row r="5064" spans="1:13" ht="157.5" x14ac:dyDescent="0.25">
      <c r="A5064" s="580">
        <v>5056</v>
      </c>
      <c r="C5064" s="206" t="s">
        <v>39488</v>
      </c>
      <c r="D5064" s="246" t="s">
        <v>36257</v>
      </c>
      <c r="E5064" s="246" t="s">
        <v>39489</v>
      </c>
      <c r="F5064" s="246">
        <v>82.4</v>
      </c>
      <c r="G5064" s="248">
        <v>232498.91</v>
      </c>
      <c r="H5064" s="248">
        <v>60648.13</v>
      </c>
      <c r="I5064" s="681"/>
      <c r="J5064" s="253" t="s">
        <v>39490</v>
      </c>
      <c r="K5064" s="253" t="s">
        <v>39491</v>
      </c>
      <c r="L5064" s="253" t="s">
        <v>39492</v>
      </c>
      <c r="M5064" s="253" t="s">
        <v>39492</v>
      </c>
    </row>
    <row r="5065" spans="1:13" ht="33.75" x14ac:dyDescent="0.25">
      <c r="A5065" s="580">
        <v>5057</v>
      </c>
      <c r="C5065" s="206" t="s">
        <v>36528</v>
      </c>
      <c r="D5065" s="246" t="s">
        <v>39493</v>
      </c>
      <c r="E5065" s="246"/>
      <c r="F5065" s="246"/>
      <c r="G5065" s="248">
        <v>34452</v>
      </c>
      <c r="H5065" s="802">
        <v>0</v>
      </c>
      <c r="I5065" s="681"/>
      <c r="J5065" s="681"/>
      <c r="K5065" s="253" t="s">
        <v>36443</v>
      </c>
      <c r="L5065" s="253" t="s">
        <v>36444</v>
      </c>
      <c r="M5065" s="253" t="s">
        <v>36444</v>
      </c>
    </row>
    <row r="5066" spans="1:13" ht="33.75" x14ac:dyDescent="0.25">
      <c r="A5066" s="580">
        <v>5058</v>
      </c>
      <c r="C5066" s="206" t="s">
        <v>36509</v>
      </c>
      <c r="D5066" s="246" t="s">
        <v>39494</v>
      </c>
      <c r="E5066" s="246"/>
      <c r="F5066" s="246"/>
      <c r="G5066" s="248">
        <v>1928000</v>
      </c>
      <c r="H5066" s="802">
        <v>0</v>
      </c>
      <c r="I5066" s="681"/>
      <c r="J5066" s="681"/>
      <c r="K5066" s="253" t="s">
        <v>36443</v>
      </c>
      <c r="L5066" s="253" t="s">
        <v>36444</v>
      </c>
      <c r="M5066" s="253" t="s">
        <v>36444</v>
      </c>
    </row>
    <row r="5067" spans="1:13" ht="45" x14ac:dyDescent="0.25">
      <c r="A5067" s="580">
        <v>5059</v>
      </c>
      <c r="C5067" s="206" t="s">
        <v>39495</v>
      </c>
      <c r="D5067" s="246" t="s">
        <v>39496</v>
      </c>
      <c r="E5067" s="246" t="s">
        <v>39497</v>
      </c>
      <c r="F5067" s="246">
        <v>547.29999999999995</v>
      </c>
      <c r="G5067" s="248">
        <v>3034276</v>
      </c>
      <c r="H5067" s="248">
        <v>977936.65</v>
      </c>
      <c r="I5067" s="681"/>
      <c r="J5067" s="253" t="s">
        <v>39498</v>
      </c>
      <c r="K5067" s="681" t="s">
        <v>36487</v>
      </c>
      <c r="L5067" s="681" t="s">
        <v>36458</v>
      </c>
      <c r="M5067" s="681" t="s">
        <v>36458</v>
      </c>
    </row>
    <row r="5068" spans="1:13" ht="56.25" x14ac:dyDescent="0.25">
      <c r="A5068" s="580">
        <v>5060</v>
      </c>
      <c r="C5068" s="206" t="s">
        <v>39499</v>
      </c>
      <c r="D5068" s="246" t="s">
        <v>39449</v>
      </c>
      <c r="E5068" s="246" t="s">
        <v>36503</v>
      </c>
      <c r="F5068" s="246">
        <v>0.8</v>
      </c>
      <c r="G5068" s="248">
        <v>477172.96</v>
      </c>
      <c r="H5068" s="248">
        <v>477172.96</v>
      </c>
      <c r="I5068" s="681"/>
      <c r="J5068" s="253" t="s">
        <v>39451</v>
      </c>
      <c r="K5068" s="681" t="s">
        <v>36487</v>
      </c>
      <c r="L5068" s="681" t="s">
        <v>36458</v>
      </c>
      <c r="M5068" s="681" t="s">
        <v>36458</v>
      </c>
    </row>
    <row r="5069" spans="1:13" ht="45" x14ac:dyDescent="0.25">
      <c r="A5069" s="580">
        <v>5061</v>
      </c>
      <c r="C5069" s="206" t="s">
        <v>39500</v>
      </c>
      <c r="D5069" s="246" t="s">
        <v>39501</v>
      </c>
      <c r="E5069" s="246"/>
      <c r="F5069" s="246"/>
      <c r="G5069" s="248">
        <v>1877004.8</v>
      </c>
      <c r="H5069" s="802">
        <v>0</v>
      </c>
      <c r="I5069" s="681"/>
      <c r="J5069" s="681"/>
      <c r="K5069" s="253" t="s">
        <v>36443</v>
      </c>
      <c r="L5069" s="253" t="s">
        <v>36444</v>
      </c>
      <c r="M5069" s="253" t="s">
        <v>36444</v>
      </c>
    </row>
    <row r="5070" spans="1:13" ht="45" x14ac:dyDescent="0.25">
      <c r="A5070" s="580">
        <v>5062</v>
      </c>
      <c r="C5070" s="206" t="s">
        <v>36517</v>
      </c>
      <c r="D5070" s="246" t="s">
        <v>39502</v>
      </c>
      <c r="E5070" s="246"/>
      <c r="F5070" s="246"/>
      <c r="G5070" s="248">
        <v>33399</v>
      </c>
      <c r="H5070" s="248">
        <v>33399</v>
      </c>
      <c r="I5070" s="681"/>
      <c r="J5070" s="681"/>
      <c r="K5070" s="253" t="s">
        <v>36443</v>
      </c>
      <c r="L5070" s="253" t="s">
        <v>36444</v>
      </c>
      <c r="M5070" s="253" t="s">
        <v>36444</v>
      </c>
    </row>
    <row r="5071" spans="1:13" ht="45" x14ac:dyDescent="0.25">
      <c r="A5071" s="580">
        <v>5063</v>
      </c>
      <c r="C5071" s="206" t="s">
        <v>36586</v>
      </c>
      <c r="D5071" s="246" t="s">
        <v>39503</v>
      </c>
      <c r="E5071" s="246"/>
      <c r="F5071" s="246">
        <v>47.7</v>
      </c>
      <c r="G5071" s="248">
        <v>1600459.7</v>
      </c>
      <c r="H5071" s="802">
        <v>0</v>
      </c>
      <c r="I5071" s="681"/>
      <c r="J5071" s="681"/>
      <c r="K5071" s="253" t="s">
        <v>36443</v>
      </c>
      <c r="L5071" s="253" t="s">
        <v>36444</v>
      </c>
      <c r="M5071" s="253" t="s">
        <v>36444</v>
      </c>
    </row>
    <row r="5072" spans="1:13" ht="67.5" x14ac:dyDescent="0.25">
      <c r="A5072" s="580">
        <v>5064</v>
      </c>
      <c r="C5072" s="206" t="s">
        <v>39504</v>
      </c>
      <c r="D5072" s="246" t="s">
        <v>39505</v>
      </c>
      <c r="E5072" s="246"/>
      <c r="F5072" s="246" t="s">
        <v>39506</v>
      </c>
      <c r="G5072" s="248">
        <v>422195.58</v>
      </c>
      <c r="H5072" s="802">
        <v>0</v>
      </c>
      <c r="I5072" s="681"/>
      <c r="J5072" s="681"/>
      <c r="K5072" s="253" t="s">
        <v>39354</v>
      </c>
      <c r="L5072" s="253" t="s">
        <v>39355</v>
      </c>
      <c r="M5072" s="253" t="s">
        <v>39355</v>
      </c>
    </row>
    <row r="5073" spans="1:13" ht="67.5" x14ac:dyDescent="0.25">
      <c r="A5073" s="580">
        <v>5065</v>
      </c>
      <c r="C5073" s="206" t="s">
        <v>39507</v>
      </c>
      <c r="D5073" s="246" t="s">
        <v>39508</v>
      </c>
      <c r="E5073" s="246"/>
      <c r="F5073" s="246" t="s">
        <v>39509</v>
      </c>
      <c r="G5073" s="248">
        <v>110885.25</v>
      </c>
      <c r="H5073" s="802">
        <v>0</v>
      </c>
      <c r="I5073" s="681"/>
      <c r="J5073" s="681"/>
      <c r="K5073" s="253" t="s">
        <v>39354</v>
      </c>
      <c r="L5073" s="253" t="s">
        <v>39355</v>
      </c>
      <c r="M5073" s="253" t="s">
        <v>39355</v>
      </c>
    </row>
    <row r="5074" spans="1:13" ht="67.5" x14ac:dyDescent="0.25">
      <c r="A5074" s="580">
        <v>5066</v>
      </c>
      <c r="C5074" s="206" t="s">
        <v>39510</v>
      </c>
      <c r="D5074" s="246" t="s">
        <v>39511</v>
      </c>
      <c r="E5074" s="246"/>
      <c r="F5074" s="246">
        <v>13.6</v>
      </c>
      <c r="G5074" s="248">
        <v>37700.980000000003</v>
      </c>
      <c r="H5074" s="802">
        <v>0</v>
      </c>
      <c r="I5074" s="681"/>
      <c r="J5074" s="681"/>
      <c r="K5074" s="253" t="s">
        <v>39354</v>
      </c>
      <c r="L5074" s="253" t="s">
        <v>39355</v>
      </c>
      <c r="M5074" s="253" t="s">
        <v>39355</v>
      </c>
    </row>
    <row r="5075" spans="1:13" ht="112.5" x14ac:dyDescent="0.25">
      <c r="A5075" s="580">
        <v>5067</v>
      </c>
      <c r="C5075" s="206" t="s">
        <v>39512</v>
      </c>
      <c r="D5075" s="246" t="s">
        <v>36257</v>
      </c>
      <c r="E5075" s="246"/>
      <c r="F5075" s="246"/>
      <c r="G5075" s="248">
        <v>52670.49</v>
      </c>
      <c r="H5075" s="802">
        <v>0</v>
      </c>
      <c r="I5075" s="681"/>
      <c r="J5075" s="681"/>
      <c r="K5075" s="253" t="s">
        <v>39354</v>
      </c>
      <c r="L5075" s="253" t="s">
        <v>39355</v>
      </c>
      <c r="M5075" s="253" t="s">
        <v>39355</v>
      </c>
    </row>
    <row r="5076" spans="1:13" ht="78.75" x14ac:dyDescent="0.25">
      <c r="A5076" s="580">
        <v>5068</v>
      </c>
      <c r="C5076" s="206" t="s">
        <v>39513</v>
      </c>
      <c r="D5076" s="246" t="s">
        <v>36257</v>
      </c>
      <c r="E5076" s="246"/>
      <c r="F5076" s="246"/>
      <c r="G5076" s="248">
        <v>2111431.0699999998</v>
      </c>
      <c r="H5076" s="802">
        <v>0</v>
      </c>
      <c r="I5076" s="681"/>
      <c r="J5076" s="681"/>
      <c r="K5076" s="253" t="s">
        <v>36570</v>
      </c>
      <c r="L5076" s="253" t="s">
        <v>36571</v>
      </c>
      <c r="M5076" s="253" t="s">
        <v>36571</v>
      </c>
    </row>
    <row r="5077" spans="1:13" ht="67.5" x14ac:dyDescent="0.25">
      <c r="A5077" s="580">
        <v>5069</v>
      </c>
      <c r="C5077" s="206" t="s">
        <v>39514</v>
      </c>
      <c r="D5077" s="246" t="s">
        <v>36257</v>
      </c>
      <c r="E5077" s="246" t="s">
        <v>39515</v>
      </c>
      <c r="F5077" s="246">
        <v>29.2</v>
      </c>
      <c r="G5077" s="248">
        <v>87582.2</v>
      </c>
      <c r="H5077" s="248">
        <v>41591.919999999998</v>
      </c>
      <c r="I5077" s="681"/>
      <c r="J5077" s="253" t="s">
        <v>36358</v>
      </c>
      <c r="K5077" s="253" t="s">
        <v>39516</v>
      </c>
      <c r="L5077" s="681" t="s">
        <v>36458</v>
      </c>
      <c r="M5077" s="681" t="s">
        <v>36458</v>
      </c>
    </row>
    <row r="5078" spans="1:13" ht="45" x14ac:dyDescent="0.25">
      <c r="A5078" s="580">
        <v>5070</v>
      </c>
      <c r="C5078" s="206" t="s">
        <v>39517</v>
      </c>
      <c r="D5078" s="246" t="s">
        <v>39501</v>
      </c>
      <c r="E5078" s="246"/>
      <c r="F5078" s="246"/>
      <c r="G5078" s="248">
        <v>1343764.8</v>
      </c>
      <c r="H5078" s="802">
        <v>0</v>
      </c>
      <c r="I5078" s="681"/>
      <c r="J5078" s="681"/>
      <c r="K5078" s="253" t="s">
        <v>36443</v>
      </c>
      <c r="L5078" s="253" t="s">
        <v>36444</v>
      </c>
      <c r="M5078" s="253" t="s">
        <v>36444</v>
      </c>
    </row>
    <row r="5079" spans="1:13" ht="45" x14ac:dyDescent="0.25">
      <c r="A5079" s="580">
        <v>5071</v>
      </c>
      <c r="C5079" s="206" t="s">
        <v>39518</v>
      </c>
      <c r="D5079" s="246" t="s">
        <v>39519</v>
      </c>
      <c r="E5079" s="246"/>
      <c r="F5079" s="246"/>
      <c r="G5079" s="248">
        <v>1573058</v>
      </c>
      <c r="H5079" s="802">
        <v>0</v>
      </c>
      <c r="I5079" s="681"/>
      <c r="J5079" s="681"/>
      <c r="K5079" s="253" t="s">
        <v>36443</v>
      </c>
      <c r="L5079" s="253" t="s">
        <v>36444</v>
      </c>
      <c r="M5079" s="253" t="s">
        <v>36444</v>
      </c>
    </row>
    <row r="5080" spans="1:13" ht="45" x14ac:dyDescent="0.25">
      <c r="A5080" s="580">
        <v>5072</v>
      </c>
      <c r="C5080" s="206" t="s">
        <v>39520</v>
      </c>
      <c r="D5080" s="246" t="s">
        <v>39519</v>
      </c>
      <c r="E5080" s="246"/>
      <c r="F5080" s="246"/>
      <c r="G5080" s="248">
        <v>1719699</v>
      </c>
      <c r="H5080" s="802">
        <v>0</v>
      </c>
      <c r="I5080" s="681"/>
      <c r="J5080" s="681"/>
      <c r="K5080" s="253" t="s">
        <v>36443</v>
      </c>
      <c r="L5080" s="253" t="s">
        <v>36444</v>
      </c>
      <c r="M5080" s="253" t="s">
        <v>36444</v>
      </c>
    </row>
    <row r="5081" spans="1:13" ht="45" x14ac:dyDescent="0.25">
      <c r="A5081" s="580">
        <v>5073</v>
      </c>
      <c r="C5081" s="206" t="s">
        <v>39521</v>
      </c>
      <c r="D5081" s="246" t="s">
        <v>39501</v>
      </c>
      <c r="E5081" s="246"/>
      <c r="F5081" s="246"/>
      <c r="G5081" s="248">
        <v>1223785.8</v>
      </c>
      <c r="H5081" s="802">
        <v>0</v>
      </c>
      <c r="I5081" s="681"/>
      <c r="J5081" s="681"/>
      <c r="K5081" s="253" t="s">
        <v>36443</v>
      </c>
      <c r="L5081" s="253" t="s">
        <v>36444</v>
      </c>
      <c r="M5081" s="253" t="s">
        <v>36444</v>
      </c>
    </row>
    <row r="5082" spans="1:13" ht="45" x14ac:dyDescent="0.25">
      <c r="A5082" s="580">
        <v>5074</v>
      </c>
      <c r="C5082" s="206" t="s">
        <v>39522</v>
      </c>
      <c r="D5082" s="246" t="s">
        <v>39501</v>
      </c>
      <c r="E5082" s="246"/>
      <c r="F5082" s="246"/>
      <c r="G5082" s="248">
        <v>1245115.3999999999</v>
      </c>
      <c r="H5082" s="802">
        <v>0</v>
      </c>
      <c r="I5082" s="681"/>
      <c r="J5082" s="681"/>
      <c r="K5082" s="253" t="s">
        <v>36443</v>
      </c>
      <c r="L5082" s="253" t="s">
        <v>36444</v>
      </c>
      <c r="M5082" s="253" t="s">
        <v>36444</v>
      </c>
    </row>
    <row r="5083" spans="1:13" ht="45" x14ac:dyDescent="0.25">
      <c r="A5083" s="580">
        <v>5075</v>
      </c>
      <c r="C5083" s="206" t="s">
        <v>39523</v>
      </c>
      <c r="D5083" s="246" t="s">
        <v>39524</v>
      </c>
      <c r="E5083" s="246"/>
      <c r="F5083" s="246"/>
      <c r="G5083" s="248">
        <v>671349.16</v>
      </c>
      <c r="H5083" s="802">
        <v>0</v>
      </c>
      <c r="I5083" s="681"/>
      <c r="J5083" s="681"/>
      <c r="K5083" s="253" t="s">
        <v>36443</v>
      </c>
      <c r="L5083" s="253" t="s">
        <v>36444</v>
      </c>
      <c r="M5083" s="253" t="s">
        <v>36444</v>
      </c>
    </row>
    <row r="5084" spans="1:13" ht="67.5" x14ac:dyDescent="0.25">
      <c r="A5084" s="580">
        <v>5076</v>
      </c>
      <c r="C5084" s="206" t="s">
        <v>39525</v>
      </c>
      <c r="D5084" s="246" t="s">
        <v>36257</v>
      </c>
      <c r="E5084" s="246"/>
      <c r="F5084" s="246"/>
      <c r="G5084" s="248">
        <v>1305085</v>
      </c>
      <c r="H5084" s="802">
        <v>0</v>
      </c>
      <c r="I5084" s="681"/>
      <c r="J5084" s="681"/>
      <c r="K5084" s="253" t="s">
        <v>39354</v>
      </c>
      <c r="L5084" s="253" t="s">
        <v>39355</v>
      </c>
      <c r="M5084" s="253" t="s">
        <v>39355</v>
      </c>
    </row>
    <row r="5085" spans="1:13" ht="45" x14ac:dyDescent="0.25">
      <c r="A5085" s="580">
        <v>5077</v>
      </c>
      <c r="C5085" s="207" t="s">
        <v>36355</v>
      </c>
      <c r="D5085" s="253" t="s">
        <v>36356</v>
      </c>
      <c r="E5085" s="253" t="s">
        <v>36357</v>
      </c>
      <c r="F5085" s="681">
        <v>29</v>
      </c>
      <c r="G5085" s="253">
        <v>87170.79</v>
      </c>
      <c r="H5085" s="253">
        <v>35826.550000000003</v>
      </c>
    </row>
    <row r="5088" spans="1:13" x14ac:dyDescent="0.25">
      <c r="E5088" s="590"/>
    </row>
    <row r="5089" spans="5:5" x14ac:dyDescent="0.25">
      <c r="E5089" s="590"/>
    </row>
    <row r="5090" spans="5:5" x14ac:dyDescent="0.25">
      <c r="E5090" s="590"/>
    </row>
    <row r="5091" spans="5:5" x14ac:dyDescent="0.25">
      <c r="E5091" s="590"/>
    </row>
    <row r="5092" spans="5:5" x14ac:dyDescent="0.25">
      <c r="E5092" s="590"/>
    </row>
    <row r="5093" spans="5:5" x14ac:dyDescent="0.25">
      <c r="E5093" s="590"/>
    </row>
    <row r="5094" spans="5:5" x14ac:dyDescent="0.25">
      <c r="E5094" s="590"/>
    </row>
    <row r="5095" spans="5:5" x14ac:dyDescent="0.25">
      <c r="E5095" s="590"/>
    </row>
    <row r="5096" spans="5:5" x14ac:dyDescent="0.25">
      <c r="E5096" s="590"/>
    </row>
    <row r="5097" spans="5:5" x14ac:dyDescent="0.25">
      <c r="E5097" s="590"/>
    </row>
    <row r="5098" spans="5:5" x14ac:dyDescent="0.25">
      <c r="E5098" s="590"/>
    </row>
    <row r="5099" spans="5:5" x14ac:dyDescent="0.25">
      <c r="E5099" s="590"/>
    </row>
    <row r="5100" spans="5:5" x14ac:dyDescent="0.25">
      <c r="E5100" s="590"/>
    </row>
    <row r="5101" spans="5:5" x14ac:dyDescent="0.25">
      <c r="E5101" s="590"/>
    </row>
    <row r="5102" spans="5:5" x14ac:dyDescent="0.25">
      <c r="E5102" s="590"/>
    </row>
    <row r="5103" spans="5:5" x14ac:dyDescent="0.25">
      <c r="E5103" s="590"/>
    </row>
    <row r="5104" spans="5:5" x14ac:dyDescent="0.25">
      <c r="E5104" s="590"/>
    </row>
    <row r="5105" spans="5:5" x14ac:dyDescent="0.25">
      <c r="E5105" s="590"/>
    </row>
    <row r="5106" spans="5:5" x14ac:dyDescent="0.25">
      <c r="E5106" s="590"/>
    </row>
    <row r="5107" spans="5:5" x14ac:dyDescent="0.25">
      <c r="E5107" s="590"/>
    </row>
    <row r="5108" spans="5:5" x14ac:dyDescent="0.25">
      <c r="E5108" s="590"/>
    </row>
    <row r="5109" spans="5:5" x14ac:dyDescent="0.25">
      <c r="E5109" s="590"/>
    </row>
    <row r="5110" spans="5:5" x14ac:dyDescent="0.25">
      <c r="E5110" s="590"/>
    </row>
    <row r="5111" spans="5:5" x14ac:dyDescent="0.25">
      <c r="E5111" s="590"/>
    </row>
    <row r="5112" spans="5:5" x14ac:dyDescent="0.25">
      <c r="E5112" s="590"/>
    </row>
    <row r="5113" spans="5:5" x14ac:dyDescent="0.25">
      <c r="E5113" s="590"/>
    </row>
    <row r="5114" spans="5:5" x14ac:dyDescent="0.25">
      <c r="E5114" s="590"/>
    </row>
    <row r="5115" spans="5:5" x14ac:dyDescent="0.25">
      <c r="E5115" s="590"/>
    </row>
    <row r="5116" spans="5:5" x14ac:dyDescent="0.25">
      <c r="E5116" s="590"/>
    </row>
    <row r="5117" spans="5:5" x14ac:dyDescent="0.25">
      <c r="E5117" s="590"/>
    </row>
    <row r="5118" spans="5:5" x14ac:dyDescent="0.25">
      <c r="E5118" s="590"/>
    </row>
    <row r="5119" spans="5:5" x14ac:dyDescent="0.25">
      <c r="E5119" s="590"/>
    </row>
    <row r="5120" spans="5:5" x14ac:dyDescent="0.25">
      <c r="E5120" s="590"/>
    </row>
    <row r="5121" spans="5:5" x14ac:dyDescent="0.25">
      <c r="E5121" s="590"/>
    </row>
    <row r="5122" spans="5:5" x14ac:dyDescent="0.25">
      <c r="E5122" s="590"/>
    </row>
    <row r="5123" spans="5:5" x14ac:dyDescent="0.25">
      <c r="E5123" s="590"/>
    </row>
    <row r="5124" spans="5:5" x14ac:dyDescent="0.25">
      <c r="E5124" s="590"/>
    </row>
    <row r="5125" spans="5:5" x14ac:dyDescent="0.25">
      <c r="E5125" s="590"/>
    </row>
    <row r="5126" spans="5:5" x14ac:dyDescent="0.25">
      <c r="E5126" s="590"/>
    </row>
    <row r="5127" spans="5:5" x14ac:dyDescent="0.25">
      <c r="E5127" s="590"/>
    </row>
    <row r="5128" spans="5:5" x14ac:dyDescent="0.25">
      <c r="E5128" s="590"/>
    </row>
    <row r="5129" spans="5:5" x14ac:dyDescent="0.25">
      <c r="E5129" s="590"/>
    </row>
    <row r="5130" spans="5:5" x14ac:dyDescent="0.25">
      <c r="E5130" s="590"/>
    </row>
    <row r="5131" spans="5:5" x14ac:dyDescent="0.25">
      <c r="E5131" s="590"/>
    </row>
    <row r="5132" spans="5:5" x14ac:dyDescent="0.25">
      <c r="E5132" s="590"/>
    </row>
    <row r="5133" spans="5:5" x14ac:dyDescent="0.25">
      <c r="E5133" s="590"/>
    </row>
    <row r="5134" spans="5:5" x14ac:dyDescent="0.25">
      <c r="E5134" s="590"/>
    </row>
    <row r="5135" spans="5:5" x14ac:dyDescent="0.25">
      <c r="E5135" s="590"/>
    </row>
    <row r="5136" spans="5:5" x14ac:dyDescent="0.25">
      <c r="E5136" s="590"/>
    </row>
    <row r="5137" spans="5:5" x14ac:dyDescent="0.25">
      <c r="E5137" s="590"/>
    </row>
    <row r="5138" spans="5:5" x14ac:dyDescent="0.25">
      <c r="E5138" s="590"/>
    </row>
    <row r="5139" spans="5:5" x14ac:dyDescent="0.25">
      <c r="E5139" s="590"/>
    </row>
    <row r="5140" spans="5:5" x14ac:dyDescent="0.25">
      <c r="E5140" s="590"/>
    </row>
    <row r="5141" spans="5:5" x14ac:dyDescent="0.25">
      <c r="E5141" s="590"/>
    </row>
    <row r="5142" spans="5:5" x14ac:dyDescent="0.25">
      <c r="E5142" s="590"/>
    </row>
    <row r="5143" spans="5:5" x14ac:dyDescent="0.25">
      <c r="E5143" s="590"/>
    </row>
    <row r="5144" spans="5:5" x14ac:dyDescent="0.25">
      <c r="E5144" s="590"/>
    </row>
    <row r="5145" spans="5:5" x14ac:dyDescent="0.25">
      <c r="E5145" s="590"/>
    </row>
    <row r="5146" spans="5:5" x14ac:dyDescent="0.25">
      <c r="E5146" s="590"/>
    </row>
    <row r="5147" spans="5:5" x14ac:dyDescent="0.25">
      <c r="E5147" s="590"/>
    </row>
    <row r="5148" spans="5:5" x14ac:dyDescent="0.25">
      <c r="E5148" s="590"/>
    </row>
    <row r="5149" spans="5:5" x14ac:dyDescent="0.25">
      <c r="E5149" s="590"/>
    </row>
    <row r="5150" spans="5:5" x14ac:dyDescent="0.25">
      <c r="E5150" s="590"/>
    </row>
    <row r="5151" spans="5:5" x14ac:dyDescent="0.25">
      <c r="E5151" s="590"/>
    </row>
    <row r="5152" spans="5:5" x14ac:dyDescent="0.25">
      <c r="E5152" s="590"/>
    </row>
    <row r="5153" spans="5:5" x14ac:dyDescent="0.25">
      <c r="E5153" s="590"/>
    </row>
    <row r="5154" spans="5:5" x14ac:dyDescent="0.25">
      <c r="E5154" s="590"/>
    </row>
    <row r="5155" spans="5:5" x14ac:dyDescent="0.25">
      <c r="E5155" s="590"/>
    </row>
    <row r="5156" spans="5:5" x14ac:dyDescent="0.25">
      <c r="E5156" s="590"/>
    </row>
    <row r="5157" spans="5:5" x14ac:dyDescent="0.25">
      <c r="E5157" s="590"/>
    </row>
    <row r="5158" spans="5:5" x14ac:dyDescent="0.25">
      <c r="E5158" s="590"/>
    </row>
    <row r="5159" spans="5:5" x14ac:dyDescent="0.25">
      <c r="E5159" s="590"/>
    </row>
    <row r="5160" spans="5:5" x14ac:dyDescent="0.25">
      <c r="E5160" s="590"/>
    </row>
    <row r="5161" spans="5:5" x14ac:dyDescent="0.25">
      <c r="E5161" s="590"/>
    </row>
    <row r="5162" spans="5:5" x14ac:dyDescent="0.25">
      <c r="E5162" s="590"/>
    </row>
    <row r="5163" spans="5:5" x14ac:dyDescent="0.25">
      <c r="E5163" s="590"/>
    </row>
    <row r="5164" spans="5:5" x14ac:dyDescent="0.25">
      <c r="E5164" s="590"/>
    </row>
    <row r="5165" spans="5:5" x14ac:dyDescent="0.25">
      <c r="E5165" s="590"/>
    </row>
    <row r="5166" spans="5:5" x14ac:dyDescent="0.25">
      <c r="E5166" s="590"/>
    </row>
    <row r="5167" spans="5:5" x14ac:dyDescent="0.25">
      <c r="E5167" s="590"/>
    </row>
    <row r="5168" spans="5:5" x14ac:dyDescent="0.25">
      <c r="E5168" s="590"/>
    </row>
    <row r="5169" spans="5:5" x14ac:dyDescent="0.25">
      <c r="E5169" s="590"/>
    </row>
    <row r="5170" spans="5:5" x14ac:dyDescent="0.25">
      <c r="E5170" s="590"/>
    </row>
    <row r="5171" spans="5:5" x14ac:dyDescent="0.25">
      <c r="E5171" s="590"/>
    </row>
    <row r="5172" spans="5:5" x14ac:dyDescent="0.25">
      <c r="E5172" s="590"/>
    </row>
    <row r="5173" spans="5:5" x14ac:dyDescent="0.25">
      <c r="E5173" s="590"/>
    </row>
    <row r="5174" spans="5:5" x14ac:dyDescent="0.25">
      <c r="E5174" s="590"/>
    </row>
    <row r="5175" spans="5:5" x14ac:dyDescent="0.25">
      <c r="E5175" s="590"/>
    </row>
    <row r="5176" spans="5:5" x14ac:dyDescent="0.25">
      <c r="E5176" s="590"/>
    </row>
    <row r="5177" spans="5:5" x14ac:dyDescent="0.25">
      <c r="E5177" s="590"/>
    </row>
    <row r="5178" spans="5:5" x14ac:dyDescent="0.25">
      <c r="E5178" s="590"/>
    </row>
    <row r="5179" spans="5:5" x14ac:dyDescent="0.25">
      <c r="E5179" s="590"/>
    </row>
    <row r="5180" spans="5:5" x14ac:dyDescent="0.25">
      <c r="E5180" s="590"/>
    </row>
    <row r="5181" spans="5:5" x14ac:dyDescent="0.25">
      <c r="E5181" s="590"/>
    </row>
    <row r="5182" spans="5:5" x14ac:dyDescent="0.25">
      <c r="E5182" s="590"/>
    </row>
    <row r="5183" spans="5:5" x14ac:dyDescent="0.25">
      <c r="E5183" s="590"/>
    </row>
    <row r="5184" spans="5:5" x14ac:dyDescent="0.25">
      <c r="E5184" s="590"/>
    </row>
    <row r="5185" spans="5:5" x14ac:dyDescent="0.25">
      <c r="E5185" s="590"/>
    </row>
  </sheetData>
  <mergeCells count="15">
    <mergeCell ref="D2776:D2780"/>
    <mergeCell ref="D2781:D2784"/>
    <mergeCell ref="M3555:M3557"/>
    <mergeCell ref="E1585:E1586"/>
    <mergeCell ref="F1585:F1586"/>
    <mergeCell ref="I1585:I1586"/>
    <mergeCell ref="J1585:J1586"/>
    <mergeCell ref="E1593:E1594"/>
    <mergeCell ref="I1593:I1594"/>
    <mergeCell ref="J1593:J1594"/>
    <mergeCell ref="A2:L2"/>
    <mergeCell ref="E4:G4"/>
    <mergeCell ref="A6:M6"/>
    <mergeCell ref="I49:I50"/>
    <mergeCell ref="C1538:C1543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724"/>
  <sheetViews>
    <sheetView workbookViewId="0">
      <selection activeCell="F5" sqref="F5"/>
    </sheetView>
  </sheetViews>
  <sheetFormatPr defaultColWidth="8.85546875" defaultRowHeight="11.25" x14ac:dyDescent="0.2"/>
  <cols>
    <col min="1" max="1" width="5.7109375" style="547" customWidth="1"/>
    <col min="2" max="2" width="16.28515625" style="547" customWidth="1"/>
    <col min="3" max="3" width="12.28515625" style="1" customWidth="1"/>
    <col min="4" max="4" width="11.140625" style="547" customWidth="1"/>
    <col min="5" max="5" width="11.85546875" style="602" customWidth="1"/>
    <col min="6" max="6" width="14.7109375" style="602" customWidth="1"/>
    <col min="7" max="7" width="15.7109375" style="547" customWidth="1"/>
    <col min="8" max="16384" width="8.85546875" style="547"/>
  </cols>
  <sheetData>
    <row r="1" spans="1:7" x14ac:dyDescent="0.2">
      <c r="A1" s="587"/>
      <c r="B1" s="587"/>
      <c r="C1" s="587" t="s">
        <v>7893</v>
      </c>
      <c r="D1" s="587"/>
      <c r="E1" s="593"/>
      <c r="F1" s="593"/>
    </row>
    <row r="2" spans="1:7" x14ac:dyDescent="0.2">
      <c r="A2" s="828" t="s">
        <v>47380</v>
      </c>
      <c r="B2" s="829"/>
      <c r="C2" s="829"/>
      <c r="D2" s="829"/>
      <c r="E2" s="829"/>
      <c r="F2" s="829"/>
      <c r="G2" s="830"/>
    </row>
    <row r="4" spans="1:7" x14ac:dyDescent="0.2">
      <c r="A4" s="2"/>
      <c r="B4" s="13"/>
      <c r="C4" s="2"/>
      <c r="D4" s="2"/>
      <c r="E4" s="5"/>
      <c r="F4" s="5"/>
    </row>
    <row r="5" spans="1:7" ht="31.5" x14ac:dyDescent="0.2">
      <c r="A5" s="34" t="s">
        <v>1</v>
      </c>
      <c r="B5" s="35" t="s">
        <v>1618</v>
      </c>
      <c r="C5" s="561" t="s">
        <v>1619</v>
      </c>
      <c r="D5" s="561" t="s">
        <v>7894</v>
      </c>
      <c r="E5" s="11" t="s">
        <v>1620</v>
      </c>
      <c r="F5" s="11" t="s">
        <v>7</v>
      </c>
      <c r="G5" s="34"/>
    </row>
    <row r="6" spans="1:7" ht="22.5" x14ac:dyDescent="0.2">
      <c r="A6" s="2">
        <v>1</v>
      </c>
      <c r="B6" s="517" t="s">
        <v>1621</v>
      </c>
      <c r="C6" s="131">
        <v>50038</v>
      </c>
      <c r="D6" s="36">
        <v>1</v>
      </c>
      <c r="E6" s="15">
        <v>21525</v>
      </c>
      <c r="F6" s="15">
        <v>21525</v>
      </c>
      <c r="G6" s="514"/>
    </row>
    <row r="7" spans="1:7" ht="33.75" x14ac:dyDescent="0.2">
      <c r="A7" s="2">
        <v>2</v>
      </c>
      <c r="B7" s="517" t="s">
        <v>1622</v>
      </c>
      <c r="C7" s="131">
        <v>50020</v>
      </c>
      <c r="D7" s="36">
        <v>1</v>
      </c>
      <c r="E7" s="15">
        <v>15300</v>
      </c>
      <c r="F7" s="15">
        <v>15300</v>
      </c>
      <c r="G7" s="514"/>
    </row>
    <row r="8" spans="1:7" ht="22.5" x14ac:dyDescent="0.2">
      <c r="A8" s="2">
        <v>3</v>
      </c>
      <c r="B8" s="517" t="s">
        <v>1623</v>
      </c>
      <c r="C8" s="131">
        <v>50025</v>
      </c>
      <c r="D8" s="36">
        <v>1</v>
      </c>
      <c r="E8" s="15">
        <v>15000</v>
      </c>
      <c r="F8" s="15">
        <v>15000</v>
      </c>
      <c r="G8" s="514"/>
    </row>
    <row r="9" spans="1:7" ht="22.5" x14ac:dyDescent="0.2">
      <c r="A9" s="2">
        <v>4</v>
      </c>
      <c r="B9" s="517" t="s">
        <v>1624</v>
      </c>
      <c r="C9" s="131">
        <v>50026</v>
      </c>
      <c r="D9" s="36">
        <v>1</v>
      </c>
      <c r="E9" s="15">
        <v>14900</v>
      </c>
      <c r="F9" s="15">
        <v>14900</v>
      </c>
      <c r="G9" s="514"/>
    </row>
    <row r="10" spans="1:7" ht="22.5" x14ac:dyDescent="0.2">
      <c r="A10" s="2">
        <v>5</v>
      </c>
      <c r="B10" s="517" t="s">
        <v>1625</v>
      </c>
      <c r="C10" s="131">
        <v>50039</v>
      </c>
      <c r="D10" s="36">
        <v>1</v>
      </c>
      <c r="E10" s="15">
        <v>16120</v>
      </c>
      <c r="F10" s="15">
        <v>16120</v>
      </c>
      <c r="G10" s="514"/>
    </row>
    <row r="11" spans="1:7" x14ac:dyDescent="0.2">
      <c r="A11" s="2">
        <v>6</v>
      </c>
      <c r="B11" s="517" t="s">
        <v>1626</v>
      </c>
      <c r="C11" s="131">
        <v>50027</v>
      </c>
      <c r="D11" s="36">
        <v>1</v>
      </c>
      <c r="E11" s="15">
        <v>114292</v>
      </c>
      <c r="F11" s="15">
        <v>114292</v>
      </c>
      <c r="G11" s="514"/>
    </row>
    <row r="12" spans="1:7" ht="45" x14ac:dyDescent="0.2">
      <c r="A12" s="2">
        <v>7</v>
      </c>
      <c r="B12" s="517" t="s">
        <v>1627</v>
      </c>
      <c r="C12" s="131">
        <v>50035</v>
      </c>
      <c r="D12" s="36">
        <v>1</v>
      </c>
      <c r="E12" s="15">
        <v>15731</v>
      </c>
      <c r="F12" s="15">
        <v>15731</v>
      </c>
      <c r="G12" s="514"/>
    </row>
    <row r="13" spans="1:7" ht="33.75" x14ac:dyDescent="0.2">
      <c r="A13" s="2">
        <v>8</v>
      </c>
      <c r="B13" s="517" t="s">
        <v>1628</v>
      </c>
      <c r="C13" s="131">
        <v>50036</v>
      </c>
      <c r="D13" s="36">
        <v>1</v>
      </c>
      <c r="E13" s="15">
        <v>13137</v>
      </c>
      <c r="F13" s="15">
        <v>13137</v>
      </c>
      <c r="G13" s="515"/>
    </row>
    <row r="14" spans="1:7" ht="45" x14ac:dyDescent="0.2">
      <c r="A14" s="2">
        <v>9</v>
      </c>
      <c r="B14" s="517" t="s">
        <v>1629</v>
      </c>
      <c r="C14" s="131">
        <v>50024</v>
      </c>
      <c r="D14" s="36">
        <v>1</v>
      </c>
      <c r="E14" s="15">
        <v>75714</v>
      </c>
      <c r="F14" s="15">
        <v>75714</v>
      </c>
      <c r="G14" s="514"/>
    </row>
    <row r="15" spans="1:7" ht="22.5" x14ac:dyDescent="0.2">
      <c r="A15" s="2">
        <v>10</v>
      </c>
      <c r="B15" s="517" t="s">
        <v>1630</v>
      </c>
      <c r="C15" s="131">
        <v>50016</v>
      </c>
      <c r="D15" s="36">
        <v>1</v>
      </c>
      <c r="E15" s="15">
        <v>12000</v>
      </c>
      <c r="F15" s="15">
        <v>12000</v>
      </c>
      <c r="G15" s="514"/>
    </row>
    <row r="16" spans="1:7" x14ac:dyDescent="0.2">
      <c r="A16" s="2">
        <v>11</v>
      </c>
      <c r="B16" s="517" t="s">
        <v>1631</v>
      </c>
      <c r="C16" s="131">
        <v>50019</v>
      </c>
      <c r="D16" s="36">
        <v>1</v>
      </c>
      <c r="E16" s="15">
        <v>39975</v>
      </c>
      <c r="F16" s="15">
        <v>31482.04</v>
      </c>
      <c r="G16" s="514"/>
    </row>
    <row r="17" spans="1:7" x14ac:dyDescent="0.2">
      <c r="A17" s="2">
        <v>12</v>
      </c>
      <c r="B17" s="517" t="s">
        <v>1632</v>
      </c>
      <c r="C17" s="131">
        <v>50012</v>
      </c>
      <c r="D17" s="36">
        <v>1</v>
      </c>
      <c r="E17" s="15">
        <v>38010</v>
      </c>
      <c r="F17" s="15">
        <v>33564.42</v>
      </c>
      <c r="G17" s="514"/>
    </row>
    <row r="18" spans="1:7" x14ac:dyDescent="0.2">
      <c r="A18" s="2">
        <v>13</v>
      </c>
      <c r="B18" s="517" t="s">
        <v>1633</v>
      </c>
      <c r="C18" s="131">
        <v>50049</v>
      </c>
      <c r="D18" s="36">
        <v>1</v>
      </c>
      <c r="E18" s="15">
        <v>50930</v>
      </c>
      <c r="F18" s="15">
        <v>5456.79</v>
      </c>
      <c r="G18" s="514"/>
    </row>
    <row r="19" spans="1:7" ht="33.75" x14ac:dyDescent="0.2">
      <c r="A19" s="2">
        <v>14</v>
      </c>
      <c r="B19" s="517" t="s">
        <v>1634</v>
      </c>
      <c r="C19" s="131">
        <v>50050</v>
      </c>
      <c r="D19" s="36">
        <v>1</v>
      </c>
      <c r="E19" s="15">
        <v>20100</v>
      </c>
      <c r="F19" s="15">
        <v>20100</v>
      </c>
      <c r="G19" s="514"/>
    </row>
    <row r="20" spans="1:7" ht="22.5" x14ac:dyDescent="0.2">
      <c r="A20" s="2">
        <v>15</v>
      </c>
      <c r="B20" s="517" t="s">
        <v>1635</v>
      </c>
      <c r="C20" s="131">
        <v>50051</v>
      </c>
      <c r="D20" s="36">
        <v>1</v>
      </c>
      <c r="E20" s="15">
        <v>40050</v>
      </c>
      <c r="F20" s="15">
        <v>40050</v>
      </c>
      <c r="G20" s="514"/>
    </row>
    <row r="21" spans="1:7" ht="22.5" x14ac:dyDescent="0.2">
      <c r="A21" s="2">
        <v>16</v>
      </c>
      <c r="B21" s="517" t="s">
        <v>1636</v>
      </c>
      <c r="C21" s="131">
        <v>50052</v>
      </c>
      <c r="D21" s="36">
        <v>1</v>
      </c>
      <c r="E21" s="15">
        <v>42372.88</v>
      </c>
      <c r="F21" s="15">
        <v>42372.88</v>
      </c>
      <c r="G21" s="514"/>
    </row>
    <row r="22" spans="1:7" ht="33.75" x14ac:dyDescent="0.2">
      <c r="A22" s="2">
        <v>17</v>
      </c>
      <c r="B22" s="517" t="s">
        <v>1637</v>
      </c>
      <c r="C22" s="131">
        <v>50053</v>
      </c>
      <c r="D22" s="36">
        <v>1</v>
      </c>
      <c r="E22" s="15">
        <v>56642.36</v>
      </c>
      <c r="F22" s="15">
        <v>40121.699999999997</v>
      </c>
      <c r="G22" s="514"/>
    </row>
    <row r="23" spans="1:7" ht="22.5" x14ac:dyDescent="0.2">
      <c r="A23" s="2">
        <v>18</v>
      </c>
      <c r="B23" s="517" t="s">
        <v>1638</v>
      </c>
      <c r="C23" s="131">
        <v>50054</v>
      </c>
      <c r="D23" s="36">
        <v>1</v>
      </c>
      <c r="E23" s="15">
        <v>26400</v>
      </c>
      <c r="F23" s="15">
        <v>26400</v>
      </c>
      <c r="G23" s="514"/>
    </row>
    <row r="24" spans="1:7" ht="22.5" x14ac:dyDescent="0.2">
      <c r="A24" s="2">
        <v>19</v>
      </c>
      <c r="B24" s="517" t="s">
        <v>1638</v>
      </c>
      <c r="C24" s="131">
        <v>50055</v>
      </c>
      <c r="D24" s="36">
        <v>1</v>
      </c>
      <c r="E24" s="15">
        <v>26400</v>
      </c>
      <c r="F24" s="15">
        <v>26400</v>
      </c>
      <c r="G24" s="514"/>
    </row>
    <row r="25" spans="1:7" ht="33.75" x14ac:dyDescent="0.2">
      <c r="A25" s="2">
        <v>20</v>
      </c>
      <c r="B25" s="517" t="s">
        <v>1639</v>
      </c>
      <c r="C25" s="131">
        <v>50056</v>
      </c>
      <c r="D25" s="36">
        <v>1</v>
      </c>
      <c r="E25" s="15">
        <v>277145.55</v>
      </c>
      <c r="F25" s="15">
        <v>277145.55</v>
      </c>
      <c r="G25" s="514"/>
    </row>
    <row r="26" spans="1:7" ht="22.5" x14ac:dyDescent="0.2">
      <c r="A26" s="2">
        <v>21</v>
      </c>
      <c r="B26" s="517" t="s">
        <v>1640</v>
      </c>
      <c r="C26" s="131">
        <v>50057</v>
      </c>
      <c r="D26" s="36">
        <v>1</v>
      </c>
      <c r="E26" s="15">
        <v>74965</v>
      </c>
      <c r="F26" s="15">
        <v>74965</v>
      </c>
      <c r="G26" s="514"/>
    </row>
    <row r="27" spans="1:7" ht="22.5" x14ac:dyDescent="0.2">
      <c r="A27" s="2">
        <v>22</v>
      </c>
      <c r="B27" s="517" t="s">
        <v>1641</v>
      </c>
      <c r="C27" s="131">
        <v>50058</v>
      </c>
      <c r="D27" s="36">
        <v>1</v>
      </c>
      <c r="E27" s="15">
        <v>610180.02</v>
      </c>
      <c r="F27" s="15">
        <v>533221.59</v>
      </c>
      <c r="G27" s="514"/>
    </row>
    <row r="28" spans="1:7" ht="22.5" x14ac:dyDescent="0.2">
      <c r="A28" s="2">
        <v>23</v>
      </c>
      <c r="B28" s="517" t="s">
        <v>1642</v>
      </c>
      <c r="C28" s="131">
        <v>50059</v>
      </c>
      <c r="D28" s="36">
        <v>1</v>
      </c>
      <c r="E28" s="15">
        <v>331992.34999999998</v>
      </c>
      <c r="F28" s="15">
        <v>331992.34999999998</v>
      </c>
      <c r="G28" s="514"/>
    </row>
    <row r="29" spans="1:7" ht="22.5" x14ac:dyDescent="0.2">
      <c r="A29" s="2">
        <v>24</v>
      </c>
      <c r="B29" s="517" t="s">
        <v>1643</v>
      </c>
      <c r="C29" s="131">
        <v>50060</v>
      </c>
      <c r="D29" s="36">
        <v>1</v>
      </c>
      <c r="E29" s="15">
        <v>48989.599999999999</v>
      </c>
      <c r="F29" s="15">
        <v>48989.599999999999</v>
      </c>
      <c r="G29" s="514"/>
    </row>
    <row r="30" spans="1:7" ht="33.75" x14ac:dyDescent="0.2">
      <c r="A30" s="2">
        <v>25</v>
      </c>
      <c r="B30" s="517" t="s">
        <v>1644</v>
      </c>
      <c r="C30" s="131">
        <v>50062</v>
      </c>
      <c r="D30" s="36">
        <v>1</v>
      </c>
      <c r="E30" s="15">
        <v>313109.2</v>
      </c>
      <c r="F30" s="15">
        <v>313109.2</v>
      </c>
      <c r="G30" s="514"/>
    </row>
    <row r="31" spans="1:7" ht="33.75" x14ac:dyDescent="0.2">
      <c r="A31" s="2">
        <v>26</v>
      </c>
      <c r="B31" s="517" t="s">
        <v>1645</v>
      </c>
      <c r="C31" s="131">
        <v>50063</v>
      </c>
      <c r="D31" s="36">
        <v>1</v>
      </c>
      <c r="E31" s="15">
        <v>319745.3</v>
      </c>
      <c r="F31" s="15">
        <v>319745.3</v>
      </c>
      <c r="G31" s="514"/>
    </row>
    <row r="32" spans="1:7" ht="22.5" x14ac:dyDescent="0.2">
      <c r="A32" s="2">
        <v>27</v>
      </c>
      <c r="B32" s="517" t="s">
        <v>1646</v>
      </c>
      <c r="C32" s="131">
        <v>50064</v>
      </c>
      <c r="D32" s="36">
        <v>1</v>
      </c>
      <c r="E32" s="15">
        <v>62850</v>
      </c>
      <c r="F32" s="15">
        <v>62850</v>
      </c>
      <c r="G32" s="514"/>
    </row>
    <row r="33" spans="1:7" ht="22.5" x14ac:dyDescent="0.2">
      <c r="A33" s="2">
        <v>28</v>
      </c>
      <c r="B33" s="517" t="s">
        <v>1647</v>
      </c>
      <c r="C33" s="131">
        <v>50066</v>
      </c>
      <c r="D33" s="36">
        <v>1</v>
      </c>
      <c r="E33" s="15">
        <v>348710.57</v>
      </c>
      <c r="F33" s="15">
        <v>348710.57</v>
      </c>
      <c r="G33" s="514"/>
    </row>
    <row r="34" spans="1:7" ht="33.75" x14ac:dyDescent="0.2">
      <c r="A34" s="2">
        <v>29</v>
      </c>
      <c r="B34" s="517" t="s">
        <v>1648</v>
      </c>
      <c r="C34" s="131">
        <v>50065</v>
      </c>
      <c r="D34" s="36">
        <v>1</v>
      </c>
      <c r="E34" s="15">
        <v>369359.7</v>
      </c>
      <c r="F34" s="15">
        <v>369359.7</v>
      </c>
      <c r="G34" s="514"/>
    </row>
    <row r="35" spans="1:7" ht="33.75" x14ac:dyDescent="0.2">
      <c r="A35" s="2">
        <v>30</v>
      </c>
      <c r="B35" s="517" t="s">
        <v>1649</v>
      </c>
      <c r="C35" s="131">
        <v>50067</v>
      </c>
      <c r="D35" s="36">
        <v>1</v>
      </c>
      <c r="E35" s="15">
        <v>269641.52</v>
      </c>
      <c r="F35" s="15">
        <v>269641.52</v>
      </c>
      <c r="G35" s="514"/>
    </row>
    <row r="36" spans="1:7" x14ac:dyDescent="0.2">
      <c r="A36" s="2">
        <v>31</v>
      </c>
      <c r="B36" s="517" t="s">
        <v>1650</v>
      </c>
      <c r="C36" s="131">
        <v>50068</v>
      </c>
      <c r="D36" s="36">
        <v>1</v>
      </c>
      <c r="E36" s="15">
        <v>51850</v>
      </c>
      <c r="F36" s="513">
        <v>51850</v>
      </c>
      <c r="G36" s="514"/>
    </row>
    <row r="37" spans="1:7" x14ac:dyDescent="0.2">
      <c r="A37" s="2">
        <v>32</v>
      </c>
      <c r="B37" s="517" t="s">
        <v>1651</v>
      </c>
      <c r="C37" s="131">
        <v>50069</v>
      </c>
      <c r="D37" s="36">
        <v>1</v>
      </c>
      <c r="E37" s="15">
        <v>48900</v>
      </c>
      <c r="F37" s="513">
        <v>28524.86</v>
      </c>
      <c r="G37" s="514"/>
    </row>
    <row r="38" spans="1:7" x14ac:dyDescent="0.2">
      <c r="A38" s="2">
        <v>33</v>
      </c>
      <c r="B38" s="518" t="s">
        <v>1652</v>
      </c>
      <c r="C38" s="131">
        <v>50070</v>
      </c>
      <c r="D38" s="36">
        <v>1</v>
      </c>
      <c r="E38" s="15">
        <v>42000</v>
      </c>
      <c r="F38" s="513">
        <v>21000</v>
      </c>
      <c r="G38" s="514"/>
    </row>
    <row r="39" spans="1:7" x14ac:dyDescent="0.2">
      <c r="A39" s="2">
        <v>34</v>
      </c>
      <c r="B39" s="518" t="s">
        <v>1653</v>
      </c>
      <c r="C39" s="131">
        <v>50071</v>
      </c>
      <c r="D39" s="36">
        <v>1</v>
      </c>
      <c r="E39" s="15">
        <v>41500</v>
      </c>
      <c r="F39" s="513">
        <v>12103.98</v>
      </c>
      <c r="G39" s="514"/>
    </row>
    <row r="40" spans="1:7" x14ac:dyDescent="0.2">
      <c r="A40" s="2">
        <v>35</v>
      </c>
      <c r="B40" s="518" t="s">
        <v>1654</v>
      </c>
      <c r="C40" s="131">
        <v>50072</v>
      </c>
      <c r="D40" s="36">
        <v>1</v>
      </c>
      <c r="E40" s="15">
        <v>41130</v>
      </c>
      <c r="F40" s="513">
        <v>13367.25</v>
      </c>
      <c r="G40" s="514"/>
    </row>
    <row r="41" spans="1:7" x14ac:dyDescent="0.2">
      <c r="A41" s="2">
        <v>36</v>
      </c>
      <c r="B41" s="518" t="s">
        <v>1655</v>
      </c>
      <c r="C41" s="131">
        <v>50073</v>
      </c>
      <c r="D41" s="36">
        <v>1</v>
      </c>
      <c r="E41" s="15">
        <v>7163</v>
      </c>
      <c r="F41" s="513">
        <v>7163</v>
      </c>
      <c r="G41" s="514"/>
    </row>
    <row r="42" spans="1:7" x14ac:dyDescent="0.2">
      <c r="A42" s="2">
        <v>37</v>
      </c>
      <c r="B42" s="518" t="s">
        <v>1656</v>
      </c>
      <c r="C42" s="131">
        <v>50074</v>
      </c>
      <c r="D42" s="36">
        <v>1</v>
      </c>
      <c r="E42" s="15">
        <v>65000</v>
      </c>
      <c r="F42" s="15">
        <v>18416.78</v>
      </c>
      <c r="G42" s="514"/>
    </row>
    <row r="43" spans="1:7" x14ac:dyDescent="0.2">
      <c r="A43" s="2">
        <v>38</v>
      </c>
      <c r="B43" s="518" t="s">
        <v>1657</v>
      </c>
      <c r="C43" s="131">
        <v>50075</v>
      </c>
      <c r="D43" s="36">
        <v>1</v>
      </c>
      <c r="E43" s="15">
        <v>42467</v>
      </c>
      <c r="F43" s="15">
        <v>38928.120000000003</v>
      </c>
      <c r="G43" s="514"/>
    </row>
    <row r="44" spans="1:7" ht="22.5" x14ac:dyDescent="0.2">
      <c r="A44" s="2">
        <v>39</v>
      </c>
      <c r="B44" s="519" t="s">
        <v>1658</v>
      </c>
      <c r="C44" s="131">
        <v>50076</v>
      </c>
      <c r="D44" s="36">
        <v>1</v>
      </c>
      <c r="E44" s="15">
        <v>45990</v>
      </c>
      <c r="F44" s="15">
        <v>39602.5</v>
      </c>
      <c r="G44" s="514"/>
    </row>
    <row r="45" spans="1:7" ht="22.5" x14ac:dyDescent="0.2">
      <c r="A45" s="2">
        <v>40</v>
      </c>
      <c r="B45" s="519" t="s">
        <v>1659</v>
      </c>
      <c r="C45" s="131">
        <v>50077</v>
      </c>
      <c r="D45" s="36">
        <v>1</v>
      </c>
      <c r="E45" s="15">
        <v>43460</v>
      </c>
      <c r="F45" s="15">
        <v>37423.82</v>
      </c>
      <c r="G45" s="514"/>
    </row>
    <row r="46" spans="1:7" ht="22.5" x14ac:dyDescent="0.2">
      <c r="A46" s="2">
        <v>41</v>
      </c>
      <c r="B46" s="519" t="s">
        <v>1660</v>
      </c>
      <c r="C46" s="131">
        <v>50078</v>
      </c>
      <c r="D46" s="36">
        <v>1</v>
      </c>
      <c r="E46" s="15">
        <v>41000</v>
      </c>
      <c r="F46" s="15">
        <v>33027.81</v>
      </c>
      <c r="G46" s="514"/>
    </row>
    <row r="47" spans="1:7" ht="22.5" x14ac:dyDescent="0.2">
      <c r="A47" s="2">
        <v>42</v>
      </c>
      <c r="B47" s="519" t="s">
        <v>1661</v>
      </c>
      <c r="C47" s="131">
        <v>50079</v>
      </c>
      <c r="D47" s="36">
        <v>1</v>
      </c>
      <c r="E47" s="15">
        <v>42620</v>
      </c>
      <c r="F47" s="15">
        <v>33148.92</v>
      </c>
      <c r="G47" s="514"/>
    </row>
    <row r="48" spans="1:7" ht="22.5" x14ac:dyDescent="0.2">
      <c r="A48" s="2">
        <v>43</v>
      </c>
      <c r="B48" s="519" t="s">
        <v>1662</v>
      </c>
      <c r="C48" s="131">
        <v>50080</v>
      </c>
      <c r="D48" s="36">
        <v>1</v>
      </c>
      <c r="E48" s="15">
        <v>62000</v>
      </c>
      <c r="F48" s="15">
        <v>28933.24</v>
      </c>
      <c r="G48" s="514"/>
    </row>
    <row r="49" spans="1:7" ht="33.75" x14ac:dyDescent="0.2">
      <c r="A49" s="2">
        <v>44</v>
      </c>
      <c r="B49" s="519" t="s">
        <v>1663</v>
      </c>
      <c r="C49" s="131">
        <v>50081</v>
      </c>
      <c r="D49" s="36">
        <v>1</v>
      </c>
      <c r="E49" s="15">
        <v>44130</v>
      </c>
      <c r="F49" s="15">
        <v>33097.410000000003</v>
      </c>
      <c r="G49" s="514"/>
    </row>
    <row r="50" spans="1:7" ht="22.5" x14ac:dyDescent="0.2">
      <c r="A50" s="2">
        <v>45</v>
      </c>
      <c r="B50" s="519" t="s">
        <v>1664</v>
      </c>
      <c r="C50" s="131">
        <v>50082</v>
      </c>
      <c r="D50" s="36">
        <v>1</v>
      </c>
      <c r="E50" s="15">
        <v>42500</v>
      </c>
      <c r="F50" s="15">
        <v>19124.91</v>
      </c>
      <c r="G50" s="514"/>
    </row>
    <row r="51" spans="1:7" ht="22.5" x14ac:dyDescent="0.2">
      <c r="A51" s="2">
        <v>46</v>
      </c>
      <c r="B51" s="519" t="s">
        <v>1665</v>
      </c>
      <c r="C51" s="131">
        <v>50084</v>
      </c>
      <c r="D51" s="36">
        <v>1</v>
      </c>
      <c r="E51" s="15">
        <v>85000</v>
      </c>
      <c r="F51" s="15">
        <v>36833.42</v>
      </c>
      <c r="G51" s="514"/>
    </row>
    <row r="52" spans="1:7" ht="22.5" x14ac:dyDescent="0.2">
      <c r="A52" s="2">
        <v>47</v>
      </c>
      <c r="B52" s="519" t="s">
        <v>1666</v>
      </c>
      <c r="C52" s="131">
        <v>50085</v>
      </c>
      <c r="D52" s="36">
        <v>1</v>
      </c>
      <c r="E52" s="15">
        <v>86429.09</v>
      </c>
      <c r="F52" s="15">
        <v>31690.560000000001</v>
      </c>
      <c r="G52" s="514"/>
    </row>
    <row r="53" spans="1:7" ht="22.5" x14ac:dyDescent="0.2">
      <c r="A53" s="2">
        <v>48</v>
      </c>
      <c r="B53" s="519" t="s">
        <v>1667</v>
      </c>
      <c r="C53" s="131">
        <v>50086</v>
      </c>
      <c r="D53" s="36">
        <v>1</v>
      </c>
      <c r="E53" s="15">
        <v>40500</v>
      </c>
      <c r="F53" s="15">
        <v>10800</v>
      </c>
      <c r="G53" s="514"/>
    </row>
    <row r="54" spans="1:7" ht="22.5" x14ac:dyDescent="0.2">
      <c r="A54" s="2">
        <v>49</v>
      </c>
      <c r="B54" s="519" t="s">
        <v>1668</v>
      </c>
      <c r="C54" s="131">
        <v>50061</v>
      </c>
      <c r="D54" s="36">
        <v>1</v>
      </c>
      <c r="E54" s="19">
        <v>371000</v>
      </c>
      <c r="F54" s="15">
        <v>371000</v>
      </c>
      <c r="G54" s="514"/>
    </row>
    <row r="55" spans="1:7" ht="22.5" x14ac:dyDescent="0.2">
      <c r="A55" s="2">
        <v>50</v>
      </c>
      <c r="B55" s="520" t="s">
        <v>1669</v>
      </c>
      <c r="C55" s="142">
        <v>50083</v>
      </c>
      <c r="D55" s="36">
        <v>1</v>
      </c>
      <c r="E55" s="104">
        <v>73100</v>
      </c>
      <c r="F55" s="562">
        <v>32894.910000000003</v>
      </c>
      <c r="G55" s="516"/>
    </row>
    <row r="56" spans="1:7" ht="33.75" x14ac:dyDescent="0.2">
      <c r="A56" s="2">
        <v>51</v>
      </c>
      <c r="B56" s="37" t="s">
        <v>33042</v>
      </c>
      <c r="C56" s="521">
        <v>50087</v>
      </c>
      <c r="D56" s="36">
        <v>1</v>
      </c>
      <c r="E56" s="104">
        <v>633150</v>
      </c>
      <c r="F56" s="562">
        <v>147735</v>
      </c>
      <c r="G56" s="516"/>
    </row>
    <row r="57" spans="1:7" ht="56.25" x14ac:dyDescent="0.2">
      <c r="A57" s="2">
        <v>52</v>
      </c>
      <c r="B57" s="14" t="s">
        <v>1670</v>
      </c>
      <c r="C57" s="39">
        <v>126</v>
      </c>
      <c r="D57" s="36">
        <v>1</v>
      </c>
      <c r="E57" s="5">
        <v>310000</v>
      </c>
      <c r="F57" s="21">
        <v>310000</v>
      </c>
      <c r="G57" s="22"/>
    </row>
    <row r="58" spans="1:7" ht="22.5" x14ac:dyDescent="0.2">
      <c r="A58" s="2">
        <v>53</v>
      </c>
      <c r="B58" s="14" t="s">
        <v>1671</v>
      </c>
      <c r="C58" s="39">
        <v>119</v>
      </c>
      <c r="D58" s="36">
        <v>1</v>
      </c>
      <c r="E58" s="5">
        <v>11000</v>
      </c>
      <c r="F58" s="21">
        <v>11000</v>
      </c>
      <c r="G58" s="22"/>
    </row>
    <row r="59" spans="1:7" ht="22.5" x14ac:dyDescent="0.2">
      <c r="A59" s="2">
        <v>54</v>
      </c>
      <c r="B59" s="14" t="s">
        <v>1672</v>
      </c>
      <c r="C59" s="39">
        <v>123</v>
      </c>
      <c r="D59" s="36">
        <v>1</v>
      </c>
      <c r="E59" s="5">
        <v>92853</v>
      </c>
      <c r="F59" s="21">
        <v>92853</v>
      </c>
      <c r="G59" s="22"/>
    </row>
    <row r="60" spans="1:7" ht="33.75" x14ac:dyDescent="0.2">
      <c r="A60" s="2">
        <v>55</v>
      </c>
      <c r="B60" s="14" t="s">
        <v>1673</v>
      </c>
      <c r="C60" s="39">
        <v>694</v>
      </c>
      <c r="D60" s="36">
        <v>1</v>
      </c>
      <c r="E60" s="5">
        <v>34745.760000000002</v>
      </c>
      <c r="F60" s="21">
        <v>34745.760000000002</v>
      </c>
      <c r="G60" s="22"/>
    </row>
    <row r="61" spans="1:7" ht="22.5" x14ac:dyDescent="0.2">
      <c r="A61" s="2">
        <v>56</v>
      </c>
      <c r="B61" s="14" t="s">
        <v>1674</v>
      </c>
      <c r="C61" s="39">
        <v>130</v>
      </c>
      <c r="D61" s="36">
        <v>1</v>
      </c>
      <c r="E61" s="5">
        <v>15000</v>
      </c>
      <c r="F61" s="21">
        <v>14812.5</v>
      </c>
      <c r="G61" s="22"/>
    </row>
    <row r="62" spans="1:7" x14ac:dyDescent="0.2">
      <c r="A62" s="2">
        <v>57</v>
      </c>
      <c r="B62" s="14" t="s">
        <v>1675</v>
      </c>
      <c r="C62" s="39">
        <v>85</v>
      </c>
      <c r="D62" s="36">
        <v>1</v>
      </c>
      <c r="E62" s="5">
        <v>46000</v>
      </c>
      <c r="F62" s="21">
        <v>46000</v>
      </c>
      <c r="G62" s="22"/>
    </row>
    <row r="63" spans="1:7" ht="22.5" x14ac:dyDescent="0.2">
      <c r="A63" s="2">
        <v>58</v>
      </c>
      <c r="B63" s="14" t="s">
        <v>1676</v>
      </c>
      <c r="C63" s="39">
        <v>125</v>
      </c>
      <c r="D63" s="36">
        <v>1</v>
      </c>
      <c r="E63" s="5">
        <v>12600</v>
      </c>
      <c r="F63" s="21">
        <v>12600</v>
      </c>
      <c r="G63" s="22"/>
    </row>
    <row r="64" spans="1:7" ht="22.5" x14ac:dyDescent="0.2">
      <c r="A64" s="2">
        <v>59</v>
      </c>
      <c r="B64" s="14" t="s">
        <v>1677</v>
      </c>
      <c r="C64" s="39">
        <v>135</v>
      </c>
      <c r="D64" s="36">
        <v>1</v>
      </c>
      <c r="E64" s="5">
        <v>23174.11</v>
      </c>
      <c r="F64" s="21">
        <v>23174.11</v>
      </c>
      <c r="G64" s="22"/>
    </row>
    <row r="65" spans="1:7" ht="22.5" x14ac:dyDescent="0.2">
      <c r="A65" s="2">
        <v>60</v>
      </c>
      <c r="B65" s="14" t="s">
        <v>1678</v>
      </c>
      <c r="C65" s="39">
        <v>616</v>
      </c>
      <c r="D65" s="36">
        <v>1</v>
      </c>
      <c r="E65" s="5">
        <v>16108.94</v>
      </c>
      <c r="F65" s="21">
        <v>16108.94</v>
      </c>
      <c r="G65" s="22"/>
    </row>
    <row r="66" spans="1:7" ht="22.5" x14ac:dyDescent="0.2">
      <c r="A66" s="2">
        <v>61</v>
      </c>
      <c r="B66" s="14" t="s">
        <v>1679</v>
      </c>
      <c r="C66" s="39">
        <v>696</v>
      </c>
      <c r="D66" s="36">
        <v>1</v>
      </c>
      <c r="E66" s="5">
        <v>17008.47</v>
      </c>
      <c r="F66" s="21">
        <v>17008.47</v>
      </c>
      <c r="G66" s="22"/>
    </row>
    <row r="67" spans="1:7" ht="22.5" x14ac:dyDescent="0.2">
      <c r="A67" s="2">
        <v>62</v>
      </c>
      <c r="B67" s="14" t="s">
        <v>1680</v>
      </c>
      <c r="C67" s="39">
        <v>697</v>
      </c>
      <c r="D67" s="36">
        <v>1</v>
      </c>
      <c r="E67" s="5">
        <v>28355.08</v>
      </c>
      <c r="F67" s="21">
        <v>28355.08</v>
      </c>
      <c r="G67" s="22"/>
    </row>
    <row r="68" spans="1:7" ht="22.5" x14ac:dyDescent="0.2">
      <c r="A68" s="2">
        <v>63</v>
      </c>
      <c r="B68" s="14" t="s">
        <v>1681</v>
      </c>
      <c r="C68" s="39">
        <v>686</v>
      </c>
      <c r="D68" s="36">
        <v>1</v>
      </c>
      <c r="E68" s="5">
        <v>29964.33</v>
      </c>
      <c r="F68" s="21">
        <v>29964.33</v>
      </c>
      <c r="G68" s="22"/>
    </row>
    <row r="69" spans="1:7" x14ac:dyDescent="0.2">
      <c r="A69" s="2">
        <v>64</v>
      </c>
      <c r="B69" s="14" t="s">
        <v>1682</v>
      </c>
      <c r="C69" s="39">
        <v>691</v>
      </c>
      <c r="D69" s="36">
        <v>1</v>
      </c>
      <c r="E69" s="5">
        <v>38743</v>
      </c>
      <c r="F69" s="21">
        <v>38743</v>
      </c>
      <c r="G69" s="22"/>
    </row>
    <row r="70" spans="1:7" x14ac:dyDescent="0.2">
      <c r="A70" s="2">
        <v>65</v>
      </c>
      <c r="B70" s="14" t="s">
        <v>1682</v>
      </c>
      <c r="C70" s="39">
        <v>517</v>
      </c>
      <c r="D70" s="36">
        <v>1</v>
      </c>
      <c r="E70" s="5">
        <v>33153</v>
      </c>
      <c r="F70" s="21">
        <v>33153</v>
      </c>
      <c r="G70" s="22"/>
    </row>
    <row r="71" spans="1:7" ht="22.5" x14ac:dyDescent="0.2">
      <c r="A71" s="2">
        <v>66</v>
      </c>
      <c r="B71" s="14" t="s">
        <v>1683</v>
      </c>
      <c r="C71" s="39">
        <v>519</v>
      </c>
      <c r="D71" s="36">
        <v>1</v>
      </c>
      <c r="E71" s="5">
        <v>327000</v>
      </c>
      <c r="F71" s="5">
        <v>327000</v>
      </c>
      <c r="G71" s="22"/>
    </row>
    <row r="72" spans="1:7" ht="22.5" x14ac:dyDescent="0.2">
      <c r="A72" s="2">
        <v>67</v>
      </c>
      <c r="B72" s="14" t="s">
        <v>1684</v>
      </c>
      <c r="C72" s="39">
        <v>96</v>
      </c>
      <c r="D72" s="36">
        <v>1</v>
      </c>
      <c r="E72" s="5">
        <v>633750</v>
      </c>
      <c r="F72" s="21">
        <v>633750</v>
      </c>
      <c r="G72" s="22"/>
    </row>
    <row r="73" spans="1:7" ht="22.5" x14ac:dyDescent="0.2">
      <c r="A73" s="2">
        <v>68</v>
      </c>
      <c r="B73" s="14" t="s">
        <v>1685</v>
      </c>
      <c r="C73" s="39">
        <v>106</v>
      </c>
      <c r="D73" s="36">
        <v>1</v>
      </c>
      <c r="E73" s="5">
        <v>1059322.03</v>
      </c>
      <c r="F73" s="21">
        <v>1059322.03</v>
      </c>
      <c r="G73" s="22"/>
    </row>
    <row r="74" spans="1:7" ht="22.5" x14ac:dyDescent="0.2">
      <c r="A74" s="2">
        <v>69</v>
      </c>
      <c r="B74" s="14" t="s">
        <v>1686</v>
      </c>
      <c r="C74" s="39">
        <v>134</v>
      </c>
      <c r="D74" s="36">
        <v>1</v>
      </c>
      <c r="E74" s="5">
        <v>976271.19</v>
      </c>
      <c r="F74" s="21">
        <v>976271.19</v>
      </c>
      <c r="G74" s="22"/>
    </row>
    <row r="75" spans="1:7" ht="45" x14ac:dyDescent="0.2">
      <c r="A75" s="2">
        <v>70</v>
      </c>
      <c r="B75" s="14" t="s">
        <v>1687</v>
      </c>
      <c r="C75" s="39">
        <v>685</v>
      </c>
      <c r="D75" s="36">
        <v>1</v>
      </c>
      <c r="E75" s="343">
        <v>482</v>
      </c>
      <c r="F75" s="569">
        <v>482</v>
      </c>
      <c r="G75" s="22"/>
    </row>
    <row r="76" spans="1:7" ht="33.75" x14ac:dyDescent="0.2">
      <c r="A76" s="2">
        <v>71</v>
      </c>
      <c r="B76" s="14" t="s">
        <v>1688</v>
      </c>
      <c r="C76" s="39">
        <v>653</v>
      </c>
      <c r="D76" s="36">
        <v>1</v>
      </c>
      <c r="E76" s="5">
        <v>10203</v>
      </c>
      <c r="F76" s="21">
        <v>10203</v>
      </c>
      <c r="G76" s="22"/>
    </row>
    <row r="77" spans="1:7" ht="33.75" x14ac:dyDescent="0.2">
      <c r="A77" s="2">
        <v>72</v>
      </c>
      <c r="B77" s="14" t="s">
        <v>1689</v>
      </c>
      <c r="C77" s="39">
        <v>109</v>
      </c>
      <c r="D77" s="36">
        <v>1</v>
      </c>
      <c r="E77" s="5">
        <v>3300.84</v>
      </c>
      <c r="F77" s="21">
        <v>3300.84</v>
      </c>
      <c r="G77" s="22"/>
    </row>
    <row r="78" spans="1:7" ht="22.5" x14ac:dyDescent="0.2">
      <c r="A78" s="2">
        <v>73</v>
      </c>
      <c r="B78" s="14" t="s">
        <v>1690</v>
      </c>
      <c r="C78" s="39">
        <v>73</v>
      </c>
      <c r="D78" s="36">
        <v>1</v>
      </c>
      <c r="E78" s="5">
        <v>2017.75</v>
      </c>
      <c r="F78" s="5">
        <v>2017.75</v>
      </c>
      <c r="G78" s="22"/>
    </row>
    <row r="79" spans="1:7" ht="22.5" x14ac:dyDescent="0.2">
      <c r="A79" s="2">
        <v>74</v>
      </c>
      <c r="B79" s="14" t="s">
        <v>1692</v>
      </c>
      <c r="C79" s="39">
        <v>124</v>
      </c>
      <c r="D79" s="36">
        <v>1</v>
      </c>
      <c r="E79" s="343">
        <v>12772.88</v>
      </c>
      <c r="F79" s="569">
        <v>12772.88</v>
      </c>
      <c r="G79" s="22"/>
    </row>
    <row r="80" spans="1:7" ht="33.75" x14ac:dyDescent="0.2">
      <c r="A80" s="2">
        <v>75</v>
      </c>
      <c r="B80" s="14" t="s">
        <v>1693</v>
      </c>
      <c r="C80" s="39" t="s">
        <v>1691</v>
      </c>
      <c r="D80" s="36">
        <v>1</v>
      </c>
      <c r="E80" s="5">
        <v>84998</v>
      </c>
      <c r="F80" s="21">
        <v>84998</v>
      </c>
      <c r="G80" s="22"/>
    </row>
    <row r="81" spans="1:7" ht="33.75" x14ac:dyDescent="0.2">
      <c r="A81" s="2">
        <v>76</v>
      </c>
      <c r="B81" s="14" t="s">
        <v>1694</v>
      </c>
      <c r="C81" s="39">
        <v>678</v>
      </c>
      <c r="D81" s="36">
        <v>1</v>
      </c>
      <c r="E81" s="5">
        <v>59114</v>
      </c>
      <c r="F81" s="21">
        <v>59114</v>
      </c>
      <c r="G81" s="22"/>
    </row>
    <row r="82" spans="1:7" ht="22.5" x14ac:dyDescent="0.2">
      <c r="A82" s="2">
        <v>77</v>
      </c>
      <c r="B82" s="14" t="s">
        <v>1695</v>
      </c>
      <c r="C82" s="39">
        <v>98</v>
      </c>
      <c r="D82" s="36">
        <v>1</v>
      </c>
      <c r="E82" s="5">
        <v>3500</v>
      </c>
      <c r="F82" s="21">
        <v>3500</v>
      </c>
      <c r="G82" s="22"/>
    </row>
    <row r="83" spans="1:7" ht="45" x14ac:dyDescent="0.2">
      <c r="A83" s="2">
        <v>78</v>
      </c>
      <c r="B83" s="14" t="s">
        <v>1696</v>
      </c>
      <c r="C83" s="39">
        <v>86</v>
      </c>
      <c r="D83" s="36">
        <v>1</v>
      </c>
      <c r="E83" s="5">
        <v>94430</v>
      </c>
      <c r="F83" s="21">
        <v>94430</v>
      </c>
      <c r="G83" s="4"/>
    </row>
    <row r="84" spans="1:7" ht="22.5" x14ac:dyDescent="0.2">
      <c r="A84" s="2">
        <v>79</v>
      </c>
      <c r="B84" s="14" t="s">
        <v>1697</v>
      </c>
      <c r="C84" s="39">
        <v>93</v>
      </c>
      <c r="D84" s="36">
        <v>1</v>
      </c>
      <c r="E84" s="5">
        <v>6812</v>
      </c>
      <c r="F84" s="21">
        <v>6812</v>
      </c>
      <c r="G84" s="22"/>
    </row>
    <row r="85" spans="1:7" ht="22.5" x14ac:dyDescent="0.2">
      <c r="A85" s="2">
        <v>80</v>
      </c>
      <c r="B85" s="14" t="s">
        <v>1698</v>
      </c>
      <c r="C85" s="39">
        <v>79</v>
      </c>
      <c r="D85" s="36">
        <v>1</v>
      </c>
      <c r="E85" s="5">
        <v>113397.03</v>
      </c>
      <c r="F85" s="21">
        <v>113397.03</v>
      </c>
      <c r="G85" s="22"/>
    </row>
    <row r="86" spans="1:7" ht="22.5" x14ac:dyDescent="0.2">
      <c r="A86" s="2">
        <v>81</v>
      </c>
      <c r="B86" s="14" t="s">
        <v>1699</v>
      </c>
      <c r="C86" s="39">
        <v>91</v>
      </c>
      <c r="D86" s="36">
        <v>1</v>
      </c>
      <c r="E86" s="5">
        <v>63500.76</v>
      </c>
      <c r="F86" s="21">
        <v>63500.76</v>
      </c>
      <c r="G86" s="22"/>
    </row>
    <row r="87" spans="1:7" ht="22.5" x14ac:dyDescent="0.2">
      <c r="A87" s="2">
        <v>82</v>
      </c>
      <c r="B87" s="14" t="s">
        <v>1700</v>
      </c>
      <c r="C87" s="39">
        <v>8</v>
      </c>
      <c r="D87" s="36">
        <v>1</v>
      </c>
      <c r="E87" s="5">
        <v>25500</v>
      </c>
      <c r="F87" s="21">
        <v>25500</v>
      </c>
      <c r="G87" s="22"/>
    </row>
    <row r="88" spans="1:7" ht="45" x14ac:dyDescent="0.2">
      <c r="A88" s="2">
        <v>83</v>
      </c>
      <c r="B88" s="14" t="s">
        <v>1701</v>
      </c>
      <c r="C88" s="39">
        <v>82</v>
      </c>
      <c r="D88" s="36">
        <v>1</v>
      </c>
      <c r="E88" s="5">
        <v>81654</v>
      </c>
      <c r="F88" s="21">
        <v>81654</v>
      </c>
      <c r="G88" s="22"/>
    </row>
    <row r="89" spans="1:7" ht="22.5" x14ac:dyDescent="0.2">
      <c r="A89" s="2">
        <v>84</v>
      </c>
      <c r="B89" s="14" t="s">
        <v>1702</v>
      </c>
      <c r="C89" s="39">
        <v>83</v>
      </c>
      <c r="D89" s="36">
        <v>1</v>
      </c>
      <c r="E89" s="5">
        <v>71898</v>
      </c>
      <c r="F89" s="21">
        <v>71898</v>
      </c>
      <c r="G89" s="22"/>
    </row>
    <row r="90" spans="1:7" ht="22.5" x14ac:dyDescent="0.2">
      <c r="A90" s="2">
        <v>85</v>
      </c>
      <c r="B90" s="14" t="s">
        <v>1703</v>
      </c>
      <c r="C90" s="39">
        <v>118</v>
      </c>
      <c r="D90" s="36">
        <v>1</v>
      </c>
      <c r="E90" s="5">
        <v>113280</v>
      </c>
      <c r="F90" s="21">
        <v>113280</v>
      </c>
      <c r="G90" s="22"/>
    </row>
    <row r="91" spans="1:7" ht="33.75" x14ac:dyDescent="0.2">
      <c r="A91" s="2">
        <v>86</v>
      </c>
      <c r="B91" s="14" t="s">
        <v>1704</v>
      </c>
      <c r="C91" s="39">
        <v>42</v>
      </c>
      <c r="D91" s="36">
        <v>1</v>
      </c>
      <c r="E91" s="5">
        <v>90200</v>
      </c>
      <c r="F91" s="21">
        <v>90200</v>
      </c>
      <c r="G91" s="22"/>
    </row>
    <row r="92" spans="1:7" ht="45" x14ac:dyDescent="0.2">
      <c r="A92" s="2">
        <v>87</v>
      </c>
      <c r="B92" s="14" t="s">
        <v>1705</v>
      </c>
      <c r="C92" s="39">
        <v>110</v>
      </c>
      <c r="D92" s="36">
        <v>1</v>
      </c>
      <c r="E92" s="5">
        <v>11280</v>
      </c>
      <c r="F92" s="21">
        <v>11280</v>
      </c>
      <c r="G92" s="22"/>
    </row>
    <row r="93" spans="1:7" ht="22.5" x14ac:dyDescent="0.2">
      <c r="A93" s="2">
        <v>88</v>
      </c>
      <c r="B93" s="14" t="s">
        <v>1706</v>
      </c>
      <c r="C93" s="39">
        <v>112</v>
      </c>
      <c r="D93" s="36">
        <v>1</v>
      </c>
      <c r="E93" s="5">
        <v>11280</v>
      </c>
      <c r="F93" s="21">
        <v>11280</v>
      </c>
      <c r="G93" s="22"/>
    </row>
    <row r="94" spans="1:7" x14ac:dyDescent="0.2">
      <c r="A94" s="2">
        <v>89</v>
      </c>
      <c r="B94" s="14" t="s">
        <v>1707</v>
      </c>
      <c r="C94" s="39">
        <v>37</v>
      </c>
      <c r="D94" s="36">
        <v>1</v>
      </c>
      <c r="E94" s="5">
        <v>71800</v>
      </c>
      <c r="F94" s="21">
        <v>71800</v>
      </c>
      <c r="G94" s="22"/>
    </row>
    <row r="95" spans="1:7" ht="22.5" x14ac:dyDescent="0.2">
      <c r="A95" s="2">
        <v>90</v>
      </c>
      <c r="B95" s="14" t="s">
        <v>1708</v>
      </c>
      <c r="C95" s="39">
        <v>40</v>
      </c>
      <c r="D95" s="36">
        <v>1</v>
      </c>
      <c r="E95" s="5">
        <v>115000</v>
      </c>
      <c r="F95" s="21">
        <v>115000</v>
      </c>
      <c r="G95" s="22"/>
    </row>
    <row r="96" spans="1:7" ht="22.5" x14ac:dyDescent="0.2">
      <c r="A96" s="2">
        <v>91</v>
      </c>
      <c r="B96" s="14" t="s">
        <v>1709</v>
      </c>
      <c r="C96" s="39">
        <v>41</v>
      </c>
      <c r="D96" s="36">
        <v>1</v>
      </c>
      <c r="E96" s="5">
        <v>135000</v>
      </c>
      <c r="F96" s="21">
        <v>135000</v>
      </c>
      <c r="G96" s="22"/>
    </row>
    <row r="97" spans="1:7" ht="33.75" x14ac:dyDescent="0.2">
      <c r="A97" s="2">
        <v>92</v>
      </c>
      <c r="B97" s="522" t="s">
        <v>1710</v>
      </c>
      <c r="C97" s="39">
        <v>84</v>
      </c>
      <c r="D97" s="36">
        <v>1</v>
      </c>
      <c r="E97" s="5">
        <v>397700</v>
      </c>
      <c r="F97" s="21">
        <v>192221.57</v>
      </c>
      <c r="G97" s="22"/>
    </row>
    <row r="98" spans="1:7" ht="33.75" x14ac:dyDescent="0.2">
      <c r="A98" s="2">
        <v>93</v>
      </c>
      <c r="B98" s="40" t="s">
        <v>1711</v>
      </c>
      <c r="C98" s="39">
        <v>704</v>
      </c>
      <c r="D98" s="36">
        <v>1</v>
      </c>
      <c r="E98" s="5">
        <v>195000</v>
      </c>
      <c r="F98" s="21">
        <v>195000</v>
      </c>
      <c r="G98" s="22"/>
    </row>
    <row r="99" spans="1:7" ht="22.5" x14ac:dyDescent="0.2">
      <c r="A99" s="2">
        <v>94</v>
      </c>
      <c r="B99" s="40" t="s">
        <v>1712</v>
      </c>
      <c r="C99" s="39">
        <v>705</v>
      </c>
      <c r="D99" s="36">
        <v>1</v>
      </c>
      <c r="E99" s="5">
        <v>1100000</v>
      </c>
      <c r="F99" s="21">
        <v>825000.12</v>
      </c>
      <c r="G99" s="22"/>
    </row>
    <row r="100" spans="1:7" ht="33.75" x14ac:dyDescent="0.2">
      <c r="A100" s="2">
        <v>95</v>
      </c>
      <c r="B100" s="40" t="s">
        <v>1713</v>
      </c>
      <c r="C100" s="39">
        <v>101</v>
      </c>
      <c r="D100" s="36">
        <v>1</v>
      </c>
      <c r="E100" s="5">
        <v>150000</v>
      </c>
      <c r="F100" s="21">
        <v>150000</v>
      </c>
      <c r="G100" s="22"/>
    </row>
    <row r="101" spans="1:7" ht="45" x14ac:dyDescent="0.2">
      <c r="A101" s="2">
        <v>96</v>
      </c>
      <c r="B101" s="40" t="s">
        <v>1714</v>
      </c>
      <c r="C101" s="39">
        <v>99</v>
      </c>
      <c r="D101" s="36">
        <v>1</v>
      </c>
      <c r="E101" s="5">
        <v>150000</v>
      </c>
      <c r="F101" s="21">
        <v>118750</v>
      </c>
      <c r="G101" s="22"/>
    </row>
    <row r="102" spans="1:7" ht="22.5" x14ac:dyDescent="0.2">
      <c r="A102" s="2">
        <v>97</v>
      </c>
      <c r="B102" s="40" t="s">
        <v>46407</v>
      </c>
      <c r="C102" s="39">
        <v>100</v>
      </c>
      <c r="D102" s="36">
        <v>1</v>
      </c>
      <c r="E102" s="5">
        <v>210000</v>
      </c>
      <c r="F102" s="21">
        <v>105000</v>
      </c>
      <c r="G102" s="22"/>
    </row>
    <row r="103" spans="1:7" ht="22.5" x14ac:dyDescent="0.2">
      <c r="A103" s="2">
        <v>98</v>
      </c>
      <c r="B103" s="40" t="s">
        <v>46408</v>
      </c>
      <c r="C103" s="39">
        <v>102</v>
      </c>
      <c r="D103" s="36">
        <v>1</v>
      </c>
      <c r="E103" s="5">
        <v>195000</v>
      </c>
      <c r="F103" s="21">
        <v>56875</v>
      </c>
      <c r="G103" s="22"/>
    </row>
    <row r="104" spans="1:7" ht="22.5" x14ac:dyDescent="0.2">
      <c r="A104" s="2">
        <v>99</v>
      </c>
      <c r="B104" s="40" t="s">
        <v>46409</v>
      </c>
      <c r="C104" s="39">
        <v>104</v>
      </c>
      <c r="D104" s="36">
        <v>1</v>
      </c>
      <c r="E104" s="5">
        <v>12000</v>
      </c>
      <c r="F104" s="21">
        <v>12000</v>
      </c>
      <c r="G104" s="22"/>
    </row>
    <row r="105" spans="1:7" x14ac:dyDescent="0.2">
      <c r="A105" s="2">
        <v>100</v>
      </c>
      <c r="B105" s="37" t="s">
        <v>1715</v>
      </c>
      <c r="C105" s="42" t="s">
        <v>1716</v>
      </c>
      <c r="D105" s="2">
        <v>1</v>
      </c>
      <c r="E105" s="43">
        <v>4840</v>
      </c>
      <c r="F105" s="43">
        <v>0</v>
      </c>
    </row>
    <row r="106" spans="1:7" x14ac:dyDescent="0.2">
      <c r="A106" s="2">
        <v>101</v>
      </c>
      <c r="B106" s="37" t="s">
        <v>1717</v>
      </c>
      <c r="C106" s="42" t="s">
        <v>1718</v>
      </c>
      <c r="D106" s="2">
        <v>1</v>
      </c>
      <c r="E106" s="43">
        <v>6100</v>
      </c>
      <c r="F106" s="43">
        <v>0</v>
      </c>
    </row>
    <row r="107" spans="1:7" ht="22.5" x14ac:dyDescent="0.2">
      <c r="A107" s="2">
        <v>102</v>
      </c>
      <c r="B107" s="37" t="s">
        <v>1719</v>
      </c>
      <c r="C107" s="42" t="s">
        <v>1720</v>
      </c>
      <c r="D107" s="2">
        <v>1</v>
      </c>
      <c r="E107" s="25">
        <v>32862</v>
      </c>
      <c r="F107" s="25">
        <v>32862</v>
      </c>
    </row>
    <row r="108" spans="1:7" ht="22.5" x14ac:dyDescent="0.2">
      <c r="A108" s="2">
        <v>103</v>
      </c>
      <c r="B108" s="37" t="s">
        <v>1721</v>
      </c>
      <c r="C108" s="42" t="s">
        <v>1722</v>
      </c>
      <c r="D108" s="2">
        <v>1</v>
      </c>
      <c r="E108" s="25">
        <v>36120</v>
      </c>
      <c r="F108" s="25">
        <v>36120</v>
      </c>
    </row>
    <row r="109" spans="1:7" ht="22.5" x14ac:dyDescent="0.2">
      <c r="A109" s="2">
        <v>104</v>
      </c>
      <c r="B109" s="37" t="s">
        <v>1723</v>
      </c>
      <c r="C109" s="42" t="s">
        <v>1724</v>
      </c>
      <c r="D109" s="2">
        <v>1</v>
      </c>
      <c r="E109" s="25">
        <v>15000</v>
      </c>
      <c r="F109" s="25">
        <v>15000</v>
      </c>
    </row>
    <row r="110" spans="1:7" x14ac:dyDescent="0.2">
      <c r="A110" s="2">
        <v>105</v>
      </c>
      <c r="B110" s="37" t="s">
        <v>1725</v>
      </c>
      <c r="C110" s="42" t="s">
        <v>1726</v>
      </c>
      <c r="D110" s="2">
        <v>1</v>
      </c>
      <c r="E110" s="25">
        <v>28945</v>
      </c>
      <c r="F110" s="25">
        <v>28945</v>
      </c>
    </row>
    <row r="111" spans="1:7" x14ac:dyDescent="0.2">
      <c r="A111" s="2">
        <v>106</v>
      </c>
      <c r="B111" s="37" t="s">
        <v>1725</v>
      </c>
      <c r="C111" s="42" t="s">
        <v>1727</v>
      </c>
      <c r="D111" s="2">
        <v>1</v>
      </c>
      <c r="E111" s="25">
        <v>13311</v>
      </c>
      <c r="F111" s="25">
        <v>13311</v>
      </c>
    </row>
    <row r="112" spans="1:7" ht="22.5" x14ac:dyDescent="0.2">
      <c r="A112" s="2">
        <v>107</v>
      </c>
      <c r="B112" s="37" t="s">
        <v>1728</v>
      </c>
      <c r="C112" s="42" t="s">
        <v>1729</v>
      </c>
      <c r="D112" s="2">
        <v>1</v>
      </c>
      <c r="E112" s="25">
        <v>24580</v>
      </c>
      <c r="F112" s="25">
        <v>24580</v>
      </c>
    </row>
    <row r="113" spans="1:6" x14ac:dyDescent="0.2">
      <c r="A113" s="2">
        <v>108</v>
      </c>
      <c r="B113" s="37" t="s">
        <v>1730</v>
      </c>
      <c r="C113" s="42" t="s">
        <v>1731</v>
      </c>
      <c r="D113" s="2">
        <v>1</v>
      </c>
      <c r="E113" s="25">
        <v>35000</v>
      </c>
      <c r="F113" s="25">
        <v>35000</v>
      </c>
    </row>
    <row r="114" spans="1:6" x14ac:dyDescent="0.2">
      <c r="A114" s="2">
        <v>109</v>
      </c>
      <c r="B114" s="37" t="s">
        <v>1732</v>
      </c>
      <c r="C114" s="42" t="s">
        <v>1733</v>
      </c>
      <c r="D114" s="2">
        <v>1</v>
      </c>
      <c r="E114" s="25">
        <v>32775</v>
      </c>
      <c r="F114" s="25">
        <v>32775</v>
      </c>
    </row>
    <row r="115" spans="1:6" ht="22.5" x14ac:dyDescent="0.2">
      <c r="A115" s="2">
        <v>110</v>
      </c>
      <c r="B115" s="37" t="s">
        <v>1734</v>
      </c>
      <c r="C115" s="42" t="s">
        <v>1735</v>
      </c>
      <c r="D115" s="2">
        <v>1</v>
      </c>
      <c r="E115" s="25">
        <v>9811.5</v>
      </c>
      <c r="F115" s="25">
        <v>9811.5</v>
      </c>
    </row>
    <row r="116" spans="1:6" ht="22.5" x14ac:dyDescent="0.2">
      <c r="A116" s="2">
        <v>111</v>
      </c>
      <c r="B116" s="37" t="s">
        <v>1736</v>
      </c>
      <c r="C116" s="42" t="s">
        <v>1737</v>
      </c>
      <c r="D116" s="2">
        <v>1</v>
      </c>
      <c r="E116" s="25">
        <v>7050</v>
      </c>
      <c r="F116" s="25">
        <v>0</v>
      </c>
    </row>
    <row r="117" spans="1:6" ht="22.5" x14ac:dyDescent="0.2">
      <c r="A117" s="2">
        <v>112</v>
      </c>
      <c r="B117" s="37" t="s">
        <v>1738</v>
      </c>
      <c r="C117" s="42" t="s">
        <v>1739</v>
      </c>
      <c r="D117" s="2">
        <v>1</v>
      </c>
      <c r="E117" s="25">
        <v>34800</v>
      </c>
      <c r="F117" s="25">
        <v>34800</v>
      </c>
    </row>
    <row r="118" spans="1:6" ht="22.5" x14ac:dyDescent="0.2">
      <c r="A118" s="2">
        <v>113</v>
      </c>
      <c r="B118" s="37" t="s">
        <v>1740</v>
      </c>
      <c r="C118" s="42" t="s">
        <v>1741</v>
      </c>
      <c r="D118" s="2">
        <v>1</v>
      </c>
      <c r="E118" s="25">
        <v>22900</v>
      </c>
      <c r="F118" s="25">
        <v>22900</v>
      </c>
    </row>
    <row r="119" spans="1:6" ht="22.5" x14ac:dyDescent="0.2">
      <c r="A119" s="2">
        <v>114</v>
      </c>
      <c r="B119" s="37" t="s">
        <v>1742</v>
      </c>
      <c r="C119" s="42" t="s">
        <v>1731</v>
      </c>
      <c r="D119" s="2">
        <v>1</v>
      </c>
      <c r="E119" s="25">
        <v>25630</v>
      </c>
      <c r="F119" s="25">
        <v>20931.330000000002</v>
      </c>
    </row>
    <row r="120" spans="1:6" x14ac:dyDescent="0.2">
      <c r="A120" s="2">
        <v>115</v>
      </c>
      <c r="B120" s="37" t="s">
        <v>1743</v>
      </c>
      <c r="C120" s="42" t="s">
        <v>1744</v>
      </c>
      <c r="D120" s="2">
        <v>1</v>
      </c>
      <c r="E120" s="25">
        <v>1290.2</v>
      </c>
      <c r="F120" s="25">
        <v>0</v>
      </c>
    </row>
    <row r="121" spans="1:6" ht="22.5" x14ac:dyDescent="0.2">
      <c r="A121" s="2">
        <v>116</v>
      </c>
      <c r="B121" s="37" t="s">
        <v>1745</v>
      </c>
      <c r="C121" s="42" t="s">
        <v>1746</v>
      </c>
      <c r="D121" s="2">
        <v>1</v>
      </c>
      <c r="E121" s="25">
        <v>5890</v>
      </c>
      <c r="F121" s="25">
        <v>0</v>
      </c>
    </row>
    <row r="122" spans="1:6" x14ac:dyDescent="0.2">
      <c r="A122" s="2">
        <v>117</v>
      </c>
      <c r="B122" s="37" t="s">
        <v>1747</v>
      </c>
      <c r="C122" s="42" t="s">
        <v>1748</v>
      </c>
      <c r="D122" s="2">
        <v>1</v>
      </c>
      <c r="E122" s="25">
        <v>2538</v>
      </c>
      <c r="F122" s="25">
        <v>0</v>
      </c>
    </row>
    <row r="123" spans="1:6" x14ac:dyDescent="0.2">
      <c r="A123" s="2">
        <v>118</v>
      </c>
      <c r="B123" s="45" t="s">
        <v>1749</v>
      </c>
      <c r="C123" s="18" t="s">
        <v>1750</v>
      </c>
      <c r="D123" s="2">
        <v>1</v>
      </c>
      <c r="E123" s="33">
        <v>4000</v>
      </c>
      <c r="F123" s="33">
        <f t="shared" ref="F123:F186" si="0">E123-G123</f>
        <v>4000</v>
      </c>
    </row>
    <row r="124" spans="1:6" x14ac:dyDescent="0.2">
      <c r="A124" s="2">
        <v>119</v>
      </c>
      <c r="B124" s="45" t="s">
        <v>1751</v>
      </c>
      <c r="C124" s="18" t="s">
        <v>1752</v>
      </c>
      <c r="D124" s="2">
        <v>1</v>
      </c>
      <c r="E124" s="33">
        <v>38983.89</v>
      </c>
      <c r="F124" s="33">
        <f t="shared" si="0"/>
        <v>38983.89</v>
      </c>
    </row>
    <row r="125" spans="1:6" x14ac:dyDescent="0.2">
      <c r="A125" s="2">
        <v>120</v>
      </c>
      <c r="B125" s="45" t="s">
        <v>1626</v>
      </c>
      <c r="C125" s="18" t="s">
        <v>1753</v>
      </c>
      <c r="D125" s="2">
        <v>1</v>
      </c>
      <c r="E125" s="33">
        <v>151780</v>
      </c>
      <c r="F125" s="33">
        <f t="shared" si="0"/>
        <v>151780</v>
      </c>
    </row>
    <row r="126" spans="1:6" x14ac:dyDescent="0.2">
      <c r="A126" s="2">
        <v>121</v>
      </c>
      <c r="B126" s="45" t="s">
        <v>1754</v>
      </c>
      <c r="C126" s="18" t="s">
        <v>1755</v>
      </c>
      <c r="D126" s="2">
        <v>1</v>
      </c>
      <c r="E126" s="33">
        <v>91440</v>
      </c>
      <c r="F126" s="33">
        <f t="shared" si="0"/>
        <v>91440</v>
      </c>
    </row>
    <row r="127" spans="1:6" x14ac:dyDescent="0.2">
      <c r="A127" s="2">
        <v>122</v>
      </c>
      <c r="B127" s="45" t="s">
        <v>1626</v>
      </c>
      <c r="C127" s="18" t="s">
        <v>1756</v>
      </c>
      <c r="D127" s="2">
        <v>1</v>
      </c>
      <c r="E127" s="33">
        <v>243113</v>
      </c>
      <c r="F127" s="33">
        <f t="shared" si="0"/>
        <v>243113</v>
      </c>
    </row>
    <row r="128" spans="1:6" x14ac:dyDescent="0.2">
      <c r="A128" s="2">
        <v>123</v>
      </c>
      <c r="B128" s="45" t="s">
        <v>1757</v>
      </c>
      <c r="C128" s="18" t="s">
        <v>1758</v>
      </c>
      <c r="D128" s="2">
        <v>1</v>
      </c>
      <c r="E128" s="33">
        <v>19430</v>
      </c>
      <c r="F128" s="33">
        <f t="shared" si="0"/>
        <v>19430</v>
      </c>
    </row>
    <row r="129" spans="1:6" x14ac:dyDescent="0.2">
      <c r="A129" s="2">
        <v>124</v>
      </c>
      <c r="B129" s="45" t="s">
        <v>1757</v>
      </c>
      <c r="C129" s="18" t="s">
        <v>1759</v>
      </c>
      <c r="D129" s="2">
        <v>1</v>
      </c>
      <c r="E129" s="33">
        <v>20835</v>
      </c>
      <c r="F129" s="33">
        <f t="shared" si="0"/>
        <v>20835</v>
      </c>
    </row>
    <row r="130" spans="1:6" x14ac:dyDescent="0.2">
      <c r="A130" s="2">
        <v>125</v>
      </c>
      <c r="B130" s="45" t="s">
        <v>1757</v>
      </c>
      <c r="C130" s="18" t="s">
        <v>1760</v>
      </c>
      <c r="D130" s="2">
        <v>1</v>
      </c>
      <c r="E130" s="33">
        <v>33083</v>
      </c>
      <c r="F130" s="33">
        <f t="shared" si="0"/>
        <v>33083</v>
      </c>
    </row>
    <row r="131" spans="1:6" x14ac:dyDescent="0.2">
      <c r="A131" s="2">
        <v>126</v>
      </c>
      <c r="B131" s="45" t="s">
        <v>1761</v>
      </c>
      <c r="C131" s="18" t="s">
        <v>1762</v>
      </c>
      <c r="D131" s="2">
        <v>1</v>
      </c>
      <c r="E131" s="33">
        <v>11405</v>
      </c>
      <c r="F131" s="33">
        <f t="shared" si="0"/>
        <v>11405</v>
      </c>
    </row>
    <row r="132" spans="1:6" x14ac:dyDescent="0.2">
      <c r="A132" s="2">
        <v>127</v>
      </c>
      <c r="B132" s="45" t="s">
        <v>1763</v>
      </c>
      <c r="C132" s="18" t="s">
        <v>1764</v>
      </c>
      <c r="D132" s="2">
        <v>1</v>
      </c>
      <c r="E132" s="33">
        <v>11667</v>
      </c>
      <c r="F132" s="33">
        <f t="shared" si="0"/>
        <v>11667</v>
      </c>
    </row>
    <row r="133" spans="1:6" x14ac:dyDescent="0.2">
      <c r="A133" s="2">
        <v>128</v>
      </c>
      <c r="B133" s="45" t="s">
        <v>1763</v>
      </c>
      <c r="C133" s="18" t="s">
        <v>1765</v>
      </c>
      <c r="D133" s="2">
        <v>1</v>
      </c>
      <c r="E133" s="33">
        <v>23474</v>
      </c>
      <c r="F133" s="33">
        <f t="shared" si="0"/>
        <v>23474</v>
      </c>
    </row>
    <row r="134" spans="1:6" x14ac:dyDescent="0.2">
      <c r="A134" s="2">
        <v>129</v>
      </c>
      <c r="B134" s="45" t="s">
        <v>1766</v>
      </c>
      <c r="C134" s="18" t="s">
        <v>1767</v>
      </c>
      <c r="D134" s="2">
        <v>1</v>
      </c>
      <c r="E134" s="33">
        <v>26627</v>
      </c>
      <c r="F134" s="33">
        <f t="shared" si="0"/>
        <v>26627</v>
      </c>
    </row>
    <row r="135" spans="1:6" x14ac:dyDescent="0.2">
      <c r="A135" s="2">
        <v>130</v>
      </c>
      <c r="B135" s="45" t="s">
        <v>1768</v>
      </c>
      <c r="C135" s="18" t="s">
        <v>1769</v>
      </c>
      <c r="D135" s="2">
        <v>1</v>
      </c>
      <c r="E135" s="33">
        <v>12500</v>
      </c>
      <c r="F135" s="33">
        <f t="shared" si="0"/>
        <v>12500</v>
      </c>
    </row>
    <row r="136" spans="1:6" x14ac:dyDescent="0.2">
      <c r="A136" s="2">
        <v>131</v>
      </c>
      <c r="B136" s="45" t="s">
        <v>1770</v>
      </c>
      <c r="C136" s="18" t="s">
        <v>1771</v>
      </c>
      <c r="D136" s="2">
        <v>1</v>
      </c>
      <c r="E136" s="33">
        <v>9420</v>
      </c>
      <c r="F136" s="33">
        <f t="shared" si="0"/>
        <v>9420</v>
      </c>
    </row>
    <row r="137" spans="1:6" x14ac:dyDescent="0.2">
      <c r="A137" s="2">
        <v>132</v>
      </c>
      <c r="B137" s="45" t="s">
        <v>1772</v>
      </c>
      <c r="C137" s="18" t="s">
        <v>1773</v>
      </c>
      <c r="D137" s="2">
        <v>1</v>
      </c>
      <c r="E137" s="33">
        <v>18300</v>
      </c>
      <c r="F137" s="33">
        <f t="shared" si="0"/>
        <v>18300</v>
      </c>
    </row>
    <row r="138" spans="1:6" x14ac:dyDescent="0.2">
      <c r="A138" s="2">
        <v>133</v>
      </c>
      <c r="B138" s="45" t="s">
        <v>1772</v>
      </c>
      <c r="C138" s="18" t="s">
        <v>1774</v>
      </c>
      <c r="D138" s="2">
        <v>1</v>
      </c>
      <c r="E138" s="33">
        <v>18300</v>
      </c>
      <c r="F138" s="33">
        <f t="shared" si="0"/>
        <v>18300</v>
      </c>
    </row>
    <row r="139" spans="1:6" x14ac:dyDescent="0.2">
      <c r="A139" s="2">
        <v>134</v>
      </c>
      <c r="B139" s="45" t="s">
        <v>1775</v>
      </c>
      <c r="C139" s="18" t="s">
        <v>1776</v>
      </c>
      <c r="D139" s="2">
        <v>1</v>
      </c>
      <c r="E139" s="33">
        <v>8836</v>
      </c>
      <c r="F139" s="33">
        <f t="shared" si="0"/>
        <v>8836</v>
      </c>
    </row>
    <row r="140" spans="1:6" x14ac:dyDescent="0.2">
      <c r="A140" s="2">
        <v>135</v>
      </c>
      <c r="B140" s="45" t="s">
        <v>1777</v>
      </c>
      <c r="C140" s="18" t="s">
        <v>1778</v>
      </c>
      <c r="D140" s="2">
        <v>1</v>
      </c>
      <c r="E140" s="33">
        <v>24550</v>
      </c>
      <c r="F140" s="33">
        <f t="shared" si="0"/>
        <v>24550</v>
      </c>
    </row>
    <row r="141" spans="1:6" x14ac:dyDescent="0.2">
      <c r="A141" s="2">
        <v>136</v>
      </c>
      <c r="B141" s="45" t="s">
        <v>1779</v>
      </c>
      <c r="C141" s="18" t="s">
        <v>1780</v>
      </c>
      <c r="D141" s="2">
        <v>1</v>
      </c>
      <c r="E141" s="33">
        <v>14616</v>
      </c>
      <c r="F141" s="33">
        <f t="shared" si="0"/>
        <v>14616</v>
      </c>
    </row>
    <row r="142" spans="1:6" x14ac:dyDescent="0.2">
      <c r="A142" s="2">
        <v>137</v>
      </c>
      <c r="B142" s="45" t="s">
        <v>1781</v>
      </c>
      <c r="C142" s="18" t="s">
        <v>1782</v>
      </c>
      <c r="D142" s="2">
        <v>1</v>
      </c>
      <c r="E142" s="33">
        <v>30795</v>
      </c>
      <c r="F142" s="33">
        <f t="shared" si="0"/>
        <v>30795</v>
      </c>
    </row>
    <row r="143" spans="1:6" x14ac:dyDescent="0.2">
      <c r="A143" s="2">
        <v>138</v>
      </c>
      <c r="B143" s="45" t="s">
        <v>1783</v>
      </c>
      <c r="C143" s="18" t="s">
        <v>1784</v>
      </c>
      <c r="D143" s="2">
        <v>1</v>
      </c>
      <c r="E143" s="33">
        <v>34425</v>
      </c>
      <c r="F143" s="33">
        <f t="shared" si="0"/>
        <v>34425</v>
      </c>
    </row>
    <row r="144" spans="1:6" x14ac:dyDescent="0.2">
      <c r="A144" s="2">
        <v>139</v>
      </c>
      <c r="B144" s="45" t="s">
        <v>1751</v>
      </c>
      <c r="C144" s="18" t="s">
        <v>1785</v>
      </c>
      <c r="D144" s="2">
        <v>1</v>
      </c>
      <c r="E144" s="33">
        <v>17100</v>
      </c>
      <c r="F144" s="33">
        <f t="shared" si="0"/>
        <v>17100</v>
      </c>
    </row>
    <row r="145" spans="1:6" x14ac:dyDescent="0.2">
      <c r="A145" s="2">
        <v>140</v>
      </c>
      <c r="B145" s="45" t="s">
        <v>1786</v>
      </c>
      <c r="C145" s="18" t="s">
        <v>1787</v>
      </c>
      <c r="D145" s="2">
        <v>1</v>
      </c>
      <c r="E145" s="33">
        <v>5216</v>
      </c>
      <c r="F145" s="33">
        <f t="shared" si="0"/>
        <v>5216</v>
      </c>
    </row>
    <row r="146" spans="1:6" x14ac:dyDescent="0.2">
      <c r="A146" s="2">
        <v>141</v>
      </c>
      <c r="B146" s="45" t="s">
        <v>1788</v>
      </c>
      <c r="C146" s="18" t="s">
        <v>1789</v>
      </c>
      <c r="D146" s="2">
        <v>1</v>
      </c>
      <c r="E146" s="33">
        <v>84237</v>
      </c>
      <c r="F146" s="33">
        <f t="shared" si="0"/>
        <v>84237</v>
      </c>
    </row>
    <row r="147" spans="1:6" x14ac:dyDescent="0.2">
      <c r="A147" s="2">
        <v>142</v>
      </c>
      <c r="B147" s="45" t="s">
        <v>1790</v>
      </c>
      <c r="C147" s="18" t="s">
        <v>1791</v>
      </c>
      <c r="D147" s="2">
        <v>1</v>
      </c>
      <c r="E147" s="33">
        <v>26271</v>
      </c>
      <c r="F147" s="33">
        <f t="shared" si="0"/>
        <v>26271</v>
      </c>
    </row>
    <row r="148" spans="1:6" x14ac:dyDescent="0.2">
      <c r="A148" s="2">
        <v>143</v>
      </c>
      <c r="B148" s="45" t="s">
        <v>1792</v>
      </c>
      <c r="C148" s="18" t="s">
        <v>1793</v>
      </c>
      <c r="D148" s="2">
        <v>1</v>
      </c>
      <c r="E148" s="33">
        <v>102034</v>
      </c>
      <c r="F148" s="33">
        <f t="shared" si="0"/>
        <v>102034</v>
      </c>
    </row>
    <row r="149" spans="1:6" x14ac:dyDescent="0.2">
      <c r="A149" s="2">
        <v>144</v>
      </c>
      <c r="B149" s="45" t="s">
        <v>1794</v>
      </c>
      <c r="C149" s="18" t="s">
        <v>1795</v>
      </c>
      <c r="D149" s="2">
        <v>1</v>
      </c>
      <c r="E149" s="33">
        <v>7227</v>
      </c>
      <c r="F149" s="33">
        <f t="shared" si="0"/>
        <v>7227</v>
      </c>
    </row>
    <row r="150" spans="1:6" x14ac:dyDescent="0.2">
      <c r="A150" s="2">
        <v>145</v>
      </c>
      <c r="B150" s="45" t="s">
        <v>1794</v>
      </c>
      <c r="C150" s="18" t="s">
        <v>1796</v>
      </c>
      <c r="D150" s="2">
        <v>1</v>
      </c>
      <c r="E150" s="33">
        <v>5358</v>
      </c>
      <c r="F150" s="33">
        <f t="shared" si="0"/>
        <v>5358</v>
      </c>
    </row>
    <row r="151" spans="1:6" x14ac:dyDescent="0.2">
      <c r="A151" s="2">
        <v>146</v>
      </c>
      <c r="B151" s="45" t="s">
        <v>1797</v>
      </c>
      <c r="C151" s="18" t="s">
        <v>1798</v>
      </c>
      <c r="D151" s="2">
        <v>1</v>
      </c>
      <c r="E151" s="33">
        <v>11765</v>
      </c>
      <c r="F151" s="33">
        <f t="shared" si="0"/>
        <v>11765</v>
      </c>
    </row>
    <row r="152" spans="1:6" x14ac:dyDescent="0.2">
      <c r="A152" s="2">
        <v>147</v>
      </c>
      <c r="B152" s="45" t="s">
        <v>1799</v>
      </c>
      <c r="C152" s="18" t="s">
        <v>1800</v>
      </c>
      <c r="D152" s="2">
        <v>1</v>
      </c>
      <c r="E152" s="33">
        <v>18995</v>
      </c>
      <c r="F152" s="33">
        <f t="shared" si="0"/>
        <v>18995</v>
      </c>
    </row>
    <row r="153" spans="1:6" x14ac:dyDescent="0.2">
      <c r="A153" s="2">
        <v>148</v>
      </c>
      <c r="B153" s="45" t="s">
        <v>1801</v>
      </c>
      <c r="C153" s="18" t="s">
        <v>1802</v>
      </c>
      <c r="D153" s="2">
        <v>1</v>
      </c>
      <c r="E153" s="33">
        <v>8170</v>
      </c>
      <c r="F153" s="33">
        <f t="shared" si="0"/>
        <v>8170</v>
      </c>
    </row>
    <row r="154" spans="1:6" x14ac:dyDescent="0.2">
      <c r="A154" s="2">
        <v>149</v>
      </c>
      <c r="B154" s="45" t="s">
        <v>1803</v>
      </c>
      <c r="C154" s="18" t="s">
        <v>1804</v>
      </c>
      <c r="D154" s="2">
        <v>1</v>
      </c>
      <c r="E154" s="33">
        <v>3260</v>
      </c>
      <c r="F154" s="33">
        <f t="shared" si="0"/>
        <v>3260</v>
      </c>
    </row>
    <row r="155" spans="1:6" x14ac:dyDescent="0.2">
      <c r="A155" s="2">
        <v>150</v>
      </c>
      <c r="B155" s="45" t="s">
        <v>1805</v>
      </c>
      <c r="C155" s="18" t="s">
        <v>1806</v>
      </c>
      <c r="D155" s="2">
        <v>1</v>
      </c>
      <c r="E155" s="33">
        <v>5960</v>
      </c>
      <c r="F155" s="33">
        <f t="shared" si="0"/>
        <v>5960</v>
      </c>
    </row>
    <row r="156" spans="1:6" x14ac:dyDescent="0.2">
      <c r="A156" s="2">
        <v>151</v>
      </c>
      <c r="B156" s="45" t="s">
        <v>1807</v>
      </c>
      <c r="C156" s="18" t="s">
        <v>1808</v>
      </c>
      <c r="D156" s="2">
        <v>1</v>
      </c>
      <c r="E156" s="33">
        <v>13635</v>
      </c>
      <c r="F156" s="33">
        <f t="shared" si="0"/>
        <v>13635</v>
      </c>
    </row>
    <row r="157" spans="1:6" x14ac:dyDescent="0.2">
      <c r="A157" s="2">
        <v>152</v>
      </c>
      <c r="B157" s="45" t="s">
        <v>1809</v>
      </c>
      <c r="C157" s="18" t="s">
        <v>1810</v>
      </c>
      <c r="D157" s="2">
        <v>1</v>
      </c>
      <c r="E157" s="33">
        <v>7551</v>
      </c>
      <c r="F157" s="33">
        <f t="shared" si="0"/>
        <v>7551</v>
      </c>
    </row>
    <row r="158" spans="1:6" x14ac:dyDescent="0.2">
      <c r="A158" s="2">
        <v>153</v>
      </c>
      <c r="B158" s="45" t="s">
        <v>1811</v>
      </c>
      <c r="C158" s="18" t="s">
        <v>1812</v>
      </c>
      <c r="D158" s="2">
        <v>1</v>
      </c>
      <c r="E158" s="33">
        <v>10547</v>
      </c>
      <c r="F158" s="33">
        <f t="shared" si="0"/>
        <v>10547</v>
      </c>
    </row>
    <row r="159" spans="1:6" x14ac:dyDescent="0.2">
      <c r="A159" s="2">
        <v>154</v>
      </c>
      <c r="B159" s="46" t="s">
        <v>1813</v>
      </c>
      <c r="C159" s="18">
        <v>148</v>
      </c>
      <c r="D159" s="2">
        <v>1</v>
      </c>
      <c r="E159" s="33">
        <v>5312</v>
      </c>
      <c r="F159" s="33">
        <f t="shared" si="0"/>
        <v>5312</v>
      </c>
    </row>
    <row r="160" spans="1:6" x14ac:dyDescent="0.2">
      <c r="A160" s="2">
        <v>155</v>
      </c>
      <c r="B160" s="45" t="s">
        <v>1814</v>
      </c>
      <c r="C160" s="18" t="s">
        <v>1815</v>
      </c>
      <c r="D160" s="2">
        <v>1</v>
      </c>
      <c r="E160" s="33">
        <v>5312</v>
      </c>
      <c r="F160" s="33">
        <f t="shared" si="0"/>
        <v>5312</v>
      </c>
    </row>
    <row r="161" spans="1:6" x14ac:dyDescent="0.2">
      <c r="A161" s="2">
        <v>156</v>
      </c>
      <c r="B161" s="45" t="s">
        <v>1814</v>
      </c>
      <c r="C161" s="18" t="s">
        <v>1816</v>
      </c>
      <c r="D161" s="2">
        <v>1</v>
      </c>
      <c r="E161" s="33">
        <v>5312</v>
      </c>
      <c r="F161" s="33">
        <f t="shared" si="0"/>
        <v>5312</v>
      </c>
    </row>
    <row r="162" spans="1:6" x14ac:dyDescent="0.2">
      <c r="A162" s="2">
        <v>157</v>
      </c>
      <c r="B162" s="45" t="s">
        <v>1817</v>
      </c>
      <c r="C162" s="18" t="s">
        <v>1818</v>
      </c>
      <c r="D162" s="2">
        <v>1</v>
      </c>
      <c r="E162" s="33">
        <v>6356</v>
      </c>
      <c r="F162" s="33">
        <f t="shared" si="0"/>
        <v>6356</v>
      </c>
    </row>
    <row r="163" spans="1:6" x14ac:dyDescent="0.2">
      <c r="A163" s="2">
        <v>158</v>
      </c>
      <c r="B163" s="45" t="s">
        <v>1792</v>
      </c>
      <c r="C163" s="18" t="s">
        <v>1819</v>
      </c>
      <c r="D163" s="2">
        <v>1</v>
      </c>
      <c r="E163" s="33">
        <v>6781</v>
      </c>
      <c r="F163" s="33">
        <f t="shared" si="0"/>
        <v>6781</v>
      </c>
    </row>
    <row r="164" spans="1:6" x14ac:dyDescent="0.2">
      <c r="A164" s="2">
        <v>159</v>
      </c>
      <c r="B164" s="45" t="s">
        <v>1820</v>
      </c>
      <c r="C164" s="18" t="s">
        <v>1821</v>
      </c>
      <c r="D164" s="2">
        <v>1</v>
      </c>
      <c r="E164" s="33">
        <v>23985</v>
      </c>
      <c r="F164" s="33">
        <f t="shared" si="0"/>
        <v>23985</v>
      </c>
    </row>
    <row r="165" spans="1:6" x14ac:dyDescent="0.2">
      <c r="A165" s="2">
        <v>160</v>
      </c>
      <c r="B165" s="45" t="s">
        <v>1822</v>
      </c>
      <c r="C165" s="18" t="s">
        <v>1823</v>
      </c>
      <c r="D165" s="2">
        <v>1</v>
      </c>
      <c r="E165" s="33">
        <v>26944</v>
      </c>
      <c r="F165" s="33">
        <f t="shared" si="0"/>
        <v>26944</v>
      </c>
    </row>
    <row r="166" spans="1:6" x14ac:dyDescent="0.2">
      <c r="A166" s="2">
        <v>161</v>
      </c>
      <c r="B166" s="45" t="s">
        <v>1824</v>
      </c>
      <c r="C166" s="18" t="s">
        <v>1825</v>
      </c>
      <c r="D166" s="2">
        <v>1</v>
      </c>
      <c r="E166" s="33">
        <v>21107</v>
      </c>
      <c r="F166" s="33">
        <f t="shared" si="0"/>
        <v>21107</v>
      </c>
    </row>
    <row r="167" spans="1:6" x14ac:dyDescent="0.2">
      <c r="A167" s="2">
        <v>162</v>
      </c>
      <c r="B167" s="45" t="s">
        <v>1826</v>
      </c>
      <c r="C167" s="18" t="s">
        <v>1827</v>
      </c>
      <c r="D167" s="2">
        <v>1</v>
      </c>
      <c r="E167" s="33">
        <v>4322</v>
      </c>
      <c r="F167" s="33">
        <f t="shared" si="0"/>
        <v>4322</v>
      </c>
    </row>
    <row r="168" spans="1:6" x14ac:dyDescent="0.2">
      <c r="A168" s="2">
        <v>163</v>
      </c>
      <c r="B168" s="45" t="s">
        <v>1828</v>
      </c>
      <c r="C168" s="18" t="s">
        <v>1829</v>
      </c>
      <c r="D168" s="2">
        <v>1</v>
      </c>
      <c r="E168" s="33">
        <v>4322</v>
      </c>
      <c r="F168" s="33">
        <f t="shared" si="0"/>
        <v>4322</v>
      </c>
    </row>
    <row r="169" spans="1:6" x14ac:dyDescent="0.2">
      <c r="A169" s="2">
        <v>164</v>
      </c>
      <c r="B169" s="45" t="s">
        <v>1830</v>
      </c>
      <c r="C169" s="18" t="s">
        <v>1831</v>
      </c>
      <c r="D169" s="2">
        <v>1</v>
      </c>
      <c r="E169" s="33">
        <v>8854</v>
      </c>
      <c r="F169" s="33">
        <f t="shared" si="0"/>
        <v>8854</v>
      </c>
    </row>
    <row r="170" spans="1:6" x14ac:dyDescent="0.2">
      <c r="A170" s="2">
        <v>165</v>
      </c>
      <c r="B170" s="45" t="s">
        <v>1788</v>
      </c>
      <c r="C170" s="18" t="s">
        <v>1832</v>
      </c>
      <c r="D170" s="2">
        <v>1</v>
      </c>
      <c r="E170" s="33">
        <v>20684</v>
      </c>
      <c r="F170" s="33">
        <f t="shared" si="0"/>
        <v>20684</v>
      </c>
    </row>
    <row r="171" spans="1:6" x14ac:dyDescent="0.2">
      <c r="A171" s="2">
        <v>166</v>
      </c>
      <c r="B171" s="45" t="s">
        <v>1833</v>
      </c>
      <c r="C171" s="18" t="s">
        <v>1834</v>
      </c>
      <c r="D171" s="2">
        <v>1</v>
      </c>
      <c r="E171" s="33">
        <v>6350</v>
      </c>
      <c r="F171" s="33">
        <f t="shared" si="0"/>
        <v>6350</v>
      </c>
    </row>
    <row r="172" spans="1:6" x14ac:dyDescent="0.2">
      <c r="A172" s="2">
        <v>167</v>
      </c>
      <c r="B172" s="45" t="s">
        <v>1833</v>
      </c>
      <c r="C172" s="18" t="s">
        <v>1835</v>
      </c>
      <c r="D172" s="2">
        <v>1</v>
      </c>
      <c r="E172" s="33">
        <v>19252</v>
      </c>
      <c r="F172" s="33">
        <f t="shared" si="0"/>
        <v>19252</v>
      </c>
    </row>
    <row r="173" spans="1:6" x14ac:dyDescent="0.2">
      <c r="A173" s="2">
        <v>168</v>
      </c>
      <c r="B173" s="45" t="s">
        <v>1836</v>
      </c>
      <c r="C173" s="18" t="s">
        <v>1837</v>
      </c>
      <c r="D173" s="2">
        <v>1</v>
      </c>
      <c r="E173" s="33">
        <v>5000</v>
      </c>
      <c r="F173" s="33">
        <f t="shared" si="0"/>
        <v>5000</v>
      </c>
    </row>
    <row r="174" spans="1:6" x14ac:dyDescent="0.2">
      <c r="A174" s="2">
        <v>169</v>
      </c>
      <c r="B174" s="45" t="s">
        <v>1838</v>
      </c>
      <c r="C174" s="18" t="s">
        <v>1839</v>
      </c>
      <c r="D174" s="2">
        <v>1</v>
      </c>
      <c r="E174" s="33">
        <v>9180</v>
      </c>
      <c r="F174" s="33">
        <f t="shared" si="0"/>
        <v>9180</v>
      </c>
    </row>
    <row r="175" spans="1:6" x14ac:dyDescent="0.2">
      <c r="A175" s="2">
        <v>170</v>
      </c>
      <c r="B175" s="45" t="s">
        <v>1840</v>
      </c>
      <c r="C175" s="18" t="s">
        <v>1841</v>
      </c>
      <c r="D175" s="2">
        <v>1</v>
      </c>
      <c r="E175" s="33">
        <v>9600</v>
      </c>
      <c r="F175" s="33">
        <f t="shared" si="0"/>
        <v>9600</v>
      </c>
    </row>
    <row r="176" spans="1:6" x14ac:dyDescent="0.2">
      <c r="A176" s="2">
        <v>171</v>
      </c>
      <c r="B176" s="45" t="s">
        <v>1842</v>
      </c>
      <c r="C176" s="18" t="s">
        <v>1843</v>
      </c>
      <c r="D176" s="2">
        <v>1</v>
      </c>
      <c r="E176" s="33">
        <v>43497</v>
      </c>
      <c r="F176" s="33">
        <f t="shared" si="0"/>
        <v>43497</v>
      </c>
    </row>
    <row r="177" spans="1:6" x14ac:dyDescent="0.2">
      <c r="A177" s="2">
        <v>172</v>
      </c>
      <c r="B177" s="45" t="s">
        <v>1844</v>
      </c>
      <c r="C177" s="18" t="s">
        <v>1845</v>
      </c>
      <c r="D177" s="2">
        <v>1</v>
      </c>
      <c r="E177" s="33">
        <v>6750</v>
      </c>
      <c r="F177" s="33">
        <f t="shared" si="0"/>
        <v>6750</v>
      </c>
    </row>
    <row r="178" spans="1:6" x14ac:dyDescent="0.2">
      <c r="A178" s="2">
        <v>173</v>
      </c>
      <c r="B178" s="45" t="s">
        <v>1846</v>
      </c>
      <c r="C178" s="18" t="s">
        <v>1847</v>
      </c>
      <c r="D178" s="2">
        <v>1</v>
      </c>
      <c r="E178" s="33">
        <v>6750</v>
      </c>
      <c r="F178" s="33">
        <f t="shared" si="0"/>
        <v>6750</v>
      </c>
    </row>
    <row r="179" spans="1:6" x14ac:dyDescent="0.2">
      <c r="A179" s="2">
        <v>174</v>
      </c>
      <c r="B179" s="45" t="s">
        <v>1848</v>
      </c>
      <c r="C179" s="18" t="s">
        <v>1849</v>
      </c>
      <c r="D179" s="2">
        <v>1</v>
      </c>
      <c r="E179" s="33">
        <v>6750</v>
      </c>
      <c r="F179" s="33">
        <f t="shared" si="0"/>
        <v>6750</v>
      </c>
    </row>
    <row r="180" spans="1:6" x14ac:dyDescent="0.2">
      <c r="A180" s="2">
        <v>175</v>
      </c>
      <c r="B180" s="45" t="s">
        <v>1846</v>
      </c>
      <c r="C180" s="18" t="s">
        <v>1850</v>
      </c>
      <c r="D180" s="2">
        <v>1</v>
      </c>
      <c r="E180" s="33">
        <v>6170</v>
      </c>
      <c r="F180" s="33">
        <f t="shared" si="0"/>
        <v>6170</v>
      </c>
    </row>
    <row r="181" spans="1:6" x14ac:dyDescent="0.2">
      <c r="A181" s="2">
        <v>176</v>
      </c>
      <c r="B181" s="45" t="s">
        <v>1848</v>
      </c>
      <c r="C181" s="18" t="s">
        <v>1851</v>
      </c>
      <c r="D181" s="2">
        <v>1</v>
      </c>
      <c r="E181" s="33">
        <v>5922</v>
      </c>
      <c r="F181" s="33">
        <f t="shared" si="0"/>
        <v>5922</v>
      </c>
    </row>
    <row r="182" spans="1:6" x14ac:dyDescent="0.2">
      <c r="A182" s="2">
        <v>177</v>
      </c>
      <c r="B182" s="45" t="s">
        <v>1852</v>
      </c>
      <c r="C182" s="18" t="s">
        <v>1853</v>
      </c>
      <c r="D182" s="2">
        <v>1</v>
      </c>
      <c r="E182" s="33">
        <v>6417</v>
      </c>
      <c r="F182" s="33">
        <f t="shared" si="0"/>
        <v>6417</v>
      </c>
    </row>
    <row r="183" spans="1:6" x14ac:dyDescent="0.2">
      <c r="A183" s="2">
        <v>178</v>
      </c>
      <c r="B183" s="45" t="s">
        <v>1854</v>
      </c>
      <c r="C183" s="18" t="s">
        <v>1855</v>
      </c>
      <c r="D183" s="2">
        <v>1</v>
      </c>
      <c r="E183" s="33">
        <v>8340</v>
      </c>
      <c r="F183" s="33">
        <f t="shared" si="0"/>
        <v>8340</v>
      </c>
    </row>
    <row r="184" spans="1:6" x14ac:dyDescent="0.2">
      <c r="A184" s="2">
        <v>179</v>
      </c>
      <c r="B184" s="45" t="s">
        <v>1856</v>
      </c>
      <c r="C184" s="18" t="s">
        <v>1857</v>
      </c>
      <c r="D184" s="2">
        <v>1</v>
      </c>
      <c r="E184" s="33">
        <v>4080</v>
      </c>
      <c r="F184" s="33">
        <f t="shared" si="0"/>
        <v>4080</v>
      </c>
    </row>
    <row r="185" spans="1:6" x14ac:dyDescent="0.2">
      <c r="A185" s="2">
        <v>180</v>
      </c>
      <c r="B185" s="45" t="s">
        <v>1858</v>
      </c>
      <c r="C185" s="18" t="s">
        <v>1859</v>
      </c>
      <c r="D185" s="2">
        <v>1</v>
      </c>
      <c r="E185" s="33">
        <v>25424</v>
      </c>
      <c r="F185" s="33">
        <f t="shared" si="0"/>
        <v>25424</v>
      </c>
    </row>
    <row r="186" spans="1:6" x14ac:dyDescent="0.2">
      <c r="A186" s="2">
        <v>181</v>
      </c>
      <c r="B186" s="45" t="s">
        <v>1860</v>
      </c>
      <c r="C186" s="18">
        <v>111</v>
      </c>
      <c r="D186" s="2">
        <v>1</v>
      </c>
      <c r="E186" s="33">
        <v>49608</v>
      </c>
      <c r="F186" s="33">
        <f t="shared" si="0"/>
        <v>49608</v>
      </c>
    </row>
    <row r="187" spans="1:6" x14ac:dyDescent="0.2">
      <c r="A187" s="2">
        <v>182</v>
      </c>
      <c r="B187" s="45" t="s">
        <v>1861</v>
      </c>
      <c r="C187" s="18" t="s">
        <v>1862</v>
      </c>
      <c r="D187" s="2">
        <v>1</v>
      </c>
      <c r="E187" s="33">
        <v>15700</v>
      </c>
      <c r="F187" s="33">
        <f t="shared" ref="F187:F233" si="1">E187-G187</f>
        <v>15700</v>
      </c>
    </row>
    <row r="188" spans="1:6" x14ac:dyDescent="0.2">
      <c r="A188" s="2">
        <v>183</v>
      </c>
      <c r="B188" s="45" t="s">
        <v>1863</v>
      </c>
      <c r="C188" s="18" t="s">
        <v>1864</v>
      </c>
      <c r="D188" s="2">
        <v>1</v>
      </c>
      <c r="E188" s="33">
        <v>15900</v>
      </c>
      <c r="F188" s="33">
        <f t="shared" si="1"/>
        <v>15900</v>
      </c>
    </row>
    <row r="189" spans="1:6" x14ac:dyDescent="0.2">
      <c r="A189" s="2">
        <v>184</v>
      </c>
      <c r="B189" s="45" t="s">
        <v>1861</v>
      </c>
      <c r="C189" s="18" t="s">
        <v>1865</v>
      </c>
      <c r="D189" s="2">
        <v>1</v>
      </c>
      <c r="E189" s="33">
        <v>15900</v>
      </c>
      <c r="F189" s="33">
        <f t="shared" si="1"/>
        <v>15900</v>
      </c>
    </row>
    <row r="190" spans="1:6" x14ac:dyDescent="0.2">
      <c r="A190" s="2">
        <v>185</v>
      </c>
      <c r="B190" s="45" t="s">
        <v>1861</v>
      </c>
      <c r="C190" s="18" t="s">
        <v>1866</v>
      </c>
      <c r="D190" s="2">
        <v>1</v>
      </c>
      <c r="E190" s="33">
        <v>15900</v>
      </c>
      <c r="F190" s="33">
        <f t="shared" si="1"/>
        <v>15900</v>
      </c>
    </row>
    <row r="191" spans="1:6" x14ac:dyDescent="0.2">
      <c r="A191" s="2">
        <v>186</v>
      </c>
      <c r="B191" s="45" t="s">
        <v>1861</v>
      </c>
      <c r="C191" s="18" t="s">
        <v>1867</v>
      </c>
      <c r="D191" s="2">
        <v>1</v>
      </c>
      <c r="E191" s="33">
        <v>15900</v>
      </c>
      <c r="F191" s="33">
        <f t="shared" si="1"/>
        <v>15900</v>
      </c>
    </row>
    <row r="192" spans="1:6" x14ac:dyDescent="0.2">
      <c r="A192" s="2">
        <v>187</v>
      </c>
      <c r="B192" s="45" t="s">
        <v>1861</v>
      </c>
      <c r="C192" s="18" t="s">
        <v>1868</v>
      </c>
      <c r="D192" s="2">
        <v>1</v>
      </c>
      <c r="E192" s="33">
        <v>15900</v>
      </c>
      <c r="F192" s="33">
        <f t="shared" si="1"/>
        <v>15900</v>
      </c>
    </row>
    <row r="193" spans="1:6" x14ac:dyDescent="0.2">
      <c r="A193" s="2">
        <v>188</v>
      </c>
      <c r="B193" s="45" t="s">
        <v>1869</v>
      </c>
      <c r="C193" s="18" t="s">
        <v>1870</v>
      </c>
      <c r="D193" s="2">
        <v>1</v>
      </c>
      <c r="E193" s="33">
        <v>17533</v>
      </c>
      <c r="F193" s="33">
        <f t="shared" si="1"/>
        <v>17533</v>
      </c>
    </row>
    <row r="194" spans="1:6" x14ac:dyDescent="0.2">
      <c r="A194" s="2">
        <v>189</v>
      </c>
      <c r="B194" s="45" t="s">
        <v>1871</v>
      </c>
      <c r="C194" s="18" t="s">
        <v>1872</v>
      </c>
      <c r="D194" s="2">
        <v>1</v>
      </c>
      <c r="E194" s="33">
        <v>146222</v>
      </c>
      <c r="F194" s="33">
        <f t="shared" si="1"/>
        <v>146222</v>
      </c>
    </row>
    <row r="195" spans="1:6" x14ac:dyDescent="0.2">
      <c r="A195" s="2">
        <v>190</v>
      </c>
      <c r="B195" s="45" t="s">
        <v>1873</v>
      </c>
      <c r="C195" s="18" t="s">
        <v>1874</v>
      </c>
      <c r="D195" s="2">
        <v>1</v>
      </c>
      <c r="E195" s="33">
        <v>55063</v>
      </c>
      <c r="F195" s="33">
        <f t="shared" si="1"/>
        <v>55063</v>
      </c>
    </row>
    <row r="196" spans="1:6" x14ac:dyDescent="0.2">
      <c r="A196" s="2">
        <v>191</v>
      </c>
      <c r="B196" s="45" t="s">
        <v>1873</v>
      </c>
      <c r="C196" s="18" t="s">
        <v>1875</v>
      </c>
      <c r="D196" s="2">
        <v>1</v>
      </c>
      <c r="E196" s="33">
        <v>41496</v>
      </c>
      <c r="F196" s="33">
        <f t="shared" si="1"/>
        <v>41496</v>
      </c>
    </row>
    <row r="197" spans="1:6" x14ac:dyDescent="0.2">
      <c r="A197" s="2">
        <v>192</v>
      </c>
      <c r="B197" s="45" t="s">
        <v>1873</v>
      </c>
      <c r="C197" s="18" t="s">
        <v>1876</v>
      </c>
      <c r="D197" s="2">
        <v>1</v>
      </c>
      <c r="E197" s="33">
        <v>49177</v>
      </c>
      <c r="F197" s="33">
        <f t="shared" si="1"/>
        <v>49177</v>
      </c>
    </row>
    <row r="198" spans="1:6" x14ac:dyDescent="0.2">
      <c r="A198" s="2">
        <v>193</v>
      </c>
      <c r="B198" s="45" t="s">
        <v>1636</v>
      </c>
      <c r="C198" s="18" t="s">
        <v>1877</v>
      </c>
      <c r="D198" s="2">
        <v>1</v>
      </c>
      <c r="E198" s="33">
        <v>105933</v>
      </c>
      <c r="F198" s="33">
        <f t="shared" si="1"/>
        <v>105933</v>
      </c>
    </row>
    <row r="199" spans="1:6" x14ac:dyDescent="0.2">
      <c r="A199" s="2">
        <v>194</v>
      </c>
      <c r="B199" s="45" t="s">
        <v>1878</v>
      </c>
      <c r="C199" s="18" t="s">
        <v>1879</v>
      </c>
      <c r="D199" s="2">
        <v>1</v>
      </c>
      <c r="E199" s="33">
        <v>386395</v>
      </c>
      <c r="F199" s="33">
        <f t="shared" si="1"/>
        <v>386395</v>
      </c>
    </row>
    <row r="200" spans="1:6" x14ac:dyDescent="0.2">
      <c r="A200" s="2">
        <v>195</v>
      </c>
      <c r="B200" s="45" t="s">
        <v>1880</v>
      </c>
      <c r="C200" s="18" t="s">
        <v>1881</v>
      </c>
      <c r="D200" s="2">
        <v>1</v>
      </c>
      <c r="E200" s="33">
        <v>18000</v>
      </c>
      <c r="F200" s="33">
        <f t="shared" si="1"/>
        <v>18000</v>
      </c>
    </row>
    <row r="201" spans="1:6" x14ac:dyDescent="0.2">
      <c r="A201" s="2">
        <v>196</v>
      </c>
      <c r="B201" s="45" t="s">
        <v>1882</v>
      </c>
      <c r="C201" s="18" t="s">
        <v>1883</v>
      </c>
      <c r="D201" s="2">
        <v>1</v>
      </c>
      <c r="E201" s="33">
        <v>640</v>
      </c>
      <c r="F201" s="33">
        <f t="shared" si="1"/>
        <v>640</v>
      </c>
    </row>
    <row r="202" spans="1:6" x14ac:dyDescent="0.2">
      <c r="A202" s="2">
        <v>197</v>
      </c>
      <c r="B202" s="45" t="s">
        <v>1884</v>
      </c>
      <c r="C202" s="18" t="s">
        <v>1885</v>
      </c>
      <c r="D202" s="2">
        <v>1</v>
      </c>
      <c r="E202" s="33">
        <v>49713</v>
      </c>
      <c r="F202" s="33">
        <f t="shared" si="1"/>
        <v>49713</v>
      </c>
    </row>
    <row r="203" spans="1:6" x14ac:dyDescent="0.2">
      <c r="A203" s="2">
        <v>198</v>
      </c>
      <c r="B203" s="45" t="s">
        <v>1886</v>
      </c>
      <c r="C203" s="18" t="s">
        <v>1887</v>
      </c>
      <c r="D203" s="2">
        <v>1</v>
      </c>
      <c r="E203" s="33">
        <v>32628</v>
      </c>
      <c r="F203" s="33">
        <f t="shared" si="1"/>
        <v>32628</v>
      </c>
    </row>
    <row r="204" spans="1:6" x14ac:dyDescent="0.2">
      <c r="A204" s="2">
        <v>199</v>
      </c>
      <c r="B204" s="45" t="s">
        <v>1888</v>
      </c>
      <c r="C204" s="18" t="s">
        <v>1889</v>
      </c>
      <c r="D204" s="2">
        <v>1</v>
      </c>
      <c r="E204" s="33">
        <v>84746</v>
      </c>
      <c r="F204" s="33">
        <f t="shared" si="1"/>
        <v>84746</v>
      </c>
    </row>
    <row r="205" spans="1:6" x14ac:dyDescent="0.2">
      <c r="A205" s="2">
        <v>200</v>
      </c>
      <c r="B205" s="45" t="s">
        <v>1890</v>
      </c>
      <c r="C205" s="18" t="s">
        <v>1891</v>
      </c>
      <c r="D205" s="2">
        <v>1</v>
      </c>
      <c r="E205" s="33">
        <v>5477</v>
      </c>
      <c r="F205" s="33">
        <f t="shared" si="1"/>
        <v>5477</v>
      </c>
    </row>
    <row r="206" spans="1:6" x14ac:dyDescent="0.2">
      <c r="A206" s="2">
        <v>201</v>
      </c>
      <c r="B206" s="45" t="s">
        <v>1892</v>
      </c>
      <c r="C206" s="18" t="s">
        <v>1893</v>
      </c>
      <c r="D206" s="2">
        <v>1</v>
      </c>
      <c r="E206" s="33">
        <v>18035</v>
      </c>
      <c r="F206" s="33">
        <f t="shared" si="1"/>
        <v>18035</v>
      </c>
    </row>
    <row r="207" spans="1:6" x14ac:dyDescent="0.2">
      <c r="A207" s="2">
        <v>202</v>
      </c>
      <c r="B207" s="45" t="s">
        <v>1894</v>
      </c>
      <c r="C207" s="18" t="s">
        <v>1895</v>
      </c>
      <c r="D207" s="2">
        <v>1</v>
      </c>
      <c r="E207" s="33">
        <v>11920</v>
      </c>
      <c r="F207" s="33">
        <f t="shared" si="1"/>
        <v>11920</v>
      </c>
    </row>
    <row r="208" spans="1:6" x14ac:dyDescent="0.2">
      <c r="A208" s="2">
        <v>203</v>
      </c>
      <c r="B208" s="45" t="s">
        <v>1896</v>
      </c>
      <c r="C208" s="18" t="s">
        <v>1897</v>
      </c>
      <c r="D208" s="2">
        <v>1</v>
      </c>
      <c r="E208" s="33">
        <v>4739</v>
      </c>
      <c r="F208" s="33">
        <f t="shared" si="1"/>
        <v>4739</v>
      </c>
    </row>
    <row r="209" spans="1:6" x14ac:dyDescent="0.2">
      <c r="A209" s="2">
        <v>204</v>
      </c>
      <c r="B209" s="45" t="s">
        <v>1898</v>
      </c>
      <c r="C209" s="18" t="s">
        <v>1899</v>
      </c>
      <c r="D209" s="2">
        <v>1</v>
      </c>
      <c r="E209" s="33">
        <v>4536</v>
      </c>
      <c r="F209" s="33">
        <f t="shared" si="1"/>
        <v>4536</v>
      </c>
    </row>
    <row r="210" spans="1:6" x14ac:dyDescent="0.2">
      <c r="A210" s="2">
        <v>205</v>
      </c>
      <c r="B210" s="45" t="s">
        <v>1900</v>
      </c>
      <c r="C210" s="18" t="s">
        <v>1901</v>
      </c>
      <c r="D210" s="2">
        <v>1</v>
      </c>
      <c r="E210" s="33">
        <v>22041</v>
      </c>
      <c r="F210" s="33">
        <f t="shared" si="1"/>
        <v>22041</v>
      </c>
    </row>
    <row r="211" spans="1:6" x14ac:dyDescent="0.2">
      <c r="A211" s="2">
        <v>206</v>
      </c>
      <c r="B211" s="45" t="s">
        <v>1902</v>
      </c>
      <c r="C211" s="18" t="s">
        <v>1903</v>
      </c>
      <c r="D211" s="2">
        <v>1</v>
      </c>
      <c r="E211" s="33">
        <v>10899</v>
      </c>
      <c r="F211" s="33">
        <f t="shared" si="1"/>
        <v>10899</v>
      </c>
    </row>
    <row r="212" spans="1:6" x14ac:dyDescent="0.2">
      <c r="A212" s="2">
        <v>207</v>
      </c>
      <c r="B212" s="45" t="s">
        <v>1902</v>
      </c>
      <c r="C212" s="18" t="s">
        <v>1904</v>
      </c>
      <c r="D212" s="2">
        <v>1</v>
      </c>
      <c r="E212" s="33">
        <v>19795</v>
      </c>
      <c r="F212" s="33">
        <f t="shared" si="1"/>
        <v>19795</v>
      </c>
    </row>
    <row r="213" spans="1:6" x14ac:dyDescent="0.2">
      <c r="A213" s="2">
        <v>208</v>
      </c>
      <c r="B213" s="45" t="s">
        <v>1902</v>
      </c>
      <c r="C213" s="18" t="s">
        <v>1905</v>
      </c>
      <c r="D213" s="2">
        <v>1</v>
      </c>
      <c r="E213" s="33">
        <v>21766</v>
      </c>
      <c r="F213" s="33">
        <f t="shared" si="1"/>
        <v>21766</v>
      </c>
    </row>
    <row r="214" spans="1:6" x14ac:dyDescent="0.2">
      <c r="A214" s="2">
        <v>209</v>
      </c>
      <c r="B214" s="45" t="s">
        <v>1906</v>
      </c>
      <c r="C214" s="18" t="s">
        <v>1907</v>
      </c>
      <c r="D214" s="2">
        <v>1</v>
      </c>
      <c r="E214" s="33">
        <v>6532</v>
      </c>
      <c r="F214" s="33">
        <f t="shared" si="1"/>
        <v>6532</v>
      </c>
    </row>
    <row r="215" spans="1:6" x14ac:dyDescent="0.2">
      <c r="A215" s="2">
        <v>210</v>
      </c>
      <c r="B215" s="45" t="s">
        <v>1908</v>
      </c>
      <c r="C215" s="18" t="s">
        <v>1909</v>
      </c>
      <c r="D215" s="2">
        <v>1</v>
      </c>
      <c r="E215" s="33">
        <v>3090</v>
      </c>
      <c r="F215" s="33">
        <f t="shared" si="1"/>
        <v>3090</v>
      </c>
    </row>
    <row r="216" spans="1:6" x14ac:dyDescent="0.2">
      <c r="A216" s="2">
        <v>211</v>
      </c>
      <c r="B216" s="45" t="s">
        <v>1902</v>
      </c>
      <c r="C216" s="18" t="s">
        <v>1910</v>
      </c>
      <c r="D216" s="2">
        <v>1</v>
      </c>
      <c r="E216" s="33">
        <v>19128</v>
      </c>
      <c r="F216" s="33">
        <f t="shared" si="1"/>
        <v>19128</v>
      </c>
    </row>
    <row r="217" spans="1:6" x14ac:dyDescent="0.2">
      <c r="A217" s="2">
        <v>212</v>
      </c>
      <c r="B217" s="45" t="s">
        <v>1911</v>
      </c>
      <c r="C217" s="18" t="s">
        <v>1912</v>
      </c>
      <c r="D217" s="2">
        <v>1</v>
      </c>
      <c r="E217" s="33">
        <v>12000</v>
      </c>
      <c r="F217" s="33">
        <f t="shared" si="1"/>
        <v>12000</v>
      </c>
    </row>
    <row r="218" spans="1:6" x14ac:dyDescent="0.2">
      <c r="A218" s="2">
        <v>213</v>
      </c>
      <c r="B218" s="45" t="s">
        <v>1913</v>
      </c>
      <c r="C218" s="18" t="s">
        <v>1914</v>
      </c>
      <c r="D218" s="2">
        <v>1</v>
      </c>
      <c r="E218" s="33">
        <v>10000</v>
      </c>
      <c r="F218" s="33">
        <f t="shared" si="1"/>
        <v>10000</v>
      </c>
    </row>
    <row r="219" spans="1:6" x14ac:dyDescent="0.2">
      <c r="A219" s="2">
        <v>214</v>
      </c>
      <c r="B219" s="45" t="s">
        <v>1915</v>
      </c>
      <c r="C219" s="18" t="s">
        <v>1916</v>
      </c>
      <c r="D219" s="2">
        <v>1</v>
      </c>
      <c r="E219" s="33">
        <v>4000</v>
      </c>
      <c r="F219" s="33">
        <f t="shared" si="1"/>
        <v>4000</v>
      </c>
    </row>
    <row r="220" spans="1:6" x14ac:dyDescent="0.2">
      <c r="A220" s="2">
        <v>215</v>
      </c>
      <c r="B220" s="45" t="s">
        <v>1917</v>
      </c>
      <c r="C220" s="18" t="s">
        <v>1918</v>
      </c>
      <c r="D220" s="2">
        <v>1</v>
      </c>
      <c r="E220" s="33">
        <v>4350</v>
      </c>
      <c r="F220" s="33">
        <f t="shared" si="1"/>
        <v>4350</v>
      </c>
    </row>
    <row r="221" spans="1:6" x14ac:dyDescent="0.2">
      <c r="A221" s="2">
        <v>216</v>
      </c>
      <c r="B221" s="45" t="s">
        <v>1919</v>
      </c>
      <c r="C221" s="18" t="s">
        <v>1920</v>
      </c>
      <c r="D221" s="2">
        <v>1</v>
      </c>
      <c r="E221" s="33">
        <v>11383</v>
      </c>
      <c r="F221" s="33">
        <f t="shared" si="1"/>
        <v>11383</v>
      </c>
    </row>
    <row r="222" spans="1:6" x14ac:dyDescent="0.2">
      <c r="A222" s="2">
        <v>217</v>
      </c>
      <c r="B222" s="45" t="s">
        <v>1921</v>
      </c>
      <c r="C222" s="18" t="s">
        <v>1922</v>
      </c>
      <c r="D222" s="2">
        <v>1</v>
      </c>
      <c r="E222" s="33">
        <v>5350</v>
      </c>
      <c r="F222" s="33">
        <f t="shared" si="1"/>
        <v>5350</v>
      </c>
    </row>
    <row r="223" spans="1:6" x14ac:dyDescent="0.2">
      <c r="A223" s="2">
        <v>218</v>
      </c>
      <c r="B223" s="45" t="s">
        <v>1923</v>
      </c>
      <c r="C223" s="18" t="s">
        <v>1924</v>
      </c>
      <c r="D223" s="2">
        <v>1</v>
      </c>
      <c r="E223" s="33">
        <v>30000</v>
      </c>
      <c r="F223" s="33">
        <f t="shared" si="1"/>
        <v>30000</v>
      </c>
    </row>
    <row r="224" spans="1:6" x14ac:dyDescent="0.2">
      <c r="A224" s="2">
        <v>219</v>
      </c>
      <c r="B224" s="45" t="s">
        <v>1925</v>
      </c>
      <c r="C224" s="18" t="s">
        <v>1926</v>
      </c>
      <c r="D224" s="2">
        <v>1</v>
      </c>
      <c r="E224" s="33">
        <v>2000</v>
      </c>
      <c r="F224" s="33">
        <f t="shared" si="1"/>
        <v>2000</v>
      </c>
    </row>
    <row r="225" spans="1:6" x14ac:dyDescent="0.2">
      <c r="A225" s="2">
        <v>220</v>
      </c>
      <c r="B225" s="45" t="s">
        <v>1927</v>
      </c>
      <c r="C225" s="18" t="s">
        <v>1928</v>
      </c>
      <c r="D225" s="2">
        <v>1</v>
      </c>
      <c r="E225" s="33">
        <v>6000</v>
      </c>
      <c r="F225" s="33">
        <f t="shared" si="1"/>
        <v>6000</v>
      </c>
    </row>
    <row r="226" spans="1:6" x14ac:dyDescent="0.2">
      <c r="A226" s="2">
        <v>221</v>
      </c>
      <c r="B226" s="45" t="s">
        <v>1929</v>
      </c>
      <c r="C226" s="18" t="s">
        <v>1930</v>
      </c>
      <c r="D226" s="2">
        <v>1</v>
      </c>
      <c r="E226" s="33">
        <v>6000</v>
      </c>
      <c r="F226" s="33">
        <f t="shared" si="1"/>
        <v>6000</v>
      </c>
    </row>
    <row r="227" spans="1:6" x14ac:dyDescent="0.2">
      <c r="A227" s="2">
        <v>222</v>
      </c>
      <c r="B227" s="45" t="s">
        <v>1931</v>
      </c>
      <c r="C227" s="18" t="s">
        <v>1926</v>
      </c>
      <c r="D227" s="2">
        <v>1</v>
      </c>
      <c r="E227" s="33">
        <v>680</v>
      </c>
      <c r="F227" s="33">
        <f t="shared" si="1"/>
        <v>680</v>
      </c>
    </row>
    <row r="228" spans="1:6" x14ac:dyDescent="0.2">
      <c r="A228" s="2">
        <v>223</v>
      </c>
      <c r="B228" s="45" t="s">
        <v>1932</v>
      </c>
      <c r="C228" s="18" t="s">
        <v>1933</v>
      </c>
      <c r="D228" s="2">
        <v>1</v>
      </c>
      <c r="E228" s="33"/>
      <c r="F228" s="33">
        <v>0</v>
      </c>
    </row>
    <row r="229" spans="1:6" x14ac:dyDescent="0.2">
      <c r="A229" s="2">
        <v>224</v>
      </c>
      <c r="B229" s="45" t="s">
        <v>1934</v>
      </c>
      <c r="C229" s="18" t="s">
        <v>1935</v>
      </c>
      <c r="D229" s="2">
        <v>1</v>
      </c>
      <c r="E229" s="33">
        <v>464407</v>
      </c>
      <c r="F229" s="33">
        <f t="shared" si="1"/>
        <v>464407</v>
      </c>
    </row>
    <row r="230" spans="1:6" x14ac:dyDescent="0.2">
      <c r="A230" s="2">
        <v>225</v>
      </c>
      <c r="B230" s="45" t="s">
        <v>1936</v>
      </c>
      <c r="C230" s="18" t="s">
        <v>1937</v>
      </c>
      <c r="D230" s="2">
        <v>1</v>
      </c>
      <c r="E230" s="33">
        <v>716949.2</v>
      </c>
      <c r="F230" s="33">
        <f t="shared" si="1"/>
        <v>716949.2</v>
      </c>
    </row>
    <row r="231" spans="1:6" x14ac:dyDescent="0.2">
      <c r="A231" s="2">
        <v>226</v>
      </c>
      <c r="B231" s="45" t="s">
        <v>1938</v>
      </c>
      <c r="C231" s="18" t="s">
        <v>1939</v>
      </c>
      <c r="D231" s="2">
        <v>1</v>
      </c>
      <c r="E231" s="33">
        <v>206460</v>
      </c>
      <c r="F231" s="33">
        <f t="shared" si="1"/>
        <v>206460</v>
      </c>
    </row>
    <row r="232" spans="1:6" x14ac:dyDescent="0.2">
      <c r="A232" s="2">
        <v>227</v>
      </c>
      <c r="B232" s="45" t="s">
        <v>1626</v>
      </c>
      <c r="C232" s="18" t="s">
        <v>1940</v>
      </c>
      <c r="D232" s="2">
        <v>1</v>
      </c>
      <c r="E232" s="33">
        <v>86864.41</v>
      </c>
      <c r="F232" s="33">
        <f t="shared" si="1"/>
        <v>86864.41</v>
      </c>
    </row>
    <row r="233" spans="1:6" x14ac:dyDescent="0.2">
      <c r="A233" s="2">
        <v>228</v>
      </c>
      <c r="B233" s="45" t="s">
        <v>1636</v>
      </c>
      <c r="C233" s="18" t="s">
        <v>1941</v>
      </c>
      <c r="D233" s="2">
        <v>1</v>
      </c>
      <c r="E233" s="33">
        <v>87788.66</v>
      </c>
      <c r="F233" s="33">
        <f t="shared" si="1"/>
        <v>87788.66</v>
      </c>
    </row>
    <row r="234" spans="1:6" x14ac:dyDescent="0.2">
      <c r="A234" s="2">
        <v>229</v>
      </c>
      <c r="B234" s="45" t="s">
        <v>1650</v>
      </c>
      <c r="C234" s="18" t="s">
        <v>1942</v>
      </c>
      <c r="D234" s="2">
        <v>1</v>
      </c>
      <c r="E234" s="33">
        <v>45000</v>
      </c>
      <c r="F234" s="33">
        <f>E234-G234</f>
        <v>45000</v>
      </c>
    </row>
    <row r="235" spans="1:6" x14ac:dyDescent="0.2">
      <c r="A235" s="2">
        <v>230</v>
      </c>
      <c r="B235" s="45" t="s">
        <v>1943</v>
      </c>
      <c r="C235" s="18">
        <v>186</v>
      </c>
      <c r="D235" s="2">
        <v>1</v>
      </c>
      <c r="E235" s="33">
        <v>59900</v>
      </c>
      <c r="F235" s="33">
        <f>E235-G235</f>
        <v>59900</v>
      </c>
    </row>
    <row r="236" spans="1:6" ht="67.5" x14ac:dyDescent="0.2">
      <c r="A236" s="2">
        <v>231</v>
      </c>
      <c r="B236" s="41" t="s">
        <v>1944</v>
      </c>
      <c r="C236" s="18">
        <v>187</v>
      </c>
      <c r="D236" s="2">
        <v>1</v>
      </c>
      <c r="E236" s="33">
        <v>57495.25</v>
      </c>
      <c r="F236" s="33">
        <f t="shared" ref="F236:F238" si="2">E236-G236</f>
        <v>57495.25</v>
      </c>
    </row>
    <row r="237" spans="1:6" ht="67.5" x14ac:dyDescent="0.2">
      <c r="A237" s="2">
        <v>232</v>
      </c>
      <c r="B237" s="41" t="s">
        <v>1944</v>
      </c>
      <c r="C237" s="18">
        <v>188</v>
      </c>
      <c r="D237" s="2">
        <v>1</v>
      </c>
      <c r="E237" s="33">
        <v>57495.26</v>
      </c>
      <c r="F237" s="33">
        <f t="shared" si="2"/>
        <v>57495.26</v>
      </c>
    </row>
    <row r="238" spans="1:6" ht="67.5" x14ac:dyDescent="0.2">
      <c r="A238" s="2">
        <v>233</v>
      </c>
      <c r="B238" s="41" t="s">
        <v>1944</v>
      </c>
      <c r="C238" s="18">
        <v>189</v>
      </c>
      <c r="D238" s="2">
        <v>1</v>
      </c>
      <c r="E238" s="33">
        <v>57495.25</v>
      </c>
      <c r="F238" s="33">
        <f t="shared" si="2"/>
        <v>57495.25</v>
      </c>
    </row>
    <row r="239" spans="1:6" ht="78.75" x14ac:dyDescent="0.2">
      <c r="A239" s="2">
        <v>234</v>
      </c>
      <c r="B239" s="40" t="s">
        <v>1945</v>
      </c>
      <c r="C239" s="18"/>
      <c r="D239" s="2">
        <v>1</v>
      </c>
      <c r="E239" s="33">
        <v>98121.13</v>
      </c>
      <c r="F239" s="33">
        <v>0</v>
      </c>
    </row>
    <row r="240" spans="1:6" ht="78.75" x14ac:dyDescent="0.2">
      <c r="A240" s="2">
        <v>235</v>
      </c>
      <c r="B240" s="40" t="s">
        <v>1945</v>
      </c>
      <c r="D240" s="2">
        <v>1</v>
      </c>
      <c r="E240" s="33">
        <v>98121.14</v>
      </c>
      <c r="F240" s="33">
        <v>0</v>
      </c>
    </row>
    <row r="241" spans="1:6" ht="45" x14ac:dyDescent="0.2">
      <c r="A241" s="2">
        <v>236</v>
      </c>
      <c r="B241" s="262" t="s">
        <v>1946</v>
      </c>
      <c r="C241" s="47" t="s">
        <v>32446</v>
      </c>
      <c r="D241" s="2">
        <v>1</v>
      </c>
      <c r="E241" s="491">
        <v>485688</v>
      </c>
      <c r="F241" s="491">
        <v>485688</v>
      </c>
    </row>
    <row r="242" spans="1:6" ht="33.75" x14ac:dyDescent="0.2">
      <c r="A242" s="2">
        <v>237</v>
      </c>
      <c r="B242" s="262" t="s">
        <v>1947</v>
      </c>
      <c r="C242" s="47" t="s">
        <v>32447</v>
      </c>
      <c r="D242" s="2">
        <v>1</v>
      </c>
      <c r="E242" s="491">
        <v>8064</v>
      </c>
      <c r="F242" s="491">
        <v>8064</v>
      </c>
    </row>
    <row r="243" spans="1:6" ht="33.75" x14ac:dyDescent="0.2">
      <c r="A243" s="2">
        <v>238</v>
      </c>
      <c r="B243" s="262" t="s">
        <v>1948</v>
      </c>
      <c r="C243" s="47" t="s">
        <v>32448</v>
      </c>
      <c r="D243" s="2">
        <v>1</v>
      </c>
      <c r="E243" s="491">
        <v>25000</v>
      </c>
      <c r="F243" s="491">
        <v>25000</v>
      </c>
    </row>
    <row r="244" spans="1:6" ht="22.5" x14ac:dyDescent="0.2">
      <c r="A244" s="2">
        <v>239</v>
      </c>
      <c r="B244" s="262" t="s">
        <v>1949</v>
      </c>
      <c r="C244" s="47" t="s">
        <v>32449</v>
      </c>
      <c r="D244" s="2">
        <v>1</v>
      </c>
      <c r="E244" s="491">
        <v>11450</v>
      </c>
      <c r="F244" s="491">
        <v>11450</v>
      </c>
    </row>
    <row r="245" spans="1:6" x14ac:dyDescent="0.2">
      <c r="A245" s="2">
        <v>240</v>
      </c>
      <c r="B245" s="262" t="s">
        <v>1950</v>
      </c>
      <c r="C245" s="47" t="s">
        <v>32450</v>
      </c>
      <c r="D245" s="2">
        <v>1</v>
      </c>
      <c r="E245" s="491">
        <v>3516</v>
      </c>
      <c r="F245" s="491">
        <v>3516</v>
      </c>
    </row>
    <row r="246" spans="1:6" ht="22.5" x14ac:dyDescent="0.2">
      <c r="A246" s="2">
        <v>241</v>
      </c>
      <c r="B246" s="262" t="s">
        <v>1951</v>
      </c>
      <c r="C246" s="47" t="s">
        <v>32451</v>
      </c>
      <c r="D246" s="2">
        <v>1</v>
      </c>
      <c r="E246" s="491">
        <v>247847.2</v>
      </c>
      <c r="F246" s="491">
        <v>247847.2</v>
      </c>
    </row>
    <row r="247" spans="1:6" ht="22.5" x14ac:dyDescent="0.2">
      <c r="A247" s="2">
        <v>242</v>
      </c>
      <c r="B247" s="262" t="s">
        <v>1952</v>
      </c>
      <c r="C247" s="47" t="s">
        <v>32452</v>
      </c>
      <c r="D247" s="2">
        <v>1</v>
      </c>
      <c r="E247" s="491">
        <v>169970.83</v>
      </c>
      <c r="F247" s="491">
        <v>169970.83</v>
      </c>
    </row>
    <row r="248" spans="1:6" ht="33.75" x14ac:dyDescent="0.2">
      <c r="A248" s="2">
        <v>243</v>
      </c>
      <c r="B248" s="262" t="s">
        <v>1953</v>
      </c>
      <c r="C248" s="47" t="s">
        <v>32453</v>
      </c>
      <c r="D248" s="2">
        <v>1</v>
      </c>
      <c r="E248" s="491">
        <v>17898.349999999999</v>
      </c>
      <c r="F248" s="491">
        <v>17898.349999999999</v>
      </c>
    </row>
    <row r="249" spans="1:6" ht="33.75" x14ac:dyDescent="0.2">
      <c r="A249" s="2">
        <v>244</v>
      </c>
      <c r="B249" s="262" t="s">
        <v>1954</v>
      </c>
      <c r="C249" s="47" t="s">
        <v>32454</v>
      </c>
      <c r="D249" s="2">
        <v>1</v>
      </c>
      <c r="E249" s="491">
        <v>3844</v>
      </c>
      <c r="F249" s="491">
        <v>3844</v>
      </c>
    </row>
    <row r="250" spans="1:6" ht="45" x14ac:dyDescent="0.2">
      <c r="A250" s="2">
        <v>245</v>
      </c>
      <c r="B250" s="262" t="s">
        <v>1955</v>
      </c>
      <c r="C250" s="47" t="s">
        <v>32455</v>
      </c>
      <c r="D250" s="2">
        <v>1</v>
      </c>
      <c r="E250" s="491">
        <v>1000</v>
      </c>
      <c r="F250" s="491">
        <v>1000</v>
      </c>
    </row>
    <row r="251" spans="1:6" ht="33.75" x14ac:dyDescent="0.2">
      <c r="A251" s="2">
        <v>246</v>
      </c>
      <c r="B251" s="262" t="s">
        <v>1956</v>
      </c>
      <c r="C251" s="47" t="s">
        <v>32456</v>
      </c>
      <c r="D251" s="2">
        <v>1</v>
      </c>
      <c r="E251" s="491">
        <v>203666.67</v>
      </c>
      <c r="F251" s="491">
        <v>203666.67</v>
      </c>
    </row>
    <row r="252" spans="1:6" ht="22.5" x14ac:dyDescent="0.2">
      <c r="A252" s="2">
        <v>247</v>
      </c>
      <c r="B252" s="262" t="s">
        <v>1957</v>
      </c>
      <c r="C252" s="47" t="s">
        <v>32457</v>
      </c>
      <c r="D252" s="2">
        <v>1</v>
      </c>
      <c r="E252" s="491">
        <v>10487</v>
      </c>
      <c r="F252" s="491">
        <v>10487</v>
      </c>
    </row>
    <row r="253" spans="1:6" ht="33.75" x14ac:dyDescent="0.2">
      <c r="A253" s="2">
        <v>248</v>
      </c>
      <c r="B253" s="262" t="s">
        <v>1958</v>
      </c>
      <c r="C253" s="47" t="s">
        <v>32458</v>
      </c>
      <c r="D253" s="2">
        <v>1</v>
      </c>
      <c r="E253" s="491">
        <v>141040</v>
      </c>
      <c r="F253" s="491">
        <v>141040</v>
      </c>
    </row>
    <row r="254" spans="1:6" ht="33.75" x14ac:dyDescent="0.2">
      <c r="A254" s="2">
        <v>249</v>
      </c>
      <c r="B254" s="262" t="s">
        <v>1959</v>
      </c>
      <c r="C254" s="47" t="s">
        <v>32459</v>
      </c>
      <c r="D254" s="2">
        <v>1</v>
      </c>
      <c r="E254" s="491">
        <v>97680</v>
      </c>
      <c r="F254" s="491">
        <v>86284.53</v>
      </c>
    </row>
    <row r="255" spans="1:6" ht="33.75" x14ac:dyDescent="0.2">
      <c r="A255" s="2">
        <v>250</v>
      </c>
      <c r="B255" s="262" t="s">
        <v>1960</v>
      </c>
      <c r="C255" s="47" t="s">
        <v>32460</v>
      </c>
      <c r="D255" s="2">
        <v>1</v>
      </c>
      <c r="E255" s="491">
        <v>10812.71</v>
      </c>
      <c r="F255" s="491">
        <v>10812.71</v>
      </c>
    </row>
    <row r="256" spans="1:6" ht="33.75" x14ac:dyDescent="0.2">
      <c r="A256" s="2">
        <v>251</v>
      </c>
      <c r="B256" s="262" t="s">
        <v>1960</v>
      </c>
      <c r="C256" s="47" t="s">
        <v>32461</v>
      </c>
      <c r="D256" s="2">
        <v>1</v>
      </c>
      <c r="E256" s="491">
        <v>10812.71</v>
      </c>
      <c r="F256" s="491">
        <v>10812.71</v>
      </c>
    </row>
    <row r="257" spans="1:6" ht="22.5" x14ac:dyDescent="0.2">
      <c r="A257" s="2">
        <v>252</v>
      </c>
      <c r="B257" s="262" t="s">
        <v>1961</v>
      </c>
      <c r="C257" s="47" t="s">
        <v>32462</v>
      </c>
      <c r="D257" s="2">
        <v>1</v>
      </c>
      <c r="E257" s="491">
        <v>45005.2</v>
      </c>
      <c r="F257" s="491">
        <v>45005.2</v>
      </c>
    </row>
    <row r="258" spans="1:6" ht="22.5" x14ac:dyDescent="0.2">
      <c r="A258" s="2">
        <v>253</v>
      </c>
      <c r="B258" s="262" t="s">
        <v>1962</v>
      </c>
      <c r="C258" s="47" t="s">
        <v>32463</v>
      </c>
      <c r="D258" s="2">
        <v>1</v>
      </c>
      <c r="E258" s="491">
        <v>46050.85</v>
      </c>
      <c r="F258" s="491">
        <v>46050.85</v>
      </c>
    </row>
    <row r="259" spans="1:6" ht="22.5" x14ac:dyDescent="0.2">
      <c r="A259" s="2">
        <v>254</v>
      </c>
      <c r="B259" s="262" t="s">
        <v>1963</v>
      </c>
      <c r="C259" s="47" t="s">
        <v>32464</v>
      </c>
      <c r="D259" s="2">
        <v>1</v>
      </c>
      <c r="E259" s="491">
        <v>2195</v>
      </c>
      <c r="F259" s="491">
        <v>2195</v>
      </c>
    </row>
    <row r="260" spans="1:6" x14ac:dyDescent="0.2">
      <c r="A260" s="2">
        <v>255</v>
      </c>
      <c r="B260" s="262" t="s">
        <v>1964</v>
      </c>
      <c r="C260" s="47" t="s">
        <v>32465</v>
      </c>
      <c r="D260" s="2">
        <v>1</v>
      </c>
      <c r="E260" s="491">
        <v>6179</v>
      </c>
      <c r="F260" s="491">
        <v>6179</v>
      </c>
    </row>
    <row r="261" spans="1:6" ht="22.5" x14ac:dyDescent="0.2">
      <c r="A261" s="2">
        <v>256</v>
      </c>
      <c r="B261" s="262" t="s">
        <v>1965</v>
      </c>
      <c r="C261" s="47" t="s">
        <v>32466</v>
      </c>
      <c r="D261" s="2">
        <v>1</v>
      </c>
      <c r="E261" s="491">
        <v>1617</v>
      </c>
      <c r="F261" s="491">
        <v>1617</v>
      </c>
    </row>
    <row r="262" spans="1:6" x14ac:dyDescent="0.2">
      <c r="A262" s="2">
        <v>257</v>
      </c>
      <c r="B262" s="262" t="s">
        <v>1966</v>
      </c>
      <c r="C262" s="47" t="s">
        <v>32467</v>
      </c>
      <c r="D262" s="2">
        <v>1</v>
      </c>
      <c r="E262" s="491">
        <v>30468</v>
      </c>
      <c r="F262" s="491">
        <v>30468</v>
      </c>
    </row>
    <row r="263" spans="1:6" x14ac:dyDescent="0.2">
      <c r="A263" s="2">
        <v>258</v>
      </c>
      <c r="B263" s="262" t="s">
        <v>1967</v>
      </c>
      <c r="C263" s="47" t="s">
        <v>32468</v>
      </c>
      <c r="D263" s="2">
        <v>1</v>
      </c>
      <c r="E263" s="491">
        <v>7828</v>
      </c>
      <c r="F263" s="491">
        <v>7828</v>
      </c>
    </row>
    <row r="264" spans="1:6" x14ac:dyDescent="0.2">
      <c r="A264" s="2">
        <v>259</v>
      </c>
      <c r="B264" s="262" t="s">
        <v>1968</v>
      </c>
      <c r="C264" s="47" t="s">
        <v>32469</v>
      </c>
      <c r="D264" s="2">
        <v>1</v>
      </c>
      <c r="E264" s="491">
        <v>32059</v>
      </c>
      <c r="F264" s="491">
        <v>32059</v>
      </c>
    </row>
    <row r="265" spans="1:6" ht="22.5" x14ac:dyDescent="0.2">
      <c r="A265" s="2">
        <v>260</v>
      </c>
      <c r="B265" s="262" t="s">
        <v>1969</v>
      </c>
      <c r="C265" s="47" t="s">
        <v>32470</v>
      </c>
      <c r="D265" s="2">
        <v>1</v>
      </c>
      <c r="E265" s="491">
        <v>35341</v>
      </c>
      <c r="F265" s="491">
        <v>35341</v>
      </c>
    </row>
    <row r="266" spans="1:6" ht="22.5" x14ac:dyDescent="0.2">
      <c r="A266" s="2">
        <v>261</v>
      </c>
      <c r="B266" s="262" t="s">
        <v>1970</v>
      </c>
      <c r="C266" s="47" t="s">
        <v>32471</v>
      </c>
      <c r="D266" s="2">
        <v>1</v>
      </c>
      <c r="E266" s="491">
        <v>21127</v>
      </c>
      <c r="F266" s="491">
        <v>21127</v>
      </c>
    </row>
    <row r="267" spans="1:6" ht="22.5" x14ac:dyDescent="0.2">
      <c r="A267" s="2">
        <v>262</v>
      </c>
      <c r="B267" s="262" t="s">
        <v>1971</v>
      </c>
      <c r="C267" s="47" t="s">
        <v>32472</v>
      </c>
      <c r="D267" s="2">
        <v>1</v>
      </c>
      <c r="E267" s="491">
        <v>35434</v>
      </c>
      <c r="F267" s="491">
        <v>35434</v>
      </c>
    </row>
    <row r="268" spans="1:6" ht="33.75" x14ac:dyDescent="0.2">
      <c r="A268" s="2">
        <v>263</v>
      </c>
      <c r="B268" s="262" t="s">
        <v>1972</v>
      </c>
      <c r="C268" s="47" t="s">
        <v>32473</v>
      </c>
      <c r="D268" s="2">
        <v>1</v>
      </c>
      <c r="E268" s="491">
        <v>3782</v>
      </c>
      <c r="F268" s="491">
        <v>3782</v>
      </c>
    </row>
    <row r="269" spans="1:6" ht="22.5" x14ac:dyDescent="0.2">
      <c r="A269" s="2">
        <v>264</v>
      </c>
      <c r="B269" s="262" t="s">
        <v>1973</v>
      </c>
      <c r="C269" s="47" t="s">
        <v>32474</v>
      </c>
      <c r="D269" s="2">
        <v>1</v>
      </c>
      <c r="E269" s="491">
        <v>20389</v>
      </c>
      <c r="F269" s="491">
        <v>20389</v>
      </c>
    </row>
    <row r="270" spans="1:6" ht="22.5" x14ac:dyDescent="0.2">
      <c r="A270" s="2">
        <v>265</v>
      </c>
      <c r="B270" s="262" t="s">
        <v>1973</v>
      </c>
      <c r="C270" s="47" t="s">
        <v>32475</v>
      </c>
      <c r="D270" s="2">
        <v>1</v>
      </c>
      <c r="E270" s="491">
        <v>9139</v>
      </c>
      <c r="F270" s="491">
        <v>9139</v>
      </c>
    </row>
    <row r="271" spans="1:6" ht="22.5" x14ac:dyDescent="0.2">
      <c r="A271" s="2">
        <v>266</v>
      </c>
      <c r="B271" s="262" t="s">
        <v>1973</v>
      </c>
      <c r="C271" s="47" t="s">
        <v>32476</v>
      </c>
      <c r="D271" s="2">
        <v>1</v>
      </c>
      <c r="E271" s="491">
        <v>14651</v>
      </c>
      <c r="F271" s="491">
        <v>14651</v>
      </c>
    </row>
    <row r="272" spans="1:6" ht="22.5" x14ac:dyDescent="0.2">
      <c r="A272" s="2">
        <v>267</v>
      </c>
      <c r="B272" s="262" t="s">
        <v>1973</v>
      </c>
      <c r="C272" s="47" t="s">
        <v>32477</v>
      </c>
      <c r="D272" s="2">
        <v>1</v>
      </c>
      <c r="E272" s="491">
        <v>8414</v>
      </c>
      <c r="F272" s="491">
        <v>8414</v>
      </c>
    </row>
    <row r="273" spans="1:6" ht="22.5" x14ac:dyDescent="0.2">
      <c r="A273" s="2">
        <v>268</v>
      </c>
      <c r="B273" s="262" t="s">
        <v>1973</v>
      </c>
      <c r="C273" s="47" t="s">
        <v>32478</v>
      </c>
      <c r="D273" s="2">
        <v>1</v>
      </c>
      <c r="E273" s="491">
        <v>14651</v>
      </c>
      <c r="F273" s="491">
        <v>14651</v>
      </c>
    </row>
    <row r="274" spans="1:6" ht="22.5" x14ac:dyDescent="0.2">
      <c r="A274" s="2">
        <v>269</v>
      </c>
      <c r="B274" s="262" t="s">
        <v>1973</v>
      </c>
      <c r="C274" s="47" t="s">
        <v>32479</v>
      </c>
      <c r="D274" s="2">
        <v>1</v>
      </c>
      <c r="E274" s="491">
        <v>21695</v>
      </c>
      <c r="F274" s="491">
        <v>21695</v>
      </c>
    </row>
    <row r="275" spans="1:6" ht="22.5" x14ac:dyDescent="0.2">
      <c r="A275" s="2">
        <v>270</v>
      </c>
      <c r="B275" s="262" t="s">
        <v>1973</v>
      </c>
      <c r="C275" s="47" t="s">
        <v>32480</v>
      </c>
      <c r="D275" s="2">
        <v>1</v>
      </c>
      <c r="E275" s="491">
        <v>5174</v>
      </c>
      <c r="F275" s="491">
        <v>5174</v>
      </c>
    </row>
    <row r="276" spans="1:6" ht="22.5" x14ac:dyDescent="0.2">
      <c r="A276" s="2">
        <v>271</v>
      </c>
      <c r="B276" s="262" t="s">
        <v>1974</v>
      </c>
      <c r="C276" s="47" t="s">
        <v>32481</v>
      </c>
      <c r="D276" s="2">
        <v>1</v>
      </c>
      <c r="E276" s="491">
        <v>10735</v>
      </c>
      <c r="F276" s="491">
        <v>10735</v>
      </c>
    </row>
    <row r="277" spans="1:6" ht="33.75" x14ac:dyDescent="0.2">
      <c r="A277" s="2">
        <v>272</v>
      </c>
      <c r="B277" s="262" t="s">
        <v>1975</v>
      </c>
      <c r="C277" s="47" t="s">
        <v>32482</v>
      </c>
      <c r="D277" s="2">
        <v>1</v>
      </c>
      <c r="E277" s="491">
        <v>10735</v>
      </c>
      <c r="F277" s="491">
        <v>10735</v>
      </c>
    </row>
    <row r="278" spans="1:6" ht="33.75" x14ac:dyDescent="0.2">
      <c r="A278" s="2">
        <v>273</v>
      </c>
      <c r="B278" s="262" t="s">
        <v>1976</v>
      </c>
      <c r="C278" s="47" t="s">
        <v>32483</v>
      </c>
      <c r="D278" s="2">
        <v>1</v>
      </c>
      <c r="E278" s="491">
        <v>10735</v>
      </c>
      <c r="F278" s="491">
        <v>10735</v>
      </c>
    </row>
    <row r="279" spans="1:6" ht="33.75" x14ac:dyDescent="0.2">
      <c r="A279" s="2">
        <v>274</v>
      </c>
      <c r="B279" s="262" t="s">
        <v>1977</v>
      </c>
      <c r="C279" s="47" t="s">
        <v>32484</v>
      </c>
      <c r="D279" s="2">
        <v>1</v>
      </c>
      <c r="E279" s="491">
        <v>3415</v>
      </c>
      <c r="F279" s="491">
        <v>3415</v>
      </c>
    </row>
    <row r="280" spans="1:6" ht="22.5" x14ac:dyDescent="0.2">
      <c r="A280" s="2">
        <v>275</v>
      </c>
      <c r="B280" s="262" t="s">
        <v>1978</v>
      </c>
      <c r="C280" s="47" t="s">
        <v>32485</v>
      </c>
      <c r="D280" s="2">
        <v>1</v>
      </c>
      <c r="E280" s="491">
        <v>8839</v>
      </c>
      <c r="F280" s="491">
        <v>8839</v>
      </c>
    </row>
    <row r="281" spans="1:6" ht="22.5" x14ac:dyDescent="0.2">
      <c r="A281" s="2">
        <v>276</v>
      </c>
      <c r="B281" s="262" t="s">
        <v>1979</v>
      </c>
      <c r="C281" s="47" t="s">
        <v>32486</v>
      </c>
      <c r="D281" s="2">
        <v>1</v>
      </c>
      <c r="E281" s="491">
        <v>35333.33</v>
      </c>
      <c r="F281" s="491">
        <v>35333.33</v>
      </c>
    </row>
    <row r="282" spans="1:6" ht="33.75" x14ac:dyDescent="0.2">
      <c r="A282" s="2">
        <v>277</v>
      </c>
      <c r="B282" s="262" t="s">
        <v>1980</v>
      </c>
      <c r="C282" s="47" t="s">
        <v>32487</v>
      </c>
      <c r="D282" s="2">
        <v>1</v>
      </c>
      <c r="E282" s="491">
        <v>1000</v>
      </c>
      <c r="F282" s="491">
        <v>1000</v>
      </c>
    </row>
    <row r="283" spans="1:6" x14ac:dyDescent="0.2">
      <c r="A283" s="2">
        <v>278</v>
      </c>
      <c r="B283" s="262" t="s">
        <v>1981</v>
      </c>
      <c r="C283" s="47" t="s">
        <v>32488</v>
      </c>
      <c r="D283" s="2">
        <v>1</v>
      </c>
      <c r="E283" s="491">
        <v>60586</v>
      </c>
      <c r="F283" s="491">
        <v>60586</v>
      </c>
    </row>
    <row r="284" spans="1:6" x14ac:dyDescent="0.2">
      <c r="A284" s="2">
        <v>279</v>
      </c>
      <c r="B284" s="262" t="s">
        <v>1982</v>
      </c>
      <c r="C284" s="47" t="s">
        <v>32489</v>
      </c>
      <c r="D284" s="2">
        <v>1</v>
      </c>
      <c r="E284" s="491">
        <v>88666.67</v>
      </c>
      <c r="F284" s="491">
        <v>88666.67</v>
      </c>
    </row>
    <row r="285" spans="1:6" x14ac:dyDescent="0.2">
      <c r="A285" s="2">
        <v>280</v>
      </c>
      <c r="B285" s="262" t="s">
        <v>1983</v>
      </c>
      <c r="C285" s="47" t="s">
        <v>32490</v>
      </c>
      <c r="D285" s="2">
        <v>1</v>
      </c>
      <c r="E285" s="491">
        <v>2409</v>
      </c>
      <c r="F285" s="491">
        <v>2409</v>
      </c>
    </row>
    <row r="286" spans="1:6" ht="22.5" x14ac:dyDescent="0.2">
      <c r="A286" s="2">
        <v>281</v>
      </c>
      <c r="B286" s="262" t="s">
        <v>1984</v>
      </c>
      <c r="C286" s="47" t="s">
        <v>32491</v>
      </c>
      <c r="D286" s="2">
        <v>1</v>
      </c>
      <c r="E286" s="491">
        <v>20058</v>
      </c>
      <c r="F286" s="491">
        <v>20058</v>
      </c>
    </row>
    <row r="287" spans="1:6" x14ac:dyDescent="0.2">
      <c r="A287" s="2">
        <v>282</v>
      </c>
      <c r="B287" s="262" t="s">
        <v>1985</v>
      </c>
      <c r="C287" s="47" t="s">
        <v>32492</v>
      </c>
      <c r="D287" s="2">
        <v>1</v>
      </c>
      <c r="E287" s="491">
        <v>2666</v>
      </c>
      <c r="F287" s="491">
        <v>2666</v>
      </c>
    </row>
    <row r="288" spans="1:6" ht="22.5" x14ac:dyDescent="0.2">
      <c r="A288" s="2">
        <v>283</v>
      </c>
      <c r="B288" s="262" t="s">
        <v>1986</v>
      </c>
      <c r="C288" s="47" t="s">
        <v>32493</v>
      </c>
      <c r="D288" s="2">
        <v>1</v>
      </c>
      <c r="E288" s="491">
        <v>29407.93</v>
      </c>
      <c r="F288" s="491">
        <v>29407.93</v>
      </c>
    </row>
    <row r="289" spans="1:6" ht="22.5" x14ac:dyDescent="0.2">
      <c r="A289" s="2">
        <v>284</v>
      </c>
      <c r="B289" s="262" t="s">
        <v>1986</v>
      </c>
      <c r="C289" s="47" t="s">
        <v>32494</v>
      </c>
      <c r="D289" s="2">
        <v>1</v>
      </c>
      <c r="E289" s="491">
        <v>29407.93</v>
      </c>
      <c r="F289" s="491">
        <v>29407.93</v>
      </c>
    </row>
    <row r="290" spans="1:6" ht="22.5" x14ac:dyDescent="0.2">
      <c r="A290" s="2">
        <v>285</v>
      </c>
      <c r="B290" s="262" t="s">
        <v>1986</v>
      </c>
      <c r="C290" s="47" t="s">
        <v>32495</v>
      </c>
      <c r="D290" s="2">
        <v>1</v>
      </c>
      <c r="E290" s="491">
        <v>29407.93</v>
      </c>
      <c r="F290" s="491">
        <v>29407.93</v>
      </c>
    </row>
    <row r="291" spans="1:6" ht="22.5" x14ac:dyDescent="0.2">
      <c r="A291" s="2">
        <v>286</v>
      </c>
      <c r="B291" s="262" t="s">
        <v>1987</v>
      </c>
      <c r="C291" s="47" t="s">
        <v>32496</v>
      </c>
      <c r="D291" s="2">
        <v>1</v>
      </c>
      <c r="E291" s="491">
        <v>29407.94</v>
      </c>
      <c r="F291" s="491">
        <v>29407.94</v>
      </c>
    </row>
    <row r="292" spans="1:6" ht="22.5" x14ac:dyDescent="0.2">
      <c r="A292" s="2">
        <v>287</v>
      </c>
      <c r="B292" s="262" t="s">
        <v>1988</v>
      </c>
      <c r="C292" s="47" t="s">
        <v>32497</v>
      </c>
      <c r="D292" s="2">
        <v>1</v>
      </c>
      <c r="E292" s="491">
        <v>29407.94</v>
      </c>
      <c r="F292" s="491">
        <v>29407.94</v>
      </c>
    </row>
    <row r="293" spans="1:6" ht="22.5" x14ac:dyDescent="0.2">
      <c r="A293" s="2">
        <v>288</v>
      </c>
      <c r="B293" s="262" t="s">
        <v>1989</v>
      </c>
      <c r="C293" s="47" t="s">
        <v>32498</v>
      </c>
      <c r="D293" s="2">
        <v>1</v>
      </c>
      <c r="E293" s="491">
        <v>3474</v>
      </c>
      <c r="F293" s="491">
        <v>3413.76</v>
      </c>
    </row>
    <row r="294" spans="1:6" ht="22.5" x14ac:dyDescent="0.2">
      <c r="A294" s="2">
        <v>289</v>
      </c>
      <c r="B294" s="262" t="s">
        <v>1990</v>
      </c>
      <c r="C294" s="47" t="s">
        <v>32499</v>
      </c>
      <c r="D294" s="2">
        <v>1</v>
      </c>
      <c r="E294" s="492">
        <v>953</v>
      </c>
      <c r="F294" s="492">
        <v>935.76</v>
      </c>
    </row>
    <row r="295" spans="1:6" ht="33.75" x14ac:dyDescent="0.2">
      <c r="A295" s="2">
        <v>290</v>
      </c>
      <c r="B295" s="262" t="s">
        <v>1991</v>
      </c>
      <c r="C295" s="47" t="s">
        <v>32500</v>
      </c>
      <c r="D295" s="2">
        <v>1</v>
      </c>
      <c r="E295" s="491">
        <v>5932</v>
      </c>
      <c r="F295" s="491">
        <v>5932</v>
      </c>
    </row>
    <row r="296" spans="1:6" ht="45" x14ac:dyDescent="0.2">
      <c r="A296" s="2">
        <v>291</v>
      </c>
      <c r="B296" s="262" t="s">
        <v>1992</v>
      </c>
      <c r="C296" s="47" t="s">
        <v>32501</v>
      </c>
      <c r="D296" s="2">
        <v>1</v>
      </c>
      <c r="E296" s="491">
        <v>30000</v>
      </c>
      <c r="F296" s="491">
        <v>30000</v>
      </c>
    </row>
    <row r="297" spans="1:6" ht="22.5" x14ac:dyDescent="0.2">
      <c r="A297" s="2">
        <v>292</v>
      </c>
      <c r="B297" s="262" t="s">
        <v>1993</v>
      </c>
      <c r="C297" s="47" t="s">
        <v>32502</v>
      </c>
      <c r="D297" s="2">
        <v>1</v>
      </c>
      <c r="E297" s="491">
        <v>57627.12</v>
      </c>
      <c r="F297" s="491">
        <v>57627.12</v>
      </c>
    </row>
    <row r="298" spans="1:6" ht="33.75" x14ac:dyDescent="0.2">
      <c r="A298" s="2">
        <v>293</v>
      </c>
      <c r="B298" s="262" t="s">
        <v>1994</v>
      </c>
      <c r="C298" s="47" t="s">
        <v>32503</v>
      </c>
      <c r="D298" s="2">
        <v>1</v>
      </c>
      <c r="E298" s="491">
        <v>30382</v>
      </c>
      <c r="F298" s="491">
        <v>29975.8</v>
      </c>
    </row>
    <row r="299" spans="1:6" ht="22.5" x14ac:dyDescent="0.2">
      <c r="A299" s="2">
        <v>294</v>
      </c>
      <c r="B299" s="262" t="s">
        <v>1995</v>
      </c>
      <c r="C299" s="47" t="s">
        <v>32504</v>
      </c>
      <c r="D299" s="2">
        <v>1</v>
      </c>
      <c r="E299" s="491">
        <v>3350</v>
      </c>
      <c r="F299" s="491">
        <v>2650.48</v>
      </c>
    </row>
    <row r="300" spans="1:6" ht="22.5" x14ac:dyDescent="0.2">
      <c r="A300" s="2">
        <v>295</v>
      </c>
      <c r="B300" s="262" t="s">
        <v>1996</v>
      </c>
      <c r="C300" s="47" t="s">
        <v>32505</v>
      </c>
      <c r="D300" s="2">
        <v>1</v>
      </c>
      <c r="E300" s="491">
        <v>3675</v>
      </c>
      <c r="F300" s="491">
        <v>3675</v>
      </c>
    </row>
    <row r="301" spans="1:6" ht="22.5" x14ac:dyDescent="0.2">
      <c r="A301" s="2">
        <v>296</v>
      </c>
      <c r="B301" s="262" t="s">
        <v>1997</v>
      </c>
      <c r="C301" s="47" t="s">
        <v>32506</v>
      </c>
      <c r="D301" s="2">
        <v>1</v>
      </c>
      <c r="E301" s="491">
        <v>3675</v>
      </c>
      <c r="F301" s="491">
        <v>3675</v>
      </c>
    </row>
    <row r="302" spans="1:6" ht="22.5" x14ac:dyDescent="0.2">
      <c r="A302" s="2">
        <v>297</v>
      </c>
      <c r="B302" s="262" t="s">
        <v>1998</v>
      </c>
      <c r="C302" s="47" t="s">
        <v>32507</v>
      </c>
      <c r="D302" s="2">
        <v>1</v>
      </c>
      <c r="E302" s="491">
        <v>3675</v>
      </c>
      <c r="F302" s="491">
        <v>3675</v>
      </c>
    </row>
    <row r="303" spans="1:6" ht="22.5" x14ac:dyDescent="0.2">
      <c r="A303" s="2">
        <v>298</v>
      </c>
      <c r="B303" s="262" t="s">
        <v>1998</v>
      </c>
      <c r="C303" s="47" t="s">
        <v>32508</v>
      </c>
      <c r="D303" s="2">
        <v>1</v>
      </c>
      <c r="E303" s="491">
        <v>3675</v>
      </c>
      <c r="F303" s="491">
        <v>3675</v>
      </c>
    </row>
    <row r="304" spans="1:6" ht="22.5" x14ac:dyDescent="0.2">
      <c r="A304" s="2">
        <v>299</v>
      </c>
      <c r="B304" s="262" t="s">
        <v>1999</v>
      </c>
      <c r="C304" s="47" t="s">
        <v>32509</v>
      </c>
      <c r="D304" s="2">
        <v>1</v>
      </c>
      <c r="E304" s="491">
        <v>3675</v>
      </c>
      <c r="F304" s="491">
        <v>3675</v>
      </c>
    </row>
    <row r="305" spans="1:6" ht="22.5" x14ac:dyDescent="0.2">
      <c r="A305" s="2">
        <v>300</v>
      </c>
      <c r="B305" s="262" t="s">
        <v>2000</v>
      </c>
      <c r="C305" s="47" t="s">
        <v>32510</v>
      </c>
      <c r="D305" s="2">
        <v>1</v>
      </c>
      <c r="E305" s="492">
        <v>359</v>
      </c>
      <c r="F305" s="492">
        <v>359</v>
      </c>
    </row>
    <row r="306" spans="1:6" ht="22.5" x14ac:dyDescent="0.2">
      <c r="A306" s="2">
        <v>301</v>
      </c>
      <c r="B306" s="262" t="s">
        <v>2001</v>
      </c>
      <c r="C306" s="47" t="s">
        <v>32511</v>
      </c>
      <c r="D306" s="2">
        <v>1</v>
      </c>
      <c r="E306" s="491">
        <v>11025</v>
      </c>
      <c r="F306" s="491">
        <v>11025</v>
      </c>
    </row>
    <row r="307" spans="1:6" ht="22.5" x14ac:dyDescent="0.2">
      <c r="A307" s="2">
        <v>302</v>
      </c>
      <c r="B307" s="262" t="s">
        <v>2002</v>
      </c>
      <c r="C307" s="47" t="s">
        <v>32512</v>
      </c>
      <c r="D307" s="2">
        <v>1</v>
      </c>
      <c r="E307" s="491">
        <v>3675</v>
      </c>
      <c r="F307" s="491">
        <v>3675</v>
      </c>
    </row>
    <row r="308" spans="1:6" ht="22.5" x14ac:dyDescent="0.2">
      <c r="A308" s="2">
        <v>303</v>
      </c>
      <c r="B308" s="262" t="s">
        <v>2003</v>
      </c>
      <c r="C308" s="47" t="s">
        <v>32513</v>
      </c>
      <c r="D308" s="2">
        <v>1</v>
      </c>
      <c r="E308" s="491">
        <v>13474.58</v>
      </c>
      <c r="F308" s="491">
        <v>13474.58</v>
      </c>
    </row>
    <row r="309" spans="1:6" ht="22.5" x14ac:dyDescent="0.2">
      <c r="A309" s="2">
        <v>304</v>
      </c>
      <c r="B309" s="262" t="s">
        <v>2004</v>
      </c>
      <c r="C309" s="47" t="s">
        <v>32514</v>
      </c>
      <c r="D309" s="2">
        <v>1</v>
      </c>
      <c r="E309" s="491">
        <v>30000</v>
      </c>
      <c r="F309" s="491">
        <v>30000</v>
      </c>
    </row>
    <row r="310" spans="1:6" ht="22.5" x14ac:dyDescent="0.2">
      <c r="A310" s="2">
        <v>305</v>
      </c>
      <c r="B310" s="262" t="s">
        <v>2005</v>
      </c>
      <c r="C310" s="47" t="s">
        <v>32515</v>
      </c>
      <c r="D310" s="2">
        <v>1</v>
      </c>
      <c r="E310" s="491">
        <v>3037</v>
      </c>
      <c r="F310" s="491">
        <v>3037</v>
      </c>
    </row>
    <row r="311" spans="1:6" x14ac:dyDescent="0.2">
      <c r="A311" s="2">
        <v>306</v>
      </c>
      <c r="B311" s="262" t="s">
        <v>2006</v>
      </c>
      <c r="C311" s="47" t="s">
        <v>32516</v>
      </c>
      <c r="D311" s="2">
        <v>1</v>
      </c>
      <c r="E311" s="491">
        <v>3465</v>
      </c>
      <c r="F311" s="491">
        <v>3465</v>
      </c>
    </row>
    <row r="312" spans="1:6" x14ac:dyDescent="0.2">
      <c r="A312" s="2">
        <v>307</v>
      </c>
      <c r="B312" s="262" t="s">
        <v>2007</v>
      </c>
      <c r="C312" s="47" t="s">
        <v>32517</v>
      </c>
      <c r="D312" s="2">
        <v>1</v>
      </c>
      <c r="E312" s="491">
        <v>3675</v>
      </c>
      <c r="F312" s="491">
        <v>3675</v>
      </c>
    </row>
    <row r="313" spans="1:6" x14ac:dyDescent="0.2">
      <c r="A313" s="2">
        <v>308</v>
      </c>
      <c r="B313" s="262" t="s">
        <v>2007</v>
      </c>
      <c r="C313" s="47" t="s">
        <v>32518</v>
      </c>
      <c r="D313" s="2">
        <v>1</v>
      </c>
      <c r="E313" s="491">
        <v>11208</v>
      </c>
      <c r="F313" s="491">
        <v>11208</v>
      </c>
    </row>
    <row r="314" spans="1:6" x14ac:dyDescent="0.2">
      <c r="A314" s="2">
        <v>309</v>
      </c>
      <c r="B314" s="262" t="s">
        <v>2008</v>
      </c>
      <c r="C314" s="47" t="s">
        <v>32519</v>
      </c>
      <c r="D314" s="2">
        <v>1</v>
      </c>
      <c r="E314" s="491">
        <v>11025</v>
      </c>
      <c r="F314" s="491">
        <v>11025</v>
      </c>
    </row>
    <row r="315" spans="1:6" ht="22.5" x14ac:dyDescent="0.2">
      <c r="A315" s="2">
        <v>310</v>
      </c>
      <c r="B315" s="262" t="s">
        <v>2009</v>
      </c>
      <c r="C315" s="47" t="s">
        <v>32520</v>
      </c>
      <c r="D315" s="2">
        <v>1</v>
      </c>
      <c r="E315" s="491">
        <v>5131</v>
      </c>
      <c r="F315" s="491">
        <v>5131</v>
      </c>
    </row>
    <row r="316" spans="1:6" ht="22.5" x14ac:dyDescent="0.2">
      <c r="A316" s="2">
        <v>311</v>
      </c>
      <c r="B316" s="262" t="s">
        <v>2010</v>
      </c>
      <c r="C316" s="47" t="s">
        <v>32521</v>
      </c>
      <c r="D316" s="2">
        <v>1</v>
      </c>
      <c r="E316" s="491">
        <v>7350</v>
      </c>
      <c r="F316" s="491">
        <v>7350</v>
      </c>
    </row>
    <row r="317" spans="1:6" ht="22.5" x14ac:dyDescent="0.2">
      <c r="A317" s="2">
        <v>312</v>
      </c>
      <c r="B317" s="262" t="s">
        <v>2011</v>
      </c>
      <c r="C317" s="47" t="s">
        <v>32522</v>
      </c>
      <c r="D317" s="2">
        <v>1</v>
      </c>
      <c r="E317" s="491">
        <v>24735</v>
      </c>
      <c r="F317" s="491">
        <v>24735</v>
      </c>
    </row>
    <row r="318" spans="1:6" ht="22.5" x14ac:dyDescent="0.2">
      <c r="A318" s="2">
        <v>313</v>
      </c>
      <c r="B318" s="262" t="s">
        <v>2012</v>
      </c>
      <c r="C318" s="47" t="s">
        <v>32523</v>
      </c>
      <c r="D318" s="2">
        <v>1</v>
      </c>
      <c r="E318" s="491">
        <v>3675</v>
      </c>
      <c r="F318" s="491">
        <v>3675</v>
      </c>
    </row>
    <row r="319" spans="1:6" ht="22.5" x14ac:dyDescent="0.2">
      <c r="A319" s="2">
        <v>314</v>
      </c>
      <c r="B319" s="262" t="s">
        <v>2013</v>
      </c>
      <c r="C319" s="47" t="s">
        <v>32524</v>
      </c>
      <c r="D319" s="2">
        <v>1</v>
      </c>
      <c r="E319" s="491">
        <v>7544</v>
      </c>
      <c r="F319" s="491">
        <v>7544</v>
      </c>
    </row>
    <row r="320" spans="1:6" ht="22.5" x14ac:dyDescent="0.2">
      <c r="A320" s="2">
        <v>315</v>
      </c>
      <c r="B320" s="262" t="s">
        <v>2014</v>
      </c>
      <c r="C320" s="47" t="s">
        <v>32525</v>
      </c>
      <c r="D320" s="2">
        <v>1</v>
      </c>
      <c r="E320" s="491">
        <v>3675</v>
      </c>
      <c r="F320" s="491">
        <v>3675</v>
      </c>
    </row>
    <row r="321" spans="1:6" ht="22.5" x14ac:dyDescent="0.2">
      <c r="A321" s="2">
        <v>316</v>
      </c>
      <c r="B321" s="262" t="s">
        <v>2015</v>
      </c>
      <c r="C321" s="47" t="s">
        <v>32526</v>
      </c>
      <c r="D321" s="2">
        <v>1</v>
      </c>
      <c r="E321" s="491">
        <v>29397.29</v>
      </c>
      <c r="F321" s="491">
        <v>29397.29</v>
      </c>
    </row>
    <row r="322" spans="1:6" ht="33.75" x14ac:dyDescent="0.2">
      <c r="A322" s="2">
        <v>317</v>
      </c>
      <c r="B322" s="262" t="s">
        <v>2016</v>
      </c>
      <c r="C322" s="47" t="s">
        <v>32527</v>
      </c>
      <c r="D322" s="2">
        <v>1</v>
      </c>
      <c r="E322" s="491">
        <v>87483.11</v>
      </c>
      <c r="F322" s="491">
        <v>80193.19</v>
      </c>
    </row>
    <row r="323" spans="1:6" ht="33.75" x14ac:dyDescent="0.2">
      <c r="A323" s="2">
        <v>318</v>
      </c>
      <c r="B323" s="262" t="s">
        <v>2017</v>
      </c>
      <c r="C323" s="47" t="s">
        <v>32528</v>
      </c>
      <c r="D323" s="2">
        <v>1</v>
      </c>
      <c r="E323" s="491">
        <v>37309.74</v>
      </c>
      <c r="F323" s="491">
        <v>33578.28</v>
      </c>
    </row>
    <row r="324" spans="1:6" ht="33.75" x14ac:dyDescent="0.2">
      <c r="A324" s="2">
        <v>319</v>
      </c>
      <c r="B324" s="262" t="s">
        <v>2018</v>
      </c>
      <c r="C324" s="47" t="s">
        <v>32529</v>
      </c>
      <c r="D324" s="2">
        <v>1</v>
      </c>
      <c r="E324" s="491">
        <v>41302.550000000003</v>
      </c>
      <c r="F324" s="491">
        <v>37172.519999999997</v>
      </c>
    </row>
    <row r="325" spans="1:6" ht="33.75" x14ac:dyDescent="0.2">
      <c r="A325" s="2">
        <v>320</v>
      </c>
      <c r="B325" s="262" t="s">
        <v>2019</v>
      </c>
      <c r="C325" s="47" t="s">
        <v>32530</v>
      </c>
      <c r="D325" s="2">
        <v>1</v>
      </c>
      <c r="E325" s="491">
        <v>48400</v>
      </c>
      <c r="F325" s="491">
        <v>48400</v>
      </c>
    </row>
    <row r="326" spans="1:6" ht="33.75" x14ac:dyDescent="0.2">
      <c r="A326" s="2">
        <v>321</v>
      </c>
      <c r="B326" s="262" t="s">
        <v>2019</v>
      </c>
      <c r="C326" s="47" t="s">
        <v>32531</v>
      </c>
      <c r="D326" s="2">
        <v>1</v>
      </c>
      <c r="E326" s="491">
        <v>48400</v>
      </c>
      <c r="F326" s="491">
        <v>48400</v>
      </c>
    </row>
    <row r="327" spans="1:6" ht="33.75" x14ac:dyDescent="0.2">
      <c r="A327" s="2">
        <v>322</v>
      </c>
      <c r="B327" s="262" t="s">
        <v>2019</v>
      </c>
      <c r="C327" s="47" t="s">
        <v>32532</v>
      </c>
      <c r="D327" s="2">
        <v>1</v>
      </c>
      <c r="E327" s="491">
        <v>48400</v>
      </c>
      <c r="F327" s="491">
        <v>48400</v>
      </c>
    </row>
    <row r="328" spans="1:6" ht="33.75" x14ac:dyDescent="0.2">
      <c r="A328" s="2">
        <v>323</v>
      </c>
      <c r="B328" s="262" t="s">
        <v>2019</v>
      </c>
      <c r="C328" s="47" t="s">
        <v>32533</v>
      </c>
      <c r="D328" s="2">
        <v>1</v>
      </c>
      <c r="E328" s="491">
        <v>48400</v>
      </c>
      <c r="F328" s="491">
        <v>48400</v>
      </c>
    </row>
    <row r="329" spans="1:6" ht="22.5" x14ac:dyDescent="0.2">
      <c r="A329" s="2">
        <v>324</v>
      </c>
      <c r="B329" s="262" t="s">
        <v>2020</v>
      </c>
      <c r="C329" s="47" t="s">
        <v>32534</v>
      </c>
      <c r="D329" s="2">
        <v>1</v>
      </c>
      <c r="E329" s="491">
        <v>179929.52</v>
      </c>
      <c r="F329" s="491">
        <v>113527.06</v>
      </c>
    </row>
    <row r="330" spans="1:6" ht="33.75" x14ac:dyDescent="0.2">
      <c r="A330" s="2">
        <v>325</v>
      </c>
      <c r="B330" s="262" t="s">
        <v>2021</v>
      </c>
      <c r="C330" s="47" t="s">
        <v>32535</v>
      </c>
      <c r="D330" s="2">
        <v>1</v>
      </c>
      <c r="E330" s="491">
        <v>76059.240000000005</v>
      </c>
      <c r="F330" s="491">
        <v>76059.240000000005</v>
      </c>
    </row>
    <row r="331" spans="1:6" ht="45" x14ac:dyDescent="0.2">
      <c r="A331" s="2">
        <v>326</v>
      </c>
      <c r="B331" s="262" t="s">
        <v>2022</v>
      </c>
      <c r="C331" s="47" t="s">
        <v>32536</v>
      </c>
      <c r="D331" s="2">
        <v>1</v>
      </c>
      <c r="E331" s="491">
        <v>41718.61</v>
      </c>
      <c r="F331" s="491">
        <v>29302.35</v>
      </c>
    </row>
    <row r="332" spans="1:6" ht="22.5" x14ac:dyDescent="0.2">
      <c r="A332" s="2">
        <v>327</v>
      </c>
      <c r="B332" s="262" t="s">
        <v>2023</v>
      </c>
      <c r="C332" s="47" t="s">
        <v>32537</v>
      </c>
      <c r="D332" s="2">
        <v>1</v>
      </c>
      <c r="E332" s="491">
        <v>47820.33</v>
      </c>
      <c r="F332" s="491">
        <v>47820.33</v>
      </c>
    </row>
    <row r="333" spans="1:6" ht="22.5" x14ac:dyDescent="0.2">
      <c r="A333" s="2">
        <v>328</v>
      </c>
      <c r="B333" s="262" t="s">
        <v>2024</v>
      </c>
      <c r="C333" s="47" t="s">
        <v>32538</v>
      </c>
      <c r="D333" s="2">
        <v>1</v>
      </c>
      <c r="E333" s="491">
        <v>48399.54</v>
      </c>
      <c r="F333" s="491">
        <v>48399.54</v>
      </c>
    </row>
    <row r="334" spans="1:6" ht="22.5" x14ac:dyDescent="0.2">
      <c r="A334" s="2">
        <v>329</v>
      </c>
      <c r="B334" s="262" t="s">
        <v>2025</v>
      </c>
      <c r="C334" s="47" t="s">
        <v>32539</v>
      </c>
      <c r="D334" s="2">
        <v>1</v>
      </c>
      <c r="E334" s="491">
        <v>25122.57</v>
      </c>
      <c r="F334" s="491">
        <v>25122.57</v>
      </c>
    </row>
    <row r="335" spans="1:6" ht="22.5" x14ac:dyDescent="0.2">
      <c r="A335" s="2">
        <v>330</v>
      </c>
      <c r="B335" s="262" t="s">
        <v>2026</v>
      </c>
      <c r="C335" s="47" t="s">
        <v>32540</v>
      </c>
      <c r="D335" s="2">
        <v>1</v>
      </c>
      <c r="E335" s="491">
        <v>30377.11</v>
      </c>
      <c r="F335" s="491">
        <v>30377.11</v>
      </c>
    </row>
    <row r="336" spans="1:6" ht="33.75" x14ac:dyDescent="0.2">
      <c r="A336" s="2">
        <v>331</v>
      </c>
      <c r="B336" s="262" t="s">
        <v>2027</v>
      </c>
      <c r="C336" s="47" t="s">
        <v>32541</v>
      </c>
      <c r="D336" s="2">
        <v>1</v>
      </c>
      <c r="E336" s="491">
        <v>129664.79</v>
      </c>
      <c r="F336" s="491">
        <v>129664.79</v>
      </c>
    </row>
    <row r="337" spans="1:6" x14ac:dyDescent="0.2">
      <c r="A337" s="2">
        <v>332</v>
      </c>
      <c r="B337" s="262" t="s">
        <v>2028</v>
      </c>
      <c r="C337" s="47" t="s">
        <v>32542</v>
      </c>
      <c r="D337" s="2">
        <v>1</v>
      </c>
      <c r="E337" s="491">
        <v>27624.62</v>
      </c>
      <c r="F337" s="491">
        <v>27624.62</v>
      </c>
    </row>
    <row r="338" spans="1:6" x14ac:dyDescent="0.2">
      <c r="A338" s="2">
        <v>333</v>
      </c>
      <c r="B338" s="262" t="s">
        <v>2028</v>
      </c>
      <c r="C338" s="47" t="s">
        <v>32543</v>
      </c>
      <c r="D338" s="2">
        <v>1</v>
      </c>
      <c r="E338" s="491">
        <v>27624.63</v>
      </c>
      <c r="F338" s="491">
        <v>27624.63</v>
      </c>
    </row>
    <row r="339" spans="1:6" ht="33.75" x14ac:dyDescent="0.2">
      <c r="A339" s="2">
        <v>334</v>
      </c>
      <c r="B339" s="262" t="s">
        <v>2029</v>
      </c>
      <c r="C339" s="47" t="s">
        <v>32544</v>
      </c>
      <c r="D339" s="2">
        <v>1</v>
      </c>
      <c r="E339" s="491">
        <v>54618.239999999998</v>
      </c>
      <c r="F339" s="491">
        <v>35762.1</v>
      </c>
    </row>
    <row r="340" spans="1:6" ht="22.5" x14ac:dyDescent="0.2">
      <c r="A340" s="2">
        <v>335</v>
      </c>
      <c r="B340" s="262" t="s">
        <v>2030</v>
      </c>
      <c r="C340" s="47" t="s">
        <v>32545</v>
      </c>
      <c r="D340" s="2">
        <v>1</v>
      </c>
      <c r="E340" s="491">
        <v>28628.2</v>
      </c>
      <c r="F340" s="491">
        <v>28628.2</v>
      </c>
    </row>
    <row r="341" spans="1:6" ht="22.5" x14ac:dyDescent="0.2">
      <c r="A341" s="2">
        <v>336</v>
      </c>
      <c r="B341" s="262" t="s">
        <v>2031</v>
      </c>
      <c r="C341" s="47" t="s">
        <v>32546</v>
      </c>
      <c r="D341" s="2">
        <v>1</v>
      </c>
      <c r="E341" s="491">
        <v>28802.35</v>
      </c>
      <c r="F341" s="491">
        <v>28802.35</v>
      </c>
    </row>
    <row r="342" spans="1:6" ht="22.5" x14ac:dyDescent="0.2">
      <c r="A342" s="2">
        <v>337</v>
      </c>
      <c r="B342" s="262" t="s">
        <v>2032</v>
      </c>
      <c r="C342" s="47" t="s">
        <v>32547</v>
      </c>
      <c r="D342" s="2">
        <v>1</v>
      </c>
      <c r="E342" s="491">
        <v>26376.79</v>
      </c>
      <c r="F342" s="491">
        <v>26376.79</v>
      </c>
    </row>
    <row r="343" spans="1:6" ht="22.5" x14ac:dyDescent="0.2">
      <c r="A343" s="2">
        <v>338</v>
      </c>
      <c r="B343" s="262" t="s">
        <v>2033</v>
      </c>
      <c r="C343" s="47" t="s">
        <v>32548</v>
      </c>
      <c r="D343" s="2">
        <v>1</v>
      </c>
      <c r="E343" s="491">
        <v>29833.9</v>
      </c>
      <c r="F343" s="491">
        <v>29833.9</v>
      </c>
    </row>
    <row r="344" spans="1:6" ht="33.75" x14ac:dyDescent="0.2">
      <c r="A344" s="2">
        <v>339</v>
      </c>
      <c r="B344" s="262" t="s">
        <v>2034</v>
      </c>
      <c r="C344" s="47" t="s">
        <v>32549</v>
      </c>
      <c r="D344" s="2">
        <v>1</v>
      </c>
      <c r="E344" s="491">
        <v>20588.66</v>
      </c>
      <c r="F344" s="491">
        <v>20588.66</v>
      </c>
    </row>
    <row r="345" spans="1:6" ht="33.75" x14ac:dyDescent="0.2">
      <c r="A345" s="2">
        <v>340</v>
      </c>
      <c r="B345" s="262" t="s">
        <v>2035</v>
      </c>
      <c r="C345" s="47" t="s">
        <v>32550</v>
      </c>
      <c r="D345" s="2">
        <v>1</v>
      </c>
      <c r="E345" s="491">
        <v>20588.66</v>
      </c>
      <c r="F345" s="491">
        <v>20588.66</v>
      </c>
    </row>
    <row r="346" spans="1:6" ht="33.75" x14ac:dyDescent="0.2">
      <c r="A346" s="2">
        <v>341</v>
      </c>
      <c r="B346" s="262" t="s">
        <v>2036</v>
      </c>
      <c r="C346" s="47" t="s">
        <v>32551</v>
      </c>
      <c r="D346" s="2">
        <v>1</v>
      </c>
      <c r="E346" s="491">
        <v>20571.11</v>
      </c>
      <c r="F346" s="491">
        <v>20571.11</v>
      </c>
    </row>
    <row r="347" spans="1:6" ht="22.5" x14ac:dyDescent="0.2">
      <c r="A347" s="2">
        <v>342</v>
      </c>
      <c r="B347" s="262" t="s">
        <v>2037</v>
      </c>
      <c r="C347" s="47" t="s">
        <v>32552</v>
      </c>
      <c r="D347" s="2">
        <v>1</v>
      </c>
      <c r="E347" s="491">
        <v>28303.97</v>
      </c>
      <c r="F347" s="491">
        <v>28303.97</v>
      </c>
    </row>
    <row r="348" spans="1:6" ht="22.5" x14ac:dyDescent="0.2">
      <c r="A348" s="2">
        <v>343</v>
      </c>
      <c r="B348" s="262" t="s">
        <v>2038</v>
      </c>
      <c r="C348" s="47" t="s">
        <v>32553</v>
      </c>
      <c r="D348" s="2">
        <v>1</v>
      </c>
      <c r="E348" s="491">
        <v>24380.29</v>
      </c>
      <c r="F348" s="491">
        <v>24380.29</v>
      </c>
    </row>
    <row r="349" spans="1:6" ht="33.75" x14ac:dyDescent="0.2">
      <c r="A349" s="2">
        <v>344</v>
      </c>
      <c r="B349" s="262" t="s">
        <v>2039</v>
      </c>
      <c r="C349" s="47" t="s">
        <v>32554</v>
      </c>
      <c r="D349" s="2">
        <v>1</v>
      </c>
      <c r="E349" s="491">
        <v>40382.089999999997</v>
      </c>
      <c r="F349" s="491">
        <v>40382.089999999997</v>
      </c>
    </row>
    <row r="350" spans="1:6" ht="22.5" x14ac:dyDescent="0.2">
      <c r="A350" s="2">
        <v>345</v>
      </c>
      <c r="B350" s="262" t="s">
        <v>2040</v>
      </c>
      <c r="C350" s="47" t="s">
        <v>32555</v>
      </c>
      <c r="D350" s="2">
        <v>1</v>
      </c>
      <c r="E350" s="491">
        <v>31064.69</v>
      </c>
      <c r="F350" s="491">
        <v>31064.69</v>
      </c>
    </row>
    <row r="351" spans="1:6" ht="22.5" x14ac:dyDescent="0.2">
      <c r="A351" s="2">
        <v>346</v>
      </c>
      <c r="B351" s="262" t="s">
        <v>2041</v>
      </c>
      <c r="C351" s="47" t="s">
        <v>32556</v>
      </c>
      <c r="D351" s="2">
        <v>1</v>
      </c>
      <c r="E351" s="491">
        <v>21716.9</v>
      </c>
      <c r="F351" s="491">
        <v>21716.9</v>
      </c>
    </row>
    <row r="352" spans="1:6" ht="22.5" x14ac:dyDescent="0.2">
      <c r="A352" s="2">
        <v>347</v>
      </c>
      <c r="B352" s="262" t="s">
        <v>2042</v>
      </c>
      <c r="C352" s="47" t="s">
        <v>32557</v>
      </c>
      <c r="D352" s="2">
        <v>1</v>
      </c>
      <c r="E352" s="491">
        <v>41129.800000000003</v>
      </c>
      <c r="F352" s="491">
        <v>41129.800000000003</v>
      </c>
    </row>
    <row r="353" spans="1:6" ht="22.5" x14ac:dyDescent="0.2">
      <c r="A353" s="2">
        <v>348</v>
      </c>
      <c r="B353" s="262" t="s">
        <v>2043</v>
      </c>
      <c r="C353" s="47" t="s">
        <v>32558</v>
      </c>
      <c r="D353" s="2">
        <v>1</v>
      </c>
      <c r="E353" s="491">
        <v>46842.04</v>
      </c>
      <c r="F353" s="491">
        <v>46842.04</v>
      </c>
    </row>
    <row r="354" spans="1:6" ht="22.5" x14ac:dyDescent="0.2">
      <c r="A354" s="2">
        <v>349</v>
      </c>
      <c r="B354" s="262" t="s">
        <v>2044</v>
      </c>
      <c r="C354" s="47" t="s">
        <v>32559</v>
      </c>
      <c r="D354" s="2">
        <v>1</v>
      </c>
      <c r="E354" s="491">
        <v>46000.71</v>
      </c>
      <c r="F354" s="491">
        <v>46000.71</v>
      </c>
    </row>
    <row r="355" spans="1:6" ht="22.5" x14ac:dyDescent="0.2">
      <c r="A355" s="2">
        <v>350</v>
      </c>
      <c r="B355" s="262" t="s">
        <v>2045</v>
      </c>
      <c r="C355" s="47" t="s">
        <v>32560</v>
      </c>
      <c r="D355" s="2">
        <v>1</v>
      </c>
      <c r="E355" s="491">
        <v>66601.600000000006</v>
      </c>
      <c r="F355" s="491">
        <v>66601.600000000006</v>
      </c>
    </row>
    <row r="356" spans="1:6" ht="45" x14ac:dyDescent="0.2">
      <c r="A356" s="2">
        <v>351</v>
      </c>
      <c r="B356" s="262" t="s">
        <v>2046</v>
      </c>
      <c r="C356" s="47" t="s">
        <v>32561</v>
      </c>
      <c r="D356" s="2">
        <v>1</v>
      </c>
      <c r="E356" s="491">
        <v>41949.98</v>
      </c>
      <c r="F356" s="491">
        <v>32461</v>
      </c>
    </row>
    <row r="357" spans="1:6" ht="45" x14ac:dyDescent="0.2">
      <c r="A357" s="2">
        <v>352</v>
      </c>
      <c r="B357" s="262" t="s">
        <v>2047</v>
      </c>
      <c r="C357" s="47" t="s">
        <v>32562</v>
      </c>
      <c r="D357" s="2">
        <v>1</v>
      </c>
      <c r="E357" s="491">
        <v>41949.98</v>
      </c>
      <c r="F357" s="491">
        <v>32461</v>
      </c>
    </row>
    <row r="358" spans="1:6" ht="22.5" x14ac:dyDescent="0.2">
      <c r="A358" s="2">
        <v>353</v>
      </c>
      <c r="B358" s="262" t="s">
        <v>2048</v>
      </c>
      <c r="C358" s="47" t="s">
        <v>32563</v>
      </c>
      <c r="D358" s="2">
        <v>1</v>
      </c>
      <c r="E358" s="491">
        <v>34519.370000000003</v>
      </c>
      <c r="F358" s="491">
        <v>34519.370000000003</v>
      </c>
    </row>
    <row r="359" spans="1:6" ht="22.5" x14ac:dyDescent="0.2">
      <c r="A359" s="2">
        <v>354</v>
      </c>
      <c r="B359" s="262" t="s">
        <v>2049</v>
      </c>
      <c r="C359" s="47" t="s">
        <v>32564</v>
      </c>
      <c r="D359" s="2">
        <v>1</v>
      </c>
      <c r="E359" s="491">
        <v>72208.02</v>
      </c>
      <c r="F359" s="491">
        <v>72208.02</v>
      </c>
    </row>
    <row r="360" spans="1:6" ht="33.75" x14ac:dyDescent="0.2">
      <c r="A360" s="2">
        <v>355</v>
      </c>
      <c r="B360" s="262" t="s">
        <v>2050</v>
      </c>
      <c r="C360" s="47" t="s">
        <v>32565</v>
      </c>
      <c r="D360" s="2">
        <v>1</v>
      </c>
      <c r="E360" s="491">
        <v>57367.95</v>
      </c>
      <c r="F360" s="491">
        <v>57367.95</v>
      </c>
    </row>
    <row r="361" spans="1:6" ht="22.5" x14ac:dyDescent="0.2">
      <c r="A361" s="2">
        <v>356</v>
      </c>
      <c r="B361" s="262" t="s">
        <v>2051</v>
      </c>
      <c r="C361" s="47" t="s">
        <v>32566</v>
      </c>
      <c r="D361" s="2">
        <v>1</v>
      </c>
      <c r="E361" s="491">
        <v>28786.31</v>
      </c>
      <c r="F361" s="491">
        <v>28786.31</v>
      </c>
    </row>
    <row r="362" spans="1:6" ht="33.75" x14ac:dyDescent="0.2">
      <c r="A362" s="2">
        <v>357</v>
      </c>
      <c r="B362" s="262" t="s">
        <v>2052</v>
      </c>
      <c r="C362" s="47" t="s">
        <v>32567</v>
      </c>
      <c r="D362" s="2">
        <v>1</v>
      </c>
      <c r="E362" s="491">
        <v>105897.17</v>
      </c>
      <c r="F362" s="491">
        <v>105897.17</v>
      </c>
    </row>
    <row r="363" spans="1:6" ht="22.5" x14ac:dyDescent="0.2">
      <c r="A363" s="2">
        <v>358</v>
      </c>
      <c r="B363" s="262" t="s">
        <v>2053</v>
      </c>
      <c r="C363" s="47" t="s">
        <v>32568</v>
      </c>
      <c r="D363" s="2">
        <v>1</v>
      </c>
      <c r="E363" s="491">
        <v>34967.160000000003</v>
      </c>
      <c r="F363" s="491">
        <v>34967.160000000003</v>
      </c>
    </row>
    <row r="364" spans="1:6" ht="22.5" x14ac:dyDescent="0.2">
      <c r="A364" s="2">
        <v>359</v>
      </c>
      <c r="B364" s="262" t="s">
        <v>2054</v>
      </c>
      <c r="C364" s="47" t="s">
        <v>32569</v>
      </c>
      <c r="D364" s="2">
        <v>1</v>
      </c>
      <c r="E364" s="491">
        <v>27274.74</v>
      </c>
      <c r="F364" s="491">
        <v>27274.74</v>
      </c>
    </row>
    <row r="365" spans="1:6" ht="33.75" x14ac:dyDescent="0.2">
      <c r="A365" s="2">
        <v>360</v>
      </c>
      <c r="B365" s="262" t="s">
        <v>2055</v>
      </c>
      <c r="C365" s="47" t="s">
        <v>32570</v>
      </c>
      <c r="D365" s="2">
        <v>1</v>
      </c>
      <c r="E365" s="491">
        <v>30495.88</v>
      </c>
      <c r="F365" s="491">
        <v>30495.88</v>
      </c>
    </row>
    <row r="366" spans="1:6" ht="33.75" x14ac:dyDescent="0.2">
      <c r="A366" s="2">
        <v>361</v>
      </c>
      <c r="B366" s="262" t="s">
        <v>2056</v>
      </c>
      <c r="C366" s="47" t="s">
        <v>2057</v>
      </c>
      <c r="D366" s="2">
        <v>1</v>
      </c>
      <c r="E366" s="491">
        <v>210998.14</v>
      </c>
      <c r="F366" s="491">
        <v>17583.16</v>
      </c>
    </row>
    <row r="367" spans="1:6" ht="45" x14ac:dyDescent="0.2">
      <c r="A367" s="2">
        <v>362</v>
      </c>
      <c r="B367" s="262" t="s">
        <v>2058</v>
      </c>
      <c r="C367" s="47" t="s">
        <v>32571</v>
      </c>
      <c r="D367" s="2">
        <v>1</v>
      </c>
      <c r="E367" s="491">
        <v>140272.73000000001</v>
      </c>
      <c r="F367" s="491">
        <v>108544.15</v>
      </c>
    </row>
    <row r="368" spans="1:6" ht="45" x14ac:dyDescent="0.2">
      <c r="A368" s="2">
        <v>363</v>
      </c>
      <c r="B368" s="262" t="s">
        <v>2059</v>
      </c>
      <c r="C368" s="47" t="s">
        <v>32572</v>
      </c>
      <c r="D368" s="2">
        <v>1</v>
      </c>
      <c r="E368" s="491">
        <v>140387.01999999999</v>
      </c>
      <c r="F368" s="491">
        <v>108632.55</v>
      </c>
    </row>
    <row r="369" spans="1:6" ht="56.25" x14ac:dyDescent="0.2">
      <c r="A369" s="2">
        <v>364</v>
      </c>
      <c r="B369" s="262" t="s">
        <v>2060</v>
      </c>
      <c r="C369" s="47" t="s">
        <v>32573</v>
      </c>
      <c r="D369" s="2">
        <v>1</v>
      </c>
      <c r="E369" s="491">
        <v>247320.33</v>
      </c>
      <c r="F369" s="491">
        <v>61830.09</v>
      </c>
    </row>
    <row r="370" spans="1:6" ht="56.25" x14ac:dyDescent="0.2">
      <c r="A370" s="2">
        <v>365</v>
      </c>
      <c r="B370" s="262" t="s">
        <v>2061</v>
      </c>
      <c r="C370" s="47" t="s">
        <v>32574</v>
      </c>
      <c r="D370" s="2">
        <v>1</v>
      </c>
      <c r="E370" s="491">
        <v>266314.46999999997</v>
      </c>
      <c r="F370" s="491">
        <v>66578.61</v>
      </c>
    </row>
    <row r="371" spans="1:6" ht="22.5" x14ac:dyDescent="0.2">
      <c r="A371" s="2">
        <v>366</v>
      </c>
      <c r="B371" s="262" t="s">
        <v>2062</v>
      </c>
      <c r="C371" s="47" t="s">
        <v>32575</v>
      </c>
      <c r="D371" s="2">
        <v>1</v>
      </c>
      <c r="E371" s="491">
        <v>256205.82</v>
      </c>
      <c r="F371" s="491">
        <v>64051.47</v>
      </c>
    </row>
    <row r="372" spans="1:6" ht="33.75" x14ac:dyDescent="0.2">
      <c r="A372" s="2">
        <v>367</v>
      </c>
      <c r="B372" s="262" t="s">
        <v>2063</v>
      </c>
      <c r="C372" s="47" t="s">
        <v>32576</v>
      </c>
      <c r="D372" s="2">
        <v>1</v>
      </c>
      <c r="E372" s="491">
        <v>15014</v>
      </c>
      <c r="F372" s="491">
        <v>15014</v>
      </c>
    </row>
    <row r="373" spans="1:6" ht="33.75" x14ac:dyDescent="0.2">
      <c r="A373" s="2">
        <v>368</v>
      </c>
      <c r="B373" s="262" t="s">
        <v>2064</v>
      </c>
      <c r="C373" s="47" t="s">
        <v>32577</v>
      </c>
      <c r="D373" s="2">
        <v>1</v>
      </c>
      <c r="E373" s="491">
        <v>15485</v>
      </c>
      <c r="F373" s="491">
        <v>15485</v>
      </c>
    </row>
    <row r="374" spans="1:6" ht="22.5" x14ac:dyDescent="0.2">
      <c r="A374" s="2">
        <v>369</v>
      </c>
      <c r="B374" s="262" t="s">
        <v>2065</v>
      </c>
      <c r="C374" s="47" t="s">
        <v>32578</v>
      </c>
      <c r="D374" s="2">
        <v>1</v>
      </c>
      <c r="E374" s="491">
        <v>4865</v>
      </c>
      <c r="F374" s="491">
        <v>4865</v>
      </c>
    </row>
    <row r="375" spans="1:6" ht="22.5" x14ac:dyDescent="0.2">
      <c r="A375" s="2">
        <v>370</v>
      </c>
      <c r="B375" s="262" t="s">
        <v>2066</v>
      </c>
      <c r="C375" s="47" t="s">
        <v>32579</v>
      </c>
      <c r="D375" s="2">
        <v>1</v>
      </c>
      <c r="E375" s="491">
        <v>3509</v>
      </c>
      <c r="F375" s="491">
        <v>3509</v>
      </c>
    </row>
    <row r="376" spans="1:6" ht="22.5" x14ac:dyDescent="0.2">
      <c r="A376" s="2">
        <v>371</v>
      </c>
      <c r="B376" s="262" t="s">
        <v>2067</v>
      </c>
      <c r="C376" s="47" t="s">
        <v>32580</v>
      </c>
      <c r="D376" s="2">
        <v>1</v>
      </c>
      <c r="E376" s="491">
        <v>9614</v>
      </c>
      <c r="F376" s="491">
        <v>9614</v>
      </c>
    </row>
    <row r="377" spans="1:6" ht="22.5" x14ac:dyDescent="0.2">
      <c r="A377" s="2">
        <v>372</v>
      </c>
      <c r="B377" s="262" t="s">
        <v>2068</v>
      </c>
      <c r="C377" s="47" t="s">
        <v>32581</v>
      </c>
      <c r="D377" s="2">
        <v>1</v>
      </c>
      <c r="E377" s="491">
        <v>9652</v>
      </c>
      <c r="F377" s="491">
        <v>9652</v>
      </c>
    </row>
    <row r="378" spans="1:6" ht="22.5" x14ac:dyDescent="0.2">
      <c r="A378" s="2">
        <v>373</v>
      </c>
      <c r="B378" s="262" t="s">
        <v>2069</v>
      </c>
      <c r="C378" s="47" t="s">
        <v>32582</v>
      </c>
      <c r="D378" s="2">
        <v>1</v>
      </c>
      <c r="E378" s="491">
        <v>11031</v>
      </c>
      <c r="F378" s="491">
        <v>11031</v>
      </c>
    </row>
    <row r="379" spans="1:6" ht="22.5" x14ac:dyDescent="0.2">
      <c r="A379" s="2">
        <v>374</v>
      </c>
      <c r="B379" s="262" t="s">
        <v>2070</v>
      </c>
      <c r="C379" s="47" t="s">
        <v>32583</v>
      </c>
      <c r="D379" s="2">
        <v>1</v>
      </c>
      <c r="E379" s="491">
        <v>11507</v>
      </c>
      <c r="F379" s="491">
        <v>11507</v>
      </c>
    </row>
    <row r="380" spans="1:6" ht="33.75" x14ac:dyDescent="0.2">
      <c r="A380" s="2">
        <v>375</v>
      </c>
      <c r="B380" s="262" t="s">
        <v>2071</v>
      </c>
      <c r="C380" s="47" t="s">
        <v>32584</v>
      </c>
      <c r="D380" s="2">
        <v>1</v>
      </c>
      <c r="E380" s="491">
        <v>11507</v>
      </c>
      <c r="F380" s="491">
        <v>11507</v>
      </c>
    </row>
    <row r="381" spans="1:6" ht="22.5" x14ac:dyDescent="0.2">
      <c r="A381" s="2">
        <v>376</v>
      </c>
      <c r="B381" s="262" t="s">
        <v>2072</v>
      </c>
      <c r="C381" s="47" t="s">
        <v>32585</v>
      </c>
      <c r="D381" s="2">
        <v>1</v>
      </c>
      <c r="E381" s="491">
        <v>14192</v>
      </c>
      <c r="F381" s="491">
        <v>14192</v>
      </c>
    </row>
    <row r="382" spans="1:6" ht="22.5" x14ac:dyDescent="0.2">
      <c r="A382" s="2">
        <v>377</v>
      </c>
      <c r="B382" s="262" t="s">
        <v>2073</v>
      </c>
      <c r="C382" s="47" t="s">
        <v>32586</v>
      </c>
      <c r="D382" s="2">
        <v>1</v>
      </c>
      <c r="E382" s="491">
        <v>3092</v>
      </c>
      <c r="F382" s="491">
        <v>3092</v>
      </c>
    </row>
    <row r="383" spans="1:6" ht="22.5" x14ac:dyDescent="0.2">
      <c r="A383" s="2">
        <v>378</v>
      </c>
      <c r="B383" s="262" t="s">
        <v>2074</v>
      </c>
      <c r="C383" s="47" t="s">
        <v>32587</v>
      </c>
      <c r="D383" s="2">
        <v>1</v>
      </c>
      <c r="E383" s="491">
        <v>13609</v>
      </c>
      <c r="F383" s="491">
        <v>13609</v>
      </c>
    </row>
    <row r="384" spans="1:6" ht="22.5" x14ac:dyDescent="0.2">
      <c r="A384" s="2">
        <v>379</v>
      </c>
      <c r="B384" s="262" t="s">
        <v>2074</v>
      </c>
      <c r="C384" s="47" t="s">
        <v>32588</v>
      </c>
      <c r="D384" s="2">
        <v>1</v>
      </c>
      <c r="E384" s="491">
        <v>13609</v>
      </c>
      <c r="F384" s="491">
        <v>13609</v>
      </c>
    </row>
    <row r="385" spans="1:6" ht="33.75" x14ac:dyDescent="0.2">
      <c r="A385" s="2">
        <v>380</v>
      </c>
      <c r="B385" s="262" t="s">
        <v>2075</v>
      </c>
      <c r="C385" s="47" t="s">
        <v>32589</v>
      </c>
      <c r="D385" s="2">
        <v>1</v>
      </c>
      <c r="E385" s="491">
        <v>10675</v>
      </c>
      <c r="F385" s="491">
        <v>10675</v>
      </c>
    </row>
    <row r="386" spans="1:6" ht="22.5" x14ac:dyDescent="0.2">
      <c r="A386" s="2">
        <v>381</v>
      </c>
      <c r="B386" s="262" t="s">
        <v>2076</v>
      </c>
      <c r="C386" s="47" t="s">
        <v>32590</v>
      </c>
      <c r="D386" s="2">
        <v>1</v>
      </c>
      <c r="E386" s="491">
        <v>18145</v>
      </c>
      <c r="F386" s="491">
        <v>18145</v>
      </c>
    </row>
    <row r="387" spans="1:6" ht="33.75" x14ac:dyDescent="0.2">
      <c r="A387" s="2">
        <v>382</v>
      </c>
      <c r="B387" s="262" t="s">
        <v>2077</v>
      </c>
      <c r="C387" s="47" t="s">
        <v>32591</v>
      </c>
      <c r="D387" s="2">
        <v>1</v>
      </c>
      <c r="E387" s="491">
        <v>4536</v>
      </c>
      <c r="F387" s="491">
        <v>4536</v>
      </c>
    </row>
    <row r="388" spans="1:6" ht="33.75" x14ac:dyDescent="0.2">
      <c r="A388" s="2">
        <v>383</v>
      </c>
      <c r="B388" s="262" t="s">
        <v>2078</v>
      </c>
      <c r="C388" s="47" t="s">
        <v>32592</v>
      </c>
      <c r="D388" s="2">
        <v>1</v>
      </c>
      <c r="E388" s="491">
        <v>20737</v>
      </c>
      <c r="F388" s="491">
        <v>20737</v>
      </c>
    </row>
    <row r="389" spans="1:6" ht="33.75" x14ac:dyDescent="0.2">
      <c r="A389" s="2">
        <v>384</v>
      </c>
      <c r="B389" s="262" t="s">
        <v>2079</v>
      </c>
      <c r="C389" s="47" t="s">
        <v>32593</v>
      </c>
      <c r="D389" s="2">
        <v>1</v>
      </c>
      <c r="E389" s="491">
        <v>22681</v>
      </c>
      <c r="F389" s="491">
        <v>22681</v>
      </c>
    </row>
    <row r="390" spans="1:6" ht="22.5" x14ac:dyDescent="0.2">
      <c r="A390" s="2">
        <v>385</v>
      </c>
      <c r="B390" s="262" t="s">
        <v>2080</v>
      </c>
      <c r="C390" s="47" t="s">
        <v>32594</v>
      </c>
      <c r="D390" s="2">
        <v>1</v>
      </c>
      <c r="E390" s="491">
        <v>22051</v>
      </c>
      <c r="F390" s="491">
        <v>22051</v>
      </c>
    </row>
    <row r="391" spans="1:6" ht="22.5" x14ac:dyDescent="0.2">
      <c r="A391" s="2">
        <v>386</v>
      </c>
      <c r="B391" s="262" t="s">
        <v>2081</v>
      </c>
      <c r="C391" s="47" t="s">
        <v>32595</v>
      </c>
      <c r="D391" s="2">
        <v>1</v>
      </c>
      <c r="E391" s="492">
        <v>164</v>
      </c>
      <c r="F391" s="492">
        <v>150</v>
      </c>
    </row>
    <row r="392" spans="1:6" ht="22.5" x14ac:dyDescent="0.2">
      <c r="A392" s="2">
        <v>387</v>
      </c>
      <c r="B392" s="262" t="s">
        <v>2082</v>
      </c>
      <c r="C392" s="47" t="s">
        <v>32596</v>
      </c>
      <c r="D392" s="2">
        <v>1</v>
      </c>
      <c r="E392" s="491">
        <v>3905</v>
      </c>
      <c r="F392" s="491">
        <v>3905</v>
      </c>
    </row>
    <row r="393" spans="1:6" ht="22.5" x14ac:dyDescent="0.2">
      <c r="A393" s="2">
        <v>388</v>
      </c>
      <c r="B393" s="262" t="s">
        <v>2083</v>
      </c>
      <c r="C393" s="47" t="s">
        <v>32597</v>
      </c>
      <c r="D393" s="2">
        <v>1</v>
      </c>
      <c r="E393" s="491">
        <v>3675</v>
      </c>
      <c r="F393" s="491">
        <v>3675</v>
      </c>
    </row>
    <row r="394" spans="1:6" ht="22.5" x14ac:dyDescent="0.2">
      <c r="A394" s="2">
        <v>389</v>
      </c>
      <c r="B394" s="262" t="s">
        <v>2084</v>
      </c>
      <c r="C394" s="47" t="s">
        <v>32598</v>
      </c>
      <c r="D394" s="2">
        <v>1</v>
      </c>
      <c r="E394" s="491">
        <v>4605</v>
      </c>
      <c r="F394" s="491">
        <v>4605</v>
      </c>
    </row>
    <row r="395" spans="1:6" ht="22.5" x14ac:dyDescent="0.2">
      <c r="A395" s="2">
        <v>390</v>
      </c>
      <c r="B395" s="262" t="s">
        <v>2084</v>
      </c>
      <c r="C395" s="47" t="s">
        <v>32599</v>
      </c>
      <c r="D395" s="2">
        <v>1</v>
      </c>
      <c r="E395" s="491">
        <v>26097</v>
      </c>
      <c r="F395" s="491">
        <v>26097</v>
      </c>
    </row>
    <row r="396" spans="1:6" ht="22.5" x14ac:dyDescent="0.2">
      <c r="A396" s="2">
        <v>391</v>
      </c>
      <c r="B396" s="262" t="s">
        <v>2084</v>
      </c>
      <c r="C396" s="47" t="s">
        <v>32600</v>
      </c>
      <c r="D396" s="2">
        <v>1</v>
      </c>
      <c r="E396" s="491">
        <v>13815.9</v>
      </c>
      <c r="F396" s="491">
        <v>13815.9</v>
      </c>
    </row>
    <row r="397" spans="1:6" ht="22.5" x14ac:dyDescent="0.2">
      <c r="A397" s="2">
        <v>392</v>
      </c>
      <c r="B397" s="262" t="s">
        <v>2084</v>
      </c>
      <c r="C397" s="47" t="s">
        <v>32601</v>
      </c>
      <c r="D397" s="2">
        <v>1</v>
      </c>
      <c r="E397" s="491">
        <v>13816</v>
      </c>
      <c r="F397" s="491">
        <v>13816</v>
      </c>
    </row>
    <row r="398" spans="1:6" ht="22.5" x14ac:dyDescent="0.2">
      <c r="A398" s="2">
        <v>393</v>
      </c>
      <c r="B398" s="262" t="s">
        <v>2084</v>
      </c>
      <c r="C398" s="47" t="s">
        <v>32602</v>
      </c>
      <c r="D398" s="2">
        <v>1</v>
      </c>
      <c r="E398" s="491">
        <v>13773</v>
      </c>
      <c r="F398" s="491">
        <v>13773</v>
      </c>
    </row>
    <row r="399" spans="1:6" ht="22.5" x14ac:dyDescent="0.2">
      <c r="A399" s="2">
        <v>394</v>
      </c>
      <c r="B399" s="262" t="s">
        <v>2085</v>
      </c>
      <c r="C399" s="47" t="s">
        <v>32603</v>
      </c>
      <c r="D399" s="2">
        <v>1</v>
      </c>
      <c r="E399" s="491">
        <v>3165</v>
      </c>
      <c r="F399" s="491">
        <v>3165</v>
      </c>
    </row>
    <row r="400" spans="1:6" ht="22.5" x14ac:dyDescent="0.2">
      <c r="A400" s="2">
        <v>395</v>
      </c>
      <c r="B400" s="262" t="s">
        <v>2086</v>
      </c>
      <c r="C400" s="47" t="s">
        <v>32604</v>
      </c>
      <c r="D400" s="2">
        <v>1</v>
      </c>
      <c r="E400" s="491">
        <v>28022</v>
      </c>
      <c r="F400" s="491">
        <v>28022</v>
      </c>
    </row>
    <row r="401" spans="1:6" x14ac:dyDescent="0.2">
      <c r="A401" s="2">
        <v>396</v>
      </c>
      <c r="B401" s="262" t="s">
        <v>2087</v>
      </c>
      <c r="C401" s="47" t="s">
        <v>32605</v>
      </c>
      <c r="D401" s="2">
        <v>1</v>
      </c>
      <c r="E401" s="491">
        <v>3675</v>
      </c>
      <c r="F401" s="491">
        <v>3675</v>
      </c>
    </row>
    <row r="402" spans="1:6" ht="22.5" x14ac:dyDescent="0.2">
      <c r="A402" s="2">
        <v>397</v>
      </c>
      <c r="B402" s="262" t="s">
        <v>2088</v>
      </c>
      <c r="C402" s="47" t="s">
        <v>32606</v>
      </c>
      <c r="D402" s="2">
        <v>1</v>
      </c>
      <c r="E402" s="491">
        <v>2708</v>
      </c>
      <c r="F402" s="491">
        <v>2708</v>
      </c>
    </row>
    <row r="403" spans="1:6" ht="22.5" x14ac:dyDescent="0.2">
      <c r="A403" s="2">
        <v>398</v>
      </c>
      <c r="B403" s="262" t="s">
        <v>2089</v>
      </c>
      <c r="C403" s="47" t="s">
        <v>32607</v>
      </c>
      <c r="D403" s="2">
        <v>1</v>
      </c>
      <c r="E403" s="491">
        <v>1855</v>
      </c>
      <c r="F403" s="491">
        <v>1855</v>
      </c>
    </row>
    <row r="404" spans="1:6" ht="22.5" x14ac:dyDescent="0.2">
      <c r="A404" s="2">
        <v>399</v>
      </c>
      <c r="B404" s="262" t="s">
        <v>2090</v>
      </c>
      <c r="C404" s="47" t="s">
        <v>32608</v>
      </c>
      <c r="D404" s="2">
        <v>1</v>
      </c>
      <c r="E404" s="491">
        <v>1225</v>
      </c>
      <c r="F404" s="491">
        <v>1225</v>
      </c>
    </row>
    <row r="405" spans="1:6" ht="22.5" x14ac:dyDescent="0.2">
      <c r="A405" s="2">
        <v>400</v>
      </c>
      <c r="B405" s="262" t="s">
        <v>2091</v>
      </c>
      <c r="C405" s="47" t="s">
        <v>32609</v>
      </c>
      <c r="D405" s="2">
        <v>1</v>
      </c>
      <c r="E405" s="491">
        <v>3675</v>
      </c>
      <c r="F405" s="491">
        <v>3675</v>
      </c>
    </row>
    <row r="406" spans="1:6" ht="22.5" x14ac:dyDescent="0.2">
      <c r="A406" s="2">
        <v>401</v>
      </c>
      <c r="B406" s="262" t="s">
        <v>2092</v>
      </c>
      <c r="C406" s="47" t="s">
        <v>32610</v>
      </c>
      <c r="D406" s="2">
        <v>1</v>
      </c>
      <c r="E406" s="491">
        <v>3675</v>
      </c>
      <c r="F406" s="491">
        <v>3675</v>
      </c>
    </row>
    <row r="407" spans="1:6" ht="33.75" x14ac:dyDescent="0.2">
      <c r="A407" s="2">
        <v>402</v>
      </c>
      <c r="B407" s="262" t="s">
        <v>2093</v>
      </c>
      <c r="C407" s="47" t="s">
        <v>32611</v>
      </c>
      <c r="D407" s="2">
        <v>1</v>
      </c>
      <c r="E407" s="491">
        <v>11140</v>
      </c>
      <c r="F407" s="491">
        <v>11140</v>
      </c>
    </row>
    <row r="408" spans="1:6" x14ac:dyDescent="0.2">
      <c r="A408" s="2">
        <v>403</v>
      </c>
      <c r="B408" s="262" t="s">
        <v>2094</v>
      </c>
      <c r="C408" s="47" t="s">
        <v>32612</v>
      </c>
      <c r="D408" s="2">
        <v>1</v>
      </c>
      <c r="E408" s="491">
        <v>204635</v>
      </c>
      <c r="F408" s="491">
        <v>204635</v>
      </c>
    </row>
    <row r="409" spans="1:6" x14ac:dyDescent="0.2">
      <c r="A409" s="2">
        <v>404</v>
      </c>
      <c r="B409" s="262" t="s">
        <v>32444</v>
      </c>
      <c r="C409" s="47" t="s">
        <v>32613</v>
      </c>
      <c r="D409" s="2">
        <v>1</v>
      </c>
      <c r="E409" s="491">
        <v>2653734.92</v>
      </c>
      <c r="F409" s="47"/>
    </row>
    <row r="410" spans="1:6" ht="33.75" x14ac:dyDescent="0.2">
      <c r="A410" s="2">
        <v>405</v>
      </c>
      <c r="B410" s="262" t="s">
        <v>2095</v>
      </c>
      <c r="C410" s="47" t="s">
        <v>32614</v>
      </c>
      <c r="D410" s="2">
        <v>1</v>
      </c>
      <c r="E410" s="491">
        <v>51128</v>
      </c>
      <c r="F410" s="491">
        <v>51128</v>
      </c>
    </row>
    <row r="411" spans="1:6" x14ac:dyDescent="0.2">
      <c r="A411" s="2">
        <v>406</v>
      </c>
      <c r="B411" s="262" t="s">
        <v>2096</v>
      </c>
      <c r="C411" s="47" t="s">
        <v>32615</v>
      </c>
      <c r="D411" s="2">
        <v>1</v>
      </c>
      <c r="E411" s="491">
        <v>136562</v>
      </c>
      <c r="F411" s="491">
        <v>136562</v>
      </c>
    </row>
    <row r="412" spans="1:6" ht="22.5" x14ac:dyDescent="0.2">
      <c r="A412" s="2">
        <v>407</v>
      </c>
      <c r="B412" s="262" t="s">
        <v>2097</v>
      </c>
      <c r="C412" s="47" t="s">
        <v>32616</v>
      </c>
      <c r="D412" s="2">
        <v>1</v>
      </c>
      <c r="E412" s="491">
        <v>26440.68</v>
      </c>
      <c r="F412" s="491">
        <v>15108.48</v>
      </c>
    </row>
    <row r="413" spans="1:6" ht="33.75" x14ac:dyDescent="0.2">
      <c r="A413" s="2">
        <v>408</v>
      </c>
      <c r="B413" s="262" t="s">
        <v>2098</v>
      </c>
      <c r="C413" s="47" t="s">
        <v>32617</v>
      </c>
      <c r="D413" s="2">
        <v>1</v>
      </c>
      <c r="E413" s="491">
        <v>307071.90999999997</v>
      </c>
      <c r="F413" s="491">
        <v>190092.24</v>
      </c>
    </row>
    <row r="414" spans="1:6" ht="22.5" x14ac:dyDescent="0.2">
      <c r="A414" s="2">
        <v>409</v>
      </c>
      <c r="B414" s="262" t="s">
        <v>2099</v>
      </c>
      <c r="C414" s="47" t="s">
        <v>32618</v>
      </c>
      <c r="D414" s="2">
        <v>1</v>
      </c>
      <c r="E414" s="491">
        <v>12605</v>
      </c>
      <c r="F414" s="491">
        <v>12605</v>
      </c>
    </row>
    <row r="415" spans="1:6" ht="33.75" x14ac:dyDescent="0.2">
      <c r="A415" s="2">
        <v>410</v>
      </c>
      <c r="B415" s="262" t="s">
        <v>2100</v>
      </c>
      <c r="C415" s="47" t="s">
        <v>32619</v>
      </c>
      <c r="D415" s="2">
        <v>1</v>
      </c>
      <c r="E415" s="491">
        <v>17589</v>
      </c>
      <c r="F415" s="491">
        <v>17280.48</v>
      </c>
    </row>
    <row r="416" spans="1:6" ht="33.75" x14ac:dyDescent="0.2">
      <c r="A416" s="2">
        <v>411</v>
      </c>
      <c r="B416" s="262" t="s">
        <v>2101</v>
      </c>
      <c r="C416" s="47" t="s">
        <v>32620</v>
      </c>
      <c r="D416" s="2">
        <v>1</v>
      </c>
      <c r="E416" s="491">
        <v>40775</v>
      </c>
      <c r="F416" s="491">
        <v>40775</v>
      </c>
    </row>
    <row r="417" spans="1:6" ht="22.5" x14ac:dyDescent="0.2">
      <c r="A417" s="2">
        <v>412</v>
      </c>
      <c r="B417" s="262" t="s">
        <v>2102</v>
      </c>
      <c r="C417" s="47" t="s">
        <v>32621</v>
      </c>
      <c r="D417" s="2">
        <v>1</v>
      </c>
      <c r="E417" s="491">
        <v>1825</v>
      </c>
      <c r="F417" s="491">
        <v>1825</v>
      </c>
    </row>
    <row r="418" spans="1:6" ht="22.5" x14ac:dyDescent="0.2">
      <c r="A418" s="2">
        <v>413</v>
      </c>
      <c r="B418" s="262" t="s">
        <v>2103</v>
      </c>
      <c r="C418" s="47" t="s">
        <v>32622</v>
      </c>
      <c r="D418" s="2">
        <v>1</v>
      </c>
      <c r="E418" s="491">
        <v>17230.509999999998</v>
      </c>
      <c r="F418" s="491">
        <v>17230.509999999998</v>
      </c>
    </row>
    <row r="419" spans="1:6" ht="22.5" x14ac:dyDescent="0.2">
      <c r="A419" s="2">
        <v>414</v>
      </c>
      <c r="B419" s="262" t="s">
        <v>2104</v>
      </c>
      <c r="C419" s="47" t="s">
        <v>32623</v>
      </c>
      <c r="D419" s="2">
        <v>1</v>
      </c>
      <c r="E419" s="491">
        <v>13020.34</v>
      </c>
      <c r="F419" s="491">
        <v>13020.34</v>
      </c>
    </row>
    <row r="420" spans="1:6" ht="22.5" x14ac:dyDescent="0.2">
      <c r="A420" s="2">
        <v>415</v>
      </c>
      <c r="B420" s="262" t="s">
        <v>2105</v>
      </c>
      <c r="C420" s="47" t="s">
        <v>32624</v>
      </c>
      <c r="D420" s="2">
        <v>1</v>
      </c>
      <c r="E420" s="491">
        <v>9786</v>
      </c>
      <c r="F420" s="491">
        <v>9786</v>
      </c>
    </row>
    <row r="421" spans="1:6" ht="33.75" x14ac:dyDescent="0.2">
      <c r="A421" s="2">
        <v>416</v>
      </c>
      <c r="B421" s="262" t="s">
        <v>2106</v>
      </c>
      <c r="C421" s="47" t="s">
        <v>32625</v>
      </c>
      <c r="D421" s="2">
        <v>1</v>
      </c>
      <c r="E421" s="491">
        <v>271516</v>
      </c>
      <c r="F421" s="491">
        <v>271516</v>
      </c>
    </row>
    <row r="422" spans="1:6" ht="22.5" x14ac:dyDescent="0.2">
      <c r="A422" s="2">
        <v>417</v>
      </c>
      <c r="B422" s="262" t="s">
        <v>2107</v>
      </c>
      <c r="C422" s="47" t="s">
        <v>32626</v>
      </c>
      <c r="D422" s="2">
        <v>1</v>
      </c>
      <c r="E422" s="491">
        <v>22951</v>
      </c>
      <c r="F422" s="491">
        <v>22951</v>
      </c>
    </row>
    <row r="423" spans="1:6" ht="33.75" x14ac:dyDescent="0.2">
      <c r="A423" s="2">
        <v>418</v>
      </c>
      <c r="B423" s="262" t="s">
        <v>2108</v>
      </c>
      <c r="C423" s="47" t="s">
        <v>32627</v>
      </c>
      <c r="D423" s="2">
        <v>1</v>
      </c>
      <c r="E423" s="491">
        <v>103776</v>
      </c>
      <c r="F423" s="491">
        <v>103776</v>
      </c>
    </row>
    <row r="424" spans="1:6" ht="33.75" x14ac:dyDescent="0.2">
      <c r="A424" s="2">
        <v>419</v>
      </c>
      <c r="B424" s="262" t="s">
        <v>2109</v>
      </c>
      <c r="C424" s="47" t="s">
        <v>32628</v>
      </c>
      <c r="D424" s="2">
        <v>1</v>
      </c>
      <c r="E424" s="491">
        <v>134262</v>
      </c>
      <c r="F424" s="491">
        <v>134262</v>
      </c>
    </row>
    <row r="425" spans="1:6" x14ac:dyDescent="0.2">
      <c r="A425" s="2">
        <v>420</v>
      </c>
      <c r="B425" s="262" t="s">
        <v>2110</v>
      </c>
      <c r="C425" s="47" t="s">
        <v>32629</v>
      </c>
      <c r="D425" s="2">
        <v>1</v>
      </c>
      <c r="E425" s="491">
        <v>2205</v>
      </c>
      <c r="F425" s="491">
        <v>2205</v>
      </c>
    </row>
    <row r="426" spans="1:6" ht="33.75" x14ac:dyDescent="0.2">
      <c r="A426" s="2">
        <v>421</v>
      </c>
      <c r="B426" s="262" t="s">
        <v>2111</v>
      </c>
      <c r="C426" s="47" t="s">
        <v>32630</v>
      </c>
      <c r="D426" s="2">
        <v>1</v>
      </c>
      <c r="E426" s="491">
        <v>50889</v>
      </c>
      <c r="F426" s="491">
        <v>50889</v>
      </c>
    </row>
    <row r="427" spans="1:6" ht="45" x14ac:dyDescent="0.2">
      <c r="A427" s="2">
        <v>422</v>
      </c>
      <c r="B427" s="262" t="s">
        <v>2113</v>
      </c>
      <c r="C427" s="47" t="s">
        <v>32631</v>
      </c>
      <c r="D427" s="2">
        <v>1</v>
      </c>
      <c r="E427" s="491">
        <v>26842.83</v>
      </c>
      <c r="F427" s="491">
        <v>26842.83</v>
      </c>
    </row>
    <row r="428" spans="1:6" ht="22.5" x14ac:dyDescent="0.2">
      <c r="A428" s="2">
        <v>423</v>
      </c>
      <c r="B428" s="262" t="s">
        <v>2114</v>
      </c>
      <c r="C428" s="47" t="s">
        <v>32632</v>
      </c>
      <c r="D428" s="2">
        <v>1</v>
      </c>
      <c r="E428" s="491">
        <v>5682</v>
      </c>
      <c r="F428" s="491">
        <v>5682</v>
      </c>
    </row>
    <row r="429" spans="1:6" x14ac:dyDescent="0.2">
      <c r="A429" s="2">
        <v>424</v>
      </c>
      <c r="B429" s="262" t="s">
        <v>2115</v>
      </c>
      <c r="C429" s="47" t="s">
        <v>32633</v>
      </c>
      <c r="D429" s="2">
        <v>1</v>
      </c>
      <c r="E429" s="491">
        <v>19795</v>
      </c>
      <c r="F429" s="491">
        <v>19795</v>
      </c>
    </row>
    <row r="430" spans="1:6" x14ac:dyDescent="0.2">
      <c r="A430" s="2">
        <v>425</v>
      </c>
      <c r="B430" s="262" t="s">
        <v>2115</v>
      </c>
      <c r="C430" s="47" t="s">
        <v>32634</v>
      </c>
      <c r="D430" s="2">
        <v>1</v>
      </c>
      <c r="E430" s="491">
        <v>16821.669999999998</v>
      </c>
      <c r="F430" s="491">
        <v>16821.669999999998</v>
      </c>
    </row>
    <row r="431" spans="1:6" ht="22.5" x14ac:dyDescent="0.2">
      <c r="A431" s="2">
        <v>426</v>
      </c>
      <c r="B431" s="262" t="s">
        <v>2116</v>
      </c>
      <c r="C431" s="47" t="s">
        <v>32635</v>
      </c>
      <c r="D431" s="2">
        <v>1</v>
      </c>
      <c r="E431" s="491">
        <v>17410</v>
      </c>
      <c r="F431" s="491">
        <v>17410</v>
      </c>
    </row>
    <row r="432" spans="1:6" ht="22.5" x14ac:dyDescent="0.2">
      <c r="A432" s="2">
        <v>427</v>
      </c>
      <c r="B432" s="262" t="s">
        <v>2117</v>
      </c>
      <c r="C432" s="47" t="s">
        <v>32636</v>
      </c>
      <c r="D432" s="2">
        <v>1</v>
      </c>
      <c r="E432" s="491">
        <v>20410.509999999998</v>
      </c>
      <c r="F432" s="491">
        <v>20410.509999999998</v>
      </c>
    </row>
    <row r="433" spans="1:6" ht="22.5" x14ac:dyDescent="0.2">
      <c r="A433" s="2">
        <v>428</v>
      </c>
      <c r="B433" s="262" t="s">
        <v>2118</v>
      </c>
      <c r="C433" s="47" t="s">
        <v>32637</v>
      </c>
      <c r="D433" s="2">
        <v>1</v>
      </c>
      <c r="E433" s="491">
        <v>26070</v>
      </c>
      <c r="F433" s="491">
        <v>26070</v>
      </c>
    </row>
    <row r="434" spans="1:6" ht="22.5" x14ac:dyDescent="0.2">
      <c r="A434" s="2">
        <v>429</v>
      </c>
      <c r="B434" s="262" t="s">
        <v>2119</v>
      </c>
      <c r="C434" s="47" t="s">
        <v>32638</v>
      </c>
      <c r="D434" s="2">
        <v>1</v>
      </c>
      <c r="E434" s="491">
        <v>27250.46</v>
      </c>
      <c r="F434" s="491">
        <v>27250.46</v>
      </c>
    </row>
    <row r="435" spans="1:6" ht="22.5" x14ac:dyDescent="0.2">
      <c r="A435" s="2">
        <v>430</v>
      </c>
      <c r="B435" s="262" t="s">
        <v>2120</v>
      </c>
      <c r="C435" s="47" t="s">
        <v>32639</v>
      </c>
      <c r="D435" s="2">
        <v>1</v>
      </c>
      <c r="E435" s="491">
        <v>25770</v>
      </c>
      <c r="F435" s="491">
        <v>25770</v>
      </c>
    </row>
    <row r="436" spans="1:6" ht="22.5" x14ac:dyDescent="0.2">
      <c r="A436" s="2">
        <v>431</v>
      </c>
      <c r="B436" s="262" t="s">
        <v>2121</v>
      </c>
      <c r="C436" s="47" t="s">
        <v>32640</v>
      </c>
      <c r="D436" s="2">
        <v>1</v>
      </c>
      <c r="E436" s="491">
        <v>26815</v>
      </c>
      <c r="F436" s="491">
        <v>26815</v>
      </c>
    </row>
    <row r="437" spans="1:6" ht="22.5" x14ac:dyDescent="0.2">
      <c r="A437" s="2">
        <v>432</v>
      </c>
      <c r="B437" s="262" t="s">
        <v>2122</v>
      </c>
      <c r="C437" s="47" t="s">
        <v>32641</v>
      </c>
      <c r="D437" s="2">
        <v>1</v>
      </c>
      <c r="E437" s="491">
        <v>24709.58</v>
      </c>
      <c r="F437" s="491">
        <v>24709.58</v>
      </c>
    </row>
    <row r="438" spans="1:6" ht="22.5" x14ac:dyDescent="0.2">
      <c r="A438" s="2">
        <v>433</v>
      </c>
      <c r="B438" s="262" t="s">
        <v>2122</v>
      </c>
      <c r="C438" s="47" t="s">
        <v>32642</v>
      </c>
      <c r="D438" s="2">
        <v>1</v>
      </c>
      <c r="E438" s="491">
        <v>37508.480000000003</v>
      </c>
      <c r="F438" s="491">
        <v>37508.480000000003</v>
      </c>
    </row>
    <row r="439" spans="1:6" ht="22.5" x14ac:dyDescent="0.2">
      <c r="A439" s="2">
        <v>434</v>
      </c>
      <c r="B439" s="262" t="s">
        <v>2122</v>
      </c>
      <c r="C439" s="47" t="s">
        <v>32643</v>
      </c>
      <c r="D439" s="2">
        <v>1</v>
      </c>
      <c r="E439" s="491">
        <v>8333</v>
      </c>
      <c r="F439" s="491">
        <v>8333</v>
      </c>
    </row>
    <row r="440" spans="1:6" ht="22.5" x14ac:dyDescent="0.2">
      <c r="A440" s="2">
        <v>435</v>
      </c>
      <c r="B440" s="262" t="s">
        <v>2122</v>
      </c>
      <c r="C440" s="47" t="s">
        <v>32644</v>
      </c>
      <c r="D440" s="2">
        <v>1</v>
      </c>
      <c r="E440" s="491">
        <v>11750</v>
      </c>
      <c r="F440" s="491">
        <v>11750</v>
      </c>
    </row>
    <row r="441" spans="1:6" ht="22.5" x14ac:dyDescent="0.2">
      <c r="A441" s="2">
        <v>436</v>
      </c>
      <c r="B441" s="262" t="s">
        <v>2123</v>
      </c>
      <c r="C441" s="47" t="s">
        <v>32645</v>
      </c>
      <c r="D441" s="2">
        <v>1</v>
      </c>
      <c r="E441" s="491">
        <v>39899.46</v>
      </c>
      <c r="F441" s="491">
        <v>39899.46</v>
      </c>
    </row>
    <row r="442" spans="1:6" ht="22.5" x14ac:dyDescent="0.2">
      <c r="A442" s="2">
        <v>437</v>
      </c>
      <c r="B442" s="262" t="s">
        <v>2124</v>
      </c>
      <c r="C442" s="47" t="s">
        <v>32646</v>
      </c>
      <c r="D442" s="2">
        <v>1</v>
      </c>
      <c r="E442" s="491">
        <v>13616.1</v>
      </c>
      <c r="F442" s="491">
        <v>13616.1</v>
      </c>
    </row>
    <row r="443" spans="1:6" ht="22.5" x14ac:dyDescent="0.2">
      <c r="A443" s="2">
        <v>438</v>
      </c>
      <c r="B443" s="262" t="s">
        <v>2124</v>
      </c>
      <c r="C443" s="47" t="s">
        <v>32647</v>
      </c>
      <c r="D443" s="2">
        <v>1</v>
      </c>
      <c r="E443" s="491">
        <v>12375.41</v>
      </c>
      <c r="F443" s="491">
        <v>12375.41</v>
      </c>
    </row>
    <row r="444" spans="1:6" ht="22.5" x14ac:dyDescent="0.2">
      <c r="A444" s="2">
        <v>439</v>
      </c>
      <c r="B444" s="262" t="s">
        <v>2125</v>
      </c>
      <c r="C444" s="47" t="s">
        <v>32648</v>
      </c>
      <c r="D444" s="2">
        <v>1</v>
      </c>
      <c r="E444" s="491">
        <v>16013.48</v>
      </c>
      <c r="F444" s="491">
        <v>16013.48</v>
      </c>
    </row>
    <row r="445" spans="1:6" ht="22.5" x14ac:dyDescent="0.2">
      <c r="A445" s="2">
        <v>440</v>
      </c>
      <c r="B445" s="262" t="s">
        <v>2126</v>
      </c>
      <c r="C445" s="47" t="s">
        <v>32649</v>
      </c>
      <c r="D445" s="2">
        <v>1</v>
      </c>
      <c r="E445" s="491">
        <v>16013.47</v>
      </c>
      <c r="F445" s="491">
        <v>16013.47</v>
      </c>
    </row>
    <row r="446" spans="1:6" ht="33.75" x14ac:dyDescent="0.2">
      <c r="A446" s="2">
        <v>441</v>
      </c>
      <c r="B446" s="262" t="s">
        <v>2127</v>
      </c>
      <c r="C446" s="47" t="s">
        <v>32650</v>
      </c>
      <c r="D446" s="2">
        <v>1</v>
      </c>
      <c r="E446" s="491">
        <v>12041.51</v>
      </c>
      <c r="F446" s="491">
        <v>12041.51</v>
      </c>
    </row>
    <row r="447" spans="1:6" ht="22.5" x14ac:dyDescent="0.2">
      <c r="A447" s="2">
        <v>442</v>
      </c>
      <c r="B447" s="262" t="s">
        <v>2128</v>
      </c>
      <c r="C447" s="47" t="s">
        <v>32651</v>
      </c>
      <c r="D447" s="2">
        <v>1</v>
      </c>
      <c r="E447" s="491">
        <v>27409.69</v>
      </c>
      <c r="F447" s="491">
        <v>27409.69</v>
      </c>
    </row>
    <row r="448" spans="1:6" ht="22.5" x14ac:dyDescent="0.2">
      <c r="A448" s="2">
        <v>443</v>
      </c>
      <c r="B448" s="262" t="s">
        <v>2128</v>
      </c>
      <c r="C448" s="47" t="s">
        <v>32652</v>
      </c>
      <c r="D448" s="2">
        <v>1</v>
      </c>
      <c r="E448" s="491">
        <v>21901.22</v>
      </c>
      <c r="F448" s="491">
        <v>21901.22</v>
      </c>
    </row>
    <row r="449" spans="1:6" ht="22.5" x14ac:dyDescent="0.2">
      <c r="A449" s="2">
        <v>444</v>
      </c>
      <c r="B449" s="262" t="s">
        <v>2128</v>
      </c>
      <c r="C449" s="47" t="s">
        <v>32653</v>
      </c>
      <c r="D449" s="2">
        <v>1</v>
      </c>
      <c r="E449" s="491">
        <v>41643.33</v>
      </c>
      <c r="F449" s="491">
        <v>41643.33</v>
      </c>
    </row>
    <row r="450" spans="1:6" ht="33.75" x14ac:dyDescent="0.2">
      <c r="A450" s="2">
        <v>445</v>
      </c>
      <c r="B450" s="262" t="s">
        <v>2129</v>
      </c>
      <c r="C450" s="47" t="s">
        <v>32654</v>
      </c>
      <c r="D450" s="2">
        <v>1</v>
      </c>
      <c r="E450" s="491">
        <v>13027.5</v>
      </c>
      <c r="F450" s="491">
        <v>13027.5</v>
      </c>
    </row>
    <row r="451" spans="1:6" ht="33.75" x14ac:dyDescent="0.2">
      <c r="A451" s="2">
        <v>446</v>
      </c>
      <c r="B451" s="262" t="s">
        <v>2130</v>
      </c>
      <c r="C451" s="47" t="s">
        <v>32655</v>
      </c>
      <c r="D451" s="2">
        <v>1</v>
      </c>
      <c r="E451" s="491">
        <v>83507</v>
      </c>
      <c r="F451" s="491">
        <v>83507</v>
      </c>
    </row>
    <row r="452" spans="1:6" ht="22.5" x14ac:dyDescent="0.2">
      <c r="A452" s="2">
        <v>447</v>
      </c>
      <c r="B452" s="262" t="s">
        <v>2131</v>
      </c>
      <c r="C452" s="47" t="s">
        <v>32656</v>
      </c>
      <c r="D452" s="2">
        <v>1</v>
      </c>
      <c r="E452" s="491">
        <v>47177</v>
      </c>
      <c r="F452" s="491">
        <v>47177</v>
      </c>
    </row>
    <row r="453" spans="1:6" ht="33.75" x14ac:dyDescent="0.2">
      <c r="A453" s="2">
        <v>448</v>
      </c>
      <c r="B453" s="262" t="s">
        <v>2132</v>
      </c>
      <c r="C453" s="47" t="s">
        <v>32657</v>
      </c>
      <c r="D453" s="2">
        <v>1</v>
      </c>
      <c r="E453" s="491">
        <v>15731</v>
      </c>
      <c r="F453" s="491">
        <v>15731</v>
      </c>
    </row>
    <row r="454" spans="1:6" ht="22.5" x14ac:dyDescent="0.2">
      <c r="A454" s="2">
        <v>449</v>
      </c>
      <c r="B454" s="262" t="s">
        <v>2133</v>
      </c>
      <c r="C454" s="47" t="s">
        <v>32658</v>
      </c>
      <c r="D454" s="2">
        <v>1</v>
      </c>
      <c r="E454" s="491">
        <v>46129</v>
      </c>
      <c r="F454" s="491">
        <v>46129</v>
      </c>
    </row>
    <row r="455" spans="1:6" ht="33.75" x14ac:dyDescent="0.2">
      <c r="A455" s="2">
        <v>450</v>
      </c>
      <c r="B455" s="262" t="s">
        <v>2134</v>
      </c>
      <c r="C455" s="47" t="s">
        <v>32659</v>
      </c>
      <c r="D455" s="2">
        <v>1</v>
      </c>
      <c r="E455" s="491">
        <v>6576</v>
      </c>
      <c r="F455" s="491">
        <v>6576</v>
      </c>
    </row>
    <row r="456" spans="1:6" ht="33.75" x14ac:dyDescent="0.2">
      <c r="A456" s="2">
        <v>451</v>
      </c>
      <c r="B456" s="262" t="s">
        <v>2135</v>
      </c>
      <c r="C456" s="47" t="s">
        <v>32660</v>
      </c>
      <c r="D456" s="2">
        <v>1</v>
      </c>
      <c r="E456" s="491">
        <v>6576</v>
      </c>
      <c r="F456" s="491">
        <v>6576</v>
      </c>
    </row>
    <row r="457" spans="1:6" ht="33.75" x14ac:dyDescent="0.2">
      <c r="A457" s="2">
        <v>452</v>
      </c>
      <c r="B457" s="262" t="s">
        <v>2136</v>
      </c>
      <c r="C457" s="47" t="s">
        <v>32661</v>
      </c>
      <c r="D457" s="2">
        <v>1</v>
      </c>
      <c r="E457" s="491">
        <v>12584.75</v>
      </c>
      <c r="F457" s="491">
        <v>12584.75</v>
      </c>
    </row>
    <row r="458" spans="1:6" ht="33.75" x14ac:dyDescent="0.2">
      <c r="A458" s="2">
        <v>453</v>
      </c>
      <c r="B458" s="262" t="s">
        <v>2137</v>
      </c>
      <c r="C458" s="47" t="s">
        <v>32662</v>
      </c>
      <c r="D458" s="2">
        <v>1</v>
      </c>
      <c r="E458" s="491">
        <v>223698</v>
      </c>
      <c r="F458" s="491">
        <v>223698</v>
      </c>
    </row>
    <row r="459" spans="1:6" ht="33.75" x14ac:dyDescent="0.2">
      <c r="A459" s="2">
        <v>454</v>
      </c>
      <c r="B459" s="262" t="s">
        <v>2138</v>
      </c>
      <c r="C459" s="47" t="s">
        <v>32663</v>
      </c>
      <c r="D459" s="2">
        <v>1</v>
      </c>
      <c r="E459" s="491">
        <v>37200</v>
      </c>
      <c r="F459" s="491">
        <v>37200</v>
      </c>
    </row>
    <row r="460" spans="1:6" ht="33.75" x14ac:dyDescent="0.2">
      <c r="A460" s="2">
        <v>455</v>
      </c>
      <c r="B460" s="262" t="s">
        <v>2139</v>
      </c>
      <c r="C460" s="47" t="s">
        <v>32664</v>
      </c>
      <c r="D460" s="2">
        <v>1</v>
      </c>
      <c r="E460" s="491">
        <v>33327</v>
      </c>
      <c r="F460" s="491">
        <v>33327</v>
      </c>
    </row>
    <row r="461" spans="1:6" ht="33.75" x14ac:dyDescent="0.2">
      <c r="A461" s="2">
        <v>456</v>
      </c>
      <c r="B461" s="262" t="s">
        <v>2140</v>
      </c>
      <c r="C461" s="47" t="s">
        <v>32665</v>
      </c>
      <c r="D461" s="2">
        <v>1</v>
      </c>
      <c r="E461" s="491">
        <v>2759330.52</v>
      </c>
      <c r="F461" s="491">
        <v>2667352.7200000002</v>
      </c>
    </row>
    <row r="462" spans="1:6" ht="33.75" x14ac:dyDescent="0.2">
      <c r="A462" s="2">
        <v>457</v>
      </c>
      <c r="B462" s="262" t="s">
        <v>2141</v>
      </c>
      <c r="C462" s="47" t="s">
        <v>32666</v>
      </c>
      <c r="D462" s="2">
        <v>1</v>
      </c>
      <c r="E462" s="491">
        <v>817170.07</v>
      </c>
      <c r="F462" s="491">
        <v>572019</v>
      </c>
    </row>
    <row r="463" spans="1:6" x14ac:dyDescent="0.2">
      <c r="A463" s="2">
        <v>458</v>
      </c>
      <c r="B463" s="262" t="s">
        <v>2142</v>
      </c>
      <c r="C463" s="47" t="s">
        <v>32667</v>
      </c>
      <c r="D463" s="2">
        <v>1</v>
      </c>
      <c r="E463" s="491">
        <v>7582</v>
      </c>
      <c r="F463" s="491">
        <v>7582</v>
      </c>
    </row>
    <row r="464" spans="1:6" x14ac:dyDescent="0.2">
      <c r="A464" s="2">
        <v>459</v>
      </c>
      <c r="B464" s="262" t="s">
        <v>2143</v>
      </c>
      <c r="C464" s="47" t="s">
        <v>32668</v>
      </c>
      <c r="D464" s="2">
        <v>1</v>
      </c>
      <c r="E464" s="491">
        <v>1590</v>
      </c>
      <c r="F464" s="491">
        <v>1590</v>
      </c>
    </row>
    <row r="465" spans="1:6" ht="22.5" x14ac:dyDescent="0.2">
      <c r="A465" s="2">
        <v>460</v>
      </c>
      <c r="B465" s="262" t="s">
        <v>2144</v>
      </c>
      <c r="C465" s="47" t="s">
        <v>32669</v>
      </c>
      <c r="D465" s="2">
        <v>1</v>
      </c>
      <c r="E465" s="491">
        <v>1475</v>
      </c>
      <c r="F465" s="491">
        <v>1475</v>
      </c>
    </row>
    <row r="466" spans="1:6" x14ac:dyDescent="0.2">
      <c r="A466" s="2">
        <v>461</v>
      </c>
      <c r="B466" s="262" t="s">
        <v>2145</v>
      </c>
      <c r="C466" s="47" t="s">
        <v>32670</v>
      </c>
      <c r="D466" s="2">
        <v>1</v>
      </c>
      <c r="E466" s="491">
        <v>12391</v>
      </c>
      <c r="F466" s="491">
        <v>12391</v>
      </c>
    </row>
    <row r="467" spans="1:6" x14ac:dyDescent="0.2">
      <c r="A467" s="2">
        <v>462</v>
      </c>
      <c r="B467" s="262" t="s">
        <v>2146</v>
      </c>
      <c r="C467" s="47" t="s">
        <v>32671</v>
      </c>
      <c r="D467" s="2">
        <v>1</v>
      </c>
      <c r="E467" s="491">
        <v>29998</v>
      </c>
      <c r="F467" s="491">
        <v>29998</v>
      </c>
    </row>
    <row r="468" spans="1:6" x14ac:dyDescent="0.2">
      <c r="A468" s="2">
        <v>463</v>
      </c>
      <c r="B468" s="262" t="s">
        <v>2147</v>
      </c>
      <c r="C468" s="47" t="s">
        <v>32672</v>
      </c>
      <c r="D468" s="2">
        <v>1</v>
      </c>
      <c r="E468" s="491">
        <v>3414</v>
      </c>
      <c r="F468" s="491">
        <v>3414</v>
      </c>
    </row>
    <row r="469" spans="1:6" x14ac:dyDescent="0.2">
      <c r="A469" s="2">
        <v>464</v>
      </c>
      <c r="B469" s="262" t="s">
        <v>2148</v>
      </c>
      <c r="C469" s="47" t="s">
        <v>32673</v>
      </c>
      <c r="D469" s="2">
        <v>1</v>
      </c>
      <c r="E469" s="491">
        <v>9671</v>
      </c>
      <c r="F469" s="491">
        <v>9671</v>
      </c>
    </row>
    <row r="470" spans="1:6" x14ac:dyDescent="0.2">
      <c r="A470" s="2">
        <v>465</v>
      </c>
      <c r="B470" s="262" t="s">
        <v>2148</v>
      </c>
      <c r="C470" s="47" t="s">
        <v>32674</v>
      </c>
      <c r="D470" s="2">
        <v>1</v>
      </c>
      <c r="E470" s="491">
        <v>2523</v>
      </c>
      <c r="F470" s="491">
        <v>2523</v>
      </c>
    </row>
    <row r="471" spans="1:6" ht="22.5" x14ac:dyDescent="0.2">
      <c r="A471" s="2">
        <v>466</v>
      </c>
      <c r="B471" s="262" t="s">
        <v>2149</v>
      </c>
      <c r="C471" s="47" t="s">
        <v>32675</v>
      </c>
      <c r="D471" s="2">
        <v>1</v>
      </c>
      <c r="E471" s="491">
        <v>3535</v>
      </c>
      <c r="F471" s="491">
        <v>3535</v>
      </c>
    </row>
    <row r="472" spans="1:6" ht="22.5" x14ac:dyDescent="0.2">
      <c r="A472" s="2">
        <v>467</v>
      </c>
      <c r="B472" s="262" t="s">
        <v>2150</v>
      </c>
      <c r="C472" s="47" t="s">
        <v>32676</v>
      </c>
      <c r="D472" s="2">
        <v>1</v>
      </c>
      <c r="E472" s="491">
        <v>3535</v>
      </c>
      <c r="F472" s="491">
        <v>3535</v>
      </c>
    </row>
    <row r="473" spans="1:6" x14ac:dyDescent="0.2">
      <c r="A473" s="2">
        <v>468</v>
      </c>
      <c r="B473" s="262" t="s">
        <v>2151</v>
      </c>
      <c r="C473" s="47" t="s">
        <v>32677</v>
      </c>
      <c r="D473" s="2">
        <v>1</v>
      </c>
      <c r="E473" s="491">
        <v>6068</v>
      </c>
      <c r="F473" s="491">
        <v>6068</v>
      </c>
    </row>
    <row r="474" spans="1:6" x14ac:dyDescent="0.2">
      <c r="A474" s="2">
        <v>469</v>
      </c>
      <c r="B474" s="262" t="s">
        <v>2152</v>
      </c>
      <c r="C474" s="47" t="s">
        <v>32678</v>
      </c>
      <c r="D474" s="2">
        <v>1</v>
      </c>
      <c r="E474" s="492">
        <v>618</v>
      </c>
      <c r="F474" s="492">
        <v>618</v>
      </c>
    </row>
    <row r="475" spans="1:6" x14ac:dyDescent="0.2">
      <c r="A475" s="2">
        <v>470</v>
      </c>
      <c r="B475" s="262" t="s">
        <v>2153</v>
      </c>
      <c r="C475" s="47" t="s">
        <v>32679</v>
      </c>
      <c r="D475" s="2">
        <v>1</v>
      </c>
      <c r="E475" s="491">
        <v>6790</v>
      </c>
      <c r="F475" s="491">
        <v>6790</v>
      </c>
    </row>
    <row r="476" spans="1:6" ht="22.5" x14ac:dyDescent="0.2">
      <c r="A476" s="2">
        <v>471</v>
      </c>
      <c r="B476" s="262" t="s">
        <v>2154</v>
      </c>
      <c r="C476" s="47" t="s">
        <v>32680</v>
      </c>
      <c r="D476" s="2">
        <v>1</v>
      </c>
      <c r="E476" s="491">
        <v>3100</v>
      </c>
      <c r="F476" s="491">
        <v>3100</v>
      </c>
    </row>
    <row r="477" spans="1:6" ht="22.5" x14ac:dyDescent="0.2">
      <c r="A477" s="2">
        <v>472</v>
      </c>
      <c r="B477" s="262" t="s">
        <v>2155</v>
      </c>
      <c r="C477" s="47" t="s">
        <v>32681</v>
      </c>
      <c r="D477" s="2">
        <v>1</v>
      </c>
      <c r="E477" s="491">
        <v>1872</v>
      </c>
      <c r="F477" s="491">
        <v>1872</v>
      </c>
    </row>
    <row r="478" spans="1:6" x14ac:dyDescent="0.2">
      <c r="A478" s="2">
        <v>473</v>
      </c>
      <c r="B478" s="262" t="s">
        <v>2156</v>
      </c>
      <c r="C478" s="47" t="s">
        <v>32682</v>
      </c>
      <c r="D478" s="2">
        <v>1</v>
      </c>
      <c r="E478" s="491">
        <v>55783.47</v>
      </c>
      <c r="F478" s="491">
        <v>55783.47</v>
      </c>
    </row>
    <row r="479" spans="1:6" ht="33.75" x14ac:dyDescent="0.2">
      <c r="A479" s="2">
        <v>474</v>
      </c>
      <c r="B479" s="262" t="s">
        <v>2157</v>
      </c>
      <c r="C479" s="47" t="s">
        <v>32683</v>
      </c>
      <c r="D479" s="2">
        <v>1</v>
      </c>
      <c r="E479" s="491">
        <v>75093.48</v>
      </c>
      <c r="F479" s="491">
        <v>75093.48</v>
      </c>
    </row>
    <row r="480" spans="1:6" ht="22.5" x14ac:dyDescent="0.2">
      <c r="A480" s="2">
        <v>475</v>
      </c>
      <c r="B480" s="262" t="s">
        <v>2158</v>
      </c>
      <c r="C480" s="47" t="s">
        <v>32684</v>
      </c>
      <c r="D480" s="2">
        <v>1</v>
      </c>
      <c r="E480" s="491">
        <v>13574</v>
      </c>
      <c r="F480" s="491">
        <v>13574</v>
      </c>
    </row>
    <row r="481" spans="1:6" ht="22.5" x14ac:dyDescent="0.2">
      <c r="A481" s="2">
        <v>476</v>
      </c>
      <c r="B481" s="262" t="s">
        <v>2159</v>
      </c>
      <c r="C481" s="47" t="s">
        <v>32685</v>
      </c>
      <c r="D481" s="2">
        <v>1</v>
      </c>
      <c r="E481" s="491">
        <v>2486</v>
      </c>
      <c r="F481" s="491">
        <v>2486</v>
      </c>
    </row>
    <row r="482" spans="1:6" x14ac:dyDescent="0.2">
      <c r="A482" s="2">
        <v>477</v>
      </c>
      <c r="B482" s="262" t="s">
        <v>2160</v>
      </c>
      <c r="C482" s="47" t="s">
        <v>32686</v>
      </c>
      <c r="D482" s="2">
        <v>1</v>
      </c>
      <c r="E482" s="491">
        <v>21385.45</v>
      </c>
      <c r="F482" s="491">
        <v>21385.45</v>
      </c>
    </row>
    <row r="483" spans="1:6" x14ac:dyDescent="0.2">
      <c r="A483" s="2">
        <v>478</v>
      </c>
      <c r="B483" s="262" t="s">
        <v>2161</v>
      </c>
      <c r="C483" s="47" t="s">
        <v>32687</v>
      </c>
      <c r="D483" s="2">
        <v>1</v>
      </c>
      <c r="E483" s="491">
        <v>6492</v>
      </c>
      <c r="F483" s="491">
        <v>6492</v>
      </c>
    </row>
    <row r="484" spans="1:6" x14ac:dyDescent="0.2">
      <c r="A484" s="2">
        <v>479</v>
      </c>
      <c r="B484" s="262" t="s">
        <v>2162</v>
      </c>
      <c r="C484" s="47" t="s">
        <v>32688</v>
      </c>
      <c r="D484" s="2">
        <v>1</v>
      </c>
      <c r="E484" s="491">
        <v>18950</v>
      </c>
      <c r="F484" s="491">
        <v>18950</v>
      </c>
    </row>
    <row r="485" spans="1:6" ht="22.5" x14ac:dyDescent="0.2">
      <c r="A485" s="2">
        <v>480</v>
      </c>
      <c r="B485" s="262" t="s">
        <v>2163</v>
      </c>
      <c r="C485" s="47" t="s">
        <v>32689</v>
      </c>
      <c r="D485" s="2">
        <v>1</v>
      </c>
      <c r="E485" s="491">
        <v>63580</v>
      </c>
      <c r="F485" s="491">
        <v>63580</v>
      </c>
    </row>
    <row r="486" spans="1:6" x14ac:dyDescent="0.2">
      <c r="A486" s="2">
        <v>481</v>
      </c>
      <c r="B486" s="262" t="s">
        <v>2164</v>
      </c>
      <c r="C486" s="47" t="s">
        <v>32690</v>
      </c>
      <c r="D486" s="2">
        <v>1</v>
      </c>
      <c r="E486" s="491">
        <v>1655</v>
      </c>
      <c r="F486" s="491">
        <v>1655</v>
      </c>
    </row>
    <row r="487" spans="1:6" x14ac:dyDescent="0.2">
      <c r="A487" s="2">
        <v>482</v>
      </c>
      <c r="B487" s="262" t="s">
        <v>2165</v>
      </c>
      <c r="C487" s="47" t="s">
        <v>32691</v>
      </c>
      <c r="D487" s="2">
        <v>1</v>
      </c>
      <c r="E487" s="491">
        <v>43800</v>
      </c>
      <c r="F487" s="491">
        <v>43800</v>
      </c>
    </row>
    <row r="488" spans="1:6" x14ac:dyDescent="0.2">
      <c r="A488" s="2">
        <v>483</v>
      </c>
      <c r="B488" s="262" t="s">
        <v>2165</v>
      </c>
      <c r="C488" s="47" t="s">
        <v>32692</v>
      </c>
      <c r="D488" s="2">
        <v>1</v>
      </c>
      <c r="E488" s="491">
        <v>71666.67</v>
      </c>
      <c r="F488" s="491">
        <v>71666.67</v>
      </c>
    </row>
    <row r="489" spans="1:6" x14ac:dyDescent="0.2">
      <c r="A489" s="2">
        <v>484</v>
      </c>
      <c r="B489" s="262" t="s">
        <v>2166</v>
      </c>
      <c r="C489" s="47" t="s">
        <v>32693</v>
      </c>
      <c r="D489" s="2">
        <v>1</v>
      </c>
      <c r="E489" s="491">
        <v>5284</v>
      </c>
      <c r="F489" s="491">
        <v>5284</v>
      </c>
    </row>
    <row r="490" spans="1:6" ht="22.5" x14ac:dyDescent="0.2">
      <c r="A490" s="2">
        <v>485</v>
      </c>
      <c r="B490" s="262" t="s">
        <v>2167</v>
      </c>
      <c r="C490" s="47" t="s">
        <v>32694</v>
      </c>
      <c r="D490" s="2">
        <v>1</v>
      </c>
      <c r="E490" s="492">
        <v>498</v>
      </c>
      <c r="F490" s="492">
        <v>498</v>
      </c>
    </row>
    <row r="491" spans="1:6" x14ac:dyDescent="0.2">
      <c r="A491" s="2">
        <v>486</v>
      </c>
      <c r="B491" s="262" t="s">
        <v>2168</v>
      </c>
      <c r="C491" s="47" t="s">
        <v>32695</v>
      </c>
      <c r="D491" s="2">
        <v>1</v>
      </c>
      <c r="E491" s="492">
        <v>636</v>
      </c>
      <c r="F491" s="492">
        <v>636</v>
      </c>
    </row>
    <row r="492" spans="1:6" ht="22.5" x14ac:dyDescent="0.2">
      <c r="A492" s="2">
        <v>487</v>
      </c>
      <c r="B492" s="262" t="s">
        <v>2169</v>
      </c>
      <c r="C492" s="47" t="s">
        <v>32696</v>
      </c>
      <c r="D492" s="2">
        <v>1</v>
      </c>
      <c r="E492" s="491">
        <v>13728.81</v>
      </c>
      <c r="F492" s="491">
        <v>13728.81</v>
      </c>
    </row>
    <row r="493" spans="1:6" ht="22.5" x14ac:dyDescent="0.2">
      <c r="A493" s="2">
        <v>488</v>
      </c>
      <c r="B493" s="262" t="s">
        <v>2170</v>
      </c>
      <c r="C493" s="47" t="s">
        <v>32697</v>
      </c>
      <c r="D493" s="2">
        <v>1</v>
      </c>
      <c r="E493" s="491">
        <v>15000</v>
      </c>
      <c r="F493" s="491">
        <v>15000</v>
      </c>
    </row>
    <row r="494" spans="1:6" ht="22.5" x14ac:dyDescent="0.2">
      <c r="A494" s="2">
        <v>489</v>
      </c>
      <c r="B494" s="262" t="s">
        <v>2171</v>
      </c>
      <c r="C494" s="47" t="s">
        <v>32698</v>
      </c>
      <c r="D494" s="2">
        <v>1</v>
      </c>
      <c r="E494" s="491">
        <v>2526</v>
      </c>
      <c r="F494" s="491">
        <v>2526</v>
      </c>
    </row>
    <row r="495" spans="1:6" ht="22.5" x14ac:dyDescent="0.2">
      <c r="A495" s="2">
        <v>490</v>
      </c>
      <c r="B495" s="262" t="s">
        <v>2171</v>
      </c>
      <c r="C495" s="47" t="s">
        <v>32699</v>
      </c>
      <c r="D495" s="2">
        <v>1</v>
      </c>
      <c r="E495" s="491">
        <v>15000</v>
      </c>
      <c r="F495" s="491">
        <v>15000</v>
      </c>
    </row>
    <row r="496" spans="1:6" ht="22.5" x14ac:dyDescent="0.2">
      <c r="A496" s="2">
        <v>491</v>
      </c>
      <c r="B496" s="262" t="s">
        <v>2171</v>
      </c>
      <c r="C496" s="47" t="s">
        <v>32700</v>
      </c>
      <c r="D496" s="2">
        <v>1</v>
      </c>
      <c r="E496" s="491">
        <v>12256</v>
      </c>
      <c r="F496" s="491">
        <v>12256</v>
      </c>
    </row>
    <row r="497" spans="1:6" ht="33.75" x14ac:dyDescent="0.2">
      <c r="A497" s="2">
        <v>492</v>
      </c>
      <c r="B497" s="262" t="s">
        <v>2172</v>
      </c>
      <c r="C497" s="47" t="s">
        <v>32701</v>
      </c>
      <c r="D497" s="2">
        <v>1</v>
      </c>
      <c r="E497" s="491">
        <v>26220.34</v>
      </c>
      <c r="F497" s="491">
        <v>26220.34</v>
      </c>
    </row>
    <row r="498" spans="1:6" ht="22.5" x14ac:dyDescent="0.2">
      <c r="A498" s="2">
        <v>493</v>
      </c>
      <c r="B498" s="262" t="s">
        <v>2173</v>
      </c>
      <c r="C498" s="47" t="s">
        <v>32702</v>
      </c>
      <c r="D498" s="2">
        <v>1</v>
      </c>
      <c r="E498" s="491">
        <v>18000</v>
      </c>
      <c r="F498" s="491">
        <v>18000</v>
      </c>
    </row>
    <row r="499" spans="1:6" ht="33.75" x14ac:dyDescent="0.2">
      <c r="A499" s="2">
        <v>494</v>
      </c>
      <c r="B499" s="262" t="s">
        <v>2174</v>
      </c>
      <c r="C499" s="47" t="s">
        <v>32703</v>
      </c>
      <c r="D499" s="2">
        <v>1</v>
      </c>
      <c r="E499" s="491">
        <v>15600</v>
      </c>
      <c r="F499" s="491">
        <v>15600</v>
      </c>
    </row>
    <row r="500" spans="1:6" ht="33.75" x14ac:dyDescent="0.2">
      <c r="A500" s="2">
        <v>495</v>
      </c>
      <c r="B500" s="262" t="s">
        <v>2175</v>
      </c>
      <c r="C500" s="47" t="s">
        <v>32704</v>
      </c>
      <c r="D500" s="2">
        <v>1</v>
      </c>
      <c r="E500" s="491">
        <v>64504</v>
      </c>
      <c r="F500" s="491">
        <v>64504</v>
      </c>
    </row>
    <row r="501" spans="1:6" x14ac:dyDescent="0.2">
      <c r="A501" s="2">
        <v>496</v>
      </c>
      <c r="B501" s="262" t="s">
        <v>2176</v>
      </c>
      <c r="C501" s="47" t="s">
        <v>32705</v>
      </c>
      <c r="D501" s="2">
        <v>1</v>
      </c>
      <c r="E501" s="491">
        <v>90268</v>
      </c>
      <c r="F501" s="491">
        <v>90268</v>
      </c>
    </row>
    <row r="502" spans="1:6" ht="22.5" x14ac:dyDescent="0.2">
      <c r="A502" s="2">
        <v>497</v>
      </c>
      <c r="B502" s="262" t="s">
        <v>2177</v>
      </c>
      <c r="C502" s="47" t="s">
        <v>32706</v>
      </c>
      <c r="D502" s="2">
        <v>1</v>
      </c>
      <c r="E502" s="491">
        <v>10600</v>
      </c>
      <c r="F502" s="491">
        <v>10600</v>
      </c>
    </row>
    <row r="503" spans="1:6" ht="22.5" x14ac:dyDescent="0.2">
      <c r="A503" s="2">
        <v>498</v>
      </c>
      <c r="B503" s="262" t="s">
        <v>2178</v>
      </c>
      <c r="C503" s="47" t="s">
        <v>32707</v>
      </c>
      <c r="D503" s="2">
        <v>1</v>
      </c>
      <c r="E503" s="491">
        <v>22000</v>
      </c>
      <c r="F503" s="491">
        <v>22000</v>
      </c>
    </row>
    <row r="504" spans="1:6" x14ac:dyDescent="0.2">
      <c r="A504" s="2">
        <v>499</v>
      </c>
      <c r="B504" s="262" t="s">
        <v>2179</v>
      </c>
      <c r="C504" s="47" t="s">
        <v>32708</v>
      </c>
      <c r="D504" s="2">
        <v>1</v>
      </c>
      <c r="E504" s="491">
        <v>21666.66</v>
      </c>
      <c r="F504" s="491">
        <v>21666.66</v>
      </c>
    </row>
    <row r="505" spans="1:6" x14ac:dyDescent="0.2">
      <c r="A505" s="2">
        <v>500</v>
      </c>
      <c r="B505" s="262" t="s">
        <v>2179</v>
      </c>
      <c r="C505" s="47" t="s">
        <v>32709</v>
      </c>
      <c r="D505" s="2">
        <v>1</v>
      </c>
      <c r="E505" s="491">
        <v>11166.67</v>
      </c>
      <c r="F505" s="491">
        <v>11166.67</v>
      </c>
    </row>
    <row r="506" spans="1:6" ht="22.5" x14ac:dyDescent="0.2">
      <c r="A506" s="2">
        <v>501</v>
      </c>
      <c r="B506" s="262" t="s">
        <v>2180</v>
      </c>
      <c r="C506" s="47" t="s">
        <v>32710</v>
      </c>
      <c r="D506" s="2">
        <v>1</v>
      </c>
      <c r="E506" s="491">
        <v>2088</v>
      </c>
      <c r="F506" s="491">
        <v>2088</v>
      </c>
    </row>
    <row r="507" spans="1:6" ht="22.5" x14ac:dyDescent="0.2">
      <c r="A507" s="2">
        <v>502</v>
      </c>
      <c r="B507" s="262" t="s">
        <v>2181</v>
      </c>
      <c r="C507" s="47" t="s">
        <v>32711</v>
      </c>
      <c r="D507" s="2">
        <v>1</v>
      </c>
      <c r="E507" s="491">
        <v>8189</v>
      </c>
      <c r="F507" s="491">
        <v>8189</v>
      </c>
    </row>
    <row r="508" spans="1:6" x14ac:dyDescent="0.2">
      <c r="A508" s="2">
        <v>503</v>
      </c>
      <c r="B508" s="262" t="s">
        <v>2182</v>
      </c>
      <c r="C508" s="47" t="s">
        <v>32712</v>
      </c>
      <c r="D508" s="2">
        <v>1</v>
      </c>
      <c r="E508" s="491">
        <v>16654.169999999998</v>
      </c>
      <c r="F508" s="491">
        <v>16654.169999999998</v>
      </c>
    </row>
    <row r="509" spans="1:6" ht="22.5" x14ac:dyDescent="0.2">
      <c r="A509" s="2">
        <v>504</v>
      </c>
      <c r="B509" s="262" t="s">
        <v>2183</v>
      </c>
      <c r="C509" s="47" t="s">
        <v>32713</v>
      </c>
      <c r="D509" s="2">
        <v>1</v>
      </c>
      <c r="E509" s="491">
        <v>11200</v>
      </c>
      <c r="F509" s="491">
        <v>11200</v>
      </c>
    </row>
    <row r="510" spans="1:6" x14ac:dyDescent="0.2">
      <c r="A510" s="2">
        <v>505</v>
      </c>
      <c r="B510" s="262" t="s">
        <v>2184</v>
      </c>
      <c r="C510" s="47" t="s">
        <v>32714</v>
      </c>
      <c r="D510" s="2">
        <v>1</v>
      </c>
      <c r="E510" s="491">
        <v>9187</v>
      </c>
      <c r="F510" s="491">
        <v>9187</v>
      </c>
    </row>
    <row r="511" spans="1:6" x14ac:dyDescent="0.2">
      <c r="A511" s="2">
        <v>506</v>
      </c>
      <c r="B511" s="262" t="s">
        <v>2184</v>
      </c>
      <c r="C511" s="47" t="s">
        <v>32715</v>
      </c>
      <c r="D511" s="2">
        <v>1</v>
      </c>
      <c r="E511" s="491">
        <v>12126.68</v>
      </c>
      <c r="F511" s="491">
        <v>12126.68</v>
      </c>
    </row>
    <row r="512" spans="1:6" x14ac:dyDescent="0.2">
      <c r="A512" s="2">
        <v>507</v>
      </c>
      <c r="B512" s="262" t="s">
        <v>2185</v>
      </c>
      <c r="C512" s="47" t="s">
        <v>32716</v>
      </c>
      <c r="D512" s="2">
        <v>1</v>
      </c>
      <c r="E512" s="491">
        <v>16654.169999999998</v>
      </c>
      <c r="F512" s="491">
        <v>16654.169999999998</v>
      </c>
    </row>
    <row r="513" spans="1:6" x14ac:dyDescent="0.2">
      <c r="A513" s="2">
        <v>508</v>
      </c>
      <c r="B513" s="262" t="s">
        <v>2185</v>
      </c>
      <c r="C513" s="47" t="s">
        <v>32717</v>
      </c>
      <c r="D513" s="2">
        <v>1</v>
      </c>
      <c r="E513" s="491">
        <v>14332.5</v>
      </c>
      <c r="F513" s="491">
        <v>14332.5</v>
      </c>
    </row>
    <row r="514" spans="1:6" x14ac:dyDescent="0.2">
      <c r="A514" s="2">
        <v>509</v>
      </c>
      <c r="B514" s="262" t="s">
        <v>2186</v>
      </c>
      <c r="C514" s="47" t="s">
        <v>32718</v>
      </c>
      <c r="D514" s="2">
        <v>1</v>
      </c>
      <c r="E514" s="491">
        <v>8225</v>
      </c>
      <c r="F514" s="491">
        <v>8225</v>
      </c>
    </row>
    <row r="515" spans="1:6" x14ac:dyDescent="0.2">
      <c r="A515" s="2">
        <v>510</v>
      </c>
      <c r="B515" s="262" t="s">
        <v>2186</v>
      </c>
      <c r="C515" s="47" t="s">
        <v>32719</v>
      </c>
      <c r="D515" s="2">
        <v>1</v>
      </c>
      <c r="E515" s="491">
        <v>13394</v>
      </c>
      <c r="F515" s="491">
        <v>13394</v>
      </c>
    </row>
    <row r="516" spans="1:6" x14ac:dyDescent="0.2">
      <c r="A516" s="2">
        <v>511</v>
      </c>
      <c r="B516" s="262" t="s">
        <v>2186</v>
      </c>
      <c r="C516" s="47" t="s">
        <v>32720</v>
      </c>
      <c r="D516" s="2">
        <v>1</v>
      </c>
      <c r="E516" s="491">
        <v>14746</v>
      </c>
      <c r="F516" s="491">
        <v>14746</v>
      </c>
    </row>
    <row r="517" spans="1:6" ht="22.5" x14ac:dyDescent="0.2">
      <c r="A517" s="2">
        <v>512</v>
      </c>
      <c r="B517" s="262" t="s">
        <v>2187</v>
      </c>
      <c r="C517" s="47" t="s">
        <v>32721</v>
      </c>
      <c r="D517" s="2">
        <v>1</v>
      </c>
      <c r="E517" s="491">
        <v>7291</v>
      </c>
      <c r="F517" s="491">
        <v>7291</v>
      </c>
    </row>
    <row r="518" spans="1:6" x14ac:dyDescent="0.2">
      <c r="A518" s="2">
        <v>513</v>
      </c>
      <c r="B518" s="262" t="s">
        <v>2188</v>
      </c>
      <c r="C518" s="47" t="s">
        <v>32722</v>
      </c>
      <c r="D518" s="2">
        <v>1</v>
      </c>
      <c r="E518" s="491">
        <v>4910</v>
      </c>
      <c r="F518" s="491">
        <v>4910</v>
      </c>
    </row>
    <row r="519" spans="1:6" x14ac:dyDescent="0.2">
      <c r="A519" s="2">
        <v>514</v>
      </c>
      <c r="B519" s="262" t="s">
        <v>2189</v>
      </c>
      <c r="C519" s="47" t="s">
        <v>32723</v>
      </c>
      <c r="D519" s="2">
        <v>1</v>
      </c>
      <c r="E519" s="492">
        <v>809</v>
      </c>
      <c r="F519" s="492">
        <v>809</v>
      </c>
    </row>
    <row r="520" spans="1:6" x14ac:dyDescent="0.2">
      <c r="A520" s="2">
        <v>515</v>
      </c>
      <c r="B520" s="262" t="s">
        <v>2190</v>
      </c>
      <c r="C520" s="47" t="s">
        <v>32724</v>
      </c>
      <c r="D520" s="2">
        <v>1</v>
      </c>
      <c r="E520" s="491">
        <v>10204</v>
      </c>
      <c r="F520" s="491">
        <v>10204</v>
      </c>
    </row>
    <row r="521" spans="1:6" ht="22.5" x14ac:dyDescent="0.2">
      <c r="A521" s="2">
        <v>516</v>
      </c>
      <c r="B521" s="262" t="s">
        <v>2191</v>
      </c>
      <c r="C521" s="47" t="s">
        <v>32725</v>
      </c>
      <c r="D521" s="2">
        <v>1</v>
      </c>
      <c r="E521" s="491">
        <v>9084</v>
      </c>
      <c r="F521" s="491">
        <v>9084</v>
      </c>
    </row>
    <row r="522" spans="1:6" x14ac:dyDescent="0.2">
      <c r="A522" s="2">
        <v>517</v>
      </c>
      <c r="B522" s="262" t="s">
        <v>2192</v>
      </c>
      <c r="C522" s="47" t="s">
        <v>32726</v>
      </c>
      <c r="D522" s="2">
        <v>1</v>
      </c>
      <c r="E522" s="491">
        <v>1712</v>
      </c>
      <c r="F522" s="491">
        <v>1712</v>
      </c>
    </row>
    <row r="523" spans="1:6" x14ac:dyDescent="0.2">
      <c r="A523" s="2">
        <v>518</v>
      </c>
      <c r="B523" s="262" t="s">
        <v>2193</v>
      </c>
      <c r="C523" s="47" t="s">
        <v>32727</v>
      </c>
      <c r="D523" s="2">
        <v>1</v>
      </c>
      <c r="E523" s="491">
        <v>4833</v>
      </c>
      <c r="F523" s="491">
        <v>4833</v>
      </c>
    </row>
    <row r="524" spans="1:6" x14ac:dyDescent="0.2">
      <c r="A524" s="2">
        <v>519</v>
      </c>
      <c r="B524" s="262" t="s">
        <v>2194</v>
      </c>
      <c r="C524" s="47" t="s">
        <v>32728</v>
      </c>
      <c r="D524" s="2">
        <v>1</v>
      </c>
      <c r="E524" s="491">
        <v>3224</v>
      </c>
      <c r="F524" s="491">
        <v>3224</v>
      </c>
    </row>
    <row r="525" spans="1:6" ht="22.5" x14ac:dyDescent="0.2">
      <c r="A525" s="2">
        <v>520</v>
      </c>
      <c r="B525" s="262" t="s">
        <v>2195</v>
      </c>
      <c r="C525" s="47" t="s">
        <v>32729</v>
      </c>
      <c r="D525" s="2">
        <v>1</v>
      </c>
      <c r="E525" s="491">
        <v>12213</v>
      </c>
      <c r="F525" s="491">
        <v>12213</v>
      </c>
    </row>
    <row r="526" spans="1:6" ht="22.5" x14ac:dyDescent="0.2">
      <c r="A526" s="2">
        <v>521</v>
      </c>
      <c r="B526" s="262" t="s">
        <v>2196</v>
      </c>
      <c r="C526" s="47" t="s">
        <v>32730</v>
      </c>
      <c r="D526" s="2">
        <v>1</v>
      </c>
      <c r="E526" s="491">
        <v>39615</v>
      </c>
      <c r="F526" s="491">
        <v>39615</v>
      </c>
    </row>
    <row r="527" spans="1:6" ht="22.5" x14ac:dyDescent="0.2">
      <c r="A527" s="2">
        <v>522</v>
      </c>
      <c r="B527" s="262" t="s">
        <v>2197</v>
      </c>
      <c r="C527" s="47" t="s">
        <v>32731</v>
      </c>
      <c r="D527" s="2">
        <v>1</v>
      </c>
      <c r="E527" s="491">
        <v>9957</v>
      </c>
      <c r="F527" s="491">
        <v>9957</v>
      </c>
    </row>
    <row r="528" spans="1:6" ht="22.5" x14ac:dyDescent="0.2">
      <c r="A528" s="2">
        <v>523</v>
      </c>
      <c r="B528" s="262" t="s">
        <v>2198</v>
      </c>
      <c r="C528" s="47" t="s">
        <v>32732</v>
      </c>
      <c r="D528" s="2">
        <v>1</v>
      </c>
      <c r="E528" s="491">
        <v>3700</v>
      </c>
      <c r="F528" s="491">
        <v>3700</v>
      </c>
    </row>
    <row r="529" spans="1:6" ht="22.5" x14ac:dyDescent="0.2">
      <c r="A529" s="2">
        <v>524</v>
      </c>
      <c r="B529" s="262" t="s">
        <v>2199</v>
      </c>
      <c r="C529" s="47" t="s">
        <v>32733</v>
      </c>
      <c r="D529" s="2">
        <v>1</v>
      </c>
      <c r="E529" s="491">
        <v>11761</v>
      </c>
      <c r="F529" s="491">
        <v>11761</v>
      </c>
    </row>
    <row r="530" spans="1:6" ht="22.5" x14ac:dyDescent="0.2">
      <c r="A530" s="2">
        <v>525</v>
      </c>
      <c r="B530" s="262" t="s">
        <v>2200</v>
      </c>
      <c r="C530" s="47" t="s">
        <v>32734</v>
      </c>
      <c r="D530" s="2">
        <v>1</v>
      </c>
      <c r="E530" s="491">
        <v>70000</v>
      </c>
      <c r="F530" s="491">
        <v>70000</v>
      </c>
    </row>
    <row r="531" spans="1:6" ht="22.5" x14ac:dyDescent="0.2">
      <c r="A531" s="2">
        <v>526</v>
      </c>
      <c r="B531" s="262" t="s">
        <v>2201</v>
      </c>
      <c r="C531" s="47" t="s">
        <v>32735</v>
      </c>
      <c r="D531" s="2">
        <v>1</v>
      </c>
      <c r="E531" s="491">
        <v>21275</v>
      </c>
      <c r="F531" s="491">
        <v>21275</v>
      </c>
    </row>
    <row r="532" spans="1:6" x14ac:dyDescent="0.2">
      <c r="A532" s="2">
        <v>527</v>
      </c>
      <c r="B532" s="262" t="s">
        <v>2202</v>
      </c>
      <c r="C532" s="47" t="s">
        <v>32736</v>
      </c>
      <c r="D532" s="2">
        <v>1</v>
      </c>
      <c r="E532" s="491">
        <v>4100</v>
      </c>
      <c r="F532" s="491">
        <v>4100</v>
      </c>
    </row>
    <row r="533" spans="1:6" ht="22.5" x14ac:dyDescent="0.2">
      <c r="A533" s="2">
        <v>528</v>
      </c>
      <c r="B533" s="262" t="s">
        <v>2203</v>
      </c>
      <c r="C533" s="47" t="s">
        <v>32737</v>
      </c>
      <c r="D533" s="2">
        <v>1</v>
      </c>
      <c r="E533" s="491">
        <v>18979</v>
      </c>
      <c r="F533" s="491">
        <v>18979</v>
      </c>
    </row>
    <row r="534" spans="1:6" ht="22.5" x14ac:dyDescent="0.2">
      <c r="A534" s="2">
        <v>529</v>
      </c>
      <c r="B534" s="262" t="s">
        <v>2204</v>
      </c>
      <c r="C534" s="47" t="s">
        <v>32738</v>
      </c>
      <c r="D534" s="2">
        <v>1</v>
      </c>
      <c r="E534" s="491">
        <v>1863</v>
      </c>
      <c r="F534" s="491">
        <v>1863</v>
      </c>
    </row>
    <row r="535" spans="1:6" x14ac:dyDescent="0.2">
      <c r="A535" s="2">
        <v>530</v>
      </c>
      <c r="B535" s="262" t="s">
        <v>2205</v>
      </c>
      <c r="C535" s="47" t="s">
        <v>32739</v>
      </c>
      <c r="D535" s="2">
        <v>1</v>
      </c>
      <c r="E535" s="491">
        <v>57904</v>
      </c>
      <c r="F535" s="491">
        <v>57904</v>
      </c>
    </row>
    <row r="536" spans="1:6" ht="22.5" x14ac:dyDescent="0.2">
      <c r="A536" s="2">
        <v>531</v>
      </c>
      <c r="B536" s="262" t="s">
        <v>2206</v>
      </c>
      <c r="C536" s="47" t="s">
        <v>32740</v>
      </c>
      <c r="D536" s="2">
        <v>1</v>
      </c>
      <c r="E536" s="491">
        <v>86856</v>
      </c>
      <c r="F536" s="491">
        <v>86856</v>
      </c>
    </row>
    <row r="537" spans="1:6" ht="22.5" x14ac:dyDescent="0.2">
      <c r="A537" s="2">
        <v>532</v>
      </c>
      <c r="B537" s="262" t="s">
        <v>2207</v>
      </c>
      <c r="C537" s="47" t="s">
        <v>32741</v>
      </c>
      <c r="D537" s="2">
        <v>1</v>
      </c>
      <c r="E537" s="491">
        <v>3063</v>
      </c>
      <c r="F537" s="491">
        <v>3063</v>
      </c>
    </row>
    <row r="538" spans="1:6" ht="22.5" x14ac:dyDescent="0.2">
      <c r="A538" s="2">
        <v>533</v>
      </c>
      <c r="B538" s="262" t="s">
        <v>2208</v>
      </c>
      <c r="C538" s="47" t="s">
        <v>32742</v>
      </c>
      <c r="D538" s="2">
        <v>1</v>
      </c>
      <c r="E538" s="491">
        <v>14651</v>
      </c>
      <c r="F538" s="491">
        <v>14651</v>
      </c>
    </row>
    <row r="539" spans="1:6" ht="22.5" x14ac:dyDescent="0.2">
      <c r="A539" s="2">
        <v>534</v>
      </c>
      <c r="B539" s="262" t="s">
        <v>2208</v>
      </c>
      <c r="C539" s="47" t="s">
        <v>32743</v>
      </c>
      <c r="D539" s="2">
        <v>1</v>
      </c>
      <c r="E539" s="491">
        <v>6557</v>
      </c>
      <c r="F539" s="491">
        <v>6557</v>
      </c>
    </row>
    <row r="540" spans="1:6" x14ac:dyDescent="0.2">
      <c r="A540" s="2">
        <v>535</v>
      </c>
      <c r="B540" s="262" t="s">
        <v>2209</v>
      </c>
      <c r="C540" s="47" t="s">
        <v>32744</v>
      </c>
      <c r="D540" s="2">
        <v>1</v>
      </c>
      <c r="E540" s="491">
        <v>8313</v>
      </c>
      <c r="F540" s="491">
        <v>8313</v>
      </c>
    </row>
    <row r="541" spans="1:6" ht="22.5" x14ac:dyDescent="0.2">
      <c r="A541" s="2">
        <v>536</v>
      </c>
      <c r="B541" s="262" t="s">
        <v>2210</v>
      </c>
      <c r="C541" s="47" t="s">
        <v>32745</v>
      </c>
      <c r="D541" s="2">
        <v>1</v>
      </c>
      <c r="E541" s="491">
        <v>42926</v>
      </c>
      <c r="F541" s="491">
        <v>42926</v>
      </c>
    </row>
    <row r="542" spans="1:6" x14ac:dyDescent="0.2">
      <c r="A542" s="2">
        <v>537</v>
      </c>
      <c r="B542" s="262" t="s">
        <v>2211</v>
      </c>
      <c r="C542" s="47" t="s">
        <v>32746</v>
      </c>
      <c r="D542" s="2">
        <v>1</v>
      </c>
      <c r="E542" s="491">
        <v>2294</v>
      </c>
      <c r="F542" s="491">
        <v>2294</v>
      </c>
    </row>
    <row r="543" spans="1:6" x14ac:dyDescent="0.2">
      <c r="A543" s="2">
        <v>538</v>
      </c>
      <c r="B543" s="262" t="s">
        <v>2212</v>
      </c>
      <c r="C543" s="47" t="s">
        <v>32747</v>
      </c>
      <c r="D543" s="2">
        <v>1</v>
      </c>
      <c r="E543" s="491">
        <v>47200</v>
      </c>
      <c r="F543" s="491">
        <v>47200</v>
      </c>
    </row>
    <row r="544" spans="1:6" ht="22.5" x14ac:dyDescent="0.2">
      <c r="A544" s="2">
        <v>539</v>
      </c>
      <c r="B544" s="262" t="s">
        <v>2213</v>
      </c>
      <c r="C544" s="47" t="s">
        <v>32748</v>
      </c>
      <c r="D544" s="2">
        <v>1</v>
      </c>
      <c r="E544" s="491">
        <v>7135</v>
      </c>
      <c r="F544" s="491">
        <v>7135</v>
      </c>
    </row>
    <row r="545" spans="1:6" ht="22.5" x14ac:dyDescent="0.2">
      <c r="A545" s="2">
        <v>540</v>
      </c>
      <c r="B545" s="262" t="s">
        <v>2214</v>
      </c>
      <c r="C545" s="47" t="s">
        <v>32749</v>
      </c>
      <c r="D545" s="2">
        <v>1</v>
      </c>
      <c r="E545" s="491">
        <v>41824.550000000003</v>
      </c>
      <c r="F545" s="491">
        <v>41824.550000000003</v>
      </c>
    </row>
    <row r="546" spans="1:6" x14ac:dyDescent="0.2">
      <c r="A546" s="2">
        <v>541</v>
      </c>
      <c r="B546" s="262" t="s">
        <v>2215</v>
      </c>
      <c r="C546" s="47" t="s">
        <v>32750</v>
      </c>
      <c r="D546" s="2">
        <v>1</v>
      </c>
      <c r="E546" s="491">
        <v>11788.13</v>
      </c>
      <c r="F546" s="491">
        <v>11788.13</v>
      </c>
    </row>
    <row r="547" spans="1:6" ht="22.5" x14ac:dyDescent="0.2">
      <c r="A547" s="2">
        <v>542</v>
      </c>
      <c r="B547" s="262" t="s">
        <v>2216</v>
      </c>
      <c r="C547" s="47" t="s">
        <v>32751</v>
      </c>
      <c r="D547" s="2">
        <v>1</v>
      </c>
      <c r="E547" s="491">
        <v>33430.1</v>
      </c>
      <c r="F547" s="491">
        <v>33430.1</v>
      </c>
    </row>
    <row r="548" spans="1:6" ht="22.5" x14ac:dyDescent="0.2">
      <c r="A548" s="2">
        <v>543</v>
      </c>
      <c r="B548" s="262" t="s">
        <v>2216</v>
      </c>
      <c r="C548" s="47" t="s">
        <v>32752</v>
      </c>
      <c r="D548" s="2">
        <v>1</v>
      </c>
      <c r="E548" s="491">
        <v>33430.1</v>
      </c>
      <c r="F548" s="491">
        <v>33430.1</v>
      </c>
    </row>
    <row r="549" spans="1:6" ht="22.5" x14ac:dyDescent="0.2">
      <c r="A549" s="2">
        <v>544</v>
      </c>
      <c r="B549" s="262" t="s">
        <v>2217</v>
      </c>
      <c r="C549" s="47" t="s">
        <v>32753</v>
      </c>
      <c r="D549" s="2">
        <v>1</v>
      </c>
      <c r="E549" s="491">
        <v>15344.91</v>
      </c>
      <c r="F549" s="491">
        <v>15344.91</v>
      </c>
    </row>
    <row r="550" spans="1:6" ht="22.5" x14ac:dyDescent="0.2">
      <c r="A550" s="2">
        <v>545</v>
      </c>
      <c r="B550" s="262" t="s">
        <v>2217</v>
      </c>
      <c r="C550" s="47" t="s">
        <v>32754</v>
      </c>
      <c r="D550" s="2">
        <v>1</v>
      </c>
      <c r="E550" s="491">
        <v>15344.93</v>
      </c>
      <c r="F550" s="491">
        <v>15344.93</v>
      </c>
    </row>
    <row r="551" spans="1:6" ht="22.5" x14ac:dyDescent="0.2">
      <c r="A551" s="2">
        <v>546</v>
      </c>
      <c r="B551" s="262" t="s">
        <v>2217</v>
      </c>
      <c r="C551" s="47" t="s">
        <v>32755</v>
      </c>
      <c r="D551" s="2">
        <v>1</v>
      </c>
      <c r="E551" s="491">
        <v>15344.91</v>
      </c>
      <c r="F551" s="491">
        <v>15344.91</v>
      </c>
    </row>
    <row r="552" spans="1:6" ht="22.5" x14ac:dyDescent="0.2">
      <c r="A552" s="2">
        <v>547</v>
      </c>
      <c r="B552" s="262" t="s">
        <v>2218</v>
      </c>
      <c r="C552" s="47" t="s">
        <v>32756</v>
      </c>
      <c r="D552" s="2">
        <v>1</v>
      </c>
      <c r="E552" s="491">
        <v>6799</v>
      </c>
      <c r="F552" s="491">
        <v>6799</v>
      </c>
    </row>
    <row r="553" spans="1:6" ht="22.5" x14ac:dyDescent="0.2">
      <c r="A553" s="2">
        <v>548</v>
      </c>
      <c r="B553" s="262" t="s">
        <v>2219</v>
      </c>
      <c r="C553" s="47" t="s">
        <v>32757</v>
      </c>
      <c r="D553" s="2">
        <v>1</v>
      </c>
      <c r="E553" s="491">
        <v>4605</v>
      </c>
      <c r="F553" s="491">
        <v>4605</v>
      </c>
    </row>
    <row r="554" spans="1:6" ht="22.5" x14ac:dyDescent="0.2">
      <c r="A554" s="2">
        <v>549</v>
      </c>
      <c r="B554" s="262" t="s">
        <v>2220</v>
      </c>
      <c r="C554" s="47" t="s">
        <v>32758</v>
      </c>
      <c r="D554" s="2">
        <v>1</v>
      </c>
      <c r="E554" s="491">
        <v>84000</v>
      </c>
      <c r="F554" s="491">
        <v>36000</v>
      </c>
    </row>
    <row r="555" spans="1:6" ht="22.5" x14ac:dyDescent="0.2">
      <c r="A555" s="2">
        <v>550</v>
      </c>
      <c r="B555" s="262" t="s">
        <v>2221</v>
      </c>
      <c r="C555" s="47" t="s">
        <v>32759</v>
      </c>
      <c r="D555" s="2">
        <v>1</v>
      </c>
      <c r="E555" s="491">
        <v>142894.07999999999</v>
      </c>
      <c r="F555" s="491">
        <v>142894.07999999999</v>
      </c>
    </row>
    <row r="556" spans="1:6" ht="22.5" x14ac:dyDescent="0.2">
      <c r="A556" s="2">
        <v>551</v>
      </c>
      <c r="B556" s="262" t="s">
        <v>2222</v>
      </c>
      <c r="C556" s="47" t="s">
        <v>32760</v>
      </c>
      <c r="D556" s="2">
        <v>1</v>
      </c>
      <c r="E556" s="491">
        <v>14144</v>
      </c>
      <c r="F556" s="491">
        <v>14144</v>
      </c>
    </row>
    <row r="557" spans="1:6" ht="33.75" x14ac:dyDescent="0.2">
      <c r="A557" s="2">
        <v>552</v>
      </c>
      <c r="B557" s="262" t="s">
        <v>2223</v>
      </c>
      <c r="C557" s="47" t="s">
        <v>32761</v>
      </c>
      <c r="D557" s="2">
        <v>1</v>
      </c>
      <c r="E557" s="491">
        <v>4458</v>
      </c>
      <c r="F557" s="491">
        <v>4458</v>
      </c>
    </row>
    <row r="558" spans="1:6" ht="33.75" x14ac:dyDescent="0.2">
      <c r="A558" s="2">
        <v>553</v>
      </c>
      <c r="B558" s="262" t="s">
        <v>2224</v>
      </c>
      <c r="C558" s="47" t="s">
        <v>32762</v>
      </c>
      <c r="D558" s="2">
        <v>1</v>
      </c>
      <c r="E558" s="491">
        <v>4458</v>
      </c>
      <c r="F558" s="491">
        <v>4458</v>
      </c>
    </row>
    <row r="559" spans="1:6" ht="33.75" x14ac:dyDescent="0.2">
      <c r="A559" s="2">
        <v>554</v>
      </c>
      <c r="B559" s="262" t="s">
        <v>2225</v>
      </c>
      <c r="C559" s="47" t="s">
        <v>32763</v>
      </c>
      <c r="D559" s="2">
        <v>1</v>
      </c>
      <c r="E559" s="491">
        <v>7269</v>
      </c>
      <c r="F559" s="491">
        <v>7269</v>
      </c>
    </row>
    <row r="560" spans="1:6" ht="33.75" x14ac:dyDescent="0.2">
      <c r="A560" s="2">
        <v>555</v>
      </c>
      <c r="B560" s="262" t="s">
        <v>2225</v>
      </c>
      <c r="C560" s="47" t="s">
        <v>32764</v>
      </c>
      <c r="D560" s="2">
        <v>1</v>
      </c>
      <c r="E560" s="491">
        <v>2229</v>
      </c>
      <c r="F560" s="491">
        <v>2229</v>
      </c>
    </row>
    <row r="561" spans="1:6" x14ac:dyDescent="0.2">
      <c r="A561" s="2">
        <v>556</v>
      </c>
      <c r="B561" s="262" t="s">
        <v>2226</v>
      </c>
      <c r="C561" s="47" t="s">
        <v>32765</v>
      </c>
      <c r="D561" s="2">
        <v>1</v>
      </c>
      <c r="E561" s="491">
        <v>11444</v>
      </c>
      <c r="F561" s="491">
        <v>11444</v>
      </c>
    </row>
    <row r="562" spans="1:6" x14ac:dyDescent="0.2">
      <c r="A562" s="2">
        <v>557</v>
      </c>
      <c r="B562" s="262" t="s">
        <v>2227</v>
      </c>
      <c r="C562" s="47" t="s">
        <v>32766</v>
      </c>
      <c r="D562" s="2">
        <v>1</v>
      </c>
      <c r="E562" s="491">
        <v>4964</v>
      </c>
      <c r="F562" s="491">
        <v>4964</v>
      </c>
    </row>
    <row r="563" spans="1:6" x14ac:dyDescent="0.2">
      <c r="A563" s="2">
        <v>558</v>
      </c>
      <c r="B563" s="262" t="s">
        <v>2228</v>
      </c>
      <c r="C563" s="47" t="s">
        <v>32767</v>
      </c>
      <c r="D563" s="2">
        <v>1</v>
      </c>
      <c r="E563" s="491">
        <v>9872</v>
      </c>
      <c r="F563" s="491">
        <v>9872</v>
      </c>
    </row>
    <row r="564" spans="1:6" ht="22.5" x14ac:dyDescent="0.2">
      <c r="A564" s="2">
        <v>559</v>
      </c>
      <c r="B564" s="262" t="s">
        <v>2229</v>
      </c>
      <c r="C564" s="47" t="s">
        <v>32768</v>
      </c>
      <c r="D564" s="2">
        <v>1</v>
      </c>
      <c r="E564" s="491">
        <v>356371.48</v>
      </c>
      <c r="F564" s="491">
        <v>356371.48</v>
      </c>
    </row>
    <row r="565" spans="1:6" ht="33.75" x14ac:dyDescent="0.2">
      <c r="A565" s="2">
        <v>560</v>
      </c>
      <c r="B565" s="262" t="s">
        <v>2230</v>
      </c>
      <c r="C565" s="47" t="s">
        <v>32769</v>
      </c>
      <c r="D565" s="2">
        <v>1</v>
      </c>
      <c r="E565" s="491">
        <v>1250000</v>
      </c>
      <c r="F565" s="491">
        <v>1250000</v>
      </c>
    </row>
    <row r="566" spans="1:6" ht="45" x14ac:dyDescent="0.2">
      <c r="A566" s="2">
        <v>561</v>
      </c>
      <c r="B566" s="262" t="s">
        <v>2231</v>
      </c>
      <c r="C566" s="47" t="s">
        <v>32770</v>
      </c>
      <c r="D566" s="2">
        <v>1</v>
      </c>
      <c r="E566" s="491">
        <v>349041.66</v>
      </c>
      <c r="F566" s="491">
        <v>349041.66</v>
      </c>
    </row>
    <row r="567" spans="1:6" ht="22.5" x14ac:dyDescent="0.2">
      <c r="A567" s="2">
        <v>562</v>
      </c>
      <c r="B567" s="262" t="s">
        <v>2232</v>
      </c>
      <c r="C567" s="47" t="s">
        <v>32771</v>
      </c>
      <c r="D567" s="2">
        <v>1</v>
      </c>
      <c r="E567" s="491">
        <v>193312</v>
      </c>
      <c r="F567" s="491">
        <v>193312</v>
      </c>
    </row>
    <row r="568" spans="1:6" ht="22.5" x14ac:dyDescent="0.2">
      <c r="A568" s="2">
        <v>563</v>
      </c>
      <c r="B568" s="262" t="s">
        <v>2233</v>
      </c>
      <c r="C568" s="47" t="s">
        <v>32772</v>
      </c>
      <c r="D568" s="2">
        <v>1</v>
      </c>
      <c r="E568" s="491">
        <v>4420</v>
      </c>
      <c r="F568" s="491">
        <v>4420</v>
      </c>
    </row>
    <row r="569" spans="1:6" ht="33.75" x14ac:dyDescent="0.2">
      <c r="A569" s="2">
        <v>564</v>
      </c>
      <c r="B569" s="262" t="s">
        <v>2234</v>
      </c>
      <c r="C569" s="47" t="s">
        <v>32773</v>
      </c>
      <c r="D569" s="2">
        <v>1</v>
      </c>
      <c r="E569" s="491">
        <v>61913.56</v>
      </c>
      <c r="F569" s="491">
        <v>61913.56</v>
      </c>
    </row>
    <row r="570" spans="1:6" ht="45" x14ac:dyDescent="0.2">
      <c r="A570" s="2">
        <v>565</v>
      </c>
      <c r="B570" s="262" t="s">
        <v>2235</v>
      </c>
      <c r="C570" s="47" t="s">
        <v>32774</v>
      </c>
      <c r="D570" s="2">
        <v>1</v>
      </c>
      <c r="E570" s="491">
        <v>2778106.41</v>
      </c>
      <c r="F570" s="491">
        <v>1975541.76</v>
      </c>
    </row>
    <row r="571" spans="1:6" ht="33.75" x14ac:dyDescent="0.2">
      <c r="A571" s="2">
        <v>566</v>
      </c>
      <c r="B571" s="262" t="s">
        <v>2236</v>
      </c>
      <c r="C571" s="47" t="s">
        <v>32775</v>
      </c>
      <c r="D571" s="2">
        <v>1</v>
      </c>
      <c r="E571" s="491">
        <v>96077.11</v>
      </c>
      <c r="F571" s="491">
        <v>96077.11</v>
      </c>
    </row>
    <row r="572" spans="1:6" ht="22.5" x14ac:dyDescent="0.2">
      <c r="A572" s="2">
        <v>567</v>
      </c>
      <c r="B572" s="262" t="s">
        <v>2237</v>
      </c>
      <c r="C572" s="47" t="s">
        <v>32776</v>
      </c>
      <c r="D572" s="2">
        <v>1</v>
      </c>
      <c r="E572" s="491">
        <v>73000</v>
      </c>
      <c r="F572" s="491">
        <v>73000</v>
      </c>
    </row>
    <row r="573" spans="1:6" ht="22.5" x14ac:dyDescent="0.2">
      <c r="A573" s="2">
        <v>568</v>
      </c>
      <c r="B573" s="262" t="s">
        <v>2238</v>
      </c>
      <c r="C573" s="47" t="s">
        <v>32777</v>
      </c>
      <c r="D573" s="2">
        <v>1</v>
      </c>
      <c r="E573" s="491">
        <v>15642.37</v>
      </c>
      <c r="F573" s="491">
        <v>15642.37</v>
      </c>
    </row>
    <row r="574" spans="1:6" ht="22.5" x14ac:dyDescent="0.2">
      <c r="A574" s="2">
        <v>569</v>
      </c>
      <c r="B574" s="262" t="s">
        <v>2239</v>
      </c>
      <c r="C574" s="47" t="s">
        <v>32778</v>
      </c>
      <c r="D574" s="2">
        <v>1</v>
      </c>
      <c r="E574" s="491">
        <v>58522</v>
      </c>
      <c r="F574" s="491">
        <v>58522</v>
      </c>
    </row>
    <row r="575" spans="1:6" ht="22.5" x14ac:dyDescent="0.2">
      <c r="A575" s="2">
        <v>570</v>
      </c>
      <c r="B575" s="262" t="s">
        <v>2240</v>
      </c>
      <c r="C575" s="47" t="s">
        <v>32779</v>
      </c>
      <c r="D575" s="2">
        <v>1</v>
      </c>
      <c r="E575" s="491">
        <v>4038</v>
      </c>
      <c r="F575" s="491">
        <v>4038</v>
      </c>
    </row>
    <row r="576" spans="1:6" ht="22.5" x14ac:dyDescent="0.2">
      <c r="A576" s="2">
        <v>571</v>
      </c>
      <c r="B576" s="262" t="s">
        <v>2241</v>
      </c>
      <c r="C576" s="47" t="s">
        <v>32780</v>
      </c>
      <c r="D576" s="2">
        <v>1</v>
      </c>
      <c r="E576" s="491">
        <v>44000</v>
      </c>
      <c r="F576" s="491">
        <v>44000</v>
      </c>
    </row>
    <row r="577" spans="1:6" x14ac:dyDescent="0.2">
      <c r="A577" s="2">
        <v>572</v>
      </c>
      <c r="B577" s="262" t="s">
        <v>2242</v>
      </c>
      <c r="C577" s="47" t="s">
        <v>32781</v>
      </c>
      <c r="D577" s="2">
        <v>1</v>
      </c>
      <c r="E577" s="491">
        <v>22025</v>
      </c>
      <c r="F577" s="491">
        <v>22025</v>
      </c>
    </row>
    <row r="578" spans="1:6" ht="33.75" x14ac:dyDescent="0.2">
      <c r="A578" s="2">
        <v>573</v>
      </c>
      <c r="B578" s="262" t="s">
        <v>2243</v>
      </c>
      <c r="C578" s="47" t="s">
        <v>32782</v>
      </c>
      <c r="D578" s="2">
        <v>1</v>
      </c>
      <c r="E578" s="491">
        <v>9504</v>
      </c>
      <c r="F578" s="491">
        <v>5848.08</v>
      </c>
    </row>
    <row r="579" spans="1:6" ht="33.75" x14ac:dyDescent="0.2">
      <c r="A579" s="2">
        <v>574</v>
      </c>
      <c r="B579" s="262" t="s">
        <v>2244</v>
      </c>
      <c r="C579" s="47" t="s">
        <v>32783</v>
      </c>
      <c r="D579" s="2">
        <v>1</v>
      </c>
      <c r="E579" s="491">
        <v>3424</v>
      </c>
      <c r="F579" s="491">
        <v>3424</v>
      </c>
    </row>
    <row r="580" spans="1:6" ht="33.75" x14ac:dyDescent="0.2">
      <c r="A580" s="2">
        <v>575</v>
      </c>
      <c r="B580" s="262" t="s">
        <v>2245</v>
      </c>
      <c r="C580" s="47" t="s">
        <v>32784</v>
      </c>
      <c r="D580" s="2">
        <v>1</v>
      </c>
      <c r="E580" s="491">
        <v>3405</v>
      </c>
      <c r="F580" s="491">
        <v>3405</v>
      </c>
    </row>
    <row r="581" spans="1:6" ht="33.75" x14ac:dyDescent="0.2">
      <c r="A581" s="2">
        <v>576</v>
      </c>
      <c r="B581" s="262" t="s">
        <v>2246</v>
      </c>
      <c r="C581" s="47" t="s">
        <v>32785</v>
      </c>
      <c r="D581" s="2">
        <v>1</v>
      </c>
      <c r="E581" s="491">
        <v>10217</v>
      </c>
      <c r="F581" s="491">
        <v>10217</v>
      </c>
    </row>
    <row r="582" spans="1:6" ht="33.75" x14ac:dyDescent="0.2">
      <c r="A582" s="2">
        <v>577</v>
      </c>
      <c r="B582" s="262" t="s">
        <v>2247</v>
      </c>
      <c r="C582" s="47" t="s">
        <v>32786</v>
      </c>
      <c r="D582" s="2">
        <v>1</v>
      </c>
      <c r="E582" s="491">
        <v>3405</v>
      </c>
      <c r="F582" s="491">
        <v>3405</v>
      </c>
    </row>
    <row r="583" spans="1:6" ht="33.75" x14ac:dyDescent="0.2">
      <c r="A583" s="2">
        <v>578</v>
      </c>
      <c r="B583" s="262" t="s">
        <v>2248</v>
      </c>
      <c r="C583" s="47" t="s">
        <v>32787</v>
      </c>
      <c r="D583" s="2">
        <v>1</v>
      </c>
      <c r="E583" s="492">
        <v>490</v>
      </c>
      <c r="F583" s="492">
        <v>490</v>
      </c>
    </row>
    <row r="584" spans="1:6" ht="33.75" x14ac:dyDescent="0.2">
      <c r="A584" s="2">
        <v>579</v>
      </c>
      <c r="B584" s="262" t="s">
        <v>2249</v>
      </c>
      <c r="C584" s="47" t="s">
        <v>32788</v>
      </c>
      <c r="D584" s="2">
        <v>1</v>
      </c>
      <c r="E584" s="492">
        <v>490</v>
      </c>
      <c r="F584" s="492">
        <v>490</v>
      </c>
    </row>
    <row r="585" spans="1:6" ht="33.75" x14ac:dyDescent="0.2">
      <c r="A585" s="2">
        <v>580</v>
      </c>
      <c r="B585" s="262" t="s">
        <v>2250</v>
      </c>
      <c r="C585" s="47" t="s">
        <v>32789</v>
      </c>
      <c r="D585" s="2">
        <v>1</v>
      </c>
      <c r="E585" s="491">
        <v>3405</v>
      </c>
      <c r="F585" s="491">
        <v>3405</v>
      </c>
    </row>
    <row r="586" spans="1:6" ht="33.75" x14ac:dyDescent="0.2">
      <c r="A586" s="2">
        <v>581</v>
      </c>
      <c r="B586" s="262" t="s">
        <v>2250</v>
      </c>
      <c r="C586" s="47" t="s">
        <v>32790</v>
      </c>
      <c r="D586" s="2">
        <v>1</v>
      </c>
      <c r="E586" s="491">
        <v>13238</v>
      </c>
      <c r="F586" s="491">
        <v>13238</v>
      </c>
    </row>
    <row r="587" spans="1:6" ht="33.75" x14ac:dyDescent="0.2">
      <c r="A587" s="2">
        <v>582</v>
      </c>
      <c r="B587" s="262" t="s">
        <v>2251</v>
      </c>
      <c r="C587" s="47" t="s">
        <v>32791</v>
      </c>
      <c r="D587" s="2">
        <v>1</v>
      </c>
      <c r="E587" s="491">
        <v>5110</v>
      </c>
      <c r="F587" s="491">
        <v>5110</v>
      </c>
    </row>
    <row r="588" spans="1:6" ht="33.75" x14ac:dyDescent="0.2">
      <c r="A588" s="2">
        <v>583</v>
      </c>
      <c r="B588" s="262" t="s">
        <v>2252</v>
      </c>
      <c r="C588" s="47" t="s">
        <v>32792</v>
      </c>
      <c r="D588" s="2">
        <v>1</v>
      </c>
      <c r="E588" s="491">
        <v>6075</v>
      </c>
      <c r="F588" s="491">
        <v>3738</v>
      </c>
    </row>
    <row r="589" spans="1:6" ht="33.75" x14ac:dyDescent="0.2">
      <c r="A589" s="2">
        <v>584</v>
      </c>
      <c r="B589" s="262" t="s">
        <v>2253</v>
      </c>
      <c r="C589" s="47" t="s">
        <v>32793</v>
      </c>
      <c r="D589" s="2">
        <v>1</v>
      </c>
      <c r="E589" s="491">
        <v>2870</v>
      </c>
      <c r="F589" s="491">
        <v>2870</v>
      </c>
    </row>
    <row r="590" spans="1:6" ht="33.75" x14ac:dyDescent="0.2">
      <c r="A590" s="2">
        <v>585</v>
      </c>
      <c r="B590" s="262" t="s">
        <v>2254</v>
      </c>
      <c r="C590" s="47" t="s">
        <v>32794</v>
      </c>
      <c r="D590" s="2">
        <v>1</v>
      </c>
      <c r="E590" s="491">
        <v>4085</v>
      </c>
      <c r="F590" s="491">
        <v>4085</v>
      </c>
    </row>
    <row r="591" spans="1:6" ht="33.75" x14ac:dyDescent="0.2">
      <c r="A591" s="2">
        <v>586</v>
      </c>
      <c r="B591" s="262" t="s">
        <v>2255</v>
      </c>
      <c r="C591" s="47" t="s">
        <v>32795</v>
      </c>
      <c r="D591" s="2">
        <v>1</v>
      </c>
      <c r="E591" s="491">
        <v>2804</v>
      </c>
      <c r="F591" s="491">
        <v>2804</v>
      </c>
    </row>
    <row r="592" spans="1:6" ht="22.5" x14ac:dyDescent="0.2">
      <c r="A592" s="2">
        <v>587</v>
      </c>
      <c r="B592" s="262" t="s">
        <v>2256</v>
      </c>
      <c r="C592" s="47" t="s">
        <v>32796</v>
      </c>
      <c r="D592" s="2">
        <v>1</v>
      </c>
      <c r="E592" s="491">
        <v>2405</v>
      </c>
      <c r="F592" s="491">
        <v>2405</v>
      </c>
    </row>
    <row r="593" spans="1:6" ht="22.5" x14ac:dyDescent="0.2">
      <c r="A593" s="2">
        <v>588</v>
      </c>
      <c r="B593" s="262" t="s">
        <v>2257</v>
      </c>
      <c r="C593" s="47" t="s">
        <v>32797</v>
      </c>
      <c r="D593" s="2">
        <v>1</v>
      </c>
      <c r="E593" s="491">
        <v>6944</v>
      </c>
      <c r="F593" s="491">
        <v>6944</v>
      </c>
    </row>
    <row r="594" spans="1:6" ht="22.5" x14ac:dyDescent="0.2">
      <c r="A594" s="2">
        <v>589</v>
      </c>
      <c r="B594" s="262" t="s">
        <v>2258</v>
      </c>
      <c r="C594" s="47" t="s">
        <v>32798</v>
      </c>
      <c r="D594" s="2">
        <v>1</v>
      </c>
      <c r="E594" s="491">
        <v>10058</v>
      </c>
      <c r="F594" s="491">
        <v>10058</v>
      </c>
    </row>
    <row r="595" spans="1:6" ht="22.5" x14ac:dyDescent="0.2">
      <c r="A595" s="2">
        <v>590</v>
      </c>
      <c r="B595" s="262" t="s">
        <v>2259</v>
      </c>
      <c r="C595" s="47" t="s">
        <v>32799</v>
      </c>
      <c r="D595" s="2">
        <v>1</v>
      </c>
      <c r="E595" s="491">
        <v>3301</v>
      </c>
      <c r="F595" s="491">
        <v>3301</v>
      </c>
    </row>
    <row r="596" spans="1:6" ht="22.5" x14ac:dyDescent="0.2">
      <c r="A596" s="2">
        <v>591</v>
      </c>
      <c r="B596" s="262" t="s">
        <v>2260</v>
      </c>
      <c r="C596" s="47" t="s">
        <v>32800</v>
      </c>
      <c r="D596" s="2">
        <v>1</v>
      </c>
      <c r="E596" s="491">
        <v>13765</v>
      </c>
      <c r="F596" s="491">
        <v>13765</v>
      </c>
    </row>
    <row r="597" spans="1:6" x14ac:dyDescent="0.2">
      <c r="A597" s="2">
        <v>592</v>
      </c>
      <c r="B597" s="262" t="s">
        <v>2261</v>
      </c>
      <c r="C597" s="47" t="s">
        <v>32801</v>
      </c>
      <c r="D597" s="2">
        <v>1</v>
      </c>
      <c r="E597" s="492">
        <v>802</v>
      </c>
      <c r="F597" s="492">
        <v>802</v>
      </c>
    </row>
    <row r="598" spans="1:6" ht="22.5" x14ac:dyDescent="0.2">
      <c r="A598" s="2">
        <v>593</v>
      </c>
      <c r="B598" s="262" t="s">
        <v>2262</v>
      </c>
      <c r="C598" s="47" t="s">
        <v>32802</v>
      </c>
      <c r="D598" s="2">
        <v>1</v>
      </c>
      <c r="E598" s="491">
        <v>3568</v>
      </c>
      <c r="F598" s="491">
        <v>3568</v>
      </c>
    </row>
    <row r="599" spans="1:6" ht="22.5" x14ac:dyDescent="0.2">
      <c r="A599" s="2">
        <v>594</v>
      </c>
      <c r="B599" s="262" t="s">
        <v>2263</v>
      </c>
      <c r="C599" s="47" t="s">
        <v>32803</v>
      </c>
      <c r="D599" s="2">
        <v>1</v>
      </c>
      <c r="E599" s="491">
        <v>3206</v>
      </c>
      <c r="F599" s="491">
        <v>3206</v>
      </c>
    </row>
    <row r="600" spans="1:6" ht="22.5" x14ac:dyDescent="0.2">
      <c r="A600" s="2">
        <v>595</v>
      </c>
      <c r="B600" s="262" t="s">
        <v>2264</v>
      </c>
      <c r="C600" s="47" t="s">
        <v>32804</v>
      </c>
      <c r="D600" s="2">
        <v>1</v>
      </c>
      <c r="E600" s="491">
        <v>4328</v>
      </c>
      <c r="F600" s="491">
        <v>4328</v>
      </c>
    </row>
    <row r="601" spans="1:6" ht="22.5" x14ac:dyDescent="0.2">
      <c r="A601" s="2">
        <v>596</v>
      </c>
      <c r="B601" s="262" t="s">
        <v>2265</v>
      </c>
      <c r="C601" s="47" t="s">
        <v>32805</v>
      </c>
      <c r="D601" s="2">
        <v>1</v>
      </c>
      <c r="E601" s="491">
        <v>2046</v>
      </c>
      <c r="F601" s="491">
        <v>2046</v>
      </c>
    </row>
    <row r="602" spans="1:6" ht="22.5" x14ac:dyDescent="0.2">
      <c r="A602" s="2">
        <v>597</v>
      </c>
      <c r="B602" s="262" t="s">
        <v>2266</v>
      </c>
      <c r="C602" s="47" t="s">
        <v>32806</v>
      </c>
      <c r="D602" s="2">
        <v>1</v>
      </c>
      <c r="E602" s="491">
        <v>17891.669999999998</v>
      </c>
      <c r="F602" s="491">
        <v>17891.669999999998</v>
      </c>
    </row>
    <row r="603" spans="1:6" ht="33.75" x14ac:dyDescent="0.2">
      <c r="A603" s="2">
        <v>598</v>
      </c>
      <c r="B603" s="262" t="s">
        <v>2267</v>
      </c>
      <c r="C603" s="47" t="s">
        <v>32807</v>
      </c>
      <c r="D603" s="2">
        <v>1</v>
      </c>
      <c r="E603" s="491">
        <v>43654.239999999998</v>
      </c>
      <c r="F603" s="491">
        <v>43654.239999999998</v>
      </c>
    </row>
    <row r="604" spans="1:6" ht="33.75" x14ac:dyDescent="0.2">
      <c r="A604" s="2">
        <v>599</v>
      </c>
      <c r="B604" s="262" t="s">
        <v>2268</v>
      </c>
      <c r="C604" s="47" t="s">
        <v>32808</v>
      </c>
      <c r="D604" s="2">
        <v>1</v>
      </c>
      <c r="E604" s="491">
        <v>32000</v>
      </c>
      <c r="F604" s="491">
        <v>32000</v>
      </c>
    </row>
    <row r="605" spans="1:6" ht="22.5" x14ac:dyDescent="0.2">
      <c r="A605" s="2">
        <v>600</v>
      </c>
      <c r="B605" s="262" t="s">
        <v>2269</v>
      </c>
      <c r="C605" s="47" t="s">
        <v>32809</v>
      </c>
      <c r="D605" s="2">
        <v>1</v>
      </c>
      <c r="E605" s="491">
        <v>49200</v>
      </c>
      <c r="F605" s="491">
        <v>49200</v>
      </c>
    </row>
    <row r="606" spans="1:6" x14ac:dyDescent="0.2">
      <c r="A606" s="2">
        <v>601</v>
      </c>
      <c r="B606" s="262" t="s">
        <v>2270</v>
      </c>
      <c r="C606" s="47" t="s">
        <v>32810</v>
      </c>
      <c r="D606" s="2">
        <v>1</v>
      </c>
      <c r="E606" s="491">
        <v>6748</v>
      </c>
      <c r="F606" s="491">
        <v>6748</v>
      </c>
    </row>
    <row r="607" spans="1:6" x14ac:dyDescent="0.2">
      <c r="A607" s="2">
        <v>602</v>
      </c>
      <c r="B607" s="262" t="s">
        <v>2271</v>
      </c>
      <c r="C607" s="47" t="s">
        <v>32811</v>
      </c>
      <c r="D607" s="2">
        <v>1</v>
      </c>
      <c r="E607" s="491">
        <v>5897</v>
      </c>
      <c r="F607" s="491">
        <v>5897</v>
      </c>
    </row>
    <row r="608" spans="1:6" ht="33.75" x14ac:dyDescent="0.2">
      <c r="A608" s="2">
        <v>603</v>
      </c>
      <c r="B608" s="262" t="s">
        <v>2272</v>
      </c>
      <c r="C608" s="47" t="s">
        <v>32812</v>
      </c>
      <c r="D608" s="2">
        <v>1</v>
      </c>
      <c r="E608" s="491">
        <v>61490.84</v>
      </c>
      <c r="F608" s="491">
        <v>61490.84</v>
      </c>
    </row>
    <row r="609" spans="1:6" x14ac:dyDescent="0.2">
      <c r="A609" s="2">
        <v>604</v>
      </c>
      <c r="B609" s="262" t="s">
        <v>2273</v>
      </c>
      <c r="C609" s="47" t="s">
        <v>32813</v>
      </c>
      <c r="D609" s="2">
        <v>1</v>
      </c>
      <c r="E609" s="491">
        <v>1380</v>
      </c>
      <c r="F609" s="491">
        <v>1380</v>
      </c>
    </row>
    <row r="610" spans="1:6" x14ac:dyDescent="0.2">
      <c r="A610" s="2">
        <v>605</v>
      </c>
      <c r="B610" s="262" t="s">
        <v>2274</v>
      </c>
      <c r="C610" s="47" t="s">
        <v>32814</v>
      </c>
      <c r="D610" s="2">
        <v>1</v>
      </c>
      <c r="E610" s="491">
        <v>1866</v>
      </c>
      <c r="F610" s="491">
        <v>1866</v>
      </c>
    </row>
    <row r="611" spans="1:6" x14ac:dyDescent="0.2">
      <c r="A611" s="2">
        <v>606</v>
      </c>
      <c r="B611" s="262" t="s">
        <v>2275</v>
      </c>
      <c r="C611" s="47" t="s">
        <v>32815</v>
      </c>
      <c r="D611" s="2">
        <v>1</v>
      </c>
      <c r="E611" s="491">
        <v>2046</v>
      </c>
      <c r="F611" s="491">
        <v>2046</v>
      </c>
    </row>
    <row r="612" spans="1:6" x14ac:dyDescent="0.2">
      <c r="A612" s="2">
        <v>607</v>
      </c>
      <c r="B612" s="262" t="s">
        <v>2275</v>
      </c>
      <c r="C612" s="47" t="s">
        <v>32816</v>
      </c>
      <c r="D612" s="2">
        <v>1</v>
      </c>
      <c r="E612" s="491">
        <v>2046</v>
      </c>
      <c r="F612" s="491">
        <v>2046</v>
      </c>
    </row>
    <row r="613" spans="1:6" x14ac:dyDescent="0.2">
      <c r="A613" s="2">
        <v>608</v>
      </c>
      <c r="B613" s="262" t="s">
        <v>2275</v>
      </c>
      <c r="C613" s="47" t="s">
        <v>32817</v>
      </c>
      <c r="D613" s="2">
        <v>1</v>
      </c>
      <c r="E613" s="491">
        <v>2046</v>
      </c>
      <c r="F613" s="491">
        <v>2046</v>
      </c>
    </row>
    <row r="614" spans="1:6" x14ac:dyDescent="0.2">
      <c r="A614" s="2">
        <v>609</v>
      </c>
      <c r="B614" s="262" t="s">
        <v>2276</v>
      </c>
      <c r="C614" s="47" t="s">
        <v>32818</v>
      </c>
      <c r="D614" s="2">
        <v>1</v>
      </c>
      <c r="E614" s="491">
        <v>3670</v>
      </c>
      <c r="F614" s="491">
        <v>3670</v>
      </c>
    </row>
    <row r="615" spans="1:6" ht="22.5" x14ac:dyDescent="0.2">
      <c r="A615" s="2">
        <v>610</v>
      </c>
      <c r="B615" s="262" t="s">
        <v>2277</v>
      </c>
      <c r="C615" s="47" t="s">
        <v>32819</v>
      </c>
      <c r="D615" s="2">
        <v>1</v>
      </c>
      <c r="E615" s="491">
        <v>29860</v>
      </c>
      <c r="F615" s="491">
        <v>29860</v>
      </c>
    </row>
    <row r="616" spans="1:6" ht="22.5" x14ac:dyDescent="0.2">
      <c r="A616" s="2">
        <v>611</v>
      </c>
      <c r="B616" s="262" t="s">
        <v>2278</v>
      </c>
      <c r="C616" s="47" t="s">
        <v>32820</v>
      </c>
      <c r="D616" s="2">
        <v>1</v>
      </c>
      <c r="E616" s="491">
        <v>3345</v>
      </c>
      <c r="F616" s="491">
        <v>3345</v>
      </c>
    </row>
    <row r="617" spans="1:6" ht="22.5" x14ac:dyDescent="0.2">
      <c r="A617" s="2">
        <v>612</v>
      </c>
      <c r="B617" s="262" t="s">
        <v>2279</v>
      </c>
      <c r="C617" s="47" t="s">
        <v>32821</v>
      </c>
      <c r="D617" s="2">
        <v>1</v>
      </c>
      <c r="E617" s="491">
        <v>131550</v>
      </c>
      <c r="F617" s="491">
        <v>131550</v>
      </c>
    </row>
    <row r="618" spans="1:6" x14ac:dyDescent="0.2">
      <c r="A618" s="2">
        <v>613</v>
      </c>
      <c r="B618" s="262" t="s">
        <v>2280</v>
      </c>
      <c r="C618" s="47" t="s">
        <v>32822</v>
      </c>
      <c r="D618" s="2">
        <v>1</v>
      </c>
      <c r="E618" s="491">
        <v>25000</v>
      </c>
      <c r="F618" s="491">
        <v>25000</v>
      </c>
    </row>
    <row r="619" spans="1:6" x14ac:dyDescent="0.2">
      <c r="A619" s="2">
        <v>614</v>
      </c>
      <c r="B619" s="262" t="s">
        <v>2281</v>
      </c>
      <c r="C619" s="47" t="s">
        <v>32823</v>
      </c>
      <c r="D619" s="2">
        <v>1</v>
      </c>
      <c r="E619" s="491">
        <v>7560</v>
      </c>
      <c r="F619" s="491">
        <v>7560</v>
      </c>
    </row>
    <row r="620" spans="1:6" x14ac:dyDescent="0.2">
      <c r="A620" s="2">
        <v>615</v>
      </c>
      <c r="B620" s="262" t="s">
        <v>2281</v>
      </c>
      <c r="C620" s="47" t="s">
        <v>32824</v>
      </c>
      <c r="D620" s="2">
        <v>1</v>
      </c>
      <c r="E620" s="491">
        <v>15000</v>
      </c>
      <c r="F620" s="491">
        <v>15000</v>
      </c>
    </row>
    <row r="621" spans="1:6" ht="22.5" x14ac:dyDescent="0.2">
      <c r="A621" s="2">
        <v>616</v>
      </c>
      <c r="B621" s="262" t="s">
        <v>2282</v>
      </c>
      <c r="C621" s="47" t="s">
        <v>32825</v>
      </c>
      <c r="D621" s="2">
        <v>1</v>
      </c>
      <c r="E621" s="491">
        <v>1250</v>
      </c>
      <c r="F621" s="491">
        <v>1250</v>
      </c>
    </row>
    <row r="622" spans="1:6" ht="22.5" x14ac:dyDescent="0.2">
      <c r="A622" s="2">
        <v>617</v>
      </c>
      <c r="B622" s="262" t="s">
        <v>2283</v>
      </c>
      <c r="C622" s="47" t="s">
        <v>32826</v>
      </c>
      <c r="D622" s="2">
        <v>1</v>
      </c>
      <c r="E622" s="491">
        <v>10795</v>
      </c>
      <c r="F622" s="491">
        <v>10795</v>
      </c>
    </row>
    <row r="623" spans="1:6" ht="22.5" x14ac:dyDescent="0.2">
      <c r="A623" s="2">
        <v>618</v>
      </c>
      <c r="B623" s="262" t="s">
        <v>2284</v>
      </c>
      <c r="C623" s="47" t="s">
        <v>32827</v>
      </c>
      <c r="D623" s="2">
        <v>1</v>
      </c>
      <c r="E623" s="491">
        <v>1778</v>
      </c>
      <c r="F623" s="491">
        <v>1778</v>
      </c>
    </row>
    <row r="624" spans="1:6" ht="22.5" x14ac:dyDescent="0.2">
      <c r="A624" s="2">
        <v>619</v>
      </c>
      <c r="B624" s="262" t="s">
        <v>2285</v>
      </c>
      <c r="C624" s="47" t="s">
        <v>32828</v>
      </c>
      <c r="D624" s="2">
        <v>1</v>
      </c>
      <c r="E624" s="491">
        <v>6641</v>
      </c>
      <c r="F624" s="491">
        <v>6641</v>
      </c>
    </row>
    <row r="625" spans="1:6" ht="22.5" x14ac:dyDescent="0.2">
      <c r="A625" s="2">
        <v>620</v>
      </c>
      <c r="B625" s="262" t="s">
        <v>2286</v>
      </c>
      <c r="C625" s="47" t="s">
        <v>32829</v>
      </c>
      <c r="D625" s="2">
        <v>1</v>
      </c>
      <c r="E625" s="491">
        <v>12928</v>
      </c>
      <c r="F625" s="491">
        <v>12928</v>
      </c>
    </row>
    <row r="626" spans="1:6" x14ac:dyDescent="0.2">
      <c r="A626" s="2">
        <v>621</v>
      </c>
      <c r="B626" s="262" t="s">
        <v>2287</v>
      </c>
      <c r="C626" s="47" t="s">
        <v>32830</v>
      </c>
      <c r="D626" s="2">
        <v>1</v>
      </c>
      <c r="E626" s="491">
        <v>2891</v>
      </c>
      <c r="F626" s="491">
        <v>2891</v>
      </c>
    </row>
    <row r="627" spans="1:6" x14ac:dyDescent="0.2">
      <c r="A627" s="2">
        <v>622</v>
      </c>
      <c r="B627" s="262" t="s">
        <v>2288</v>
      </c>
      <c r="C627" s="47" t="s">
        <v>32831</v>
      </c>
      <c r="D627" s="2">
        <v>1</v>
      </c>
      <c r="E627" s="491">
        <v>24372.880000000001</v>
      </c>
      <c r="F627" s="491">
        <v>24372.880000000001</v>
      </c>
    </row>
    <row r="628" spans="1:6" x14ac:dyDescent="0.2">
      <c r="A628" s="2">
        <v>623</v>
      </c>
      <c r="B628" s="262" t="s">
        <v>2289</v>
      </c>
      <c r="C628" s="47" t="s">
        <v>32832</v>
      </c>
      <c r="D628" s="2">
        <v>1</v>
      </c>
      <c r="E628" s="491">
        <v>13398.08</v>
      </c>
      <c r="F628" s="491">
        <v>13398.08</v>
      </c>
    </row>
    <row r="629" spans="1:6" ht="33.75" x14ac:dyDescent="0.2">
      <c r="A629" s="2">
        <v>624</v>
      </c>
      <c r="B629" s="262" t="s">
        <v>2290</v>
      </c>
      <c r="C629" s="47" t="s">
        <v>32833</v>
      </c>
      <c r="D629" s="2">
        <v>1</v>
      </c>
      <c r="E629" s="491">
        <v>4500</v>
      </c>
      <c r="F629" s="491">
        <v>4500</v>
      </c>
    </row>
    <row r="630" spans="1:6" ht="33.75" x14ac:dyDescent="0.2">
      <c r="A630" s="2">
        <v>625</v>
      </c>
      <c r="B630" s="262" t="s">
        <v>2291</v>
      </c>
      <c r="C630" s="47" t="s">
        <v>32834</v>
      </c>
      <c r="D630" s="2">
        <v>1</v>
      </c>
      <c r="E630" s="491">
        <v>7400</v>
      </c>
      <c r="F630" s="491">
        <v>7400</v>
      </c>
    </row>
    <row r="631" spans="1:6" ht="22.5" x14ac:dyDescent="0.2">
      <c r="A631" s="2">
        <v>626</v>
      </c>
      <c r="B631" s="262" t="s">
        <v>2292</v>
      </c>
      <c r="C631" s="47" t="s">
        <v>32835</v>
      </c>
      <c r="D631" s="2">
        <v>1</v>
      </c>
      <c r="E631" s="491">
        <v>16240</v>
      </c>
      <c r="F631" s="491">
        <v>13534</v>
      </c>
    </row>
    <row r="632" spans="1:6" ht="22.5" x14ac:dyDescent="0.2">
      <c r="A632" s="2">
        <v>627</v>
      </c>
      <c r="B632" s="262" t="s">
        <v>2293</v>
      </c>
      <c r="C632" s="47" t="s">
        <v>32836</v>
      </c>
      <c r="D632" s="2">
        <v>1</v>
      </c>
      <c r="E632" s="491">
        <v>9361</v>
      </c>
      <c r="F632" s="491">
        <v>9361</v>
      </c>
    </row>
    <row r="633" spans="1:6" x14ac:dyDescent="0.2">
      <c r="A633" s="2">
        <v>628</v>
      </c>
      <c r="B633" s="262" t="s">
        <v>2294</v>
      </c>
      <c r="C633" s="47" t="s">
        <v>32837</v>
      </c>
      <c r="D633" s="2">
        <v>1</v>
      </c>
      <c r="E633" s="491">
        <v>28481</v>
      </c>
      <c r="F633" s="491">
        <v>28481</v>
      </c>
    </row>
    <row r="634" spans="1:6" ht="22.5" x14ac:dyDescent="0.2">
      <c r="A634" s="2">
        <v>629</v>
      </c>
      <c r="B634" s="262" t="s">
        <v>2295</v>
      </c>
      <c r="C634" s="47" t="s">
        <v>32838</v>
      </c>
      <c r="D634" s="2">
        <v>1</v>
      </c>
      <c r="E634" s="491">
        <v>5334</v>
      </c>
      <c r="F634" s="491">
        <v>5334</v>
      </c>
    </row>
    <row r="635" spans="1:6" ht="22.5" x14ac:dyDescent="0.2">
      <c r="A635" s="2">
        <v>630</v>
      </c>
      <c r="B635" s="262" t="s">
        <v>2296</v>
      </c>
      <c r="C635" s="47" t="s">
        <v>32839</v>
      </c>
      <c r="D635" s="2">
        <v>1</v>
      </c>
      <c r="E635" s="491">
        <v>5251</v>
      </c>
      <c r="F635" s="491">
        <v>5251</v>
      </c>
    </row>
    <row r="636" spans="1:6" x14ac:dyDescent="0.2">
      <c r="A636" s="2">
        <v>631</v>
      </c>
      <c r="B636" s="262" t="s">
        <v>2297</v>
      </c>
      <c r="C636" s="47" t="s">
        <v>32840</v>
      </c>
      <c r="D636" s="2">
        <v>1</v>
      </c>
      <c r="E636" s="491">
        <v>6581</v>
      </c>
      <c r="F636" s="491">
        <v>6581</v>
      </c>
    </row>
    <row r="637" spans="1:6" ht="22.5" x14ac:dyDescent="0.2">
      <c r="A637" s="2">
        <v>632</v>
      </c>
      <c r="B637" s="262" t="s">
        <v>2298</v>
      </c>
      <c r="C637" s="47" t="s">
        <v>32841</v>
      </c>
      <c r="D637" s="2">
        <v>1</v>
      </c>
      <c r="E637" s="491">
        <v>30000</v>
      </c>
      <c r="F637" s="491">
        <v>30000</v>
      </c>
    </row>
    <row r="638" spans="1:6" ht="22.5" x14ac:dyDescent="0.2">
      <c r="A638" s="2">
        <v>633</v>
      </c>
      <c r="B638" s="262" t="s">
        <v>2299</v>
      </c>
      <c r="C638" s="47" t="s">
        <v>32842</v>
      </c>
      <c r="D638" s="2">
        <v>1</v>
      </c>
      <c r="E638" s="491">
        <v>7694</v>
      </c>
      <c r="F638" s="491">
        <v>7694</v>
      </c>
    </row>
    <row r="639" spans="1:6" ht="22.5" x14ac:dyDescent="0.2">
      <c r="A639" s="2">
        <v>634</v>
      </c>
      <c r="B639" s="262" t="s">
        <v>2300</v>
      </c>
      <c r="C639" s="47" t="s">
        <v>32843</v>
      </c>
      <c r="D639" s="2">
        <v>1</v>
      </c>
      <c r="E639" s="491">
        <v>1192</v>
      </c>
      <c r="F639" s="491">
        <v>1192</v>
      </c>
    </row>
    <row r="640" spans="1:6" ht="22.5" x14ac:dyDescent="0.2">
      <c r="A640" s="2">
        <v>635</v>
      </c>
      <c r="B640" s="262" t="s">
        <v>2301</v>
      </c>
      <c r="C640" s="47" t="s">
        <v>32844</v>
      </c>
      <c r="D640" s="2">
        <v>1</v>
      </c>
      <c r="E640" s="491">
        <v>6811</v>
      </c>
      <c r="F640" s="491">
        <v>6811</v>
      </c>
    </row>
    <row r="641" spans="1:6" ht="33.75" x14ac:dyDescent="0.2">
      <c r="A641" s="2">
        <v>636</v>
      </c>
      <c r="B641" s="262" t="s">
        <v>2302</v>
      </c>
      <c r="C641" s="47" t="s">
        <v>32845</v>
      </c>
      <c r="D641" s="2">
        <v>1</v>
      </c>
      <c r="E641" s="491">
        <v>1565808.2</v>
      </c>
      <c r="F641" s="491">
        <v>1565807.88</v>
      </c>
    </row>
    <row r="642" spans="1:6" ht="33.75" x14ac:dyDescent="0.2">
      <c r="A642" s="2">
        <v>637</v>
      </c>
      <c r="B642" s="262" t="s">
        <v>2303</v>
      </c>
      <c r="C642" s="47" t="s">
        <v>32846</v>
      </c>
      <c r="D642" s="2">
        <v>1</v>
      </c>
      <c r="E642" s="491">
        <v>1476311.4</v>
      </c>
      <c r="F642" s="491">
        <v>1476311.4</v>
      </c>
    </row>
    <row r="643" spans="1:6" x14ac:dyDescent="0.2">
      <c r="A643" s="2">
        <v>638</v>
      </c>
      <c r="B643" s="262" t="s">
        <v>2304</v>
      </c>
      <c r="C643" s="47" t="s">
        <v>32847</v>
      </c>
      <c r="D643" s="2">
        <v>1</v>
      </c>
      <c r="E643" s="491">
        <v>11567</v>
      </c>
      <c r="F643" s="491">
        <v>11567</v>
      </c>
    </row>
    <row r="644" spans="1:6" ht="22.5" x14ac:dyDescent="0.2">
      <c r="A644" s="2">
        <v>639</v>
      </c>
      <c r="B644" s="262" t="s">
        <v>2305</v>
      </c>
      <c r="C644" s="47" t="s">
        <v>32848</v>
      </c>
      <c r="D644" s="2">
        <v>1</v>
      </c>
      <c r="E644" s="491">
        <v>3574</v>
      </c>
      <c r="F644" s="491">
        <v>3574</v>
      </c>
    </row>
    <row r="645" spans="1:6" ht="22.5" x14ac:dyDescent="0.2">
      <c r="A645" s="2">
        <v>640</v>
      </c>
      <c r="B645" s="262" t="s">
        <v>2306</v>
      </c>
      <c r="C645" s="47" t="s">
        <v>32849</v>
      </c>
      <c r="D645" s="2">
        <v>1</v>
      </c>
      <c r="E645" s="491">
        <v>9870</v>
      </c>
      <c r="F645" s="491">
        <v>9870</v>
      </c>
    </row>
    <row r="646" spans="1:6" ht="22.5" x14ac:dyDescent="0.2">
      <c r="A646" s="2">
        <v>641</v>
      </c>
      <c r="B646" s="262" t="s">
        <v>2307</v>
      </c>
      <c r="C646" s="47" t="s">
        <v>32850</v>
      </c>
      <c r="D646" s="2">
        <v>1</v>
      </c>
      <c r="E646" s="491">
        <v>3910</v>
      </c>
      <c r="F646" s="491">
        <v>3910</v>
      </c>
    </row>
    <row r="647" spans="1:6" ht="22.5" x14ac:dyDescent="0.2">
      <c r="A647" s="2">
        <v>642</v>
      </c>
      <c r="B647" s="262" t="s">
        <v>2308</v>
      </c>
      <c r="C647" s="47" t="s">
        <v>32851</v>
      </c>
      <c r="D647" s="2">
        <v>1</v>
      </c>
      <c r="E647" s="491">
        <v>1597</v>
      </c>
      <c r="F647" s="491">
        <v>1597</v>
      </c>
    </row>
    <row r="648" spans="1:6" x14ac:dyDescent="0.2">
      <c r="A648" s="2">
        <v>643</v>
      </c>
      <c r="B648" s="262" t="s">
        <v>2309</v>
      </c>
      <c r="C648" s="47" t="s">
        <v>32852</v>
      </c>
      <c r="D648" s="2">
        <v>1</v>
      </c>
      <c r="E648" s="491">
        <v>87712.26</v>
      </c>
      <c r="F648" s="491">
        <v>87712.26</v>
      </c>
    </row>
    <row r="649" spans="1:6" ht="33.75" x14ac:dyDescent="0.2">
      <c r="A649" s="2">
        <v>644</v>
      </c>
      <c r="B649" s="262" t="s">
        <v>2310</v>
      </c>
      <c r="C649" s="47" t="s">
        <v>32853</v>
      </c>
      <c r="D649" s="2">
        <v>1</v>
      </c>
      <c r="E649" s="491">
        <v>26745</v>
      </c>
      <c r="F649" s="491">
        <v>26745</v>
      </c>
    </row>
    <row r="650" spans="1:6" x14ac:dyDescent="0.2">
      <c r="A650" s="2">
        <v>645</v>
      </c>
      <c r="B650" s="262" t="s">
        <v>2311</v>
      </c>
      <c r="C650" s="47" t="s">
        <v>32854</v>
      </c>
      <c r="D650" s="2">
        <v>1</v>
      </c>
      <c r="E650" s="492">
        <v>274</v>
      </c>
      <c r="F650" s="492">
        <v>274</v>
      </c>
    </row>
    <row r="651" spans="1:6" ht="22.5" x14ac:dyDescent="0.2">
      <c r="A651" s="2">
        <v>646</v>
      </c>
      <c r="B651" s="262" t="s">
        <v>2312</v>
      </c>
      <c r="C651" s="47" t="s">
        <v>32855</v>
      </c>
      <c r="D651" s="2">
        <v>1</v>
      </c>
      <c r="E651" s="491">
        <v>3231</v>
      </c>
      <c r="F651" s="491">
        <v>3231</v>
      </c>
    </row>
    <row r="652" spans="1:6" x14ac:dyDescent="0.2">
      <c r="A652" s="2">
        <v>647</v>
      </c>
      <c r="B652" s="262" t="s">
        <v>2313</v>
      </c>
      <c r="C652" s="47" t="s">
        <v>32856</v>
      </c>
      <c r="D652" s="2">
        <v>1</v>
      </c>
      <c r="E652" s="492">
        <v>393</v>
      </c>
      <c r="F652" s="492">
        <v>393</v>
      </c>
    </row>
    <row r="653" spans="1:6" x14ac:dyDescent="0.2">
      <c r="A653" s="2">
        <v>648</v>
      </c>
      <c r="B653" s="262" t="s">
        <v>2314</v>
      </c>
      <c r="C653" s="47" t="s">
        <v>32857</v>
      </c>
      <c r="D653" s="2">
        <v>1</v>
      </c>
      <c r="E653" s="492">
        <v>424</v>
      </c>
      <c r="F653" s="492">
        <v>424</v>
      </c>
    </row>
    <row r="654" spans="1:6" ht="22.5" x14ac:dyDescent="0.2">
      <c r="A654" s="2">
        <v>649</v>
      </c>
      <c r="B654" s="262" t="s">
        <v>2315</v>
      </c>
      <c r="C654" s="47" t="s">
        <v>32858</v>
      </c>
      <c r="D654" s="2">
        <v>1</v>
      </c>
      <c r="E654" s="491">
        <v>41542.5</v>
      </c>
      <c r="F654" s="491">
        <v>41542.5</v>
      </c>
    </row>
    <row r="655" spans="1:6" ht="22.5" x14ac:dyDescent="0.2">
      <c r="A655" s="2">
        <v>650</v>
      </c>
      <c r="B655" s="262" t="s">
        <v>2315</v>
      </c>
      <c r="C655" s="47" t="s">
        <v>32859</v>
      </c>
      <c r="D655" s="2">
        <v>1</v>
      </c>
      <c r="E655" s="491">
        <v>41542.5</v>
      </c>
      <c r="F655" s="491">
        <v>41542.5</v>
      </c>
    </row>
    <row r="656" spans="1:6" ht="22.5" x14ac:dyDescent="0.2">
      <c r="A656" s="2">
        <v>651</v>
      </c>
      <c r="B656" s="262" t="s">
        <v>2316</v>
      </c>
      <c r="C656" s="47" t="s">
        <v>32860</v>
      </c>
      <c r="D656" s="2">
        <v>1</v>
      </c>
      <c r="E656" s="491">
        <v>3862</v>
      </c>
      <c r="F656" s="491">
        <v>3862</v>
      </c>
    </row>
    <row r="657" spans="1:6" ht="33.75" x14ac:dyDescent="0.2">
      <c r="A657" s="2">
        <v>652</v>
      </c>
      <c r="B657" s="262" t="s">
        <v>2317</v>
      </c>
      <c r="C657" s="47" t="s">
        <v>32861</v>
      </c>
      <c r="D657" s="2">
        <v>1</v>
      </c>
      <c r="E657" s="491">
        <v>13011</v>
      </c>
      <c r="F657" s="491">
        <v>13011</v>
      </c>
    </row>
    <row r="658" spans="1:6" ht="22.5" x14ac:dyDescent="0.2">
      <c r="A658" s="2">
        <v>653</v>
      </c>
      <c r="B658" s="262" t="s">
        <v>2318</v>
      </c>
      <c r="C658" s="47" t="s">
        <v>32862</v>
      </c>
      <c r="D658" s="2">
        <v>1</v>
      </c>
      <c r="E658" s="491">
        <v>12034.16</v>
      </c>
      <c r="F658" s="491">
        <v>12034.16</v>
      </c>
    </row>
    <row r="659" spans="1:6" ht="22.5" x14ac:dyDescent="0.2">
      <c r="A659" s="2">
        <v>654</v>
      </c>
      <c r="B659" s="262" t="s">
        <v>2319</v>
      </c>
      <c r="C659" s="47" t="s">
        <v>32863</v>
      </c>
      <c r="D659" s="2">
        <v>1</v>
      </c>
      <c r="E659" s="491">
        <v>12034.17</v>
      </c>
      <c r="F659" s="491">
        <v>12034.17</v>
      </c>
    </row>
    <row r="660" spans="1:6" ht="33.75" x14ac:dyDescent="0.2">
      <c r="A660" s="2">
        <v>655</v>
      </c>
      <c r="B660" s="262" t="s">
        <v>2320</v>
      </c>
      <c r="C660" s="47" t="s">
        <v>32864</v>
      </c>
      <c r="D660" s="2">
        <v>1</v>
      </c>
      <c r="E660" s="491">
        <v>32025.200000000001</v>
      </c>
      <c r="F660" s="491">
        <v>32025.200000000001</v>
      </c>
    </row>
    <row r="661" spans="1:6" x14ac:dyDescent="0.2">
      <c r="A661" s="2">
        <v>656</v>
      </c>
      <c r="B661" s="262" t="s">
        <v>2321</v>
      </c>
      <c r="C661" s="47" t="s">
        <v>32865</v>
      </c>
      <c r="D661" s="2">
        <v>1</v>
      </c>
      <c r="E661" s="492">
        <v>925</v>
      </c>
      <c r="F661" s="492">
        <v>925</v>
      </c>
    </row>
    <row r="662" spans="1:6" ht="22.5" x14ac:dyDescent="0.2">
      <c r="A662" s="2">
        <v>657</v>
      </c>
      <c r="B662" s="262" t="s">
        <v>2322</v>
      </c>
      <c r="C662" s="47" t="s">
        <v>32866</v>
      </c>
      <c r="D662" s="2">
        <v>1</v>
      </c>
      <c r="E662" s="491">
        <v>21246.49</v>
      </c>
      <c r="F662" s="491">
        <v>21246.49</v>
      </c>
    </row>
    <row r="663" spans="1:6" ht="22.5" x14ac:dyDescent="0.2">
      <c r="A663" s="2">
        <v>658</v>
      </c>
      <c r="B663" s="262" t="s">
        <v>2322</v>
      </c>
      <c r="C663" s="47" t="s">
        <v>32867</v>
      </c>
      <c r="D663" s="2">
        <v>1</v>
      </c>
      <c r="E663" s="491">
        <v>21246.48</v>
      </c>
      <c r="F663" s="491">
        <v>21246.48</v>
      </c>
    </row>
    <row r="664" spans="1:6" ht="33.75" x14ac:dyDescent="0.2">
      <c r="A664" s="2">
        <v>659</v>
      </c>
      <c r="B664" s="262" t="s">
        <v>2323</v>
      </c>
      <c r="C664" s="47" t="s">
        <v>32868</v>
      </c>
      <c r="D664" s="2">
        <v>1</v>
      </c>
      <c r="E664" s="491">
        <v>60000</v>
      </c>
      <c r="F664" s="491">
        <v>60000</v>
      </c>
    </row>
    <row r="665" spans="1:6" ht="22.5" x14ac:dyDescent="0.2">
      <c r="A665" s="2">
        <v>660</v>
      </c>
      <c r="B665" s="262" t="s">
        <v>2324</v>
      </c>
      <c r="C665" s="47" t="s">
        <v>32869</v>
      </c>
      <c r="D665" s="2">
        <v>1</v>
      </c>
      <c r="E665" s="491">
        <v>50000</v>
      </c>
      <c r="F665" s="491">
        <v>50000</v>
      </c>
    </row>
    <row r="666" spans="1:6" ht="22.5" x14ac:dyDescent="0.2">
      <c r="A666" s="2">
        <v>661</v>
      </c>
      <c r="B666" s="262" t="s">
        <v>2325</v>
      </c>
      <c r="C666" s="47" t="s">
        <v>32870</v>
      </c>
      <c r="D666" s="2">
        <v>1</v>
      </c>
      <c r="E666" s="491">
        <v>14248</v>
      </c>
      <c r="F666" s="491">
        <v>14248</v>
      </c>
    </row>
    <row r="667" spans="1:6" ht="22.5" x14ac:dyDescent="0.2">
      <c r="A667" s="2">
        <v>662</v>
      </c>
      <c r="B667" s="262" t="s">
        <v>2326</v>
      </c>
      <c r="C667" s="47" t="s">
        <v>32871</v>
      </c>
      <c r="D667" s="2">
        <v>1</v>
      </c>
      <c r="E667" s="491">
        <v>73756</v>
      </c>
      <c r="F667" s="491">
        <v>73756</v>
      </c>
    </row>
    <row r="668" spans="1:6" ht="22.5" x14ac:dyDescent="0.2">
      <c r="A668" s="2">
        <v>663</v>
      </c>
      <c r="B668" s="262" t="s">
        <v>2327</v>
      </c>
      <c r="C668" s="47" t="s">
        <v>32872</v>
      </c>
      <c r="D668" s="2">
        <v>1</v>
      </c>
      <c r="E668" s="491">
        <v>93806</v>
      </c>
      <c r="F668" s="491">
        <v>93806</v>
      </c>
    </row>
    <row r="669" spans="1:6" ht="22.5" x14ac:dyDescent="0.2">
      <c r="A669" s="2">
        <v>664</v>
      </c>
      <c r="B669" s="262" t="s">
        <v>2328</v>
      </c>
      <c r="C669" s="47" t="s">
        <v>32873</v>
      </c>
      <c r="D669" s="2">
        <v>1</v>
      </c>
      <c r="E669" s="491">
        <v>12299</v>
      </c>
      <c r="F669" s="491">
        <v>12299</v>
      </c>
    </row>
    <row r="670" spans="1:6" ht="33.75" x14ac:dyDescent="0.2">
      <c r="A670" s="2">
        <v>665</v>
      </c>
      <c r="B670" s="262" t="s">
        <v>2329</v>
      </c>
      <c r="C670" s="47" t="s">
        <v>32874</v>
      </c>
      <c r="D670" s="2">
        <v>1</v>
      </c>
      <c r="E670" s="491">
        <v>73756</v>
      </c>
      <c r="F670" s="491">
        <v>73756</v>
      </c>
    </row>
    <row r="671" spans="1:6" ht="22.5" x14ac:dyDescent="0.2">
      <c r="A671" s="2">
        <v>666</v>
      </c>
      <c r="B671" s="262" t="s">
        <v>2330</v>
      </c>
      <c r="C671" s="47" t="s">
        <v>32875</v>
      </c>
      <c r="D671" s="2">
        <v>1</v>
      </c>
      <c r="E671" s="491">
        <v>28432</v>
      </c>
      <c r="F671" s="491">
        <v>28432</v>
      </c>
    </row>
    <row r="672" spans="1:6" ht="22.5" x14ac:dyDescent="0.2">
      <c r="A672" s="2">
        <v>667</v>
      </c>
      <c r="B672" s="262" t="s">
        <v>2331</v>
      </c>
      <c r="C672" s="47" t="s">
        <v>32876</v>
      </c>
      <c r="D672" s="2">
        <v>1</v>
      </c>
      <c r="E672" s="491">
        <v>147511</v>
      </c>
      <c r="F672" s="491">
        <v>147511</v>
      </c>
    </row>
    <row r="673" spans="1:6" ht="22.5" x14ac:dyDescent="0.2">
      <c r="A673" s="2">
        <v>668</v>
      </c>
      <c r="B673" s="262" t="s">
        <v>2332</v>
      </c>
      <c r="C673" s="47" t="s">
        <v>32877</v>
      </c>
      <c r="D673" s="2">
        <v>1</v>
      </c>
      <c r="E673" s="491">
        <v>21227</v>
      </c>
      <c r="F673" s="491">
        <v>21227</v>
      </c>
    </row>
    <row r="674" spans="1:6" x14ac:dyDescent="0.2">
      <c r="A674" s="2">
        <v>669</v>
      </c>
      <c r="B674" s="262" t="s">
        <v>2333</v>
      </c>
      <c r="C674" s="47" t="s">
        <v>32878</v>
      </c>
      <c r="D674" s="2">
        <v>1</v>
      </c>
      <c r="E674" s="491">
        <v>159267</v>
      </c>
      <c r="F674" s="491">
        <v>159267</v>
      </c>
    </row>
    <row r="675" spans="1:6" ht="22.5" x14ac:dyDescent="0.2">
      <c r="A675" s="2">
        <v>670</v>
      </c>
      <c r="B675" s="262" t="s">
        <v>2334</v>
      </c>
      <c r="C675" s="47" t="s">
        <v>32879</v>
      </c>
      <c r="D675" s="2">
        <v>1</v>
      </c>
      <c r="E675" s="491">
        <v>2658</v>
      </c>
      <c r="F675" s="491">
        <v>2658</v>
      </c>
    </row>
    <row r="676" spans="1:6" ht="22.5" x14ac:dyDescent="0.2">
      <c r="A676" s="2">
        <v>671</v>
      </c>
      <c r="B676" s="262" t="s">
        <v>2335</v>
      </c>
      <c r="C676" s="47" t="s">
        <v>32880</v>
      </c>
      <c r="D676" s="2">
        <v>1</v>
      </c>
      <c r="E676" s="491">
        <v>63100</v>
      </c>
      <c r="F676" s="491">
        <v>63100</v>
      </c>
    </row>
    <row r="677" spans="1:6" ht="22.5" x14ac:dyDescent="0.2">
      <c r="A677" s="2">
        <v>672</v>
      </c>
      <c r="B677" s="262" t="s">
        <v>2336</v>
      </c>
      <c r="C677" s="47" t="s">
        <v>32881</v>
      </c>
      <c r="D677" s="2">
        <v>1</v>
      </c>
      <c r="E677" s="491">
        <v>21291</v>
      </c>
      <c r="F677" s="491">
        <v>21291</v>
      </c>
    </row>
    <row r="678" spans="1:6" ht="22.5" x14ac:dyDescent="0.2">
      <c r="A678" s="2">
        <v>673</v>
      </c>
      <c r="B678" s="262" t="s">
        <v>2337</v>
      </c>
      <c r="C678" s="47" t="s">
        <v>32882</v>
      </c>
      <c r="D678" s="2">
        <v>1</v>
      </c>
      <c r="E678" s="491">
        <v>44735</v>
      </c>
      <c r="F678" s="491">
        <v>44735</v>
      </c>
    </row>
    <row r="679" spans="1:6" ht="33.75" x14ac:dyDescent="0.2">
      <c r="A679" s="2">
        <v>674</v>
      </c>
      <c r="B679" s="262" t="s">
        <v>2338</v>
      </c>
      <c r="C679" s="47" t="s">
        <v>32883</v>
      </c>
      <c r="D679" s="2">
        <v>1</v>
      </c>
      <c r="E679" s="491">
        <v>71097.45</v>
      </c>
      <c r="F679" s="491">
        <v>71097.45</v>
      </c>
    </row>
    <row r="680" spans="1:6" ht="22.5" x14ac:dyDescent="0.2">
      <c r="A680" s="2">
        <v>675</v>
      </c>
      <c r="B680" s="262" t="s">
        <v>2339</v>
      </c>
      <c r="C680" s="47" t="s">
        <v>32884</v>
      </c>
      <c r="D680" s="2">
        <v>1</v>
      </c>
      <c r="E680" s="491">
        <v>37711.86</v>
      </c>
      <c r="F680" s="491">
        <v>37711.86</v>
      </c>
    </row>
    <row r="681" spans="1:6" ht="33.75" x14ac:dyDescent="0.2">
      <c r="A681" s="2">
        <v>676</v>
      </c>
      <c r="B681" s="262" t="s">
        <v>2340</v>
      </c>
      <c r="C681" s="47" t="s">
        <v>32885</v>
      </c>
      <c r="D681" s="2">
        <v>1</v>
      </c>
      <c r="E681" s="491">
        <v>22961.13</v>
      </c>
      <c r="F681" s="491">
        <v>22961.13</v>
      </c>
    </row>
    <row r="682" spans="1:6" ht="22.5" x14ac:dyDescent="0.2">
      <c r="A682" s="2">
        <v>677</v>
      </c>
      <c r="B682" s="262" t="s">
        <v>2341</v>
      </c>
      <c r="C682" s="47" t="s">
        <v>32886</v>
      </c>
      <c r="D682" s="2">
        <v>1</v>
      </c>
      <c r="E682" s="491">
        <v>17881.349999999999</v>
      </c>
      <c r="F682" s="491">
        <v>17881.349999999999</v>
      </c>
    </row>
    <row r="683" spans="1:6" ht="33.75" x14ac:dyDescent="0.2">
      <c r="A683" s="2">
        <v>678</v>
      </c>
      <c r="B683" s="262" t="s">
        <v>2342</v>
      </c>
      <c r="C683" s="47" t="s">
        <v>32887</v>
      </c>
      <c r="D683" s="2">
        <v>1</v>
      </c>
      <c r="E683" s="491">
        <v>12288.14</v>
      </c>
      <c r="F683" s="491">
        <v>12288.14</v>
      </c>
    </row>
    <row r="684" spans="1:6" ht="33.75" x14ac:dyDescent="0.2">
      <c r="A684" s="2">
        <v>679</v>
      </c>
      <c r="B684" s="262" t="s">
        <v>2343</v>
      </c>
      <c r="C684" s="47" t="s">
        <v>32888</v>
      </c>
      <c r="D684" s="2">
        <v>1</v>
      </c>
      <c r="E684" s="491">
        <v>12288.13</v>
      </c>
      <c r="F684" s="491">
        <v>12288.13</v>
      </c>
    </row>
    <row r="685" spans="1:6" ht="22.5" x14ac:dyDescent="0.2">
      <c r="A685" s="2">
        <v>680</v>
      </c>
      <c r="B685" s="262" t="s">
        <v>2344</v>
      </c>
      <c r="C685" s="47" t="s">
        <v>32889</v>
      </c>
      <c r="D685" s="2">
        <v>1</v>
      </c>
      <c r="E685" s="491">
        <v>80180</v>
      </c>
      <c r="F685" s="491">
        <v>80180</v>
      </c>
    </row>
    <row r="686" spans="1:6" ht="33.75" x14ac:dyDescent="0.2">
      <c r="A686" s="2">
        <v>681</v>
      </c>
      <c r="B686" s="262" t="s">
        <v>2345</v>
      </c>
      <c r="C686" s="47" t="s">
        <v>32890</v>
      </c>
      <c r="D686" s="2">
        <v>1</v>
      </c>
      <c r="E686" s="491">
        <v>10075</v>
      </c>
      <c r="F686" s="491">
        <v>10075</v>
      </c>
    </row>
    <row r="687" spans="1:6" ht="33.75" x14ac:dyDescent="0.2">
      <c r="A687" s="2">
        <v>682</v>
      </c>
      <c r="B687" s="262" t="s">
        <v>2346</v>
      </c>
      <c r="C687" s="47" t="s">
        <v>32891</v>
      </c>
      <c r="D687" s="2">
        <v>1</v>
      </c>
      <c r="E687" s="491">
        <v>10075</v>
      </c>
      <c r="F687" s="491">
        <v>10075</v>
      </c>
    </row>
    <row r="688" spans="1:6" x14ac:dyDescent="0.2">
      <c r="A688" s="2">
        <v>683</v>
      </c>
      <c r="B688" s="262" t="s">
        <v>2347</v>
      </c>
      <c r="C688" s="47" t="s">
        <v>32892</v>
      </c>
      <c r="D688" s="2">
        <v>1</v>
      </c>
      <c r="E688" s="491">
        <v>31729</v>
      </c>
      <c r="F688" s="491">
        <v>31729</v>
      </c>
    </row>
    <row r="689" spans="1:6" ht="22.5" x14ac:dyDescent="0.2">
      <c r="A689" s="2">
        <v>684</v>
      </c>
      <c r="B689" s="262" t="s">
        <v>2348</v>
      </c>
      <c r="C689" s="47" t="s">
        <v>32893</v>
      </c>
      <c r="D689" s="2">
        <v>1</v>
      </c>
      <c r="E689" s="491">
        <v>57240</v>
      </c>
      <c r="F689" s="491">
        <v>57240</v>
      </c>
    </row>
    <row r="690" spans="1:6" ht="22.5" x14ac:dyDescent="0.2">
      <c r="A690" s="2">
        <v>685</v>
      </c>
      <c r="B690" s="262" t="s">
        <v>2349</v>
      </c>
      <c r="C690" s="47" t="s">
        <v>32894</v>
      </c>
      <c r="D690" s="2">
        <v>1</v>
      </c>
      <c r="E690" s="491">
        <v>29699</v>
      </c>
      <c r="F690" s="491">
        <v>29699</v>
      </c>
    </row>
    <row r="691" spans="1:6" x14ac:dyDescent="0.2">
      <c r="A691" s="2">
        <v>686</v>
      </c>
      <c r="B691" s="262" t="s">
        <v>2350</v>
      </c>
      <c r="C691" s="47" t="s">
        <v>32895</v>
      </c>
      <c r="D691" s="2">
        <v>1</v>
      </c>
      <c r="E691" s="491">
        <v>8152</v>
      </c>
      <c r="F691" s="491">
        <v>8152</v>
      </c>
    </row>
    <row r="692" spans="1:6" x14ac:dyDescent="0.2">
      <c r="A692" s="2">
        <v>687</v>
      </c>
      <c r="B692" s="262" t="s">
        <v>2351</v>
      </c>
      <c r="C692" s="47" t="s">
        <v>32896</v>
      </c>
      <c r="D692" s="2">
        <v>1</v>
      </c>
      <c r="E692" s="491">
        <v>6477</v>
      </c>
      <c r="F692" s="491">
        <v>6477</v>
      </c>
    </row>
    <row r="693" spans="1:6" ht="22.5" x14ac:dyDescent="0.2">
      <c r="A693" s="2">
        <v>688</v>
      </c>
      <c r="B693" s="262" t="s">
        <v>2352</v>
      </c>
      <c r="C693" s="47" t="s">
        <v>32897</v>
      </c>
      <c r="D693" s="2">
        <v>1</v>
      </c>
      <c r="E693" s="491">
        <v>2705</v>
      </c>
      <c r="F693" s="491">
        <v>2705</v>
      </c>
    </row>
    <row r="694" spans="1:6" ht="22.5" x14ac:dyDescent="0.2">
      <c r="A694" s="2">
        <v>689</v>
      </c>
      <c r="B694" s="262" t="s">
        <v>2353</v>
      </c>
      <c r="C694" s="47" t="s">
        <v>32898</v>
      </c>
      <c r="D694" s="2">
        <v>1</v>
      </c>
      <c r="E694" s="491">
        <v>3034</v>
      </c>
      <c r="F694" s="491">
        <v>3034</v>
      </c>
    </row>
    <row r="695" spans="1:6" ht="22.5" x14ac:dyDescent="0.2">
      <c r="A695" s="2">
        <v>690</v>
      </c>
      <c r="B695" s="262" t="s">
        <v>2354</v>
      </c>
      <c r="C695" s="47" t="s">
        <v>32899</v>
      </c>
      <c r="D695" s="2">
        <v>1</v>
      </c>
      <c r="E695" s="492">
        <v>950</v>
      </c>
      <c r="F695" s="492">
        <v>950</v>
      </c>
    </row>
    <row r="696" spans="1:6" ht="22.5" x14ac:dyDescent="0.2">
      <c r="A696" s="2">
        <v>691</v>
      </c>
      <c r="B696" s="262" t="s">
        <v>2355</v>
      </c>
      <c r="C696" s="47" t="s">
        <v>32900</v>
      </c>
      <c r="D696" s="2">
        <v>1</v>
      </c>
      <c r="E696" s="491">
        <v>10791</v>
      </c>
      <c r="F696" s="491">
        <v>10791</v>
      </c>
    </row>
    <row r="697" spans="1:6" ht="22.5" x14ac:dyDescent="0.2">
      <c r="A697" s="2">
        <v>692</v>
      </c>
      <c r="B697" s="262" t="s">
        <v>2356</v>
      </c>
      <c r="C697" s="47" t="s">
        <v>32901</v>
      </c>
      <c r="D697" s="2">
        <v>1</v>
      </c>
      <c r="E697" s="491">
        <v>11214</v>
      </c>
      <c r="F697" s="491">
        <v>11214</v>
      </c>
    </row>
    <row r="698" spans="1:6" ht="22.5" x14ac:dyDescent="0.2">
      <c r="A698" s="2">
        <v>693</v>
      </c>
      <c r="B698" s="262" t="s">
        <v>2356</v>
      </c>
      <c r="C698" s="47" t="s">
        <v>32902</v>
      </c>
      <c r="D698" s="2">
        <v>1</v>
      </c>
      <c r="E698" s="491">
        <v>20537</v>
      </c>
      <c r="F698" s="491">
        <v>20537</v>
      </c>
    </row>
    <row r="699" spans="1:6" ht="22.5" x14ac:dyDescent="0.2">
      <c r="A699" s="2">
        <v>694</v>
      </c>
      <c r="B699" s="262" t="s">
        <v>2357</v>
      </c>
      <c r="C699" s="47" t="s">
        <v>32903</v>
      </c>
      <c r="D699" s="2">
        <v>1</v>
      </c>
      <c r="E699" s="491">
        <v>15231</v>
      </c>
      <c r="F699" s="491">
        <v>15231</v>
      </c>
    </row>
    <row r="700" spans="1:6" x14ac:dyDescent="0.2">
      <c r="A700" s="2">
        <v>695</v>
      </c>
      <c r="B700" s="262" t="s">
        <v>2358</v>
      </c>
      <c r="C700" s="47" t="s">
        <v>32904</v>
      </c>
      <c r="D700" s="2">
        <v>1</v>
      </c>
      <c r="E700" s="491">
        <v>6931</v>
      </c>
      <c r="F700" s="491">
        <v>6931</v>
      </c>
    </row>
    <row r="701" spans="1:6" ht="22.5" x14ac:dyDescent="0.2">
      <c r="A701" s="2">
        <v>696</v>
      </c>
      <c r="B701" s="262" t="s">
        <v>2359</v>
      </c>
      <c r="C701" s="47" t="s">
        <v>32905</v>
      </c>
      <c r="D701" s="2">
        <v>1</v>
      </c>
      <c r="E701" s="491">
        <v>5657</v>
      </c>
      <c r="F701" s="491">
        <v>5657</v>
      </c>
    </row>
    <row r="702" spans="1:6" ht="22.5" x14ac:dyDescent="0.2">
      <c r="A702" s="2">
        <v>697</v>
      </c>
      <c r="B702" s="262" t="s">
        <v>2360</v>
      </c>
      <c r="C702" s="47" t="s">
        <v>32906</v>
      </c>
      <c r="D702" s="2">
        <v>1</v>
      </c>
      <c r="E702" s="491">
        <v>9542</v>
      </c>
      <c r="F702" s="491">
        <v>9542</v>
      </c>
    </row>
    <row r="703" spans="1:6" x14ac:dyDescent="0.2">
      <c r="A703" s="2">
        <v>698</v>
      </c>
      <c r="B703" s="262" t="s">
        <v>2361</v>
      </c>
      <c r="C703" s="47" t="s">
        <v>32907</v>
      </c>
      <c r="D703" s="2">
        <v>1</v>
      </c>
      <c r="E703" s="491">
        <v>9542</v>
      </c>
      <c r="F703" s="491">
        <v>9542</v>
      </c>
    </row>
    <row r="704" spans="1:6" x14ac:dyDescent="0.2">
      <c r="A704" s="2">
        <v>699</v>
      </c>
      <c r="B704" s="262" t="s">
        <v>2362</v>
      </c>
      <c r="C704" s="47" t="s">
        <v>32908</v>
      </c>
      <c r="D704" s="2">
        <v>1</v>
      </c>
      <c r="E704" s="491">
        <v>12105</v>
      </c>
      <c r="F704" s="491">
        <v>12105</v>
      </c>
    </row>
    <row r="705" spans="1:6" x14ac:dyDescent="0.2">
      <c r="A705" s="2">
        <v>700</v>
      </c>
      <c r="B705" s="262" t="s">
        <v>2363</v>
      </c>
      <c r="C705" s="47" t="s">
        <v>32909</v>
      </c>
      <c r="D705" s="2">
        <v>1</v>
      </c>
      <c r="E705" s="491">
        <v>4586</v>
      </c>
      <c r="F705" s="491">
        <v>4586</v>
      </c>
    </row>
    <row r="706" spans="1:6" x14ac:dyDescent="0.2">
      <c r="A706" s="2">
        <v>701</v>
      </c>
      <c r="B706" s="262" t="s">
        <v>2363</v>
      </c>
      <c r="C706" s="47" t="s">
        <v>32910</v>
      </c>
      <c r="D706" s="2">
        <v>1</v>
      </c>
      <c r="E706" s="491">
        <v>2293</v>
      </c>
      <c r="F706" s="491">
        <v>2293</v>
      </c>
    </row>
    <row r="707" spans="1:6" ht="22.5" x14ac:dyDescent="0.2">
      <c r="A707" s="2">
        <v>702</v>
      </c>
      <c r="B707" s="262" t="s">
        <v>2364</v>
      </c>
      <c r="C707" s="47" t="s">
        <v>32911</v>
      </c>
      <c r="D707" s="2">
        <v>1</v>
      </c>
      <c r="E707" s="491">
        <v>1799</v>
      </c>
      <c r="F707" s="491">
        <v>1799</v>
      </c>
    </row>
    <row r="708" spans="1:6" ht="33.75" x14ac:dyDescent="0.2">
      <c r="A708" s="2">
        <v>703</v>
      </c>
      <c r="B708" s="262" t="s">
        <v>2365</v>
      </c>
      <c r="C708" s="47" t="s">
        <v>32912</v>
      </c>
      <c r="D708" s="2">
        <v>1</v>
      </c>
      <c r="E708" s="491">
        <v>5110</v>
      </c>
      <c r="F708" s="491">
        <v>5110</v>
      </c>
    </row>
    <row r="709" spans="1:6" x14ac:dyDescent="0.2">
      <c r="A709" s="2">
        <v>704</v>
      </c>
      <c r="B709" s="262" t="s">
        <v>2366</v>
      </c>
      <c r="C709" s="47" t="s">
        <v>32913</v>
      </c>
      <c r="D709" s="2">
        <v>1</v>
      </c>
      <c r="E709" s="491">
        <v>1678</v>
      </c>
      <c r="F709" s="491">
        <v>1678</v>
      </c>
    </row>
    <row r="710" spans="1:6" ht="33.75" x14ac:dyDescent="0.2">
      <c r="A710" s="2">
        <v>705</v>
      </c>
      <c r="B710" s="262" t="s">
        <v>2367</v>
      </c>
      <c r="C710" s="47" t="s">
        <v>32914</v>
      </c>
      <c r="D710" s="2">
        <v>1</v>
      </c>
      <c r="E710" s="491">
        <v>5110</v>
      </c>
      <c r="F710" s="491">
        <v>5110</v>
      </c>
    </row>
    <row r="711" spans="1:6" ht="33.75" x14ac:dyDescent="0.2">
      <c r="A711" s="2">
        <v>706</v>
      </c>
      <c r="B711" s="262" t="s">
        <v>2368</v>
      </c>
      <c r="C711" s="47" t="s">
        <v>32915</v>
      </c>
      <c r="D711" s="2">
        <v>1</v>
      </c>
      <c r="E711" s="491">
        <v>5110</v>
      </c>
      <c r="F711" s="491">
        <v>5110</v>
      </c>
    </row>
    <row r="712" spans="1:6" ht="33.75" x14ac:dyDescent="0.2">
      <c r="A712" s="2">
        <v>707</v>
      </c>
      <c r="B712" s="262" t="s">
        <v>2369</v>
      </c>
      <c r="C712" s="47" t="s">
        <v>32916</v>
      </c>
      <c r="D712" s="2">
        <v>1</v>
      </c>
      <c r="E712" s="491">
        <v>3410</v>
      </c>
      <c r="F712" s="491">
        <v>3410</v>
      </c>
    </row>
    <row r="713" spans="1:6" x14ac:dyDescent="0.2">
      <c r="A713" s="2">
        <v>708</v>
      </c>
      <c r="B713" s="262" t="s">
        <v>2370</v>
      </c>
      <c r="C713" s="47" t="s">
        <v>32917</v>
      </c>
      <c r="D713" s="2">
        <v>1</v>
      </c>
      <c r="E713" s="491">
        <v>13281</v>
      </c>
      <c r="F713" s="491">
        <v>13281</v>
      </c>
    </row>
    <row r="714" spans="1:6" ht="22.5" x14ac:dyDescent="0.2">
      <c r="A714" s="2">
        <v>709</v>
      </c>
      <c r="B714" s="262" t="s">
        <v>2371</v>
      </c>
      <c r="C714" s="47" t="s">
        <v>32918</v>
      </c>
      <c r="D714" s="2">
        <v>1</v>
      </c>
      <c r="E714" s="491">
        <v>35701</v>
      </c>
      <c r="F714" s="491">
        <v>35701</v>
      </c>
    </row>
    <row r="715" spans="1:6" ht="22.5" x14ac:dyDescent="0.2">
      <c r="A715" s="2">
        <v>710</v>
      </c>
      <c r="B715" s="262" t="s">
        <v>2372</v>
      </c>
      <c r="C715" s="47" t="s">
        <v>32919</v>
      </c>
      <c r="D715" s="2">
        <v>1</v>
      </c>
      <c r="E715" s="491">
        <v>15699</v>
      </c>
      <c r="F715" s="491">
        <v>15699</v>
      </c>
    </row>
    <row r="716" spans="1:6" ht="33.75" x14ac:dyDescent="0.2">
      <c r="A716" s="2">
        <v>711</v>
      </c>
      <c r="B716" s="262" t="s">
        <v>2373</v>
      </c>
      <c r="C716" s="47" t="s">
        <v>32920</v>
      </c>
      <c r="D716" s="2">
        <v>1</v>
      </c>
      <c r="E716" s="491">
        <v>39457</v>
      </c>
      <c r="F716" s="491">
        <v>39457</v>
      </c>
    </row>
    <row r="717" spans="1:6" ht="22.5" x14ac:dyDescent="0.2">
      <c r="A717" s="2">
        <v>712</v>
      </c>
      <c r="B717" s="262" t="s">
        <v>2374</v>
      </c>
      <c r="C717" s="47" t="s">
        <v>32921</v>
      </c>
      <c r="D717" s="2">
        <v>1</v>
      </c>
      <c r="E717" s="491">
        <v>7318</v>
      </c>
      <c r="F717" s="491">
        <v>7318</v>
      </c>
    </row>
    <row r="718" spans="1:6" ht="22.5" x14ac:dyDescent="0.2">
      <c r="A718" s="2">
        <v>713</v>
      </c>
      <c r="B718" s="262" t="s">
        <v>2375</v>
      </c>
      <c r="C718" s="47" t="s">
        <v>32922</v>
      </c>
      <c r="D718" s="2">
        <v>1</v>
      </c>
      <c r="E718" s="491">
        <v>4374</v>
      </c>
      <c r="F718" s="491">
        <v>4374</v>
      </c>
    </row>
    <row r="719" spans="1:6" ht="22.5" x14ac:dyDescent="0.2">
      <c r="A719" s="2">
        <v>714</v>
      </c>
      <c r="B719" s="262" t="s">
        <v>2376</v>
      </c>
      <c r="C719" s="47" t="s">
        <v>32923</v>
      </c>
      <c r="D719" s="2">
        <v>1</v>
      </c>
      <c r="E719" s="491">
        <v>23339</v>
      </c>
      <c r="F719" s="491">
        <v>23339</v>
      </c>
    </row>
    <row r="720" spans="1:6" ht="22.5" x14ac:dyDescent="0.2">
      <c r="A720" s="2">
        <v>715</v>
      </c>
      <c r="B720" s="262" t="s">
        <v>2377</v>
      </c>
      <c r="C720" s="47" t="s">
        <v>32924</v>
      </c>
      <c r="D720" s="2">
        <v>1</v>
      </c>
      <c r="E720" s="491">
        <v>11492</v>
      </c>
      <c r="F720" s="491">
        <v>11492</v>
      </c>
    </row>
    <row r="721" spans="1:6" ht="22.5" x14ac:dyDescent="0.2">
      <c r="A721" s="2">
        <v>716</v>
      </c>
      <c r="B721" s="262" t="s">
        <v>2378</v>
      </c>
      <c r="C721" s="47" t="s">
        <v>32925</v>
      </c>
      <c r="D721" s="2">
        <v>1</v>
      </c>
      <c r="E721" s="491">
        <v>65681</v>
      </c>
      <c r="F721" s="491">
        <v>65681</v>
      </c>
    </row>
    <row r="722" spans="1:6" ht="22.5" x14ac:dyDescent="0.2">
      <c r="A722" s="2">
        <v>717</v>
      </c>
      <c r="B722" s="262" t="s">
        <v>2379</v>
      </c>
      <c r="C722" s="47" t="s">
        <v>32926</v>
      </c>
      <c r="D722" s="2">
        <v>1</v>
      </c>
      <c r="E722" s="491">
        <v>1506</v>
      </c>
      <c r="F722" s="491">
        <v>1506</v>
      </c>
    </row>
    <row r="723" spans="1:6" ht="22.5" x14ac:dyDescent="0.2">
      <c r="A723" s="2">
        <v>718</v>
      </c>
      <c r="B723" s="262" t="s">
        <v>2380</v>
      </c>
      <c r="C723" s="47" t="s">
        <v>32927</v>
      </c>
      <c r="D723" s="2">
        <v>1</v>
      </c>
      <c r="E723" s="491">
        <v>9413</v>
      </c>
      <c r="F723" s="491">
        <v>9413</v>
      </c>
    </row>
    <row r="724" spans="1:6" ht="22.5" x14ac:dyDescent="0.2">
      <c r="A724" s="2">
        <v>719</v>
      </c>
      <c r="B724" s="262" t="s">
        <v>2381</v>
      </c>
      <c r="C724" s="47" t="s">
        <v>32928</v>
      </c>
      <c r="D724" s="2">
        <v>1</v>
      </c>
      <c r="E724" s="491">
        <v>8446</v>
      </c>
      <c r="F724" s="491">
        <v>8446</v>
      </c>
    </row>
    <row r="725" spans="1:6" ht="22.5" x14ac:dyDescent="0.2">
      <c r="A725" s="2">
        <v>720</v>
      </c>
      <c r="B725" s="262" t="s">
        <v>2382</v>
      </c>
      <c r="C725" s="47" t="s">
        <v>32929</v>
      </c>
      <c r="D725" s="2">
        <v>1</v>
      </c>
      <c r="E725" s="491">
        <v>4195</v>
      </c>
      <c r="F725" s="491">
        <v>4195</v>
      </c>
    </row>
    <row r="726" spans="1:6" ht="22.5" x14ac:dyDescent="0.2">
      <c r="A726" s="2">
        <v>721</v>
      </c>
      <c r="B726" s="262" t="s">
        <v>2383</v>
      </c>
      <c r="C726" s="47" t="s">
        <v>32930</v>
      </c>
      <c r="D726" s="2">
        <v>1</v>
      </c>
      <c r="E726" s="491">
        <v>7318</v>
      </c>
      <c r="F726" s="491">
        <v>7318</v>
      </c>
    </row>
    <row r="727" spans="1:6" ht="22.5" x14ac:dyDescent="0.2">
      <c r="A727" s="2">
        <v>722</v>
      </c>
      <c r="B727" s="262" t="s">
        <v>2384</v>
      </c>
      <c r="C727" s="47" t="s">
        <v>32931</v>
      </c>
      <c r="D727" s="2">
        <v>1</v>
      </c>
      <c r="E727" s="491">
        <v>8861</v>
      </c>
      <c r="F727" s="491">
        <v>8861</v>
      </c>
    </row>
    <row r="728" spans="1:6" ht="22.5" x14ac:dyDescent="0.2">
      <c r="A728" s="2">
        <v>723</v>
      </c>
      <c r="B728" s="262" t="s">
        <v>2385</v>
      </c>
      <c r="C728" s="47" t="s">
        <v>32932</v>
      </c>
      <c r="D728" s="2">
        <v>1</v>
      </c>
      <c r="E728" s="491">
        <v>2368</v>
      </c>
      <c r="F728" s="491">
        <v>2368</v>
      </c>
    </row>
    <row r="729" spans="1:6" ht="22.5" x14ac:dyDescent="0.2">
      <c r="A729" s="2">
        <v>724</v>
      </c>
      <c r="B729" s="262" t="s">
        <v>2386</v>
      </c>
      <c r="C729" s="47" t="s">
        <v>32933</v>
      </c>
      <c r="D729" s="2">
        <v>1</v>
      </c>
      <c r="E729" s="491">
        <v>4518</v>
      </c>
      <c r="F729" s="491">
        <v>4518</v>
      </c>
    </row>
    <row r="730" spans="1:6" x14ac:dyDescent="0.2">
      <c r="A730" s="2">
        <v>725</v>
      </c>
      <c r="B730" s="262" t="s">
        <v>2387</v>
      </c>
      <c r="C730" s="47" t="s">
        <v>32934</v>
      </c>
      <c r="D730" s="2">
        <v>1</v>
      </c>
      <c r="E730" s="491">
        <v>16924</v>
      </c>
      <c r="F730" s="491">
        <v>16924</v>
      </c>
    </row>
    <row r="731" spans="1:6" ht="22.5" x14ac:dyDescent="0.2">
      <c r="A731" s="2">
        <v>726</v>
      </c>
      <c r="B731" s="262" t="s">
        <v>2388</v>
      </c>
      <c r="C731" s="47" t="s">
        <v>32935</v>
      </c>
      <c r="D731" s="2">
        <v>1</v>
      </c>
      <c r="E731" s="491">
        <v>23983</v>
      </c>
      <c r="F731" s="491">
        <v>23983</v>
      </c>
    </row>
    <row r="732" spans="1:6" x14ac:dyDescent="0.2">
      <c r="A732" s="2">
        <v>727</v>
      </c>
      <c r="B732" s="262" t="s">
        <v>2389</v>
      </c>
      <c r="C732" s="47" t="s">
        <v>32936</v>
      </c>
      <c r="D732" s="2">
        <v>1</v>
      </c>
      <c r="E732" s="491">
        <v>9510</v>
      </c>
      <c r="F732" s="491">
        <v>9510</v>
      </c>
    </row>
    <row r="733" spans="1:6" ht="22.5" x14ac:dyDescent="0.2">
      <c r="A733" s="2">
        <v>728</v>
      </c>
      <c r="B733" s="262" t="s">
        <v>2390</v>
      </c>
      <c r="C733" s="47" t="s">
        <v>32937</v>
      </c>
      <c r="D733" s="2">
        <v>1</v>
      </c>
      <c r="E733" s="491">
        <v>22063</v>
      </c>
      <c r="F733" s="491">
        <v>22063</v>
      </c>
    </row>
    <row r="734" spans="1:6" ht="22.5" x14ac:dyDescent="0.2">
      <c r="A734" s="2">
        <v>729</v>
      </c>
      <c r="B734" s="262" t="s">
        <v>2391</v>
      </c>
      <c r="C734" s="47" t="s">
        <v>32938</v>
      </c>
      <c r="D734" s="2">
        <v>1</v>
      </c>
      <c r="E734" s="491">
        <v>147019</v>
      </c>
      <c r="F734" s="491">
        <v>147019</v>
      </c>
    </row>
    <row r="735" spans="1:6" x14ac:dyDescent="0.2">
      <c r="A735" s="2">
        <v>730</v>
      </c>
      <c r="B735" s="262" t="s">
        <v>2392</v>
      </c>
      <c r="C735" s="47" t="s">
        <v>32939</v>
      </c>
      <c r="D735" s="2">
        <v>1</v>
      </c>
      <c r="E735" s="491">
        <v>3719</v>
      </c>
      <c r="F735" s="491">
        <v>3719</v>
      </c>
    </row>
    <row r="736" spans="1:6" ht="22.5" x14ac:dyDescent="0.2">
      <c r="A736" s="2">
        <v>731</v>
      </c>
      <c r="B736" s="262" t="s">
        <v>2393</v>
      </c>
      <c r="C736" s="47" t="s">
        <v>32940</v>
      </c>
      <c r="D736" s="2">
        <v>1</v>
      </c>
      <c r="E736" s="491">
        <v>12209</v>
      </c>
      <c r="F736" s="491">
        <v>12209</v>
      </c>
    </row>
    <row r="737" spans="1:6" ht="33.75" x14ac:dyDescent="0.2">
      <c r="A737" s="2">
        <v>732</v>
      </c>
      <c r="B737" s="262" t="s">
        <v>2394</v>
      </c>
      <c r="C737" s="47" t="s">
        <v>32941</v>
      </c>
      <c r="D737" s="2">
        <v>1</v>
      </c>
      <c r="E737" s="491">
        <v>5866</v>
      </c>
      <c r="F737" s="491">
        <v>5866</v>
      </c>
    </row>
    <row r="738" spans="1:6" ht="22.5" x14ac:dyDescent="0.2">
      <c r="A738" s="2">
        <v>733</v>
      </c>
      <c r="B738" s="262" t="s">
        <v>2395</v>
      </c>
      <c r="C738" s="47" t="s">
        <v>32942</v>
      </c>
      <c r="D738" s="2">
        <v>1</v>
      </c>
      <c r="E738" s="491">
        <v>9182</v>
      </c>
      <c r="F738" s="491">
        <v>9182</v>
      </c>
    </row>
    <row r="739" spans="1:6" ht="22.5" x14ac:dyDescent="0.2">
      <c r="A739" s="2">
        <v>734</v>
      </c>
      <c r="B739" s="262" t="s">
        <v>2396</v>
      </c>
      <c r="C739" s="47" t="s">
        <v>32943</v>
      </c>
      <c r="D739" s="2">
        <v>1</v>
      </c>
      <c r="E739" s="491">
        <v>24528</v>
      </c>
      <c r="F739" s="491">
        <v>24528</v>
      </c>
    </row>
    <row r="740" spans="1:6" ht="22.5" x14ac:dyDescent="0.2">
      <c r="A740" s="2">
        <v>735</v>
      </c>
      <c r="B740" s="262" t="s">
        <v>2397</v>
      </c>
      <c r="C740" s="47" t="s">
        <v>32944</v>
      </c>
      <c r="D740" s="2">
        <v>1</v>
      </c>
      <c r="E740" s="491">
        <v>24528</v>
      </c>
      <c r="F740" s="491">
        <v>24528</v>
      </c>
    </row>
    <row r="741" spans="1:6" ht="22.5" x14ac:dyDescent="0.2">
      <c r="A741" s="2">
        <v>736</v>
      </c>
      <c r="B741" s="262" t="s">
        <v>2398</v>
      </c>
      <c r="C741" s="47" t="s">
        <v>32945</v>
      </c>
      <c r="D741" s="2">
        <v>1</v>
      </c>
      <c r="E741" s="491">
        <v>18854</v>
      </c>
      <c r="F741" s="491">
        <v>18854</v>
      </c>
    </row>
    <row r="742" spans="1:6" ht="33.75" x14ac:dyDescent="0.2">
      <c r="A742" s="2">
        <v>737</v>
      </c>
      <c r="B742" s="262" t="s">
        <v>2399</v>
      </c>
      <c r="C742" s="47" t="s">
        <v>32946</v>
      </c>
      <c r="D742" s="2">
        <v>1</v>
      </c>
      <c r="E742" s="492">
        <v>905</v>
      </c>
      <c r="F742" s="492">
        <v>905</v>
      </c>
    </row>
    <row r="743" spans="1:6" ht="22.5" x14ac:dyDescent="0.2">
      <c r="A743" s="2">
        <v>738</v>
      </c>
      <c r="B743" s="262" t="s">
        <v>2400</v>
      </c>
      <c r="C743" s="47" t="s">
        <v>32947</v>
      </c>
      <c r="D743" s="2">
        <v>1</v>
      </c>
      <c r="E743" s="491">
        <v>1818</v>
      </c>
      <c r="F743" s="491">
        <v>1818</v>
      </c>
    </row>
    <row r="744" spans="1:6" ht="22.5" x14ac:dyDescent="0.2">
      <c r="A744" s="2">
        <v>739</v>
      </c>
      <c r="B744" s="262" t="s">
        <v>2401</v>
      </c>
      <c r="C744" s="47" t="s">
        <v>32948</v>
      </c>
      <c r="D744" s="2">
        <v>1</v>
      </c>
      <c r="E744" s="492">
        <v>633</v>
      </c>
      <c r="F744" s="492">
        <v>633</v>
      </c>
    </row>
    <row r="745" spans="1:6" ht="22.5" x14ac:dyDescent="0.2">
      <c r="A745" s="2">
        <v>740</v>
      </c>
      <c r="B745" s="262" t="s">
        <v>2402</v>
      </c>
      <c r="C745" s="47" t="s">
        <v>32949</v>
      </c>
      <c r="D745" s="2">
        <v>1</v>
      </c>
      <c r="E745" s="491">
        <v>7547</v>
      </c>
      <c r="F745" s="491">
        <v>7547</v>
      </c>
    </row>
    <row r="746" spans="1:6" ht="33.75" x14ac:dyDescent="0.2">
      <c r="A746" s="2">
        <v>741</v>
      </c>
      <c r="B746" s="262" t="s">
        <v>2403</v>
      </c>
      <c r="C746" s="47" t="s">
        <v>32950</v>
      </c>
      <c r="D746" s="2">
        <v>1</v>
      </c>
      <c r="E746" s="491">
        <v>3771</v>
      </c>
      <c r="F746" s="491">
        <v>3771</v>
      </c>
    </row>
    <row r="747" spans="1:6" ht="33.75" x14ac:dyDescent="0.2">
      <c r="A747" s="2">
        <v>742</v>
      </c>
      <c r="B747" s="262" t="s">
        <v>2404</v>
      </c>
      <c r="C747" s="47" t="s">
        <v>32951</v>
      </c>
      <c r="D747" s="2">
        <v>1</v>
      </c>
      <c r="E747" s="491">
        <v>11312</v>
      </c>
      <c r="F747" s="491">
        <v>11312</v>
      </c>
    </row>
    <row r="748" spans="1:6" ht="33.75" x14ac:dyDescent="0.2">
      <c r="A748" s="2">
        <v>743</v>
      </c>
      <c r="B748" s="262" t="s">
        <v>2405</v>
      </c>
      <c r="C748" s="47" t="s">
        <v>32952</v>
      </c>
      <c r="D748" s="2">
        <v>1</v>
      </c>
      <c r="E748" s="491">
        <v>15083</v>
      </c>
      <c r="F748" s="491">
        <v>15083</v>
      </c>
    </row>
    <row r="749" spans="1:6" ht="33.75" x14ac:dyDescent="0.2">
      <c r="A749" s="2">
        <v>744</v>
      </c>
      <c r="B749" s="262" t="s">
        <v>2406</v>
      </c>
      <c r="C749" s="47" t="s">
        <v>32953</v>
      </c>
      <c r="D749" s="2">
        <v>1</v>
      </c>
      <c r="E749" s="491">
        <v>18854</v>
      </c>
      <c r="F749" s="491">
        <v>18854</v>
      </c>
    </row>
    <row r="750" spans="1:6" ht="22.5" x14ac:dyDescent="0.2">
      <c r="A750" s="2">
        <v>745</v>
      </c>
      <c r="B750" s="262" t="s">
        <v>2407</v>
      </c>
      <c r="C750" s="47" t="s">
        <v>32954</v>
      </c>
      <c r="D750" s="2">
        <v>1</v>
      </c>
      <c r="E750" s="491">
        <v>30951</v>
      </c>
      <c r="F750" s="491">
        <v>30951</v>
      </c>
    </row>
    <row r="751" spans="1:6" ht="22.5" x14ac:dyDescent="0.2">
      <c r="A751" s="2">
        <v>746</v>
      </c>
      <c r="B751" s="262" t="s">
        <v>2408</v>
      </c>
      <c r="C751" s="47" t="s">
        <v>32955</v>
      </c>
      <c r="D751" s="2">
        <v>1</v>
      </c>
      <c r="E751" s="491">
        <v>62751</v>
      </c>
      <c r="F751" s="491">
        <v>62751</v>
      </c>
    </row>
    <row r="752" spans="1:6" ht="22.5" x14ac:dyDescent="0.2">
      <c r="A752" s="2">
        <v>747</v>
      </c>
      <c r="B752" s="262" t="s">
        <v>2409</v>
      </c>
      <c r="C752" s="47" t="s">
        <v>32956</v>
      </c>
      <c r="D752" s="2">
        <v>1</v>
      </c>
      <c r="E752" s="491">
        <v>3875</v>
      </c>
      <c r="F752" s="491">
        <v>3875</v>
      </c>
    </row>
    <row r="753" spans="1:6" ht="22.5" x14ac:dyDescent="0.2">
      <c r="A753" s="2">
        <v>748</v>
      </c>
      <c r="B753" s="262" t="s">
        <v>2410</v>
      </c>
      <c r="C753" s="47" t="s">
        <v>32957</v>
      </c>
      <c r="D753" s="2">
        <v>1</v>
      </c>
      <c r="E753" s="491">
        <v>7547</v>
      </c>
      <c r="F753" s="491">
        <v>7547</v>
      </c>
    </row>
    <row r="754" spans="1:6" ht="22.5" x14ac:dyDescent="0.2">
      <c r="A754" s="2">
        <v>749</v>
      </c>
      <c r="B754" s="262" t="s">
        <v>2411</v>
      </c>
      <c r="C754" s="47" t="s">
        <v>32958</v>
      </c>
      <c r="D754" s="2">
        <v>1</v>
      </c>
      <c r="E754" s="491">
        <v>20605</v>
      </c>
      <c r="F754" s="491">
        <v>20605</v>
      </c>
    </row>
    <row r="755" spans="1:6" ht="22.5" x14ac:dyDescent="0.2">
      <c r="A755" s="2">
        <v>750</v>
      </c>
      <c r="B755" s="262" t="s">
        <v>2412</v>
      </c>
      <c r="C755" s="47" t="s">
        <v>32959</v>
      </c>
      <c r="D755" s="2">
        <v>1</v>
      </c>
      <c r="E755" s="492">
        <v>935</v>
      </c>
      <c r="F755" s="492">
        <v>935</v>
      </c>
    </row>
    <row r="756" spans="1:6" x14ac:dyDescent="0.2">
      <c r="A756" s="2">
        <v>751</v>
      </c>
      <c r="B756" s="262" t="s">
        <v>2413</v>
      </c>
      <c r="C756" s="47" t="s">
        <v>32960</v>
      </c>
      <c r="D756" s="2">
        <v>1</v>
      </c>
      <c r="E756" s="491">
        <v>7175</v>
      </c>
      <c r="F756" s="491">
        <v>7175</v>
      </c>
    </row>
    <row r="757" spans="1:6" x14ac:dyDescent="0.2">
      <c r="A757" s="2">
        <v>752</v>
      </c>
      <c r="B757" s="262" t="s">
        <v>2413</v>
      </c>
      <c r="C757" s="47" t="s">
        <v>32961</v>
      </c>
      <c r="D757" s="2">
        <v>1</v>
      </c>
      <c r="E757" s="491">
        <v>48731</v>
      </c>
      <c r="F757" s="491">
        <v>48731</v>
      </c>
    </row>
    <row r="758" spans="1:6" x14ac:dyDescent="0.2">
      <c r="A758" s="2">
        <v>753</v>
      </c>
      <c r="B758" s="262" t="s">
        <v>2414</v>
      </c>
      <c r="C758" s="47" t="s">
        <v>32962</v>
      </c>
      <c r="D758" s="2">
        <v>1</v>
      </c>
      <c r="E758" s="492">
        <v>866</v>
      </c>
      <c r="F758" s="492">
        <v>866</v>
      </c>
    </row>
    <row r="759" spans="1:6" ht="22.5" x14ac:dyDescent="0.2">
      <c r="A759" s="2">
        <v>754</v>
      </c>
      <c r="B759" s="262" t="s">
        <v>2415</v>
      </c>
      <c r="C759" s="47" t="s">
        <v>32963</v>
      </c>
      <c r="D759" s="2">
        <v>1</v>
      </c>
      <c r="E759" s="492">
        <v>835</v>
      </c>
      <c r="F759" s="492">
        <v>835</v>
      </c>
    </row>
    <row r="760" spans="1:6" ht="22.5" x14ac:dyDescent="0.2">
      <c r="A760" s="2">
        <v>755</v>
      </c>
      <c r="B760" s="262" t="s">
        <v>2415</v>
      </c>
      <c r="C760" s="47" t="s">
        <v>32964</v>
      </c>
      <c r="D760" s="2">
        <v>1</v>
      </c>
      <c r="E760" s="492">
        <v>927</v>
      </c>
      <c r="F760" s="492">
        <v>927</v>
      </c>
    </row>
    <row r="761" spans="1:6" ht="22.5" x14ac:dyDescent="0.2">
      <c r="A761" s="2">
        <v>756</v>
      </c>
      <c r="B761" s="262" t="s">
        <v>2415</v>
      </c>
      <c r="C761" s="47" t="s">
        <v>32965</v>
      </c>
      <c r="D761" s="2">
        <v>1</v>
      </c>
      <c r="E761" s="492">
        <v>889</v>
      </c>
      <c r="F761" s="492">
        <v>889</v>
      </c>
    </row>
    <row r="762" spans="1:6" ht="22.5" x14ac:dyDescent="0.2">
      <c r="A762" s="2">
        <v>757</v>
      </c>
      <c r="B762" s="262" t="s">
        <v>2416</v>
      </c>
      <c r="C762" s="47" t="s">
        <v>32966</v>
      </c>
      <c r="D762" s="2">
        <v>1</v>
      </c>
      <c r="E762" s="491">
        <v>660048.91</v>
      </c>
      <c r="F762" s="491">
        <v>600579.30000000005</v>
      </c>
    </row>
    <row r="763" spans="1:6" ht="22.5" x14ac:dyDescent="0.2">
      <c r="A763" s="2">
        <v>758</v>
      </c>
      <c r="B763" s="262" t="s">
        <v>2417</v>
      </c>
      <c r="C763" s="47" t="s">
        <v>32967</v>
      </c>
      <c r="D763" s="2">
        <v>1</v>
      </c>
      <c r="E763" s="491">
        <v>128395</v>
      </c>
      <c r="F763" s="491">
        <v>128395</v>
      </c>
    </row>
    <row r="764" spans="1:6" ht="22.5" x14ac:dyDescent="0.2">
      <c r="A764" s="2">
        <v>759</v>
      </c>
      <c r="B764" s="262" t="s">
        <v>2418</v>
      </c>
      <c r="C764" s="47" t="s">
        <v>32968</v>
      </c>
      <c r="D764" s="2">
        <v>1</v>
      </c>
      <c r="E764" s="491">
        <v>260000</v>
      </c>
      <c r="F764" s="491">
        <v>260000</v>
      </c>
    </row>
    <row r="765" spans="1:6" x14ac:dyDescent="0.2">
      <c r="A765" s="2">
        <v>760</v>
      </c>
      <c r="B765" s="262" t="s">
        <v>2419</v>
      </c>
      <c r="C765" s="47" t="s">
        <v>32969</v>
      </c>
      <c r="D765" s="2">
        <v>1</v>
      </c>
      <c r="E765" s="491">
        <v>3154</v>
      </c>
      <c r="F765" s="491">
        <v>3154</v>
      </c>
    </row>
    <row r="766" spans="1:6" x14ac:dyDescent="0.2">
      <c r="A766" s="2">
        <v>761</v>
      </c>
      <c r="B766" s="262" t="s">
        <v>2420</v>
      </c>
      <c r="C766" s="47" t="s">
        <v>32970</v>
      </c>
      <c r="D766" s="2">
        <v>1</v>
      </c>
      <c r="E766" s="491">
        <v>28333</v>
      </c>
      <c r="F766" s="491">
        <v>28333</v>
      </c>
    </row>
    <row r="767" spans="1:6" x14ac:dyDescent="0.2">
      <c r="A767" s="2">
        <v>762</v>
      </c>
      <c r="B767" s="262" t="s">
        <v>2420</v>
      </c>
      <c r="C767" s="47" t="s">
        <v>32971</v>
      </c>
      <c r="D767" s="2">
        <v>1</v>
      </c>
      <c r="E767" s="491">
        <v>100000</v>
      </c>
      <c r="F767" s="491">
        <v>100000</v>
      </c>
    </row>
    <row r="768" spans="1:6" ht="22.5" x14ac:dyDescent="0.2">
      <c r="A768" s="2">
        <v>763</v>
      </c>
      <c r="B768" s="262" t="s">
        <v>2421</v>
      </c>
      <c r="C768" s="47" t="s">
        <v>32972</v>
      </c>
      <c r="D768" s="2">
        <v>1</v>
      </c>
      <c r="E768" s="491">
        <v>66000</v>
      </c>
      <c r="F768" s="491">
        <v>66000</v>
      </c>
    </row>
    <row r="769" spans="1:6" ht="33.75" x14ac:dyDescent="0.2">
      <c r="A769" s="2">
        <v>764</v>
      </c>
      <c r="B769" s="262" t="s">
        <v>2422</v>
      </c>
      <c r="C769" s="47" t="s">
        <v>32973</v>
      </c>
      <c r="D769" s="2">
        <v>1</v>
      </c>
      <c r="E769" s="491">
        <v>66666.67</v>
      </c>
      <c r="F769" s="491">
        <v>61538.400000000001</v>
      </c>
    </row>
    <row r="770" spans="1:6" ht="22.5" x14ac:dyDescent="0.2">
      <c r="A770" s="2">
        <v>765</v>
      </c>
      <c r="B770" s="262" t="s">
        <v>2423</v>
      </c>
      <c r="C770" s="47" t="s">
        <v>32974</v>
      </c>
      <c r="D770" s="2">
        <v>1</v>
      </c>
      <c r="E770" s="491">
        <v>69283.66</v>
      </c>
      <c r="F770" s="491">
        <v>69283.66</v>
      </c>
    </row>
    <row r="771" spans="1:6" ht="22.5" x14ac:dyDescent="0.2">
      <c r="A771" s="2">
        <v>766</v>
      </c>
      <c r="B771" s="262" t="s">
        <v>2424</v>
      </c>
      <c r="C771" s="47" t="s">
        <v>32975</v>
      </c>
      <c r="D771" s="2">
        <v>1</v>
      </c>
      <c r="E771" s="491">
        <v>58333.67</v>
      </c>
      <c r="F771" s="491">
        <v>58333.67</v>
      </c>
    </row>
    <row r="772" spans="1:6" ht="22.5" x14ac:dyDescent="0.2">
      <c r="A772" s="2">
        <v>767</v>
      </c>
      <c r="B772" s="262" t="s">
        <v>2425</v>
      </c>
      <c r="C772" s="47" t="s">
        <v>32976</v>
      </c>
      <c r="D772" s="2">
        <v>1</v>
      </c>
      <c r="E772" s="491">
        <v>58988</v>
      </c>
      <c r="F772" s="491">
        <v>58988</v>
      </c>
    </row>
    <row r="773" spans="1:6" ht="33.75" x14ac:dyDescent="0.2">
      <c r="A773" s="2">
        <v>768</v>
      </c>
      <c r="B773" s="262" t="s">
        <v>2426</v>
      </c>
      <c r="C773" s="47" t="s">
        <v>32977</v>
      </c>
      <c r="D773" s="2">
        <v>1</v>
      </c>
      <c r="E773" s="491">
        <v>15000</v>
      </c>
      <c r="F773" s="491">
        <v>15000</v>
      </c>
    </row>
    <row r="774" spans="1:6" ht="33.75" x14ac:dyDescent="0.2">
      <c r="A774" s="2">
        <v>769</v>
      </c>
      <c r="B774" s="262" t="s">
        <v>2427</v>
      </c>
      <c r="C774" s="47" t="s">
        <v>32978</v>
      </c>
      <c r="D774" s="2">
        <v>1</v>
      </c>
      <c r="E774" s="491">
        <v>118644.07</v>
      </c>
      <c r="F774" s="491">
        <v>118644.07</v>
      </c>
    </row>
    <row r="775" spans="1:6" ht="22.5" x14ac:dyDescent="0.2">
      <c r="A775" s="2">
        <v>770</v>
      </c>
      <c r="B775" s="262" t="s">
        <v>2428</v>
      </c>
      <c r="C775" s="47" t="s">
        <v>32979</v>
      </c>
      <c r="D775" s="2">
        <v>1</v>
      </c>
      <c r="E775" s="491">
        <v>25000</v>
      </c>
      <c r="F775" s="491">
        <v>25000</v>
      </c>
    </row>
    <row r="776" spans="1:6" ht="33.75" x14ac:dyDescent="0.2">
      <c r="A776" s="2">
        <v>771</v>
      </c>
      <c r="B776" s="262" t="s">
        <v>2429</v>
      </c>
      <c r="C776" s="47" t="s">
        <v>32980</v>
      </c>
      <c r="D776" s="2">
        <v>1</v>
      </c>
      <c r="E776" s="491">
        <v>45762.71</v>
      </c>
      <c r="F776" s="491">
        <v>45762.71</v>
      </c>
    </row>
    <row r="777" spans="1:6" ht="22.5" x14ac:dyDescent="0.2">
      <c r="A777" s="2">
        <v>772</v>
      </c>
      <c r="B777" s="262" t="s">
        <v>2430</v>
      </c>
      <c r="C777" s="47" t="s">
        <v>32981</v>
      </c>
      <c r="D777" s="2">
        <v>1</v>
      </c>
      <c r="E777" s="491">
        <v>10000</v>
      </c>
      <c r="F777" s="491">
        <v>10000</v>
      </c>
    </row>
    <row r="778" spans="1:6" ht="33.75" x14ac:dyDescent="0.2">
      <c r="A778" s="2">
        <v>773</v>
      </c>
      <c r="B778" s="262" t="s">
        <v>32445</v>
      </c>
      <c r="C778" s="47" t="s">
        <v>32982</v>
      </c>
      <c r="D778" s="2">
        <v>1</v>
      </c>
      <c r="E778" s="491">
        <v>121006.78</v>
      </c>
      <c r="F778" s="491">
        <v>4033.56</v>
      </c>
    </row>
    <row r="779" spans="1:6" ht="33.75" x14ac:dyDescent="0.2">
      <c r="A779" s="2">
        <v>774</v>
      </c>
      <c r="B779" s="262" t="s">
        <v>2431</v>
      </c>
      <c r="C779" s="47" t="s">
        <v>32983</v>
      </c>
      <c r="D779" s="2">
        <v>1</v>
      </c>
      <c r="E779" s="491">
        <v>15000</v>
      </c>
      <c r="F779" s="491">
        <v>15000</v>
      </c>
    </row>
    <row r="780" spans="1:6" ht="33.75" x14ac:dyDescent="0.2">
      <c r="A780" s="2">
        <v>775</v>
      </c>
      <c r="B780" s="262" t="s">
        <v>2432</v>
      </c>
      <c r="C780" s="47" t="s">
        <v>32984</v>
      </c>
      <c r="D780" s="2">
        <v>1</v>
      </c>
      <c r="E780" s="491">
        <v>44166.67</v>
      </c>
      <c r="F780" s="491">
        <v>44166.67</v>
      </c>
    </row>
    <row r="781" spans="1:6" ht="22.5" x14ac:dyDescent="0.2">
      <c r="A781" s="2">
        <v>776</v>
      </c>
      <c r="B781" s="262" t="s">
        <v>2433</v>
      </c>
      <c r="C781" s="47" t="s">
        <v>32985</v>
      </c>
      <c r="D781" s="2">
        <v>1</v>
      </c>
      <c r="E781" s="491">
        <v>86167</v>
      </c>
      <c r="F781" s="491">
        <v>86167</v>
      </c>
    </row>
    <row r="782" spans="1:6" ht="33.75" x14ac:dyDescent="0.2">
      <c r="A782" s="2">
        <v>777</v>
      </c>
      <c r="B782" s="262" t="s">
        <v>2434</v>
      </c>
      <c r="C782" s="47" t="s">
        <v>32986</v>
      </c>
      <c r="D782" s="2">
        <v>1</v>
      </c>
      <c r="E782" s="491">
        <v>9600</v>
      </c>
      <c r="F782" s="491">
        <v>9600</v>
      </c>
    </row>
    <row r="783" spans="1:6" ht="22.5" x14ac:dyDescent="0.2">
      <c r="A783" s="2">
        <v>778</v>
      </c>
      <c r="B783" s="262" t="s">
        <v>2435</v>
      </c>
      <c r="C783" s="47" t="s">
        <v>32987</v>
      </c>
      <c r="D783" s="2">
        <v>1</v>
      </c>
      <c r="E783" s="491">
        <v>24600</v>
      </c>
      <c r="F783" s="491">
        <v>24600</v>
      </c>
    </row>
    <row r="784" spans="1:6" ht="22.5" x14ac:dyDescent="0.2">
      <c r="A784" s="2">
        <v>779</v>
      </c>
      <c r="B784" s="262" t="s">
        <v>2436</v>
      </c>
      <c r="C784" s="47" t="s">
        <v>32988</v>
      </c>
      <c r="D784" s="2">
        <v>1</v>
      </c>
      <c r="E784" s="491">
        <v>19750</v>
      </c>
      <c r="F784" s="491">
        <v>19750</v>
      </c>
    </row>
    <row r="785" spans="1:6" ht="22.5" x14ac:dyDescent="0.2">
      <c r="A785" s="2">
        <v>780</v>
      </c>
      <c r="B785" s="262" t="s">
        <v>2437</v>
      </c>
      <c r="C785" s="47" t="s">
        <v>32989</v>
      </c>
      <c r="D785" s="2">
        <v>1</v>
      </c>
      <c r="E785" s="491">
        <v>88333.33</v>
      </c>
      <c r="F785" s="491">
        <v>81538.8</v>
      </c>
    </row>
    <row r="786" spans="1:6" ht="22.5" x14ac:dyDescent="0.2">
      <c r="A786" s="2">
        <v>781</v>
      </c>
      <c r="B786" s="262" t="s">
        <v>2438</v>
      </c>
      <c r="C786" s="47" t="s">
        <v>32990</v>
      </c>
      <c r="D786" s="2">
        <v>1</v>
      </c>
      <c r="E786" s="492">
        <v>827</v>
      </c>
      <c r="F786" s="492">
        <v>827</v>
      </c>
    </row>
    <row r="787" spans="1:6" ht="22.5" x14ac:dyDescent="0.2">
      <c r="A787" s="2">
        <v>782</v>
      </c>
      <c r="B787" s="262" t="s">
        <v>2439</v>
      </c>
      <c r="C787" s="47" t="s">
        <v>32991</v>
      </c>
      <c r="D787" s="2">
        <v>1</v>
      </c>
      <c r="E787" s="492">
        <v>500</v>
      </c>
      <c r="F787" s="492">
        <v>500</v>
      </c>
    </row>
    <row r="788" spans="1:6" ht="33.75" x14ac:dyDescent="0.2">
      <c r="A788" s="2">
        <v>783</v>
      </c>
      <c r="B788" s="262" t="s">
        <v>2440</v>
      </c>
      <c r="C788" s="47" t="s">
        <v>32992</v>
      </c>
      <c r="D788" s="2">
        <v>1</v>
      </c>
      <c r="E788" s="491">
        <v>53149</v>
      </c>
      <c r="F788" s="491">
        <v>53149</v>
      </c>
    </row>
    <row r="789" spans="1:6" ht="33.75" x14ac:dyDescent="0.2">
      <c r="A789" s="2">
        <v>784</v>
      </c>
      <c r="B789" s="262" t="s">
        <v>2441</v>
      </c>
      <c r="C789" s="47" t="s">
        <v>32993</v>
      </c>
      <c r="D789" s="2">
        <v>1</v>
      </c>
      <c r="E789" s="491">
        <v>3015</v>
      </c>
      <c r="F789" s="491">
        <v>3015</v>
      </c>
    </row>
    <row r="790" spans="1:6" x14ac:dyDescent="0.2">
      <c r="A790" s="2">
        <v>785</v>
      </c>
      <c r="B790" s="262" t="s">
        <v>2442</v>
      </c>
      <c r="C790" s="47" t="s">
        <v>32994</v>
      </c>
      <c r="D790" s="2">
        <v>1</v>
      </c>
      <c r="E790" s="491">
        <v>4087</v>
      </c>
      <c r="F790" s="491">
        <v>4087</v>
      </c>
    </row>
    <row r="791" spans="1:6" x14ac:dyDescent="0.2">
      <c r="A791" s="2">
        <v>786</v>
      </c>
      <c r="B791" s="262" t="s">
        <v>2443</v>
      </c>
      <c r="C791" s="47" t="s">
        <v>32995</v>
      </c>
      <c r="D791" s="2">
        <v>1</v>
      </c>
      <c r="E791" s="491">
        <v>2211</v>
      </c>
      <c r="F791" s="491">
        <v>2211</v>
      </c>
    </row>
    <row r="792" spans="1:6" x14ac:dyDescent="0.2">
      <c r="A792" s="2">
        <v>787</v>
      </c>
      <c r="B792" s="262" t="s">
        <v>2444</v>
      </c>
      <c r="C792" s="47" t="s">
        <v>32996</v>
      </c>
      <c r="D792" s="2">
        <v>1</v>
      </c>
      <c r="E792" s="491">
        <v>1684</v>
      </c>
      <c r="F792" s="491">
        <v>1684</v>
      </c>
    </row>
    <row r="793" spans="1:6" x14ac:dyDescent="0.2">
      <c r="A793" s="2">
        <v>788</v>
      </c>
      <c r="B793" s="262" t="s">
        <v>2445</v>
      </c>
      <c r="C793" s="47" t="s">
        <v>32997</v>
      </c>
      <c r="D793" s="2">
        <v>1</v>
      </c>
      <c r="E793" s="491">
        <v>6624</v>
      </c>
      <c r="F793" s="491">
        <v>6624</v>
      </c>
    </row>
    <row r="794" spans="1:6" x14ac:dyDescent="0.2">
      <c r="A794" s="2">
        <v>789</v>
      </c>
      <c r="B794" s="262" t="s">
        <v>2446</v>
      </c>
      <c r="C794" s="47" t="s">
        <v>32998</v>
      </c>
      <c r="D794" s="2">
        <v>1</v>
      </c>
      <c r="E794" s="491">
        <v>2597</v>
      </c>
      <c r="F794" s="491">
        <v>2597</v>
      </c>
    </row>
    <row r="795" spans="1:6" x14ac:dyDescent="0.2">
      <c r="A795" s="2">
        <v>790</v>
      </c>
      <c r="B795" s="262" t="s">
        <v>2447</v>
      </c>
      <c r="C795" s="47" t="s">
        <v>32999</v>
      </c>
      <c r="D795" s="2">
        <v>1</v>
      </c>
      <c r="E795" s="491">
        <v>8205</v>
      </c>
      <c r="F795" s="491">
        <v>8205</v>
      </c>
    </row>
    <row r="796" spans="1:6" ht="22.5" x14ac:dyDescent="0.2">
      <c r="A796" s="2">
        <v>791</v>
      </c>
      <c r="B796" s="262" t="s">
        <v>2448</v>
      </c>
      <c r="C796" s="47" t="s">
        <v>33000</v>
      </c>
      <c r="D796" s="2">
        <v>1</v>
      </c>
      <c r="E796" s="491">
        <v>1660</v>
      </c>
      <c r="F796" s="491">
        <v>1660</v>
      </c>
    </row>
    <row r="797" spans="1:6" ht="22.5" x14ac:dyDescent="0.2">
      <c r="A797" s="2">
        <v>792</v>
      </c>
      <c r="B797" s="262" t="s">
        <v>2449</v>
      </c>
      <c r="C797" s="47" t="s">
        <v>33001</v>
      </c>
      <c r="D797" s="2">
        <v>1</v>
      </c>
      <c r="E797" s="491">
        <v>1898</v>
      </c>
      <c r="F797" s="491">
        <v>1898</v>
      </c>
    </row>
    <row r="798" spans="1:6" ht="22.5" x14ac:dyDescent="0.2">
      <c r="A798" s="2">
        <v>793</v>
      </c>
      <c r="B798" s="262" t="s">
        <v>2450</v>
      </c>
      <c r="C798" s="47" t="s">
        <v>33002</v>
      </c>
      <c r="D798" s="2">
        <v>1</v>
      </c>
      <c r="E798" s="491">
        <v>1375</v>
      </c>
      <c r="F798" s="491">
        <v>1375</v>
      </c>
    </row>
    <row r="799" spans="1:6" ht="22.5" x14ac:dyDescent="0.2">
      <c r="A799" s="2">
        <v>794</v>
      </c>
      <c r="B799" s="262" t="s">
        <v>2450</v>
      </c>
      <c r="C799" s="47" t="s">
        <v>33003</v>
      </c>
      <c r="D799" s="2">
        <v>1</v>
      </c>
      <c r="E799" s="491">
        <v>1435</v>
      </c>
      <c r="F799" s="491">
        <v>1435</v>
      </c>
    </row>
    <row r="800" spans="1:6" ht="22.5" x14ac:dyDescent="0.2">
      <c r="A800" s="2">
        <v>795</v>
      </c>
      <c r="B800" s="262" t="s">
        <v>2450</v>
      </c>
      <c r="C800" s="47" t="s">
        <v>33004</v>
      </c>
      <c r="D800" s="2">
        <v>1</v>
      </c>
      <c r="E800" s="491">
        <v>1066</v>
      </c>
      <c r="F800" s="491">
        <v>1066</v>
      </c>
    </row>
    <row r="801" spans="1:6" ht="22.5" x14ac:dyDescent="0.2">
      <c r="A801" s="2">
        <v>796</v>
      </c>
      <c r="B801" s="262" t="s">
        <v>2451</v>
      </c>
      <c r="C801" s="47" t="s">
        <v>33005</v>
      </c>
      <c r="D801" s="2">
        <v>1</v>
      </c>
      <c r="E801" s="491">
        <v>1175</v>
      </c>
      <c r="F801" s="491">
        <v>1175</v>
      </c>
    </row>
    <row r="802" spans="1:6" ht="22.5" x14ac:dyDescent="0.2">
      <c r="A802" s="2">
        <v>797</v>
      </c>
      <c r="B802" s="262" t="s">
        <v>2452</v>
      </c>
      <c r="C802" s="47" t="s">
        <v>33006</v>
      </c>
      <c r="D802" s="2">
        <v>1</v>
      </c>
      <c r="E802" s="491">
        <v>1175</v>
      </c>
      <c r="F802" s="491">
        <v>1175</v>
      </c>
    </row>
    <row r="803" spans="1:6" ht="22.5" x14ac:dyDescent="0.2">
      <c r="A803" s="2">
        <v>798</v>
      </c>
      <c r="B803" s="262" t="s">
        <v>2453</v>
      </c>
      <c r="C803" s="47" t="s">
        <v>33007</v>
      </c>
      <c r="D803" s="2">
        <v>1</v>
      </c>
      <c r="E803" s="491">
        <v>17423.73</v>
      </c>
      <c r="F803" s="491">
        <v>11543.4</v>
      </c>
    </row>
    <row r="804" spans="1:6" ht="22.5" x14ac:dyDescent="0.2">
      <c r="A804" s="2">
        <v>799</v>
      </c>
      <c r="B804" s="262" t="s">
        <v>2454</v>
      </c>
      <c r="C804" s="47" t="s">
        <v>33008</v>
      </c>
      <c r="D804" s="2">
        <v>1</v>
      </c>
      <c r="E804" s="491">
        <v>1325</v>
      </c>
      <c r="F804" s="491">
        <v>1325</v>
      </c>
    </row>
    <row r="805" spans="1:6" ht="22.5" x14ac:dyDescent="0.2">
      <c r="A805" s="2">
        <v>800</v>
      </c>
      <c r="B805" s="262" t="s">
        <v>2455</v>
      </c>
      <c r="C805" s="47" t="s">
        <v>33009</v>
      </c>
      <c r="D805" s="2">
        <v>1</v>
      </c>
      <c r="E805" s="492">
        <v>947</v>
      </c>
      <c r="F805" s="492">
        <v>947</v>
      </c>
    </row>
    <row r="806" spans="1:6" ht="22.5" x14ac:dyDescent="0.2">
      <c r="A806" s="2">
        <v>801</v>
      </c>
      <c r="B806" s="262" t="s">
        <v>2456</v>
      </c>
      <c r="C806" s="47" t="s">
        <v>33010</v>
      </c>
      <c r="D806" s="2">
        <v>1</v>
      </c>
      <c r="E806" s="491">
        <v>5474</v>
      </c>
      <c r="F806" s="491">
        <v>5474</v>
      </c>
    </row>
    <row r="807" spans="1:6" ht="33.75" x14ac:dyDescent="0.2">
      <c r="A807" s="2">
        <v>802</v>
      </c>
      <c r="B807" s="262" t="s">
        <v>2457</v>
      </c>
      <c r="C807" s="47" t="s">
        <v>33011</v>
      </c>
      <c r="D807" s="2">
        <v>1</v>
      </c>
      <c r="E807" s="491">
        <v>17054</v>
      </c>
      <c r="F807" s="491">
        <v>17054</v>
      </c>
    </row>
    <row r="808" spans="1:6" ht="22.5" x14ac:dyDescent="0.2">
      <c r="A808" s="2">
        <v>803</v>
      </c>
      <c r="B808" s="262" t="s">
        <v>2458</v>
      </c>
      <c r="C808" s="47" t="s">
        <v>33012</v>
      </c>
      <c r="D808" s="2">
        <v>1</v>
      </c>
      <c r="E808" s="491">
        <v>8755</v>
      </c>
      <c r="F808" s="491">
        <v>5387.76</v>
      </c>
    </row>
    <row r="809" spans="1:6" ht="22.5" x14ac:dyDescent="0.2">
      <c r="A809" s="2">
        <v>804</v>
      </c>
      <c r="B809" s="262" t="s">
        <v>2459</v>
      </c>
      <c r="C809" s="47" t="s">
        <v>33013</v>
      </c>
      <c r="D809" s="2">
        <v>1</v>
      </c>
      <c r="E809" s="491">
        <v>10896</v>
      </c>
      <c r="F809" s="491">
        <v>6704.88</v>
      </c>
    </row>
    <row r="810" spans="1:6" ht="33.75" x14ac:dyDescent="0.2">
      <c r="A810" s="2">
        <v>805</v>
      </c>
      <c r="B810" s="262" t="s">
        <v>2460</v>
      </c>
      <c r="C810" s="47" t="s">
        <v>33014</v>
      </c>
      <c r="D810" s="2">
        <v>1</v>
      </c>
      <c r="E810" s="491">
        <v>828621.19</v>
      </c>
      <c r="F810" s="491">
        <v>828621.19</v>
      </c>
    </row>
    <row r="811" spans="1:6" ht="33.75" x14ac:dyDescent="0.2">
      <c r="A811" s="2">
        <v>806</v>
      </c>
      <c r="B811" s="262" t="s">
        <v>2461</v>
      </c>
      <c r="C811" s="47" t="s">
        <v>33015</v>
      </c>
      <c r="D811" s="2">
        <v>1</v>
      </c>
      <c r="E811" s="491">
        <v>174735.68</v>
      </c>
      <c r="F811" s="491">
        <v>161627.07</v>
      </c>
    </row>
    <row r="812" spans="1:6" ht="22.5" x14ac:dyDescent="0.2">
      <c r="A812" s="2">
        <v>807</v>
      </c>
      <c r="B812" s="262" t="s">
        <v>2462</v>
      </c>
      <c r="C812" s="47" t="s">
        <v>33016</v>
      </c>
      <c r="D812" s="2">
        <v>1</v>
      </c>
      <c r="E812" s="491">
        <v>29504</v>
      </c>
      <c r="F812" s="491">
        <v>29504</v>
      </c>
    </row>
    <row r="813" spans="1:6" ht="22.5" x14ac:dyDescent="0.2">
      <c r="A813" s="2">
        <v>808</v>
      </c>
      <c r="B813" s="262" t="s">
        <v>2463</v>
      </c>
      <c r="C813" s="47" t="s">
        <v>33017</v>
      </c>
      <c r="D813" s="2">
        <v>1</v>
      </c>
      <c r="E813" s="491">
        <v>25450</v>
      </c>
      <c r="F813" s="491">
        <v>25450</v>
      </c>
    </row>
    <row r="814" spans="1:6" ht="33.75" x14ac:dyDescent="0.2">
      <c r="A814" s="2">
        <v>809</v>
      </c>
      <c r="B814" s="262" t="s">
        <v>2464</v>
      </c>
      <c r="C814" s="47" t="s">
        <v>33018</v>
      </c>
      <c r="D814" s="2">
        <v>1</v>
      </c>
      <c r="E814" s="491">
        <v>119907</v>
      </c>
      <c r="F814" s="491">
        <v>119907</v>
      </c>
    </row>
    <row r="815" spans="1:6" ht="33.75" x14ac:dyDescent="0.2">
      <c r="A815" s="2">
        <v>810</v>
      </c>
      <c r="B815" s="262" t="s">
        <v>2465</v>
      </c>
      <c r="C815" s="47" t="s">
        <v>33019</v>
      </c>
      <c r="D815" s="2">
        <v>1</v>
      </c>
      <c r="E815" s="491">
        <v>136789</v>
      </c>
      <c r="F815" s="491">
        <v>136789</v>
      </c>
    </row>
    <row r="816" spans="1:6" ht="33.75" x14ac:dyDescent="0.2">
      <c r="A816" s="2">
        <v>811</v>
      </c>
      <c r="B816" s="262" t="s">
        <v>2466</v>
      </c>
      <c r="C816" s="47" t="s">
        <v>33020</v>
      </c>
      <c r="D816" s="2">
        <v>1</v>
      </c>
      <c r="E816" s="491">
        <v>132917</v>
      </c>
      <c r="F816" s="491">
        <v>132917</v>
      </c>
    </row>
    <row r="817" spans="1:6" ht="22.5" x14ac:dyDescent="0.2">
      <c r="A817" s="2">
        <v>812</v>
      </c>
      <c r="B817" s="262" t="s">
        <v>2467</v>
      </c>
      <c r="C817" s="47" t="s">
        <v>33021</v>
      </c>
      <c r="D817" s="2">
        <v>1</v>
      </c>
      <c r="E817" s="491">
        <v>68740</v>
      </c>
      <c r="F817" s="491">
        <v>68740</v>
      </c>
    </row>
    <row r="818" spans="1:6" ht="22.5" x14ac:dyDescent="0.2">
      <c r="A818" s="2">
        <v>813</v>
      </c>
      <c r="B818" s="262" t="s">
        <v>2468</v>
      </c>
      <c r="C818" s="47" t="s">
        <v>33022</v>
      </c>
      <c r="D818" s="2">
        <v>1</v>
      </c>
      <c r="E818" s="491">
        <v>74951</v>
      </c>
      <c r="F818" s="491">
        <v>74951</v>
      </c>
    </row>
    <row r="819" spans="1:6" ht="33.75" x14ac:dyDescent="0.2">
      <c r="A819" s="2">
        <v>814</v>
      </c>
      <c r="B819" s="262" t="s">
        <v>2469</v>
      </c>
      <c r="C819" s="47" t="s">
        <v>33023</v>
      </c>
      <c r="D819" s="2">
        <v>1</v>
      </c>
      <c r="E819" s="491">
        <v>197276</v>
      </c>
      <c r="F819" s="491">
        <v>197276</v>
      </c>
    </row>
    <row r="820" spans="1:6" ht="22.5" x14ac:dyDescent="0.2">
      <c r="A820" s="2">
        <v>815</v>
      </c>
      <c r="B820" s="262" t="s">
        <v>2470</v>
      </c>
      <c r="C820" s="47" t="s">
        <v>33024</v>
      </c>
      <c r="D820" s="2">
        <v>1</v>
      </c>
      <c r="E820" s="491">
        <v>53224.91</v>
      </c>
      <c r="F820" s="491">
        <v>53224.91</v>
      </c>
    </row>
    <row r="821" spans="1:6" ht="22.5" x14ac:dyDescent="0.2">
      <c r="A821" s="2">
        <v>816</v>
      </c>
      <c r="B821" s="262" t="s">
        <v>2471</v>
      </c>
      <c r="C821" s="47" t="s">
        <v>33025</v>
      </c>
      <c r="D821" s="2">
        <v>1</v>
      </c>
      <c r="E821" s="491">
        <v>161138</v>
      </c>
      <c r="F821" s="491">
        <v>161138</v>
      </c>
    </row>
    <row r="822" spans="1:6" ht="33.75" x14ac:dyDescent="0.2">
      <c r="A822" s="2">
        <v>817</v>
      </c>
      <c r="B822" s="262" t="s">
        <v>2472</v>
      </c>
      <c r="C822" s="47" t="s">
        <v>33026</v>
      </c>
      <c r="D822" s="2">
        <v>1</v>
      </c>
      <c r="E822" s="491">
        <v>259409.66</v>
      </c>
      <c r="F822" s="491">
        <v>259409.66</v>
      </c>
    </row>
    <row r="823" spans="1:6" ht="45" x14ac:dyDescent="0.2">
      <c r="A823" s="2">
        <v>818</v>
      </c>
      <c r="B823" s="262" t="s">
        <v>2473</v>
      </c>
      <c r="C823" s="47" t="s">
        <v>33027</v>
      </c>
      <c r="D823" s="2">
        <v>1</v>
      </c>
      <c r="E823" s="491">
        <v>740591.67</v>
      </c>
      <c r="F823" s="491">
        <v>582448.91</v>
      </c>
    </row>
    <row r="824" spans="1:6" ht="33.75" x14ac:dyDescent="0.2">
      <c r="A824" s="2">
        <v>819</v>
      </c>
      <c r="B824" s="262" t="s">
        <v>2474</v>
      </c>
      <c r="C824" s="47" t="s">
        <v>33028</v>
      </c>
      <c r="D824" s="2">
        <v>1</v>
      </c>
      <c r="E824" s="491">
        <v>2203</v>
      </c>
      <c r="F824" s="491">
        <v>2203</v>
      </c>
    </row>
    <row r="825" spans="1:6" ht="22.5" x14ac:dyDescent="0.2">
      <c r="A825" s="2">
        <v>820</v>
      </c>
      <c r="B825" s="262" t="s">
        <v>2475</v>
      </c>
      <c r="C825" s="47" t="s">
        <v>33029</v>
      </c>
      <c r="D825" s="2">
        <v>1</v>
      </c>
      <c r="E825" s="491">
        <v>298175.48</v>
      </c>
      <c r="F825" s="491">
        <v>298175.48</v>
      </c>
    </row>
    <row r="826" spans="1:6" ht="22.5" x14ac:dyDescent="0.2">
      <c r="A826" s="2">
        <v>821</v>
      </c>
      <c r="B826" s="262" t="s">
        <v>2476</v>
      </c>
      <c r="C826" s="47" t="s">
        <v>33030</v>
      </c>
      <c r="D826" s="2">
        <v>1</v>
      </c>
      <c r="E826" s="491">
        <v>99072</v>
      </c>
      <c r="F826" s="491">
        <v>99072</v>
      </c>
    </row>
    <row r="827" spans="1:6" x14ac:dyDescent="0.2">
      <c r="A827" s="2">
        <v>822</v>
      </c>
      <c r="B827" s="262" t="s">
        <v>2477</v>
      </c>
      <c r="C827" s="47" t="s">
        <v>33031</v>
      </c>
      <c r="D827" s="2">
        <v>1</v>
      </c>
      <c r="E827" s="491">
        <v>1250</v>
      </c>
      <c r="F827" s="491">
        <v>1250</v>
      </c>
    </row>
    <row r="828" spans="1:6" x14ac:dyDescent="0.2">
      <c r="A828" s="2">
        <v>823</v>
      </c>
      <c r="B828" s="262" t="s">
        <v>2478</v>
      </c>
      <c r="C828" s="47" t="s">
        <v>33032</v>
      </c>
      <c r="D828" s="2">
        <v>1</v>
      </c>
      <c r="E828" s="491">
        <v>16467</v>
      </c>
      <c r="F828" s="491">
        <v>16467</v>
      </c>
    </row>
    <row r="829" spans="1:6" ht="22.5" x14ac:dyDescent="0.2">
      <c r="A829" s="2">
        <v>824</v>
      </c>
      <c r="B829" s="262" t="s">
        <v>2479</v>
      </c>
      <c r="C829" s="47" t="s">
        <v>33033</v>
      </c>
      <c r="D829" s="2">
        <v>1</v>
      </c>
      <c r="E829" s="491">
        <v>15705.93</v>
      </c>
      <c r="F829" s="491">
        <v>15705.93</v>
      </c>
    </row>
    <row r="830" spans="1:6" ht="22.5" x14ac:dyDescent="0.2">
      <c r="A830" s="2">
        <v>825</v>
      </c>
      <c r="B830" s="262" t="s">
        <v>2480</v>
      </c>
      <c r="C830" s="47" t="s">
        <v>33034</v>
      </c>
      <c r="D830" s="2">
        <v>1</v>
      </c>
      <c r="E830" s="491">
        <v>39555</v>
      </c>
      <c r="F830" s="491">
        <v>39555</v>
      </c>
    </row>
    <row r="831" spans="1:6" ht="22.5" x14ac:dyDescent="0.2">
      <c r="A831" s="2">
        <v>826</v>
      </c>
      <c r="B831" s="262" t="s">
        <v>2481</v>
      </c>
      <c r="C831" s="47" t="s">
        <v>33035</v>
      </c>
      <c r="D831" s="2">
        <v>1</v>
      </c>
      <c r="E831" s="491">
        <v>38000</v>
      </c>
      <c r="F831" s="491">
        <v>38000</v>
      </c>
    </row>
    <row r="832" spans="1:6" ht="22.5" x14ac:dyDescent="0.2">
      <c r="A832" s="2">
        <v>827</v>
      </c>
      <c r="B832" s="262" t="s">
        <v>2482</v>
      </c>
      <c r="C832" s="47" t="s">
        <v>33036</v>
      </c>
      <c r="D832" s="2">
        <v>1</v>
      </c>
      <c r="E832" s="491">
        <v>25723</v>
      </c>
      <c r="F832" s="491">
        <v>25723</v>
      </c>
    </row>
    <row r="833" spans="1:7" ht="33.75" x14ac:dyDescent="0.2">
      <c r="A833" s="2">
        <v>828</v>
      </c>
      <c r="B833" s="262" t="s">
        <v>2483</v>
      </c>
      <c r="C833" s="47" t="s">
        <v>33037</v>
      </c>
      <c r="D833" s="2">
        <v>1</v>
      </c>
      <c r="E833" s="491">
        <v>96438.14</v>
      </c>
      <c r="F833" s="491">
        <v>78106.98</v>
      </c>
    </row>
    <row r="834" spans="1:7" x14ac:dyDescent="0.2">
      <c r="A834" s="2">
        <v>829</v>
      </c>
      <c r="B834" s="262" t="s">
        <v>2484</v>
      </c>
      <c r="C834" s="47" t="s">
        <v>33038</v>
      </c>
      <c r="D834" s="2">
        <v>1</v>
      </c>
      <c r="E834" s="491">
        <v>77783</v>
      </c>
      <c r="F834" s="491">
        <v>77783</v>
      </c>
    </row>
    <row r="835" spans="1:7" ht="22.5" x14ac:dyDescent="0.2">
      <c r="A835" s="2">
        <v>830</v>
      </c>
      <c r="B835" s="262" t="s">
        <v>2485</v>
      </c>
      <c r="C835" s="47" t="s">
        <v>33039</v>
      </c>
      <c r="D835" s="2">
        <v>1</v>
      </c>
      <c r="E835" s="491">
        <v>19073</v>
      </c>
      <c r="F835" s="491">
        <v>19073</v>
      </c>
    </row>
    <row r="836" spans="1:7" x14ac:dyDescent="0.2">
      <c r="A836" s="2">
        <v>831</v>
      </c>
      <c r="B836" s="262" t="s">
        <v>2486</v>
      </c>
      <c r="C836" s="47" t="s">
        <v>33040</v>
      </c>
      <c r="D836" s="2">
        <v>1</v>
      </c>
      <c r="E836" s="491">
        <v>2163</v>
      </c>
      <c r="F836" s="491">
        <v>2163</v>
      </c>
    </row>
    <row r="837" spans="1:7" ht="22.5" x14ac:dyDescent="0.2">
      <c r="A837" s="2">
        <v>832</v>
      </c>
      <c r="B837" s="262" t="s">
        <v>2487</v>
      </c>
      <c r="C837" s="47" t="s">
        <v>33041</v>
      </c>
      <c r="D837" s="2">
        <v>1</v>
      </c>
      <c r="E837" s="491">
        <v>11886</v>
      </c>
      <c r="F837" s="491">
        <v>11886</v>
      </c>
    </row>
    <row r="838" spans="1:7" x14ac:dyDescent="0.2">
      <c r="A838" s="2">
        <v>833</v>
      </c>
      <c r="B838" s="529" t="s">
        <v>47350</v>
      </c>
      <c r="C838" s="549"/>
      <c r="D838" s="570"/>
      <c r="E838" s="66">
        <v>0</v>
      </c>
      <c r="F838" s="66">
        <v>0</v>
      </c>
    </row>
    <row r="839" spans="1:7" ht="22.5" x14ac:dyDescent="0.2">
      <c r="A839" s="2">
        <v>834</v>
      </c>
      <c r="B839" s="529" t="s">
        <v>47351</v>
      </c>
      <c r="C839" s="549"/>
      <c r="D839" s="570"/>
      <c r="E839" s="66">
        <v>0</v>
      </c>
      <c r="F839" s="66">
        <v>0</v>
      </c>
    </row>
    <row r="840" spans="1:7" ht="22.5" x14ac:dyDescent="0.2">
      <c r="A840" s="2">
        <v>835</v>
      </c>
      <c r="B840" s="529" t="s">
        <v>47352</v>
      </c>
      <c r="C840" s="549"/>
      <c r="D840" s="570"/>
      <c r="E840" s="66">
        <v>0</v>
      </c>
      <c r="F840" s="66">
        <v>0</v>
      </c>
    </row>
    <row r="841" spans="1:7" ht="22.5" x14ac:dyDescent="0.2">
      <c r="A841" s="2">
        <v>836</v>
      </c>
      <c r="B841" s="529" t="s">
        <v>47353</v>
      </c>
      <c r="C841" s="549"/>
      <c r="D841" s="570"/>
      <c r="E841" s="66">
        <v>0</v>
      </c>
      <c r="F841" s="66">
        <v>0</v>
      </c>
    </row>
    <row r="842" spans="1:7" x14ac:dyDescent="0.2">
      <c r="A842" s="2">
        <v>837</v>
      </c>
      <c r="B842" s="529" t="s">
        <v>47354</v>
      </c>
      <c r="C842" s="549"/>
      <c r="D842" s="570"/>
      <c r="E842" s="66">
        <v>0</v>
      </c>
      <c r="F842" s="66">
        <v>0</v>
      </c>
    </row>
    <row r="843" spans="1:7" ht="33.75" x14ac:dyDescent="0.2">
      <c r="A843" s="2">
        <v>838</v>
      </c>
      <c r="B843" s="529" t="s">
        <v>47355</v>
      </c>
      <c r="C843" s="549"/>
      <c r="D843" s="570"/>
      <c r="E843" s="66">
        <v>0</v>
      </c>
      <c r="F843" s="66">
        <v>0</v>
      </c>
    </row>
    <row r="844" spans="1:7" x14ac:dyDescent="0.2">
      <c r="A844" s="2">
        <v>839</v>
      </c>
      <c r="B844" s="529" t="s">
        <v>47356</v>
      </c>
      <c r="C844" s="549"/>
      <c r="D844" s="570"/>
      <c r="E844" s="66">
        <v>0</v>
      </c>
      <c r="F844" s="66">
        <v>0</v>
      </c>
    </row>
    <row r="845" spans="1:7" ht="22.5" x14ac:dyDescent="0.2">
      <c r="A845" s="2">
        <v>840</v>
      </c>
      <c r="B845" s="529" t="s">
        <v>47357</v>
      </c>
      <c r="C845" s="549"/>
      <c r="D845" s="570"/>
      <c r="E845" s="214">
        <v>0</v>
      </c>
      <c r="F845" s="66">
        <v>0</v>
      </c>
    </row>
    <row r="846" spans="1:7" ht="33.75" x14ac:dyDescent="0.2">
      <c r="A846" s="2">
        <v>841</v>
      </c>
      <c r="B846" s="529" t="s">
        <v>47358</v>
      </c>
      <c r="C846" s="549"/>
      <c r="D846" s="573"/>
      <c r="E846" s="526">
        <v>42622</v>
      </c>
      <c r="F846" s="574">
        <v>0</v>
      </c>
    </row>
    <row r="847" spans="1:7" x14ac:dyDescent="0.2">
      <c r="A847" s="2">
        <v>842</v>
      </c>
      <c r="B847" s="529" t="s">
        <v>47359</v>
      </c>
      <c r="C847" s="549"/>
      <c r="D847" s="573"/>
      <c r="E847" s="526">
        <v>15750</v>
      </c>
      <c r="F847" s="574">
        <v>0</v>
      </c>
    </row>
    <row r="848" spans="1:7" ht="22.5" x14ac:dyDescent="0.2">
      <c r="A848" s="2">
        <v>843</v>
      </c>
      <c r="B848" s="14" t="s">
        <v>47293</v>
      </c>
      <c r="C848" s="549"/>
      <c r="D848" s="573"/>
      <c r="E848" s="557" t="s">
        <v>47294</v>
      </c>
      <c r="F848" s="557" t="s">
        <v>47294</v>
      </c>
      <c r="G848" s="594"/>
    </row>
    <row r="849" spans="1:7" ht="22.5" x14ac:dyDescent="0.2">
      <c r="A849" s="2">
        <v>844</v>
      </c>
      <c r="B849" s="14" t="s">
        <v>47295</v>
      </c>
      <c r="C849" s="549"/>
      <c r="D849" s="573"/>
      <c r="E849" s="557" t="s">
        <v>47296</v>
      </c>
      <c r="F849" s="557" t="s">
        <v>47297</v>
      </c>
      <c r="G849" s="594"/>
    </row>
    <row r="850" spans="1:7" x14ac:dyDescent="0.2">
      <c r="A850" s="2">
        <v>845</v>
      </c>
      <c r="B850" s="14" t="s">
        <v>47298</v>
      </c>
      <c r="C850" s="549"/>
      <c r="D850" s="573"/>
      <c r="E850" s="557" t="s">
        <v>47299</v>
      </c>
      <c r="F850" s="557">
        <v>10130</v>
      </c>
      <c r="G850" s="594"/>
    </row>
    <row r="851" spans="1:7" ht="22.5" x14ac:dyDescent="0.2">
      <c r="A851" s="2">
        <v>846</v>
      </c>
      <c r="B851" s="14" t="s">
        <v>47300</v>
      </c>
      <c r="C851" s="549"/>
      <c r="D851" s="573"/>
      <c r="E851" s="557" t="s">
        <v>47301</v>
      </c>
      <c r="F851" s="557" t="s">
        <v>47301</v>
      </c>
      <c r="G851" s="594"/>
    </row>
    <row r="852" spans="1:7" ht="33.75" x14ac:dyDescent="0.2">
      <c r="A852" s="2">
        <v>847</v>
      </c>
      <c r="B852" s="14" t="s">
        <v>47302</v>
      </c>
      <c r="C852" s="549"/>
      <c r="D852" s="573"/>
      <c r="E852" s="557" t="s">
        <v>47303</v>
      </c>
      <c r="F852" s="557" t="s">
        <v>47303</v>
      </c>
      <c r="G852" s="594"/>
    </row>
    <row r="853" spans="1:7" ht="22.5" x14ac:dyDescent="0.2">
      <c r="A853" s="2">
        <v>848</v>
      </c>
      <c r="B853" s="14" t="s">
        <v>47304</v>
      </c>
      <c r="C853" s="549"/>
      <c r="D853" s="573"/>
      <c r="E853" s="557" t="s">
        <v>47305</v>
      </c>
      <c r="F853" s="557" t="s">
        <v>47305</v>
      </c>
      <c r="G853" s="594"/>
    </row>
    <row r="854" spans="1:7" ht="22.5" x14ac:dyDescent="0.2">
      <c r="A854" s="2">
        <v>849</v>
      </c>
      <c r="B854" s="14" t="s">
        <v>47306</v>
      </c>
      <c r="C854" s="549"/>
      <c r="D854" s="573"/>
      <c r="E854" s="557" t="s">
        <v>47307</v>
      </c>
      <c r="F854" s="557" t="s">
        <v>47307</v>
      </c>
      <c r="G854" s="594"/>
    </row>
    <row r="855" spans="1:7" ht="22.5" x14ac:dyDescent="0.2">
      <c r="A855" s="2">
        <v>850</v>
      </c>
      <c r="B855" s="14" t="s">
        <v>47308</v>
      </c>
      <c r="C855" s="549"/>
      <c r="D855" s="573"/>
      <c r="E855" s="557" t="s">
        <v>47309</v>
      </c>
      <c r="F855" s="557" t="s">
        <v>47309</v>
      </c>
      <c r="G855" s="594"/>
    </row>
    <row r="856" spans="1:7" ht="22.5" x14ac:dyDescent="0.2">
      <c r="A856" s="2">
        <v>851</v>
      </c>
      <c r="B856" s="14" t="s">
        <v>47310</v>
      </c>
      <c r="C856" s="549"/>
      <c r="D856" s="573"/>
      <c r="E856" s="557" t="s">
        <v>47311</v>
      </c>
      <c r="F856" s="557" t="s">
        <v>47311</v>
      </c>
      <c r="G856" s="594"/>
    </row>
    <row r="857" spans="1:7" ht="22.5" x14ac:dyDescent="0.2">
      <c r="A857" s="2">
        <v>852</v>
      </c>
      <c r="B857" s="14" t="s">
        <v>47312</v>
      </c>
      <c r="C857" s="549"/>
      <c r="D857" s="573"/>
      <c r="E857" s="557" t="s">
        <v>47313</v>
      </c>
      <c r="F857" s="557" t="s">
        <v>47313</v>
      </c>
      <c r="G857" s="594"/>
    </row>
    <row r="858" spans="1:7" ht="22.5" x14ac:dyDescent="0.2">
      <c r="A858" s="2">
        <v>853</v>
      </c>
      <c r="B858" s="14" t="s">
        <v>47314</v>
      </c>
      <c r="C858" s="549"/>
      <c r="D858" s="573"/>
      <c r="E858" s="557" t="s">
        <v>47315</v>
      </c>
      <c r="F858" s="557">
        <v>0</v>
      </c>
      <c r="G858" s="594"/>
    </row>
    <row r="859" spans="1:7" ht="33.75" x14ac:dyDescent="0.2">
      <c r="A859" s="2">
        <v>854</v>
      </c>
      <c r="B859" s="14" t="s">
        <v>47316</v>
      </c>
      <c r="C859" s="549"/>
      <c r="D859" s="573"/>
      <c r="E859" s="557" t="s">
        <v>47317</v>
      </c>
      <c r="F859" s="557" t="s">
        <v>47317</v>
      </c>
      <c r="G859" s="594"/>
    </row>
    <row r="860" spans="1:7" ht="22.5" x14ac:dyDescent="0.2">
      <c r="A860" s="2">
        <v>855</v>
      </c>
      <c r="B860" s="14" t="s">
        <v>47314</v>
      </c>
      <c r="C860" s="549"/>
      <c r="D860" s="573"/>
      <c r="E860" s="557" t="s">
        <v>47315</v>
      </c>
      <c r="F860" s="557">
        <v>0</v>
      </c>
      <c r="G860" s="594"/>
    </row>
    <row r="861" spans="1:7" ht="22.5" x14ac:dyDescent="0.2">
      <c r="A861" s="2">
        <v>856</v>
      </c>
      <c r="B861" s="14" t="s">
        <v>47318</v>
      </c>
      <c r="C861" s="549"/>
      <c r="D861" s="573"/>
      <c r="E861" s="557" t="s">
        <v>47319</v>
      </c>
      <c r="F861" s="557" t="s">
        <v>47320</v>
      </c>
      <c r="G861" s="594"/>
    </row>
    <row r="862" spans="1:7" ht="22.5" x14ac:dyDescent="0.2">
      <c r="A862" s="2">
        <v>857</v>
      </c>
      <c r="B862" s="14" t="s">
        <v>47314</v>
      </c>
      <c r="C862" s="549"/>
      <c r="D862" s="573"/>
      <c r="E862" s="557" t="s">
        <v>47321</v>
      </c>
      <c r="F862" s="557" t="s">
        <v>47321</v>
      </c>
      <c r="G862" s="594"/>
    </row>
    <row r="863" spans="1:7" ht="33.75" x14ac:dyDescent="0.2">
      <c r="A863" s="2">
        <v>858</v>
      </c>
      <c r="B863" s="14" t="s">
        <v>47322</v>
      </c>
      <c r="C863" s="549"/>
      <c r="D863" s="573"/>
      <c r="E863" s="557" t="s">
        <v>47317</v>
      </c>
      <c r="F863" s="557">
        <v>27750</v>
      </c>
      <c r="G863" s="594"/>
    </row>
    <row r="864" spans="1:7" x14ac:dyDescent="0.2">
      <c r="A864" s="2">
        <v>859</v>
      </c>
      <c r="B864" s="14" t="s">
        <v>47323</v>
      </c>
      <c r="C864" s="549"/>
      <c r="D864" s="573"/>
      <c r="E864" s="557" t="s">
        <v>47317</v>
      </c>
      <c r="F864" s="557" t="s">
        <v>47317</v>
      </c>
      <c r="G864" s="594"/>
    </row>
    <row r="865" spans="1:7" ht="22.5" x14ac:dyDescent="0.2">
      <c r="A865" s="2">
        <v>860</v>
      </c>
      <c r="B865" s="14" t="s">
        <v>47324</v>
      </c>
      <c r="C865" s="549"/>
      <c r="D865" s="573"/>
      <c r="E865" s="557" t="s">
        <v>47325</v>
      </c>
      <c r="F865" s="557" t="s">
        <v>47325</v>
      </c>
      <c r="G865" s="594"/>
    </row>
    <row r="866" spans="1:7" x14ac:dyDescent="0.2">
      <c r="A866" s="2">
        <v>861</v>
      </c>
      <c r="B866" s="14" t="s">
        <v>47326</v>
      </c>
      <c r="C866" s="549"/>
      <c r="D866" s="573"/>
      <c r="E866" s="557" t="s">
        <v>47327</v>
      </c>
      <c r="F866" s="557" t="s">
        <v>47327</v>
      </c>
      <c r="G866" s="594"/>
    </row>
    <row r="867" spans="1:7" x14ac:dyDescent="0.2">
      <c r="A867" s="2">
        <v>862</v>
      </c>
      <c r="B867" s="14" t="s">
        <v>47328</v>
      </c>
      <c r="C867" s="549"/>
      <c r="D867" s="573"/>
      <c r="E867" s="557" t="s">
        <v>47329</v>
      </c>
      <c r="F867" s="557">
        <v>3700</v>
      </c>
      <c r="G867" s="594"/>
    </row>
    <row r="868" spans="1:7" ht="22.5" x14ac:dyDescent="0.2">
      <c r="A868" s="2">
        <v>863</v>
      </c>
      <c r="B868" s="14" t="s">
        <v>47330</v>
      </c>
      <c r="C868" s="549"/>
      <c r="D868" s="573"/>
      <c r="E868" s="557">
        <v>27200</v>
      </c>
      <c r="F868" s="557">
        <v>27200</v>
      </c>
      <c r="G868" s="594"/>
    </row>
    <row r="869" spans="1:7" ht="33.75" x14ac:dyDescent="0.2">
      <c r="A869" s="2">
        <v>864</v>
      </c>
      <c r="B869" s="14" t="s">
        <v>47331</v>
      </c>
      <c r="C869" s="549"/>
      <c r="D869" s="573"/>
      <c r="E869" s="557" t="s">
        <v>47332</v>
      </c>
      <c r="F869" s="557" t="s">
        <v>47332</v>
      </c>
      <c r="G869" s="594"/>
    </row>
    <row r="870" spans="1:7" ht="22.5" x14ac:dyDescent="0.2">
      <c r="A870" s="2">
        <v>865</v>
      </c>
      <c r="B870" s="14" t="s">
        <v>47333</v>
      </c>
      <c r="C870" s="549"/>
      <c r="D870" s="573"/>
      <c r="E870" s="557" t="s">
        <v>47334</v>
      </c>
      <c r="F870" s="557" t="s">
        <v>47334</v>
      </c>
      <c r="G870" s="594"/>
    </row>
    <row r="871" spans="1:7" ht="22.5" x14ac:dyDescent="0.2">
      <c r="A871" s="2">
        <v>866</v>
      </c>
      <c r="B871" s="14" t="s">
        <v>47335</v>
      </c>
      <c r="C871" s="549"/>
      <c r="D871" s="573"/>
      <c r="E871" s="557" t="s">
        <v>47336</v>
      </c>
      <c r="F871" s="557" t="s">
        <v>47336</v>
      </c>
      <c r="G871" s="594"/>
    </row>
    <row r="872" spans="1:7" ht="22.5" x14ac:dyDescent="0.2">
      <c r="A872" s="2">
        <v>867</v>
      </c>
      <c r="B872" s="14" t="s">
        <v>47335</v>
      </c>
      <c r="C872" s="549"/>
      <c r="D872" s="573"/>
      <c r="E872" s="557">
        <v>23100</v>
      </c>
      <c r="F872" s="557">
        <v>23100</v>
      </c>
      <c r="G872" s="594"/>
    </row>
    <row r="873" spans="1:7" ht="22.15" customHeight="1" x14ac:dyDescent="0.2">
      <c r="A873" s="2">
        <v>868</v>
      </c>
      <c r="B873" s="14" t="s">
        <v>47337</v>
      </c>
      <c r="C873" s="549"/>
      <c r="D873" s="573"/>
      <c r="E873" s="557" t="s">
        <v>47311</v>
      </c>
      <c r="F873" s="557" t="s">
        <v>47311</v>
      </c>
      <c r="G873" s="594"/>
    </row>
    <row r="874" spans="1:7" ht="20.45" customHeight="1" x14ac:dyDescent="0.2">
      <c r="A874" s="2">
        <v>869</v>
      </c>
      <c r="B874" s="126" t="s">
        <v>2488</v>
      </c>
      <c r="C874" s="28" t="s">
        <v>2489</v>
      </c>
      <c r="D874" s="28">
        <v>1</v>
      </c>
      <c r="E874" s="5">
        <v>39203.699999999997</v>
      </c>
      <c r="F874" s="5">
        <v>39203.699999999997</v>
      </c>
    </row>
    <row r="875" spans="1:7" ht="22.5" x14ac:dyDescent="0.2">
      <c r="A875" s="2">
        <v>870</v>
      </c>
      <c r="B875" s="126" t="s">
        <v>2488</v>
      </c>
      <c r="C875" s="28" t="s">
        <v>2490</v>
      </c>
      <c r="D875" s="28">
        <v>1</v>
      </c>
      <c r="E875" s="5">
        <v>39203.699999999997</v>
      </c>
      <c r="F875" s="5">
        <v>39203.699999999997</v>
      </c>
    </row>
    <row r="876" spans="1:7" ht="22.5" x14ac:dyDescent="0.2">
      <c r="A876" s="2">
        <v>871</v>
      </c>
      <c r="B876" s="126" t="s">
        <v>2488</v>
      </c>
      <c r="C876" s="28" t="s">
        <v>2491</v>
      </c>
      <c r="D876" s="28">
        <v>1</v>
      </c>
      <c r="E876" s="5">
        <v>39203.699999999997</v>
      </c>
      <c r="F876" s="5">
        <v>39203.699999999997</v>
      </c>
    </row>
    <row r="877" spans="1:7" ht="22.5" x14ac:dyDescent="0.2">
      <c r="A877" s="2">
        <v>872</v>
      </c>
      <c r="B877" s="126" t="s">
        <v>2488</v>
      </c>
      <c r="C877" s="28" t="s">
        <v>2492</v>
      </c>
      <c r="D877" s="28">
        <v>1</v>
      </c>
      <c r="E877" s="5">
        <v>39203.699999999997</v>
      </c>
      <c r="F877" s="5">
        <v>39203.699999999997</v>
      </c>
    </row>
    <row r="878" spans="1:7" ht="56.25" x14ac:dyDescent="0.2">
      <c r="A878" s="2">
        <v>873</v>
      </c>
      <c r="B878" s="126" t="s">
        <v>2493</v>
      </c>
      <c r="C878" s="28" t="s">
        <v>2494</v>
      </c>
      <c r="D878" s="28">
        <v>1</v>
      </c>
      <c r="E878" s="5">
        <v>17019.2</v>
      </c>
      <c r="F878" s="5">
        <v>17019.2</v>
      </c>
    </row>
    <row r="879" spans="1:7" ht="56.25" x14ac:dyDescent="0.2">
      <c r="A879" s="2">
        <v>874</v>
      </c>
      <c r="B879" s="126" t="s">
        <v>2493</v>
      </c>
      <c r="C879" s="28" t="s">
        <v>2495</v>
      </c>
      <c r="D879" s="28">
        <v>1</v>
      </c>
      <c r="E879" s="5">
        <v>17019.2</v>
      </c>
      <c r="F879" s="5">
        <v>17019.2</v>
      </c>
    </row>
    <row r="880" spans="1:7" ht="33.75" x14ac:dyDescent="0.2">
      <c r="A880" s="2">
        <v>875</v>
      </c>
      <c r="B880" s="126" t="s">
        <v>2496</v>
      </c>
      <c r="C880" s="28" t="s">
        <v>2497</v>
      </c>
      <c r="D880" s="28">
        <v>1</v>
      </c>
      <c r="E880" s="5">
        <v>5956.72</v>
      </c>
      <c r="F880" s="5">
        <v>5956.72</v>
      </c>
    </row>
    <row r="881" spans="1:6" ht="33.75" x14ac:dyDescent="0.2">
      <c r="A881" s="2">
        <v>876</v>
      </c>
      <c r="B881" s="126" t="s">
        <v>2496</v>
      </c>
      <c r="C881" s="28" t="s">
        <v>2498</v>
      </c>
      <c r="D881" s="28">
        <v>1</v>
      </c>
      <c r="E881" s="5">
        <v>5956.72</v>
      </c>
      <c r="F881" s="5">
        <v>5956.72</v>
      </c>
    </row>
    <row r="882" spans="1:6" ht="33.75" x14ac:dyDescent="0.2">
      <c r="A882" s="2">
        <v>877</v>
      </c>
      <c r="B882" s="126" t="s">
        <v>2499</v>
      </c>
      <c r="C882" s="28" t="s">
        <v>2500</v>
      </c>
      <c r="D882" s="28">
        <v>1</v>
      </c>
      <c r="E882" s="5">
        <v>50504.639999999999</v>
      </c>
      <c r="F882" s="5">
        <v>22847.5</v>
      </c>
    </row>
    <row r="883" spans="1:6" ht="33.75" x14ac:dyDescent="0.2">
      <c r="A883" s="2">
        <v>878</v>
      </c>
      <c r="B883" s="126" t="s">
        <v>2499</v>
      </c>
      <c r="C883" s="28" t="s">
        <v>2501</v>
      </c>
      <c r="D883" s="28">
        <v>1</v>
      </c>
      <c r="E883" s="5">
        <v>50504.639999999999</v>
      </c>
      <c r="F883" s="5">
        <v>22847.5</v>
      </c>
    </row>
    <row r="884" spans="1:6" ht="45" x14ac:dyDescent="0.2">
      <c r="A884" s="2">
        <v>879</v>
      </c>
      <c r="B884" s="126" t="s">
        <v>2502</v>
      </c>
      <c r="C884" s="28" t="s">
        <v>2503</v>
      </c>
      <c r="D884" s="28">
        <v>1</v>
      </c>
      <c r="E884" s="5">
        <v>21673.08</v>
      </c>
      <c r="F884" s="5">
        <v>21673.08</v>
      </c>
    </row>
    <row r="885" spans="1:6" ht="45" x14ac:dyDescent="0.2">
      <c r="A885" s="2">
        <v>880</v>
      </c>
      <c r="B885" s="126" t="s">
        <v>2502</v>
      </c>
      <c r="C885" s="28" t="s">
        <v>2504</v>
      </c>
      <c r="D885" s="28">
        <v>1</v>
      </c>
      <c r="E885" s="5">
        <v>21673.08</v>
      </c>
      <c r="F885" s="5">
        <v>21673.08</v>
      </c>
    </row>
    <row r="886" spans="1:6" ht="45" x14ac:dyDescent="0.2">
      <c r="A886" s="2">
        <v>881</v>
      </c>
      <c r="B886" s="126" t="s">
        <v>2505</v>
      </c>
      <c r="C886" s="28" t="s">
        <v>2506</v>
      </c>
      <c r="D886" s="28">
        <v>1</v>
      </c>
      <c r="E886" s="5">
        <v>34735</v>
      </c>
      <c r="F886" s="5">
        <v>34735</v>
      </c>
    </row>
    <row r="887" spans="1:6" ht="45" x14ac:dyDescent="0.2">
      <c r="A887" s="2">
        <v>882</v>
      </c>
      <c r="B887" s="126" t="s">
        <v>2507</v>
      </c>
      <c r="C887" s="28" t="s">
        <v>2508</v>
      </c>
      <c r="D887" s="28">
        <v>1</v>
      </c>
      <c r="E887" s="5">
        <v>11600</v>
      </c>
      <c r="F887" s="5">
        <v>11600</v>
      </c>
    </row>
    <row r="888" spans="1:6" ht="56.25" x14ac:dyDescent="0.2">
      <c r="A888" s="2">
        <v>883</v>
      </c>
      <c r="B888" s="126" t="s">
        <v>2509</v>
      </c>
      <c r="C888" s="28" t="s">
        <v>2510</v>
      </c>
      <c r="D888" s="28">
        <v>1</v>
      </c>
      <c r="E888" s="5">
        <v>11143</v>
      </c>
      <c r="F888" s="5">
        <v>11143</v>
      </c>
    </row>
    <row r="889" spans="1:6" ht="67.5" x14ac:dyDescent="0.2">
      <c r="A889" s="2">
        <v>884</v>
      </c>
      <c r="B889" s="126" t="s">
        <v>2511</v>
      </c>
      <c r="C889" s="28" t="s">
        <v>2512</v>
      </c>
      <c r="D889" s="28">
        <v>1</v>
      </c>
      <c r="E889" s="5">
        <v>39114.78</v>
      </c>
      <c r="F889" s="5">
        <v>39114.78</v>
      </c>
    </row>
    <row r="890" spans="1:6" ht="33.75" x14ac:dyDescent="0.2">
      <c r="A890" s="2">
        <v>885</v>
      </c>
      <c r="B890" s="126" t="s">
        <v>2513</v>
      </c>
      <c r="C890" s="28" t="s">
        <v>2514</v>
      </c>
      <c r="D890" s="28">
        <v>1</v>
      </c>
      <c r="E890" s="5">
        <v>16952</v>
      </c>
      <c r="F890" s="5">
        <v>16952</v>
      </c>
    </row>
    <row r="891" spans="1:6" ht="56.25" x14ac:dyDescent="0.2">
      <c r="A891" s="2">
        <v>886</v>
      </c>
      <c r="B891" s="126" t="s">
        <v>2515</v>
      </c>
      <c r="C891" s="28" t="s">
        <v>2516</v>
      </c>
      <c r="D891" s="28">
        <v>1</v>
      </c>
      <c r="E891" s="5">
        <v>5360</v>
      </c>
      <c r="F891" s="5">
        <v>5360</v>
      </c>
    </row>
    <row r="892" spans="1:6" ht="56.25" x14ac:dyDescent="0.2">
      <c r="A892" s="2">
        <v>887</v>
      </c>
      <c r="B892" s="126" t="s">
        <v>2517</v>
      </c>
      <c r="C892" s="28" t="s">
        <v>2518</v>
      </c>
      <c r="D892" s="28">
        <v>1</v>
      </c>
      <c r="E892" s="5">
        <v>3357</v>
      </c>
      <c r="F892" s="5">
        <v>3357</v>
      </c>
    </row>
    <row r="893" spans="1:6" ht="56.25" x14ac:dyDescent="0.2">
      <c r="A893" s="2">
        <v>888</v>
      </c>
      <c r="B893" s="126" t="s">
        <v>2517</v>
      </c>
      <c r="C893" s="28" t="s">
        <v>2519</v>
      </c>
      <c r="D893" s="28">
        <v>1</v>
      </c>
      <c r="E893" s="5">
        <v>3357</v>
      </c>
      <c r="F893" s="5">
        <v>3357</v>
      </c>
    </row>
    <row r="894" spans="1:6" x14ac:dyDescent="0.2">
      <c r="A894" s="2">
        <v>889</v>
      </c>
      <c r="B894" s="126" t="s">
        <v>2520</v>
      </c>
      <c r="C894" s="28" t="s">
        <v>2521</v>
      </c>
      <c r="D894" s="28">
        <v>1</v>
      </c>
      <c r="E894" s="5">
        <v>6983.89</v>
      </c>
      <c r="F894" s="5">
        <v>6983.89</v>
      </c>
    </row>
    <row r="895" spans="1:6" x14ac:dyDescent="0.2">
      <c r="A895" s="2">
        <v>890</v>
      </c>
      <c r="B895" s="126" t="s">
        <v>2520</v>
      </c>
      <c r="C895" s="28" t="s">
        <v>2522</v>
      </c>
      <c r="D895" s="28">
        <v>1</v>
      </c>
      <c r="E895" s="5">
        <v>6983.9</v>
      </c>
      <c r="F895" s="5">
        <v>6983.9</v>
      </c>
    </row>
    <row r="896" spans="1:6" ht="56.25" x14ac:dyDescent="0.2">
      <c r="A896" s="2">
        <v>891</v>
      </c>
      <c r="B896" s="126" t="s">
        <v>2523</v>
      </c>
      <c r="C896" s="28" t="s">
        <v>2524</v>
      </c>
      <c r="D896" s="28">
        <v>1</v>
      </c>
      <c r="E896" s="5">
        <v>11627</v>
      </c>
      <c r="F896" s="5">
        <v>11627</v>
      </c>
    </row>
    <row r="897" spans="1:6" ht="45" x14ac:dyDescent="0.2">
      <c r="A897" s="2">
        <v>892</v>
      </c>
      <c r="B897" s="126" t="s">
        <v>2525</v>
      </c>
      <c r="C897" s="28" t="s">
        <v>2526</v>
      </c>
      <c r="D897" s="28">
        <v>1</v>
      </c>
      <c r="E897" s="5">
        <v>6720</v>
      </c>
      <c r="F897" s="5">
        <v>6720</v>
      </c>
    </row>
    <row r="898" spans="1:6" ht="78.75" x14ac:dyDescent="0.2">
      <c r="A898" s="2">
        <v>893</v>
      </c>
      <c r="B898" s="126" t="s">
        <v>2527</v>
      </c>
      <c r="C898" s="28" t="s">
        <v>2528</v>
      </c>
      <c r="D898" s="28">
        <v>1</v>
      </c>
      <c r="E898" s="5">
        <v>55335</v>
      </c>
      <c r="F898" s="5">
        <v>47430</v>
      </c>
    </row>
    <row r="899" spans="1:6" ht="45" x14ac:dyDescent="0.2">
      <c r="A899" s="2">
        <v>894</v>
      </c>
      <c r="B899" s="126" t="s">
        <v>2529</v>
      </c>
      <c r="C899" s="28" t="s">
        <v>2530</v>
      </c>
      <c r="D899" s="28">
        <v>1</v>
      </c>
      <c r="E899" s="5">
        <v>6774</v>
      </c>
      <c r="F899" s="5">
        <v>6774</v>
      </c>
    </row>
    <row r="900" spans="1:6" x14ac:dyDescent="0.2">
      <c r="A900" s="2">
        <v>895</v>
      </c>
      <c r="B900" s="126" t="s">
        <v>2531</v>
      </c>
      <c r="C900" s="28" t="s">
        <v>2532</v>
      </c>
      <c r="D900" s="28">
        <v>1</v>
      </c>
      <c r="E900" s="5">
        <v>4224</v>
      </c>
      <c r="F900" s="5">
        <v>4224</v>
      </c>
    </row>
    <row r="901" spans="1:6" x14ac:dyDescent="0.2">
      <c r="A901" s="2">
        <v>896</v>
      </c>
      <c r="B901" s="126" t="s">
        <v>2531</v>
      </c>
      <c r="C901" s="28" t="s">
        <v>2533</v>
      </c>
      <c r="D901" s="28">
        <v>1</v>
      </c>
      <c r="E901" s="5">
        <v>4500</v>
      </c>
      <c r="F901" s="5">
        <v>4500</v>
      </c>
    </row>
    <row r="902" spans="1:6" x14ac:dyDescent="0.2">
      <c r="A902" s="2">
        <v>897</v>
      </c>
      <c r="B902" s="126" t="s">
        <v>2531</v>
      </c>
      <c r="C902" s="28" t="s">
        <v>2534</v>
      </c>
      <c r="D902" s="28">
        <v>1</v>
      </c>
      <c r="E902" s="5">
        <v>4500</v>
      </c>
      <c r="F902" s="5">
        <v>4500</v>
      </c>
    </row>
    <row r="903" spans="1:6" ht="22.5" x14ac:dyDescent="0.2">
      <c r="A903" s="2">
        <v>898</v>
      </c>
      <c r="B903" s="126" t="s">
        <v>2535</v>
      </c>
      <c r="C903" s="28" t="s">
        <v>2536</v>
      </c>
      <c r="D903" s="28">
        <v>1</v>
      </c>
      <c r="E903" s="5">
        <v>16740</v>
      </c>
      <c r="F903" s="5">
        <v>16740</v>
      </c>
    </row>
    <row r="904" spans="1:6" x14ac:dyDescent="0.2">
      <c r="A904" s="2">
        <v>899</v>
      </c>
      <c r="B904" s="126" t="s">
        <v>2537</v>
      </c>
      <c r="C904" s="28" t="s">
        <v>2538</v>
      </c>
      <c r="D904" s="28">
        <v>1</v>
      </c>
      <c r="E904" s="5">
        <v>30120</v>
      </c>
      <c r="F904" s="5">
        <v>30120</v>
      </c>
    </row>
    <row r="905" spans="1:6" ht="22.5" x14ac:dyDescent="0.2">
      <c r="A905" s="2">
        <v>900</v>
      </c>
      <c r="B905" s="126" t="s">
        <v>2539</v>
      </c>
      <c r="C905" s="28" t="s">
        <v>2540</v>
      </c>
      <c r="D905" s="28">
        <v>1</v>
      </c>
      <c r="E905" s="5">
        <v>40071</v>
      </c>
      <c r="F905" s="5">
        <v>40071</v>
      </c>
    </row>
    <row r="906" spans="1:6" ht="33.75" x14ac:dyDescent="0.2">
      <c r="A906" s="2">
        <v>901</v>
      </c>
      <c r="B906" s="126" t="s">
        <v>2541</v>
      </c>
      <c r="C906" s="28" t="s">
        <v>2542</v>
      </c>
      <c r="D906" s="28">
        <v>1</v>
      </c>
      <c r="E906" s="5">
        <v>14950</v>
      </c>
      <c r="F906" s="5">
        <v>14950</v>
      </c>
    </row>
    <row r="907" spans="1:6" ht="33.75" x14ac:dyDescent="0.2">
      <c r="A907" s="2">
        <v>902</v>
      </c>
      <c r="B907" s="126" t="s">
        <v>2543</v>
      </c>
      <c r="C907" s="28" t="s">
        <v>2544</v>
      </c>
      <c r="D907" s="28">
        <v>1</v>
      </c>
      <c r="E907" s="5">
        <v>13900</v>
      </c>
      <c r="F907" s="5">
        <v>13900</v>
      </c>
    </row>
    <row r="908" spans="1:6" x14ac:dyDescent="0.2">
      <c r="A908" s="2">
        <v>903</v>
      </c>
      <c r="B908" s="126" t="s">
        <v>2531</v>
      </c>
      <c r="C908" s="28" t="s">
        <v>2545</v>
      </c>
      <c r="D908" s="28">
        <v>1</v>
      </c>
      <c r="E908" s="5">
        <v>4224</v>
      </c>
      <c r="F908" s="5">
        <v>4224</v>
      </c>
    </row>
    <row r="909" spans="1:6" ht="33.75" x14ac:dyDescent="0.2">
      <c r="A909" s="2">
        <v>904</v>
      </c>
      <c r="B909" s="126" t="s">
        <v>2546</v>
      </c>
      <c r="C909" s="28" t="s">
        <v>2547</v>
      </c>
      <c r="D909" s="28">
        <v>1</v>
      </c>
      <c r="E909" s="5">
        <v>27500</v>
      </c>
      <c r="F909" s="5">
        <v>19250.28</v>
      </c>
    </row>
    <row r="910" spans="1:6" ht="45" x14ac:dyDescent="0.2">
      <c r="A910" s="2">
        <v>905</v>
      </c>
      <c r="B910" s="126" t="s">
        <v>2548</v>
      </c>
      <c r="C910" s="28" t="s">
        <v>2549</v>
      </c>
      <c r="D910" s="28">
        <v>1</v>
      </c>
      <c r="E910" s="5">
        <v>5538</v>
      </c>
      <c r="F910" s="5">
        <v>5538</v>
      </c>
    </row>
    <row r="911" spans="1:6" ht="45" x14ac:dyDescent="0.2">
      <c r="A911" s="2">
        <v>906</v>
      </c>
      <c r="B911" s="126" t="s">
        <v>2548</v>
      </c>
      <c r="C911" s="28" t="s">
        <v>2550</v>
      </c>
      <c r="D911" s="28">
        <v>1</v>
      </c>
      <c r="E911" s="5">
        <v>5538</v>
      </c>
      <c r="F911" s="5">
        <v>5538</v>
      </c>
    </row>
    <row r="912" spans="1:6" ht="45" x14ac:dyDescent="0.2">
      <c r="A912" s="2">
        <v>907</v>
      </c>
      <c r="B912" s="126" t="s">
        <v>2548</v>
      </c>
      <c r="C912" s="28" t="s">
        <v>2551</v>
      </c>
      <c r="D912" s="28">
        <v>1</v>
      </c>
      <c r="E912" s="5">
        <v>5538</v>
      </c>
      <c r="F912" s="5">
        <v>5538</v>
      </c>
    </row>
    <row r="913" spans="1:6" ht="45" x14ac:dyDescent="0.2">
      <c r="A913" s="2">
        <v>908</v>
      </c>
      <c r="B913" s="126" t="s">
        <v>2548</v>
      </c>
      <c r="C913" s="28" t="s">
        <v>2552</v>
      </c>
      <c r="D913" s="28">
        <v>1</v>
      </c>
      <c r="E913" s="5">
        <v>5538</v>
      </c>
      <c r="F913" s="5">
        <v>5538</v>
      </c>
    </row>
    <row r="914" spans="1:6" ht="45" x14ac:dyDescent="0.2">
      <c r="A914" s="2">
        <v>909</v>
      </c>
      <c r="B914" s="126" t="s">
        <v>2548</v>
      </c>
      <c r="C914" s="28" t="s">
        <v>2553</v>
      </c>
      <c r="D914" s="28">
        <v>1</v>
      </c>
      <c r="E914" s="5">
        <v>5538</v>
      </c>
      <c r="F914" s="5">
        <v>5538</v>
      </c>
    </row>
    <row r="915" spans="1:6" ht="33.75" x14ac:dyDescent="0.2">
      <c r="A915" s="2">
        <v>910</v>
      </c>
      <c r="B915" s="126" t="s">
        <v>2554</v>
      </c>
      <c r="C915" s="28" t="s">
        <v>2555</v>
      </c>
      <c r="D915" s="28">
        <v>1</v>
      </c>
      <c r="E915" s="5">
        <v>6940</v>
      </c>
      <c r="F915" s="5">
        <v>6940</v>
      </c>
    </row>
    <row r="916" spans="1:6" ht="33.75" x14ac:dyDescent="0.2">
      <c r="A916" s="2">
        <v>911</v>
      </c>
      <c r="B916" s="126" t="s">
        <v>2554</v>
      </c>
      <c r="C916" s="28" t="s">
        <v>2556</v>
      </c>
      <c r="D916" s="28">
        <v>1</v>
      </c>
      <c r="E916" s="5">
        <v>6940</v>
      </c>
      <c r="F916" s="5">
        <v>6940</v>
      </c>
    </row>
    <row r="917" spans="1:6" ht="22.5" x14ac:dyDescent="0.2">
      <c r="A917" s="2">
        <v>912</v>
      </c>
      <c r="B917" s="126" t="s">
        <v>2557</v>
      </c>
      <c r="C917" s="28" t="s">
        <v>2558</v>
      </c>
      <c r="D917" s="28">
        <v>1</v>
      </c>
      <c r="E917" s="5">
        <v>19302</v>
      </c>
      <c r="F917" s="5">
        <v>19302</v>
      </c>
    </row>
    <row r="918" spans="1:6" ht="22.5" x14ac:dyDescent="0.2">
      <c r="A918" s="2">
        <v>913</v>
      </c>
      <c r="B918" s="126" t="s">
        <v>2557</v>
      </c>
      <c r="C918" s="28" t="s">
        <v>2559</v>
      </c>
      <c r="D918" s="28">
        <v>1</v>
      </c>
      <c r="E918" s="5">
        <v>19302</v>
      </c>
      <c r="F918" s="5">
        <v>19302</v>
      </c>
    </row>
    <row r="919" spans="1:6" ht="45" x14ac:dyDescent="0.2">
      <c r="A919" s="2">
        <v>914</v>
      </c>
      <c r="B919" s="126" t="s">
        <v>2560</v>
      </c>
      <c r="C919" s="28" t="s">
        <v>2561</v>
      </c>
      <c r="D919" s="28">
        <v>1</v>
      </c>
      <c r="E919" s="5">
        <v>5000</v>
      </c>
      <c r="F919" s="5">
        <v>5000</v>
      </c>
    </row>
    <row r="920" spans="1:6" ht="67.5" x14ac:dyDescent="0.2">
      <c r="A920" s="2">
        <v>915</v>
      </c>
      <c r="B920" s="126" t="s">
        <v>2562</v>
      </c>
      <c r="C920" s="28" t="s">
        <v>2563</v>
      </c>
      <c r="D920" s="28">
        <v>1</v>
      </c>
      <c r="E920" s="5">
        <v>13497.2</v>
      </c>
      <c r="F920" s="5">
        <v>13497.2</v>
      </c>
    </row>
    <row r="921" spans="1:6" ht="33.75" x14ac:dyDescent="0.2">
      <c r="A921" s="2">
        <v>916</v>
      </c>
      <c r="B921" s="126" t="s">
        <v>2564</v>
      </c>
      <c r="C921" s="28" t="s">
        <v>2565</v>
      </c>
      <c r="D921" s="28">
        <v>1</v>
      </c>
      <c r="E921" s="5">
        <v>25729.43</v>
      </c>
      <c r="F921" s="5">
        <v>25729.43</v>
      </c>
    </row>
    <row r="922" spans="1:6" ht="33.75" x14ac:dyDescent="0.2">
      <c r="A922" s="2">
        <v>917</v>
      </c>
      <c r="B922" s="126" t="s">
        <v>2566</v>
      </c>
      <c r="C922" s="28" t="s">
        <v>2567</v>
      </c>
      <c r="D922" s="28">
        <v>1</v>
      </c>
      <c r="E922" s="5">
        <v>25729.43</v>
      </c>
      <c r="F922" s="5">
        <v>25729.43</v>
      </c>
    </row>
    <row r="923" spans="1:6" ht="45" x14ac:dyDescent="0.2">
      <c r="A923" s="2">
        <v>918</v>
      </c>
      <c r="B923" s="126" t="s">
        <v>2568</v>
      </c>
      <c r="C923" s="28" t="s">
        <v>2569</v>
      </c>
      <c r="D923" s="28">
        <v>1</v>
      </c>
      <c r="E923" s="5">
        <v>53435.76</v>
      </c>
      <c r="F923" s="5">
        <v>8905.9599999999991</v>
      </c>
    </row>
    <row r="924" spans="1:6" ht="22.5" x14ac:dyDescent="0.2">
      <c r="A924" s="2">
        <v>919</v>
      </c>
      <c r="B924" s="126" t="s">
        <v>2570</v>
      </c>
      <c r="C924" s="28" t="s">
        <v>2571</v>
      </c>
      <c r="D924" s="28">
        <v>1</v>
      </c>
      <c r="E924" s="5">
        <v>13574.41</v>
      </c>
      <c r="F924" s="5">
        <v>13574.41</v>
      </c>
    </row>
    <row r="925" spans="1:6" ht="22.5" x14ac:dyDescent="0.2">
      <c r="A925" s="2">
        <v>920</v>
      </c>
      <c r="B925" s="126" t="s">
        <v>2570</v>
      </c>
      <c r="C925" s="28" t="s">
        <v>2572</v>
      </c>
      <c r="D925" s="28">
        <v>1</v>
      </c>
      <c r="E925" s="5">
        <v>13574.41</v>
      </c>
      <c r="F925" s="5">
        <v>13574.41</v>
      </c>
    </row>
    <row r="926" spans="1:6" ht="45" x14ac:dyDescent="0.2">
      <c r="A926" s="2">
        <v>921</v>
      </c>
      <c r="B926" s="126" t="s">
        <v>2573</v>
      </c>
      <c r="C926" s="28" t="s">
        <v>2574</v>
      </c>
      <c r="D926" s="28">
        <v>1</v>
      </c>
      <c r="E926" s="5">
        <v>24467.54</v>
      </c>
      <c r="F926" s="5">
        <v>24467.54</v>
      </c>
    </row>
    <row r="927" spans="1:6" ht="45" x14ac:dyDescent="0.2">
      <c r="A927" s="2">
        <v>922</v>
      </c>
      <c r="B927" s="126" t="s">
        <v>2575</v>
      </c>
      <c r="C927" s="28" t="s">
        <v>2576</v>
      </c>
      <c r="D927" s="28">
        <v>1</v>
      </c>
      <c r="E927" s="5">
        <v>13408.22</v>
      </c>
      <c r="F927" s="5">
        <v>13408.22</v>
      </c>
    </row>
    <row r="928" spans="1:6" ht="33.75" x14ac:dyDescent="0.2">
      <c r="A928" s="2">
        <v>923</v>
      </c>
      <c r="B928" s="126" t="s">
        <v>2577</v>
      </c>
      <c r="C928" s="28" t="s">
        <v>2578</v>
      </c>
      <c r="D928" s="28">
        <v>1</v>
      </c>
      <c r="E928" s="5">
        <v>8490</v>
      </c>
      <c r="F928" s="5">
        <v>8490</v>
      </c>
    </row>
    <row r="929" spans="1:6" ht="67.5" x14ac:dyDescent="0.2">
      <c r="A929" s="2">
        <v>924</v>
      </c>
      <c r="B929" s="126" t="s">
        <v>2579</v>
      </c>
      <c r="C929" s="28" t="s">
        <v>2580</v>
      </c>
      <c r="D929" s="28">
        <v>1</v>
      </c>
      <c r="E929" s="5">
        <v>136710</v>
      </c>
      <c r="F929" s="5">
        <v>89100.97</v>
      </c>
    </row>
    <row r="930" spans="1:6" ht="33.75" x14ac:dyDescent="0.2">
      <c r="A930" s="2">
        <v>925</v>
      </c>
      <c r="B930" s="126" t="s">
        <v>2581</v>
      </c>
      <c r="C930" s="28" t="s">
        <v>2582</v>
      </c>
      <c r="D930" s="28">
        <v>1</v>
      </c>
      <c r="E930" s="5">
        <v>514329.5</v>
      </c>
      <c r="F930" s="5">
        <v>318394.44</v>
      </c>
    </row>
    <row r="931" spans="1:6" ht="22.5" x14ac:dyDescent="0.2">
      <c r="A931" s="2">
        <v>926</v>
      </c>
      <c r="B931" s="126" t="s">
        <v>2583</v>
      </c>
      <c r="C931" s="28" t="s">
        <v>2584</v>
      </c>
      <c r="D931" s="28">
        <v>1</v>
      </c>
      <c r="E931" s="5">
        <v>17400</v>
      </c>
      <c r="F931" s="5">
        <v>17400</v>
      </c>
    </row>
    <row r="932" spans="1:6" ht="22.5" x14ac:dyDescent="0.2">
      <c r="A932" s="2">
        <v>927</v>
      </c>
      <c r="B932" s="126" t="s">
        <v>2585</v>
      </c>
      <c r="C932" s="48">
        <v>110106160143</v>
      </c>
      <c r="D932" s="28">
        <v>1</v>
      </c>
      <c r="E932" s="5">
        <v>22000</v>
      </c>
      <c r="F932" s="5">
        <v>22000</v>
      </c>
    </row>
    <row r="933" spans="1:6" ht="33.75" x14ac:dyDescent="0.2">
      <c r="A933" s="2">
        <v>928</v>
      </c>
      <c r="B933" s="126" t="s">
        <v>2586</v>
      </c>
      <c r="C933" s="48">
        <v>310106160169</v>
      </c>
      <c r="D933" s="28">
        <v>1</v>
      </c>
      <c r="E933" s="5">
        <v>10948</v>
      </c>
      <c r="F933" s="5">
        <v>10948</v>
      </c>
    </row>
    <row r="934" spans="1:6" ht="33.75" x14ac:dyDescent="0.2">
      <c r="A934" s="2">
        <v>929</v>
      </c>
      <c r="B934" s="126" t="s">
        <v>2587</v>
      </c>
      <c r="C934" s="48">
        <v>3101061600166</v>
      </c>
      <c r="D934" s="28">
        <v>1</v>
      </c>
      <c r="E934" s="5">
        <v>19561</v>
      </c>
      <c r="F934" s="5">
        <v>19561</v>
      </c>
    </row>
    <row r="935" spans="1:6" ht="33.75" x14ac:dyDescent="0.2">
      <c r="A935" s="2">
        <v>930</v>
      </c>
      <c r="B935" s="126" t="s">
        <v>2588</v>
      </c>
      <c r="C935" s="28" t="s">
        <v>2589</v>
      </c>
      <c r="D935" s="28">
        <v>1</v>
      </c>
      <c r="E935" s="5">
        <v>9410</v>
      </c>
      <c r="F935" s="5">
        <v>9410</v>
      </c>
    </row>
    <row r="936" spans="1:6" ht="33.75" x14ac:dyDescent="0.2">
      <c r="A936" s="2">
        <v>931</v>
      </c>
      <c r="B936" s="126" t="s">
        <v>2588</v>
      </c>
      <c r="C936" s="28" t="s">
        <v>2590</v>
      </c>
      <c r="D936" s="28">
        <v>1</v>
      </c>
      <c r="E936" s="5">
        <v>12403</v>
      </c>
      <c r="F936" s="5">
        <v>12403</v>
      </c>
    </row>
    <row r="937" spans="1:6" ht="33.75" x14ac:dyDescent="0.2">
      <c r="A937" s="2">
        <v>932</v>
      </c>
      <c r="B937" s="126" t="s">
        <v>2588</v>
      </c>
      <c r="C937" s="28" t="s">
        <v>2591</v>
      </c>
      <c r="D937" s="28">
        <v>1</v>
      </c>
      <c r="E937" s="5">
        <v>9410</v>
      </c>
      <c r="F937" s="5">
        <v>9410</v>
      </c>
    </row>
    <row r="938" spans="1:6" ht="22.5" x14ac:dyDescent="0.2">
      <c r="A938" s="2">
        <v>933</v>
      </c>
      <c r="B938" s="126" t="s">
        <v>2592</v>
      </c>
      <c r="C938" s="28" t="s">
        <v>2593</v>
      </c>
      <c r="D938" s="28">
        <v>1</v>
      </c>
      <c r="E938" s="5">
        <v>38845.089999999997</v>
      </c>
      <c r="F938" s="5">
        <v>38845.089999999997</v>
      </c>
    </row>
    <row r="939" spans="1:6" ht="22.5" x14ac:dyDescent="0.2">
      <c r="A939" s="2">
        <v>934</v>
      </c>
      <c r="B939" s="126" t="s">
        <v>2594</v>
      </c>
      <c r="C939" s="28" t="s">
        <v>2595</v>
      </c>
      <c r="D939" s="28">
        <v>1</v>
      </c>
      <c r="E939" s="5">
        <v>32401.91</v>
      </c>
      <c r="F939" s="5">
        <v>32401.91</v>
      </c>
    </row>
    <row r="940" spans="1:6" ht="45" x14ac:dyDescent="0.2">
      <c r="A940" s="2">
        <v>935</v>
      </c>
      <c r="B940" s="126" t="s">
        <v>2596</v>
      </c>
      <c r="C940" s="28" t="s">
        <v>2597</v>
      </c>
      <c r="D940" s="28">
        <v>1</v>
      </c>
      <c r="E940" s="5">
        <v>5800</v>
      </c>
      <c r="F940" s="5">
        <v>5800</v>
      </c>
    </row>
    <row r="941" spans="1:6" ht="33.75" x14ac:dyDescent="0.2">
      <c r="A941" s="2">
        <v>936</v>
      </c>
      <c r="B941" s="126" t="s">
        <v>2598</v>
      </c>
      <c r="C941" s="28" t="s">
        <v>2599</v>
      </c>
      <c r="D941" s="28">
        <v>1</v>
      </c>
      <c r="E941" s="5">
        <v>18970</v>
      </c>
      <c r="F941" s="5">
        <v>18970</v>
      </c>
    </row>
    <row r="942" spans="1:6" ht="33.75" x14ac:dyDescent="0.2">
      <c r="A942" s="2">
        <v>937</v>
      </c>
      <c r="B942" s="126" t="s">
        <v>2600</v>
      </c>
      <c r="C942" s="28" t="s">
        <v>2601</v>
      </c>
      <c r="D942" s="28">
        <v>1</v>
      </c>
      <c r="E942" s="5">
        <v>5590</v>
      </c>
      <c r="F942" s="5">
        <v>5590</v>
      </c>
    </row>
    <row r="943" spans="1:6" ht="56.25" x14ac:dyDescent="0.2">
      <c r="A943" s="2">
        <v>938</v>
      </c>
      <c r="B943" s="126" t="s">
        <v>2602</v>
      </c>
      <c r="C943" s="28" t="s">
        <v>2603</v>
      </c>
      <c r="D943" s="28">
        <v>1</v>
      </c>
      <c r="E943" s="5">
        <v>5300</v>
      </c>
      <c r="F943" s="5">
        <v>5300</v>
      </c>
    </row>
    <row r="944" spans="1:6" ht="45" x14ac:dyDescent="0.2">
      <c r="A944" s="2">
        <v>939</v>
      </c>
      <c r="B944" s="126" t="s">
        <v>2604</v>
      </c>
      <c r="C944" s="28" t="s">
        <v>2605</v>
      </c>
      <c r="D944" s="28">
        <v>1</v>
      </c>
      <c r="E944" s="5">
        <v>6204</v>
      </c>
      <c r="F944" s="5">
        <v>6204</v>
      </c>
    </row>
    <row r="945" spans="1:6" ht="45" x14ac:dyDescent="0.2">
      <c r="A945" s="2">
        <v>940</v>
      </c>
      <c r="B945" s="126" t="s">
        <v>2606</v>
      </c>
      <c r="C945" s="28" t="s">
        <v>2607</v>
      </c>
      <c r="D945" s="28">
        <v>1</v>
      </c>
      <c r="E945" s="5">
        <v>5300</v>
      </c>
      <c r="F945" s="5">
        <v>5300</v>
      </c>
    </row>
    <row r="946" spans="1:6" ht="45" x14ac:dyDescent="0.2">
      <c r="A946" s="2">
        <v>941</v>
      </c>
      <c r="B946" s="126" t="s">
        <v>2608</v>
      </c>
      <c r="C946" s="28" t="s">
        <v>2609</v>
      </c>
      <c r="D946" s="28">
        <v>1</v>
      </c>
      <c r="E946" s="5">
        <v>5300</v>
      </c>
      <c r="F946" s="5">
        <v>5300</v>
      </c>
    </row>
    <row r="947" spans="1:6" ht="33.75" x14ac:dyDescent="0.2">
      <c r="A947" s="2">
        <v>942</v>
      </c>
      <c r="B947" s="126" t="s">
        <v>2610</v>
      </c>
      <c r="C947" s="28" t="s">
        <v>2611</v>
      </c>
      <c r="D947" s="28">
        <v>1</v>
      </c>
      <c r="E947" s="5">
        <v>5300</v>
      </c>
      <c r="F947" s="5">
        <v>5300</v>
      </c>
    </row>
    <row r="948" spans="1:6" ht="56.25" x14ac:dyDescent="0.2">
      <c r="A948" s="2">
        <v>943</v>
      </c>
      <c r="B948" s="126" t="s">
        <v>2612</v>
      </c>
      <c r="C948" s="28" t="s">
        <v>2613</v>
      </c>
      <c r="D948" s="28">
        <v>1</v>
      </c>
      <c r="E948" s="5">
        <v>4290</v>
      </c>
      <c r="F948" s="5">
        <v>4290</v>
      </c>
    </row>
    <row r="949" spans="1:6" ht="33.75" x14ac:dyDescent="0.2">
      <c r="A949" s="2">
        <v>944</v>
      </c>
      <c r="B949" s="126" t="s">
        <v>2614</v>
      </c>
      <c r="C949" s="28" t="s">
        <v>2615</v>
      </c>
      <c r="D949" s="28">
        <v>1</v>
      </c>
      <c r="E949" s="5">
        <v>11100</v>
      </c>
      <c r="F949" s="5">
        <v>11100</v>
      </c>
    </row>
    <row r="950" spans="1:6" ht="22.5" x14ac:dyDescent="0.2">
      <c r="A950" s="2">
        <v>945</v>
      </c>
      <c r="B950" s="126" t="s">
        <v>2616</v>
      </c>
      <c r="C950" s="28" t="s">
        <v>2617</v>
      </c>
      <c r="D950" s="28">
        <v>1</v>
      </c>
      <c r="E950" s="5">
        <v>46030</v>
      </c>
      <c r="F950" s="5">
        <v>7288.02</v>
      </c>
    </row>
    <row r="951" spans="1:6" ht="45" x14ac:dyDescent="0.2">
      <c r="A951" s="2">
        <v>946</v>
      </c>
      <c r="B951" s="126" t="s">
        <v>2618</v>
      </c>
      <c r="C951" s="28" t="s">
        <v>2619</v>
      </c>
      <c r="D951" s="28">
        <v>1</v>
      </c>
      <c r="E951" s="5">
        <v>61781.17</v>
      </c>
      <c r="F951" s="5">
        <v>29174.38</v>
      </c>
    </row>
    <row r="952" spans="1:6" ht="56.25" x14ac:dyDescent="0.2">
      <c r="A952" s="2">
        <v>947</v>
      </c>
      <c r="B952" s="126" t="s">
        <v>2620</v>
      </c>
      <c r="C952" s="28" t="s">
        <v>2621</v>
      </c>
      <c r="D952" s="28">
        <v>1</v>
      </c>
      <c r="E952" s="5">
        <v>32800</v>
      </c>
      <c r="F952" s="5">
        <v>32800</v>
      </c>
    </row>
    <row r="953" spans="1:6" ht="56.25" x14ac:dyDescent="0.2">
      <c r="A953" s="2">
        <v>948</v>
      </c>
      <c r="B953" s="126" t="s">
        <v>2622</v>
      </c>
      <c r="C953" s="28" t="s">
        <v>2623</v>
      </c>
      <c r="D953" s="28">
        <v>1</v>
      </c>
      <c r="E953" s="5">
        <v>10170</v>
      </c>
      <c r="F953" s="5">
        <v>10170</v>
      </c>
    </row>
    <row r="954" spans="1:6" ht="67.5" x14ac:dyDescent="0.2">
      <c r="A954" s="2">
        <v>949</v>
      </c>
      <c r="B954" s="126" t="s">
        <v>2624</v>
      </c>
      <c r="C954" s="28" t="s">
        <v>2625</v>
      </c>
      <c r="D954" s="28">
        <v>1</v>
      </c>
      <c r="E954" s="5">
        <v>30492</v>
      </c>
      <c r="F954" s="5">
        <v>30492</v>
      </c>
    </row>
    <row r="955" spans="1:6" ht="45" x14ac:dyDescent="0.2">
      <c r="A955" s="2">
        <v>950</v>
      </c>
      <c r="B955" s="126" t="s">
        <v>2626</v>
      </c>
      <c r="C955" s="28" t="s">
        <v>2627</v>
      </c>
      <c r="D955" s="28">
        <v>1</v>
      </c>
      <c r="E955" s="5">
        <v>32439</v>
      </c>
      <c r="F955" s="5">
        <v>32439</v>
      </c>
    </row>
    <row r="956" spans="1:6" ht="56.25" x14ac:dyDescent="0.2">
      <c r="A956" s="2">
        <v>951</v>
      </c>
      <c r="B956" s="126" t="s">
        <v>2628</v>
      </c>
      <c r="C956" s="28" t="s">
        <v>2629</v>
      </c>
      <c r="D956" s="28">
        <v>1</v>
      </c>
      <c r="E956" s="5">
        <v>14220</v>
      </c>
      <c r="F956" s="5">
        <v>14220</v>
      </c>
    </row>
    <row r="957" spans="1:6" ht="56.25" x14ac:dyDescent="0.2">
      <c r="A957" s="2">
        <v>952</v>
      </c>
      <c r="B957" s="126" t="s">
        <v>2630</v>
      </c>
      <c r="C957" s="28" t="s">
        <v>2631</v>
      </c>
      <c r="D957" s="28">
        <v>1</v>
      </c>
      <c r="E957" s="5">
        <v>12100</v>
      </c>
      <c r="F957" s="5">
        <v>12100</v>
      </c>
    </row>
    <row r="958" spans="1:6" ht="67.5" x14ac:dyDescent="0.2">
      <c r="A958" s="2">
        <v>953</v>
      </c>
      <c r="B958" s="126" t="s">
        <v>2632</v>
      </c>
      <c r="C958" s="28" t="s">
        <v>2633</v>
      </c>
      <c r="D958" s="28">
        <v>1</v>
      </c>
      <c r="E958" s="5">
        <v>70436</v>
      </c>
      <c r="F958" s="5">
        <v>4695.72</v>
      </c>
    </row>
    <row r="959" spans="1:6" ht="45" x14ac:dyDescent="0.2">
      <c r="A959" s="2">
        <v>954</v>
      </c>
      <c r="B959" s="126" t="s">
        <v>2634</v>
      </c>
      <c r="C959" s="28" t="s">
        <v>2635</v>
      </c>
      <c r="D959" s="28">
        <v>1</v>
      </c>
      <c r="E959" s="5">
        <v>38400</v>
      </c>
      <c r="F959" s="5">
        <v>38400</v>
      </c>
    </row>
    <row r="960" spans="1:6" ht="45" x14ac:dyDescent="0.2">
      <c r="A960" s="2">
        <v>955</v>
      </c>
      <c r="B960" s="126" t="s">
        <v>2634</v>
      </c>
      <c r="C960" s="28" t="s">
        <v>2636</v>
      </c>
      <c r="D960" s="28">
        <v>1</v>
      </c>
      <c r="E960" s="5">
        <v>38400</v>
      </c>
      <c r="F960" s="5">
        <v>38400</v>
      </c>
    </row>
    <row r="961" spans="1:6" ht="45" x14ac:dyDescent="0.2">
      <c r="A961" s="2">
        <v>956</v>
      </c>
      <c r="B961" s="126" t="s">
        <v>2637</v>
      </c>
      <c r="C961" s="28" t="s">
        <v>2638</v>
      </c>
      <c r="D961" s="28">
        <v>1</v>
      </c>
      <c r="E961" s="5">
        <v>11680</v>
      </c>
      <c r="F961" s="5">
        <v>11680</v>
      </c>
    </row>
    <row r="962" spans="1:6" ht="45" x14ac:dyDescent="0.2">
      <c r="A962" s="2">
        <v>957</v>
      </c>
      <c r="B962" s="126" t="s">
        <v>2639</v>
      </c>
      <c r="C962" s="28" t="s">
        <v>2640</v>
      </c>
      <c r="D962" s="28">
        <v>1</v>
      </c>
      <c r="E962" s="5">
        <v>42534</v>
      </c>
      <c r="F962" s="5">
        <v>2835.6</v>
      </c>
    </row>
    <row r="963" spans="1:6" ht="33.75" x14ac:dyDescent="0.2">
      <c r="A963" s="2">
        <v>958</v>
      </c>
      <c r="B963" s="126" t="s">
        <v>2641</v>
      </c>
      <c r="C963" s="28" t="s">
        <v>2642</v>
      </c>
      <c r="D963" s="28">
        <v>1</v>
      </c>
      <c r="E963" s="5">
        <v>59300</v>
      </c>
      <c r="F963" s="5">
        <v>3953.32</v>
      </c>
    </row>
    <row r="964" spans="1:6" ht="45" x14ac:dyDescent="0.2">
      <c r="A964" s="2">
        <v>959</v>
      </c>
      <c r="B964" s="126" t="s">
        <v>2643</v>
      </c>
      <c r="C964" s="28" t="s">
        <v>2644</v>
      </c>
      <c r="D964" s="28">
        <v>1</v>
      </c>
      <c r="E964" s="5">
        <v>57900</v>
      </c>
      <c r="F964" s="5">
        <v>3860</v>
      </c>
    </row>
    <row r="965" spans="1:6" ht="56.25" x14ac:dyDescent="0.2">
      <c r="A965" s="2">
        <v>960</v>
      </c>
      <c r="B965" s="126" t="s">
        <v>2630</v>
      </c>
      <c r="C965" s="28" t="s">
        <v>2645</v>
      </c>
      <c r="D965" s="28">
        <v>1</v>
      </c>
      <c r="E965" s="5">
        <v>12100</v>
      </c>
      <c r="F965" s="5">
        <v>12100</v>
      </c>
    </row>
    <row r="966" spans="1:6" ht="56.25" x14ac:dyDescent="0.2">
      <c r="A966" s="2">
        <v>961</v>
      </c>
      <c r="B966" s="126" t="s">
        <v>2630</v>
      </c>
      <c r="C966" s="28" t="s">
        <v>2646</v>
      </c>
      <c r="D966" s="28">
        <v>1</v>
      </c>
      <c r="E966" s="5">
        <v>12100</v>
      </c>
      <c r="F966" s="5">
        <v>12100</v>
      </c>
    </row>
    <row r="967" spans="1:6" ht="56.25" x14ac:dyDescent="0.2">
      <c r="A967" s="2">
        <v>962</v>
      </c>
      <c r="B967" s="126" t="s">
        <v>2630</v>
      </c>
      <c r="C967" s="28" t="s">
        <v>2647</v>
      </c>
      <c r="D967" s="28">
        <v>1</v>
      </c>
      <c r="E967" s="5">
        <v>12100</v>
      </c>
      <c r="F967" s="5">
        <v>12100</v>
      </c>
    </row>
    <row r="968" spans="1:6" ht="56.25" x14ac:dyDescent="0.2">
      <c r="A968" s="2">
        <v>963</v>
      </c>
      <c r="B968" s="126" t="s">
        <v>2630</v>
      </c>
      <c r="C968" s="28" t="s">
        <v>2648</v>
      </c>
      <c r="D968" s="28">
        <v>1</v>
      </c>
      <c r="E968" s="5">
        <v>12100</v>
      </c>
      <c r="F968" s="5">
        <v>12100</v>
      </c>
    </row>
    <row r="969" spans="1:6" ht="56.25" x14ac:dyDescent="0.2">
      <c r="A969" s="2">
        <v>964</v>
      </c>
      <c r="B969" s="126" t="s">
        <v>2630</v>
      </c>
      <c r="C969" s="28" t="s">
        <v>2649</v>
      </c>
      <c r="D969" s="28">
        <v>1</v>
      </c>
      <c r="E969" s="5">
        <v>12100</v>
      </c>
      <c r="F969" s="5">
        <v>12100</v>
      </c>
    </row>
    <row r="970" spans="1:6" ht="56.25" x14ac:dyDescent="0.2">
      <c r="A970" s="2">
        <v>965</v>
      </c>
      <c r="B970" s="126" t="s">
        <v>2630</v>
      </c>
      <c r="C970" s="28" t="s">
        <v>2650</v>
      </c>
      <c r="D970" s="28">
        <v>1</v>
      </c>
      <c r="E970" s="5">
        <v>12100</v>
      </c>
      <c r="F970" s="5">
        <v>12100</v>
      </c>
    </row>
    <row r="971" spans="1:6" ht="56.25" x14ac:dyDescent="0.2">
      <c r="A971" s="2">
        <v>966</v>
      </c>
      <c r="B971" s="126" t="s">
        <v>2630</v>
      </c>
      <c r="C971" s="28" t="s">
        <v>2651</v>
      </c>
      <c r="D971" s="28">
        <v>1</v>
      </c>
      <c r="E971" s="5">
        <v>12100</v>
      </c>
      <c r="F971" s="5">
        <v>12100</v>
      </c>
    </row>
    <row r="972" spans="1:6" ht="56.25" x14ac:dyDescent="0.2">
      <c r="A972" s="2">
        <v>967</v>
      </c>
      <c r="B972" s="126" t="s">
        <v>2630</v>
      </c>
      <c r="C972" s="28" t="s">
        <v>2652</v>
      </c>
      <c r="D972" s="28">
        <v>1</v>
      </c>
      <c r="E972" s="5">
        <v>12100</v>
      </c>
      <c r="F972" s="5">
        <v>12100</v>
      </c>
    </row>
    <row r="973" spans="1:6" ht="56.25" x14ac:dyDescent="0.2">
      <c r="A973" s="2">
        <v>968</v>
      </c>
      <c r="B973" s="126" t="s">
        <v>2630</v>
      </c>
      <c r="C973" s="28" t="s">
        <v>2653</v>
      </c>
      <c r="D973" s="28">
        <v>1</v>
      </c>
      <c r="E973" s="5">
        <v>12100</v>
      </c>
      <c r="F973" s="5">
        <v>12100</v>
      </c>
    </row>
    <row r="974" spans="1:6" ht="56.25" x14ac:dyDescent="0.2">
      <c r="A974" s="2">
        <v>969</v>
      </c>
      <c r="B974" s="126" t="s">
        <v>2630</v>
      </c>
      <c r="C974" s="28" t="s">
        <v>2654</v>
      </c>
      <c r="D974" s="28">
        <v>1</v>
      </c>
      <c r="E974" s="5">
        <v>12100</v>
      </c>
      <c r="F974" s="5">
        <v>12100</v>
      </c>
    </row>
    <row r="975" spans="1:6" ht="56.25" x14ac:dyDescent="0.2">
      <c r="A975" s="2">
        <v>970</v>
      </c>
      <c r="B975" s="126" t="s">
        <v>2630</v>
      </c>
      <c r="C975" s="28" t="s">
        <v>2655</v>
      </c>
      <c r="D975" s="28">
        <v>1</v>
      </c>
      <c r="E975" s="5">
        <v>12100</v>
      </c>
      <c r="F975" s="5">
        <v>12100</v>
      </c>
    </row>
    <row r="976" spans="1:6" ht="56.25" x14ac:dyDescent="0.2">
      <c r="A976" s="2">
        <v>971</v>
      </c>
      <c r="B976" s="126" t="s">
        <v>2630</v>
      </c>
      <c r="C976" s="28" t="s">
        <v>2656</v>
      </c>
      <c r="D976" s="28">
        <v>1</v>
      </c>
      <c r="E976" s="5">
        <v>12100</v>
      </c>
      <c r="F976" s="5">
        <v>12100</v>
      </c>
    </row>
    <row r="977" spans="1:6" ht="56.25" x14ac:dyDescent="0.2">
      <c r="A977" s="2">
        <v>972</v>
      </c>
      <c r="B977" s="126" t="s">
        <v>2630</v>
      </c>
      <c r="C977" s="28" t="s">
        <v>2657</v>
      </c>
      <c r="D977" s="28">
        <v>1</v>
      </c>
      <c r="E977" s="5">
        <v>12100</v>
      </c>
      <c r="F977" s="5">
        <v>12100</v>
      </c>
    </row>
    <row r="978" spans="1:6" ht="56.25" x14ac:dyDescent="0.2">
      <c r="A978" s="2">
        <v>973</v>
      </c>
      <c r="B978" s="126" t="s">
        <v>2630</v>
      </c>
      <c r="C978" s="28" t="s">
        <v>2658</v>
      </c>
      <c r="D978" s="28">
        <v>1</v>
      </c>
      <c r="E978" s="5">
        <v>12100</v>
      </c>
      <c r="F978" s="5">
        <v>12100</v>
      </c>
    </row>
    <row r="979" spans="1:6" ht="56.25" x14ac:dyDescent="0.2">
      <c r="A979" s="2">
        <v>974</v>
      </c>
      <c r="B979" s="126" t="s">
        <v>2630</v>
      </c>
      <c r="C979" s="28" t="s">
        <v>2659</v>
      </c>
      <c r="D979" s="28">
        <v>1</v>
      </c>
      <c r="E979" s="5">
        <v>12100</v>
      </c>
      <c r="F979" s="5">
        <v>12100</v>
      </c>
    </row>
    <row r="980" spans="1:6" ht="56.25" x14ac:dyDescent="0.2">
      <c r="A980" s="2">
        <v>975</v>
      </c>
      <c r="B980" s="126" t="s">
        <v>2630</v>
      </c>
      <c r="C980" s="28" t="s">
        <v>2660</v>
      </c>
      <c r="D980" s="28">
        <v>1</v>
      </c>
      <c r="E980" s="5">
        <v>12100</v>
      </c>
      <c r="F980" s="5">
        <v>12100</v>
      </c>
    </row>
    <row r="981" spans="1:6" ht="56.25" x14ac:dyDescent="0.2">
      <c r="A981" s="2">
        <v>976</v>
      </c>
      <c r="B981" s="126" t="s">
        <v>2630</v>
      </c>
      <c r="C981" s="28" t="s">
        <v>2661</v>
      </c>
      <c r="D981" s="28">
        <v>1</v>
      </c>
      <c r="E981" s="5">
        <v>12100</v>
      </c>
      <c r="F981" s="5">
        <v>12100</v>
      </c>
    </row>
    <row r="982" spans="1:6" ht="56.25" x14ac:dyDescent="0.2">
      <c r="A982" s="2">
        <v>977</v>
      </c>
      <c r="B982" s="126" t="s">
        <v>2630</v>
      </c>
      <c r="C982" s="28" t="s">
        <v>2662</v>
      </c>
      <c r="D982" s="28">
        <v>1</v>
      </c>
      <c r="E982" s="5">
        <v>12100</v>
      </c>
      <c r="F982" s="5">
        <v>12100</v>
      </c>
    </row>
    <row r="983" spans="1:6" ht="56.25" x14ac:dyDescent="0.2">
      <c r="A983" s="2">
        <v>978</v>
      </c>
      <c r="B983" s="126" t="s">
        <v>2630</v>
      </c>
      <c r="C983" s="28" t="s">
        <v>2663</v>
      </c>
      <c r="D983" s="28">
        <v>1</v>
      </c>
      <c r="E983" s="5">
        <v>12100</v>
      </c>
      <c r="F983" s="5">
        <v>12100</v>
      </c>
    </row>
    <row r="984" spans="1:6" ht="56.25" x14ac:dyDescent="0.2">
      <c r="A984" s="2">
        <v>979</v>
      </c>
      <c r="B984" s="126" t="s">
        <v>2630</v>
      </c>
      <c r="C984" s="28" t="s">
        <v>2664</v>
      </c>
      <c r="D984" s="28">
        <v>1</v>
      </c>
      <c r="E984" s="5">
        <v>12100</v>
      </c>
      <c r="F984" s="5">
        <v>12100</v>
      </c>
    </row>
    <row r="985" spans="1:6" ht="56.25" x14ac:dyDescent="0.2">
      <c r="A985" s="2">
        <v>980</v>
      </c>
      <c r="B985" s="126" t="s">
        <v>2630</v>
      </c>
      <c r="C985" s="28" t="s">
        <v>2665</v>
      </c>
      <c r="D985" s="28">
        <v>1</v>
      </c>
      <c r="E985" s="5">
        <v>12100</v>
      </c>
      <c r="F985" s="5">
        <v>12100</v>
      </c>
    </row>
    <row r="986" spans="1:6" ht="56.25" x14ac:dyDescent="0.2">
      <c r="A986" s="2">
        <v>981</v>
      </c>
      <c r="B986" s="126" t="s">
        <v>2630</v>
      </c>
      <c r="C986" s="28" t="s">
        <v>2666</v>
      </c>
      <c r="D986" s="28">
        <v>1</v>
      </c>
      <c r="E986" s="5">
        <v>12100</v>
      </c>
      <c r="F986" s="5">
        <v>12100</v>
      </c>
    </row>
    <row r="987" spans="1:6" ht="56.25" x14ac:dyDescent="0.2">
      <c r="A987" s="2">
        <v>982</v>
      </c>
      <c r="B987" s="126" t="s">
        <v>2630</v>
      </c>
      <c r="C987" s="28" t="s">
        <v>2667</v>
      </c>
      <c r="D987" s="28">
        <v>1</v>
      </c>
      <c r="E987" s="5">
        <v>12100</v>
      </c>
      <c r="F987" s="5">
        <v>12100</v>
      </c>
    </row>
    <row r="988" spans="1:6" ht="56.25" x14ac:dyDescent="0.2">
      <c r="A988" s="2">
        <v>983</v>
      </c>
      <c r="B988" s="126" t="s">
        <v>2630</v>
      </c>
      <c r="C988" s="28" t="s">
        <v>2668</v>
      </c>
      <c r="D988" s="28">
        <v>1</v>
      </c>
      <c r="E988" s="5">
        <v>12100</v>
      </c>
      <c r="F988" s="5">
        <v>12100</v>
      </c>
    </row>
    <row r="989" spans="1:6" ht="56.25" x14ac:dyDescent="0.2">
      <c r="A989" s="2">
        <v>984</v>
      </c>
      <c r="B989" s="126" t="s">
        <v>2630</v>
      </c>
      <c r="C989" s="28" t="s">
        <v>2669</v>
      </c>
      <c r="D989" s="28">
        <v>1</v>
      </c>
      <c r="E989" s="5">
        <v>12100</v>
      </c>
      <c r="F989" s="5">
        <v>12100</v>
      </c>
    </row>
    <row r="990" spans="1:6" ht="56.25" x14ac:dyDescent="0.2">
      <c r="A990" s="2">
        <v>985</v>
      </c>
      <c r="B990" s="126" t="s">
        <v>2630</v>
      </c>
      <c r="C990" s="28" t="s">
        <v>2670</v>
      </c>
      <c r="D990" s="28">
        <v>1</v>
      </c>
      <c r="E990" s="5">
        <v>12100</v>
      </c>
      <c r="F990" s="5">
        <v>12100</v>
      </c>
    </row>
    <row r="991" spans="1:6" ht="56.25" x14ac:dyDescent="0.2">
      <c r="A991" s="2">
        <v>986</v>
      </c>
      <c r="B991" s="126" t="s">
        <v>2630</v>
      </c>
      <c r="C991" s="28" t="s">
        <v>2671</v>
      </c>
      <c r="D991" s="28">
        <v>1</v>
      </c>
      <c r="E991" s="5">
        <v>12100</v>
      </c>
      <c r="F991" s="5">
        <v>12100</v>
      </c>
    </row>
    <row r="992" spans="1:6" ht="45" x14ac:dyDescent="0.2">
      <c r="A992" s="2">
        <v>987</v>
      </c>
      <c r="B992" s="126" t="s">
        <v>2637</v>
      </c>
      <c r="C992" s="28" t="s">
        <v>2672</v>
      </c>
      <c r="D992" s="28">
        <v>1</v>
      </c>
      <c r="E992" s="5">
        <v>11680</v>
      </c>
      <c r="F992" s="5">
        <v>11680</v>
      </c>
    </row>
    <row r="993" spans="1:6" ht="45" x14ac:dyDescent="0.2">
      <c r="A993" s="2">
        <v>988</v>
      </c>
      <c r="B993" s="126" t="s">
        <v>2637</v>
      </c>
      <c r="C993" s="28" t="s">
        <v>2673</v>
      </c>
      <c r="D993" s="28">
        <v>1</v>
      </c>
      <c r="E993" s="5">
        <v>11680</v>
      </c>
      <c r="F993" s="5">
        <v>11680</v>
      </c>
    </row>
    <row r="994" spans="1:6" ht="45" x14ac:dyDescent="0.2">
      <c r="A994" s="2">
        <v>989</v>
      </c>
      <c r="B994" s="126" t="s">
        <v>2637</v>
      </c>
      <c r="C994" s="28" t="s">
        <v>2674</v>
      </c>
      <c r="D994" s="28">
        <v>1</v>
      </c>
      <c r="E994" s="5">
        <v>11680</v>
      </c>
      <c r="F994" s="5">
        <v>11680</v>
      </c>
    </row>
    <row r="995" spans="1:6" ht="45" x14ac:dyDescent="0.2">
      <c r="A995" s="2">
        <v>990</v>
      </c>
      <c r="B995" s="126" t="s">
        <v>2637</v>
      </c>
      <c r="C995" s="28" t="s">
        <v>2675</v>
      </c>
      <c r="D995" s="28">
        <v>1</v>
      </c>
      <c r="E995" s="5">
        <v>11680</v>
      </c>
      <c r="F995" s="5">
        <v>11680</v>
      </c>
    </row>
    <row r="996" spans="1:6" ht="45" x14ac:dyDescent="0.2">
      <c r="A996" s="2">
        <v>991</v>
      </c>
      <c r="B996" s="126" t="s">
        <v>2637</v>
      </c>
      <c r="C996" s="28" t="s">
        <v>2676</v>
      </c>
      <c r="D996" s="28">
        <v>1</v>
      </c>
      <c r="E996" s="5">
        <v>11680</v>
      </c>
      <c r="F996" s="5">
        <v>11680</v>
      </c>
    </row>
    <row r="997" spans="1:6" ht="78.75" x14ac:dyDescent="0.2">
      <c r="A997" s="2">
        <v>992</v>
      </c>
      <c r="B997" s="126" t="s">
        <v>2677</v>
      </c>
      <c r="C997" s="28" t="s">
        <v>2678</v>
      </c>
      <c r="D997" s="28">
        <v>1</v>
      </c>
      <c r="E997" s="5">
        <v>21055</v>
      </c>
      <c r="F997" s="5">
        <v>21055</v>
      </c>
    </row>
    <row r="998" spans="1:6" ht="33.75" x14ac:dyDescent="0.2">
      <c r="A998" s="2">
        <v>993</v>
      </c>
      <c r="B998" s="126" t="s">
        <v>2679</v>
      </c>
      <c r="C998" s="28" t="s">
        <v>2680</v>
      </c>
      <c r="D998" s="28">
        <v>1</v>
      </c>
      <c r="E998" s="5">
        <v>3400</v>
      </c>
      <c r="F998" s="5">
        <v>3400</v>
      </c>
    </row>
    <row r="999" spans="1:6" ht="78.75" x14ac:dyDescent="0.2">
      <c r="A999" s="2">
        <v>994</v>
      </c>
      <c r="B999" s="126" t="s">
        <v>2681</v>
      </c>
      <c r="C999" s="28" t="s">
        <v>2682</v>
      </c>
      <c r="D999" s="28">
        <v>1</v>
      </c>
      <c r="E999" s="5">
        <v>16300</v>
      </c>
      <c r="F999" s="5">
        <v>16300</v>
      </c>
    </row>
    <row r="1000" spans="1:6" ht="78.75" x14ac:dyDescent="0.2">
      <c r="A1000" s="2">
        <v>995</v>
      </c>
      <c r="B1000" s="126" t="s">
        <v>2683</v>
      </c>
      <c r="C1000" s="28" t="s">
        <v>2684</v>
      </c>
      <c r="D1000" s="28">
        <v>1</v>
      </c>
      <c r="E1000" s="5">
        <v>13824</v>
      </c>
      <c r="F1000" s="5">
        <v>13824</v>
      </c>
    </row>
    <row r="1001" spans="1:6" ht="78.75" x14ac:dyDescent="0.2">
      <c r="A1001" s="2">
        <v>996</v>
      </c>
      <c r="B1001" s="126" t="s">
        <v>2685</v>
      </c>
      <c r="C1001" s="28" t="s">
        <v>2686</v>
      </c>
      <c r="D1001" s="28">
        <v>1</v>
      </c>
      <c r="E1001" s="5">
        <v>8550</v>
      </c>
      <c r="F1001" s="5">
        <v>8550</v>
      </c>
    </row>
    <row r="1002" spans="1:6" ht="67.5" x14ac:dyDescent="0.2">
      <c r="A1002" s="2">
        <v>997</v>
      </c>
      <c r="B1002" s="126" t="s">
        <v>2687</v>
      </c>
      <c r="C1002" s="28" t="s">
        <v>2688</v>
      </c>
      <c r="D1002" s="28">
        <v>1</v>
      </c>
      <c r="E1002" s="5">
        <v>8550</v>
      </c>
      <c r="F1002" s="5">
        <v>8550</v>
      </c>
    </row>
    <row r="1003" spans="1:6" ht="67.5" x14ac:dyDescent="0.2">
      <c r="A1003" s="2">
        <v>998</v>
      </c>
      <c r="B1003" s="126" t="s">
        <v>2687</v>
      </c>
      <c r="C1003" s="28" t="s">
        <v>2689</v>
      </c>
      <c r="D1003" s="28">
        <v>1</v>
      </c>
      <c r="E1003" s="5">
        <v>8550</v>
      </c>
      <c r="F1003" s="5">
        <v>8550</v>
      </c>
    </row>
    <row r="1004" spans="1:6" ht="67.5" x14ac:dyDescent="0.2">
      <c r="A1004" s="2">
        <v>999</v>
      </c>
      <c r="B1004" s="126" t="s">
        <v>2687</v>
      </c>
      <c r="C1004" s="28" t="s">
        <v>2690</v>
      </c>
      <c r="D1004" s="28">
        <v>1</v>
      </c>
      <c r="E1004" s="5">
        <v>8550</v>
      </c>
      <c r="F1004" s="5">
        <v>8550</v>
      </c>
    </row>
    <row r="1005" spans="1:6" ht="67.5" x14ac:dyDescent="0.2">
      <c r="A1005" s="2">
        <v>1000</v>
      </c>
      <c r="B1005" s="126" t="s">
        <v>2687</v>
      </c>
      <c r="C1005" s="28" t="s">
        <v>2691</v>
      </c>
      <c r="D1005" s="28">
        <v>1</v>
      </c>
      <c r="E1005" s="5">
        <v>8550</v>
      </c>
      <c r="F1005" s="5">
        <v>8550</v>
      </c>
    </row>
    <row r="1006" spans="1:6" ht="67.5" x14ac:dyDescent="0.2">
      <c r="A1006" s="2">
        <v>1001</v>
      </c>
      <c r="B1006" s="126" t="s">
        <v>2687</v>
      </c>
      <c r="C1006" s="28" t="s">
        <v>2692</v>
      </c>
      <c r="D1006" s="28">
        <v>1</v>
      </c>
      <c r="E1006" s="5">
        <v>8550</v>
      </c>
      <c r="F1006" s="5">
        <v>8550</v>
      </c>
    </row>
    <row r="1007" spans="1:6" ht="67.5" x14ac:dyDescent="0.2">
      <c r="A1007" s="2">
        <v>1002</v>
      </c>
      <c r="B1007" s="126" t="s">
        <v>2687</v>
      </c>
      <c r="C1007" s="28" t="s">
        <v>2693</v>
      </c>
      <c r="D1007" s="28">
        <v>1</v>
      </c>
      <c r="E1007" s="5">
        <v>8550</v>
      </c>
      <c r="F1007" s="5">
        <v>8550</v>
      </c>
    </row>
    <row r="1008" spans="1:6" ht="67.5" x14ac:dyDescent="0.2">
      <c r="A1008" s="2">
        <v>1003</v>
      </c>
      <c r="B1008" s="126" t="s">
        <v>2687</v>
      </c>
      <c r="C1008" s="28" t="s">
        <v>2694</v>
      </c>
      <c r="D1008" s="28">
        <v>1</v>
      </c>
      <c r="E1008" s="5">
        <v>8550</v>
      </c>
      <c r="F1008" s="5">
        <v>8550</v>
      </c>
    </row>
    <row r="1009" spans="1:6" ht="67.5" x14ac:dyDescent="0.2">
      <c r="A1009" s="2">
        <v>1004</v>
      </c>
      <c r="B1009" s="126" t="s">
        <v>2687</v>
      </c>
      <c r="C1009" s="28" t="s">
        <v>2695</v>
      </c>
      <c r="D1009" s="28">
        <v>1</v>
      </c>
      <c r="E1009" s="5">
        <v>8550</v>
      </c>
      <c r="F1009" s="5">
        <v>8550</v>
      </c>
    </row>
    <row r="1010" spans="1:6" ht="67.5" x14ac:dyDescent="0.2">
      <c r="A1010" s="2">
        <v>1005</v>
      </c>
      <c r="B1010" s="126" t="s">
        <v>2687</v>
      </c>
      <c r="C1010" s="28" t="s">
        <v>2696</v>
      </c>
      <c r="D1010" s="28">
        <v>1</v>
      </c>
      <c r="E1010" s="5">
        <v>8550</v>
      </c>
      <c r="F1010" s="5">
        <v>8550</v>
      </c>
    </row>
    <row r="1011" spans="1:6" ht="22.5" x14ac:dyDescent="0.2">
      <c r="A1011" s="2">
        <v>1006</v>
      </c>
      <c r="B1011" s="126" t="s">
        <v>2697</v>
      </c>
      <c r="C1011" s="28" t="s">
        <v>2698</v>
      </c>
      <c r="D1011" s="28">
        <v>1</v>
      </c>
      <c r="E1011" s="5">
        <v>3800</v>
      </c>
      <c r="F1011" s="5">
        <v>3800</v>
      </c>
    </row>
    <row r="1012" spans="1:6" ht="56.25" x14ac:dyDescent="0.2">
      <c r="A1012" s="2">
        <v>1007</v>
      </c>
      <c r="B1012" s="126" t="s">
        <v>2699</v>
      </c>
      <c r="C1012" s="28" t="s">
        <v>2700</v>
      </c>
      <c r="D1012" s="28">
        <v>1</v>
      </c>
      <c r="E1012" s="5">
        <v>19812.5</v>
      </c>
      <c r="F1012" s="5">
        <v>19812.5</v>
      </c>
    </row>
    <row r="1013" spans="1:6" ht="56.25" x14ac:dyDescent="0.2">
      <c r="A1013" s="2">
        <v>1008</v>
      </c>
      <c r="B1013" s="126" t="s">
        <v>2699</v>
      </c>
      <c r="C1013" s="28" t="s">
        <v>2701</v>
      </c>
      <c r="D1013" s="28">
        <v>1</v>
      </c>
      <c r="E1013" s="5">
        <v>19812.5</v>
      </c>
      <c r="F1013" s="5">
        <v>19812.5</v>
      </c>
    </row>
    <row r="1014" spans="1:6" ht="22.5" x14ac:dyDescent="0.2">
      <c r="A1014" s="2">
        <v>1009</v>
      </c>
      <c r="B1014" s="126" t="s">
        <v>2702</v>
      </c>
      <c r="C1014" s="28" t="s">
        <v>2703</v>
      </c>
      <c r="D1014" s="28">
        <v>1</v>
      </c>
      <c r="E1014" s="5">
        <v>6799</v>
      </c>
      <c r="F1014" s="5">
        <v>6799</v>
      </c>
    </row>
    <row r="1015" spans="1:6" ht="45" x14ac:dyDescent="0.2">
      <c r="A1015" s="2">
        <v>1010</v>
      </c>
      <c r="B1015" s="126" t="s">
        <v>2704</v>
      </c>
      <c r="C1015" s="28" t="s">
        <v>2705</v>
      </c>
      <c r="D1015" s="28">
        <v>1</v>
      </c>
      <c r="E1015" s="5">
        <v>28990</v>
      </c>
      <c r="F1015" s="5">
        <v>28990</v>
      </c>
    </row>
    <row r="1016" spans="1:6" ht="33.75" x14ac:dyDescent="0.2">
      <c r="A1016" s="2">
        <v>1011</v>
      </c>
      <c r="B1016" s="126" t="s">
        <v>2706</v>
      </c>
      <c r="C1016" s="28" t="s">
        <v>2707</v>
      </c>
      <c r="D1016" s="28">
        <v>1</v>
      </c>
      <c r="E1016" s="5">
        <v>20800</v>
      </c>
      <c r="F1016" s="5">
        <v>20800</v>
      </c>
    </row>
    <row r="1017" spans="1:6" ht="33.75" x14ac:dyDescent="0.2">
      <c r="A1017" s="2">
        <v>1012</v>
      </c>
      <c r="B1017" s="126" t="s">
        <v>2708</v>
      </c>
      <c r="C1017" s="28" t="s">
        <v>2709</v>
      </c>
      <c r="D1017" s="28">
        <v>1</v>
      </c>
      <c r="E1017" s="5">
        <v>22800</v>
      </c>
      <c r="F1017" s="5">
        <v>22800</v>
      </c>
    </row>
    <row r="1018" spans="1:6" ht="33.75" x14ac:dyDescent="0.2">
      <c r="A1018" s="2">
        <v>1013</v>
      </c>
      <c r="B1018" s="126" t="s">
        <v>2708</v>
      </c>
      <c r="C1018" s="28" t="s">
        <v>2710</v>
      </c>
      <c r="D1018" s="28">
        <v>1</v>
      </c>
      <c r="E1018" s="5">
        <v>22800</v>
      </c>
      <c r="F1018" s="5">
        <v>22800</v>
      </c>
    </row>
    <row r="1019" spans="1:6" ht="56.25" x14ac:dyDescent="0.2">
      <c r="A1019" s="2">
        <v>1014</v>
      </c>
      <c r="B1019" s="126" t="s">
        <v>2711</v>
      </c>
      <c r="C1019" s="28" t="s">
        <v>2712</v>
      </c>
      <c r="D1019" s="28">
        <v>1</v>
      </c>
      <c r="E1019" s="5">
        <v>20935</v>
      </c>
      <c r="F1019" s="5">
        <v>20935</v>
      </c>
    </row>
    <row r="1020" spans="1:6" ht="67.5" x14ac:dyDescent="0.2">
      <c r="A1020" s="2">
        <v>1015</v>
      </c>
      <c r="B1020" s="126" t="s">
        <v>2713</v>
      </c>
      <c r="C1020" s="28" t="s">
        <v>2714</v>
      </c>
      <c r="D1020" s="28">
        <v>1</v>
      </c>
      <c r="E1020" s="5">
        <v>34162.75</v>
      </c>
      <c r="F1020" s="5">
        <v>34162.75</v>
      </c>
    </row>
    <row r="1021" spans="1:6" ht="45" x14ac:dyDescent="0.2">
      <c r="A1021" s="2">
        <v>1016</v>
      </c>
      <c r="B1021" s="126" t="s">
        <v>2715</v>
      </c>
      <c r="C1021" s="28" t="s">
        <v>2716</v>
      </c>
      <c r="D1021" s="28">
        <v>1</v>
      </c>
      <c r="E1021" s="5">
        <v>177944.46</v>
      </c>
      <c r="F1021" s="5">
        <v>76262.039999999994</v>
      </c>
    </row>
    <row r="1022" spans="1:6" ht="33.75" x14ac:dyDescent="0.2">
      <c r="A1022" s="2">
        <v>1017</v>
      </c>
      <c r="B1022" s="126" t="s">
        <v>2717</v>
      </c>
      <c r="C1022" s="28" t="s">
        <v>2718</v>
      </c>
      <c r="D1022" s="28">
        <v>1</v>
      </c>
      <c r="E1022" s="5">
        <v>10130</v>
      </c>
      <c r="F1022" s="5">
        <v>10130</v>
      </c>
    </row>
    <row r="1023" spans="1:6" ht="33.75" x14ac:dyDescent="0.2">
      <c r="A1023" s="2">
        <v>1018</v>
      </c>
      <c r="B1023" s="126" t="s">
        <v>2719</v>
      </c>
      <c r="C1023" s="28" t="s">
        <v>2720</v>
      </c>
      <c r="D1023" s="28">
        <v>1</v>
      </c>
      <c r="E1023" s="5">
        <v>9740</v>
      </c>
      <c r="F1023" s="5">
        <v>9740</v>
      </c>
    </row>
    <row r="1024" spans="1:6" ht="45" x14ac:dyDescent="0.2">
      <c r="A1024" s="2">
        <v>1019</v>
      </c>
      <c r="B1024" s="126" t="s">
        <v>2721</v>
      </c>
      <c r="C1024" s="28" t="s">
        <v>2722</v>
      </c>
      <c r="D1024" s="28">
        <v>1</v>
      </c>
      <c r="E1024" s="5">
        <v>15400</v>
      </c>
      <c r="F1024" s="5">
        <v>15400</v>
      </c>
    </row>
    <row r="1025" spans="1:6" ht="33.75" x14ac:dyDescent="0.2">
      <c r="A1025" s="2">
        <v>1020</v>
      </c>
      <c r="B1025" s="126" t="s">
        <v>2723</v>
      </c>
      <c r="C1025" s="28" t="s">
        <v>2724</v>
      </c>
      <c r="D1025" s="28">
        <v>1</v>
      </c>
      <c r="E1025" s="5">
        <v>25803.56</v>
      </c>
      <c r="F1025" s="5">
        <v>25803.56</v>
      </c>
    </row>
    <row r="1026" spans="1:6" ht="56.25" x14ac:dyDescent="0.2">
      <c r="A1026" s="2">
        <v>1021</v>
      </c>
      <c r="B1026" s="126" t="s">
        <v>2725</v>
      </c>
      <c r="C1026" s="28" t="s">
        <v>2726</v>
      </c>
      <c r="D1026" s="28">
        <v>1</v>
      </c>
      <c r="E1026" s="5">
        <v>24800</v>
      </c>
      <c r="F1026" s="5">
        <v>24800</v>
      </c>
    </row>
    <row r="1027" spans="1:6" ht="22.5" x14ac:dyDescent="0.2">
      <c r="A1027" s="2">
        <v>1022</v>
      </c>
      <c r="B1027" s="126" t="s">
        <v>2727</v>
      </c>
      <c r="C1027" s="28" t="s">
        <v>2728</v>
      </c>
      <c r="D1027" s="28">
        <v>1</v>
      </c>
      <c r="E1027" s="5">
        <v>14165</v>
      </c>
      <c r="F1027" s="5">
        <v>14165</v>
      </c>
    </row>
    <row r="1028" spans="1:6" ht="22.5" x14ac:dyDescent="0.2">
      <c r="A1028" s="2">
        <v>1023</v>
      </c>
      <c r="B1028" s="126" t="s">
        <v>2727</v>
      </c>
      <c r="C1028" s="28" t="s">
        <v>2729</v>
      </c>
      <c r="D1028" s="28">
        <v>1</v>
      </c>
      <c r="E1028" s="5">
        <v>14165</v>
      </c>
      <c r="F1028" s="5">
        <v>14165</v>
      </c>
    </row>
    <row r="1029" spans="1:6" ht="56.25" x14ac:dyDescent="0.2">
      <c r="A1029" s="2">
        <v>1024</v>
      </c>
      <c r="B1029" s="126" t="s">
        <v>2730</v>
      </c>
      <c r="C1029" s="28" t="s">
        <v>2731</v>
      </c>
      <c r="D1029" s="28">
        <v>1</v>
      </c>
      <c r="E1029" s="5">
        <v>5000</v>
      </c>
      <c r="F1029" s="5">
        <v>5000</v>
      </c>
    </row>
    <row r="1030" spans="1:6" ht="67.5" x14ac:dyDescent="0.2">
      <c r="A1030" s="2">
        <v>1025</v>
      </c>
      <c r="B1030" s="126" t="s">
        <v>2732</v>
      </c>
      <c r="C1030" s="28" t="s">
        <v>2733</v>
      </c>
      <c r="D1030" s="28">
        <v>1</v>
      </c>
      <c r="E1030" s="5">
        <v>35385</v>
      </c>
      <c r="F1030" s="5">
        <v>35385</v>
      </c>
    </row>
    <row r="1031" spans="1:6" ht="56.25" x14ac:dyDescent="0.2">
      <c r="A1031" s="2">
        <v>1026</v>
      </c>
      <c r="B1031" s="126" t="s">
        <v>2734</v>
      </c>
      <c r="C1031" s="28" t="s">
        <v>2735</v>
      </c>
      <c r="D1031" s="28">
        <v>1</v>
      </c>
      <c r="E1031" s="5">
        <v>11400</v>
      </c>
      <c r="F1031" s="5">
        <v>11400</v>
      </c>
    </row>
    <row r="1032" spans="1:6" ht="56.25" x14ac:dyDescent="0.2">
      <c r="A1032" s="2">
        <v>1027</v>
      </c>
      <c r="B1032" s="126" t="s">
        <v>2734</v>
      </c>
      <c r="C1032" s="28" t="s">
        <v>2736</v>
      </c>
      <c r="D1032" s="28">
        <v>1</v>
      </c>
      <c r="E1032" s="5">
        <v>11400</v>
      </c>
      <c r="F1032" s="5">
        <v>11400</v>
      </c>
    </row>
    <row r="1033" spans="1:6" ht="56.25" x14ac:dyDescent="0.2">
      <c r="A1033" s="2">
        <v>1028</v>
      </c>
      <c r="B1033" s="126" t="s">
        <v>2734</v>
      </c>
      <c r="C1033" s="28" t="s">
        <v>2737</v>
      </c>
      <c r="D1033" s="28">
        <v>1</v>
      </c>
      <c r="E1033" s="5">
        <v>11400</v>
      </c>
      <c r="F1033" s="5">
        <v>11400</v>
      </c>
    </row>
    <row r="1034" spans="1:6" ht="90" x14ac:dyDescent="0.2">
      <c r="A1034" s="2">
        <v>1029</v>
      </c>
      <c r="B1034" s="126" t="s">
        <v>2738</v>
      </c>
      <c r="C1034" s="28" t="s">
        <v>2739</v>
      </c>
      <c r="D1034" s="28">
        <v>1</v>
      </c>
      <c r="E1034" s="5">
        <v>16180</v>
      </c>
      <c r="F1034" s="5">
        <v>16180</v>
      </c>
    </row>
    <row r="1035" spans="1:6" ht="67.5" x14ac:dyDescent="0.2">
      <c r="A1035" s="2">
        <v>1030</v>
      </c>
      <c r="B1035" s="126" t="s">
        <v>2740</v>
      </c>
      <c r="C1035" s="28" t="s">
        <v>2741</v>
      </c>
      <c r="D1035" s="28">
        <v>1</v>
      </c>
      <c r="E1035" s="5">
        <v>14960</v>
      </c>
      <c r="F1035" s="5">
        <v>14960</v>
      </c>
    </row>
    <row r="1036" spans="1:6" ht="67.5" x14ac:dyDescent="0.2">
      <c r="A1036" s="2">
        <v>1031</v>
      </c>
      <c r="B1036" s="126" t="s">
        <v>2742</v>
      </c>
      <c r="C1036" s="28" t="s">
        <v>2743</v>
      </c>
      <c r="D1036" s="28">
        <v>1</v>
      </c>
      <c r="E1036" s="5">
        <v>14960</v>
      </c>
      <c r="F1036" s="5">
        <v>14960</v>
      </c>
    </row>
    <row r="1037" spans="1:6" ht="67.5" x14ac:dyDescent="0.2">
      <c r="A1037" s="2">
        <v>1032</v>
      </c>
      <c r="B1037" s="126" t="s">
        <v>2744</v>
      </c>
      <c r="C1037" s="28" t="s">
        <v>2745</v>
      </c>
      <c r="D1037" s="28">
        <v>1</v>
      </c>
      <c r="E1037" s="5">
        <v>4455</v>
      </c>
      <c r="F1037" s="5">
        <v>4455</v>
      </c>
    </row>
    <row r="1038" spans="1:6" ht="33.75" x14ac:dyDescent="0.2">
      <c r="A1038" s="2">
        <v>1033</v>
      </c>
      <c r="B1038" s="126" t="s">
        <v>2746</v>
      </c>
      <c r="C1038" s="28" t="s">
        <v>2747</v>
      </c>
      <c r="D1038" s="28">
        <v>1</v>
      </c>
      <c r="E1038" s="5">
        <v>14098</v>
      </c>
      <c r="F1038" s="5">
        <v>14098</v>
      </c>
    </row>
    <row r="1039" spans="1:6" ht="33.75" x14ac:dyDescent="0.2">
      <c r="A1039" s="2">
        <v>1034</v>
      </c>
      <c r="B1039" s="126" t="s">
        <v>2746</v>
      </c>
      <c r="C1039" s="28" t="s">
        <v>2748</v>
      </c>
      <c r="D1039" s="28">
        <v>1</v>
      </c>
      <c r="E1039" s="5">
        <v>14098</v>
      </c>
      <c r="F1039" s="5">
        <v>14098</v>
      </c>
    </row>
    <row r="1040" spans="1:6" ht="33.75" x14ac:dyDescent="0.2">
      <c r="A1040" s="2">
        <v>1035</v>
      </c>
      <c r="B1040" s="126" t="s">
        <v>2746</v>
      </c>
      <c r="C1040" s="28" t="s">
        <v>2749</v>
      </c>
      <c r="D1040" s="28">
        <v>1</v>
      </c>
      <c r="E1040" s="5">
        <v>14098</v>
      </c>
      <c r="F1040" s="5">
        <v>14098</v>
      </c>
    </row>
    <row r="1041" spans="1:6" ht="33.75" x14ac:dyDescent="0.2">
      <c r="A1041" s="2">
        <v>1036</v>
      </c>
      <c r="B1041" s="126" t="s">
        <v>2746</v>
      </c>
      <c r="C1041" s="28" t="s">
        <v>2750</v>
      </c>
      <c r="D1041" s="28">
        <v>1</v>
      </c>
      <c r="E1041" s="5">
        <v>14098.49</v>
      </c>
      <c r="F1041" s="5">
        <v>14098.49</v>
      </c>
    </row>
    <row r="1042" spans="1:6" ht="45" x14ac:dyDescent="0.2">
      <c r="A1042" s="2">
        <v>1037</v>
      </c>
      <c r="B1042" s="126" t="s">
        <v>2751</v>
      </c>
      <c r="C1042" s="28" t="s">
        <v>2752</v>
      </c>
      <c r="D1042" s="28">
        <v>1</v>
      </c>
      <c r="E1042" s="5">
        <v>24160</v>
      </c>
      <c r="F1042" s="5">
        <v>24160</v>
      </c>
    </row>
    <row r="1043" spans="1:6" ht="45" x14ac:dyDescent="0.2">
      <c r="A1043" s="2">
        <v>1038</v>
      </c>
      <c r="B1043" s="126" t="s">
        <v>2751</v>
      </c>
      <c r="C1043" s="28" t="s">
        <v>2753</v>
      </c>
      <c r="D1043" s="28">
        <v>1</v>
      </c>
      <c r="E1043" s="5">
        <v>24160</v>
      </c>
      <c r="F1043" s="5">
        <v>24160</v>
      </c>
    </row>
    <row r="1044" spans="1:6" ht="22.5" x14ac:dyDescent="0.2">
      <c r="A1044" s="2">
        <v>1039</v>
      </c>
      <c r="B1044" s="126" t="s">
        <v>2754</v>
      </c>
      <c r="C1044" s="28" t="s">
        <v>2755</v>
      </c>
      <c r="D1044" s="28">
        <v>1</v>
      </c>
      <c r="E1044" s="5">
        <v>3910</v>
      </c>
      <c r="F1044" s="5">
        <v>3910</v>
      </c>
    </row>
    <row r="1045" spans="1:6" ht="56.25" x14ac:dyDescent="0.2">
      <c r="A1045" s="2">
        <v>1040</v>
      </c>
      <c r="B1045" s="126" t="s">
        <v>2756</v>
      </c>
      <c r="C1045" s="28" t="s">
        <v>2757</v>
      </c>
      <c r="D1045" s="28">
        <v>1</v>
      </c>
      <c r="E1045" s="5">
        <v>15870</v>
      </c>
      <c r="F1045" s="5">
        <v>15870</v>
      </c>
    </row>
    <row r="1046" spans="1:6" ht="56.25" x14ac:dyDescent="0.2">
      <c r="A1046" s="2">
        <v>1041</v>
      </c>
      <c r="B1046" s="126" t="s">
        <v>2756</v>
      </c>
      <c r="C1046" s="28" t="s">
        <v>2758</v>
      </c>
      <c r="D1046" s="28">
        <v>1</v>
      </c>
      <c r="E1046" s="5">
        <v>15870</v>
      </c>
      <c r="F1046" s="5">
        <v>15870</v>
      </c>
    </row>
    <row r="1047" spans="1:6" ht="45" x14ac:dyDescent="0.2">
      <c r="A1047" s="2">
        <v>1042</v>
      </c>
      <c r="B1047" s="126" t="s">
        <v>2759</v>
      </c>
      <c r="C1047" s="28" t="s">
        <v>2760</v>
      </c>
      <c r="D1047" s="28">
        <v>1</v>
      </c>
      <c r="E1047" s="5">
        <v>4250</v>
      </c>
      <c r="F1047" s="5">
        <v>4250</v>
      </c>
    </row>
    <row r="1048" spans="1:6" ht="45" x14ac:dyDescent="0.2">
      <c r="A1048" s="2">
        <v>1043</v>
      </c>
      <c r="B1048" s="126" t="s">
        <v>2761</v>
      </c>
      <c r="C1048" s="28" t="s">
        <v>2762</v>
      </c>
      <c r="D1048" s="28">
        <v>1</v>
      </c>
      <c r="E1048" s="5">
        <v>6420</v>
      </c>
      <c r="F1048" s="5">
        <v>6420</v>
      </c>
    </row>
    <row r="1049" spans="1:6" ht="22.5" x14ac:dyDescent="0.2">
      <c r="A1049" s="2">
        <v>1044</v>
      </c>
      <c r="B1049" s="126" t="s">
        <v>2763</v>
      </c>
      <c r="C1049" s="28" t="s">
        <v>2764</v>
      </c>
      <c r="D1049" s="28">
        <v>1</v>
      </c>
      <c r="E1049" s="5">
        <v>4800</v>
      </c>
      <c r="F1049" s="5">
        <v>4800</v>
      </c>
    </row>
    <row r="1050" spans="1:6" ht="22.5" x14ac:dyDescent="0.2">
      <c r="A1050" s="2">
        <v>1045</v>
      </c>
      <c r="B1050" s="126" t="s">
        <v>2765</v>
      </c>
      <c r="C1050" s="28" t="s">
        <v>2766</v>
      </c>
      <c r="D1050" s="28">
        <v>1</v>
      </c>
      <c r="E1050" s="5">
        <v>145996</v>
      </c>
      <c r="F1050" s="5">
        <v>145996</v>
      </c>
    </row>
    <row r="1051" spans="1:6" ht="22.5" x14ac:dyDescent="0.2">
      <c r="A1051" s="2">
        <v>1046</v>
      </c>
      <c r="B1051" s="126" t="s">
        <v>2767</v>
      </c>
      <c r="C1051" s="28" t="s">
        <v>2768</v>
      </c>
      <c r="D1051" s="28">
        <v>1</v>
      </c>
      <c r="E1051" s="5">
        <v>5217</v>
      </c>
      <c r="F1051" s="5">
        <v>5217</v>
      </c>
    </row>
    <row r="1052" spans="1:6" ht="22.5" x14ac:dyDescent="0.2">
      <c r="A1052" s="2">
        <v>1047</v>
      </c>
      <c r="B1052" s="126" t="s">
        <v>2769</v>
      </c>
      <c r="C1052" s="28" t="s">
        <v>2770</v>
      </c>
      <c r="D1052" s="28">
        <v>1</v>
      </c>
      <c r="E1052" s="5">
        <v>8255.4</v>
      </c>
      <c r="F1052" s="5">
        <v>8255.4</v>
      </c>
    </row>
    <row r="1053" spans="1:6" ht="33.75" x14ac:dyDescent="0.2">
      <c r="A1053" s="2">
        <v>1048</v>
      </c>
      <c r="B1053" s="126" t="s">
        <v>2771</v>
      </c>
      <c r="C1053" s="28" t="s">
        <v>2772</v>
      </c>
      <c r="D1053" s="28">
        <v>1</v>
      </c>
      <c r="E1053" s="5">
        <v>5503.6</v>
      </c>
      <c r="F1053" s="5">
        <v>5503.6</v>
      </c>
    </row>
    <row r="1054" spans="1:6" ht="22.5" x14ac:dyDescent="0.2">
      <c r="A1054" s="2">
        <v>1049</v>
      </c>
      <c r="B1054" s="126" t="s">
        <v>2773</v>
      </c>
      <c r="C1054" s="28" t="s">
        <v>2774</v>
      </c>
      <c r="D1054" s="28">
        <v>1</v>
      </c>
      <c r="E1054" s="5">
        <v>6850</v>
      </c>
      <c r="F1054" s="5">
        <v>6850</v>
      </c>
    </row>
    <row r="1055" spans="1:6" ht="33.75" x14ac:dyDescent="0.2">
      <c r="A1055" s="2">
        <v>1050</v>
      </c>
      <c r="B1055" s="126" t="s">
        <v>2775</v>
      </c>
      <c r="C1055" s="28" t="s">
        <v>2776</v>
      </c>
      <c r="D1055" s="28">
        <v>1</v>
      </c>
      <c r="E1055" s="5">
        <v>28151</v>
      </c>
      <c r="F1055" s="5">
        <v>28151</v>
      </c>
    </row>
    <row r="1056" spans="1:6" ht="22.5" x14ac:dyDescent="0.2">
      <c r="A1056" s="2">
        <v>1051</v>
      </c>
      <c r="B1056" s="126" t="s">
        <v>2777</v>
      </c>
      <c r="C1056" s="28" t="s">
        <v>2778</v>
      </c>
      <c r="D1056" s="28">
        <v>1</v>
      </c>
      <c r="E1056" s="5">
        <v>5352.34</v>
      </c>
      <c r="F1056" s="5">
        <v>5352.34</v>
      </c>
    </row>
    <row r="1057" spans="1:6" ht="22.5" x14ac:dyDescent="0.2">
      <c r="A1057" s="2">
        <v>1052</v>
      </c>
      <c r="B1057" s="126" t="s">
        <v>2779</v>
      </c>
      <c r="C1057" s="28" t="s">
        <v>2780</v>
      </c>
      <c r="D1057" s="28">
        <v>1</v>
      </c>
      <c r="E1057" s="5">
        <v>39763.35</v>
      </c>
      <c r="F1057" s="5">
        <v>39763.35</v>
      </c>
    </row>
    <row r="1058" spans="1:6" ht="22.5" x14ac:dyDescent="0.2">
      <c r="A1058" s="2">
        <v>1053</v>
      </c>
      <c r="B1058" s="126" t="s">
        <v>2779</v>
      </c>
      <c r="C1058" s="28" t="s">
        <v>2781</v>
      </c>
      <c r="D1058" s="28">
        <v>1</v>
      </c>
      <c r="E1058" s="5">
        <v>38916</v>
      </c>
      <c r="F1058" s="5">
        <v>38916</v>
      </c>
    </row>
    <row r="1059" spans="1:6" x14ac:dyDescent="0.2">
      <c r="A1059" s="2">
        <v>1054</v>
      </c>
      <c r="B1059" s="126" t="s">
        <v>2782</v>
      </c>
      <c r="C1059" s="28" t="s">
        <v>2783</v>
      </c>
      <c r="D1059" s="28">
        <v>1</v>
      </c>
      <c r="E1059" s="5">
        <v>12698</v>
      </c>
      <c r="F1059" s="5">
        <v>12698</v>
      </c>
    </row>
    <row r="1060" spans="1:6" ht="67.5" x14ac:dyDescent="0.2">
      <c r="A1060" s="2">
        <v>1055</v>
      </c>
      <c r="B1060" s="126" t="s">
        <v>2784</v>
      </c>
      <c r="C1060" s="28" t="s">
        <v>2785</v>
      </c>
      <c r="D1060" s="28">
        <v>1</v>
      </c>
      <c r="E1060" s="5">
        <v>34189</v>
      </c>
      <c r="F1060" s="5">
        <v>34189</v>
      </c>
    </row>
    <row r="1061" spans="1:6" ht="45" x14ac:dyDescent="0.2">
      <c r="A1061" s="2">
        <v>1056</v>
      </c>
      <c r="B1061" s="126" t="s">
        <v>2786</v>
      </c>
      <c r="C1061" s="28" t="s">
        <v>2787</v>
      </c>
      <c r="D1061" s="28">
        <v>1</v>
      </c>
      <c r="E1061" s="5">
        <v>18450</v>
      </c>
      <c r="F1061" s="5">
        <v>18450</v>
      </c>
    </row>
    <row r="1062" spans="1:6" ht="45" x14ac:dyDescent="0.2">
      <c r="A1062" s="2">
        <v>1057</v>
      </c>
      <c r="B1062" s="126" t="s">
        <v>2786</v>
      </c>
      <c r="C1062" s="28" t="s">
        <v>2788</v>
      </c>
      <c r="D1062" s="28">
        <v>1</v>
      </c>
      <c r="E1062" s="5">
        <v>18450</v>
      </c>
      <c r="F1062" s="5">
        <v>18450</v>
      </c>
    </row>
    <row r="1063" spans="1:6" ht="45" x14ac:dyDescent="0.2">
      <c r="A1063" s="2">
        <v>1058</v>
      </c>
      <c r="B1063" s="126" t="s">
        <v>2786</v>
      </c>
      <c r="C1063" s="28" t="s">
        <v>2789</v>
      </c>
      <c r="D1063" s="28">
        <v>1</v>
      </c>
      <c r="E1063" s="5">
        <v>18450</v>
      </c>
      <c r="F1063" s="5">
        <v>18450</v>
      </c>
    </row>
    <row r="1064" spans="1:6" x14ac:dyDescent="0.2">
      <c r="A1064" s="2">
        <v>1059</v>
      </c>
      <c r="B1064" s="126" t="s">
        <v>2790</v>
      </c>
      <c r="C1064" s="28" t="s">
        <v>2791</v>
      </c>
      <c r="D1064" s="28">
        <v>1</v>
      </c>
      <c r="E1064" s="5">
        <v>17180</v>
      </c>
      <c r="F1064" s="5">
        <v>17180</v>
      </c>
    </row>
    <row r="1065" spans="1:6" ht="33.75" x14ac:dyDescent="0.2">
      <c r="A1065" s="2">
        <v>1060</v>
      </c>
      <c r="B1065" s="126" t="s">
        <v>2792</v>
      </c>
      <c r="C1065" s="28" t="s">
        <v>2793</v>
      </c>
      <c r="D1065" s="28">
        <v>1</v>
      </c>
      <c r="E1065" s="5">
        <v>25226</v>
      </c>
      <c r="F1065" s="5">
        <v>25226</v>
      </c>
    </row>
    <row r="1066" spans="1:6" x14ac:dyDescent="0.2">
      <c r="A1066" s="2">
        <v>1061</v>
      </c>
      <c r="B1066" s="126" t="s">
        <v>1886</v>
      </c>
      <c r="C1066" s="28" t="s">
        <v>2794</v>
      </c>
      <c r="D1066" s="28">
        <v>1</v>
      </c>
      <c r="E1066" s="5">
        <v>22911.81</v>
      </c>
      <c r="F1066" s="5">
        <v>22911.81</v>
      </c>
    </row>
    <row r="1067" spans="1:6" x14ac:dyDescent="0.2">
      <c r="A1067" s="2">
        <v>1062</v>
      </c>
      <c r="B1067" s="126" t="s">
        <v>2795</v>
      </c>
      <c r="C1067" s="28" t="s">
        <v>2796</v>
      </c>
      <c r="D1067" s="28">
        <v>1</v>
      </c>
      <c r="E1067" s="5">
        <v>31164</v>
      </c>
      <c r="F1067" s="5">
        <v>31164</v>
      </c>
    </row>
    <row r="1068" spans="1:6" ht="22.5" x14ac:dyDescent="0.2">
      <c r="A1068" s="2">
        <v>1063</v>
      </c>
      <c r="B1068" s="126" t="s">
        <v>2797</v>
      </c>
      <c r="C1068" s="28" t="s">
        <v>2798</v>
      </c>
      <c r="D1068" s="28">
        <v>1</v>
      </c>
      <c r="E1068" s="5">
        <v>17000</v>
      </c>
      <c r="F1068" s="5">
        <v>17000</v>
      </c>
    </row>
    <row r="1069" spans="1:6" x14ac:dyDescent="0.2">
      <c r="A1069" s="2">
        <v>1064</v>
      </c>
      <c r="B1069" s="126" t="s">
        <v>2160</v>
      </c>
      <c r="C1069" s="28" t="s">
        <v>2799</v>
      </c>
      <c r="D1069" s="28">
        <v>1</v>
      </c>
      <c r="E1069" s="5">
        <v>17802.240000000002</v>
      </c>
      <c r="F1069" s="5">
        <v>17802.240000000002</v>
      </c>
    </row>
    <row r="1070" spans="1:6" ht="56.25" x14ac:dyDescent="0.2">
      <c r="A1070" s="2">
        <v>1065</v>
      </c>
      <c r="B1070" s="126" t="s">
        <v>2800</v>
      </c>
      <c r="C1070" s="28" t="s">
        <v>2801</v>
      </c>
      <c r="D1070" s="28">
        <v>1</v>
      </c>
      <c r="E1070" s="5">
        <v>20220</v>
      </c>
      <c r="F1070" s="5">
        <v>20220</v>
      </c>
    </row>
    <row r="1071" spans="1:6" ht="90" x14ac:dyDescent="0.2">
      <c r="A1071" s="2">
        <v>1066</v>
      </c>
      <c r="B1071" s="126" t="s">
        <v>2802</v>
      </c>
      <c r="C1071" s="28" t="s">
        <v>2803</v>
      </c>
      <c r="D1071" s="28">
        <v>1</v>
      </c>
      <c r="E1071" s="5">
        <v>35780</v>
      </c>
      <c r="F1071" s="5">
        <v>35780</v>
      </c>
    </row>
    <row r="1072" spans="1:6" ht="78.75" x14ac:dyDescent="0.2">
      <c r="A1072" s="2">
        <v>1067</v>
      </c>
      <c r="B1072" s="126" t="s">
        <v>2804</v>
      </c>
      <c r="C1072" s="28" t="s">
        <v>2805</v>
      </c>
      <c r="D1072" s="28">
        <v>1</v>
      </c>
      <c r="E1072" s="5">
        <v>29515</v>
      </c>
      <c r="F1072" s="5">
        <v>29515</v>
      </c>
    </row>
    <row r="1073" spans="1:6" x14ac:dyDescent="0.2">
      <c r="A1073" s="2">
        <v>1068</v>
      </c>
      <c r="B1073" s="126" t="s">
        <v>2806</v>
      </c>
      <c r="C1073" s="28" t="s">
        <v>2807</v>
      </c>
      <c r="D1073" s="28">
        <v>1</v>
      </c>
      <c r="E1073" s="5">
        <v>29109.599999999999</v>
      </c>
      <c r="F1073" s="5">
        <v>29109.599999999999</v>
      </c>
    </row>
    <row r="1074" spans="1:6" x14ac:dyDescent="0.2">
      <c r="A1074" s="2">
        <v>1069</v>
      </c>
      <c r="B1074" s="126" t="s">
        <v>2808</v>
      </c>
      <c r="C1074" s="28" t="s">
        <v>2809</v>
      </c>
      <c r="D1074" s="28">
        <v>1</v>
      </c>
      <c r="E1074" s="5">
        <v>29109.599999999999</v>
      </c>
      <c r="F1074" s="5">
        <v>29109.599999999999</v>
      </c>
    </row>
    <row r="1075" spans="1:6" ht="22.5" x14ac:dyDescent="0.2">
      <c r="A1075" s="2">
        <v>1070</v>
      </c>
      <c r="B1075" s="126" t="s">
        <v>2810</v>
      </c>
      <c r="C1075" s="28" t="s">
        <v>2811</v>
      </c>
      <c r="D1075" s="28">
        <v>1</v>
      </c>
      <c r="E1075" s="5">
        <v>31389</v>
      </c>
      <c r="F1075" s="5">
        <v>31389</v>
      </c>
    </row>
    <row r="1076" spans="1:6" ht="22.5" x14ac:dyDescent="0.2">
      <c r="A1076" s="2">
        <v>1071</v>
      </c>
      <c r="B1076" s="126" t="s">
        <v>2812</v>
      </c>
      <c r="C1076" s="28" t="s">
        <v>2813</v>
      </c>
      <c r="D1076" s="28">
        <v>1</v>
      </c>
      <c r="E1076" s="5">
        <v>40733</v>
      </c>
      <c r="F1076" s="5">
        <v>40733</v>
      </c>
    </row>
    <row r="1077" spans="1:6" ht="22.5" x14ac:dyDescent="0.2">
      <c r="A1077" s="2">
        <v>1072</v>
      </c>
      <c r="B1077" s="126" t="s">
        <v>2814</v>
      </c>
      <c r="C1077" s="28" t="s">
        <v>2815</v>
      </c>
      <c r="D1077" s="28">
        <v>1</v>
      </c>
      <c r="E1077" s="5">
        <v>15088.05</v>
      </c>
      <c r="F1077" s="5">
        <v>15088.05</v>
      </c>
    </row>
    <row r="1078" spans="1:6" ht="33.75" x14ac:dyDescent="0.2">
      <c r="A1078" s="2">
        <v>1073</v>
      </c>
      <c r="B1078" s="126" t="s">
        <v>2816</v>
      </c>
      <c r="C1078" s="28" t="s">
        <v>2817</v>
      </c>
      <c r="D1078" s="28">
        <v>1</v>
      </c>
      <c r="E1078" s="5">
        <v>5021</v>
      </c>
      <c r="F1078" s="5">
        <v>5021</v>
      </c>
    </row>
    <row r="1079" spans="1:6" ht="22.5" x14ac:dyDescent="0.2">
      <c r="A1079" s="2">
        <v>1074</v>
      </c>
      <c r="B1079" s="126" t="s">
        <v>2818</v>
      </c>
      <c r="C1079" s="28" t="s">
        <v>2819</v>
      </c>
      <c r="D1079" s="28">
        <v>1</v>
      </c>
      <c r="E1079" s="5">
        <v>9332.33</v>
      </c>
      <c r="F1079" s="5">
        <v>9332.33</v>
      </c>
    </row>
    <row r="1080" spans="1:6" ht="33.75" x14ac:dyDescent="0.2">
      <c r="A1080" s="2">
        <v>1075</v>
      </c>
      <c r="B1080" s="126" t="s">
        <v>2820</v>
      </c>
      <c r="C1080" s="28" t="s">
        <v>2821</v>
      </c>
      <c r="D1080" s="28">
        <v>1</v>
      </c>
      <c r="E1080" s="5">
        <v>17600</v>
      </c>
      <c r="F1080" s="5">
        <v>17600</v>
      </c>
    </row>
    <row r="1081" spans="1:6" ht="33.75" x14ac:dyDescent="0.2">
      <c r="A1081" s="2">
        <v>1076</v>
      </c>
      <c r="B1081" s="126" t="s">
        <v>2820</v>
      </c>
      <c r="C1081" s="28" t="s">
        <v>2822</v>
      </c>
      <c r="D1081" s="28">
        <v>1</v>
      </c>
      <c r="E1081" s="5">
        <v>17600</v>
      </c>
      <c r="F1081" s="5">
        <v>17600</v>
      </c>
    </row>
    <row r="1082" spans="1:6" ht="33.75" x14ac:dyDescent="0.2">
      <c r="A1082" s="2">
        <v>1077</v>
      </c>
      <c r="B1082" s="126" t="s">
        <v>2823</v>
      </c>
      <c r="C1082" s="28" t="s">
        <v>2824</v>
      </c>
      <c r="D1082" s="28">
        <v>1</v>
      </c>
      <c r="E1082" s="5">
        <v>26500</v>
      </c>
      <c r="F1082" s="5">
        <v>26500</v>
      </c>
    </row>
    <row r="1083" spans="1:6" ht="90" x14ac:dyDescent="0.2">
      <c r="A1083" s="2">
        <v>1078</v>
      </c>
      <c r="B1083" s="126" t="s">
        <v>2825</v>
      </c>
      <c r="C1083" s="28" t="s">
        <v>2826</v>
      </c>
      <c r="D1083" s="28">
        <v>1</v>
      </c>
      <c r="E1083" s="5">
        <v>36900</v>
      </c>
      <c r="F1083" s="5">
        <v>36900</v>
      </c>
    </row>
    <row r="1084" spans="1:6" ht="22.5" x14ac:dyDescent="0.2">
      <c r="A1084" s="2">
        <v>1079</v>
      </c>
      <c r="B1084" s="126" t="s">
        <v>2827</v>
      </c>
      <c r="C1084" s="28" t="s">
        <v>2828</v>
      </c>
      <c r="D1084" s="28">
        <v>1</v>
      </c>
      <c r="E1084" s="5">
        <v>4427.5</v>
      </c>
      <c r="F1084" s="5">
        <v>4427.5</v>
      </c>
    </row>
    <row r="1085" spans="1:6" ht="22.5" x14ac:dyDescent="0.2">
      <c r="A1085" s="2">
        <v>1080</v>
      </c>
      <c r="B1085" s="126" t="s">
        <v>2827</v>
      </c>
      <c r="C1085" s="28" t="s">
        <v>2829</v>
      </c>
      <c r="D1085" s="28">
        <v>1</v>
      </c>
      <c r="E1085" s="5">
        <v>3758.2</v>
      </c>
      <c r="F1085" s="5">
        <v>3758.2</v>
      </c>
    </row>
    <row r="1086" spans="1:6" ht="22.5" x14ac:dyDescent="0.2">
      <c r="A1086" s="2">
        <v>1081</v>
      </c>
      <c r="B1086" s="126" t="s">
        <v>2827</v>
      </c>
      <c r="C1086" s="28" t="s">
        <v>2830</v>
      </c>
      <c r="D1086" s="28">
        <v>1</v>
      </c>
      <c r="E1086" s="5">
        <v>3013</v>
      </c>
      <c r="F1086" s="5">
        <v>3013</v>
      </c>
    </row>
    <row r="1087" spans="1:6" x14ac:dyDescent="0.2">
      <c r="A1087" s="2">
        <v>1082</v>
      </c>
      <c r="B1087" s="126" t="s">
        <v>2831</v>
      </c>
      <c r="C1087" s="28" t="s">
        <v>2832</v>
      </c>
      <c r="D1087" s="28">
        <v>1</v>
      </c>
      <c r="E1087" s="5">
        <v>52659</v>
      </c>
      <c r="F1087" s="5">
        <v>52659</v>
      </c>
    </row>
    <row r="1088" spans="1:6" x14ac:dyDescent="0.2">
      <c r="A1088" s="2">
        <v>1083</v>
      </c>
      <c r="B1088" s="126" t="s">
        <v>2831</v>
      </c>
      <c r="C1088" s="28" t="s">
        <v>2833</v>
      </c>
      <c r="D1088" s="28">
        <v>1</v>
      </c>
      <c r="E1088" s="5">
        <v>300488</v>
      </c>
      <c r="F1088" s="5">
        <v>300488</v>
      </c>
    </row>
    <row r="1089" spans="1:6" ht="22.5" x14ac:dyDescent="0.2">
      <c r="A1089" s="2">
        <v>1084</v>
      </c>
      <c r="B1089" s="126" t="s">
        <v>2834</v>
      </c>
      <c r="C1089" s="28" t="s">
        <v>2835</v>
      </c>
      <c r="D1089" s="28">
        <v>1</v>
      </c>
      <c r="E1089" s="5">
        <v>5265</v>
      </c>
      <c r="F1089" s="5">
        <v>5265</v>
      </c>
    </row>
    <row r="1090" spans="1:6" ht="33.75" x14ac:dyDescent="0.2">
      <c r="A1090" s="2">
        <v>1085</v>
      </c>
      <c r="B1090" s="126" t="s">
        <v>2836</v>
      </c>
      <c r="C1090" s="28" t="s">
        <v>2837</v>
      </c>
      <c r="D1090" s="28">
        <v>1</v>
      </c>
      <c r="E1090" s="5">
        <v>13224</v>
      </c>
      <c r="F1090" s="5">
        <v>13224</v>
      </c>
    </row>
    <row r="1091" spans="1:6" x14ac:dyDescent="0.2">
      <c r="A1091" s="2">
        <v>1086</v>
      </c>
      <c r="B1091" s="126" t="s">
        <v>2838</v>
      </c>
      <c r="C1091" s="28" t="s">
        <v>2839</v>
      </c>
      <c r="D1091" s="28">
        <v>1</v>
      </c>
      <c r="E1091" s="5">
        <v>26553</v>
      </c>
      <c r="F1091" s="5">
        <v>26553</v>
      </c>
    </row>
    <row r="1092" spans="1:6" ht="45" x14ac:dyDescent="0.2">
      <c r="A1092" s="2">
        <v>1087</v>
      </c>
      <c r="B1092" s="126" t="s">
        <v>2840</v>
      </c>
      <c r="C1092" s="28" t="s">
        <v>2841</v>
      </c>
      <c r="D1092" s="28">
        <v>1</v>
      </c>
      <c r="E1092" s="5">
        <v>65180</v>
      </c>
      <c r="F1092" s="5">
        <v>65180</v>
      </c>
    </row>
    <row r="1093" spans="1:6" ht="33.75" x14ac:dyDescent="0.2">
      <c r="A1093" s="2">
        <v>1088</v>
      </c>
      <c r="B1093" s="126" t="s">
        <v>2842</v>
      </c>
      <c r="C1093" s="28" t="s">
        <v>2843</v>
      </c>
      <c r="D1093" s="28">
        <v>1</v>
      </c>
      <c r="E1093" s="5">
        <v>5430</v>
      </c>
      <c r="F1093" s="5">
        <v>5430</v>
      </c>
    </row>
    <row r="1094" spans="1:6" ht="22.5" x14ac:dyDescent="0.2">
      <c r="A1094" s="2">
        <v>1089</v>
      </c>
      <c r="B1094" s="126" t="s">
        <v>2844</v>
      </c>
      <c r="C1094" s="28" t="s">
        <v>2845</v>
      </c>
      <c r="D1094" s="28">
        <v>1</v>
      </c>
      <c r="E1094" s="5">
        <v>4032</v>
      </c>
      <c r="F1094" s="5">
        <v>4032</v>
      </c>
    </row>
    <row r="1095" spans="1:6" ht="22.5" x14ac:dyDescent="0.2">
      <c r="A1095" s="2">
        <v>1090</v>
      </c>
      <c r="B1095" s="126" t="s">
        <v>2846</v>
      </c>
      <c r="C1095" s="28" t="s">
        <v>2847</v>
      </c>
      <c r="D1095" s="28">
        <v>1</v>
      </c>
      <c r="E1095" s="5">
        <v>5325</v>
      </c>
      <c r="F1095" s="5">
        <v>5325</v>
      </c>
    </row>
    <row r="1096" spans="1:6" ht="33.75" x14ac:dyDescent="0.2">
      <c r="A1096" s="2">
        <v>1091</v>
      </c>
      <c r="B1096" s="126" t="s">
        <v>2848</v>
      </c>
      <c r="C1096" s="28" t="s">
        <v>2849</v>
      </c>
      <c r="D1096" s="28">
        <v>1</v>
      </c>
      <c r="E1096" s="5">
        <v>48000</v>
      </c>
      <c r="F1096" s="5">
        <v>37200</v>
      </c>
    </row>
    <row r="1097" spans="1:6" ht="22.5" x14ac:dyDescent="0.2">
      <c r="A1097" s="2">
        <v>1092</v>
      </c>
      <c r="B1097" s="126" t="s">
        <v>2850</v>
      </c>
      <c r="C1097" s="28" t="s">
        <v>2851</v>
      </c>
      <c r="D1097" s="28">
        <v>1</v>
      </c>
      <c r="E1097" s="5">
        <v>5000</v>
      </c>
      <c r="F1097" s="5">
        <v>5000</v>
      </c>
    </row>
    <row r="1098" spans="1:6" ht="22.5" x14ac:dyDescent="0.2">
      <c r="A1098" s="2">
        <v>1093</v>
      </c>
      <c r="B1098" s="126" t="s">
        <v>2850</v>
      </c>
      <c r="C1098" s="28" t="s">
        <v>2852</v>
      </c>
      <c r="D1098" s="28">
        <v>1</v>
      </c>
      <c r="E1098" s="5">
        <v>5000</v>
      </c>
      <c r="F1098" s="5">
        <v>5000</v>
      </c>
    </row>
    <row r="1099" spans="1:6" ht="33.75" x14ac:dyDescent="0.2">
      <c r="A1099" s="2">
        <v>1094</v>
      </c>
      <c r="B1099" s="126" t="s">
        <v>2853</v>
      </c>
      <c r="C1099" s="28" t="s">
        <v>2854</v>
      </c>
      <c r="D1099" s="28">
        <v>1</v>
      </c>
      <c r="E1099" s="5">
        <v>89500</v>
      </c>
      <c r="F1099" s="5">
        <v>68616.36</v>
      </c>
    </row>
    <row r="1100" spans="1:6" ht="56.25" x14ac:dyDescent="0.2">
      <c r="A1100" s="2">
        <v>1095</v>
      </c>
      <c r="B1100" s="126" t="s">
        <v>2855</v>
      </c>
      <c r="C1100" s="28" t="s">
        <v>2856</v>
      </c>
      <c r="D1100" s="28">
        <v>1</v>
      </c>
      <c r="E1100" s="5">
        <v>4340</v>
      </c>
      <c r="F1100" s="5">
        <v>4340</v>
      </c>
    </row>
    <row r="1101" spans="1:6" ht="56.25" x14ac:dyDescent="0.2">
      <c r="A1101" s="2">
        <v>1096</v>
      </c>
      <c r="B1101" s="126" t="s">
        <v>2855</v>
      </c>
      <c r="C1101" s="28" t="s">
        <v>2857</v>
      </c>
      <c r="D1101" s="28">
        <v>1</v>
      </c>
      <c r="E1101" s="5">
        <v>4340</v>
      </c>
      <c r="F1101" s="5">
        <v>4340</v>
      </c>
    </row>
    <row r="1102" spans="1:6" ht="56.25" x14ac:dyDescent="0.2">
      <c r="A1102" s="2">
        <v>1097</v>
      </c>
      <c r="B1102" s="126" t="s">
        <v>2855</v>
      </c>
      <c r="C1102" s="28" t="s">
        <v>2858</v>
      </c>
      <c r="D1102" s="28">
        <v>1</v>
      </c>
      <c r="E1102" s="5">
        <v>4340</v>
      </c>
      <c r="F1102" s="5">
        <v>4340</v>
      </c>
    </row>
    <row r="1103" spans="1:6" ht="56.25" x14ac:dyDescent="0.2">
      <c r="A1103" s="2">
        <v>1098</v>
      </c>
      <c r="B1103" s="126" t="s">
        <v>2855</v>
      </c>
      <c r="C1103" s="28" t="s">
        <v>2859</v>
      </c>
      <c r="D1103" s="28">
        <v>1</v>
      </c>
      <c r="E1103" s="5">
        <v>4340</v>
      </c>
      <c r="F1103" s="5">
        <v>4340</v>
      </c>
    </row>
    <row r="1104" spans="1:6" ht="67.5" x14ac:dyDescent="0.2">
      <c r="A1104" s="2">
        <v>1099</v>
      </c>
      <c r="B1104" s="126" t="s">
        <v>2860</v>
      </c>
      <c r="C1104" s="28" t="s">
        <v>2861</v>
      </c>
      <c r="D1104" s="28">
        <v>1</v>
      </c>
      <c r="E1104" s="5">
        <v>5300</v>
      </c>
      <c r="F1104" s="5">
        <v>5300</v>
      </c>
    </row>
    <row r="1105" spans="1:6" ht="67.5" x14ac:dyDescent="0.2">
      <c r="A1105" s="2">
        <v>1100</v>
      </c>
      <c r="B1105" s="126" t="s">
        <v>2860</v>
      </c>
      <c r="C1105" s="28" t="s">
        <v>2862</v>
      </c>
      <c r="D1105" s="28">
        <v>1</v>
      </c>
      <c r="E1105" s="5">
        <v>5300</v>
      </c>
      <c r="F1105" s="5">
        <v>5300</v>
      </c>
    </row>
    <row r="1106" spans="1:6" ht="67.5" x14ac:dyDescent="0.2">
      <c r="A1106" s="2">
        <v>1101</v>
      </c>
      <c r="B1106" s="126" t="s">
        <v>2860</v>
      </c>
      <c r="C1106" s="28" t="s">
        <v>2863</v>
      </c>
      <c r="D1106" s="28">
        <v>1</v>
      </c>
      <c r="E1106" s="5">
        <v>5300</v>
      </c>
      <c r="F1106" s="5">
        <v>5300</v>
      </c>
    </row>
    <row r="1107" spans="1:6" ht="33.75" x14ac:dyDescent="0.2">
      <c r="A1107" s="2">
        <v>1102</v>
      </c>
      <c r="B1107" s="126" t="s">
        <v>2864</v>
      </c>
      <c r="C1107" s="28" t="s">
        <v>2865</v>
      </c>
      <c r="D1107" s="28">
        <v>1</v>
      </c>
      <c r="E1107" s="5">
        <v>7910</v>
      </c>
      <c r="F1107" s="5">
        <v>7910</v>
      </c>
    </row>
    <row r="1108" spans="1:6" ht="33.75" x14ac:dyDescent="0.2">
      <c r="A1108" s="2">
        <v>1103</v>
      </c>
      <c r="B1108" s="126" t="s">
        <v>2866</v>
      </c>
      <c r="C1108" s="28" t="s">
        <v>2867</v>
      </c>
      <c r="D1108" s="28">
        <v>1</v>
      </c>
      <c r="E1108" s="5">
        <v>17673</v>
      </c>
      <c r="F1108" s="5">
        <v>17673</v>
      </c>
    </row>
    <row r="1109" spans="1:6" ht="33.75" x14ac:dyDescent="0.2">
      <c r="A1109" s="2">
        <v>1104</v>
      </c>
      <c r="B1109" s="126" t="s">
        <v>2868</v>
      </c>
      <c r="C1109" s="28" t="s">
        <v>2869</v>
      </c>
      <c r="D1109" s="28">
        <v>1</v>
      </c>
      <c r="E1109" s="5">
        <v>15800</v>
      </c>
      <c r="F1109" s="5">
        <v>15800</v>
      </c>
    </row>
    <row r="1110" spans="1:6" ht="33.75" x14ac:dyDescent="0.2">
      <c r="A1110" s="2">
        <v>1105</v>
      </c>
      <c r="B1110" s="126" t="s">
        <v>2868</v>
      </c>
      <c r="C1110" s="28" t="s">
        <v>2870</v>
      </c>
      <c r="D1110" s="28">
        <v>1</v>
      </c>
      <c r="E1110" s="5">
        <v>15800</v>
      </c>
      <c r="F1110" s="5">
        <v>15800</v>
      </c>
    </row>
    <row r="1111" spans="1:6" ht="33.75" x14ac:dyDescent="0.2">
      <c r="A1111" s="2">
        <v>1106</v>
      </c>
      <c r="B1111" s="126" t="s">
        <v>2868</v>
      </c>
      <c r="C1111" s="28" t="s">
        <v>2871</v>
      </c>
      <c r="D1111" s="28">
        <v>1</v>
      </c>
      <c r="E1111" s="5">
        <v>15800</v>
      </c>
      <c r="F1111" s="5">
        <v>15800</v>
      </c>
    </row>
    <row r="1112" spans="1:6" ht="45" x14ac:dyDescent="0.2">
      <c r="A1112" s="2">
        <v>1107</v>
      </c>
      <c r="B1112" s="126" t="s">
        <v>2872</v>
      </c>
      <c r="C1112" s="28" t="s">
        <v>2873</v>
      </c>
      <c r="D1112" s="28">
        <v>1</v>
      </c>
      <c r="E1112" s="5">
        <v>36440</v>
      </c>
      <c r="F1112" s="5">
        <v>36440</v>
      </c>
    </row>
    <row r="1113" spans="1:6" ht="33.75" x14ac:dyDescent="0.2">
      <c r="A1113" s="2">
        <v>1108</v>
      </c>
      <c r="B1113" s="126" t="s">
        <v>2874</v>
      </c>
      <c r="C1113" s="28" t="s">
        <v>2875</v>
      </c>
      <c r="D1113" s="28">
        <v>1</v>
      </c>
      <c r="E1113" s="5">
        <v>4030.98</v>
      </c>
      <c r="F1113" s="5">
        <v>4030.98</v>
      </c>
    </row>
    <row r="1114" spans="1:6" ht="90" x14ac:dyDescent="0.2">
      <c r="A1114" s="2">
        <v>1109</v>
      </c>
      <c r="B1114" s="126" t="s">
        <v>2876</v>
      </c>
      <c r="C1114" s="28" t="s">
        <v>2877</v>
      </c>
      <c r="D1114" s="28">
        <v>1</v>
      </c>
      <c r="E1114" s="5">
        <v>32220</v>
      </c>
      <c r="F1114" s="5">
        <v>32220</v>
      </c>
    </row>
    <row r="1115" spans="1:6" ht="90" x14ac:dyDescent="0.2">
      <c r="A1115" s="2">
        <v>1110</v>
      </c>
      <c r="B1115" s="126" t="s">
        <v>2876</v>
      </c>
      <c r="C1115" s="28" t="s">
        <v>2878</v>
      </c>
      <c r="D1115" s="28">
        <v>1</v>
      </c>
      <c r="E1115" s="5">
        <v>32220</v>
      </c>
      <c r="F1115" s="5">
        <v>32220</v>
      </c>
    </row>
    <row r="1116" spans="1:6" ht="90" x14ac:dyDescent="0.2">
      <c r="A1116" s="2">
        <v>1111</v>
      </c>
      <c r="B1116" s="126" t="s">
        <v>2879</v>
      </c>
      <c r="C1116" s="28" t="s">
        <v>2880</v>
      </c>
      <c r="D1116" s="28">
        <v>1</v>
      </c>
      <c r="E1116" s="5">
        <v>32220</v>
      </c>
      <c r="F1116" s="5">
        <v>32220</v>
      </c>
    </row>
    <row r="1117" spans="1:6" ht="56.25" x14ac:dyDescent="0.2">
      <c r="A1117" s="2">
        <v>1112</v>
      </c>
      <c r="B1117" s="126" t="s">
        <v>2881</v>
      </c>
      <c r="C1117" s="28" t="s">
        <v>2882</v>
      </c>
      <c r="D1117" s="28">
        <v>1</v>
      </c>
      <c r="E1117" s="5">
        <v>5863</v>
      </c>
      <c r="F1117" s="5">
        <v>5863</v>
      </c>
    </row>
    <row r="1118" spans="1:6" ht="56.25" x14ac:dyDescent="0.2">
      <c r="A1118" s="2">
        <v>1113</v>
      </c>
      <c r="B1118" s="126" t="s">
        <v>2881</v>
      </c>
      <c r="C1118" s="28" t="s">
        <v>2883</v>
      </c>
      <c r="D1118" s="28">
        <v>1</v>
      </c>
      <c r="E1118" s="5">
        <v>5863</v>
      </c>
      <c r="F1118" s="5">
        <v>5863</v>
      </c>
    </row>
    <row r="1119" spans="1:6" ht="56.25" x14ac:dyDescent="0.2">
      <c r="A1119" s="2">
        <v>1114</v>
      </c>
      <c r="B1119" s="126" t="s">
        <v>2881</v>
      </c>
      <c r="C1119" s="28" t="s">
        <v>2884</v>
      </c>
      <c r="D1119" s="28">
        <v>1</v>
      </c>
      <c r="E1119" s="5">
        <v>5863</v>
      </c>
      <c r="F1119" s="5">
        <v>5863</v>
      </c>
    </row>
    <row r="1120" spans="1:6" ht="56.25" x14ac:dyDescent="0.2">
      <c r="A1120" s="2">
        <v>1115</v>
      </c>
      <c r="B1120" s="126" t="s">
        <v>2881</v>
      </c>
      <c r="C1120" s="28" t="s">
        <v>2885</v>
      </c>
      <c r="D1120" s="28">
        <v>1</v>
      </c>
      <c r="E1120" s="5">
        <v>5863</v>
      </c>
      <c r="F1120" s="5">
        <v>5863</v>
      </c>
    </row>
    <row r="1121" spans="1:6" ht="56.25" x14ac:dyDescent="0.2">
      <c r="A1121" s="2">
        <v>1116</v>
      </c>
      <c r="B1121" s="126" t="s">
        <v>2881</v>
      </c>
      <c r="C1121" s="28" t="s">
        <v>2886</v>
      </c>
      <c r="D1121" s="28">
        <v>1</v>
      </c>
      <c r="E1121" s="5">
        <v>5863</v>
      </c>
      <c r="F1121" s="5">
        <v>5863</v>
      </c>
    </row>
    <row r="1122" spans="1:6" ht="56.25" x14ac:dyDescent="0.2">
      <c r="A1122" s="2">
        <v>1117</v>
      </c>
      <c r="B1122" s="126" t="s">
        <v>2881</v>
      </c>
      <c r="C1122" s="28" t="s">
        <v>2887</v>
      </c>
      <c r="D1122" s="28">
        <v>1</v>
      </c>
      <c r="E1122" s="5">
        <v>5863</v>
      </c>
      <c r="F1122" s="5">
        <v>5863</v>
      </c>
    </row>
    <row r="1123" spans="1:6" ht="56.25" x14ac:dyDescent="0.2">
      <c r="A1123" s="2">
        <v>1118</v>
      </c>
      <c r="B1123" s="126" t="s">
        <v>2881</v>
      </c>
      <c r="C1123" s="28" t="s">
        <v>2888</v>
      </c>
      <c r="D1123" s="28">
        <v>1</v>
      </c>
      <c r="E1123" s="5">
        <v>5863</v>
      </c>
      <c r="F1123" s="5">
        <v>5863</v>
      </c>
    </row>
    <row r="1124" spans="1:6" ht="56.25" x14ac:dyDescent="0.2">
      <c r="A1124" s="2">
        <v>1119</v>
      </c>
      <c r="B1124" s="126" t="s">
        <v>2881</v>
      </c>
      <c r="C1124" s="28" t="s">
        <v>2889</v>
      </c>
      <c r="D1124" s="28">
        <v>1</v>
      </c>
      <c r="E1124" s="5">
        <v>5863</v>
      </c>
      <c r="F1124" s="5">
        <v>5863</v>
      </c>
    </row>
    <row r="1125" spans="1:6" ht="56.25" x14ac:dyDescent="0.2">
      <c r="A1125" s="2">
        <v>1120</v>
      </c>
      <c r="B1125" s="126" t="s">
        <v>2881</v>
      </c>
      <c r="C1125" s="28" t="s">
        <v>2890</v>
      </c>
      <c r="D1125" s="28">
        <v>1</v>
      </c>
      <c r="E1125" s="5">
        <v>5863</v>
      </c>
      <c r="F1125" s="5">
        <v>5863</v>
      </c>
    </row>
    <row r="1126" spans="1:6" ht="56.25" x14ac:dyDescent="0.2">
      <c r="A1126" s="2">
        <v>1121</v>
      </c>
      <c r="B1126" s="126" t="s">
        <v>2881</v>
      </c>
      <c r="C1126" s="28" t="s">
        <v>2891</v>
      </c>
      <c r="D1126" s="28">
        <v>1</v>
      </c>
      <c r="E1126" s="5">
        <v>5863</v>
      </c>
      <c r="F1126" s="5">
        <v>5863</v>
      </c>
    </row>
    <row r="1127" spans="1:6" ht="56.25" x14ac:dyDescent="0.2">
      <c r="A1127" s="2">
        <v>1122</v>
      </c>
      <c r="B1127" s="126" t="s">
        <v>2881</v>
      </c>
      <c r="C1127" s="28" t="s">
        <v>2892</v>
      </c>
      <c r="D1127" s="28">
        <v>1</v>
      </c>
      <c r="E1127" s="5">
        <v>5863</v>
      </c>
      <c r="F1127" s="5">
        <v>5863</v>
      </c>
    </row>
    <row r="1128" spans="1:6" ht="56.25" x14ac:dyDescent="0.2">
      <c r="A1128" s="2">
        <v>1123</v>
      </c>
      <c r="B1128" s="126" t="s">
        <v>2881</v>
      </c>
      <c r="C1128" s="28" t="s">
        <v>2893</v>
      </c>
      <c r="D1128" s="28">
        <v>1</v>
      </c>
      <c r="E1128" s="5">
        <v>5863</v>
      </c>
      <c r="F1128" s="5">
        <v>5863</v>
      </c>
    </row>
    <row r="1129" spans="1:6" ht="56.25" x14ac:dyDescent="0.2">
      <c r="A1129" s="2">
        <v>1124</v>
      </c>
      <c r="B1129" s="126" t="s">
        <v>2881</v>
      </c>
      <c r="C1129" s="28" t="s">
        <v>2894</v>
      </c>
      <c r="D1129" s="28">
        <v>1</v>
      </c>
      <c r="E1129" s="5">
        <v>5863</v>
      </c>
      <c r="F1129" s="5">
        <v>5863</v>
      </c>
    </row>
    <row r="1130" spans="1:6" ht="22.5" x14ac:dyDescent="0.2">
      <c r="A1130" s="2">
        <v>1125</v>
      </c>
      <c r="B1130" s="126" t="s">
        <v>2895</v>
      </c>
      <c r="C1130" s="28" t="s">
        <v>2896</v>
      </c>
      <c r="D1130" s="28">
        <v>1</v>
      </c>
      <c r="E1130" s="5">
        <v>13850</v>
      </c>
      <c r="F1130" s="5">
        <v>13850</v>
      </c>
    </row>
    <row r="1131" spans="1:6" ht="22.5" x14ac:dyDescent="0.2">
      <c r="A1131" s="2">
        <v>1126</v>
      </c>
      <c r="B1131" s="126" t="s">
        <v>2895</v>
      </c>
      <c r="C1131" s="28" t="s">
        <v>2897</v>
      </c>
      <c r="D1131" s="28">
        <v>1</v>
      </c>
      <c r="E1131" s="5">
        <v>13850</v>
      </c>
      <c r="F1131" s="5">
        <v>13850</v>
      </c>
    </row>
    <row r="1132" spans="1:6" ht="22.5" x14ac:dyDescent="0.2">
      <c r="A1132" s="2">
        <v>1127</v>
      </c>
      <c r="B1132" s="126" t="s">
        <v>2895</v>
      </c>
      <c r="C1132" s="28" t="s">
        <v>2898</v>
      </c>
      <c r="D1132" s="28">
        <v>1</v>
      </c>
      <c r="E1132" s="5">
        <v>13850</v>
      </c>
      <c r="F1132" s="5">
        <v>13850</v>
      </c>
    </row>
    <row r="1133" spans="1:6" ht="22.5" x14ac:dyDescent="0.2">
      <c r="A1133" s="2">
        <v>1128</v>
      </c>
      <c r="B1133" s="126" t="s">
        <v>2895</v>
      </c>
      <c r="C1133" s="28" t="s">
        <v>2899</v>
      </c>
      <c r="D1133" s="28">
        <v>1</v>
      </c>
      <c r="E1133" s="5">
        <v>13850</v>
      </c>
      <c r="F1133" s="5">
        <v>13850</v>
      </c>
    </row>
    <row r="1134" spans="1:6" ht="22.5" x14ac:dyDescent="0.2">
      <c r="A1134" s="2">
        <v>1129</v>
      </c>
      <c r="B1134" s="126" t="s">
        <v>2895</v>
      </c>
      <c r="C1134" s="28" t="s">
        <v>2900</v>
      </c>
      <c r="D1134" s="28">
        <v>1</v>
      </c>
      <c r="E1134" s="5">
        <v>13850</v>
      </c>
      <c r="F1134" s="5">
        <v>13850</v>
      </c>
    </row>
    <row r="1135" spans="1:6" ht="22.5" x14ac:dyDescent="0.2">
      <c r="A1135" s="2">
        <v>1130</v>
      </c>
      <c r="B1135" s="126" t="s">
        <v>2895</v>
      </c>
      <c r="C1135" s="28" t="s">
        <v>2901</v>
      </c>
      <c r="D1135" s="28">
        <v>1</v>
      </c>
      <c r="E1135" s="5">
        <v>13850</v>
      </c>
      <c r="F1135" s="5">
        <v>13850</v>
      </c>
    </row>
    <row r="1136" spans="1:6" ht="22.5" x14ac:dyDescent="0.2">
      <c r="A1136" s="2">
        <v>1131</v>
      </c>
      <c r="B1136" s="126" t="s">
        <v>2895</v>
      </c>
      <c r="C1136" s="28" t="s">
        <v>2902</v>
      </c>
      <c r="D1136" s="28">
        <v>1</v>
      </c>
      <c r="E1136" s="5">
        <v>13850</v>
      </c>
      <c r="F1136" s="5">
        <v>13850</v>
      </c>
    </row>
    <row r="1137" spans="1:6" ht="22.5" x14ac:dyDescent="0.2">
      <c r="A1137" s="2">
        <v>1132</v>
      </c>
      <c r="B1137" s="126" t="s">
        <v>2895</v>
      </c>
      <c r="C1137" s="28" t="s">
        <v>2903</v>
      </c>
      <c r="D1137" s="28">
        <v>1</v>
      </c>
      <c r="E1137" s="5">
        <v>13850</v>
      </c>
      <c r="F1137" s="5">
        <v>13850</v>
      </c>
    </row>
    <row r="1138" spans="1:6" ht="22.5" x14ac:dyDescent="0.2">
      <c r="A1138" s="2">
        <v>1133</v>
      </c>
      <c r="B1138" s="126" t="s">
        <v>2895</v>
      </c>
      <c r="C1138" s="28" t="s">
        <v>2904</v>
      </c>
      <c r="D1138" s="28">
        <v>1</v>
      </c>
      <c r="E1138" s="5">
        <v>13850</v>
      </c>
      <c r="F1138" s="5">
        <v>13850</v>
      </c>
    </row>
    <row r="1139" spans="1:6" ht="22.5" x14ac:dyDescent="0.2">
      <c r="A1139" s="2">
        <v>1134</v>
      </c>
      <c r="B1139" s="126" t="s">
        <v>2895</v>
      </c>
      <c r="C1139" s="28" t="s">
        <v>2905</v>
      </c>
      <c r="D1139" s="28">
        <v>1</v>
      </c>
      <c r="E1139" s="5">
        <v>13850</v>
      </c>
      <c r="F1139" s="5">
        <v>13850</v>
      </c>
    </row>
    <row r="1140" spans="1:6" ht="22.5" x14ac:dyDescent="0.2">
      <c r="A1140" s="2">
        <v>1135</v>
      </c>
      <c r="B1140" s="126" t="s">
        <v>2895</v>
      </c>
      <c r="C1140" s="28" t="s">
        <v>2906</v>
      </c>
      <c r="D1140" s="28">
        <v>1</v>
      </c>
      <c r="E1140" s="5">
        <v>13850</v>
      </c>
      <c r="F1140" s="5">
        <v>13850</v>
      </c>
    </row>
    <row r="1141" spans="1:6" ht="22.5" x14ac:dyDescent="0.2">
      <c r="A1141" s="2">
        <v>1136</v>
      </c>
      <c r="B1141" s="126" t="s">
        <v>2895</v>
      </c>
      <c r="C1141" s="28" t="s">
        <v>2907</v>
      </c>
      <c r="D1141" s="28">
        <v>1</v>
      </c>
      <c r="E1141" s="5">
        <v>13850</v>
      </c>
      <c r="F1141" s="5">
        <v>13850</v>
      </c>
    </row>
    <row r="1142" spans="1:6" ht="22.5" x14ac:dyDescent="0.2">
      <c r="A1142" s="2">
        <v>1137</v>
      </c>
      <c r="B1142" s="126" t="s">
        <v>2895</v>
      </c>
      <c r="C1142" s="28" t="s">
        <v>2908</v>
      </c>
      <c r="D1142" s="28">
        <v>1</v>
      </c>
      <c r="E1142" s="5">
        <v>13850</v>
      </c>
      <c r="F1142" s="5">
        <v>13850</v>
      </c>
    </row>
    <row r="1143" spans="1:6" ht="22.5" x14ac:dyDescent="0.2">
      <c r="A1143" s="2">
        <v>1138</v>
      </c>
      <c r="B1143" s="126" t="s">
        <v>2909</v>
      </c>
      <c r="C1143" s="28" t="s">
        <v>2910</v>
      </c>
      <c r="D1143" s="28">
        <v>1</v>
      </c>
      <c r="E1143" s="5">
        <v>11634</v>
      </c>
      <c r="F1143" s="5">
        <v>11634</v>
      </c>
    </row>
    <row r="1144" spans="1:6" ht="33.75" x14ac:dyDescent="0.2">
      <c r="A1144" s="2">
        <v>1139</v>
      </c>
      <c r="B1144" s="126" t="s">
        <v>2911</v>
      </c>
      <c r="C1144" s="28" t="s">
        <v>2912</v>
      </c>
      <c r="D1144" s="28">
        <v>1</v>
      </c>
      <c r="E1144" s="5">
        <v>13959.59</v>
      </c>
      <c r="F1144" s="5">
        <v>13959.59</v>
      </c>
    </row>
    <row r="1145" spans="1:6" ht="33.75" x14ac:dyDescent="0.2">
      <c r="A1145" s="2">
        <v>1140</v>
      </c>
      <c r="B1145" s="126" t="s">
        <v>2911</v>
      </c>
      <c r="C1145" s="28" t="s">
        <v>2913</v>
      </c>
      <c r="D1145" s="28">
        <v>1</v>
      </c>
      <c r="E1145" s="5">
        <v>13959.6</v>
      </c>
      <c r="F1145" s="5">
        <v>13959.6</v>
      </c>
    </row>
    <row r="1146" spans="1:6" ht="22.5" x14ac:dyDescent="0.2">
      <c r="A1146" s="2">
        <v>1141</v>
      </c>
      <c r="B1146" s="126" t="s">
        <v>2914</v>
      </c>
      <c r="C1146" s="28" t="s">
        <v>2915</v>
      </c>
      <c r="D1146" s="28">
        <v>1</v>
      </c>
      <c r="E1146" s="5">
        <v>18415.29</v>
      </c>
      <c r="F1146" s="5">
        <v>18415.29</v>
      </c>
    </row>
    <row r="1147" spans="1:6" ht="22.5" x14ac:dyDescent="0.2">
      <c r="A1147" s="2">
        <v>1142</v>
      </c>
      <c r="B1147" s="126" t="s">
        <v>2916</v>
      </c>
      <c r="C1147" s="28" t="s">
        <v>2917</v>
      </c>
      <c r="D1147" s="28">
        <v>1</v>
      </c>
      <c r="E1147" s="5">
        <v>6864.57</v>
      </c>
      <c r="F1147" s="5">
        <v>6864.57</v>
      </c>
    </row>
    <row r="1148" spans="1:6" ht="22.5" x14ac:dyDescent="0.2">
      <c r="A1148" s="2">
        <v>1143</v>
      </c>
      <c r="B1148" s="126" t="s">
        <v>2916</v>
      </c>
      <c r="C1148" s="28" t="s">
        <v>2918</v>
      </c>
      <c r="D1148" s="28">
        <v>1</v>
      </c>
      <c r="E1148" s="5">
        <v>6864.58</v>
      </c>
      <c r="F1148" s="5">
        <v>6864.58</v>
      </c>
    </row>
    <row r="1149" spans="1:6" ht="45" x14ac:dyDescent="0.2">
      <c r="A1149" s="2">
        <v>1144</v>
      </c>
      <c r="B1149" s="126" t="s">
        <v>2919</v>
      </c>
      <c r="C1149" s="28" t="s">
        <v>2920</v>
      </c>
      <c r="D1149" s="28">
        <v>1</v>
      </c>
      <c r="E1149" s="5">
        <v>4596.5600000000004</v>
      </c>
      <c r="F1149" s="5">
        <v>4596.5600000000004</v>
      </c>
    </row>
    <row r="1150" spans="1:6" x14ac:dyDescent="0.2">
      <c r="A1150" s="2">
        <v>1145</v>
      </c>
      <c r="B1150" s="126" t="s">
        <v>2921</v>
      </c>
      <c r="C1150" s="28" t="s">
        <v>2922</v>
      </c>
      <c r="D1150" s="28">
        <v>1</v>
      </c>
      <c r="E1150" s="5">
        <v>8845</v>
      </c>
      <c r="F1150" s="5">
        <v>8845</v>
      </c>
    </row>
    <row r="1151" spans="1:6" x14ac:dyDescent="0.2">
      <c r="A1151" s="2">
        <v>1146</v>
      </c>
      <c r="B1151" s="126" t="s">
        <v>2921</v>
      </c>
      <c r="C1151" s="28" t="s">
        <v>2923</v>
      </c>
      <c r="D1151" s="28">
        <v>1</v>
      </c>
      <c r="E1151" s="5">
        <v>9164</v>
      </c>
      <c r="F1151" s="5">
        <v>9164</v>
      </c>
    </row>
    <row r="1152" spans="1:6" ht="22.5" x14ac:dyDescent="0.2">
      <c r="A1152" s="2">
        <v>1147</v>
      </c>
      <c r="B1152" s="126" t="s">
        <v>2924</v>
      </c>
      <c r="C1152" s="28" t="s">
        <v>2925</v>
      </c>
      <c r="D1152" s="28">
        <v>1</v>
      </c>
      <c r="E1152" s="5">
        <v>6158</v>
      </c>
      <c r="F1152" s="5">
        <v>6158</v>
      </c>
    </row>
    <row r="1153" spans="1:6" ht="22.5" x14ac:dyDescent="0.2">
      <c r="A1153" s="2">
        <v>1148</v>
      </c>
      <c r="B1153" s="126" t="s">
        <v>2926</v>
      </c>
      <c r="C1153" s="28" t="s">
        <v>2927</v>
      </c>
      <c r="D1153" s="28">
        <v>1</v>
      </c>
      <c r="E1153" s="5">
        <v>4798</v>
      </c>
      <c r="F1153" s="5">
        <v>4798</v>
      </c>
    </row>
    <row r="1154" spans="1:6" ht="22.5" x14ac:dyDescent="0.2">
      <c r="A1154" s="2">
        <v>1149</v>
      </c>
      <c r="B1154" s="126" t="s">
        <v>2926</v>
      </c>
      <c r="C1154" s="28" t="s">
        <v>2928</v>
      </c>
      <c r="D1154" s="28">
        <v>1</v>
      </c>
      <c r="E1154" s="5">
        <v>4798</v>
      </c>
      <c r="F1154" s="5">
        <v>4798</v>
      </c>
    </row>
    <row r="1155" spans="1:6" ht="22.5" x14ac:dyDescent="0.2">
      <c r="A1155" s="2">
        <v>1150</v>
      </c>
      <c r="B1155" s="126" t="s">
        <v>2929</v>
      </c>
      <c r="C1155" s="28" t="s">
        <v>2930</v>
      </c>
      <c r="D1155" s="28">
        <v>1</v>
      </c>
      <c r="E1155" s="5">
        <v>7548</v>
      </c>
      <c r="F1155" s="5">
        <v>7548</v>
      </c>
    </row>
    <row r="1156" spans="1:6" ht="56.25" x14ac:dyDescent="0.2">
      <c r="A1156" s="2">
        <v>1151</v>
      </c>
      <c r="B1156" s="126" t="s">
        <v>2509</v>
      </c>
      <c r="C1156" s="28" t="s">
        <v>2931</v>
      </c>
      <c r="D1156" s="28">
        <v>1</v>
      </c>
      <c r="E1156" s="5">
        <v>10321</v>
      </c>
      <c r="F1156" s="5">
        <v>10321</v>
      </c>
    </row>
    <row r="1157" spans="1:6" ht="22.5" x14ac:dyDescent="0.2">
      <c r="A1157" s="2">
        <v>1152</v>
      </c>
      <c r="B1157" s="126" t="s">
        <v>2932</v>
      </c>
      <c r="C1157" s="28" t="s">
        <v>2933</v>
      </c>
      <c r="D1157" s="28">
        <v>1</v>
      </c>
      <c r="E1157" s="5">
        <v>9990</v>
      </c>
      <c r="F1157" s="5">
        <v>9990</v>
      </c>
    </row>
    <row r="1158" spans="1:6" ht="22.5" x14ac:dyDescent="0.2">
      <c r="A1158" s="2">
        <v>1153</v>
      </c>
      <c r="B1158" s="126" t="s">
        <v>2932</v>
      </c>
      <c r="C1158" s="28" t="s">
        <v>2934</v>
      </c>
      <c r="D1158" s="28">
        <v>1</v>
      </c>
      <c r="E1158" s="5">
        <v>9990</v>
      </c>
      <c r="F1158" s="5">
        <v>9990</v>
      </c>
    </row>
    <row r="1159" spans="1:6" ht="56.25" x14ac:dyDescent="0.2">
      <c r="A1159" s="2">
        <v>1154</v>
      </c>
      <c r="B1159" s="126" t="s">
        <v>2855</v>
      </c>
      <c r="C1159" s="28" t="s">
        <v>2935</v>
      </c>
      <c r="D1159" s="28">
        <v>1</v>
      </c>
      <c r="E1159" s="5">
        <v>4340</v>
      </c>
      <c r="F1159" s="5">
        <v>4340</v>
      </c>
    </row>
    <row r="1160" spans="1:6" ht="33.75" x14ac:dyDescent="0.2">
      <c r="A1160" s="2">
        <v>1155</v>
      </c>
      <c r="B1160" s="126" t="s">
        <v>2936</v>
      </c>
      <c r="C1160" s="28" t="s">
        <v>2937</v>
      </c>
      <c r="D1160" s="28">
        <v>1</v>
      </c>
      <c r="E1160" s="5">
        <v>11800</v>
      </c>
      <c r="F1160" s="5">
        <v>11800</v>
      </c>
    </row>
    <row r="1161" spans="1:6" ht="22.5" x14ac:dyDescent="0.2">
      <c r="A1161" s="2">
        <v>1156</v>
      </c>
      <c r="B1161" s="126" t="s">
        <v>2938</v>
      </c>
      <c r="C1161" s="28" t="s">
        <v>2939</v>
      </c>
      <c r="D1161" s="28">
        <v>1</v>
      </c>
      <c r="E1161" s="5">
        <v>53600</v>
      </c>
      <c r="F1161" s="5">
        <v>17866.8</v>
      </c>
    </row>
    <row r="1162" spans="1:6" ht="22.5" x14ac:dyDescent="0.2">
      <c r="A1162" s="2">
        <v>1157</v>
      </c>
      <c r="B1162" s="126" t="s">
        <v>2940</v>
      </c>
      <c r="C1162" s="28" t="s">
        <v>2941</v>
      </c>
      <c r="D1162" s="28">
        <v>1</v>
      </c>
      <c r="E1162" s="5">
        <v>15800</v>
      </c>
      <c r="F1162" s="5">
        <v>15800</v>
      </c>
    </row>
    <row r="1163" spans="1:6" ht="33.75" x14ac:dyDescent="0.2">
      <c r="A1163" s="2">
        <v>1158</v>
      </c>
      <c r="B1163" s="126" t="s">
        <v>2942</v>
      </c>
      <c r="C1163" s="28" t="s">
        <v>2943</v>
      </c>
      <c r="D1163" s="28">
        <v>1</v>
      </c>
      <c r="E1163" s="5">
        <v>15500</v>
      </c>
      <c r="F1163" s="5">
        <v>15500</v>
      </c>
    </row>
    <row r="1164" spans="1:6" ht="33.75" x14ac:dyDescent="0.2">
      <c r="A1164" s="2">
        <v>1159</v>
      </c>
      <c r="B1164" s="126" t="s">
        <v>2944</v>
      </c>
      <c r="C1164" s="28" t="s">
        <v>2945</v>
      </c>
      <c r="D1164" s="28">
        <v>1</v>
      </c>
      <c r="E1164" s="5">
        <v>16000</v>
      </c>
      <c r="F1164" s="5">
        <v>16000</v>
      </c>
    </row>
    <row r="1165" spans="1:6" ht="33.75" x14ac:dyDescent="0.2">
      <c r="A1165" s="2">
        <v>1160</v>
      </c>
      <c r="B1165" s="126" t="s">
        <v>2946</v>
      </c>
      <c r="C1165" s="28" t="s">
        <v>2947</v>
      </c>
      <c r="D1165" s="28">
        <v>1</v>
      </c>
      <c r="E1165" s="5">
        <v>20320</v>
      </c>
      <c r="F1165" s="5">
        <v>20320</v>
      </c>
    </row>
    <row r="1166" spans="1:6" ht="56.25" x14ac:dyDescent="0.2">
      <c r="A1166" s="2">
        <v>1161</v>
      </c>
      <c r="B1166" s="126" t="s">
        <v>2948</v>
      </c>
      <c r="C1166" s="28" t="s">
        <v>2949</v>
      </c>
      <c r="D1166" s="28">
        <v>1</v>
      </c>
      <c r="E1166" s="5">
        <v>3890</v>
      </c>
      <c r="F1166" s="5">
        <v>3890</v>
      </c>
    </row>
    <row r="1167" spans="1:6" ht="45" x14ac:dyDescent="0.2">
      <c r="A1167" s="2">
        <v>1162</v>
      </c>
      <c r="B1167" s="126" t="s">
        <v>2950</v>
      </c>
      <c r="C1167" s="28" t="s">
        <v>2951</v>
      </c>
      <c r="D1167" s="28">
        <v>1</v>
      </c>
      <c r="E1167" s="5">
        <v>5260</v>
      </c>
      <c r="F1167" s="5">
        <v>5260</v>
      </c>
    </row>
    <row r="1168" spans="1:6" ht="67.5" x14ac:dyDescent="0.2">
      <c r="A1168" s="2">
        <v>1163</v>
      </c>
      <c r="B1168" s="126" t="s">
        <v>2952</v>
      </c>
      <c r="C1168" s="28" t="s">
        <v>2953</v>
      </c>
      <c r="D1168" s="28">
        <v>1</v>
      </c>
      <c r="E1168" s="5">
        <v>61360</v>
      </c>
      <c r="F1168" s="5">
        <v>61360</v>
      </c>
    </row>
    <row r="1169" spans="1:6" ht="22.5" x14ac:dyDescent="0.2">
      <c r="A1169" s="2">
        <v>1164</v>
      </c>
      <c r="B1169" s="126" t="s">
        <v>2954</v>
      </c>
      <c r="C1169" s="28" t="s">
        <v>2955</v>
      </c>
      <c r="D1169" s="28">
        <v>1</v>
      </c>
      <c r="E1169" s="5">
        <v>12500</v>
      </c>
      <c r="F1169" s="5">
        <v>12500</v>
      </c>
    </row>
    <row r="1170" spans="1:6" ht="45" x14ac:dyDescent="0.2">
      <c r="A1170" s="2">
        <v>1165</v>
      </c>
      <c r="B1170" s="126" t="s">
        <v>2956</v>
      </c>
      <c r="C1170" s="28" t="s">
        <v>2957</v>
      </c>
      <c r="D1170" s="28">
        <v>1</v>
      </c>
      <c r="E1170" s="5">
        <v>4340</v>
      </c>
      <c r="F1170" s="5">
        <v>4340</v>
      </c>
    </row>
    <row r="1171" spans="1:6" ht="33.75" x14ac:dyDescent="0.2">
      <c r="A1171" s="2">
        <v>1166</v>
      </c>
      <c r="B1171" s="126" t="s">
        <v>2958</v>
      </c>
      <c r="C1171" s="28" t="s">
        <v>2959</v>
      </c>
      <c r="D1171" s="28">
        <v>1</v>
      </c>
      <c r="E1171" s="5">
        <v>19940</v>
      </c>
      <c r="F1171" s="5">
        <v>19940</v>
      </c>
    </row>
    <row r="1172" spans="1:6" ht="22.5" x14ac:dyDescent="0.2">
      <c r="A1172" s="2">
        <v>1167</v>
      </c>
      <c r="B1172" s="126" t="s">
        <v>2960</v>
      </c>
      <c r="C1172" s="28" t="s">
        <v>2961</v>
      </c>
      <c r="D1172" s="28">
        <v>1</v>
      </c>
      <c r="E1172" s="5">
        <v>26055</v>
      </c>
      <c r="F1172" s="5">
        <v>26055</v>
      </c>
    </row>
    <row r="1173" spans="1:6" ht="22.5" x14ac:dyDescent="0.2">
      <c r="A1173" s="2">
        <v>1168</v>
      </c>
      <c r="B1173" s="126" t="s">
        <v>2962</v>
      </c>
      <c r="C1173" s="28" t="s">
        <v>2963</v>
      </c>
      <c r="D1173" s="28">
        <v>1</v>
      </c>
      <c r="E1173" s="5">
        <v>5990</v>
      </c>
      <c r="F1173" s="5">
        <v>5990</v>
      </c>
    </row>
    <row r="1174" spans="1:6" ht="67.5" x14ac:dyDescent="0.2">
      <c r="A1174" s="2">
        <v>1169</v>
      </c>
      <c r="B1174" s="126" t="s">
        <v>2964</v>
      </c>
      <c r="C1174" s="28" t="s">
        <v>2965</v>
      </c>
      <c r="D1174" s="28">
        <v>1</v>
      </c>
      <c r="E1174" s="5">
        <v>6050</v>
      </c>
      <c r="F1174" s="5">
        <v>6050</v>
      </c>
    </row>
    <row r="1175" spans="1:6" ht="33.75" x14ac:dyDescent="0.2">
      <c r="A1175" s="2">
        <v>1170</v>
      </c>
      <c r="B1175" s="126" t="s">
        <v>2966</v>
      </c>
      <c r="C1175" s="28" t="s">
        <v>2967</v>
      </c>
      <c r="D1175" s="28">
        <v>1</v>
      </c>
      <c r="E1175" s="5">
        <v>6213</v>
      </c>
      <c r="F1175" s="5">
        <v>6213</v>
      </c>
    </row>
    <row r="1176" spans="1:6" ht="33.75" x14ac:dyDescent="0.2">
      <c r="A1176" s="2">
        <v>1171</v>
      </c>
      <c r="B1176" s="126" t="s">
        <v>2968</v>
      </c>
      <c r="C1176" s="28" t="s">
        <v>2969</v>
      </c>
      <c r="D1176" s="28">
        <v>1</v>
      </c>
      <c r="E1176" s="5">
        <v>9080</v>
      </c>
      <c r="F1176" s="5">
        <v>9080</v>
      </c>
    </row>
    <row r="1177" spans="1:6" ht="33.75" x14ac:dyDescent="0.2">
      <c r="A1177" s="2">
        <v>1172</v>
      </c>
      <c r="B1177" s="126" t="s">
        <v>2968</v>
      </c>
      <c r="C1177" s="28" t="s">
        <v>2970</v>
      </c>
      <c r="D1177" s="28">
        <v>1</v>
      </c>
      <c r="E1177" s="5">
        <v>9080</v>
      </c>
      <c r="F1177" s="5">
        <v>9080</v>
      </c>
    </row>
    <row r="1178" spans="1:6" ht="101.25" x14ac:dyDescent="0.2">
      <c r="A1178" s="2">
        <v>1173</v>
      </c>
      <c r="B1178" s="126" t="s">
        <v>2971</v>
      </c>
      <c r="C1178" s="28" t="s">
        <v>2972</v>
      </c>
      <c r="D1178" s="28">
        <v>1</v>
      </c>
      <c r="E1178" s="5">
        <v>43168</v>
      </c>
      <c r="F1178" s="5">
        <v>14389.2</v>
      </c>
    </row>
    <row r="1179" spans="1:6" ht="101.25" x14ac:dyDescent="0.2">
      <c r="A1179" s="2">
        <v>1174</v>
      </c>
      <c r="B1179" s="126" t="s">
        <v>2971</v>
      </c>
      <c r="C1179" s="28" t="s">
        <v>2973</v>
      </c>
      <c r="D1179" s="28">
        <v>1</v>
      </c>
      <c r="E1179" s="5">
        <v>43168</v>
      </c>
      <c r="F1179" s="5">
        <v>14389.2</v>
      </c>
    </row>
    <row r="1180" spans="1:6" ht="33.75" x14ac:dyDescent="0.2">
      <c r="A1180" s="2">
        <v>1175</v>
      </c>
      <c r="B1180" s="126" t="s">
        <v>2974</v>
      </c>
      <c r="C1180" s="28" t="s">
        <v>2975</v>
      </c>
      <c r="D1180" s="28">
        <v>1</v>
      </c>
      <c r="E1180" s="5">
        <v>35240</v>
      </c>
      <c r="F1180" s="5">
        <v>35240</v>
      </c>
    </row>
    <row r="1181" spans="1:6" x14ac:dyDescent="0.2">
      <c r="A1181" s="2">
        <v>1176</v>
      </c>
      <c r="B1181" s="126" t="s">
        <v>2976</v>
      </c>
      <c r="C1181" s="28" t="s">
        <v>2977</v>
      </c>
      <c r="D1181" s="28">
        <v>1</v>
      </c>
      <c r="E1181" s="5">
        <v>5608.46</v>
      </c>
      <c r="F1181" s="5">
        <v>5608.46</v>
      </c>
    </row>
    <row r="1182" spans="1:6" ht="22.5" x14ac:dyDescent="0.2">
      <c r="A1182" s="2">
        <v>1177</v>
      </c>
      <c r="B1182" s="126" t="s">
        <v>2978</v>
      </c>
      <c r="C1182" s="28" t="s">
        <v>2979</v>
      </c>
      <c r="D1182" s="28">
        <v>1</v>
      </c>
      <c r="E1182" s="5">
        <v>7998</v>
      </c>
      <c r="F1182" s="5">
        <v>7998</v>
      </c>
    </row>
    <row r="1183" spans="1:6" ht="56.25" x14ac:dyDescent="0.2">
      <c r="A1183" s="2">
        <v>1178</v>
      </c>
      <c r="B1183" s="126" t="s">
        <v>2980</v>
      </c>
      <c r="C1183" s="28" t="s">
        <v>2981</v>
      </c>
      <c r="D1183" s="28">
        <v>1</v>
      </c>
      <c r="E1183" s="5">
        <v>6624</v>
      </c>
      <c r="F1183" s="5">
        <v>6624</v>
      </c>
    </row>
    <row r="1184" spans="1:6" ht="56.25" x14ac:dyDescent="0.2">
      <c r="A1184" s="2">
        <v>1179</v>
      </c>
      <c r="B1184" s="126" t="s">
        <v>2980</v>
      </c>
      <c r="C1184" s="28" t="s">
        <v>2982</v>
      </c>
      <c r="D1184" s="28">
        <v>1</v>
      </c>
      <c r="E1184" s="5">
        <v>6624</v>
      </c>
      <c r="F1184" s="5">
        <v>6624</v>
      </c>
    </row>
    <row r="1185" spans="1:6" ht="78.75" x14ac:dyDescent="0.2">
      <c r="A1185" s="2">
        <v>1180</v>
      </c>
      <c r="B1185" s="126" t="s">
        <v>2983</v>
      </c>
      <c r="C1185" s="28" t="s">
        <v>2984</v>
      </c>
      <c r="D1185" s="28">
        <v>1</v>
      </c>
      <c r="E1185" s="5">
        <v>16460</v>
      </c>
      <c r="F1185" s="5">
        <v>16460</v>
      </c>
    </row>
    <row r="1186" spans="1:6" ht="56.25" x14ac:dyDescent="0.2">
      <c r="A1186" s="2">
        <v>1181</v>
      </c>
      <c r="B1186" s="126" t="s">
        <v>2985</v>
      </c>
      <c r="C1186" s="28" t="s">
        <v>2986</v>
      </c>
      <c r="D1186" s="28">
        <v>1</v>
      </c>
      <c r="E1186" s="5">
        <v>19620</v>
      </c>
      <c r="F1186" s="5">
        <v>19620</v>
      </c>
    </row>
    <row r="1187" spans="1:6" ht="56.25" x14ac:dyDescent="0.2">
      <c r="A1187" s="2">
        <v>1182</v>
      </c>
      <c r="B1187" s="126" t="s">
        <v>2985</v>
      </c>
      <c r="C1187" s="28" t="s">
        <v>2987</v>
      </c>
      <c r="D1187" s="28">
        <v>1</v>
      </c>
      <c r="E1187" s="5">
        <v>19620</v>
      </c>
      <c r="F1187" s="5">
        <v>19620</v>
      </c>
    </row>
    <row r="1188" spans="1:6" ht="56.25" x14ac:dyDescent="0.2">
      <c r="A1188" s="2">
        <v>1183</v>
      </c>
      <c r="B1188" s="126" t="s">
        <v>2985</v>
      </c>
      <c r="C1188" s="28" t="s">
        <v>2988</v>
      </c>
      <c r="D1188" s="28">
        <v>1</v>
      </c>
      <c r="E1188" s="5">
        <v>19620</v>
      </c>
      <c r="F1188" s="5">
        <v>19620</v>
      </c>
    </row>
    <row r="1189" spans="1:6" ht="45" x14ac:dyDescent="0.2">
      <c r="A1189" s="2">
        <v>1184</v>
      </c>
      <c r="B1189" s="126" t="s">
        <v>2989</v>
      </c>
      <c r="C1189" s="28" t="s">
        <v>2990</v>
      </c>
      <c r="D1189" s="28">
        <v>1</v>
      </c>
      <c r="E1189" s="5">
        <v>99500</v>
      </c>
      <c r="F1189" s="5">
        <v>79600.320000000007</v>
      </c>
    </row>
    <row r="1190" spans="1:6" ht="22.5" x14ac:dyDescent="0.2">
      <c r="A1190" s="2">
        <v>1185</v>
      </c>
      <c r="B1190" s="126" t="s">
        <v>2991</v>
      </c>
      <c r="C1190" s="28" t="s">
        <v>2992</v>
      </c>
      <c r="D1190" s="28">
        <v>1</v>
      </c>
      <c r="E1190" s="5">
        <v>24455.52</v>
      </c>
      <c r="F1190" s="5">
        <v>24455.52</v>
      </c>
    </row>
    <row r="1191" spans="1:6" ht="22.5" x14ac:dyDescent="0.2">
      <c r="A1191" s="2">
        <v>1186</v>
      </c>
      <c r="B1191" s="126" t="s">
        <v>2993</v>
      </c>
      <c r="C1191" s="28" t="s">
        <v>2994</v>
      </c>
      <c r="D1191" s="28">
        <v>1</v>
      </c>
      <c r="E1191" s="5">
        <v>58585.14</v>
      </c>
      <c r="F1191" s="5">
        <v>58585.14</v>
      </c>
    </row>
    <row r="1192" spans="1:6" ht="22.5" x14ac:dyDescent="0.2">
      <c r="A1192" s="2">
        <v>1187</v>
      </c>
      <c r="B1192" s="126" t="s">
        <v>2995</v>
      </c>
      <c r="C1192" s="28" t="s">
        <v>2996</v>
      </c>
      <c r="D1192" s="28">
        <v>1</v>
      </c>
      <c r="E1192" s="5">
        <v>14007</v>
      </c>
      <c r="F1192" s="5">
        <v>14007</v>
      </c>
    </row>
    <row r="1193" spans="1:6" ht="22.5" x14ac:dyDescent="0.2">
      <c r="A1193" s="2">
        <v>1188</v>
      </c>
      <c r="B1193" s="126" t="s">
        <v>2997</v>
      </c>
      <c r="C1193" s="28" t="s">
        <v>2998</v>
      </c>
      <c r="D1193" s="28">
        <v>1</v>
      </c>
      <c r="E1193" s="5">
        <v>6480</v>
      </c>
      <c r="F1193" s="5">
        <v>6480</v>
      </c>
    </row>
    <row r="1194" spans="1:6" x14ac:dyDescent="0.2">
      <c r="A1194" s="2">
        <v>1189</v>
      </c>
      <c r="B1194" s="126" t="s">
        <v>2999</v>
      </c>
      <c r="C1194" s="28" t="s">
        <v>3000</v>
      </c>
      <c r="D1194" s="28">
        <v>1</v>
      </c>
      <c r="E1194" s="5">
        <v>3224.52</v>
      </c>
      <c r="F1194" s="5">
        <v>3224.52</v>
      </c>
    </row>
    <row r="1195" spans="1:6" ht="22.5" x14ac:dyDescent="0.2">
      <c r="A1195" s="2">
        <v>1190</v>
      </c>
      <c r="B1195" s="126" t="s">
        <v>3001</v>
      </c>
      <c r="C1195" s="28" t="s">
        <v>3002</v>
      </c>
      <c r="D1195" s="28">
        <v>1</v>
      </c>
      <c r="E1195" s="5">
        <v>6760</v>
      </c>
      <c r="F1195" s="5">
        <v>6760</v>
      </c>
    </row>
    <row r="1196" spans="1:6" ht="22.5" x14ac:dyDescent="0.2">
      <c r="A1196" s="2">
        <v>1191</v>
      </c>
      <c r="B1196" s="126" t="s">
        <v>3001</v>
      </c>
      <c r="C1196" s="28" t="s">
        <v>3003</v>
      </c>
      <c r="D1196" s="28">
        <v>1</v>
      </c>
      <c r="E1196" s="5">
        <v>6760</v>
      </c>
      <c r="F1196" s="5">
        <v>6760</v>
      </c>
    </row>
    <row r="1197" spans="1:6" ht="45" x14ac:dyDescent="0.2">
      <c r="A1197" s="2">
        <v>1192</v>
      </c>
      <c r="B1197" s="126" t="s">
        <v>3004</v>
      </c>
      <c r="C1197" s="28" t="s">
        <v>3005</v>
      </c>
      <c r="D1197" s="28">
        <v>1</v>
      </c>
      <c r="E1197" s="5">
        <v>18620</v>
      </c>
      <c r="F1197" s="5">
        <v>18620</v>
      </c>
    </row>
    <row r="1198" spans="1:6" ht="33.75" x14ac:dyDescent="0.2">
      <c r="A1198" s="2">
        <v>1193</v>
      </c>
      <c r="B1198" s="126" t="s">
        <v>3006</v>
      </c>
      <c r="C1198" s="28" t="s">
        <v>3007</v>
      </c>
      <c r="D1198" s="28">
        <v>1</v>
      </c>
      <c r="E1198" s="5">
        <v>20079</v>
      </c>
      <c r="F1198" s="5">
        <v>20079</v>
      </c>
    </row>
    <row r="1199" spans="1:6" ht="45" x14ac:dyDescent="0.2">
      <c r="A1199" s="2">
        <v>1194</v>
      </c>
      <c r="B1199" s="126" t="s">
        <v>3008</v>
      </c>
      <c r="C1199" s="28" t="s">
        <v>3009</v>
      </c>
      <c r="D1199" s="28">
        <v>1</v>
      </c>
      <c r="E1199" s="5">
        <v>4389</v>
      </c>
      <c r="F1199" s="5">
        <v>4389</v>
      </c>
    </row>
    <row r="1200" spans="1:6" ht="45" x14ac:dyDescent="0.2">
      <c r="A1200" s="2">
        <v>1195</v>
      </c>
      <c r="B1200" s="126" t="s">
        <v>3008</v>
      </c>
      <c r="C1200" s="28" t="s">
        <v>3010</v>
      </c>
      <c r="D1200" s="28">
        <v>1</v>
      </c>
      <c r="E1200" s="5">
        <v>4389</v>
      </c>
      <c r="F1200" s="5">
        <v>4389</v>
      </c>
    </row>
    <row r="1201" spans="1:6" ht="45" x14ac:dyDescent="0.2">
      <c r="A1201" s="2">
        <v>1196</v>
      </c>
      <c r="B1201" s="126" t="s">
        <v>3008</v>
      </c>
      <c r="C1201" s="28" t="s">
        <v>3011</v>
      </c>
      <c r="D1201" s="28">
        <v>1</v>
      </c>
      <c r="E1201" s="5">
        <v>4389</v>
      </c>
      <c r="F1201" s="5">
        <v>4389</v>
      </c>
    </row>
    <row r="1202" spans="1:6" ht="45" x14ac:dyDescent="0.2">
      <c r="A1202" s="2">
        <v>1197</v>
      </c>
      <c r="B1202" s="126" t="s">
        <v>3008</v>
      </c>
      <c r="C1202" s="28" t="s">
        <v>3012</v>
      </c>
      <c r="D1202" s="28">
        <v>1</v>
      </c>
      <c r="E1202" s="5">
        <v>4389</v>
      </c>
      <c r="F1202" s="5">
        <v>4389</v>
      </c>
    </row>
    <row r="1203" spans="1:6" ht="90" x14ac:dyDescent="0.2">
      <c r="A1203" s="2">
        <v>1198</v>
      </c>
      <c r="B1203" s="126" t="s">
        <v>3013</v>
      </c>
      <c r="C1203" s="28" t="s">
        <v>3014</v>
      </c>
      <c r="D1203" s="28">
        <v>1</v>
      </c>
      <c r="E1203" s="5">
        <v>4389</v>
      </c>
      <c r="F1203" s="5">
        <v>4389</v>
      </c>
    </row>
    <row r="1204" spans="1:6" ht="45" x14ac:dyDescent="0.2">
      <c r="A1204" s="2">
        <v>1199</v>
      </c>
      <c r="B1204" s="126" t="s">
        <v>3008</v>
      </c>
      <c r="C1204" s="28" t="s">
        <v>3015</v>
      </c>
      <c r="D1204" s="28">
        <v>1</v>
      </c>
      <c r="E1204" s="5">
        <v>4389</v>
      </c>
      <c r="F1204" s="5">
        <v>4389</v>
      </c>
    </row>
    <row r="1205" spans="1:6" ht="33.75" x14ac:dyDescent="0.2">
      <c r="A1205" s="2">
        <v>1200</v>
      </c>
      <c r="B1205" s="126" t="s">
        <v>3016</v>
      </c>
      <c r="C1205" s="28" t="s">
        <v>3017</v>
      </c>
      <c r="D1205" s="28">
        <v>1</v>
      </c>
      <c r="E1205" s="5">
        <v>12885.21</v>
      </c>
      <c r="F1205" s="5">
        <v>11919.18</v>
      </c>
    </row>
    <row r="1206" spans="1:6" ht="22.5" x14ac:dyDescent="0.2">
      <c r="A1206" s="2">
        <v>1201</v>
      </c>
      <c r="B1206" s="126" t="s">
        <v>3018</v>
      </c>
      <c r="C1206" s="28" t="s">
        <v>3019</v>
      </c>
      <c r="D1206" s="28">
        <v>1</v>
      </c>
      <c r="E1206" s="5">
        <v>9118</v>
      </c>
      <c r="F1206" s="5">
        <v>9118</v>
      </c>
    </row>
    <row r="1207" spans="1:6" ht="22.5" x14ac:dyDescent="0.2">
      <c r="A1207" s="2">
        <v>1202</v>
      </c>
      <c r="B1207" s="126" t="s">
        <v>3020</v>
      </c>
      <c r="C1207" s="28" t="s">
        <v>3021</v>
      </c>
      <c r="D1207" s="28">
        <v>1</v>
      </c>
      <c r="E1207" s="5">
        <v>7840</v>
      </c>
      <c r="F1207" s="5">
        <v>7840</v>
      </c>
    </row>
    <row r="1208" spans="1:6" ht="33.75" x14ac:dyDescent="0.2">
      <c r="A1208" s="2">
        <v>1203</v>
      </c>
      <c r="B1208" s="126" t="s">
        <v>3022</v>
      </c>
      <c r="C1208" s="28" t="s">
        <v>3023</v>
      </c>
      <c r="D1208" s="28">
        <v>1</v>
      </c>
      <c r="E1208" s="5">
        <v>15140</v>
      </c>
      <c r="F1208" s="5">
        <v>15140</v>
      </c>
    </row>
    <row r="1209" spans="1:6" ht="45" x14ac:dyDescent="0.2">
      <c r="A1209" s="2">
        <v>1204</v>
      </c>
      <c r="B1209" s="126" t="s">
        <v>3024</v>
      </c>
      <c r="C1209" s="28" t="s">
        <v>3025</v>
      </c>
      <c r="D1209" s="28">
        <v>1</v>
      </c>
      <c r="E1209" s="5">
        <v>3444.48</v>
      </c>
      <c r="F1209" s="5">
        <v>3444.48</v>
      </c>
    </row>
    <row r="1210" spans="1:6" ht="22.5" x14ac:dyDescent="0.2">
      <c r="A1210" s="2">
        <v>1205</v>
      </c>
      <c r="B1210" s="126" t="s">
        <v>3026</v>
      </c>
      <c r="C1210" s="28" t="s">
        <v>3027</v>
      </c>
      <c r="D1210" s="28">
        <v>1</v>
      </c>
      <c r="E1210" s="5">
        <v>34984</v>
      </c>
      <c r="F1210" s="5">
        <v>28278.41</v>
      </c>
    </row>
    <row r="1211" spans="1:6" ht="78.75" x14ac:dyDescent="0.2">
      <c r="A1211" s="2">
        <v>1206</v>
      </c>
      <c r="B1211" s="126" t="s">
        <v>3028</v>
      </c>
      <c r="C1211" s="28" t="s">
        <v>3029</v>
      </c>
      <c r="D1211" s="28">
        <v>1</v>
      </c>
      <c r="E1211" s="5">
        <v>10360</v>
      </c>
      <c r="F1211" s="5">
        <v>10360</v>
      </c>
    </row>
    <row r="1212" spans="1:6" ht="78.75" x14ac:dyDescent="0.2">
      <c r="A1212" s="2">
        <v>1207</v>
      </c>
      <c r="B1212" s="126" t="s">
        <v>3028</v>
      </c>
      <c r="C1212" s="28" t="s">
        <v>3030</v>
      </c>
      <c r="D1212" s="28">
        <v>1</v>
      </c>
      <c r="E1212" s="5">
        <v>10360</v>
      </c>
      <c r="F1212" s="5">
        <v>10360</v>
      </c>
    </row>
    <row r="1213" spans="1:6" ht="78.75" x14ac:dyDescent="0.2">
      <c r="A1213" s="2">
        <v>1208</v>
      </c>
      <c r="B1213" s="126" t="s">
        <v>3028</v>
      </c>
      <c r="C1213" s="28" t="s">
        <v>3031</v>
      </c>
      <c r="D1213" s="28">
        <v>1</v>
      </c>
      <c r="E1213" s="5">
        <v>10360</v>
      </c>
      <c r="F1213" s="5">
        <v>10360</v>
      </c>
    </row>
    <row r="1214" spans="1:6" x14ac:dyDescent="0.2">
      <c r="A1214" s="2">
        <v>1209</v>
      </c>
      <c r="B1214" s="126" t="s">
        <v>3032</v>
      </c>
      <c r="C1214" s="28" t="s">
        <v>3033</v>
      </c>
      <c r="D1214" s="28">
        <v>1</v>
      </c>
      <c r="E1214" s="5">
        <v>4292.1499999999996</v>
      </c>
      <c r="F1214" s="5">
        <v>4292.1499999999996</v>
      </c>
    </row>
    <row r="1215" spans="1:6" ht="56.25" x14ac:dyDescent="0.2">
      <c r="A1215" s="2">
        <v>1210</v>
      </c>
      <c r="B1215" s="126" t="s">
        <v>3034</v>
      </c>
      <c r="C1215" s="28" t="s">
        <v>3035</v>
      </c>
      <c r="D1215" s="28">
        <v>1</v>
      </c>
      <c r="E1215" s="5">
        <v>34378</v>
      </c>
      <c r="F1215" s="5">
        <v>34378</v>
      </c>
    </row>
    <row r="1216" spans="1:6" ht="22.5" x14ac:dyDescent="0.2">
      <c r="A1216" s="2">
        <v>1211</v>
      </c>
      <c r="B1216" s="126" t="s">
        <v>3036</v>
      </c>
      <c r="C1216" s="28" t="s">
        <v>3037</v>
      </c>
      <c r="D1216" s="28">
        <v>1</v>
      </c>
      <c r="E1216" s="5">
        <v>9878.73</v>
      </c>
      <c r="F1216" s="5">
        <v>9878.73</v>
      </c>
    </row>
    <row r="1217" spans="1:6" ht="22.5" x14ac:dyDescent="0.2">
      <c r="A1217" s="2">
        <v>1212</v>
      </c>
      <c r="B1217" s="126" t="s">
        <v>3038</v>
      </c>
      <c r="C1217" s="28" t="s">
        <v>3039</v>
      </c>
      <c r="D1217" s="28">
        <v>1</v>
      </c>
      <c r="E1217" s="5">
        <v>6066.9</v>
      </c>
      <c r="F1217" s="5">
        <v>6066.9</v>
      </c>
    </row>
    <row r="1218" spans="1:6" ht="22.5" x14ac:dyDescent="0.2">
      <c r="A1218" s="2">
        <v>1213</v>
      </c>
      <c r="B1218" s="126" t="s">
        <v>3038</v>
      </c>
      <c r="C1218" s="28" t="s">
        <v>3040</v>
      </c>
      <c r="D1218" s="28">
        <v>1</v>
      </c>
      <c r="E1218" s="5">
        <v>6066.9</v>
      </c>
      <c r="F1218" s="5">
        <v>6066.9</v>
      </c>
    </row>
    <row r="1219" spans="1:6" ht="22.5" x14ac:dyDescent="0.2">
      <c r="A1219" s="2">
        <v>1214</v>
      </c>
      <c r="B1219" s="126" t="s">
        <v>3041</v>
      </c>
      <c r="C1219" s="28" t="s">
        <v>3042</v>
      </c>
      <c r="D1219" s="28">
        <v>1</v>
      </c>
      <c r="E1219" s="5">
        <v>4690</v>
      </c>
      <c r="F1219" s="5">
        <v>4690</v>
      </c>
    </row>
    <row r="1220" spans="1:6" ht="22.5" x14ac:dyDescent="0.2">
      <c r="A1220" s="2">
        <v>1215</v>
      </c>
      <c r="B1220" s="126" t="s">
        <v>3041</v>
      </c>
      <c r="C1220" s="28" t="s">
        <v>3043</v>
      </c>
      <c r="D1220" s="28">
        <v>1</v>
      </c>
      <c r="E1220" s="5">
        <v>4690</v>
      </c>
      <c r="F1220" s="5">
        <v>4690</v>
      </c>
    </row>
    <row r="1221" spans="1:6" ht="22.5" x14ac:dyDescent="0.2">
      <c r="A1221" s="2">
        <v>1216</v>
      </c>
      <c r="B1221" s="126" t="s">
        <v>3041</v>
      </c>
      <c r="C1221" s="28" t="s">
        <v>3044</v>
      </c>
      <c r="D1221" s="28">
        <v>1</v>
      </c>
      <c r="E1221" s="5">
        <v>4690</v>
      </c>
      <c r="F1221" s="5">
        <v>4690</v>
      </c>
    </row>
    <row r="1222" spans="1:6" ht="22.5" x14ac:dyDescent="0.2">
      <c r="A1222" s="2">
        <v>1217</v>
      </c>
      <c r="B1222" s="126" t="s">
        <v>3041</v>
      </c>
      <c r="C1222" s="28" t="s">
        <v>3045</v>
      </c>
      <c r="D1222" s="28">
        <v>1</v>
      </c>
      <c r="E1222" s="5">
        <v>4690</v>
      </c>
      <c r="F1222" s="5">
        <v>4690</v>
      </c>
    </row>
    <row r="1223" spans="1:6" ht="33.75" x14ac:dyDescent="0.2">
      <c r="A1223" s="2">
        <v>1218</v>
      </c>
      <c r="B1223" s="126" t="s">
        <v>3046</v>
      </c>
      <c r="C1223" s="28" t="s">
        <v>3047</v>
      </c>
      <c r="D1223" s="28">
        <v>1</v>
      </c>
      <c r="E1223" s="5">
        <v>12648</v>
      </c>
      <c r="F1223" s="5">
        <v>12648</v>
      </c>
    </row>
    <row r="1224" spans="1:6" ht="33.75" x14ac:dyDescent="0.2">
      <c r="A1224" s="2">
        <v>1219</v>
      </c>
      <c r="B1224" s="126" t="s">
        <v>3046</v>
      </c>
      <c r="C1224" s="28" t="s">
        <v>3048</v>
      </c>
      <c r="D1224" s="28">
        <v>1</v>
      </c>
      <c r="E1224" s="5">
        <v>12648</v>
      </c>
      <c r="F1224" s="5">
        <v>12648</v>
      </c>
    </row>
    <row r="1225" spans="1:6" ht="33.75" x14ac:dyDescent="0.2">
      <c r="A1225" s="2">
        <v>1220</v>
      </c>
      <c r="B1225" s="126" t="s">
        <v>3049</v>
      </c>
      <c r="C1225" s="28" t="s">
        <v>3050</v>
      </c>
      <c r="D1225" s="28">
        <v>1</v>
      </c>
      <c r="E1225" s="5">
        <v>6659.33</v>
      </c>
      <c r="F1225" s="5">
        <v>6659.33</v>
      </c>
    </row>
    <row r="1226" spans="1:6" ht="67.5" x14ac:dyDescent="0.2">
      <c r="A1226" s="2">
        <v>1221</v>
      </c>
      <c r="B1226" s="126" t="s">
        <v>3051</v>
      </c>
      <c r="C1226" s="28" t="s">
        <v>3052</v>
      </c>
      <c r="D1226" s="28">
        <v>1</v>
      </c>
      <c r="E1226" s="5">
        <v>5250</v>
      </c>
      <c r="F1226" s="5">
        <v>5250</v>
      </c>
    </row>
    <row r="1227" spans="1:6" ht="56.25" x14ac:dyDescent="0.2">
      <c r="A1227" s="2">
        <v>1222</v>
      </c>
      <c r="B1227" s="126" t="s">
        <v>3053</v>
      </c>
      <c r="C1227" s="28" t="s">
        <v>3054</v>
      </c>
      <c r="D1227" s="28">
        <v>1</v>
      </c>
      <c r="E1227" s="5">
        <v>22400</v>
      </c>
      <c r="F1227" s="5">
        <v>22400</v>
      </c>
    </row>
    <row r="1228" spans="1:6" ht="45" x14ac:dyDescent="0.2">
      <c r="A1228" s="2">
        <v>1223</v>
      </c>
      <c r="B1228" s="126" t="s">
        <v>3055</v>
      </c>
      <c r="C1228" s="28" t="s">
        <v>3056</v>
      </c>
      <c r="D1228" s="28">
        <v>1</v>
      </c>
      <c r="E1228" s="5">
        <v>4500</v>
      </c>
      <c r="F1228" s="5">
        <v>4500</v>
      </c>
    </row>
    <row r="1229" spans="1:6" ht="22.5" x14ac:dyDescent="0.2">
      <c r="A1229" s="2">
        <v>1224</v>
      </c>
      <c r="B1229" s="126" t="s">
        <v>3057</v>
      </c>
      <c r="C1229" s="28" t="s">
        <v>3058</v>
      </c>
      <c r="D1229" s="28">
        <v>1</v>
      </c>
      <c r="E1229" s="5">
        <v>27100</v>
      </c>
      <c r="F1229" s="5">
        <v>27100</v>
      </c>
    </row>
    <row r="1230" spans="1:6" ht="22.5" x14ac:dyDescent="0.2">
      <c r="A1230" s="2">
        <v>1225</v>
      </c>
      <c r="B1230" s="126" t="s">
        <v>3059</v>
      </c>
      <c r="C1230" s="28" t="s">
        <v>3060</v>
      </c>
      <c r="D1230" s="28">
        <v>1</v>
      </c>
      <c r="E1230" s="5">
        <v>17090</v>
      </c>
      <c r="F1230" s="5">
        <v>17090</v>
      </c>
    </row>
    <row r="1231" spans="1:6" ht="45" x14ac:dyDescent="0.2">
      <c r="A1231" s="2">
        <v>1226</v>
      </c>
      <c r="B1231" s="126" t="s">
        <v>3061</v>
      </c>
      <c r="C1231" s="28" t="s">
        <v>3062</v>
      </c>
      <c r="D1231" s="28">
        <v>1</v>
      </c>
      <c r="E1231" s="5">
        <v>95480.37</v>
      </c>
      <c r="F1231" s="5">
        <v>95480.37</v>
      </c>
    </row>
    <row r="1232" spans="1:6" ht="33.75" x14ac:dyDescent="0.2">
      <c r="A1232" s="2">
        <v>1227</v>
      </c>
      <c r="B1232" s="126" t="s">
        <v>3063</v>
      </c>
      <c r="C1232" s="28" t="s">
        <v>3064</v>
      </c>
      <c r="D1232" s="28">
        <v>1</v>
      </c>
      <c r="E1232" s="5">
        <v>45458.6</v>
      </c>
      <c r="F1232" s="5">
        <v>45458.6</v>
      </c>
    </row>
    <row r="1233" spans="1:6" ht="33.75" x14ac:dyDescent="0.2">
      <c r="A1233" s="2">
        <v>1228</v>
      </c>
      <c r="B1233" s="126" t="s">
        <v>3065</v>
      </c>
      <c r="C1233" s="28" t="s">
        <v>3066</v>
      </c>
      <c r="D1233" s="28">
        <v>1</v>
      </c>
      <c r="E1233" s="5">
        <v>32000</v>
      </c>
      <c r="F1233" s="5">
        <v>28000.28</v>
      </c>
    </row>
    <row r="1234" spans="1:6" ht="45" x14ac:dyDescent="0.2">
      <c r="A1234" s="2">
        <v>1229</v>
      </c>
      <c r="B1234" s="126" t="s">
        <v>3067</v>
      </c>
      <c r="C1234" s="28" t="s">
        <v>3068</v>
      </c>
      <c r="D1234" s="28">
        <v>1</v>
      </c>
      <c r="E1234" s="5">
        <v>4813.33</v>
      </c>
      <c r="F1234" s="5">
        <v>4813.33</v>
      </c>
    </row>
    <row r="1235" spans="1:6" ht="45" x14ac:dyDescent="0.2">
      <c r="A1235" s="2">
        <v>1230</v>
      </c>
      <c r="B1235" s="126" t="s">
        <v>3067</v>
      </c>
      <c r="C1235" s="28" t="s">
        <v>3069</v>
      </c>
      <c r="D1235" s="28">
        <v>1</v>
      </c>
      <c r="E1235" s="5">
        <v>4813.33</v>
      </c>
      <c r="F1235" s="5">
        <v>4813.33</v>
      </c>
    </row>
    <row r="1236" spans="1:6" ht="45" x14ac:dyDescent="0.2">
      <c r="A1236" s="2">
        <v>1231</v>
      </c>
      <c r="B1236" s="126" t="s">
        <v>3067</v>
      </c>
      <c r="C1236" s="28" t="s">
        <v>3070</v>
      </c>
      <c r="D1236" s="28">
        <v>1</v>
      </c>
      <c r="E1236" s="5">
        <v>4813.33</v>
      </c>
      <c r="F1236" s="5">
        <v>4813.33</v>
      </c>
    </row>
    <row r="1237" spans="1:6" ht="45" x14ac:dyDescent="0.2">
      <c r="A1237" s="2">
        <v>1232</v>
      </c>
      <c r="B1237" s="126" t="s">
        <v>3067</v>
      </c>
      <c r="C1237" s="28" t="s">
        <v>3071</v>
      </c>
      <c r="D1237" s="28">
        <v>1</v>
      </c>
      <c r="E1237" s="5">
        <v>4813.33</v>
      </c>
      <c r="F1237" s="5">
        <v>4813.33</v>
      </c>
    </row>
    <row r="1238" spans="1:6" ht="22.5" x14ac:dyDescent="0.2">
      <c r="A1238" s="2">
        <v>1233</v>
      </c>
      <c r="B1238" s="126" t="s">
        <v>3072</v>
      </c>
      <c r="C1238" s="28" t="s">
        <v>3073</v>
      </c>
      <c r="D1238" s="28">
        <v>1</v>
      </c>
      <c r="E1238" s="5">
        <v>6720</v>
      </c>
      <c r="F1238" s="5">
        <v>6720</v>
      </c>
    </row>
    <row r="1239" spans="1:6" ht="22.5" x14ac:dyDescent="0.2">
      <c r="A1239" s="2">
        <v>1234</v>
      </c>
      <c r="B1239" s="126" t="s">
        <v>3074</v>
      </c>
      <c r="C1239" s="28" t="s">
        <v>3075</v>
      </c>
      <c r="D1239" s="28">
        <v>1</v>
      </c>
      <c r="E1239" s="5">
        <v>6720</v>
      </c>
      <c r="F1239" s="5">
        <v>6720</v>
      </c>
    </row>
    <row r="1240" spans="1:6" ht="22.5" x14ac:dyDescent="0.2">
      <c r="A1240" s="2">
        <v>1235</v>
      </c>
      <c r="B1240" s="126" t="s">
        <v>3076</v>
      </c>
      <c r="C1240" s="28" t="s">
        <v>3077</v>
      </c>
      <c r="D1240" s="28">
        <v>1</v>
      </c>
      <c r="E1240" s="5">
        <v>10816.65</v>
      </c>
      <c r="F1240" s="5">
        <v>10816.65</v>
      </c>
    </row>
    <row r="1241" spans="1:6" ht="22.5" x14ac:dyDescent="0.2">
      <c r="A1241" s="2">
        <v>1236</v>
      </c>
      <c r="B1241" s="126" t="s">
        <v>3076</v>
      </c>
      <c r="C1241" s="28" t="s">
        <v>3078</v>
      </c>
      <c r="D1241" s="28">
        <v>1</v>
      </c>
      <c r="E1241" s="5">
        <v>10816.65</v>
      </c>
      <c r="F1241" s="5">
        <v>10816.65</v>
      </c>
    </row>
    <row r="1242" spans="1:6" ht="22.5" x14ac:dyDescent="0.2">
      <c r="A1242" s="2">
        <v>1237</v>
      </c>
      <c r="B1242" s="126" t="s">
        <v>3076</v>
      </c>
      <c r="C1242" s="28" t="s">
        <v>3079</v>
      </c>
      <c r="D1242" s="28">
        <v>1</v>
      </c>
      <c r="E1242" s="5">
        <v>10816.65</v>
      </c>
      <c r="F1242" s="5">
        <v>10816.65</v>
      </c>
    </row>
    <row r="1243" spans="1:6" ht="22.5" x14ac:dyDescent="0.2">
      <c r="A1243" s="2">
        <v>1238</v>
      </c>
      <c r="B1243" s="126" t="s">
        <v>3076</v>
      </c>
      <c r="C1243" s="28" t="s">
        <v>3080</v>
      </c>
      <c r="D1243" s="28">
        <v>1</v>
      </c>
      <c r="E1243" s="5">
        <v>10816.65</v>
      </c>
      <c r="F1243" s="5">
        <v>10816.65</v>
      </c>
    </row>
    <row r="1244" spans="1:6" ht="45" x14ac:dyDescent="0.2">
      <c r="A1244" s="2">
        <v>1239</v>
      </c>
      <c r="B1244" s="126" t="s">
        <v>3081</v>
      </c>
      <c r="C1244" s="28" t="s">
        <v>3082</v>
      </c>
      <c r="D1244" s="28">
        <v>1</v>
      </c>
      <c r="E1244" s="5">
        <v>4233.3500000000004</v>
      </c>
      <c r="F1244" s="5">
        <v>4233.3500000000004</v>
      </c>
    </row>
    <row r="1245" spans="1:6" ht="45" x14ac:dyDescent="0.2">
      <c r="A1245" s="2">
        <v>1240</v>
      </c>
      <c r="B1245" s="126" t="s">
        <v>3081</v>
      </c>
      <c r="C1245" s="28" t="s">
        <v>3083</v>
      </c>
      <c r="D1245" s="28">
        <v>1</v>
      </c>
      <c r="E1245" s="5">
        <v>4233.3500000000004</v>
      </c>
      <c r="F1245" s="5">
        <v>4233.3500000000004</v>
      </c>
    </row>
    <row r="1246" spans="1:6" ht="45" x14ac:dyDescent="0.2">
      <c r="A1246" s="2">
        <v>1241</v>
      </c>
      <c r="B1246" s="126" t="s">
        <v>3081</v>
      </c>
      <c r="C1246" s="28" t="s">
        <v>3084</v>
      </c>
      <c r="D1246" s="28">
        <v>1</v>
      </c>
      <c r="E1246" s="5">
        <v>4233.3500000000004</v>
      </c>
      <c r="F1246" s="5">
        <v>4233.3500000000004</v>
      </c>
    </row>
    <row r="1247" spans="1:6" ht="45" x14ac:dyDescent="0.2">
      <c r="A1247" s="2">
        <v>1242</v>
      </c>
      <c r="B1247" s="126" t="s">
        <v>3081</v>
      </c>
      <c r="C1247" s="28" t="s">
        <v>3085</v>
      </c>
      <c r="D1247" s="28">
        <v>1</v>
      </c>
      <c r="E1247" s="5">
        <v>4233.3500000000004</v>
      </c>
      <c r="F1247" s="5">
        <v>4233.3500000000004</v>
      </c>
    </row>
    <row r="1248" spans="1:6" ht="33.75" x14ac:dyDescent="0.2">
      <c r="A1248" s="2">
        <v>1243</v>
      </c>
      <c r="B1248" s="126" t="s">
        <v>3086</v>
      </c>
      <c r="C1248" s="28" t="s">
        <v>3087</v>
      </c>
      <c r="D1248" s="28">
        <v>1</v>
      </c>
      <c r="E1248" s="5">
        <v>248750</v>
      </c>
      <c r="F1248" s="5">
        <v>8883.93</v>
      </c>
    </row>
    <row r="1249" spans="1:6" ht="33.75" x14ac:dyDescent="0.2">
      <c r="A1249" s="2">
        <v>1244</v>
      </c>
      <c r="B1249" s="126" t="s">
        <v>3088</v>
      </c>
      <c r="C1249" s="28" t="s">
        <v>3089</v>
      </c>
      <c r="D1249" s="28">
        <v>1</v>
      </c>
      <c r="E1249" s="5">
        <v>178080</v>
      </c>
      <c r="F1249" s="5">
        <v>65720.039999999994</v>
      </c>
    </row>
    <row r="1250" spans="1:6" ht="33.75" x14ac:dyDescent="0.2">
      <c r="A1250" s="2">
        <v>1245</v>
      </c>
      <c r="B1250" s="126" t="s">
        <v>3090</v>
      </c>
      <c r="C1250" s="28" t="s">
        <v>3091</v>
      </c>
      <c r="D1250" s="28">
        <v>1</v>
      </c>
      <c r="E1250" s="5">
        <v>13275.24</v>
      </c>
      <c r="F1250" s="5">
        <v>13275.24</v>
      </c>
    </row>
    <row r="1251" spans="1:6" ht="33.75" x14ac:dyDescent="0.2">
      <c r="A1251" s="2">
        <v>1246</v>
      </c>
      <c r="B1251" s="126" t="s">
        <v>3090</v>
      </c>
      <c r="C1251" s="28" t="s">
        <v>3092</v>
      </c>
      <c r="D1251" s="28">
        <v>1</v>
      </c>
      <c r="E1251" s="5">
        <v>13275.24</v>
      </c>
      <c r="F1251" s="5">
        <v>13275.24</v>
      </c>
    </row>
    <row r="1252" spans="1:6" ht="33.75" x14ac:dyDescent="0.2">
      <c r="A1252" s="2">
        <v>1247</v>
      </c>
      <c r="B1252" s="126" t="s">
        <v>3090</v>
      </c>
      <c r="C1252" s="28" t="s">
        <v>3093</v>
      </c>
      <c r="D1252" s="28">
        <v>1</v>
      </c>
      <c r="E1252" s="5">
        <v>13275.24</v>
      </c>
      <c r="F1252" s="5">
        <v>13275.24</v>
      </c>
    </row>
    <row r="1253" spans="1:6" ht="33.75" x14ac:dyDescent="0.2">
      <c r="A1253" s="2">
        <v>1248</v>
      </c>
      <c r="B1253" s="126" t="s">
        <v>3090</v>
      </c>
      <c r="C1253" s="28" t="s">
        <v>3094</v>
      </c>
      <c r="D1253" s="28">
        <v>1</v>
      </c>
      <c r="E1253" s="5">
        <v>13275.24</v>
      </c>
      <c r="F1253" s="5">
        <v>13275.24</v>
      </c>
    </row>
    <row r="1254" spans="1:6" ht="56.25" x14ac:dyDescent="0.2">
      <c r="A1254" s="2">
        <v>1249</v>
      </c>
      <c r="B1254" s="126" t="s">
        <v>3095</v>
      </c>
      <c r="C1254" s="28" t="s">
        <v>3096</v>
      </c>
      <c r="D1254" s="28">
        <v>1</v>
      </c>
      <c r="E1254" s="5">
        <v>8550</v>
      </c>
      <c r="F1254" s="5">
        <v>8550</v>
      </c>
    </row>
    <row r="1255" spans="1:6" ht="33.75" x14ac:dyDescent="0.2">
      <c r="A1255" s="2">
        <v>1250</v>
      </c>
      <c r="B1255" s="126" t="s">
        <v>3097</v>
      </c>
      <c r="C1255" s="28" t="s">
        <v>3098</v>
      </c>
      <c r="D1255" s="28">
        <v>1</v>
      </c>
      <c r="E1255" s="5">
        <v>1007522.76</v>
      </c>
      <c r="F1255" s="5">
        <v>67168.2</v>
      </c>
    </row>
    <row r="1256" spans="1:6" ht="45" x14ac:dyDescent="0.2">
      <c r="A1256" s="2">
        <v>1251</v>
      </c>
      <c r="B1256" s="126" t="s">
        <v>3099</v>
      </c>
      <c r="C1256" s="28" t="s">
        <v>3100</v>
      </c>
      <c r="D1256" s="28">
        <v>1</v>
      </c>
      <c r="E1256" s="5">
        <v>1144000</v>
      </c>
      <c r="F1256" s="5">
        <v>1144000</v>
      </c>
    </row>
    <row r="1257" spans="1:6" ht="33.75" x14ac:dyDescent="0.2">
      <c r="A1257" s="2">
        <v>1252</v>
      </c>
      <c r="B1257" s="126" t="s">
        <v>3101</v>
      </c>
      <c r="C1257" s="28" t="s">
        <v>3102</v>
      </c>
      <c r="D1257" s="28">
        <v>1</v>
      </c>
      <c r="E1257" s="5">
        <v>399700</v>
      </c>
      <c r="F1257" s="5">
        <v>399700</v>
      </c>
    </row>
    <row r="1258" spans="1:6" ht="33.75" x14ac:dyDescent="0.2">
      <c r="A1258" s="2">
        <v>1253</v>
      </c>
      <c r="B1258" s="126" t="s">
        <v>3103</v>
      </c>
      <c r="C1258" s="28" t="s">
        <v>3104</v>
      </c>
      <c r="D1258" s="28">
        <v>1</v>
      </c>
      <c r="E1258" s="5">
        <v>1721933.36</v>
      </c>
      <c r="F1258" s="5">
        <v>688773.36</v>
      </c>
    </row>
    <row r="1259" spans="1:6" ht="33.75" x14ac:dyDescent="0.2">
      <c r="A1259" s="2">
        <v>1254</v>
      </c>
      <c r="B1259" s="126" t="s">
        <v>3105</v>
      </c>
      <c r="C1259" s="28" t="s">
        <v>3106</v>
      </c>
      <c r="D1259" s="28">
        <v>1</v>
      </c>
      <c r="E1259" s="5">
        <v>815900</v>
      </c>
      <c r="F1259" s="5">
        <v>747908.15</v>
      </c>
    </row>
    <row r="1260" spans="1:6" ht="45" x14ac:dyDescent="0.2">
      <c r="A1260" s="2">
        <v>1255</v>
      </c>
      <c r="B1260" s="126" t="s">
        <v>3107</v>
      </c>
      <c r="C1260" s="28" t="s">
        <v>3108</v>
      </c>
      <c r="D1260" s="28">
        <v>1</v>
      </c>
      <c r="E1260" s="5">
        <v>479500</v>
      </c>
      <c r="F1260" s="5">
        <v>479500</v>
      </c>
    </row>
    <row r="1261" spans="1:6" x14ac:dyDescent="0.2">
      <c r="A1261" s="2">
        <v>1256</v>
      </c>
      <c r="B1261" s="126" t="s">
        <v>3109</v>
      </c>
      <c r="C1261" s="28" t="s">
        <v>3110</v>
      </c>
      <c r="D1261" s="28">
        <v>1</v>
      </c>
      <c r="E1261" s="5">
        <v>4500</v>
      </c>
      <c r="F1261" s="5">
        <v>4500</v>
      </c>
    </row>
    <row r="1262" spans="1:6" x14ac:dyDescent="0.2">
      <c r="A1262" s="2">
        <v>1257</v>
      </c>
      <c r="B1262" s="126" t="s">
        <v>3111</v>
      </c>
      <c r="C1262" s="28" t="s">
        <v>3112</v>
      </c>
      <c r="D1262" s="28">
        <v>1</v>
      </c>
      <c r="E1262" s="5">
        <v>4155</v>
      </c>
      <c r="F1262" s="5">
        <v>4155</v>
      </c>
    </row>
    <row r="1263" spans="1:6" x14ac:dyDescent="0.2">
      <c r="A1263" s="2">
        <v>1258</v>
      </c>
      <c r="B1263" s="126" t="s">
        <v>3109</v>
      </c>
      <c r="C1263" s="28" t="s">
        <v>3113</v>
      </c>
      <c r="D1263" s="28">
        <v>1</v>
      </c>
      <c r="E1263" s="5">
        <v>5400</v>
      </c>
      <c r="F1263" s="5">
        <v>5400</v>
      </c>
    </row>
    <row r="1264" spans="1:6" x14ac:dyDescent="0.2">
      <c r="A1264" s="2">
        <v>1259</v>
      </c>
      <c r="B1264" s="126" t="s">
        <v>3114</v>
      </c>
      <c r="C1264" s="28" t="s">
        <v>3115</v>
      </c>
      <c r="D1264" s="28">
        <v>1</v>
      </c>
      <c r="E1264" s="5">
        <v>3570</v>
      </c>
      <c r="F1264" s="5">
        <v>3570</v>
      </c>
    </row>
    <row r="1265" spans="1:6" x14ac:dyDescent="0.2">
      <c r="A1265" s="2">
        <v>1260</v>
      </c>
      <c r="B1265" s="126" t="s">
        <v>3116</v>
      </c>
      <c r="C1265" s="28" t="s">
        <v>3117</v>
      </c>
      <c r="D1265" s="28">
        <v>1</v>
      </c>
      <c r="E1265" s="5">
        <v>4560</v>
      </c>
      <c r="F1265" s="5">
        <v>4560</v>
      </c>
    </row>
    <row r="1266" spans="1:6" x14ac:dyDescent="0.2">
      <c r="A1266" s="2">
        <v>1261</v>
      </c>
      <c r="B1266" s="126" t="s">
        <v>3116</v>
      </c>
      <c r="C1266" s="28" t="s">
        <v>3118</v>
      </c>
      <c r="D1266" s="28">
        <v>1</v>
      </c>
      <c r="E1266" s="5">
        <v>4560</v>
      </c>
      <c r="F1266" s="5">
        <v>4560</v>
      </c>
    </row>
    <row r="1267" spans="1:6" x14ac:dyDescent="0.2">
      <c r="A1267" s="2">
        <v>1262</v>
      </c>
      <c r="B1267" s="126" t="s">
        <v>3116</v>
      </c>
      <c r="C1267" s="28" t="s">
        <v>3119</v>
      </c>
      <c r="D1267" s="28">
        <v>1</v>
      </c>
      <c r="E1267" s="5">
        <v>4560</v>
      </c>
      <c r="F1267" s="5">
        <v>4560</v>
      </c>
    </row>
    <row r="1268" spans="1:6" x14ac:dyDescent="0.2">
      <c r="A1268" s="2">
        <v>1263</v>
      </c>
      <c r="B1268" s="126" t="s">
        <v>3109</v>
      </c>
      <c r="C1268" s="28" t="s">
        <v>3120</v>
      </c>
      <c r="D1268" s="28">
        <v>1</v>
      </c>
      <c r="E1268" s="5">
        <v>5970</v>
      </c>
      <c r="F1268" s="5">
        <v>5970</v>
      </c>
    </row>
    <row r="1269" spans="1:6" ht="45" x14ac:dyDescent="0.2">
      <c r="A1269" s="2">
        <v>1264</v>
      </c>
      <c r="B1269" s="126" t="s">
        <v>3121</v>
      </c>
      <c r="C1269" s="28" t="s">
        <v>3122</v>
      </c>
      <c r="D1269" s="28">
        <v>1</v>
      </c>
      <c r="E1269" s="5">
        <v>5834.32</v>
      </c>
      <c r="F1269" s="5">
        <v>5834.32</v>
      </c>
    </row>
    <row r="1270" spans="1:6" ht="45" x14ac:dyDescent="0.2">
      <c r="A1270" s="2">
        <v>1265</v>
      </c>
      <c r="B1270" s="126" t="s">
        <v>3121</v>
      </c>
      <c r="C1270" s="28" t="s">
        <v>3123</v>
      </c>
      <c r="D1270" s="28">
        <v>1</v>
      </c>
      <c r="E1270" s="5">
        <v>5834.32</v>
      </c>
      <c r="F1270" s="5">
        <v>5834.32</v>
      </c>
    </row>
    <row r="1271" spans="1:6" ht="45" x14ac:dyDescent="0.2">
      <c r="A1271" s="2">
        <v>1266</v>
      </c>
      <c r="B1271" s="126" t="s">
        <v>3121</v>
      </c>
      <c r="C1271" s="28" t="s">
        <v>3124</v>
      </c>
      <c r="D1271" s="28">
        <v>1</v>
      </c>
      <c r="E1271" s="5">
        <v>6452</v>
      </c>
      <c r="F1271" s="5">
        <v>6452</v>
      </c>
    </row>
    <row r="1272" spans="1:6" ht="33.75" x14ac:dyDescent="0.2">
      <c r="A1272" s="2">
        <v>1267</v>
      </c>
      <c r="B1272" s="126" t="s">
        <v>3125</v>
      </c>
      <c r="C1272" s="28" t="s">
        <v>3126</v>
      </c>
      <c r="D1272" s="28">
        <v>1</v>
      </c>
      <c r="E1272" s="5">
        <v>4585</v>
      </c>
      <c r="F1272" s="5">
        <v>4585</v>
      </c>
    </row>
    <row r="1273" spans="1:6" ht="22.5" x14ac:dyDescent="0.2">
      <c r="A1273" s="2">
        <v>1268</v>
      </c>
      <c r="B1273" s="126" t="s">
        <v>3127</v>
      </c>
      <c r="C1273" s="28" t="s">
        <v>3128</v>
      </c>
      <c r="D1273" s="28">
        <v>1</v>
      </c>
      <c r="E1273" s="5">
        <v>4620</v>
      </c>
      <c r="F1273" s="5">
        <v>4620</v>
      </c>
    </row>
    <row r="1274" spans="1:6" ht="22.5" x14ac:dyDescent="0.2">
      <c r="A1274" s="2">
        <v>1269</v>
      </c>
      <c r="B1274" s="126" t="s">
        <v>3127</v>
      </c>
      <c r="C1274" s="28" t="s">
        <v>3129</v>
      </c>
      <c r="D1274" s="28">
        <v>1</v>
      </c>
      <c r="E1274" s="5">
        <v>4620</v>
      </c>
      <c r="F1274" s="5">
        <v>4620</v>
      </c>
    </row>
    <row r="1275" spans="1:6" ht="22.5" x14ac:dyDescent="0.2">
      <c r="A1275" s="2">
        <v>1270</v>
      </c>
      <c r="B1275" s="126" t="s">
        <v>3127</v>
      </c>
      <c r="C1275" s="28" t="s">
        <v>3130</v>
      </c>
      <c r="D1275" s="28">
        <v>1</v>
      </c>
      <c r="E1275" s="5">
        <v>5003</v>
      </c>
      <c r="F1275" s="5">
        <v>5003</v>
      </c>
    </row>
    <row r="1276" spans="1:6" ht="45" x14ac:dyDescent="0.2">
      <c r="A1276" s="2">
        <v>1271</v>
      </c>
      <c r="B1276" s="126" t="s">
        <v>3121</v>
      </c>
      <c r="C1276" s="28" t="s">
        <v>3131</v>
      </c>
      <c r="D1276" s="28">
        <v>1</v>
      </c>
      <c r="E1276" s="5">
        <v>3228</v>
      </c>
      <c r="F1276" s="5">
        <v>3228</v>
      </c>
    </row>
    <row r="1277" spans="1:6" ht="45" x14ac:dyDescent="0.2">
      <c r="A1277" s="2">
        <v>1272</v>
      </c>
      <c r="B1277" s="126" t="s">
        <v>3132</v>
      </c>
      <c r="C1277" s="28" t="s">
        <v>3133</v>
      </c>
      <c r="D1277" s="28">
        <v>1</v>
      </c>
      <c r="E1277" s="5">
        <v>3045</v>
      </c>
      <c r="F1277" s="5">
        <v>3045</v>
      </c>
    </row>
    <row r="1278" spans="1:6" x14ac:dyDescent="0.2">
      <c r="A1278" s="2">
        <v>1273</v>
      </c>
      <c r="B1278" s="126" t="s">
        <v>3134</v>
      </c>
      <c r="C1278" s="28" t="s">
        <v>3135</v>
      </c>
      <c r="D1278" s="28">
        <v>1</v>
      </c>
      <c r="E1278" s="5">
        <v>5500</v>
      </c>
      <c r="F1278" s="5">
        <v>5500</v>
      </c>
    </row>
    <row r="1279" spans="1:6" x14ac:dyDescent="0.2">
      <c r="A1279" s="2">
        <v>1274</v>
      </c>
      <c r="B1279" s="126" t="s">
        <v>3134</v>
      </c>
      <c r="C1279" s="28" t="s">
        <v>3136</v>
      </c>
      <c r="D1279" s="28">
        <v>1</v>
      </c>
      <c r="E1279" s="5">
        <v>5500</v>
      </c>
      <c r="F1279" s="5">
        <v>5500</v>
      </c>
    </row>
    <row r="1280" spans="1:6" x14ac:dyDescent="0.2">
      <c r="A1280" s="2">
        <v>1275</v>
      </c>
      <c r="B1280" s="126" t="s">
        <v>3134</v>
      </c>
      <c r="C1280" s="28" t="s">
        <v>3137</v>
      </c>
      <c r="D1280" s="28">
        <v>1</v>
      </c>
      <c r="E1280" s="5">
        <v>5500</v>
      </c>
      <c r="F1280" s="5">
        <v>5500</v>
      </c>
    </row>
    <row r="1281" spans="1:6" x14ac:dyDescent="0.2">
      <c r="A1281" s="2">
        <v>1276</v>
      </c>
      <c r="B1281" s="126" t="s">
        <v>3134</v>
      </c>
      <c r="C1281" s="28" t="s">
        <v>3138</v>
      </c>
      <c r="D1281" s="28">
        <v>1</v>
      </c>
      <c r="E1281" s="5">
        <v>5500</v>
      </c>
      <c r="F1281" s="5">
        <v>5500</v>
      </c>
    </row>
    <row r="1282" spans="1:6" ht="22.5" x14ac:dyDescent="0.2">
      <c r="A1282" s="2">
        <v>1277</v>
      </c>
      <c r="B1282" s="126" t="s">
        <v>3139</v>
      </c>
      <c r="C1282" s="28" t="s">
        <v>3140</v>
      </c>
      <c r="D1282" s="28">
        <v>1</v>
      </c>
      <c r="E1282" s="5">
        <v>3620</v>
      </c>
      <c r="F1282" s="5">
        <v>3620</v>
      </c>
    </row>
    <row r="1283" spans="1:6" ht="22.5" x14ac:dyDescent="0.2">
      <c r="A1283" s="2">
        <v>1278</v>
      </c>
      <c r="B1283" s="126" t="s">
        <v>3141</v>
      </c>
      <c r="C1283" s="28" t="s">
        <v>3142</v>
      </c>
      <c r="D1283" s="28">
        <v>1</v>
      </c>
      <c r="E1283" s="5">
        <v>3800</v>
      </c>
      <c r="F1283" s="5">
        <v>3800</v>
      </c>
    </row>
    <row r="1284" spans="1:6" x14ac:dyDescent="0.2">
      <c r="A1284" s="2">
        <v>1279</v>
      </c>
      <c r="B1284" s="126" t="s">
        <v>3143</v>
      </c>
      <c r="C1284" s="28" t="s">
        <v>3144</v>
      </c>
      <c r="D1284" s="28">
        <v>1</v>
      </c>
      <c r="E1284" s="5">
        <v>4560</v>
      </c>
      <c r="F1284" s="5">
        <v>4560</v>
      </c>
    </row>
    <row r="1285" spans="1:6" ht="45" x14ac:dyDescent="0.2">
      <c r="A1285" s="2">
        <v>1280</v>
      </c>
      <c r="B1285" s="126" t="s">
        <v>3145</v>
      </c>
      <c r="C1285" s="28" t="s">
        <v>3146</v>
      </c>
      <c r="D1285" s="28">
        <v>1</v>
      </c>
      <c r="E1285" s="5">
        <v>3057.13</v>
      </c>
      <c r="F1285" s="5">
        <v>3057.13</v>
      </c>
    </row>
    <row r="1286" spans="1:6" ht="22.5" x14ac:dyDescent="0.2">
      <c r="A1286" s="2">
        <v>1281</v>
      </c>
      <c r="B1286" s="126" t="s">
        <v>3147</v>
      </c>
      <c r="C1286" s="28" t="s">
        <v>3148</v>
      </c>
      <c r="D1286" s="28">
        <v>1</v>
      </c>
      <c r="E1286" s="5">
        <v>13545</v>
      </c>
      <c r="F1286" s="5">
        <v>13545</v>
      </c>
    </row>
    <row r="1287" spans="1:6" x14ac:dyDescent="0.2">
      <c r="A1287" s="2">
        <v>1282</v>
      </c>
      <c r="B1287" s="126" t="s">
        <v>3149</v>
      </c>
      <c r="C1287" s="28" t="s">
        <v>3150</v>
      </c>
      <c r="D1287" s="28">
        <v>1</v>
      </c>
      <c r="E1287" s="5">
        <v>3850</v>
      </c>
      <c r="F1287" s="5">
        <v>3850</v>
      </c>
    </row>
    <row r="1288" spans="1:6" x14ac:dyDescent="0.2">
      <c r="A1288" s="2">
        <v>1283</v>
      </c>
      <c r="B1288" s="126" t="s">
        <v>3151</v>
      </c>
      <c r="C1288" s="28" t="s">
        <v>3152</v>
      </c>
      <c r="D1288" s="28">
        <v>1</v>
      </c>
      <c r="E1288" s="5">
        <v>3180</v>
      </c>
      <c r="F1288" s="5">
        <v>3180</v>
      </c>
    </row>
    <row r="1289" spans="1:6" x14ac:dyDescent="0.2">
      <c r="A1289" s="2">
        <v>1284</v>
      </c>
      <c r="B1289" s="126" t="s">
        <v>3153</v>
      </c>
      <c r="C1289" s="28" t="s">
        <v>3154</v>
      </c>
      <c r="D1289" s="28">
        <v>1</v>
      </c>
      <c r="E1289" s="5">
        <v>4355</v>
      </c>
      <c r="F1289" s="5">
        <v>4355</v>
      </c>
    </row>
    <row r="1290" spans="1:6" x14ac:dyDescent="0.2">
      <c r="A1290" s="2">
        <v>1285</v>
      </c>
      <c r="B1290" s="126" t="s">
        <v>3155</v>
      </c>
      <c r="C1290" s="28" t="s">
        <v>3156</v>
      </c>
      <c r="D1290" s="28">
        <v>1</v>
      </c>
      <c r="E1290" s="5">
        <v>5405</v>
      </c>
      <c r="F1290" s="5">
        <v>5405</v>
      </c>
    </row>
    <row r="1291" spans="1:6" ht="33.75" x14ac:dyDescent="0.2">
      <c r="A1291" s="2">
        <v>1286</v>
      </c>
      <c r="B1291" s="126" t="s">
        <v>3157</v>
      </c>
      <c r="C1291" s="28" t="s">
        <v>3158</v>
      </c>
      <c r="D1291" s="28">
        <v>1</v>
      </c>
      <c r="E1291" s="5">
        <v>3500</v>
      </c>
      <c r="F1291" s="5">
        <v>3500</v>
      </c>
    </row>
    <row r="1292" spans="1:6" ht="33.75" x14ac:dyDescent="0.2">
      <c r="A1292" s="2">
        <v>1287</v>
      </c>
      <c r="B1292" s="126" t="s">
        <v>3157</v>
      </c>
      <c r="C1292" s="28" t="s">
        <v>3159</v>
      </c>
      <c r="D1292" s="28">
        <v>1</v>
      </c>
      <c r="E1292" s="5">
        <v>3500</v>
      </c>
      <c r="F1292" s="5">
        <v>3500</v>
      </c>
    </row>
    <row r="1293" spans="1:6" ht="33.75" x14ac:dyDescent="0.2">
      <c r="A1293" s="2">
        <v>1288</v>
      </c>
      <c r="B1293" s="126" t="s">
        <v>3160</v>
      </c>
      <c r="C1293" s="28" t="s">
        <v>3161</v>
      </c>
      <c r="D1293" s="28">
        <v>1</v>
      </c>
      <c r="E1293" s="5">
        <v>5500</v>
      </c>
      <c r="F1293" s="5">
        <v>5500</v>
      </c>
    </row>
    <row r="1294" spans="1:6" ht="45" x14ac:dyDescent="0.2">
      <c r="A1294" s="2">
        <v>1289</v>
      </c>
      <c r="B1294" s="126" t="s">
        <v>3162</v>
      </c>
      <c r="C1294" s="28" t="s">
        <v>3163</v>
      </c>
      <c r="D1294" s="28">
        <v>1</v>
      </c>
      <c r="E1294" s="5">
        <v>6000</v>
      </c>
      <c r="F1294" s="5">
        <v>6000</v>
      </c>
    </row>
    <row r="1295" spans="1:6" ht="45" x14ac:dyDescent="0.2">
      <c r="A1295" s="2">
        <v>1290</v>
      </c>
      <c r="B1295" s="126" t="s">
        <v>3164</v>
      </c>
      <c r="C1295" s="28" t="s">
        <v>3165</v>
      </c>
      <c r="D1295" s="28">
        <v>1</v>
      </c>
      <c r="E1295" s="5">
        <v>6500</v>
      </c>
      <c r="F1295" s="5">
        <v>6500</v>
      </c>
    </row>
    <row r="1296" spans="1:6" ht="33.75" x14ac:dyDescent="0.2">
      <c r="A1296" s="2">
        <v>1291</v>
      </c>
      <c r="B1296" s="126" t="s">
        <v>3166</v>
      </c>
      <c r="C1296" s="28" t="s">
        <v>3167</v>
      </c>
      <c r="D1296" s="28">
        <v>1</v>
      </c>
      <c r="E1296" s="5">
        <v>5000</v>
      </c>
      <c r="F1296" s="5">
        <v>5000</v>
      </c>
    </row>
    <row r="1297" spans="1:6" ht="33.75" x14ac:dyDescent="0.2">
      <c r="A1297" s="2">
        <v>1292</v>
      </c>
      <c r="B1297" s="126" t="s">
        <v>3166</v>
      </c>
      <c r="C1297" s="28" t="s">
        <v>3168</v>
      </c>
      <c r="D1297" s="28">
        <v>1</v>
      </c>
      <c r="E1297" s="5">
        <v>5000</v>
      </c>
      <c r="F1297" s="5">
        <v>5000</v>
      </c>
    </row>
    <row r="1298" spans="1:6" ht="33.75" x14ac:dyDescent="0.2">
      <c r="A1298" s="2">
        <v>1293</v>
      </c>
      <c r="B1298" s="126" t="s">
        <v>3166</v>
      </c>
      <c r="C1298" s="28" t="s">
        <v>3169</v>
      </c>
      <c r="D1298" s="28">
        <v>1</v>
      </c>
      <c r="E1298" s="5">
        <v>5000</v>
      </c>
      <c r="F1298" s="5">
        <v>5000</v>
      </c>
    </row>
    <row r="1299" spans="1:6" ht="22.5" x14ac:dyDescent="0.2">
      <c r="A1299" s="2">
        <v>1294</v>
      </c>
      <c r="B1299" s="126" t="s">
        <v>3170</v>
      </c>
      <c r="C1299" s="28" t="s">
        <v>3171</v>
      </c>
      <c r="D1299" s="28">
        <v>1</v>
      </c>
      <c r="E1299" s="5">
        <v>3410</v>
      </c>
      <c r="F1299" s="5">
        <v>3410</v>
      </c>
    </row>
    <row r="1300" spans="1:6" ht="45" x14ac:dyDescent="0.2">
      <c r="A1300" s="2">
        <v>1295</v>
      </c>
      <c r="B1300" s="126" t="s">
        <v>3172</v>
      </c>
      <c r="C1300" s="28" t="s">
        <v>3173</v>
      </c>
      <c r="D1300" s="28">
        <v>1</v>
      </c>
      <c r="E1300" s="5">
        <v>3300</v>
      </c>
      <c r="F1300" s="5">
        <v>3300</v>
      </c>
    </row>
    <row r="1301" spans="1:6" ht="45" x14ac:dyDescent="0.2">
      <c r="A1301" s="2">
        <v>1296</v>
      </c>
      <c r="B1301" s="126" t="s">
        <v>3172</v>
      </c>
      <c r="C1301" s="28" t="s">
        <v>3174</v>
      </c>
      <c r="D1301" s="28">
        <v>1</v>
      </c>
      <c r="E1301" s="5">
        <v>3670</v>
      </c>
      <c r="F1301" s="5">
        <v>3670</v>
      </c>
    </row>
    <row r="1302" spans="1:6" ht="45" x14ac:dyDescent="0.2">
      <c r="A1302" s="2">
        <v>1297</v>
      </c>
      <c r="B1302" s="126" t="s">
        <v>3172</v>
      </c>
      <c r="C1302" s="28" t="s">
        <v>3175</v>
      </c>
      <c r="D1302" s="28">
        <v>1</v>
      </c>
      <c r="E1302" s="5">
        <v>3100</v>
      </c>
      <c r="F1302" s="5">
        <v>3100</v>
      </c>
    </row>
    <row r="1303" spans="1:6" ht="33.75" x14ac:dyDescent="0.2">
      <c r="A1303" s="2">
        <v>1298</v>
      </c>
      <c r="B1303" s="126" t="s">
        <v>3176</v>
      </c>
      <c r="C1303" s="28" t="s">
        <v>3177</v>
      </c>
      <c r="D1303" s="28">
        <v>1</v>
      </c>
      <c r="E1303" s="5">
        <v>3750</v>
      </c>
      <c r="F1303" s="5">
        <v>3750</v>
      </c>
    </row>
    <row r="1304" spans="1:6" ht="33.75" x14ac:dyDescent="0.2">
      <c r="A1304" s="2">
        <v>1299</v>
      </c>
      <c r="B1304" s="126" t="s">
        <v>3178</v>
      </c>
      <c r="C1304" s="28" t="s">
        <v>3179</v>
      </c>
      <c r="D1304" s="28">
        <v>1</v>
      </c>
      <c r="E1304" s="5">
        <v>4200</v>
      </c>
      <c r="F1304" s="5">
        <v>4200</v>
      </c>
    </row>
    <row r="1305" spans="1:6" ht="22.5" x14ac:dyDescent="0.2">
      <c r="A1305" s="2">
        <v>1300</v>
      </c>
      <c r="B1305" s="126" t="s">
        <v>3180</v>
      </c>
      <c r="C1305" s="28" t="s">
        <v>3181</v>
      </c>
      <c r="D1305" s="28">
        <v>1</v>
      </c>
      <c r="E1305" s="5">
        <v>4070</v>
      </c>
      <c r="F1305" s="5">
        <v>4070</v>
      </c>
    </row>
    <row r="1306" spans="1:6" ht="22.5" x14ac:dyDescent="0.2">
      <c r="A1306" s="2">
        <v>1301</v>
      </c>
      <c r="B1306" s="126" t="s">
        <v>3182</v>
      </c>
      <c r="C1306" s="28" t="s">
        <v>3183</v>
      </c>
      <c r="D1306" s="28">
        <v>1</v>
      </c>
      <c r="E1306" s="5">
        <v>3720</v>
      </c>
      <c r="F1306" s="5">
        <v>3720</v>
      </c>
    </row>
    <row r="1307" spans="1:6" ht="22.5" x14ac:dyDescent="0.2">
      <c r="A1307" s="2">
        <v>1302</v>
      </c>
      <c r="B1307" s="126" t="s">
        <v>3182</v>
      </c>
      <c r="C1307" s="28" t="s">
        <v>3184</v>
      </c>
      <c r="D1307" s="28">
        <v>1</v>
      </c>
      <c r="E1307" s="5">
        <v>3720</v>
      </c>
      <c r="F1307" s="5">
        <v>3720</v>
      </c>
    </row>
    <row r="1308" spans="1:6" ht="22.5" x14ac:dyDescent="0.2">
      <c r="A1308" s="2">
        <v>1303</v>
      </c>
      <c r="B1308" s="126" t="s">
        <v>3182</v>
      </c>
      <c r="C1308" s="28" t="s">
        <v>3185</v>
      </c>
      <c r="D1308" s="28">
        <v>1</v>
      </c>
      <c r="E1308" s="5">
        <v>3720</v>
      </c>
      <c r="F1308" s="5">
        <v>3720</v>
      </c>
    </row>
    <row r="1309" spans="1:6" ht="22.5" x14ac:dyDescent="0.2">
      <c r="A1309" s="2">
        <v>1304</v>
      </c>
      <c r="B1309" s="126" t="s">
        <v>3182</v>
      </c>
      <c r="C1309" s="28" t="s">
        <v>3186</v>
      </c>
      <c r="D1309" s="28">
        <v>1</v>
      </c>
      <c r="E1309" s="5">
        <v>3200</v>
      </c>
      <c r="F1309" s="5">
        <v>3200</v>
      </c>
    </row>
    <row r="1310" spans="1:6" ht="22.5" x14ac:dyDescent="0.2">
      <c r="A1310" s="2">
        <v>1305</v>
      </c>
      <c r="B1310" s="126" t="s">
        <v>3182</v>
      </c>
      <c r="C1310" s="28" t="s">
        <v>3187</v>
      </c>
      <c r="D1310" s="28">
        <v>1</v>
      </c>
      <c r="E1310" s="5">
        <v>3200</v>
      </c>
      <c r="F1310" s="5">
        <v>3200</v>
      </c>
    </row>
    <row r="1311" spans="1:6" ht="33.75" x14ac:dyDescent="0.2">
      <c r="A1311" s="2">
        <v>1306</v>
      </c>
      <c r="B1311" s="126" t="s">
        <v>3188</v>
      </c>
      <c r="C1311" s="28" t="s">
        <v>3189</v>
      </c>
      <c r="D1311" s="28">
        <v>1</v>
      </c>
      <c r="E1311" s="5">
        <v>4170</v>
      </c>
      <c r="F1311" s="5">
        <v>4170</v>
      </c>
    </row>
    <row r="1312" spans="1:6" x14ac:dyDescent="0.2">
      <c r="A1312" s="2">
        <v>1307</v>
      </c>
      <c r="B1312" s="126" t="s">
        <v>3109</v>
      </c>
      <c r="C1312" s="28" t="s">
        <v>3190</v>
      </c>
      <c r="D1312" s="28">
        <v>1</v>
      </c>
      <c r="E1312" s="5">
        <v>3927</v>
      </c>
      <c r="F1312" s="5">
        <v>3927</v>
      </c>
    </row>
    <row r="1313" spans="1:6" ht="56.25" x14ac:dyDescent="0.2">
      <c r="A1313" s="2">
        <v>1308</v>
      </c>
      <c r="B1313" s="126" t="s">
        <v>3191</v>
      </c>
      <c r="C1313" s="28" t="s">
        <v>3192</v>
      </c>
      <c r="D1313" s="28">
        <v>1</v>
      </c>
      <c r="E1313" s="5">
        <v>120387</v>
      </c>
      <c r="F1313" s="5">
        <v>41562.22</v>
      </c>
    </row>
    <row r="1314" spans="1:6" ht="45" x14ac:dyDescent="0.2">
      <c r="A1314" s="2">
        <v>1309</v>
      </c>
      <c r="B1314" s="126" t="s">
        <v>3193</v>
      </c>
      <c r="C1314" s="28" t="s">
        <v>3194</v>
      </c>
      <c r="D1314" s="28">
        <v>1</v>
      </c>
      <c r="E1314" s="5">
        <v>40217</v>
      </c>
      <c r="F1314" s="5">
        <v>13884.33</v>
      </c>
    </row>
    <row r="1315" spans="1:6" ht="56.25" x14ac:dyDescent="0.2">
      <c r="A1315" s="2">
        <v>1310</v>
      </c>
      <c r="B1315" s="126" t="s">
        <v>3195</v>
      </c>
      <c r="C1315" s="28" t="s">
        <v>3196</v>
      </c>
      <c r="D1315" s="28">
        <v>1</v>
      </c>
      <c r="E1315" s="5">
        <v>27705</v>
      </c>
      <c r="F1315" s="5">
        <v>27705</v>
      </c>
    </row>
    <row r="1316" spans="1:6" ht="56.25" x14ac:dyDescent="0.2">
      <c r="A1316" s="2">
        <v>1311</v>
      </c>
      <c r="B1316" s="126" t="s">
        <v>3197</v>
      </c>
      <c r="C1316" s="28" t="s">
        <v>3198</v>
      </c>
      <c r="D1316" s="28">
        <v>1</v>
      </c>
      <c r="E1316" s="5">
        <v>38205</v>
      </c>
      <c r="F1316" s="5">
        <v>38205</v>
      </c>
    </row>
    <row r="1317" spans="1:6" ht="56.25" x14ac:dyDescent="0.2">
      <c r="A1317" s="2">
        <v>1312</v>
      </c>
      <c r="B1317" s="126" t="s">
        <v>3197</v>
      </c>
      <c r="C1317" s="28" t="s">
        <v>3199</v>
      </c>
      <c r="D1317" s="28">
        <v>1</v>
      </c>
      <c r="E1317" s="5">
        <v>38205</v>
      </c>
      <c r="F1317" s="5">
        <v>38205</v>
      </c>
    </row>
    <row r="1318" spans="1:6" ht="45" x14ac:dyDescent="0.2">
      <c r="A1318" s="2">
        <v>1313</v>
      </c>
      <c r="B1318" s="126" t="s">
        <v>3200</v>
      </c>
      <c r="C1318" s="28" t="s">
        <v>3201</v>
      </c>
      <c r="D1318" s="28">
        <v>1</v>
      </c>
      <c r="E1318" s="5">
        <v>22941</v>
      </c>
      <c r="F1318" s="5">
        <v>22941</v>
      </c>
    </row>
    <row r="1319" spans="1:6" ht="56.25" x14ac:dyDescent="0.2">
      <c r="A1319" s="2">
        <v>1314</v>
      </c>
      <c r="B1319" s="126" t="s">
        <v>3202</v>
      </c>
      <c r="C1319" s="28" t="s">
        <v>3203</v>
      </c>
      <c r="D1319" s="28">
        <v>1</v>
      </c>
      <c r="E1319" s="5">
        <v>26519</v>
      </c>
      <c r="F1319" s="5">
        <v>26519</v>
      </c>
    </row>
    <row r="1320" spans="1:6" ht="45" x14ac:dyDescent="0.2">
      <c r="A1320" s="2">
        <v>1315</v>
      </c>
      <c r="B1320" s="126" t="s">
        <v>3204</v>
      </c>
      <c r="C1320" s="28" t="s">
        <v>3205</v>
      </c>
      <c r="D1320" s="28">
        <v>1</v>
      </c>
      <c r="E1320" s="5">
        <v>28032</v>
      </c>
      <c r="F1320" s="5">
        <v>28032</v>
      </c>
    </row>
    <row r="1321" spans="1:6" ht="45" x14ac:dyDescent="0.2">
      <c r="A1321" s="2">
        <v>1316</v>
      </c>
      <c r="B1321" s="126" t="s">
        <v>3206</v>
      </c>
      <c r="C1321" s="28" t="s">
        <v>3207</v>
      </c>
      <c r="D1321" s="28">
        <v>1</v>
      </c>
      <c r="E1321" s="5">
        <v>17249</v>
      </c>
      <c r="F1321" s="5">
        <v>17249</v>
      </c>
    </row>
    <row r="1322" spans="1:6" ht="33.75" x14ac:dyDescent="0.2">
      <c r="A1322" s="2">
        <v>1317</v>
      </c>
      <c r="B1322" s="126" t="s">
        <v>3208</v>
      </c>
      <c r="C1322" s="28" t="s">
        <v>3209</v>
      </c>
      <c r="D1322" s="28">
        <v>1</v>
      </c>
      <c r="E1322" s="5">
        <v>4025</v>
      </c>
      <c r="F1322" s="5">
        <v>4025</v>
      </c>
    </row>
    <row r="1323" spans="1:6" ht="33.75" x14ac:dyDescent="0.2">
      <c r="A1323" s="2">
        <v>1318</v>
      </c>
      <c r="B1323" s="126" t="s">
        <v>3208</v>
      </c>
      <c r="C1323" s="28" t="s">
        <v>3210</v>
      </c>
      <c r="D1323" s="28">
        <v>1</v>
      </c>
      <c r="E1323" s="5">
        <v>4025</v>
      </c>
      <c r="F1323" s="5">
        <v>4025</v>
      </c>
    </row>
    <row r="1324" spans="1:6" ht="33.75" x14ac:dyDescent="0.2">
      <c r="A1324" s="2">
        <v>1319</v>
      </c>
      <c r="B1324" s="126" t="s">
        <v>3208</v>
      </c>
      <c r="C1324" s="28" t="s">
        <v>3211</v>
      </c>
      <c r="D1324" s="28">
        <v>1</v>
      </c>
      <c r="E1324" s="5">
        <v>4025</v>
      </c>
      <c r="F1324" s="5">
        <v>4025</v>
      </c>
    </row>
    <row r="1325" spans="1:6" ht="33.75" x14ac:dyDescent="0.2">
      <c r="A1325" s="2">
        <v>1320</v>
      </c>
      <c r="B1325" s="126" t="s">
        <v>3208</v>
      </c>
      <c r="C1325" s="28" t="s">
        <v>3212</v>
      </c>
      <c r="D1325" s="28">
        <v>1</v>
      </c>
      <c r="E1325" s="5">
        <v>4025</v>
      </c>
      <c r="F1325" s="5">
        <v>4025</v>
      </c>
    </row>
    <row r="1326" spans="1:6" ht="33.75" x14ac:dyDescent="0.2">
      <c r="A1326" s="2">
        <v>1321</v>
      </c>
      <c r="B1326" s="126" t="s">
        <v>3208</v>
      </c>
      <c r="C1326" s="28" t="s">
        <v>3213</v>
      </c>
      <c r="D1326" s="28">
        <v>1</v>
      </c>
      <c r="E1326" s="5">
        <v>4025</v>
      </c>
      <c r="F1326" s="5">
        <v>4025</v>
      </c>
    </row>
    <row r="1327" spans="1:6" ht="33.75" x14ac:dyDescent="0.2">
      <c r="A1327" s="2">
        <v>1322</v>
      </c>
      <c r="B1327" s="126" t="s">
        <v>3208</v>
      </c>
      <c r="C1327" s="28" t="s">
        <v>3214</v>
      </c>
      <c r="D1327" s="28">
        <v>1</v>
      </c>
      <c r="E1327" s="5">
        <v>4025</v>
      </c>
      <c r="F1327" s="5">
        <v>4025</v>
      </c>
    </row>
    <row r="1328" spans="1:6" ht="33.75" x14ac:dyDescent="0.2">
      <c r="A1328" s="2">
        <v>1323</v>
      </c>
      <c r="B1328" s="126" t="s">
        <v>3208</v>
      </c>
      <c r="C1328" s="28" t="s">
        <v>3215</v>
      </c>
      <c r="D1328" s="28">
        <v>1</v>
      </c>
      <c r="E1328" s="5">
        <v>4025</v>
      </c>
      <c r="F1328" s="5">
        <v>4025</v>
      </c>
    </row>
    <row r="1329" spans="1:6" ht="33.75" x14ac:dyDescent="0.2">
      <c r="A1329" s="2">
        <v>1324</v>
      </c>
      <c r="B1329" s="126" t="s">
        <v>3208</v>
      </c>
      <c r="C1329" s="28" t="s">
        <v>3216</v>
      </c>
      <c r="D1329" s="28">
        <v>1</v>
      </c>
      <c r="E1329" s="5">
        <v>4025</v>
      </c>
      <c r="F1329" s="5">
        <v>4025</v>
      </c>
    </row>
    <row r="1330" spans="1:6" ht="33.75" x14ac:dyDescent="0.2">
      <c r="A1330" s="2">
        <v>1325</v>
      </c>
      <c r="B1330" s="126" t="s">
        <v>3208</v>
      </c>
      <c r="C1330" s="28" t="s">
        <v>3217</v>
      </c>
      <c r="D1330" s="28">
        <v>1</v>
      </c>
      <c r="E1330" s="5">
        <v>4025</v>
      </c>
      <c r="F1330" s="5">
        <v>4025</v>
      </c>
    </row>
    <row r="1331" spans="1:6" ht="33.75" x14ac:dyDescent="0.2">
      <c r="A1331" s="2">
        <v>1326</v>
      </c>
      <c r="B1331" s="126" t="s">
        <v>3208</v>
      </c>
      <c r="C1331" s="28" t="s">
        <v>3218</v>
      </c>
      <c r="D1331" s="28">
        <v>1</v>
      </c>
      <c r="E1331" s="5">
        <v>4025</v>
      </c>
      <c r="F1331" s="5">
        <v>4025</v>
      </c>
    </row>
    <row r="1332" spans="1:6" ht="33.75" x14ac:dyDescent="0.2">
      <c r="A1332" s="2">
        <v>1327</v>
      </c>
      <c r="B1332" s="126" t="s">
        <v>3219</v>
      </c>
      <c r="C1332" s="48">
        <v>310106160180</v>
      </c>
      <c r="D1332" s="28">
        <v>1</v>
      </c>
      <c r="E1332" s="5">
        <v>3585</v>
      </c>
      <c r="F1332" s="5">
        <v>3585</v>
      </c>
    </row>
    <row r="1333" spans="1:6" ht="33.75" x14ac:dyDescent="0.2">
      <c r="A1333" s="2">
        <v>1328</v>
      </c>
      <c r="B1333" s="126" t="s">
        <v>3219</v>
      </c>
      <c r="C1333" s="48">
        <v>31010616071</v>
      </c>
      <c r="D1333" s="28">
        <v>1</v>
      </c>
      <c r="E1333" s="5">
        <v>3585</v>
      </c>
      <c r="F1333" s="5">
        <v>3585</v>
      </c>
    </row>
    <row r="1334" spans="1:6" ht="22.5" x14ac:dyDescent="0.2">
      <c r="A1334" s="2">
        <v>1329</v>
      </c>
      <c r="B1334" s="126" t="s">
        <v>3220</v>
      </c>
      <c r="C1334" s="28" t="s">
        <v>3221</v>
      </c>
      <c r="D1334" s="28">
        <v>1</v>
      </c>
      <c r="E1334" s="5">
        <v>5300</v>
      </c>
      <c r="F1334" s="5">
        <v>5300</v>
      </c>
    </row>
    <row r="1335" spans="1:6" ht="22.5" x14ac:dyDescent="0.2">
      <c r="A1335" s="2">
        <v>1330</v>
      </c>
      <c r="B1335" s="126" t="s">
        <v>3222</v>
      </c>
      <c r="C1335" s="28" t="s">
        <v>3223</v>
      </c>
      <c r="D1335" s="28">
        <v>1</v>
      </c>
      <c r="E1335" s="5">
        <v>7500</v>
      </c>
      <c r="F1335" s="5">
        <v>7500</v>
      </c>
    </row>
    <row r="1336" spans="1:6" ht="22.5" x14ac:dyDescent="0.2">
      <c r="A1336" s="2">
        <v>1331</v>
      </c>
      <c r="B1336" s="126" t="s">
        <v>3222</v>
      </c>
      <c r="C1336" s="28" t="s">
        <v>3224</v>
      </c>
      <c r="D1336" s="28">
        <v>1</v>
      </c>
      <c r="E1336" s="5">
        <v>7500</v>
      </c>
      <c r="F1336" s="5">
        <v>7500</v>
      </c>
    </row>
    <row r="1337" spans="1:6" ht="22.5" x14ac:dyDescent="0.2">
      <c r="A1337" s="2">
        <v>1332</v>
      </c>
      <c r="B1337" s="126" t="s">
        <v>3222</v>
      </c>
      <c r="C1337" s="28" t="s">
        <v>3225</v>
      </c>
      <c r="D1337" s="28">
        <v>1</v>
      </c>
      <c r="E1337" s="5">
        <v>7500</v>
      </c>
      <c r="F1337" s="5">
        <v>7500</v>
      </c>
    </row>
    <row r="1338" spans="1:6" ht="22.5" x14ac:dyDescent="0.2">
      <c r="A1338" s="2">
        <v>1333</v>
      </c>
      <c r="B1338" s="126" t="s">
        <v>3222</v>
      </c>
      <c r="C1338" s="28" t="s">
        <v>3226</v>
      </c>
      <c r="D1338" s="28">
        <v>1</v>
      </c>
      <c r="E1338" s="5">
        <v>7500</v>
      </c>
      <c r="F1338" s="5">
        <v>7500</v>
      </c>
    </row>
    <row r="1339" spans="1:6" ht="22.5" x14ac:dyDescent="0.2">
      <c r="A1339" s="2">
        <v>1334</v>
      </c>
      <c r="B1339" s="126" t="s">
        <v>3222</v>
      </c>
      <c r="C1339" s="28" t="s">
        <v>3227</v>
      </c>
      <c r="D1339" s="28">
        <v>1</v>
      </c>
      <c r="E1339" s="5">
        <v>7500</v>
      </c>
      <c r="F1339" s="5">
        <v>7500</v>
      </c>
    </row>
    <row r="1340" spans="1:6" ht="22.5" x14ac:dyDescent="0.2">
      <c r="A1340" s="2">
        <v>1335</v>
      </c>
      <c r="B1340" s="126" t="s">
        <v>3222</v>
      </c>
      <c r="C1340" s="28" t="s">
        <v>3228</v>
      </c>
      <c r="D1340" s="28">
        <v>1</v>
      </c>
      <c r="E1340" s="5">
        <v>7500</v>
      </c>
      <c r="F1340" s="5">
        <v>7500</v>
      </c>
    </row>
    <row r="1341" spans="1:6" ht="22.5" x14ac:dyDescent="0.2">
      <c r="A1341" s="2">
        <v>1336</v>
      </c>
      <c r="B1341" s="126" t="s">
        <v>3229</v>
      </c>
      <c r="C1341" s="28" t="s">
        <v>3230</v>
      </c>
      <c r="D1341" s="28">
        <v>1</v>
      </c>
      <c r="E1341" s="5">
        <v>5100</v>
      </c>
      <c r="F1341" s="5">
        <v>5100</v>
      </c>
    </row>
    <row r="1342" spans="1:6" ht="22.5" x14ac:dyDescent="0.2">
      <c r="A1342" s="2">
        <v>1337</v>
      </c>
      <c r="B1342" s="126" t="s">
        <v>3229</v>
      </c>
      <c r="C1342" s="28" t="s">
        <v>3231</v>
      </c>
      <c r="D1342" s="28">
        <v>1</v>
      </c>
      <c r="E1342" s="5">
        <v>5100</v>
      </c>
      <c r="F1342" s="5">
        <v>5100</v>
      </c>
    </row>
    <row r="1343" spans="1:6" ht="22.5" x14ac:dyDescent="0.2">
      <c r="A1343" s="2">
        <v>1338</v>
      </c>
      <c r="B1343" s="126" t="s">
        <v>3229</v>
      </c>
      <c r="C1343" s="28" t="s">
        <v>3232</v>
      </c>
      <c r="D1343" s="28">
        <v>1</v>
      </c>
      <c r="E1343" s="5">
        <v>5100</v>
      </c>
      <c r="F1343" s="5">
        <v>5100</v>
      </c>
    </row>
    <row r="1344" spans="1:6" ht="56.25" x14ac:dyDescent="0.2">
      <c r="A1344" s="2">
        <v>1339</v>
      </c>
      <c r="B1344" s="126" t="s">
        <v>3233</v>
      </c>
      <c r="C1344" s="28" t="s">
        <v>3234</v>
      </c>
      <c r="D1344" s="28">
        <v>1</v>
      </c>
      <c r="E1344" s="5">
        <v>3750</v>
      </c>
      <c r="F1344" s="5">
        <v>3750</v>
      </c>
    </row>
    <row r="1345" spans="1:6" ht="22.5" x14ac:dyDescent="0.2">
      <c r="A1345" s="2">
        <v>1340</v>
      </c>
      <c r="B1345" s="126" t="s">
        <v>3235</v>
      </c>
      <c r="C1345" s="48">
        <v>410136040222</v>
      </c>
      <c r="D1345" s="28">
        <v>1</v>
      </c>
      <c r="E1345" s="5">
        <v>3420</v>
      </c>
      <c r="F1345" s="5">
        <v>3420</v>
      </c>
    </row>
    <row r="1346" spans="1:6" ht="22.5" x14ac:dyDescent="0.2">
      <c r="A1346" s="2">
        <v>1341</v>
      </c>
      <c r="B1346" s="126" t="s">
        <v>3235</v>
      </c>
      <c r="C1346" s="48">
        <v>410136040223</v>
      </c>
      <c r="D1346" s="28">
        <v>1</v>
      </c>
      <c r="E1346" s="5">
        <v>3420</v>
      </c>
      <c r="F1346" s="5">
        <v>3420</v>
      </c>
    </row>
    <row r="1347" spans="1:6" ht="22.5" x14ac:dyDescent="0.2">
      <c r="A1347" s="2">
        <v>1342</v>
      </c>
      <c r="B1347" s="126" t="s">
        <v>3236</v>
      </c>
      <c r="C1347" s="28" t="s">
        <v>3237</v>
      </c>
      <c r="D1347" s="28">
        <v>1</v>
      </c>
      <c r="E1347" s="5">
        <v>4395</v>
      </c>
      <c r="F1347" s="5">
        <v>4395</v>
      </c>
    </row>
    <row r="1348" spans="1:6" ht="22.5" x14ac:dyDescent="0.2">
      <c r="A1348" s="2">
        <v>1343</v>
      </c>
      <c r="B1348" s="126" t="s">
        <v>3238</v>
      </c>
      <c r="C1348" s="28" t="s">
        <v>3239</v>
      </c>
      <c r="D1348" s="28">
        <v>1</v>
      </c>
      <c r="E1348" s="5">
        <v>3800</v>
      </c>
      <c r="F1348" s="5">
        <v>3800</v>
      </c>
    </row>
    <row r="1349" spans="1:6" ht="22.5" x14ac:dyDescent="0.2">
      <c r="A1349" s="2">
        <v>1344</v>
      </c>
      <c r="B1349" s="126" t="s">
        <v>3238</v>
      </c>
      <c r="C1349" s="28" t="s">
        <v>3240</v>
      </c>
      <c r="D1349" s="28">
        <v>1</v>
      </c>
      <c r="E1349" s="5">
        <v>3800</v>
      </c>
      <c r="F1349" s="5">
        <v>3800</v>
      </c>
    </row>
    <row r="1350" spans="1:6" ht="45" x14ac:dyDescent="0.2">
      <c r="A1350" s="2">
        <v>1345</v>
      </c>
      <c r="B1350" s="126" t="s">
        <v>3241</v>
      </c>
      <c r="C1350" s="28" t="s">
        <v>3242</v>
      </c>
      <c r="D1350" s="28">
        <v>1</v>
      </c>
      <c r="E1350" s="5">
        <v>19500</v>
      </c>
      <c r="F1350" s="5">
        <v>19500</v>
      </c>
    </row>
    <row r="1351" spans="1:6" ht="33.75" x14ac:dyDescent="0.2">
      <c r="A1351" s="2">
        <v>1346</v>
      </c>
      <c r="B1351" s="126" t="s">
        <v>3243</v>
      </c>
      <c r="C1351" s="28" t="s">
        <v>3244</v>
      </c>
      <c r="D1351" s="28">
        <v>1</v>
      </c>
      <c r="E1351" s="5">
        <v>8195</v>
      </c>
      <c r="F1351" s="5">
        <v>8195</v>
      </c>
    </row>
    <row r="1352" spans="1:6" ht="56.25" x14ac:dyDescent="0.2">
      <c r="A1352" s="2">
        <v>1347</v>
      </c>
      <c r="B1352" s="126" t="s">
        <v>3245</v>
      </c>
      <c r="C1352" s="28" t="s">
        <v>3246</v>
      </c>
      <c r="D1352" s="28">
        <v>1</v>
      </c>
      <c r="E1352" s="5">
        <v>7155</v>
      </c>
      <c r="F1352" s="5">
        <v>7155</v>
      </c>
    </row>
    <row r="1353" spans="1:6" ht="45" x14ac:dyDescent="0.2">
      <c r="A1353" s="2">
        <v>1348</v>
      </c>
      <c r="B1353" s="126" t="s">
        <v>3247</v>
      </c>
      <c r="C1353" s="28" t="s">
        <v>3248</v>
      </c>
      <c r="D1353" s="28">
        <v>1</v>
      </c>
      <c r="E1353" s="5">
        <v>11470</v>
      </c>
      <c r="F1353" s="5">
        <v>11470</v>
      </c>
    </row>
    <row r="1354" spans="1:6" ht="45" x14ac:dyDescent="0.2">
      <c r="A1354" s="2">
        <v>1349</v>
      </c>
      <c r="B1354" s="126" t="s">
        <v>3247</v>
      </c>
      <c r="C1354" s="28" t="s">
        <v>3249</v>
      </c>
      <c r="D1354" s="28">
        <v>1</v>
      </c>
      <c r="E1354" s="5">
        <v>11470</v>
      </c>
      <c r="F1354" s="5">
        <v>11470</v>
      </c>
    </row>
    <row r="1355" spans="1:6" ht="45" x14ac:dyDescent="0.2">
      <c r="A1355" s="2">
        <v>1350</v>
      </c>
      <c r="B1355" s="126" t="s">
        <v>3247</v>
      </c>
      <c r="C1355" s="28" t="s">
        <v>3250</v>
      </c>
      <c r="D1355" s="28">
        <v>1</v>
      </c>
      <c r="E1355" s="5">
        <v>11470</v>
      </c>
      <c r="F1355" s="5">
        <v>11470</v>
      </c>
    </row>
    <row r="1356" spans="1:6" ht="22.5" x14ac:dyDescent="0.2">
      <c r="A1356" s="2">
        <v>1351</v>
      </c>
      <c r="B1356" s="126" t="s">
        <v>3251</v>
      </c>
      <c r="C1356" s="28" t="s">
        <v>3252</v>
      </c>
      <c r="D1356" s="28">
        <v>1</v>
      </c>
      <c r="E1356" s="5">
        <v>3200</v>
      </c>
      <c r="F1356" s="5">
        <v>3200</v>
      </c>
    </row>
    <row r="1357" spans="1:6" ht="22.5" x14ac:dyDescent="0.2">
      <c r="A1357" s="2">
        <v>1352</v>
      </c>
      <c r="B1357" s="126" t="s">
        <v>3251</v>
      </c>
      <c r="C1357" s="28" t="s">
        <v>3253</v>
      </c>
      <c r="D1357" s="28">
        <v>1</v>
      </c>
      <c r="E1357" s="5">
        <v>3200</v>
      </c>
      <c r="F1357" s="5">
        <v>3200</v>
      </c>
    </row>
    <row r="1358" spans="1:6" ht="22.5" x14ac:dyDescent="0.2">
      <c r="A1358" s="2">
        <v>1353</v>
      </c>
      <c r="B1358" s="126" t="s">
        <v>3254</v>
      </c>
      <c r="C1358" s="28" t="s">
        <v>3255</v>
      </c>
      <c r="D1358" s="28">
        <v>1</v>
      </c>
      <c r="E1358" s="5">
        <v>10625</v>
      </c>
      <c r="F1358" s="5">
        <v>10625</v>
      </c>
    </row>
    <row r="1359" spans="1:6" x14ac:dyDescent="0.2">
      <c r="A1359" s="2">
        <v>1354</v>
      </c>
      <c r="B1359" s="126" t="s">
        <v>3256</v>
      </c>
      <c r="C1359" s="28" t="s">
        <v>3257</v>
      </c>
      <c r="D1359" s="28">
        <v>1</v>
      </c>
      <c r="E1359" s="5">
        <v>9735</v>
      </c>
      <c r="F1359" s="5">
        <v>9735</v>
      </c>
    </row>
    <row r="1360" spans="1:6" ht="22.5" x14ac:dyDescent="0.2">
      <c r="A1360" s="2">
        <v>1355</v>
      </c>
      <c r="B1360" s="126" t="s">
        <v>3258</v>
      </c>
      <c r="C1360" s="28" t="s">
        <v>3259</v>
      </c>
      <c r="D1360" s="28">
        <v>1</v>
      </c>
      <c r="E1360" s="5">
        <v>8995</v>
      </c>
      <c r="F1360" s="5">
        <v>8995</v>
      </c>
    </row>
    <row r="1361" spans="1:6" ht="22.5" x14ac:dyDescent="0.2">
      <c r="A1361" s="2">
        <v>1356</v>
      </c>
      <c r="B1361" s="126" t="s">
        <v>3258</v>
      </c>
      <c r="C1361" s="28" t="s">
        <v>3260</v>
      </c>
      <c r="D1361" s="28">
        <v>1</v>
      </c>
      <c r="E1361" s="5">
        <v>8995</v>
      </c>
      <c r="F1361" s="5">
        <v>8995</v>
      </c>
    </row>
    <row r="1362" spans="1:6" x14ac:dyDescent="0.2">
      <c r="A1362" s="2">
        <v>1357</v>
      </c>
      <c r="B1362" s="126" t="s">
        <v>3261</v>
      </c>
      <c r="C1362" s="28" t="s">
        <v>3262</v>
      </c>
      <c r="D1362" s="28">
        <v>1</v>
      </c>
      <c r="E1362" s="5">
        <v>3200</v>
      </c>
      <c r="F1362" s="5">
        <v>3200</v>
      </c>
    </row>
    <row r="1363" spans="1:6" ht="22.5" x14ac:dyDescent="0.2">
      <c r="A1363" s="2">
        <v>1358</v>
      </c>
      <c r="B1363" s="126" t="s">
        <v>3263</v>
      </c>
      <c r="C1363" s="28" t="s">
        <v>3264</v>
      </c>
      <c r="D1363" s="28">
        <v>1</v>
      </c>
      <c r="E1363" s="5">
        <v>37500</v>
      </c>
      <c r="F1363" s="5">
        <v>37500</v>
      </c>
    </row>
    <row r="1364" spans="1:6" x14ac:dyDescent="0.2">
      <c r="A1364" s="2">
        <v>1359</v>
      </c>
      <c r="B1364" s="126" t="s">
        <v>3265</v>
      </c>
      <c r="C1364" s="28" t="s">
        <v>3266</v>
      </c>
      <c r="D1364" s="28">
        <v>1</v>
      </c>
      <c r="E1364" s="5">
        <v>4500</v>
      </c>
      <c r="F1364" s="5">
        <v>4500</v>
      </c>
    </row>
    <row r="1365" spans="1:6" x14ac:dyDescent="0.2">
      <c r="A1365" s="2">
        <v>1360</v>
      </c>
      <c r="B1365" s="126" t="s">
        <v>3265</v>
      </c>
      <c r="C1365" s="28" t="s">
        <v>3267</v>
      </c>
      <c r="D1365" s="28">
        <v>1</v>
      </c>
      <c r="E1365" s="5">
        <v>4500</v>
      </c>
      <c r="F1365" s="5">
        <v>4500</v>
      </c>
    </row>
    <row r="1366" spans="1:6" ht="22.5" x14ac:dyDescent="0.2">
      <c r="A1366" s="2">
        <v>1361</v>
      </c>
      <c r="B1366" s="126" t="s">
        <v>3268</v>
      </c>
      <c r="C1366" s="28" t="s">
        <v>3269</v>
      </c>
      <c r="D1366" s="28">
        <v>1</v>
      </c>
      <c r="E1366" s="5">
        <v>23300</v>
      </c>
      <c r="F1366" s="5">
        <v>23300</v>
      </c>
    </row>
    <row r="1367" spans="1:6" ht="33.75" x14ac:dyDescent="0.2">
      <c r="A1367" s="2">
        <v>1362</v>
      </c>
      <c r="B1367" s="126" t="s">
        <v>3270</v>
      </c>
      <c r="C1367" s="28" t="s">
        <v>3271</v>
      </c>
      <c r="D1367" s="28">
        <v>1</v>
      </c>
      <c r="E1367" s="5">
        <v>4200</v>
      </c>
      <c r="F1367" s="5">
        <v>4200</v>
      </c>
    </row>
    <row r="1368" spans="1:6" ht="33.75" x14ac:dyDescent="0.2">
      <c r="A1368" s="2">
        <v>1363</v>
      </c>
      <c r="B1368" s="126" t="s">
        <v>3272</v>
      </c>
      <c r="C1368" s="28" t="s">
        <v>3273</v>
      </c>
      <c r="D1368" s="28">
        <v>1</v>
      </c>
      <c r="E1368" s="5">
        <v>5757</v>
      </c>
      <c r="F1368" s="5">
        <v>5757</v>
      </c>
    </row>
    <row r="1369" spans="1:6" ht="33.75" x14ac:dyDescent="0.2">
      <c r="A1369" s="2">
        <v>1364</v>
      </c>
      <c r="B1369" s="126" t="s">
        <v>3272</v>
      </c>
      <c r="C1369" s="28" t="s">
        <v>3274</v>
      </c>
      <c r="D1369" s="28">
        <v>1</v>
      </c>
      <c r="E1369" s="5">
        <v>5757</v>
      </c>
      <c r="F1369" s="5">
        <v>5757</v>
      </c>
    </row>
    <row r="1370" spans="1:6" ht="56.25" x14ac:dyDescent="0.2">
      <c r="A1370" s="2">
        <v>1365</v>
      </c>
      <c r="B1370" s="126" t="s">
        <v>3275</v>
      </c>
      <c r="C1370" s="28" t="s">
        <v>3276</v>
      </c>
      <c r="D1370" s="28">
        <v>1</v>
      </c>
      <c r="E1370" s="5">
        <v>8500</v>
      </c>
      <c r="F1370" s="5">
        <v>8500</v>
      </c>
    </row>
    <row r="1371" spans="1:6" ht="22.5" x14ac:dyDescent="0.2">
      <c r="A1371" s="2">
        <v>1366</v>
      </c>
      <c r="B1371" s="126" t="s">
        <v>3277</v>
      </c>
      <c r="C1371" s="28" t="s">
        <v>3278</v>
      </c>
      <c r="D1371" s="28">
        <v>1</v>
      </c>
      <c r="E1371" s="5">
        <v>10900</v>
      </c>
      <c r="F1371" s="5">
        <v>10900</v>
      </c>
    </row>
    <row r="1372" spans="1:6" ht="22.5" x14ac:dyDescent="0.2">
      <c r="A1372" s="2">
        <v>1367</v>
      </c>
      <c r="B1372" s="126" t="s">
        <v>3277</v>
      </c>
      <c r="C1372" s="28" t="s">
        <v>3279</v>
      </c>
      <c r="D1372" s="28">
        <v>1</v>
      </c>
      <c r="E1372" s="5">
        <v>10900</v>
      </c>
      <c r="F1372" s="5">
        <v>10900</v>
      </c>
    </row>
    <row r="1373" spans="1:6" ht="22.5" x14ac:dyDescent="0.2">
      <c r="A1373" s="2">
        <v>1368</v>
      </c>
      <c r="B1373" s="126" t="s">
        <v>3277</v>
      </c>
      <c r="C1373" s="28" t="s">
        <v>3280</v>
      </c>
      <c r="D1373" s="28">
        <v>1</v>
      </c>
      <c r="E1373" s="5">
        <v>10900</v>
      </c>
      <c r="F1373" s="5">
        <v>10900</v>
      </c>
    </row>
    <row r="1374" spans="1:6" ht="33.75" x14ac:dyDescent="0.2">
      <c r="A1374" s="2">
        <v>1369</v>
      </c>
      <c r="B1374" s="126" t="s">
        <v>3281</v>
      </c>
      <c r="C1374" s="28" t="s">
        <v>3282</v>
      </c>
      <c r="D1374" s="28">
        <v>1</v>
      </c>
      <c r="E1374" s="5">
        <v>6300</v>
      </c>
      <c r="F1374" s="5">
        <v>6300</v>
      </c>
    </row>
    <row r="1375" spans="1:6" ht="33.75" x14ac:dyDescent="0.2">
      <c r="A1375" s="2">
        <v>1370</v>
      </c>
      <c r="B1375" s="126" t="s">
        <v>3281</v>
      </c>
      <c r="C1375" s="28" t="s">
        <v>3283</v>
      </c>
      <c r="D1375" s="28">
        <v>1</v>
      </c>
      <c r="E1375" s="5">
        <v>6300</v>
      </c>
      <c r="F1375" s="5">
        <v>6300</v>
      </c>
    </row>
    <row r="1376" spans="1:6" ht="33.75" x14ac:dyDescent="0.2">
      <c r="A1376" s="2">
        <v>1371</v>
      </c>
      <c r="B1376" s="126" t="s">
        <v>3281</v>
      </c>
      <c r="C1376" s="28" t="s">
        <v>3284</v>
      </c>
      <c r="D1376" s="28">
        <v>1</v>
      </c>
      <c r="E1376" s="5">
        <v>6300</v>
      </c>
      <c r="F1376" s="5">
        <v>6300</v>
      </c>
    </row>
    <row r="1377" spans="1:6" ht="33.75" x14ac:dyDescent="0.2">
      <c r="A1377" s="2">
        <v>1372</v>
      </c>
      <c r="B1377" s="126" t="s">
        <v>3281</v>
      </c>
      <c r="C1377" s="28" t="s">
        <v>3285</v>
      </c>
      <c r="D1377" s="28">
        <v>1</v>
      </c>
      <c r="E1377" s="5">
        <v>6300</v>
      </c>
      <c r="F1377" s="5">
        <v>6300</v>
      </c>
    </row>
    <row r="1378" spans="1:6" ht="33.75" x14ac:dyDescent="0.2">
      <c r="A1378" s="2">
        <v>1373</v>
      </c>
      <c r="B1378" s="126" t="s">
        <v>3281</v>
      </c>
      <c r="C1378" s="28" t="s">
        <v>3286</v>
      </c>
      <c r="D1378" s="28">
        <v>1</v>
      </c>
      <c r="E1378" s="5">
        <v>6300</v>
      </c>
      <c r="F1378" s="5">
        <v>6300</v>
      </c>
    </row>
    <row r="1379" spans="1:6" ht="33.75" x14ac:dyDescent="0.2">
      <c r="A1379" s="2">
        <v>1374</v>
      </c>
      <c r="B1379" s="126" t="s">
        <v>3281</v>
      </c>
      <c r="C1379" s="28" t="s">
        <v>3287</v>
      </c>
      <c r="D1379" s="28">
        <v>1</v>
      </c>
      <c r="E1379" s="5">
        <v>6300</v>
      </c>
      <c r="F1379" s="5">
        <v>6300</v>
      </c>
    </row>
    <row r="1380" spans="1:6" ht="33.75" x14ac:dyDescent="0.2">
      <c r="A1380" s="2">
        <v>1375</v>
      </c>
      <c r="B1380" s="126" t="s">
        <v>3281</v>
      </c>
      <c r="C1380" s="28" t="s">
        <v>3288</v>
      </c>
      <c r="D1380" s="28">
        <v>1</v>
      </c>
      <c r="E1380" s="5">
        <v>6300</v>
      </c>
      <c r="F1380" s="5">
        <v>6300</v>
      </c>
    </row>
    <row r="1381" spans="1:6" ht="33.75" x14ac:dyDescent="0.2">
      <c r="A1381" s="2">
        <v>1376</v>
      </c>
      <c r="B1381" s="126" t="s">
        <v>3281</v>
      </c>
      <c r="C1381" s="28" t="s">
        <v>3289</v>
      </c>
      <c r="D1381" s="28">
        <v>1</v>
      </c>
      <c r="E1381" s="5">
        <v>6300</v>
      </c>
      <c r="F1381" s="5">
        <v>6300</v>
      </c>
    </row>
    <row r="1382" spans="1:6" ht="33.75" x14ac:dyDescent="0.2">
      <c r="A1382" s="2">
        <v>1377</v>
      </c>
      <c r="B1382" s="126" t="s">
        <v>3281</v>
      </c>
      <c r="C1382" s="28" t="s">
        <v>3290</v>
      </c>
      <c r="D1382" s="28">
        <v>1</v>
      </c>
      <c r="E1382" s="5">
        <v>6300</v>
      </c>
      <c r="F1382" s="5">
        <v>6300</v>
      </c>
    </row>
    <row r="1383" spans="1:6" ht="33.75" x14ac:dyDescent="0.2">
      <c r="A1383" s="2">
        <v>1378</v>
      </c>
      <c r="B1383" s="126" t="s">
        <v>3281</v>
      </c>
      <c r="C1383" s="28" t="s">
        <v>3291</v>
      </c>
      <c r="D1383" s="28">
        <v>1</v>
      </c>
      <c r="E1383" s="5">
        <v>6300</v>
      </c>
      <c r="F1383" s="5">
        <v>6300</v>
      </c>
    </row>
    <row r="1384" spans="1:6" ht="33.75" x14ac:dyDescent="0.2">
      <c r="A1384" s="2">
        <v>1379</v>
      </c>
      <c r="B1384" s="126" t="s">
        <v>3281</v>
      </c>
      <c r="C1384" s="28" t="s">
        <v>3292</v>
      </c>
      <c r="D1384" s="28">
        <v>1</v>
      </c>
      <c r="E1384" s="5">
        <v>6300</v>
      </c>
      <c r="F1384" s="5">
        <v>6300</v>
      </c>
    </row>
    <row r="1385" spans="1:6" ht="33.75" x14ac:dyDescent="0.2">
      <c r="A1385" s="2">
        <v>1380</v>
      </c>
      <c r="B1385" s="126" t="s">
        <v>3281</v>
      </c>
      <c r="C1385" s="28" t="s">
        <v>3293</v>
      </c>
      <c r="D1385" s="28">
        <v>1</v>
      </c>
      <c r="E1385" s="5">
        <v>6300</v>
      </c>
      <c r="F1385" s="5">
        <v>6300</v>
      </c>
    </row>
    <row r="1386" spans="1:6" ht="33.75" x14ac:dyDescent="0.2">
      <c r="A1386" s="2">
        <v>1381</v>
      </c>
      <c r="B1386" s="126" t="s">
        <v>3281</v>
      </c>
      <c r="C1386" s="28" t="s">
        <v>3294</v>
      </c>
      <c r="D1386" s="28">
        <v>1</v>
      </c>
      <c r="E1386" s="5">
        <v>6300</v>
      </c>
      <c r="F1386" s="5">
        <v>6300</v>
      </c>
    </row>
    <row r="1387" spans="1:6" ht="33.75" x14ac:dyDescent="0.2">
      <c r="A1387" s="2">
        <v>1382</v>
      </c>
      <c r="B1387" s="126" t="s">
        <v>3281</v>
      </c>
      <c r="C1387" s="28" t="s">
        <v>3295</v>
      </c>
      <c r="D1387" s="28">
        <v>1</v>
      </c>
      <c r="E1387" s="5">
        <v>6300</v>
      </c>
      <c r="F1387" s="5">
        <v>6300</v>
      </c>
    </row>
    <row r="1388" spans="1:6" ht="33.75" x14ac:dyDescent="0.2">
      <c r="A1388" s="2">
        <v>1383</v>
      </c>
      <c r="B1388" s="126" t="s">
        <v>3281</v>
      </c>
      <c r="C1388" s="28" t="s">
        <v>3296</v>
      </c>
      <c r="D1388" s="28">
        <v>1</v>
      </c>
      <c r="E1388" s="5">
        <v>6300</v>
      </c>
      <c r="F1388" s="5">
        <v>6300</v>
      </c>
    </row>
    <row r="1389" spans="1:6" ht="33.75" x14ac:dyDescent="0.2">
      <c r="A1389" s="2">
        <v>1384</v>
      </c>
      <c r="B1389" s="126" t="s">
        <v>3281</v>
      </c>
      <c r="C1389" s="28" t="s">
        <v>3297</v>
      </c>
      <c r="D1389" s="28">
        <v>1</v>
      </c>
      <c r="E1389" s="5">
        <v>6300</v>
      </c>
      <c r="F1389" s="5">
        <v>6300</v>
      </c>
    </row>
    <row r="1390" spans="1:6" ht="33.75" x14ac:dyDescent="0.2">
      <c r="A1390" s="2">
        <v>1385</v>
      </c>
      <c r="B1390" s="126" t="s">
        <v>3281</v>
      </c>
      <c r="C1390" s="28" t="s">
        <v>3298</v>
      </c>
      <c r="D1390" s="28">
        <v>1</v>
      </c>
      <c r="E1390" s="5">
        <v>6300</v>
      </c>
      <c r="F1390" s="5">
        <v>6300</v>
      </c>
    </row>
    <row r="1391" spans="1:6" ht="33.75" x14ac:dyDescent="0.2">
      <c r="A1391" s="2">
        <v>1386</v>
      </c>
      <c r="B1391" s="126" t="s">
        <v>3281</v>
      </c>
      <c r="C1391" s="28" t="s">
        <v>3299</v>
      </c>
      <c r="D1391" s="28">
        <v>1</v>
      </c>
      <c r="E1391" s="5">
        <v>6300</v>
      </c>
      <c r="F1391" s="5">
        <v>6300</v>
      </c>
    </row>
    <row r="1392" spans="1:6" ht="33.75" x14ac:dyDescent="0.2">
      <c r="A1392" s="2">
        <v>1387</v>
      </c>
      <c r="B1392" s="126" t="s">
        <v>3281</v>
      </c>
      <c r="C1392" s="28" t="s">
        <v>3300</v>
      </c>
      <c r="D1392" s="28">
        <v>1</v>
      </c>
      <c r="E1392" s="5">
        <v>6300</v>
      </c>
      <c r="F1392" s="5">
        <v>6300</v>
      </c>
    </row>
    <row r="1393" spans="1:6" ht="33.75" x14ac:dyDescent="0.2">
      <c r="A1393" s="2">
        <v>1388</v>
      </c>
      <c r="B1393" s="126" t="s">
        <v>3281</v>
      </c>
      <c r="C1393" s="28" t="s">
        <v>3301</v>
      </c>
      <c r="D1393" s="28">
        <v>1</v>
      </c>
      <c r="E1393" s="5">
        <v>6300</v>
      </c>
      <c r="F1393" s="5">
        <v>6300</v>
      </c>
    </row>
    <row r="1394" spans="1:6" ht="33.75" x14ac:dyDescent="0.2">
      <c r="A1394" s="2">
        <v>1389</v>
      </c>
      <c r="B1394" s="126" t="s">
        <v>3281</v>
      </c>
      <c r="C1394" s="28" t="s">
        <v>3302</v>
      </c>
      <c r="D1394" s="28">
        <v>1</v>
      </c>
      <c r="E1394" s="5">
        <v>6300</v>
      </c>
      <c r="F1394" s="5">
        <v>6300</v>
      </c>
    </row>
    <row r="1395" spans="1:6" ht="33.75" x14ac:dyDescent="0.2">
      <c r="A1395" s="2">
        <v>1390</v>
      </c>
      <c r="B1395" s="126" t="s">
        <v>3281</v>
      </c>
      <c r="C1395" s="28" t="s">
        <v>3303</v>
      </c>
      <c r="D1395" s="28">
        <v>1</v>
      </c>
      <c r="E1395" s="5">
        <v>6300</v>
      </c>
      <c r="F1395" s="5">
        <v>6300</v>
      </c>
    </row>
    <row r="1396" spans="1:6" ht="33.75" x14ac:dyDescent="0.2">
      <c r="A1396" s="2">
        <v>1391</v>
      </c>
      <c r="B1396" s="126" t="s">
        <v>3304</v>
      </c>
      <c r="C1396" s="28" t="s">
        <v>3305</v>
      </c>
      <c r="D1396" s="28">
        <v>1</v>
      </c>
      <c r="E1396" s="5">
        <v>9056</v>
      </c>
      <c r="F1396" s="5">
        <v>9056</v>
      </c>
    </row>
    <row r="1397" spans="1:6" ht="45" x14ac:dyDescent="0.2">
      <c r="A1397" s="2">
        <v>1392</v>
      </c>
      <c r="B1397" s="126" t="s">
        <v>3306</v>
      </c>
      <c r="C1397" s="28" t="s">
        <v>3307</v>
      </c>
      <c r="D1397" s="28">
        <v>1</v>
      </c>
      <c r="E1397" s="5">
        <v>4760</v>
      </c>
      <c r="F1397" s="5">
        <v>4760</v>
      </c>
    </row>
    <row r="1398" spans="1:6" ht="45" x14ac:dyDescent="0.2">
      <c r="A1398" s="2">
        <v>1393</v>
      </c>
      <c r="B1398" s="126" t="s">
        <v>3306</v>
      </c>
      <c r="C1398" s="28" t="s">
        <v>3308</v>
      </c>
      <c r="D1398" s="28">
        <v>1</v>
      </c>
      <c r="E1398" s="5">
        <v>4760</v>
      </c>
      <c r="F1398" s="5">
        <v>4760</v>
      </c>
    </row>
    <row r="1399" spans="1:6" ht="45" x14ac:dyDescent="0.2">
      <c r="A1399" s="2">
        <v>1394</v>
      </c>
      <c r="B1399" s="126" t="s">
        <v>3306</v>
      </c>
      <c r="C1399" s="28" t="s">
        <v>3309</v>
      </c>
      <c r="D1399" s="28">
        <v>1</v>
      </c>
      <c r="E1399" s="5">
        <v>4760</v>
      </c>
      <c r="F1399" s="5">
        <v>4760</v>
      </c>
    </row>
    <row r="1400" spans="1:6" ht="45" x14ac:dyDescent="0.2">
      <c r="A1400" s="2">
        <v>1395</v>
      </c>
      <c r="B1400" s="126" t="s">
        <v>3306</v>
      </c>
      <c r="C1400" s="28" t="s">
        <v>3310</v>
      </c>
      <c r="D1400" s="28">
        <v>1</v>
      </c>
      <c r="E1400" s="5">
        <v>4760</v>
      </c>
      <c r="F1400" s="5">
        <v>4760</v>
      </c>
    </row>
    <row r="1401" spans="1:6" ht="45" x14ac:dyDescent="0.2">
      <c r="A1401" s="2">
        <v>1396</v>
      </c>
      <c r="B1401" s="126" t="s">
        <v>3306</v>
      </c>
      <c r="C1401" s="28" t="s">
        <v>3311</v>
      </c>
      <c r="D1401" s="28">
        <v>1</v>
      </c>
      <c r="E1401" s="5">
        <v>4760</v>
      </c>
      <c r="F1401" s="5">
        <v>4760</v>
      </c>
    </row>
    <row r="1402" spans="1:6" ht="45" x14ac:dyDescent="0.2">
      <c r="A1402" s="2">
        <v>1397</v>
      </c>
      <c r="B1402" s="126" t="s">
        <v>3306</v>
      </c>
      <c r="C1402" s="28" t="s">
        <v>3312</v>
      </c>
      <c r="D1402" s="28">
        <v>1</v>
      </c>
      <c r="E1402" s="5">
        <v>4760</v>
      </c>
      <c r="F1402" s="5">
        <v>4760</v>
      </c>
    </row>
    <row r="1403" spans="1:6" ht="45" x14ac:dyDescent="0.2">
      <c r="A1403" s="2">
        <v>1398</v>
      </c>
      <c r="B1403" s="126" t="s">
        <v>3306</v>
      </c>
      <c r="C1403" s="28" t="s">
        <v>3313</v>
      </c>
      <c r="D1403" s="28">
        <v>1</v>
      </c>
      <c r="E1403" s="5">
        <v>4760</v>
      </c>
      <c r="F1403" s="5">
        <v>4760</v>
      </c>
    </row>
    <row r="1404" spans="1:6" ht="45" x14ac:dyDescent="0.2">
      <c r="A1404" s="2">
        <v>1399</v>
      </c>
      <c r="B1404" s="126" t="s">
        <v>3306</v>
      </c>
      <c r="C1404" s="28" t="s">
        <v>3314</v>
      </c>
      <c r="D1404" s="28">
        <v>1</v>
      </c>
      <c r="E1404" s="5">
        <v>4760</v>
      </c>
      <c r="F1404" s="5">
        <v>4760</v>
      </c>
    </row>
    <row r="1405" spans="1:6" ht="45" x14ac:dyDescent="0.2">
      <c r="A1405" s="2">
        <v>1400</v>
      </c>
      <c r="B1405" s="126" t="s">
        <v>3306</v>
      </c>
      <c r="C1405" s="28" t="s">
        <v>3315</v>
      </c>
      <c r="D1405" s="28">
        <v>1</v>
      </c>
      <c r="E1405" s="5">
        <v>4760</v>
      </c>
      <c r="F1405" s="5">
        <v>4760</v>
      </c>
    </row>
    <row r="1406" spans="1:6" ht="45" x14ac:dyDescent="0.2">
      <c r="A1406" s="2">
        <v>1401</v>
      </c>
      <c r="B1406" s="126" t="s">
        <v>3306</v>
      </c>
      <c r="C1406" s="28" t="s">
        <v>3316</v>
      </c>
      <c r="D1406" s="28">
        <v>1</v>
      </c>
      <c r="E1406" s="5">
        <v>4760</v>
      </c>
      <c r="F1406" s="5">
        <v>4760</v>
      </c>
    </row>
    <row r="1407" spans="1:6" ht="45" x14ac:dyDescent="0.2">
      <c r="A1407" s="2">
        <v>1402</v>
      </c>
      <c r="B1407" s="126" t="s">
        <v>3306</v>
      </c>
      <c r="C1407" s="28" t="s">
        <v>3317</v>
      </c>
      <c r="D1407" s="28">
        <v>1</v>
      </c>
      <c r="E1407" s="5">
        <v>4760</v>
      </c>
      <c r="F1407" s="5">
        <v>4760</v>
      </c>
    </row>
    <row r="1408" spans="1:6" ht="45" x14ac:dyDescent="0.2">
      <c r="A1408" s="2">
        <v>1403</v>
      </c>
      <c r="B1408" s="126" t="s">
        <v>3306</v>
      </c>
      <c r="C1408" s="28" t="s">
        <v>3318</v>
      </c>
      <c r="D1408" s="28">
        <v>1</v>
      </c>
      <c r="E1408" s="5">
        <v>4760</v>
      </c>
      <c r="F1408" s="5">
        <v>4760</v>
      </c>
    </row>
    <row r="1409" spans="1:6" ht="45" x14ac:dyDescent="0.2">
      <c r="A1409" s="2">
        <v>1404</v>
      </c>
      <c r="B1409" s="126" t="s">
        <v>3319</v>
      </c>
      <c r="C1409" s="28" t="s">
        <v>3320</v>
      </c>
      <c r="D1409" s="28">
        <v>1</v>
      </c>
      <c r="E1409" s="5">
        <v>4100</v>
      </c>
      <c r="F1409" s="5">
        <v>4100</v>
      </c>
    </row>
    <row r="1410" spans="1:6" ht="33.75" x14ac:dyDescent="0.2">
      <c r="A1410" s="2">
        <v>1405</v>
      </c>
      <c r="B1410" s="126" t="s">
        <v>3321</v>
      </c>
      <c r="C1410" s="28" t="s">
        <v>3322</v>
      </c>
      <c r="D1410" s="28">
        <v>1</v>
      </c>
      <c r="E1410" s="5">
        <v>9427.81</v>
      </c>
      <c r="F1410" s="5">
        <v>9427.81</v>
      </c>
    </row>
    <row r="1411" spans="1:6" ht="33.75" x14ac:dyDescent="0.2">
      <c r="A1411" s="2">
        <v>1406</v>
      </c>
      <c r="B1411" s="126" t="s">
        <v>3323</v>
      </c>
      <c r="C1411" s="28" t="s">
        <v>3324</v>
      </c>
      <c r="D1411" s="28">
        <v>1</v>
      </c>
      <c r="E1411" s="5">
        <v>8000</v>
      </c>
      <c r="F1411" s="5">
        <v>8000</v>
      </c>
    </row>
    <row r="1412" spans="1:6" ht="22.5" x14ac:dyDescent="0.2">
      <c r="A1412" s="2">
        <v>1407</v>
      </c>
      <c r="B1412" s="126" t="s">
        <v>3325</v>
      </c>
      <c r="C1412" s="28" t="s">
        <v>3326</v>
      </c>
      <c r="D1412" s="28">
        <v>1</v>
      </c>
      <c r="E1412" s="5">
        <v>5800.73</v>
      </c>
      <c r="F1412" s="5">
        <v>5800.73</v>
      </c>
    </row>
    <row r="1413" spans="1:6" ht="22.5" x14ac:dyDescent="0.2">
      <c r="A1413" s="2">
        <v>1408</v>
      </c>
      <c r="B1413" s="126" t="s">
        <v>3327</v>
      </c>
      <c r="C1413" s="28" t="s">
        <v>3328</v>
      </c>
      <c r="D1413" s="28">
        <v>1</v>
      </c>
      <c r="E1413" s="5">
        <v>4607.43</v>
      </c>
      <c r="F1413" s="5">
        <v>4607.43</v>
      </c>
    </row>
    <row r="1414" spans="1:6" x14ac:dyDescent="0.2">
      <c r="A1414" s="2">
        <v>1409</v>
      </c>
      <c r="B1414" s="126" t="s">
        <v>3329</v>
      </c>
      <c r="C1414" s="28" t="s">
        <v>3330</v>
      </c>
      <c r="D1414" s="28">
        <v>1</v>
      </c>
      <c r="E1414" s="5">
        <v>29838.27</v>
      </c>
      <c r="F1414" s="5">
        <v>29838.27</v>
      </c>
    </row>
    <row r="1415" spans="1:6" x14ac:dyDescent="0.2">
      <c r="A1415" s="2">
        <v>1410</v>
      </c>
      <c r="B1415" s="126" t="s">
        <v>3329</v>
      </c>
      <c r="C1415" s="28" t="s">
        <v>3331</v>
      </c>
      <c r="D1415" s="28">
        <v>1</v>
      </c>
      <c r="E1415" s="5">
        <v>29838.27</v>
      </c>
      <c r="F1415" s="5">
        <v>29838.27</v>
      </c>
    </row>
    <row r="1416" spans="1:6" x14ac:dyDescent="0.2">
      <c r="A1416" s="2">
        <v>1411</v>
      </c>
      <c r="B1416" s="126" t="s">
        <v>3329</v>
      </c>
      <c r="C1416" s="28" t="s">
        <v>3332</v>
      </c>
      <c r="D1416" s="28">
        <v>1</v>
      </c>
      <c r="E1416" s="5">
        <v>29838.27</v>
      </c>
      <c r="F1416" s="5">
        <v>29838.27</v>
      </c>
    </row>
    <row r="1417" spans="1:6" ht="22.5" x14ac:dyDescent="0.2">
      <c r="A1417" s="2">
        <v>1412</v>
      </c>
      <c r="B1417" s="126" t="s">
        <v>3333</v>
      </c>
      <c r="C1417" s="28" t="s">
        <v>3334</v>
      </c>
      <c r="D1417" s="28">
        <v>1</v>
      </c>
      <c r="E1417" s="5">
        <v>3650</v>
      </c>
      <c r="F1417" s="5">
        <v>3650</v>
      </c>
    </row>
    <row r="1418" spans="1:6" ht="22.5" x14ac:dyDescent="0.2">
      <c r="A1418" s="2">
        <v>1413</v>
      </c>
      <c r="B1418" s="126" t="s">
        <v>3335</v>
      </c>
      <c r="C1418" s="28" t="s">
        <v>3336</v>
      </c>
      <c r="D1418" s="28">
        <v>1</v>
      </c>
      <c r="E1418" s="5">
        <v>4972.05</v>
      </c>
      <c r="F1418" s="5">
        <v>4972.05</v>
      </c>
    </row>
    <row r="1419" spans="1:6" ht="22.5" x14ac:dyDescent="0.2">
      <c r="A1419" s="2">
        <v>1414</v>
      </c>
      <c r="B1419" s="126" t="s">
        <v>3337</v>
      </c>
      <c r="C1419" s="28" t="s">
        <v>3338</v>
      </c>
      <c r="D1419" s="28">
        <v>1</v>
      </c>
      <c r="E1419" s="5">
        <v>24284.77</v>
      </c>
      <c r="F1419" s="5">
        <v>24284.77</v>
      </c>
    </row>
    <row r="1420" spans="1:6" x14ac:dyDescent="0.2">
      <c r="A1420" s="2">
        <v>1415</v>
      </c>
      <c r="B1420" s="126" t="s">
        <v>3339</v>
      </c>
      <c r="C1420" s="30">
        <v>60</v>
      </c>
      <c r="D1420" s="28">
        <v>1</v>
      </c>
      <c r="E1420" s="5">
        <v>14567.28</v>
      </c>
      <c r="F1420" s="5">
        <v>14567.28</v>
      </c>
    </row>
    <row r="1421" spans="1:6" x14ac:dyDescent="0.2">
      <c r="A1421" s="2">
        <v>1416</v>
      </c>
      <c r="B1421" s="126" t="s">
        <v>3339</v>
      </c>
      <c r="C1421" s="30">
        <v>62</v>
      </c>
      <c r="D1421" s="28">
        <v>1</v>
      </c>
      <c r="E1421" s="5">
        <v>14567.28</v>
      </c>
      <c r="F1421" s="5">
        <v>14567.28</v>
      </c>
    </row>
    <row r="1422" spans="1:6" x14ac:dyDescent="0.2">
      <c r="A1422" s="2">
        <v>1417</v>
      </c>
      <c r="B1422" s="126" t="s">
        <v>3339</v>
      </c>
      <c r="C1422" s="30">
        <v>61</v>
      </c>
      <c r="D1422" s="28">
        <v>1</v>
      </c>
      <c r="E1422" s="5">
        <v>14567.28</v>
      </c>
      <c r="F1422" s="5">
        <v>14567.28</v>
      </c>
    </row>
    <row r="1423" spans="1:6" ht="22.5" x14ac:dyDescent="0.2">
      <c r="A1423" s="2">
        <v>1418</v>
      </c>
      <c r="B1423" s="126" t="s">
        <v>3340</v>
      </c>
      <c r="C1423" s="28" t="s">
        <v>3341</v>
      </c>
      <c r="D1423" s="28">
        <v>1</v>
      </c>
      <c r="E1423" s="5">
        <v>3281.55</v>
      </c>
      <c r="F1423" s="5">
        <v>3281.55</v>
      </c>
    </row>
    <row r="1424" spans="1:6" ht="22.5" x14ac:dyDescent="0.2">
      <c r="A1424" s="2">
        <v>1419</v>
      </c>
      <c r="B1424" s="126" t="s">
        <v>3342</v>
      </c>
      <c r="C1424" s="28" t="s">
        <v>3343</v>
      </c>
      <c r="D1424" s="28">
        <v>1</v>
      </c>
      <c r="E1424" s="5">
        <v>3200</v>
      </c>
      <c r="F1424" s="5">
        <v>3200</v>
      </c>
    </row>
    <row r="1425" spans="1:6" ht="22.5" x14ac:dyDescent="0.2">
      <c r="A1425" s="2">
        <v>1420</v>
      </c>
      <c r="B1425" s="126" t="s">
        <v>3344</v>
      </c>
      <c r="C1425" s="28" t="s">
        <v>3345</v>
      </c>
      <c r="D1425" s="28">
        <v>1</v>
      </c>
      <c r="E1425" s="5">
        <v>5800.73</v>
      </c>
      <c r="F1425" s="5">
        <v>5800.73</v>
      </c>
    </row>
    <row r="1426" spans="1:6" ht="33.75" x14ac:dyDescent="0.2">
      <c r="A1426" s="2">
        <v>1421</v>
      </c>
      <c r="B1426" s="126" t="s">
        <v>3346</v>
      </c>
      <c r="C1426" s="28" t="s">
        <v>3347</v>
      </c>
      <c r="D1426" s="28">
        <v>1</v>
      </c>
      <c r="E1426" s="5">
        <v>3255</v>
      </c>
      <c r="F1426" s="5">
        <v>3255</v>
      </c>
    </row>
    <row r="1427" spans="1:6" x14ac:dyDescent="0.2">
      <c r="A1427" s="2">
        <v>1422</v>
      </c>
      <c r="B1427" s="126" t="s">
        <v>3348</v>
      </c>
      <c r="C1427" s="28" t="s">
        <v>3349</v>
      </c>
      <c r="D1427" s="28">
        <v>1</v>
      </c>
      <c r="E1427" s="5">
        <v>6140</v>
      </c>
      <c r="F1427" s="5">
        <v>6140</v>
      </c>
    </row>
    <row r="1428" spans="1:6" x14ac:dyDescent="0.2">
      <c r="A1428" s="2">
        <v>1423</v>
      </c>
      <c r="B1428" s="126" t="s">
        <v>3348</v>
      </c>
      <c r="C1428" s="28" t="s">
        <v>3350</v>
      </c>
      <c r="D1428" s="28">
        <v>1</v>
      </c>
      <c r="E1428" s="5">
        <v>6140</v>
      </c>
      <c r="F1428" s="5">
        <v>6140</v>
      </c>
    </row>
    <row r="1429" spans="1:6" ht="22.5" x14ac:dyDescent="0.2">
      <c r="A1429" s="2">
        <v>1424</v>
      </c>
      <c r="B1429" s="126" t="s">
        <v>3351</v>
      </c>
      <c r="C1429" s="28" t="s">
        <v>3352</v>
      </c>
      <c r="D1429" s="28">
        <v>1</v>
      </c>
      <c r="E1429" s="5">
        <v>4100</v>
      </c>
      <c r="F1429" s="5">
        <v>4100</v>
      </c>
    </row>
    <row r="1430" spans="1:6" ht="22.5" x14ac:dyDescent="0.2">
      <c r="A1430" s="2">
        <v>1425</v>
      </c>
      <c r="B1430" s="126" t="s">
        <v>3351</v>
      </c>
      <c r="C1430" s="28" t="s">
        <v>3353</v>
      </c>
      <c r="D1430" s="28">
        <v>1</v>
      </c>
      <c r="E1430" s="5">
        <v>4100</v>
      </c>
      <c r="F1430" s="5">
        <v>4100</v>
      </c>
    </row>
    <row r="1431" spans="1:6" x14ac:dyDescent="0.2">
      <c r="A1431" s="2">
        <v>1426</v>
      </c>
      <c r="B1431" s="126" t="s">
        <v>3151</v>
      </c>
      <c r="C1431" s="30">
        <v>67</v>
      </c>
      <c r="D1431" s="28">
        <v>1</v>
      </c>
      <c r="E1431" s="5">
        <v>10887.48</v>
      </c>
      <c r="F1431" s="5">
        <v>10887.48</v>
      </c>
    </row>
    <row r="1432" spans="1:6" ht="22.5" x14ac:dyDescent="0.2">
      <c r="A1432" s="2">
        <v>1427</v>
      </c>
      <c r="B1432" s="126" t="s">
        <v>3354</v>
      </c>
      <c r="C1432" s="28" t="s">
        <v>3355</v>
      </c>
      <c r="D1432" s="28">
        <v>1</v>
      </c>
      <c r="E1432" s="5">
        <v>3878.2</v>
      </c>
      <c r="F1432" s="5">
        <v>3878.2</v>
      </c>
    </row>
    <row r="1433" spans="1:6" x14ac:dyDescent="0.2">
      <c r="A1433" s="2">
        <v>1428</v>
      </c>
      <c r="B1433" s="126" t="s">
        <v>3356</v>
      </c>
      <c r="C1433" s="28" t="s">
        <v>3357</v>
      </c>
      <c r="D1433" s="28">
        <v>1</v>
      </c>
      <c r="E1433" s="5">
        <v>4267.2</v>
      </c>
      <c r="F1433" s="5">
        <v>4267.2</v>
      </c>
    </row>
    <row r="1434" spans="1:6" ht="22.5" x14ac:dyDescent="0.2">
      <c r="A1434" s="2">
        <v>1429</v>
      </c>
      <c r="B1434" s="126" t="s">
        <v>3358</v>
      </c>
      <c r="C1434" s="28" t="s">
        <v>3359</v>
      </c>
      <c r="D1434" s="28">
        <v>1</v>
      </c>
      <c r="E1434" s="5">
        <v>40757.01</v>
      </c>
      <c r="F1434" s="5">
        <v>40757.01</v>
      </c>
    </row>
    <row r="1435" spans="1:6" x14ac:dyDescent="0.2">
      <c r="A1435" s="2">
        <v>1430</v>
      </c>
      <c r="B1435" s="126" t="s">
        <v>3360</v>
      </c>
      <c r="C1435" s="28" t="s">
        <v>3361</v>
      </c>
      <c r="D1435" s="28">
        <v>1</v>
      </c>
      <c r="E1435" s="5">
        <v>3500</v>
      </c>
      <c r="F1435" s="5">
        <v>3500</v>
      </c>
    </row>
    <row r="1436" spans="1:6" x14ac:dyDescent="0.2">
      <c r="A1436" s="2">
        <v>1431</v>
      </c>
      <c r="B1436" s="126" t="s">
        <v>3360</v>
      </c>
      <c r="C1436" s="28" t="s">
        <v>3362</v>
      </c>
      <c r="D1436" s="28">
        <v>1</v>
      </c>
      <c r="E1436" s="5">
        <v>3500</v>
      </c>
      <c r="F1436" s="5">
        <v>3500</v>
      </c>
    </row>
    <row r="1437" spans="1:6" x14ac:dyDescent="0.2">
      <c r="A1437" s="2">
        <v>1432</v>
      </c>
      <c r="B1437" s="126" t="s">
        <v>3363</v>
      </c>
      <c r="C1437" s="30">
        <v>34</v>
      </c>
      <c r="D1437" s="28">
        <v>1</v>
      </c>
      <c r="E1437" s="5">
        <v>12848.35</v>
      </c>
      <c r="F1437" s="5">
        <v>12848.35</v>
      </c>
    </row>
    <row r="1438" spans="1:6" x14ac:dyDescent="0.2">
      <c r="A1438" s="2">
        <v>1433</v>
      </c>
      <c r="B1438" s="126" t="s">
        <v>3363</v>
      </c>
      <c r="C1438" s="30">
        <v>35</v>
      </c>
      <c r="D1438" s="28">
        <v>1</v>
      </c>
      <c r="E1438" s="5">
        <v>12848.35</v>
      </c>
      <c r="F1438" s="5">
        <v>12848.35</v>
      </c>
    </row>
    <row r="1439" spans="1:6" ht="22.5" x14ac:dyDescent="0.2">
      <c r="A1439" s="2">
        <v>1434</v>
      </c>
      <c r="B1439" s="126" t="s">
        <v>3364</v>
      </c>
      <c r="C1439" s="28" t="s">
        <v>3365</v>
      </c>
      <c r="D1439" s="28">
        <v>1</v>
      </c>
      <c r="E1439" s="5">
        <v>4879</v>
      </c>
      <c r="F1439" s="5">
        <v>4879</v>
      </c>
    </row>
    <row r="1440" spans="1:6" ht="22.5" x14ac:dyDescent="0.2">
      <c r="A1440" s="2">
        <v>1435</v>
      </c>
      <c r="B1440" s="126" t="s">
        <v>3364</v>
      </c>
      <c r="C1440" s="28" t="s">
        <v>3366</v>
      </c>
      <c r="D1440" s="28">
        <v>1</v>
      </c>
      <c r="E1440" s="5">
        <v>4879</v>
      </c>
      <c r="F1440" s="5">
        <v>4879</v>
      </c>
    </row>
    <row r="1441" spans="1:6" ht="22.5" x14ac:dyDescent="0.2">
      <c r="A1441" s="2">
        <v>1436</v>
      </c>
      <c r="B1441" s="126" t="s">
        <v>3364</v>
      </c>
      <c r="C1441" s="28" t="s">
        <v>3367</v>
      </c>
      <c r="D1441" s="28">
        <v>1</v>
      </c>
      <c r="E1441" s="5">
        <v>4879</v>
      </c>
      <c r="F1441" s="5">
        <v>4879</v>
      </c>
    </row>
    <row r="1442" spans="1:6" ht="22.5" x14ac:dyDescent="0.2">
      <c r="A1442" s="2">
        <v>1437</v>
      </c>
      <c r="B1442" s="126" t="s">
        <v>3368</v>
      </c>
      <c r="C1442" s="28" t="s">
        <v>3369</v>
      </c>
      <c r="D1442" s="28">
        <v>1</v>
      </c>
      <c r="E1442" s="5">
        <v>4879</v>
      </c>
      <c r="F1442" s="5">
        <v>4879</v>
      </c>
    </row>
    <row r="1443" spans="1:6" ht="22.5" x14ac:dyDescent="0.2">
      <c r="A1443" s="2">
        <v>1438</v>
      </c>
      <c r="B1443" s="126" t="s">
        <v>3368</v>
      </c>
      <c r="C1443" s="28" t="s">
        <v>3370</v>
      </c>
      <c r="D1443" s="28">
        <v>1</v>
      </c>
      <c r="E1443" s="5">
        <v>4879</v>
      </c>
      <c r="F1443" s="5">
        <v>4879</v>
      </c>
    </row>
    <row r="1444" spans="1:6" ht="22.5" x14ac:dyDescent="0.2">
      <c r="A1444" s="2">
        <v>1439</v>
      </c>
      <c r="B1444" s="126" t="s">
        <v>3368</v>
      </c>
      <c r="C1444" s="28" t="s">
        <v>3371</v>
      </c>
      <c r="D1444" s="28">
        <v>1</v>
      </c>
      <c r="E1444" s="5">
        <v>4879</v>
      </c>
      <c r="F1444" s="5">
        <v>4879</v>
      </c>
    </row>
    <row r="1445" spans="1:6" x14ac:dyDescent="0.2">
      <c r="A1445" s="2">
        <v>1440</v>
      </c>
      <c r="B1445" s="126" t="s">
        <v>3372</v>
      </c>
      <c r="C1445" s="28" t="s">
        <v>3373</v>
      </c>
      <c r="D1445" s="28">
        <v>1</v>
      </c>
      <c r="E1445" s="5">
        <v>13224.85</v>
      </c>
      <c r="F1445" s="5">
        <v>13224.85</v>
      </c>
    </row>
    <row r="1446" spans="1:6" x14ac:dyDescent="0.2">
      <c r="A1446" s="2">
        <v>1441</v>
      </c>
      <c r="B1446" s="126" t="s">
        <v>3372</v>
      </c>
      <c r="C1446" s="28" t="s">
        <v>3374</v>
      </c>
      <c r="D1446" s="28">
        <v>1</v>
      </c>
      <c r="E1446" s="5">
        <v>13224.85</v>
      </c>
      <c r="F1446" s="5">
        <v>13224.85</v>
      </c>
    </row>
    <row r="1447" spans="1:6" ht="22.5" x14ac:dyDescent="0.2">
      <c r="A1447" s="2">
        <v>1442</v>
      </c>
      <c r="B1447" s="126" t="s">
        <v>3375</v>
      </c>
      <c r="C1447" s="28" t="s">
        <v>3376</v>
      </c>
      <c r="D1447" s="28">
        <v>1</v>
      </c>
      <c r="E1447" s="5">
        <v>13489.39</v>
      </c>
      <c r="F1447" s="5">
        <v>13489.39</v>
      </c>
    </row>
    <row r="1448" spans="1:6" ht="22.5" x14ac:dyDescent="0.2">
      <c r="A1448" s="2">
        <v>1443</v>
      </c>
      <c r="B1448" s="126" t="s">
        <v>3377</v>
      </c>
      <c r="C1448" s="28" t="s">
        <v>3378</v>
      </c>
      <c r="D1448" s="28">
        <v>1</v>
      </c>
      <c r="E1448" s="5">
        <v>25273.1</v>
      </c>
      <c r="F1448" s="5">
        <v>25273.1</v>
      </c>
    </row>
    <row r="1449" spans="1:6" ht="22.5" x14ac:dyDescent="0.2">
      <c r="A1449" s="2">
        <v>1444</v>
      </c>
      <c r="B1449" s="126" t="s">
        <v>3379</v>
      </c>
      <c r="C1449" s="28" t="s">
        <v>3380</v>
      </c>
      <c r="D1449" s="28">
        <v>1</v>
      </c>
      <c r="E1449" s="5">
        <v>11865.61</v>
      </c>
      <c r="F1449" s="5">
        <v>11865.61</v>
      </c>
    </row>
    <row r="1450" spans="1:6" ht="22.5" x14ac:dyDescent="0.2">
      <c r="A1450" s="2">
        <v>1445</v>
      </c>
      <c r="B1450" s="126" t="s">
        <v>3381</v>
      </c>
      <c r="C1450" s="28" t="s">
        <v>3382</v>
      </c>
      <c r="D1450" s="28">
        <v>1</v>
      </c>
      <c r="E1450" s="5">
        <v>4060</v>
      </c>
      <c r="F1450" s="5">
        <v>4060</v>
      </c>
    </row>
    <row r="1451" spans="1:6" ht="22.5" x14ac:dyDescent="0.2">
      <c r="A1451" s="2">
        <v>1446</v>
      </c>
      <c r="B1451" s="126" t="s">
        <v>3381</v>
      </c>
      <c r="C1451" s="28" t="s">
        <v>3383</v>
      </c>
      <c r="D1451" s="28">
        <v>1</v>
      </c>
      <c r="E1451" s="5">
        <v>4060</v>
      </c>
      <c r="F1451" s="5">
        <v>4060</v>
      </c>
    </row>
    <row r="1452" spans="1:6" ht="22.5" x14ac:dyDescent="0.2">
      <c r="A1452" s="2">
        <v>1447</v>
      </c>
      <c r="B1452" s="126" t="s">
        <v>3384</v>
      </c>
      <c r="C1452" s="28" t="s">
        <v>3385</v>
      </c>
      <c r="D1452" s="28">
        <v>1</v>
      </c>
      <c r="E1452" s="5">
        <v>21076.31</v>
      </c>
      <c r="F1452" s="5">
        <v>21076.31</v>
      </c>
    </row>
    <row r="1453" spans="1:6" ht="22.5" x14ac:dyDescent="0.2">
      <c r="A1453" s="2">
        <v>1448</v>
      </c>
      <c r="B1453" s="126" t="s">
        <v>3386</v>
      </c>
      <c r="C1453" s="28" t="s">
        <v>3387</v>
      </c>
      <c r="D1453" s="28">
        <v>1</v>
      </c>
      <c r="E1453" s="5">
        <v>4600</v>
      </c>
      <c r="F1453" s="5">
        <v>4600</v>
      </c>
    </row>
    <row r="1454" spans="1:6" ht="22.5" x14ac:dyDescent="0.2">
      <c r="A1454" s="2">
        <v>1449</v>
      </c>
      <c r="B1454" s="126" t="s">
        <v>3388</v>
      </c>
      <c r="C1454" s="28" t="s">
        <v>3389</v>
      </c>
      <c r="D1454" s="28">
        <v>1</v>
      </c>
      <c r="E1454" s="5">
        <v>3360</v>
      </c>
      <c r="F1454" s="5">
        <v>3360</v>
      </c>
    </row>
    <row r="1455" spans="1:6" ht="22.5" x14ac:dyDescent="0.2">
      <c r="A1455" s="2">
        <v>1450</v>
      </c>
      <c r="B1455" s="126" t="s">
        <v>3390</v>
      </c>
      <c r="C1455" s="28" t="s">
        <v>3391</v>
      </c>
      <c r="D1455" s="28">
        <v>1</v>
      </c>
      <c r="E1455" s="5">
        <v>4240</v>
      </c>
      <c r="F1455" s="5">
        <v>4240</v>
      </c>
    </row>
    <row r="1456" spans="1:6" ht="22.5" x14ac:dyDescent="0.2">
      <c r="A1456" s="2">
        <v>1451</v>
      </c>
      <c r="B1456" s="126" t="s">
        <v>3392</v>
      </c>
      <c r="C1456" s="28" t="s">
        <v>3393</v>
      </c>
      <c r="D1456" s="28">
        <v>1</v>
      </c>
      <c r="E1456" s="5">
        <v>5030</v>
      </c>
      <c r="F1456" s="5">
        <v>5030</v>
      </c>
    </row>
    <row r="1457" spans="1:6" ht="22.5" x14ac:dyDescent="0.2">
      <c r="A1457" s="2">
        <v>1452</v>
      </c>
      <c r="B1457" s="126" t="s">
        <v>3392</v>
      </c>
      <c r="C1457" s="28" t="s">
        <v>3394</v>
      </c>
      <c r="D1457" s="28">
        <v>1</v>
      </c>
      <c r="E1457" s="5">
        <v>5030</v>
      </c>
      <c r="F1457" s="5">
        <v>5030</v>
      </c>
    </row>
    <row r="1458" spans="1:6" ht="22.5" x14ac:dyDescent="0.2">
      <c r="A1458" s="2">
        <v>1453</v>
      </c>
      <c r="B1458" s="126" t="s">
        <v>3395</v>
      </c>
      <c r="C1458" s="28" t="s">
        <v>3396</v>
      </c>
      <c r="D1458" s="28">
        <v>1</v>
      </c>
      <c r="E1458" s="5">
        <v>4440</v>
      </c>
      <c r="F1458" s="5">
        <v>4440</v>
      </c>
    </row>
    <row r="1459" spans="1:6" x14ac:dyDescent="0.2">
      <c r="A1459" s="2">
        <v>1454</v>
      </c>
      <c r="B1459" s="126" t="s">
        <v>3397</v>
      </c>
      <c r="C1459" s="28" t="s">
        <v>3398</v>
      </c>
      <c r="D1459" s="28">
        <v>1</v>
      </c>
      <c r="E1459" s="5">
        <v>4305.3</v>
      </c>
      <c r="F1459" s="5">
        <v>4305.3</v>
      </c>
    </row>
    <row r="1460" spans="1:6" x14ac:dyDescent="0.2">
      <c r="A1460" s="2">
        <v>1455</v>
      </c>
      <c r="B1460" s="126" t="s">
        <v>3397</v>
      </c>
      <c r="C1460" s="28" t="s">
        <v>3399</v>
      </c>
      <c r="D1460" s="28">
        <v>1</v>
      </c>
      <c r="E1460" s="5">
        <v>4724.3999999999996</v>
      </c>
      <c r="F1460" s="5">
        <v>4724.3999999999996</v>
      </c>
    </row>
    <row r="1461" spans="1:6" x14ac:dyDescent="0.2">
      <c r="A1461" s="2">
        <v>1456</v>
      </c>
      <c r="B1461" s="126" t="s">
        <v>3400</v>
      </c>
      <c r="C1461" s="28" t="s">
        <v>3401</v>
      </c>
      <c r="D1461" s="28">
        <v>1</v>
      </c>
      <c r="E1461" s="5">
        <v>5410.2</v>
      </c>
      <c r="F1461" s="5">
        <v>5410.2</v>
      </c>
    </row>
    <row r="1462" spans="1:6" ht="22.5" x14ac:dyDescent="0.2">
      <c r="A1462" s="2">
        <v>1457</v>
      </c>
      <c r="B1462" s="126" t="s">
        <v>3402</v>
      </c>
      <c r="C1462" s="28" t="s">
        <v>3403</v>
      </c>
      <c r="D1462" s="28">
        <v>1</v>
      </c>
      <c r="E1462" s="5">
        <v>5568.7</v>
      </c>
      <c r="F1462" s="5">
        <v>5568.7</v>
      </c>
    </row>
    <row r="1463" spans="1:6" ht="22.5" x14ac:dyDescent="0.2">
      <c r="A1463" s="2">
        <v>1458</v>
      </c>
      <c r="B1463" s="126" t="s">
        <v>3404</v>
      </c>
      <c r="C1463" s="30">
        <v>42</v>
      </c>
      <c r="D1463" s="28">
        <v>1</v>
      </c>
      <c r="E1463" s="5">
        <v>9083.27</v>
      </c>
      <c r="F1463" s="5">
        <v>9083.27</v>
      </c>
    </row>
    <row r="1464" spans="1:6" x14ac:dyDescent="0.2">
      <c r="A1464" s="2">
        <v>1459</v>
      </c>
      <c r="B1464" s="126" t="s">
        <v>3405</v>
      </c>
      <c r="C1464" s="28" t="s">
        <v>3406</v>
      </c>
      <c r="D1464" s="28">
        <v>1</v>
      </c>
      <c r="E1464" s="5">
        <v>9830.82</v>
      </c>
      <c r="F1464" s="5">
        <v>9830.82</v>
      </c>
    </row>
    <row r="1465" spans="1:6" x14ac:dyDescent="0.2">
      <c r="A1465" s="2">
        <v>1460</v>
      </c>
      <c r="B1465" s="126" t="s">
        <v>3405</v>
      </c>
      <c r="C1465" s="28" t="s">
        <v>3407</v>
      </c>
      <c r="D1465" s="28">
        <v>1</v>
      </c>
      <c r="E1465" s="5">
        <v>9830.82</v>
      </c>
      <c r="F1465" s="5">
        <v>9830.82</v>
      </c>
    </row>
    <row r="1466" spans="1:6" x14ac:dyDescent="0.2">
      <c r="A1466" s="2">
        <v>1461</v>
      </c>
      <c r="B1466" s="126" t="s">
        <v>3405</v>
      </c>
      <c r="C1466" s="28" t="s">
        <v>3408</v>
      </c>
      <c r="D1466" s="28">
        <v>1</v>
      </c>
      <c r="E1466" s="5">
        <v>9830.82</v>
      </c>
      <c r="F1466" s="5">
        <v>9830.82</v>
      </c>
    </row>
    <row r="1467" spans="1:6" x14ac:dyDescent="0.2">
      <c r="A1467" s="2">
        <v>1462</v>
      </c>
      <c r="B1467" s="126" t="s">
        <v>3405</v>
      </c>
      <c r="C1467" s="28" t="s">
        <v>3409</v>
      </c>
      <c r="D1467" s="28">
        <v>1</v>
      </c>
      <c r="E1467" s="5">
        <v>9830.82</v>
      </c>
      <c r="F1467" s="5">
        <v>9830.82</v>
      </c>
    </row>
    <row r="1468" spans="1:6" x14ac:dyDescent="0.2">
      <c r="A1468" s="2">
        <v>1463</v>
      </c>
      <c r="B1468" s="126" t="s">
        <v>3410</v>
      </c>
      <c r="C1468" s="28" t="s">
        <v>3411</v>
      </c>
      <c r="D1468" s="28">
        <v>1</v>
      </c>
      <c r="E1468" s="5">
        <v>4400</v>
      </c>
      <c r="F1468" s="5">
        <v>4400</v>
      </c>
    </row>
    <row r="1469" spans="1:6" x14ac:dyDescent="0.2">
      <c r="A1469" s="2">
        <v>1464</v>
      </c>
      <c r="B1469" s="126" t="s">
        <v>3412</v>
      </c>
      <c r="C1469" s="28" t="s">
        <v>3413</v>
      </c>
      <c r="D1469" s="28">
        <v>1</v>
      </c>
      <c r="E1469" s="5">
        <v>3150</v>
      </c>
      <c r="F1469" s="5">
        <v>3150</v>
      </c>
    </row>
    <row r="1470" spans="1:6" x14ac:dyDescent="0.2">
      <c r="A1470" s="2">
        <v>1465</v>
      </c>
      <c r="B1470" s="126" t="s">
        <v>3414</v>
      </c>
      <c r="C1470" s="28" t="s">
        <v>3415</v>
      </c>
      <c r="D1470" s="28">
        <v>1</v>
      </c>
      <c r="E1470" s="5">
        <v>29211.84</v>
      </c>
      <c r="F1470" s="5">
        <v>29211.84</v>
      </c>
    </row>
    <row r="1471" spans="1:6" ht="22.5" x14ac:dyDescent="0.2">
      <c r="A1471" s="2">
        <v>1466</v>
      </c>
      <c r="B1471" s="126" t="s">
        <v>3416</v>
      </c>
      <c r="C1471" s="28" t="s">
        <v>3417</v>
      </c>
      <c r="D1471" s="28">
        <v>1</v>
      </c>
      <c r="E1471" s="5">
        <v>25884.94</v>
      </c>
      <c r="F1471" s="5">
        <v>25884.94</v>
      </c>
    </row>
    <row r="1472" spans="1:6" ht="22.5" x14ac:dyDescent="0.2">
      <c r="A1472" s="2">
        <v>1467</v>
      </c>
      <c r="B1472" s="126" t="s">
        <v>3416</v>
      </c>
      <c r="C1472" s="28" t="s">
        <v>3418</v>
      </c>
      <c r="D1472" s="28">
        <v>1</v>
      </c>
      <c r="E1472" s="5">
        <v>25884.94</v>
      </c>
      <c r="F1472" s="5">
        <v>25884.94</v>
      </c>
    </row>
    <row r="1473" spans="1:6" ht="22.5" x14ac:dyDescent="0.2">
      <c r="A1473" s="2">
        <v>1468</v>
      </c>
      <c r="B1473" s="126" t="s">
        <v>3419</v>
      </c>
      <c r="C1473" s="28" t="s">
        <v>3420</v>
      </c>
      <c r="D1473" s="28">
        <v>1</v>
      </c>
      <c r="E1473" s="5">
        <v>4143.38</v>
      </c>
      <c r="F1473" s="5">
        <v>4143.38</v>
      </c>
    </row>
    <row r="1474" spans="1:6" ht="22.5" x14ac:dyDescent="0.2">
      <c r="A1474" s="2">
        <v>1469</v>
      </c>
      <c r="B1474" s="126" t="s">
        <v>3419</v>
      </c>
      <c r="C1474" s="28" t="s">
        <v>3421</v>
      </c>
      <c r="D1474" s="28">
        <v>1</v>
      </c>
      <c r="E1474" s="5">
        <v>4143.38</v>
      </c>
      <c r="F1474" s="5">
        <v>4143.38</v>
      </c>
    </row>
    <row r="1475" spans="1:6" ht="22.5" x14ac:dyDescent="0.2">
      <c r="A1475" s="2">
        <v>1470</v>
      </c>
      <c r="B1475" s="126" t="s">
        <v>3419</v>
      </c>
      <c r="C1475" s="28" t="s">
        <v>3422</v>
      </c>
      <c r="D1475" s="28">
        <v>1</v>
      </c>
      <c r="E1475" s="5">
        <v>4143.38</v>
      </c>
      <c r="F1475" s="5">
        <v>4143.38</v>
      </c>
    </row>
    <row r="1476" spans="1:6" ht="22.5" x14ac:dyDescent="0.2">
      <c r="A1476" s="2">
        <v>1471</v>
      </c>
      <c r="B1476" s="126" t="s">
        <v>3419</v>
      </c>
      <c r="C1476" s="28" t="s">
        <v>3423</v>
      </c>
      <c r="D1476" s="28">
        <v>1</v>
      </c>
      <c r="E1476" s="5">
        <v>4143.38</v>
      </c>
      <c r="F1476" s="5">
        <v>4143.38</v>
      </c>
    </row>
    <row r="1477" spans="1:6" ht="22.5" x14ac:dyDescent="0.2">
      <c r="A1477" s="2">
        <v>1472</v>
      </c>
      <c r="B1477" s="126" t="s">
        <v>3419</v>
      </c>
      <c r="C1477" s="28" t="s">
        <v>3424</v>
      </c>
      <c r="D1477" s="28">
        <v>1</v>
      </c>
      <c r="E1477" s="5">
        <v>4143.38</v>
      </c>
      <c r="F1477" s="5">
        <v>4143.38</v>
      </c>
    </row>
    <row r="1478" spans="1:6" ht="22.5" x14ac:dyDescent="0.2">
      <c r="A1478" s="2">
        <v>1473</v>
      </c>
      <c r="B1478" s="126" t="s">
        <v>3419</v>
      </c>
      <c r="C1478" s="28" t="s">
        <v>3425</v>
      </c>
      <c r="D1478" s="28">
        <v>1</v>
      </c>
      <c r="E1478" s="5">
        <v>4143.38</v>
      </c>
      <c r="F1478" s="5">
        <v>4143.38</v>
      </c>
    </row>
    <row r="1479" spans="1:6" ht="22.5" x14ac:dyDescent="0.2">
      <c r="A1479" s="2">
        <v>1474</v>
      </c>
      <c r="B1479" s="126" t="s">
        <v>3419</v>
      </c>
      <c r="C1479" s="28" t="s">
        <v>3426</v>
      </c>
      <c r="D1479" s="28">
        <v>1</v>
      </c>
      <c r="E1479" s="5">
        <v>4143.38</v>
      </c>
      <c r="F1479" s="5">
        <v>4143.38</v>
      </c>
    </row>
    <row r="1480" spans="1:6" ht="22.5" x14ac:dyDescent="0.2">
      <c r="A1480" s="2">
        <v>1475</v>
      </c>
      <c r="B1480" s="126" t="s">
        <v>3419</v>
      </c>
      <c r="C1480" s="28" t="s">
        <v>3427</v>
      </c>
      <c r="D1480" s="28">
        <v>1</v>
      </c>
      <c r="E1480" s="5">
        <v>4143.38</v>
      </c>
      <c r="F1480" s="5">
        <v>4143.38</v>
      </c>
    </row>
    <row r="1481" spans="1:6" ht="22.5" x14ac:dyDescent="0.2">
      <c r="A1481" s="2">
        <v>1476</v>
      </c>
      <c r="B1481" s="126" t="s">
        <v>3419</v>
      </c>
      <c r="C1481" s="28" t="s">
        <v>3428</v>
      </c>
      <c r="D1481" s="28">
        <v>1</v>
      </c>
      <c r="E1481" s="5">
        <v>4143.38</v>
      </c>
      <c r="F1481" s="5">
        <v>4143.38</v>
      </c>
    </row>
    <row r="1482" spans="1:6" ht="22.5" x14ac:dyDescent="0.2">
      <c r="A1482" s="2">
        <v>1477</v>
      </c>
      <c r="B1482" s="126" t="s">
        <v>3419</v>
      </c>
      <c r="C1482" s="28" t="s">
        <v>3429</v>
      </c>
      <c r="D1482" s="28">
        <v>1</v>
      </c>
      <c r="E1482" s="5">
        <v>4143.38</v>
      </c>
      <c r="F1482" s="5">
        <v>4143.38</v>
      </c>
    </row>
    <row r="1483" spans="1:6" ht="22.5" x14ac:dyDescent="0.2">
      <c r="A1483" s="2">
        <v>1478</v>
      </c>
      <c r="B1483" s="126" t="s">
        <v>3419</v>
      </c>
      <c r="C1483" s="28" t="s">
        <v>3430</v>
      </c>
      <c r="D1483" s="28">
        <v>1</v>
      </c>
      <c r="E1483" s="5">
        <v>4143.38</v>
      </c>
      <c r="F1483" s="5">
        <v>4143.38</v>
      </c>
    </row>
    <row r="1484" spans="1:6" ht="22.5" x14ac:dyDescent="0.2">
      <c r="A1484" s="2">
        <v>1479</v>
      </c>
      <c r="B1484" s="126" t="s">
        <v>3419</v>
      </c>
      <c r="C1484" s="28" t="s">
        <v>3431</v>
      </c>
      <c r="D1484" s="28">
        <v>1</v>
      </c>
      <c r="E1484" s="5">
        <v>4143.38</v>
      </c>
      <c r="F1484" s="5">
        <v>4143.38</v>
      </c>
    </row>
    <row r="1485" spans="1:6" ht="22.5" x14ac:dyDescent="0.2">
      <c r="A1485" s="2">
        <v>1480</v>
      </c>
      <c r="B1485" s="126" t="s">
        <v>3419</v>
      </c>
      <c r="C1485" s="28" t="s">
        <v>3432</v>
      </c>
      <c r="D1485" s="28">
        <v>1</v>
      </c>
      <c r="E1485" s="5">
        <v>4143.38</v>
      </c>
      <c r="F1485" s="5">
        <v>4143.38</v>
      </c>
    </row>
    <row r="1486" spans="1:6" ht="22.5" x14ac:dyDescent="0.2">
      <c r="A1486" s="2">
        <v>1481</v>
      </c>
      <c r="B1486" s="126" t="s">
        <v>3419</v>
      </c>
      <c r="C1486" s="28" t="s">
        <v>3433</v>
      </c>
      <c r="D1486" s="28">
        <v>1</v>
      </c>
      <c r="E1486" s="5">
        <v>4143.3</v>
      </c>
      <c r="F1486" s="5">
        <v>4143.3</v>
      </c>
    </row>
    <row r="1487" spans="1:6" ht="22.5" x14ac:dyDescent="0.2">
      <c r="A1487" s="2">
        <v>1482</v>
      </c>
      <c r="B1487" s="126" t="s">
        <v>3340</v>
      </c>
      <c r="C1487" s="28" t="s">
        <v>3434</v>
      </c>
      <c r="D1487" s="28">
        <v>1</v>
      </c>
      <c r="E1487" s="5">
        <v>3281.55</v>
      </c>
      <c r="F1487" s="5">
        <v>3281.55</v>
      </c>
    </row>
    <row r="1488" spans="1:6" ht="22.5" x14ac:dyDescent="0.2">
      <c r="A1488" s="2">
        <v>1483</v>
      </c>
      <c r="B1488" s="126" t="s">
        <v>3340</v>
      </c>
      <c r="C1488" s="28" t="s">
        <v>3435</v>
      </c>
      <c r="D1488" s="28">
        <v>1</v>
      </c>
      <c r="E1488" s="5">
        <v>3281.55</v>
      </c>
      <c r="F1488" s="5">
        <v>3281.55</v>
      </c>
    </row>
    <row r="1489" spans="1:6" ht="22.5" x14ac:dyDescent="0.2">
      <c r="A1489" s="2">
        <v>1484</v>
      </c>
      <c r="B1489" s="126" t="s">
        <v>3436</v>
      </c>
      <c r="C1489" s="28" t="s">
        <v>3437</v>
      </c>
      <c r="D1489" s="28">
        <v>1</v>
      </c>
      <c r="E1489" s="5">
        <v>6065.9</v>
      </c>
      <c r="F1489" s="5">
        <v>6065.9</v>
      </c>
    </row>
    <row r="1490" spans="1:6" ht="22.5" x14ac:dyDescent="0.2">
      <c r="A1490" s="2">
        <v>1485</v>
      </c>
      <c r="B1490" s="126" t="s">
        <v>3436</v>
      </c>
      <c r="C1490" s="28" t="s">
        <v>3438</v>
      </c>
      <c r="D1490" s="28">
        <v>1</v>
      </c>
      <c r="E1490" s="5">
        <v>6065.9</v>
      </c>
      <c r="F1490" s="5">
        <v>6065.9</v>
      </c>
    </row>
    <row r="1491" spans="1:6" ht="22.5" x14ac:dyDescent="0.2">
      <c r="A1491" s="2">
        <v>1486</v>
      </c>
      <c r="B1491" s="126" t="s">
        <v>3340</v>
      </c>
      <c r="C1491" s="28" t="s">
        <v>3439</v>
      </c>
      <c r="D1491" s="28">
        <v>1</v>
      </c>
      <c r="E1491" s="5">
        <v>3281.56</v>
      </c>
      <c r="F1491" s="5">
        <v>3281.56</v>
      </c>
    </row>
    <row r="1492" spans="1:6" ht="22.5" x14ac:dyDescent="0.2">
      <c r="A1492" s="2">
        <v>1487</v>
      </c>
      <c r="B1492" s="126" t="s">
        <v>3436</v>
      </c>
      <c r="C1492" s="28" t="s">
        <v>3440</v>
      </c>
      <c r="D1492" s="28">
        <v>1</v>
      </c>
      <c r="E1492" s="5">
        <v>6065.9</v>
      </c>
      <c r="F1492" s="5">
        <v>6065.9</v>
      </c>
    </row>
    <row r="1493" spans="1:6" ht="22.5" x14ac:dyDescent="0.2">
      <c r="A1493" s="2">
        <v>1488</v>
      </c>
      <c r="B1493" s="126" t="s">
        <v>3436</v>
      </c>
      <c r="C1493" s="28" t="s">
        <v>3441</v>
      </c>
      <c r="D1493" s="28">
        <v>1</v>
      </c>
      <c r="E1493" s="5">
        <v>6065.9</v>
      </c>
      <c r="F1493" s="5">
        <v>6065.9</v>
      </c>
    </row>
    <row r="1494" spans="1:6" ht="22.5" x14ac:dyDescent="0.2">
      <c r="A1494" s="2">
        <v>1489</v>
      </c>
      <c r="B1494" s="126" t="s">
        <v>3436</v>
      </c>
      <c r="C1494" s="28" t="s">
        <v>3442</v>
      </c>
      <c r="D1494" s="28">
        <v>1</v>
      </c>
      <c r="E1494" s="5">
        <v>6065.9</v>
      </c>
      <c r="F1494" s="5">
        <v>6065.9</v>
      </c>
    </row>
    <row r="1495" spans="1:6" ht="22.5" x14ac:dyDescent="0.2">
      <c r="A1495" s="2">
        <v>1490</v>
      </c>
      <c r="B1495" s="126" t="s">
        <v>3325</v>
      </c>
      <c r="C1495" s="28" t="s">
        <v>3443</v>
      </c>
      <c r="D1495" s="28">
        <v>1</v>
      </c>
      <c r="E1495" s="5">
        <v>5800.73</v>
      </c>
      <c r="F1495" s="5">
        <v>5800.73</v>
      </c>
    </row>
    <row r="1496" spans="1:6" ht="22.5" x14ac:dyDescent="0.2">
      <c r="A1496" s="2">
        <v>1491</v>
      </c>
      <c r="B1496" s="126" t="s">
        <v>3325</v>
      </c>
      <c r="C1496" s="28" t="s">
        <v>3444</v>
      </c>
      <c r="D1496" s="28">
        <v>1</v>
      </c>
      <c r="E1496" s="5">
        <v>5800.73</v>
      </c>
      <c r="F1496" s="5">
        <v>5800.73</v>
      </c>
    </row>
    <row r="1497" spans="1:6" ht="22.5" x14ac:dyDescent="0.2">
      <c r="A1497" s="2">
        <v>1492</v>
      </c>
      <c r="B1497" s="126" t="s">
        <v>3325</v>
      </c>
      <c r="C1497" s="28" t="s">
        <v>3445</v>
      </c>
      <c r="D1497" s="28">
        <v>1</v>
      </c>
      <c r="E1497" s="5">
        <v>5800.73</v>
      </c>
      <c r="F1497" s="5">
        <v>5800.73</v>
      </c>
    </row>
    <row r="1498" spans="1:6" ht="22.5" x14ac:dyDescent="0.2">
      <c r="A1498" s="2">
        <v>1493</v>
      </c>
      <c r="B1498" s="126" t="s">
        <v>3325</v>
      </c>
      <c r="C1498" s="28" t="s">
        <v>3446</v>
      </c>
      <c r="D1498" s="28">
        <v>1</v>
      </c>
      <c r="E1498" s="5">
        <v>5800.73</v>
      </c>
      <c r="F1498" s="5">
        <v>5800.73</v>
      </c>
    </row>
    <row r="1499" spans="1:6" ht="22.5" x14ac:dyDescent="0.2">
      <c r="A1499" s="2">
        <v>1494</v>
      </c>
      <c r="B1499" s="126" t="s">
        <v>3325</v>
      </c>
      <c r="C1499" s="28" t="s">
        <v>3447</v>
      </c>
      <c r="D1499" s="28">
        <v>1</v>
      </c>
      <c r="E1499" s="5">
        <v>5800.73</v>
      </c>
      <c r="F1499" s="5">
        <v>5800.73</v>
      </c>
    </row>
    <row r="1500" spans="1:6" ht="22.5" x14ac:dyDescent="0.2">
      <c r="A1500" s="2">
        <v>1495</v>
      </c>
      <c r="B1500" s="126" t="s">
        <v>3325</v>
      </c>
      <c r="C1500" s="28" t="s">
        <v>3448</v>
      </c>
      <c r="D1500" s="28">
        <v>1</v>
      </c>
      <c r="E1500" s="5">
        <v>5800.7</v>
      </c>
      <c r="F1500" s="5">
        <v>5800.7</v>
      </c>
    </row>
    <row r="1501" spans="1:6" ht="22.5" x14ac:dyDescent="0.2">
      <c r="A1501" s="2">
        <v>1496</v>
      </c>
      <c r="B1501" s="126" t="s">
        <v>3449</v>
      </c>
      <c r="C1501" s="28" t="s">
        <v>3450</v>
      </c>
      <c r="D1501" s="28">
        <v>1</v>
      </c>
      <c r="E1501" s="5">
        <v>4391.1000000000004</v>
      </c>
      <c r="F1501" s="5">
        <v>4391.1000000000004</v>
      </c>
    </row>
    <row r="1502" spans="1:6" ht="22.5" x14ac:dyDescent="0.2">
      <c r="A1502" s="2">
        <v>1497</v>
      </c>
      <c r="B1502" s="126" t="s">
        <v>3451</v>
      </c>
      <c r="C1502" s="28" t="s">
        <v>3452</v>
      </c>
      <c r="D1502" s="28">
        <v>1</v>
      </c>
      <c r="E1502" s="5">
        <v>3695.7</v>
      </c>
      <c r="F1502" s="5">
        <v>3695.7</v>
      </c>
    </row>
    <row r="1503" spans="1:6" x14ac:dyDescent="0.2">
      <c r="A1503" s="2">
        <v>1498</v>
      </c>
      <c r="B1503" s="126" t="s">
        <v>3453</v>
      </c>
      <c r="C1503" s="28" t="s">
        <v>3454</v>
      </c>
      <c r="D1503" s="28">
        <v>1</v>
      </c>
      <c r="E1503" s="5">
        <v>3500</v>
      </c>
      <c r="F1503" s="5">
        <v>3500</v>
      </c>
    </row>
    <row r="1504" spans="1:6" ht="22.5" x14ac:dyDescent="0.2">
      <c r="A1504" s="2">
        <v>1499</v>
      </c>
      <c r="B1504" s="126" t="s">
        <v>3455</v>
      </c>
      <c r="C1504" s="28" t="s">
        <v>3456</v>
      </c>
      <c r="D1504" s="28">
        <v>1</v>
      </c>
      <c r="E1504" s="5">
        <v>4427</v>
      </c>
      <c r="F1504" s="5">
        <v>4427</v>
      </c>
    </row>
    <row r="1505" spans="1:6" ht="22.5" x14ac:dyDescent="0.2">
      <c r="A1505" s="2">
        <v>1500</v>
      </c>
      <c r="B1505" s="126" t="s">
        <v>3457</v>
      </c>
      <c r="C1505" s="28" t="s">
        <v>3458</v>
      </c>
      <c r="D1505" s="28">
        <v>1</v>
      </c>
      <c r="E1505" s="5">
        <v>6000</v>
      </c>
      <c r="F1505" s="5">
        <v>6000</v>
      </c>
    </row>
    <row r="1506" spans="1:6" ht="22.5" x14ac:dyDescent="0.2">
      <c r="A1506" s="2">
        <v>1501</v>
      </c>
      <c r="B1506" s="126" t="s">
        <v>3457</v>
      </c>
      <c r="C1506" s="28" t="s">
        <v>3459</v>
      </c>
      <c r="D1506" s="28">
        <v>1</v>
      </c>
      <c r="E1506" s="5">
        <v>6000</v>
      </c>
      <c r="F1506" s="5">
        <v>6000</v>
      </c>
    </row>
    <row r="1507" spans="1:6" ht="22.5" x14ac:dyDescent="0.2">
      <c r="A1507" s="2">
        <v>1502</v>
      </c>
      <c r="B1507" s="126" t="s">
        <v>3457</v>
      </c>
      <c r="C1507" s="28" t="s">
        <v>3460</v>
      </c>
      <c r="D1507" s="28">
        <v>1</v>
      </c>
      <c r="E1507" s="5">
        <v>6000</v>
      </c>
      <c r="F1507" s="5">
        <v>6000</v>
      </c>
    </row>
    <row r="1508" spans="1:6" ht="22.5" x14ac:dyDescent="0.2">
      <c r="A1508" s="2">
        <v>1503</v>
      </c>
      <c r="B1508" s="126" t="s">
        <v>3457</v>
      </c>
      <c r="C1508" s="28" t="s">
        <v>3461</v>
      </c>
      <c r="D1508" s="28">
        <v>1</v>
      </c>
      <c r="E1508" s="5">
        <v>6000</v>
      </c>
      <c r="F1508" s="5">
        <v>6000</v>
      </c>
    </row>
    <row r="1509" spans="1:6" ht="22.5" x14ac:dyDescent="0.2">
      <c r="A1509" s="2">
        <v>1504</v>
      </c>
      <c r="B1509" s="126" t="s">
        <v>3462</v>
      </c>
      <c r="C1509" s="28" t="s">
        <v>3463</v>
      </c>
      <c r="D1509" s="28">
        <v>1</v>
      </c>
      <c r="E1509" s="5">
        <v>12520</v>
      </c>
      <c r="F1509" s="5">
        <v>12520</v>
      </c>
    </row>
    <row r="1510" spans="1:6" ht="22.5" x14ac:dyDescent="0.2">
      <c r="A1510" s="2">
        <v>1505</v>
      </c>
      <c r="B1510" s="126" t="s">
        <v>3462</v>
      </c>
      <c r="C1510" s="28" t="s">
        <v>3464</v>
      </c>
      <c r="D1510" s="28">
        <v>1</v>
      </c>
      <c r="E1510" s="5">
        <v>12520</v>
      </c>
      <c r="F1510" s="5">
        <v>12520</v>
      </c>
    </row>
    <row r="1511" spans="1:6" ht="22.5" x14ac:dyDescent="0.2">
      <c r="A1511" s="2">
        <v>1506</v>
      </c>
      <c r="B1511" s="126" t="s">
        <v>3462</v>
      </c>
      <c r="C1511" s="28" t="s">
        <v>3465</v>
      </c>
      <c r="D1511" s="28">
        <v>1</v>
      </c>
      <c r="E1511" s="5">
        <v>12520</v>
      </c>
      <c r="F1511" s="5">
        <v>12520</v>
      </c>
    </row>
    <row r="1512" spans="1:6" ht="22.5" x14ac:dyDescent="0.2">
      <c r="A1512" s="2">
        <v>1507</v>
      </c>
      <c r="B1512" s="126" t="s">
        <v>3462</v>
      </c>
      <c r="C1512" s="28" t="s">
        <v>3466</v>
      </c>
      <c r="D1512" s="28">
        <v>1</v>
      </c>
      <c r="E1512" s="5">
        <v>12520</v>
      </c>
      <c r="F1512" s="5">
        <v>12520</v>
      </c>
    </row>
    <row r="1513" spans="1:6" ht="56.25" x14ac:dyDescent="0.2">
      <c r="A1513" s="2">
        <v>1508</v>
      </c>
      <c r="B1513" s="126" t="s">
        <v>3467</v>
      </c>
      <c r="C1513" s="28" t="s">
        <v>3468</v>
      </c>
      <c r="D1513" s="28">
        <v>1</v>
      </c>
      <c r="E1513" s="5">
        <v>7962</v>
      </c>
      <c r="F1513" s="5">
        <v>7962</v>
      </c>
    </row>
    <row r="1514" spans="1:6" ht="22.5" x14ac:dyDescent="0.2">
      <c r="A1514" s="2">
        <v>1509</v>
      </c>
      <c r="B1514" s="126" t="s">
        <v>3469</v>
      </c>
      <c r="C1514" s="28" t="s">
        <v>3470</v>
      </c>
      <c r="D1514" s="28">
        <v>1</v>
      </c>
      <c r="E1514" s="5">
        <v>32860</v>
      </c>
      <c r="F1514" s="5">
        <v>32860</v>
      </c>
    </row>
    <row r="1515" spans="1:6" ht="22.5" x14ac:dyDescent="0.2">
      <c r="A1515" s="2">
        <v>1510</v>
      </c>
      <c r="B1515" s="126" t="s">
        <v>3471</v>
      </c>
      <c r="C1515" s="28" t="s">
        <v>3472</v>
      </c>
      <c r="D1515" s="28">
        <v>1</v>
      </c>
      <c r="E1515" s="5">
        <v>4143.38</v>
      </c>
      <c r="F1515" s="5">
        <v>4143.38</v>
      </c>
    </row>
    <row r="1516" spans="1:6" ht="33.75" x14ac:dyDescent="0.2">
      <c r="A1516" s="2">
        <v>1511</v>
      </c>
      <c r="B1516" s="126" t="s">
        <v>3473</v>
      </c>
      <c r="C1516" s="28" t="s">
        <v>3474</v>
      </c>
      <c r="D1516" s="28">
        <v>1</v>
      </c>
      <c r="E1516" s="5">
        <v>8403.1</v>
      </c>
      <c r="F1516" s="5">
        <v>8403.1</v>
      </c>
    </row>
    <row r="1517" spans="1:6" ht="33.75" x14ac:dyDescent="0.2">
      <c r="A1517" s="2">
        <v>1512</v>
      </c>
      <c r="B1517" s="126" t="s">
        <v>3475</v>
      </c>
      <c r="C1517" s="28" t="s">
        <v>3476</v>
      </c>
      <c r="D1517" s="28">
        <v>1</v>
      </c>
      <c r="E1517" s="5">
        <v>8108.52</v>
      </c>
      <c r="F1517" s="5">
        <v>8108.52</v>
      </c>
    </row>
    <row r="1518" spans="1:6" ht="56.25" x14ac:dyDescent="0.2">
      <c r="A1518" s="2">
        <v>1513</v>
      </c>
      <c r="B1518" s="126" t="s">
        <v>3477</v>
      </c>
      <c r="C1518" s="28" t="s">
        <v>3478</v>
      </c>
      <c r="D1518" s="28">
        <v>1</v>
      </c>
      <c r="E1518" s="5">
        <v>6366.66</v>
      </c>
      <c r="F1518" s="5">
        <v>6366.66</v>
      </c>
    </row>
    <row r="1519" spans="1:6" ht="56.25" x14ac:dyDescent="0.2">
      <c r="A1519" s="2">
        <v>1514</v>
      </c>
      <c r="B1519" s="126" t="s">
        <v>3477</v>
      </c>
      <c r="C1519" s="28" t="s">
        <v>3479</v>
      </c>
      <c r="D1519" s="28">
        <v>1</v>
      </c>
      <c r="E1519" s="5">
        <v>6366.66</v>
      </c>
      <c r="F1519" s="5">
        <v>6366.66</v>
      </c>
    </row>
    <row r="1520" spans="1:6" ht="56.25" x14ac:dyDescent="0.2">
      <c r="A1520" s="2">
        <v>1515</v>
      </c>
      <c r="B1520" s="126" t="s">
        <v>3480</v>
      </c>
      <c r="C1520" s="28" t="s">
        <v>3481</v>
      </c>
      <c r="D1520" s="28">
        <v>1</v>
      </c>
      <c r="E1520" s="5">
        <v>24900</v>
      </c>
      <c r="F1520" s="5">
        <v>24900</v>
      </c>
    </row>
    <row r="1521" spans="1:6" ht="45" x14ac:dyDescent="0.2">
      <c r="A1521" s="2">
        <v>1516</v>
      </c>
      <c r="B1521" s="126" t="s">
        <v>3482</v>
      </c>
      <c r="C1521" s="28" t="s">
        <v>3483</v>
      </c>
      <c r="D1521" s="28">
        <v>1</v>
      </c>
      <c r="E1521" s="5">
        <v>4000</v>
      </c>
      <c r="F1521" s="5">
        <v>4000</v>
      </c>
    </row>
    <row r="1522" spans="1:6" ht="33.75" x14ac:dyDescent="0.2">
      <c r="A1522" s="2">
        <v>1517</v>
      </c>
      <c r="B1522" s="126" t="s">
        <v>3484</v>
      </c>
      <c r="C1522" s="28" t="s">
        <v>3485</v>
      </c>
      <c r="D1522" s="28">
        <v>1</v>
      </c>
      <c r="E1522" s="5">
        <v>3200</v>
      </c>
      <c r="F1522" s="5">
        <v>3200</v>
      </c>
    </row>
    <row r="1523" spans="1:6" ht="33.75" x14ac:dyDescent="0.2">
      <c r="A1523" s="2">
        <v>1518</v>
      </c>
      <c r="B1523" s="126" t="s">
        <v>3486</v>
      </c>
      <c r="C1523" s="28" t="s">
        <v>3487</v>
      </c>
      <c r="D1523" s="28">
        <v>1</v>
      </c>
      <c r="E1523" s="5">
        <v>11100</v>
      </c>
      <c r="F1523" s="5">
        <v>11100</v>
      </c>
    </row>
    <row r="1524" spans="1:6" ht="22.5" x14ac:dyDescent="0.2">
      <c r="A1524" s="2">
        <v>1519</v>
      </c>
      <c r="B1524" s="126" t="s">
        <v>3488</v>
      </c>
      <c r="C1524" s="28" t="s">
        <v>3489</v>
      </c>
      <c r="D1524" s="28">
        <v>1</v>
      </c>
      <c r="E1524" s="5">
        <v>4700</v>
      </c>
      <c r="F1524" s="5">
        <v>4700</v>
      </c>
    </row>
    <row r="1525" spans="1:6" ht="56.25" x14ac:dyDescent="0.2">
      <c r="A1525" s="2">
        <v>1520</v>
      </c>
      <c r="B1525" s="126" t="s">
        <v>3490</v>
      </c>
      <c r="C1525" s="28" t="s">
        <v>3491</v>
      </c>
      <c r="D1525" s="28">
        <v>1</v>
      </c>
      <c r="E1525" s="5">
        <v>14450</v>
      </c>
      <c r="F1525" s="5">
        <v>14450</v>
      </c>
    </row>
    <row r="1526" spans="1:6" ht="45" x14ac:dyDescent="0.2">
      <c r="A1526" s="2">
        <v>1521</v>
      </c>
      <c r="B1526" s="126" t="s">
        <v>3492</v>
      </c>
      <c r="C1526" s="28" t="s">
        <v>3493</v>
      </c>
      <c r="D1526" s="28">
        <v>1</v>
      </c>
      <c r="E1526" s="5">
        <v>12850</v>
      </c>
      <c r="F1526" s="5">
        <v>12850</v>
      </c>
    </row>
    <row r="1527" spans="1:6" ht="67.5" x14ac:dyDescent="0.2">
      <c r="A1527" s="2">
        <v>1522</v>
      </c>
      <c r="B1527" s="126" t="s">
        <v>3494</v>
      </c>
      <c r="C1527" s="28" t="s">
        <v>3495</v>
      </c>
      <c r="D1527" s="28">
        <v>1</v>
      </c>
      <c r="E1527" s="5">
        <v>14450</v>
      </c>
      <c r="F1527" s="5">
        <v>14450</v>
      </c>
    </row>
    <row r="1528" spans="1:6" ht="45" x14ac:dyDescent="0.2">
      <c r="A1528" s="2">
        <v>1523</v>
      </c>
      <c r="B1528" s="126" t="s">
        <v>3496</v>
      </c>
      <c r="C1528" s="28" t="s">
        <v>3497</v>
      </c>
      <c r="D1528" s="28">
        <v>1</v>
      </c>
      <c r="E1528" s="5">
        <v>12850</v>
      </c>
      <c r="F1528" s="5">
        <v>12850</v>
      </c>
    </row>
    <row r="1529" spans="1:6" ht="33.75" x14ac:dyDescent="0.2">
      <c r="A1529" s="2">
        <v>1524</v>
      </c>
      <c r="B1529" s="126" t="s">
        <v>3498</v>
      </c>
      <c r="C1529" s="28" t="s">
        <v>3499</v>
      </c>
      <c r="D1529" s="28">
        <v>1</v>
      </c>
      <c r="E1529" s="5">
        <v>13774</v>
      </c>
      <c r="F1529" s="5">
        <v>13774</v>
      </c>
    </row>
    <row r="1530" spans="1:6" ht="56.25" x14ac:dyDescent="0.2">
      <c r="A1530" s="2">
        <v>1525</v>
      </c>
      <c r="B1530" s="126" t="s">
        <v>3500</v>
      </c>
      <c r="C1530" s="28" t="s">
        <v>3501</v>
      </c>
      <c r="D1530" s="28">
        <v>1</v>
      </c>
      <c r="E1530" s="5">
        <v>7550</v>
      </c>
      <c r="F1530" s="5">
        <v>7550</v>
      </c>
    </row>
    <row r="1531" spans="1:6" ht="56.25" x14ac:dyDescent="0.2">
      <c r="A1531" s="2">
        <v>1526</v>
      </c>
      <c r="B1531" s="126" t="s">
        <v>3500</v>
      </c>
      <c r="C1531" s="28" t="s">
        <v>3502</v>
      </c>
      <c r="D1531" s="28">
        <v>1</v>
      </c>
      <c r="E1531" s="5">
        <v>7550</v>
      </c>
      <c r="F1531" s="5">
        <v>7550</v>
      </c>
    </row>
    <row r="1532" spans="1:6" ht="33.75" x14ac:dyDescent="0.2">
      <c r="A1532" s="2">
        <v>1527</v>
      </c>
      <c r="B1532" s="126" t="s">
        <v>3503</v>
      </c>
      <c r="C1532" s="28" t="s">
        <v>3504</v>
      </c>
      <c r="D1532" s="28">
        <v>1</v>
      </c>
      <c r="E1532" s="5">
        <v>9831</v>
      </c>
      <c r="F1532" s="5">
        <v>9831</v>
      </c>
    </row>
    <row r="1533" spans="1:6" ht="45" x14ac:dyDescent="0.2">
      <c r="A1533" s="2">
        <v>1528</v>
      </c>
      <c r="B1533" s="126" t="s">
        <v>3505</v>
      </c>
      <c r="C1533" s="28" t="s">
        <v>3506</v>
      </c>
      <c r="D1533" s="28">
        <v>1</v>
      </c>
      <c r="E1533" s="5">
        <v>6400</v>
      </c>
      <c r="F1533" s="5">
        <v>6400</v>
      </c>
    </row>
    <row r="1534" spans="1:6" ht="45" x14ac:dyDescent="0.2">
      <c r="A1534" s="2">
        <v>1529</v>
      </c>
      <c r="B1534" s="126" t="s">
        <v>3507</v>
      </c>
      <c r="C1534" s="28" t="s">
        <v>3508</v>
      </c>
      <c r="D1534" s="28">
        <v>1</v>
      </c>
      <c r="E1534" s="5">
        <v>6400</v>
      </c>
      <c r="F1534" s="5">
        <v>6400</v>
      </c>
    </row>
    <row r="1535" spans="1:6" ht="22.5" x14ac:dyDescent="0.2">
      <c r="A1535" s="2">
        <v>1530</v>
      </c>
      <c r="B1535" s="126" t="s">
        <v>3509</v>
      </c>
      <c r="C1535" s="28" t="s">
        <v>3510</v>
      </c>
      <c r="D1535" s="28">
        <v>1</v>
      </c>
      <c r="E1535" s="5">
        <v>6935</v>
      </c>
      <c r="F1535" s="5">
        <v>6935</v>
      </c>
    </row>
    <row r="1536" spans="1:6" ht="22.5" x14ac:dyDescent="0.2">
      <c r="A1536" s="2">
        <v>1531</v>
      </c>
      <c r="B1536" s="126" t="s">
        <v>3509</v>
      </c>
      <c r="C1536" s="28" t="s">
        <v>3511</v>
      </c>
      <c r="D1536" s="28">
        <v>1</v>
      </c>
      <c r="E1536" s="5">
        <v>6935</v>
      </c>
      <c r="F1536" s="5">
        <v>6935</v>
      </c>
    </row>
    <row r="1537" spans="1:6" ht="67.5" x14ac:dyDescent="0.2">
      <c r="A1537" s="2">
        <v>1532</v>
      </c>
      <c r="B1537" s="126" t="s">
        <v>3512</v>
      </c>
      <c r="C1537" s="28" t="s">
        <v>3513</v>
      </c>
      <c r="D1537" s="28">
        <v>1</v>
      </c>
      <c r="E1537" s="5">
        <v>7050</v>
      </c>
      <c r="F1537" s="5">
        <v>7050</v>
      </c>
    </row>
    <row r="1538" spans="1:6" ht="22.5" x14ac:dyDescent="0.2">
      <c r="A1538" s="2">
        <v>1533</v>
      </c>
      <c r="B1538" s="126" t="s">
        <v>3514</v>
      </c>
      <c r="C1538" s="28" t="s">
        <v>3515</v>
      </c>
      <c r="D1538" s="28">
        <v>1</v>
      </c>
      <c r="E1538" s="5">
        <v>9333</v>
      </c>
      <c r="F1538" s="5">
        <v>9333</v>
      </c>
    </row>
    <row r="1539" spans="1:6" x14ac:dyDescent="0.2">
      <c r="A1539" s="2">
        <v>1534</v>
      </c>
      <c r="B1539" s="126" t="s">
        <v>3516</v>
      </c>
      <c r="C1539" s="28" t="s">
        <v>3517</v>
      </c>
      <c r="D1539" s="28">
        <v>1</v>
      </c>
      <c r="E1539" s="5">
        <v>15000</v>
      </c>
      <c r="F1539" s="5">
        <v>15000</v>
      </c>
    </row>
    <row r="1540" spans="1:6" x14ac:dyDescent="0.2">
      <c r="A1540" s="2">
        <v>1535</v>
      </c>
      <c r="B1540" s="126" t="s">
        <v>3518</v>
      </c>
      <c r="C1540" s="28" t="s">
        <v>3519</v>
      </c>
      <c r="D1540" s="28">
        <v>1</v>
      </c>
      <c r="E1540" s="5">
        <v>3600</v>
      </c>
      <c r="F1540" s="5">
        <v>3600</v>
      </c>
    </row>
    <row r="1541" spans="1:6" x14ac:dyDescent="0.2">
      <c r="A1541" s="2">
        <v>1536</v>
      </c>
      <c r="B1541" s="126" t="s">
        <v>3520</v>
      </c>
      <c r="C1541" s="28" t="s">
        <v>3521</v>
      </c>
      <c r="D1541" s="28">
        <v>1</v>
      </c>
      <c r="E1541" s="5">
        <v>7760</v>
      </c>
      <c r="F1541" s="5">
        <v>7760</v>
      </c>
    </row>
    <row r="1542" spans="1:6" x14ac:dyDescent="0.2">
      <c r="A1542" s="2">
        <v>1537</v>
      </c>
      <c r="B1542" s="126" t="s">
        <v>3522</v>
      </c>
      <c r="C1542" s="28" t="s">
        <v>3523</v>
      </c>
      <c r="D1542" s="28">
        <v>1</v>
      </c>
      <c r="E1542" s="5">
        <v>7500</v>
      </c>
      <c r="F1542" s="5">
        <v>7500</v>
      </c>
    </row>
    <row r="1543" spans="1:6" x14ac:dyDescent="0.2">
      <c r="A1543" s="2">
        <v>1538</v>
      </c>
      <c r="B1543" s="126" t="s">
        <v>3524</v>
      </c>
      <c r="C1543" s="28" t="s">
        <v>3525</v>
      </c>
      <c r="D1543" s="28">
        <v>1</v>
      </c>
      <c r="E1543" s="5">
        <v>3429</v>
      </c>
      <c r="F1543" s="5">
        <v>3429</v>
      </c>
    </row>
    <row r="1544" spans="1:6" ht="22.5" x14ac:dyDescent="0.2">
      <c r="A1544" s="2">
        <v>1539</v>
      </c>
      <c r="B1544" s="126" t="s">
        <v>3526</v>
      </c>
      <c r="C1544" s="28" t="s">
        <v>3527</v>
      </c>
      <c r="D1544" s="28">
        <v>1</v>
      </c>
      <c r="E1544" s="5">
        <v>16512.439999999999</v>
      </c>
      <c r="F1544" s="5">
        <v>8035.81</v>
      </c>
    </row>
    <row r="1545" spans="1:6" ht="22.5" x14ac:dyDescent="0.2">
      <c r="A1545" s="2">
        <v>1540</v>
      </c>
      <c r="B1545" s="126" t="s">
        <v>3528</v>
      </c>
      <c r="C1545" s="28" t="s">
        <v>3529</v>
      </c>
      <c r="D1545" s="28">
        <v>1</v>
      </c>
      <c r="E1545" s="5">
        <v>16512.439999999999</v>
      </c>
      <c r="F1545" s="5">
        <v>8035.81</v>
      </c>
    </row>
    <row r="1546" spans="1:6" ht="22.5" x14ac:dyDescent="0.2">
      <c r="A1546" s="2">
        <v>1541</v>
      </c>
      <c r="B1546" s="126" t="s">
        <v>3530</v>
      </c>
      <c r="C1546" s="28" t="s">
        <v>3531</v>
      </c>
      <c r="D1546" s="28">
        <v>1</v>
      </c>
      <c r="E1546" s="5">
        <v>16512.439999999999</v>
      </c>
      <c r="F1546" s="5">
        <v>8035.81</v>
      </c>
    </row>
    <row r="1547" spans="1:6" ht="22.5" x14ac:dyDescent="0.2">
      <c r="A1547" s="2">
        <v>1542</v>
      </c>
      <c r="B1547" s="126" t="s">
        <v>3532</v>
      </c>
      <c r="C1547" s="28" t="s">
        <v>3533</v>
      </c>
      <c r="D1547" s="28">
        <v>1</v>
      </c>
      <c r="E1547" s="5">
        <v>16512.439999999999</v>
      </c>
      <c r="F1547" s="5">
        <v>8035.81</v>
      </c>
    </row>
    <row r="1548" spans="1:6" ht="22.5" x14ac:dyDescent="0.2">
      <c r="A1548" s="2">
        <v>1543</v>
      </c>
      <c r="B1548" s="126" t="s">
        <v>3534</v>
      </c>
      <c r="C1548" s="28" t="s">
        <v>3535</v>
      </c>
      <c r="D1548" s="28">
        <v>1</v>
      </c>
      <c r="E1548" s="5">
        <v>4356.16</v>
      </c>
      <c r="F1548" s="5">
        <v>4356.16</v>
      </c>
    </row>
    <row r="1549" spans="1:6" ht="22.5" x14ac:dyDescent="0.2">
      <c r="A1549" s="2">
        <v>1544</v>
      </c>
      <c r="B1549" s="126" t="s">
        <v>3534</v>
      </c>
      <c r="C1549" s="28" t="s">
        <v>3536</v>
      </c>
      <c r="D1549" s="28">
        <v>1</v>
      </c>
      <c r="E1549" s="5">
        <v>4356.16</v>
      </c>
      <c r="F1549" s="5">
        <v>4356.16</v>
      </c>
    </row>
    <row r="1550" spans="1:6" ht="22.5" x14ac:dyDescent="0.2">
      <c r="A1550" s="2">
        <v>1545</v>
      </c>
      <c r="B1550" s="126" t="s">
        <v>3534</v>
      </c>
      <c r="C1550" s="28" t="s">
        <v>3537</v>
      </c>
      <c r="D1550" s="28">
        <v>1</v>
      </c>
      <c r="E1550" s="5">
        <v>4356.16</v>
      </c>
      <c r="F1550" s="5">
        <v>4356.16</v>
      </c>
    </row>
    <row r="1551" spans="1:6" ht="22.5" x14ac:dyDescent="0.2">
      <c r="A1551" s="2">
        <v>1546</v>
      </c>
      <c r="B1551" s="126" t="s">
        <v>3534</v>
      </c>
      <c r="C1551" s="28" t="s">
        <v>3538</v>
      </c>
      <c r="D1551" s="28">
        <v>1</v>
      </c>
      <c r="E1551" s="5">
        <v>4356.16</v>
      </c>
      <c r="F1551" s="5">
        <v>4356.16</v>
      </c>
    </row>
    <row r="1552" spans="1:6" ht="22.5" x14ac:dyDescent="0.2">
      <c r="A1552" s="2">
        <v>1547</v>
      </c>
      <c r="B1552" s="126" t="s">
        <v>3534</v>
      </c>
      <c r="C1552" s="28" t="s">
        <v>3539</v>
      </c>
      <c r="D1552" s="28">
        <v>1</v>
      </c>
      <c r="E1552" s="5">
        <v>4356.16</v>
      </c>
      <c r="F1552" s="5">
        <v>4356.16</v>
      </c>
    </row>
    <row r="1553" spans="1:6" ht="22.5" x14ac:dyDescent="0.2">
      <c r="A1553" s="2">
        <v>1548</v>
      </c>
      <c r="B1553" s="126" t="s">
        <v>3534</v>
      </c>
      <c r="C1553" s="28" t="s">
        <v>3540</v>
      </c>
      <c r="D1553" s="28">
        <v>1</v>
      </c>
      <c r="E1553" s="5">
        <v>4356.16</v>
      </c>
      <c r="F1553" s="5">
        <v>4356.16</v>
      </c>
    </row>
    <row r="1554" spans="1:6" ht="22.5" x14ac:dyDescent="0.2">
      <c r="A1554" s="2">
        <v>1549</v>
      </c>
      <c r="B1554" s="126" t="s">
        <v>3534</v>
      </c>
      <c r="C1554" s="28" t="s">
        <v>3541</v>
      </c>
      <c r="D1554" s="28">
        <v>1</v>
      </c>
      <c r="E1554" s="5">
        <v>4356.16</v>
      </c>
      <c r="F1554" s="5">
        <v>4356.16</v>
      </c>
    </row>
    <row r="1555" spans="1:6" ht="22.5" x14ac:dyDescent="0.2">
      <c r="A1555" s="2">
        <v>1550</v>
      </c>
      <c r="B1555" s="126" t="s">
        <v>3534</v>
      </c>
      <c r="C1555" s="28" t="s">
        <v>3542</v>
      </c>
      <c r="D1555" s="28">
        <v>1</v>
      </c>
      <c r="E1555" s="5">
        <v>4356.16</v>
      </c>
      <c r="F1555" s="5">
        <v>4356.16</v>
      </c>
    </row>
    <row r="1556" spans="1:6" ht="22.5" x14ac:dyDescent="0.2">
      <c r="A1556" s="2">
        <v>1551</v>
      </c>
      <c r="B1556" s="126" t="s">
        <v>3543</v>
      </c>
      <c r="C1556" s="28" t="s">
        <v>3544</v>
      </c>
      <c r="D1556" s="28">
        <v>1</v>
      </c>
      <c r="E1556" s="5">
        <v>8500</v>
      </c>
      <c r="F1556" s="5">
        <v>8500</v>
      </c>
    </row>
    <row r="1557" spans="1:6" ht="22.5" x14ac:dyDescent="0.2">
      <c r="A1557" s="2">
        <v>1552</v>
      </c>
      <c r="B1557" s="126" t="s">
        <v>3543</v>
      </c>
      <c r="C1557" s="28" t="s">
        <v>3545</v>
      </c>
      <c r="D1557" s="28">
        <v>1</v>
      </c>
      <c r="E1557" s="5">
        <v>8500</v>
      </c>
      <c r="F1557" s="5">
        <v>8500</v>
      </c>
    </row>
    <row r="1558" spans="1:6" ht="22.5" x14ac:dyDescent="0.2">
      <c r="A1558" s="2">
        <v>1553</v>
      </c>
      <c r="B1558" s="126" t="s">
        <v>3546</v>
      </c>
      <c r="C1558" s="28" t="s">
        <v>3547</v>
      </c>
      <c r="D1558" s="28">
        <v>1</v>
      </c>
      <c r="E1558" s="5">
        <v>4810</v>
      </c>
      <c r="F1558" s="5">
        <v>4810</v>
      </c>
    </row>
    <row r="1559" spans="1:6" x14ac:dyDescent="0.2">
      <c r="A1559" s="2">
        <v>1554</v>
      </c>
      <c r="B1559" s="126" t="s">
        <v>3548</v>
      </c>
      <c r="C1559" s="28" t="s">
        <v>3549</v>
      </c>
      <c r="D1559" s="28">
        <v>1</v>
      </c>
      <c r="E1559" s="5">
        <v>9973.31</v>
      </c>
      <c r="F1559" s="5">
        <v>9973.31</v>
      </c>
    </row>
    <row r="1560" spans="1:6" x14ac:dyDescent="0.2">
      <c r="A1560" s="2">
        <v>1555</v>
      </c>
      <c r="B1560" s="126" t="s">
        <v>3548</v>
      </c>
      <c r="C1560" s="28" t="s">
        <v>3550</v>
      </c>
      <c r="D1560" s="28">
        <v>1</v>
      </c>
      <c r="E1560" s="5">
        <v>9973.31</v>
      </c>
      <c r="F1560" s="5">
        <v>9973.31</v>
      </c>
    </row>
    <row r="1561" spans="1:6" x14ac:dyDescent="0.2">
      <c r="A1561" s="2">
        <v>1556</v>
      </c>
      <c r="B1561" s="126" t="s">
        <v>3548</v>
      </c>
      <c r="C1561" s="28" t="s">
        <v>3551</v>
      </c>
      <c r="D1561" s="28">
        <v>1</v>
      </c>
      <c r="E1561" s="5">
        <v>9973.31</v>
      </c>
      <c r="F1561" s="5">
        <v>9973.31</v>
      </c>
    </row>
    <row r="1562" spans="1:6" x14ac:dyDescent="0.2">
      <c r="A1562" s="2">
        <v>1557</v>
      </c>
      <c r="B1562" s="126" t="s">
        <v>3548</v>
      </c>
      <c r="C1562" s="28" t="s">
        <v>3552</v>
      </c>
      <c r="D1562" s="28">
        <v>1</v>
      </c>
      <c r="E1562" s="5">
        <v>9973.31</v>
      </c>
      <c r="F1562" s="5">
        <v>9973.31</v>
      </c>
    </row>
    <row r="1563" spans="1:6" x14ac:dyDescent="0.2">
      <c r="A1563" s="2">
        <v>1558</v>
      </c>
      <c r="B1563" s="126" t="s">
        <v>3548</v>
      </c>
      <c r="C1563" s="28" t="s">
        <v>3553</v>
      </c>
      <c r="D1563" s="28">
        <v>1</v>
      </c>
      <c r="E1563" s="5">
        <v>9973.31</v>
      </c>
      <c r="F1563" s="5">
        <v>9973.31</v>
      </c>
    </row>
    <row r="1564" spans="1:6" ht="22.5" x14ac:dyDescent="0.2">
      <c r="A1564" s="2">
        <v>1559</v>
      </c>
      <c r="B1564" s="126" t="s">
        <v>3554</v>
      </c>
      <c r="C1564" s="28" t="s">
        <v>3555</v>
      </c>
      <c r="D1564" s="28">
        <v>1</v>
      </c>
      <c r="E1564" s="5">
        <v>9383.23</v>
      </c>
      <c r="F1564" s="5">
        <v>9383.23</v>
      </c>
    </row>
    <row r="1565" spans="1:6" ht="22.5" x14ac:dyDescent="0.2">
      <c r="A1565" s="2">
        <v>1560</v>
      </c>
      <c r="B1565" s="126" t="s">
        <v>3554</v>
      </c>
      <c r="C1565" s="28" t="s">
        <v>3556</v>
      </c>
      <c r="D1565" s="28">
        <v>1</v>
      </c>
      <c r="E1565" s="5">
        <v>9383.23</v>
      </c>
      <c r="F1565" s="5">
        <v>9383.23</v>
      </c>
    </row>
    <row r="1566" spans="1:6" ht="22.5" x14ac:dyDescent="0.2">
      <c r="A1566" s="2">
        <v>1561</v>
      </c>
      <c r="B1566" s="126" t="s">
        <v>3554</v>
      </c>
      <c r="C1566" s="28" t="s">
        <v>3557</v>
      </c>
      <c r="D1566" s="28">
        <v>1</v>
      </c>
      <c r="E1566" s="5">
        <v>9383.23</v>
      </c>
      <c r="F1566" s="5">
        <v>9383.23</v>
      </c>
    </row>
    <row r="1567" spans="1:6" ht="22.5" x14ac:dyDescent="0.2">
      <c r="A1567" s="2">
        <v>1562</v>
      </c>
      <c r="B1567" s="126" t="s">
        <v>3554</v>
      </c>
      <c r="C1567" s="28" t="s">
        <v>3558</v>
      </c>
      <c r="D1567" s="28">
        <v>1</v>
      </c>
      <c r="E1567" s="5">
        <v>9383.23</v>
      </c>
      <c r="F1567" s="5">
        <v>9383.23</v>
      </c>
    </row>
    <row r="1568" spans="1:6" ht="22.5" x14ac:dyDescent="0.2">
      <c r="A1568" s="2">
        <v>1563</v>
      </c>
      <c r="B1568" s="126" t="s">
        <v>3559</v>
      </c>
      <c r="C1568" s="28" t="s">
        <v>3560</v>
      </c>
      <c r="D1568" s="28">
        <v>1</v>
      </c>
      <c r="E1568" s="5">
        <v>7685.76</v>
      </c>
      <c r="F1568" s="5">
        <v>7685.76</v>
      </c>
    </row>
    <row r="1569" spans="1:6" ht="22.5" x14ac:dyDescent="0.2">
      <c r="A1569" s="2">
        <v>1564</v>
      </c>
      <c r="B1569" s="126" t="s">
        <v>3559</v>
      </c>
      <c r="C1569" s="28" t="s">
        <v>3561</v>
      </c>
      <c r="D1569" s="28">
        <v>1</v>
      </c>
      <c r="E1569" s="5">
        <v>7685.76</v>
      </c>
      <c r="F1569" s="5">
        <v>7685.76</v>
      </c>
    </row>
    <row r="1570" spans="1:6" ht="22.5" x14ac:dyDescent="0.2">
      <c r="A1570" s="2">
        <v>1565</v>
      </c>
      <c r="B1570" s="126" t="s">
        <v>3562</v>
      </c>
      <c r="C1570" s="28" t="s">
        <v>3563</v>
      </c>
      <c r="D1570" s="28">
        <v>1</v>
      </c>
      <c r="E1570" s="5">
        <v>57300</v>
      </c>
      <c r="F1570" s="5">
        <v>57300</v>
      </c>
    </row>
    <row r="1571" spans="1:6" x14ac:dyDescent="0.2">
      <c r="A1571" s="2">
        <v>1566</v>
      </c>
      <c r="B1571" s="126" t="s">
        <v>3564</v>
      </c>
      <c r="C1571" s="28" t="s">
        <v>3565</v>
      </c>
      <c r="D1571" s="28">
        <v>1</v>
      </c>
      <c r="E1571" s="5">
        <v>106350</v>
      </c>
      <c r="F1571" s="5">
        <v>106350</v>
      </c>
    </row>
    <row r="1572" spans="1:6" ht="22.5" x14ac:dyDescent="0.2">
      <c r="A1572" s="2">
        <v>1567</v>
      </c>
      <c r="B1572" s="126" t="s">
        <v>3566</v>
      </c>
      <c r="C1572" s="28" t="s">
        <v>3567</v>
      </c>
      <c r="D1572" s="28">
        <v>1</v>
      </c>
      <c r="E1572" s="5">
        <v>5544.72</v>
      </c>
      <c r="F1572" s="5">
        <v>5544.72</v>
      </c>
    </row>
    <row r="1573" spans="1:6" ht="22.5" x14ac:dyDescent="0.2">
      <c r="A1573" s="2">
        <v>1568</v>
      </c>
      <c r="B1573" s="126" t="s">
        <v>3566</v>
      </c>
      <c r="C1573" s="28" t="s">
        <v>3568</v>
      </c>
      <c r="D1573" s="28">
        <v>1</v>
      </c>
      <c r="E1573" s="5">
        <v>6156</v>
      </c>
      <c r="F1573" s="5">
        <v>6156</v>
      </c>
    </row>
    <row r="1574" spans="1:6" x14ac:dyDescent="0.2">
      <c r="A1574" s="2">
        <v>1569</v>
      </c>
      <c r="B1574" s="126" t="s">
        <v>3569</v>
      </c>
      <c r="C1574" s="28" t="s">
        <v>3570</v>
      </c>
      <c r="D1574" s="28">
        <v>1</v>
      </c>
      <c r="E1574" s="5">
        <v>9242.19</v>
      </c>
      <c r="F1574" s="5">
        <v>9242.19</v>
      </c>
    </row>
    <row r="1575" spans="1:6" ht="67.5" x14ac:dyDescent="0.2">
      <c r="A1575" s="2">
        <v>1570</v>
      </c>
      <c r="B1575" s="126" t="s">
        <v>3571</v>
      </c>
      <c r="C1575" s="28" t="s">
        <v>3572</v>
      </c>
      <c r="D1575" s="28">
        <v>1</v>
      </c>
      <c r="E1575" s="5">
        <v>18465</v>
      </c>
      <c r="F1575" s="5">
        <v>18465</v>
      </c>
    </row>
    <row r="1576" spans="1:6" ht="33.75" x14ac:dyDescent="0.2">
      <c r="A1576" s="2">
        <v>1571</v>
      </c>
      <c r="B1576" s="126" t="s">
        <v>3573</v>
      </c>
      <c r="C1576" s="28" t="s">
        <v>3574</v>
      </c>
      <c r="D1576" s="28">
        <v>1</v>
      </c>
      <c r="E1576" s="5">
        <v>38480</v>
      </c>
      <c r="F1576" s="5">
        <v>38480</v>
      </c>
    </row>
    <row r="1577" spans="1:6" ht="56.25" x14ac:dyDescent="0.2">
      <c r="A1577" s="2">
        <v>1572</v>
      </c>
      <c r="B1577" s="126" t="s">
        <v>3575</v>
      </c>
      <c r="C1577" s="28" t="s">
        <v>3576</v>
      </c>
      <c r="D1577" s="28">
        <v>1</v>
      </c>
      <c r="E1577" s="5">
        <v>25300</v>
      </c>
      <c r="F1577" s="5">
        <v>25300</v>
      </c>
    </row>
    <row r="1578" spans="1:6" ht="45" x14ac:dyDescent="0.2">
      <c r="A1578" s="2">
        <v>1573</v>
      </c>
      <c r="B1578" s="126" t="s">
        <v>3577</v>
      </c>
      <c r="C1578" s="28" t="s">
        <v>3578</v>
      </c>
      <c r="D1578" s="28">
        <v>1</v>
      </c>
      <c r="E1578" s="5">
        <v>106060</v>
      </c>
      <c r="F1578" s="5">
        <v>106060</v>
      </c>
    </row>
    <row r="1579" spans="1:6" ht="33.75" x14ac:dyDescent="0.2">
      <c r="A1579" s="2">
        <v>1574</v>
      </c>
      <c r="B1579" s="126" t="s">
        <v>3579</v>
      </c>
      <c r="C1579" s="28" t="s">
        <v>3580</v>
      </c>
      <c r="D1579" s="28">
        <v>1</v>
      </c>
      <c r="E1579" s="5">
        <v>89495</v>
      </c>
      <c r="F1579" s="5">
        <v>89495</v>
      </c>
    </row>
    <row r="1580" spans="1:6" x14ac:dyDescent="0.2">
      <c r="A1580" s="2">
        <v>1575</v>
      </c>
      <c r="B1580" s="126" t="s">
        <v>3581</v>
      </c>
      <c r="C1580" s="28" t="s">
        <v>3582</v>
      </c>
      <c r="D1580" s="28">
        <v>1</v>
      </c>
      <c r="E1580" s="5">
        <v>19800</v>
      </c>
      <c r="F1580" s="5">
        <v>19800</v>
      </c>
    </row>
    <row r="1581" spans="1:6" ht="22.5" x14ac:dyDescent="0.2">
      <c r="A1581" s="2">
        <v>1576</v>
      </c>
      <c r="B1581" s="126" t="s">
        <v>3583</v>
      </c>
      <c r="C1581" s="28" t="s">
        <v>3584</v>
      </c>
      <c r="D1581" s="28">
        <v>1</v>
      </c>
      <c r="E1581" s="5">
        <v>5000</v>
      </c>
      <c r="F1581" s="5">
        <v>5000</v>
      </c>
    </row>
    <row r="1582" spans="1:6" ht="22.5" x14ac:dyDescent="0.2">
      <c r="A1582" s="2">
        <v>1577</v>
      </c>
      <c r="B1582" s="126" t="s">
        <v>3583</v>
      </c>
      <c r="C1582" s="28" t="s">
        <v>3585</v>
      </c>
      <c r="D1582" s="28">
        <v>1</v>
      </c>
      <c r="E1582" s="5">
        <v>5000</v>
      </c>
      <c r="F1582" s="5">
        <v>5000</v>
      </c>
    </row>
    <row r="1583" spans="1:6" ht="22.5" x14ac:dyDescent="0.2">
      <c r="A1583" s="2">
        <v>1578</v>
      </c>
      <c r="B1583" s="126" t="s">
        <v>3583</v>
      </c>
      <c r="C1583" s="28" t="s">
        <v>3586</v>
      </c>
      <c r="D1583" s="28">
        <v>1</v>
      </c>
      <c r="E1583" s="5">
        <v>5000</v>
      </c>
      <c r="F1583" s="5">
        <v>5000</v>
      </c>
    </row>
    <row r="1584" spans="1:6" ht="22.5" x14ac:dyDescent="0.2">
      <c r="A1584" s="2">
        <v>1579</v>
      </c>
      <c r="B1584" s="126" t="s">
        <v>3583</v>
      </c>
      <c r="C1584" s="28" t="s">
        <v>3587</v>
      </c>
      <c r="D1584" s="28">
        <v>1</v>
      </c>
      <c r="E1584" s="5">
        <v>5000</v>
      </c>
      <c r="F1584" s="5">
        <v>5000</v>
      </c>
    </row>
    <row r="1585" spans="1:6" x14ac:dyDescent="0.2">
      <c r="A1585" s="2">
        <v>1580</v>
      </c>
      <c r="B1585" s="126" t="s">
        <v>3588</v>
      </c>
      <c r="C1585" s="28" t="s">
        <v>3589</v>
      </c>
      <c r="D1585" s="28">
        <v>1</v>
      </c>
      <c r="E1585" s="5">
        <v>113750</v>
      </c>
      <c r="F1585" s="5">
        <v>91000.320000000007</v>
      </c>
    </row>
    <row r="1586" spans="1:6" ht="22.5" x14ac:dyDescent="0.2">
      <c r="A1586" s="2">
        <v>1581</v>
      </c>
      <c r="B1586" s="126" t="s">
        <v>3590</v>
      </c>
      <c r="C1586" s="28" t="s">
        <v>3591</v>
      </c>
      <c r="D1586" s="28">
        <v>1</v>
      </c>
      <c r="E1586" s="5">
        <v>4377.8900000000003</v>
      </c>
      <c r="F1586" s="5">
        <v>4377.8900000000003</v>
      </c>
    </row>
    <row r="1587" spans="1:6" x14ac:dyDescent="0.2">
      <c r="A1587" s="2">
        <v>1582</v>
      </c>
      <c r="B1587" s="126" t="s">
        <v>3592</v>
      </c>
      <c r="C1587" s="28" t="s">
        <v>3593</v>
      </c>
      <c r="D1587" s="28">
        <v>1</v>
      </c>
      <c r="E1587" s="5">
        <v>37900</v>
      </c>
      <c r="F1587" s="5">
        <v>37900</v>
      </c>
    </row>
    <row r="1588" spans="1:6" ht="22.5" x14ac:dyDescent="0.2">
      <c r="A1588" s="2">
        <v>1583</v>
      </c>
      <c r="B1588" s="126" t="s">
        <v>3594</v>
      </c>
      <c r="C1588" s="28" t="s">
        <v>3595</v>
      </c>
      <c r="D1588" s="28">
        <v>1</v>
      </c>
      <c r="E1588" s="5">
        <v>8208</v>
      </c>
      <c r="F1588" s="5">
        <v>8208</v>
      </c>
    </row>
    <row r="1589" spans="1:6" ht="22.5" x14ac:dyDescent="0.2">
      <c r="A1589" s="2">
        <v>1584</v>
      </c>
      <c r="B1589" s="126" t="s">
        <v>3596</v>
      </c>
      <c r="C1589" s="28" t="s">
        <v>3597</v>
      </c>
      <c r="D1589" s="28">
        <v>1</v>
      </c>
      <c r="E1589" s="5">
        <v>232000</v>
      </c>
      <c r="F1589" s="5">
        <v>232000</v>
      </c>
    </row>
    <row r="1590" spans="1:6" ht="33.75" x14ac:dyDescent="0.2">
      <c r="A1590" s="2">
        <v>1585</v>
      </c>
      <c r="B1590" s="126" t="s">
        <v>3598</v>
      </c>
      <c r="C1590" s="28" t="s">
        <v>3599</v>
      </c>
      <c r="D1590" s="28">
        <v>1</v>
      </c>
      <c r="E1590" s="5">
        <v>9411</v>
      </c>
      <c r="F1590" s="5">
        <v>9411</v>
      </c>
    </row>
    <row r="1591" spans="1:6" x14ac:dyDescent="0.2">
      <c r="A1591" s="2">
        <v>1586</v>
      </c>
      <c r="B1591" s="126" t="s">
        <v>3600</v>
      </c>
      <c r="C1591" s="28" t="s">
        <v>3601</v>
      </c>
      <c r="D1591" s="28">
        <v>1</v>
      </c>
      <c r="E1591" s="5">
        <v>8000</v>
      </c>
      <c r="F1591" s="5">
        <v>8000</v>
      </c>
    </row>
    <row r="1592" spans="1:6" x14ac:dyDescent="0.2">
      <c r="A1592" s="2">
        <v>1587</v>
      </c>
      <c r="B1592" s="126" t="s">
        <v>3602</v>
      </c>
      <c r="C1592" s="28" t="s">
        <v>3603</v>
      </c>
      <c r="D1592" s="28">
        <v>1</v>
      </c>
      <c r="E1592" s="5">
        <v>8000</v>
      </c>
      <c r="F1592" s="5">
        <v>8000</v>
      </c>
    </row>
    <row r="1593" spans="1:6" x14ac:dyDescent="0.2">
      <c r="A1593" s="2">
        <v>1588</v>
      </c>
      <c r="B1593" s="126" t="s">
        <v>3604</v>
      </c>
      <c r="C1593" s="28" t="s">
        <v>3605</v>
      </c>
      <c r="D1593" s="28">
        <v>1</v>
      </c>
      <c r="E1593" s="5">
        <v>6350</v>
      </c>
      <c r="F1593" s="5">
        <v>6350</v>
      </c>
    </row>
    <row r="1594" spans="1:6" ht="22.5" x14ac:dyDescent="0.2">
      <c r="A1594" s="2">
        <v>1589</v>
      </c>
      <c r="B1594" s="126" t="s">
        <v>3606</v>
      </c>
      <c r="C1594" s="28" t="s">
        <v>3607</v>
      </c>
      <c r="D1594" s="28">
        <v>1</v>
      </c>
      <c r="E1594" s="5">
        <v>19814</v>
      </c>
      <c r="F1594" s="5">
        <v>19814</v>
      </c>
    </row>
    <row r="1595" spans="1:6" ht="22.5" x14ac:dyDescent="0.2">
      <c r="A1595" s="2">
        <v>1590</v>
      </c>
      <c r="B1595" s="126" t="s">
        <v>3608</v>
      </c>
      <c r="C1595" s="28" t="s">
        <v>3609</v>
      </c>
      <c r="D1595" s="28">
        <v>1</v>
      </c>
      <c r="E1595" s="5">
        <v>14348</v>
      </c>
      <c r="F1595" s="5">
        <v>14348</v>
      </c>
    </row>
    <row r="1596" spans="1:6" x14ac:dyDescent="0.2">
      <c r="A1596" s="2">
        <v>1591</v>
      </c>
      <c r="B1596" s="126" t="s">
        <v>3610</v>
      </c>
      <c r="C1596" s="28" t="s">
        <v>3611</v>
      </c>
      <c r="D1596" s="28">
        <v>1</v>
      </c>
      <c r="E1596" s="5">
        <v>9986.5</v>
      </c>
      <c r="F1596" s="5">
        <v>9986.5</v>
      </c>
    </row>
    <row r="1597" spans="1:6" ht="22.5" x14ac:dyDescent="0.2">
      <c r="A1597" s="2">
        <v>1592</v>
      </c>
      <c r="B1597" s="126" t="s">
        <v>3612</v>
      </c>
      <c r="C1597" s="28" t="s">
        <v>3613</v>
      </c>
      <c r="D1597" s="28">
        <v>1</v>
      </c>
      <c r="E1597" s="5">
        <v>4655</v>
      </c>
      <c r="F1597" s="5">
        <v>4655</v>
      </c>
    </row>
    <row r="1598" spans="1:6" ht="22.5" x14ac:dyDescent="0.2">
      <c r="A1598" s="2">
        <v>1593</v>
      </c>
      <c r="B1598" s="126" t="s">
        <v>3614</v>
      </c>
      <c r="C1598" s="28" t="s">
        <v>3615</v>
      </c>
      <c r="D1598" s="28">
        <v>1</v>
      </c>
      <c r="E1598" s="5">
        <v>22770</v>
      </c>
      <c r="F1598" s="5">
        <v>7286.4</v>
      </c>
    </row>
    <row r="1599" spans="1:6" ht="22.5" x14ac:dyDescent="0.2">
      <c r="A1599" s="2">
        <v>1594</v>
      </c>
      <c r="B1599" s="126" t="s">
        <v>3614</v>
      </c>
      <c r="C1599" s="28" t="s">
        <v>3616</v>
      </c>
      <c r="D1599" s="28">
        <v>1</v>
      </c>
      <c r="E1599" s="5">
        <v>22770</v>
      </c>
      <c r="F1599" s="5">
        <v>7286.4</v>
      </c>
    </row>
    <row r="1600" spans="1:6" ht="22.5" x14ac:dyDescent="0.2">
      <c r="A1600" s="2">
        <v>1595</v>
      </c>
      <c r="B1600" s="126" t="s">
        <v>3614</v>
      </c>
      <c r="C1600" s="28" t="s">
        <v>3617</v>
      </c>
      <c r="D1600" s="28">
        <v>1</v>
      </c>
      <c r="E1600" s="5">
        <v>22770</v>
      </c>
      <c r="F1600" s="5">
        <v>7286.4</v>
      </c>
    </row>
    <row r="1601" spans="1:6" x14ac:dyDescent="0.2">
      <c r="A1601" s="2">
        <v>1596</v>
      </c>
      <c r="B1601" s="126" t="s">
        <v>3618</v>
      </c>
      <c r="C1601" s="28" t="s">
        <v>3619</v>
      </c>
      <c r="D1601" s="28">
        <v>1</v>
      </c>
      <c r="E1601" s="5">
        <v>5057.5</v>
      </c>
      <c r="F1601" s="5">
        <v>5057.5</v>
      </c>
    </row>
    <row r="1602" spans="1:6" x14ac:dyDescent="0.2">
      <c r="A1602" s="2">
        <v>1597</v>
      </c>
      <c r="B1602" s="126" t="s">
        <v>3620</v>
      </c>
      <c r="C1602" s="28" t="s">
        <v>3621</v>
      </c>
      <c r="D1602" s="28">
        <v>1</v>
      </c>
      <c r="E1602" s="5">
        <v>5057.5</v>
      </c>
      <c r="F1602" s="5">
        <v>5057.5</v>
      </c>
    </row>
    <row r="1603" spans="1:6" x14ac:dyDescent="0.2">
      <c r="A1603" s="2">
        <v>1598</v>
      </c>
      <c r="B1603" s="126" t="s">
        <v>3622</v>
      </c>
      <c r="C1603" s="28" t="s">
        <v>3623</v>
      </c>
      <c r="D1603" s="28">
        <v>1</v>
      </c>
      <c r="E1603" s="5">
        <v>5057.5</v>
      </c>
      <c r="F1603" s="5">
        <v>5057.5</v>
      </c>
    </row>
    <row r="1604" spans="1:6" x14ac:dyDescent="0.2">
      <c r="A1604" s="2">
        <v>1599</v>
      </c>
      <c r="B1604" s="126" t="s">
        <v>3624</v>
      </c>
      <c r="C1604" s="28" t="s">
        <v>3625</v>
      </c>
      <c r="D1604" s="28">
        <v>1</v>
      </c>
      <c r="E1604" s="5">
        <v>5057.5</v>
      </c>
      <c r="F1604" s="5">
        <v>5057.5</v>
      </c>
    </row>
    <row r="1605" spans="1:6" ht="22.5" x14ac:dyDescent="0.2">
      <c r="A1605" s="2">
        <v>1600</v>
      </c>
      <c r="B1605" s="126" t="s">
        <v>3626</v>
      </c>
      <c r="C1605" s="28" t="s">
        <v>3627</v>
      </c>
      <c r="D1605" s="28">
        <v>1</v>
      </c>
      <c r="E1605" s="5">
        <v>8970</v>
      </c>
      <c r="F1605" s="5">
        <v>8970</v>
      </c>
    </row>
    <row r="1606" spans="1:6" x14ac:dyDescent="0.2">
      <c r="A1606" s="2">
        <v>1601</v>
      </c>
      <c r="B1606" s="126" t="s">
        <v>3628</v>
      </c>
      <c r="C1606" s="28" t="s">
        <v>3629</v>
      </c>
      <c r="D1606" s="28">
        <v>1</v>
      </c>
      <c r="E1606" s="5">
        <v>3810</v>
      </c>
      <c r="F1606" s="5">
        <v>3810</v>
      </c>
    </row>
    <row r="1607" spans="1:6" x14ac:dyDescent="0.2">
      <c r="A1607" s="2">
        <v>1602</v>
      </c>
      <c r="B1607" s="126" t="s">
        <v>3630</v>
      </c>
      <c r="C1607" s="28" t="s">
        <v>3631</v>
      </c>
      <c r="D1607" s="28">
        <v>1</v>
      </c>
      <c r="E1607" s="5">
        <v>54720</v>
      </c>
      <c r="F1607" s="5">
        <v>54720</v>
      </c>
    </row>
    <row r="1608" spans="1:6" ht="22.5" x14ac:dyDescent="0.2">
      <c r="A1608" s="2">
        <v>1603</v>
      </c>
      <c r="B1608" s="126" t="s">
        <v>3632</v>
      </c>
      <c r="C1608" s="28" t="s">
        <v>3633</v>
      </c>
      <c r="D1608" s="28">
        <v>1</v>
      </c>
      <c r="E1608" s="5">
        <v>5405.4</v>
      </c>
      <c r="F1608" s="5">
        <v>5405.4</v>
      </c>
    </row>
    <row r="1609" spans="1:6" ht="22.5" x14ac:dyDescent="0.2">
      <c r="A1609" s="2">
        <v>1604</v>
      </c>
      <c r="B1609" s="126" t="s">
        <v>3634</v>
      </c>
      <c r="C1609" s="28" t="s">
        <v>3635</v>
      </c>
      <c r="D1609" s="28">
        <v>1</v>
      </c>
      <c r="E1609" s="5">
        <v>5540.4</v>
      </c>
      <c r="F1609" s="5">
        <v>5540.4</v>
      </c>
    </row>
    <row r="1610" spans="1:6" ht="22.5" x14ac:dyDescent="0.2">
      <c r="A1610" s="2">
        <v>1605</v>
      </c>
      <c r="B1610" s="126" t="s">
        <v>3636</v>
      </c>
      <c r="C1610" s="28" t="s">
        <v>3637</v>
      </c>
      <c r="D1610" s="28">
        <v>1</v>
      </c>
      <c r="E1610" s="5">
        <v>5900.04</v>
      </c>
      <c r="F1610" s="5">
        <v>5900.04</v>
      </c>
    </row>
    <row r="1611" spans="1:6" ht="22.5" x14ac:dyDescent="0.2">
      <c r="A1611" s="2">
        <v>1606</v>
      </c>
      <c r="B1611" s="126" t="s">
        <v>3638</v>
      </c>
      <c r="C1611" s="28" t="s">
        <v>3639</v>
      </c>
      <c r="D1611" s="28">
        <v>1</v>
      </c>
      <c r="E1611" s="5">
        <v>5355</v>
      </c>
      <c r="F1611" s="5">
        <v>5355</v>
      </c>
    </row>
    <row r="1612" spans="1:6" ht="22.5" x14ac:dyDescent="0.2">
      <c r="A1612" s="2">
        <v>1607</v>
      </c>
      <c r="B1612" s="126" t="s">
        <v>3638</v>
      </c>
      <c r="C1612" s="28" t="s">
        <v>3640</v>
      </c>
      <c r="D1612" s="28">
        <v>1</v>
      </c>
      <c r="E1612" s="5">
        <v>5500</v>
      </c>
      <c r="F1612" s="5">
        <v>5500</v>
      </c>
    </row>
    <row r="1613" spans="1:6" ht="22.5" x14ac:dyDescent="0.2">
      <c r="A1613" s="2">
        <v>1608</v>
      </c>
      <c r="B1613" s="126" t="s">
        <v>3638</v>
      </c>
      <c r="C1613" s="28" t="s">
        <v>3641</v>
      </c>
      <c r="D1613" s="28">
        <v>1</v>
      </c>
      <c r="E1613" s="5">
        <v>6250</v>
      </c>
      <c r="F1613" s="5">
        <v>6250</v>
      </c>
    </row>
    <row r="1614" spans="1:6" ht="22.5" x14ac:dyDescent="0.2">
      <c r="A1614" s="2">
        <v>1609</v>
      </c>
      <c r="B1614" s="126" t="s">
        <v>3638</v>
      </c>
      <c r="C1614" s="28" t="s">
        <v>3642</v>
      </c>
      <c r="D1614" s="28">
        <v>1</v>
      </c>
      <c r="E1614" s="5">
        <v>6250</v>
      </c>
      <c r="F1614" s="5">
        <v>6250</v>
      </c>
    </row>
    <row r="1615" spans="1:6" ht="22.5" x14ac:dyDescent="0.2">
      <c r="A1615" s="2">
        <v>1610</v>
      </c>
      <c r="B1615" s="126" t="s">
        <v>3643</v>
      </c>
      <c r="C1615" s="28" t="s">
        <v>3644</v>
      </c>
      <c r="D1615" s="28">
        <v>1</v>
      </c>
      <c r="E1615" s="5">
        <v>9544.0499999999993</v>
      </c>
      <c r="F1615" s="5">
        <v>9544.0499999999993</v>
      </c>
    </row>
    <row r="1616" spans="1:6" ht="22.5" x14ac:dyDescent="0.2">
      <c r="A1616" s="2">
        <v>1611</v>
      </c>
      <c r="B1616" s="126" t="s">
        <v>3645</v>
      </c>
      <c r="C1616" s="28" t="s">
        <v>3646</v>
      </c>
      <c r="D1616" s="28">
        <v>1</v>
      </c>
      <c r="E1616" s="5">
        <v>5500</v>
      </c>
      <c r="F1616" s="5">
        <v>5500</v>
      </c>
    </row>
    <row r="1617" spans="1:6" ht="22.5" x14ac:dyDescent="0.2">
      <c r="A1617" s="2">
        <v>1612</v>
      </c>
      <c r="B1617" s="126" t="s">
        <v>3647</v>
      </c>
      <c r="C1617" s="28" t="s">
        <v>3648</v>
      </c>
      <c r="D1617" s="28">
        <v>1</v>
      </c>
      <c r="E1617" s="5">
        <v>3570</v>
      </c>
      <c r="F1617" s="5">
        <v>3570</v>
      </c>
    </row>
    <row r="1618" spans="1:6" ht="22.5" x14ac:dyDescent="0.2">
      <c r="A1618" s="2">
        <v>1613</v>
      </c>
      <c r="B1618" s="126" t="s">
        <v>3647</v>
      </c>
      <c r="C1618" s="28" t="s">
        <v>3649</v>
      </c>
      <c r="D1618" s="28">
        <v>1</v>
      </c>
      <c r="E1618" s="5">
        <v>3570</v>
      </c>
      <c r="F1618" s="5">
        <v>3570</v>
      </c>
    </row>
    <row r="1619" spans="1:6" ht="22.5" x14ac:dyDescent="0.2">
      <c r="A1619" s="2">
        <v>1614</v>
      </c>
      <c r="B1619" s="126" t="s">
        <v>3647</v>
      </c>
      <c r="C1619" s="28" t="s">
        <v>3650</v>
      </c>
      <c r="D1619" s="28">
        <v>1</v>
      </c>
      <c r="E1619" s="5">
        <v>3570</v>
      </c>
      <c r="F1619" s="5">
        <v>3570</v>
      </c>
    </row>
    <row r="1620" spans="1:6" ht="22.5" x14ac:dyDescent="0.2">
      <c r="A1620" s="2">
        <v>1615</v>
      </c>
      <c r="B1620" s="126" t="s">
        <v>3647</v>
      </c>
      <c r="C1620" s="28" t="s">
        <v>3651</v>
      </c>
      <c r="D1620" s="28">
        <v>1</v>
      </c>
      <c r="E1620" s="5">
        <v>3570</v>
      </c>
      <c r="F1620" s="5">
        <v>3570</v>
      </c>
    </row>
    <row r="1621" spans="1:6" x14ac:dyDescent="0.2">
      <c r="A1621" s="2">
        <v>1616</v>
      </c>
      <c r="B1621" s="126" t="s">
        <v>3652</v>
      </c>
      <c r="C1621" s="28" t="s">
        <v>3653</v>
      </c>
      <c r="D1621" s="28">
        <v>1</v>
      </c>
      <c r="E1621" s="5">
        <v>3625.85</v>
      </c>
      <c r="F1621" s="5">
        <v>3625.85</v>
      </c>
    </row>
    <row r="1622" spans="1:6" x14ac:dyDescent="0.2">
      <c r="A1622" s="2">
        <v>1617</v>
      </c>
      <c r="B1622" s="126" t="s">
        <v>3654</v>
      </c>
      <c r="C1622" s="28" t="s">
        <v>3655</v>
      </c>
      <c r="D1622" s="28">
        <v>1</v>
      </c>
      <c r="E1622" s="5">
        <v>5080</v>
      </c>
      <c r="F1622" s="5">
        <v>5080</v>
      </c>
    </row>
    <row r="1623" spans="1:6" ht="22.5" x14ac:dyDescent="0.2">
      <c r="A1623" s="2">
        <v>1618</v>
      </c>
      <c r="B1623" s="126" t="s">
        <v>3656</v>
      </c>
      <c r="C1623" s="28" t="s">
        <v>3657</v>
      </c>
      <c r="D1623" s="28">
        <v>1</v>
      </c>
      <c r="E1623" s="5">
        <v>30400</v>
      </c>
      <c r="F1623" s="5">
        <v>30400</v>
      </c>
    </row>
    <row r="1624" spans="1:6" ht="22.5" x14ac:dyDescent="0.2">
      <c r="A1624" s="2">
        <v>1619</v>
      </c>
      <c r="B1624" s="126" t="s">
        <v>3656</v>
      </c>
      <c r="C1624" s="28" t="s">
        <v>3658</v>
      </c>
      <c r="D1624" s="28">
        <v>1</v>
      </c>
      <c r="E1624" s="5">
        <v>30400</v>
      </c>
      <c r="F1624" s="5">
        <v>30400</v>
      </c>
    </row>
    <row r="1625" spans="1:6" ht="22.5" x14ac:dyDescent="0.2">
      <c r="A1625" s="2">
        <v>1620</v>
      </c>
      <c r="B1625" s="126" t="s">
        <v>3659</v>
      </c>
      <c r="C1625" s="28" t="s">
        <v>3660</v>
      </c>
      <c r="D1625" s="28">
        <v>1</v>
      </c>
      <c r="E1625" s="5">
        <v>29000</v>
      </c>
      <c r="F1625" s="5">
        <v>29000</v>
      </c>
    </row>
    <row r="1626" spans="1:6" ht="22.5" x14ac:dyDescent="0.2">
      <c r="A1626" s="2">
        <v>1621</v>
      </c>
      <c r="B1626" s="126" t="s">
        <v>3661</v>
      </c>
      <c r="C1626" s="28" t="s">
        <v>3662</v>
      </c>
      <c r="D1626" s="28">
        <v>1</v>
      </c>
      <c r="E1626" s="5">
        <v>15481</v>
      </c>
      <c r="F1626" s="5">
        <v>15481</v>
      </c>
    </row>
    <row r="1627" spans="1:6" ht="33.75" x14ac:dyDescent="0.2">
      <c r="A1627" s="2">
        <v>1622</v>
      </c>
      <c r="B1627" s="126" t="s">
        <v>3663</v>
      </c>
      <c r="C1627" s="28" t="s">
        <v>3664</v>
      </c>
      <c r="D1627" s="28">
        <v>1</v>
      </c>
      <c r="E1627" s="5">
        <v>11500</v>
      </c>
      <c r="F1627" s="5">
        <v>4484.6099999999997</v>
      </c>
    </row>
    <row r="1628" spans="1:6" ht="45" x14ac:dyDescent="0.2">
      <c r="A1628" s="2">
        <v>1623</v>
      </c>
      <c r="B1628" s="126" t="s">
        <v>3665</v>
      </c>
      <c r="C1628" s="28" t="s">
        <v>3666</v>
      </c>
      <c r="D1628" s="28">
        <v>1</v>
      </c>
      <c r="E1628" s="5">
        <v>16950</v>
      </c>
      <c r="F1628" s="5">
        <v>6836.5</v>
      </c>
    </row>
    <row r="1629" spans="1:6" ht="22.5" x14ac:dyDescent="0.2">
      <c r="A1629" s="2">
        <v>1624</v>
      </c>
      <c r="B1629" s="126" t="s">
        <v>3667</v>
      </c>
      <c r="C1629" s="28" t="s">
        <v>3668</v>
      </c>
      <c r="D1629" s="28">
        <v>1</v>
      </c>
      <c r="E1629" s="5">
        <v>5080</v>
      </c>
      <c r="F1629" s="5">
        <v>5080</v>
      </c>
    </row>
    <row r="1630" spans="1:6" ht="33.75" x14ac:dyDescent="0.2">
      <c r="A1630" s="2">
        <v>1625</v>
      </c>
      <c r="B1630" s="126" t="s">
        <v>3669</v>
      </c>
      <c r="C1630" s="28" t="s">
        <v>3670</v>
      </c>
      <c r="D1630" s="28">
        <v>1</v>
      </c>
      <c r="E1630" s="5">
        <v>18900</v>
      </c>
      <c r="F1630" s="5">
        <v>18900</v>
      </c>
    </row>
    <row r="1631" spans="1:6" x14ac:dyDescent="0.2">
      <c r="A1631" s="2">
        <v>1626</v>
      </c>
      <c r="B1631" s="126" t="s">
        <v>3610</v>
      </c>
      <c r="C1631" s="28" t="s">
        <v>3671</v>
      </c>
      <c r="D1631" s="28">
        <v>1</v>
      </c>
      <c r="E1631" s="5">
        <v>9986.5</v>
      </c>
      <c r="F1631" s="5">
        <v>9986.5</v>
      </c>
    </row>
    <row r="1632" spans="1:6" ht="22.5" x14ac:dyDescent="0.2">
      <c r="A1632" s="2">
        <v>1627</v>
      </c>
      <c r="B1632" s="126" t="s">
        <v>3643</v>
      </c>
      <c r="C1632" s="28" t="s">
        <v>3672</v>
      </c>
      <c r="D1632" s="28">
        <v>1</v>
      </c>
      <c r="E1632" s="5">
        <v>9544.0499999999993</v>
      </c>
      <c r="F1632" s="5">
        <v>9544.0499999999993</v>
      </c>
    </row>
    <row r="1633" spans="1:6" ht="22.5" x14ac:dyDescent="0.2">
      <c r="A1633" s="2">
        <v>1628</v>
      </c>
      <c r="B1633" s="126" t="s">
        <v>3643</v>
      </c>
      <c r="C1633" s="28" t="s">
        <v>3673</v>
      </c>
      <c r="D1633" s="28">
        <v>1</v>
      </c>
      <c r="E1633" s="5">
        <v>9544.0499999999993</v>
      </c>
      <c r="F1633" s="5">
        <v>9544.0499999999993</v>
      </c>
    </row>
    <row r="1634" spans="1:6" ht="22.5" x14ac:dyDescent="0.2">
      <c r="A1634" s="2">
        <v>1629</v>
      </c>
      <c r="B1634" s="126" t="s">
        <v>3643</v>
      </c>
      <c r="C1634" s="28" t="s">
        <v>3674</v>
      </c>
      <c r="D1634" s="28">
        <v>1</v>
      </c>
      <c r="E1634" s="5">
        <v>9544.0499999999993</v>
      </c>
      <c r="F1634" s="5">
        <v>9544.0499999999993</v>
      </c>
    </row>
    <row r="1635" spans="1:6" ht="22.5" x14ac:dyDescent="0.2">
      <c r="A1635" s="2">
        <v>1630</v>
      </c>
      <c r="B1635" s="126" t="s">
        <v>3667</v>
      </c>
      <c r="C1635" s="28" t="s">
        <v>3675</v>
      </c>
      <c r="D1635" s="28">
        <v>1</v>
      </c>
      <c r="E1635" s="5">
        <v>5080</v>
      </c>
      <c r="F1635" s="5">
        <v>5080</v>
      </c>
    </row>
    <row r="1636" spans="1:6" ht="22.5" x14ac:dyDescent="0.2">
      <c r="A1636" s="2">
        <v>1631</v>
      </c>
      <c r="B1636" s="126" t="s">
        <v>3667</v>
      </c>
      <c r="C1636" s="28" t="s">
        <v>3676</v>
      </c>
      <c r="D1636" s="28">
        <v>1</v>
      </c>
      <c r="E1636" s="5">
        <v>5080</v>
      </c>
      <c r="F1636" s="5">
        <v>5080</v>
      </c>
    </row>
    <row r="1637" spans="1:6" ht="22.5" x14ac:dyDescent="0.2">
      <c r="A1637" s="2">
        <v>1632</v>
      </c>
      <c r="B1637" s="126" t="s">
        <v>3667</v>
      </c>
      <c r="C1637" s="28" t="s">
        <v>3677</v>
      </c>
      <c r="D1637" s="28">
        <v>1</v>
      </c>
      <c r="E1637" s="5">
        <v>5080</v>
      </c>
      <c r="F1637" s="5">
        <v>5080</v>
      </c>
    </row>
    <row r="1638" spans="1:6" ht="45" x14ac:dyDescent="0.2">
      <c r="A1638" s="2">
        <v>1633</v>
      </c>
      <c r="B1638" s="126" t="s">
        <v>3678</v>
      </c>
      <c r="C1638" s="28" t="s">
        <v>3679</v>
      </c>
      <c r="D1638" s="28">
        <v>1</v>
      </c>
      <c r="E1638" s="5">
        <v>23650</v>
      </c>
      <c r="F1638" s="5">
        <v>23650</v>
      </c>
    </row>
    <row r="1639" spans="1:6" ht="33.75" x14ac:dyDescent="0.2">
      <c r="A1639" s="2">
        <v>1634</v>
      </c>
      <c r="B1639" s="126" t="s">
        <v>3680</v>
      </c>
      <c r="C1639" s="28" t="s">
        <v>3681</v>
      </c>
      <c r="D1639" s="28">
        <v>1</v>
      </c>
      <c r="E1639" s="5">
        <v>7660</v>
      </c>
      <c r="F1639" s="5">
        <v>7660</v>
      </c>
    </row>
    <row r="1640" spans="1:6" ht="22.5" x14ac:dyDescent="0.2">
      <c r="A1640" s="2">
        <v>1635</v>
      </c>
      <c r="B1640" s="126" t="s">
        <v>3682</v>
      </c>
      <c r="C1640" s="28" t="s">
        <v>3683</v>
      </c>
      <c r="D1640" s="28">
        <v>1</v>
      </c>
      <c r="E1640" s="5">
        <v>3020</v>
      </c>
      <c r="F1640" s="5">
        <v>3020</v>
      </c>
    </row>
    <row r="1641" spans="1:6" ht="33.75" x14ac:dyDescent="0.2">
      <c r="A1641" s="2">
        <v>1636</v>
      </c>
      <c r="B1641" s="126" t="s">
        <v>3684</v>
      </c>
      <c r="C1641" s="28" t="s">
        <v>3685</v>
      </c>
      <c r="D1641" s="28">
        <v>1</v>
      </c>
      <c r="E1641" s="5">
        <v>3640</v>
      </c>
      <c r="F1641" s="5">
        <v>3640</v>
      </c>
    </row>
    <row r="1642" spans="1:6" ht="33.75" x14ac:dyDescent="0.2">
      <c r="A1642" s="2">
        <v>1637</v>
      </c>
      <c r="B1642" s="126" t="s">
        <v>3686</v>
      </c>
      <c r="C1642" s="28" t="s">
        <v>3687</v>
      </c>
      <c r="D1642" s="28">
        <v>1</v>
      </c>
      <c r="E1642" s="5">
        <v>4230</v>
      </c>
      <c r="F1642" s="5">
        <v>4230</v>
      </c>
    </row>
    <row r="1643" spans="1:6" ht="33.75" x14ac:dyDescent="0.2">
      <c r="A1643" s="2">
        <v>1638</v>
      </c>
      <c r="B1643" s="126" t="s">
        <v>3688</v>
      </c>
      <c r="C1643" s="28" t="s">
        <v>3689</v>
      </c>
      <c r="D1643" s="28">
        <v>1</v>
      </c>
      <c r="E1643" s="5">
        <v>14370</v>
      </c>
      <c r="F1643" s="5">
        <v>14370</v>
      </c>
    </row>
    <row r="1644" spans="1:6" ht="22.5" x14ac:dyDescent="0.2">
      <c r="A1644" s="2">
        <v>1639</v>
      </c>
      <c r="B1644" s="126" t="s">
        <v>3690</v>
      </c>
      <c r="C1644" s="28" t="s">
        <v>3691</v>
      </c>
      <c r="D1644" s="28">
        <v>1</v>
      </c>
      <c r="E1644" s="5">
        <v>3450</v>
      </c>
      <c r="F1644" s="5">
        <v>3450</v>
      </c>
    </row>
    <row r="1645" spans="1:6" ht="22.5" x14ac:dyDescent="0.2">
      <c r="A1645" s="2">
        <v>1640</v>
      </c>
      <c r="B1645" s="126" t="s">
        <v>3692</v>
      </c>
      <c r="C1645" s="28" t="s">
        <v>3693</v>
      </c>
      <c r="D1645" s="28">
        <v>1</v>
      </c>
      <c r="E1645" s="5">
        <v>3350</v>
      </c>
      <c r="F1645" s="5">
        <v>3350</v>
      </c>
    </row>
    <row r="1646" spans="1:6" x14ac:dyDescent="0.2">
      <c r="A1646" s="2">
        <v>1641</v>
      </c>
      <c r="B1646" s="126" t="s">
        <v>3694</v>
      </c>
      <c r="C1646" s="28" t="s">
        <v>3695</v>
      </c>
      <c r="D1646" s="28">
        <v>1</v>
      </c>
      <c r="E1646" s="5">
        <v>9800</v>
      </c>
      <c r="F1646" s="5">
        <v>9800</v>
      </c>
    </row>
    <row r="1647" spans="1:6" x14ac:dyDescent="0.2">
      <c r="A1647" s="2">
        <v>1642</v>
      </c>
      <c r="B1647" s="126" t="s">
        <v>3696</v>
      </c>
      <c r="C1647" s="28" t="s">
        <v>3697</v>
      </c>
      <c r="D1647" s="28">
        <v>1</v>
      </c>
      <c r="E1647" s="5">
        <v>5700</v>
      </c>
      <c r="F1647" s="5">
        <v>5700</v>
      </c>
    </row>
    <row r="1648" spans="1:6" ht="22.5" x14ac:dyDescent="0.2">
      <c r="A1648" s="2">
        <v>1643</v>
      </c>
      <c r="B1648" s="126" t="s">
        <v>3698</v>
      </c>
      <c r="C1648" s="28" t="s">
        <v>3699</v>
      </c>
      <c r="D1648" s="28">
        <v>1</v>
      </c>
      <c r="E1648" s="5">
        <v>4650</v>
      </c>
      <c r="F1648" s="5">
        <v>4650</v>
      </c>
    </row>
    <row r="1649" spans="1:6" x14ac:dyDescent="0.2">
      <c r="A1649" s="2">
        <v>1644</v>
      </c>
      <c r="B1649" s="126" t="s">
        <v>3700</v>
      </c>
      <c r="C1649" s="28" t="s">
        <v>3701</v>
      </c>
      <c r="D1649" s="28">
        <v>1</v>
      </c>
      <c r="E1649" s="5">
        <v>17820</v>
      </c>
      <c r="F1649" s="5">
        <v>17820</v>
      </c>
    </row>
    <row r="1650" spans="1:6" ht="45" x14ac:dyDescent="0.2">
      <c r="A1650" s="2">
        <v>1645</v>
      </c>
      <c r="B1650" s="126" t="s">
        <v>3702</v>
      </c>
      <c r="C1650" s="28" t="s">
        <v>3703</v>
      </c>
      <c r="D1650" s="28">
        <v>1</v>
      </c>
      <c r="E1650" s="5">
        <v>9300</v>
      </c>
      <c r="F1650" s="5">
        <v>9300</v>
      </c>
    </row>
    <row r="1651" spans="1:6" ht="45" x14ac:dyDescent="0.2">
      <c r="A1651" s="2">
        <v>1646</v>
      </c>
      <c r="B1651" s="126" t="s">
        <v>3704</v>
      </c>
      <c r="C1651" s="28" t="s">
        <v>3705</v>
      </c>
      <c r="D1651" s="28">
        <v>1</v>
      </c>
      <c r="E1651" s="5">
        <v>4750</v>
      </c>
      <c r="F1651" s="5">
        <v>4750</v>
      </c>
    </row>
    <row r="1652" spans="1:6" ht="22.5" x14ac:dyDescent="0.2">
      <c r="A1652" s="2">
        <v>1647</v>
      </c>
      <c r="B1652" s="126" t="s">
        <v>3706</v>
      </c>
      <c r="C1652" s="28" t="s">
        <v>3707</v>
      </c>
      <c r="D1652" s="28">
        <v>1</v>
      </c>
      <c r="E1652" s="5">
        <v>3935</v>
      </c>
      <c r="F1652" s="5">
        <v>3935</v>
      </c>
    </row>
    <row r="1653" spans="1:6" ht="22.5" x14ac:dyDescent="0.2">
      <c r="A1653" s="2">
        <v>1648</v>
      </c>
      <c r="B1653" s="126" t="s">
        <v>3706</v>
      </c>
      <c r="C1653" s="28" t="s">
        <v>3708</v>
      </c>
      <c r="D1653" s="28">
        <v>1</v>
      </c>
      <c r="E1653" s="5">
        <v>3935</v>
      </c>
      <c r="F1653" s="5">
        <v>3935</v>
      </c>
    </row>
    <row r="1654" spans="1:6" ht="22.5" x14ac:dyDescent="0.2">
      <c r="A1654" s="2">
        <v>1649</v>
      </c>
      <c r="B1654" s="126" t="s">
        <v>3514</v>
      </c>
      <c r="C1654" s="28" t="s">
        <v>3709</v>
      </c>
      <c r="D1654" s="28">
        <v>1</v>
      </c>
      <c r="E1654" s="5">
        <v>7572</v>
      </c>
      <c r="F1654" s="5">
        <v>7572</v>
      </c>
    </row>
    <row r="1655" spans="1:6" ht="22.5" x14ac:dyDescent="0.2">
      <c r="A1655" s="2">
        <v>1650</v>
      </c>
      <c r="B1655" s="126" t="s">
        <v>3710</v>
      </c>
      <c r="C1655" s="28" t="s">
        <v>3711</v>
      </c>
      <c r="D1655" s="28">
        <v>1</v>
      </c>
      <c r="E1655" s="5">
        <v>7519.63</v>
      </c>
      <c r="F1655" s="5">
        <v>7519.63</v>
      </c>
    </row>
    <row r="1656" spans="1:6" ht="22.5" x14ac:dyDescent="0.2">
      <c r="A1656" s="2">
        <v>1651</v>
      </c>
      <c r="B1656" s="126" t="s">
        <v>3710</v>
      </c>
      <c r="C1656" s="28" t="s">
        <v>3712</v>
      </c>
      <c r="D1656" s="28">
        <v>1</v>
      </c>
      <c r="E1656" s="5">
        <v>7519.63</v>
      </c>
      <c r="F1656" s="5">
        <v>7519.63</v>
      </c>
    </row>
    <row r="1657" spans="1:6" x14ac:dyDescent="0.2">
      <c r="A1657" s="2">
        <v>1652</v>
      </c>
      <c r="B1657" s="49"/>
      <c r="C1657" s="28"/>
      <c r="D1657" s="28"/>
      <c r="E1657" s="26">
        <f>SUM(E874:E1656)</f>
        <v>17489410.790000014</v>
      </c>
      <c r="F1657" s="26">
        <f>SUM(F874:F1656)</f>
        <v>13966340.110000029</v>
      </c>
    </row>
    <row r="1658" spans="1:6" ht="22.5" x14ac:dyDescent="0.2">
      <c r="A1658" s="2">
        <v>1653</v>
      </c>
      <c r="B1658" s="1" t="s">
        <v>32416</v>
      </c>
      <c r="C1658" s="4" t="s">
        <v>32437</v>
      </c>
      <c r="D1658" s="2">
        <v>12</v>
      </c>
      <c r="E1658" s="5">
        <v>67080</v>
      </c>
      <c r="F1658" s="5">
        <v>67080</v>
      </c>
    </row>
    <row r="1659" spans="1:6" x14ac:dyDescent="0.2">
      <c r="A1659" s="2">
        <v>1654</v>
      </c>
      <c r="B1659" s="1" t="s">
        <v>32417</v>
      </c>
      <c r="C1659" s="4">
        <v>143010211</v>
      </c>
      <c r="D1659" s="2">
        <v>1</v>
      </c>
      <c r="E1659" s="5">
        <v>22088</v>
      </c>
      <c r="F1659" s="5">
        <v>22088</v>
      </c>
    </row>
    <row r="1660" spans="1:6" x14ac:dyDescent="0.2">
      <c r="A1660" s="2">
        <v>1655</v>
      </c>
      <c r="B1660" s="1" t="s">
        <v>32418</v>
      </c>
      <c r="C1660" s="4">
        <v>1310050</v>
      </c>
      <c r="D1660" s="2">
        <v>1</v>
      </c>
      <c r="E1660" s="5">
        <v>39018</v>
      </c>
      <c r="F1660" s="5">
        <v>39018</v>
      </c>
    </row>
    <row r="1661" spans="1:6" x14ac:dyDescent="0.2">
      <c r="A1661" s="2">
        <v>1656</v>
      </c>
      <c r="B1661" s="1" t="s">
        <v>14883</v>
      </c>
      <c r="C1661" s="4">
        <v>143010217</v>
      </c>
      <c r="D1661" s="2">
        <v>1</v>
      </c>
      <c r="E1661" s="5">
        <v>20848</v>
      </c>
      <c r="F1661" s="5">
        <v>20848</v>
      </c>
    </row>
    <row r="1662" spans="1:6" x14ac:dyDescent="0.2">
      <c r="A1662" s="2">
        <v>1657</v>
      </c>
      <c r="B1662" s="1" t="s">
        <v>8707</v>
      </c>
      <c r="C1662" s="4">
        <v>143010221</v>
      </c>
      <c r="D1662" s="2">
        <v>1</v>
      </c>
      <c r="E1662" s="5">
        <v>20388</v>
      </c>
      <c r="F1662" s="5">
        <v>20388</v>
      </c>
    </row>
    <row r="1663" spans="1:6" x14ac:dyDescent="0.2">
      <c r="A1663" s="2">
        <v>1658</v>
      </c>
      <c r="B1663" s="1" t="s">
        <v>32419</v>
      </c>
      <c r="C1663" s="4">
        <v>143010228</v>
      </c>
      <c r="D1663" s="2">
        <v>1</v>
      </c>
      <c r="E1663" s="5">
        <v>28131</v>
      </c>
      <c r="F1663" s="5">
        <v>28131</v>
      </c>
    </row>
    <row r="1664" spans="1:6" x14ac:dyDescent="0.2">
      <c r="A1664" s="2">
        <v>1659</v>
      </c>
      <c r="B1664" s="1" t="s">
        <v>32419</v>
      </c>
      <c r="C1664" s="4">
        <v>143010229</v>
      </c>
      <c r="D1664" s="2">
        <v>1</v>
      </c>
      <c r="E1664" s="5">
        <v>29892</v>
      </c>
      <c r="F1664" s="5">
        <v>29892</v>
      </c>
    </row>
    <row r="1665" spans="1:6" ht="22.5" x14ac:dyDescent="0.2">
      <c r="A1665" s="2">
        <v>1660</v>
      </c>
      <c r="B1665" s="1" t="s">
        <v>32420</v>
      </c>
      <c r="C1665" s="4" t="s">
        <v>32438</v>
      </c>
      <c r="D1665" s="2">
        <v>2</v>
      </c>
      <c r="E1665" s="5">
        <v>16400</v>
      </c>
      <c r="F1665" s="5">
        <v>16400</v>
      </c>
    </row>
    <row r="1666" spans="1:6" x14ac:dyDescent="0.2">
      <c r="A1666" s="2">
        <v>1661</v>
      </c>
      <c r="B1666" s="1" t="s">
        <v>32421</v>
      </c>
      <c r="C1666" s="4">
        <v>143010214</v>
      </c>
      <c r="D1666" s="2">
        <v>1</v>
      </c>
      <c r="E1666" s="5">
        <v>5870</v>
      </c>
      <c r="F1666" s="5">
        <v>5870</v>
      </c>
    </row>
    <row r="1667" spans="1:6" x14ac:dyDescent="0.2">
      <c r="A1667" s="2">
        <v>1662</v>
      </c>
      <c r="B1667" s="1" t="s">
        <v>32422</v>
      </c>
      <c r="C1667" s="4">
        <v>143010210</v>
      </c>
      <c r="D1667" s="2">
        <v>1</v>
      </c>
      <c r="E1667" s="5">
        <v>147844</v>
      </c>
      <c r="F1667" s="5">
        <v>147844</v>
      </c>
    </row>
    <row r="1668" spans="1:6" x14ac:dyDescent="0.2">
      <c r="A1668" s="2">
        <v>1663</v>
      </c>
      <c r="B1668" s="1" t="s">
        <v>32423</v>
      </c>
      <c r="C1668" s="4">
        <v>143010216</v>
      </c>
      <c r="D1668" s="2">
        <v>1</v>
      </c>
      <c r="E1668" s="5">
        <v>12320</v>
      </c>
      <c r="F1668" s="5">
        <v>12320</v>
      </c>
    </row>
    <row r="1669" spans="1:6" x14ac:dyDescent="0.2">
      <c r="A1669" s="2">
        <v>1664</v>
      </c>
      <c r="B1669" s="1" t="s">
        <v>32424</v>
      </c>
      <c r="C1669" s="4">
        <v>143010215</v>
      </c>
      <c r="D1669" s="2">
        <v>1</v>
      </c>
      <c r="E1669" s="5">
        <v>14517</v>
      </c>
      <c r="F1669" s="5">
        <v>14517</v>
      </c>
    </row>
    <row r="1670" spans="1:6" x14ac:dyDescent="0.2">
      <c r="A1670" s="2">
        <v>1665</v>
      </c>
      <c r="B1670" s="1" t="s">
        <v>32425</v>
      </c>
      <c r="C1670" s="4">
        <v>143010212</v>
      </c>
      <c r="D1670" s="2">
        <v>1</v>
      </c>
      <c r="E1670" s="5">
        <v>3159</v>
      </c>
      <c r="F1670" s="5">
        <v>3159</v>
      </c>
    </row>
    <row r="1671" spans="1:6" x14ac:dyDescent="0.2">
      <c r="A1671" s="2">
        <v>1666</v>
      </c>
      <c r="B1671" s="1" t="s">
        <v>32425</v>
      </c>
      <c r="C1671" s="4">
        <v>143010225</v>
      </c>
      <c r="D1671" s="2">
        <v>1</v>
      </c>
      <c r="E1671" s="5">
        <v>3630</v>
      </c>
      <c r="F1671" s="5">
        <v>3630</v>
      </c>
    </row>
    <row r="1672" spans="1:6" x14ac:dyDescent="0.2">
      <c r="A1672" s="2">
        <v>1667</v>
      </c>
      <c r="B1672" s="1" t="s">
        <v>32426</v>
      </c>
      <c r="C1672" s="4">
        <v>143010244</v>
      </c>
      <c r="D1672" s="2">
        <v>1</v>
      </c>
      <c r="E1672" s="5">
        <v>16080</v>
      </c>
      <c r="F1672" s="5">
        <v>16080</v>
      </c>
    </row>
    <row r="1673" spans="1:6" x14ac:dyDescent="0.2">
      <c r="A1673" s="2">
        <v>1668</v>
      </c>
      <c r="B1673" s="1" t="s">
        <v>32427</v>
      </c>
      <c r="C1673" s="4">
        <v>1620065</v>
      </c>
      <c r="D1673" s="2">
        <v>1</v>
      </c>
      <c r="E1673" s="5">
        <v>8813</v>
      </c>
      <c r="F1673" s="5">
        <v>8813</v>
      </c>
    </row>
    <row r="1674" spans="1:6" ht="22.5" x14ac:dyDescent="0.2">
      <c r="A1674" s="2">
        <v>1669</v>
      </c>
      <c r="B1674" s="1" t="s">
        <v>32428</v>
      </c>
      <c r="C1674" s="4" t="s">
        <v>32439</v>
      </c>
      <c r="D1674" s="2">
        <v>2</v>
      </c>
      <c r="E1674" s="5">
        <v>33980</v>
      </c>
      <c r="F1674" s="5">
        <v>33980</v>
      </c>
    </row>
    <row r="1675" spans="1:6" x14ac:dyDescent="0.2">
      <c r="A1675" s="2">
        <v>1670</v>
      </c>
      <c r="B1675" s="1" t="s">
        <v>32371</v>
      </c>
      <c r="C1675" s="4">
        <v>143010220</v>
      </c>
      <c r="D1675" s="2">
        <v>1</v>
      </c>
      <c r="E1675" s="5">
        <v>3195</v>
      </c>
      <c r="F1675" s="5">
        <v>3195</v>
      </c>
    </row>
    <row r="1676" spans="1:6" ht="22.5" x14ac:dyDescent="0.2">
      <c r="A1676" s="2">
        <v>1671</v>
      </c>
      <c r="B1676" s="1" t="s">
        <v>32371</v>
      </c>
      <c r="C1676" s="4" t="s">
        <v>32440</v>
      </c>
      <c r="D1676" s="2">
        <v>3</v>
      </c>
      <c r="E1676" s="5">
        <v>10335</v>
      </c>
      <c r="F1676" s="5">
        <v>10335</v>
      </c>
    </row>
    <row r="1677" spans="1:6" x14ac:dyDescent="0.2">
      <c r="A1677" s="2">
        <v>1672</v>
      </c>
      <c r="B1677" s="489" t="s">
        <v>32429</v>
      </c>
      <c r="C1677" s="4">
        <v>143010219</v>
      </c>
      <c r="D1677" s="2">
        <v>1</v>
      </c>
      <c r="E1677" s="5">
        <v>5995</v>
      </c>
      <c r="F1677" s="21">
        <v>5995</v>
      </c>
    </row>
    <row r="1678" spans="1:6" x14ac:dyDescent="0.2">
      <c r="A1678" s="2">
        <v>1673</v>
      </c>
      <c r="B1678" s="1" t="s">
        <v>32430</v>
      </c>
      <c r="C1678" s="4">
        <v>143010218</v>
      </c>
      <c r="D1678" s="490">
        <v>1</v>
      </c>
      <c r="E1678" s="21">
        <v>29700</v>
      </c>
      <c r="F1678" s="21">
        <v>29700</v>
      </c>
    </row>
    <row r="1679" spans="1:6" x14ac:dyDescent="0.2">
      <c r="A1679" s="2">
        <v>1674</v>
      </c>
      <c r="B1679" s="1" t="s">
        <v>32431</v>
      </c>
      <c r="C1679" s="4">
        <v>1620063</v>
      </c>
      <c r="D1679" s="2">
        <v>1</v>
      </c>
      <c r="E1679" s="5">
        <v>24487</v>
      </c>
      <c r="F1679" s="5">
        <v>15860</v>
      </c>
    </row>
    <row r="1680" spans="1:6" x14ac:dyDescent="0.2">
      <c r="A1680" s="2">
        <v>1675</v>
      </c>
      <c r="B1680" s="1" t="s">
        <v>32432</v>
      </c>
      <c r="C1680" s="4">
        <v>1620064</v>
      </c>
      <c r="D1680" s="2">
        <v>1</v>
      </c>
      <c r="E1680" s="5">
        <v>10159</v>
      </c>
      <c r="F1680" s="5">
        <v>10159</v>
      </c>
    </row>
    <row r="1681" spans="1:6" ht="22.5" x14ac:dyDescent="0.2">
      <c r="A1681" s="2">
        <v>1676</v>
      </c>
      <c r="B1681" s="1" t="s">
        <v>32433</v>
      </c>
      <c r="C1681" s="4" t="s">
        <v>32441</v>
      </c>
      <c r="D1681" s="2">
        <v>2</v>
      </c>
      <c r="E1681" s="5">
        <v>30238</v>
      </c>
      <c r="F1681" s="5">
        <v>30238</v>
      </c>
    </row>
    <row r="1682" spans="1:6" x14ac:dyDescent="0.2">
      <c r="A1682" s="2">
        <v>1677</v>
      </c>
      <c r="B1682" s="1" t="s">
        <v>32434</v>
      </c>
      <c r="C1682" s="4">
        <v>143010247</v>
      </c>
      <c r="D1682" s="2">
        <v>1</v>
      </c>
      <c r="E1682" s="5">
        <v>11950</v>
      </c>
      <c r="F1682" s="5">
        <v>11950</v>
      </c>
    </row>
    <row r="1683" spans="1:6" x14ac:dyDescent="0.2">
      <c r="A1683" s="2">
        <v>1678</v>
      </c>
      <c r="B1683" s="1" t="s">
        <v>32435</v>
      </c>
      <c r="C1683" s="4">
        <v>143010247</v>
      </c>
      <c r="D1683" s="2">
        <v>1</v>
      </c>
      <c r="E1683" s="5">
        <v>8490</v>
      </c>
      <c r="F1683" s="5">
        <v>8490</v>
      </c>
    </row>
    <row r="1684" spans="1:6" x14ac:dyDescent="0.2">
      <c r="A1684" s="2">
        <v>1679</v>
      </c>
      <c r="B1684" s="1" t="s">
        <v>32436</v>
      </c>
      <c r="C1684" s="4">
        <v>143010248</v>
      </c>
      <c r="D1684" s="2">
        <v>1</v>
      </c>
      <c r="E1684" s="5">
        <v>11340</v>
      </c>
      <c r="F1684" s="5">
        <v>11340</v>
      </c>
    </row>
    <row r="1685" spans="1:6" x14ac:dyDescent="0.2">
      <c r="A1685" s="2">
        <v>1680</v>
      </c>
      <c r="B1685" s="1"/>
      <c r="C1685" s="28"/>
      <c r="D1685" s="28">
        <f>SUM(D1658:D1684)</f>
        <v>43</v>
      </c>
      <c r="E1685" s="26">
        <f>SUM(E1658:E1684)</f>
        <v>635947</v>
      </c>
      <c r="F1685" s="26">
        <f>SUM(F1658:F1684)</f>
        <v>627320</v>
      </c>
    </row>
    <row r="1686" spans="1:6" ht="45" x14ac:dyDescent="0.2">
      <c r="A1686" s="2">
        <v>1681</v>
      </c>
      <c r="B1686" s="143" t="s">
        <v>3713</v>
      </c>
      <c r="C1686" s="28" t="s">
        <v>3714</v>
      </c>
      <c r="D1686" s="31">
        <v>1</v>
      </c>
      <c r="E1686" s="5">
        <v>37935</v>
      </c>
      <c r="F1686" s="5">
        <v>37935</v>
      </c>
    </row>
    <row r="1687" spans="1:6" ht="67.5" x14ac:dyDescent="0.2">
      <c r="A1687" s="2">
        <v>1682</v>
      </c>
      <c r="B1687" s="143" t="s">
        <v>3715</v>
      </c>
      <c r="C1687" s="28" t="s">
        <v>3716</v>
      </c>
      <c r="D1687" s="31">
        <v>1</v>
      </c>
      <c r="E1687" s="5">
        <v>7312</v>
      </c>
      <c r="F1687" s="5">
        <v>7312</v>
      </c>
    </row>
    <row r="1688" spans="1:6" ht="45" x14ac:dyDescent="0.2">
      <c r="A1688" s="2">
        <v>1683</v>
      </c>
      <c r="B1688" s="143" t="s">
        <v>3717</v>
      </c>
      <c r="C1688" s="31" t="s">
        <v>3718</v>
      </c>
      <c r="D1688" s="31">
        <v>1</v>
      </c>
      <c r="E1688" s="21">
        <v>21055</v>
      </c>
      <c r="F1688" s="21">
        <v>21055</v>
      </c>
    </row>
    <row r="1689" spans="1:6" ht="22.5" x14ac:dyDescent="0.2">
      <c r="A1689" s="2">
        <v>1684</v>
      </c>
      <c r="B1689" s="143" t="s">
        <v>2895</v>
      </c>
      <c r="C1689" s="28" t="s">
        <v>3719</v>
      </c>
      <c r="D1689" s="31">
        <v>1</v>
      </c>
      <c r="E1689" s="5">
        <v>13850</v>
      </c>
      <c r="F1689" s="5">
        <v>13850</v>
      </c>
    </row>
    <row r="1690" spans="1:6" ht="22.5" x14ac:dyDescent="0.2">
      <c r="A1690" s="2">
        <v>1685</v>
      </c>
      <c r="B1690" s="143" t="s">
        <v>3720</v>
      </c>
      <c r="C1690" s="28" t="s">
        <v>3721</v>
      </c>
      <c r="D1690" s="31">
        <v>1</v>
      </c>
      <c r="E1690" s="5">
        <v>4798</v>
      </c>
      <c r="F1690" s="5">
        <v>4798</v>
      </c>
    </row>
    <row r="1691" spans="1:6" ht="22.5" x14ac:dyDescent="0.2">
      <c r="A1691" s="2">
        <v>1686</v>
      </c>
      <c r="B1691" s="143" t="s">
        <v>3722</v>
      </c>
      <c r="C1691" s="28" t="s">
        <v>3723</v>
      </c>
      <c r="D1691" s="31">
        <v>1</v>
      </c>
      <c r="E1691" s="5">
        <v>6158</v>
      </c>
      <c r="F1691" s="5">
        <v>6158</v>
      </c>
    </row>
    <row r="1692" spans="1:6" ht="45" x14ac:dyDescent="0.2">
      <c r="A1692" s="2">
        <v>1687</v>
      </c>
      <c r="B1692" s="143" t="s">
        <v>3724</v>
      </c>
      <c r="C1692" s="28" t="s">
        <v>3725</v>
      </c>
      <c r="D1692" s="31">
        <v>1</v>
      </c>
      <c r="E1692" s="5">
        <v>18450</v>
      </c>
      <c r="F1692" s="5">
        <v>18450</v>
      </c>
    </row>
    <row r="1693" spans="1:6" ht="33.75" x14ac:dyDescent="0.2">
      <c r="A1693" s="2">
        <v>1688</v>
      </c>
      <c r="B1693" s="143" t="s">
        <v>3726</v>
      </c>
      <c r="C1693" s="28" t="s">
        <v>3727</v>
      </c>
      <c r="D1693" s="31">
        <v>1</v>
      </c>
      <c r="E1693" s="5">
        <v>5863</v>
      </c>
      <c r="F1693" s="5">
        <v>5863</v>
      </c>
    </row>
    <row r="1694" spans="1:6" ht="45" x14ac:dyDescent="0.2">
      <c r="A1694" s="2">
        <v>1689</v>
      </c>
      <c r="B1694" s="143" t="s">
        <v>3728</v>
      </c>
      <c r="C1694" s="28" t="s">
        <v>3729</v>
      </c>
      <c r="D1694" s="31">
        <v>1</v>
      </c>
      <c r="E1694" s="5">
        <v>3660</v>
      </c>
      <c r="F1694" s="5">
        <v>3660</v>
      </c>
    </row>
    <row r="1695" spans="1:6" ht="22.5" x14ac:dyDescent="0.2">
      <c r="A1695" s="2">
        <v>1690</v>
      </c>
      <c r="B1695" s="143" t="s">
        <v>3730</v>
      </c>
      <c r="C1695" s="28" t="s">
        <v>3731</v>
      </c>
      <c r="D1695" s="31">
        <v>1</v>
      </c>
      <c r="E1695" s="5">
        <v>5400</v>
      </c>
      <c r="F1695" s="5">
        <v>5400</v>
      </c>
    </row>
    <row r="1696" spans="1:6" ht="22.5" x14ac:dyDescent="0.2">
      <c r="A1696" s="2">
        <v>1691</v>
      </c>
      <c r="B1696" s="143" t="s">
        <v>3732</v>
      </c>
      <c r="C1696" s="28" t="s">
        <v>3733</v>
      </c>
      <c r="D1696" s="31">
        <v>1</v>
      </c>
      <c r="E1696" s="5">
        <v>10130</v>
      </c>
      <c r="F1696" s="5">
        <v>10130</v>
      </c>
    </row>
    <row r="1697" spans="1:6" ht="33.75" x14ac:dyDescent="0.2">
      <c r="A1697" s="2">
        <v>1692</v>
      </c>
      <c r="B1697" s="143" t="s">
        <v>3734</v>
      </c>
      <c r="C1697" s="28" t="s">
        <v>3735</v>
      </c>
      <c r="D1697" s="31">
        <v>1</v>
      </c>
      <c r="E1697" s="5">
        <v>68100</v>
      </c>
      <c r="F1697" s="5">
        <v>68100</v>
      </c>
    </row>
    <row r="1698" spans="1:6" ht="22.5" x14ac:dyDescent="0.2">
      <c r="A1698" s="2">
        <v>1693</v>
      </c>
      <c r="B1698" s="143" t="s">
        <v>3736</v>
      </c>
      <c r="C1698" s="28" t="s">
        <v>3737</v>
      </c>
      <c r="D1698" s="31">
        <v>1</v>
      </c>
      <c r="E1698" s="5">
        <v>15125</v>
      </c>
      <c r="F1698" s="5">
        <v>15125</v>
      </c>
    </row>
    <row r="1699" spans="1:6" ht="67.5" x14ac:dyDescent="0.2">
      <c r="A1699" s="2">
        <v>1694</v>
      </c>
      <c r="B1699" s="143" t="s">
        <v>3738</v>
      </c>
      <c r="C1699" s="28" t="s">
        <v>3739</v>
      </c>
      <c r="D1699" s="31">
        <v>1</v>
      </c>
      <c r="E1699" s="5">
        <v>4500</v>
      </c>
      <c r="F1699" s="5">
        <v>4500</v>
      </c>
    </row>
    <row r="1700" spans="1:6" ht="22.5" x14ac:dyDescent="0.2">
      <c r="A1700" s="2">
        <v>1695</v>
      </c>
      <c r="B1700" s="143" t="s">
        <v>3740</v>
      </c>
      <c r="C1700" s="28" t="s">
        <v>3741</v>
      </c>
      <c r="D1700" s="31">
        <v>1</v>
      </c>
      <c r="E1700" s="5">
        <v>16455</v>
      </c>
      <c r="F1700" s="5">
        <v>16455</v>
      </c>
    </row>
    <row r="1701" spans="1:6" ht="22.5" x14ac:dyDescent="0.2">
      <c r="A1701" s="2">
        <v>1696</v>
      </c>
      <c r="B1701" s="143" t="s">
        <v>3742</v>
      </c>
      <c r="C1701" s="28" t="s">
        <v>3743</v>
      </c>
      <c r="D1701" s="31">
        <v>1</v>
      </c>
      <c r="E1701" s="5">
        <v>5808</v>
      </c>
      <c r="F1701" s="5">
        <v>5808</v>
      </c>
    </row>
    <row r="1702" spans="1:6" ht="56.25" x14ac:dyDescent="0.2">
      <c r="A1702" s="2">
        <v>1697</v>
      </c>
      <c r="B1702" s="143" t="s">
        <v>3744</v>
      </c>
      <c r="C1702" s="28" t="s">
        <v>3745</v>
      </c>
      <c r="D1702" s="31">
        <v>1</v>
      </c>
      <c r="E1702" s="5">
        <v>5863</v>
      </c>
      <c r="F1702" s="5">
        <v>5863</v>
      </c>
    </row>
    <row r="1703" spans="1:6" ht="22.5" x14ac:dyDescent="0.2">
      <c r="A1703" s="2">
        <v>1698</v>
      </c>
      <c r="B1703" s="143" t="s">
        <v>3746</v>
      </c>
      <c r="C1703" s="28" t="s">
        <v>3747</v>
      </c>
      <c r="D1703" s="31">
        <v>1</v>
      </c>
      <c r="E1703" s="5">
        <v>4798</v>
      </c>
      <c r="F1703" s="5">
        <v>4798</v>
      </c>
    </row>
    <row r="1704" spans="1:6" ht="22.5" x14ac:dyDescent="0.2">
      <c r="A1704" s="2">
        <v>1699</v>
      </c>
      <c r="B1704" s="143" t="s">
        <v>3748</v>
      </c>
      <c r="C1704" s="28" t="s">
        <v>3749</v>
      </c>
      <c r="D1704" s="31">
        <v>1</v>
      </c>
      <c r="E1704" s="5">
        <v>9690</v>
      </c>
      <c r="F1704" s="5">
        <v>9690</v>
      </c>
    </row>
    <row r="1705" spans="1:6" ht="22.5" x14ac:dyDescent="0.2">
      <c r="A1705" s="2">
        <v>1700</v>
      </c>
      <c r="B1705" s="143" t="s">
        <v>3750</v>
      </c>
      <c r="C1705" s="28" t="s">
        <v>3751</v>
      </c>
      <c r="D1705" s="31">
        <v>1</v>
      </c>
      <c r="E1705" s="5">
        <v>7548</v>
      </c>
      <c r="F1705" s="5">
        <v>7548</v>
      </c>
    </row>
    <row r="1706" spans="1:6" ht="22.5" x14ac:dyDescent="0.2">
      <c r="A1706" s="2">
        <v>1701</v>
      </c>
      <c r="B1706" s="143" t="s">
        <v>3752</v>
      </c>
      <c r="C1706" s="28" t="s">
        <v>3753</v>
      </c>
      <c r="D1706" s="31">
        <v>1</v>
      </c>
      <c r="E1706" s="5">
        <v>17713.150000000001</v>
      </c>
      <c r="F1706" s="5">
        <v>17713.150000000001</v>
      </c>
    </row>
    <row r="1707" spans="1:6" ht="22.5" x14ac:dyDescent="0.2">
      <c r="A1707" s="2">
        <v>1702</v>
      </c>
      <c r="B1707" s="143" t="s">
        <v>3754</v>
      </c>
      <c r="C1707" s="28" t="s">
        <v>3755</v>
      </c>
      <c r="D1707" s="31">
        <v>1</v>
      </c>
      <c r="E1707" s="5">
        <v>11500</v>
      </c>
      <c r="F1707" s="5">
        <v>11500</v>
      </c>
    </row>
    <row r="1708" spans="1:6" ht="22.5" x14ac:dyDescent="0.2">
      <c r="A1708" s="2">
        <v>1703</v>
      </c>
      <c r="B1708" s="143" t="s">
        <v>3756</v>
      </c>
      <c r="C1708" s="28" t="s">
        <v>3757</v>
      </c>
      <c r="D1708" s="31">
        <v>1</v>
      </c>
      <c r="E1708" s="5">
        <v>7794.5</v>
      </c>
      <c r="F1708" s="5">
        <v>7794.5</v>
      </c>
    </row>
    <row r="1709" spans="1:6" ht="22.5" x14ac:dyDescent="0.2">
      <c r="A1709" s="2">
        <v>1704</v>
      </c>
      <c r="B1709" s="143" t="s">
        <v>3758</v>
      </c>
      <c r="C1709" s="28" t="s">
        <v>3759</v>
      </c>
      <c r="D1709" s="31">
        <v>1</v>
      </c>
      <c r="E1709" s="5">
        <v>38319</v>
      </c>
      <c r="F1709" s="5">
        <v>38319</v>
      </c>
    </row>
    <row r="1710" spans="1:6" ht="33.75" x14ac:dyDescent="0.2">
      <c r="A1710" s="2">
        <v>1705</v>
      </c>
      <c r="B1710" s="143" t="s">
        <v>3760</v>
      </c>
      <c r="C1710" s="28" t="s">
        <v>3761</v>
      </c>
      <c r="D1710" s="31">
        <v>1</v>
      </c>
      <c r="E1710" s="5">
        <v>6508.69</v>
      </c>
      <c r="F1710" s="5">
        <v>6508.69</v>
      </c>
    </row>
    <row r="1711" spans="1:6" ht="33.75" x14ac:dyDescent="0.2">
      <c r="A1711" s="2">
        <v>1706</v>
      </c>
      <c r="B1711" s="143" t="s">
        <v>3762</v>
      </c>
      <c r="C1711" s="28" t="s">
        <v>3763</v>
      </c>
      <c r="D1711" s="31">
        <v>1</v>
      </c>
      <c r="E1711" s="5">
        <v>4680</v>
      </c>
      <c r="F1711" s="5">
        <v>4680</v>
      </c>
    </row>
    <row r="1712" spans="1:6" ht="22.5" x14ac:dyDescent="0.2">
      <c r="A1712" s="2">
        <v>1707</v>
      </c>
      <c r="B1712" s="143" t="s">
        <v>3764</v>
      </c>
      <c r="C1712" s="28" t="s">
        <v>3765</v>
      </c>
      <c r="D1712" s="31">
        <v>1</v>
      </c>
      <c r="E1712" s="5">
        <v>32220</v>
      </c>
      <c r="F1712" s="5">
        <v>32220</v>
      </c>
    </row>
    <row r="1713" spans="1:6" ht="22.5" x14ac:dyDescent="0.2">
      <c r="A1713" s="2">
        <v>1708</v>
      </c>
      <c r="B1713" s="143" t="s">
        <v>2895</v>
      </c>
      <c r="C1713" s="28" t="s">
        <v>3766</v>
      </c>
      <c r="D1713" s="31">
        <v>1</v>
      </c>
      <c r="E1713" s="5">
        <v>13850</v>
      </c>
      <c r="F1713" s="5">
        <v>13850</v>
      </c>
    </row>
    <row r="1714" spans="1:6" ht="22.5" x14ac:dyDescent="0.2">
      <c r="A1714" s="2">
        <v>1709</v>
      </c>
      <c r="B1714" s="143" t="s">
        <v>3767</v>
      </c>
      <c r="C1714" s="28" t="s">
        <v>3768</v>
      </c>
      <c r="D1714" s="31">
        <v>1</v>
      </c>
      <c r="E1714" s="5">
        <v>29250</v>
      </c>
      <c r="F1714" s="5">
        <v>29250</v>
      </c>
    </row>
    <row r="1715" spans="1:6" ht="22.5" x14ac:dyDescent="0.2">
      <c r="A1715" s="2">
        <v>1710</v>
      </c>
      <c r="B1715" s="143" t="s">
        <v>3769</v>
      </c>
      <c r="C1715" s="28" t="s">
        <v>3770</v>
      </c>
      <c r="D1715" s="31">
        <v>1</v>
      </c>
      <c r="E1715" s="5">
        <v>9000</v>
      </c>
      <c r="F1715" s="5">
        <v>9000</v>
      </c>
    </row>
    <row r="1716" spans="1:6" ht="22.5" x14ac:dyDescent="0.2">
      <c r="A1716" s="2">
        <v>1711</v>
      </c>
      <c r="B1716" s="143" t="s">
        <v>3771</v>
      </c>
      <c r="C1716" s="28" t="s">
        <v>3772</v>
      </c>
      <c r="D1716" s="31">
        <v>1</v>
      </c>
      <c r="E1716" s="5">
        <v>22000</v>
      </c>
      <c r="F1716" s="66">
        <v>15399.72</v>
      </c>
    </row>
    <row r="1717" spans="1:6" ht="22.5" x14ac:dyDescent="0.2">
      <c r="A1717" s="2">
        <v>1712</v>
      </c>
      <c r="B1717" s="143" t="s">
        <v>3771</v>
      </c>
      <c r="C1717" s="28" t="s">
        <v>3773</v>
      </c>
      <c r="D1717" s="31">
        <v>1</v>
      </c>
      <c r="E1717" s="5">
        <v>22000</v>
      </c>
      <c r="F1717" s="66">
        <v>15399.72</v>
      </c>
    </row>
    <row r="1718" spans="1:6" ht="33.75" x14ac:dyDescent="0.2">
      <c r="A1718" s="2">
        <v>1713</v>
      </c>
      <c r="B1718" s="143" t="s">
        <v>3774</v>
      </c>
      <c r="C1718" s="24" t="s">
        <v>3775</v>
      </c>
      <c r="D1718" s="31">
        <v>1</v>
      </c>
      <c r="E1718" s="5">
        <v>43270</v>
      </c>
      <c r="F1718" s="66">
        <v>8654.0400000000009</v>
      </c>
    </row>
    <row r="1719" spans="1:6" ht="56.25" x14ac:dyDescent="0.2">
      <c r="A1719" s="2">
        <v>1714</v>
      </c>
      <c r="B1719" s="143" t="s">
        <v>3776</v>
      </c>
      <c r="C1719" s="24" t="s">
        <v>3777</v>
      </c>
      <c r="D1719" s="31">
        <v>1</v>
      </c>
      <c r="E1719" s="5">
        <v>3220</v>
      </c>
      <c r="F1719" s="66">
        <v>3220</v>
      </c>
    </row>
    <row r="1720" spans="1:6" ht="56.25" x14ac:dyDescent="0.2">
      <c r="A1720" s="2">
        <v>1715</v>
      </c>
      <c r="B1720" s="143" t="s">
        <v>3776</v>
      </c>
      <c r="C1720" s="24" t="s">
        <v>3778</v>
      </c>
      <c r="D1720" s="31">
        <v>1</v>
      </c>
      <c r="E1720" s="5">
        <v>3220</v>
      </c>
      <c r="F1720" s="66">
        <v>3220</v>
      </c>
    </row>
    <row r="1721" spans="1:6" ht="56.25" x14ac:dyDescent="0.2">
      <c r="A1721" s="2">
        <v>1716</v>
      </c>
      <c r="B1721" s="143" t="s">
        <v>3779</v>
      </c>
      <c r="C1721" s="24" t="s">
        <v>3780</v>
      </c>
      <c r="D1721" s="31">
        <v>1</v>
      </c>
      <c r="E1721" s="5">
        <v>4248</v>
      </c>
      <c r="F1721" s="66">
        <v>4248</v>
      </c>
    </row>
    <row r="1722" spans="1:6" ht="56.25" x14ac:dyDescent="0.2">
      <c r="A1722" s="2">
        <v>1717</v>
      </c>
      <c r="B1722" s="143" t="s">
        <v>3779</v>
      </c>
      <c r="C1722" s="24" t="s">
        <v>3781</v>
      </c>
      <c r="D1722" s="31">
        <v>1</v>
      </c>
      <c r="E1722" s="5">
        <v>4248</v>
      </c>
      <c r="F1722" s="66">
        <v>4248</v>
      </c>
    </row>
    <row r="1723" spans="1:6" ht="78.75" x14ac:dyDescent="0.2">
      <c r="A1723" s="2">
        <v>1718</v>
      </c>
      <c r="B1723" s="143" t="s">
        <v>3782</v>
      </c>
      <c r="C1723" s="24" t="s">
        <v>3783</v>
      </c>
      <c r="D1723" s="31">
        <v>1</v>
      </c>
      <c r="E1723" s="5">
        <v>25532</v>
      </c>
      <c r="F1723" s="66">
        <v>25532</v>
      </c>
    </row>
    <row r="1724" spans="1:6" ht="202.5" x14ac:dyDescent="0.2">
      <c r="A1724" s="2">
        <v>1719</v>
      </c>
      <c r="B1724" s="143" t="s">
        <v>3784</v>
      </c>
      <c r="C1724" s="24" t="s">
        <v>3785</v>
      </c>
      <c r="D1724" s="31">
        <v>1</v>
      </c>
      <c r="E1724" s="5">
        <v>32910</v>
      </c>
      <c r="F1724" s="66">
        <v>32910</v>
      </c>
    </row>
    <row r="1725" spans="1:6" ht="191.25" x14ac:dyDescent="0.2">
      <c r="A1725" s="2">
        <v>1720</v>
      </c>
      <c r="B1725" s="143" t="s">
        <v>3786</v>
      </c>
      <c r="C1725" s="24" t="s">
        <v>3787</v>
      </c>
      <c r="D1725" s="31">
        <v>1</v>
      </c>
      <c r="E1725" s="5">
        <v>41270</v>
      </c>
      <c r="F1725" s="66">
        <v>25220.58</v>
      </c>
    </row>
    <row r="1726" spans="1:6" ht="45" x14ac:dyDescent="0.2">
      <c r="A1726" s="2">
        <v>1721</v>
      </c>
      <c r="B1726" s="143" t="s">
        <v>3788</v>
      </c>
      <c r="C1726" s="24" t="s">
        <v>3789</v>
      </c>
      <c r="D1726" s="31">
        <v>1</v>
      </c>
      <c r="E1726" s="5">
        <v>6850</v>
      </c>
      <c r="F1726" s="66">
        <v>6850</v>
      </c>
    </row>
    <row r="1727" spans="1:6" ht="22.5" x14ac:dyDescent="0.2">
      <c r="A1727" s="2">
        <v>1722</v>
      </c>
      <c r="B1727" s="143" t="s">
        <v>3790</v>
      </c>
      <c r="C1727" s="28" t="s">
        <v>3791</v>
      </c>
      <c r="D1727" s="31">
        <v>1</v>
      </c>
      <c r="E1727" s="5">
        <v>3589</v>
      </c>
      <c r="F1727" s="66">
        <v>3589</v>
      </c>
    </row>
    <row r="1728" spans="1:6" ht="22.5" x14ac:dyDescent="0.2">
      <c r="A1728" s="2">
        <v>1723</v>
      </c>
      <c r="B1728" s="143" t="s">
        <v>3790</v>
      </c>
      <c r="C1728" s="28" t="s">
        <v>3792</v>
      </c>
      <c r="D1728" s="31">
        <v>1</v>
      </c>
      <c r="E1728" s="5">
        <v>3589</v>
      </c>
      <c r="F1728" s="5">
        <v>3589</v>
      </c>
    </row>
    <row r="1729" spans="1:6" ht="22.5" x14ac:dyDescent="0.2">
      <c r="A1729" s="2">
        <v>1724</v>
      </c>
      <c r="B1729" s="143" t="s">
        <v>3790</v>
      </c>
      <c r="C1729" s="28" t="s">
        <v>3793</v>
      </c>
      <c r="D1729" s="31">
        <v>1</v>
      </c>
      <c r="E1729" s="5">
        <v>3589</v>
      </c>
      <c r="F1729" s="5">
        <v>3589</v>
      </c>
    </row>
    <row r="1730" spans="1:6" ht="22.5" x14ac:dyDescent="0.2">
      <c r="A1730" s="2">
        <v>1725</v>
      </c>
      <c r="B1730" s="143" t="s">
        <v>3790</v>
      </c>
      <c r="C1730" s="28" t="s">
        <v>3794</v>
      </c>
      <c r="D1730" s="31">
        <v>1</v>
      </c>
      <c r="E1730" s="5">
        <v>3589</v>
      </c>
      <c r="F1730" s="66">
        <v>3589</v>
      </c>
    </row>
    <row r="1731" spans="1:6" ht="22.5" x14ac:dyDescent="0.2">
      <c r="A1731" s="2">
        <v>1726</v>
      </c>
      <c r="B1731" s="143" t="s">
        <v>3790</v>
      </c>
      <c r="C1731" s="28" t="s">
        <v>3795</v>
      </c>
      <c r="D1731" s="31">
        <v>1</v>
      </c>
      <c r="E1731" s="5">
        <v>3589</v>
      </c>
      <c r="F1731" s="66">
        <v>3589</v>
      </c>
    </row>
    <row r="1732" spans="1:6" ht="22.5" x14ac:dyDescent="0.2">
      <c r="A1732" s="2">
        <v>1727</v>
      </c>
      <c r="B1732" s="143" t="s">
        <v>3796</v>
      </c>
      <c r="C1732" s="28" t="s">
        <v>3797</v>
      </c>
      <c r="D1732" s="31">
        <v>1</v>
      </c>
      <c r="E1732" s="5">
        <v>4866</v>
      </c>
      <c r="F1732" s="66">
        <v>4866</v>
      </c>
    </row>
    <row r="1733" spans="1:6" ht="22.5" x14ac:dyDescent="0.2">
      <c r="A1733" s="2">
        <v>1728</v>
      </c>
      <c r="B1733" s="143" t="s">
        <v>3796</v>
      </c>
      <c r="C1733" s="28" t="s">
        <v>3798</v>
      </c>
      <c r="D1733" s="31">
        <v>1</v>
      </c>
      <c r="E1733" s="5">
        <v>4866</v>
      </c>
      <c r="F1733" s="66">
        <v>4866</v>
      </c>
    </row>
    <row r="1734" spans="1:6" ht="45" x14ac:dyDescent="0.2">
      <c r="A1734" s="2">
        <v>1729</v>
      </c>
      <c r="B1734" s="143" t="s">
        <v>3799</v>
      </c>
      <c r="C1734" s="28" t="s">
        <v>3800</v>
      </c>
      <c r="D1734" s="31">
        <v>1</v>
      </c>
      <c r="E1734" s="5">
        <v>15680</v>
      </c>
      <c r="F1734" s="66">
        <v>15680</v>
      </c>
    </row>
    <row r="1735" spans="1:6" ht="45" x14ac:dyDescent="0.2">
      <c r="A1735" s="2">
        <v>1730</v>
      </c>
      <c r="B1735" s="143" t="s">
        <v>3801</v>
      </c>
      <c r="C1735" s="28" t="s">
        <v>3802</v>
      </c>
      <c r="D1735" s="31">
        <v>1</v>
      </c>
      <c r="E1735" s="5">
        <v>8650</v>
      </c>
      <c r="F1735" s="5">
        <v>8650</v>
      </c>
    </row>
    <row r="1736" spans="1:6" ht="45" x14ac:dyDescent="0.2">
      <c r="A1736" s="2">
        <v>1731</v>
      </c>
      <c r="B1736" s="143" t="s">
        <v>3803</v>
      </c>
      <c r="C1736" s="28" t="s">
        <v>3804</v>
      </c>
      <c r="D1736" s="31">
        <v>1</v>
      </c>
      <c r="E1736" s="5">
        <v>17890</v>
      </c>
      <c r="F1736" s="5">
        <v>17890</v>
      </c>
    </row>
    <row r="1737" spans="1:6" x14ac:dyDescent="0.2">
      <c r="A1737" s="2">
        <v>1732</v>
      </c>
      <c r="B1737" s="143" t="s">
        <v>3400</v>
      </c>
      <c r="C1737" s="28" t="s">
        <v>3805</v>
      </c>
      <c r="D1737" s="31">
        <v>1</v>
      </c>
      <c r="E1737" s="5">
        <v>4735.83</v>
      </c>
      <c r="F1737" s="5">
        <v>4735.83</v>
      </c>
    </row>
    <row r="1738" spans="1:6" ht="33.75" x14ac:dyDescent="0.2">
      <c r="A1738" s="2">
        <v>1733</v>
      </c>
      <c r="B1738" s="143" t="s">
        <v>3806</v>
      </c>
      <c r="C1738" s="28" t="s">
        <v>3807</v>
      </c>
      <c r="D1738" s="31">
        <v>1</v>
      </c>
      <c r="E1738" s="5">
        <v>3359</v>
      </c>
      <c r="F1738" s="5">
        <v>3359</v>
      </c>
    </row>
    <row r="1739" spans="1:6" ht="33.75" x14ac:dyDescent="0.2">
      <c r="A1739" s="2">
        <v>1734</v>
      </c>
      <c r="B1739" s="143" t="s">
        <v>3808</v>
      </c>
      <c r="C1739" s="28" t="s">
        <v>3809</v>
      </c>
      <c r="D1739" s="31">
        <v>1</v>
      </c>
      <c r="E1739" s="5">
        <v>3255</v>
      </c>
      <c r="F1739" s="5">
        <v>3255</v>
      </c>
    </row>
    <row r="1740" spans="1:6" ht="33.75" x14ac:dyDescent="0.2">
      <c r="A1740" s="2">
        <v>1735</v>
      </c>
      <c r="B1740" s="143" t="s">
        <v>3346</v>
      </c>
      <c r="C1740" s="28" t="s">
        <v>3810</v>
      </c>
      <c r="D1740" s="31">
        <v>1</v>
      </c>
      <c r="E1740" s="5">
        <v>3255</v>
      </c>
      <c r="F1740" s="5">
        <v>3255</v>
      </c>
    </row>
    <row r="1741" spans="1:6" ht="33.75" x14ac:dyDescent="0.2">
      <c r="A1741" s="2">
        <v>1736</v>
      </c>
      <c r="B1741" s="143" t="s">
        <v>3808</v>
      </c>
      <c r="C1741" s="28" t="s">
        <v>3811</v>
      </c>
      <c r="D1741" s="31">
        <v>1</v>
      </c>
      <c r="E1741" s="5">
        <v>3255</v>
      </c>
      <c r="F1741" s="5">
        <v>3255</v>
      </c>
    </row>
    <row r="1742" spans="1:6" ht="33.75" x14ac:dyDescent="0.2">
      <c r="A1742" s="2">
        <v>1737</v>
      </c>
      <c r="B1742" s="143" t="s">
        <v>3346</v>
      </c>
      <c r="C1742" s="28" t="s">
        <v>3812</v>
      </c>
      <c r="D1742" s="31">
        <v>1</v>
      </c>
      <c r="E1742" s="5">
        <v>3255</v>
      </c>
      <c r="F1742" s="5">
        <v>3255</v>
      </c>
    </row>
    <row r="1743" spans="1:6" x14ac:dyDescent="0.2">
      <c r="A1743" s="2">
        <v>1738</v>
      </c>
      <c r="B1743" s="143" t="s">
        <v>3813</v>
      </c>
      <c r="C1743" s="28" t="s">
        <v>3814</v>
      </c>
      <c r="D1743" s="31">
        <v>1</v>
      </c>
      <c r="E1743" s="5">
        <v>3500</v>
      </c>
      <c r="F1743" s="5">
        <v>3500</v>
      </c>
    </row>
    <row r="1744" spans="1:6" ht="33.75" x14ac:dyDescent="0.2">
      <c r="A1744" s="2">
        <v>1739</v>
      </c>
      <c r="B1744" s="143" t="s">
        <v>3815</v>
      </c>
      <c r="C1744" s="28" t="s">
        <v>3816</v>
      </c>
      <c r="D1744" s="31">
        <v>1</v>
      </c>
      <c r="E1744" s="5">
        <v>3010</v>
      </c>
      <c r="F1744" s="5">
        <v>3010</v>
      </c>
    </row>
    <row r="1745" spans="1:6" ht="33.75" x14ac:dyDescent="0.2">
      <c r="A1745" s="2">
        <v>1740</v>
      </c>
      <c r="B1745" s="143" t="s">
        <v>3815</v>
      </c>
      <c r="C1745" s="28" t="s">
        <v>3817</v>
      </c>
      <c r="D1745" s="31">
        <v>1</v>
      </c>
      <c r="E1745" s="5">
        <v>3010</v>
      </c>
      <c r="F1745" s="5">
        <v>3010</v>
      </c>
    </row>
    <row r="1746" spans="1:6" ht="33.75" x14ac:dyDescent="0.2">
      <c r="A1746" s="2">
        <v>1741</v>
      </c>
      <c r="B1746" s="143" t="s">
        <v>3815</v>
      </c>
      <c r="C1746" s="28" t="s">
        <v>3818</v>
      </c>
      <c r="D1746" s="31">
        <v>1</v>
      </c>
      <c r="E1746" s="5">
        <v>3010</v>
      </c>
      <c r="F1746" s="5">
        <v>3010</v>
      </c>
    </row>
    <row r="1747" spans="1:6" ht="33.75" x14ac:dyDescent="0.2">
      <c r="A1747" s="2">
        <v>1742</v>
      </c>
      <c r="B1747" s="143" t="s">
        <v>3815</v>
      </c>
      <c r="C1747" s="28" t="s">
        <v>3819</v>
      </c>
      <c r="D1747" s="31">
        <v>1</v>
      </c>
      <c r="E1747" s="5">
        <v>3010</v>
      </c>
      <c r="F1747" s="5">
        <v>3010</v>
      </c>
    </row>
    <row r="1748" spans="1:6" ht="33.75" x14ac:dyDescent="0.2">
      <c r="A1748" s="2">
        <v>1743</v>
      </c>
      <c r="B1748" s="143" t="s">
        <v>3815</v>
      </c>
      <c r="C1748" s="28" t="s">
        <v>3820</v>
      </c>
      <c r="D1748" s="31">
        <v>1</v>
      </c>
      <c r="E1748" s="5">
        <v>3010</v>
      </c>
      <c r="F1748" s="5">
        <v>3010</v>
      </c>
    </row>
    <row r="1749" spans="1:6" ht="22.5" x14ac:dyDescent="0.2">
      <c r="A1749" s="2">
        <v>1744</v>
      </c>
      <c r="B1749" s="143" t="s">
        <v>3821</v>
      </c>
      <c r="C1749" s="28" t="s">
        <v>3822</v>
      </c>
      <c r="D1749" s="31">
        <v>1</v>
      </c>
      <c r="E1749" s="5">
        <v>4972.05</v>
      </c>
      <c r="F1749" s="5">
        <v>4972.05</v>
      </c>
    </row>
    <row r="1750" spans="1:6" ht="22.5" x14ac:dyDescent="0.2">
      <c r="A1750" s="2">
        <v>1745</v>
      </c>
      <c r="B1750" s="143" t="s">
        <v>3823</v>
      </c>
      <c r="C1750" s="28" t="s">
        <v>3824</v>
      </c>
      <c r="D1750" s="31">
        <v>1</v>
      </c>
      <c r="E1750" s="5">
        <v>7985</v>
      </c>
      <c r="F1750" s="5">
        <v>7985</v>
      </c>
    </row>
    <row r="1751" spans="1:6" x14ac:dyDescent="0.2">
      <c r="A1751" s="2">
        <v>1746</v>
      </c>
      <c r="B1751" s="143" t="s">
        <v>3825</v>
      </c>
      <c r="C1751" s="28" t="s">
        <v>3826</v>
      </c>
      <c r="D1751" s="31">
        <v>1</v>
      </c>
      <c r="E1751" s="5">
        <v>12308</v>
      </c>
      <c r="F1751" s="5">
        <v>12308</v>
      </c>
    </row>
    <row r="1752" spans="1:6" x14ac:dyDescent="0.2">
      <c r="A1752" s="2">
        <v>1747</v>
      </c>
      <c r="B1752" s="143" t="s">
        <v>3827</v>
      </c>
      <c r="C1752" s="28" t="s">
        <v>3828</v>
      </c>
      <c r="D1752" s="31">
        <v>1</v>
      </c>
      <c r="E1752" s="5">
        <v>5068.4399999999996</v>
      </c>
      <c r="F1752" s="5">
        <v>5068.4399999999996</v>
      </c>
    </row>
    <row r="1753" spans="1:6" ht="22.5" x14ac:dyDescent="0.2">
      <c r="A1753" s="2">
        <v>1748</v>
      </c>
      <c r="B1753" s="143" t="s">
        <v>3829</v>
      </c>
      <c r="C1753" s="28" t="s">
        <v>3830</v>
      </c>
      <c r="D1753" s="31">
        <v>1</v>
      </c>
      <c r="E1753" s="5">
        <v>4330</v>
      </c>
      <c r="F1753" s="5">
        <v>4330</v>
      </c>
    </row>
    <row r="1754" spans="1:6" ht="45" x14ac:dyDescent="0.2">
      <c r="A1754" s="2">
        <v>1749</v>
      </c>
      <c r="B1754" s="143" t="s">
        <v>3831</v>
      </c>
      <c r="C1754" s="28" t="s">
        <v>3832</v>
      </c>
      <c r="D1754" s="31">
        <v>1</v>
      </c>
      <c r="E1754" s="5">
        <v>3513</v>
      </c>
      <c r="F1754" s="5">
        <v>3513</v>
      </c>
    </row>
    <row r="1755" spans="1:6" ht="45" x14ac:dyDescent="0.2">
      <c r="A1755" s="2">
        <v>1750</v>
      </c>
      <c r="B1755" s="143" t="s">
        <v>3831</v>
      </c>
      <c r="C1755" s="28" t="s">
        <v>3833</v>
      </c>
      <c r="D1755" s="31">
        <v>1</v>
      </c>
      <c r="E1755" s="5">
        <v>3513</v>
      </c>
      <c r="F1755" s="5">
        <v>3513</v>
      </c>
    </row>
    <row r="1756" spans="1:6" ht="22.5" x14ac:dyDescent="0.2">
      <c r="A1756" s="2">
        <v>1751</v>
      </c>
      <c r="B1756" s="143" t="s">
        <v>3834</v>
      </c>
      <c r="C1756" s="28" t="s">
        <v>3835</v>
      </c>
      <c r="D1756" s="31">
        <v>1</v>
      </c>
      <c r="E1756" s="5">
        <v>5030</v>
      </c>
      <c r="F1756" s="5">
        <v>5030</v>
      </c>
    </row>
    <row r="1757" spans="1:6" ht="45" x14ac:dyDescent="0.2">
      <c r="A1757" s="2">
        <v>1752</v>
      </c>
      <c r="B1757" s="143" t="s">
        <v>3803</v>
      </c>
      <c r="C1757" s="28" t="s">
        <v>3836</v>
      </c>
      <c r="D1757" s="31">
        <v>1</v>
      </c>
      <c r="E1757" s="5">
        <v>8615</v>
      </c>
      <c r="F1757" s="5">
        <v>8615</v>
      </c>
    </row>
    <row r="1758" spans="1:6" ht="45" x14ac:dyDescent="0.2">
      <c r="A1758" s="2">
        <v>1753</v>
      </c>
      <c r="B1758" s="143" t="s">
        <v>3837</v>
      </c>
      <c r="C1758" s="28" t="s">
        <v>3838</v>
      </c>
      <c r="D1758" s="31">
        <v>1</v>
      </c>
      <c r="E1758" s="5">
        <v>4925.22</v>
      </c>
      <c r="F1758" s="5">
        <v>4925.22</v>
      </c>
    </row>
    <row r="1759" spans="1:6" ht="56.25" x14ac:dyDescent="0.2">
      <c r="A1759" s="2">
        <v>1754</v>
      </c>
      <c r="B1759" s="143" t="s">
        <v>3839</v>
      </c>
      <c r="C1759" s="28" t="s">
        <v>3840</v>
      </c>
      <c r="D1759" s="31">
        <v>1</v>
      </c>
      <c r="E1759" s="5">
        <v>5590</v>
      </c>
      <c r="F1759" s="5">
        <v>5590</v>
      </c>
    </row>
    <row r="1760" spans="1:6" ht="56.25" x14ac:dyDescent="0.2">
      <c r="A1760" s="2">
        <v>1755</v>
      </c>
      <c r="B1760" s="143" t="s">
        <v>3839</v>
      </c>
      <c r="C1760" s="28" t="s">
        <v>3841</v>
      </c>
      <c r="D1760" s="31">
        <v>1</v>
      </c>
      <c r="E1760" s="5">
        <v>5590</v>
      </c>
      <c r="F1760" s="5">
        <v>5590</v>
      </c>
    </row>
    <row r="1761" spans="1:6" ht="22.5" x14ac:dyDescent="0.2">
      <c r="A1761" s="2">
        <v>1756</v>
      </c>
      <c r="B1761" s="143" t="s">
        <v>3842</v>
      </c>
      <c r="C1761" s="28" t="s">
        <v>3843</v>
      </c>
      <c r="D1761" s="31">
        <v>1</v>
      </c>
      <c r="E1761" s="5">
        <v>5892.8</v>
      </c>
      <c r="F1761" s="5">
        <v>5892.8</v>
      </c>
    </row>
    <row r="1762" spans="1:6" ht="45" x14ac:dyDescent="0.2">
      <c r="A1762" s="2">
        <v>1757</v>
      </c>
      <c r="B1762" s="143" t="s">
        <v>3844</v>
      </c>
      <c r="C1762" s="28" t="s">
        <v>3845</v>
      </c>
      <c r="D1762" s="31">
        <v>1</v>
      </c>
      <c r="E1762" s="5">
        <v>7935</v>
      </c>
      <c r="F1762" s="5">
        <v>7935</v>
      </c>
    </row>
    <row r="1763" spans="1:6" ht="56.25" x14ac:dyDescent="0.2">
      <c r="A1763" s="2">
        <v>1758</v>
      </c>
      <c r="B1763" s="143" t="s">
        <v>3846</v>
      </c>
      <c r="C1763" s="28" t="s">
        <v>3847</v>
      </c>
      <c r="D1763" s="31">
        <v>1</v>
      </c>
      <c r="E1763" s="5">
        <v>3400</v>
      </c>
      <c r="F1763" s="5">
        <v>3400</v>
      </c>
    </row>
    <row r="1764" spans="1:6" ht="33.75" x14ac:dyDescent="0.2">
      <c r="A1764" s="2">
        <v>1759</v>
      </c>
      <c r="B1764" s="143" t="s">
        <v>3848</v>
      </c>
      <c r="C1764" s="28" t="s">
        <v>3849</v>
      </c>
      <c r="D1764" s="31">
        <v>1</v>
      </c>
      <c r="E1764" s="5">
        <v>4032</v>
      </c>
      <c r="F1764" s="5">
        <v>4032</v>
      </c>
    </row>
    <row r="1765" spans="1:6" ht="33.75" x14ac:dyDescent="0.2">
      <c r="A1765" s="2">
        <v>1760</v>
      </c>
      <c r="B1765" s="143" t="s">
        <v>3850</v>
      </c>
      <c r="C1765" s="28" t="s">
        <v>3851</v>
      </c>
      <c r="D1765" s="31">
        <v>1</v>
      </c>
      <c r="E1765" s="5">
        <v>9540</v>
      </c>
      <c r="F1765" s="5">
        <v>9540</v>
      </c>
    </row>
    <row r="1766" spans="1:6" ht="33.75" x14ac:dyDescent="0.2">
      <c r="A1766" s="2">
        <v>1761</v>
      </c>
      <c r="B1766" s="143" t="s">
        <v>3852</v>
      </c>
      <c r="C1766" s="28" t="s">
        <v>3853</v>
      </c>
      <c r="D1766" s="31">
        <v>1</v>
      </c>
      <c r="E1766" s="5">
        <v>3024</v>
      </c>
      <c r="F1766" s="5">
        <v>3024</v>
      </c>
    </row>
    <row r="1767" spans="1:6" x14ac:dyDescent="0.2">
      <c r="A1767" s="2">
        <v>1762</v>
      </c>
      <c r="B1767" s="143" t="s">
        <v>3825</v>
      </c>
      <c r="C1767" s="28" t="s">
        <v>3854</v>
      </c>
      <c r="D1767" s="31">
        <v>1</v>
      </c>
      <c r="E1767" s="5">
        <v>5438</v>
      </c>
      <c r="F1767" s="5">
        <v>5438</v>
      </c>
    </row>
    <row r="1768" spans="1:6" x14ac:dyDescent="0.2">
      <c r="A1768" s="2">
        <v>1763</v>
      </c>
      <c r="B1768" s="143" t="s">
        <v>3825</v>
      </c>
      <c r="C1768" s="28" t="s">
        <v>3855</v>
      </c>
      <c r="D1768" s="31">
        <v>1</v>
      </c>
      <c r="E1768" s="5">
        <v>5438</v>
      </c>
      <c r="F1768" s="5">
        <v>5438</v>
      </c>
    </row>
    <row r="1769" spans="1:6" x14ac:dyDescent="0.2">
      <c r="A1769" s="2">
        <v>1764</v>
      </c>
      <c r="B1769" s="143" t="s">
        <v>3825</v>
      </c>
      <c r="C1769" s="28" t="s">
        <v>3856</v>
      </c>
      <c r="D1769" s="31">
        <v>1</v>
      </c>
      <c r="E1769" s="5">
        <v>5438</v>
      </c>
      <c r="F1769" s="5">
        <v>5438</v>
      </c>
    </row>
    <row r="1770" spans="1:6" ht="22.5" x14ac:dyDescent="0.2">
      <c r="A1770" s="2">
        <v>1765</v>
      </c>
      <c r="B1770" s="143" t="s">
        <v>3857</v>
      </c>
      <c r="C1770" s="28" t="s">
        <v>3858</v>
      </c>
      <c r="D1770" s="31">
        <v>1</v>
      </c>
      <c r="E1770" s="5">
        <v>3042.92</v>
      </c>
      <c r="F1770" s="5">
        <v>3042.92</v>
      </c>
    </row>
    <row r="1771" spans="1:6" ht="45" x14ac:dyDescent="0.2">
      <c r="A1771" s="2">
        <v>1766</v>
      </c>
      <c r="B1771" s="143" t="s">
        <v>3859</v>
      </c>
      <c r="C1771" s="28" t="s">
        <v>3860</v>
      </c>
      <c r="D1771" s="31">
        <v>1</v>
      </c>
      <c r="E1771" s="5">
        <v>3255</v>
      </c>
      <c r="F1771" s="5">
        <v>3255</v>
      </c>
    </row>
    <row r="1772" spans="1:6" x14ac:dyDescent="0.2">
      <c r="A1772" s="2">
        <v>1767</v>
      </c>
      <c r="B1772" s="143" t="s">
        <v>1775</v>
      </c>
      <c r="C1772" s="28" t="s">
        <v>3861</v>
      </c>
      <c r="D1772" s="31">
        <v>1</v>
      </c>
      <c r="E1772" s="5">
        <v>5307.9</v>
      </c>
      <c r="F1772" s="5">
        <v>5307.9</v>
      </c>
    </row>
    <row r="1773" spans="1:6" ht="45" x14ac:dyDescent="0.2">
      <c r="A1773" s="2">
        <v>1768</v>
      </c>
      <c r="B1773" s="143" t="s">
        <v>3862</v>
      </c>
      <c r="C1773" s="28" t="s">
        <v>3863</v>
      </c>
      <c r="D1773" s="31">
        <v>1</v>
      </c>
      <c r="E1773" s="5">
        <v>7090</v>
      </c>
      <c r="F1773" s="5">
        <v>7090</v>
      </c>
    </row>
    <row r="1774" spans="1:6" ht="56.25" x14ac:dyDescent="0.2">
      <c r="A1774" s="2">
        <v>1769</v>
      </c>
      <c r="B1774" s="143" t="s">
        <v>3864</v>
      </c>
      <c r="C1774" s="28" t="s">
        <v>3865</v>
      </c>
      <c r="D1774" s="31">
        <v>1</v>
      </c>
      <c r="E1774" s="5">
        <v>7090</v>
      </c>
      <c r="F1774" s="5">
        <v>7090</v>
      </c>
    </row>
    <row r="1775" spans="1:6" ht="33.75" x14ac:dyDescent="0.2">
      <c r="A1775" s="2">
        <v>1770</v>
      </c>
      <c r="B1775" s="143" t="s">
        <v>3808</v>
      </c>
      <c r="C1775" s="28" t="s">
        <v>3866</v>
      </c>
      <c r="D1775" s="31">
        <v>1</v>
      </c>
      <c r="E1775" s="5">
        <v>3255</v>
      </c>
      <c r="F1775" s="5">
        <v>3255</v>
      </c>
    </row>
    <row r="1776" spans="1:6" ht="45" x14ac:dyDescent="0.2">
      <c r="A1776" s="2">
        <v>1771</v>
      </c>
      <c r="B1776" s="143" t="s">
        <v>3867</v>
      </c>
      <c r="C1776" s="28" t="s">
        <v>3868</v>
      </c>
      <c r="D1776" s="31">
        <v>1</v>
      </c>
      <c r="E1776" s="5">
        <v>3812</v>
      </c>
      <c r="F1776" s="5">
        <v>3812</v>
      </c>
    </row>
    <row r="1777" spans="1:6" ht="33.75" x14ac:dyDescent="0.2">
      <c r="A1777" s="2">
        <v>1772</v>
      </c>
      <c r="B1777" s="143" t="s">
        <v>3869</v>
      </c>
      <c r="C1777" s="28" t="s">
        <v>3870</v>
      </c>
      <c r="D1777" s="31">
        <v>1</v>
      </c>
      <c r="E1777" s="5">
        <v>3255</v>
      </c>
      <c r="F1777" s="5">
        <v>3255</v>
      </c>
    </row>
    <row r="1778" spans="1:6" ht="33.75" x14ac:dyDescent="0.2">
      <c r="A1778" s="2">
        <v>1773</v>
      </c>
      <c r="B1778" s="143" t="s">
        <v>3871</v>
      </c>
      <c r="C1778" s="28" t="s">
        <v>3872</v>
      </c>
      <c r="D1778" s="31">
        <v>1</v>
      </c>
      <c r="E1778" s="5">
        <v>4690</v>
      </c>
      <c r="F1778" s="5">
        <v>4690</v>
      </c>
    </row>
    <row r="1779" spans="1:6" ht="33.75" x14ac:dyDescent="0.2">
      <c r="A1779" s="2">
        <v>1774</v>
      </c>
      <c r="B1779" s="143" t="s">
        <v>3871</v>
      </c>
      <c r="C1779" s="28" t="s">
        <v>3873</v>
      </c>
      <c r="D1779" s="31">
        <v>1</v>
      </c>
      <c r="E1779" s="5">
        <v>4690</v>
      </c>
      <c r="F1779" s="5">
        <v>4690</v>
      </c>
    </row>
    <row r="1780" spans="1:6" ht="33.75" x14ac:dyDescent="0.2">
      <c r="A1780" s="2">
        <v>1775</v>
      </c>
      <c r="B1780" s="143" t="s">
        <v>3871</v>
      </c>
      <c r="C1780" s="28" t="s">
        <v>3874</v>
      </c>
      <c r="D1780" s="31">
        <v>1</v>
      </c>
      <c r="E1780" s="5">
        <v>4690</v>
      </c>
      <c r="F1780" s="5">
        <v>4690</v>
      </c>
    </row>
    <row r="1781" spans="1:6" ht="33.75" x14ac:dyDescent="0.2">
      <c r="A1781" s="2">
        <v>1776</v>
      </c>
      <c r="B1781" s="143" t="s">
        <v>3871</v>
      </c>
      <c r="C1781" s="28" t="s">
        <v>3875</v>
      </c>
      <c r="D1781" s="31">
        <v>1</v>
      </c>
      <c r="E1781" s="5">
        <v>4690</v>
      </c>
      <c r="F1781" s="5">
        <v>4690</v>
      </c>
    </row>
    <row r="1782" spans="1:6" ht="33.75" x14ac:dyDescent="0.2">
      <c r="A1782" s="2">
        <v>1777</v>
      </c>
      <c r="B1782" s="143" t="s">
        <v>3871</v>
      </c>
      <c r="C1782" s="28" t="s">
        <v>3876</v>
      </c>
      <c r="D1782" s="31">
        <v>1</v>
      </c>
      <c r="E1782" s="5">
        <v>4690</v>
      </c>
      <c r="F1782" s="5">
        <v>4690</v>
      </c>
    </row>
    <row r="1783" spans="1:6" ht="33.75" x14ac:dyDescent="0.2">
      <c r="A1783" s="2">
        <v>1778</v>
      </c>
      <c r="B1783" s="143" t="s">
        <v>3871</v>
      </c>
      <c r="C1783" s="28" t="s">
        <v>3877</v>
      </c>
      <c r="D1783" s="31">
        <v>1</v>
      </c>
      <c r="E1783" s="5">
        <v>4690</v>
      </c>
      <c r="F1783" s="5">
        <v>4690</v>
      </c>
    </row>
    <row r="1784" spans="1:6" ht="33.75" x14ac:dyDescent="0.2">
      <c r="A1784" s="2">
        <v>1779</v>
      </c>
      <c r="B1784" s="143" t="s">
        <v>3871</v>
      </c>
      <c r="C1784" s="28" t="s">
        <v>3878</v>
      </c>
      <c r="D1784" s="31">
        <v>1</v>
      </c>
      <c r="E1784" s="5">
        <v>4690</v>
      </c>
      <c r="F1784" s="5">
        <v>4690</v>
      </c>
    </row>
    <row r="1785" spans="1:6" ht="123.75" x14ac:dyDescent="0.2">
      <c r="A1785" s="2">
        <v>1780</v>
      </c>
      <c r="B1785" s="144" t="s">
        <v>3879</v>
      </c>
      <c r="C1785" s="28" t="s">
        <v>3880</v>
      </c>
      <c r="D1785" s="31">
        <v>1</v>
      </c>
      <c r="E1785" s="66">
        <v>85600</v>
      </c>
      <c r="F1785" s="66">
        <v>1426.67</v>
      </c>
    </row>
    <row r="1786" spans="1:6" ht="33.75" x14ac:dyDescent="0.2">
      <c r="A1786" s="2">
        <v>1781</v>
      </c>
      <c r="B1786" s="143" t="s">
        <v>3869</v>
      </c>
      <c r="C1786" s="28" t="s">
        <v>3881</v>
      </c>
      <c r="D1786" s="31">
        <v>1</v>
      </c>
      <c r="E1786" s="5">
        <v>3255</v>
      </c>
      <c r="F1786" s="5">
        <v>3255</v>
      </c>
    </row>
    <row r="1787" spans="1:6" ht="45" x14ac:dyDescent="0.2">
      <c r="A1787" s="2">
        <v>1782</v>
      </c>
      <c r="B1787" s="143" t="s">
        <v>3882</v>
      </c>
      <c r="C1787" s="24" t="s">
        <v>3883</v>
      </c>
      <c r="D1787" s="31">
        <v>1</v>
      </c>
      <c r="E1787" s="5">
        <v>3980</v>
      </c>
      <c r="F1787" s="5">
        <v>3980</v>
      </c>
    </row>
    <row r="1788" spans="1:6" ht="33.75" x14ac:dyDescent="0.2">
      <c r="A1788" s="2">
        <v>1783</v>
      </c>
      <c r="B1788" s="143" t="s">
        <v>3884</v>
      </c>
      <c r="C1788" s="24" t="s">
        <v>3885</v>
      </c>
      <c r="D1788" s="31">
        <v>1</v>
      </c>
      <c r="E1788" s="5">
        <v>4800</v>
      </c>
      <c r="F1788" s="5">
        <v>4800</v>
      </c>
    </row>
    <row r="1789" spans="1:6" ht="56.25" x14ac:dyDescent="0.2">
      <c r="A1789" s="2">
        <v>1784</v>
      </c>
      <c r="B1789" s="143" t="s">
        <v>3886</v>
      </c>
      <c r="C1789" s="28" t="s">
        <v>3887</v>
      </c>
      <c r="D1789" s="31">
        <v>1</v>
      </c>
      <c r="E1789" s="5">
        <v>32220</v>
      </c>
      <c r="F1789" s="5">
        <v>32220</v>
      </c>
    </row>
    <row r="1790" spans="1:6" ht="22.5" x14ac:dyDescent="0.2">
      <c r="A1790" s="2">
        <v>1785</v>
      </c>
      <c r="B1790" s="143" t="s">
        <v>3888</v>
      </c>
      <c r="C1790" s="28" t="s">
        <v>3889</v>
      </c>
      <c r="D1790" s="31">
        <v>1</v>
      </c>
      <c r="E1790" s="5">
        <v>9332.34</v>
      </c>
      <c r="F1790" s="5">
        <v>9332.34</v>
      </c>
    </row>
    <row r="1791" spans="1:6" ht="22.5" x14ac:dyDescent="0.2">
      <c r="A1791" s="2">
        <v>1786</v>
      </c>
      <c r="B1791" s="143" t="s">
        <v>3890</v>
      </c>
      <c r="C1791" s="28" t="s">
        <v>3891</v>
      </c>
      <c r="D1791" s="31">
        <v>1</v>
      </c>
      <c r="E1791" s="5">
        <v>13850</v>
      </c>
      <c r="F1791" s="5">
        <v>13850</v>
      </c>
    </row>
    <row r="1792" spans="1:6" ht="67.5" x14ac:dyDescent="0.2">
      <c r="A1792" s="2">
        <v>1787</v>
      </c>
      <c r="B1792" s="143" t="s">
        <v>3892</v>
      </c>
      <c r="C1792" s="28" t="s">
        <v>3893</v>
      </c>
      <c r="D1792" s="31">
        <v>1</v>
      </c>
      <c r="E1792" s="5">
        <v>5863</v>
      </c>
      <c r="F1792" s="5">
        <v>5863</v>
      </c>
    </row>
    <row r="1793" spans="1:6" ht="56.25" x14ac:dyDescent="0.2">
      <c r="A1793" s="2">
        <v>1788</v>
      </c>
      <c r="B1793" s="143" t="s">
        <v>3894</v>
      </c>
      <c r="C1793" s="28" t="s">
        <v>3895</v>
      </c>
      <c r="D1793" s="31">
        <v>1</v>
      </c>
      <c r="E1793" s="5">
        <v>3660</v>
      </c>
      <c r="F1793" s="5">
        <v>3660</v>
      </c>
    </row>
    <row r="1794" spans="1:6" ht="22.5" x14ac:dyDescent="0.2">
      <c r="A1794" s="2">
        <v>1789</v>
      </c>
      <c r="B1794" s="143" t="s">
        <v>3896</v>
      </c>
      <c r="C1794" s="28" t="s">
        <v>3897</v>
      </c>
      <c r="D1794" s="31">
        <v>1</v>
      </c>
      <c r="E1794" s="5">
        <v>4069.08</v>
      </c>
      <c r="F1794" s="5">
        <v>4069.08</v>
      </c>
    </row>
    <row r="1795" spans="1:6" x14ac:dyDescent="0.2">
      <c r="A1795" s="2">
        <v>1790</v>
      </c>
      <c r="B1795" s="143" t="s">
        <v>3898</v>
      </c>
      <c r="C1795" s="28" t="s">
        <v>3899</v>
      </c>
      <c r="D1795" s="31">
        <v>1</v>
      </c>
      <c r="E1795" s="5">
        <v>3977.64</v>
      </c>
      <c r="F1795" s="5">
        <v>3977.64</v>
      </c>
    </row>
    <row r="1796" spans="1:6" ht="22.5" x14ac:dyDescent="0.2">
      <c r="A1796" s="2">
        <v>1791</v>
      </c>
      <c r="B1796" s="143" t="s">
        <v>3436</v>
      </c>
      <c r="C1796" s="28" t="s">
        <v>3900</v>
      </c>
      <c r="D1796" s="31">
        <v>1</v>
      </c>
      <c r="E1796" s="5">
        <v>6065.9</v>
      </c>
      <c r="F1796" s="5">
        <v>6065</v>
      </c>
    </row>
    <row r="1797" spans="1:6" ht="45" x14ac:dyDescent="0.2">
      <c r="A1797" s="2">
        <v>1792</v>
      </c>
      <c r="B1797" s="143" t="s">
        <v>3901</v>
      </c>
      <c r="C1797" s="28" t="s">
        <v>3902</v>
      </c>
      <c r="D1797" s="31">
        <v>1</v>
      </c>
      <c r="E1797" s="5">
        <v>5100</v>
      </c>
      <c r="F1797" s="5">
        <v>5100</v>
      </c>
    </row>
    <row r="1798" spans="1:6" ht="22.5" x14ac:dyDescent="0.2">
      <c r="A1798" s="2">
        <v>1793</v>
      </c>
      <c r="B1798" s="144" t="s">
        <v>3903</v>
      </c>
      <c r="C1798" s="24" t="s">
        <v>3904</v>
      </c>
      <c r="D1798" s="31">
        <v>1</v>
      </c>
      <c r="E1798" s="5">
        <v>4130</v>
      </c>
      <c r="F1798" s="5">
        <v>4130</v>
      </c>
    </row>
    <row r="1799" spans="1:6" ht="22.5" x14ac:dyDescent="0.2">
      <c r="A1799" s="2">
        <v>1794</v>
      </c>
      <c r="B1799" s="143" t="s">
        <v>3419</v>
      </c>
      <c r="C1799" s="28" t="s">
        <v>3905</v>
      </c>
      <c r="D1799" s="31">
        <v>1</v>
      </c>
      <c r="E1799" s="5">
        <v>4143.38</v>
      </c>
      <c r="F1799" s="5">
        <v>4143</v>
      </c>
    </row>
    <row r="1800" spans="1:6" ht="67.5" x14ac:dyDescent="0.2">
      <c r="A1800" s="2">
        <v>1795</v>
      </c>
      <c r="B1800" s="143" t="s">
        <v>3906</v>
      </c>
      <c r="C1800" s="28" t="s">
        <v>3907</v>
      </c>
      <c r="D1800" s="31">
        <v>1</v>
      </c>
      <c r="E1800" s="5">
        <v>4480</v>
      </c>
      <c r="F1800" s="5">
        <v>4480</v>
      </c>
    </row>
    <row r="1801" spans="1:6" ht="33.75" x14ac:dyDescent="0.2">
      <c r="A1801" s="2">
        <v>1796</v>
      </c>
      <c r="B1801" s="143" t="s">
        <v>3908</v>
      </c>
      <c r="C1801" s="24" t="s">
        <v>3909</v>
      </c>
      <c r="D1801" s="31">
        <v>1</v>
      </c>
      <c r="E1801" s="5">
        <v>3200</v>
      </c>
      <c r="F1801" s="5">
        <v>3200</v>
      </c>
    </row>
    <row r="1802" spans="1:6" ht="33.75" x14ac:dyDescent="0.2">
      <c r="A1802" s="2">
        <v>1797</v>
      </c>
      <c r="B1802" s="143" t="s">
        <v>3908</v>
      </c>
      <c r="C1802" s="24" t="s">
        <v>3910</v>
      </c>
      <c r="D1802" s="31">
        <v>1</v>
      </c>
      <c r="E1802" s="5">
        <v>3200</v>
      </c>
      <c r="F1802" s="5">
        <v>3200</v>
      </c>
    </row>
    <row r="1803" spans="1:6" ht="22.5" x14ac:dyDescent="0.2">
      <c r="A1803" s="2">
        <v>1798</v>
      </c>
      <c r="B1803" s="143" t="s">
        <v>3911</v>
      </c>
      <c r="C1803" s="24" t="s">
        <v>3912</v>
      </c>
      <c r="D1803" s="31">
        <v>1</v>
      </c>
      <c r="E1803" s="5">
        <v>10500</v>
      </c>
      <c r="F1803" s="5">
        <v>10500</v>
      </c>
    </row>
    <row r="1804" spans="1:6" ht="22.5" x14ac:dyDescent="0.2">
      <c r="A1804" s="2">
        <v>1799</v>
      </c>
      <c r="B1804" s="143" t="s">
        <v>3913</v>
      </c>
      <c r="C1804" s="24" t="s">
        <v>3914</v>
      </c>
      <c r="D1804" s="31">
        <v>1</v>
      </c>
      <c r="E1804" s="5">
        <v>3200</v>
      </c>
      <c r="F1804" s="5">
        <v>3200</v>
      </c>
    </row>
    <row r="1805" spans="1:6" ht="90" x14ac:dyDescent="0.2">
      <c r="A1805" s="2">
        <v>1800</v>
      </c>
      <c r="B1805" s="143" t="s">
        <v>3915</v>
      </c>
      <c r="C1805" s="28" t="s">
        <v>3916</v>
      </c>
      <c r="D1805" s="31">
        <v>1</v>
      </c>
      <c r="E1805" s="5">
        <v>17500</v>
      </c>
      <c r="F1805" s="5">
        <v>17500</v>
      </c>
    </row>
    <row r="1806" spans="1:6" x14ac:dyDescent="0.2">
      <c r="A1806" s="2">
        <v>1801</v>
      </c>
      <c r="B1806" s="44"/>
      <c r="D1806" s="1">
        <v>120</v>
      </c>
      <c r="E1806" s="6">
        <f>SUM(E1686:E1805)</f>
        <v>1184304.8399999999</v>
      </c>
      <c r="F1806" s="6">
        <f>SUM(F1686:F1805)</f>
        <v>1036264.2899999999</v>
      </c>
    </row>
    <row r="1807" spans="1:6" ht="20.45" customHeight="1" x14ac:dyDescent="0.2">
      <c r="A1807" s="2">
        <v>1802</v>
      </c>
      <c r="B1807" s="50" t="s">
        <v>3917</v>
      </c>
      <c r="C1807" s="51">
        <v>1040079</v>
      </c>
      <c r="D1807" s="2">
        <v>1</v>
      </c>
      <c r="E1807" s="52">
        <v>10923</v>
      </c>
      <c r="F1807" s="52">
        <v>10923</v>
      </c>
    </row>
    <row r="1808" spans="1:6" ht="33.75" x14ac:dyDescent="0.2">
      <c r="A1808" s="2">
        <v>1803</v>
      </c>
      <c r="B1808" s="50" t="s">
        <v>3918</v>
      </c>
      <c r="C1808" s="51">
        <v>1040082</v>
      </c>
      <c r="D1808" s="2">
        <v>1</v>
      </c>
      <c r="E1808" s="52">
        <v>3520</v>
      </c>
      <c r="F1808" s="52">
        <v>3520</v>
      </c>
    </row>
    <row r="1809" spans="1:6" ht="45" x14ac:dyDescent="0.2">
      <c r="A1809" s="2">
        <v>1804</v>
      </c>
      <c r="B1809" s="50" t="s">
        <v>3919</v>
      </c>
      <c r="C1809" s="51">
        <v>1040099</v>
      </c>
      <c r="D1809" s="2">
        <v>1</v>
      </c>
      <c r="E1809" s="52">
        <v>244600</v>
      </c>
      <c r="F1809" s="52">
        <v>244600</v>
      </c>
    </row>
    <row r="1810" spans="1:6" ht="45" x14ac:dyDescent="0.2">
      <c r="A1810" s="2">
        <v>1805</v>
      </c>
      <c r="B1810" s="50" t="s">
        <v>3920</v>
      </c>
      <c r="C1810" s="51">
        <v>1040100</v>
      </c>
      <c r="D1810" s="2">
        <v>1</v>
      </c>
      <c r="E1810" s="52">
        <v>172230</v>
      </c>
      <c r="F1810" s="52">
        <v>172230</v>
      </c>
    </row>
    <row r="1811" spans="1:6" ht="22.5" x14ac:dyDescent="0.2">
      <c r="A1811" s="2">
        <v>1806</v>
      </c>
      <c r="B1811" s="50" t="s">
        <v>3921</v>
      </c>
      <c r="C1811" s="51">
        <v>1040088</v>
      </c>
      <c r="D1811" s="2">
        <v>1</v>
      </c>
      <c r="E1811" s="52">
        <v>32470</v>
      </c>
      <c r="F1811" s="52">
        <v>32470</v>
      </c>
    </row>
    <row r="1812" spans="1:6" ht="45" x14ac:dyDescent="0.2">
      <c r="A1812" s="2">
        <v>1807</v>
      </c>
      <c r="B1812" s="50" t="s">
        <v>3922</v>
      </c>
      <c r="C1812" s="51">
        <v>1040083</v>
      </c>
      <c r="D1812" s="2">
        <v>1</v>
      </c>
      <c r="E1812" s="52">
        <v>52100</v>
      </c>
      <c r="F1812" s="52">
        <v>52100</v>
      </c>
    </row>
    <row r="1813" spans="1:6" ht="22.5" x14ac:dyDescent="0.2">
      <c r="A1813" s="2">
        <v>1808</v>
      </c>
      <c r="B1813" s="50" t="s">
        <v>3923</v>
      </c>
      <c r="C1813" s="51">
        <v>1040098</v>
      </c>
      <c r="D1813" s="2">
        <v>1</v>
      </c>
      <c r="E1813" s="52">
        <v>10758</v>
      </c>
      <c r="F1813" s="52">
        <v>10758</v>
      </c>
    </row>
    <row r="1814" spans="1:6" ht="22.5" x14ac:dyDescent="0.2">
      <c r="A1814" s="2">
        <v>1809</v>
      </c>
      <c r="B1814" s="53" t="s">
        <v>3924</v>
      </c>
      <c r="C1814" s="51">
        <v>1040084</v>
      </c>
      <c r="D1814" s="2">
        <v>1</v>
      </c>
      <c r="E1814" s="52">
        <v>23349.58</v>
      </c>
      <c r="F1814" s="52">
        <v>23349.58</v>
      </c>
    </row>
    <row r="1815" spans="1:6" ht="22.5" x14ac:dyDescent="0.2">
      <c r="A1815" s="2">
        <v>1810</v>
      </c>
      <c r="B1815" s="53" t="s">
        <v>3925</v>
      </c>
      <c r="C1815" s="51">
        <v>1040085</v>
      </c>
      <c r="D1815" s="2">
        <v>1</v>
      </c>
      <c r="E1815" s="52">
        <v>23349.58</v>
      </c>
      <c r="F1815" s="52">
        <v>23349.58</v>
      </c>
    </row>
    <row r="1816" spans="1:6" ht="22.5" x14ac:dyDescent="0.2">
      <c r="A1816" s="2">
        <v>1811</v>
      </c>
      <c r="B1816" s="53" t="s">
        <v>3926</v>
      </c>
      <c r="C1816" s="51">
        <v>1040086</v>
      </c>
      <c r="D1816" s="2">
        <v>1</v>
      </c>
      <c r="E1816" s="52">
        <v>23349.58</v>
      </c>
      <c r="F1816" s="52">
        <v>23349.58</v>
      </c>
    </row>
    <row r="1817" spans="1:6" ht="22.5" x14ac:dyDescent="0.2">
      <c r="A1817" s="2">
        <v>1812</v>
      </c>
      <c r="B1817" s="53" t="s">
        <v>3927</v>
      </c>
      <c r="C1817" s="51">
        <v>1040087</v>
      </c>
      <c r="D1817" s="2">
        <v>1</v>
      </c>
      <c r="E1817" s="52">
        <v>23349.58</v>
      </c>
      <c r="F1817" s="52">
        <v>23349.58</v>
      </c>
    </row>
    <row r="1818" spans="1:6" ht="33.75" x14ac:dyDescent="0.2">
      <c r="A1818" s="2">
        <v>1813</v>
      </c>
      <c r="B1818" s="50" t="s">
        <v>3928</v>
      </c>
      <c r="C1818" s="51">
        <v>1040089</v>
      </c>
      <c r="D1818" s="2">
        <v>1</v>
      </c>
      <c r="E1818" s="52">
        <v>3996</v>
      </c>
      <c r="F1818" s="52">
        <v>3996</v>
      </c>
    </row>
    <row r="1819" spans="1:6" ht="22.5" x14ac:dyDescent="0.2">
      <c r="A1819" s="2">
        <v>1814</v>
      </c>
      <c r="B1819" s="53" t="s">
        <v>3929</v>
      </c>
      <c r="C1819" s="51">
        <v>1040110</v>
      </c>
      <c r="D1819" s="2">
        <v>1</v>
      </c>
      <c r="E1819" s="52">
        <v>15597</v>
      </c>
      <c r="F1819" s="52">
        <v>15597</v>
      </c>
    </row>
    <row r="1820" spans="1:6" ht="22.5" x14ac:dyDescent="0.2">
      <c r="A1820" s="2">
        <v>1815</v>
      </c>
      <c r="B1820" s="53" t="s">
        <v>3930</v>
      </c>
      <c r="C1820" s="51">
        <v>1040111</v>
      </c>
      <c r="D1820" s="2">
        <v>1</v>
      </c>
      <c r="E1820" s="52">
        <v>15597</v>
      </c>
      <c r="F1820" s="52">
        <v>15597</v>
      </c>
    </row>
    <row r="1821" spans="1:6" ht="22.5" x14ac:dyDescent="0.2">
      <c r="A1821" s="2">
        <v>1816</v>
      </c>
      <c r="B1821" s="53" t="s">
        <v>3931</v>
      </c>
      <c r="C1821" s="51">
        <v>1040112</v>
      </c>
      <c r="D1821" s="2">
        <v>1</v>
      </c>
      <c r="E1821" s="52">
        <v>15597</v>
      </c>
      <c r="F1821" s="52">
        <v>15597</v>
      </c>
    </row>
    <row r="1822" spans="1:6" ht="22.5" x14ac:dyDescent="0.2">
      <c r="A1822" s="2">
        <v>1817</v>
      </c>
      <c r="B1822" s="53" t="s">
        <v>3932</v>
      </c>
      <c r="C1822" s="51">
        <v>1040113</v>
      </c>
      <c r="D1822" s="2">
        <v>1</v>
      </c>
      <c r="E1822" s="52">
        <v>15597</v>
      </c>
      <c r="F1822" s="52">
        <v>15597</v>
      </c>
    </row>
    <row r="1823" spans="1:6" ht="22.5" x14ac:dyDescent="0.2">
      <c r="A1823" s="2">
        <v>1818</v>
      </c>
      <c r="B1823" s="53" t="s">
        <v>3933</v>
      </c>
      <c r="C1823" s="51">
        <v>1040114</v>
      </c>
      <c r="D1823" s="2">
        <v>1</v>
      </c>
      <c r="E1823" s="52">
        <v>15597</v>
      </c>
      <c r="F1823" s="52">
        <v>15597</v>
      </c>
    </row>
    <row r="1824" spans="1:6" ht="22.5" x14ac:dyDescent="0.2">
      <c r="A1824" s="2">
        <v>1819</v>
      </c>
      <c r="B1824" s="53" t="s">
        <v>3934</v>
      </c>
      <c r="C1824" s="51">
        <v>1040115</v>
      </c>
      <c r="D1824" s="2">
        <v>1</v>
      </c>
      <c r="E1824" s="52">
        <v>27876</v>
      </c>
      <c r="F1824" s="52">
        <v>27876</v>
      </c>
    </row>
    <row r="1825" spans="1:6" ht="22.5" x14ac:dyDescent="0.2">
      <c r="A1825" s="2">
        <v>1820</v>
      </c>
      <c r="B1825" s="50" t="s">
        <v>3935</v>
      </c>
      <c r="C1825" s="51">
        <v>1040072</v>
      </c>
      <c r="D1825" s="2">
        <v>1</v>
      </c>
      <c r="E1825" s="52">
        <v>10050</v>
      </c>
      <c r="F1825" s="52">
        <v>10050</v>
      </c>
    </row>
    <row r="1826" spans="1:6" ht="22.5" x14ac:dyDescent="0.2">
      <c r="A1826" s="2">
        <v>1821</v>
      </c>
      <c r="B1826" s="50" t="s">
        <v>3936</v>
      </c>
      <c r="C1826" s="54">
        <v>1040073</v>
      </c>
      <c r="D1826" s="2">
        <v>1</v>
      </c>
      <c r="E1826" s="52">
        <v>25408</v>
      </c>
      <c r="F1826" s="52">
        <v>25408</v>
      </c>
    </row>
    <row r="1827" spans="1:6" ht="22.5" x14ac:dyDescent="0.2">
      <c r="A1827" s="2">
        <v>1822</v>
      </c>
      <c r="B1827" s="53" t="s">
        <v>3937</v>
      </c>
      <c r="C1827" s="51">
        <v>1040116</v>
      </c>
      <c r="D1827" s="2">
        <v>1</v>
      </c>
      <c r="E1827" s="52">
        <v>17472</v>
      </c>
      <c r="F1827" s="52">
        <v>17472</v>
      </c>
    </row>
    <row r="1828" spans="1:6" ht="22.5" x14ac:dyDescent="0.2">
      <c r="A1828" s="2">
        <v>1823</v>
      </c>
      <c r="B1828" s="50" t="s">
        <v>3938</v>
      </c>
      <c r="C1828" s="51">
        <v>1040090</v>
      </c>
      <c r="D1828" s="2">
        <v>1</v>
      </c>
      <c r="E1828" s="52">
        <v>18818</v>
      </c>
      <c r="F1828" s="52">
        <v>18818</v>
      </c>
    </row>
    <row r="1829" spans="1:6" x14ac:dyDescent="0.2">
      <c r="A1829" s="2">
        <v>1824</v>
      </c>
      <c r="B1829" s="50" t="s">
        <v>3939</v>
      </c>
      <c r="C1829" s="51">
        <v>1040091</v>
      </c>
      <c r="D1829" s="2">
        <v>1</v>
      </c>
      <c r="E1829" s="52">
        <v>6919.72</v>
      </c>
      <c r="F1829" s="52">
        <v>6919.72</v>
      </c>
    </row>
    <row r="1830" spans="1:6" x14ac:dyDescent="0.2">
      <c r="A1830" s="2">
        <v>1825</v>
      </c>
      <c r="B1830" s="50" t="s">
        <v>3940</v>
      </c>
      <c r="C1830" s="51">
        <v>1040092</v>
      </c>
      <c r="D1830" s="2">
        <v>1</v>
      </c>
      <c r="E1830" s="52">
        <v>6919.72</v>
      </c>
      <c r="F1830" s="52">
        <v>6919.72</v>
      </c>
    </row>
    <row r="1831" spans="1:6" x14ac:dyDescent="0.2">
      <c r="A1831" s="2">
        <v>1826</v>
      </c>
      <c r="B1831" s="50" t="s">
        <v>3941</v>
      </c>
      <c r="C1831" s="51">
        <v>1040093</v>
      </c>
      <c r="D1831" s="2">
        <v>1</v>
      </c>
      <c r="E1831" s="52">
        <v>6919.72</v>
      </c>
      <c r="F1831" s="52">
        <v>6919.72</v>
      </c>
    </row>
    <row r="1832" spans="1:6" x14ac:dyDescent="0.2">
      <c r="A1832" s="2">
        <v>1827</v>
      </c>
      <c r="B1832" s="50" t="s">
        <v>3942</v>
      </c>
      <c r="C1832" s="51">
        <v>1040094</v>
      </c>
      <c r="D1832" s="2">
        <v>1</v>
      </c>
      <c r="E1832" s="52">
        <v>6919.71</v>
      </c>
      <c r="F1832" s="52">
        <v>6919.71</v>
      </c>
    </row>
    <row r="1833" spans="1:6" x14ac:dyDescent="0.2">
      <c r="A1833" s="2">
        <v>1828</v>
      </c>
      <c r="B1833" s="50" t="s">
        <v>3943</v>
      </c>
      <c r="C1833" s="51">
        <v>1040095</v>
      </c>
      <c r="D1833" s="2">
        <v>1</v>
      </c>
      <c r="E1833" s="52">
        <v>6919.71</v>
      </c>
      <c r="F1833" s="52">
        <v>6919.71</v>
      </c>
    </row>
    <row r="1834" spans="1:6" x14ac:dyDescent="0.2">
      <c r="A1834" s="2">
        <v>1829</v>
      </c>
      <c r="B1834" s="50" t="s">
        <v>3944</v>
      </c>
      <c r="C1834" s="51">
        <v>1040096</v>
      </c>
      <c r="D1834" s="2">
        <v>1</v>
      </c>
      <c r="E1834" s="52">
        <v>6919.71</v>
      </c>
      <c r="F1834" s="52">
        <v>6919.71</v>
      </c>
    </row>
    <row r="1835" spans="1:6" x14ac:dyDescent="0.2">
      <c r="A1835" s="2">
        <v>1830</v>
      </c>
      <c r="B1835" s="50" t="s">
        <v>3945</v>
      </c>
      <c r="C1835" s="51">
        <v>1040097</v>
      </c>
      <c r="D1835" s="2">
        <v>1</v>
      </c>
      <c r="E1835" s="52">
        <v>6919.71</v>
      </c>
      <c r="F1835" s="52">
        <v>6919.71</v>
      </c>
    </row>
    <row r="1836" spans="1:6" ht="33.75" x14ac:dyDescent="0.2">
      <c r="A1836" s="2">
        <v>1831</v>
      </c>
      <c r="B1836" s="53" t="s">
        <v>3946</v>
      </c>
      <c r="C1836" s="51">
        <v>1040101</v>
      </c>
      <c r="D1836" s="2">
        <v>1</v>
      </c>
      <c r="E1836" s="52">
        <v>17565</v>
      </c>
      <c r="F1836" s="52">
        <v>17565</v>
      </c>
    </row>
    <row r="1837" spans="1:6" ht="33.75" x14ac:dyDescent="0.2">
      <c r="A1837" s="2">
        <v>1832</v>
      </c>
      <c r="B1837" s="53" t="s">
        <v>3947</v>
      </c>
      <c r="C1837" s="51">
        <v>1040102</v>
      </c>
      <c r="D1837" s="2">
        <v>1</v>
      </c>
      <c r="E1837" s="52">
        <v>17565</v>
      </c>
      <c r="F1837" s="52">
        <v>17565</v>
      </c>
    </row>
    <row r="1838" spans="1:6" ht="33.75" x14ac:dyDescent="0.2">
      <c r="A1838" s="2">
        <v>1833</v>
      </c>
      <c r="B1838" s="53" t="s">
        <v>3948</v>
      </c>
      <c r="C1838" s="51">
        <v>1040103</v>
      </c>
      <c r="D1838" s="2">
        <v>1</v>
      </c>
      <c r="E1838" s="52">
        <v>17565</v>
      </c>
      <c r="F1838" s="52">
        <v>17565</v>
      </c>
    </row>
    <row r="1839" spans="1:6" ht="67.5" x14ac:dyDescent="0.2">
      <c r="A1839" s="2">
        <v>1834</v>
      </c>
      <c r="B1839" s="53" t="s">
        <v>3949</v>
      </c>
      <c r="C1839" s="51">
        <v>1040104</v>
      </c>
      <c r="D1839" s="2">
        <v>1</v>
      </c>
      <c r="E1839" s="52">
        <v>16871.16</v>
      </c>
      <c r="F1839" s="52">
        <v>16871.16</v>
      </c>
    </row>
    <row r="1840" spans="1:6" ht="67.5" x14ac:dyDescent="0.2">
      <c r="A1840" s="2">
        <v>1835</v>
      </c>
      <c r="B1840" s="53" t="s">
        <v>3950</v>
      </c>
      <c r="C1840" s="51">
        <v>1040105</v>
      </c>
      <c r="D1840" s="2">
        <v>1</v>
      </c>
      <c r="E1840" s="52">
        <v>16871.16</v>
      </c>
      <c r="F1840" s="52">
        <v>16871.16</v>
      </c>
    </row>
    <row r="1841" spans="1:6" ht="67.5" x14ac:dyDescent="0.2">
      <c r="A1841" s="2">
        <v>1836</v>
      </c>
      <c r="B1841" s="53" t="s">
        <v>3951</v>
      </c>
      <c r="C1841" s="51">
        <v>1040106</v>
      </c>
      <c r="D1841" s="2">
        <v>1</v>
      </c>
      <c r="E1841" s="52">
        <v>17224.27</v>
      </c>
      <c r="F1841" s="52">
        <v>17224.27</v>
      </c>
    </row>
    <row r="1842" spans="1:6" ht="67.5" x14ac:dyDescent="0.2">
      <c r="A1842" s="2">
        <v>1837</v>
      </c>
      <c r="B1842" s="53" t="s">
        <v>3952</v>
      </c>
      <c r="C1842" s="51">
        <v>1040107</v>
      </c>
      <c r="D1842" s="2">
        <v>1</v>
      </c>
      <c r="E1842" s="52">
        <v>17224.27</v>
      </c>
      <c r="F1842" s="52">
        <v>17224.27</v>
      </c>
    </row>
    <row r="1843" spans="1:6" ht="33.75" x14ac:dyDescent="0.2">
      <c r="A1843" s="2">
        <v>1838</v>
      </c>
      <c r="B1843" s="53" t="s">
        <v>3953</v>
      </c>
      <c r="C1843" s="55">
        <v>1040108</v>
      </c>
      <c r="D1843" s="2">
        <v>1</v>
      </c>
      <c r="E1843" s="52">
        <v>23046.799999999999</v>
      </c>
      <c r="F1843" s="52">
        <v>23046.799999999999</v>
      </c>
    </row>
    <row r="1844" spans="1:6" ht="22.5" x14ac:dyDescent="0.2">
      <c r="A1844" s="2">
        <v>1839</v>
      </c>
      <c r="B1844" s="53" t="s">
        <v>3954</v>
      </c>
      <c r="C1844" s="55">
        <v>1040109</v>
      </c>
      <c r="D1844" s="2">
        <v>1</v>
      </c>
      <c r="E1844" s="52">
        <v>31790.5</v>
      </c>
      <c r="F1844" s="52">
        <v>31790.5</v>
      </c>
    </row>
    <row r="1845" spans="1:6" ht="45" x14ac:dyDescent="0.2">
      <c r="A1845" s="2">
        <v>1840</v>
      </c>
      <c r="B1845" s="50" t="s">
        <v>3955</v>
      </c>
      <c r="C1845" s="51">
        <v>1040001</v>
      </c>
      <c r="D1845" s="2">
        <v>1</v>
      </c>
      <c r="E1845" s="52">
        <v>5022</v>
      </c>
      <c r="F1845" s="52">
        <v>5022</v>
      </c>
    </row>
    <row r="1846" spans="1:6" ht="33.75" x14ac:dyDescent="0.2">
      <c r="A1846" s="2">
        <v>1841</v>
      </c>
      <c r="B1846" s="50" t="s">
        <v>3956</v>
      </c>
      <c r="C1846" s="51">
        <v>1040002</v>
      </c>
      <c r="D1846" s="2">
        <v>1</v>
      </c>
      <c r="E1846" s="52">
        <v>14720</v>
      </c>
      <c r="F1846" s="52">
        <v>14720</v>
      </c>
    </row>
    <row r="1847" spans="1:6" ht="56.25" x14ac:dyDescent="0.2">
      <c r="A1847" s="2">
        <v>1842</v>
      </c>
      <c r="B1847" s="50" t="s">
        <v>3957</v>
      </c>
      <c r="C1847" s="51">
        <v>1040003</v>
      </c>
      <c r="D1847" s="2">
        <v>1</v>
      </c>
      <c r="E1847" s="52">
        <v>3200</v>
      </c>
      <c r="F1847" s="52">
        <v>3200</v>
      </c>
    </row>
    <row r="1848" spans="1:6" ht="45" x14ac:dyDescent="0.2">
      <c r="A1848" s="2">
        <v>1843</v>
      </c>
      <c r="B1848" s="50" t="s">
        <v>3958</v>
      </c>
      <c r="C1848" s="51">
        <v>1040004</v>
      </c>
      <c r="D1848" s="2">
        <v>1</v>
      </c>
      <c r="E1848" s="52">
        <v>41300</v>
      </c>
      <c r="F1848" s="52">
        <v>41300</v>
      </c>
    </row>
    <row r="1849" spans="1:6" ht="33.75" x14ac:dyDescent="0.2">
      <c r="A1849" s="2">
        <v>1844</v>
      </c>
      <c r="B1849" s="50" t="s">
        <v>3959</v>
      </c>
      <c r="C1849" s="51">
        <v>1040005</v>
      </c>
      <c r="D1849" s="2">
        <v>1</v>
      </c>
      <c r="E1849" s="52">
        <v>3357</v>
      </c>
      <c r="F1849" s="52">
        <v>3357</v>
      </c>
    </row>
    <row r="1850" spans="1:6" ht="33.75" x14ac:dyDescent="0.2">
      <c r="A1850" s="2">
        <v>1845</v>
      </c>
      <c r="B1850" s="50" t="s">
        <v>3959</v>
      </c>
      <c r="C1850" s="51">
        <v>1040006</v>
      </c>
      <c r="D1850" s="2">
        <v>1</v>
      </c>
      <c r="E1850" s="52">
        <v>3357</v>
      </c>
      <c r="F1850" s="52">
        <v>3357</v>
      </c>
    </row>
    <row r="1851" spans="1:6" ht="33.75" x14ac:dyDescent="0.2">
      <c r="A1851" s="2">
        <v>1846</v>
      </c>
      <c r="B1851" s="50" t="s">
        <v>3959</v>
      </c>
      <c r="C1851" s="51">
        <v>1040007</v>
      </c>
      <c r="D1851" s="2">
        <v>1</v>
      </c>
      <c r="E1851" s="52">
        <v>3357</v>
      </c>
      <c r="F1851" s="52">
        <v>3357</v>
      </c>
    </row>
    <row r="1852" spans="1:6" ht="45" x14ac:dyDescent="0.2">
      <c r="A1852" s="2">
        <v>1847</v>
      </c>
      <c r="B1852" s="50" t="s">
        <v>3960</v>
      </c>
      <c r="C1852" s="51">
        <v>1040008</v>
      </c>
      <c r="D1852" s="2">
        <v>1</v>
      </c>
      <c r="E1852" s="52">
        <v>20565.400000000001</v>
      </c>
      <c r="F1852" s="52">
        <v>20565.400000000001</v>
      </c>
    </row>
    <row r="1853" spans="1:6" ht="33.75" x14ac:dyDescent="0.2">
      <c r="A1853" s="2">
        <v>1848</v>
      </c>
      <c r="B1853" s="50" t="s">
        <v>3961</v>
      </c>
      <c r="C1853" s="51">
        <v>1040009</v>
      </c>
      <c r="D1853" s="2">
        <v>1</v>
      </c>
      <c r="E1853" s="52">
        <v>6730</v>
      </c>
      <c r="F1853" s="52">
        <v>6730</v>
      </c>
    </row>
    <row r="1854" spans="1:6" ht="22.5" x14ac:dyDescent="0.2">
      <c r="A1854" s="2">
        <v>1849</v>
      </c>
      <c r="B1854" s="50" t="s">
        <v>3962</v>
      </c>
      <c r="C1854" s="51">
        <v>1040010</v>
      </c>
      <c r="D1854" s="2">
        <v>1</v>
      </c>
      <c r="E1854" s="52">
        <v>39282.879999999997</v>
      </c>
      <c r="F1854" s="52">
        <v>39282.879999999997</v>
      </c>
    </row>
    <row r="1855" spans="1:6" ht="22.5" x14ac:dyDescent="0.2">
      <c r="A1855" s="2">
        <v>1850</v>
      </c>
      <c r="B1855" s="50" t="s">
        <v>3962</v>
      </c>
      <c r="C1855" s="51">
        <v>1040011</v>
      </c>
      <c r="D1855" s="2">
        <v>1</v>
      </c>
      <c r="E1855" s="52">
        <v>39282.879999999997</v>
      </c>
      <c r="F1855" s="52">
        <v>39282.879999999997</v>
      </c>
    </row>
    <row r="1856" spans="1:6" x14ac:dyDescent="0.2">
      <c r="A1856" s="2">
        <v>1851</v>
      </c>
      <c r="B1856" s="53" t="s">
        <v>2112</v>
      </c>
      <c r="C1856" s="51">
        <v>1040012</v>
      </c>
      <c r="D1856" s="2">
        <v>1</v>
      </c>
      <c r="E1856" s="52">
        <v>31122.07</v>
      </c>
      <c r="F1856" s="52">
        <v>31122.07</v>
      </c>
    </row>
    <row r="1857" spans="1:6" ht="22.5" x14ac:dyDescent="0.2">
      <c r="A1857" s="2">
        <v>1852</v>
      </c>
      <c r="B1857" s="53" t="s">
        <v>3963</v>
      </c>
      <c r="C1857" s="51">
        <v>1040013</v>
      </c>
      <c r="D1857" s="2">
        <v>1</v>
      </c>
      <c r="E1857" s="52">
        <v>17200.96</v>
      </c>
      <c r="F1857" s="52">
        <v>17200.96</v>
      </c>
    </row>
    <row r="1858" spans="1:6" ht="22.5" x14ac:dyDescent="0.2">
      <c r="A1858" s="2">
        <v>1853</v>
      </c>
      <c r="B1858" s="53" t="s">
        <v>3964</v>
      </c>
      <c r="C1858" s="51">
        <v>1040014</v>
      </c>
      <c r="D1858" s="2">
        <v>1</v>
      </c>
      <c r="E1858" s="52">
        <v>30072.49</v>
      </c>
      <c r="F1858" s="52">
        <v>30072.49</v>
      </c>
    </row>
    <row r="1859" spans="1:6" ht="22.5" x14ac:dyDescent="0.2">
      <c r="A1859" s="2">
        <v>1854</v>
      </c>
      <c r="B1859" s="53" t="s">
        <v>3965</v>
      </c>
      <c r="C1859" s="51">
        <v>1040015</v>
      </c>
      <c r="D1859" s="2">
        <v>1</v>
      </c>
      <c r="E1859" s="52">
        <v>24549.7</v>
      </c>
      <c r="F1859" s="52">
        <v>24549.7</v>
      </c>
    </row>
    <row r="1860" spans="1:6" ht="22.5" x14ac:dyDescent="0.2">
      <c r="A1860" s="2">
        <v>1855</v>
      </c>
      <c r="B1860" s="53" t="s">
        <v>3965</v>
      </c>
      <c r="C1860" s="51">
        <v>1040016</v>
      </c>
      <c r="D1860" s="2">
        <v>1</v>
      </c>
      <c r="E1860" s="52">
        <v>24549.7</v>
      </c>
      <c r="F1860" s="52">
        <v>24549.7</v>
      </c>
    </row>
    <row r="1861" spans="1:6" ht="22.5" x14ac:dyDescent="0.2">
      <c r="A1861" s="2">
        <v>1856</v>
      </c>
      <c r="B1861" s="53" t="s">
        <v>3966</v>
      </c>
      <c r="C1861" s="51">
        <v>1040017</v>
      </c>
      <c r="D1861" s="2">
        <v>1</v>
      </c>
      <c r="E1861" s="52">
        <v>33026.559999999998</v>
      </c>
      <c r="F1861" s="52">
        <v>33026.559999999998</v>
      </c>
    </row>
    <row r="1862" spans="1:6" ht="22.5" x14ac:dyDescent="0.2">
      <c r="A1862" s="2">
        <v>1857</v>
      </c>
      <c r="B1862" s="53" t="s">
        <v>3967</v>
      </c>
      <c r="C1862" s="51">
        <v>1040018</v>
      </c>
      <c r="D1862" s="2">
        <v>1</v>
      </c>
      <c r="E1862" s="52">
        <v>26348.400000000001</v>
      </c>
      <c r="F1862" s="52">
        <v>26348.400000000001</v>
      </c>
    </row>
    <row r="1863" spans="1:6" ht="22.5" x14ac:dyDescent="0.2">
      <c r="A1863" s="2">
        <v>1858</v>
      </c>
      <c r="B1863" s="53" t="s">
        <v>3968</v>
      </c>
      <c r="C1863" s="51">
        <v>1040019</v>
      </c>
      <c r="D1863" s="2">
        <v>1</v>
      </c>
      <c r="E1863" s="52">
        <v>23538.86</v>
      </c>
      <c r="F1863" s="52">
        <v>23538.86</v>
      </c>
    </row>
    <row r="1864" spans="1:6" ht="33.75" x14ac:dyDescent="0.2">
      <c r="A1864" s="2">
        <v>1859</v>
      </c>
      <c r="B1864" s="53" t="s">
        <v>3969</v>
      </c>
      <c r="C1864" s="51">
        <v>1040020</v>
      </c>
      <c r="D1864" s="2">
        <v>1</v>
      </c>
      <c r="E1864" s="52">
        <v>15000</v>
      </c>
      <c r="F1864" s="52">
        <v>15000</v>
      </c>
    </row>
    <row r="1865" spans="1:6" ht="33.75" x14ac:dyDescent="0.2">
      <c r="A1865" s="2">
        <v>1860</v>
      </c>
      <c r="B1865" s="53" t="s">
        <v>3970</v>
      </c>
      <c r="C1865" s="51">
        <v>1040021</v>
      </c>
      <c r="D1865" s="2">
        <v>1</v>
      </c>
      <c r="E1865" s="52">
        <v>15000</v>
      </c>
      <c r="F1865" s="52">
        <v>15000</v>
      </c>
    </row>
    <row r="1866" spans="1:6" ht="33.75" x14ac:dyDescent="0.2">
      <c r="A1866" s="2">
        <v>1861</v>
      </c>
      <c r="B1866" s="53" t="s">
        <v>3971</v>
      </c>
      <c r="C1866" s="51">
        <v>1040022</v>
      </c>
      <c r="D1866" s="2">
        <v>1</v>
      </c>
      <c r="E1866" s="52">
        <v>15000</v>
      </c>
      <c r="F1866" s="52">
        <v>15000</v>
      </c>
    </row>
    <row r="1867" spans="1:6" ht="33.75" x14ac:dyDescent="0.2">
      <c r="A1867" s="2">
        <v>1862</v>
      </c>
      <c r="B1867" s="50" t="s">
        <v>3972</v>
      </c>
      <c r="C1867" s="51">
        <v>1040023</v>
      </c>
      <c r="D1867" s="2">
        <v>1</v>
      </c>
      <c r="E1867" s="52">
        <v>64162.55</v>
      </c>
      <c r="F1867" s="52">
        <v>64162.55</v>
      </c>
    </row>
    <row r="1868" spans="1:6" ht="45" x14ac:dyDescent="0.2">
      <c r="A1868" s="2">
        <v>1863</v>
      </c>
      <c r="B1868" s="50" t="s">
        <v>3973</v>
      </c>
      <c r="C1868" s="51">
        <v>1040024</v>
      </c>
      <c r="D1868" s="2">
        <v>1</v>
      </c>
      <c r="E1868" s="52">
        <v>10095.450000000001</v>
      </c>
      <c r="F1868" s="52">
        <v>10095.450000000001</v>
      </c>
    </row>
    <row r="1869" spans="1:6" ht="33.75" x14ac:dyDescent="0.2">
      <c r="A1869" s="2">
        <v>1864</v>
      </c>
      <c r="B1869" s="50" t="s">
        <v>3974</v>
      </c>
      <c r="C1869" s="51">
        <v>1040025</v>
      </c>
      <c r="D1869" s="2">
        <v>1</v>
      </c>
      <c r="E1869" s="52">
        <v>14200</v>
      </c>
      <c r="F1869" s="52">
        <v>14200</v>
      </c>
    </row>
    <row r="1870" spans="1:6" x14ac:dyDescent="0.2">
      <c r="A1870" s="2">
        <v>1865</v>
      </c>
      <c r="B1870" s="50" t="s">
        <v>3975</v>
      </c>
      <c r="C1870" s="51">
        <v>1040026</v>
      </c>
      <c r="D1870" s="2">
        <v>1</v>
      </c>
      <c r="E1870" s="52">
        <v>4961.6000000000004</v>
      </c>
      <c r="F1870" s="52">
        <v>4961.6000000000004</v>
      </c>
    </row>
    <row r="1871" spans="1:6" ht="22.5" x14ac:dyDescent="0.2">
      <c r="A1871" s="2">
        <v>1866</v>
      </c>
      <c r="B1871" s="50" t="s">
        <v>3976</v>
      </c>
      <c r="C1871" s="51">
        <v>1040027</v>
      </c>
      <c r="D1871" s="2">
        <v>1</v>
      </c>
      <c r="E1871" s="52">
        <v>13021.12</v>
      </c>
      <c r="F1871" s="52">
        <v>13021.12</v>
      </c>
    </row>
    <row r="1872" spans="1:6" ht="22.5" x14ac:dyDescent="0.2">
      <c r="A1872" s="2">
        <v>1867</v>
      </c>
      <c r="B1872" s="50" t="s">
        <v>3976</v>
      </c>
      <c r="C1872" s="51">
        <v>1040028</v>
      </c>
      <c r="D1872" s="2">
        <v>1</v>
      </c>
      <c r="E1872" s="52">
        <v>13021.12</v>
      </c>
      <c r="F1872" s="52">
        <v>13021.12</v>
      </c>
    </row>
    <row r="1873" spans="1:6" ht="22.5" x14ac:dyDescent="0.2">
      <c r="A1873" s="2">
        <v>1868</v>
      </c>
      <c r="B1873" s="50" t="s">
        <v>3976</v>
      </c>
      <c r="C1873" s="51">
        <v>1040029</v>
      </c>
      <c r="D1873" s="2">
        <v>1</v>
      </c>
      <c r="E1873" s="52">
        <v>13021.12</v>
      </c>
      <c r="F1873" s="52">
        <v>13021.12</v>
      </c>
    </row>
    <row r="1874" spans="1:6" ht="22.5" x14ac:dyDescent="0.2">
      <c r="A1874" s="2">
        <v>1869</v>
      </c>
      <c r="B1874" s="50" t="s">
        <v>3976</v>
      </c>
      <c r="C1874" s="51">
        <v>1040030</v>
      </c>
      <c r="D1874" s="2">
        <v>1</v>
      </c>
      <c r="E1874" s="52">
        <v>13021.12</v>
      </c>
      <c r="F1874" s="52">
        <v>13021.12</v>
      </c>
    </row>
    <row r="1875" spans="1:6" ht="22.5" x14ac:dyDescent="0.2">
      <c r="A1875" s="2">
        <v>1870</v>
      </c>
      <c r="B1875" s="50" t="s">
        <v>3976</v>
      </c>
      <c r="C1875" s="51">
        <v>1040031</v>
      </c>
      <c r="D1875" s="2">
        <v>1</v>
      </c>
      <c r="E1875" s="52">
        <v>13021.12</v>
      </c>
      <c r="F1875" s="52">
        <v>13021.12</v>
      </c>
    </row>
    <row r="1876" spans="1:6" ht="22.5" x14ac:dyDescent="0.2">
      <c r="A1876" s="2">
        <v>1871</v>
      </c>
      <c r="B1876" s="50" t="s">
        <v>3976</v>
      </c>
      <c r="C1876" s="51">
        <v>1040032</v>
      </c>
      <c r="D1876" s="2">
        <v>1</v>
      </c>
      <c r="E1876" s="52">
        <v>13021.12</v>
      </c>
      <c r="F1876" s="52">
        <v>13021.12</v>
      </c>
    </row>
    <row r="1877" spans="1:6" ht="22.5" x14ac:dyDescent="0.2">
      <c r="A1877" s="2">
        <v>1872</v>
      </c>
      <c r="B1877" s="50" t="s">
        <v>3976</v>
      </c>
      <c r="C1877" s="51">
        <v>1040033</v>
      </c>
      <c r="D1877" s="2">
        <v>1</v>
      </c>
      <c r="E1877" s="52">
        <v>13021.12</v>
      </c>
      <c r="F1877" s="52">
        <v>13021.12</v>
      </c>
    </row>
    <row r="1878" spans="1:6" ht="22.5" x14ac:dyDescent="0.2">
      <c r="A1878" s="2">
        <v>1873</v>
      </c>
      <c r="B1878" s="50" t="s">
        <v>3976</v>
      </c>
      <c r="C1878" s="51">
        <v>1040034</v>
      </c>
      <c r="D1878" s="2">
        <v>1</v>
      </c>
      <c r="E1878" s="52">
        <v>13021.12</v>
      </c>
      <c r="F1878" s="52">
        <v>13021.12</v>
      </c>
    </row>
    <row r="1879" spans="1:6" ht="22.5" x14ac:dyDescent="0.2">
      <c r="A1879" s="2">
        <v>1874</v>
      </c>
      <c r="B1879" s="50" t="s">
        <v>3976</v>
      </c>
      <c r="C1879" s="51">
        <v>1040035</v>
      </c>
      <c r="D1879" s="2">
        <v>1</v>
      </c>
      <c r="E1879" s="52">
        <v>13021.12</v>
      </c>
      <c r="F1879" s="52">
        <v>13021.12</v>
      </c>
    </row>
    <row r="1880" spans="1:6" ht="22.5" x14ac:dyDescent="0.2">
      <c r="A1880" s="2">
        <v>1875</v>
      </c>
      <c r="B1880" s="50" t="s">
        <v>3977</v>
      </c>
      <c r="C1880" s="51">
        <v>1040036</v>
      </c>
      <c r="D1880" s="2">
        <v>1</v>
      </c>
      <c r="E1880" s="52">
        <v>13480</v>
      </c>
      <c r="F1880" s="52">
        <v>13480</v>
      </c>
    </row>
    <row r="1881" spans="1:6" x14ac:dyDescent="0.2">
      <c r="A1881" s="2">
        <v>1876</v>
      </c>
      <c r="B1881" s="50" t="s">
        <v>3978</v>
      </c>
      <c r="C1881" s="54">
        <v>1040037</v>
      </c>
      <c r="D1881" s="2">
        <v>1</v>
      </c>
      <c r="E1881" s="52">
        <v>39270</v>
      </c>
      <c r="F1881" s="52">
        <v>39270</v>
      </c>
    </row>
    <row r="1882" spans="1:6" ht="22.5" x14ac:dyDescent="0.2">
      <c r="A1882" s="2">
        <v>1877</v>
      </c>
      <c r="B1882" s="50" t="s">
        <v>3979</v>
      </c>
      <c r="C1882" s="54">
        <v>1040038</v>
      </c>
      <c r="D1882" s="2">
        <v>1</v>
      </c>
      <c r="E1882" s="52">
        <v>19980.5</v>
      </c>
      <c r="F1882" s="52">
        <v>19980.5</v>
      </c>
    </row>
    <row r="1883" spans="1:6" ht="22.5" x14ac:dyDescent="0.2">
      <c r="A1883" s="2">
        <v>1878</v>
      </c>
      <c r="B1883" s="53" t="s">
        <v>3980</v>
      </c>
      <c r="C1883" s="54">
        <v>1040039</v>
      </c>
      <c r="D1883" s="2">
        <v>1</v>
      </c>
      <c r="E1883" s="52">
        <v>18830</v>
      </c>
      <c r="F1883" s="52">
        <v>18830</v>
      </c>
    </row>
    <row r="1884" spans="1:6" ht="22.5" x14ac:dyDescent="0.2">
      <c r="A1884" s="2">
        <v>1879</v>
      </c>
      <c r="B1884" s="53" t="s">
        <v>3981</v>
      </c>
      <c r="C1884" s="51">
        <v>1040040</v>
      </c>
      <c r="D1884" s="2">
        <v>1</v>
      </c>
      <c r="E1884" s="52">
        <v>39721</v>
      </c>
      <c r="F1884" s="52">
        <v>39721</v>
      </c>
    </row>
    <row r="1885" spans="1:6" ht="22.5" x14ac:dyDescent="0.2">
      <c r="A1885" s="2">
        <v>1880</v>
      </c>
      <c r="B1885" s="53" t="s">
        <v>3981</v>
      </c>
      <c r="C1885" s="51">
        <v>1040041</v>
      </c>
      <c r="D1885" s="2">
        <v>1</v>
      </c>
      <c r="E1885" s="52">
        <v>21670</v>
      </c>
      <c r="F1885" s="52">
        <v>21670</v>
      </c>
    </row>
    <row r="1886" spans="1:6" ht="22.5" x14ac:dyDescent="0.2">
      <c r="A1886" s="2">
        <v>1881</v>
      </c>
      <c r="B1886" s="53" t="s">
        <v>3981</v>
      </c>
      <c r="C1886" s="51">
        <v>1040042</v>
      </c>
      <c r="D1886" s="2">
        <v>1</v>
      </c>
      <c r="E1886" s="52">
        <v>27705</v>
      </c>
      <c r="F1886" s="52">
        <v>27705</v>
      </c>
    </row>
    <row r="1887" spans="1:6" ht="22.5" x14ac:dyDescent="0.2">
      <c r="A1887" s="2">
        <v>1882</v>
      </c>
      <c r="B1887" s="50" t="s">
        <v>3982</v>
      </c>
      <c r="C1887" s="51">
        <v>1040043</v>
      </c>
      <c r="D1887" s="2">
        <v>1</v>
      </c>
      <c r="E1887" s="52">
        <v>16000</v>
      </c>
      <c r="F1887" s="52">
        <v>16000</v>
      </c>
    </row>
    <row r="1888" spans="1:6" ht="22.5" x14ac:dyDescent="0.2">
      <c r="A1888" s="2">
        <v>1883</v>
      </c>
      <c r="B1888" s="50" t="s">
        <v>3983</v>
      </c>
      <c r="C1888" s="51">
        <v>1040044</v>
      </c>
      <c r="D1888" s="2">
        <v>1</v>
      </c>
      <c r="E1888" s="52">
        <v>19668.32</v>
      </c>
      <c r="F1888" s="52">
        <v>19668.32</v>
      </c>
    </row>
    <row r="1889" spans="1:6" ht="22.5" x14ac:dyDescent="0.2">
      <c r="A1889" s="2">
        <v>1884</v>
      </c>
      <c r="B1889" s="50" t="s">
        <v>3984</v>
      </c>
      <c r="C1889" s="51">
        <v>1040045</v>
      </c>
      <c r="D1889" s="2">
        <v>1</v>
      </c>
      <c r="E1889" s="52">
        <v>17045.560000000001</v>
      </c>
      <c r="F1889" s="52">
        <v>17045.560000000001</v>
      </c>
    </row>
    <row r="1890" spans="1:6" ht="22.5" x14ac:dyDescent="0.2">
      <c r="A1890" s="2">
        <v>1885</v>
      </c>
      <c r="B1890" s="50" t="s">
        <v>3984</v>
      </c>
      <c r="C1890" s="51">
        <v>1040046</v>
      </c>
      <c r="D1890" s="2">
        <v>1</v>
      </c>
      <c r="E1890" s="52">
        <v>17045.560000000001</v>
      </c>
      <c r="F1890" s="52">
        <v>17045.560000000001</v>
      </c>
    </row>
    <row r="1891" spans="1:6" ht="22.5" x14ac:dyDescent="0.2">
      <c r="A1891" s="2">
        <v>1886</v>
      </c>
      <c r="B1891" s="50" t="s">
        <v>3984</v>
      </c>
      <c r="C1891" s="51">
        <v>1040047</v>
      </c>
      <c r="D1891" s="2">
        <v>1</v>
      </c>
      <c r="E1891" s="52">
        <v>17045.560000000001</v>
      </c>
      <c r="F1891" s="52">
        <v>17045.560000000001</v>
      </c>
    </row>
    <row r="1892" spans="1:6" ht="22.5" x14ac:dyDescent="0.2">
      <c r="A1892" s="2">
        <v>1887</v>
      </c>
      <c r="B1892" s="50" t="s">
        <v>3985</v>
      </c>
      <c r="C1892" s="51">
        <v>1040048</v>
      </c>
      <c r="D1892" s="2">
        <v>1</v>
      </c>
      <c r="E1892" s="52">
        <v>22640.799999999999</v>
      </c>
      <c r="F1892" s="52">
        <v>22640.799999999999</v>
      </c>
    </row>
    <row r="1893" spans="1:6" ht="22.5" x14ac:dyDescent="0.2">
      <c r="A1893" s="2">
        <v>1888</v>
      </c>
      <c r="B1893" s="50" t="s">
        <v>3985</v>
      </c>
      <c r="C1893" s="51">
        <v>1040049</v>
      </c>
      <c r="D1893" s="2">
        <v>1</v>
      </c>
      <c r="E1893" s="52">
        <v>22640.799999999999</v>
      </c>
      <c r="F1893" s="52">
        <v>22640.799999999999</v>
      </c>
    </row>
    <row r="1894" spans="1:6" ht="22.5" x14ac:dyDescent="0.2">
      <c r="A1894" s="2">
        <v>1889</v>
      </c>
      <c r="B1894" s="50" t="s">
        <v>3986</v>
      </c>
      <c r="C1894" s="51">
        <v>1040050</v>
      </c>
      <c r="D1894" s="2">
        <v>1</v>
      </c>
      <c r="E1894" s="52">
        <v>11395.8</v>
      </c>
      <c r="F1894" s="52">
        <v>11395.8</v>
      </c>
    </row>
    <row r="1895" spans="1:6" ht="22.5" x14ac:dyDescent="0.2">
      <c r="A1895" s="2">
        <v>1890</v>
      </c>
      <c r="B1895" s="50" t="s">
        <v>3987</v>
      </c>
      <c r="C1895" s="51">
        <v>1040051</v>
      </c>
      <c r="D1895" s="2">
        <v>1</v>
      </c>
      <c r="E1895" s="52">
        <v>15679.17</v>
      </c>
      <c r="F1895" s="52">
        <v>15679.17</v>
      </c>
    </row>
    <row r="1896" spans="1:6" ht="22.5" x14ac:dyDescent="0.2">
      <c r="A1896" s="2">
        <v>1891</v>
      </c>
      <c r="B1896" s="50" t="s">
        <v>3988</v>
      </c>
      <c r="C1896" s="51">
        <v>1040052</v>
      </c>
      <c r="D1896" s="2">
        <v>1</v>
      </c>
      <c r="E1896" s="52">
        <v>9850</v>
      </c>
      <c r="F1896" s="52">
        <v>9850</v>
      </c>
    </row>
    <row r="1897" spans="1:6" ht="22.5" x14ac:dyDescent="0.2">
      <c r="A1897" s="2">
        <v>1892</v>
      </c>
      <c r="B1897" s="50" t="s">
        <v>3989</v>
      </c>
      <c r="C1897" s="51">
        <v>1040053</v>
      </c>
      <c r="D1897" s="2">
        <v>1</v>
      </c>
      <c r="E1897" s="52">
        <v>23502</v>
      </c>
      <c r="F1897" s="52">
        <v>23502</v>
      </c>
    </row>
    <row r="1898" spans="1:6" ht="45" x14ac:dyDescent="0.2">
      <c r="A1898" s="2">
        <v>1893</v>
      </c>
      <c r="B1898" s="50" t="s">
        <v>3990</v>
      </c>
      <c r="C1898" s="51">
        <v>1040054</v>
      </c>
      <c r="D1898" s="2">
        <v>1</v>
      </c>
      <c r="E1898" s="52">
        <v>10300</v>
      </c>
      <c r="F1898" s="52">
        <v>10300</v>
      </c>
    </row>
    <row r="1899" spans="1:6" ht="45" x14ac:dyDescent="0.2">
      <c r="A1899" s="2">
        <v>1894</v>
      </c>
      <c r="B1899" s="50" t="s">
        <v>3991</v>
      </c>
      <c r="C1899" s="51">
        <v>1040055</v>
      </c>
      <c r="D1899" s="2">
        <v>1</v>
      </c>
      <c r="E1899" s="52">
        <v>10560</v>
      </c>
      <c r="F1899" s="52">
        <v>10560</v>
      </c>
    </row>
    <row r="1900" spans="1:6" ht="67.5" x14ac:dyDescent="0.2">
      <c r="A1900" s="2">
        <v>1895</v>
      </c>
      <c r="B1900" s="50" t="s">
        <v>3992</v>
      </c>
      <c r="C1900" s="51">
        <v>1040056</v>
      </c>
      <c r="D1900" s="2">
        <v>1</v>
      </c>
      <c r="E1900" s="52">
        <v>23850</v>
      </c>
      <c r="F1900" s="52">
        <v>23850</v>
      </c>
    </row>
    <row r="1901" spans="1:6" ht="33.75" x14ac:dyDescent="0.2">
      <c r="A1901" s="2">
        <v>1896</v>
      </c>
      <c r="B1901" s="50" t="s">
        <v>3993</v>
      </c>
      <c r="C1901" s="51">
        <v>1040057</v>
      </c>
      <c r="D1901" s="2">
        <v>1</v>
      </c>
      <c r="E1901" s="52">
        <v>11150</v>
      </c>
      <c r="F1901" s="52">
        <v>11150</v>
      </c>
    </row>
    <row r="1902" spans="1:6" ht="33.75" x14ac:dyDescent="0.2">
      <c r="A1902" s="2">
        <v>1897</v>
      </c>
      <c r="B1902" s="50" t="s">
        <v>3994</v>
      </c>
      <c r="C1902" s="51">
        <v>1040058</v>
      </c>
      <c r="D1902" s="2">
        <v>1</v>
      </c>
      <c r="E1902" s="52">
        <v>5216.25</v>
      </c>
      <c r="F1902" s="52">
        <v>5216.25</v>
      </c>
    </row>
    <row r="1903" spans="1:6" x14ac:dyDescent="0.2">
      <c r="A1903" s="2">
        <v>1898</v>
      </c>
      <c r="B1903" s="50" t="s">
        <v>3995</v>
      </c>
      <c r="C1903" s="51">
        <v>1040059</v>
      </c>
      <c r="D1903" s="2">
        <v>1</v>
      </c>
      <c r="E1903" s="52">
        <v>157671.78</v>
      </c>
      <c r="F1903" s="52">
        <v>157671.78</v>
      </c>
    </row>
    <row r="1904" spans="1:6" x14ac:dyDescent="0.2">
      <c r="A1904" s="2">
        <v>1899</v>
      </c>
      <c r="B1904" s="50" t="s">
        <v>3996</v>
      </c>
      <c r="C1904" s="51">
        <v>1040060</v>
      </c>
      <c r="D1904" s="2">
        <v>1</v>
      </c>
      <c r="E1904" s="52">
        <v>109970</v>
      </c>
      <c r="F1904" s="52">
        <v>109970</v>
      </c>
    </row>
    <row r="1905" spans="1:6" ht="22.5" x14ac:dyDescent="0.2">
      <c r="A1905" s="2">
        <v>1900</v>
      </c>
      <c r="B1905" s="50" t="s">
        <v>3997</v>
      </c>
      <c r="C1905" s="51">
        <v>1040061</v>
      </c>
      <c r="D1905" s="2">
        <v>1</v>
      </c>
      <c r="E1905" s="52">
        <v>83810</v>
      </c>
      <c r="F1905" s="52">
        <v>83810</v>
      </c>
    </row>
    <row r="1906" spans="1:6" ht="22.5" x14ac:dyDescent="0.2">
      <c r="A1906" s="2">
        <v>1901</v>
      </c>
      <c r="B1906" s="50" t="s">
        <v>3998</v>
      </c>
      <c r="C1906" s="51">
        <v>1040062</v>
      </c>
      <c r="D1906" s="2">
        <v>1</v>
      </c>
      <c r="E1906" s="52">
        <v>174303</v>
      </c>
      <c r="F1906" s="52">
        <v>174303</v>
      </c>
    </row>
    <row r="1907" spans="1:6" ht="22.5" x14ac:dyDescent="0.2">
      <c r="A1907" s="2">
        <v>1902</v>
      </c>
      <c r="B1907" s="50" t="s">
        <v>3999</v>
      </c>
      <c r="C1907" s="51">
        <v>1040074</v>
      </c>
      <c r="D1907" s="2">
        <v>1</v>
      </c>
      <c r="E1907" s="52">
        <v>32220</v>
      </c>
      <c r="F1907" s="52">
        <v>32220</v>
      </c>
    </row>
    <row r="1908" spans="1:6" x14ac:dyDescent="0.2">
      <c r="A1908" s="2">
        <v>1903</v>
      </c>
      <c r="B1908" s="50" t="s">
        <v>4000</v>
      </c>
      <c r="C1908" s="51">
        <v>1040063</v>
      </c>
      <c r="D1908" s="2">
        <v>1</v>
      </c>
      <c r="E1908" s="52">
        <v>5814</v>
      </c>
      <c r="F1908" s="52">
        <v>5814</v>
      </c>
    </row>
    <row r="1909" spans="1:6" x14ac:dyDescent="0.2">
      <c r="A1909" s="2">
        <v>1904</v>
      </c>
      <c r="B1909" s="50" t="s">
        <v>4001</v>
      </c>
      <c r="C1909" s="51">
        <v>1040064</v>
      </c>
      <c r="D1909" s="2">
        <v>1</v>
      </c>
      <c r="E1909" s="52">
        <v>75885.11</v>
      </c>
      <c r="F1909" s="52">
        <v>75885.11</v>
      </c>
    </row>
    <row r="1910" spans="1:6" ht="22.5" x14ac:dyDescent="0.2">
      <c r="A1910" s="2">
        <v>1905</v>
      </c>
      <c r="B1910" s="50" t="s">
        <v>4002</v>
      </c>
      <c r="C1910" s="51">
        <v>1040065</v>
      </c>
      <c r="D1910" s="2">
        <v>1</v>
      </c>
      <c r="E1910" s="52">
        <v>24782.91</v>
      </c>
      <c r="F1910" s="52">
        <v>24782.91</v>
      </c>
    </row>
    <row r="1911" spans="1:6" x14ac:dyDescent="0.2">
      <c r="A1911" s="2">
        <v>1906</v>
      </c>
      <c r="B1911" s="50" t="s">
        <v>4003</v>
      </c>
      <c r="C1911" s="51">
        <v>1040066</v>
      </c>
      <c r="D1911" s="2">
        <v>1</v>
      </c>
      <c r="E1911" s="52">
        <v>3779.24</v>
      </c>
      <c r="F1911" s="52">
        <v>3779.24</v>
      </c>
    </row>
    <row r="1912" spans="1:6" ht="22.5" x14ac:dyDescent="0.2">
      <c r="A1912" s="2">
        <v>1907</v>
      </c>
      <c r="B1912" s="50" t="s">
        <v>4004</v>
      </c>
      <c r="C1912" s="51">
        <v>1040067</v>
      </c>
      <c r="D1912" s="2">
        <v>1</v>
      </c>
      <c r="E1912" s="52">
        <v>5325</v>
      </c>
      <c r="F1912" s="52">
        <v>5325</v>
      </c>
    </row>
    <row r="1913" spans="1:6" ht="33.75" x14ac:dyDescent="0.2">
      <c r="A1913" s="2">
        <v>1908</v>
      </c>
      <c r="B1913" s="50" t="s">
        <v>4005</v>
      </c>
      <c r="C1913" s="51">
        <v>1040081</v>
      </c>
      <c r="D1913" s="2">
        <v>1</v>
      </c>
      <c r="E1913" s="52">
        <v>20400</v>
      </c>
      <c r="F1913" s="52">
        <v>20400</v>
      </c>
    </row>
    <row r="1914" spans="1:6" ht="22.5" x14ac:dyDescent="0.2">
      <c r="A1914" s="2">
        <v>1909</v>
      </c>
      <c r="B1914" s="50" t="s">
        <v>4006</v>
      </c>
      <c r="C1914" s="51">
        <v>1040119</v>
      </c>
      <c r="D1914" s="2">
        <v>1</v>
      </c>
      <c r="E1914" s="52">
        <v>7750</v>
      </c>
      <c r="F1914" s="52">
        <v>7750</v>
      </c>
    </row>
    <row r="1915" spans="1:6" ht="33.75" x14ac:dyDescent="0.2">
      <c r="A1915" s="2">
        <v>1910</v>
      </c>
      <c r="B1915" s="50" t="s">
        <v>4007</v>
      </c>
      <c r="C1915" s="51">
        <v>1040078</v>
      </c>
      <c r="D1915" s="2">
        <v>1</v>
      </c>
      <c r="E1915" s="52">
        <v>78358.59</v>
      </c>
      <c r="F1915" s="52">
        <v>78358.59</v>
      </c>
    </row>
    <row r="1916" spans="1:6" ht="22.5" x14ac:dyDescent="0.2">
      <c r="A1916" s="2">
        <v>1911</v>
      </c>
      <c r="B1916" s="50" t="s">
        <v>4008</v>
      </c>
      <c r="C1916" s="51">
        <v>1040120</v>
      </c>
      <c r="D1916" s="2">
        <v>1</v>
      </c>
      <c r="E1916" s="52">
        <v>7777.5</v>
      </c>
      <c r="F1916" s="52">
        <v>7777.5</v>
      </c>
    </row>
    <row r="1917" spans="1:6" ht="22.5" x14ac:dyDescent="0.2">
      <c r="A1917" s="2">
        <v>1912</v>
      </c>
      <c r="B1917" s="50" t="s">
        <v>4009</v>
      </c>
      <c r="C1917" s="51">
        <v>1040121</v>
      </c>
      <c r="D1917" s="2">
        <v>1</v>
      </c>
      <c r="E1917" s="52">
        <v>7777.5</v>
      </c>
      <c r="F1917" s="52">
        <v>7777.5</v>
      </c>
    </row>
    <row r="1918" spans="1:6" ht="33.75" x14ac:dyDescent="0.2">
      <c r="A1918" s="2">
        <v>1913</v>
      </c>
      <c r="B1918" s="50" t="s">
        <v>4010</v>
      </c>
      <c r="C1918" s="51">
        <v>1040070</v>
      </c>
      <c r="D1918" s="2">
        <v>1</v>
      </c>
      <c r="E1918" s="52">
        <v>10264</v>
      </c>
      <c r="F1918" s="52">
        <v>10264</v>
      </c>
    </row>
    <row r="1919" spans="1:6" ht="33.75" x14ac:dyDescent="0.2">
      <c r="A1919" s="2">
        <v>1914</v>
      </c>
      <c r="B1919" s="50" t="s">
        <v>4011</v>
      </c>
      <c r="C1919" s="51">
        <v>1040071</v>
      </c>
      <c r="D1919" s="2">
        <v>1</v>
      </c>
      <c r="E1919" s="52">
        <v>4000</v>
      </c>
      <c r="F1919" s="52">
        <v>4000</v>
      </c>
    </row>
    <row r="1920" spans="1:6" ht="33.75" x14ac:dyDescent="0.2">
      <c r="A1920" s="2">
        <v>1915</v>
      </c>
      <c r="B1920" s="50" t="s">
        <v>4012</v>
      </c>
      <c r="C1920" s="51">
        <v>1040080</v>
      </c>
      <c r="D1920" s="2">
        <v>1</v>
      </c>
      <c r="E1920" s="52">
        <v>21800</v>
      </c>
      <c r="F1920" s="52">
        <v>21800</v>
      </c>
    </row>
    <row r="1921" spans="1:6" ht="22.5" x14ac:dyDescent="0.2">
      <c r="A1921" s="2">
        <v>1916</v>
      </c>
      <c r="B1921" s="50" t="s">
        <v>4013</v>
      </c>
      <c r="C1921" s="51">
        <v>1040075</v>
      </c>
      <c r="D1921" s="2">
        <v>1</v>
      </c>
      <c r="E1921" s="52">
        <v>4993</v>
      </c>
      <c r="F1921" s="52">
        <v>4993</v>
      </c>
    </row>
    <row r="1922" spans="1:6" ht="33.75" x14ac:dyDescent="0.2">
      <c r="A1922" s="2">
        <v>1917</v>
      </c>
      <c r="B1922" s="50" t="s">
        <v>4014</v>
      </c>
      <c r="C1922" s="51">
        <v>1040076</v>
      </c>
      <c r="D1922" s="2">
        <v>1</v>
      </c>
      <c r="E1922" s="52">
        <v>3214</v>
      </c>
      <c r="F1922" s="52">
        <v>3214</v>
      </c>
    </row>
    <row r="1923" spans="1:6" ht="33.75" x14ac:dyDescent="0.2">
      <c r="A1923" s="2">
        <v>1918</v>
      </c>
      <c r="B1923" s="50" t="s">
        <v>4015</v>
      </c>
      <c r="C1923" s="51">
        <v>1040077</v>
      </c>
      <c r="D1923" s="2">
        <v>1</v>
      </c>
      <c r="E1923" s="52">
        <v>10560</v>
      </c>
      <c r="F1923" s="52">
        <v>10560</v>
      </c>
    </row>
    <row r="1924" spans="1:6" ht="22.5" x14ac:dyDescent="0.2">
      <c r="A1924" s="2">
        <v>1919</v>
      </c>
      <c r="B1924" s="50" t="s">
        <v>4016</v>
      </c>
      <c r="C1924" s="51">
        <v>1040117</v>
      </c>
      <c r="D1924" s="2">
        <v>1</v>
      </c>
      <c r="E1924" s="52">
        <v>5970</v>
      </c>
      <c r="F1924" s="52">
        <v>5970</v>
      </c>
    </row>
    <row r="1925" spans="1:6" ht="22.5" x14ac:dyDescent="0.2">
      <c r="A1925" s="2">
        <v>1920</v>
      </c>
      <c r="B1925" s="53" t="s">
        <v>4017</v>
      </c>
      <c r="C1925" s="51">
        <v>1040118</v>
      </c>
      <c r="D1925" s="2">
        <v>1</v>
      </c>
      <c r="E1925" s="52">
        <v>17472</v>
      </c>
      <c r="F1925" s="52">
        <v>17472</v>
      </c>
    </row>
    <row r="1926" spans="1:6" ht="22.5" x14ac:dyDescent="0.2">
      <c r="A1926" s="2">
        <v>1921</v>
      </c>
      <c r="B1926" s="50" t="s">
        <v>4018</v>
      </c>
      <c r="C1926" s="51">
        <v>1040068</v>
      </c>
      <c r="D1926" s="2">
        <v>1</v>
      </c>
      <c r="E1926" s="52">
        <v>22950</v>
      </c>
      <c r="F1926" s="52">
        <v>22950</v>
      </c>
    </row>
    <row r="1927" spans="1:6" ht="33.75" x14ac:dyDescent="0.2">
      <c r="A1927" s="2">
        <v>1922</v>
      </c>
      <c r="B1927" s="50" t="s">
        <v>4011</v>
      </c>
      <c r="C1927" s="51">
        <v>1040069</v>
      </c>
      <c r="D1927" s="2">
        <v>1</v>
      </c>
      <c r="E1927" s="52">
        <v>4000</v>
      </c>
      <c r="F1927" s="52">
        <v>4000</v>
      </c>
    </row>
    <row r="1928" spans="1:6" ht="22.5" x14ac:dyDescent="0.2">
      <c r="A1928" s="2">
        <v>1923</v>
      </c>
      <c r="B1928" s="50" t="s">
        <v>4019</v>
      </c>
      <c r="C1928" s="51">
        <v>1060213</v>
      </c>
      <c r="D1928" s="2">
        <v>1</v>
      </c>
      <c r="E1928" s="52">
        <v>15600</v>
      </c>
      <c r="F1928" s="52">
        <v>15600</v>
      </c>
    </row>
    <row r="1929" spans="1:6" ht="22.5" x14ac:dyDescent="0.2">
      <c r="A1929" s="2">
        <v>1924</v>
      </c>
      <c r="B1929" s="50" t="s">
        <v>4020</v>
      </c>
      <c r="C1929" s="51">
        <v>1060219</v>
      </c>
      <c r="D1929" s="2">
        <v>1</v>
      </c>
      <c r="E1929" s="52">
        <v>18500</v>
      </c>
      <c r="F1929" s="52">
        <v>18500</v>
      </c>
    </row>
    <row r="1930" spans="1:6" ht="33.75" x14ac:dyDescent="0.2">
      <c r="A1930" s="2">
        <v>1925</v>
      </c>
      <c r="B1930" s="50" t="s">
        <v>4021</v>
      </c>
      <c r="C1930" s="51">
        <v>1060214</v>
      </c>
      <c r="D1930" s="2">
        <v>1</v>
      </c>
      <c r="E1930" s="52">
        <v>4610</v>
      </c>
      <c r="F1930" s="52">
        <v>4610</v>
      </c>
    </row>
    <row r="1931" spans="1:6" ht="22.5" x14ac:dyDescent="0.2">
      <c r="A1931" s="2">
        <v>1926</v>
      </c>
      <c r="B1931" s="50" t="s">
        <v>4022</v>
      </c>
      <c r="C1931" s="51">
        <v>1060211</v>
      </c>
      <c r="D1931" s="2">
        <v>1</v>
      </c>
      <c r="E1931" s="52">
        <v>19300</v>
      </c>
      <c r="F1931" s="52">
        <v>19300</v>
      </c>
    </row>
    <row r="1932" spans="1:6" ht="22.5" x14ac:dyDescent="0.2">
      <c r="A1932" s="2">
        <v>1927</v>
      </c>
      <c r="B1932" s="50" t="s">
        <v>4022</v>
      </c>
      <c r="C1932" s="51">
        <v>1060212</v>
      </c>
      <c r="D1932" s="2">
        <v>1</v>
      </c>
      <c r="E1932" s="52">
        <v>19300</v>
      </c>
      <c r="F1932" s="52">
        <v>19300</v>
      </c>
    </row>
    <row r="1933" spans="1:6" ht="22.5" x14ac:dyDescent="0.2">
      <c r="A1933" s="2">
        <v>1928</v>
      </c>
      <c r="B1933" s="50" t="s">
        <v>4023</v>
      </c>
      <c r="C1933" s="51">
        <v>1060190</v>
      </c>
      <c r="D1933" s="2">
        <v>1</v>
      </c>
      <c r="E1933" s="52">
        <v>43250</v>
      </c>
      <c r="F1933" s="52">
        <v>43250</v>
      </c>
    </row>
    <row r="1934" spans="1:6" ht="33.75" x14ac:dyDescent="0.2">
      <c r="A1934" s="2">
        <v>1929</v>
      </c>
      <c r="B1934" s="50" t="s">
        <v>4024</v>
      </c>
      <c r="C1934" s="51">
        <v>1060191</v>
      </c>
      <c r="D1934" s="2">
        <v>1</v>
      </c>
      <c r="E1934" s="52">
        <v>21762</v>
      </c>
      <c r="F1934" s="52">
        <v>21762</v>
      </c>
    </row>
    <row r="1935" spans="1:6" ht="22.5" x14ac:dyDescent="0.2">
      <c r="A1935" s="2">
        <v>1930</v>
      </c>
      <c r="B1935" s="50" t="s">
        <v>4025</v>
      </c>
      <c r="C1935" s="51">
        <v>1060192</v>
      </c>
      <c r="D1935" s="2">
        <v>1</v>
      </c>
      <c r="E1935" s="52">
        <v>17400</v>
      </c>
      <c r="F1935" s="52">
        <v>17400</v>
      </c>
    </row>
    <row r="1936" spans="1:6" x14ac:dyDescent="0.2">
      <c r="A1936" s="2">
        <v>1931</v>
      </c>
      <c r="B1936" s="50" t="s">
        <v>4026</v>
      </c>
      <c r="C1936" s="51">
        <v>1060193</v>
      </c>
      <c r="D1936" s="2">
        <v>1</v>
      </c>
      <c r="E1936" s="52">
        <v>29210</v>
      </c>
      <c r="F1936" s="52">
        <v>29210</v>
      </c>
    </row>
    <row r="1937" spans="1:6" x14ac:dyDescent="0.2">
      <c r="A1937" s="2">
        <v>1932</v>
      </c>
      <c r="B1937" s="50" t="s">
        <v>4027</v>
      </c>
      <c r="C1937" s="51">
        <v>1060002</v>
      </c>
      <c r="D1937" s="2">
        <v>1</v>
      </c>
      <c r="E1937" s="52">
        <v>11322.05</v>
      </c>
      <c r="F1937" s="52">
        <v>11322.05</v>
      </c>
    </row>
    <row r="1938" spans="1:6" x14ac:dyDescent="0.2">
      <c r="A1938" s="2">
        <v>1933</v>
      </c>
      <c r="B1938" s="50" t="s">
        <v>4028</v>
      </c>
      <c r="C1938" s="51">
        <v>1060003</v>
      </c>
      <c r="D1938" s="2">
        <v>1</v>
      </c>
      <c r="E1938" s="52">
        <v>5800</v>
      </c>
      <c r="F1938" s="52">
        <v>5800</v>
      </c>
    </row>
    <row r="1939" spans="1:6" x14ac:dyDescent="0.2">
      <c r="A1939" s="2">
        <v>1934</v>
      </c>
      <c r="B1939" s="50" t="s">
        <v>4029</v>
      </c>
      <c r="C1939" s="51">
        <v>1060004</v>
      </c>
      <c r="D1939" s="2">
        <v>1</v>
      </c>
      <c r="E1939" s="52">
        <v>5760.72</v>
      </c>
      <c r="F1939" s="52">
        <v>5760.72</v>
      </c>
    </row>
    <row r="1940" spans="1:6" x14ac:dyDescent="0.2">
      <c r="A1940" s="2">
        <v>1935</v>
      </c>
      <c r="B1940" s="50" t="s">
        <v>4030</v>
      </c>
      <c r="C1940" s="51">
        <v>1060005</v>
      </c>
      <c r="D1940" s="2">
        <v>1</v>
      </c>
      <c r="E1940" s="52">
        <v>16028.88</v>
      </c>
      <c r="F1940" s="52">
        <v>16028.88</v>
      </c>
    </row>
    <row r="1941" spans="1:6" x14ac:dyDescent="0.2">
      <c r="A1941" s="2">
        <v>1936</v>
      </c>
      <c r="B1941" s="50" t="s">
        <v>4030</v>
      </c>
      <c r="C1941" s="51">
        <v>1060006</v>
      </c>
      <c r="D1941" s="2">
        <v>1</v>
      </c>
      <c r="E1941" s="52">
        <v>16028.88</v>
      </c>
      <c r="F1941" s="52">
        <v>16028.88</v>
      </c>
    </row>
    <row r="1942" spans="1:6" x14ac:dyDescent="0.2">
      <c r="A1942" s="2">
        <v>1937</v>
      </c>
      <c r="B1942" s="50" t="s">
        <v>4030</v>
      </c>
      <c r="C1942" s="51">
        <v>1060007</v>
      </c>
      <c r="D1942" s="2">
        <v>1</v>
      </c>
      <c r="E1942" s="52">
        <v>16028.88</v>
      </c>
      <c r="F1942" s="52">
        <v>16028.88</v>
      </c>
    </row>
    <row r="1943" spans="1:6" x14ac:dyDescent="0.2">
      <c r="A1943" s="2">
        <v>1938</v>
      </c>
      <c r="B1943" s="50" t="s">
        <v>4030</v>
      </c>
      <c r="C1943" s="51">
        <v>1060008</v>
      </c>
      <c r="D1943" s="2">
        <v>1</v>
      </c>
      <c r="E1943" s="52">
        <v>16028.88</v>
      </c>
      <c r="F1943" s="52">
        <v>16028.88</v>
      </c>
    </row>
    <row r="1944" spans="1:6" x14ac:dyDescent="0.2">
      <c r="A1944" s="2">
        <v>1939</v>
      </c>
      <c r="B1944" s="50" t="s">
        <v>4030</v>
      </c>
      <c r="C1944" s="51">
        <v>1060009</v>
      </c>
      <c r="D1944" s="2">
        <v>1</v>
      </c>
      <c r="E1944" s="52">
        <v>16028.88</v>
      </c>
      <c r="F1944" s="52">
        <v>16028.88</v>
      </c>
    </row>
    <row r="1945" spans="1:6" ht="22.5" x14ac:dyDescent="0.2">
      <c r="A1945" s="2">
        <v>1940</v>
      </c>
      <c r="B1945" s="50" t="s">
        <v>4031</v>
      </c>
      <c r="C1945" s="51">
        <v>1060010</v>
      </c>
      <c r="D1945" s="2">
        <v>1</v>
      </c>
      <c r="E1945" s="52">
        <v>34428</v>
      </c>
      <c r="F1945" s="52">
        <v>34428</v>
      </c>
    </row>
    <row r="1946" spans="1:6" x14ac:dyDescent="0.2">
      <c r="A1946" s="2">
        <v>1941</v>
      </c>
      <c r="B1946" s="50" t="s">
        <v>4032</v>
      </c>
      <c r="C1946" s="51">
        <v>1060011</v>
      </c>
      <c r="D1946" s="2">
        <v>1</v>
      </c>
      <c r="E1946" s="52">
        <v>1743.71</v>
      </c>
      <c r="F1946" s="52">
        <v>1743.71</v>
      </c>
    </row>
    <row r="1947" spans="1:6" x14ac:dyDescent="0.2">
      <c r="A1947" s="2">
        <v>1942</v>
      </c>
      <c r="B1947" s="50" t="s">
        <v>4032</v>
      </c>
      <c r="C1947" s="51">
        <v>1060012</v>
      </c>
      <c r="D1947" s="2">
        <v>1</v>
      </c>
      <c r="E1947" s="52">
        <v>1743.71</v>
      </c>
      <c r="F1947" s="52">
        <v>1743.71</v>
      </c>
    </row>
    <row r="1948" spans="1:6" x14ac:dyDescent="0.2">
      <c r="A1948" s="2">
        <v>1943</v>
      </c>
      <c r="B1948" s="50" t="s">
        <v>4032</v>
      </c>
      <c r="C1948" s="51">
        <v>1060013</v>
      </c>
      <c r="D1948" s="2">
        <v>1</v>
      </c>
      <c r="E1948" s="52">
        <v>1743.71</v>
      </c>
      <c r="F1948" s="52">
        <v>1743.71</v>
      </c>
    </row>
    <row r="1949" spans="1:6" x14ac:dyDescent="0.2">
      <c r="A1949" s="2">
        <v>1944</v>
      </c>
      <c r="B1949" s="50" t="s">
        <v>4032</v>
      </c>
      <c r="C1949" s="51">
        <v>1060014</v>
      </c>
      <c r="D1949" s="2">
        <v>1</v>
      </c>
      <c r="E1949" s="52">
        <v>1743.71</v>
      </c>
      <c r="F1949" s="52">
        <v>1743.71</v>
      </c>
    </row>
    <row r="1950" spans="1:6" x14ac:dyDescent="0.2">
      <c r="A1950" s="2">
        <v>1945</v>
      </c>
      <c r="B1950" s="50" t="s">
        <v>4032</v>
      </c>
      <c r="C1950" s="51">
        <v>1060015</v>
      </c>
      <c r="D1950" s="2">
        <v>1</v>
      </c>
      <c r="E1950" s="52">
        <v>1743.71</v>
      </c>
      <c r="F1950" s="52">
        <v>1743.71</v>
      </c>
    </row>
    <row r="1951" spans="1:6" x14ac:dyDescent="0.2">
      <c r="A1951" s="2">
        <v>1946</v>
      </c>
      <c r="B1951" s="50" t="s">
        <v>4032</v>
      </c>
      <c r="C1951" s="51">
        <v>1060016</v>
      </c>
      <c r="D1951" s="2">
        <v>1</v>
      </c>
      <c r="E1951" s="52">
        <v>1743.71</v>
      </c>
      <c r="F1951" s="52">
        <v>1743.71</v>
      </c>
    </row>
    <row r="1952" spans="1:6" x14ac:dyDescent="0.2">
      <c r="A1952" s="2">
        <v>1947</v>
      </c>
      <c r="B1952" s="50" t="s">
        <v>4032</v>
      </c>
      <c r="C1952" s="51">
        <v>1060017</v>
      </c>
      <c r="D1952" s="2">
        <v>1</v>
      </c>
      <c r="E1952" s="52">
        <v>1743.71</v>
      </c>
      <c r="F1952" s="52">
        <v>1743.71</v>
      </c>
    </row>
    <row r="1953" spans="1:6" x14ac:dyDescent="0.2">
      <c r="A1953" s="2">
        <v>1948</v>
      </c>
      <c r="B1953" s="50" t="s">
        <v>4032</v>
      </c>
      <c r="C1953" s="51">
        <v>1060018</v>
      </c>
      <c r="D1953" s="2">
        <v>1</v>
      </c>
      <c r="E1953" s="52">
        <v>1743.71</v>
      </c>
      <c r="F1953" s="52">
        <v>1743.71</v>
      </c>
    </row>
    <row r="1954" spans="1:6" x14ac:dyDescent="0.2">
      <c r="A1954" s="2">
        <v>1949</v>
      </c>
      <c r="B1954" s="50" t="s">
        <v>4032</v>
      </c>
      <c r="C1954" s="51">
        <v>1060019</v>
      </c>
      <c r="D1954" s="2">
        <v>1</v>
      </c>
      <c r="E1954" s="52">
        <v>1743.71</v>
      </c>
      <c r="F1954" s="52">
        <v>1743.71</v>
      </c>
    </row>
    <row r="1955" spans="1:6" x14ac:dyDescent="0.2">
      <c r="A1955" s="2">
        <v>1950</v>
      </c>
      <c r="B1955" s="50" t="s">
        <v>4032</v>
      </c>
      <c r="C1955" s="51">
        <v>1060020</v>
      </c>
      <c r="D1955" s="2">
        <v>1</v>
      </c>
      <c r="E1955" s="52">
        <v>1743.71</v>
      </c>
      <c r="F1955" s="52">
        <v>1743.71</v>
      </c>
    </row>
    <row r="1956" spans="1:6" ht="22.5" x14ac:dyDescent="0.2">
      <c r="A1956" s="2">
        <v>1951</v>
      </c>
      <c r="B1956" s="50" t="s">
        <v>4033</v>
      </c>
      <c r="C1956" s="51">
        <v>1060021</v>
      </c>
      <c r="D1956" s="2">
        <v>1</v>
      </c>
      <c r="E1956" s="52">
        <v>10640.06</v>
      </c>
      <c r="F1956" s="52">
        <v>10640.06</v>
      </c>
    </row>
    <row r="1957" spans="1:6" ht="22.5" x14ac:dyDescent="0.2">
      <c r="A1957" s="2">
        <v>1952</v>
      </c>
      <c r="B1957" s="50" t="s">
        <v>4033</v>
      </c>
      <c r="C1957" s="51">
        <v>1060022</v>
      </c>
      <c r="D1957" s="2">
        <v>1</v>
      </c>
      <c r="E1957" s="52">
        <v>10640.06</v>
      </c>
      <c r="F1957" s="52">
        <v>10640.06</v>
      </c>
    </row>
    <row r="1958" spans="1:6" ht="22.5" x14ac:dyDescent="0.2">
      <c r="A1958" s="2">
        <v>1953</v>
      </c>
      <c r="B1958" s="50" t="s">
        <v>4034</v>
      </c>
      <c r="C1958" s="51">
        <v>1060023</v>
      </c>
      <c r="D1958" s="2">
        <v>1</v>
      </c>
      <c r="E1958" s="52">
        <v>11264.9</v>
      </c>
      <c r="F1958" s="52">
        <v>11264.9</v>
      </c>
    </row>
    <row r="1959" spans="1:6" x14ac:dyDescent="0.2">
      <c r="A1959" s="2">
        <v>1954</v>
      </c>
      <c r="B1959" s="50" t="s">
        <v>4035</v>
      </c>
      <c r="C1959" s="51">
        <v>1060024</v>
      </c>
      <c r="D1959" s="2">
        <v>1</v>
      </c>
      <c r="E1959" s="52">
        <v>6572</v>
      </c>
      <c r="F1959" s="52">
        <v>6572</v>
      </c>
    </row>
    <row r="1960" spans="1:6" ht="22.5" x14ac:dyDescent="0.2">
      <c r="A1960" s="2">
        <v>1955</v>
      </c>
      <c r="B1960" s="50" t="s">
        <v>4036</v>
      </c>
      <c r="C1960" s="51">
        <v>1060025</v>
      </c>
      <c r="D1960" s="2">
        <v>1</v>
      </c>
      <c r="E1960" s="52">
        <v>2226.31</v>
      </c>
      <c r="F1960" s="52">
        <v>2226.31</v>
      </c>
    </row>
    <row r="1961" spans="1:6" ht="22.5" x14ac:dyDescent="0.2">
      <c r="A1961" s="2">
        <v>1956</v>
      </c>
      <c r="B1961" s="50" t="s">
        <v>4036</v>
      </c>
      <c r="C1961" s="51">
        <v>1060026</v>
      </c>
      <c r="D1961" s="2">
        <v>1</v>
      </c>
      <c r="E1961" s="52">
        <v>2226.31</v>
      </c>
      <c r="F1961" s="52">
        <v>2226.31</v>
      </c>
    </row>
    <row r="1962" spans="1:6" ht="22.5" x14ac:dyDescent="0.2">
      <c r="A1962" s="2">
        <v>1957</v>
      </c>
      <c r="B1962" s="50" t="s">
        <v>4036</v>
      </c>
      <c r="C1962" s="51">
        <v>1060027</v>
      </c>
      <c r="D1962" s="2">
        <v>1</v>
      </c>
      <c r="E1962" s="52">
        <v>2226.31</v>
      </c>
      <c r="F1962" s="52">
        <v>2226.31</v>
      </c>
    </row>
    <row r="1963" spans="1:6" ht="22.5" x14ac:dyDescent="0.2">
      <c r="A1963" s="2">
        <v>1958</v>
      </c>
      <c r="B1963" s="50" t="s">
        <v>4036</v>
      </c>
      <c r="C1963" s="51">
        <v>1060028</v>
      </c>
      <c r="D1963" s="2">
        <v>1</v>
      </c>
      <c r="E1963" s="52">
        <v>2226.31</v>
      </c>
      <c r="F1963" s="52">
        <v>2226.31</v>
      </c>
    </row>
    <row r="1964" spans="1:6" ht="22.5" x14ac:dyDescent="0.2">
      <c r="A1964" s="2">
        <v>1959</v>
      </c>
      <c r="B1964" s="50" t="s">
        <v>4036</v>
      </c>
      <c r="C1964" s="51">
        <v>1060029</v>
      </c>
      <c r="D1964" s="2">
        <v>1</v>
      </c>
      <c r="E1964" s="52">
        <v>2226.31</v>
      </c>
      <c r="F1964" s="52">
        <v>2226.31</v>
      </c>
    </row>
    <row r="1965" spans="1:6" ht="22.5" x14ac:dyDescent="0.2">
      <c r="A1965" s="2">
        <v>1960</v>
      </c>
      <c r="B1965" s="50" t="s">
        <v>4036</v>
      </c>
      <c r="C1965" s="51">
        <v>1060030</v>
      </c>
      <c r="D1965" s="2">
        <v>1</v>
      </c>
      <c r="E1965" s="52">
        <v>2226.31</v>
      </c>
      <c r="F1965" s="52">
        <v>2226.31</v>
      </c>
    </row>
    <row r="1966" spans="1:6" ht="22.5" x14ac:dyDescent="0.2">
      <c r="A1966" s="2">
        <v>1961</v>
      </c>
      <c r="B1966" s="50" t="s">
        <v>4036</v>
      </c>
      <c r="C1966" s="51">
        <v>1060031</v>
      </c>
      <c r="D1966" s="2">
        <v>1</v>
      </c>
      <c r="E1966" s="52">
        <v>2226.31</v>
      </c>
      <c r="F1966" s="52">
        <v>2226.31</v>
      </c>
    </row>
    <row r="1967" spans="1:6" ht="22.5" x14ac:dyDescent="0.2">
      <c r="A1967" s="2">
        <v>1962</v>
      </c>
      <c r="B1967" s="50" t="s">
        <v>4036</v>
      </c>
      <c r="C1967" s="51">
        <v>1060032</v>
      </c>
      <c r="D1967" s="2">
        <v>1</v>
      </c>
      <c r="E1967" s="52">
        <v>2226.31</v>
      </c>
      <c r="F1967" s="52">
        <v>2226.31</v>
      </c>
    </row>
    <row r="1968" spans="1:6" ht="22.5" x14ac:dyDescent="0.2">
      <c r="A1968" s="2">
        <v>1963</v>
      </c>
      <c r="B1968" s="50" t="s">
        <v>4036</v>
      </c>
      <c r="C1968" s="51">
        <v>1060033</v>
      </c>
      <c r="D1968" s="2">
        <v>1</v>
      </c>
      <c r="E1968" s="52">
        <v>2226.31</v>
      </c>
      <c r="F1968" s="52">
        <v>2226.31</v>
      </c>
    </row>
    <row r="1969" spans="1:6" ht="22.5" x14ac:dyDescent="0.2">
      <c r="A1969" s="2">
        <v>1964</v>
      </c>
      <c r="B1969" s="50" t="s">
        <v>4036</v>
      </c>
      <c r="C1969" s="51">
        <v>1060034</v>
      </c>
      <c r="D1969" s="2">
        <v>1</v>
      </c>
      <c r="E1969" s="52">
        <v>2226.31</v>
      </c>
      <c r="F1969" s="52">
        <v>2226.31</v>
      </c>
    </row>
    <row r="1970" spans="1:6" ht="22.5" x14ac:dyDescent="0.2">
      <c r="A1970" s="2">
        <v>1965</v>
      </c>
      <c r="B1970" s="50" t="s">
        <v>4036</v>
      </c>
      <c r="C1970" s="51">
        <v>1060035</v>
      </c>
      <c r="D1970" s="2">
        <v>1</v>
      </c>
      <c r="E1970" s="52">
        <v>2226.31</v>
      </c>
      <c r="F1970" s="52">
        <v>2226.31</v>
      </c>
    </row>
    <row r="1971" spans="1:6" ht="22.5" x14ac:dyDescent="0.2">
      <c r="A1971" s="2">
        <v>1966</v>
      </c>
      <c r="B1971" s="50" t="s">
        <v>4036</v>
      </c>
      <c r="C1971" s="51">
        <v>1060036</v>
      </c>
      <c r="D1971" s="2">
        <v>1</v>
      </c>
      <c r="E1971" s="52">
        <v>2226.31</v>
      </c>
      <c r="F1971" s="52">
        <v>2226.31</v>
      </c>
    </row>
    <row r="1972" spans="1:6" ht="22.5" x14ac:dyDescent="0.2">
      <c r="A1972" s="2">
        <v>1967</v>
      </c>
      <c r="B1972" s="50" t="s">
        <v>4036</v>
      </c>
      <c r="C1972" s="51">
        <v>1060037</v>
      </c>
      <c r="D1972" s="2">
        <v>1</v>
      </c>
      <c r="E1972" s="52">
        <v>2226.31</v>
      </c>
      <c r="F1972" s="52">
        <v>2226.31</v>
      </c>
    </row>
    <row r="1973" spans="1:6" ht="22.5" x14ac:dyDescent="0.2">
      <c r="A1973" s="2">
        <v>1968</v>
      </c>
      <c r="B1973" s="50" t="s">
        <v>4036</v>
      </c>
      <c r="C1973" s="51">
        <v>1060038</v>
      </c>
      <c r="D1973" s="2">
        <v>1</v>
      </c>
      <c r="E1973" s="52">
        <v>2226.31</v>
      </c>
      <c r="F1973" s="52">
        <v>2226.31</v>
      </c>
    </row>
    <row r="1974" spans="1:6" ht="22.5" x14ac:dyDescent="0.2">
      <c r="A1974" s="2">
        <v>1969</v>
      </c>
      <c r="B1974" s="50" t="s">
        <v>4036</v>
      </c>
      <c r="C1974" s="51">
        <v>1060039</v>
      </c>
      <c r="D1974" s="2">
        <v>1</v>
      </c>
      <c r="E1974" s="52">
        <v>2226.31</v>
      </c>
      <c r="F1974" s="52">
        <v>2226.31</v>
      </c>
    </row>
    <row r="1975" spans="1:6" ht="22.5" x14ac:dyDescent="0.2">
      <c r="A1975" s="2">
        <v>1970</v>
      </c>
      <c r="B1975" s="50" t="s">
        <v>4037</v>
      </c>
      <c r="C1975" s="51">
        <v>1060040</v>
      </c>
      <c r="D1975" s="2">
        <v>1</v>
      </c>
      <c r="E1975" s="52">
        <v>2226.31</v>
      </c>
      <c r="F1975" s="52">
        <v>2226.31</v>
      </c>
    </row>
    <row r="1976" spans="1:6" ht="22.5" x14ac:dyDescent="0.2">
      <c r="A1976" s="2">
        <v>1971</v>
      </c>
      <c r="B1976" s="50" t="s">
        <v>4037</v>
      </c>
      <c r="C1976" s="51">
        <v>1060041</v>
      </c>
      <c r="D1976" s="2">
        <v>1</v>
      </c>
      <c r="E1976" s="52">
        <v>2226.31</v>
      </c>
      <c r="F1976" s="52">
        <v>2226.31</v>
      </c>
    </row>
    <row r="1977" spans="1:6" ht="22.5" x14ac:dyDescent="0.2">
      <c r="A1977" s="2">
        <v>1972</v>
      </c>
      <c r="B1977" s="50" t="s">
        <v>4037</v>
      </c>
      <c r="C1977" s="51">
        <v>1060042</v>
      </c>
      <c r="D1977" s="2">
        <v>1</v>
      </c>
      <c r="E1977" s="52">
        <v>2226.31</v>
      </c>
      <c r="F1977" s="52">
        <v>2226.31</v>
      </c>
    </row>
    <row r="1978" spans="1:6" ht="22.5" x14ac:dyDescent="0.2">
      <c r="A1978" s="2">
        <v>1973</v>
      </c>
      <c r="B1978" s="50" t="s">
        <v>4037</v>
      </c>
      <c r="C1978" s="51">
        <v>1060043</v>
      </c>
      <c r="D1978" s="2">
        <v>1</v>
      </c>
      <c r="E1978" s="52">
        <v>2226.31</v>
      </c>
      <c r="F1978" s="52">
        <v>2226.31</v>
      </c>
    </row>
    <row r="1979" spans="1:6" ht="22.5" x14ac:dyDescent="0.2">
      <c r="A1979" s="2">
        <v>1974</v>
      </c>
      <c r="B1979" s="50" t="s">
        <v>4037</v>
      </c>
      <c r="C1979" s="51">
        <v>1060044</v>
      </c>
      <c r="D1979" s="2">
        <v>1</v>
      </c>
      <c r="E1979" s="52">
        <v>2226.31</v>
      </c>
      <c r="F1979" s="52">
        <v>2226.31</v>
      </c>
    </row>
    <row r="1980" spans="1:6" ht="22.5" x14ac:dyDescent="0.2">
      <c r="A1980" s="2">
        <v>1975</v>
      </c>
      <c r="B1980" s="50" t="s">
        <v>4037</v>
      </c>
      <c r="C1980" s="51">
        <v>1060045</v>
      </c>
      <c r="D1980" s="2">
        <v>1</v>
      </c>
      <c r="E1980" s="52">
        <v>2226.31</v>
      </c>
      <c r="F1980" s="52">
        <v>2226.31</v>
      </c>
    </row>
    <row r="1981" spans="1:6" ht="22.5" x14ac:dyDescent="0.2">
      <c r="A1981" s="2">
        <v>1976</v>
      </c>
      <c r="B1981" s="50" t="s">
        <v>4037</v>
      </c>
      <c r="C1981" s="51">
        <v>1060046</v>
      </c>
      <c r="D1981" s="2">
        <v>1</v>
      </c>
      <c r="E1981" s="52">
        <v>2226.31</v>
      </c>
      <c r="F1981" s="52">
        <v>2226.31</v>
      </c>
    </row>
    <row r="1982" spans="1:6" ht="22.5" x14ac:dyDescent="0.2">
      <c r="A1982" s="2">
        <v>1977</v>
      </c>
      <c r="B1982" s="50" t="s">
        <v>4037</v>
      </c>
      <c r="C1982" s="51">
        <v>1060047</v>
      </c>
      <c r="D1982" s="2">
        <v>1</v>
      </c>
      <c r="E1982" s="52">
        <v>2226.31</v>
      </c>
      <c r="F1982" s="52">
        <v>2226.31</v>
      </c>
    </row>
    <row r="1983" spans="1:6" ht="22.5" x14ac:dyDescent="0.2">
      <c r="A1983" s="2">
        <v>1978</v>
      </c>
      <c r="B1983" s="50" t="s">
        <v>4037</v>
      </c>
      <c r="C1983" s="51">
        <v>1060048</v>
      </c>
      <c r="D1983" s="2">
        <v>1</v>
      </c>
      <c r="E1983" s="52">
        <v>2226.31</v>
      </c>
      <c r="F1983" s="52">
        <v>2226.31</v>
      </c>
    </row>
    <row r="1984" spans="1:6" ht="22.5" x14ac:dyDescent="0.2">
      <c r="A1984" s="2">
        <v>1979</v>
      </c>
      <c r="B1984" s="50" t="s">
        <v>4038</v>
      </c>
      <c r="C1984" s="51">
        <v>1060049</v>
      </c>
      <c r="D1984" s="2">
        <v>1</v>
      </c>
      <c r="E1984" s="52">
        <v>1447.8</v>
      </c>
      <c r="F1984" s="52">
        <v>1447.8</v>
      </c>
    </row>
    <row r="1985" spans="1:6" x14ac:dyDescent="0.2">
      <c r="A1985" s="2">
        <v>1980</v>
      </c>
      <c r="B1985" s="50" t="s">
        <v>4039</v>
      </c>
      <c r="C1985" s="51">
        <v>1060050</v>
      </c>
      <c r="D1985" s="2">
        <v>1</v>
      </c>
      <c r="E1985" s="52">
        <v>3674.11</v>
      </c>
      <c r="F1985" s="52">
        <v>3674.11</v>
      </c>
    </row>
    <row r="1986" spans="1:6" x14ac:dyDescent="0.2">
      <c r="A1986" s="2">
        <v>1981</v>
      </c>
      <c r="B1986" s="50" t="s">
        <v>4039</v>
      </c>
      <c r="C1986" s="51">
        <v>1060051</v>
      </c>
      <c r="D1986" s="2">
        <v>1</v>
      </c>
      <c r="E1986" s="52">
        <v>3674.11</v>
      </c>
      <c r="F1986" s="52">
        <v>3674.11</v>
      </c>
    </row>
    <row r="1987" spans="1:6" x14ac:dyDescent="0.2">
      <c r="A1987" s="2">
        <v>1982</v>
      </c>
      <c r="B1987" s="50" t="s">
        <v>4039</v>
      </c>
      <c r="C1987" s="51">
        <v>1060052</v>
      </c>
      <c r="D1987" s="2">
        <v>1</v>
      </c>
      <c r="E1987" s="52">
        <v>3674.11</v>
      </c>
      <c r="F1987" s="52">
        <v>3674.11</v>
      </c>
    </row>
    <row r="1988" spans="1:6" x14ac:dyDescent="0.2">
      <c r="A1988" s="2">
        <v>1983</v>
      </c>
      <c r="B1988" s="50" t="s">
        <v>4039</v>
      </c>
      <c r="C1988" s="51">
        <v>1060053</v>
      </c>
      <c r="D1988" s="2">
        <v>1</v>
      </c>
      <c r="E1988" s="52">
        <v>3674.11</v>
      </c>
      <c r="F1988" s="52">
        <v>3674.11</v>
      </c>
    </row>
    <row r="1989" spans="1:6" x14ac:dyDescent="0.2">
      <c r="A1989" s="2">
        <v>1984</v>
      </c>
      <c r="B1989" s="50" t="s">
        <v>4039</v>
      </c>
      <c r="C1989" s="51">
        <v>1060054</v>
      </c>
      <c r="D1989" s="2">
        <v>1</v>
      </c>
      <c r="E1989" s="52">
        <v>3674.11</v>
      </c>
      <c r="F1989" s="52">
        <v>3674.11</v>
      </c>
    </row>
    <row r="1990" spans="1:6" x14ac:dyDescent="0.2">
      <c r="A1990" s="2">
        <v>1985</v>
      </c>
      <c r="B1990" s="50" t="s">
        <v>4039</v>
      </c>
      <c r="C1990" s="51">
        <v>1060055</v>
      </c>
      <c r="D1990" s="2">
        <v>1</v>
      </c>
      <c r="E1990" s="52">
        <v>3674.11</v>
      </c>
      <c r="F1990" s="52">
        <v>3674.11</v>
      </c>
    </row>
    <row r="1991" spans="1:6" x14ac:dyDescent="0.2">
      <c r="A1991" s="2">
        <v>1986</v>
      </c>
      <c r="B1991" s="50" t="s">
        <v>4039</v>
      </c>
      <c r="C1991" s="51">
        <v>1060056</v>
      </c>
      <c r="D1991" s="2">
        <v>1</v>
      </c>
      <c r="E1991" s="52">
        <v>3674.11</v>
      </c>
      <c r="F1991" s="52">
        <v>3674.11</v>
      </c>
    </row>
    <row r="1992" spans="1:6" x14ac:dyDescent="0.2">
      <c r="A1992" s="2">
        <v>1987</v>
      </c>
      <c r="B1992" s="50" t="s">
        <v>4039</v>
      </c>
      <c r="C1992" s="51">
        <v>1060057</v>
      </c>
      <c r="D1992" s="2">
        <v>1</v>
      </c>
      <c r="E1992" s="52">
        <v>2857.5</v>
      </c>
      <c r="F1992" s="52">
        <v>2857.5</v>
      </c>
    </row>
    <row r="1993" spans="1:6" x14ac:dyDescent="0.2">
      <c r="A1993" s="2">
        <v>1988</v>
      </c>
      <c r="B1993" s="50" t="s">
        <v>4039</v>
      </c>
      <c r="C1993" s="51">
        <v>1060058</v>
      </c>
      <c r="D1993" s="2">
        <v>1</v>
      </c>
      <c r="E1993" s="52">
        <v>2857.5</v>
      </c>
      <c r="F1993" s="52">
        <v>2857.5</v>
      </c>
    </row>
    <row r="1994" spans="1:6" x14ac:dyDescent="0.2">
      <c r="A1994" s="2">
        <v>1989</v>
      </c>
      <c r="B1994" s="50" t="s">
        <v>4039</v>
      </c>
      <c r="C1994" s="51">
        <v>1060059</v>
      </c>
      <c r="D1994" s="2">
        <v>1</v>
      </c>
      <c r="E1994" s="52">
        <v>3674.11</v>
      </c>
      <c r="F1994" s="52">
        <v>3674.11</v>
      </c>
    </row>
    <row r="1995" spans="1:6" x14ac:dyDescent="0.2">
      <c r="A1995" s="2">
        <v>1990</v>
      </c>
      <c r="B1995" s="50" t="s">
        <v>4039</v>
      </c>
      <c r="C1995" s="51">
        <v>1060060</v>
      </c>
      <c r="D1995" s="2">
        <v>1</v>
      </c>
      <c r="E1995" s="52">
        <v>3674.11</v>
      </c>
      <c r="F1995" s="52">
        <v>3674.11</v>
      </c>
    </row>
    <row r="1996" spans="1:6" x14ac:dyDescent="0.2">
      <c r="A1996" s="2">
        <v>1991</v>
      </c>
      <c r="B1996" s="50" t="s">
        <v>4039</v>
      </c>
      <c r="C1996" s="51">
        <v>1060061</v>
      </c>
      <c r="D1996" s="2">
        <v>1</v>
      </c>
      <c r="E1996" s="52">
        <v>2857.5</v>
      </c>
      <c r="F1996" s="52">
        <v>2857.5</v>
      </c>
    </row>
    <row r="1997" spans="1:6" ht="22.5" x14ac:dyDescent="0.2">
      <c r="A1997" s="2">
        <v>1992</v>
      </c>
      <c r="B1997" s="50" t="s">
        <v>4040</v>
      </c>
      <c r="C1997" s="51">
        <v>1060062</v>
      </c>
      <c r="D1997" s="2">
        <v>1</v>
      </c>
      <c r="E1997" s="52">
        <v>2301.2399999999998</v>
      </c>
      <c r="F1997" s="52">
        <v>2301.2399999999998</v>
      </c>
    </row>
    <row r="1998" spans="1:6" ht="22.5" x14ac:dyDescent="0.2">
      <c r="A1998" s="2">
        <v>1993</v>
      </c>
      <c r="B1998" s="50" t="s">
        <v>4040</v>
      </c>
      <c r="C1998" s="51">
        <v>1060063</v>
      </c>
      <c r="D1998" s="2">
        <v>1</v>
      </c>
      <c r="E1998" s="52">
        <v>2301.2399999999998</v>
      </c>
      <c r="F1998" s="52">
        <v>2301.2399999999998</v>
      </c>
    </row>
    <row r="1999" spans="1:6" ht="22.5" x14ac:dyDescent="0.2">
      <c r="A1999" s="2">
        <v>1994</v>
      </c>
      <c r="B1999" s="50" t="s">
        <v>4040</v>
      </c>
      <c r="C1999" s="51">
        <v>1060064</v>
      </c>
      <c r="D1999" s="2">
        <v>1</v>
      </c>
      <c r="E1999" s="52">
        <v>2301.2399999999998</v>
      </c>
      <c r="F1999" s="52">
        <v>2301.2399999999998</v>
      </c>
    </row>
    <row r="2000" spans="1:6" ht="22.5" x14ac:dyDescent="0.2">
      <c r="A2000" s="2">
        <v>1995</v>
      </c>
      <c r="B2000" s="50" t="s">
        <v>4040</v>
      </c>
      <c r="C2000" s="51">
        <v>1060065</v>
      </c>
      <c r="D2000" s="2">
        <v>1</v>
      </c>
      <c r="E2000" s="52">
        <v>2301.2399999999998</v>
      </c>
      <c r="F2000" s="52">
        <v>2301.2399999999998</v>
      </c>
    </row>
    <row r="2001" spans="1:6" x14ac:dyDescent="0.2">
      <c r="A2001" s="2">
        <v>1996</v>
      </c>
      <c r="B2001" s="50" t="s">
        <v>4041</v>
      </c>
      <c r="C2001" s="51">
        <v>1060066</v>
      </c>
      <c r="D2001" s="2">
        <v>1</v>
      </c>
      <c r="E2001" s="52">
        <v>2466.34</v>
      </c>
      <c r="F2001" s="52">
        <v>2466.34</v>
      </c>
    </row>
    <row r="2002" spans="1:6" x14ac:dyDescent="0.2">
      <c r="A2002" s="2">
        <v>1997</v>
      </c>
      <c r="B2002" s="50" t="s">
        <v>4041</v>
      </c>
      <c r="C2002" s="51">
        <v>1060067</v>
      </c>
      <c r="D2002" s="2">
        <v>1</v>
      </c>
      <c r="E2002" s="52">
        <v>2466.34</v>
      </c>
      <c r="F2002" s="52">
        <v>2466.34</v>
      </c>
    </row>
    <row r="2003" spans="1:6" x14ac:dyDescent="0.2">
      <c r="A2003" s="2">
        <v>1998</v>
      </c>
      <c r="B2003" s="50" t="s">
        <v>4042</v>
      </c>
      <c r="C2003" s="51">
        <v>1060068</v>
      </c>
      <c r="D2003" s="2">
        <v>1</v>
      </c>
      <c r="E2003" s="52">
        <v>24662</v>
      </c>
      <c r="F2003" s="52">
        <v>24662</v>
      </c>
    </row>
    <row r="2004" spans="1:6" x14ac:dyDescent="0.2">
      <c r="A2004" s="2">
        <v>1999</v>
      </c>
      <c r="B2004" s="50" t="s">
        <v>4043</v>
      </c>
      <c r="C2004" s="51">
        <v>1060069</v>
      </c>
      <c r="D2004" s="2">
        <v>1</v>
      </c>
      <c r="E2004" s="52">
        <v>35919.120000000003</v>
      </c>
      <c r="F2004" s="52">
        <v>35919.120000000003</v>
      </c>
    </row>
    <row r="2005" spans="1:6" x14ac:dyDescent="0.2">
      <c r="A2005" s="2">
        <v>2000</v>
      </c>
      <c r="B2005" s="50" t="s">
        <v>3153</v>
      </c>
      <c r="C2005" s="51">
        <v>1060071</v>
      </c>
      <c r="D2005" s="2">
        <v>1</v>
      </c>
      <c r="E2005" s="52">
        <v>4218</v>
      </c>
      <c r="F2005" s="52">
        <v>4218</v>
      </c>
    </row>
    <row r="2006" spans="1:6" x14ac:dyDescent="0.2">
      <c r="A2006" s="2">
        <v>2001</v>
      </c>
      <c r="B2006" s="50" t="s">
        <v>3153</v>
      </c>
      <c r="C2006" s="51">
        <v>1060072</v>
      </c>
      <c r="D2006" s="2">
        <v>1</v>
      </c>
      <c r="E2006" s="52">
        <v>4218</v>
      </c>
      <c r="F2006" s="52">
        <v>4218</v>
      </c>
    </row>
    <row r="2007" spans="1:6" x14ac:dyDescent="0.2">
      <c r="A2007" s="2">
        <v>2002</v>
      </c>
      <c r="B2007" s="50" t="s">
        <v>3153</v>
      </c>
      <c r="C2007" s="51">
        <v>1060073</v>
      </c>
      <c r="D2007" s="2">
        <v>1</v>
      </c>
      <c r="E2007" s="52">
        <v>4218</v>
      </c>
      <c r="F2007" s="52">
        <v>4218</v>
      </c>
    </row>
    <row r="2008" spans="1:6" x14ac:dyDescent="0.2">
      <c r="A2008" s="2">
        <v>2003</v>
      </c>
      <c r="B2008" s="50" t="s">
        <v>3153</v>
      </c>
      <c r="C2008" s="51">
        <v>1060074</v>
      </c>
      <c r="D2008" s="2">
        <v>1</v>
      </c>
      <c r="E2008" s="52">
        <v>4218</v>
      </c>
      <c r="F2008" s="52">
        <v>4218</v>
      </c>
    </row>
    <row r="2009" spans="1:6" x14ac:dyDescent="0.2">
      <c r="A2009" s="2">
        <v>2004</v>
      </c>
      <c r="B2009" s="50" t="s">
        <v>3153</v>
      </c>
      <c r="C2009" s="51">
        <v>1060075</v>
      </c>
      <c r="D2009" s="2">
        <v>1</v>
      </c>
      <c r="E2009" s="52">
        <v>4218</v>
      </c>
      <c r="F2009" s="52">
        <v>4218</v>
      </c>
    </row>
    <row r="2010" spans="1:6" ht="22.5" x14ac:dyDescent="0.2">
      <c r="A2010" s="2">
        <v>2005</v>
      </c>
      <c r="B2010" s="50" t="s">
        <v>4044</v>
      </c>
      <c r="C2010" s="51">
        <v>1060076</v>
      </c>
      <c r="D2010" s="2">
        <v>1</v>
      </c>
      <c r="E2010" s="52">
        <v>5304</v>
      </c>
      <c r="F2010" s="52">
        <v>5304</v>
      </c>
    </row>
    <row r="2011" spans="1:6" ht="33.75" x14ac:dyDescent="0.2">
      <c r="A2011" s="2">
        <v>2006</v>
      </c>
      <c r="B2011" s="50" t="s">
        <v>4045</v>
      </c>
      <c r="C2011" s="51">
        <v>1060077</v>
      </c>
      <c r="D2011" s="2">
        <v>1</v>
      </c>
      <c r="E2011" s="52">
        <v>5495</v>
      </c>
      <c r="F2011" s="52">
        <v>5495</v>
      </c>
    </row>
    <row r="2012" spans="1:6" x14ac:dyDescent="0.2">
      <c r="A2012" s="2">
        <v>2007</v>
      </c>
      <c r="B2012" s="50" t="s">
        <v>3151</v>
      </c>
      <c r="C2012" s="51">
        <v>1060078</v>
      </c>
      <c r="D2012" s="2">
        <v>1</v>
      </c>
      <c r="E2012" s="52">
        <v>1633.22</v>
      </c>
      <c r="F2012" s="52">
        <v>1633.22</v>
      </c>
    </row>
    <row r="2013" spans="1:6" x14ac:dyDescent="0.2">
      <c r="A2013" s="2">
        <v>2008</v>
      </c>
      <c r="B2013" s="50" t="s">
        <v>3151</v>
      </c>
      <c r="C2013" s="51">
        <v>1060079</v>
      </c>
      <c r="D2013" s="2">
        <v>1</v>
      </c>
      <c r="E2013" s="52">
        <v>1633.22</v>
      </c>
      <c r="F2013" s="52">
        <v>1633.22</v>
      </c>
    </row>
    <row r="2014" spans="1:6" x14ac:dyDescent="0.2">
      <c r="A2014" s="2">
        <v>2009</v>
      </c>
      <c r="B2014" s="50" t="s">
        <v>3151</v>
      </c>
      <c r="C2014" s="51">
        <v>1060080</v>
      </c>
      <c r="D2014" s="2">
        <v>1</v>
      </c>
      <c r="E2014" s="52">
        <v>1633.22</v>
      </c>
      <c r="F2014" s="52">
        <v>1633.22</v>
      </c>
    </row>
    <row r="2015" spans="1:6" x14ac:dyDescent="0.2">
      <c r="A2015" s="2">
        <v>2010</v>
      </c>
      <c r="B2015" s="50" t="s">
        <v>3151</v>
      </c>
      <c r="C2015" s="51">
        <v>1060081</v>
      </c>
      <c r="D2015" s="2">
        <v>1</v>
      </c>
      <c r="E2015" s="52">
        <v>1633.22</v>
      </c>
      <c r="F2015" s="52">
        <v>1633.22</v>
      </c>
    </row>
    <row r="2016" spans="1:6" x14ac:dyDescent="0.2">
      <c r="A2016" s="2">
        <v>2011</v>
      </c>
      <c r="B2016" s="50" t="s">
        <v>3151</v>
      </c>
      <c r="C2016" s="51">
        <v>1060082</v>
      </c>
      <c r="D2016" s="2">
        <v>1</v>
      </c>
      <c r="E2016" s="52">
        <v>1633.22</v>
      </c>
      <c r="F2016" s="52">
        <v>1633.22</v>
      </c>
    </row>
    <row r="2017" spans="1:6" x14ac:dyDescent="0.2">
      <c r="A2017" s="2">
        <v>2012</v>
      </c>
      <c r="B2017" s="50" t="s">
        <v>3151</v>
      </c>
      <c r="C2017" s="51">
        <v>1060083</v>
      </c>
      <c r="D2017" s="2">
        <v>1</v>
      </c>
      <c r="E2017" s="52">
        <v>2226.31</v>
      </c>
      <c r="F2017" s="52">
        <v>2226.31</v>
      </c>
    </row>
    <row r="2018" spans="1:6" x14ac:dyDescent="0.2">
      <c r="A2018" s="2">
        <v>2013</v>
      </c>
      <c r="B2018" s="50" t="s">
        <v>3151</v>
      </c>
      <c r="C2018" s="51">
        <v>1060084</v>
      </c>
      <c r="D2018" s="2">
        <v>1</v>
      </c>
      <c r="E2018" s="52">
        <v>2226.31</v>
      </c>
      <c r="F2018" s="52">
        <v>2226.31</v>
      </c>
    </row>
    <row r="2019" spans="1:6" x14ac:dyDescent="0.2">
      <c r="A2019" s="2">
        <v>2014</v>
      </c>
      <c r="B2019" s="50" t="s">
        <v>3151</v>
      </c>
      <c r="C2019" s="51">
        <v>1060085</v>
      </c>
      <c r="D2019" s="2">
        <v>1</v>
      </c>
      <c r="E2019" s="52">
        <v>2226.31</v>
      </c>
      <c r="F2019" s="52">
        <v>2226.31</v>
      </c>
    </row>
    <row r="2020" spans="1:6" ht="22.5" x14ac:dyDescent="0.2">
      <c r="A2020" s="2">
        <v>2015</v>
      </c>
      <c r="B2020" s="50" t="s">
        <v>4046</v>
      </c>
      <c r="C2020" s="51">
        <v>1060086</v>
      </c>
      <c r="D2020" s="2">
        <v>1</v>
      </c>
      <c r="E2020" s="52">
        <v>2040.89</v>
      </c>
      <c r="F2020" s="52">
        <v>2040.89</v>
      </c>
    </row>
    <row r="2021" spans="1:6" ht="22.5" x14ac:dyDescent="0.2">
      <c r="A2021" s="2">
        <v>2016</v>
      </c>
      <c r="B2021" s="50" t="s">
        <v>4046</v>
      </c>
      <c r="C2021" s="51">
        <v>1060087</v>
      </c>
      <c r="D2021" s="2">
        <v>1</v>
      </c>
      <c r="E2021" s="52">
        <v>2040.89</v>
      </c>
      <c r="F2021" s="52">
        <v>2040.89</v>
      </c>
    </row>
    <row r="2022" spans="1:6" ht="22.5" x14ac:dyDescent="0.2">
      <c r="A2022" s="2">
        <v>2017</v>
      </c>
      <c r="B2022" s="50" t="s">
        <v>4046</v>
      </c>
      <c r="C2022" s="51">
        <v>1060088</v>
      </c>
      <c r="D2022" s="2">
        <v>1</v>
      </c>
      <c r="E2022" s="52">
        <v>2040.89</v>
      </c>
      <c r="F2022" s="52">
        <v>2040.89</v>
      </c>
    </row>
    <row r="2023" spans="1:6" ht="22.5" x14ac:dyDescent="0.2">
      <c r="A2023" s="2">
        <v>2018</v>
      </c>
      <c r="B2023" s="50" t="s">
        <v>4046</v>
      </c>
      <c r="C2023" s="51">
        <v>1060089</v>
      </c>
      <c r="D2023" s="2">
        <v>1</v>
      </c>
      <c r="E2023" s="52">
        <v>2040.89</v>
      </c>
      <c r="F2023" s="52">
        <v>2040.89</v>
      </c>
    </row>
    <row r="2024" spans="1:6" ht="22.5" x14ac:dyDescent="0.2">
      <c r="A2024" s="2">
        <v>2019</v>
      </c>
      <c r="B2024" s="50" t="s">
        <v>4046</v>
      </c>
      <c r="C2024" s="51">
        <v>1060090</v>
      </c>
      <c r="D2024" s="2">
        <v>1</v>
      </c>
      <c r="E2024" s="52">
        <v>2040.89</v>
      </c>
      <c r="F2024" s="52">
        <v>2040.89</v>
      </c>
    </row>
    <row r="2025" spans="1:6" ht="22.5" x14ac:dyDescent="0.2">
      <c r="A2025" s="2">
        <v>2020</v>
      </c>
      <c r="B2025" s="50" t="s">
        <v>4046</v>
      </c>
      <c r="C2025" s="51">
        <v>1060091</v>
      </c>
      <c r="D2025" s="2">
        <v>1</v>
      </c>
      <c r="E2025" s="52">
        <v>2040.89</v>
      </c>
      <c r="F2025" s="52">
        <v>2040.89</v>
      </c>
    </row>
    <row r="2026" spans="1:6" ht="22.5" x14ac:dyDescent="0.2">
      <c r="A2026" s="2">
        <v>2021</v>
      </c>
      <c r="B2026" s="50" t="s">
        <v>4046</v>
      </c>
      <c r="C2026" s="51">
        <v>1060092</v>
      </c>
      <c r="D2026" s="2">
        <v>1</v>
      </c>
      <c r="E2026" s="52">
        <v>2040.89</v>
      </c>
      <c r="F2026" s="52">
        <v>2040.89</v>
      </c>
    </row>
    <row r="2027" spans="1:6" ht="22.5" x14ac:dyDescent="0.2">
      <c r="A2027" s="2">
        <v>2022</v>
      </c>
      <c r="B2027" s="50" t="s">
        <v>4046</v>
      </c>
      <c r="C2027" s="51">
        <v>1060093</v>
      </c>
      <c r="D2027" s="2">
        <v>1</v>
      </c>
      <c r="E2027" s="52">
        <v>2040.89</v>
      </c>
      <c r="F2027" s="52">
        <v>2040.89</v>
      </c>
    </row>
    <row r="2028" spans="1:6" ht="22.5" x14ac:dyDescent="0.2">
      <c r="A2028" s="2">
        <v>2023</v>
      </c>
      <c r="B2028" s="50" t="s">
        <v>4047</v>
      </c>
      <c r="C2028" s="51">
        <v>1060094</v>
      </c>
      <c r="D2028" s="2">
        <v>1</v>
      </c>
      <c r="E2028" s="52">
        <v>19996.150000000001</v>
      </c>
      <c r="F2028" s="52">
        <v>19996.150000000001</v>
      </c>
    </row>
    <row r="2029" spans="1:6" ht="22.5" x14ac:dyDescent="0.2">
      <c r="A2029" s="2">
        <v>2024</v>
      </c>
      <c r="B2029" s="50" t="s">
        <v>4048</v>
      </c>
      <c r="C2029" s="51">
        <v>1060095</v>
      </c>
      <c r="D2029" s="2">
        <v>1</v>
      </c>
      <c r="E2029" s="52">
        <v>16098.52</v>
      </c>
      <c r="F2029" s="52">
        <v>16098.52</v>
      </c>
    </row>
    <row r="2030" spans="1:6" ht="22.5" x14ac:dyDescent="0.2">
      <c r="A2030" s="2">
        <v>2025</v>
      </c>
      <c r="B2030" s="50" t="s">
        <v>4049</v>
      </c>
      <c r="C2030" s="51">
        <v>1060096</v>
      </c>
      <c r="D2030" s="2">
        <v>1</v>
      </c>
      <c r="E2030" s="52">
        <v>2226.31</v>
      </c>
      <c r="F2030" s="52">
        <v>2226.31</v>
      </c>
    </row>
    <row r="2031" spans="1:6" ht="22.5" x14ac:dyDescent="0.2">
      <c r="A2031" s="2">
        <v>2026</v>
      </c>
      <c r="B2031" s="50" t="s">
        <v>4049</v>
      </c>
      <c r="C2031" s="51">
        <v>1060097</v>
      </c>
      <c r="D2031" s="2">
        <v>1</v>
      </c>
      <c r="E2031" s="52">
        <v>2226.31</v>
      </c>
      <c r="F2031" s="52">
        <v>2226.31</v>
      </c>
    </row>
    <row r="2032" spans="1:6" ht="22.5" x14ac:dyDescent="0.2">
      <c r="A2032" s="2">
        <v>2027</v>
      </c>
      <c r="B2032" s="50" t="s">
        <v>4049</v>
      </c>
      <c r="C2032" s="51">
        <v>1060098</v>
      </c>
      <c r="D2032" s="2">
        <v>1</v>
      </c>
      <c r="E2032" s="52">
        <v>2226.31</v>
      </c>
      <c r="F2032" s="52">
        <v>2226.31</v>
      </c>
    </row>
    <row r="2033" spans="1:6" ht="22.5" x14ac:dyDescent="0.2">
      <c r="A2033" s="2">
        <v>2028</v>
      </c>
      <c r="B2033" s="50" t="s">
        <v>4049</v>
      </c>
      <c r="C2033" s="51">
        <v>1060099</v>
      </c>
      <c r="D2033" s="2">
        <v>1</v>
      </c>
      <c r="E2033" s="52">
        <v>2226.31</v>
      </c>
      <c r="F2033" s="52">
        <v>2226.31</v>
      </c>
    </row>
    <row r="2034" spans="1:6" ht="22.5" x14ac:dyDescent="0.2">
      <c r="A2034" s="2">
        <v>2029</v>
      </c>
      <c r="B2034" s="50" t="s">
        <v>4049</v>
      </c>
      <c r="C2034" s="51">
        <v>1060100</v>
      </c>
      <c r="D2034" s="2">
        <v>1</v>
      </c>
      <c r="E2034" s="52">
        <v>2226.31</v>
      </c>
      <c r="F2034" s="52">
        <v>2226.31</v>
      </c>
    </row>
    <row r="2035" spans="1:6" ht="22.5" x14ac:dyDescent="0.2">
      <c r="A2035" s="2">
        <v>2030</v>
      </c>
      <c r="B2035" s="50" t="s">
        <v>4050</v>
      </c>
      <c r="C2035" s="51">
        <v>1060101</v>
      </c>
      <c r="D2035" s="2">
        <v>1</v>
      </c>
      <c r="E2035" s="52">
        <v>2338.0700000000002</v>
      </c>
      <c r="F2035" s="52">
        <v>2338.0700000000002</v>
      </c>
    </row>
    <row r="2036" spans="1:6" ht="22.5" x14ac:dyDescent="0.2">
      <c r="A2036" s="2">
        <v>2031</v>
      </c>
      <c r="B2036" s="50" t="s">
        <v>4050</v>
      </c>
      <c r="C2036" s="51">
        <v>1060102</v>
      </c>
      <c r="D2036" s="2">
        <v>1</v>
      </c>
      <c r="E2036" s="52">
        <v>2338.0700000000002</v>
      </c>
      <c r="F2036" s="52">
        <v>2338.0700000000002</v>
      </c>
    </row>
    <row r="2037" spans="1:6" ht="22.5" x14ac:dyDescent="0.2">
      <c r="A2037" s="2">
        <v>2032</v>
      </c>
      <c r="B2037" s="50" t="s">
        <v>4050</v>
      </c>
      <c r="C2037" s="51">
        <v>1060103</v>
      </c>
      <c r="D2037" s="2">
        <v>1</v>
      </c>
      <c r="E2037" s="52">
        <v>2338.0700000000002</v>
      </c>
      <c r="F2037" s="52">
        <v>2338.0700000000002</v>
      </c>
    </row>
    <row r="2038" spans="1:6" ht="22.5" x14ac:dyDescent="0.2">
      <c r="A2038" s="2">
        <v>2033</v>
      </c>
      <c r="B2038" s="50" t="s">
        <v>4050</v>
      </c>
      <c r="C2038" s="51">
        <v>1060104</v>
      </c>
      <c r="D2038" s="2">
        <v>1</v>
      </c>
      <c r="E2038" s="52">
        <v>2338.0700000000002</v>
      </c>
      <c r="F2038" s="52">
        <v>2338.0700000000002</v>
      </c>
    </row>
    <row r="2039" spans="1:6" x14ac:dyDescent="0.2">
      <c r="A2039" s="2">
        <v>2034</v>
      </c>
      <c r="B2039" s="50" t="s">
        <v>4051</v>
      </c>
      <c r="C2039" s="51">
        <v>1060105</v>
      </c>
      <c r="D2039" s="2">
        <v>1</v>
      </c>
      <c r="E2039" s="52">
        <v>1633.22</v>
      </c>
      <c r="F2039" s="52">
        <v>1633.22</v>
      </c>
    </row>
    <row r="2040" spans="1:6" x14ac:dyDescent="0.2">
      <c r="A2040" s="2">
        <v>2035</v>
      </c>
      <c r="B2040" s="50" t="s">
        <v>4051</v>
      </c>
      <c r="C2040" s="51">
        <v>1060106</v>
      </c>
      <c r="D2040" s="2">
        <v>1</v>
      </c>
      <c r="E2040" s="52">
        <v>1633.22</v>
      </c>
      <c r="F2040" s="52">
        <v>1633.22</v>
      </c>
    </row>
    <row r="2041" spans="1:6" x14ac:dyDescent="0.2">
      <c r="A2041" s="2">
        <v>2036</v>
      </c>
      <c r="B2041" s="50" t="s">
        <v>4051</v>
      </c>
      <c r="C2041" s="51">
        <v>1060107</v>
      </c>
      <c r="D2041" s="2">
        <v>1</v>
      </c>
      <c r="E2041" s="52">
        <v>1633.22</v>
      </c>
      <c r="F2041" s="52">
        <v>1633.22</v>
      </c>
    </row>
    <row r="2042" spans="1:6" ht="22.5" x14ac:dyDescent="0.2">
      <c r="A2042" s="2">
        <v>2037</v>
      </c>
      <c r="B2042" s="50" t="s">
        <v>4052</v>
      </c>
      <c r="C2042" s="51">
        <v>1060108</v>
      </c>
      <c r="D2042" s="2">
        <v>1</v>
      </c>
      <c r="E2042" s="52">
        <v>6793.23</v>
      </c>
      <c r="F2042" s="52">
        <v>6793.23</v>
      </c>
    </row>
    <row r="2043" spans="1:6" ht="22.5" x14ac:dyDescent="0.2">
      <c r="A2043" s="2">
        <v>2038</v>
      </c>
      <c r="B2043" s="50" t="s">
        <v>4052</v>
      </c>
      <c r="C2043" s="51">
        <v>1060109</v>
      </c>
      <c r="D2043" s="2">
        <v>1</v>
      </c>
      <c r="E2043" s="52">
        <v>6793.23</v>
      </c>
      <c r="F2043" s="52">
        <v>6793.23</v>
      </c>
    </row>
    <row r="2044" spans="1:6" ht="22.5" x14ac:dyDescent="0.2">
      <c r="A2044" s="2">
        <v>2039</v>
      </c>
      <c r="B2044" s="50" t="s">
        <v>4052</v>
      </c>
      <c r="C2044" s="51">
        <v>1060110</v>
      </c>
      <c r="D2044" s="2">
        <v>1</v>
      </c>
      <c r="E2044" s="52">
        <v>6793.23</v>
      </c>
      <c r="F2044" s="52">
        <v>6793.23</v>
      </c>
    </row>
    <row r="2045" spans="1:6" ht="22.5" x14ac:dyDescent="0.2">
      <c r="A2045" s="2">
        <v>2040</v>
      </c>
      <c r="B2045" s="50" t="s">
        <v>4052</v>
      </c>
      <c r="C2045" s="51">
        <v>1060111</v>
      </c>
      <c r="D2045" s="2">
        <v>1</v>
      </c>
      <c r="E2045" s="52">
        <v>6793.23</v>
      </c>
      <c r="F2045" s="52">
        <v>6793.23</v>
      </c>
    </row>
    <row r="2046" spans="1:6" ht="22.5" x14ac:dyDescent="0.2">
      <c r="A2046" s="2">
        <v>2041</v>
      </c>
      <c r="B2046" s="50" t="s">
        <v>4052</v>
      </c>
      <c r="C2046" s="51">
        <v>1060112</v>
      </c>
      <c r="D2046" s="2">
        <v>1</v>
      </c>
      <c r="E2046" s="52">
        <v>6793.23</v>
      </c>
      <c r="F2046" s="52">
        <v>6793.23</v>
      </c>
    </row>
    <row r="2047" spans="1:6" ht="22.5" x14ac:dyDescent="0.2">
      <c r="A2047" s="2">
        <v>2042</v>
      </c>
      <c r="B2047" s="50" t="s">
        <v>4052</v>
      </c>
      <c r="C2047" s="51">
        <v>1060113</v>
      </c>
      <c r="D2047" s="2">
        <v>1</v>
      </c>
      <c r="E2047" s="52">
        <v>6793.23</v>
      </c>
      <c r="F2047" s="52">
        <v>6793.23</v>
      </c>
    </row>
    <row r="2048" spans="1:6" ht="22.5" x14ac:dyDescent="0.2">
      <c r="A2048" s="2">
        <v>2043</v>
      </c>
      <c r="B2048" s="50" t="s">
        <v>4052</v>
      </c>
      <c r="C2048" s="51">
        <v>1060114</v>
      </c>
      <c r="D2048" s="2">
        <v>1</v>
      </c>
      <c r="E2048" s="52">
        <v>6793.23</v>
      </c>
      <c r="F2048" s="52">
        <v>6793.23</v>
      </c>
    </row>
    <row r="2049" spans="1:6" x14ac:dyDescent="0.2">
      <c r="A2049" s="2">
        <v>2044</v>
      </c>
      <c r="B2049" s="50" t="s">
        <v>4053</v>
      </c>
      <c r="C2049" s="51">
        <v>1060115</v>
      </c>
      <c r="D2049" s="2">
        <v>1</v>
      </c>
      <c r="E2049" s="52">
        <v>2550</v>
      </c>
      <c r="F2049" s="52">
        <v>2550</v>
      </c>
    </row>
    <row r="2050" spans="1:6" ht="33.75" x14ac:dyDescent="0.2">
      <c r="A2050" s="2">
        <v>2045</v>
      </c>
      <c r="B2050" s="50" t="s">
        <v>4054</v>
      </c>
      <c r="C2050" s="51">
        <v>1060116</v>
      </c>
      <c r="D2050" s="2">
        <v>1</v>
      </c>
      <c r="E2050" s="52">
        <v>3155.95</v>
      </c>
      <c r="F2050" s="52">
        <v>3155.95</v>
      </c>
    </row>
    <row r="2051" spans="1:6" ht="33.75" x14ac:dyDescent="0.2">
      <c r="A2051" s="2">
        <v>2046</v>
      </c>
      <c r="B2051" s="50" t="s">
        <v>4055</v>
      </c>
      <c r="C2051" s="51">
        <v>1060117</v>
      </c>
      <c r="D2051" s="2">
        <v>1</v>
      </c>
      <c r="E2051" s="52">
        <v>3818.89</v>
      </c>
      <c r="F2051" s="52">
        <v>3818.89</v>
      </c>
    </row>
    <row r="2052" spans="1:6" x14ac:dyDescent="0.2">
      <c r="A2052" s="2">
        <v>2047</v>
      </c>
      <c r="B2052" s="50" t="s">
        <v>4056</v>
      </c>
      <c r="C2052" s="51">
        <v>1060118</v>
      </c>
      <c r="D2052" s="2">
        <v>1</v>
      </c>
      <c r="E2052" s="52">
        <v>2338.0700000000002</v>
      </c>
      <c r="F2052" s="52">
        <v>2338.0700000000002</v>
      </c>
    </row>
    <row r="2053" spans="1:6" x14ac:dyDescent="0.2">
      <c r="A2053" s="2">
        <v>2048</v>
      </c>
      <c r="B2053" s="50" t="s">
        <v>4056</v>
      </c>
      <c r="C2053" s="51">
        <v>1060119</v>
      </c>
      <c r="D2053" s="2">
        <v>1</v>
      </c>
      <c r="E2053" s="52">
        <v>2338.0700000000002</v>
      </c>
      <c r="F2053" s="52">
        <v>2338.0700000000002</v>
      </c>
    </row>
    <row r="2054" spans="1:6" x14ac:dyDescent="0.2">
      <c r="A2054" s="2">
        <v>2049</v>
      </c>
      <c r="B2054" s="50" t="s">
        <v>4056</v>
      </c>
      <c r="C2054" s="51">
        <v>1060120</v>
      </c>
      <c r="D2054" s="2">
        <v>1</v>
      </c>
      <c r="E2054" s="52">
        <v>2338.0700000000002</v>
      </c>
      <c r="F2054" s="52">
        <v>2338.0700000000002</v>
      </c>
    </row>
    <row r="2055" spans="1:6" x14ac:dyDescent="0.2">
      <c r="A2055" s="2">
        <v>2050</v>
      </c>
      <c r="B2055" s="50" t="s">
        <v>4056</v>
      </c>
      <c r="C2055" s="51">
        <v>1060121</v>
      </c>
      <c r="D2055" s="2">
        <v>1</v>
      </c>
      <c r="E2055" s="52">
        <v>2338.0700000000002</v>
      </c>
      <c r="F2055" s="52">
        <v>2338.0700000000002</v>
      </c>
    </row>
    <row r="2056" spans="1:6" x14ac:dyDescent="0.2">
      <c r="A2056" s="2">
        <v>2051</v>
      </c>
      <c r="B2056" s="50" t="s">
        <v>4056</v>
      </c>
      <c r="C2056" s="51">
        <v>1060122</v>
      </c>
      <c r="D2056" s="2">
        <v>1</v>
      </c>
      <c r="E2056" s="52">
        <v>2338.0700000000002</v>
      </c>
      <c r="F2056" s="52">
        <v>2338.0700000000002</v>
      </c>
    </row>
    <row r="2057" spans="1:6" x14ac:dyDescent="0.2">
      <c r="A2057" s="2">
        <v>2052</v>
      </c>
      <c r="B2057" s="50" t="s">
        <v>4056</v>
      </c>
      <c r="C2057" s="51">
        <v>1060123</v>
      </c>
      <c r="D2057" s="2">
        <v>1</v>
      </c>
      <c r="E2057" s="52">
        <v>2338.0700000000002</v>
      </c>
      <c r="F2057" s="52">
        <v>2338.0700000000002</v>
      </c>
    </row>
    <row r="2058" spans="1:6" x14ac:dyDescent="0.2">
      <c r="A2058" s="2">
        <v>2053</v>
      </c>
      <c r="B2058" s="50" t="s">
        <v>4056</v>
      </c>
      <c r="C2058" s="51">
        <v>1060124</v>
      </c>
      <c r="D2058" s="2">
        <v>1</v>
      </c>
      <c r="E2058" s="52">
        <v>2338.0700000000002</v>
      </c>
      <c r="F2058" s="52">
        <v>2338.0700000000002</v>
      </c>
    </row>
    <row r="2059" spans="1:6" x14ac:dyDescent="0.2">
      <c r="A2059" s="2">
        <v>2054</v>
      </c>
      <c r="B2059" s="50" t="s">
        <v>4056</v>
      </c>
      <c r="C2059" s="51">
        <v>1060125</v>
      </c>
      <c r="D2059" s="2">
        <v>1</v>
      </c>
      <c r="E2059" s="52">
        <v>2338.0700000000002</v>
      </c>
      <c r="F2059" s="52">
        <v>2338.0700000000002</v>
      </c>
    </row>
    <row r="2060" spans="1:6" x14ac:dyDescent="0.2">
      <c r="A2060" s="2">
        <v>2055</v>
      </c>
      <c r="B2060" s="50" t="s">
        <v>4056</v>
      </c>
      <c r="C2060" s="51">
        <v>1060126</v>
      </c>
      <c r="D2060" s="2">
        <v>1</v>
      </c>
      <c r="E2060" s="52">
        <v>2338.0700000000002</v>
      </c>
      <c r="F2060" s="52">
        <v>2338.0700000000002</v>
      </c>
    </row>
    <row r="2061" spans="1:6" x14ac:dyDescent="0.2">
      <c r="A2061" s="2">
        <v>2056</v>
      </c>
      <c r="B2061" s="50" t="s">
        <v>4056</v>
      </c>
      <c r="C2061" s="51">
        <v>1060127</v>
      </c>
      <c r="D2061" s="2">
        <v>1</v>
      </c>
      <c r="E2061" s="52">
        <v>2338.0700000000002</v>
      </c>
      <c r="F2061" s="52">
        <v>2338.0700000000002</v>
      </c>
    </row>
    <row r="2062" spans="1:6" x14ac:dyDescent="0.2">
      <c r="A2062" s="2">
        <v>2057</v>
      </c>
      <c r="B2062" s="50" t="s">
        <v>4056</v>
      </c>
      <c r="C2062" s="51">
        <v>1060128</v>
      </c>
      <c r="D2062" s="2">
        <v>1</v>
      </c>
      <c r="E2062" s="52">
        <v>2338.0700000000002</v>
      </c>
      <c r="F2062" s="52">
        <v>2338.0700000000002</v>
      </c>
    </row>
    <row r="2063" spans="1:6" x14ac:dyDescent="0.2">
      <c r="A2063" s="2">
        <v>2058</v>
      </c>
      <c r="B2063" s="50" t="s">
        <v>4056</v>
      </c>
      <c r="C2063" s="51">
        <v>1060129</v>
      </c>
      <c r="D2063" s="2">
        <v>1</v>
      </c>
      <c r="E2063" s="52">
        <v>2338.0700000000002</v>
      </c>
      <c r="F2063" s="52">
        <v>2338.0700000000002</v>
      </c>
    </row>
    <row r="2064" spans="1:6" x14ac:dyDescent="0.2">
      <c r="A2064" s="2">
        <v>2059</v>
      </c>
      <c r="B2064" s="50" t="s">
        <v>4056</v>
      </c>
      <c r="C2064" s="51">
        <v>1060130</v>
      </c>
      <c r="D2064" s="2">
        <v>1</v>
      </c>
      <c r="E2064" s="52">
        <v>2338.0700000000002</v>
      </c>
      <c r="F2064" s="52">
        <v>2338.0700000000002</v>
      </c>
    </row>
    <row r="2065" spans="1:6" x14ac:dyDescent="0.2">
      <c r="A2065" s="2">
        <v>2060</v>
      </c>
      <c r="B2065" s="50" t="s">
        <v>4056</v>
      </c>
      <c r="C2065" s="51">
        <v>1060131</v>
      </c>
      <c r="D2065" s="2">
        <v>1</v>
      </c>
      <c r="E2065" s="52">
        <v>2338.0700000000002</v>
      </c>
      <c r="F2065" s="52">
        <v>2338.0700000000002</v>
      </c>
    </row>
    <row r="2066" spans="1:6" x14ac:dyDescent="0.2">
      <c r="A2066" s="2">
        <v>2061</v>
      </c>
      <c r="B2066" s="50" t="s">
        <v>4056</v>
      </c>
      <c r="C2066" s="51">
        <v>1060132</v>
      </c>
      <c r="D2066" s="2">
        <v>1</v>
      </c>
      <c r="E2066" s="52">
        <v>2338.0700000000002</v>
      </c>
      <c r="F2066" s="52">
        <v>2338.0700000000002</v>
      </c>
    </row>
    <row r="2067" spans="1:6" x14ac:dyDescent="0.2">
      <c r="A2067" s="2">
        <v>2062</v>
      </c>
      <c r="B2067" s="50" t="s">
        <v>4056</v>
      </c>
      <c r="C2067" s="51">
        <v>1060133</v>
      </c>
      <c r="D2067" s="2">
        <v>1</v>
      </c>
      <c r="E2067" s="52">
        <v>2338.0700000000002</v>
      </c>
      <c r="F2067" s="52">
        <v>2338.0700000000002</v>
      </c>
    </row>
    <row r="2068" spans="1:6" x14ac:dyDescent="0.2">
      <c r="A2068" s="2">
        <v>2063</v>
      </c>
      <c r="B2068" s="50" t="s">
        <v>4056</v>
      </c>
      <c r="C2068" s="51">
        <v>1060134</v>
      </c>
      <c r="D2068" s="2">
        <v>1</v>
      </c>
      <c r="E2068" s="52">
        <v>2338.0700000000002</v>
      </c>
      <c r="F2068" s="52">
        <v>2338.0700000000002</v>
      </c>
    </row>
    <row r="2069" spans="1:6" x14ac:dyDescent="0.2">
      <c r="A2069" s="2">
        <v>2064</v>
      </c>
      <c r="B2069" s="50" t="s">
        <v>4056</v>
      </c>
      <c r="C2069" s="51">
        <v>1060135</v>
      </c>
      <c r="D2069" s="2">
        <v>1</v>
      </c>
      <c r="E2069" s="52">
        <v>2338.0700000000002</v>
      </c>
      <c r="F2069" s="52">
        <v>2338.0700000000002</v>
      </c>
    </row>
    <row r="2070" spans="1:6" x14ac:dyDescent="0.2">
      <c r="A2070" s="2">
        <v>2065</v>
      </c>
      <c r="B2070" s="50" t="s">
        <v>4056</v>
      </c>
      <c r="C2070" s="51">
        <v>1060136</v>
      </c>
      <c r="D2070" s="2">
        <v>1</v>
      </c>
      <c r="E2070" s="52">
        <v>2687.32</v>
      </c>
      <c r="F2070" s="52">
        <v>2687.32</v>
      </c>
    </row>
    <row r="2071" spans="1:6" x14ac:dyDescent="0.2">
      <c r="A2071" s="2">
        <v>2066</v>
      </c>
      <c r="B2071" s="50" t="s">
        <v>4056</v>
      </c>
      <c r="C2071" s="51">
        <v>1060137</v>
      </c>
      <c r="D2071" s="2">
        <v>1</v>
      </c>
      <c r="E2071" s="52">
        <v>2687.32</v>
      </c>
      <c r="F2071" s="52">
        <v>2687.32</v>
      </c>
    </row>
    <row r="2072" spans="1:6" x14ac:dyDescent="0.2">
      <c r="A2072" s="2">
        <v>2067</v>
      </c>
      <c r="B2072" s="50" t="s">
        <v>4056</v>
      </c>
      <c r="C2072" s="51">
        <v>1060138</v>
      </c>
      <c r="D2072" s="2">
        <v>1</v>
      </c>
      <c r="E2072" s="52">
        <v>2687.32</v>
      </c>
      <c r="F2072" s="52">
        <v>2687.32</v>
      </c>
    </row>
    <row r="2073" spans="1:6" ht="22.5" x14ac:dyDescent="0.2">
      <c r="A2073" s="2">
        <v>2068</v>
      </c>
      <c r="B2073" s="50" t="s">
        <v>4057</v>
      </c>
      <c r="C2073" s="51">
        <v>1060139</v>
      </c>
      <c r="D2073" s="2">
        <v>1</v>
      </c>
      <c r="E2073" s="52">
        <v>2033</v>
      </c>
      <c r="F2073" s="52">
        <v>2033</v>
      </c>
    </row>
    <row r="2074" spans="1:6" ht="22.5" x14ac:dyDescent="0.2">
      <c r="A2074" s="2">
        <v>2069</v>
      </c>
      <c r="B2074" s="50" t="s">
        <v>4058</v>
      </c>
      <c r="C2074" s="51">
        <v>1060140</v>
      </c>
      <c r="D2074" s="2">
        <v>1</v>
      </c>
      <c r="E2074" s="52">
        <v>2033</v>
      </c>
      <c r="F2074" s="52">
        <v>2033</v>
      </c>
    </row>
    <row r="2075" spans="1:6" ht="22.5" x14ac:dyDescent="0.2">
      <c r="A2075" s="2">
        <v>2070</v>
      </c>
      <c r="B2075" s="50" t="s">
        <v>4058</v>
      </c>
      <c r="C2075" s="51">
        <v>1060141</v>
      </c>
      <c r="D2075" s="2">
        <v>1</v>
      </c>
      <c r="E2075" s="52">
        <v>2033</v>
      </c>
      <c r="F2075" s="52">
        <v>2033</v>
      </c>
    </row>
    <row r="2076" spans="1:6" ht="22.5" x14ac:dyDescent="0.2">
      <c r="A2076" s="2">
        <v>2071</v>
      </c>
      <c r="B2076" s="50" t="s">
        <v>4059</v>
      </c>
      <c r="C2076" s="51">
        <v>1060142</v>
      </c>
      <c r="D2076" s="2">
        <v>1</v>
      </c>
      <c r="E2076" s="52">
        <v>5104.08</v>
      </c>
      <c r="F2076" s="52">
        <v>5104.08</v>
      </c>
    </row>
    <row r="2077" spans="1:6" x14ac:dyDescent="0.2">
      <c r="A2077" s="2">
        <v>2072</v>
      </c>
      <c r="B2077" s="50" t="s">
        <v>3400</v>
      </c>
      <c r="C2077" s="51">
        <v>1060151</v>
      </c>
      <c r="D2077" s="2">
        <v>1</v>
      </c>
      <c r="E2077" s="52">
        <v>4640.58</v>
      </c>
      <c r="F2077" s="52">
        <v>4640.58</v>
      </c>
    </row>
    <row r="2078" spans="1:6" x14ac:dyDescent="0.2">
      <c r="A2078" s="2">
        <v>2073</v>
      </c>
      <c r="B2078" s="50" t="s">
        <v>3400</v>
      </c>
      <c r="C2078" s="51">
        <v>1060152</v>
      </c>
      <c r="D2078" s="2">
        <v>1</v>
      </c>
      <c r="E2078" s="52">
        <v>4640.58</v>
      </c>
      <c r="F2078" s="52">
        <v>4640.58</v>
      </c>
    </row>
    <row r="2079" spans="1:6" x14ac:dyDescent="0.2">
      <c r="A2079" s="2">
        <v>2074</v>
      </c>
      <c r="B2079" s="50" t="s">
        <v>3400</v>
      </c>
      <c r="C2079" s="51">
        <v>1060153</v>
      </c>
      <c r="D2079" s="2">
        <v>1</v>
      </c>
      <c r="E2079" s="52">
        <v>4640.58</v>
      </c>
      <c r="F2079" s="52">
        <v>4640.58</v>
      </c>
    </row>
    <row r="2080" spans="1:6" x14ac:dyDescent="0.2">
      <c r="A2080" s="2">
        <v>2075</v>
      </c>
      <c r="B2080" s="50" t="s">
        <v>3400</v>
      </c>
      <c r="C2080" s="51">
        <v>1060154</v>
      </c>
      <c r="D2080" s="2">
        <v>1</v>
      </c>
      <c r="E2080" s="52">
        <v>4640.58</v>
      </c>
      <c r="F2080" s="52">
        <v>4640.58</v>
      </c>
    </row>
    <row r="2081" spans="1:6" x14ac:dyDescent="0.2">
      <c r="A2081" s="2">
        <v>2076</v>
      </c>
      <c r="B2081" s="50" t="s">
        <v>3400</v>
      </c>
      <c r="C2081" s="51">
        <v>1060155</v>
      </c>
      <c r="D2081" s="2">
        <v>1</v>
      </c>
      <c r="E2081" s="52">
        <v>4640.58</v>
      </c>
      <c r="F2081" s="52">
        <v>4640.58</v>
      </c>
    </row>
    <row r="2082" spans="1:6" x14ac:dyDescent="0.2">
      <c r="A2082" s="2">
        <v>2077</v>
      </c>
      <c r="B2082" s="50" t="s">
        <v>3400</v>
      </c>
      <c r="C2082" s="51">
        <v>1060156</v>
      </c>
      <c r="D2082" s="2">
        <v>1</v>
      </c>
      <c r="E2082" s="52">
        <v>4640.58</v>
      </c>
      <c r="F2082" s="52">
        <v>4640.58</v>
      </c>
    </row>
    <row r="2083" spans="1:6" x14ac:dyDescent="0.2">
      <c r="A2083" s="2">
        <v>2078</v>
      </c>
      <c r="B2083" s="50" t="s">
        <v>3400</v>
      </c>
      <c r="C2083" s="51">
        <v>1060157</v>
      </c>
      <c r="D2083" s="2">
        <v>1</v>
      </c>
      <c r="E2083" s="52">
        <v>4640.58</v>
      </c>
      <c r="F2083" s="52">
        <v>4640.58</v>
      </c>
    </row>
    <row r="2084" spans="1:6" x14ac:dyDescent="0.2">
      <c r="A2084" s="2">
        <v>2079</v>
      </c>
      <c r="B2084" s="50" t="s">
        <v>3400</v>
      </c>
      <c r="C2084" s="51">
        <v>1060158</v>
      </c>
      <c r="D2084" s="2">
        <v>1</v>
      </c>
      <c r="E2084" s="52">
        <v>4640.58</v>
      </c>
      <c r="F2084" s="52">
        <v>4640.58</v>
      </c>
    </row>
    <row r="2085" spans="1:6" x14ac:dyDescent="0.2">
      <c r="A2085" s="2">
        <v>2080</v>
      </c>
      <c r="B2085" s="50" t="s">
        <v>3400</v>
      </c>
      <c r="C2085" s="51">
        <v>1060159</v>
      </c>
      <c r="D2085" s="2">
        <v>1</v>
      </c>
      <c r="E2085" s="52">
        <v>4640.58</v>
      </c>
      <c r="F2085" s="52">
        <v>4640.58</v>
      </c>
    </row>
    <row r="2086" spans="1:6" x14ac:dyDescent="0.2">
      <c r="A2086" s="2">
        <v>2081</v>
      </c>
      <c r="B2086" s="50" t="s">
        <v>3400</v>
      </c>
      <c r="C2086" s="51">
        <v>1060160</v>
      </c>
      <c r="D2086" s="2">
        <v>1</v>
      </c>
      <c r="E2086" s="52">
        <v>4640.58</v>
      </c>
      <c r="F2086" s="52">
        <v>4640.58</v>
      </c>
    </row>
    <row r="2087" spans="1:6" x14ac:dyDescent="0.2">
      <c r="A2087" s="2">
        <v>2082</v>
      </c>
      <c r="B2087" s="50" t="s">
        <v>3400</v>
      </c>
      <c r="C2087" s="51">
        <v>1060161</v>
      </c>
      <c r="D2087" s="2">
        <v>1</v>
      </c>
      <c r="E2087" s="52">
        <v>4640.58</v>
      </c>
      <c r="F2087" s="52">
        <v>4640.58</v>
      </c>
    </row>
    <row r="2088" spans="1:6" x14ac:dyDescent="0.2">
      <c r="A2088" s="2">
        <v>2083</v>
      </c>
      <c r="B2088" s="50" t="s">
        <v>3400</v>
      </c>
      <c r="C2088" s="51">
        <v>1060162</v>
      </c>
      <c r="D2088" s="2">
        <v>1</v>
      </c>
      <c r="E2088" s="52">
        <v>4640.58</v>
      </c>
      <c r="F2088" s="52">
        <v>4640.58</v>
      </c>
    </row>
    <row r="2089" spans="1:6" x14ac:dyDescent="0.2">
      <c r="A2089" s="2">
        <v>2084</v>
      </c>
      <c r="B2089" s="50" t="s">
        <v>3400</v>
      </c>
      <c r="C2089" s="51">
        <v>1060163</v>
      </c>
      <c r="D2089" s="2">
        <v>1</v>
      </c>
      <c r="E2089" s="52">
        <v>4640.58</v>
      </c>
      <c r="F2089" s="52">
        <v>4640.58</v>
      </c>
    </row>
    <row r="2090" spans="1:6" ht="22.5" x14ac:dyDescent="0.2">
      <c r="A2090" s="2">
        <v>2085</v>
      </c>
      <c r="B2090" s="50" t="s">
        <v>4060</v>
      </c>
      <c r="C2090" s="51">
        <v>1060164</v>
      </c>
      <c r="D2090" s="2">
        <v>1</v>
      </c>
      <c r="E2090" s="52">
        <v>8666.48</v>
      </c>
      <c r="F2090" s="52">
        <v>8666.48</v>
      </c>
    </row>
    <row r="2091" spans="1:6" ht="22.5" x14ac:dyDescent="0.2">
      <c r="A2091" s="2">
        <v>2086</v>
      </c>
      <c r="B2091" s="50" t="s">
        <v>4061</v>
      </c>
      <c r="C2091" s="51">
        <v>1060165</v>
      </c>
      <c r="D2091" s="2">
        <v>1</v>
      </c>
      <c r="E2091" s="52">
        <v>12278.36</v>
      </c>
      <c r="F2091" s="52">
        <v>12278.36</v>
      </c>
    </row>
    <row r="2092" spans="1:6" x14ac:dyDescent="0.2">
      <c r="A2092" s="2">
        <v>2087</v>
      </c>
      <c r="B2092" s="50" t="s">
        <v>4062</v>
      </c>
      <c r="C2092" s="51">
        <v>1060166</v>
      </c>
      <c r="D2092" s="2">
        <v>1</v>
      </c>
      <c r="E2092" s="52">
        <v>7094.22</v>
      </c>
      <c r="F2092" s="52">
        <v>7094.22</v>
      </c>
    </row>
    <row r="2093" spans="1:6" x14ac:dyDescent="0.2">
      <c r="A2093" s="2">
        <v>2088</v>
      </c>
      <c r="B2093" s="50" t="s">
        <v>4062</v>
      </c>
      <c r="C2093" s="51">
        <v>1060167</v>
      </c>
      <c r="D2093" s="2">
        <v>1</v>
      </c>
      <c r="E2093" s="52">
        <v>7094.22</v>
      </c>
      <c r="F2093" s="52">
        <v>7094.22</v>
      </c>
    </row>
    <row r="2094" spans="1:6" ht="22.5" x14ac:dyDescent="0.2">
      <c r="A2094" s="2">
        <v>2089</v>
      </c>
      <c r="B2094" s="50" t="s">
        <v>4063</v>
      </c>
      <c r="C2094" s="51">
        <v>1060168</v>
      </c>
      <c r="D2094" s="2">
        <v>1</v>
      </c>
      <c r="E2094" s="52">
        <v>12122.15</v>
      </c>
      <c r="F2094" s="52">
        <v>12122.15</v>
      </c>
    </row>
    <row r="2095" spans="1:6" ht="22.5" x14ac:dyDescent="0.2">
      <c r="A2095" s="2">
        <v>2090</v>
      </c>
      <c r="B2095" s="50" t="s">
        <v>4063</v>
      </c>
      <c r="C2095" s="51">
        <v>1060169</v>
      </c>
      <c r="D2095" s="2">
        <v>1</v>
      </c>
      <c r="E2095" s="52">
        <v>12122.15</v>
      </c>
      <c r="F2095" s="52">
        <v>12122.15</v>
      </c>
    </row>
    <row r="2096" spans="1:6" ht="22.5" x14ac:dyDescent="0.2">
      <c r="A2096" s="2">
        <v>2091</v>
      </c>
      <c r="B2096" s="50" t="s">
        <v>4064</v>
      </c>
      <c r="C2096" s="51">
        <v>1060170</v>
      </c>
      <c r="D2096" s="2">
        <v>1</v>
      </c>
      <c r="E2096" s="52">
        <v>1447.8</v>
      </c>
      <c r="F2096" s="52">
        <v>1447.8</v>
      </c>
    </row>
    <row r="2097" spans="1:6" ht="22.5" x14ac:dyDescent="0.2">
      <c r="A2097" s="2">
        <v>2092</v>
      </c>
      <c r="B2097" s="50" t="s">
        <v>4064</v>
      </c>
      <c r="C2097" s="51">
        <v>1060171</v>
      </c>
      <c r="D2097" s="2">
        <v>1</v>
      </c>
      <c r="E2097" s="52">
        <v>1447.8</v>
      </c>
      <c r="F2097" s="52">
        <v>1447.8</v>
      </c>
    </row>
    <row r="2098" spans="1:6" ht="22.5" x14ac:dyDescent="0.2">
      <c r="A2098" s="2">
        <v>2093</v>
      </c>
      <c r="B2098" s="50" t="s">
        <v>4064</v>
      </c>
      <c r="C2098" s="51">
        <v>1060172</v>
      </c>
      <c r="D2098" s="2">
        <v>1</v>
      </c>
      <c r="E2098" s="52">
        <v>1447.8</v>
      </c>
      <c r="F2098" s="52">
        <v>1447.8</v>
      </c>
    </row>
    <row r="2099" spans="1:6" ht="22.5" x14ac:dyDescent="0.2">
      <c r="A2099" s="2">
        <v>2094</v>
      </c>
      <c r="B2099" s="50" t="s">
        <v>4064</v>
      </c>
      <c r="C2099" s="51">
        <v>1060173</v>
      </c>
      <c r="D2099" s="2">
        <v>1</v>
      </c>
      <c r="E2099" s="52">
        <v>1447.8</v>
      </c>
      <c r="F2099" s="52">
        <v>1447.8</v>
      </c>
    </row>
    <row r="2100" spans="1:6" ht="22.5" x14ac:dyDescent="0.2">
      <c r="A2100" s="2">
        <v>2095</v>
      </c>
      <c r="B2100" s="50" t="s">
        <v>4064</v>
      </c>
      <c r="C2100" s="51">
        <v>1060174</v>
      </c>
      <c r="D2100" s="2">
        <v>1</v>
      </c>
      <c r="E2100" s="52">
        <v>1447.8</v>
      </c>
      <c r="F2100" s="52">
        <v>1447.8</v>
      </c>
    </row>
    <row r="2101" spans="1:6" ht="22.5" x14ac:dyDescent="0.2">
      <c r="A2101" s="2">
        <v>2096</v>
      </c>
      <c r="B2101" s="50" t="s">
        <v>4064</v>
      </c>
      <c r="C2101" s="51">
        <v>1060175</v>
      </c>
      <c r="D2101" s="2">
        <v>1</v>
      </c>
      <c r="E2101" s="52">
        <v>1447.8</v>
      </c>
      <c r="F2101" s="52">
        <v>1447.8</v>
      </c>
    </row>
    <row r="2102" spans="1:6" ht="22.5" x14ac:dyDescent="0.2">
      <c r="A2102" s="2">
        <v>2097</v>
      </c>
      <c r="B2102" s="50" t="s">
        <v>4064</v>
      </c>
      <c r="C2102" s="51">
        <v>1060176</v>
      </c>
      <c r="D2102" s="2">
        <v>1</v>
      </c>
      <c r="E2102" s="52">
        <v>1075.69</v>
      </c>
      <c r="F2102" s="52">
        <v>1075.69</v>
      </c>
    </row>
    <row r="2103" spans="1:6" ht="22.5" x14ac:dyDescent="0.2">
      <c r="A2103" s="2">
        <v>2098</v>
      </c>
      <c r="B2103" s="50" t="s">
        <v>4064</v>
      </c>
      <c r="C2103" s="51">
        <v>1060177</v>
      </c>
      <c r="D2103" s="2">
        <v>1</v>
      </c>
      <c r="E2103" s="52">
        <v>1075.69</v>
      </c>
      <c r="F2103" s="52">
        <v>1075.69</v>
      </c>
    </row>
    <row r="2104" spans="1:6" ht="22.5" x14ac:dyDescent="0.2">
      <c r="A2104" s="2">
        <v>2099</v>
      </c>
      <c r="B2104" s="50" t="s">
        <v>4064</v>
      </c>
      <c r="C2104" s="51">
        <v>1060178</v>
      </c>
      <c r="D2104" s="2">
        <v>1</v>
      </c>
      <c r="E2104" s="52">
        <v>1075.69</v>
      </c>
      <c r="F2104" s="52">
        <v>1075.69</v>
      </c>
    </row>
    <row r="2105" spans="1:6" ht="22.5" x14ac:dyDescent="0.2">
      <c r="A2105" s="2">
        <v>2100</v>
      </c>
      <c r="B2105" s="50" t="s">
        <v>4064</v>
      </c>
      <c r="C2105" s="51">
        <v>1060179</v>
      </c>
      <c r="D2105" s="2">
        <v>1</v>
      </c>
      <c r="E2105" s="52">
        <v>1075.69</v>
      </c>
      <c r="F2105" s="52">
        <v>1075.69</v>
      </c>
    </row>
    <row r="2106" spans="1:6" ht="22.5" x14ac:dyDescent="0.2">
      <c r="A2106" s="2">
        <v>2101</v>
      </c>
      <c r="B2106" s="50" t="s">
        <v>4064</v>
      </c>
      <c r="C2106" s="51">
        <v>1060180</v>
      </c>
      <c r="D2106" s="2">
        <v>1</v>
      </c>
      <c r="E2106" s="52">
        <v>1558.29</v>
      </c>
      <c r="F2106" s="52">
        <v>1558.29</v>
      </c>
    </row>
    <row r="2107" spans="1:6" ht="22.5" x14ac:dyDescent="0.2">
      <c r="A2107" s="2">
        <v>2102</v>
      </c>
      <c r="B2107" s="50" t="s">
        <v>4064</v>
      </c>
      <c r="C2107" s="51">
        <v>1060181</v>
      </c>
      <c r="D2107" s="2">
        <v>1</v>
      </c>
      <c r="E2107" s="52">
        <v>1558.29</v>
      </c>
      <c r="F2107" s="52">
        <v>1558.29</v>
      </c>
    </row>
    <row r="2108" spans="1:6" ht="22.5" x14ac:dyDescent="0.2">
      <c r="A2108" s="2">
        <v>2103</v>
      </c>
      <c r="B2108" s="50" t="s">
        <v>4064</v>
      </c>
      <c r="C2108" s="51">
        <v>1060182</v>
      </c>
      <c r="D2108" s="2">
        <v>1</v>
      </c>
      <c r="E2108" s="52">
        <v>1558.29</v>
      </c>
      <c r="F2108" s="52">
        <v>1558.29</v>
      </c>
    </row>
    <row r="2109" spans="1:6" ht="22.5" x14ac:dyDescent="0.2">
      <c r="A2109" s="2">
        <v>2104</v>
      </c>
      <c r="B2109" s="50" t="s">
        <v>4064</v>
      </c>
      <c r="C2109" s="51">
        <v>1060183</v>
      </c>
      <c r="D2109" s="2">
        <v>1</v>
      </c>
      <c r="E2109" s="52">
        <v>1558.29</v>
      </c>
      <c r="F2109" s="52">
        <v>1558.29</v>
      </c>
    </row>
    <row r="2110" spans="1:6" ht="22.5" x14ac:dyDescent="0.2">
      <c r="A2110" s="2">
        <v>2105</v>
      </c>
      <c r="B2110" s="50" t="s">
        <v>4064</v>
      </c>
      <c r="C2110" s="51">
        <v>1060184</v>
      </c>
      <c r="D2110" s="2">
        <v>1</v>
      </c>
      <c r="E2110" s="52">
        <v>2301.2399999999998</v>
      </c>
      <c r="F2110" s="52">
        <v>2301.2399999999998</v>
      </c>
    </row>
    <row r="2111" spans="1:6" ht="22.5" x14ac:dyDescent="0.2">
      <c r="A2111" s="2">
        <v>2106</v>
      </c>
      <c r="B2111" s="50" t="s">
        <v>4064</v>
      </c>
      <c r="C2111" s="51">
        <v>1060185</v>
      </c>
      <c r="D2111" s="2">
        <v>1</v>
      </c>
      <c r="E2111" s="52">
        <v>1558.29</v>
      </c>
      <c r="F2111" s="52">
        <v>1558.29</v>
      </c>
    </row>
    <row r="2112" spans="1:6" ht="22.5" x14ac:dyDescent="0.2">
      <c r="A2112" s="2">
        <v>2107</v>
      </c>
      <c r="B2112" s="50" t="s">
        <v>4064</v>
      </c>
      <c r="C2112" s="51">
        <v>1060186</v>
      </c>
      <c r="D2112" s="2">
        <v>1</v>
      </c>
      <c r="E2112" s="52">
        <v>1791.97</v>
      </c>
      <c r="F2112" s="52">
        <v>1791.97</v>
      </c>
    </row>
    <row r="2113" spans="1:6" ht="22.5" x14ac:dyDescent="0.2">
      <c r="A2113" s="2">
        <v>2108</v>
      </c>
      <c r="B2113" s="50" t="s">
        <v>4064</v>
      </c>
      <c r="C2113" s="51">
        <v>1060187</v>
      </c>
      <c r="D2113" s="2">
        <v>1</v>
      </c>
      <c r="E2113" s="52">
        <v>1791.97</v>
      </c>
      <c r="F2113" s="52">
        <v>1791.97</v>
      </c>
    </row>
    <row r="2114" spans="1:6" ht="22.5" x14ac:dyDescent="0.2">
      <c r="A2114" s="2">
        <v>2109</v>
      </c>
      <c r="B2114" s="50" t="s">
        <v>4065</v>
      </c>
      <c r="C2114" s="51">
        <v>1060188</v>
      </c>
      <c r="D2114" s="2">
        <v>1</v>
      </c>
      <c r="E2114" s="52">
        <v>1447.8</v>
      </c>
      <c r="F2114" s="52">
        <v>1447.8</v>
      </c>
    </row>
    <row r="2115" spans="1:6" ht="22.5" x14ac:dyDescent="0.2">
      <c r="A2115" s="2">
        <v>2110</v>
      </c>
      <c r="B2115" s="50" t="s">
        <v>4065</v>
      </c>
      <c r="C2115" s="51">
        <v>1060189</v>
      </c>
      <c r="D2115" s="2">
        <v>1</v>
      </c>
      <c r="E2115" s="52">
        <v>1447.8</v>
      </c>
      <c r="F2115" s="52">
        <v>1447.8</v>
      </c>
    </row>
    <row r="2116" spans="1:6" ht="22.5" x14ac:dyDescent="0.2">
      <c r="A2116" s="2">
        <v>2111</v>
      </c>
      <c r="B2116" s="50" t="s">
        <v>4066</v>
      </c>
      <c r="C2116" s="51">
        <v>1060215</v>
      </c>
      <c r="D2116" s="2">
        <v>1</v>
      </c>
      <c r="E2116" s="52">
        <v>19000</v>
      </c>
      <c r="F2116" s="52">
        <v>19000</v>
      </c>
    </row>
    <row r="2117" spans="1:6" ht="22.5" x14ac:dyDescent="0.2">
      <c r="A2117" s="2">
        <v>2112</v>
      </c>
      <c r="B2117" s="50" t="s">
        <v>4067</v>
      </c>
      <c r="C2117" s="51">
        <v>1060216</v>
      </c>
      <c r="D2117" s="2">
        <v>1</v>
      </c>
      <c r="E2117" s="52">
        <v>9460</v>
      </c>
      <c r="F2117" s="52">
        <v>9460</v>
      </c>
    </row>
    <row r="2118" spans="1:6" ht="22.5" x14ac:dyDescent="0.2">
      <c r="A2118" s="2">
        <v>2113</v>
      </c>
      <c r="B2118" s="50" t="s">
        <v>4067</v>
      </c>
      <c r="C2118" s="51">
        <v>1060217</v>
      </c>
      <c r="D2118" s="2">
        <v>1</v>
      </c>
      <c r="E2118" s="52">
        <v>9460</v>
      </c>
      <c r="F2118" s="52">
        <v>9460</v>
      </c>
    </row>
    <row r="2119" spans="1:6" ht="22.5" x14ac:dyDescent="0.2">
      <c r="A2119" s="2">
        <v>2114</v>
      </c>
      <c r="B2119" s="50" t="s">
        <v>4068</v>
      </c>
      <c r="C2119" s="51">
        <v>1060218</v>
      </c>
      <c r="D2119" s="2">
        <v>1</v>
      </c>
      <c r="E2119" s="52">
        <v>6800</v>
      </c>
      <c r="F2119" s="52">
        <v>6800</v>
      </c>
    </row>
    <row r="2120" spans="1:6" ht="22.5" x14ac:dyDescent="0.2">
      <c r="A2120" s="2">
        <v>2115</v>
      </c>
      <c r="B2120" s="50" t="s">
        <v>4025</v>
      </c>
      <c r="C2120" s="51">
        <v>1060197</v>
      </c>
      <c r="D2120" s="2">
        <v>1</v>
      </c>
      <c r="E2120" s="52">
        <v>17400</v>
      </c>
      <c r="F2120" s="52">
        <v>17400</v>
      </c>
    </row>
    <row r="2121" spans="1:6" x14ac:dyDescent="0.2">
      <c r="A2121" s="2">
        <v>2116</v>
      </c>
      <c r="B2121" s="50" t="s">
        <v>4069</v>
      </c>
      <c r="C2121" s="51">
        <v>1060198</v>
      </c>
      <c r="D2121" s="2">
        <v>1</v>
      </c>
      <c r="E2121" s="52">
        <v>1900</v>
      </c>
      <c r="F2121" s="52">
        <v>1900</v>
      </c>
    </row>
    <row r="2122" spans="1:6" x14ac:dyDescent="0.2">
      <c r="A2122" s="2">
        <v>2117</v>
      </c>
      <c r="B2122" s="50" t="s">
        <v>4069</v>
      </c>
      <c r="C2122" s="51">
        <v>1060199</v>
      </c>
      <c r="D2122" s="2">
        <v>1</v>
      </c>
      <c r="E2122" s="52">
        <v>1900</v>
      </c>
      <c r="F2122" s="52">
        <v>1900</v>
      </c>
    </row>
    <row r="2123" spans="1:6" x14ac:dyDescent="0.2">
      <c r="A2123" s="2">
        <v>2118</v>
      </c>
      <c r="B2123" s="50" t="s">
        <v>4041</v>
      </c>
      <c r="C2123" s="51">
        <v>1060200</v>
      </c>
      <c r="D2123" s="2">
        <v>1</v>
      </c>
      <c r="E2123" s="52">
        <v>7446</v>
      </c>
      <c r="F2123" s="52">
        <v>7446</v>
      </c>
    </row>
    <row r="2124" spans="1:6" ht="22.5" x14ac:dyDescent="0.2">
      <c r="A2124" s="2">
        <v>2119</v>
      </c>
      <c r="B2124" s="50" t="s">
        <v>4070</v>
      </c>
      <c r="C2124" s="51">
        <v>1060201</v>
      </c>
      <c r="D2124" s="2">
        <v>1</v>
      </c>
      <c r="E2124" s="52">
        <v>3495</v>
      </c>
      <c r="F2124" s="52">
        <v>3495</v>
      </c>
    </row>
    <row r="2125" spans="1:6" x14ac:dyDescent="0.2">
      <c r="A2125" s="2">
        <v>2120</v>
      </c>
      <c r="B2125" s="50" t="s">
        <v>4071</v>
      </c>
      <c r="C2125" s="51">
        <v>1060202</v>
      </c>
      <c r="D2125" s="2">
        <v>1</v>
      </c>
      <c r="E2125" s="52">
        <v>4870</v>
      </c>
      <c r="F2125" s="52">
        <v>4870</v>
      </c>
    </row>
    <row r="2126" spans="1:6" x14ac:dyDescent="0.2">
      <c r="A2126" s="2">
        <v>2121</v>
      </c>
      <c r="B2126" s="50" t="s">
        <v>4072</v>
      </c>
      <c r="C2126" s="51">
        <v>1060203</v>
      </c>
      <c r="D2126" s="2">
        <v>1</v>
      </c>
      <c r="E2126" s="52">
        <v>2901</v>
      </c>
      <c r="F2126" s="52">
        <v>2901</v>
      </c>
    </row>
    <row r="2127" spans="1:6" ht="22.5" x14ac:dyDescent="0.2">
      <c r="A2127" s="2">
        <v>2122</v>
      </c>
      <c r="B2127" s="50" t="s">
        <v>4073</v>
      </c>
      <c r="C2127" s="51">
        <v>1060204</v>
      </c>
      <c r="D2127" s="2">
        <v>1</v>
      </c>
      <c r="E2127" s="122">
        <v>9180</v>
      </c>
      <c r="F2127" s="122">
        <v>9180</v>
      </c>
    </row>
    <row r="2128" spans="1:6" x14ac:dyDescent="0.2">
      <c r="A2128" s="2">
        <v>2123</v>
      </c>
      <c r="B2128" s="50" t="s">
        <v>4074</v>
      </c>
      <c r="C2128" s="51">
        <v>1060205</v>
      </c>
      <c r="D2128" s="2">
        <v>1</v>
      </c>
      <c r="E2128" s="122">
        <v>3250</v>
      </c>
      <c r="F2128" s="122">
        <v>3250</v>
      </c>
    </row>
    <row r="2129" spans="1:6" ht="22.5" x14ac:dyDescent="0.2">
      <c r="A2129" s="2">
        <v>2124</v>
      </c>
      <c r="B2129" s="50" t="s">
        <v>4075</v>
      </c>
      <c r="C2129" s="51">
        <v>1060206</v>
      </c>
      <c r="D2129" s="2">
        <v>1</v>
      </c>
      <c r="E2129" s="122">
        <v>14075.04</v>
      </c>
      <c r="F2129" s="122">
        <v>5630.4</v>
      </c>
    </row>
    <row r="2130" spans="1:6" ht="22.5" x14ac:dyDescent="0.2">
      <c r="A2130" s="2">
        <v>2125</v>
      </c>
      <c r="B2130" s="50" t="s">
        <v>4075</v>
      </c>
      <c r="C2130" s="51">
        <v>1060207</v>
      </c>
      <c r="D2130" s="2">
        <v>1</v>
      </c>
      <c r="E2130" s="122">
        <v>14075.04</v>
      </c>
      <c r="F2130" s="122">
        <v>5630.4</v>
      </c>
    </row>
    <row r="2131" spans="1:6" ht="22.5" x14ac:dyDescent="0.2">
      <c r="A2131" s="2">
        <v>2126</v>
      </c>
      <c r="B2131" s="50" t="s">
        <v>4075</v>
      </c>
      <c r="C2131" s="51">
        <v>1060208</v>
      </c>
      <c r="D2131" s="2">
        <v>1</v>
      </c>
      <c r="E2131" s="122">
        <v>14075.04</v>
      </c>
      <c r="F2131" s="122">
        <v>5630.4</v>
      </c>
    </row>
    <row r="2132" spans="1:6" ht="22.5" x14ac:dyDescent="0.2">
      <c r="A2132" s="2">
        <v>2127</v>
      </c>
      <c r="B2132" s="50" t="s">
        <v>4076</v>
      </c>
      <c r="C2132" s="51">
        <v>1060209</v>
      </c>
      <c r="D2132" s="2">
        <v>1</v>
      </c>
      <c r="E2132" s="122">
        <v>3440</v>
      </c>
      <c r="F2132" s="122">
        <v>3440</v>
      </c>
    </row>
    <row r="2133" spans="1:6" x14ac:dyDescent="0.2">
      <c r="A2133" s="2">
        <v>2128</v>
      </c>
      <c r="B2133" s="50" t="s">
        <v>4077</v>
      </c>
      <c r="C2133" s="51">
        <v>1060210</v>
      </c>
      <c r="D2133" s="2">
        <v>1</v>
      </c>
      <c r="E2133" s="122">
        <v>5120</v>
      </c>
      <c r="F2133" s="122">
        <v>5120</v>
      </c>
    </row>
    <row r="2134" spans="1:6" x14ac:dyDescent="0.2">
      <c r="A2134" s="2">
        <v>2129</v>
      </c>
      <c r="B2134" s="50" t="s">
        <v>4035</v>
      </c>
      <c r="C2134" s="51">
        <v>1060196</v>
      </c>
      <c r="D2134" s="2">
        <v>1</v>
      </c>
      <c r="E2134" s="122">
        <v>10649</v>
      </c>
      <c r="F2134" s="122">
        <v>10649</v>
      </c>
    </row>
    <row r="2135" spans="1:6" x14ac:dyDescent="0.2">
      <c r="A2135" s="2">
        <v>2130</v>
      </c>
      <c r="B2135" s="50" t="s">
        <v>4078</v>
      </c>
      <c r="C2135" s="51">
        <v>1060194</v>
      </c>
      <c r="D2135" s="2">
        <v>1</v>
      </c>
      <c r="E2135" s="122">
        <v>20500</v>
      </c>
      <c r="F2135" s="122">
        <v>20500</v>
      </c>
    </row>
    <row r="2136" spans="1:6" x14ac:dyDescent="0.2">
      <c r="A2136" s="2">
        <v>2131</v>
      </c>
      <c r="B2136" s="50" t="s">
        <v>4078</v>
      </c>
      <c r="C2136" s="51">
        <v>1060195</v>
      </c>
      <c r="D2136" s="2">
        <v>1</v>
      </c>
      <c r="E2136" s="122">
        <v>20500</v>
      </c>
      <c r="F2136" s="122">
        <v>20500</v>
      </c>
    </row>
    <row r="2137" spans="1:6" x14ac:dyDescent="0.2">
      <c r="A2137" s="2">
        <v>2132</v>
      </c>
      <c r="B2137" s="50" t="s">
        <v>4079</v>
      </c>
      <c r="C2137" s="51">
        <v>1060220</v>
      </c>
      <c r="D2137" s="2">
        <v>1</v>
      </c>
      <c r="E2137" s="52">
        <v>4690</v>
      </c>
      <c r="F2137" s="52">
        <v>4690</v>
      </c>
    </row>
    <row r="2138" spans="1:6" x14ac:dyDescent="0.2">
      <c r="A2138" s="2">
        <v>2133</v>
      </c>
      <c r="B2138" s="50" t="s">
        <v>4080</v>
      </c>
      <c r="C2138" s="51">
        <v>1060221</v>
      </c>
      <c r="D2138" s="2">
        <v>1</v>
      </c>
      <c r="E2138" s="52">
        <v>5630</v>
      </c>
      <c r="F2138" s="52">
        <v>5630</v>
      </c>
    </row>
    <row r="2139" spans="1:6" x14ac:dyDescent="0.2">
      <c r="A2139" s="2">
        <v>2134</v>
      </c>
      <c r="B2139" s="50" t="s">
        <v>4081</v>
      </c>
      <c r="C2139" s="51">
        <v>1060222</v>
      </c>
      <c r="D2139" s="2">
        <v>1</v>
      </c>
      <c r="E2139" s="52">
        <v>5220</v>
      </c>
      <c r="F2139" s="52">
        <v>5220</v>
      </c>
    </row>
    <row r="2140" spans="1:6" x14ac:dyDescent="0.2">
      <c r="A2140" s="2">
        <v>2135</v>
      </c>
      <c r="B2140" s="50" t="s">
        <v>4082</v>
      </c>
      <c r="C2140" s="51">
        <v>1060223</v>
      </c>
      <c r="D2140" s="2">
        <v>1</v>
      </c>
      <c r="E2140" s="52">
        <v>3600</v>
      </c>
      <c r="F2140" s="52">
        <v>3600</v>
      </c>
    </row>
    <row r="2141" spans="1:6" x14ac:dyDescent="0.2">
      <c r="A2141" s="2">
        <v>2136</v>
      </c>
      <c r="B2141" s="56" t="s">
        <v>3813</v>
      </c>
      <c r="C2141" s="57">
        <v>1060224</v>
      </c>
      <c r="D2141" s="2">
        <v>1</v>
      </c>
      <c r="E2141" s="25">
        <v>3500</v>
      </c>
      <c r="F2141" s="25">
        <v>3500</v>
      </c>
    </row>
    <row r="2142" spans="1:6" x14ac:dyDescent="0.2">
      <c r="A2142" s="2">
        <v>2137</v>
      </c>
      <c r="B2142" s="56" t="s">
        <v>4083</v>
      </c>
      <c r="C2142" s="57">
        <v>1060225</v>
      </c>
      <c r="D2142" s="2">
        <v>1</v>
      </c>
      <c r="E2142" s="25">
        <v>4400</v>
      </c>
      <c r="F2142" s="25">
        <v>4400</v>
      </c>
    </row>
    <row r="2143" spans="1:6" x14ac:dyDescent="0.2">
      <c r="A2143" s="2">
        <v>2138</v>
      </c>
      <c r="B2143" s="56" t="s">
        <v>4084</v>
      </c>
      <c r="C2143" s="57">
        <v>1060226</v>
      </c>
      <c r="D2143" s="2">
        <v>1</v>
      </c>
      <c r="E2143" s="25">
        <v>3150</v>
      </c>
      <c r="F2143" s="25">
        <v>3150</v>
      </c>
    </row>
    <row r="2144" spans="1:6" ht="56.25" x14ac:dyDescent="0.2">
      <c r="A2144" s="2">
        <v>2139</v>
      </c>
      <c r="B2144" s="58" t="s">
        <v>4085</v>
      </c>
      <c r="C2144" s="57">
        <v>1040122</v>
      </c>
      <c r="D2144" s="2">
        <v>1</v>
      </c>
      <c r="E2144" s="25">
        <v>24970</v>
      </c>
      <c r="F2144" s="25">
        <v>24970</v>
      </c>
    </row>
    <row r="2145" spans="1:6" ht="56.25" x14ac:dyDescent="0.2">
      <c r="A2145" s="2">
        <v>2140</v>
      </c>
      <c r="B2145" s="58" t="s">
        <v>4085</v>
      </c>
      <c r="C2145" s="57">
        <v>1040123</v>
      </c>
      <c r="D2145" s="2">
        <v>1</v>
      </c>
      <c r="E2145" s="25">
        <v>24970</v>
      </c>
      <c r="F2145" s="25">
        <v>24970</v>
      </c>
    </row>
    <row r="2146" spans="1:6" ht="56.25" x14ac:dyDescent="0.2">
      <c r="A2146" s="2">
        <v>2141</v>
      </c>
      <c r="B2146" s="58" t="s">
        <v>4085</v>
      </c>
      <c r="C2146" s="57">
        <v>1040124</v>
      </c>
      <c r="D2146" s="2">
        <v>1</v>
      </c>
      <c r="E2146" s="25">
        <v>24970</v>
      </c>
      <c r="F2146" s="25">
        <v>24970</v>
      </c>
    </row>
    <row r="2147" spans="1:6" ht="56.25" x14ac:dyDescent="0.2">
      <c r="A2147" s="2">
        <v>2142</v>
      </c>
      <c r="B2147" s="58" t="s">
        <v>4085</v>
      </c>
      <c r="C2147" s="57">
        <v>1040125</v>
      </c>
      <c r="D2147" s="2">
        <v>1</v>
      </c>
      <c r="E2147" s="25">
        <v>24970</v>
      </c>
      <c r="F2147" s="25">
        <v>24970</v>
      </c>
    </row>
    <row r="2148" spans="1:6" ht="56.25" x14ac:dyDescent="0.2">
      <c r="A2148" s="2">
        <v>2143</v>
      </c>
      <c r="B2148" s="58" t="s">
        <v>4086</v>
      </c>
      <c r="C2148" s="57">
        <v>1040126</v>
      </c>
      <c r="D2148" s="2">
        <v>1</v>
      </c>
      <c r="E2148" s="25">
        <v>28940</v>
      </c>
      <c r="F2148" s="25">
        <v>28940</v>
      </c>
    </row>
    <row r="2149" spans="1:6" ht="56.25" x14ac:dyDescent="0.2">
      <c r="A2149" s="2">
        <v>2144</v>
      </c>
      <c r="B2149" s="58" t="s">
        <v>4086</v>
      </c>
      <c r="C2149" s="57">
        <v>1040127</v>
      </c>
      <c r="D2149" s="2">
        <v>1</v>
      </c>
      <c r="E2149" s="25">
        <v>28940</v>
      </c>
      <c r="F2149" s="25">
        <v>28940</v>
      </c>
    </row>
    <row r="2150" spans="1:6" x14ac:dyDescent="0.2">
      <c r="A2150" s="2">
        <v>2145</v>
      </c>
      <c r="B2150" s="56" t="s">
        <v>4087</v>
      </c>
      <c r="C2150" s="57">
        <v>1040130</v>
      </c>
      <c r="D2150" s="2">
        <v>1</v>
      </c>
      <c r="E2150" s="25">
        <v>10645</v>
      </c>
      <c r="F2150" s="25">
        <v>10645</v>
      </c>
    </row>
    <row r="2151" spans="1:6" ht="56.25" x14ac:dyDescent="0.2">
      <c r="A2151" s="2">
        <v>2146</v>
      </c>
      <c r="B2151" s="58" t="s">
        <v>4085</v>
      </c>
      <c r="C2151" s="57">
        <v>1040128</v>
      </c>
      <c r="D2151" s="2">
        <v>1</v>
      </c>
      <c r="E2151" s="25">
        <v>29120</v>
      </c>
      <c r="F2151" s="25">
        <v>29120</v>
      </c>
    </row>
    <row r="2152" spans="1:6" ht="56.25" x14ac:dyDescent="0.2">
      <c r="A2152" s="2">
        <v>2147</v>
      </c>
      <c r="B2152" s="58" t="s">
        <v>4085</v>
      </c>
      <c r="C2152" s="57">
        <v>1040129</v>
      </c>
      <c r="D2152" s="2">
        <v>1</v>
      </c>
      <c r="E2152" s="25">
        <v>29120</v>
      </c>
      <c r="F2152" s="25">
        <v>29120</v>
      </c>
    </row>
    <row r="2153" spans="1:6" ht="22.5" x14ac:dyDescent="0.2">
      <c r="A2153" s="2">
        <v>2148</v>
      </c>
      <c r="B2153" s="59" t="s">
        <v>4088</v>
      </c>
      <c r="C2153" s="60">
        <v>1040131</v>
      </c>
      <c r="D2153" s="2">
        <v>1</v>
      </c>
      <c r="E2153" s="25">
        <v>11580</v>
      </c>
      <c r="F2153" s="25">
        <v>11580</v>
      </c>
    </row>
    <row r="2154" spans="1:6" ht="33.75" x14ac:dyDescent="0.2">
      <c r="A2154" s="2">
        <v>2149</v>
      </c>
      <c r="B2154" s="59" t="s">
        <v>4089</v>
      </c>
      <c r="C2154" s="60">
        <v>1040132</v>
      </c>
      <c r="D2154" s="2">
        <v>1</v>
      </c>
      <c r="E2154" s="25">
        <v>4093</v>
      </c>
      <c r="F2154" s="25">
        <v>4093</v>
      </c>
    </row>
    <row r="2155" spans="1:6" ht="22.5" x14ac:dyDescent="0.2">
      <c r="A2155" s="2">
        <v>2150</v>
      </c>
      <c r="B2155" s="59" t="s">
        <v>4090</v>
      </c>
      <c r="C2155" s="60">
        <v>1060227</v>
      </c>
      <c r="D2155" s="2">
        <v>1</v>
      </c>
      <c r="E2155" s="25">
        <v>3795</v>
      </c>
      <c r="F2155" s="25">
        <v>3795</v>
      </c>
    </row>
    <row r="2156" spans="1:6" ht="45" x14ac:dyDescent="0.2">
      <c r="A2156" s="2">
        <v>2151</v>
      </c>
      <c r="B2156" s="29" t="s">
        <v>4091</v>
      </c>
      <c r="C2156" s="28">
        <v>1040133</v>
      </c>
      <c r="D2156" s="2">
        <v>1</v>
      </c>
      <c r="E2156" s="5">
        <v>6900</v>
      </c>
      <c r="F2156" s="5">
        <v>6900</v>
      </c>
    </row>
    <row r="2157" spans="1:6" ht="56.25" x14ac:dyDescent="0.2">
      <c r="A2157" s="2">
        <v>2152</v>
      </c>
      <c r="B2157" s="29" t="s">
        <v>4092</v>
      </c>
      <c r="C2157" s="28">
        <v>1040134</v>
      </c>
      <c r="D2157" s="2">
        <v>1</v>
      </c>
      <c r="E2157" s="5">
        <v>5190</v>
      </c>
      <c r="F2157" s="5">
        <v>5190</v>
      </c>
    </row>
    <row r="2158" spans="1:6" ht="33.75" x14ac:dyDescent="0.2">
      <c r="A2158" s="2">
        <v>2153</v>
      </c>
      <c r="B2158" s="29" t="s">
        <v>4093</v>
      </c>
      <c r="C2158" s="28">
        <v>1040139</v>
      </c>
      <c r="D2158" s="2">
        <v>1</v>
      </c>
      <c r="E2158" s="5">
        <v>14600</v>
      </c>
      <c r="F2158" s="5">
        <v>14600</v>
      </c>
    </row>
    <row r="2159" spans="1:6" ht="33.75" x14ac:dyDescent="0.2">
      <c r="A2159" s="2">
        <v>2154</v>
      </c>
      <c r="B2159" s="29" t="s">
        <v>4094</v>
      </c>
      <c r="C2159" s="28">
        <v>1040140</v>
      </c>
      <c r="D2159" s="2">
        <v>1</v>
      </c>
      <c r="E2159" s="5">
        <v>15960</v>
      </c>
      <c r="F2159" s="5">
        <v>15960</v>
      </c>
    </row>
    <row r="2160" spans="1:6" x14ac:dyDescent="0.2">
      <c r="A2160" s="2">
        <v>2155</v>
      </c>
      <c r="B2160" s="44" t="s">
        <v>4095</v>
      </c>
      <c r="C2160" s="61" t="s">
        <v>4096</v>
      </c>
      <c r="D2160" s="2">
        <v>1</v>
      </c>
      <c r="E2160" s="5">
        <v>23250</v>
      </c>
      <c r="F2160" s="5">
        <v>23250</v>
      </c>
    </row>
    <row r="2161" spans="1:6" x14ac:dyDescent="0.2">
      <c r="A2161" s="2">
        <v>2156</v>
      </c>
      <c r="B2161" s="44" t="s">
        <v>4097</v>
      </c>
      <c r="C2161" s="61" t="s">
        <v>4098</v>
      </c>
      <c r="D2161" s="2">
        <v>1</v>
      </c>
      <c r="E2161" s="5">
        <v>22750</v>
      </c>
      <c r="F2161" s="5">
        <v>22750</v>
      </c>
    </row>
    <row r="2162" spans="1:6" x14ac:dyDescent="0.2">
      <c r="A2162" s="2">
        <v>2157</v>
      </c>
      <c r="B2162" s="62" t="s">
        <v>4099</v>
      </c>
      <c r="C2162" s="61" t="s">
        <v>4100</v>
      </c>
      <c r="D2162" s="2">
        <v>1</v>
      </c>
      <c r="E2162" s="123">
        <v>3365</v>
      </c>
      <c r="F2162" s="123">
        <v>3365</v>
      </c>
    </row>
    <row r="2163" spans="1:6" x14ac:dyDescent="0.2">
      <c r="A2163" s="2">
        <v>2158</v>
      </c>
      <c r="B2163" s="62" t="s">
        <v>4099</v>
      </c>
      <c r="C2163" s="61" t="s">
        <v>4101</v>
      </c>
      <c r="D2163" s="2">
        <v>1</v>
      </c>
      <c r="E2163" s="123">
        <v>3365</v>
      </c>
      <c r="F2163" s="123">
        <v>3365</v>
      </c>
    </row>
    <row r="2164" spans="1:6" ht="22.5" x14ac:dyDescent="0.2">
      <c r="A2164" s="2">
        <v>2159</v>
      </c>
      <c r="B2164" s="62" t="s">
        <v>4102</v>
      </c>
      <c r="C2164" s="24" t="s">
        <v>4103</v>
      </c>
      <c r="D2164" s="2">
        <v>1</v>
      </c>
      <c r="E2164" s="123">
        <v>3021</v>
      </c>
      <c r="F2164" s="123">
        <v>3021</v>
      </c>
    </row>
    <row r="2165" spans="1:6" ht="22.5" x14ac:dyDescent="0.2">
      <c r="A2165" s="2">
        <v>2160</v>
      </c>
      <c r="B2165" s="62" t="s">
        <v>4102</v>
      </c>
      <c r="C2165" s="24" t="s">
        <v>4104</v>
      </c>
      <c r="D2165" s="2">
        <v>1</v>
      </c>
      <c r="E2165" s="123">
        <v>3021</v>
      </c>
      <c r="F2165" s="123">
        <v>3021</v>
      </c>
    </row>
    <row r="2166" spans="1:6" ht="22.5" x14ac:dyDescent="0.2">
      <c r="A2166" s="2">
        <v>2161</v>
      </c>
      <c r="B2166" s="62" t="s">
        <v>4102</v>
      </c>
      <c r="C2166" s="24" t="s">
        <v>4105</v>
      </c>
      <c r="D2166" s="2">
        <v>1</v>
      </c>
      <c r="E2166" s="123">
        <v>3021</v>
      </c>
      <c r="F2166" s="123">
        <v>3021</v>
      </c>
    </row>
    <row r="2167" spans="1:6" ht="22.5" x14ac:dyDescent="0.2">
      <c r="A2167" s="2">
        <v>2162</v>
      </c>
      <c r="B2167" s="62" t="s">
        <v>4102</v>
      </c>
      <c r="C2167" s="24" t="s">
        <v>4106</v>
      </c>
      <c r="D2167" s="2">
        <v>1</v>
      </c>
      <c r="E2167" s="123">
        <v>3021</v>
      </c>
      <c r="F2167" s="123">
        <v>3021</v>
      </c>
    </row>
    <row r="2168" spans="1:6" x14ac:dyDescent="0.2">
      <c r="A2168" s="2">
        <v>2163</v>
      </c>
      <c r="B2168" s="44" t="s">
        <v>2790</v>
      </c>
      <c r="C2168" s="24" t="s">
        <v>4107</v>
      </c>
      <c r="D2168" s="2">
        <v>1</v>
      </c>
      <c r="E2168" s="5">
        <v>39642</v>
      </c>
      <c r="F2168" s="5">
        <v>39642</v>
      </c>
    </row>
    <row r="2169" spans="1:6" x14ac:dyDescent="0.2">
      <c r="A2169" s="2">
        <v>2164</v>
      </c>
      <c r="B2169" s="44" t="s">
        <v>2790</v>
      </c>
      <c r="C2169" s="24" t="s">
        <v>4108</v>
      </c>
      <c r="D2169" s="2">
        <v>1</v>
      </c>
      <c r="E2169" s="5">
        <v>39642</v>
      </c>
      <c r="F2169" s="5">
        <v>39642</v>
      </c>
    </row>
    <row r="2170" spans="1:6" x14ac:dyDescent="0.2">
      <c r="A2170" s="2">
        <v>2165</v>
      </c>
      <c r="B2170" s="44" t="s">
        <v>2790</v>
      </c>
      <c r="C2170" s="24" t="s">
        <v>4109</v>
      </c>
      <c r="D2170" s="2">
        <v>1</v>
      </c>
      <c r="E2170" s="5">
        <v>39641</v>
      </c>
      <c r="F2170" s="5">
        <v>39641</v>
      </c>
    </row>
    <row r="2171" spans="1:6" x14ac:dyDescent="0.2">
      <c r="A2171" s="2">
        <v>2166</v>
      </c>
      <c r="B2171" s="44" t="s">
        <v>2790</v>
      </c>
      <c r="C2171" s="24" t="s">
        <v>4110</v>
      </c>
      <c r="D2171" s="2">
        <v>1</v>
      </c>
      <c r="E2171" s="5">
        <v>32943</v>
      </c>
      <c r="F2171" s="5">
        <v>32943</v>
      </c>
    </row>
    <row r="2172" spans="1:6" x14ac:dyDescent="0.2">
      <c r="A2172" s="2">
        <v>2167</v>
      </c>
      <c r="B2172" s="44" t="s">
        <v>4111</v>
      </c>
      <c r="C2172" s="24" t="s">
        <v>4112</v>
      </c>
      <c r="D2172" s="2">
        <v>1</v>
      </c>
      <c r="E2172" s="124">
        <v>17820</v>
      </c>
      <c r="F2172" s="124">
        <v>17820</v>
      </c>
    </row>
    <row r="2173" spans="1:6" x14ac:dyDescent="0.2">
      <c r="A2173" s="2">
        <v>2168</v>
      </c>
      <c r="B2173" s="44" t="s">
        <v>4113</v>
      </c>
      <c r="C2173" s="24" t="s">
        <v>4114</v>
      </c>
      <c r="D2173" s="2">
        <v>1</v>
      </c>
      <c r="E2173" s="124">
        <v>15900</v>
      </c>
      <c r="F2173" s="124">
        <v>15900</v>
      </c>
    </row>
    <row r="2174" spans="1:6" x14ac:dyDescent="0.2">
      <c r="A2174" s="2">
        <v>2169</v>
      </c>
      <c r="B2174" s="44" t="s">
        <v>4115</v>
      </c>
      <c r="C2174" s="24" t="s">
        <v>4116</v>
      </c>
      <c r="D2174" s="2">
        <v>1</v>
      </c>
      <c r="E2174" s="124">
        <v>9250</v>
      </c>
      <c r="F2174" s="124">
        <v>9250</v>
      </c>
    </row>
    <row r="2175" spans="1:6" x14ac:dyDescent="0.2">
      <c r="A2175" s="2">
        <v>2170</v>
      </c>
      <c r="B2175" s="44" t="s">
        <v>4091</v>
      </c>
      <c r="C2175" s="24" t="s">
        <v>4117</v>
      </c>
      <c r="D2175" s="2">
        <v>1</v>
      </c>
      <c r="E2175" s="124">
        <v>7150</v>
      </c>
      <c r="F2175" s="124">
        <v>7150</v>
      </c>
    </row>
    <row r="2176" spans="1:6" x14ac:dyDescent="0.2">
      <c r="A2176" s="2">
        <v>2171</v>
      </c>
      <c r="B2176" s="8" t="s">
        <v>4118</v>
      </c>
      <c r="C2176" s="24" t="s">
        <v>4119</v>
      </c>
      <c r="D2176" s="2">
        <v>1</v>
      </c>
      <c r="E2176" s="123">
        <v>13632</v>
      </c>
      <c r="F2176" s="123">
        <v>13632</v>
      </c>
    </row>
    <row r="2177" spans="1:6" x14ac:dyDescent="0.2">
      <c r="A2177" s="2">
        <v>2172</v>
      </c>
      <c r="B2177" s="63" t="s">
        <v>4120</v>
      </c>
      <c r="C2177" s="24" t="s">
        <v>4121</v>
      </c>
      <c r="D2177" s="2">
        <v>1</v>
      </c>
      <c r="E2177" s="123">
        <v>5073</v>
      </c>
      <c r="F2177" s="123">
        <v>5073</v>
      </c>
    </row>
    <row r="2178" spans="1:6" x14ac:dyDescent="0.2">
      <c r="A2178" s="2">
        <v>2173</v>
      </c>
      <c r="B2178" s="8" t="s">
        <v>4122</v>
      </c>
      <c r="C2178" s="24" t="s">
        <v>4123</v>
      </c>
      <c r="D2178" s="2">
        <v>1</v>
      </c>
      <c r="E2178" s="123">
        <v>3160</v>
      </c>
      <c r="F2178" s="123">
        <v>3160</v>
      </c>
    </row>
    <row r="2179" spans="1:6" x14ac:dyDescent="0.2">
      <c r="A2179" s="2">
        <v>2174</v>
      </c>
      <c r="B2179" s="8" t="s">
        <v>4124</v>
      </c>
      <c r="C2179" s="24" t="s">
        <v>4125</v>
      </c>
      <c r="D2179" s="2">
        <v>1</v>
      </c>
      <c r="E2179" s="123">
        <v>5200</v>
      </c>
      <c r="F2179" s="123">
        <v>5200</v>
      </c>
    </row>
    <row r="2180" spans="1:6" x14ac:dyDescent="0.2">
      <c r="A2180" s="2">
        <v>2175</v>
      </c>
      <c r="B2180" s="8" t="s">
        <v>3329</v>
      </c>
      <c r="C2180" s="24" t="s">
        <v>4126</v>
      </c>
      <c r="D2180" s="2">
        <v>1</v>
      </c>
      <c r="E2180" s="123">
        <v>14382.75</v>
      </c>
      <c r="F2180" s="123">
        <v>14382.75</v>
      </c>
    </row>
    <row r="2181" spans="1:6" x14ac:dyDescent="0.2">
      <c r="A2181" s="2">
        <v>2176</v>
      </c>
      <c r="B2181" s="62" t="s">
        <v>4127</v>
      </c>
      <c r="C2181" s="24" t="s">
        <v>4128</v>
      </c>
      <c r="D2181" s="2">
        <v>1</v>
      </c>
      <c r="E2181" s="123">
        <v>28765.5</v>
      </c>
      <c r="F2181" s="123">
        <v>28765.5</v>
      </c>
    </row>
    <row r="2182" spans="1:6" x14ac:dyDescent="0.2">
      <c r="A2182" s="2">
        <v>2177</v>
      </c>
      <c r="B2182" s="62" t="s">
        <v>4129</v>
      </c>
      <c r="C2182" s="24" t="s">
        <v>4130</v>
      </c>
      <c r="D2182" s="2">
        <v>1</v>
      </c>
      <c r="E2182" s="123">
        <v>5232.3999999999996</v>
      </c>
      <c r="F2182" s="123">
        <v>5232.3999999999996</v>
      </c>
    </row>
    <row r="2183" spans="1:6" x14ac:dyDescent="0.2">
      <c r="A2183" s="2">
        <v>2178</v>
      </c>
      <c r="B2183" s="62" t="s">
        <v>4131</v>
      </c>
      <c r="C2183" s="24" t="s">
        <v>4132</v>
      </c>
      <c r="D2183" s="2">
        <v>1</v>
      </c>
      <c r="E2183" s="123">
        <v>5232.3999999999996</v>
      </c>
      <c r="F2183" s="123">
        <v>5232.3999999999996</v>
      </c>
    </row>
    <row r="2184" spans="1:6" x14ac:dyDescent="0.2">
      <c r="A2184" s="2">
        <v>2179</v>
      </c>
      <c r="B2184" s="62" t="s">
        <v>4133</v>
      </c>
      <c r="C2184" s="24" t="s">
        <v>4134</v>
      </c>
      <c r="D2184" s="2">
        <v>1</v>
      </c>
      <c r="E2184" s="123">
        <v>4676.1400000000003</v>
      </c>
      <c r="F2184" s="123">
        <v>4676.1400000000003</v>
      </c>
    </row>
    <row r="2185" spans="1:6" x14ac:dyDescent="0.2">
      <c r="A2185" s="2">
        <v>2180</v>
      </c>
      <c r="B2185" s="62" t="s">
        <v>4135</v>
      </c>
      <c r="C2185" s="24" t="s">
        <v>4136</v>
      </c>
      <c r="D2185" s="2">
        <v>1</v>
      </c>
      <c r="E2185" s="123">
        <v>4676.1400000000003</v>
      </c>
      <c r="F2185" s="123">
        <v>4676.1400000000003</v>
      </c>
    </row>
    <row r="2186" spans="1:6" x14ac:dyDescent="0.2">
      <c r="A2186" s="2">
        <v>2181</v>
      </c>
      <c r="B2186" s="62" t="s">
        <v>4137</v>
      </c>
      <c r="C2186" s="24" t="s">
        <v>4138</v>
      </c>
      <c r="D2186" s="2">
        <v>1</v>
      </c>
      <c r="E2186" s="123">
        <v>5232.3999999999996</v>
      </c>
      <c r="F2186" s="123">
        <v>5232.3999999999996</v>
      </c>
    </row>
    <row r="2187" spans="1:6" x14ac:dyDescent="0.2">
      <c r="A2187" s="2">
        <v>2182</v>
      </c>
      <c r="B2187" s="62" t="s">
        <v>4139</v>
      </c>
      <c r="C2187" s="24" t="s">
        <v>4140</v>
      </c>
      <c r="D2187" s="2">
        <v>1</v>
      </c>
      <c r="E2187" s="123">
        <v>5031.74</v>
      </c>
      <c r="F2187" s="123">
        <v>5031.74</v>
      </c>
    </row>
    <row r="2188" spans="1:6" x14ac:dyDescent="0.2">
      <c r="A2188" s="2">
        <v>2183</v>
      </c>
      <c r="B2188" s="62" t="s">
        <v>4139</v>
      </c>
      <c r="C2188" s="24" t="s">
        <v>4141</v>
      </c>
      <c r="D2188" s="2">
        <v>1</v>
      </c>
      <c r="E2188" s="125">
        <v>5031.74</v>
      </c>
      <c r="F2188" s="125">
        <v>5031.74</v>
      </c>
    </row>
    <row r="2189" spans="1:6" x14ac:dyDescent="0.2">
      <c r="A2189" s="2">
        <v>2184</v>
      </c>
      <c r="B2189" s="62" t="s">
        <v>4139</v>
      </c>
      <c r="C2189" s="24" t="s">
        <v>4142</v>
      </c>
      <c r="D2189" s="2">
        <v>1</v>
      </c>
      <c r="E2189" s="125">
        <v>5031.74</v>
      </c>
      <c r="F2189" s="125">
        <v>5031.74</v>
      </c>
    </row>
    <row r="2190" spans="1:6" x14ac:dyDescent="0.2">
      <c r="A2190" s="2">
        <v>2185</v>
      </c>
      <c r="B2190" s="121" t="s">
        <v>4143</v>
      </c>
      <c r="C2190" s="24" t="s">
        <v>4144</v>
      </c>
      <c r="D2190" s="2">
        <v>1</v>
      </c>
      <c r="E2190" s="66">
        <v>696000</v>
      </c>
      <c r="F2190" s="66">
        <v>174000</v>
      </c>
    </row>
    <row r="2191" spans="1:6" ht="22.5" x14ac:dyDescent="0.2">
      <c r="A2191" s="2">
        <v>2186</v>
      </c>
      <c r="B2191" s="62" t="s">
        <v>4145</v>
      </c>
      <c r="C2191" s="24" t="s">
        <v>4146</v>
      </c>
      <c r="D2191" s="2">
        <v>1</v>
      </c>
      <c r="E2191" s="125">
        <v>4500</v>
      </c>
      <c r="F2191" s="125">
        <v>4500</v>
      </c>
    </row>
    <row r="2192" spans="1:6" ht="22.5" x14ac:dyDescent="0.2">
      <c r="A2192" s="2">
        <v>2187</v>
      </c>
      <c r="B2192" s="62" t="s">
        <v>4147</v>
      </c>
      <c r="C2192" s="24" t="s">
        <v>4148</v>
      </c>
      <c r="D2192" s="2">
        <v>1</v>
      </c>
      <c r="E2192" s="125">
        <v>6860</v>
      </c>
      <c r="F2192" s="125">
        <v>6860</v>
      </c>
    </row>
    <row r="2193" spans="1:6" x14ac:dyDescent="0.2">
      <c r="A2193" s="2">
        <v>2188</v>
      </c>
      <c r="B2193" s="64" t="s">
        <v>4149</v>
      </c>
      <c r="C2193" s="24" t="s">
        <v>4150</v>
      </c>
      <c r="D2193" s="2">
        <v>1</v>
      </c>
      <c r="E2193" s="125">
        <v>52667</v>
      </c>
      <c r="F2193" s="125">
        <v>11703.76</v>
      </c>
    </row>
    <row r="2194" spans="1:6" x14ac:dyDescent="0.2">
      <c r="A2194" s="2">
        <v>2189</v>
      </c>
      <c r="B2194" s="64" t="s">
        <v>4120</v>
      </c>
      <c r="C2194" s="24" t="s">
        <v>4151</v>
      </c>
      <c r="D2194" s="2">
        <v>1</v>
      </c>
      <c r="E2194" s="125">
        <v>3898</v>
      </c>
      <c r="F2194" s="125">
        <v>3898</v>
      </c>
    </row>
    <row r="2195" spans="1:6" x14ac:dyDescent="0.2">
      <c r="A2195" s="2">
        <v>2190</v>
      </c>
      <c r="B2195" s="64" t="s">
        <v>4152</v>
      </c>
      <c r="C2195" s="24" t="s">
        <v>4153</v>
      </c>
      <c r="D2195" s="2">
        <v>1</v>
      </c>
      <c r="E2195" s="125">
        <v>23600</v>
      </c>
      <c r="F2195" s="125">
        <v>23600</v>
      </c>
    </row>
    <row r="2196" spans="1:6" x14ac:dyDescent="0.2">
      <c r="A2196" s="2">
        <v>2191</v>
      </c>
      <c r="B2196" s="64" t="s">
        <v>4154</v>
      </c>
      <c r="C2196" s="24" t="s">
        <v>4155</v>
      </c>
      <c r="D2196" s="2">
        <v>1</v>
      </c>
      <c r="E2196" s="125">
        <v>39990</v>
      </c>
      <c r="F2196" s="125">
        <v>39990</v>
      </c>
    </row>
    <row r="2197" spans="1:6" x14ac:dyDescent="0.2">
      <c r="A2197" s="2">
        <v>2192</v>
      </c>
      <c r="B2197" s="64" t="s">
        <v>4156</v>
      </c>
      <c r="C2197" s="24" t="s">
        <v>4157</v>
      </c>
      <c r="D2197" s="2">
        <v>1</v>
      </c>
      <c r="E2197" s="125">
        <v>5435</v>
      </c>
      <c r="F2197" s="125">
        <v>5435</v>
      </c>
    </row>
    <row r="2198" spans="1:6" x14ac:dyDescent="0.2">
      <c r="A2198" s="2">
        <v>2193</v>
      </c>
      <c r="B2198" s="64" t="s">
        <v>4158</v>
      </c>
      <c r="C2198" s="24" t="s">
        <v>4159</v>
      </c>
      <c r="D2198" s="2">
        <v>1</v>
      </c>
      <c r="E2198" s="125">
        <v>16800</v>
      </c>
      <c r="F2198" s="125">
        <v>16800</v>
      </c>
    </row>
    <row r="2199" spans="1:6" x14ac:dyDescent="0.2">
      <c r="A2199" s="2">
        <v>2194</v>
      </c>
      <c r="B2199" s="64" t="s">
        <v>4160</v>
      </c>
      <c r="C2199" s="24" t="s">
        <v>4161</v>
      </c>
      <c r="D2199" s="2">
        <v>1</v>
      </c>
      <c r="E2199" s="125">
        <v>23500</v>
      </c>
      <c r="F2199" s="125">
        <v>23500</v>
      </c>
    </row>
    <row r="2200" spans="1:6" x14ac:dyDescent="0.2">
      <c r="A2200" s="2">
        <v>2195</v>
      </c>
      <c r="B2200" s="64" t="s">
        <v>4162</v>
      </c>
      <c r="C2200" s="24" t="s">
        <v>4163</v>
      </c>
      <c r="D2200" s="2">
        <v>1</v>
      </c>
      <c r="E2200" s="125">
        <v>4545</v>
      </c>
      <c r="F2200" s="125">
        <v>4545</v>
      </c>
    </row>
    <row r="2201" spans="1:6" x14ac:dyDescent="0.2">
      <c r="A2201" s="2">
        <v>2196</v>
      </c>
      <c r="B2201" s="64" t="s">
        <v>4162</v>
      </c>
      <c r="C2201" s="24" t="s">
        <v>4164</v>
      </c>
      <c r="D2201" s="2">
        <v>1</v>
      </c>
      <c r="E2201" s="125">
        <v>4545</v>
      </c>
      <c r="F2201" s="125">
        <v>4545</v>
      </c>
    </row>
    <row r="2202" spans="1:6" ht="33.75" x14ac:dyDescent="0.2">
      <c r="A2202" s="2">
        <v>2197</v>
      </c>
      <c r="B2202" s="62" t="s">
        <v>4165</v>
      </c>
      <c r="C2202" s="24" t="s">
        <v>4166</v>
      </c>
      <c r="D2202" s="2">
        <v>1</v>
      </c>
      <c r="E2202" s="125">
        <v>11500</v>
      </c>
      <c r="F2202" s="125">
        <v>11500</v>
      </c>
    </row>
    <row r="2203" spans="1:6" ht="33.75" x14ac:dyDescent="0.2">
      <c r="A2203" s="2">
        <v>2198</v>
      </c>
      <c r="B2203" s="62" t="s">
        <v>4167</v>
      </c>
      <c r="C2203" s="24" t="s">
        <v>4168</v>
      </c>
      <c r="D2203" s="2">
        <v>1</v>
      </c>
      <c r="E2203" s="125">
        <v>76292</v>
      </c>
      <c r="F2203" s="125">
        <v>3013.74</v>
      </c>
    </row>
    <row r="2204" spans="1:6" ht="22.5" x14ac:dyDescent="0.2">
      <c r="A2204" s="2">
        <v>2199</v>
      </c>
      <c r="B2204" s="62" t="s">
        <v>4169</v>
      </c>
      <c r="C2204" s="24" t="s">
        <v>4170</v>
      </c>
      <c r="D2204" s="2">
        <v>1</v>
      </c>
      <c r="E2204" s="125">
        <v>20190</v>
      </c>
      <c r="F2204" s="125">
        <v>20190</v>
      </c>
    </row>
    <row r="2205" spans="1:6" ht="45" x14ac:dyDescent="0.2">
      <c r="A2205" s="2">
        <v>2200</v>
      </c>
      <c r="B2205" s="62" t="s">
        <v>4171</v>
      </c>
      <c r="C2205" s="24" t="s">
        <v>4172</v>
      </c>
      <c r="D2205" s="2">
        <v>1</v>
      </c>
      <c r="E2205" s="125">
        <v>33480</v>
      </c>
      <c r="F2205" s="125">
        <v>33480</v>
      </c>
    </row>
    <row r="2206" spans="1:6" ht="45" x14ac:dyDescent="0.2">
      <c r="A2206" s="2">
        <v>2201</v>
      </c>
      <c r="B2206" s="62" t="s">
        <v>4173</v>
      </c>
      <c r="C2206" s="24" t="s">
        <v>4174</v>
      </c>
      <c r="D2206" s="2">
        <v>1</v>
      </c>
      <c r="E2206" s="123">
        <v>35680</v>
      </c>
      <c r="F2206" s="123">
        <v>35680</v>
      </c>
    </row>
    <row r="2207" spans="1:6" ht="22.5" x14ac:dyDescent="0.2">
      <c r="A2207" s="2">
        <v>2202</v>
      </c>
      <c r="B2207" s="62" t="s">
        <v>4175</v>
      </c>
      <c r="C2207" s="24" t="s">
        <v>4176</v>
      </c>
      <c r="D2207" s="2">
        <v>1</v>
      </c>
      <c r="E2207" s="123">
        <v>5863</v>
      </c>
      <c r="F2207" s="123">
        <v>5863</v>
      </c>
    </row>
    <row r="2208" spans="1:6" ht="22.5" x14ac:dyDescent="0.2">
      <c r="A2208" s="2">
        <v>2203</v>
      </c>
      <c r="B2208" s="62" t="s">
        <v>4175</v>
      </c>
      <c r="C2208" s="24" t="s">
        <v>4177</v>
      </c>
      <c r="D2208" s="2">
        <v>1</v>
      </c>
      <c r="E2208" s="123">
        <v>5863</v>
      </c>
      <c r="F2208" s="123">
        <v>5863</v>
      </c>
    </row>
    <row r="2209" spans="1:6" ht="56.25" x14ac:dyDescent="0.2">
      <c r="A2209" s="2">
        <v>2204</v>
      </c>
      <c r="B2209" s="62" t="s">
        <v>4178</v>
      </c>
      <c r="C2209" s="24" t="s">
        <v>4179</v>
      </c>
      <c r="D2209" s="2">
        <v>1</v>
      </c>
      <c r="E2209" s="123">
        <v>5300</v>
      </c>
      <c r="F2209" s="123">
        <v>5300</v>
      </c>
    </row>
    <row r="2210" spans="1:6" ht="56.25" x14ac:dyDescent="0.2">
      <c r="A2210" s="2">
        <v>2205</v>
      </c>
      <c r="B2210" s="62" t="s">
        <v>4178</v>
      </c>
      <c r="C2210" s="24" t="s">
        <v>4180</v>
      </c>
      <c r="D2210" s="2">
        <v>1</v>
      </c>
      <c r="E2210" s="123">
        <v>5300</v>
      </c>
      <c r="F2210" s="123">
        <v>5300</v>
      </c>
    </row>
    <row r="2211" spans="1:6" ht="22.5" x14ac:dyDescent="0.2">
      <c r="A2211" s="2">
        <v>2206</v>
      </c>
      <c r="B2211" s="62" t="s">
        <v>2895</v>
      </c>
      <c r="C2211" s="24" t="s">
        <v>4181</v>
      </c>
      <c r="D2211" s="2">
        <v>1</v>
      </c>
      <c r="E2211" s="123">
        <v>13850</v>
      </c>
      <c r="F2211" s="123">
        <v>13850</v>
      </c>
    </row>
    <row r="2212" spans="1:6" ht="22.5" x14ac:dyDescent="0.2">
      <c r="A2212" s="2">
        <v>2207</v>
      </c>
      <c r="B2212" s="62" t="s">
        <v>2895</v>
      </c>
      <c r="C2212" s="24" t="s">
        <v>4182</v>
      </c>
      <c r="D2212" s="2">
        <v>1</v>
      </c>
      <c r="E2212" s="123">
        <v>13850</v>
      </c>
      <c r="F2212" s="123">
        <v>13850</v>
      </c>
    </row>
    <row r="2213" spans="1:6" ht="33.75" x14ac:dyDescent="0.2">
      <c r="A2213" s="2">
        <v>2208</v>
      </c>
      <c r="B2213" s="62" t="s">
        <v>4183</v>
      </c>
      <c r="C2213" s="24" t="s">
        <v>4184</v>
      </c>
      <c r="D2213" s="2">
        <v>1</v>
      </c>
      <c r="E2213" s="123">
        <v>19740</v>
      </c>
      <c r="F2213" s="123">
        <v>19740</v>
      </c>
    </row>
    <row r="2214" spans="1:6" ht="22.5" x14ac:dyDescent="0.2">
      <c r="A2214" s="2">
        <v>2209</v>
      </c>
      <c r="B2214" s="62" t="s">
        <v>4185</v>
      </c>
      <c r="C2214" s="24" t="s">
        <v>4186</v>
      </c>
      <c r="D2214" s="2">
        <v>1</v>
      </c>
      <c r="E2214" s="123">
        <v>5450</v>
      </c>
      <c r="F2214" s="123">
        <v>5450</v>
      </c>
    </row>
    <row r="2215" spans="1:6" ht="22.5" x14ac:dyDescent="0.2">
      <c r="A2215" s="2">
        <v>2210</v>
      </c>
      <c r="B2215" s="62" t="s">
        <v>4187</v>
      </c>
      <c r="C2215" s="24" t="s">
        <v>4188</v>
      </c>
      <c r="D2215" s="2">
        <v>1</v>
      </c>
      <c r="E2215" s="123">
        <v>34365</v>
      </c>
      <c r="F2215" s="123">
        <v>34365</v>
      </c>
    </row>
    <row r="2216" spans="1:6" x14ac:dyDescent="0.2">
      <c r="A2216" s="2">
        <v>2211</v>
      </c>
      <c r="B2216" s="62" t="s">
        <v>4189</v>
      </c>
      <c r="C2216" s="24" t="s">
        <v>4190</v>
      </c>
      <c r="D2216" s="2">
        <v>1</v>
      </c>
      <c r="E2216" s="123">
        <v>26348.400000000001</v>
      </c>
      <c r="F2216" s="123">
        <v>26348.400000000001</v>
      </c>
    </row>
    <row r="2217" spans="1:6" x14ac:dyDescent="0.2">
      <c r="A2217" s="2">
        <v>2212</v>
      </c>
      <c r="B2217" s="62" t="s">
        <v>4191</v>
      </c>
      <c r="C2217" s="24" t="s">
        <v>4192</v>
      </c>
      <c r="D2217" s="2">
        <v>1</v>
      </c>
      <c r="E2217" s="123">
        <v>20532.66</v>
      </c>
      <c r="F2217" s="123">
        <v>20532.66</v>
      </c>
    </row>
    <row r="2218" spans="1:6" ht="33.75" x14ac:dyDescent="0.2">
      <c r="A2218" s="2">
        <v>2213</v>
      </c>
      <c r="B2218" s="62" t="s">
        <v>4193</v>
      </c>
      <c r="C2218" s="24" t="s">
        <v>4194</v>
      </c>
      <c r="D2218" s="2">
        <v>1</v>
      </c>
      <c r="E2218" s="123">
        <v>9434</v>
      </c>
      <c r="F2218" s="123">
        <v>9434</v>
      </c>
    </row>
    <row r="2219" spans="1:6" ht="45" x14ac:dyDescent="0.2">
      <c r="A2219" s="2">
        <v>2214</v>
      </c>
      <c r="B2219" s="62" t="s">
        <v>4195</v>
      </c>
      <c r="C2219" s="24" t="s">
        <v>4196</v>
      </c>
      <c r="D2219" s="2">
        <v>1</v>
      </c>
      <c r="E2219" s="123">
        <v>25980</v>
      </c>
      <c r="F2219" s="123">
        <v>25980</v>
      </c>
    </row>
    <row r="2220" spans="1:6" ht="33.75" x14ac:dyDescent="0.2">
      <c r="A2220" s="2">
        <v>2215</v>
      </c>
      <c r="B2220" s="62" t="s">
        <v>4197</v>
      </c>
      <c r="C2220" s="24" t="s">
        <v>4198</v>
      </c>
      <c r="D2220" s="2">
        <v>1</v>
      </c>
      <c r="E2220" s="123">
        <v>4902</v>
      </c>
      <c r="F2220" s="123">
        <v>4902</v>
      </c>
    </row>
    <row r="2221" spans="1:6" ht="56.25" x14ac:dyDescent="0.2">
      <c r="A2221" s="2">
        <v>2216</v>
      </c>
      <c r="B2221" s="62" t="s">
        <v>4199</v>
      </c>
      <c r="C2221" s="24" t="s">
        <v>4200</v>
      </c>
      <c r="D2221" s="2">
        <v>1</v>
      </c>
      <c r="E2221" s="123">
        <v>27705</v>
      </c>
      <c r="F2221" s="123">
        <v>27705</v>
      </c>
    </row>
    <row r="2222" spans="1:6" ht="33.75" x14ac:dyDescent="0.2">
      <c r="A2222" s="2">
        <v>2217</v>
      </c>
      <c r="B2222" s="62" t="s">
        <v>4201</v>
      </c>
      <c r="C2222" s="24" t="s">
        <v>4202</v>
      </c>
      <c r="D2222" s="2">
        <v>1</v>
      </c>
      <c r="E2222" s="123">
        <v>10130</v>
      </c>
      <c r="F2222" s="123">
        <v>10130</v>
      </c>
    </row>
    <row r="2223" spans="1:6" ht="22.5" x14ac:dyDescent="0.2">
      <c r="A2223" s="2">
        <v>2218</v>
      </c>
      <c r="B2223" s="62" t="s">
        <v>4203</v>
      </c>
      <c r="C2223" s="24" t="s">
        <v>4204</v>
      </c>
      <c r="D2223" s="2">
        <v>1</v>
      </c>
      <c r="E2223" s="123">
        <v>5725.5</v>
      </c>
      <c r="F2223" s="123">
        <v>5725.5</v>
      </c>
    </row>
    <row r="2224" spans="1:6" ht="22.5" x14ac:dyDescent="0.2">
      <c r="A2224" s="2">
        <v>2219</v>
      </c>
      <c r="B2224" s="62" t="s">
        <v>4203</v>
      </c>
      <c r="C2224" s="24" t="s">
        <v>4205</v>
      </c>
      <c r="D2224" s="2">
        <v>1</v>
      </c>
      <c r="E2224" s="123">
        <v>6410</v>
      </c>
      <c r="F2224" s="123">
        <v>6410</v>
      </c>
    </row>
    <row r="2225" spans="1:6" x14ac:dyDescent="0.2">
      <c r="A2225" s="2">
        <v>2220</v>
      </c>
      <c r="B2225" s="62" t="s">
        <v>2790</v>
      </c>
      <c r="C2225" s="24" t="s">
        <v>4206</v>
      </c>
      <c r="D2225" s="2">
        <v>1</v>
      </c>
      <c r="E2225" s="123">
        <v>18107</v>
      </c>
      <c r="F2225" s="123">
        <v>18107</v>
      </c>
    </row>
    <row r="2226" spans="1:6" ht="22.5" x14ac:dyDescent="0.2">
      <c r="A2226" s="2">
        <v>2221</v>
      </c>
      <c r="B2226" s="62" t="s">
        <v>4207</v>
      </c>
      <c r="C2226" s="24" t="s">
        <v>4208</v>
      </c>
      <c r="D2226" s="2">
        <v>1</v>
      </c>
      <c r="E2226" s="123">
        <v>22698</v>
      </c>
      <c r="F2226" s="123">
        <v>22698</v>
      </c>
    </row>
    <row r="2227" spans="1:6" x14ac:dyDescent="0.2">
      <c r="A2227" s="2">
        <v>2222</v>
      </c>
      <c r="B2227" s="62" t="s">
        <v>2790</v>
      </c>
      <c r="C2227" s="24" t="s">
        <v>4209</v>
      </c>
      <c r="D2227" s="2">
        <v>1</v>
      </c>
      <c r="E2227" s="123">
        <v>19812.5</v>
      </c>
      <c r="F2227" s="123">
        <v>19812.5</v>
      </c>
    </row>
    <row r="2228" spans="1:6" ht="22.5" x14ac:dyDescent="0.2">
      <c r="A2228" s="2">
        <v>2223</v>
      </c>
      <c r="B2228" s="62" t="s">
        <v>4185</v>
      </c>
      <c r="C2228" s="24" t="s">
        <v>4210</v>
      </c>
      <c r="D2228" s="2">
        <v>1</v>
      </c>
      <c r="E2228" s="123">
        <v>5450</v>
      </c>
      <c r="F2228" s="123">
        <v>5450</v>
      </c>
    </row>
    <row r="2229" spans="1:6" x14ac:dyDescent="0.2">
      <c r="A2229" s="2">
        <v>2224</v>
      </c>
      <c r="B2229" s="62" t="s">
        <v>4211</v>
      </c>
      <c r="C2229" s="24" t="s">
        <v>4212</v>
      </c>
      <c r="D2229" s="2">
        <v>1</v>
      </c>
      <c r="E2229" s="123">
        <v>17000</v>
      </c>
      <c r="F2229" s="123">
        <v>17000</v>
      </c>
    </row>
    <row r="2230" spans="1:6" x14ac:dyDescent="0.2">
      <c r="A2230" s="2">
        <v>2225</v>
      </c>
      <c r="B2230" s="62" t="s">
        <v>4213</v>
      </c>
      <c r="C2230" s="24" t="s">
        <v>4214</v>
      </c>
      <c r="D2230" s="2">
        <v>1</v>
      </c>
      <c r="E2230" s="123">
        <v>17000</v>
      </c>
      <c r="F2230" s="123">
        <v>17000</v>
      </c>
    </row>
    <row r="2231" spans="1:6" ht="67.5" x14ac:dyDescent="0.2">
      <c r="A2231" s="2">
        <v>2226</v>
      </c>
      <c r="B2231" s="62" t="s">
        <v>4215</v>
      </c>
      <c r="C2231" s="24" t="s">
        <v>4216</v>
      </c>
      <c r="D2231" s="2">
        <v>1</v>
      </c>
      <c r="E2231" s="123">
        <v>3917</v>
      </c>
      <c r="F2231" s="123">
        <v>3917</v>
      </c>
    </row>
    <row r="2232" spans="1:6" ht="56.25" x14ac:dyDescent="0.2">
      <c r="A2232" s="2">
        <v>2227</v>
      </c>
      <c r="B2232" s="62" t="s">
        <v>4217</v>
      </c>
      <c r="C2232" s="24" t="s">
        <v>4218</v>
      </c>
      <c r="D2232" s="2">
        <v>1</v>
      </c>
      <c r="E2232" s="123">
        <v>26335</v>
      </c>
      <c r="F2232" s="123">
        <v>26335</v>
      </c>
    </row>
    <row r="2233" spans="1:6" ht="56.25" x14ac:dyDescent="0.2">
      <c r="A2233" s="2">
        <v>2228</v>
      </c>
      <c r="B2233" s="62" t="s">
        <v>4199</v>
      </c>
      <c r="C2233" s="24" t="s">
        <v>4219</v>
      </c>
      <c r="D2233" s="2">
        <v>1</v>
      </c>
      <c r="E2233" s="123">
        <v>27705</v>
      </c>
      <c r="F2233" s="123">
        <v>27705</v>
      </c>
    </row>
    <row r="2234" spans="1:6" ht="45" x14ac:dyDescent="0.2">
      <c r="A2234" s="2">
        <v>2229</v>
      </c>
      <c r="B2234" s="62" t="s">
        <v>4220</v>
      </c>
      <c r="C2234" s="24" t="s">
        <v>4221</v>
      </c>
      <c r="D2234" s="2">
        <v>1</v>
      </c>
      <c r="E2234" s="123">
        <v>11300</v>
      </c>
      <c r="F2234" s="123">
        <v>11300</v>
      </c>
    </row>
    <row r="2235" spans="1:6" ht="33.75" x14ac:dyDescent="0.2">
      <c r="A2235" s="2">
        <v>2230</v>
      </c>
      <c r="B2235" s="62" t="s">
        <v>4222</v>
      </c>
      <c r="C2235" s="24" t="s">
        <v>4223</v>
      </c>
      <c r="D2235" s="2">
        <v>1</v>
      </c>
      <c r="E2235" s="123">
        <v>12490</v>
      </c>
      <c r="F2235" s="123">
        <v>12490</v>
      </c>
    </row>
    <row r="2236" spans="1:6" ht="22.5" x14ac:dyDescent="0.2">
      <c r="A2236" s="2">
        <v>2231</v>
      </c>
      <c r="B2236" s="62" t="s">
        <v>2895</v>
      </c>
      <c r="C2236" s="24" t="s">
        <v>4224</v>
      </c>
      <c r="D2236" s="2">
        <v>1</v>
      </c>
      <c r="E2236" s="123">
        <v>13850</v>
      </c>
      <c r="F2236" s="123">
        <v>13850</v>
      </c>
    </row>
    <row r="2237" spans="1:6" ht="22.5" x14ac:dyDescent="0.2">
      <c r="A2237" s="2">
        <v>2232</v>
      </c>
      <c r="B2237" s="62" t="s">
        <v>4175</v>
      </c>
      <c r="C2237" s="24" t="s">
        <v>4225</v>
      </c>
      <c r="D2237" s="2">
        <v>1</v>
      </c>
      <c r="E2237" s="123">
        <v>5863</v>
      </c>
      <c r="F2237" s="123">
        <v>5863</v>
      </c>
    </row>
    <row r="2238" spans="1:6" ht="56.25" x14ac:dyDescent="0.2">
      <c r="A2238" s="2">
        <v>2233</v>
      </c>
      <c r="B2238" s="62" t="s">
        <v>4226</v>
      </c>
      <c r="C2238" s="24" t="s">
        <v>4227</v>
      </c>
      <c r="D2238" s="2">
        <v>1</v>
      </c>
      <c r="E2238" s="123">
        <v>16250</v>
      </c>
      <c r="F2238" s="123">
        <v>16250</v>
      </c>
    </row>
    <row r="2239" spans="1:6" ht="67.5" x14ac:dyDescent="0.2">
      <c r="A2239" s="2">
        <v>2234</v>
      </c>
      <c r="B2239" s="62" t="s">
        <v>4215</v>
      </c>
      <c r="C2239" s="24" t="s">
        <v>4228</v>
      </c>
      <c r="D2239" s="2">
        <v>1</v>
      </c>
      <c r="E2239" s="123">
        <v>3917</v>
      </c>
      <c r="F2239" s="123">
        <v>3917</v>
      </c>
    </row>
    <row r="2240" spans="1:6" ht="67.5" x14ac:dyDescent="0.2">
      <c r="A2240" s="2">
        <v>2235</v>
      </c>
      <c r="B2240" s="62" t="s">
        <v>4215</v>
      </c>
      <c r="C2240" s="24" t="s">
        <v>4229</v>
      </c>
      <c r="D2240" s="2">
        <v>1</v>
      </c>
      <c r="E2240" s="123">
        <v>3917</v>
      </c>
      <c r="F2240" s="123">
        <v>3917</v>
      </c>
    </row>
    <row r="2241" spans="1:6" ht="45" x14ac:dyDescent="0.2">
      <c r="A2241" s="2">
        <v>2236</v>
      </c>
      <c r="B2241" s="62" t="s">
        <v>4230</v>
      </c>
      <c r="C2241" s="24" t="s">
        <v>4231</v>
      </c>
      <c r="D2241" s="2">
        <v>1</v>
      </c>
      <c r="E2241" s="123">
        <v>33480</v>
      </c>
      <c r="F2241" s="123">
        <v>33480</v>
      </c>
    </row>
    <row r="2242" spans="1:6" x14ac:dyDescent="0.2">
      <c r="A2242" s="2">
        <v>2237</v>
      </c>
      <c r="B2242" s="62" t="s">
        <v>2790</v>
      </c>
      <c r="C2242" s="24" t="s">
        <v>4232</v>
      </c>
      <c r="D2242" s="2">
        <v>1</v>
      </c>
      <c r="E2242" s="123">
        <v>19812.5</v>
      </c>
      <c r="F2242" s="123">
        <v>19812.5</v>
      </c>
    </row>
    <row r="2243" spans="1:6" x14ac:dyDescent="0.2">
      <c r="A2243" s="2">
        <v>2238</v>
      </c>
      <c r="B2243" s="62" t="s">
        <v>4233</v>
      </c>
      <c r="C2243" s="24" t="s">
        <v>4234</v>
      </c>
      <c r="D2243" s="2">
        <v>1</v>
      </c>
      <c r="E2243" s="123">
        <v>17000</v>
      </c>
      <c r="F2243" s="123">
        <v>17000</v>
      </c>
    </row>
    <row r="2244" spans="1:6" x14ac:dyDescent="0.2">
      <c r="A2244" s="2">
        <v>2239</v>
      </c>
      <c r="B2244" s="62" t="s">
        <v>4189</v>
      </c>
      <c r="C2244" s="24" t="s">
        <v>4235</v>
      </c>
      <c r="D2244" s="2">
        <v>1</v>
      </c>
      <c r="E2244" s="123">
        <v>22675.5</v>
      </c>
      <c r="F2244" s="123">
        <v>22675.5</v>
      </c>
    </row>
    <row r="2245" spans="1:6" x14ac:dyDescent="0.2">
      <c r="A2245" s="2">
        <v>2240</v>
      </c>
      <c r="B2245" s="62" t="s">
        <v>4189</v>
      </c>
      <c r="C2245" s="24" t="s">
        <v>4236</v>
      </c>
      <c r="D2245" s="2">
        <v>1</v>
      </c>
      <c r="E2245" s="123">
        <v>22675.5</v>
      </c>
      <c r="F2245" s="123">
        <v>22675.5</v>
      </c>
    </row>
    <row r="2246" spans="1:6" x14ac:dyDescent="0.2">
      <c r="A2246" s="2">
        <v>2241</v>
      </c>
      <c r="B2246" s="62" t="s">
        <v>4189</v>
      </c>
      <c r="C2246" s="24" t="s">
        <v>4237</v>
      </c>
      <c r="D2246" s="2">
        <v>1</v>
      </c>
      <c r="E2246" s="125">
        <v>26313</v>
      </c>
      <c r="F2246" s="125">
        <v>26313</v>
      </c>
    </row>
    <row r="2247" spans="1:6" ht="45" x14ac:dyDescent="0.2">
      <c r="A2247" s="2">
        <v>2242</v>
      </c>
      <c r="B2247" s="62" t="s">
        <v>4238</v>
      </c>
      <c r="C2247" s="24" t="s">
        <v>4239</v>
      </c>
      <c r="D2247" s="2">
        <v>1</v>
      </c>
      <c r="E2247" s="66">
        <v>10615</v>
      </c>
      <c r="F2247" s="66">
        <v>10467.74</v>
      </c>
    </row>
    <row r="2248" spans="1:6" x14ac:dyDescent="0.2">
      <c r="A2248" s="2">
        <v>2243</v>
      </c>
      <c r="B2248" s="62" t="s">
        <v>4240</v>
      </c>
      <c r="C2248" s="24" t="s">
        <v>4241</v>
      </c>
      <c r="D2248" s="2">
        <v>1</v>
      </c>
      <c r="E2248" s="125">
        <v>12333</v>
      </c>
      <c r="F2248" s="125">
        <v>12333</v>
      </c>
    </row>
    <row r="2249" spans="1:6" ht="22.5" x14ac:dyDescent="0.2">
      <c r="A2249" s="2">
        <v>2244</v>
      </c>
      <c r="B2249" s="62" t="s">
        <v>4242</v>
      </c>
      <c r="C2249" s="24" t="s">
        <v>4243</v>
      </c>
      <c r="D2249" s="2">
        <v>1</v>
      </c>
      <c r="E2249" s="125">
        <v>6300</v>
      </c>
      <c r="F2249" s="125">
        <v>6300</v>
      </c>
    </row>
    <row r="2250" spans="1:6" ht="45" x14ac:dyDescent="0.2">
      <c r="A2250" s="2">
        <v>2245</v>
      </c>
      <c r="B2250" s="62" t="s">
        <v>4244</v>
      </c>
      <c r="C2250" s="24" t="s">
        <v>4245</v>
      </c>
      <c r="D2250" s="2">
        <v>1</v>
      </c>
      <c r="E2250" s="123">
        <v>8320</v>
      </c>
      <c r="F2250" s="123">
        <v>8320</v>
      </c>
    </row>
    <row r="2251" spans="1:6" ht="33.75" x14ac:dyDescent="0.2">
      <c r="A2251" s="2">
        <v>2246</v>
      </c>
      <c r="B2251" s="65" t="s">
        <v>4246</v>
      </c>
      <c r="C2251" s="558" t="s">
        <v>4247</v>
      </c>
      <c r="D2251" s="2">
        <v>1</v>
      </c>
      <c r="E2251" s="125">
        <v>26980</v>
      </c>
      <c r="F2251" s="125">
        <v>26980</v>
      </c>
    </row>
    <row r="2252" spans="1:6" x14ac:dyDescent="0.2">
      <c r="A2252" s="2">
        <v>2247</v>
      </c>
      <c r="B2252" s="62" t="s">
        <v>3414</v>
      </c>
      <c r="C2252" s="24" t="s">
        <v>4248</v>
      </c>
      <c r="D2252" s="2">
        <v>1</v>
      </c>
      <c r="E2252" s="123">
        <v>73033.14</v>
      </c>
      <c r="F2252" s="123">
        <v>73033.14</v>
      </c>
    </row>
    <row r="2253" spans="1:6" ht="22.5" x14ac:dyDescent="0.2">
      <c r="A2253" s="2">
        <v>2248</v>
      </c>
      <c r="B2253" s="62" t="s">
        <v>4249</v>
      </c>
      <c r="C2253" s="24" t="s">
        <v>4250</v>
      </c>
      <c r="D2253" s="2">
        <v>1</v>
      </c>
      <c r="E2253" s="123">
        <v>3146.87</v>
      </c>
      <c r="F2253" s="123">
        <v>3146.87</v>
      </c>
    </row>
    <row r="2254" spans="1:6" ht="22.5" x14ac:dyDescent="0.2">
      <c r="A2254" s="2">
        <v>2249</v>
      </c>
      <c r="B2254" s="62" t="s">
        <v>4251</v>
      </c>
      <c r="C2254" s="24" t="s">
        <v>4252</v>
      </c>
      <c r="D2254" s="2">
        <v>1</v>
      </c>
      <c r="E2254" s="123">
        <v>4060</v>
      </c>
      <c r="F2254" s="123">
        <v>4060</v>
      </c>
    </row>
    <row r="2255" spans="1:6" ht="22.5" x14ac:dyDescent="0.2">
      <c r="A2255" s="2">
        <v>2250</v>
      </c>
      <c r="B2255" s="62" t="s">
        <v>3392</v>
      </c>
      <c r="C2255" s="24" t="s">
        <v>4253</v>
      </c>
      <c r="D2255" s="2">
        <v>1</v>
      </c>
      <c r="E2255" s="123">
        <v>5030</v>
      </c>
      <c r="F2255" s="123">
        <v>5030</v>
      </c>
    </row>
    <row r="2256" spans="1:6" ht="22.5" x14ac:dyDescent="0.2">
      <c r="A2256" s="2">
        <v>2251</v>
      </c>
      <c r="B2256" s="62" t="s">
        <v>3419</v>
      </c>
      <c r="C2256" s="24" t="s">
        <v>4254</v>
      </c>
      <c r="D2256" s="2">
        <v>1</v>
      </c>
      <c r="E2256" s="123">
        <v>4143.38</v>
      </c>
      <c r="F2256" s="123">
        <v>4143.38</v>
      </c>
    </row>
    <row r="2257" spans="1:6" ht="22.5" x14ac:dyDescent="0.2">
      <c r="A2257" s="2">
        <v>2252</v>
      </c>
      <c r="B2257" s="62" t="s">
        <v>3419</v>
      </c>
      <c r="C2257" s="24" t="s">
        <v>4255</v>
      </c>
      <c r="D2257" s="2">
        <v>1</v>
      </c>
      <c r="E2257" s="123">
        <v>4143.38</v>
      </c>
      <c r="F2257" s="123">
        <v>4143.38</v>
      </c>
    </row>
    <row r="2258" spans="1:6" x14ac:dyDescent="0.2">
      <c r="A2258" s="2">
        <v>2253</v>
      </c>
      <c r="B2258" s="62" t="s">
        <v>4256</v>
      </c>
      <c r="C2258" s="24" t="s">
        <v>4257</v>
      </c>
      <c r="D2258" s="2">
        <v>1</v>
      </c>
      <c r="E2258" s="123">
        <v>5287.82</v>
      </c>
      <c r="F2258" s="123">
        <v>5287.82</v>
      </c>
    </row>
    <row r="2259" spans="1:6" x14ac:dyDescent="0.2">
      <c r="A2259" s="2">
        <v>2254</v>
      </c>
      <c r="B2259" s="62" t="s">
        <v>4258</v>
      </c>
      <c r="C2259" s="24" t="s">
        <v>4259</v>
      </c>
      <c r="D2259" s="2">
        <v>1</v>
      </c>
      <c r="E2259" s="123">
        <v>6800</v>
      </c>
      <c r="F2259" s="123">
        <v>6800</v>
      </c>
    </row>
    <row r="2260" spans="1:6" ht="22.5" x14ac:dyDescent="0.2">
      <c r="A2260" s="2">
        <v>2255</v>
      </c>
      <c r="B2260" s="62" t="s">
        <v>4260</v>
      </c>
      <c r="C2260" s="24" t="s">
        <v>4261</v>
      </c>
      <c r="D2260" s="2">
        <v>1</v>
      </c>
      <c r="E2260" s="123">
        <v>5800</v>
      </c>
      <c r="F2260" s="123">
        <v>5800</v>
      </c>
    </row>
    <row r="2261" spans="1:6" ht="22.5" x14ac:dyDescent="0.2">
      <c r="A2261" s="2">
        <v>2256</v>
      </c>
      <c r="B2261" s="62" t="s">
        <v>4262</v>
      </c>
      <c r="C2261" s="24" t="s">
        <v>4263</v>
      </c>
      <c r="D2261" s="2">
        <v>1</v>
      </c>
      <c r="E2261" s="123">
        <v>6065.9</v>
      </c>
      <c r="F2261" s="123">
        <v>6065.9</v>
      </c>
    </row>
    <row r="2262" spans="1:6" x14ac:dyDescent="0.2">
      <c r="A2262" s="2">
        <v>2257</v>
      </c>
      <c r="B2262" s="62" t="s">
        <v>4264</v>
      </c>
      <c r="C2262" s="24" t="s">
        <v>4265</v>
      </c>
      <c r="D2262" s="2">
        <v>1</v>
      </c>
      <c r="E2262" s="123">
        <v>3495</v>
      </c>
      <c r="F2262" s="123">
        <v>3495</v>
      </c>
    </row>
    <row r="2263" spans="1:6" x14ac:dyDescent="0.2">
      <c r="A2263" s="2">
        <v>2258</v>
      </c>
      <c r="B2263" s="62" t="s">
        <v>4264</v>
      </c>
      <c r="C2263" s="24" t="s">
        <v>4266</v>
      </c>
      <c r="D2263" s="2">
        <v>1</v>
      </c>
      <c r="E2263" s="123">
        <v>3495</v>
      </c>
      <c r="F2263" s="123">
        <v>3495</v>
      </c>
    </row>
    <row r="2264" spans="1:6" x14ac:dyDescent="0.2">
      <c r="A2264" s="2">
        <v>2259</v>
      </c>
      <c r="B2264" s="62" t="s">
        <v>4264</v>
      </c>
      <c r="C2264" s="24" t="s">
        <v>4267</v>
      </c>
      <c r="D2264" s="2">
        <v>1</v>
      </c>
      <c r="E2264" s="123">
        <v>3495</v>
      </c>
      <c r="F2264" s="123">
        <v>3495</v>
      </c>
    </row>
    <row r="2265" spans="1:6" x14ac:dyDescent="0.2">
      <c r="A2265" s="2">
        <v>2260</v>
      </c>
      <c r="B2265" s="62" t="s">
        <v>4268</v>
      </c>
      <c r="C2265" s="24" t="s">
        <v>4269</v>
      </c>
      <c r="D2265" s="2">
        <v>1</v>
      </c>
      <c r="E2265" s="123">
        <v>4641</v>
      </c>
      <c r="F2265" s="123">
        <v>4641</v>
      </c>
    </row>
    <row r="2266" spans="1:6" ht="22.5" x14ac:dyDescent="0.2">
      <c r="A2266" s="2">
        <v>2261</v>
      </c>
      <c r="B2266" s="62" t="s">
        <v>4270</v>
      </c>
      <c r="C2266" s="24" t="s">
        <v>4271</v>
      </c>
      <c r="D2266" s="2">
        <v>1</v>
      </c>
      <c r="E2266" s="123">
        <v>16714.63</v>
      </c>
      <c r="F2266" s="123">
        <v>16714.63</v>
      </c>
    </row>
    <row r="2267" spans="1:6" ht="45" x14ac:dyDescent="0.2">
      <c r="A2267" s="2">
        <v>2262</v>
      </c>
      <c r="B2267" s="62" t="s">
        <v>4272</v>
      </c>
      <c r="C2267" s="24" t="s">
        <v>4273</v>
      </c>
      <c r="D2267" s="2">
        <v>1</v>
      </c>
      <c r="E2267" s="123">
        <v>3900</v>
      </c>
      <c r="F2267" s="123">
        <v>3900</v>
      </c>
    </row>
    <row r="2268" spans="1:6" ht="56.25" x14ac:dyDescent="0.2">
      <c r="A2268" s="2">
        <v>2263</v>
      </c>
      <c r="B2268" s="62" t="s">
        <v>4274</v>
      </c>
      <c r="C2268" s="24" t="s">
        <v>4275</v>
      </c>
      <c r="D2268" s="2">
        <v>1</v>
      </c>
      <c r="E2268" s="123">
        <v>3080</v>
      </c>
      <c r="F2268" s="123">
        <v>3080</v>
      </c>
    </row>
    <row r="2269" spans="1:6" ht="56.25" x14ac:dyDescent="0.2">
      <c r="A2269" s="2">
        <v>2264</v>
      </c>
      <c r="B2269" s="62" t="s">
        <v>4276</v>
      </c>
      <c r="C2269" s="24" t="s">
        <v>4277</v>
      </c>
      <c r="D2269" s="2">
        <v>1</v>
      </c>
      <c r="E2269" s="123">
        <v>3410</v>
      </c>
      <c r="F2269" s="123">
        <v>3410</v>
      </c>
    </row>
    <row r="2270" spans="1:6" ht="56.25" x14ac:dyDescent="0.2">
      <c r="A2270" s="2">
        <v>2265</v>
      </c>
      <c r="B2270" s="62" t="s">
        <v>4278</v>
      </c>
      <c r="C2270" s="24" t="s">
        <v>4279</v>
      </c>
      <c r="D2270" s="2">
        <v>1</v>
      </c>
      <c r="E2270" s="123">
        <v>3685</v>
      </c>
      <c r="F2270" s="123">
        <v>3685</v>
      </c>
    </row>
    <row r="2271" spans="1:6" ht="22.5" x14ac:dyDescent="0.2">
      <c r="A2271" s="2">
        <v>2266</v>
      </c>
      <c r="B2271" s="62" t="s">
        <v>4280</v>
      </c>
      <c r="C2271" s="24" t="s">
        <v>4281</v>
      </c>
      <c r="D2271" s="2">
        <v>1</v>
      </c>
      <c r="E2271" s="123">
        <v>27000</v>
      </c>
      <c r="F2271" s="123">
        <v>27000</v>
      </c>
    </row>
    <row r="2272" spans="1:6" ht="22.5" x14ac:dyDescent="0.2">
      <c r="A2272" s="2">
        <v>2267</v>
      </c>
      <c r="B2272" s="62" t="s">
        <v>4282</v>
      </c>
      <c r="C2272" s="24" t="s">
        <v>4283</v>
      </c>
      <c r="D2272" s="2">
        <v>1</v>
      </c>
      <c r="E2272" s="123">
        <v>4380</v>
      </c>
      <c r="F2272" s="123">
        <v>4380</v>
      </c>
    </row>
    <row r="2273" spans="1:6" ht="22.5" x14ac:dyDescent="0.2">
      <c r="A2273" s="2">
        <v>2268</v>
      </c>
      <c r="B2273" s="62" t="s">
        <v>4284</v>
      </c>
      <c r="C2273" s="24" t="s">
        <v>4285</v>
      </c>
      <c r="D2273" s="2">
        <v>1</v>
      </c>
      <c r="E2273" s="123">
        <v>3300</v>
      </c>
      <c r="F2273" s="123">
        <v>3300</v>
      </c>
    </row>
    <row r="2274" spans="1:6" ht="45" x14ac:dyDescent="0.2">
      <c r="A2274" s="2">
        <v>2269</v>
      </c>
      <c r="B2274" s="62" t="s">
        <v>4286</v>
      </c>
      <c r="C2274" s="24" t="s">
        <v>4287</v>
      </c>
      <c r="D2274" s="2">
        <v>1</v>
      </c>
      <c r="E2274" s="123">
        <v>10765</v>
      </c>
      <c r="F2274" s="123">
        <v>10765</v>
      </c>
    </row>
    <row r="2275" spans="1:6" ht="22.5" x14ac:dyDescent="0.2">
      <c r="A2275" s="2">
        <v>2270</v>
      </c>
      <c r="B2275" s="62" t="s">
        <v>4288</v>
      </c>
      <c r="C2275" s="24" t="s">
        <v>4289</v>
      </c>
      <c r="D2275" s="2">
        <v>1</v>
      </c>
      <c r="E2275" s="123">
        <v>5340</v>
      </c>
      <c r="F2275" s="123">
        <v>5340</v>
      </c>
    </row>
    <row r="2276" spans="1:6" ht="22.5" x14ac:dyDescent="0.2">
      <c r="A2276" s="2">
        <v>2271</v>
      </c>
      <c r="B2276" s="62" t="s">
        <v>4290</v>
      </c>
      <c r="C2276" s="24" t="s">
        <v>4291</v>
      </c>
      <c r="D2276" s="2">
        <v>1</v>
      </c>
      <c r="E2276" s="123">
        <v>3979.3</v>
      </c>
      <c r="F2276" s="123">
        <v>3979.3</v>
      </c>
    </row>
    <row r="2277" spans="1:6" ht="22.5" x14ac:dyDescent="0.2">
      <c r="A2277" s="2">
        <v>2272</v>
      </c>
      <c r="B2277" s="62" t="s">
        <v>4288</v>
      </c>
      <c r="C2277" s="24" t="s">
        <v>4292</v>
      </c>
      <c r="D2277" s="2">
        <v>1</v>
      </c>
      <c r="E2277" s="123">
        <v>6700</v>
      </c>
      <c r="F2277" s="123">
        <v>6700</v>
      </c>
    </row>
    <row r="2278" spans="1:6" x14ac:dyDescent="0.2">
      <c r="A2278" s="2">
        <v>2273</v>
      </c>
      <c r="B2278" s="62" t="s">
        <v>3405</v>
      </c>
      <c r="C2278" s="24" t="s">
        <v>4293</v>
      </c>
      <c r="D2278" s="2">
        <v>1</v>
      </c>
      <c r="E2278" s="123">
        <v>9369</v>
      </c>
      <c r="F2278" s="123">
        <v>9369</v>
      </c>
    </row>
    <row r="2279" spans="1:6" x14ac:dyDescent="0.2">
      <c r="A2279" s="2">
        <v>2274</v>
      </c>
      <c r="B2279" s="62" t="s">
        <v>3405</v>
      </c>
      <c r="C2279" s="24" t="s">
        <v>4294</v>
      </c>
      <c r="D2279" s="2">
        <v>1</v>
      </c>
      <c r="E2279" s="123">
        <v>9369</v>
      </c>
      <c r="F2279" s="123">
        <v>9369</v>
      </c>
    </row>
    <row r="2280" spans="1:6" ht="22.5" x14ac:dyDescent="0.2">
      <c r="A2280" s="2">
        <v>2275</v>
      </c>
      <c r="B2280" s="62" t="s">
        <v>4295</v>
      </c>
      <c r="C2280" s="24" t="s">
        <v>4296</v>
      </c>
      <c r="D2280" s="2">
        <v>1</v>
      </c>
      <c r="E2280" s="123">
        <v>8783.99</v>
      </c>
      <c r="F2280" s="123">
        <v>8783.99</v>
      </c>
    </row>
    <row r="2281" spans="1:6" ht="22.5" x14ac:dyDescent="0.2">
      <c r="A2281" s="2">
        <v>2276</v>
      </c>
      <c r="B2281" s="62" t="s">
        <v>4297</v>
      </c>
      <c r="C2281" s="24" t="s">
        <v>4298</v>
      </c>
      <c r="D2281" s="2">
        <v>1</v>
      </c>
      <c r="E2281" s="123">
        <v>3827.48</v>
      </c>
      <c r="F2281" s="123">
        <v>3827.48</v>
      </c>
    </row>
    <row r="2282" spans="1:6" ht="22.5" x14ac:dyDescent="0.2">
      <c r="A2282" s="2">
        <v>2277</v>
      </c>
      <c r="B2282" s="62" t="s">
        <v>4299</v>
      </c>
      <c r="C2282" s="24" t="s">
        <v>4300</v>
      </c>
      <c r="D2282" s="2">
        <v>1</v>
      </c>
      <c r="E2282" s="123">
        <v>3515</v>
      </c>
      <c r="F2282" s="123">
        <v>3515</v>
      </c>
    </row>
    <row r="2283" spans="1:6" ht="22.5" x14ac:dyDescent="0.2">
      <c r="A2283" s="2">
        <v>2278</v>
      </c>
      <c r="B2283" s="62" t="s">
        <v>4301</v>
      </c>
      <c r="C2283" s="24" t="s">
        <v>4302</v>
      </c>
      <c r="D2283" s="2">
        <v>1</v>
      </c>
      <c r="E2283" s="123">
        <v>3070.72</v>
      </c>
      <c r="F2283" s="123">
        <v>3070.72</v>
      </c>
    </row>
    <row r="2284" spans="1:6" x14ac:dyDescent="0.2">
      <c r="A2284" s="2">
        <v>2279</v>
      </c>
      <c r="B2284" s="62" t="s">
        <v>4303</v>
      </c>
      <c r="C2284" s="24" t="s">
        <v>4304</v>
      </c>
      <c r="D2284" s="2">
        <v>1</v>
      </c>
      <c r="E2284" s="123">
        <v>11012.87</v>
      </c>
      <c r="F2284" s="123">
        <v>11012.87</v>
      </c>
    </row>
    <row r="2285" spans="1:6" ht="22.5" x14ac:dyDescent="0.2">
      <c r="A2285" s="2">
        <v>2280</v>
      </c>
      <c r="B2285" s="62" t="s">
        <v>4284</v>
      </c>
      <c r="C2285" s="24" t="s">
        <v>4305</v>
      </c>
      <c r="D2285" s="2">
        <v>1</v>
      </c>
      <c r="E2285" s="123">
        <v>3300</v>
      </c>
      <c r="F2285" s="123">
        <v>3300</v>
      </c>
    </row>
    <row r="2286" spans="1:6" ht="22.5" x14ac:dyDescent="0.2">
      <c r="A2286" s="2">
        <v>2281</v>
      </c>
      <c r="B2286" s="62" t="s">
        <v>4306</v>
      </c>
      <c r="C2286" s="24" t="s">
        <v>4307</v>
      </c>
      <c r="D2286" s="2">
        <v>1</v>
      </c>
      <c r="E2286" s="123">
        <v>3146.88</v>
      </c>
      <c r="F2286" s="123">
        <v>3146.88</v>
      </c>
    </row>
    <row r="2287" spans="1:6" ht="45" x14ac:dyDescent="0.2">
      <c r="A2287" s="2">
        <v>2282</v>
      </c>
      <c r="B2287" s="62" t="s">
        <v>4308</v>
      </c>
      <c r="C2287" s="24" t="s">
        <v>4309</v>
      </c>
      <c r="D2287" s="2">
        <v>1</v>
      </c>
      <c r="E2287" s="123">
        <v>4290</v>
      </c>
      <c r="F2287" s="123">
        <v>4290</v>
      </c>
    </row>
    <row r="2288" spans="1:6" ht="56.25" x14ac:dyDescent="0.2">
      <c r="A2288" s="2">
        <v>2283</v>
      </c>
      <c r="B2288" s="62" t="s">
        <v>4310</v>
      </c>
      <c r="C2288" s="24" t="s">
        <v>4311</v>
      </c>
      <c r="D2288" s="2">
        <v>1</v>
      </c>
      <c r="E2288" s="123">
        <v>10710</v>
      </c>
      <c r="F2288" s="123">
        <v>10710</v>
      </c>
    </row>
    <row r="2289" spans="1:6" x14ac:dyDescent="0.2">
      <c r="A2289" s="2">
        <v>2284</v>
      </c>
      <c r="B2289" s="62" t="s">
        <v>4264</v>
      </c>
      <c r="C2289" s="24" t="s">
        <v>4312</v>
      </c>
      <c r="D2289" s="2">
        <v>1</v>
      </c>
      <c r="E2289" s="123">
        <v>3495</v>
      </c>
      <c r="F2289" s="123">
        <v>3495</v>
      </c>
    </row>
    <row r="2290" spans="1:6" x14ac:dyDescent="0.2">
      <c r="A2290" s="2">
        <v>2285</v>
      </c>
      <c r="B2290" s="62" t="s">
        <v>4313</v>
      </c>
      <c r="C2290" s="24" t="s">
        <v>4314</v>
      </c>
      <c r="D2290" s="2">
        <v>1</v>
      </c>
      <c r="E2290" s="123">
        <v>3600.6</v>
      </c>
      <c r="F2290" s="123">
        <v>3600.6</v>
      </c>
    </row>
    <row r="2291" spans="1:6" x14ac:dyDescent="0.2">
      <c r="A2291" s="2">
        <v>2286</v>
      </c>
      <c r="B2291" s="62" t="s">
        <v>4315</v>
      </c>
      <c r="C2291" s="24" t="s">
        <v>4316</v>
      </c>
      <c r="D2291" s="2">
        <v>1</v>
      </c>
      <c r="E2291" s="123">
        <v>4500</v>
      </c>
      <c r="F2291" s="123">
        <v>4500</v>
      </c>
    </row>
    <row r="2292" spans="1:6" x14ac:dyDescent="0.2">
      <c r="A2292" s="2">
        <v>2287</v>
      </c>
      <c r="B2292" s="62" t="s">
        <v>4317</v>
      </c>
      <c r="C2292" s="24" t="s">
        <v>4318</v>
      </c>
      <c r="D2292" s="2">
        <v>1</v>
      </c>
      <c r="E2292" s="123">
        <v>3600</v>
      </c>
      <c r="F2292" s="123">
        <v>3600</v>
      </c>
    </row>
    <row r="2293" spans="1:6" x14ac:dyDescent="0.2">
      <c r="A2293" s="2">
        <v>2288</v>
      </c>
      <c r="B2293" s="62" t="s">
        <v>4317</v>
      </c>
      <c r="C2293" s="24" t="s">
        <v>4319</v>
      </c>
      <c r="D2293" s="2">
        <v>1</v>
      </c>
      <c r="E2293" s="123">
        <v>3600</v>
      </c>
      <c r="F2293" s="123">
        <v>3600</v>
      </c>
    </row>
    <row r="2294" spans="1:6" x14ac:dyDescent="0.2">
      <c r="A2294" s="2">
        <v>2289</v>
      </c>
      <c r="B2294" s="62" t="s">
        <v>4317</v>
      </c>
      <c r="C2294" s="24" t="s">
        <v>4320</v>
      </c>
      <c r="D2294" s="2">
        <v>1</v>
      </c>
      <c r="E2294" s="123">
        <v>3600</v>
      </c>
      <c r="F2294" s="123">
        <v>3600</v>
      </c>
    </row>
    <row r="2295" spans="1:6" ht="33.75" x14ac:dyDescent="0.2">
      <c r="A2295" s="2">
        <v>2290</v>
      </c>
      <c r="B2295" s="62" t="s">
        <v>4321</v>
      </c>
      <c r="C2295" s="24" t="s">
        <v>4322</v>
      </c>
      <c r="D2295" s="2">
        <v>1</v>
      </c>
      <c r="E2295" s="123">
        <v>5770</v>
      </c>
      <c r="F2295" s="123">
        <v>5770</v>
      </c>
    </row>
    <row r="2296" spans="1:6" ht="22.5" x14ac:dyDescent="0.2">
      <c r="A2296" s="2">
        <v>2291</v>
      </c>
      <c r="B2296" s="62" t="s">
        <v>7895</v>
      </c>
      <c r="C2296" s="24" t="s">
        <v>7897</v>
      </c>
      <c r="D2296" s="2">
        <v>1</v>
      </c>
      <c r="E2296" s="66">
        <v>5100</v>
      </c>
      <c r="F2296" s="66">
        <v>5100</v>
      </c>
    </row>
    <row r="2297" spans="1:6" ht="22.5" x14ac:dyDescent="0.2">
      <c r="A2297" s="2">
        <v>2292</v>
      </c>
      <c r="B2297" s="62" t="s">
        <v>7896</v>
      </c>
      <c r="C2297" s="24" t="s">
        <v>7898</v>
      </c>
      <c r="D2297" s="2">
        <v>1</v>
      </c>
      <c r="E2297" s="66">
        <v>41330</v>
      </c>
      <c r="F2297" s="66">
        <v>1148.06</v>
      </c>
    </row>
    <row r="2298" spans="1:6" ht="20.45" customHeight="1" x14ac:dyDescent="0.2">
      <c r="A2298" s="2">
        <v>2293</v>
      </c>
      <c r="B2298" s="126" t="s">
        <v>7899</v>
      </c>
      <c r="C2298" s="28" t="s">
        <v>7901</v>
      </c>
      <c r="D2298" s="2">
        <v>1</v>
      </c>
      <c r="E2298" s="5">
        <v>10466</v>
      </c>
      <c r="F2298" s="5">
        <v>10466</v>
      </c>
    </row>
    <row r="2299" spans="1:6" ht="45" x14ac:dyDescent="0.2">
      <c r="A2299" s="2">
        <v>2294</v>
      </c>
      <c r="B2299" s="126" t="s">
        <v>7900</v>
      </c>
      <c r="C2299" s="28" t="s">
        <v>7902</v>
      </c>
      <c r="D2299" s="2">
        <v>1</v>
      </c>
      <c r="E2299" s="5">
        <v>27150</v>
      </c>
      <c r="F2299" s="5">
        <v>27150</v>
      </c>
    </row>
    <row r="2300" spans="1:6" ht="45" x14ac:dyDescent="0.2">
      <c r="A2300" s="2">
        <v>2295</v>
      </c>
      <c r="B2300" s="126" t="s">
        <v>7903</v>
      </c>
      <c r="C2300" s="28" t="s">
        <v>7907</v>
      </c>
      <c r="D2300" s="2">
        <v>1</v>
      </c>
      <c r="E2300" s="5">
        <v>31898.76</v>
      </c>
      <c r="F2300" s="5">
        <v>31898.76</v>
      </c>
    </row>
    <row r="2301" spans="1:6" ht="45" x14ac:dyDescent="0.2">
      <c r="A2301" s="2">
        <v>2296</v>
      </c>
      <c r="B2301" s="126" t="s">
        <v>7904</v>
      </c>
      <c r="C2301" s="28" t="s">
        <v>7908</v>
      </c>
      <c r="D2301" s="2">
        <v>1</v>
      </c>
      <c r="E2301" s="5">
        <v>32865.760000000002</v>
      </c>
      <c r="F2301" s="5">
        <v>32865.760000000002</v>
      </c>
    </row>
    <row r="2302" spans="1:6" ht="67.5" x14ac:dyDescent="0.2">
      <c r="A2302" s="2">
        <v>2297</v>
      </c>
      <c r="B2302" s="126" t="s">
        <v>7905</v>
      </c>
      <c r="C2302" s="28" t="s">
        <v>7909</v>
      </c>
      <c r="D2302" s="2">
        <v>1</v>
      </c>
      <c r="E2302" s="5">
        <v>20235</v>
      </c>
      <c r="F2302" s="5">
        <v>20235</v>
      </c>
    </row>
    <row r="2303" spans="1:6" ht="22.5" x14ac:dyDescent="0.2">
      <c r="A2303" s="2">
        <v>2298</v>
      </c>
      <c r="B2303" s="126" t="s">
        <v>7906</v>
      </c>
      <c r="C2303" s="28" t="s">
        <v>7910</v>
      </c>
      <c r="D2303" s="2">
        <v>1</v>
      </c>
      <c r="E2303" s="5">
        <v>11500</v>
      </c>
      <c r="F2303" s="5">
        <v>11500</v>
      </c>
    </row>
    <row r="2304" spans="1:6" ht="22.5" x14ac:dyDescent="0.2">
      <c r="A2304" s="2">
        <v>2299</v>
      </c>
      <c r="B2304" s="126" t="s">
        <v>7911</v>
      </c>
      <c r="C2304" s="28" t="s">
        <v>7913</v>
      </c>
      <c r="D2304" s="2">
        <v>1</v>
      </c>
      <c r="E2304" s="5">
        <v>10694</v>
      </c>
      <c r="F2304" s="5">
        <v>10694</v>
      </c>
    </row>
    <row r="2305" spans="1:6" ht="45" x14ac:dyDescent="0.2">
      <c r="A2305" s="2">
        <v>2300</v>
      </c>
      <c r="B2305" s="126" t="s">
        <v>7912</v>
      </c>
      <c r="C2305" s="28" t="s">
        <v>7914</v>
      </c>
      <c r="D2305" s="2">
        <v>1</v>
      </c>
      <c r="E2305" s="5">
        <v>26176.35</v>
      </c>
      <c r="F2305" s="5">
        <v>26176.35</v>
      </c>
    </row>
    <row r="2306" spans="1:6" ht="45" x14ac:dyDescent="0.2">
      <c r="A2306" s="2">
        <v>2301</v>
      </c>
      <c r="B2306" s="126" t="s">
        <v>7915</v>
      </c>
      <c r="C2306" s="28" t="s">
        <v>7968</v>
      </c>
      <c r="D2306" s="2">
        <v>1</v>
      </c>
      <c r="E2306" s="5">
        <v>26152.84</v>
      </c>
      <c r="F2306" s="5">
        <v>26152.84</v>
      </c>
    </row>
    <row r="2307" spans="1:6" ht="22.5" x14ac:dyDescent="0.2">
      <c r="A2307" s="2">
        <v>2302</v>
      </c>
      <c r="B2307" s="126" t="s">
        <v>7916</v>
      </c>
      <c r="C2307" s="28" t="s">
        <v>7969</v>
      </c>
      <c r="D2307" s="2">
        <v>1</v>
      </c>
      <c r="E2307" s="5">
        <v>21560</v>
      </c>
      <c r="F2307" s="5">
        <v>21560</v>
      </c>
    </row>
    <row r="2308" spans="1:6" ht="22.5" x14ac:dyDescent="0.2">
      <c r="A2308" s="2">
        <v>2303</v>
      </c>
      <c r="B2308" s="126" t="s">
        <v>7917</v>
      </c>
      <c r="C2308" s="28" t="s">
        <v>7970</v>
      </c>
      <c r="D2308" s="2">
        <v>1</v>
      </c>
      <c r="E2308" s="5">
        <v>22260</v>
      </c>
      <c r="F2308" s="5">
        <v>22260</v>
      </c>
    </row>
    <row r="2309" spans="1:6" ht="22.5" x14ac:dyDescent="0.2">
      <c r="A2309" s="2">
        <v>2304</v>
      </c>
      <c r="B2309" s="126" t="s">
        <v>7916</v>
      </c>
      <c r="C2309" s="28" t="s">
        <v>7971</v>
      </c>
      <c r="D2309" s="2">
        <v>1</v>
      </c>
      <c r="E2309" s="5">
        <v>21560</v>
      </c>
      <c r="F2309" s="5">
        <v>21560</v>
      </c>
    </row>
    <row r="2310" spans="1:6" ht="22.5" x14ac:dyDescent="0.2">
      <c r="A2310" s="2">
        <v>2305</v>
      </c>
      <c r="B2310" s="126" t="s">
        <v>7916</v>
      </c>
      <c r="C2310" s="28" t="s">
        <v>7972</v>
      </c>
      <c r="D2310" s="2">
        <v>1</v>
      </c>
      <c r="E2310" s="5">
        <v>21560</v>
      </c>
      <c r="F2310" s="5">
        <v>21560</v>
      </c>
    </row>
    <row r="2311" spans="1:6" ht="45" x14ac:dyDescent="0.2">
      <c r="A2311" s="2">
        <v>2306</v>
      </c>
      <c r="B2311" s="126" t="s">
        <v>7918</v>
      </c>
      <c r="C2311" s="28" t="s">
        <v>7973</v>
      </c>
      <c r="D2311" s="2">
        <v>1</v>
      </c>
      <c r="E2311" s="5">
        <v>30479.759999999998</v>
      </c>
      <c r="F2311" s="5">
        <v>30479.759999999998</v>
      </c>
    </row>
    <row r="2312" spans="1:6" ht="22.5" x14ac:dyDescent="0.2">
      <c r="A2312" s="2">
        <v>2307</v>
      </c>
      <c r="B2312" s="126" t="s">
        <v>7919</v>
      </c>
      <c r="C2312" s="28" t="s">
        <v>7974</v>
      </c>
      <c r="D2312" s="2">
        <v>1</v>
      </c>
      <c r="E2312" s="5">
        <v>12984.4</v>
      </c>
      <c r="F2312" s="5">
        <v>12984.4</v>
      </c>
    </row>
    <row r="2313" spans="1:6" ht="45" x14ac:dyDescent="0.2">
      <c r="A2313" s="2">
        <v>2308</v>
      </c>
      <c r="B2313" s="126" t="s">
        <v>7920</v>
      </c>
      <c r="C2313" s="28" t="s">
        <v>7975</v>
      </c>
      <c r="D2313" s="2">
        <v>1</v>
      </c>
      <c r="E2313" s="5">
        <v>28444.2</v>
      </c>
      <c r="F2313" s="5">
        <v>28444.2</v>
      </c>
    </row>
    <row r="2314" spans="1:6" ht="22.5" x14ac:dyDescent="0.2">
      <c r="A2314" s="2">
        <v>2309</v>
      </c>
      <c r="B2314" s="126" t="s">
        <v>7921</v>
      </c>
      <c r="C2314" s="28" t="s">
        <v>7976</v>
      </c>
      <c r="D2314" s="2">
        <v>1</v>
      </c>
      <c r="E2314" s="5">
        <v>12090</v>
      </c>
      <c r="F2314" s="5">
        <v>12090</v>
      </c>
    </row>
    <row r="2315" spans="1:6" ht="22.5" x14ac:dyDescent="0.2">
      <c r="A2315" s="2">
        <v>2310</v>
      </c>
      <c r="B2315" s="126" t="s">
        <v>7922</v>
      </c>
      <c r="C2315" s="28" t="s">
        <v>7977</v>
      </c>
      <c r="D2315" s="2">
        <v>1</v>
      </c>
      <c r="E2315" s="5">
        <v>3520</v>
      </c>
      <c r="F2315" s="5">
        <v>3520</v>
      </c>
    </row>
    <row r="2316" spans="1:6" x14ac:dyDescent="0.2">
      <c r="A2316" s="2">
        <v>2311</v>
      </c>
      <c r="B2316" s="126" t="s">
        <v>7923</v>
      </c>
      <c r="C2316" s="28" t="s">
        <v>7978</v>
      </c>
      <c r="D2316" s="2">
        <v>1</v>
      </c>
      <c r="E2316" s="5">
        <v>7119</v>
      </c>
      <c r="F2316" s="5">
        <v>7119</v>
      </c>
    </row>
    <row r="2317" spans="1:6" x14ac:dyDescent="0.2">
      <c r="A2317" s="2">
        <v>2312</v>
      </c>
      <c r="B2317" s="126" t="s">
        <v>7924</v>
      </c>
      <c r="C2317" s="28" t="s">
        <v>7979</v>
      </c>
      <c r="D2317" s="2">
        <v>1</v>
      </c>
      <c r="E2317" s="5">
        <v>12200</v>
      </c>
      <c r="F2317" s="5">
        <v>12200</v>
      </c>
    </row>
    <row r="2318" spans="1:6" ht="45" x14ac:dyDescent="0.2">
      <c r="A2318" s="2">
        <v>2313</v>
      </c>
      <c r="B2318" s="126" t="s">
        <v>7918</v>
      </c>
      <c r="C2318" s="28" t="s">
        <v>7980</v>
      </c>
      <c r="D2318" s="2">
        <v>1</v>
      </c>
      <c r="E2318" s="5">
        <v>25319.119999999999</v>
      </c>
      <c r="F2318" s="5">
        <v>25319.119999999999</v>
      </c>
    </row>
    <row r="2319" spans="1:6" ht="33.75" x14ac:dyDescent="0.2">
      <c r="A2319" s="2">
        <v>2314</v>
      </c>
      <c r="B2319" s="126" t="s">
        <v>7925</v>
      </c>
      <c r="C2319" s="28" t="s">
        <v>7981</v>
      </c>
      <c r="D2319" s="2">
        <v>1</v>
      </c>
      <c r="E2319" s="5">
        <v>21500</v>
      </c>
      <c r="F2319" s="5">
        <v>21500</v>
      </c>
    </row>
    <row r="2320" spans="1:6" x14ac:dyDescent="0.2">
      <c r="A2320" s="2">
        <v>2315</v>
      </c>
      <c r="B2320" s="126" t="s">
        <v>2790</v>
      </c>
      <c r="C2320" s="28" t="s">
        <v>7982</v>
      </c>
      <c r="D2320" s="2">
        <v>1</v>
      </c>
      <c r="E2320" s="5">
        <v>24000</v>
      </c>
      <c r="F2320" s="5">
        <v>24000</v>
      </c>
    </row>
    <row r="2321" spans="1:6" ht="45" x14ac:dyDescent="0.2">
      <c r="A2321" s="2">
        <v>2316</v>
      </c>
      <c r="B2321" s="126" t="s">
        <v>7926</v>
      </c>
      <c r="C2321" s="28" t="s">
        <v>7983</v>
      </c>
      <c r="D2321" s="2">
        <v>1</v>
      </c>
      <c r="E2321" s="5">
        <v>24342.5</v>
      </c>
      <c r="F2321" s="5">
        <v>24342.5</v>
      </c>
    </row>
    <row r="2322" spans="1:6" ht="22.5" x14ac:dyDescent="0.2">
      <c r="A2322" s="2">
        <v>2317</v>
      </c>
      <c r="B2322" s="126" t="s">
        <v>7927</v>
      </c>
      <c r="C2322" s="28" t="s">
        <v>7984</v>
      </c>
      <c r="D2322" s="2">
        <v>1</v>
      </c>
      <c r="E2322" s="5">
        <v>4743</v>
      </c>
      <c r="F2322" s="5">
        <v>4743</v>
      </c>
    </row>
    <row r="2323" spans="1:6" ht="45" x14ac:dyDescent="0.2">
      <c r="A2323" s="2">
        <v>2318</v>
      </c>
      <c r="B2323" s="126" t="s">
        <v>7915</v>
      </c>
      <c r="C2323" s="28" t="s">
        <v>7985</v>
      </c>
      <c r="D2323" s="2">
        <v>1</v>
      </c>
      <c r="E2323" s="5">
        <v>26152.84</v>
      </c>
      <c r="F2323" s="5">
        <v>26152.84</v>
      </c>
    </row>
    <row r="2324" spans="1:6" x14ac:dyDescent="0.2">
      <c r="A2324" s="2">
        <v>2319</v>
      </c>
      <c r="B2324" s="126" t="s">
        <v>7923</v>
      </c>
      <c r="C2324" s="28" t="s">
        <v>7986</v>
      </c>
      <c r="D2324" s="2">
        <v>1</v>
      </c>
      <c r="E2324" s="5">
        <v>7119</v>
      </c>
      <c r="F2324" s="5">
        <v>7119</v>
      </c>
    </row>
    <row r="2325" spans="1:6" ht="45" x14ac:dyDescent="0.2">
      <c r="A2325" s="2">
        <v>2320</v>
      </c>
      <c r="B2325" s="126" t="s">
        <v>7928</v>
      </c>
      <c r="C2325" s="28" t="s">
        <v>7987</v>
      </c>
      <c r="D2325" s="2">
        <v>1</v>
      </c>
      <c r="E2325" s="5">
        <v>17660.5</v>
      </c>
      <c r="F2325" s="5">
        <v>17660.5</v>
      </c>
    </row>
    <row r="2326" spans="1:6" ht="45" x14ac:dyDescent="0.2">
      <c r="A2326" s="2">
        <v>2321</v>
      </c>
      <c r="B2326" s="126" t="s">
        <v>7920</v>
      </c>
      <c r="C2326" s="28" t="s">
        <v>7988</v>
      </c>
      <c r="D2326" s="2">
        <v>1</v>
      </c>
      <c r="E2326" s="5">
        <v>24780</v>
      </c>
      <c r="F2326" s="5">
        <v>24780</v>
      </c>
    </row>
    <row r="2327" spans="1:6" ht="22.5" x14ac:dyDescent="0.2">
      <c r="A2327" s="2">
        <v>2322</v>
      </c>
      <c r="B2327" s="126" t="s">
        <v>7919</v>
      </c>
      <c r="C2327" s="28" t="s">
        <v>7989</v>
      </c>
      <c r="D2327" s="2">
        <v>1</v>
      </c>
      <c r="E2327" s="5">
        <v>12984.4</v>
      </c>
      <c r="F2327" s="5">
        <v>12984.4</v>
      </c>
    </row>
    <row r="2328" spans="1:6" ht="45" x14ac:dyDescent="0.2">
      <c r="A2328" s="2">
        <v>2323</v>
      </c>
      <c r="B2328" s="126" t="s">
        <v>7929</v>
      </c>
      <c r="C2328" s="28" t="s">
        <v>7990</v>
      </c>
      <c r="D2328" s="2">
        <v>1</v>
      </c>
      <c r="E2328" s="5">
        <v>26390.85</v>
      </c>
      <c r="F2328" s="5">
        <v>26390.85</v>
      </c>
    </row>
    <row r="2329" spans="1:6" ht="22.5" x14ac:dyDescent="0.2">
      <c r="A2329" s="2">
        <v>2324</v>
      </c>
      <c r="B2329" s="126" t="s">
        <v>7930</v>
      </c>
      <c r="C2329" s="28" t="s">
        <v>7991</v>
      </c>
      <c r="D2329" s="2">
        <v>1</v>
      </c>
      <c r="E2329" s="5">
        <v>17263</v>
      </c>
      <c r="F2329" s="5">
        <v>17263</v>
      </c>
    </row>
    <row r="2330" spans="1:6" ht="22.5" x14ac:dyDescent="0.2">
      <c r="A2330" s="2">
        <v>2325</v>
      </c>
      <c r="B2330" s="126" t="s">
        <v>7931</v>
      </c>
      <c r="C2330" s="28" t="s">
        <v>7992</v>
      </c>
      <c r="D2330" s="2">
        <v>1</v>
      </c>
      <c r="E2330" s="5">
        <v>99500</v>
      </c>
      <c r="F2330" s="5">
        <v>99500</v>
      </c>
    </row>
    <row r="2331" spans="1:6" ht="22.5" x14ac:dyDescent="0.2">
      <c r="A2331" s="2">
        <v>2326</v>
      </c>
      <c r="B2331" s="126" t="s">
        <v>7932</v>
      </c>
      <c r="C2331" s="28" t="s">
        <v>7993</v>
      </c>
      <c r="D2331" s="2">
        <v>1</v>
      </c>
      <c r="E2331" s="5">
        <v>10400</v>
      </c>
      <c r="F2331" s="5">
        <v>10400</v>
      </c>
    </row>
    <row r="2332" spans="1:6" ht="67.5" x14ac:dyDescent="0.2">
      <c r="A2332" s="2">
        <v>2327</v>
      </c>
      <c r="B2332" s="126" t="s">
        <v>7933</v>
      </c>
      <c r="C2332" s="28" t="s">
        <v>7994</v>
      </c>
      <c r="D2332" s="2">
        <v>1</v>
      </c>
      <c r="E2332" s="5">
        <v>44316.76</v>
      </c>
      <c r="F2332" s="5">
        <v>29544.48</v>
      </c>
    </row>
    <row r="2333" spans="1:6" ht="33.75" x14ac:dyDescent="0.2">
      <c r="A2333" s="2">
        <v>2328</v>
      </c>
      <c r="B2333" s="126" t="s">
        <v>7934</v>
      </c>
      <c r="C2333" s="28" t="s">
        <v>7995</v>
      </c>
      <c r="D2333" s="2">
        <v>1</v>
      </c>
      <c r="E2333" s="5">
        <v>14966.73</v>
      </c>
      <c r="F2333" s="5">
        <v>14966.73</v>
      </c>
    </row>
    <row r="2334" spans="1:6" x14ac:dyDescent="0.2">
      <c r="A2334" s="2">
        <v>2329</v>
      </c>
      <c r="B2334" s="126" t="s">
        <v>7935</v>
      </c>
      <c r="C2334" s="28" t="s">
        <v>7996</v>
      </c>
      <c r="D2334" s="2">
        <v>1</v>
      </c>
      <c r="E2334" s="5">
        <v>8716.51</v>
      </c>
      <c r="F2334" s="5">
        <v>8716.51</v>
      </c>
    </row>
    <row r="2335" spans="1:6" ht="45" x14ac:dyDescent="0.2">
      <c r="A2335" s="2">
        <v>2330</v>
      </c>
      <c r="B2335" s="126" t="s">
        <v>7936</v>
      </c>
      <c r="C2335" s="28" t="s">
        <v>7997</v>
      </c>
      <c r="D2335" s="2">
        <v>1</v>
      </c>
      <c r="E2335" s="5">
        <v>26810.35</v>
      </c>
      <c r="F2335" s="5">
        <v>26810.35</v>
      </c>
    </row>
    <row r="2336" spans="1:6" x14ac:dyDescent="0.2">
      <c r="A2336" s="2">
        <v>2331</v>
      </c>
      <c r="B2336" s="126" t="s">
        <v>7937</v>
      </c>
      <c r="C2336" s="28" t="s">
        <v>7998</v>
      </c>
      <c r="D2336" s="2">
        <v>1</v>
      </c>
      <c r="E2336" s="5">
        <v>4700</v>
      </c>
      <c r="F2336" s="5">
        <v>4700</v>
      </c>
    </row>
    <row r="2337" spans="1:6" ht="22.5" x14ac:dyDescent="0.2">
      <c r="A2337" s="2">
        <v>2332</v>
      </c>
      <c r="B2337" s="126" t="s">
        <v>7938</v>
      </c>
      <c r="C2337" s="28" t="s">
        <v>7999</v>
      </c>
      <c r="D2337" s="2">
        <v>1</v>
      </c>
      <c r="E2337" s="5">
        <v>10730.29</v>
      </c>
      <c r="F2337" s="5">
        <v>10730.29</v>
      </c>
    </row>
    <row r="2338" spans="1:6" ht="22.5" x14ac:dyDescent="0.2">
      <c r="A2338" s="2">
        <v>2333</v>
      </c>
      <c r="B2338" s="126" t="s">
        <v>7939</v>
      </c>
      <c r="C2338" s="28" t="s">
        <v>8000</v>
      </c>
      <c r="D2338" s="2">
        <v>1</v>
      </c>
      <c r="E2338" s="5">
        <v>30857</v>
      </c>
      <c r="F2338" s="5">
        <v>30857</v>
      </c>
    </row>
    <row r="2339" spans="1:6" ht="45" x14ac:dyDescent="0.2">
      <c r="A2339" s="2">
        <v>2334</v>
      </c>
      <c r="B2339" s="126" t="s">
        <v>7940</v>
      </c>
      <c r="C2339" s="28" t="s">
        <v>8001</v>
      </c>
      <c r="D2339" s="2">
        <v>1</v>
      </c>
      <c r="E2339" s="5">
        <v>22059</v>
      </c>
      <c r="F2339" s="5">
        <v>22059</v>
      </c>
    </row>
    <row r="2340" spans="1:6" ht="45" x14ac:dyDescent="0.2">
      <c r="A2340" s="2">
        <v>2335</v>
      </c>
      <c r="B2340" s="126" t="s">
        <v>7941</v>
      </c>
      <c r="C2340" s="28" t="s">
        <v>8002</v>
      </c>
      <c r="D2340" s="2">
        <v>1</v>
      </c>
      <c r="E2340" s="5">
        <v>10044</v>
      </c>
      <c r="F2340" s="5">
        <v>10044</v>
      </c>
    </row>
    <row r="2341" spans="1:6" ht="22.5" x14ac:dyDescent="0.2">
      <c r="A2341" s="2">
        <v>2336</v>
      </c>
      <c r="B2341" s="126" t="s">
        <v>7942</v>
      </c>
      <c r="C2341" s="28" t="s">
        <v>8003</v>
      </c>
      <c r="D2341" s="2">
        <v>1</v>
      </c>
      <c r="E2341" s="5">
        <v>34302</v>
      </c>
      <c r="F2341" s="5">
        <v>34302</v>
      </c>
    </row>
    <row r="2342" spans="1:6" ht="22.5" x14ac:dyDescent="0.2">
      <c r="A2342" s="2">
        <v>2337</v>
      </c>
      <c r="B2342" s="126" t="s">
        <v>7943</v>
      </c>
      <c r="C2342" s="28" t="s">
        <v>8004</v>
      </c>
      <c r="D2342" s="2">
        <v>1</v>
      </c>
      <c r="E2342" s="5">
        <v>50311</v>
      </c>
      <c r="F2342" s="5">
        <v>50311</v>
      </c>
    </row>
    <row r="2343" spans="1:6" ht="22.5" x14ac:dyDescent="0.2">
      <c r="A2343" s="2">
        <v>2338</v>
      </c>
      <c r="B2343" s="126" t="s">
        <v>7944</v>
      </c>
      <c r="C2343" s="28" t="s">
        <v>8005</v>
      </c>
      <c r="D2343" s="2">
        <v>1</v>
      </c>
      <c r="E2343" s="5">
        <v>5778</v>
      </c>
      <c r="F2343" s="5">
        <v>5778</v>
      </c>
    </row>
    <row r="2344" spans="1:6" ht="22.5" x14ac:dyDescent="0.2">
      <c r="A2344" s="2">
        <v>2339</v>
      </c>
      <c r="B2344" s="126" t="s">
        <v>7945</v>
      </c>
      <c r="C2344" s="28" t="s">
        <v>8006</v>
      </c>
      <c r="D2344" s="2">
        <v>1</v>
      </c>
      <c r="E2344" s="5">
        <v>11464</v>
      </c>
      <c r="F2344" s="5">
        <v>11464</v>
      </c>
    </row>
    <row r="2345" spans="1:6" ht="22.5" x14ac:dyDescent="0.2">
      <c r="A2345" s="2">
        <v>2340</v>
      </c>
      <c r="B2345" s="126" t="s">
        <v>3999</v>
      </c>
      <c r="C2345" s="28" t="s">
        <v>8007</v>
      </c>
      <c r="D2345" s="2">
        <v>1</v>
      </c>
      <c r="E2345" s="5">
        <v>32220</v>
      </c>
      <c r="F2345" s="5">
        <v>32220</v>
      </c>
    </row>
    <row r="2346" spans="1:6" ht="22.5" x14ac:dyDescent="0.2">
      <c r="A2346" s="2">
        <v>2341</v>
      </c>
      <c r="B2346" s="126" t="s">
        <v>7946</v>
      </c>
      <c r="C2346" s="28" t="s">
        <v>8008</v>
      </c>
      <c r="D2346" s="2">
        <v>1</v>
      </c>
      <c r="E2346" s="5">
        <v>10875</v>
      </c>
      <c r="F2346" s="5">
        <v>10875</v>
      </c>
    </row>
    <row r="2347" spans="1:6" ht="45" x14ac:dyDescent="0.2">
      <c r="A2347" s="2">
        <v>2342</v>
      </c>
      <c r="B2347" s="126" t="s">
        <v>7918</v>
      </c>
      <c r="C2347" s="28" t="s">
        <v>8009</v>
      </c>
      <c r="D2347" s="2">
        <v>1</v>
      </c>
      <c r="E2347" s="5">
        <v>24764</v>
      </c>
      <c r="F2347" s="5">
        <v>24764</v>
      </c>
    </row>
    <row r="2348" spans="1:6" ht="22.5" x14ac:dyDescent="0.2">
      <c r="A2348" s="2">
        <v>2343</v>
      </c>
      <c r="B2348" s="126" t="s">
        <v>7947</v>
      </c>
      <c r="C2348" s="28" t="s">
        <v>8010</v>
      </c>
      <c r="D2348" s="2">
        <v>1</v>
      </c>
      <c r="E2348" s="5">
        <v>12380</v>
      </c>
      <c r="F2348" s="5">
        <v>12380</v>
      </c>
    </row>
    <row r="2349" spans="1:6" ht="45" x14ac:dyDescent="0.2">
      <c r="A2349" s="2">
        <v>2344</v>
      </c>
      <c r="B2349" s="126" t="s">
        <v>7948</v>
      </c>
      <c r="C2349" s="28" t="s">
        <v>8011</v>
      </c>
      <c r="D2349" s="2">
        <v>1</v>
      </c>
      <c r="E2349" s="5">
        <v>26780.19</v>
      </c>
      <c r="F2349" s="5">
        <v>26780.19</v>
      </c>
    </row>
    <row r="2350" spans="1:6" ht="22.5" x14ac:dyDescent="0.2">
      <c r="A2350" s="2">
        <v>2345</v>
      </c>
      <c r="B2350" s="126" t="s">
        <v>7949</v>
      </c>
      <c r="C2350" s="28" t="s">
        <v>8012</v>
      </c>
      <c r="D2350" s="2">
        <v>1</v>
      </c>
      <c r="E2350" s="5">
        <v>12551</v>
      </c>
      <c r="F2350" s="5">
        <v>12551</v>
      </c>
    </row>
    <row r="2351" spans="1:6" ht="33.75" x14ac:dyDescent="0.2">
      <c r="A2351" s="2">
        <v>2346</v>
      </c>
      <c r="B2351" s="126" t="s">
        <v>7950</v>
      </c>
      <c r="C2351" s="28" t="s">
        <v>8013</v>
      </c>
      <c r="D2351" s="2">
        <v>1</v>
      </c>
      <c r="E2351" s="5">
        <v>5450</v>
      </c>
      <c r="F2351" s="5">
        <v>5450</v>
      </c>
    </row>
    <row r="2352" spans="1:6" ht="45" x14ac:dyDescent="0.2">
      <c r="A2352" s="2">
        <v>2347</v>
      </c>
      <c r="B2352" s="126" t="s">
        <v>7951</v>
      </c>
      <c r="C2352" s="28" t="s">
        <v>8014</v>
      </c>
      <c r="D2352" s="2">
        <v>1</v>
      </c>
      <c r="E2352" s="5">
        <v>11622</v>
      </c>
      <c r="F2352" s="5">
        <v>11622</v>
      </c>
    </row>
    <row r="2353" spans="1:6" ht="45" x14ac:dyDescent="0.2">
      <c r="A2353" s="2">
        <v>2348</v>
      </c>
      <c r="B2353" s="126" t="s">
        <v>7952</v>
      </c>
      <c r="C2353" s="28" t="s">
        <v>8015</v>
      </c>
      <c r="D2353" s="2">
        <v>1</v>
      </c>
      <c r="E2353" s="5">
        <v>27150</v>
      </c>
      <c r="F2353" s="5">
        <v>27150</v>
      </c>
    </row>
    <row r="2354" spans="1:6" ht="56.25" x14ac:dyDescent="0.2">
      <c r="A2354" s="2">
        <v>2349</v>
      </c>
      <c r="B2354" s="126" t="s">
        <v>7953</v>
      </c>
      <c r="C2354" s="28" t="s">
        <v>8016</v>
      </c>
      <c r="D2354" s="2">
        <v>1</v>
      </c>
      <c r="E2354" s="5">
        <v>39900</v>
      </c>
      <c r="F2354" s="5">
        <v>39900</v>
      </c>
    </row>
    <row r="2355" spans="1:6" ht="33.75" x14ac:dyDescent="0.2">
      <c r="A2355" s="2">
        <v>2350</v>
      </c>
      <c r="B2355" s="126" t="s">
        <v>7954</v>
      </c>
      <c r="C2355" s="28" t="s">
        <v>8017</v>
      </c>
      <c r="D2355" s="2">
        <v>1</v>
      </c>
      <c r="E2355" s="5">
        <v>29815</v>
      </c>
      <c r="F2355" s="5">
        <v>29815</v>
      </c>
    </row>
    <row r="2356" spans="1:6" ht="22.5" x14ac:dyDescent="0.2">
      <c r="A2356" s="2">
        <v>2351</v>
      </c>
      <c r="B2356" s="126" t="s">
        <v>7955</v>
      </c>
      <c r="C2356" s="28" t="s">
        <v>8018</v>
      </c>
      <c r="D2356" s="2">
        <v>1</v>
      </c>
      <c r="E2356" s="5">
        <v>18700</v>
      </c>
      <c r="F2356" s="5">
        <v>18700</v>
      </c>
    </row>
    <row r="2357" spans="1:6" ht="22.5" x14ac:dyDescent="0.2">
      <c r="A2357" s="2">
        <v>2352</v>
      </c>
      <c r="B2357" s="126" t="s">
        <v>7956</v>
      </c>
      <c r="C2357" s="28" t="s">
        <v>8019</v>
      </c>
      <c r="D2357" s="2">
        <v>1</v>
      </c>
      <c r="E2357" s="5">
        <v>8765</v>
      </c>
      <c r="F2357" s="5">
        <v>8765</v>
      </c>
    </row>
    <row r="2358" spans="1:6" ht="22.5" x14ac:dyDescent="0.2">
      <c r="A2358" s="2">
        <v>2353</v>
      </c>
      <c r="B2358" s="126" t="s">
        <v>7957</v>
      </c>
      <c r="C2358" s="28" t="s">
        <v>8020</v>
      </c>
      <c r="D2358" s="2">
        <v>1</v>
      </c>
      <c r="E2358" s="5">
        <v>6035</v>
      </c>
      <c r="F2358" s="5">
        <v>6035</v>
      </c>
    </row>
    <row r="2359" spans="1:6" x14ac:dyDescent="0.2">
      <c r="A2359" s="2">
        <v>2354</v>
      </c>
      <c r="B2359" s="126" t="s">
        <v>7958</v>
      </c>
      <c r="C2359" s="28" t="s">
        <v>8021</v>
      </c>
      <c r="D2359" s="2">
        <v>1</v>
      </c>
      <c r="E2359" s="5">
        <v>9830.82</v>
      </c>
      <c r="F2359" s="5">
        <v>9830.82</v>
      </c>
    </row>
    <row r="2360" spans="1:6" x14ac:dyDescent="0.2">
      <c r="A2360" s="2">
        <v>2355</v>
      </c>
      <c r="B2360" s="126" t="s">
        <v>7959</v>
      </c>
      <c r="C2360" s="28" t="s">
        <v>8022</v>
      </c>
      <c r="D2360" s="2">
        <v>1</v>
      </c>
      <c r="E2360" s="5">
        <v>3248.41</v>
      </c>
      <c r="F2360" s="5">
        <v>3248.41</v>
      </c>
    </row>
    <row r="2361" spans="1:6" x14ac:dyDescent="0.2">
      <c r="A2361" s="2">
        <v>2356</v>
      </c>
      <c r="B2361" s="126" t="s">
        <v>7960</v>
      </c>
      <c r="C2361" s="28" t="s">
        <v>8023</v>
      </c>
      <c r="D2361" s="2">
        <v>1</v>
      </c>
      <c r="E2361" s="5">
        <v>33467</v>
      </c>
      <c r="F2361" s="5">
        <v>33467</v>
      </c>
    </row>
    <row r="2362" spans="1:6" ht="22.5" x14ac:dyDescent="0.2">
      <c r="A2362" s="2">
        <v>2357</v>
      </c>
      <c r="B2362" s="126" t="s">
        <v>3419</v>
      </c>
      <c r="C2362" s="28" t="s">
        <v>8024</v>
      </c>
      <c r="D2362" s="2">
        <v>1</v>
      </c>
      <c r="E2362" s="5">
        <v>4143.38</v>
      </c>
      <c r="F2362" s="5">
        <v>4143.38</v>
      </c>
    </row>
    <row r="2363" spans="1:6" ht="22.5" x14ac:dyDescent="0.2">
      <c r="A2363" s="2">
        <v>2358</v>
      </c>
      <c r="B2363" s="126" t="s">
        <v>3419</v>
      </c>
      <c r="C2363" s="28" t="s">
        <v>8025</v>
      </c>
      <c r="D2363" s="2">
        <v>1</v>
      </c>
      <c r="E2363" s="5">
        <v>4143.38</v>
      </c>
      <c r="F2363" s="5">
        <v>4143.38</v>
      </c>
    </row>
    <row r="2364" spans="1:6" ht="22.5" x14ac:dyDescent="0.2">
      <c r="A2364" s="2">
        <v>2359</v>
      </c>
      <c r="B2364" s="126" t="s">
        <v>3419</v>
      </c>
      <c r="C2364" s="28" t="s">
        <v>8026</v>
      </c>
      <c r="D2364" s="2">
        <v>1</v>
      </c>
      <c r="E2364" s="5">
        <v>4143.38</v>
      </c>
      <c r="F2364" s="5">
        <v>4143.38</v>
      </c>
    </row>
    <row r="2365" spans="1:6" ht="22.5" x14ac:dyDescent="0.2">
      <c r="A2365" s="2">
        <v>2360</v>
      </c>
      <c r="B2365" s="126" t="s">
        <v>3419</v>
      </c>
      <c r="C2365" s="28" t="s">
        <v>8027</v>
      </c>
      <c r="D2365" s="2">
        <v>1</v>
      </c>
      <c r="E2365" s="5">
        <v>4143.38</v>
      </c>
      <c r="F2365" s="5">
        <v>4143.38</v>
      </c>
    </row>
    <row r="2366" spans="1:6" ht="22.5" x14ac:dyDescent="0.2">
      <c r="A2366" s="2">
        <v>2361</v>
      </c>
      <c r="B2366" s="126" t="s">
        <v>3419</v>
      </c>
      <c r="C2366" s="28" t="s">
        <v>8028</v>
      </c>
      <c r="D2366" s="2">
        <v>1</v>
      </c>
      <c r="E2366" s="5">
        <v>4143.38</v>
      </c>
      <c r="F2366" s="5">
        <v>4143.38</v>
      </c>
    </row>
    <row r="2367" spans="1:6" ht="22.5" x14ac:dyDescent="0.2">
      <c r="A2367" s="2">
        <v>2362</v>
      </c>
      <c r="B2367" s="126" t="s">
        <v>3419</v>
      </c>
      <c r="C2367" s="28" t="s">
        <v>8029</v>
      </c>
      <c r="D2367" s="2">
        <v>1</v>
      </c>
      <c r="E2367" s="5">
        <v>4143.38</v>
      </c>
      <c r="F2367" s="5">
        <v>4143.38</v>
      </c>
    </row>
    <row r="2368" spans="1:6" ht="22.5" x14ac:dyDescent="0.2">
      <c r="A2368" s="2">
        <v>2363</v>
      </c>
      <c r="B2368" s="126" t="s">
        <v>3419</v>
      </c>
      <c r="C2368" s="28" t="s">
        <v>8030</v>
      </c>
      <c r="D2368" s="2">
        <v>1</v>
      </c>
      <c r="E2368" s="5">
        <v>4143.38</v>
      </c>
      <c r="F2368" s="5">
        <v>4143.38</v>
      </c>
    </row>
    <row r="2369" spans="1:6" ht="22.5" x14ac:dyDescent="0.2">
      <c r="A2369" s="2">
        <v>2364</v>
      </c>
      <c r="B2369" s="126" t="s">
        <v>4262</v>
      </c>
      <c r="C2369" s="28" t="s">
        <v>8031</v>
      </c>
      <c r="D2369" s="2">
        <v>1</v>
      </c>
      <c r="E2369" s="5">
        <v>6065.9</v>
      </c>
      <c r="F2369" s="5">
        <v>6065.9</v>
      </c>
    </row>
    <row r="2370" spans="1:6" ht="22.5" x14ac:dyDescent="0.2">
      <c r="A2370" s="2">
        <v>2365</v>
      </c>
      <c r="B2370" s="126" t="s">
        <v>4262</v>
      </c>
      <c r="C2370" s="28" t="s">
        <v>8032</v>
      </c>
      <c r="D2370" s="2">
        <v>1</v>
      </c>
      <c r="E2370" s="5">
        <v>6065.9</v>
      </c>
      <c r="F2370" s="5">
        <v>6065.9</v>
      </c>
    </row>
    <row r="2371" spans="1:6" ht="22.5" x14ac:dyDescent="0.2">
      <c r="A2371" s="2">
        <v>2366</v>
      </c>
      <c r="B2371" s="126" t="s">
        <v>4262</v>
      </c>
      <c r="C2371" s="28" t="s">
        <v>8033</v>
      </c>
      <c r="D2371" s="2">
        <v>1</v>
      </c>
      <c r="E2371" s="5">
        <v>6065.9</v>
      </c>
      <c r="F2371" s="5">
        <v>6065.9</v>
      </c>
    </row>
    <row r="2372" spans="1:6" ht="33.75" x14ac:dyDescent="0.2">
      <c r="A2372" s="2">
        <v>2367</v>
      </c>
      <c r="B2372" s="126" t="s">
        <v>7961</v>
      </c>
      <c r="C2372" s="28" t="s">
        <v>8034</v>
      </c>
      <c r="D2372" s="2">
        <v>1</v>
      </c>
      <c r="E2372" s="5">
        <v>3281.55</v>
      </c>
      <c r="F2372" s="5">
        <v>3281.55</v>
      </c>
    </row>
    <row r="2373" spans="1:6" ht="33.75" x14ac:dyDescent="0.2">
      <c r="A2373" s="2">
        <v>2368</v>
      </c>
      <c r="B2373" s="126" t="s">
        <v>7961</v>
      </c>
      <c r="C2373" s="28" t="s">
        <v>8035</v>
      </c>
      <c r="D2373" s="2">
        <v>1</v>
      </c>
      <c r="E2373" s="5">
        <v>3281.55</v>
      </c>
      <c r="F2373" s="5">
        <v>3281.55</v>
      </c>
    </row>
    <row r="2374" spans="1:6" ht="33.75" x14ac:dyDescent="0.2">
      <c r="A2374" s="2">
        <v>2369</v>
      </c>
      <c r="B2374" s="126" t="s">
        <v>7961</v>
      </c>
      <c r="C2374" s="28" t="s">
        <v>8036</v>
      </c>
      <c r="D2374" s="2">
        <v>1</v>
      </c>
      <c r="E2374" s="5">
        <v>3281.55</v>
      </c>
      <c r="F2374" s="5">
        <v>3281.55</v>
      </c>
    </row>
    <row r="2375" spans="1:6" ht="33.75" x14ac:dyDescent="0.2">
      <c r="A2375" s="2">
        <v>2370</v>
      </c>
      <c r="B2375" s="126" t="s">
        <v>7961</v>
      </c>
      <c r="C2375" s="28" t="s">
        <v>8037</v>
      </c>
      <c r="D2375" s="2">
        <v>1</v>
      </c>
      <c r="E2375" s="5">
        <v>3281.55</v>
      </c>
      <c r="F2375" s="5">
        <v>3281.55</v>
      </c>
    </row>
    <row r="2376" spans="1:6" ht="33.75" x14ac:dyDescent="0.2">
      <c r="A2376" s="2">
        <v>2371</v>
      </c>
      <c r="B2376" s="126" t="s">
        <v>7961</v>
      </c>
      <c r="C2376" s="28" t="s">
        <v>8038</v>
      </c>
      <c r="D2376" s="2">
        <v>1</v>
      </c>
      <c r="E2376" s="5">
        <v>3281.55</v>
      </c>
      <c r="F2376" s="5">
        <v>3281.55</v>
      </c>
    </row>
    <row r="2377" spans="1:6" ht="33.75" x14ac:dyDescent="0.2">
      <c r="A2377" s="2">
        <v>2372</v>
      </c>
      <c r="B2377" s="126" t="s">
        <v>7961</v>
      </c>
      <c r="C2377" s="28" t="s">
        <v>8039</v>
      </c>
      <c r="D2377" s="2">
        <v>1</v>
      </c>
      <c r="E2377" s="5">
        <v>3281.57</v>
      </c>
      <c r="F2377" s="5">
        <v>3281.57</v>
      </c>
    </row>
    <row r="2378" spans="1:6" ht="22.5" x14ac:dyDescent="0.2">
      <c r="A2378" s="2">
        <v>2373</v>
      </c>
      <c r="B2378" s="126" t="s">
        <v>7962</v>
      </c>
      <c r="C2378" s="28" t="s">
        <v>8040</v>
      </c>
      <c r="D2378" s="2">
        <v>1</v>
      </c>
      <c r="E2378" s="5">
        <v>4391.1000000000004</v>
      </c>
      <c r="F2378" s="5">
        <v>4391.1000000000004</v>
      </c>
    </row>
    <row r="2379" spans="1:6" x14ac:dyDescent="0.2">
      <c r="A2379" s="2">
        <v>2374</v>
      </c>
      <c r="B2379" s="126" t="s">
        <v>5808</v>
      </c>
      <c r="C2379" s="28" t="s">
        <v>8041</v>
      </c>
      <c r="D2379" s="2">
        <v>1</v>
      </c>
      <c r="E2379" s="5">
        <v>29200</v>
      </c>
      <c r="F2379" s="5">
        <v>29200</v>
      </c>
    </row>
    <row r="2380" spans="1:6" ht="22.5" x14ac:dyDescent="0.2">
      <c r="A2380" s="2">
        <v>2375</v>
      </c>
      <c r="B2380" s="126" t="s">
        <v>7963</v>
      </c>
      <c r="C2380" s="28" t="s">
        <v>8042</v>
      </c>
      <c r="D2380" s="2">
        <v>1</v>
      </c>
      <c r="E2380" s="5">
        <v>4955.58</v>
      </c>
      <c r="F2380" s="5">
        <v>4955.58</v>
      </c>
    </row>
    <row r="2381" spans="1:6" ht="22.5" x14ac:dyDescent="0.2">
      <c r="A2381" s="2">
        <v>2376</v>
      </c>
      <c r="B2381" s="126" t="s">
        <v>7964</v>
      </c>
      <c r="C2381" s="28" t="s">
        <v>8043</v>
      </c>
      <c r="D2381" s="2">
        <v>1</v>
      </c>
      <c r="E2381" s="5">
        <v>3374.4</v>
      </c>
      <c r="F2381" s="5">
        <v>3374.4</v>
      </c>
    </row>
    <row r="2382" spans="1:6" x14ac:dyDescent="0.2">
      <c r="A2382" s="2">
        <v>2377</v>
      </c>
      <c r="B2382" s="126" t="s">
        <v>7965</v>
      </c>
      <c r="C2382" s="28" t="s">
        <v>8044</v>
      </c>
      <c r="D2382" s="2">
        <v>1</v>
      </c>
      <c r="E2382" s="5">
        <v>3530</v>
      </c>
      <c r="F2382" s="5">
        <v>3530</v>
      </c>
    </row>
    <row r="2383" spans="1:6" ht="22.5" x14ac:dyDescent="0.2">
      <c r="A2383" s="2">
        <v>2378</v>
      </c>
      <c r="B2383" s="126" t="s">
        <v>7966</v>
      </c>
      <c r="C2383" s="28" t="s">
        <v>8045</v>
      </c>
      <c r="D2383" s="2">
        <v>1</v>
      </c>
      <c r="E2383" s="5">
        <v>5400</v>
      </c>
      <c r="F2383" s="5">
        <v>5400</v>
      </c>
    </row>
    <row r="2384" spans="1:6" ht="22.5" x14ac:dyDescent="0.2">
      <c r="A2384" s="2">
        <v>2379</v>
      </c>
      <c r="B2384" s="126" t="s">
        <v>7967</v>
      </c>
      <c r="C2384" s="28" t="s">
        <v>8046</v>
      </c>
      <c r="D2384" s="2">
        <v>1</v>
      </c>
      <c r="E2384" s="5">
        <v>6800</v>
      </c>
      <c r="F2384" s="5">
        <v>6800</v>
      </c>
    </row>
    <row r="2385" spans="1:6" ht="10.15" customHeight="1" x14ac:dyDescent="0.2">
      <c r="A2385" s="2">
        <v>2380</v>
      </c>
      <c r="B2385" s="67" t="s">
        <v>4323</v>
      </c>
      <c r="C2385" s="68" t="s">
        <v>4324</v>
      </c>
      <c r="D2385" s="2">
        <v>1</v>
      </c>
      <c r="E2385" s="69">
        <v>5300</v>
      </c>
      <c r="F2385" s="69">
        <v>5300</v>
      </c>
    </row>
    <row r="2386" spans="1:6" ht="33.75" x14ac:dyDescent="0.2">
      <c r="A2386" s="2">
        <v>2381</v>
      </c>
      <c r="B2386" s="70" t="s">
        <v>4325</v>
      </c>
      <c r="C2386" s="71" t="s">
        <v>4326</v>
      </c>
      <c r="D2386" s="2">
        <v>1</v>
      </c>
      <c r="E2386" s="69">
        <v>51929</v>
      </c>
      <c r="F2386" s="69">
        <v>51929</v>
      </c>
    </row>
    <row r="2387" spans="1:6" x14ac:dyDescent="0.2">
      <c r="A2387" s="2">
        <v>2382</v>
      </c>
      <c r="B2387" s="70" t="s">
        <v>4327</v>
      </c>
      <c r="C2387" s="71" t="s">
        <v>4328</v>
      </c>
      <c r="D2387" s="2">
        <v>1</v>
      </c>
      <c r="E2387" s="69">
        <v>5958</v>
      </c>
      <c r="F2387" s="69">
        <v>5958</v>
      </c>
    </row>
    <row r="2388" spans="1:6" x14ac:dyDescent="0.2">
      <c r="A2388" s="2">
        <v>2383</v>
      </c>
      <c r="B2388" s="70" t="s">
        <v>4327</v>
      </c>
      <c r="C2388" s="71" t="s">
        <v>4329</v>
      </c>
      <c r="D2388" s="2">
        <v>1</v>
      </c>
      <c r="E2388" s="69">
        <v>5958</v>
      </c>
      <c r="F2388" s="69">
        <v>5958</v>
      </c>
    </row>
    <row r="2389" spans="1:6" x14ac:dyDescent="0.2">
      <c r="A2389" s="2">
        <v>2384</v>
      </c>
      <c r="B2389" s="70" t="s">
        <v>4330</v>
      </c>
      <c r="C2389" s="71" t="s">
        <v>4331</v>
      </c>
      <c r="D2389" s="2">
        <v>1</v>
      </c>
      <c r="E2389" s="69">
        <v>7600</v>
      </c>
      <c r="F2389" s="69">
        <v>7600</v>
      </c>
    </row>
    <row r="2390" spans="1:6" x14ac:dyDescent="0.2">
      <c r="A2390" s="2">
        <v>2385</v>
      </c>
      <c r="B2390" s="70" t="s">
        <v>4330</v>
      </c>
      <c r="C2390" s="71" t="s">
        <v>4332</v>
      </c>
      <c r="D2390" s="2">
        <v>1</v>
      </c>
      <c r="E2390" s="69">
        <v>7536</v>
      </c>
      <c r="F2390" s="69">
        <v>7536</v>
      </c>
    </row>
    <row r="2391" spans="1:6" ht="22.5" x14ac:dyDescent="0.2">
      <c r="A2391" s="2">
        <v>2386</v>
      </c>
      <c r="B2391" s="70" t="s">
        <v>4333</v>
      </c>
      <c r="C2391" s="71" t="s">
        <v>4334</v>
      </c>
      <c r="D2391" s="2">
        <v>1</v>
      </c>
      <c r="E2391" s="69">
        <v>35532</v>
      </c>
      <c r="F2391" s="69">
        <v>35532</v>
      </c>
    </row>
    <row r="2392" spans="1:6" ht="22.5" x14ac:dyDescent="0.2">
      <c r="A2392" s="2">
        <v>2387</v>
      </c>
      <c r="B2392" s="70" t="s">
        <v>4335</v>
      </c>
      <c r="C2392" s="71" t="s">
        <v>4336</v>
      </c>
      <c r="D2392" s="2">
        <v>1</v>
      </c>
      <c r="E2392" s="69">
        <v>14762</v>
      </c>
      <c r="F2392" s="69">
        <v>14762</v>
      </c>
    </row>
    <row r="2393" spans="1:6" ht="22.5" x14ac:dyDescent="0.2">
      <c r="A2393" s="2">
        <v>2388</v>
      </c>
      <c r="B2393" s="70" t="s">
        <v>4337</v>
      </c>
      <c r="C2393" s="71" t="s">
        <v>4338</v>
      </c>
      <c r="D2393" s="2">
        <v>1</v>
      </c>
      <c r="E2393" s="69">
        <v>12700</v>
      </c>
      <c r="F2393" s="69">
        <v>12700</v>
      </c>
    </row>
    <row r="2394" spans="1:6" ht="22.5" x14ac:dyDescent="0.2">
      <c r="A2394" s="2">
        <v>2389</v>
      </c>
      <c r="B2394" s="70" t="s">
        <v>4339</v>
      </c>
      <c r="C2394" s="71">
        <v>1010610078</v>
      </c>
      <c r="D2394" s="2">
        <v>1</v>
      </c>
      <c r="E2394" s="69">
        <v>24995</v>
      </c>
      <c r="F2394" s="69">
        <v>24995</v>
      </c>
    </row>
    <row r="2395" spans="1:6" ht="22.5" x14ac:dyDescent="0.2">
      <c r="A2395" s="2">
        <v>2390</v>
      </c>
      <c r="B2395" s="70" t="s">
        <v>4337</v>
      </c>
      <c r="C2395" s="71" t="s">
        <v>4340</v>
      </c>
      <c r="D2395" s="2">
        <v>1</v>
      </c>
      <c r="E2395" s="69">
        <v>12172.5</v>
      </c>
      <c r="F2395" s="69">
        <v>12172.5</v>
      </c>
    </row>
    <row r="2396" spans="1:6" ht="22.5" x14ac:dyDescent="0.2">
      <c r="A2396" s="2">
        <v>2391</v>
      </c>
      <c r="B2396" s="70" t="s">
        <v>4337</v>
      </c>
      <c r="C2396" s="71" t="s">
        <v>4341</v>
      </c>
      <c r="D2396" s="2">
        <v>1</v>
      </c>
      <c r="E2396" s="69">
        <v>12108</v>
      </c>
      <c r="F2396" s="69">
        <v>12108</v>
      </c>
    </row>
    <row r="2397" spans="1:6" x14ac:dyDescent="0.2">
      <c r="A2397" s="2">
        <v>2392</v>
      </c>
      <c r="B2397" s="70" t="s">
        <v>4342</v>
      </c>
      <c r="C2397" s="71" t="s">
        <v>4343</v>
      </c>
      <c r="D2397" s="2">
        <v>1</v>
      </c>
      <c r="E2397" s="69">
        <v>8160</v>
      </c>
      <c r="F2397" s="69">
        <v>8160</v>
      </c>
    </row>
    <row r="2398" spans="1:6" x14ac:dyDescent="0.2">
      <c r="A2398" s="2">
        <v>2393</v>
      </c>
      <c r="B2398" s="70" t="s">
        <v>4344</v>
      </c>
      <c r="C2398" s="71" t="s">
        <v>4345</v>
      </c>
      <c r="D2398" s="2">
        <v>1</v>
      </c>
      <c r="E2398" s="69">
        <v>22762</v>
      </c>
      <c r="F2398" s="69">
        <v>22762</v>
      </c>
    </row>
    <row r="2399" spans="1:6" x14ac:dyDescent="0.2">
      <c r="A2399" s="2">
        <v>2394</v>
      </c>
      <c r="B2399" s="70" t="s">
        <v>4330</v>
      </c>
      <c r="C2399" s="71" t="s">
        <v>4346</v>
      </c>
      <c r="D2399" s="2">
        <v>1</v>
      </c>
      <c r="E2399" s="69">
        <v>5380</v>
      </c>
      <c r="F2399" s="69">
        <v>5380</v>
      </c>
    </row>
    <row r="2400" spans="1:6" ht="33.75" x14ac:dyDescent="0.2">
      <c r="A2400" s="2">
        <v>2395</v>
      </c>
      <c r="B2400" s="70" t="s">
        <v>4347</v>
      </c>
      <c r="C2400" s="71" t="s">
        <v>4348</v>
      </c>
      <c r="D2400" s="2">
        <v>1</v>
      </c>
      <c r="E2400" s="69">
        <v>4250</v>
      </c>
      <c r="F2400" s="69">
        <v>4250</v>
      </c>
    </row>
    <row r="2401" spans="1:6" x14ac:dyDescent="0.2">
      <c r="A2401" s="2">
        <v>2396</v>
      </c>
      <c r="B2401" s="70" t="s">
        <v>4349</v>
      </c>
      <c r="C2401" s="71" t="s">
        <v>4350</v>
      </c>
      <c r="D2401" s="2">
        <v>1</v>
      </c>
      <c r="E2401" s="69">
        <v>14114</v>
      </c>
      <c r="F2401" s="69">
        <v>14114</v>
      </c>
    </row>
    <row r="2402" spans="1:6" x14ac:dyDescent="0.2">
      <c r="A2402" s="2">
        <v>2397</v>
      </c>
      <c r="B2402" s="70" t="s">
        <v>4351</v>
      </c>
      <c r="C2402" s="71" t="s">
        <v>4352</v>
      </c>
      <c r="D2402" s="2">
        <v>1</v>
      </c>
      <c r="E2402" s="69">
        <v>13800</v>
      </c>
      <c r="F2402" s="69">
        <v>13800</v>
      </c>
    </row>
    <row r="2403" spans="1:6" ht="22.5" x14ac:dyDescent="0.2">
      <c r="A2403" s="2">
        <v>2398</v>
      </c>
      <c r="B2403" s="70" t="s">
        <v>4353</v>
      </c>
      <c r="C2403" s="71" t="s">
        <v>4354</v>
      </c>
      <c r="D2403" s="2">
        <v>1</v>
      </c>
      <c r="E2403" s="69">
        <v>4200</v>
      </c>
      <c r="F2403" s="69">
        <v>4200</v>
      </c>
    </row>
    <row r="2404" spans="1:6" ht="22.5" x14ac:dyDescent="0.2">
      <c r="A2404" s="2">
        <v>2399</v>
      </c>
      <c r="B2404" s="70" t="s">
        <v>4355</v>
      </c>
      <c r="C2404" s="71" t="s">
        <v>4356</v>
      </c>
      <c r="D2404" s="2">
        <v>1</v>
      </c>
      <c r="E2404" s="69">
        <v>4300</v>
      </c>
      <c r="F2404" s="69">
        <v>4300</v>
      </c>
    </row>
    <row r="2405" spans="1:6" ht="22.5" x14ac:dyDescent="0.2">
      <c r="A2405" s="2">
        <v>2400</v>
      </c>
      <c r="B2405" s="70" t="s">
        <v>4357</v>
      </c>
      <c r="C2405" s="71" t="s">
        <v>4358</v>
      </c>
      <c r="D2405" s="2">
        <v>1</v>
      </c>
      <c r="E2405" s="69">
        <v>13180</v>
      </c>
      <c r="F2405" s="69">
        <v>13180</v>
      </c>
    </row>
    <row r="2406" spans="1:6" ht="22.5" x14ac:dyDescent="0.2">
      <c r="A2406" s="2">
        <v>2401</v>
      </c>
      <c r="B2406" s="70" t="s">
        <v>4357</v>
      </c>
      <c r="C2406" s="71" t="s">
        <v>4359</v>
      </c>
      <c r="D2406" s="2">
        <v>1</v>
      </c>
      <c r="E2406" s="69">
        <v>13880</v>
      </c>
      <c r="F2406" s="69">
        <v>13880</v>
      </c>
    </row>
    <row r="2407" spans="1:6" x14ac:dyDescent="0.2">
      <c r="A2407" s="2">
        <v>2402</v>
      </c>
      <c r="B2407" s="70" t="s">
        <v>4360</v>
      </c>
      <c r="C2407" s="71" t="s">
        <v>4361</v>
      </c>
      <c r="D2407" s="2">
        <v>1</v>
      </c>
      <c r="E2407" s="69">
        <v>4740</v>
      </c>
      <c r="F2407" s="69">
        <v>4740</v>
      </c>
    </row>
    <row r="2408" spans="1:6" ht="22.5" x14ac:dyDescent="0.2">
      <c r="A2408" s="2">
        <v>2403</v>
      </c>
      <c r="B2408" s="70" t="s">
        <v>4362</v>
      </c>
      <c r="C2408" s="71" t="s">
        <v>4363</v>
      </c>
      <c r="D2408" s="2">
        <v>1</v>
      </c>
      <c r="E2408" s="69">
        <v>16100</v>
      </c>
      <c r="F2408" s="69">
        <v>16100</v>
      </c>
    </row>
    <row r="2409" spans="1:6" ht="22.5" x14ac:dyDescent="0.2">
      <c r="A2409" s="2">
        <v>2404</v>
      </c>
      <c r="B2409" s="70" t="s">
        <v>4364</v>
      </c>
      <c r="C2409" s="71" t="s">
        <v>4365</v>
      </c>
      <c r="D2409" s="2">
        <v>1</v>
      </c>
      <c r="E2409" s="69">
        <v>18760</v>
      </c>
      <c r="F2409" s="69">
        <v>18760</v>
      </c>
    </row>
    <row r="2410" spans="1:6" ht="33.75" x14ac:dyDescent="0.2">
      <c r="A2410" s="2">
        <v>2405</v>
      </c>
      <c r="B2410" s="70" t="s">
        <v>4366</v>
      </c>
      <c r="C2410" s="71" t="s">
        <v>4367</v>
      </c>
      <c r="D2410" s="2">
        <v>1</v>
      </c>
      <c r="E2410" s="69">
        <v>3400</v>
      </c>
      <c r="F2410" s="69">
        <v>3400</v>
      </c>
    </row>
    <row r="2411" spans="1:6" x14ac:dyDescent="0.2">
      <c r="A2411" s="2">
        <v>2406</v>
      </c>
      <c r="B2411" s="70" t="s">
        <v>4368</v>
      </c>
      <c r="C2411" s="71" t="s">
        <v>4369</v>
      </c>
      <c r="D2411" s="2">
        <v>1</v>
      </c>
      <c r="E2411" s="69">
        <v>8246</v>
      </c>
      <c r="F2411" s="69">
        <v>8246</v>
      </c>
    </row>
    <row r="2412" spans="1:6" x14ac:dyDescent="0.2">
      <c r="A2412" s="2">
        <v>2407</v>
      </c>
      <c r="B2412" s="70" t="s">
        <v>4370</v>
      </c>
      <c r="C2412" s="71" t="s">
        <v>4371</v>
      </c>
      <c r="D2412" s="2">
        <v>1</v>
      </c>
      <c r="E2412" s="69">
        <v>11250</v>
      </c>
      <c r="F2412" s="69">
        <v>11250</v>
      </c>
    </row>
    <row r="2413" spans="1:6" x14ac:dyDescent="0.2">
      <c r="A2413" s="2">
        <v>2408</v>
      </c>
      <c r="B2413" s="70" t="s">
        <v>3153</v>
      </c>
      <c r="C2413" s="71" t="s">
        <v>4372</v>
      </c>
      <c r="D2413" s="2">
        <v>1</v>
      </c>
      <c r="E2413" s="69">
        <v>3051</v>
      </c>
      <c r="F2413" s="69">
        <v>3051</v>
      </c>
    </row>
    <row r="2414" spans="1:6" x14ac:dyDescent="0.2">
      <c r="A2414" s="2">
        <v>2409</v>
      </c>
      <c r="B2414" s="70" t="s">
        <v>3153</v>
      </c>
      <c r="C2414" s="71" t="s">
        <v>4373</v>
      </c>
      <c r="D2414" s="2">
        <v>1</v>
      </c>
      <c r="E2414" s="69">
        <v>3051</v>
      </c>
      <c r="F2414" s="69">
        <v>3051</v>
      </c>
    </row>
    <row r="2415" spans="1:6" x14ac:dyDescent="0.2">
      <c r="A2415" s="2">
        <v>2410</v>
      </c>
      <c r="B2415" s="70" t="s">
        <v>3153</v>
      </c>
      <c r="C2415" s="71" t="s">
        <v>4374</v>
      </c>
      <c r="D2415" s="2">
        <v>1</v>
      </c>
      <c r="E2415" s="69">
        <v>3051</v>
      </c>
      <c r="F2415" s="69">
        <v>3051</v>
      </c>
    </row>
    <row r="2416" spans="1:6" x14ac:dyDescent="0.2">
      <c r="A2416" s="2">
        <v>2411</v>
      </c>
      <c r="B2416" s="70" t="s">
        <v>3153</v>
      </c>
      <c r="C2416" s="71" t="s">
        <v>4375</v>
      </c>
      <c r="D2416" s="2">
        <v>1</v>
      </c>
      <c r="E2416" s="69">
        <v>3051</v>
      </c>
      <c r="F2416" s="69">
        <v>3051</v>
      </c>
    </row>
    <row r="2417" spans="1:6" x14ac:dyDescent="0.2">
      <c r="A2417" s="2">
        <v>2412</v>
      </c>
      <c r="B2417" s="70" t="s">
        <v>3400</v>
      </c>
      <c r="C2417" s="71" t="s">
        <v>4376</v>
      </c>
      <c r="D2417" s="2">
        <v>1</v>
      </c>
      <c r="E2417" s="69">
        <v>5592</v>
      </c>
      <c r="F2417" s="69">
        <v>5592</v>
      </c>
    </row>
    <row r="2418" spans="1:6" x14ac:dyDescent="0.2">
      <c r="A2418" s="2">
        <v>2413</v>
      </c>
      <c r="B2418" s="70" t="s">
        <v>3400</v>
      </c>
      <c r="C2418" s="71" t="s">
        <v>4377</v>
      </c>
      <c r="D2418" s="2">
        <v>1</v>
      </c>
      <c r="E2418" s="69">
        <v>5592</v>
      </c>
      <c r="F2418" s="69">
        <v>5592</v>
      </c>
    </row>
    <row r="2419" spans="1:6" x14ac:dyDescent="0.2">
      <c r="A2419" s="2">
        <v>2414</v>
      </c>
      <c r="B2419" s="70" t="s">
        <v>3400</v>
      </c>
      <c r="C2419" s="71" t="s">
        <v>4378</v>
      </c>
      <c r="D2419" s="2">
        <v>1</v>
      </c>
      <c r="E2419" s="69">
        <v>7023</v>
      </c>
      <c r="F2419" s="69">
        <v>7023</v>
      </c>
    </row>
    <row r="2420" spans="1:6" x14ac:dyDescent="0.2">
      <c r="A2420" s="2">
        <v>2415</v>
      </c>
      <c r="B2420" s="70" t="s">
        <v>4379</v>
      </c>
      <c r="C2420" s="71" t="s">
        <v>4380</v>
      </c>
      <c r="D2420" s="2">
        <v>1</v>
      </c>
      <c r="E2420" s="69">
        <v>5316</v>
      </c>
      <c r="F2420" s="69">
        <v>5316</v>
      </c>
    </row>
    <row r="2421" spans="1:6" ht="22.5" x14ac:dyDescent="0.2">
      <c r="A2421" s="2">
        <v>2416</v>
      </c>
      <c r="B2421" s="70" t="s">
        <v>3842</v>
      </c>
      <c r="C2421" s="71" t="s">
        <v>4381</v>
      </c>
      <c r="D2421" s="2">
        <v>1</v>
      </c>
      <c r="E2421" s="69">
        <v>7077</v>
      </c>
      <c r="F2421" s="69">
        <v>7077</v>
      </c>
    </row>
    <row r="2422" spans="1:6" ht="22.5" x14ac:dyDescent="0.2">
      <c r="A2422" s="2">
        <v>2417</v>
      </c>
      <c r="B2422" s="70" t="s">
        <v>3842</v>
      </c>
      <c r="C2422" s="71" t="s">
        <v>4382</v>
      </c>
      <c r="D2422" s="2">
        <v>1</v>
      </c>
      <c r="E2422" s="69">
        <v>7077</v>
      </c>
      <c r="F2422" s="69">
        <v>7077</v>
      </c>
    </row>
    <row r="2423" spans="1:6" ht="22.5" x14ac:dyDescent="0.2">
      <c r="A2423" s="2">
        <v>2418</v>
      </c>
      <c r="B2423" s="70" t="s">
        <v>3842</v>
      </c>
      <c r="C2423" s="71" t="s">
        <v>4383</v>
      </c>
      <c r="D2423" s="2">
        <v>1</v>
      </c>
      <c r="E2423" s="69">
        <v>8643</v>
      </c>
      <c r="F2423" s="69">
        <v>8643</v>
      </c>
    </row>
    <row r="2424" spans="1:6" x14ac:dyDescent="0.2">
      <c r="A2424" s="2">
        <v>2419</v>
      </c>
      <c r="B2424" s="70" t="s">
        <v>4384</v>
      </c>
      <c r="C2424" s="71" t="s">
        <v>4385</v>
      </c>
      <c r="D2424" s="2">
        <v>1</v>
      </c>
      <c r="E2424" s="69">
        <v>6280</v>
      </c>
      <c r="F2424" s="69">
        <v>6280</v>
      </c>
    </row>
    <row r="2425" spans="1:6" x14ac:dyDescent="0.2">
      <c r="A2425" s="2">
        <v>2420</v>
      </c>
      <c r="B2425" s="70" t="s">
        <v>4386</v>
      </c>
      <c r="C2425" s="71" t="s">
        <v>4387</v>
      </c>
      <c r="D2425" s="2">
        <v>1</v>
      </c>
      <c r="E2425" s="69">
        <v>4265</v>
      </c>
      <c r="F2425" s="69">
        <v>4265</v>
      </c>
    </row>
    <row r="2426" spans="1:6" x14ac:dyDescent="0.2">
      <c r="A2426" s="2">
        <v>2421</v>
      </c>
      <c r="B2426" s="70" t="s">
        <v>4379</v>
      </c>
      <c r="C2426" s="71" t="s">
        <v>4388</v>
      </c>
      <c r="D2426" s="2">
        <v>1</v>
      </c>
      <c r="E2426" s="69">
        <v>7848</v>
      </c>
      <c r="F2426" s="69">
        <v>7848</v>
      </c>
    </row>
    <row r="2427" spans="1:6" x14ac:dyDescent="0.2">
      <c r="A2427" s="2">
        <v>2422</v>
      </c>
      <c r="B2427" s="70" t="s">
        <v>4379</v>
      </c>
      <c r="C2427" s="71" t="s">
        <v>4389</v>
      </c>
      <c r="D2427" s="2">
        <v>1</v>
      </c>
      <c r="E2427" s="69">
        <v>7848</v>
      </c>
      <c r="F2427" s="69">
        <v>7848</v>
      </c>
    </row>
    <row r="2428" spans="1:6" x14ac:dyDescent="0.2">
      <c r="A2428" s="2">
        <v>2423</v>
      </c>
      <c r="B2428" s="70" t="s">
        <v>4390</v>
      </c>
      <c r="C2428" s="71" t="s">
        <v>4391</v>
      </c>
      <c r="D2428" s="2">
        <v>1</v>
      </c>
      <c r="E2428" s="69">
        <v>4977</v>
      </c>
      <c r="F2428" s="69">
        <v>4977</v>
      </c>
    </row>
    <row r="2429" spans="1:6" x14ac:dyDescent="0.2">
      <c r="A2429" s="2">
        <v>2424</v>
      </c>
      <c r="B2429" s="72" t="s">
        <v>4392</v>
      </c>
      <c r="C2429" s="71" t="s">
        <v>4393</v>
      </c>
      <c r="D2429" s="2">
        <v>1</v>
      </c>
      <c r="E2429" s="69">
        <v>12000</v>
      </c>
      <c r="F2429" s="69">
        <v>12000</v>
      </c>
    </row>
    <row r="2430" spans="1:6" x14ac:dyDescent="0.2">
      <c r="A2430" s="2">
        <v>2425</v>
      </c>
      <c r="B2430" s="70" t="s">
        <v>3827</v>
      </c>
      <c r="C2430" s="71" t="s">
        <v>4394</v>
      </c>
      <c r="D2430" s="2">
        <v>1</v>
      </c>
      <c r="E2430" s="69">
        <v>3550</v>
      </c>
      <c r="F2430" s="69">
        <v>3550</v>
      </c>
    </row>
    <row r="2431" spans="1:6" x14ac:dyDescent="0.2">
      <c r="A2431" s="2">
        <v>2426</v>
      </c>
      <c r="B2431" s="70" t="s">
        <v>4395</v>
      </c>
      <c r="C2431" s="71" t="s">
        <v>4396</v>
      </c>
      <c r="D2431" s="2">
        <v>1</v>
      </c>
      <c r="E2431" s="69">
        <v>4149</v>
      </c>
      <c r="F2431" s="69">
        <v>4149</v>
      </c>
    </row>
    <row r="2432" spans="1:6" ht="22.5" x14ac:dyDescent="0.2">
      <c r="A2432" s="2">
        <v>2427</v>
      </c>
      <c r="B2432" s="70" t="s">
        <v>4397</v>
      </c>
      <c r="C2432" s="71">
        <v>1010410018</v>
      </c>
      <c r="D2432" s="2">
        <v>1</v>
      </c>
      <c r="E2432" s="69">
        <v>40805</v>
      </c>
      <c r="F2432" s="69">
        <v>31737.16</v>
      </c>
    </row>
    <row r="2433" spans="1:6" x14ac:dyDescent="0.2">
      <c r="A2433" s="2">
        <v>2428</v>
      </c>
      <c r="B2433" s="70" t="s">
        <v>3827</v>
      </c>
      <c r="C2433" s="71">
        <v>1010610079</v>
      </c>
      <c r="D2433" s="2">
        <v>1</v>
      </c>
      <c r="E2433" s="69">
        <v>4400</v>
      </c>
      <c r="F2433" s="69">
        <v>4400</v>
      </c>
    </row>
    <row r="2434" spans="1:6" x14ac:dyDescent="0.2">
      <c r="A2434" s="2">
        <v>2429</v>
      </c>
      <c r="B2434" s="70" t="s">
        <v>3827</v>
      </c>
      <c r="C2434" s="71">
        <v>1010610080</v>
      </c>
      <c r="D2434" s="2">
        <v>1</v>
      </c>
      <c r="E2434" s="69">
        <v>4400</v>
      </c>
      <c r="F2434" s="69">
        <v>4400</v>
      </c>
    </row>
    <row r="2435" spans="1:6" x14ac:dyDescent="0.2">
      <c r="A2435" s="2">
        <v>2430</v>
      </c>
      <c r="B2435" s="70" t="s">
        <v>3827</v>
      </c>
      <c r="C2435" s="71">
        <v>1010610081</v>
      </c>
      <c r="D2435" s="2">
        <v>1</v>
      </c>
      <c r="E2435" s="69">
        <v>4400</v>
      </c>
      <c r="F2435" s="69">
        <v>4400</v>
      </c>
    </row>
    <row r="2436" spans="1:6" ht="22.5" x14ac:dyDescent="0.2">
      <c r="A2436" s="2">
        <v>2431</v>
      </c>
      <c r="B2436" s="70" t="s">
        <v>4398</v>
      </c>
      <c r="C2436" s="71">
        <v>1010610082</v>
      </c>
      <c r="D2436" s="2">
        <v>1</v>
      </c>
      <c r="E2436" s="69">
        <v>17153</v>
      </c>
      <c r="F2436" s="69">
        <v>17153</v>
      </c>
    </row>
    <row r="2437" spans="1:6" ht="33.75" x14ac:dyDescent="0.2">
      <c r="A2437" s="2">
        <v>2432</v>
      </c>
      <c r="B2437" s="145" t="s">
        <v>3956</v>
      </c>
      <c r="C2437" s="556">
        <v>1010610086</v>
      </c>
      <c r="D2437" s="2">
        <v>1</v>
      </c>
      <c r="E2437" s="73">
        <v>3340</v>
      </c>
      <c r="F2437" s="73">
        <v>3340</v>
      </c>
    </row>
    <row r="2438" spans="1:6" x14ac:dyDescent="0.2">
      <c r="A2438" s="2">
        <v>2433</v>
      </c>
      <c r="B2438" s="145" t="s">
        <v>4399</v>
      </c>
      <c r="C2438" s="556">
        <v>1010610083</v>
      </c>
      <c r="D2438" s="2">
        <v>1</v>
      </c>
      <c r="E2438" s="73">
        <v>5640</v>
      </c>
      <c r="F2438" s="73">
        <v>5640</v>
      </c>
    </row>
    <row r="2439" spans="1:6" x14ac:dyDescent="0.2">
      <c r="A2439" s="2">
        <v>2434</v>
      </c>
      <c r="B2439" s="145" t="s">
        <v>4400</v>
      </c>
      <c r="C2439" s="556">
        <v>1010610084</v>
      </c>
      <c r="D2439" s="2">
        <v>1</v>
      </c>
      <c r="E2439" s="73">
        <v>19090</v>
      </c>
      <c r="F2439" s="69">
        <v>19090</v>
      </c>
    </row>
    <row r="2440" spans="1:6" ht="22.5" x14ac:dyDescent="0.2">
      <c r="A2440" s="2">
        <v>2435</v>
      </c>
      <c r="B2440" s="145" t="s">
        <v>4401</v>
      </c>
      <c r="C2440" s="556">
        <v>1010610085</v>
      </c>
      <c r="D2440" s="2">
        <v>1</v>
      </c>
      <c r="E2440" s="73">
        <v>36030</v>
      </c>
      <c r="F2440" s="69">
        <v>36030</v>
      </c>
    </row>
    <row r="2441" spans="1:6" ht="22.5" x14ac:dyDescent="0.2">
      <c r="A2441" s="2">
        <v>2436</v>
      </c>
      <c r="B2441" s="145" t="s">
        <v>3698</v>
      </c>
      <c r="C2441" s="556">
        <v>1010610096</v>
      </c>
      <c r="D2441" s="2">
        <v>1</v>
      </c>
      <c r="E2441" s="73">
        <v>5200</v>
      </c>
      <c r="F2441" s="73">
        <v>5200</v>
      </c>
    </row>
    <row r="2442" spans="1:6" x14ac:dyDescent="0.2">
      <c r="A2442" s="2">
        <v>2437</v>
      </c>
      <c r="B2442" s="44"/>
      <c r="D2442" s="1">
        <v>57</v>
      </c>
      <c r="E2442" s="6">
        <f>SUM(E2385:E2441)</f>
        <v>612971.5</v>
      </c>
      <c r="F2442" s="6">
        <f>SUM(F2385:F2441)</f>
        <v>603903.65999999992</v>
      </c>
    </row>
    <row r="2443" spans="1:6" ht="20.45" customHeight="1" x14ac:dyDescent="0.2">
      <c r="A2443" s="2">
        <v>2438</v>
      </c>
      <c r="B2443" s="190" t="s">
        <v>4402</v>
      </c>
      <c r="C2443" s="74" t="s">
        <v>4403</v>
      </c>
      <c r="D2443" s="2">
        <v>1</v>
      </c>
      <c r="E2443" s="191">
        <v>530000</v>
      </c>
      <c r="F2443" s="193">
        <v>494666.48</v>
      </c>
    </row>
    <row r="2444" spans="1:6" x14ac:dyDescent="0.2">
      <c r="A2444" s="2">
        <v>2439</v>
      </c>
      <c r="B2444" s="316" t="s">
        <v>4404</v>
      </c>
      <c r="C2444" s="32" t="s">
        <v>4405</v>
      </c>
      <c r="D2444" s="2">
        <v>1</v>
      </c>
      <c r="E2444" s="319">
        <v>6221.64</v>
      </c>
      <c r="F2444" s="189">
        <v>6221.64</v>
      </c>
    </row>
    <row r="2445" spans="1:6" x14ac:dyDescent="0.2">
      <c r="A2445" s="2">
        <v>2440</v>
      </c>
      <c r="B2445" s="316" t="s">
        <v>4404</v>
      </c>
      <c r="C2445" s="32">
        <v>11013603002</v>
      </c>
      <c r="D2445" s="2">
        <v>1</v>
      </c>
      <c r="E2445" s="319">
        <v>3340</v>
      </c>
      <c r="F2445" s="319">
        <v>3340</v>
      </c>
    </row>
    <row r="2446" spans="1:6" x14ac:dyDescent="0.2">
      <c r="A2446" s="2">
        <v>2441</v>
      </c>
      <c r="B2446" s="316" t="s">
        <v>4404</v>
      </c>
      <c r="C2446" s="32">
        <v>11013603003</v>
      </c>
      <c r="D2446" s="2">
        <v>1</v>
      </c>
      <c r="E2446" s="319">
        <v>3340</v>
      </c>
      <c r="F2446" s="319">
        <v>3340</v>
      </c>
    </row>
    <row r="2447" spans="1:6" x14ac:dyDescent="0.2">
      <c r="A2447" s="2">
        <v>2442</v>
      </c>
      <c r="B2447" s="316" t="s">
        <v>4404</v>
      </c>
      <c r="C2447" s="32">
        <v>11013603004</v>
      </c>
      <c r="D2447" s="2">
        <v>1</v>
      </c>
      <c r="E2447" s="319">
        <v>3340</v>
      </c>
      <c r="F2447" s="319">
        <v>3340</v>
      </c>
    </row>
    <row r="2448" spans="1:6" x14ac:dyDescent="0.2">
      <c r="A2448" s="2">
        <v>2443</v>
      </c>
      <c r="B2448" s="316" t="s">
        <v>4404</v>
      </c>
      <c r="C2448" s="32">
        <v>11013603005</v>
      </c>
      <c r="D2448" s="2">
        <v>1</v>
      </c>
      <c r="E2448" s="319">
        <v>3340</v>
      </c>
      <c r="F2448" s="319">
        <v>3340</v>
      </c>
    </row>
    <row r="2449" spans="1:6" x14ac:dyDescent="0.2">
      <c r="A2449" s="2">
        <v>2444</v>
      </c>
      <c r="B2449" s="316" t="s">
        <v>4404</v>
      </c>
      <c r="C2449" s="32">
        <v>11013603005</v>
      </c>
      <c r="D2449" s="2">
        <v>1</v>
      </c>
      <c r="E2449" s="319">
        <v>3340</v>
      </c>
      <c r="F2449" s="319">
        <v>3340</v>
      </c>
    </row>
    <row r="2450" spans="1:6" x14ac:dyDescent="0.2">
      <c r="A2450" s="2">
        <v>2445</v>
      </c>
      <c r="B2450" s="316" t="s">
        <v>4406</v>
      </c>
      <c r="C2450" s="77">
        <v>110136030007</v>
      </c>
      <c r="D2450" s="2">
        <v>1</v>
      </c>
      <c r="E2450" s="319">
        <v>6000</v>
      </c>
      <c r="F2450" s="189">
        <v>6000</v>
      </c>
    </row>
    <row r="2451" spans="1:6" ht="22.5" x14ac:dyDescent="0.2">
      <c r="A2451" s="2">
        <v>2446</v>
      </c>
      <c r="B2451" s="316" t="s">
        <v>4407</v>
      </c>
      <c r="C2451" s="77">
        <v>110136040002</v>
      </c>
      <c r="D2451" s="2">
        <v>1</v>
      </c>
      <c r="E2451" s="319">
        <v>4500</v>
      </c>
      <c r="F2451" s="189">
        <v>4500</v>
      </c>
    </row>
    <row r="2452" spans="1:6" ht="22.5" x14ac:dyDescent="0.2">
      <c r="A2452" s="2">
        <v>2447</v>
      </c>
      <c r="B2452" s="316" t="s">
        <v>4407</v>
      </c>
      <c r="C2452" s="77">
        <v>110136040003</v>
      </c>
      <c r="D2452" s="2">
        <v>1</v>
      </c>
      <c r="E2452" s="319">
        <v>4500</v>
      </c>
      <c r="F2452" s="189">
        <v>4500</v>
      </c>
    </row>
    <row r="2453" spans="1:6" x14ac:dyDescent="0.2">
      <c r="A2453" s="2">
        <v>2448</v>
      </c>
      <c r="B2453" s="316" t="s">
        <v>4404</v>
      </c>
      <c r="C2453" s="32" t="s">
        <v>4408</v>
      </c>
      <c r="D2453" s="2">
        <v>1</v>
      </c>
      <c r="E2453" s="319">
        <v>6221.64</v>
      </c>
      <c r="F2453" s="189">
        <v>6221.64</v>
      </c>
    </row>
    <row r="2454" spans="1:6" x14ac:dyDescent="0.2">
      <c r="A2454" s="2">
        <v>2449</v>
      </c>
      <c r="B2454" s="316" t="s">
        <v>4404</v>
      </c>
      <c r="C2454" s="32" t="s">
        <v>4409</v>
      </c>
      <c r="D2454" s="2">
        <v>1</v>
      </c>
      <c r="E2454" s="319">
        <v>6221.64</v>
      </c>
      <c r="F2454" s="189">
        <v>6221.64</v>
      </c>
    </row>
    <row r="2455" spans="1:6" x14ac:dyDescent="0.2">
      <c r="A2455" s="2">
        <v>2450</v>
      </c>
      <c r="B2455" s="316" t="s">
        <v>4410</v>
      </c>
      <c r="C2455" s="32" t="s">
        <v>4411</v>
      </c>
      <c r="D2455" s="2">
        <v>1</v>
      </c>
      <c r="E2455" s="319">
        <v>6603.3</v>
      </c>
      <c r="F2455" s="189">
        <v>6603.3</v>
      </c>
    </row>
    <row r="2456" spans="1:6" ht="22.5" x14ac:dyDescent="0.2">
      <c r="A2456" s="2">
        <v>2451</v>
      </c>
      <c r="B2456" s="316" t="s">
        <v>4412</v>
      </c>
      <c r="C2456" s="32" t="s">
        <v>4413</v>
      </c>
      <c r="D2456" s="2">
        <v>1</v>
      </c>
      <c r="E2456" s="319">
        <v>34891</v>
      </c>
      <c r="F2456" s="189">
        <v>34891</v>
      </c>
    </row>
    <row r="2457" spans="1:6" ht="22.5" x14ac:dyDescent="0.2">
      <c r="A2457" s="2">
        <v>2452</v>
      </c>
      <c r="B2457" s="316" t="s">
        <v>4414</v>
      </c>
      <c r="C2457" s="32" t="s">
        <v>4415</v>
      </c>
      <c r="D2457" s="2">
        <v>1</v>
      </c>
      <c r="E2457" s="319">
        <v>11886.3</v>
      </c>
      <c r="F2457" s="189">
        <v>11886.3</v>
      </c>
    </row>
    <row r="2458" spans="1:6" x14ac:dyDescent="0.2">
      <c r="A2458" s="2">
        <v>2453</v>
      </c>
      <c r="B2458" s="316" t="s">
        <v>3827</v>
      </c>
      <c r="C2458" s="78" t="s">
        <v>4418</v>
      </c>
      <c r="D2458" s="2">
        <v>1</v>
      </c>
      <c r="E2458" s="319">
        <v>7910</v>
      </c>
      <c r="F2458" s="189">
        <v>7910</v>
      </c>
    </row>
    <row r="2459" spans="1:6" ht="22.5" x14ac:dyDescent="0.2">
      <c r="A2459" s="2">
        <v>2454</v>
      </c>
      <c r="B2459" s="316" t="s">
        <v>4416</v>
      </c>
      <c r="C2459" s="32" t="s">
        <v>4419</v>
      </c>
      <c r="D2459" s="2">
        <v>1</v>
      </c>
      <c r="E2459" s="319">
        <v>10636.92</v>
      </c>
      <c r="F2459" s="189">
        <v>10636.92</v>
      </c>
    </row>
    <row r="2460" spans="1:6" x14ac:dyDescent="0.2">
      <c r="A2460" s="2">
        <v>2455</v>
      </c>
      <c r="B2460" s="316" t="s">
        <v>4417</v>
      </c>
      <c r="C2460" s="32" t="s">
        <v>4420</v>
      </c>
      <c r="D2460" s="2">
        <v>1</v>
      </c>
      <c r="E2460" s="319">
        <v>21721</v>
      </c>
      <c r="F2460" s="189">
        <v>21721</v>
      </c>
    </row>
    <row r="2461" spans="1:6" x14ac:dyDescent="0.2">
      <c r="A2461" s="2">
        <v>2456</v>
      </c>
      <c r="B2461" s="316" t="s">
        <v>3975</v>
      </c>
      <c r="C2461" s="32" t="s">
        <v>4421</v>
      </c>
      <c r="D2461" s="2">
        <v>1</v>
      </c>
      <c r="E2461" s="319">
        <v>5553</v>
      </c>
      <c r="F2461" s="189">
        <v>5553</v>
      </c>
    </row>
    <row r="2462" spans="1:6" x14ac:dyDescent="0.2">
      <c r="A2462" s="2">
        <v>2457</v>
      </c>
      <c r="B2462" s="316" t="s">
        <v>3975</v>
      </c>
      <c r="C2462" s="32" t="s">
        <v>4422</v>
      </c>
      <c r="D2462" s="2">
        <v>1</v>
      </c>
      <c r="E2462" s="319">
        <v>5176</v>
      </c>
      <c r="F2462" s="189">
        <v>5176</v>
      </c>
    </row>
    <row r="2463" spans="1:6" x14ac:dyDescent="0.2">
      <c r="A2463" s="2">
        <v>2458</v>
      </c>
      <c r="B2463" s="316" t="s">
        <v>3975</v>
      </c>
      <c r="C2463" s="32" t="s">
        <v>4423</v>
      </c>
      <c r="D2463" s="2">
        <v>1</v>
      </c>
      <c r="E2463" s="319">
        <v>5176</v>
      </c>
      <c r="F2463" s="189">
        <v>5176</v>
      </c>
    </row>
    <row r="2464" spans="1:6" x14ac:dyDescent="0.2">
      <c r="A2464" s="2">
        <v>2459</v>
      </c>
      <c r="B2464" s="316" t="s">
        <v>3975</v>
      </c>
      <c r="C2464" s="32" t="s">
        <v>4424</v>
      </c>
      <c r="D2464" s="2">
        <v>1</v>
      </c>
      <c r="E2464" s="319">
        <v>5176</v>
      </c>
      <c r="F2464" s="189">
        <v>5176</v>
      </c>
    </row>
    <row r="2465" spans="1:6" x14ac:dyDescent="0.2">
      <c r="A2465" s="2">
        <v>2460</v>
      </c>
      <c r="B2465" s="316" t="s">
        <v>3975</v>
      </c>
      <c r="C2465" s="32" t="s">
        <v>4426</v>
      </c>
      <c r="D2465" s="2">
        <v>1</v>
      </c>
      <c r="E2465" s="319">
        <v>5176</v>
      </c>
      <c r="F2465" s="189">
        <v>5176</v>
      </c>
    </row>
    <row r="2466" spans="1:6" x14ac:dyDescent="0.2">
      <c r="A2466" s="2">
        <v>2461</v>
      </c>
      <c r="B2466" s="316" t="s">
        <v>3975</v>
      </c>
      <c r="C2466" s="32" t="s">
        <v>4427</v>
      </c>
      <c r="D2466" s="2">
        <v>1</v>
      </c>
      <c r="E2466" s="319">
        <v>5176</v>
      </c>
      <c r="F2466" s="189">
        <v>5176</v>
      </c>
    </row>
    <row r="2467" spans="1:6" x14ac:dyDescent="0.2">
      <c r="A2467" s="2">
        <v>2462</v>
      </c>
      <c r="B2467" s="316" t="s">
        <v>4425</v>
      </c>
      <c r="C2467" s="32" t="s">
        <v>4429</v>
      </c>
      <c r="D2467" s="2">
        <v>1</v>
      </c>
      <c r="E2467" s="319">
        <v>6400</v>
      </c>
      <c r="F2467" s="189">
        <v>6400</v>
      </c>
    </row>
    <row r="2468" spans="1:6" x14ac:dyDescent="0.2">
      <c r="A2468" s="2">
        <v>2463</v>
      </c>
      <c r="B2468" s="316" t="s">
        <v>4425</v>
      </c>
      <c r="C2468" s="32" t="s">
        <v>4430</v>
      </c>
      <c r="D2468" s="2">
        <v>1</v>
      </c>
      <c r="E2468" s="319">
        <v>6400</v>
      </c>
      <c r="F2468" s="189">
        <v>6400</v>
      </c>
    </row>
    <row r="2469" spans="1:6" x14ac:dyDescent="0.2">
      <c r="A2469" s="2">
        <v>2464</v>
      </c>
      <c r="B2469" s="316" t="s">
        <v>4428</v>
      </c>
      <c r="C2469" s="32" t="s">
        <v>4431</v>
      </c>
      <c r="D2469" s="2">
        <v>1</v>
      </c>
      <c r="E2469" s="319">
        <v>10000</v>
      </c>
      <c r="F2469" s="189">
        <v>10000</v>
      </c>
    </row>
    <row r="2470" spans="1:6" x14ac:dyDescent="0.2">
      <c r="A2470" s="2">
        <v>2465</v>
      </c>
      <c r="B2470" s="316" t="s">
        <v>4428</v>
      </c>
      <c r="C2470" s="32" t="s">
        <v>4432</v>
      </c>
      <c r="D2470" s="2">
        <v>1</v>
      </c>
      <c r="E2470" s="319">
        <v>10000</v>
      </c>
      <c r="F2470" s="189">
        <v>10000</v>
      </c>
    </row>
    <row r="2471" spans="1:6" x14ac:dyDescent="0.2">
      <c r="A2471" s="2">
        <v>2466</v>
      </c>
      <c r="B2471" s="316" t="s">
        <v>4428</v>
      </c>
      <c r="C2471" s="32" t="s">
        <v>4433</v>
      </c>
      <c r="D2471" s="2">
        <v>1</v>
      </c>
      <c r="E2471" s="319">
        <v>10000</v>
      </c>
      <c r="F2471" s="189">
        <v>10000</v>
      </c>
    </row>
    <row r="2472" spans="1:6" x14ac:dyDescent="0.2">
      <c r="A2472" s="2">
        <v>2467</v>
      </c>
      <c r="B2472" s="316" t="s">
        <v>4428</v>
      </c>
      <c r="C2472" s="32" t="s">
        <v>4434</v>
      </c>
      <c r="D2472" s="2">
        <v>1</v>
      </c>
      <c r="E2472" s="319">
        <v>10000</v>
      </c>
      <c r="F2472" s="189">
        <v>10000</v>
      </c>
    </row>
    <row r="2473" spans="1:6" x14ac:dyDescent="0.2">
      <c r="A2473" s="2">
        <v>2468</v>
      </c>
      <c r="B2473" s="316" t="s">
        <v>4428</v>
      </c>
      <c r="C2473" s="32" t="s">
        <v>4435</v>
      </c>
      <c r="D2473" s="2">
        <v>1</v>
      </c>
      <c r="E2473" s="319">
        <v>10000</v>
      </c>
      <c r="F2473" s="189">
        <v>10000</v>
      </c>
    </row>
    <row r="2474" spans="1:6" x14ac:dyDescent="0.2">
      <c r="A2474" s="2">
        <v>2469</v>
      </c>
      <c r="B2474" s="316" t="s">
        <v>4428</v>
      </c>
      <c r="C2474" s="32" t="s">
        <v>4436</v>
      </c>
      <c r="D2474" s="2">
        <v>1</v>
      </c>
      <c r="E2474" s="319">
        <v>10000</v>
      </c>
      <c r="F2474" s="189">
        <v>10000</v>
      </c>
    </row>
    <row r="2475" spans="1:6" x14ac:dyDescent="0.2">
      <c r="A2475" s="2">
        <v>2470</v>
      </c>
      <c r="B2475" s="316" t="s">
        <v>4428</v>
      </c>
      <c r="C2475" s="32" t="s">
        <v>4437</v>
      </c>
      <c r="D2475" s="2">
        <v>1</v>
      </c>
      <c r="E2475" s="319">
        <v>10000</v>
      </c>
      <c r="F2475" s="189">
        <v>10000</v>
      </c>
    </row>
    <row r="2476" spans="1:6" x14ac:dyDescent="0.2">
      <c r="A2476" s="2">
        <v>2471</v>
      </c>
      <c r="B2476" s="316" t="s">
        <v>4428</v>
      </c>
      <c r="C2476" s="32" t="s">
        <v>4439</v>
      </c>
      <c r="D2476" s="2">
        <v>1</v>
      </c>
      <c r="E2476" s="319">
        <v>10000</v>
      </c>
      <c r="F2476" s="189">
        <v>10000</v>
      </c>
    </row>
    <row r="2477" spans="1:6" x14ac:dyDescent="0.2">
      <c r="A2477" s="2">
        <v>2472</v>
      </c>
      <c r="B2477" s="316" t="s">
        <v>4428</v>
      </c>
      <c r="C2477" s="32" t="s">
        <v>4441</v>
      </c>
      <c r="D2477" s="2">
        <v>1</v>
      </c>
      <c r="E2477" s="319">
        <v>10000</v>
      </c>
      <c r="F2477" s="189">
        <v>10000</v>
      </c>
    </row>
    <row r="2478" spans="1:6" x14ac:dyDescent="0.2">
      <c r="A2478" s="2">
        <v>2473</v>
      </c>
      <c r="B2478" s="316" t="s">
        <v>4438</v>
      </c>
      <c r="C2478" s="32" t="s">
        <v>4444</v>
      </c>
      <c r="D2478" s="2">
        <v>1</v>
      </c>
      <c r="E2478" s="319">
        <v>6910</v>
      </c>
      <c r="F2478" s="189">
        <v>6910</v>
      </c>
    </row>
    <row r="2479" spans="1:6" x14ac:dyDescent="0.2">
      <c r="A2479" s="2">
        <v>2474</v>
      </c>
      <c r="B2479" s="316" t="s">
        <v>4440</v>
      </c>
      <c r="C2479" s="32" t="s">
        <v>4446</v>
      </c>
      <c r="D2479" s="2">
        <v>1</v>
      </c>
      <c r="E2479" s="319">
        <v>9256</v>
      </c>
      <c r="F2479" s="189">
        <v>9256</v>
      </c>
    </row>
    <row r="2480" spans="1:6" ht="22.5" x14ac:dyDescent="0.2">
      <c r="A2480" s="2">
        <v>2475</v>
      </c>
      <c r="B2480" s="316" t="s">
        <v>4442</v>
      </c>
      <c r="C2480" s="32" t="s">
        <v>4448</v>
      </c>
      <c r="D2480" s="2">
        <v>1</v>
      </c>
      <c r="E2480" s="319">
        <v>9540</v>
      </c>
      <c r="F2480" s="189">
        <v>9540</v>
      </c>
    </row>
    <row r="2481" spans="1:6" x14ac:dyDescent="0.2">
      <c r="A2481" s="2">
        <v>2476</v>
      </c>
      <c r="B2481" s="316" t="s">
        <v>4443</v>
      </c>
      <c r="C2481" s="32" t="s">
        <v>4449</v>
      </c>
      <c r="D2481" s="2">
        <v>1</v>
      </c>
      <c r="E2481" s="319">
        <v>5108.16</v>
      </c>
      <c r="F2481" s="189">
        <v>5108.16</v>
      </c>
    </row>
    <row r="2482" spans="1:6" ht="22.5" x14ac:dyDescent="0.2">
      <c r="A2482" s="2">
        <v>2477</v>
      </c>
      <c r="B2482" s="316" t="s">
        <v>4445</v>
      </c>
      <c r="C2482" s="32" t="s">
        <v>4451</v>
      </c>
      <c r="D2482" s="2">
        <v>1</v>
      </c>
      <c r="E2482" s="319">
        <v>8239</v>
      </c>
      <c r="F2482" s="189">
        <v>8239</v>
      </c>
    </row>
    <row r="2483" spans="1:6" x14ac:dyDescent="0.2">
      <c r="A2483" s="2">
        <v>2478</v>
      </c>
      <c r="B2483" s="316" t="s">
        <v>4447</v>
      </c>
      <c r="C2483" s="77">
        <v>110134021123</v>
      </c>
      <c r="D2483" s="2">
        <v>1</v>
      </c>
      <c r="E2483" s="319">
        <v>6840</v>
      </c>
      <c r="F2483" s="189">
        <v>6840</v>
      </c>
    </row>
    <row r="2484" spans="1:6" x14ac:dyDescent="0.2">
      <c r="A2484" s="2">
        <v>2479</v>
      </c>
      <c r="B2484" s="316" t="s">
        <v>4447</v>
      </c>
      <c r="C2484" s="77">
        <v>110134021236</v>
      </c>
      <c r="D2484" s="2">
        <v>1</v>
      </c>
      <c r="E2484" s="319">
        <v>8362</v>
      </c>
      <c r="F2484" s="189">
        <v>8362</v>
      </c>
    </row>
    <row r="2485" spans="1:6" x14ac:dyDescent="0.2">
      <c r="A2485" s="2">
        <v>2480</v>
      </c>
      <c r="B2485" s="316" t="s">
        <v>4450</v>
      </c>
      <c r="C2485" s="77">
        <v>110124021138</v>
      </c>
      <c r="D2485" s="2">
        <v>1</v>
      </c>
      <c r="E2485" s="319">
        <v>6450</v>
      </c>
      <c r="F2485" s="189">
        <v>6450</v>
      </c>
    </row>
    <row r="2486" spans="1:6" x14ac:dyDescent="0.2">
      <c r="A2486" s="2">
        <v>2481</v>
      </c>
      <c r="B2486" s="316" t="s">
        <v>4450</v>
      </c>
      <c r="C2486" s="77">
        <v>110124021138</v>
      </c>
      <c r="D2486" s="2">
        <v>1</v>
      </c>
      <c r="E2486" s="319">
        <v>6450</v>
      </c>
      <c r="F2486" s="189">
        <v>6450</v>
      </c>
    </row>
    <row r="2487" spans="1:6" x14ac:dyDescent="0.2">
      <c r="A2487" s="2">
        <v>2482</v>
      </c>
      <c r="B2487" s="316" t="s">
        <v>4450</v>
      </c>
      <c r="C2487" s="77">
        <v>110124021138</v>
      </c>
      <c r="D2487" s="2">
        <v>1</v>
      </c>
      <c r="E2487" s="319">
        <v>6450</v>
      </c>
      <c r="F2487" s="189">
        <v>6450</v>
      </c>
    </row>
    <row r="2488" spans="1:6" x14ac:dyDescent="0.2">
      <c r="A2488" s="2">
        <v>2483</v>
      </c>
      <c r="B2488" s="316" t="s">
        <v>3978</v>
      </c>
      <c r="C2488" s="32" t="s">
        <v>4452</v>
      </c>
      <c r="D2488" s="2">
        <v>1</v>
      </c>
      <c r="E2488" s="319">
        <v>38646.400000000001</v>
      </c>
      <c r="F2488" s="189">
        <v>38646.400000000001</v>
      </c>
    </row>
    <row r="2489" spans="1:6" x14ac:dyDescent="0.2">
      <c r="A2489" s="2">
        <v>2484</v>
      </c>
      <c r="B2489" s="316" t="s">
        <v>3978</v>
      </c>
      <c r="C2489" s="32" t="s">
        <v>4453</v>
      </c>
      <c r="D2489" s="2">
        <v>1</v>
      </c>
      <c r="E2489" s="319">
        <v>26397.57</v>
      </c>
      <c r="F2489" s="189">
        <v>26397.57</v>
      </c>
    </row>
    <row r="2490" spans="1:6" x14ac:dyDescent="0.2">
      <c r="A2490" s="2">
        <v>2485</v>
      </c>
      <c r="B2490" s="316" t="s">
        <v>3978</v>
      </c>
      <c r="C2490" s="32" t="s">
        <v>4455</v>
      </c>
      <c r="D2490" s="2">
        <v>1</v>
      </c>
      <c r="E2490" s="319">
        <v>20000</v>
      </c>
      <c r="F2490" s="189">
        <v>20000</v>
      </c>
    </row>
    <row r="2491" spans="1:6" x14ac:dyDescent="0.2">
      <c r="A2491" s="2">
        <v>2486</v>
      </c>
      <c r="B2491" s="316" t="s">
        <v>3978</v>
      </c>
      <c r="C2491" s="32" t="s">
        <v>4457</v>
      </c>
      <c r="D2491" s="2">
        <v>1</v>
      </c>
      <c r="E2491" s="319">
        <v>20000</v>
      </c>
      <c r="F2491" s="189">
        <v>20000</v>
      </c>
    </row>
    <row r="2492" spans="1:6" x14ac:dyDescent="0.2">
      <c r="A2492" s="2">
        <v>2487</v>
      </c>
      <c r="B2492" s="316" t="s">
        <v>3978</v>
      </c>
      <c r="C2492" s="32" t="s">
        <v>4459</v>
      </c>
      <c r="D2492" s="2">
        <v>1</v>
      </c>
      <c r="E2492" s="319">
        <v>17134.419999999998</v>
      </c>
      <c r="F2492" s="189">
        <v>17134.419999999998</v>
      </c>
    </row>
    <row r="2493" spans="1:6" ht="22.5" x14ac:dyDescent="0.2">
      <c r="A2493" s="2">
        <v>2488</v>
      </c>
      <c r="B2493" s="316" t="s">
        <v>4454</v>
      </c>
      <c r="C2493" s="77">
        <v>110134021122</v>
      </c>
      <c r="D2493" s="2">
        <v>1</v>
      </c>
      <c r="E2493" s="319">
        <v>12000</v>
      </c>
      <c r="F2493" s="189">
        <v>12000</v>
      </c>
    </row>
    <row r="2494" spans="1:6" ht="22.5" x14ac:dyDescent="0.2">
      <c r="A2494" s="2">
        <v>2489</v>
      </c>
      <c r="B2494" s="316" t="s">
        <v>4456</v>
      </c>
      <c r="C2494" s="32" t="s">
        <v>4462</v>
      </c>
      <c r="D2494" s="2">
        <v>1</v>
      </c>
      <c r="E2494" s="319">
        <v>8948</v>
      </c>
      <c r="F2494" s="189">
        <v>8948</v>
      </c>
    </row>
    <row r="2495" spans="1:6" ht="22.5" x14ac:dyDescent="0.2">
      <c r="A2495" s="2">
        <v>2490</v>
      </c>
      <c r="B2495" s="316" t="s">
        <v>4458</v>
      </c>
      <c r="C2495" s="32" t="s">
        <v>4464</v>
      </c>
      <c r="D2495" s="2">
        <v>1</v>
      </c>
      <c r="E2495" s="319">
        <v>5600</v>
      </c>
      <c r="F2495" s="189">
        <v>5600</v>
      </c>
    </row>
    <row r="2496" spans="1:6" ht="22.5" x14ac:dyDescent="0.2">
      <c r="A2496" s="2">
        <v>2491</v>
      </c>
      <c r="B2496" s="316" t="s">
        <v>4460</v>
      </c>
      <c r="C2496" s="32" t="s">
        <v>4466</v>
      </c>
      <c r="D2496" s="2">
        <v>1</v>
      </c>
      <c r="E2496" s="319">
        <v>10000</v>
      </c>
      <c r="F2496" s="189">
        <v>10000</v>
      </c>
    </row>
    <row r="2497" spans="1:6" ht="22.5" x14ac:dyDescent="0.2">
      <c r="A2497" s="2">
        <v>2492</v>
      </c>
      <c r="B2497" s="316" t="s">
        <v>4461</v>
      </c>
      <c r="C2497" s="32" t="s">
        <v>4467</v>
      </c>
      <c r="D2497" s="2">
        <v>1</v>
      </c>
      <c r="E2497" s="319">
        <v>4251.1099999999997</v>
      </c>
      <c r="F2497" s="189">
        <v>4251.1099999999997</v>
      </c>
    </row>
    <row r="2498" spans="1:6" x14ac:dyDescent="0.2">
      <c r="A2498" s="2">
        <v>2493</v>
      </c>
      <c r="B2498" s="316" t="s">
        <v>4463</v>
      </c>
      <c r="C2498" s="32" t="s">
        <v>4469</v>
      </c>
      <c r="D2498" s="2">
        <v>1</v>
      </c>
      <c r="E2498" s="319">
        <v>6200</v>
      </c>
      <c r="F2498" s="189">
        <v>6200</v>
      </c>
    </row>
    <row r="2499" spans="1:6" ht="22.5" x14ac:dyDescent="0.2">
      <c r="A2499" s="2">
        <v>2494</v>
      </c>
      <c r="B2499" s="316" t="s">
        <v>4465</v>
      </c>
      <c r="C2499" s="32" t="s">
        <v>4471</v>
      </c>
      <c r="D2499" s="2">
        <v>1</v>
      </c>
      <c r="E2499" s="319">
        <v>5600</v>
      </c>
      <c r="F2499" s="189">
        <v>5600</v>
      </c>
    </row>
    <row r="2500" spans="1:6" ht="22.5" x14ac:dyDescent="0.2">
      <c r="A2500" s="2">
        <v>2495</v>
      </c>
      <c r="B2500" s="316" t="s">
        <v>4465</v>
      </c>
      <c r="C2500" s="32" t="s">
        <v>4472</v>
      </c>
      <c r="D2500" s="2">
        <v>1</v>
      </c>
      <c r="E2500" s="319">
        <v>5600</v>
      </c>
      <c r="F2500" s="189">
        <v>5600</v>
      </c>
    </row>
    <row r="2501" spans="1:6" ht="22.5" x14ac:dyDescent="0.2">
      <c r="A2501" s="2">
        <v>2496</v>
      </c>
      <c r="B2501" s="316" t="s">
        <v>4468</v>
      </c>
      <c r="C2501" s="32" t="s">
        <v>4473</v>
      </c>
      <c r="D2501" s="2">
        <v>1</v>
      </c>
      <c r="E2501" s="319">
        <v>6760</v>
      </c>
      <c r="F2501" s="189">
        <v>6760</v>
      </c>
    </row>
    <row r="2502" spans="1:6" ht="22.5" x14ac:dyDescent="0.2">
      <c r="A2502" s="2">
        <v>2497</v>
      </c>
      <c r="B2502" s="316" t="s">
        <v>4470</v>
      </c>
      <c r="C2502" s="32" t="s">
        <v>4475</v>
      </c>
      <c r="D2502" s="2">
        <v>1</v>
      </c>
      <c r="E2502" s="319">
        <v>6760</v>
      </c>
      <c r="F2502" s="189">
        <v>6760</v>
      </c>
    </row>
    <row r="2503" spans="1:6" ht="22.5" x14ac:dyDescent="0.2">
      <c r="A2503" s="2">
        <v>2498</v>
      </c>
      <c r="B2503" s="316" t="s">
        <v>4470</v>
      </c>
      <c r="C2503" s="32" t="s">
        <v>4477</v>
      </c>
      <c r="D2503" s="2">
        <v>1</v>
      </c>
      <c r="E2503" s="319">
        <v>6760</v>
      </c>
      <c r="F2503" s="189">
        <v>6760</v>
      </c>
    </row>
    <row r="2504" spans="1:6" ht="22.5" x14ac:dyDescent="0.2">
      <c r="A2504" s="2">
        <v>2499</v>
      </c>
      <c r="B2504" s="316" t="s">
        <v>4470</v>
      </c>
      <c r="C2504" s="32" t="s">
        <v>4478</v>
      </c>
      <c r="D2504" s="2">
        <v>1</v>
      </c>
      <c r="E2504" s="319">
        <v>6760</v>
      </c>
      <c r="F2504" s="189">
        <v>6760</v>
      </c>
    </row>
    <row r="2505" spans="1:6" ht="22.5" x14ac:dyDescent="0.2">
      <c r="A2505" s="2">
        <v>2500</v>
      </c>
      <c r="B2505" s="316" t="s">
        <v>4474</v>
      </c>
      <c r="C2505" s="32" t="s">
        <v>4479</v>
      </c>
      <c r="D2505" s="2">
        <v>1</v>
      </c>
      <c r="E2505" s="319">
        <v>13875.95</v>
      </c>
      <c r="F2505" s="189">
        <v>13875.95</v>
      </c>
    </row>
    <row r="2506" spans="1:6" x14ac:dyDescent="0.2">
      <c r="A2506" s="2">
        <v>2501</v>
      </c>
      <c r="B2506" s="316" t="s">
        <v>4476</v>
      </c>
      <c r="C2506" s="77">
        <v>110134031129</v>
      </c>
      <c r="D2506" s="2">
        <v>1</v>
      </c>
      <c r="E2506" s="319">
        <v>4550</v>
      </c>
      <c r="F2506" s="189">
        <v>4550</v>
      </c>
    </row>
    <row r="2507" spans="1:6" x14ac:dyDescent="0.2">
      <c r="A2507" s="2">
        <v>2502</v>
      </c>
      <c r="B2507" s="316" t="s">
        <v>4476</v>
      </c>
      <c r="C2507" s="77">
        <v>110134031130</v>
      </c>
      <c r="D2507" s="2">
        <v>1</v>
      </c>
      <c r="E2507" s="319">
        <v>4550</v>
      </c>
      <c r="F2507" s="189">
        <v>4550</v>
      </c>
    </row>
    <row r="2508" spans="1:6" x14ac:dyDescent="0.2">
      <c r="A2508" s="2">
        <v>2503</v>
      </c>
      <c r="B2508" s="316" t="s">
        <v>4476</v>
      </c>
      <c r="C2508" s="77">
        <v>110134031131</v>
      </c>
      <c r="D2508" s="2">
        <v>1</v>
      </c>
      <c r="E2508" s="319">
        <v>4550</v>
      </c>
      <c r="F2508" s="189">
        <v>4550</v>
      </c>
    </row>
    <row r="2509" spans="1:6" x14ac:dyDescent="0.2">
      <c r="A2509" s="2">
        <v>2504</v>
      </c>
      <c r="B2509" s="316" t="s">
        <v>4476</v>
      </c>
      <c r="C2509" s="77">
        <v>110134031132</v>
      </c>
      <c r="D2509" s="2">
        <v>1</v>
      </c>
      <c r="E2509" s="319">
        <v>4550</v>
      </c>
      <c r="F2509" s="189">
        <v>4550</v>
      </c>
    </row>
    <row r="2510" spans="1:6" ht="22.5" x14ac:dyDescent="0.2">
      <c r="A2510" s="2">
        <v>2505</v>
      </c>
      <c r="B2510" s="316" t="s">
        <v>4480</v>
      </c>
      <c r="C2510" s="32" t="s">
        <v>4482</v>
      </c>
      <c r="D2510" s="2">
        <v>1</v>
      </c>
      <c r="E2510" s="319">
        <v>13110</v>
      </c>
      <c r="F2510" s="189">
        <v>13110</v>
      </c>
    </row>
    <row r="2511" spans="1:6" ht="22.5" x14ac:dyDescent="0.2">
      <c r="A2511" s="2">
        <v>2506</v>
      </c>
      <c r="B2511" s="316" t="s">
        <v>4481</v>
      </c>
      <c r="C2511" s="32" t="s">
        <v>4483</v>
      </c>
      <c r="D2511" s="2">
        <v>1</v>
      </c>
      <c r="E2511" s="319">
        <v>20000</v>
      </c>
      <c r="F2511" s="189">
        <v>20000</v>
      </c>
    </row>
    <row r="2512" spans="1:6" ht="22.5" x14ac:dyDescent="0.2">
      <c r="A2512" s="2">
        <v>2507</v>
      </c>
      <c r="B2512" s="316" t="s">
        <v>4481</v>
      </c>
      <c r="C2512" s="77">
        <v>110134031125</v>
      </c>
      <c r="D2512" s="2">
        <v>1</v>
      </c>
      <c r="E2512" s="319">
        <v>7400</v>
      </c>
      <c r="F2512" s="189">
        <v>7400</v>
      </c>
    </row>
    <row r="2513" spans="1:6" ht="22.5" x14ac:dyDescent="0.2">
      <c r="A2513" s="2">
        <v>2508</v>
      </c>
      <c r="B2513" s="316" t="s">
        <v>4481</v>
      </c>
      <c r="C2513" s="77">
        <v>110134031126</v>
      </c>
      <c r="D2513" s="2">
        <v>1</v>
      </c>
      <c r="E2513" s="319">
        <v>7400</v>
      </c>
      <c r="F2513" s="189">
        <v>7400</v>
      </c>
    </row>
    <row r="2514" spans="1:6" ht="22.5" x14ac:dyDescent="0.2">
      <c r="A2514" s="2">
        <v>2509</v>
      </c>
      <c r="B2514" s="316" t="s">
        <v>4481</v>
      </c>
      <c r="C2514" s="77">
        <v>110134031127</v>
      </c>
      <c r="D2514" s="2">
        <v>1</v>
      </c>
      <c r="E2514" s="319">
        <v>7400</v>
      </c>
      <c r="F2514" s="189">
        <v>7400</v>
      </c>
    </row>
    <row r="2515" spans="1:6" ht="22.5" x14ac:dyDescent="0.2">
      <c r="A2515" s="2">
        <v>2510</v>
      </c>
      <c r="B2515" s="316" t="s">
        <v>4481</v>
      </c>
      <c r="C2515" s="77">
        <v>110134031128</v>
      </c>
      <c r="D2515" s="2">
        <v>1</v>
      </c>
      <c r="E2515" s="319">
        <v>7400</v>
      </c>
      <c r="F2515" s="189">
        <v>7400</v>
      </c>
    </row>
    <row r="2516" spans="1:6" x14ac:dyDescent="0.2">
      <c r="A2516" s="2">
        <v>2511</v>
      </c>
      <c r="B2516" s="316" t="s">
        <v>4484</v>
      </c>
      <c r="C2516" s="32" t="s">
        <v>4487</v>
      </c>
      <c r="D2516" s="2">
        <v>1</v>
      </c>
      <c r="E2516" s="319">
        <v>34736</v>
      </c>
      <c r="F2516" s="189">
        <v>34736</v>
      </c>
    </row>
    <row r="2517" spans="1:6" ht="33.75" x14ac:dyDescent="0.2">
      <c r="A2517" s="2">
        <v>2512</v>
      </c>
      <c r="B2517" s="316" t="s">
        <v>4485</v>
      </c>
      <c r="C2517" s="78" t="s">
        <v>4489</v>
      </c>
      <c r="D2517" s="2">
        <v>1</v>
      </c>
      <c r="E2517" s="319">
        <v>5479</v>
      </c>
      <c r="F2517" s="189">
        <v>5479</v>
      </c>
    </row>
    <row r="2518" spans="1:6" x14ac:dyDescent="0.2">
      <c r="A2518" s="2">
        <v>2513</v>
      </c>
      <c r="B2518" s="316" t="s">
        <v>4486</v>
      </c>
      <c r="C2518" s="32" t="s">
        <v>4490</v>
      </c>
      <c r="D2518" s="2">
        <v>1</v>
      </c>
      <c r="E2518" s="319">
        <v>10397.92</v>
      </c>
      <c r="F2518" s="189">
        <v>10397.92</v>
      </c>
    </row>
    <row r="2519" spans="1:6" x14ac:dyDescent="0.2">
      <c r="A2519" s="2">
        <v>2514</v>
      </c>
      <c r="B2519" s="316" t="s">
        <v>4486</v>
      </c>
      <c r="C2519" s="32" t="s">
        <v>4492</v>
      </c>
      <c r="D2519" s="2">
        <v>1</v>
      </c>
      <c r="E2519" s="319">
        <v>10397.92</v>
      </c>
      <c r="F2519" s="189">
        <v>10397.92</v>
      </c>
    </row>
    <row r="2520" spans="1:6" x14ac:dyDescent="0.2">
      <c r="A2520" s="2">
        <v>2515</v>
      </c>
      <c r="B2520" s="316" t="s">
        <v>4488</v>
      </c>
      <c r="C2520" s="77">
        <v>410126040020</v>
      </c>
      <c r="D2520" s="2">
        <v>1</v>
      </c>
      <c r="E2520" s="319">
        <v>11000</v>
      </c>
      <c r="F2520" s="189">
        <v>11000</v>
      </c>
    </row>
    <row r="2521" spans="1:6" x14ac:dyDescent="0.2">
      <c r="A2521" s="2">
        <v>2516</v>
      </c>
      <c r="B2521" s="316" t="s">
        <v>4488</v>
      </c>
      <c r="C2521" s="77">
        <v>410126040021</v>
      </c>
      <c r="D2521" s="2">
        <v>1</v>
      </c>
      <c r="E2521" s="319">
        <v>11000</v>
      </c>
      <c r="F2521" s="189">
        <v>11000</v>
      </c>
    </row>
    <row r="2522" spans="1:6" ht="22.5" x14ac:dyDescent="0.2">
      <c r="A2522" s="2">
        <v>2517</v>
      </c>
      <c r="B2522" s="316" t="s">
        <v>4491</v>
      </c>
      <c r="C2522" s="78" t="s">
        <v>4493</v>
      </c>
      <c r="D2522" s="2">
        <v>1</v>
      </c>
      <c r="E2522" s="319">
        <v>11000</v>
      </c>
      <c r="F2522" s="189">
        <v>11000</v>
      </c>
    </row>
    <row r="2523" spans="1:6" x14ac:dyDescent="0.2">
      <c r="A2523" s="2">
        <v>2518</v>
      </c>
      <c r="B2523" s="316" t="s">
        <v>1902</v>
      </c>
      <c r="C2523" s="32" t="s">
        <v>4494</v>
      </c>
      <c r="D2523" s="2">
        <v>1</v>
      </c>
      <c r="E2523" s="319">
        <v>21189.599999999999</v>
      </c>
      <c r="F2523" s="189">
        <v>21189.599999999999</v>
      </c>
    </row>
    <row r="2524" spans="1:6" x14ac:dyDescent="0.2">
      <c r="A2524" s="2">
        <v>2519</v>
      </c>
      <c r="B2524" s="316" t="s">
        <v>1902</v>
      </c>
      <c r="C2524" s="32" t="s">
        <v>4495</v>
      </c>
      <c r="D2524" s="2">
        <v>1</v>
      </c>
      <c r="E2524" s="319">
        <v>10120</v>
      </c>
      <c r="F2524" s="189">
        <v>10120</v>
      </c>
    </row>
    <row r="2525" spans="1:6" x14ac:dyDescent="0.2">
      <c r="A2525" s="2">
        <v>2520</v>
      </c>
      <c r="B2525" s="316" t="s">
        <v>1902</v>
      </c>
      <c r="C2525" s="32" t="s">
        <v>4496</v>
      </c>
      <c r="D2525" s="2">
        <v>1</v>
      </c>
      <c r="E2525" s="319">
        <v>13776.88</v>
      </c>
      <c r="F2525" s="189">
        <v>13776.88</v>
      </c>
    </row>
    <row r="2526" spans="1:6" x14ac:dyDescent="0.2">
      <c r="A2526" s="2">
        <v>2521</v>
      </c>
      <c r="B2526" s="316" t="s">
        <v>1902</v>
      </c>
      <c r="C2526" s="32" t="s">
        <v>4497</v>
      </c>
      <c r="D2526" s="2">
        <v>1</v>
      </c>
      <c r="E2526" s="319">
        <v>23000</v>
      </c>
      <c r="F2526" s="189">
        <v>23000</v>
      </c>
    </row>
    <row r="2527" spans="1:6" x14ac:dyDescent="0.2">
      <c r="A2527" s="2">
        <v>2522</v>
      </c>
      <c r="B2527" s="316" t="s">
        <v>1902</v>
      </c>
      <c r="C2527" s="32" t="s">
        <v>4498</v>
      </c>
      <c r="D2527" s="2">
        <v>1</v>
      </c>
      <c r="E2527" s="319">
        <v>15900</v>
      </c>
      <c r="F2527" s="189">
        <v>15900</v>
      </c>
    </row>
    <row r="2528" spans="1:6" ht="22.5" x14ac:dyDescent="0.2">
      <c r="A2528" s="2">
        <v>2523</v>
      </c>
      <c r="B2528" s="316" t="s">
        <v>1902</v>
      </c>
      <c r="C2528" s="32" t="s">
        <v>4500</v>
      </c>
      <c r="D2528" s="2">
        <v>1</v>
      </c>
      <c r="E2528" s="319">
        <v>21118</v>
      </c>
      <c r="F2528" s="189">
        <v>21118</v>
      </c>
    </row>
    <row r="2529" spans="1:6" x14ac:dyDescent="0.2">
      <c r="A2529" s="2">
        <v>2524</v>
      </c>
      <c r="B2529" s="316" t="s">
        <v>1902</v>
      </c>
      <c r="C2529" s="32" t="s">
        <v>4502</v>
      </c>
      <c r="D2529" s="2">
        <v>1</v>
      </c>
      <c r="E2529" s="319">
        <v>14311</v>
      </c>
      <c r="F2529" s="189">
        <v>14311</v>
      </c>
    </row>
    <row r="2530" spans="1:6" x14ac:dyDescent="0.2">
      <c r="A2530" s="2">
        <v>2525</v>
      </c>
      <c r="B2530" s="316" t="s">
        <v>1902</v>
      </c>
      <c r="C2530" s="32" t="s">
        <v>4504</v>
      </c>
      <c r="D2530" s="2">
        <v>1</v>
      </c>
      <c r="E2530" s="319">
        <v>13110</v>
      </c>
      <c r="F2530" s="189">
        <v>13110</v>
      </c>
    </row>
    <row r="2531" spans="1:6" x14ac:dyDescent="0.2">
      <c r="A2531" s="2">
        <v>2526</v>
      </c>
      <c r="B2531" s="316" t="s">
        <v>4499</v>
      </c>
      <c r="C2531" s="78" t="s">
        <v>4505</v>
      </c>
      <c r="D2531" s="2">
        <v>1</v>
      </c>
      <c r="E2531" s="319">
        <v>19290</v>
      </c>
      <c r="F2531" s="189">
        <v>19290</v>
      </c>
    </row>
    <row r="2532" spans="1:6" x14ac:dyDescent="0.2">
      <c r="A2532" s="2">
        <v>2527</v>
      </c>
      <c r="B2532" s="316" t="s">
        <v>4501</v>
      </c>
      <c r="C2532" s="78" t="s">
        <v>4507</v>
      </c>
      <c r="D2532" s="2">
        <v>1</v>
      </c>
      <c r="E2532" s="319">
        <v>17700</v>
      </c>
      <c r="F2532" s="189">
        <v>17700</v>
      </c>
    </row>
    <row r="2533" spans="1:6" ht="22.5" x14ac:dyDescent="0.2">
      <c r="A2533" s="2">
        <v>2528</v>
      </c>
      <c r="B2533" s="316" t="s">
        <v>4503</v>
      </c>
      <c r="C2533" s="32" t="s">
        <v>4509</v>
      </c>
      <c r="D2533" s="2">
        <v>1</v>
      </c>
      <c r="E2533" s="319">
        <v>12076.68</v>
      </c>
      <c r="F2533" s="189">
        <v>12076.68</v>
      </c>
    </row>
    <row r="2534" spans="1:6" ht="22.5" x14ac:dyDescent="0.2">
      <c r="A2534" s="2">
        <v>2529</v>
      </c>
      <c r="B2534" s="316" t="s">
        <v>4503</v>
      </c>
      <c r="C2534" s="32" t="s">
        <v>4510</v>
      </c>
      <c r="D2534" s="2">
        <v>1</v>
      </c>
      <c r="E2534" s="319">
        <v>12076.68</v>
      </c>
      <c r="F2534" s="189">
        <v>12076.68</v>
      </c>
    </row>
    <row r="2535" spans="1:6" ht="22.5" x14ac:dyDescent="0.2">
      <c r="A2535" s="2">
        <v>2530</v>
      </c>
      <c r="B2535" s="316" t="s">
        <v>4506</v>
      </c>
      <c r="C2535" s="32" t="s">
        <v>4511</v>
      </c>
      <c r="D2535" s="2">
        <v>1</v>
      </c>
      <c r="E2535" s="319">
        <v>10764</v>
      </c>
      <c r="F2535" s="189">
        <v>10764</v>
      </c>
    </row>
    <row r="2536" spans="1:6" ht="22.5" x14ac:dyDescent="0.2">
      <c r="A2536" s="2">
        <v>2531</v>
      </c>
      <c r="B2536" s="316" t="s">
        <v>4508</v>
      </c>
      <c r="C2536" s="32" t="s">
        <v>4512</v>
      </c>
      <c r="D2536" s="2">
        <v>1</v>
      </c>
      <c r="E2536" s="319">
        <v>10000</v>
      </c>
      <c r="F2536" s="189">
        <v>10000</v>
      </c>
    </row>
    <row r="2537" spans="1:6" ht="22.5" x14ac:dyDescent="0.2">
      <c r="A2537" s="2">
        <v>2532</v>
      </c>
      <c r="B2537" s="316" t="s">
        <v>4508</v>
      </c>
      <c r="C2537" s="32" t="s">
        <v>4513</v>
      </c>
      <c r="D2537" s="2">
        <v>1</v>
      </c>
      <c r="E2537" s="319">
        <v>10000</v>
      </c>
      <c r="F2537" s="189">
        <v>10000</v>
      </c>
    </row>
    <row r="2538" spans="1:6" ht="22.5" x14ac:dyDescent="0.2">
      <c r="A2538" s="2">
        <v>2533</v>
      </c>
      <c r="B2538" s="316" t="s">
        <v>4508</v>
      </c>
      <c r="C2538" s="32" t="s">
        <v>4514</v>
      </c>
      <c r="D2538" s="2">
        <v>1</v>
      </c>
      <c r="E2538" s="319">
        <v>10000</v>
      </c>
      <c r="F2538" s="189">
        <v>10000</v>
      </c>
    </row>
    <row r="2539" spans="1:6" ht="22.5" x14ac:dyDescent="0.2">
      <c r="A2539" s="2">
        <v>2534</v>
      </c>
      <c r="B2539" s="316" t="s">
        <v>4508</v>
      </c>
      <c r="C2539" s="32" t="s">
        <v>4515</v>
      </c>
      <c r="D2539" s="2">
        <v>1</v>
      </c>
      <c r="E2539" s="319">
        <v>10000</v>
      </c>
      <c r="F2539" s="189">
        <v>10000</v>
      </c>
    </row>
    <row r="2540" spans="1:6" ht="22.5" x14ac:dyDescent="0.2">
      <c r="A2540" s="2">
        <v>2535</v>
      </c>
      <c r="B2540" s="316" t="s">
        <v>4508</v>
      </c>
      <c r="C2540" s="32" t="s">
        <v>4516</v>
      </c>
      <c r="D2540" s="2">
        <v>1</v>
      </c>
      <c r="E2540" s="319">
        <v>10000</v>
      </c>
      <c r="F2540" s="189">
        <v>10000</v>
      </c>
    </row>
    <row r="2541" spans="1:6" ht="22.5" x14ac:dyDescent="0.2">
      <c r="A2541" s="2">
        <v>2536</v>
      </c>
      <c r="B2541" s="316" t="s">
        <v>4508</v>
      </c>
      <c r="C2541" s="32" t="s">
        <v>4517</v>
      </c>
      <c r="D2541" s="2">
        <v>1</v>
      </c>
      <c r="E2541" s="319">
        <v>10000</v>
      </c>
      <c r="F2541" s="189">
        <v>10000</v>
      </c>
    </row>
    <row r="2542" spans="1:6" ht="22.5" x14ac:dyDescent="0.2">
      <c r="A2542" s="2">
        <v>2537</v>
      </c>
      <c r="B2542" s="316" t="s">
        <v>4508</v>
      </c>
      <c r="C2542" s="32" t="s">
        <v>4518</v>
      </c>
      <c r="D2542" s="2">
        <v>1</v>
      </c>
      <c r="E2542" s="319">
        <v>10000</v>
      </c>
      <c r="F2542" s="189">
        <v>10000</v>
      </c>
    </row>
    <row r="2543" spans="1:6" ht="22.5" x14ac:dyDescent="0.2">
      <c r="A2543" s="2">
        <v>2538</v>
      </c>
      <c r="B2543" s="316" t="s">
        <v>4508</v>
      </c>
      <c r="C2543" s="32" t="s">
        <v>4519</v>
      </c>
      <c r="D2543" s="2">
        <v>1</v>
      </c>
      <c r="E2543" s="319">
        <v>10000</v>
      </c>
      <c r="F2543" s="189">
        <v>10000</v>
      </c>
    </row>
    <row r="2544" spans="1:6" ht="22.5" x14ac:dyDescent="0.2">
      <c r="A2544" s="2">
        <v>2539</v>
      </c>
      <c r="B2544" s="316" t="s">
        <v>4508</v>
      </c>
      <c r="C2544" s="32" t="s">
        <v>4520</v>
      </c>
      <c r="D2544" s="2">
        <v>1</v>
      </c>
      <c r="E2544" s="319">
        <v>10000</v>
      </c>
      <c r="F2544" s="189">
        <v>10000</v>
      </c>
    </row>
    <row r="2545" spans="1:6" x14ac:dyDescent="0.2">
      <c r="A2545" s="2">
        <v>2540</v>
      </c>
      <c r="B2545" s="316" t="s">
        <v>1902</v>
      </c>
      <c r="C2545" s="77">
        <v>110124021141</v>
      </c>
      <c r="D2545" s="2">
        <v>1</v>
      </c>
      <c r="E2545" s="319">
        <v>19414.29</v>
      </c>
      <c r="F2545" s="189">
        <v>19414.29</v>
      </c>
    </row>
    <row r="2546" spans="1:6" x14ac:dyDescent="0.2">
      <c r="A2546" s="2">
        <v>2541</v>
      </c>
      <c r="B2546" s="316" t="s">
        <v>1902</v>
      </c>
      <c r="C2546" s="77">
        <v>110124021142</v>
      </c>
      <c r="D2546" s="2">
        <v>1</v>
      </c>
      <c r="E2546" s="319">
        <v>19414.29</v>
      </c>
      <c r="F2546" s="189">
        <v>19414.29</v>
      </c>
    </row>
    <row r="2547" spans="1:6" x14ac:dyDescent="0.2">
      <c r="A2547" s="2">
        <v>2542</v>
      </c>
      <c r="B2547" s="316" t="s">
        <v>1902</v>
      </c>
      <c r="C2547" s="77">
        <v>110124021143</v>
      </c>
      <c r="D2547" s="2">
        <v>1</v>
      </c>
      <c r="E2547" s="319">
        <v>19414.29</v>
      </c>
      <c r="F2547" s="189">
        <v>19414.29</v>
      </c>
    </row>
    <row r="2548" spans="1:6" x14ac:dyDescent="0.2">
      <c r="A2548" s="2">
        <v>2543</v>
      </c>
      <c r="B2548" s="316" t="s">
        <v>1902</v>
      </c>
      <c r="C2548" s="77">
        <v>110124021144</v>
      </c>
      <c r="D2548" s="2">
        <v>1</v>
      </c>
      <c r="E2548" s="319">
        <v>19414.27</v>
      </c>
      <c r="F2548" s="189">
        <v>19414.27</v>
      </c>
    </row>
    <row r="2549" spans="1:6" x14ac:dyDescent="0.2">
      <c r="A2549" s="2">
        <v>2544</v>
      </c>
      <c r="B2549" s="316" t="s">
        <v>1902</v>
      </c>
      <c r="C2549" s="77">
        <v>110124021124</v>
      </c>
      <c r="D2549" s="2">
        <v>1</v>
      </c>
      <c r="E2549" s="319">
        <v>15960</v>
      </c>
      <c r="F2549" s="189">
        <v>15960</v>
      </c>
    </row>
    <row r="2550" spans="1:6" x14ac:dyDescent="0.2">
      <c r="A2550" s="2">
        <v>2545</v>
      </c>
      <c r="B2550" s="316" t="s">
        <v>1902</v>
      </c>
      <c r="C2550" s="77">
        <v>110124021136</v>
      </c>
      <c r="D2550" s="2">
        <v>1</v>
      </c>
      <c r="E2550" s="319">
        <v>19495</v>
      </c>
      <c r="F2550" s="189">
        <v>19495</v>
      </c>
    </row>
    <row r="2551" spans="1:6" x14ac:dyDescent="0.2">
      <c r="A2551" s="2">
        <v>2546</v>
      </c>
      <c r="B2551" s="316" t="s">
        <v>1902</v>
      </c>
      <c r="C2551" s="77">
        <v>110124021137</v>
      </c>
      <c r="D2551" s="2">
        <v>1</v>
      </c>
      <c r="E2551" s="319">
        <v>19495</v>
      </c>
      <c r="F2551" s="189">
        <v>19495</v>
      </c>
    </row>
    <row r="2552" spans="1:6" ht="22.5" x14ac:dyDescent="0.2">
      <c r="A2552" s="2">
        <v>2547</v>
      </c>
      <c r="B2552" s="316" t="s">
        <v>4521</v>
      </c>
      <c r="C2552" s="77">
        <v>110124021133</v>
      </c>
      <c r="D2552" s="2">
        <v>1</v>
      </c>
      <c r="E2552" s="319">
        <v>19353.330000000002</v>
      </c>
      <c r="F2552" s="189">
        <v>19353.330000000002</v>
      </c>
    </row>
    <row r="2553" spans="1:6" ht="22.5" x14ac:dyDescent="0.2">
      <c r="A2553" s="2">
        <v>2548</v>
      </c>
      <c r="B2553" s="316" t="s">
        <v>4521</v>
      </c>
      <c r="C2553" s="77">
        <v>110124021134</v>
      </c>
      <c r="D2553" s="2">
        <v>1</v>
      </c>
      <c r="E2553" s="319">
        <v>19353.330000000002</v>
      </c>
      <c r="F2553" s="189">
        <v>19353.330000000002</v>
      </c>
    </row>
    <row r="2554" spans="1:6" ht="22.5" x14ac:dyDescent="0.2">
      <c r="A2554" s="2">
        <v>2549</v>
      </c>
      <c r="B2554" s="316" t="s">
        <v>4521</v>
      </c>
      <c r="C2554" s="77">
        <v>110124021135</v>
      </c>
      <c r="D2554" s="2">
        <v>1</v>
      </c>
      <c r="E2554" s="319">
        <v>19353.34</v>
      </c>
      <c r="F2554" s="189">
        <v>19353.34</v>
      </c>
    </row>
    <row r="2555" spans="1:6" x14ac:dyDescent="0.2">
      <c r="A2555" s="2">
        <v>2550</v>
      </c>
      <c r="B2555" s="316" t="s">
        <v>3628</v>
      </c>
      <c r="C2555" s="32" t="s">
        <v>4528</v>
      </c>
      <c r="D2555" s="2">
        <v>1</v>
      </c>
      <c r="E2555" s="319">
        <v>16729.71</v>
      </c>
      <c r="F2555" s="189">
        <v>16729.71</v>
      </c>
    </row>
    <row r="2556" spans="1:6" ht="22.5" x14ac:dyDescent="0.2">
      <c r="A2556" s="2">
        <v>2551</v>
      </c>
      <c r="B2556" s="316" t="s">
        <v>3153</v>
      </c>
      <c r="C2556" s="32" t="s">
        <v>4529</v>
      </c>
      <c r="D2556" s="2">
        <v>1</v>
      </c>
      <c r="E2556" s="319">
        <v>5000</v>
      </c>
      <c r="F2556" s="189">
        <v>5000</v>
      </c>
    </row>
    <row r="2557" spans="1:6" x14ac:dyDescent="0.2">
      <c r="A2557" s="2">
        <v>2552</v>
      </c>
      <c r="B2557" s="316" t="s">
        <v>4522</v>
      </c>
      <c r="C2557" s="77">
        <v>110136041161</v>
      </c>
      <c r="D2557" s="2">
        <v>1</v>
      </c>
      <c r="E2557" s="319">
        <v>7200</v>
      </c>
      <c r="F2557" s="189">
        <v>7200</v>
      </c>
    </row>
    <row r="2558" spans="1:6" x14ac:dyDescent="0.2">
      <c r="A2558" s="2">
        <v>2553</v>
      </c>
      <c r="B2558" s="316" t="s">
        <v>4523</v>
      </c>
      <c r="C2558" s="77">
        <v>110136041164</v>
      </c>
      <c r="D2558" s="2">
        <v>1</v>
      </c>
      <c r="E2558" s="319">
        <v>8000</v>
      </c>
      <c r="F2558" s="189">
        <v>8000</v>
      </c>
    </row>
    <row r="2559" spans="1:6" ht="22.5" x14ac:dyDescent="0.2">
      <c r="A2559" s="2">
        <v>2554</v>
      </c>
      <c r="B2559" s="316" t="s">
        <v>4525</v>
      </c>
      <c r="C2559" s="77">
        <v>110136041163</v>
      </c>
      <c r="D2559" s="2">
        <v>1</v>
      </c>
      <c r="E2559" s="319">
        <v>10000</v>
      </c>
      <c r="F2559" s="189">
        <v>10000</v>
      </c>
    </row>
    <row r="2560" spans="1:6" x14ac:dyDescent="0.2">
      <c r="A2560" s="2">
        <v>2555</v>
      </c>
      <c r="B2560" s="316" t="s">
        <v>4526</v>
      </c>
      <c r="C2560" s="32" t="s">
        <v>4531</v>
      </c>
      <c r="D2560" s="2">
        <v>1</v>
      </c>
      <c r="E2560" s="319">
        <v>25300.94</v>
      </c>
      <c r="F2560" s="189">
        <v>25300.94</v>
      </c>
    </row>
    <row r="2561" spans="1:6" x14ac:dyDescent="0.2">
      <c r="A2561" s="2">
        <v>2556</v>
      </c>
      <c r="B2561" s="316" t="s">
        <v>4527</v>
      </c>
      <c r="C2561" s="32" t="s">
        <v>4533</v>
      </c>
      <c r="D2561" s="2">
        <v>1</v>
      </c>
      <c r="E2561" s="319">
        <v>12384</v>
      </c>
      <c r="F2561" s="189">
        <v>12384</v>
      </c>
    </row>
    <row r="2562" spans="1:6" x14ac:dyDescent="0.2">
      <c r="A2562" s="2">
        <v>2557</v>
      </c>
      <c r="B2562" s="316" t="s">
        <v>3155</v>
      </c>
      <c r="C2562" s="32" t="s">
        <v>4535</v>
      </c>
      <c r="D2562" s="2">
        <v>1</v>
      </c>
      <c r="E2562" s="319">
        <v>12440.92</v>
      </c>
      <c r="F2562" s="189">
        <v>12440.92</v>
      </c>
    </row>
    <row r="2563" spans="1:6" x14ac:dyDescent="0.2">
      <c r="A2563" s="2">
        <v>2558</v>
      </c>
      <c r="B2563" s="316" t="s">
        <v>3155</v>
      </c>
      <c r="C2563" s="32" t="s">
        <v>4537</v>
      </c>
      <c r="D2563" s="2">
        <v>1</v>
      </c>
      <c r="E2563" s="319">
        <v>12440.92</v>
      </c>
      <c r="F2563" s="189">
        <v>12440.92</v>
      </c>
    </row>
    <row r="2564" spans="1:6" ht="22.5" x14ac:dyDescent="0.2">
      <c r="A2564" s="2">
        <v>2559</v>
      </c>
      <c r="B2564" s="316" t="s">
        <v>4530</v>
      </c>
      <c r="C2564" s="78" t="s">
        <v>4539</v>
      </c>
      <c r="D2564" s="2">
        <v>1</v>
      </c>
      <c r="E2564" s="319">
        <v>5250</v>
      </c>
      <c r="F2564" s="189">
        <v>5250</v>
      </c>
    </row>
    <row r="2565" spans="1:6" ht="22.5" x14ac:dyDescent="0.2">
      <c r="A2565" s="2">
        <v>2560</v>
      </c>
      <c r="B2565" s="316" t="s">
        <v>4530</v>
      </c>
      <c r="C2565" s="78" t="s">
        <v>4540</v>
      </c>
      <c r="D2565" s="2">
        <v>1</v>
      </c>
      <c r="E2565" s="319">
        <v>5250</v>
      </c>
      <c r="F2565" s="189">
        <v>5250</v>
      </c>
    </row>
    <row r="2566" spans="1:6" ht="22.5" x14ac:dyDescent="0.2">
      <c r="A2566" s="2">
        <v>2561</v>
      </c>
      <c r="B2566" s="316" t="s">
        <v>4530</v>
      </c>
      <c r="C2566" s="78" t="s">
        <v>4541</v>
      </c>
      <c r="D2566" s="2">
        <v>1</v>
      </c>
      <c r="E2566" s="319">
        <v>5250</v>
      </c>
      <c r="F2566" s="189">
        <v>5250</v>
      </c>
    </row>
    <row r="2567" spans="1:6" ht="22.5" x14ac:dyDescent="0.2">
      <c r="A2567" s="2">
        <v>2562</v>
      </c>
      <c r="B2567" s="316" t="s">
        <v>4530</v>
      </c>
      <c r="C2567" s="78" t="s">
        <v>4542</v>
      </c>
      <c r="D2567" s="2">
        <v>1</v>
      </c>
      <c r="E2567" s="319">
        <v>5250</v>
      </c>
      <c r="F2567" s="189">
        <v>5250</v>
      </c>
    </row>
    <row r="2568" spans="1:6" ht="22.5" x14ac:dyDescent="0.2">
      <c r="A2568" s="2">
        <v>2563</v>
      </c>
      <c r="B2568" s="316" t="s">
        <v>4532</v>
      </c>
      <c r="C2568" s="77">
        <v>110136041158</v>
      </c>
      <c r="D2568" s="2">
        <v>1</v>
      </c>
      <c r="E2568" s="319">
        <v>7800</v>
      </c>
      <c r="F2568" s="189">
        <v>7800</v>
      </c>
    </row>
    <row r="2569" spans="1:6" x14ac:dyDescent="0.2">
      <c r="A2569" s="2">
        <v>2564</v>
      </c>
      <c r="B2569" s="316" t="s">
        <v>4534</v>
      </c>
      <c r="C2569" s="32" t="s">
        <v>4543</v>
      </c>
      <c r="D2569" s="2">
        <v>1</v>
      </c>
      <c r="E2569" s="319">
        <v>6049</v>
      </c>
      <c r="F2569" s="189">
        <v>6049</v>
      </c>
    </row>
    <row r="2570" spans="1:6" ht="22.5" x14ac:dyDescent="0.2">
      <c r="A2570" s="2">
        <v>2565</v>
      </c>
      <c r="B2570" s="316" t="s">
        <v>4536</v>
      </c>
      <c r="C2570" s="32" t="s">
        <v>4544</v>
      </c>
      <c r="D2570" s="2">
        <v>1</v>
      </c>
      <c r="E2570" s="319">
        <v>4853</v>
      </c>
      <c r="F2570" s="189">
        <v>4853</v>
      </c>
    </row>
    <row r="2571" spans="1:6" x14ac:dyDescent="0.2">
      <c r="A2571" s="2">
        <v>2566</v>
      </c>
      <c r="B2571" s="316" t="s">
        <v>4538</v>
      </c>
      <c r="C2571" s="32" t="s">
        <v>4545</v>
      </c>
      <c r="D2571" s="2">
        <v>1</v>
      </c>
      <c r="E2571" s="319">
        <v>14520</v>
      </c>
      <c r="F2571" s="189">
        <v>14520</v>
      </c>
    </row>
    <row r="2572" spans="1:6" x14ac:dyDescent="0.2">
      <c r="A2572" s="2">
        <v>2567</v>
      </c>
      <c r="B2572" s="316" t="s">
        <v>4074</v>
      </c>
      <c r="C2572" s="78" t="s">
        <v>4546</v>
      </c>
      <c r="D2572" s="2">
        <v>1</v>
      </c>
      <c r="E2572" s="319">
        <v>3325.2</v>
      </c>
      <c r="F2572" s="319">
        <v>3325.2</v>
      </c>
    </row>
    <row r="2573" spans="1:6" x14ac:dyDescent="0.2">
      <c r="A2573" s="2">
        <v>2568</v>
      </c>
      <c r="B2573" s="316" t="s">
        <v>4074</v>
      </c>
      <c r="C2573" s="78" t="s">
        <v>4547</v>
      </c>
      <c r="D2573" s="2">
        <v>1</v>
      </c>
      <c r="E2573" s="319">
        <v>3325.2</v>
      </c>
      <c r="F2573" s="319">
        <v>3325.2</v>
      </c>
    </row>
    <row r="2574" spans="1:6" x14ac:dyDescent="0.2">
      <c r="A2574" s="2">
        <v>2569</v>
      </c>
      <c r="B2574" s="316" t="s">
        <v>4074</v>
      </c>
      <c r="C2574" s="78" t="s">
        <v>4549</v>
      </c>
      <c r="D2574" s="2">
        <v>1</v>
      </c>
      <c r="E2574" s="319">
        <v>3325.2</v>
      </c>
      <c r="F2574" s="319">
        <v>3325.2</v>
      </c>
    </row>
    <row r="2575" spans="1:6" x14ac:dyDescent="0.2">
      <c r="A2575" s="2">
        <v>2570</v>
      </c>
      <c r="B2575" s="316" t="s">
        <v>4074</v>
      </c>
      <c r="C2575" s="78" t="s">
        <v>4550</v>
      </c>
      <c r="D2575" s="2">
        <v>1</v>
      </c>
      <c r="E2575" s="319">
        <v>3325.2</v>
      </c>
      <c r="F2575" s="319">
        <v>3325.2</v>
      </c>
    </row>
    <row r="2576" spans="1:6" x14ac:dyDescent="0.2">
      <c r="A2576" s="2">
        <v>2571</v>
      </c>
      <c r="B2576" s="316" t="s">
        <v>4074</v>
      </c>
      <c r="C2576" s="78" t="s">
        <v>4552</v>
      </c>
      <c r="D2576" s="2">
        <v>1</v>
      </c>
      <c r="E2576" s="319">
        <v>3325.2</v>
      </c>
      <c r="F2576" s="319">
        <v>3325.2</v>
      </c>
    </row>
    <row r="2577" spans="1:6" x14ac:dyDescent="0.2">
      <c r="A2577" s="2">
        <v>2572</v>
      </c>
      <c r="B2577" s="316" t="s">
        <v>4074</v>
      </c>
      <c r="C2577" s="78" t="s">
        <v>25957</v>
      </c>
      <c r="D2577" s="2">
        <v>1</v>
      </c>
      <c r="E2577" s="319">
        <v>3325.2</v>
      </c>
      <c r="F2577" s="319">
        <v>3325.2</v>
      </c>
    </row>
    <row r="2578" spans="1:6" x14ac:dyDescent="0.2">
      <c r="A2578" s="2">
        <v>2573</v>
      </c>
      <c r="B2578" s="316" t="s">
        <v>4074</v>
      </c>
      <c r="C2578" s="78" t="s">
        <v>25958</v>
      </c>
      <c r="D2578" s="2">
        <v>1</v>
      </c>
      <c r="E2578" s="319">
        <v>3325.2</v>
      </c>
      <c r="F2578" s="319">
        <v>3325.2</v>
      </c>
    </row>
    <row r="2579" spans="1:6" x14ac:dyDescent="0.2">
      <c r="A2579" s="2">
        <v>2574</v>
      </c>
      <c r="B2579" s="316" t="s">
        <v>4074</v>
      </c>
      <c r="C2579" s="78" t="s">
        <v>25959</v>
      </c>
      <c r="D2579" s="2">
        <v>1</v>
      </c>
      <c r="E2579" s="319">
        <v>3325.2</v>
      </c>
      <c r="F2579" s="319">
        <v>3325.2</v>
      </c>
    </row>
    <row r="2580" spans="1:6" x14ac:dyDescent="0.2">
      <c r="A2580" s="2">
        <v>2575</v>
      </c>
      <c r="B2580" s="316" t="s">
        <v>3400</v>
      </c>
      <c r="C2580" s="78" t="s">
        <v>5410</v>
      </c>
      <c r="D2580" s="2">
        <v>1</v>
      </c>
      <c r="E2580" s="319">
        <v>8585</v>
      </c>
      <c r="F2580" s="319">
        <v>8585</v>
      </c>
    </row>
    <row r="2581" spans="1:6" x14ac:dyDescent="0.2">
      <c r="A2581" s="2">
        <v>2576</v>
      </c>
      <c r="B2581" s="316" t="s">
        <v>4548</v>
      </c>
      <c r="C2581" s="78" t="s">
        <v>25960</v>
      </c>
      <c r="D2581" s="2">
        <v>1</v>
      </c>
      <c r="E2581" s="319">
        <v>11000</v>
      </c>
      <c r="F2581" s="189">
        <v>11000</v>
      </c>
    </row>
    <row r="2582" spans="1:6" x14ac:dyDescent="0.2">
      <c r="A2582" s="2">
        <v>2577</v>
      </c>
      <c r="B2582" s="316" t="s">
        <v>4548</v>
      </c>
      <c r="C2582" s="78" t="s">
        <v>25961</v>
      </c>
      <c r="D2582" s="2">
        <v>1</v>
      </c>
      <c r="E2582" s="319">
        <v>11000</v>
      </c>
      <c r="F2582" s="189">
        <v>11000</v>
      </c>
    </row>
    <row r="2583" spans="1:6" x14ac:dyDescent="0.2">
      <c r="A2583" s="2">
        <v>2578</v>
      </c>
      <c r="B2583" s="316" t="s">
        <v>4551</v>
      </c>
      <c r="C2583" s="77">
        <v>110136041157</v>
      </c>
      <c r="D2583" s="2">
        <v>1</v>
      </c>
      <c r="E2583" s="319">
        <v>22000</v>
      </c>
      <c r="F2583" s="189">
        <v>22000</v>
      </c>
    </row>
    <row r="2584" spans="1:6" x14ac:dyDescent="0.2">
      <c r="A2584" s="2">
        <v>2579</v>
      </c>
      <c r="B2584" s="44"/>
      <c r="D2584" s="1">
        <v>141</v>
      </c>
      <c r="E2584" s="6">
        <f>SUM(E2443:E2583)</f>
        <v>2006070.9599999995</v>
      </c>
      <c r="F2584" s="6">
        <f>SUM(F2443:F2583)</f>
        <v>1970737.4399999995</v>
      </c>
    </row>
    <row r="2585" spans="1:6" ht="10.15" customHeight="1" x14ac:dyDescent="0.2">
      <c r="A2585" s="2">
        <v>2580</v>
      </c>
      <c r="B2585" s="79" t="s">
        <v>4553</v>
      </c>
      <c r="C2585" s="80" t="s">
        <v>4554</v>
      </c>
      <c r="D2585" s="81">
        <v>1</v>
      </c>
      <c r="E2585" s="82">
        <v>6500</v>
      </c>
      <c r="F2585" s="82">
        <v>6500</v>
      </c>
    </row>
    <row r="2586" spans="1:6" ht="22.5" x14ac:dyDescent="0.2">
      <c r="A2586" s="2">
        <v>2581</v>
      </c>
      <c r="B2586" s="79" t="s">
        <v>4555</v>
      </c>
      <c r="C2586" s="80" t="s">
        <v>4556</v>
      </c>
      <c r="D2586" s="81">
        <v>1</v>
      </c>
      <c r="E2586" s="82">
        <v>4500</v>
      </c>
      <c r="F2586" s="82">
        <v>4500</v>
      </c>
    </row>
    <row r="2587" spans="1:6" ht="22.5" x14ac:dyDescent="0.2">
      <c r="A2587" s="2">
        <v>2582</v>
      </c>
      <c r="B2587" s="79" t="s">
        <v>4557</v>
      </c>
      <c r="C2587" s="61" t="s">
        <v>4558</v>
      </c>
      <c r="D2587" s="83">
        <v>1</v>
      </c>
      <c r="E2587" s="82">
        <v>8500</v>
      </c>
      <c r="F2587" s="82">
        <v>8500</v>
      </c>
    </row>
    <row r="2588" spans="1:6" ht="22.5" x14ac:dyDescent="0.2">
      <c r="A2588" s="2">
        <v>2583</v>
      </c>
      <c r="B2588" s="79" t="s">
        <v>4559</v>
      </c>
      <c r="C2588" s="61" t="s">
        <v>4560</v>
      </c>
      <c r="D2588" s="83">
        <v>1</v>
      </c>
      <c r="E2588" s="82">
        <v>11220</v>
      </c>
      <c r="F2588" s="82">
        <v>11220</v>
      </c>
    </row>
    <row r="2589" spans="1:6" ht="22.5" x14ac:dyDescent="0.2">
      <c r="A2589" s="2">
        <v>2584</v>
      </c>
      <c r="B2589" s="79" t="s">
        <v>4559</v>
      </c>
      <c r="C2589" s="61" t="s">
        <v>4561</v>
      </c>
      <c r="D2589" s="83">
        <v>1</v>
      </c>
      <c r="E2589" s="82">
        <v>11220</v>
      </c>
      <c r="F2589" s="82">
        <v>11220</v>
      </c>
    </row>
    <row r="2590" spans="1:6" ht="22.5" x14ac:dyDescent="0.2">
      <c r="A2590" s="2">
        <v>2585</v>
      </c>
      <c r="B2590" s="79" t="s">
        <v>4562</v>
      </c>
      <c r="C2590" s="80" t="s">
        <v>4563</v>
      </c>
      <c r="D2590" s="81">
        <v>1</v>
      </c>
      <c r="E2590" s="82">
        <v>14800</v>
      </c>
      <c r="F2590" s="82">
        <v>14800</v>
      </c>
    </row>
    <row r="2591" spans="1:6" ht="22.5" x14ac:dyDescent="0.2">
      <c r="A2591" s="2">
        <v>2586</v>
      </c>
      <c r="B2591" s="79" t="s">
        <v>4562</v>
      </c>
      <c r="C2591" s="80" t="s">
        <v>4564</v>
      </c>
      <c r="D2591" s="81">
        <v>1</v>
      </c>
      <c r="E2591" s="82">
        <v>14800</v>
      </c>
      <c r="F2591" s="82">
        <v>14800</v>
      </c>
    </row>
    <row r="2592" spans="1:6" x14ac:dyDescent="0.2">
      <c r="A2592" s="2">
        <v>2587</v>
      </c>
      <c r="B2592" s="79" t="s">
        <v>4565</v>
      </c>
      <c r="C2592" s="80" t="s">
        <v>4566</v>
      </c>
      <c r="D2592" s="81">
        <v>1</v>
      </c>
      <c r="E2592" s="82">
        <v>6175</v>
      </c>
      <c r="F2592" s="82">
        <v>6175</v>
      </c>
    </row>
    <row r="2593" spans="1:6" x14ac:dyDescent="0.2">
      <c r="A2593" s="2">
        <v>2588</v>
      </c>
      <c r="B2593" s="79" t="s">
        <v>4565</v>
      </c>
      <c r="C2593" s="80" t="s">
        <v>4567</v>
      </c>
      <c r="D2593" s="81">
        <v>1</v>
      </c>
      <c r="E2593" s="82">
        <v>6175</v>
      </c>
      <c r="F2593" s="82">
        <v>6175</v>
      </c>
    </row>
    <row r="2594" spans="1:6" x14ac:dyDescent="0.2">
      <c r="A2594" s="2">
        <v>2589</v>
      </c>
      <c r="B2594" s="79" t="s">
        <v>4568</v>
      </c>
      <c r="C2594" s="80" t="s">
        <v>4569</v>
      </c>
      <c r="D2594" s="81">
        <v>1</v>
      </c>
      <c r="E2594" s="82">
        <v>3304</v>
      </c>
      <c r="F2594" s="82">
        <v>3304</v>
      </c>
    </row>
    <row r="2595" spans="1:6" ht="22.5" x14ac:dyDescent="0.2">
      <c r="A2595" s="2">
        <v>2590</v>
      </c>
      <c r="B2595" s="79" t="s">
        <v>4570</v>
      </c>
      <c r="C2595" s="80" t="s">
        <v>4571</v>
      </c>
      <c r="D2595" s="81">
        <v>1</v>
      </c>
      <c r="E2595" s="82">
        <v>11600</v>
      </c>
      <c r="F2595" s="82">
        <v>11600</v>
      </c>
    </row>
    <row r="2596" spans="1:6" ht="22.5" x14ac:dyDescent="0.2">
      <c r="A2596" s="2">
        <v>2591</v>
      </c>
      <c r="B2596" s="79" t="s">
        <v>4572</v>
      </c>
      <c r="C2596" s="80" t="s">
        <v>4573</v>
      </c>
      <c r="D2596" s="81">
        <v>1</v>
      </c>
      <c r="E2596" s="82">
        <v>102034</v>
      </c>
      <c r="F2596" s="82">
        <v>91366.85</v>
      </c>
    </row>
    <row r="2597" spans="1:6" ht="22.5" x14ac:dyDescent="0.2">
      <c r="A2597" s="2">
        <v>2592</v>
      </c>
      <c r="B2597" s="79" t="s">
        <v>4574</v>
      </c>
      <c r="C2597" s="80" t="s">
        <v>4575</v>
      </c>
      <c r="D2597" s="81">
        <v>1</v>
      </c>
      <c r="E2597" s="82">
        <v>25483</v>
      </c>
      <c r="F2597" s="82">
        <v>25483</v>
      </c>
    </row>
    <row r="2598" spans="1:6" x14ac:dyDescent="0.2">
      <c r="A2598" s="2">
        <v>2593</v>
      </c>
      <c r="B2598" s="79" t="s">
        <v>4576</v>
      </c>
      <c r="C2598" s="80" t="s">
        <v>4577</v>
      </c>
      <c r="D2598" s="81">
        <v>1</v>
      </c>
      <c r="E2598" s="82">
        <v>6000</v>
      </c>
      <c r="F2598" s="82">
        <v>6000</v>
      </c>
    </row>
    <row r="2599" spans="1:6" x14ac:dyDescent="0.2">
      <c r="A2599" s="2">
        <v>2594</v>
      </c>
      <c r="B2599" s="79" t="s">
        <v>4576</v>
      </c>
      <c r="C2599" s="80" t="s">
        <v>4578</v>
      </c>
      <c r="D2599" s="81">
        <v>1</v>
      </c>
      <c r="E2599" s="82">
        <v>6000</v>
      </c>
      <c r="F2599" s="82">
        <v>6000</v>
      </c>
    </row>
    <row r="2600" spans="1:6" x14ac:dyDescent="0.2">
      <c r="A2600" s="2">
        <v>2595</v>
      </c>
      <c r="B2600" s="79" t="s">
        <v>4579</v>
      </c>
      <c r="C2600" s="80" t="s">
        <v>4580</v>
      </c>
      <c r="D2600" s="81">
        <v>1</v>
      </c>
      <c r="E2600" s="82">
        <v>10620</v>
      </c>
      <c r="F2600" s="82">
        <v>10620</v>
      </c>
    </row>
    <row r="2601" spans="1:6" ht="22.5" x14ac:dyDescent="0.2">
      <c r="A2601" s="2">
        <v>2596</v>
      </c>
      <c r="B2601" s="79" t="s">
        <v>4579</v>
      </c>
      <c r="C2601" s="80" t="s">
        <v>4581</v>
      </c>
      <c r="D2601" s="81">
        <v>1</v>
      </c>
      <c r="E2601" s="82">
        <v>4550</v>
      </c>
      <c r="F2601" s="82">
        <v>4550</v>
      </c>
    </row>
    <row r="2602" spans="1:6" x14ac:dyDescent="0.2">
      <c r="A2602" s="2">
        <v>2597</v>
      </c>
      <c r="B2602" s="79" t="s">
        <v>4579</v>
      </c>
      <c r="C2602" s="80" t="s">
        <v>4582</v>
      </c>
      <c r="D2602" s="81">
        <v>1</v>
      </c>
      <c r="E2602" s="82">
        <f>5932.65</f>
        <v>5932.65</v>
      </c>
      <c r="F2602" s="82">
        <f>5932.65</f>
        <v>5932.65</v>
      </c>
    </row>
    <row r="2603" spans="1:6" ht="22.5" x14ac:dyDescent="0.2">
      <c r="A2603" s="2">
        <v>2598</v>
      </c>
      <c r="B2603" s="79" t="s">
        <v>4583</v>
      </c>
      <c r="C2603" s="80" t="s">
        <v>4584</v>
      </c>
      <c r="D2603" s="81">
        <v>1</v>
      </c>
      <c r="E2603" s="82">
        <v>3800</v>
      </c>
      <c r="F2603" s="82">
        <v>3800</v>
      </c>
    </row>
    <row r="2604" spans="1:6" ht="22.5" x14ac:dyDescent="0.2">
      <c r="A2604" s="2">
        <v>2599</v>
      </c>
      <c r="B2604" s="79" t="s">
        <v>4583</v>
      </c>
      <c r="C2604" s="80" t="s">
        <v>4585</v>
      </c>
      <c r="D2604" s="81">
        <v>1</v>
      </c>
      <c r="E2604" s="82">
        <v>3800</v>
      </c>
      <c r="F2604" s="82">
        <v>3800</v>
      </c>
    </row>
    <row r="2605" spans="1:6" ht="22.5" x14ac:dyDescent="0.2">
      <c r="A2605" s="2">
        <v>2600</v>
      </c>
      <c r="B2605" s="79" t="s">
        <v>4583</v>
      </c>
      <c r="C2605" s="80" t="s">
        <v>4586</v>
      </c>
      <c r="D2605" s="81">
        <v>1</v>
      </c>
      <c r="E2605" s="82">
        <v>3800</v>
      </c>
      <c r="F2605" s="82">
        <v>3800</v>
      </c>
    </row>
    <row r="2606" spans="1:6" x14ac:dyDescent="0.2">
      <c r="A2606" s="2">
        <v>2601</v>
      </c>
      <c r="B2606" s="79" t="s">
        <v>4587</v>
      </c>
      <c r="C2606" s="80" t="s">
        <v>4588</v>
      </c>
      <c r="D2606" s="81">
        <v>1</v>
      </c>
      <c r="E2606" s="82">
        <v>4000</v>
      </c>
      <c r="F2606" s="82">
        <v>4000</v>
      </c>
    </row>
    <row r="2607" spans="1:6" ht="22.5" x14ac:dyDescent="0.2">
      <c r="A2607" s="2">
        <v>2602</v>
      </c>
      <c r="B2607" s="79" t="s">
        <v>4589</v>
      </c>
      <c r="C2607" s="80" t="s">
        <v>4590</v>
      </c>
      <c r="D2607" s="81">
        <v>1</v>
      </c>
      <c r="E2607" s="82">
        <v>9000</v>
      </c>
      <c r="F2607" s="82">
        <v>9000</v>
      </c>
    </row>
    <row r="2608" spans="1:6" ht="22.5" x14ac:dyDescent="0.2">
      <c r="A2608" s="2">
        <v>2603</v>
      </c>
      <c r="B2608" s="79" t="s">
        <v>4589</v>
      </c>
      <c r="C2608" s="80" t="s">
        <v>4591</v>
      </c>
      <c r="D2608" s="81">
        <v>1</v>
      </c>
      <c r="E2608" s="82">
        <v>9000</v>
      </c>
      <c r="F2608" s="82">
        <v>9000</v>
      </c>
    </row>
    <row r="2609" spans="1:6" x14ac:dyDescent="0.2">
      <c r="A2609" s="2">
        <v>2604</v>
      </c>
      <c r="B2609" s="79" t="s">
        <v>4592</v>
      </c>
      <c r="C2609" s="80" t="s">
        <v>4593</v>
      </c>
      <c r="D2609" s="81">
        <v>1</v>
      </c>
      <c r="E2609" s="82">
        <v>4000</v>
      </c>
      <c r="F2609" s="82">
        <v>4000</v>
      </c>
    </row>
    <row r="2610" spans="1:6" ht="22.5" x14ac:dyDescent="0.2">
      <c r="A2610" s="2">
        <v>2605</v>
      </c>
      <c r="B2610" s="79" t="s">
        <v>4594</v>
      </c>
      <c r="C2610" s="80" t="s">
        <v>4595</v>
      </c>
      <c r="D2610" s="81">
        <v>1</v>
      </c>
      <c r="E2610" s="82">
        <v>4800</v>
      </c>
      <c r="F2610" s="82">
        <v>4800</v>
      </c>
    </row>
    <row r="2611" spans="1:6" ht="22.5" x14ac:dyDescent="0.2">
      <c r="A2611" s="2">
        <v>2606</v>
      </c>
      <c r="B2611" s="79" t="s">
        <v>4596</v>
      </c>
      <c r="C2611" s="80" t="s">
        <v>4597</v>
      </c>
      <c r="D2611" s="81">
        <v>1</v>
      </c>
      <c r="E2611" s="82">
        <v>77300</v>
      </c>
      <c r="F2611" s="82">
        <v>69218.63</v>
      </c>
    </row>
    <row r="2612" spans="1:6" ht="22.5" x14ac:dyDescent="0.2">
      <c r="A2612" s="2">
        <v>2607</v>
      </c>
      <c r="B2612" s="79" t="s">
        <v>4598</v>
      </c>
      <c r="C2612" s="80" t="s">
        <v>4599</v>
      </c>
      <c r="D2612" s="81">
        <v>1</v>
      </c>
      <c r="E2612" s="82">
        <v>20000</v>
      </c>
      <c r="F2612" s="82">
        <v>20000</v>
      </c>
    </row>
    <row r="2613" spans="1:6" x14ac:dyDescent="0.2">
      <c r="A2613" s="2">
        <v>2608</v>
      </c>
      <c r="B2613" s="79" t="s">
        <v>4404</v>
      </c>
      <c r="C2613" s="80" t="s">
        <v>4600</v>
      </c>
      <c r="D2613" s="81">
        <v>1</v>
      </c>
      <c r="E2613" s="82">
        <v>9566</v>
      </c>
      <c r="F2613" s="82">
        <v>9566</v>
      </c>
    </row>
    <row r="2614" spans="1:6" x14ac:dyDescent="0.2">
      <c r="A2614" s="2">
        <v>2609</v>
      </c>
      <c r="B2614" s="79" t="s">
        <v>3825</v>
      </c>
      <c r="C2614" s="80" t="s">
        <v>4601</v>
      </c>
      <c r="D2614" s="81">
        <v>1</v>
      </c>
      <c r="E2614" s="82">
        <v>3300</v>
      </c>
      <c r="F2614" s="82">
        <v>3300</v>
      </c>
    </row>
    <row r="2615" spans="1:6" ht="22.5" x14ac:dyDescent="0.2">
      <c r="A2615" s="2">
        <v>2610</v>
      </c>
      <c r="B2615" s="79" t="s">
        <v>4602</v>
      </c>
      <c r="C2615" s="80" t="s">
        <v>4603</v>
      </c>
      <c r="D2615" s="81">
        <v>1</v>
      </c>
      <c r="E2615" s="82">
        <v>21600</v>
      </c>
      <c r="F2615" s="82">
        <v>21600</v>
      </c>
    </row>
    <row r="2616" spans="1:6" ht="22.5" x14ac:dyDescent="0.2">
      <c r="A2616" s="2">
        <v>2611</v>
      </c>
      <c r="B2616" s="79" t="s">
        <v>4602</v>
      </c>
      <c r="C2616" s="80" t="s">
        <v>4604</v>
      </c>
      <c r="D2616" s="81">
        <v>1</v>
      </c>
      <c r="E2616" s="82">
        <v>21600</v>
      </c>
      <c r="F2616" s="82">
        <v>21600</v>
      </c>
    </row>
    <row r="2617" spans="1:6" ht="22.5" x14ac:dyDescent="0.2">
      <c r="A2617" s="2">
        <v>2612</v>
      </c>
      <c r="B2617" s="79" t="s">
        <v>4284</v>
      </c>
      <c r="C2617" s="80" t="s">
        <v>4605</v>
      </c>
      <c r="D2617" s="81">
        <v>1</v>
      </c>
      <c r="E2617" s="82">
        <v>4000</v>
      </c>
      <c r="F2617" s="82">
        <v>4000</v>
      </c>
    </row>
    <row r="2618" spans="1:6" x14ac:dyDescent="0.2">
      <c r="A2618" s="2">
        <v>2613</v>
      </c>
      <c r="B2618" s="79" t="s">
        <v>4606</v>
      </c>
      <c r="C2618" s="80" t="s">
        <v>4607</v>
      </c>
      <c r="D2618" s="81">
        <v>1</v>
      </c>
      <c r="E2618" s="82">
        <v>3420</v>
      </c>
      <c r="F2618" s="82">
        <v>3420</v>
      </c>
    </row>
    <row r="2619" spans="1:6" ht="22.5" x14ac:dyDescent="0.2">
      <c r="A2619" s="2">
        <v>2614</v>
      </c>
      <c r="B2619" s="79" t="s">
        <v>4608</v>
      </c>
      <c r="C2619" s="80" t="s">
        <v>4609</v>
      </c>
      <c r="D2619" s="81">
        <v>1</v>
      </c>
      <c r="E2619" s="82">
        <v>6309</v>
      </c>
      <c r="F2619" s="82">
        <v>6309</v>
      </c>
    </row>
    <row r="2620" spans="1:6" ht="22.5" x14ac:dyDescent="0.2">
      <c r="A2620" s="2">
        <v>2615</v>
      </c>
      <c r="B2620" s="79" t="s">
        <v>4610</v>
      </c>
      <c r="C2620" s="80" t="s">
        <v>4611</v>
      </c>
      <c r="D2620" s="81">
        <v>1</v>
      </c>
      <c r="E2620" s="82">
        <v>5039</v>
      </c>
      <c r="F2620" s="82">
        <v>5039</v>
      </c>
    </row>
    <row r="2621" spans="1:6" ht="22.5" x14ac:dyDescent="0.2">
      <c r="A2621" s="2">
        <v>2616</v>
      </c>
      <c r="B2621" s="79" t="s">
        <v>4610</v>
      </c>
      <c r="C2621" s="80" t="s">
        <v>4612</v>
      </c>
      <c r="D2621" s="81">
        <v>1</v>
      </c>
      <c r="E2621" s="82">
        <v>5399</v>
      </c>
      <c r="F2621" s="82">
        <v>5399</v>
      </c>
    </row>
    <row r="2622" spans="1:6" ht="22.5" x14ac:dyDescent="0.2">
      <c r="A2622" s="2">
        <v>2617</v>
      </c>
      <c r="B2622" s="79" t="s">
        <v>4613</v>
      </c>
      <c r="C2622" s="80" t="s">
        <v>4614</v>
      </c>
      <c r="D2622" s="81">
        <v>1</v>
      </c>
      <c r="E2622" s="82">
        <v>4559</v>
      </c>
      <c r="F2622" s="82">
        <v>4559</v>
      </c>
    </row>
    <row r="2623" spans="1:6" x14ac:dyDescent="0.2">
      <c r="A2623" s="2">
        <v>2618</v>
      </c>
      <c r="B2623" s="79" t="s">
        <v>4615</v>
      </c>
      <c r="C2623" s="80" t="s">
        <v>4616</v>
      </c>
      <c r="D2623" s="81">
        <v>1</v>
      </c>
      <c r="E2623" s="82">
        <v>14680</v>
      </c>
      <c r="F2623" s="82">
        <v>14680</v>
      </c>
    </row>
    <row r="2624" spans="1:6" x14ac:dyDescent="0.2">
      <c r="A2624" s="2">
        <v>2619</v>
      </c>
      <c r="B2624" s="79" t="s">
        <v>4617</v>
      </c>
      <c r="C2624" s="80" t="s">
        <v>4618</v>
      </c>
      <c r="D2624" s="81">
        <v>1</v>
      </c>
      <c r="E2624" s="82">
        <v>6000</v>
      </c>
      <c r="F2624" s="82">
        <v>6000</v>
      </c>
    </row>
    <row r="2625" spans="1:6" ht="22.5" x14ac:dyDescent="0.2">
      <c r="A2625" s="2">
        <v>2620</v>
      </c>
      <c r="B2625" s="79" t="s">
        <v>4619</v>
      </c>
      <c r="C2625" s="80" t="s">
        <v>4620</v>
      </c>
      <c r="D2625" s="81">
        <v>1</v>
      </c>
      <c r="E2625" s="82">
        <v>149880</v>
      </c>
      <c r="F2625" s="82">
        <v>134210.71</v>
      </c>
    </row>
    <row r="2626" spans="1:6" ht="22.5" x14ac:dyDescent="0.2">
      <c r="A2626" s="2">
        <v>2621</v>
      </c>
      <c r="B2626" s="79" t="s">
        <v>4621</v>
      </c>
      <c r="C2626" s="80" t="s">
        <v>4622</v>
      </c>
      <c r="D2626" s="81">
        <v>1</v>
      </c>
      <c r="E2626" s="82">
        <v>7300</v>
      </c>
      <c r="F2626" s="82">
        <v>7300</v>
      </c>
    </row>
    <row r="2627" spans="1:6" ht="22.5" x14ac:dyDescent="0.2">
      <c r="A2627" s="2">
        <v>2622</v>
      </c>
      <c r="B2627" s="79" t="s">
        <v>4623</v>
      </c>
      <c r="C2627" s="80" t="s">
        <v>4624</v>
      </c>
      <c r="D2627" s="81">
        <v>1</v>
      </c>
      <c r="E2627" s="82">
        <v>5406</v>
      </c>
      <c r="F2627" s="82">
        <v>5406</v>
      </c>
    </row>
    <row r="2628" spans="1:6" ht="22.5" x14ac:dyDescent="0.2">
      <c r="A2628" s="2">
        <v>2623</v>
      </c>
      <c r="B2628" s="79" t="s">
        <v>4625</v>
      </c>
      <c r="C2628" s="80" t="s">
        <v>4626</v>
      </c>
      <c r="D2628" s="81">
        <v>1</v>
      </c>
      <c r="E2628" s="82">
        <v>8893.2900000000009</v>
      </c>
      <c r="F2628" s="82">
        <v>8893.2900000000009</v>
      </c>
    </row>
    <row r="2629" spans="1:6" ht="22.5" x14ac:dyDescent="0.2">
      <c r="A2629" s="2">
        <v>2624</v>
      </c>
      <c r="B2629" s="79" t="s">
        <v>4625</v>
      </c>
      <c r="C2629" s="80" t="s">
        <v>4627</v>
      </c>
      <c r="D2629" s="81">
        <v>1</v>
      </c>
      <c r="E2629" s="82">
        <v>8893.2900000000009</v>
      </c>
      <c r="F2629" s="82">
        <v>8893.2900000000009</v>
      </c>
    </row>
    <row r="2630" spans="1:6" ht="22.5" x14ac:dyDescent="0.2">
      <c r="A2630" s="2">
        <v>2625</v>
      </c>
      <c r="B2630" s="79" t="s">
        <v>4625</v>
      </c>
      <c r="C2630" s="80" t="s">
        <v>4628</v>
      </c>
      <c r="D2630" s="81">
        <v>1</v>
      </c>
      <c r="E2630" s="82">
        <v>8893.2900000000009</v>
      </c>
      <c r="F2630" s="82">
        <v>8893.2900000000009</v>
      </c>
    </row>
    <row r="2631" spans="1:6" ht="22.5" x14ac:dyDescent="0.2">
      <c r="A2631" s="2">
        <v>2626</v>
      </c>
      <c r="B2631" s="79" t="s">
        <v>4625</v>
      </c>
      <c r="C2631" s="80" t="s">
        <v>4629</v>
      </c>
      <c r="D2631" s="81">
        <v>1</v>
      </c>
      <c r="E2631" s="82">
        <v>8893.2900000000009</v>
      </c>
      <c r="F2631" s="82">
        <v>8893.2900000000009</v>
      </c>
    </row>
    <row r="2632" spans="1:6" ht="22.5" x14ac:dyDescent="0.2">
      <c r="A2632" s="2">
        <v>2627</v>
      </c>
      <c r="B2632" s="79" t="s">
        <v>4625</v>
      </c>
      <c r="C2632" s="80" t="s">
        <v>4630</v>
      </c>
      <c r="D2632" s="81">
        <v>1</v>
      </c>
      <c r="E2632" s="82">
        <v>8893.2900000000009</v>
      </c>
      <c r="F2632" s="82">
        <v>8893.2900000000009</v>
      </c>
    </row>
    <row r="2633" spans="1:6" x14ac:dyDescent="0.2">
      <c r="A2633" s="2">
        <v>2628</v>
      </c>
      <c r="B2633" s="79" t="s">
        <v>4631</v>
      </c>
      <c r="C2633" s="80" t="s">
        <v>4632</v>
      </c>
      <c r="D2633" s="81">
        <v>1</v>
      </c>
      <c r="E2633" s="82">
        <v>4000</v>
      </c>
      <c r="F2633" s="82">
        <v>4000</v>
      </c>
    </row>
    <row r="2634" spans="1:6" x14ac:dyDescent="0.2">
      <c r="A2634" s="2">
        <v>2629</v>
      </c>
      <c r="B2634" s="79" t="s">
        <v>4631</v>
      </c>
      <c r="C2634" s="80" t="s">
        <v>4633</v>
      </c>
      <c r="D2634" s="81">
        <v>1</v>
      </c>
      <c r="E2634" s="82">
        <v>4000</v>
      </c>
      <c r="F2634" s="82">
        <v>4000</v>
      </c>
    </row>
    <row r="2635" spans="1:6" x14ac:dyDescent="0.2">
      <c r="A2635" s="2">
        <v>2630</v>
      </c>
      <c r="B2635" s="79" t="s">
        <v>4634</v>
      </c>
      <c r="C2635" s="80" t="s">
        <v>4635</v>
      </c>
      <c r="D2635" s="81">
        <v>1</v>
      </c>
      <c r="E2635" s="82">
        <v>5000</v>
      </c>
      <c r="F2635" s="82">
        <v>5000</v>
      </c>
    </row>
    <row r="2636" spans="1:6" x14ac:dyDescent="0.2">
      <c r="A2636" s="2">
        <v>2631</v>
      </c>
      <c r="B2636" s="79" t="s">
        <v>4634</v>
      </c>
      <c r="C2636" s="80" t="s">
        <v>4636</v>
      </c>
      <c r="D2636" s="81">
        <v>1</v>
      </c>
      <c r="E2636" s="82">
        <v>5000</v>
      </c>
      <c r="F2636" s="82">
        <v>5000</v>
      </c>
    </row>
    <row r="2637" spans="1:6" x14ac:dyDescent="0.2">
      <c r="A2637" s="2">
        <v>2632</v>
      </c>
      <c r="B2637" s="79" t="s">
        <v>4634</v>
      </c>
      <c r="C2637" s="80" t="s">
        <v>4637</v>
      </c>
      <c r="D2637" s="81">
        <v>1</v>
      </c>
      <c r="E2637" s="82">
        <v>5000</v>
      </c>
      <c r="F2637" s="82">
        <v>5000</v>
      </c>
    </row>
    <row r="2638" spans="1:6" ht="22.5" x14ac:dyDescent="0.2">
      <c r="A2638" s="2">
        <v>2633</v>
      </c>
      <c r="B2638" s="79" t="s">
        <v>4634</v>
      </c>
      <c r="C2638" s="80" t="s">
        <v>4638</v>
      </c>
      <c r="D2638" s="81">
        <v>1</v>
      </c>
      <c r="E2638" s="82">
        <v>9200</v>
      </c>
      <c r="F2638" s="82">
        <v>9200</v>
      </c>
    </row>
    <row r="2639" spans="1:6" ht="22.5" x14ac:dyDescent="0.2">
      <c r="A2639" s="2">
        <v>2634</v>
      </c>
      <c r="B2639" s="79" t="s">
        <v>4634</v>
      </c>
      <c r="C2639" s="80" t="s">
        <v>4639</v>
      </c>
      <c r="D2639" s="81">
        <v>1</v>
      </c>
      <c r="E2639" s="82">
        <v>9200</v>
      </c>
      <c r="F2639" s="82">
        <v>9200</v>
      </c>
    </row>
    <row r="2640" spans="1:6" ht="22.5" x14ac:dyDescent="0.2">
      <c r="A2640" s="2">
        <v>2635</v>
      </c>
      <c r="B2640" s="79" t="s">
        <v>4634</v>
      </c>
      <c r="C2640" s="80" t="s">
        <v>4640</v>
      </c>
      <c r="D2640" s="81">
        <v>1</v>
      </c>
      <c r="E2640" s="82">
        <v>9200</v>
      </c>
      <c r="F2640" s="82">
        <v>9200</v>
      </c>
    </row>
    <row r="2641" spans="1:6" ht="22.5" x14ac:dyDescent="0.2">
      <c r="A2641" s="2">
        <v>2636</v>
      </c>
      <c r="B2641" s="79" t="s">
        <v>4634</v>
      </c>
      <c r="C2641" s="80" t="s">
        <v>4641</v>
      </c>
      <c r="D2641" s="81">
        <v>1</v>
      </c>
      <c r="E2641" s="82">
        <v>9200</v>
      </c>
      <c r="F2641" s="82">
        <v>9200</v>
      </c>
    </row>
    <row r="2642" spans="1:6" ht="22.5" x14ac:dyDescent="0.2">
      <c r="A2642" s="2">
        <v>2637</v>
      </c>
      <c r="B2642" s="79" t="s">
        <v>4634</v>
      </c>
      <c r="C2642" s="80" t="s">
        <v>4642</v>
      </c>
      <c r="D2642" s="81">
        <v>1</v>
      </c>
      <c r="E2642" s="82">
        <v>9200</v>
      </c>
      <c r="F2642" s="82">
        <v>9200</v>
      </c>
    </row>
    <row r="2643" spans="1:6" ht="22.5" x14ac:dyDescent="0.2">
      <c r="A2643" s="2">
        <v>2638</v>
      </c>
      <c r="B2643" s="79" t="s">
        <v>4634</v>
      </c>
      <c r="C2643" s="80" t="s">
        <v>4643</v>
      </c>
      <c r="D2643" s="81">
        <v>1</v>
      </c>
      <c r="E2643" s="82">
        <v>9200</v>
      </c>
      <c r="F2643" s="82">
        <v>9200</v>
      </c>
    </row>
    <row r="2644" spans="1:6" ht="22.5" x14ac:dyDescent="0.2">
      <c r="A2644" s="2">
        <v>2639</v>
      </c>
      <c r="B2644" s="79" t="s">
        <v>4634</v>
      </c>
      <c r="C2644" s="80" t="s">
        <v>4644</v>
      </c>
      <c r="D2644" s="81">
        <v>1</v>
      </c>
      <c r="E2644" s="82">
        <v>9200</v>
      </c>
      <c r="F2644" s="82">
        <v>9200</v>
      </c>
    </row>
    <row r="2645" spans="1:6" x14ac:dyDescent="0.2">
      <c r="A2645" s="2">
        <v>2640</v>
      </c>
      <c r="B2645" s="79" t="s">
        <v>4634</v>
      </c>
      <c r="C2645" s="80" t="s">
        <v>4645</v>
      </c>
      <c r="D2645" s="81">
        <v>1</v>
      </c>
      <c r="E2645" s="82">
        <v>6200</v>
      </c>
      <c r="F2645" s="82">
        <v>6200</v>
      </c>
    </row>
    <row r="2646" spans="1:6" x14ac:dyDescent="0.2">
      <c r="A2646" s="2">
        <v>2641</v>
      </c>
      <c r="B2646" s="79" t="s">
        <v>4634</v>
      </c>
      <c r="C2646" s="80" t="s">
        <v>4646</v>
      </c>
      <c r="D2646" s="81">
        <v>1</v>
      </c>
      <c r="E2646" s="82">
        <v>6200</v>
      </c>
      <c r="F2646" s="82">
        <v>6200</v>
      </c>
    </row>
    <row r="2647" spans="1:6" x14ac:dyDescent="0.2">
      <c r="A2647" s="2">
        <v>2642</v>
      </c>
      <c r="B2647" s="79" t="s">
        <v>4634</v>
      </c>
      <c r="C2647" s="80" t="s">
        <v>4647</v>
      </c>
      <c r="D2647" s="81">
        <v>1</v>
      </c>
      <c r="E2647" s="82">
        <v>6200</v>
      </c>
      <c r="F2647" s="82">
        <v>6200</v>
      </c>
    </row>
    <row r="2648" spans="1:6" x14ac:dyDescent="0.2">
      <c r="A2648" s="2">
        <v>2643</v>
      </c>
      <c r="B2648" s="79" t="s">
        <v>4634</v>
      </c>
      <c r="C2648" s="80" t="s">
        <v>4648</v>
      </c>
      <c r="D2648" s="81">
        <v>1</v>
      </c>
      <c r="E2648" s="82">
        <v>6200</v>
      </c>
      <c r="F2648" s="82">
        <v>6200</v>
      </c>
    </row>
    <row r="2649" spans="1:6" x14ac:dyDescent="0.2">
      <c r="A2649" s="2">
        <v>2644</v>
      </c>
      <c r="B2649" s="79" t="s">
        <v>4634</v>
      </c>
      <c r="C2649" s="80" t="s">
        <v>4649</v>
      </c>
      <c r="D2649" s="81">
        <v>1</v>
      </c>
      <c r="E2649" s="82">
        <v>6200</v>
      </c>
      <c r="F2649" s="82">
        <v>6200</v>
      </c>
    </row>
    <row r="2650" spans="1:6" x14ac:dyDescent="0.2">
      <c r="A2650" s="2">
        <v>2645</v>
      </c>
      <c r="B2650" s="79" t="s">
        <v>4634</v>
      </c>
      <c r="C2650" s="80" t="s">
        <v>4650</v>
      </c>
      <c r="D2650" s="81">
        <v>1</v>
      </c>
      <c r="E2650" s="82">
        <v>6200</v>
      </c>
      <c r="F2650" s="82">
        <v>6200</v>
      </c>
    </row>
    <row r="2651" spans="1:6" x14ac:dyDescent="0.2">
      <c r="A2651" s="2">
        <v>2646</v>
      </c>
      <c r="B2651" s="79" t="s">
        <v>4634</v>
      </c>
      <c r="C2651" s="80" t="s">
        <v>4651</v>
      </c>
      <c r="D2651" s="81">
        <v>1</v>
      </c>
      <c r="E2651" s="82">
        <v>6200</v>
      </c>
      <c r="F2651" s="82">
        <v>6200</v>
      </c>
    </row>
    <row r="2652" spans="1:6" x14ac:dyDescent="0.2">
      <c r="A2652" s="2">
        <v>2647</v>
      </c>
      <c r="B2652" s="79" t="s">
        <v>4634</v>
      </c>
      <c r="C2652" s="80" t="s">
        <v>4652</v>
      </c>
      <c r="D2652" s="81">
        <v>1</v>
      </c>
      <c r="E2652" s="82">
        <v>6200</v>
      </c>
      <c r="F2652" s="82">
        <v>6200</v>
      </c>
    </row>
    <row r="2653" spans="1:6" x14ac:dyDescent="0.2">
      <c r="A2653" s="2">
        <v>2648</v>
      </c>
      <c r="B2653" s="79" t="s">
        <v>4634</v>
      </c>
      <c r="C2653" s="80" t="s">
        <v>4653</v>
      </c>
      <c r="D2653" s="81">
        <v>1</v>
      </c>
      <c r="E2653" s="82">
        <v>6200</v>
      </c>
      <c r="F2653" s="82">
        <v>6200</v>
      </c>
    </row>
    <row r="2654" spans="1:6" x14ac:dyDescent="0.2">
      <c r="A2654" s="2">
        <v>2649</v>
      </c>
      <c r="B2654" s="79" t="s">
        <v>4634</v>
      </c>
      <c r="C2654" s="80" t="s">
        <v>4654</v>
      </c>
      <c r="D2654" s="81">
        <v>1</v>
      </c>
      <c r="E2654" s="82">
        <v>6200</v>
      </c>
      <c r="F2654" s="82">
        <v>6200</v>
      </c>
    </row>
    <row r="2655" spans="1:6" x14ac:dyDescent="0.2">
      <c r="A2655" s="2">
        <v>2650</v>
      </c>
      <c r="B2655" s="79" t="s">
        <v>4634</v>
      </c>
      <c r="C2655" s="80" t="s">
        <v>4655</v>
      </c>
      <c r="D2655" s="81">
        <v>1</v>
      </c>
      <c r="E2655" s="82">
        <v>6200</v>
      </c>
      <c r="F2655" s="82">
        <v>6200</v>
      </c>
    </row>
    <row r="2656" spans="1:6" x14ac:dyDescent="0.2">
      <c r="A2656" s="2">
        <v>2651</v>
      </c>
      <c r="B2656" s="79" t="s">
        <v>4634</v>
      </c>
      <c r="C2656" s="80" t="s">
        <v>4656</v>
      </c>
      <c r="D2656" s="81">
        <v>1</v>
      </c>
      <c r="E2656" s="82">
        <v>6200</v>
      </c>
      <c r="F2656" s="82">
        <v>6200</v>
      </c>
    </row>
    <row r="2657" spans="1:6" ht="22.5" x14ac:dyDescent="0.2">
      <c r="A2657" s="2">
        <v>2652</v>
      </c>
      <c r="B2657" s="79" t="s">
        <v>4657</v>
      </c>
      <c r="C2657" s="80" t="s">
        <v>4658</v>
      </c>
      <c r="D2657" s="81">
        <v>1</v>
      </c>
      <c r="E2657" s="82">
        <v>6346.8</v>
      </c>
      <c r="F2657" s="82">
        <v>6346.8</v>
      </c>
    </row>
    <row r="2658" spans="1:6" ht="22.5" x14ac:dyDescent="0.2">
      <c r="A2658" s="2">
        <v>2653</v>
      </c>
      <c r="B2658" s="79" t="s">
        <v>4657</v>
      </c>
      <c r="C2658" s="80" t="s">
        <v>4659</v>
      </c>
      <c r="D2658" s="81">
        <v>1</v>
      </c>
      <c r="E2658" s="82">
        <v>6346.8</v>
      </c>
      <c r="F2658" s="82">
        <v>6346.8</v>
      </c>
    </row>
    <row r="2659" spans="1:6" ht="22.5" x14ac:dyDescent="0.2">
      <c r="A2659" s="2">
        <v>2654</v>
      </c>
      <c r="B2659" s="79" t="s">
        <v>4657</v>
      </c>
      <c r="C2659" s="80" t="s">
        <v>4660</v>
      </c>
      <c r="D2659" s="81">
        <v>1</v>
      </c>
      <c r="E2659" s="82">
        <v>6346.8</v>
      </c>
      <c r="F2659" s="82">
        <v>6346.8</v>
      </c>
    </row>
    <row r="2660" spans="1:6" ht="22.5" x14ac:dyDescent="0.2">
      <c r="A2660" s="2">
        <v>2655</v>
      </c>
      <c r="B2660" s="79" t="s">
        <v>4657</v>
      </c>
      <c r="C2660" s="80" t="s">
        <v>4661</v>
      </c>
      <c r="D2660" s="81">
        <v>1</v>
      </c>
      <c r="E2660" s="82">
        <v>6346.8</v>
      </c>
      <c r="F2660" s="82">
        <v>6346.8</v>
      </c>
    </row>
    <row r="2661" spans="1:6" ht="22.5" x14ac:dyDescent="0.2">
      <c r="A2661" s="2">
        <v>2656</v>
      </c>
      <c r="B2661" s="79" t="s">
        <v>4657</v>
      </c>
      <c r="C2661" s="80" t="s">
        <v>4662</v>
      </c>
      <c r="D2661" s="81">
        <v>1</v>
      </c>
      <c r="E2661" s="82">
        <v>6346.8</v>
      </c>
      <c r="F2661" s="82">
        <v>6346.8</v>
      </c>
    </row>
    <row r="2662" spans="1:6" x14ac:dyDescent="0.2">
      <c r="A2662" s="2">
        <v>2657</v>
      </c>
      <c r="B2662" s="79" t="s">
        <v>4663</v>
      </c>
      <c r="C2662" s="80" t="s">
        <v>4664</v>
      </c>
      <c r="D2662" s="81">
        <v>1</v>
      </c>
      <c r="E2662" s="82">
        <v>7800</v>
      </c>
      <c r="F2662" s="82">
        <v>7800</v>
      </c>
    </row>
    <row r="2663" spans="1:6" ht="22.5" x14ac:dyDescent="0.2">
      <c r="A2663" s="2">
        <v>2658</v>
      </c>
      <c r="B2663" s="79" t="s">
        <v>4665</v>
      </c>
      <c r="C2663" s="80" t="s">
        <v>4666</v>
      </c>
      <c r="D2663" s="81">
        <v>1</v>
      </c>
      <c r="E2663" s="82">
        <v>17136</v>
      </c>
      <c r="F2663" s="82">
        <v>17136</v>
      </c>
    </row>
    <row r="2664" spans="1:6" ht="22.5" x14ac:dyDescent="0.2">
      <c r="A2664" s="2">
        <v>2659</v>
      </c>
      <c r="B2664" s="79" t="s">
        <v>4667</v>
      </c>
      <c r="C2664" s="80" t="s">
        <v>4668</v>
      </c>
      <c r="D2664" s="81">
        <v>1</v>
      </c>
      <c r="E2664" s="82">
        <v>5000</v>
      </c>
      <c r="F2664" s="82">
        <v>5000</v>
      </c>
    </row>
    <row r="2665" spans="1:6" ht="22.5" x14ac:dyDescent="0.2">
      <c r="A2665" s="2">
        <v>2660</v>
      </c>
      <c r="B2665" s="79" t="s">
        <v>4667</v>
      </c>
      <c r="C2665" s="80" t="s">
        <v>4669</v>
      </c>
      <c r="D2665" s="81">
        <v>1</v>
      </c>
      <c r="E2665" s="82">
        <v>5000</v>
      </c>
      <c r="F2665" s="82">
        <v>5000</v>
      </c>
    </row>
    <row r="2666" spans="1:6" ht="22.5" x14ac:dyDescent="0.2">
      <c r="A2666" s="2">
        <v>2661</v>
      </c>
      <c r="B2666" s="79" t="s">
        <v>4667</v>
      </c>
      <c r="C2666" s="80" t="s">
        <v>4670</v>
      </c>
      <c r="D2666" s="81">
        <v>1</v>
      </c>
      <c r="E2666" s="82">
        <v>5000</v>
      </c>
      <c r="F2666" s="82">
        <v>5000</v>
      </c>
    </row>
    <row r="2667" spans="1:6" ht="22.5" x14ac:dyDescent="0.2">
      <c r="A2667" s="2">
        <v>2662</v>
      </c>
      <c r="B2667" s="79" t="s">
        <v>4667</v>
      </c>
      <c r="C2667" s="80" t="s">
        <v>4671</v>
      </c>
      <c r="D2667" s="81">
        <v>1</v>
      </c>
      <c r="E2667" s="82">
        <v>5000</v>
      </c>
      <c r="F2667" s="82">
        <v>5000</v>
      </c>
    </row>
    <row r="2668" spans="1:6" ht="22.5" x14ac:dyDescent="0.2">
      <c r="A2668" s="2">
        <v>2663</v>
      </c>
      <c r="B2668" s="79" t="s">
        <v>4667</v>
      </c>
      <c r="C2668" s="80" t="s">
        <v>4672</v>
      </c>
      <c r="D2668" s="81">
        <v>1</v>
      </c>
      <c r="E2668" s="82">
        <v>5000</v>
      </c>
      <c r="F2668" s="82">
        <v>5000</v>
      </c>
    </row>
    <row r="2669" spans="1:6" ht="22.5" x14ac:dyDescent="0.2">
      <c r="A2669" s="2">
        <v>2664</v>
      </c>
      <c r="B2669" s="79" t="s">
        <v>4667</v>
      </c>
      <c r="C2669" s="80" t="s">
        <v>4673</v>
      </c>
      <c r="D2669" s="81">
        <v>1</v>
      </c>
      <c r="E2669" s="82">
        <v>5000</v>
      </c>
      <c r="F2669" s="82">
        <v>5000</v>
      </c>
    </row>
    <row r="2670" spans="1:6" x14ac:dyDescent="0.2">
      <c r="A2670" s="2">
        <v>2665</v>
      </c>
      <c r="B2670" s="79" t="s">
        <v>3588</v>
      </c>
      <c r="C2670" s="80" t="s">
        <v>4674</v>
      </c>
      <c r="D2670" s="81">
        <v>1</v>
      </c>
      <c r="E2670" s="82">
        <v>7540</v>
      </c>
      <c r="F2670" s="82">
        <v>7540</v>
      </c>
    </row>
    <row r="2671" spans="1:6" ht="22.5" x14ac:dyDescent="0.2">
      <c r="A2671" s="2">
        <v>2666</v>
      </c>
      <c r="B2671" s="79" t="s">
        <v>3592</v>
      </c>
      <c r="C2671" s="80" t="s">
        <v>4675</v>
      </c>
      <c r="D2671" s="81">
        <v>1</v>
      </c>
      <c r="E2671" s="82">
        <v>4050.59</v>
      </c>
      <c r="F2671" s="82">
        <v>4050.59</v>
      </c>
    </row>
    <row r="2672" spans="1:6" ht="22.5" x14ac:dyDescent="0.2">
      <c r="A2672" s="2">
        <v>2667</v>
      </c>
      <c r="B2672" s="79" t="s">
        <v>3592</v>
      </c>
      <c r="C2672" s="80" t="s">
        <v>4676</v>
      </c>
      <c r="D2672" s="81">
        <v>1</v>
      </c>
      <c r="E2672" s="82">
        <v>4050.59</v>
      </c>
      <c r="F2672" s="82">
        <v>4050.59</v>
      </c>
    </row>
    <row r="2673" spans="1:6" ht="22.5" x14ac:dyDescent="0.2">
      <c r="A2673" s="2">
        <v>2668</v>
      </c>
      <c r="B2673" s="79" t="s">
        <v>3592</v>
      </c>
      <c r="C2673" s="80" t="s">
        <v>4677</v>
      </c>
      <c r="D2673" s="81">
        <v>1</v>
      </c>
      <c r="E2673" s="82">
        <v>4050.59</v>
      </c>
      <c r="F2673" s="82">
        <v>4050.59</v>
      </c>
    </row>
    <row r="2674" spans="1:6" ht="22.5" x14ac:dyDescent="0.2">
      <c r="A2674" s="2">
        <v>2669</v>
      </c>
      <c r="B2674" s="79" t="s">
        <v>3592</v>
      </c>
      <c r="C2674" s="80" t="s">
        <v>4678</v>
      </c>
      <c r="D2674" s="81">
        <v>1</v>
      </c>
      <c r="E2674" s="82">
        <v>4050.59</v>
      </c>
      <c r="F2674" s="82">
        <v>4050.59</v>
      </c>
    </row>
    <row r="2675" spans="1:6" ht="22.5" x14ac:dyDescent="0.2">
      <c r="A2675" s="2">
        <v>2670</v>
      </c>
      <c r="B2675" s="79" t="s">
        <v>3592</v>
      </c>
      <c r="C2675" s="80" t="s">
        <v>4679</v>
      </c>
      <c r="D2675" s="81">
        <v>1</v>
      </c>
      <c r="E2675" s="82">
        <v>4050.59</v>
      </c>
      <c r="F2675" s="82">
        <v>4050.59</v>
      </c>
    </row>
    <row r="2676" spans="1:6" ht="22.5" x14ac:dyDescent="0.2">
      <c r="A2676" s="2">
        <v>2671</v>
      </c>
      <c r="B2676" s="79" t="s">
        <v>3592</v>
      </c>
      <c r="C2676" s="80" t="s">
        <v>4680</v>
      </c>
      <c r="D2676" s="81">
        <v>1</v>
      </c>
      <c r="E2676" s="82">
        <v>4050.59</v>
      </c>
      <c r="F2676" s="82">
        <v>4050.59</v>
      </c>
    </row>
    <row r="2677" spans="1:6" ht="22.5" x14ac:dyDescent="0.2">
      <c r="A2677" s="2">
        <v>2672</v>
      </c>
      <c r="B2677" s="79" t="s">
        <v>4681</v>
      </c>
      <c r="C2677" s="80" t="s">
        <v>4682</v>
      </c>
      <c r="D2677" s="81">
        <v>1</v>
      </c>
      <c r="E2677" s="82">
        <v>16000</v>
      </c>
      <c r="F2677" s="82">
        <v>16000</v>
      </c>
    </row>
    <row r="2678" spans="1:6" x14ac:dyDescent="0.2">
      <c r="A2678" s="2">
        <v>2673</v>
      </c>
      <c r="B2678" s="79" t="s">
        <v>4683</v>
      </c>
      <c r="C2678" s="80" t="s">
        <v>4684</v>
      </c>
      <c r="D2678" s="81">
        <v>1</v>
      </c>
      <c r="E2678" s="82">
        <v>5000</v>
      </c>
      <c r="F2678" s="82">
        <v>5000</v>
      </c>
    </row>
    <row r="2679" spans="1:6" x14ac:dyDescent="0.2">
      <c r="A2679" s="2">
        <v>2674</v>
      </c>
      <c r="B2679" s="79" t="s">
        <v>4683</v>
      </c>
      <c r="C2679" s="80" t="s">
        <v>4685</v>
      </c>
      <c r="D2679" s="81">
        <v>1</v>
      </c>
      <c r="E2679" s="82">
        <v>5000</v>
      </c>
      <c r="F2679" s="82">
        <v>5000</v>
      </c>
    </row>
    <row r="2680" spans="1:6" x14ac:dyDescent="0.2">
      <c r="A2680" s="2">
        <v>2675</v>
      </c>
      <c r="B2680" s="79" t="s">
        <v>4683</v>
      </c>
      <c r="C2680" s="80" t="s">
        <v>4686</v>
      </c>
      <c r="D2680" s="81">
        <v>1</v>
      </c>
      <c r="E2680" s="82">
        <v>5000</v>
      </c>
      <c r="F2680" s="82">
        <v>5000</v>
      </c>
    </row>
    <row r="2681" spans="1:6" x14ac:dyDescent="0.2">
      <c r="A2681" s="2">
        <v>2676</v>
      </c>
      <c r="B2681" s="79" t="s">
        <v>4683</v>
      </c>
      <c r="C2681" s="80" t="s">
        <v>4687</v>
      </c>
      <c r="D2681" s="81">
        <v>1</v>
      </c>
      <c r="E2681" s="82">
        <v>5000</v>
      </c>
      <c r="F2681" s="82">
        <v>5000</v>
      </c>
    </row>
    <row r="2682" spans="1:6" x14ac:dyDescent="0.2">
      <c r="A2682" s="2">
        <v>2677</v>
      </c>
      <c r="B2682" s="79" t="s">
        <v>4688</v>
      </c>
      <c r="C2682" s="80" t="s">
        <v>4689</v>
      </c>
      <c r="D2682" s="81">
        <v>1</v>
      </c>
      <c r="E2682" s="82">
        <v>4896</v>
      </c>
      <c r="F2682" s="82">
        <v>4896</v>
      </c>
    </row>
    <row r="2683" spans="1:6" x14ac:dyDescent="0.2">
      <c r="A2683" s="2">
        <v>2678</v>
      </c>
      <c r="B2683" s="79" t="s">
        <v>4690</v>
      </c>
      <c r="C2683" s="80" t="s">
        <v>4691</v>
      </c>
      <c r="D2683" s="81">
        <v>1</v>
      </c>
      <c r="E2683" s="82">
        <v>7400</v>
      </c>
      <c r="F2683" s="82">
        <v>7400</v>
      </c>
    </row>
    <row r="2684" spans="1:6" x14ac:dyDescent="0.2">
      <c r="A2684" s="2">
        <v>2679</v>
      </c>
      <c r="B2684" s="79" t="s">
        <v>4692</v>
      </c>
      <c r="C2684" s="80" t="s">
        <v>4693</v>
      </c>
      <c r="D2684" s="81">
        <v>1</v>
      </c>
      <c r="E2684" s="82">
        <v>6966.67</v>
      </c>
      <c r="F2684" s="82">
        <v>6966.67</v>
      </c>
    </row>
    <row r="2685" spans="1:6" x14ac:dyDescent="0.2">
      <c r="A2685" s="2">
        <v>2680</v>
      </c>
      <c r="B2685" s="79" t="s">
        <v>4692</v>
      </c>
      <c r="C2685" s="80" t="s">
        <v>4694</v>
      </c>
      <c r="D2685" s="81">
        <v>1</v>
      </c>
      <c r="E2685" s="82">
        <v>6966.67</v>
      </c>
      <c r="F2685" s="82">
        <v>6966.67</v>
      </c>
    </row>
    <row r="2686" spans="1:6" x14ac:dyDescent="0.2">
      <c r="A2686" s="2">
        <v>2681</v>
      </c>
      <c r="B2686" s="79" t="s">
        <v>4692</v>
      </c>
      <c r="C2686" s="80" t="s">
        <v>4695</v>
      </c>
      <c r="D2686" s="81">
        <v>1</v>
      </c>
      <c r="E2686" s="82">
        <v>6966.67</v>
      </c>
      <c r="F2686" s="82">
        <v>6966.67</v>
      </c>
    </row>
    <row r="2687" spans="1:6" ht="22.5" x14ac:dyDescent="0.2">
      <c r="A2687" s="2">
        <v>2682</v>
      </c>
      <c r="B2687" s="79" t="s">
        <v>4696</v>
      </c>
      <c r="C2687" s="80" t="s">
        <v>4697</v>
      </c>
      <c r="D2687" s="81">
        <v>1</v>
      </c>
      <c r="E2687" s="82">
        <v>5000</v>
      </c>
      <c r="F2687" s="82">
        <v>5000</v>
      </c>
    </row>
    <row r="2688" spans="1:6" ht="22.5" x14ac:dyDescent="0.2">
      <c r="A2688" s="2">
        <v>2683</v>
      </c>
      <c r="B2688" s="79" t="s">
        <v>4696</v>
      </c>
      <c r="C2688" s="80" t="s">
        <v>4698</v>
      </c>
      <c r="D2688" s="81">
        <v>1</v>
      </c>
      <c r="E2688" s="82">
        <v>5000</v>
      </c>
      <c r="F2688" s="82">
        <v>5000</v>
      </c>
    </row>
    <row r="2689" spans="1:6" ht="22.5" x14ac:dyDescent="0.2">
      <c r="A2689" s="2">
        <v>2684</v>
      </c>
      <c r="B2689" s="79" t="s">
        <v>4696</v>
      </c>
      <c r="C2689" s="80" t="s">
        <v>4699</v>
      </c>
      <c r="D2689" s="81">
        <v>1</v>
      </c>
      <c r="E2689" s="82">
        <v>5000</v>
      </c>
      <c r="F2689" s="82">
        <v>5000</v>
      </c>
    </row>
    <row r="2690" spans="1:6" ht="22.5" x14ac:dyDescent="0.2">
      <c r="A2690" s="2">
        <v>2685</v>
      </c>
      <c r="B2690" s="79" t="s">
        <v>4696</v>
      </c>
      <c r="C2690" s="80" t="s">
        <v>4700</v>
      </c>
      <c r="D2690" s="81">
        <v>1</v>
      </c>
      <c r="E2690" s="82">
        <v>5000</v>
      </c>
      <c r="F2690" s="82">
        <v>5000</v>
      </c>
    </row>
    <row r="2691" spans="1:6" ht="22.5" x14ac:dyDescent="0.2">
      <c r="A2691" s="2">
        <v>2686</v>
      </c>
      <c r="B2691" s="79" t="s">
        <v>4696</v>
      </c>
      <c r="C2691" s="80" t="s">
        <v>4701</v>
      </c>
      <c r="D2691" s="81">
        <v>1</v>
      </c>
      <c r="E2691" s="82">
        <v>5000</v>
      </c>
      <c r="F2691" s="82">
        <v>5000</v>
      </c>
    </row>
    <row r="2692" spans="1:6" ht="22.5" x14ac:dyDescent="0.2">
      <c r="A2692" s="2">
        <v>2687</v>
      </c>
      <c r="B2692" s="79" t="s">
        <v>4696</v>
      </c>
      <c r="C2692" s="80" t="s">
        <v>4702</v>
      </c>
      <c r="D2692" s="81">
        <v>1</v>
      </c>
      <c r="E2692" s="82">
        <v>5000</v>
      </c>
      <c r="F2692" s="82">
        <v>5000</v>
      </c>
    </row>
    <row r="2693" spans="1:6" ht="22.5" x14ac:dyDescent="0.2">
      <c r="A2693" s="2">
        <v>2688</v>
      </c>
      <c r="B2693" s="79" t="s">
        <v>4703</v>
      </c>
      <c r="C2693" s="80" t="s">
        <v>4704</v>
      </c>
      <c r="D2693" s="81">
        <v>1</v>
      </c>
      <c r="E2693" s="82">
        <v>19275</v>
      </c>
      <c r="F2693" s="82">
        <v>19275</v>
      </c>
    </row>
    <row r="2694" spans="1:6" ht="22.5" x14ac:dyDescent="0.2">
      <c r="A2694" s="2">
        <v>2689</v>
      </c>
      <c r="B2694" s="79" t="s">
        <v>4705</v>
      </c>
      <c r="C2694" s="80" t="s">
        <v>4706</v>
      </c>
      <c r="D2694" s="81">
        <v>1</v>
      </c>
      <c r="E2694" s="82">
        <v>22770</v>
      </c>
      <c r="F2694" s="82">
        <v>22770</v>
      </c>
    </row>
    <row r="2695" spans="1:6" ht="22.5" x14ac:dyDescent="0.2">
      <c r="A2695" s="2">
        <v>2690</v>
      </c>
      <c r="B2695" s="79" t="s">
        <v>4705</v>
      </c>
      <c r="C2695" s="80" t="s">
        <v>4707</v>
      </c>
      <c r="D2695" s="81">
        <v>1</v>
      </c>
      <c r="E2695" s="82">
        <v>32400</v>
      </c>
      <c r="F2695" s="82">
        <v>32400</v>
      </c>
    </row>
    <row r="2696" spans="1:6" x14ac:dyDescent="0.2">
      <c r="A2696" s="2">
        <v>2691</v>
      </c>
      <c r="B2696" s="79" t="s">
        <v>4708</v>
      </c>
      <c r="C2696" s="80" t="s">
        <v>4709</v>
      </c>
      <c r="D2696" s="81">
        <v>1</v>
      </c>
      <c r="E2696" s="82">
        <v>63000</v>
      </c>
      <c r="F2696" s="82">
        <v>63000</v>
      </c>
    </row>
    <row r="2697" spans="1:6" ht="22.5" x14ac:dyDescent="0.2">
      <c r="A2697" s="2">
        <v>2692</v>
      </c>
      <c r="B2697" s="79" t="s">
        <v>4710</v>
      </c>
      <c r="C2697" s="80" t="s">
        <v>4711</v>
      </c>
      <c r="D2697" s="81">
        <v>1</v>
      </c>
      <c r="E2697" s="82">
        <v>9500</v>
      </c>
      <c r="F2697" s="82">
        <v>9500</v>
      </c>
    </row>
    <row r="2698" spans="1:6" ht="22.5" x14ac:dyDescent="0.2">
      <c r="A2698" s="2">
        <v>2693</v>
      </c>
      <c r="B2698" s="79" t="s">
        <v>4710</v>
      </c>
      <c r="C2698" s="80" t="s">
        <v>4712</v>
      </c>
      <c r="D2698" s="81">
        <v>1</v>
      </c>
      <c r="E2698" s="82">
        <v>9500</v>
      </c>
      <c r="F2698" s="82">
        <v>9500</v>
      </c>
    </row>
    <row r="2699" spans="1:6" ht="22.5" x14ac:dyDescent="0.2">
      <c r="A2699" s="2">
        <v>2694</v>
      </c>
      <c r="B2699" s="79" t="s">
        <v>4710</v>
      </c>
      <c r="C2699" s="80" t="s">
        <v>4713</v>
      </c>
      <c r="D2699" s="81">
        <v>1</v>
      </c>
      <c r="E2699" s="82">
        <v>9500</v>
      </c>
      <c r="F2699" s="82">
        <v>9500</v>
      </c>
    </row>
    <row r="2700" spans="1:6" ht="22.5" x14ac:dyDescent="0.2">
      <c r="A2700" s="2">
        <v>2695</v>
      </c>
      <c r="B2700" s="79" t="s">
        <v>4710</v>
      </c>
      <c r="C2700" s="80" t="s">
        <v>4714</v>
      </c>
      <c r="D2700" s="81">
        <v>1</v>
      </c>
      <c r="E2700" s="82">
        <v>9500</v>
      </c>
      <c r="F2700" s="82">
        <v>9500</v>
      </c>
    </row>
    <row r="2701" spans="1:6" ht="22.5" x14ac:dyDescent="0.2">
      <c r="A2701" s="2">
        <v>2696</v>
      </c>
      <c r="B2701" s="79" t="s">
        <v>4710</v>
      </c>
      <c r="C2701" s="80" t="s">
        <v>4715</v>
      </c>
      <c r="D2701" s="81">
        <v>1</v>
      </c>
      <c r="E2701" s="82">
        <v>16700</v>
      </c>
      <c r="F2701" s="82">
        <v>16700</v>
      </c>
    </row>
    <row r="2702" spans="1:6" ht="22.5" x14ac:dyDescent="0.2">
      <c r="A2702" s="2">
        <v>2697</v>
      </c>
      <c r="B2702" s="79" t="s">
        <v>4710</v>
      </c>
      <c r="C2702" s="80" t="s">
        <v>4716</v>
      </c>
      <c r="D2702" s="81">
        <v>1</v>
      </c>
      <c r="E2702" s="82">
        <v>10150</v>
      </c>
      <c r="F2702" s="82">
        <v>10150</v>
      </c>
    </row>
    <row r="2703" spans="1:6" ht="22.5" x14ac:dyDescent="0.2">
      <c r="A2703" s="2">
        <v>2698</v>
      </c>
      <c r="B2703" s="79" t="s">
        <v>4717</v>
      </c>
      <c r="C2703" s="80" t="s">
        <v>4718</v>
      </c>
      <c r="D2703" s="81">
        <v>1</v>
      </c>
      <c r="E2703" s="82">
        <v>3050</v>
      </c>
      <c r="F2703" s="82">
        <v>3050</v>
      </c>
    </row>
    <row r="2704" spans="1:6" x14ac:dyDescent="0.2">
      <c r="A2704" s="2">
        <v>2699</v>
      </c>
      <c r="B2704" s="79" t="s">
        <v>4719</v>
      </c>
      <c r="C2704" s="84" t="s">
        <v>4720</v>
      </c>
      <c r="D2704" s="83">
        <v>1</v>
      </c>
      <c r="E2704" s="82">
        <v>25000</v>
      </c>
      <c r="F2704" s="82">
        <v>25000</v>
      </c>
    </row>
    <row r="2705" spans="1:6" ht="33.75" x14ac:dyDescent="0.2">
      <c r="A2705" s="2">
        <v>2700</v>
      </c>
      <c r="B2705" s="79" t="s">
        <v>4721</v>
      </c>
      <c r="C2705" s="80" t="s">
        <v>4722</v>
      </c>
      <c r="D2705" s="81">
        <v>1</v>
      </c>
      <c r="E2705" s="82">
        <v>4950</v>
      </c>
      <c r="F2705" s="82">
        <v>4950</v>
      </c>
    </row>
    <row r="2706" spans="1:6" ht="22.5" x14ac:dyDescent="0.2">
      <c r="A2706" s="2">
        <v>2701</v>
      </c>
      <c r="B2706" s="79" t="s">
        <v>4723</v>
      </c>
      <c r="C2706" s="84" t="s">
        <v>4724</v>
      </c>
      <c r="D2706" s="83">
        <v>1</v>
      </c>
      <c r="E2706" s="82">
        <v>4840</v>
      </c>
      <c r="F2706" s="82">
        <v>4840</v>
      </c>
    </row>
    <row r="2707" spans="1:6" ht="22.5" x14ac:dyDescent="0.2">
      <c r="A2707" s="2">
        <v>2702</v>
      </c>
      <c r="B2707" s="79" t="s">
        <v>4723</v>
      </c>
      <c r="C2707" s="84" t="s">
        <v>4725</v>
      </c>
      <c r="D2707" s="83">
        <v>1</v>
      </c>
      <c r="E2707" s="82">
        <v>4840</v>
      </c>
      <c r="F2707" s="82">
        <v>4840</v>
      </c>
    </row>
    <row r="2708" spans="1:6" x14ac:dyDescent="0.2">
      <c r="A2708" s="2">
        <v>2703</v>
      </c>
      <c r="B2708" s="79" t="s">
        <v>4726</v>
      </c>
      <c r="C2708" s="80" t="s">
        <v>4727</v>
      </c>
      <c r="D2708" s="81">
        <v>1</v>
      </c>
      <c r="E2708" s="82">
        <v>4200</v>
      </c>
      <c r="F2708" s="82">
        <v>4200</v>
      </c>
    </row>
    <row r="2709" spans="1:6" x14ac:dyDescent="0.2">
      <c r="A2709" s="2">
        <v>2704</v>
      </c>
      <c r="B2709" s="79" t="s">
        <v>4041</v>
      </c>
      <c r="C2709" s="80" t="s">
        <v>4728</v>
      </c>
      <c r="D2709" s="81">
        <v>1</v>
      </c>
      <c r="E2709" s="82">
        <v>3111</v>
      </c>
      <c r="F2709" s="82">
        <v>3111</v>
      </c>
    </row>
    <row r="2710" spans="1:6" ht="22.5" x14ac:dyDescent="0.2">
      <c r="A2710" s="2">
        <v>2705</v>
      </c>
      <c r="B2710" s="79" t="s">
        <v>4729</v>
      </c>
      <c r="C2710" s="80" t="s">
        <v>4730</v>
      </c>
      <c r="D2710" s="81">
        <v>1</v>
      </c>
      <c r="E2710" s="82">
        <v>15935.02</v>
      </c>
      <c r="F2710" s="82">
        <v>15935.02</v>
      </c>
    </row>
    <row r="2711" spans="1:6" ht="22.5" x14ac:dyDescent="0.2">
      <c r="A2711" s="2">
        <v>2706</v>
      </c>
      <c r="B2711" s="79" t="s">
        <v>4731</v>
      </c>
      <c r="C2711" s="80" t="s">
        <v>4732</v>
      </c>
      <c r="D2711" s="81">
        <v>1</v>
      </c>
      <c r="E2711" s="82">
        <v>6300</v>
      </c>
      <c r="F2711" s="82">
        <v>6300</v>
      </c>
    </row>
    <row r="2712" spans="1:6" ht="22.5" x14ac:dyDescent="0.2">
      <c r="A2712" s="2">
        <v>2707</v>
      </c>
      <c r="B2712" s="79" t="s">
        <v>4733</v>
      </c>
      <c r="C2712" s="80" t="s">
        <v>4734</v>
      </c>
      <c r="D2712" s="81">
        <v>1</v>
      </c>
      <c r="E2712" s="82">
        <v>5000</v>
      </c>
      <c r="F2712" s="82">
        <v>5000</v>
      </c>
    </row>
    <row r="2713" spans="1:6" x14ac:dyDescent="0.2">
      <c r="A2713" s="2">
        <v>2708</v>
      </c>
      <c r="B2713" s="79" t="s">
        <v>4735</v>
      </c>
      <c r="C2713" s="80" t="s">
        <v>4736</v>
      </c>
      <c r="D2713" s="81">
        <v>1</v>
      </c>
      <c r="E2713" s="82">
        <v>13766.67</v>
      </c>
      <c r="F2713" s="82">
        <v>13766.67</v>
      </c>
    </row>
    <row r="2714" spans="1:6" x14ac:dyDescent="0.2">
      <c r="A2714" s="2">
        <v>2709</v>
      </c>
      <c r="B2714" s="79" t="s">
        <v>4735</v>
      </c>
      <c r="C2714" s="80" t="s">
        <v>4737</v>
      </c>
      <c r="D2714" s="81">
        <v>1</v>
      </c>
      <c r="E2714" s="82">
        <v>13766.67</v>
      </c>
      <c r="F2714" s="82">
        <v>13766.67</v>
      </c>
    </row>
    <row r="2715" spans="1:6" x14ac:dyDescent="0.2">
      <c r="A2715" s="2">
        <v>2710</v>
      </c>
      <c r="B2715" s="79" t="s">
        <v>4735</v>
      </c>
      <c r="C2715" s="80" t="s">
        <v>4738</v>
      </c>
      <c r="D2715" s="81">
        <v>1</v>
      </c>
      <c r="E2715" s="82">
        <v>13766.67</v>
      </c>
      <c r="F2715" s="82">
        <v>13766.67</v>
      </c>
    </row>
    <row r="2716" spans="1:6" ht="22.5" x14ac:dyDescent="0.2">
      <c r="A2716" s="2">
        <v>2711</v>
      </c>
      <c r="B2716" s="79" t="s">
        <v>4739</v>
      </c>
      <c r="C2716" s="80" t="s">
        <v>4740</v>
      </c>
      <c r="D2716" s="83">
        <v>1</v>
      </c>
      <c r="E2716" s="82">
        <v>12226.2</v>
      </c>
      <c r="F2716" s="82">
        <v>12226.2</v>
      </c>
    </row>
    <row r="2717" spans="1:6" ht="22.5" x14ac:dyDescent="0.2">
      <c r="A2717" s="2">
        <v>2712</v>
      </c>
      <c r="B2717" s="79" t="s">
        <v>4741</v>
      </c>
      <c r="C2717" s="80" t="s">
        <v>4742</v>
      </c>
      <c r="D2717" s="83">
        <v>1</v>
      </c>
      <c r="E2717" s="82">
        <v>20000</v>
      </c>
      <c r="F2717" s="82">
        <v>20000</v>
      </c>
    </row>
    <row r="2718" spans="1:6" ht="22.5" x14ac:dyDescent="0.2">
      <c r="A2718" s="2">
        <v>2713</v>
      </c>
      <c r="B2718" s="79" t="s">
        <v>4743</v>
      </c>
      <c r="C2718" s="80" t="s">
        <v>4744</v>
      </c>
      <c r="D2718" s="83">
        <v>1</v>
      </c>
      <c r="E2718" s="82">
        <v>8500</v>
      </c>
      <c r="F2718" s="82">
        <v>8500</v>
      </c>
    </row>
    <row r="2719" spans="1:6" ht="22.5" x14ac:dyDescent="0.2">
      <c r="A2719" s="2">
        <v>2714</v>
      </c>
      <c r="B2719" s="79" t="s">
        <v>4743</v>
      </c>
      <c r="C2719" s="80" t="s">
        <v>4745</v>
      </c>
      <c r="D2719" s="83">
        <v>1</v>
      </c>
      <c r="E2719" s="82">
        <v>8500</v>
      </c>
      <c r="F2719" s="82">
        <v>8500</v>
      </c>
    </row>
    <row r="2720" spans="1:6" ht="22.5" x14ac:dyDescent="0.2">
      <c r="A2720" s="2">
        <v>2715</v>
      </c>
      <c r="B2720" s="79" t="s">
        <v>4743</v>
      </c>
      <c r="C2720" s="80" t="s">
        <v>4746</v>
      </c>
      <c r="D2720" s="83">
        <v>1</v>
      </c>
      <c r="E2720" s="82">
        <v>4500</v>
      </c>
      <c r="F2720" s="82">
        <v>4500</v>
      </c>
    </row>
    <row r="2721" spans="1:6" ht="22.5" x14ac:dyDescent="0.2">
      <c r="A2721" s="2">
        <v>2716</v>
      </c>
      <c r="B2721" s="79" t="s">
        <v>4747</v>
      </c>
      <c r="C2721" s="80" t="s">
        <v>4746</v>
      </c>
      <c r="D2721" s="83">
        <v>1</v>
      </c>
      <c r="E2721" s="82">
        <v>7000</v>
      </c>
      <c r="F2721" s="82">
        <v>7000</v>
      </c>
    </row>
    <row r="2722" spans="1:6" ht="22.5" x14ac:dyDescent="0.2">
      <c r="A2722" s="2">
        <v>2717</v>
      </c>
      <c r="B2722" s="79" t="s">
        <v>4747</v>
      </c>
      <c r="C2722" s="80" t="s">
        <v>4748</v>
      </c>
      <c r="D2722" s="83">
        <v>1</v>
      </c>
      <c r="E2722" s="82">
        <v>7500</v>
      </c>
      <c r="F2722" s="82">
        <v>7500</v>
      </c>
    </row>
    <row r="2723" spans="1:6" ht="22.5" x14ac:dyDescent="0.2">
      <c r="A2723" s="2">
        <v>2718</v>
      </c>
      <c r="B2723" s="79" t="s">
        <v>4747</v>
      </c>
      <c r="C2723" s="80" t="s">
        <v>4749</v>
      </c>
      <c r="D2723" s="83">
        <v>1</v>
      </c>
      <c r="E2723" s="82">
        <v>7500</v>
      </c>
      <c r="F2723" s="82">
        <v>7500</v>
      </c>
    </row>
    <row r="2724" spans="1:6" x14ac:dyDescent="0.2">
      <c r="A2724" s="2">
        <v>2719</v>
      </c>
      <c r="B2724" s="79" t="s">
        <v>4750</v>
      </c>
      <c r="C2724" s="80" t="s">
        <v>4751</v>
      </c>
      <c r="D2724" s="83">
        <v>1</v>
      </c>
      <c r="E2724" s="82">
        <v>20470</v>
      </c>
      <c r="F2724" s="82">
        <v>20470</v>
      </c>
    </row>
    <row r="2725" spans="1:6" x14ac:dyDescent="0.2">
      <c r="A2725" s="2">
        <v>2720</v>
      </c>
      <c r="B2725" s="79" t="s">
        <v>4752</v>
      </c>
      <c r="C2725" s="80" t="s">
        <v>4753</v>
      </c>
      <c r="D2725" s="83">
        <v>1</v>
      </c>
      <c r="E2725" s="82">
        <v>6080.76</v>
      </c>
      <c r="F2725" s="82">
        <v>6080.76</v>
      </c>
    </row>
    <row r="2726" spans="1:6" x14ac:dyDescent="0.2">
      <c r="A2726" s="2">
        <v>2721</v>
      </c>
      <c r="B2726" s="79" t="s">
        <v>3628</v>
      </c>
      <c r="C2726" s="80" t="s">
        <v>4754</v>
      </c>
      <c r="D2726" s="83">
        <v>1</v>
      </c>
      <c r="E2726" s="82">
        <v>5487</v>
      </c>
      <c r="F2726" s="82">
        <v>5487</v>
      </c>
    </row>
    <row r="2727" spans="1:6" x14ac:dyDescent="0.2">
      <c r="A2727" s="2">
        <v>2722</v>
      </c>
      <c r="B2727" s="79" t="s">
        <v>3628</v>
      </c>
      <c r="C2727" s="80" t="s">
        <v>4755</v>
      </c>
      <c r="D2727" s="83">
        <v>1</v>
      </c>
      <c r="E2727" s="82">
        <v>5487</v>
      </c>
      <c r="F2727" s="82">
        <v>5487</v>
      </c>
    </row>
    <row r="2728" spans="1:6" x14ac:dyDescent="0.2">
      <c r="A2728" s="2">
        <v>2723</v>
      </c>
      <c r="B2728" s="79" t="s">
        <v>4756</v>
      </c>
      <c r="C2728" s="80" t="s">
        <v>4757</v>
      </c>
      <c r="D2728" s="83">
        <v>2</v>
      </c>
      <c r="E2728" s="82">
        <v>10800</v>
      </c>
      <c r="F2728" s="82">
        <v>10800</v>
      </c>
    </row>
    <row r="2729" spans="1:6" x14ac:dyDescent="0.2">
      <c r="A2729" s="2">
        <v>2724</v>
      </c>
      <c r="B2729" s="79" t="s">
        <v>4756</v>
      </c>
      <c r="C2729" s="80" t="s">
        <v>4757</v>
      </c>
      <c r="D2729" s="83">
        <v>3</v>
      </c>
      <c r="E2729" s="82">
        <v>10800</v>
      </c>
      <c r="F2729" s="82">
        <v>10800</v>
      </c>
    </row>
    <row r="2730" spans="1:6" x14ac:dyDescent="0.2">
      <c r="A2730" s="2">
        <v>2725</v>
      </c>
      <c r="B2730" s="79" t="s">
        <v>4756</v>
      </c>
      <c r="C2730" s="80" t="s">
        <v>4758</v>
      </c>
      <c r="D2730" s="81">
        <v>1</v>
      </c>
      <c r="E2730" s="82">
        <v>10800</v>
      </c>
      <c r="F2730" s="82">
        <v>10800</v>
      </c>
    </row>
    <row r="2731" spans="1:6" x14ac:dyDescent="0.2">
      <c r="A2731" s="2">
        <v>2726</v>
      </c>
      <c r="B2731" s="79" t="s">
        <v>4756</v>
      </c>
      <c r="C2731" s="80" t="s">
        <v>4758</v>
      </c>
      <c r="D2731" s="81">
        <v>1</v>
      </c>
      <c r="E2731" s="82">
        <v>10800</v>
      </c>
      <c r="F2731" s="82">
        <v>10800</v>
      </c>
    </row>
    <row r="2732" spans="1:6" x14ac:dyDescent="0.2">
      <c r="A2732" s="2">
        <v>2727</v>
      </c>
      <c r="B2732" s="79" t="s">
        <v>4756</v>
      </c>
      <c r="C2732" s="80" t="s">
        <v>4759</v>
      </c>
      <c r="D2732" s="81">
        <v>1</v>
      </c>
      <c r="E2732" s="82">
        <v>8300</v>
      </c>
      <c r="F2732" s="82">
        <v>8300</v>
      </c>
    </row>
    <row r="2733" spans="1:6" x14ac:dyDescent="0.2">
      <c r="A2733" s="2">
        <v>2728</v>
      </c>
      <c r="B2733" s="79" t="s">
        <v>4756</v>
      </c>
      <c r="C2733" s="80" t="s">
        <v>4760</v>
      </c>
      <c r="D2733" s="81">
        <v>1</v>
      </c>
      <c r="E2733" s="82">
        <v>8300</v>
      </c>
      <c r="F2733" s="82">
        <v>8300</v>
      </c>
    </row>
    <row r="2734" spans="1:6" x14ac:dyDescent="0.2">
      <c r="A2734" s="2">
        <v>2729</v>
      </c>
      <c r="B2734" s="79" t="s">
        <v>4761</v>
      </c>
      <c r="C2734" s="80" t="s">
        <v>4762</v>
      </c>
      <c r="D2734" s="81">
        <v>1</v>
      </c>
      <c r="E2734" s="82">
        <v>7600</v>
      </c>
      <c r="F2734" s="82">
        <v>7600</v>
      </c>
    </row>
    <row r="2735" spans="1:6" ht="22.5" x14ac:dyDescent="0.2">
      <c r="A2735" s="2">
        <v>2730</v>
      </c>
      <c r="B2735" s="79" t="s">
        <v>4763</v>
      </c>
      <c r="C2735" s="80" t="s">
        <v>4764</v>
      </c>
      <c r="D2735" s="81">
        <v>1</v>
      </c>
      <c r="E2735" s="82">
        <v>16100</v>
      </c>
      <c r="F2735" s="82">
        <v>16100</v>
      </c>
    </row>
    <row r="2736" spans="1:6" ht="22.5" x14ac:dyDescent="0.2">
      <c r="A2736" s="2">
        <v>2731</v>
      </c>
      <c r="B2736" s="79" t="s">
        <v>3151</v>
      </c>
      <c r="C2736" s="80" t="s">
        <v>4765</v>
      </c>
      <c r="D2736" s="81">
        <v>1</v>
      </c>
      <c r="E2736" s="82">
        <v>5100</v>
      </c>
      <c r="F2736" s="82">
        <v>5100</v>
      </c>
    </row>
    <row r="2737" spans="1:6" x14ac:dyDescent="0.2">
      <c r="A2737" s="2">
        <v>2732</v>
      </c>
      <c r="B2737" s="79" t="s">
        <v>4766</v>
      </c>
      <c r="C2737" s="80" t="s">
        <v>4767</v>
      </c>
      <c r="D2737" s="81">
        <v>1</v>
      </c>
      <c r="E2737" s="82">
        <v>4943</v>
      </c>
      <c r="F2737" s="82">
        <v>4943</v>
      </c>
    </row>
    <row r="2738" spans="1:6" x14ac:dyDescent="0.2">
      <c r="A2738" s="2">
        <v>2733</v>
      </c>
      <c r="B2738" s="79" t="s">
        <v>4768</v>
      </c>
      <c r="C2738" s="80" t="s">
        <v>4769</v>
      </c>
      <c r="D2738" s="81">
        <v>1</v>
      </c>
      <c r="E2738" s="82">
        <v>14500</v>
      </c>
      <c r="F2738" s="82">
        <v>14500</v>
      </c>
    </row>
    <row r="2739" spans="1:6" x14ac:dyDescent="0.2">
      <c r="A2739" s="2">
        <v>2734</v>
      </c>
      <c r="B2739" s="79" t="s">
        <v>4770</v>
      </c>
      <c r="C2739" s="80" t="s">
        <v>4771</v>
      </c>
      <c r="D2739" s="81">
        <v>1</v>
      </c>
      <c r="E2739" s="82">
        <v>3978</v>
      </c>
      <c r="F2739" s="82">
        <v>3978</v>
      </c>
    </row>
    <row r="2740" spans="1:6" ht="22.5" x14ac:dyDescent="0.2">
      <c r="A2740" s="2">
        <v>2735</v>
      </c>
      <c r="B2740" s="79" t="s">
        <v>4772</v>
      </c>
      <c r="C2740" s="80" t="s">
        <v>4773</v>
      </c>
      <c r="D2740" s="81">
        <v>1</v>
      </c>
      <c r="E2740" s="82">
        <v>3400</v>
      </c>
      <c r="F2740" s="82">
        <v>3400</v>
      </c>
    </row>
    <row r="2741" spans="1:6" x14ac:dyDescent="0.2">
      <c r="A2741" s="2">
        <v>2736</v>
      </c>
      <c r="B2741" s="79" t="s">
        <v>4074</v>
      </c>
      <c r="C2741" s="80" t="s">
        <v>4774</v>
      </c>
      <c r="D2741" s="81">
        <v>1</v>
      </c>
      <c r="E2741" s="82">
        <v>5664</v>
      </c>
      <c r="F2741" s="82">
        <v>5664</v>
      </c>
    </row>
    <row r="2742" spans="1:6" ht="22.5" x14ac:dyDescent="0.2">
      <c r="A2742" s="2">
        <v>2737</v>
      </c>
      <c r="B2742" s="79" t="s">
        <v>4074</v>
      </c>
      <c r="C2742" s="80" t="s">
        <v>4775</v>
      </c>
      <c r="D2742" s="81">
        <v>1</v>
      </c>
      <c r="E2742" s="82">
        <v>3999.98</v>
      </c>
      <c r="F2742" s="82">
        <v>3999.98</v>
      </c>
    </row>
    <row r="2743" spans="1:6" ht="22.5" x14ac:dyDescent="0.2">
      <c r="A2743" s="2">
        <v>2738</v>
      </c>
      <c r="B2743" s="79" t="s">
        <v>4776</v>
      </c>
      <c r="C2743" s="80" t="s">
        <v>4777</v>
      </c>
      <c r="D2743" s="81">
        <v>1</v>
      </c>
      <c r="E2743" s="82">
        <v>6400</v>
      </c>
      <c r="F2743" s="82">
        <v>6400</v>
      </c>
    </row>
    <row r="2744" spans="1:6" ht="22.5" x14ac:dyDescent="0.2">
      <c r="A2744" s="2">
        <v>2739</v>
      </c>
      <c r="B2744" s="79" t="s">
        <v>4778</v>
      </c>
      <c r="C2744" s="80" t="s">
        <v>4779</v>
      </c>
      <c r="D2744" s="81">
        <v>1</v>
      </c>
      <c r="E2744" s="82">
        <v>8160</v>
      </c>
      <c r="F2744" s="82">
        <v>8160</v>
      </c>
    </row>
    <row r="2745" spans="1:6" x14ac:dyDescent="0.2">
      <c r="A2745" s="2">
        <v>2740</v>
      </c>
      <c r="B2745" s="79" t="s">
        <v>3400</v>
      </c>
      <c r="C2745" s="80" t="s">
        <v>4780</v>
      </c>
      <c r="D2745" s="81">
        <v>1</v>
      </c>
      <c r="E2745" s="82">
        <v>6247.2</v>
      </c>
      <c r="F2745" s="82">
        <v>6247.2</v>
      </c>
    </row>
    <row r="2746" spans="1:6" ht="22.5" x14ac:dyDescent="0.2">
      <c r="A2746" s="2">
        <v>2741</v>
      </c>
      <c r="B2746" s="79" t="s">
        <v>4781</v>
      </c>
      <c r="C2746" s="80" t="s">
        <v>4782</v>
      </c>
      <c r="D2746" s="81">
        <v>1</v>
      </c>
      <c r="E2746" s="82">
        <v>5330</v>
      </c>
      <c r="F2746" s="82">
        <v>5330</v>
      </c>
    </row>
    <row r="2747" spans="1:6" ht="22.5" x14ac:dyDescent="0.2">
      <c r="A2747" s="2">
        <v>2742</v>
      </c>
      <c r="B2747" s="79" t="s">
        <v>4781</v>
      </c>
      <c r="C2747" s="80" t="s">
        <v>4783</v>
      </c>
      <c r="D2747" s="81">
        <v>1</v>
      </c>
      <c r="E2747" s="82">
        <v>5330</v>
      </c>
      <c r="F2747" s="82">
        <v>5330</v>
      </c>
    </row>
    <row r="2748" spans="1:6" ht="22.5" x14ac:dyDescent="0.2">
      <c r="A2748" s="2">
        <v>2743</v>
      </c>
      <c r="B2748" s="79" t="s">
        <v>4781</v>
      </c>
      <c r="C2748" s="80" t="s">
        <v>4784</v>
      </c>
      <c r="D2748" s="81">
        <v>1</v>
      </c>
      <c r="E2748" s="82">
        <v>5330</v>
      </c>
      <c r="F2748" s="82">
        <v>5330</v>
      </c>
    </row>
    <row r="2749" spans="1:6" ht="22.5" x14ac:dyDescent="0.2">
      <c r="A2749" s="2">
        <v>2744</v>
      </c>
      <c r="B2749" s="79" t="s">
        <v>4781</v>
      </c>
      <c r="C2749" s="80" t="s">
        <v>4785</v>
      </c>
      <c r="D2749" s="81">
        <v>1</v>
      </c>
      <c r="E2749" s="82">
        <v>5330</v>
      </c>
      <c r="F2749" s="82">
        <v>5330</v>
      </c>
    </row>
    <row r="2750" spans="1:6" ht="22.5" x14ac:dyDescent="0.2">
      <c r="A2750" s="2">
        <v>2745</v>
      </c>
      <c r="B2750" s="79" t="s">
        <v>4781</v>
      </c>
      <c r="C2750" s="80" t="s">
        <v>4786</v>
      </c>
      <c r="D2750" s="81">
        <v>1</v>
      </c>
      <c r="E2750" s="82">
        <v>5330</v>
      </c>
      <c r="F2750" s="82">
        <v>5330</v>
      </c>
    </row>
    <row r="2751" spans="1:6" ht="22.5" x14ac:dyDescent="0.2">
      <c r="A2751" s="2">
        <v>2746</v>
      </c>
      <c r="B2751" s="79" t="s">
        <v>4781</v>
      </c>
      <c r="C2751" s="80" t="s">
        <v>4787</v>
      </c>
      <c r="D2751" s="81">
        <v>1</v>
      </c>
      <c r="E2751" s="82">
        <v>5330</v>
      </c>
      <c r="F2751" s="82">
        <v>5330</v>
      </c>
    </row>
    <row r="2752" spans="1:6" ht="22.5" x14ac:dyDescent="0.2">
      <c r="A2752" s="2">
        <v>2747</v>
      </c>
      <c r="B2752" s="79" t="s">
        <v>4781</v>
      </c>
      <c r="C2752" s="80" t="s">
        <v>4788</v>
      </c>
      <c r="D2752" s="81">
        <v>1</v>
      </c>
      <c r="E2752" s="82">
        <v>5330</v>
      </c>
      <c r="F2752" s="82">
        <v>5330</v>
      </c>
    </row>
    <row r="2753" spans="1:6" ht="22.5" x14ac:dyDescent="0.2">
      <c r="A2753" s="2">
        <v>2748</v>
      </c>
      <c r="B2753" s="79" t="s">
        <v>4781</v>
      </c>
      <c r="C2753" s="80" t="s">
        <v>4789</v>
      </c>
      <c r="D2753" s="81">
        <v>1</v>
      </c>
      <c r="E2753" s="82">
        <v>5330</v>
      </c>
      <c r="F2753" s="82">
        <v>5330</v>
      </c>
    </row>
    <row r="2754" spans="1:6" ht="22.5" x14ac:dyDescent="0.2">
      <c r="A2754" s="2">
        <v>2749</v>
      </c>
      <c r="B2754" s="79" t="s">
        <v>4781</v>
      </c>
      <c r="C2754" s="80" t="s">
        <v>4790</v>
      </c>
      <c r="D2754" s="81">
        <v>1</v>
      </c>
      <c r="E2754" s="82">
        <v>5330</v>
      </c>
      <c r="F2754" s="82">
        <v>5330</v>
      </c>
    </row>
    <row r="2755" spans="1:6" ht="22.5" x14ac:dyDescent="0.2">
      <c r="A2755" s="2">
        <v>2750</v>
      </c>
      <c r="B2755" s="79" t="s">
        <v>4781</v>
      </c>
      <c r="C2755" s="80" t="s">
        <v>4791</v>
      </c>
      <c r="D2755" s="81">
        <v>1</v>
      </c>
      <c r="E2755" s="82">
        <v>5330</v>
      </c>
      <c r="F2755" s="82">
        <v>5330</v>
      </c>
    </row>
    <row r="2756" spans="1:6" ht="22.5" x14ac:dyDescent="0.2">
      <c r="A2756" s="2">
        <v>2751</v>
      </c>
      <c r="B2756" s="79" t="s">
        <v>4781</v>
      </c>
      <c r="C2756" s="80" t="s">
        <v>4792</v>
      </c>
      <c r="D2756" s="81">
        <v>1</v>
      </c>
      <c r="E2756" s="82">
        <v>5330</v>
      </c>
      <c r="F2756" s="82">
        <v>5330</v>
      </c>
    </row>
    <row r="2757" spans="1:6" ht="22.5" x14ac:dyDescent="0.2">
      <c r="A2757" s="2">
        <v>2752</v>
      </c>
      <c r="B2757" s="79" t="s">
        <v>4781</v>
      </c>
      <c r="C2757" s="80" t="s">
        <v>4793</v>
      </c>
      <c r="D2757" s="81">
        <v>1</v>
      </c>
      <c r="E2757" s="82">
        <v>5330</v>
      </c>
      <c r="F2757" s="82">
        <v>5330</v>
      </c>
    </row>
    <row r="2758" spans="1:6" ht="22.5" x14ac:dyDescent="0.2">
      <c r="A2758" s="2">
        <v>2753</v>
      </c>
      <c r="B2758" s="79" t="s">
        <v>4781</v>
      </c>
      <c r="C2758" s="80" t="s">
        <v>4794</v>
      </c>
      <c r="D2758" s="81">
        <v>1</v>
      </c>
      <c r="E2758" s="82">
        <v>5330</v>
      </c>
      <c r="F2758" s="82">
        <v>5330</v>
      </c>
    </row>
    <row r="2759" spans="1:6" ht="22.5" x14ac:dyDescent="0.2">
      <c r="A2759" s="2">
        <v>2754</v>
      </c>
      <c r="B2759" s="79" t="s">
        <v>4795</v>
      </c>
      <c r="C2759" s="80" t="s">
        <v>4796</v>
      </c>
      <c r="D2759" s="81">
        <v>1</v>
      </c>
      <c r="E2759" s="82">
        <v>19500</v>
      </c>
      <c r="F2759" s="82">
        <v>19500</v>
      </c>
    </row>
    <row r="2760" spans="1:6" ht="33.75" x14ac:dyDescent="0.2">
      <c r="A2760" s="2">
        <v>2755</v>
      </c>
      <c r="B2760" s="79" t="s">
        <v>4797</v>
      </c>
      <c r="C2760" s="80" t="s">
        <v>4798</v>
      </c>
      <c r="D2760" s="81">
        <v>1</v>
      </c>
      <c r="E2760" s="82">
        <v>6870</v>
      </c>
      <c r="F2760" s="82">
        <v>6870</v>
      </c>
    </row>
    <row r="2761" spans="1:6" ht="22.5" x14ac:dyDescent="0.2">
      <c r="A2761" s="2">
        <v>2756</v>
      </c>
      <c r="B2761" s="79" t="s">
        <v>4799</v>
      </c>
      <c r="C2761" s="80" t="s">
        <v>4800</v>
      </c>
      <c r="D2761" s="81">
        <v>1</v>
      </c>
      <c r="E2761" s="82">
        <v>7100</v>
      </c>
      <c r="F2761" s="82">
        <v>7100</v>
      </c>
    </row>
    <row r="2762" spans="1:6" ht="22.5" x14ac:dyDescent="0.2">
      <c r="A2762" s="2">
        <v>2757</v>
      </c>
      <c r="B2762" s="79" t="s">
        <v>4801</v>
      </c>
      <c r="C2762" s="80" t="s">
        <v>4802</v>
      </c>
      <c r="D2762" s="81">
        <v>1</v>
      </c>
      <c r="E2762" s="82">
        <v>4720</v>
      </c>
      <c r="F2762" s="82">
        <v>4720</v>
      </c>
    </row>
    <row r="2763" spans="1:6" x14ac:dyDescent="0.2">
      <c r="A2763" s="2">
        <v>2758</v>
      </c>
      <c r="B2763" s="79" t="s">
        <v>4803</v>
      </c>
      <c r="C2763" s="80" t="s">
        <v>4804</v>
      </c>
      <c r="D2763" s="81">
        <v>1</v>
      </c>
      <c r="E2763" s="82">
        <v>5590</v>
      </c>
      <c r="F2763" s="82">
        <v>5590</v>
      </c>
    </row>
    <row r="2764" spans="1:6" ht="22.5" x14ac:dyDescent="0.2">
      <c r="A2764" s="2">
        <v>2759</v>
      </c>
      <c r="B2764" s="79" t="s">
        <v>4805</v>
      </c>
      <c r="C2764" s="80" t="s">
        <v>4806</v>
      </c>
      <c r="D2764" s="81">
        <v>1</v>
      </c>
      <c r="E2764" s="82">
        <v>18850</v>
      </c>
      <c r="F2764" s="82">
        <v>18850</v>
      </c>
    </row>
    <row r="2765" spans="1:6" ht="22.5" x14ac:dyDescent="0.2">
      <c r="A2765" s="2">
        <v>2760</v>
      </c>
      <c r="B2765" s="79" t="s">
        <v>4807</v>
      </c>
      <c r="C2765" s="80" t="s">
        <v>4808</v>
      </c>
      <c r="D2765" s="81">
        <v>1</v>
      </c>
      <c r="E2765" s="82">
        <v>42493.9</v>
      </c>
      <c r="F2765" s="82">
        <v>42493.9</v>
      </c>
    </row>
    <row r="2766" spans="1:6" ht="22.5" x14ac:dyDescent="0.2">
      <c r="A2766" s="2">
        <v>2761</v>
      </c>
      <c r="B2766" s="79" t="s">
        <v>4809</v>
      </c>
      <c r="C2766" s="80" t="s">
        <v>4810</v>
      </c>
      <c r="D2766" s="81">
        <v>1</v>
      </c>
      <c r="E2766" s="82">
        <v>5400</v>
      </c>
      <c r="F2766" s="82">
        <v>5400</v>
      </c>
    </row>
    <row r="2767" spans="1:6" ht="22.5" x14ac:dyDescent="0.2">
      <c r="A2767" s="2">
        <v>2762</v>
      </c>
      <c r="B2767" s="79" t="s">
        <v>4811</v>
      </c>
      <c r="C2767" s="80" t="s">
        <v>4812</v>
      </c>
      <c r="D2767" s="81">
        <v>1</v>
      </c>
      <c r="E2767" s="82">
        <v>6750</v>
      </c>
      <c r="F2767" s="82">
        <v>6750</v>
      </c>
    </row>
    <row r="2768" spans="1:6" ht="22.5" x14ac:dyDescent="0.2">
      <c r="A2768" s="2">
        <v>2763</v>
      </c>
      <c r="B2768" s="79" t="s">
        <v>4811</v>
      </c>
      <c r="C2768" s="80" t="s">
        <v>4813</v>
      </c>
      <c r="D2768" s="81">
        <v>1</v>
      </c>
      <c r="E2768" s="82">
        <v>6390</v>
      </c>
      <c r="F2768" s="82">
        <v>6390</v>
      </c>
    </row>
    <row r="2769" spans="1:6" ht="22.5" x14ac:dyDescent="0.2">
      <c r="A2769" s="2">
        <v>2764</v>
      </c>
      <c r="B2769" s="79" t="s">
        <v>4814</v>
      </c>
      <c r="C2769" s="80" t="s">
        <v>4815</v>
      </c>
      <c r="D2769" s="81">
        <v>1</v>
      </c>
      <c r="E2769" s="82">
        <v>8400</v>
      </c>
      <c r="F2769" s="82">
        <v>8400</v>
      </c>
    </row>
    <row r="2770" spans="1:6" ht="22.5" x14ac:dyDescent="0.2">
      <c r="A2770" s="2">
        <v>2765</v>
      </c>
      <c r="B2770" s="79" t="s">
        <v>4814</v>
      </c>
      <c r="C2770" s="80" t="s">
        <v>4816</v>
      </c>
      <c r="D2770" s="81">
        <v>1</v>
      </c>
      <c r="E2770" s="82">
        <v>8400</v>
      </c>
      <c r="F2770" s="82">
        <v>8400</v>
      </c>
    </row>
    <row r="2771" spans="1:6" ht="22.5" x14ac:dyDescent="0.2">
      <c r="A2771" s="2">
        <v>2766</v>
      </c>
      <c r="B2771" s="79" t="s">
        <v>4814</v>
      </c>
      <c r="C2771" s="80" t="s">
        <v>4817</v>
      </c>
      <c r="D2771" s="81">
        <v>1</v>
      </c>
      <c r="E2771" s="82">
        <v>8400</v>
      </c>
      <c r="F2771" s="82">
        <v>8400</v>
      </c>
    </row>
    <row r="2772" spans="1:6" ht="22.5" x14ac:dyDescent="0.2">
      <c r="A2772" s="2">
        <v>2767</v>
      </c>
      <c r="B2772" s="79" t="s">
        <v>4814</v>
      </c>
      <c r="C2772" s="80" t="s">
        <v>4818</v>
      </c>
      <c r="D2772" s="81">
        <v>1</v>
      </c>
      <c r="E2772" s="82">
        <v>8400</v>
      </c>
      <c r="F2772" s="82">
        <v>8400</v>
      </c>
    </row>
    <row r="2773" spans="1:6" ht="22.5" x14ac:dyDescent="0.2">
      <c r="A2773" s="2">
        <v>2768</v>
      </c>
      <c r="B2773" s="79" t="s">
        <v>4819</v>
      </c>
      <c r="C2773" s="80" t="s">
        <v>4820</v>
      </c>
      <c r="D2773" s="81">
        <v>1</v>
      </c>
      <c r="E2773" s="82">
        <v>5073</v>
      </c>
      <c r="F2773" s="82">
        <v>5073</v>
      </c>
    </row>
    <row r="2774" spans="1:6" ht="22.5" x14ac:dyDescent="0.2">
      <c r="A2774" s="2">
        <v>2769</v>
      </c>
      <c r="B2774" s="79" t="s">
        <v>4819</v>
      </c>
      <c r="C2774" s="80" t="s">
        <v>4821</v>
      </c>
      <c r="D2774" s="81">
        <v>1</v>
      </c>
      <c r="E2774" s="82">
        <v>5073</v>
      </c>
      <c r="F2774" s="82">
        <v>5073</v>
      </c>
    </row>
    <row r="2775" spans="1:6" ht="22.5" x14ac:dyDescent="0.2">
      <c r="A2775" s="2">
        <v>2770</v>
      </c>
      <c r="B2775" s="79" t="s">
        <v>4822</v>
      </c>
      <c r="C2775" s="80" t="s">
        <v>4823</v>
      </c>
      <c r="D2775" s="81">
        <v>1</v>
      </c>
      <c r="E2775" s="82">
        <v>3750</v>
      </c>
      <c r="F2775" s="82">
        <v>3750</v>
      </c>
    </row>
    <row r="2776" spans="1:6" ht="22.5" x14ac:dyDescent="0.2">
      <c r="A2776" s="2">
        <v>2771</v>
      </c>
      <c r="B2776" s="79" t="s">
        <v>4822</v>
      </c>
      <c r="C2776" s="80" t="s">
        <v>4824</v>
      </c>
      <c r="D2776" s="81">
        <v>1</v>
      </c>
      <c r="E2776" s="82">
        <v>3750</v>
      </c>
      <c r="F2776" s="82">
        <v>3750</v>
      </c>
    </row>
    <row r="2777" spans="1:6" ht="22.5" x14ac:dyDescent="0.2">
      <c r="A2777" s="2">
        <v>2772</v>
      </c>
      <c r="B2777" s="79" t="s">
        <v>4822</v>
      </c>
      <c r="C2777" s="80" t="s">
        <v>4825</v>
      </c>
      <c r="D2777" s="81">
        <v>1</v>
      </c>
      <c r="E2777" s="82">
        <v>3750</v>
      </c>
      <c r="F2777" s="82">
        <v>3750</v>
      </c>
    </row>
    <row r="2778" spans="1:6" x14ac:dyDescent="0.2">
      <c r="A2778" s="2">
        <v>2773</v>
      </c>
      <c r="B2778" s="79" t="s">
        <v>4826</v>
      </c>
      <c r="C2778" s="80" t="s">
        <v>4827</v>
      </c>
      <c r="D2778" s="81">
        <v>1</v>
      </c>
      <c r="E2778" s="82">
        <v>5385</v>
      </c>
      <c r="F2778" s="82">
        <v>5385</v>
      </c>
    </row>
    <row r="2779" spans="1:6" x14ac:dyDescent="0.2">
      <c r="A2779" s="2">
        <v>2774</v>
      </c>
      <c r="B2779" s="79" t="s">
        <v>4826</v>
      </c>
      <c r="C2779" s="80" t="s">
        <v>4828</v>
      </c>
      <c r="D2779" s="81">
        <v>1</v>
      </c>
      <c r="E2779" s="82">
        <v>5385</v>
      </c>
      <c r="F2779" s="82">
        <v>5385</v>
      </c>
    </row>
    <row r="2780" spans="1:6" x14ac:dyDescent="0.2">
      <c r="A2780" s="2">
        <v>2775</v>
      </c>
      <c r="B2780" s="79" t="s">
        <v>4829</v>
      </c>
      <c r="C2780" s="80" t="s">
        <v>4830</v>
      </c>
      <c r="D2780" s="81">
        <v>1</v>
      </c>
      <c r="E2780" s="82">
        <v>10576.44</v>
      </c>
      <c r="F2780" s="82">
        <v>10576.44</v>
      </c>
    </row>
    <row r="2781" spans="1:6" x14ac:dyDescent="0.2">
      <c r="A2781" s="2">
        <v>2776</v>
      </c>
      <c r="B2781" s="79" t="s">
        <v>4831</v>
      </c>
      <c r="C2781" s="80" t="s">
        <v>4832</v>
      </c>
      <c r="D2781" s="81">
        <v>1</v>
      </c>
      <c r="E2781" s="82">
        <v>3988.4</v>
      </c>
      <c r="F2781" s="82">
        <v>3988.4</v>
      </c>
    </row>
    <row r="2782" spans="1:6" x14ac:dyDescent="0.2">
      <c r="A2782" s="2">
        <v>2777</v>
      </c>
      <c r="B2782" s="79" t="s">
        <v>4833</v>
      </c>
      <c r="C2782" s="80" t="s">
        <v>4834</v>
      </c>
      <c r="D2782" s="81">
        <v>1</v>
      </c>
      <c r="E2782" s="82">
        <v>11845</v>
      </c>
      <c r="F2782" s="82">
        <v>11845</v>
      </c>
    </row>
    <row r="2783" spans="1:6" x14ac:dyDescent="0.2">
      <c r="A2783" s="2">
        <v>2778</v>
      </c>
      <c r="B2783" s="79" t="s">
        <v>4835</v>
      </c>
      <c r="C2783" s="80" t="s">
        <v>4836</v>
      </c>
      <c r="D2783" s="81">
        <v>1</v>
      </c>
      <c r="E2783" s="82">
        <v>4230</v>
      </c>
      <c r="F2783" s="82">
        <v>4230</v>
      </c>
    </row>
    <row r="2784" spans="1:6" ht="22.5" x14ac:dyDescent="0.2">
      <c r="A2784" s="2">
        <v>2779</v>
      </c>
      <c r="B2784" s="79" t="s">
        <v>4837</v>
      </c>
      <c r="C2784" s="80" t="s">
        <v>4838</v>
      </c>
      <c r="D2784" s="81">
        <v>1</v>
      </c>
      <c r="E2784" s="82">
        <v>6170</v>
      </c>
      <c r="F2784" s="82">
        <v>6170</v>
      </c>
    </row>
    <row r="2785" spans="1:6" ht="22.5" x14ac:dyDescent="0.2">
      <c r="A2785" s="2">
        <v>2780</v>
      </c>
      <c r="B2785" s="79" t="s">
        <v>4837</v>
      </c>
      <c r="C2785" s="80" t="s">
        <v>4839</v>
      </c>
      <c r="D2785" s="81">
        <v>1</v>
      </c>
      <c r="E2785" s="82">
        <v>6170</v>
      </c>
      <c r="F2785" s="82">
        <v>6170</v>
      </c>
    </row>
    <row r="2786" spans="1:6" ht="22.5" x14ac:dyDescent="0.2">
      <c r="A2786" s="2">
        <v>2781</v>
      </c>
      <c r="B2786" s="79" t="s">
        <v>4837</v>
      </c>
      <c r="C2786" s="80" t="s">
        <v>4840</v>
      </c>
      <c r="D2786" s="81">
        <v>1</v>
      </c>
      <c r="E2786" s="82">
        <v>6170</v>
      </c>
      <c r="F2786" s="82">
        <v>6170</v>
      </c>
    </row>
    <row r="2787" spans="1:6" ht="22.5" x14ac:dyDescent="0.2">
      <c r="A2787" s="2">
        <v>2782</v>
      </c>
      <c r="B2787" s="79" t="s">
        <v>4837</v>
      </c>
      <c r="C2787" s="80" t="s">
        <v>4841</v>
      </c>
      <c r="D2787" s="81">
        <v>1</v>
      </c>
      <c r="E2787" s="82">
        <v>6170</v>
      </c>
      <c r="F2787" s="82">
        <v>6170</v>
      </c>
    </row>
    <row r="2788" spans="1:6" ht="22.5" x14ac:dyDescent="0.2">
      <c r="A2788" s="2">
        <v>2783</v>
      </c>
      <c r="B2788" s="79" t="s">
        <v>4837</v>
      </c>
      <c r="C2788" s="80" t="s">
        <v>4842</v>
      </c>
      <c r="D2788" s="81">
        <v>1</v>
      </c>
      <c r="E2788" s="82">
        <v>6170</v>
      </c>
      <c r="F2788" s="82">
        <v>6170</v>
      </c>
    </row>
    <row r="2789" spans="1:6" ht="22.5" x14ac:dyDescent="0.2">
      <c r="A2789" s="2">
        <v>2784</v>
      </c>
      <c r="B2789" s="79" t="s">
        <v>4843</v>
      </c>
      <c r="C2789" s="80" t="s">
        <v>4844</v>
      </c>
      <c r="D2789" s="81">
        <v>1</v>
      </c>
      <c r="E2789" s="82">
        <v>7650</v>
      </c>
      <c r="F2789" s="82">
        <v>7650</v>
      </c>
    </row>
    <row r="2790" spans="1:6" ht="33.75" x14ac:dyDescent="0.2">
      <c r="A2790" s="2">
        <v>2785</v>
      </c>
      <c r="B2790" s="79" t="s">
        <v>4845</v>
      </c>
      <c r="C2790" s="80" t="s">
        <v>4846</v>
      </c>
      <c r="D2790" s="81">
        <v>1</v>
      </c>
      <c r="E2790" s="82">
        <v>3460</v>
      </c>
      <c r="F2790" s="82">
        <v>3460</v>
      </c>
    </row>
    <row r="2791" spans="1:6" x14ac:dyDescent="0.2">
      <c r="A2791" s="2">
        <v>2786</v>
      </c>
      <c r="B2791" s="79" t="s">
        <v>4847</v>
      </c>
      <c r="C2791" s="80" t="s">
        <v>4848</v>
      </c>
      <c r="D2791" s="81">
        <v>1</v>
      </c>
      <c r="E2791" s="82">
        <v>4750</v>
      </c>
      <c r="F2791" s="82">
        <v>4750</v>
      </c>
    </row>
    <row r="2792" spans="1:6" x14ac:dyDescent="0.2">
      <c r="A2792" s="2">
        <v>2787</v>
      </c>
      <c r="B2792" s="79" t="s">
        <v>4849</v>
      </c>
      <c r="C2792" s="80" t="s">
        <v>4850</v>
      </c>
      <c r="D2792" s="81">
        <v>1</v>
      </c>
      <c r="E2792" s="82">
        <v>173285</v>
      </c>
      <c r="F2792" s="82">
        <v>151493.09</v>
      </c>
    </row>
    <row r="2793" spans="1:6" ht="22.5" x14ac:dyDescent="0.2">
      <c r="A2793" s="2">
        <v>2788</v>
      </c>
      <c r="B2793" s="79" t="s">
        <v>4851</v>
      </c>
      <c r="C2793" s="80" t="s">
        <v>4852</v>
      </c>
      <c r="D2793" s="81">
        <v>1</v>
      </c>
      <c r="E2793" s="82">
        <v>37700</v>
      </c>
      <c r="F2793" s="82">
        <v>37700</v>
      </c>
    </row>
    <row r="2794" spans="1:6" x14ac:dyDescent="0.2">
      <c r="A2794" s="2">
        <v>2789</v>
      </c>
      <c r="B2794" s="79" t="s">
        <v>4853</v>
      </c>
      <c r="C2794" s="84" t="s">
        <v>4854</v>
      </c>
      <c r="D2794" s="81">
        <v>1</v>
      </c>
      <c r="E2794" s="82">
        <v>11975</v>
      </c>
      <c r="F2794" s="82">
        <v>11975</v>
      </c>
    </row>
    <row r="2795" spans="1:6" ht="22.5" x14ac:dyDescent="0.2">
      <c r="A2795" s="2">
        <v>2790</v>
      </c>
      <c r="B2795" s="79" t="s">
        <v>4855</v>
      </c>
      <c r="C2795" s="84" t="s">
        <v>4856</v>
      </c>
      <c r="D2795" s="81">
        <v>1</v>
      </c>
      <c r="E2795" s="82">
        <v>6300</v>
      </c>
      <c r="F2795" s="82">
        <v>6300</v>
      </c>
    </row>
    <row r="2796" spans="1:6" ht="22.5" x14ac:dyDescent="0.2">
      <c r="A2796" s="2">
        <v>2791</v>
      </c>
      <c r="B2796" s="79" t="s">
        <v>4855</v>
      </c>
      <c r="C2796" s="84" t="s">
        <v>4857</v>
      </c>
      <c r="D2796" s="81">
        <v>1</v>
      </c>
      <c r="E2796" s="82">
        <v>6300</v>
      </c>
      <c r="F2796" s="82">
        <v>6300</v>
      </c>
    </row>
    <row r="2797" spans="1:6" ht="22.5" x14ac:dyDescent="0.2">
      <c r="A2797" s="2">
        <v>2792</v>
      </c>
      <c r="B2797" s="79" t="s">
        <v>4855</v>
      </c>
      <c r="C2797" s="84" t="s">
        <v>4858</v>
      </c>
      <c r="D2797" s="81">
        <v>1</v>
      </c>
      <c r="E2797" s="82">
        <v>6300</v>
      </c>
      <c r="F2797" s="82">
        <v>6300</v>
      </c>
    </row>
    <row r="2798" spans="1:6" ht="22.5" x14ac:dyDescent="0.2">
      <c r="A2798" s="2">
        <v>2793</v>
      </c>
      <c r="B2798" s="79" t="s">
        <v>4859</v>
      </c>
      <c r="C2798" s="84" t="s">
        <v>4860</v>
      </c>
      <c r="D2798" s="81">
        <v>1</v>
      </c>
      <c r="E2798" s="82">
        <v>6300</v>
      </c>
      <c r="F2798" s="82">
        <v>6300</v>
      </c>
    </row>
    <row r="2799" spans="1:6" ht="22.5" x14ac:dyDescent="0.2">
      <c r="A2799" s="2">
        <v>2794</v>
      </c>
      <c r="B2799" s="79" t="s">
        <v>4859</v>
      </c>
      <c r="C2799" s="84" t="s">
        <v>4861</v>
      </c>
      <c r="D2799" s="81">
        <v>1</v>
      </c>
      <c r="E2799" s="82">
        <v>6300</v>
      </c>
      <c r="F2799" s="82">
        <v>6300</v>
      </c>
    </row>
    <row r="2800" spans="1:6" ht="22.5" x14ac:dyDescent="0.2">
      <c r="A2800" s="2">
        <v>2795</v>
      </c>
      <c r="B2800" s="79" t="s">
        <v>4859</v>
      </c>
      <c r="C2800" s="84" t="s">
        <v>4862</v>
      </c>
      <c r="D2800" s="81">
        <v>1</v>
      </c>
      <c r="E2800" s="82">
        <v>6300</v>
      </c>
      <c r="F2800" s="82">
        <v>6300</v>
      </c>
    </row>
    <row r="2801" spans="1:6" ht="22.5" x14ac:dyDescent="0.2">
      <c r="A2801" s="2">
        <v>2796</v>
      </c>
      <c r="B2801" s="79" t="s">
        <v>4859</v>
      </c>
      <c r="C2801" s="84" t="s">
        <v>4863</v>
      </c>
      <c r="D2801" s="81">
        <v>1</v>
      </c>
      <c r="E2801" s="82">
        <v>6300</v>
      </c>
      <c r="F2801" s="82">
        <v>6300</v>
      </c>
    </row>
    <row r="2802" spans="1:6" ht="22.5" x14ac:dyDescent="0.2">
      <c r="A2802" s="2">
        <v>2797</v>
      </c>
      <c r="B2802" s="79" t="s">
        <v>4859</v>
      </c>
      <c r="C2802" s="84" t="s">
        <v>4864</v>
      </c>
      <c r="D2802" s="81">
        <v>1</v>
      </c>
      <c r="E2802" s="82">
        <v>7500</v>
      </c>
      <c r="F2802" s="82">
        <v>7500</v>
      </c>
    </row>
    <row r="2803" spans="1:6" ht="22.5" x14ac:dyDescent="0.2">
      <c r="A2803" s="2">
        <v>2798</v>
      </c>
      <c r="B2803" s="79" t="s">
        <v>4865</v>
      </c>
      <c r="C2803" s="80" t="s">
        <v>4866</v>
      </c>
      <c r="D2803" s="81">
        <v>1</v>
      </c>
      <c r="E2803" s="82">
        <v>18000</v>
      </c>
      <c r="F2803" s="82">
        <v>18000</v>
      </c>
    </row>
    <row r="2804" spans="1:6" ht="22.5" x14ac:dyDescent="0.2">
      <c r="A2804" s="2">
        <v>2799</v>
      </c>
      <c r="B2804" s="79" t="s">
        <v>4867</v>
      </c>
      <c r="C2804" s="80" t="s">
        <v>4868</v>
      </c>
      <c r="D2804" s="81">
        <v>1</v>
      </c>
      <c r="E2804" s="82">
        <v>23114</v>
      </c>
      <c r="F2804" s="82">
        <v>23114</v>
      </c>
    </row>
    <row r="2805" spans="1:6" ht="22.5" x14ac:dyDescent="0.2">
      <c r="A2805" s="2">
        <v>2800</v>
      </c>
      <c r="B2805" s="79" t="s">
        <v>4869</v>
      </c>
      <c r="C2805" s="80" t="s">
        <v>4870</v>
      </c>
      <c r="D2805" s="81">
        <v>1</v>
      </c>
      <c r="E2805" s="82">
        <v>18265.39</v>
      </c>
      <c r="F2805" s="82">
        <v>18265.39</v>
      </c>
    </row>
    <row r="2806" spans="1:6" ht="22.5" x14ac:dyDescent="0.2">
      <c r="A2806" s="2">
        <v>2801</v>
      </c>
      <c r="B2806" s="79" t="s">
        <v>4871</v>
      </c>
      <c r="C2806" s="80" t="s">
        <v>4872</v>
      </c>
      <c r="D2806" s="81">
        <v>1</v>
      </c>
      <c r="E2806" s="82">
        <v>5900</v>
      </c>
      <c r="F2806" s="82">
        <v>5900</v>
      </c>
    </row>
    <row r="2807" spans="1:6" ht="22.5" x14ac:dyDescent="0.2">
      <c r="A2807" s="2">
        <v>2802</v>
      </c>
      <c r="B2807" s="79" t="s">
        <v>4873</v>
      </c>
      <c r="C2807" s="80" t="s">
        <v>4874</v>
      </c>
      <c r="D2807" s="81">
        <v>1</v>
      </c>
      <c r="E2807" s="82">
        <v>30615</v>
      </c>
      <c r="F2807" s="82">
        <v>30615</v>
      </c>
    </row>
    <row r="2808" spans="1:6" x14ac:dyDescent="0.2">
      <c r="A2808" s="2">
        <v>2803</v>
      </c>
      <c r="B2808" s="79" t="s">
        <v>4875</v>
      </c>
      <c r="C2808" s="80" t="s">
        <v>4876</v>
      </c>
      <c r="D2808" s="81">
        <v>1</v>
      </c>
      <c r="E2808" s="82">
        <v>3348.8</v>
      </c>
      <c r="F2808" s="82">
        <v>3348.8</v>
      </c>
    </row>
    <row r="2809" spans="1:6" x14ac:dyDescent="0.2">
      <c r="A2809" s="2">
        <v>2804</v>
      </c>
      <c r="B2809" s="79" t="s">
        <v>4877</v>
      </c>
      <c r="C2809" s="80" t="s">
        <v>4878</v>
      </c>
      <c r="D2809" s="81">
        <v>1</v>
      </c>
      <c r="E2809" s="82">
        <v>3244.5</v>
      </c>
      <c r="F2809" s="82">
        <v>3244.5</v>
      </c>
    </row>
    <row r="2810" spans="1:6" x14ac:dyDescent="0.2">
      <c r="A2810" s="2">
        <v>2805</v>
      </c>
      <c r="B2810" s="79" t="s">
        <v>4877</v>
      </c>
      <c r="C2810" s="80" t="s">
        <v>4879</v>
      </c>
      <c r="D2810" s="81">
        <v>1</v>
      </c>
      <c r="E2810" s="82">
        <v>3244.5</v>
      </c>
      <c r="F2810" s="82">
        <v>3244.5</v>
      </c>
    </row>
    <row r="2811" spans="1:6" x14ac:dyDescent="0.2">
      <c r="A2811" s="2">
        <v>2806</v>
      </c>
      <c r="B2811" s="79" t="s">
        <v>4877</v>
      </c>
      <c r="C2811" s="80" t="s">
        <v>4880</v>
      </c>
      <c r="D2811" s="81">
        <v>1</v>
      </c>
      <c r="E2811" s="82">
        <v>3244.5</v>
      </c>
      <c r="F2811" s="82">
        <v>3244.5</v>
      </c>
    </row>
    <row r="2812" spans="1:6" x14ac:dyDescent="0.2">
      <c r="A2812" s="2">
        <v>2807</v>
      </c>
      <c r="B2812" s="79" t="s">
        <v>4877</v>
      </c>
      <c r="C2812" s="80" t="s">
        <v>4881</v>
      </c>
      <c r="D2812" s="81">
        <v>1</v>
      </c>
      <c r="E2812" s="82">
        <v>3244.5</v>
      </c>
      <c r="F2812" s="82">
        <v>3244.5</v>
      </c>
    </row>
    <row r="2813" spans="1:6" ht="22.5" x14ac:dyDescent="0.2">
      <c r="A2813" s="2">
        <v>2808</v>
      </c>
      <c r="B2813" s="79" t="s">
        <v>4882</v>
      </c>
      <c r="C2813" s="80" t="s">
        <v>4883</v>
      </c>
      <c r="D2813" s="81">
        <v>1</v>
      </c>
      <c r="E2813" s="82">
        <v>3843</v>
      </c>
      <c r="F2813" s="82">
        <v>3843</v>
      </c>
    </row>
    <row r="2814" spans="1:6" ht="22.5" x14ac:dyDescent="0.2">
      <c r="A2814" s="2">
        <v>2809</v>
      </c>
      <c r="B2814" s="79" t="s">
        <v>4882</v>
      </c>
      <c r="C2814" s="80" t="s">
        <v>4884</v>
      </c>
      <c r="D2814" s="81">
        <v>1</v>
      </c>
      <c r="E2814" s="82">
        <v>3843</v>
      </c>
      <c r="F2814" s="82">
        <v>3843</v>
      </c>
    </row>
    <row r="2815" spans="1:6" ht="22.5" x14ac:dyDescent="0.2">
      <c r="A2815" s="2">
        <v>2810</v>
      </c>
      <c r="B2815" s="79" t="s">
        <v>4885</v>
      </c>
      <c r="C2815" s="80" t="s">
        <v>4886</v>
      </c>
      <c r="D2815" s="81">
        <v>1</v>
      </c>
      <c r="E2815" s="82">
        <v>5626</v>
      </c>
      <c r="F2815" s="82">
        <v>5626</v>
      </c>
    </row>
    <row r="2816" spans="1:6" ht="22.5" x14ac:dyDescent="0.2">
      <c r="A2816" s="2">
        <v>2811</v>
      </c>
      <c r="B2816" s="79" t="s">
        <v>4887</v>
      </c>
      <c r="C2816" s="80" t="s">
        <v>4888</v>
      </c>
      <c r="D2816" s="81">
        <v>1</v>
      </c>
      <c r="E2816" s="82">
        <v>6596</v>
      </c>
      <c r="F2816" s="82">
        <v>6596</v>
      </c>
    </row>
    <row r="2817" spans="1:6" x14ac:dyDescent="0.2">
      <c r="A2817" s="2">
        <v>2812</v>
      </c>
      <c r="B2817" s="79" t="s">
        <v>3975</v>
      </c>
      <c r="C2817" s="80" t="s">
        <v>4889</v>
      </c>
      <c r="D2817" s="81">
        <v>1</v>
      </c>
      <c r="E2817" s="82">
        <v>5418</v>
      </c>
      <c r="F2817" s="82">
        <v>5418</v>
      </c>
    </row>
    <row r="2818" spans="1:6" x14ac:dyDescent="0.2">
      <c r="A2818" s="2">
        <v>2813</v>
      </c>
      <c r="B2818" s="79" t="s">
        <v>3975</v>
      </c>
      <c r="C2818" s="80" t="s">
        <v>4890</v>
      </c>
      <c r="D2818" s="81">
        <v>1</v>
      </c>
      <c r="E2818" s="82">
        <v>3882.86</v>
      </c>
      <c r="F2818" s="82">
        <v>3882.86</v>
      </c>
    </row>
    <row r="2819" spans="1:6" x14ac:dyDescent="0.2">
      <c r="A2819" s="2">
        <v>2814</v>
      </c>
      <c r="B2819" s="79" t="s">
        <v>4891</v>
      </c>
      <c r="C2819" s="80" t="s">
        <v>4892</v>
      </c>
      <c r="D2819" s="81">
        <v>1</v>
      </c>
      <c r="E2819" s="82">
        <v>4529</v>
      </c>
      <c r="F2819" s="82">
        <v>4529</v>
      </c>
    </row>
    <row r="2820" spans="1:6" ht="22.5" x14ac:dyDescent="0.2">
      <c r="A2820" s="2">
        <v>2815</v>
      </c>
      <c r="B2820" s="79" t="s">
        <v>4893</v>
      </c>
      <c r="C2820" s="80" t="s">
        <v>4894</v>
      </c>
      <c r="D2820" s="81">
        <v>1</v>
      </c>
      <c r="E2820" s="82">
        <v>6990</v>
      </c>
      <c r="F2820" s="82">
        <v>6990</v>
      </c>
    </row>
    <row r="2821" spans="1:6" x14ac:dyDescent="0.2">
      <c r="A2821" s="2">
        <v>2816</v>
      </c>
      <c r="B2821" s="79" t="s">
        <v>4895</v>
      </c>
      <c r="C2821" s="80" t="s">
        <v>4896</v>
      </c>
      <c r="D2821" s="81">
        <v>1</v>
      </c>
      <c r="E2821" s="82">
        <v>76582</v>
      </c>
      <c r="F2821" s="82">
        <v>76582</v>
      </c>
    </row>
    <row r="2822" spans="1:6" x14ac:dyDescent="0.2">
      <c r="A2822" s="2">
        <v>2817</v>
      </c>
      <c r="B2822" s="79" t="s">
        <v>4897</v>
      </c>
      <c r="C2822" s="80" t="s">
        <v>4898</v>
      </c>
      <c r="D2822" s="81">
        <v>1</v>
      </c>
      <c r="E2822" s="82">
        <v>13963.5</v>
      </c>
      <c r="F2822" s="82">
        <v>13963.5</v>
      </c>
    </row>
    <row r="2823" spans="1:6" x14ac:dyDescent="0.2">
      <c r="A2823" s="2">
        <v>2818</v>
      </c>
      <c r="B2823" s="79" t="s">
        <v>4899</v>
      </c>
      <c r="C2823" s="80" t="s">
        <v>4900</v>
      </c>
      <c r="D2823" s="81">
        <v>1</v>
      </c>
      <c r="E2823" s="82">
        <v>13000</v>
      </c>
      <c r="F2823" s="82">
        <v>13000</v>
      </c>
    </row>
    <row r="2824" spans="1:6" x14ac:dyDescent="0.2">
      <c r="A2824" s="2">
        <v>2819</v>
      </c>
      <c r="B2824" s="79" t="s">
        <v>4901</v>
      </c>
      <c r="C2824" s="80" t="s">
        <v>4902</v>
      </c>
      <c r="D2824" s="81">
        <v>1</v>
      </c>
      <c r="E2824" s="82">
        <v>23500</v>
      </c>
      <c r="F2824" s="82">
        <v>23500</v>
      </c>
    </row>
    <row r="2825" spans="1:6" ht="22.5" x14ac:dyDescent="0.2">
      <c r="A2825" s="2">
        <v>2820</v>
      </c>
      <c r="B2825" s="79" t="s">
        <v>4903</v>
      </c>
      <c r="C2825" s="80" t="s">
        <v>4904</v>
      </c>
      <c r="D2825" s="81">
        <v>1</v>
      </c>
      <c r="E2825" s="82">
        <v>5620</v>
      </c>
      <c r="F2825" s="82">
        <v>5620</v>
      </c>
    </row>
    <row r="2826" spans="1:6" x14ac:dyDescent="0.2">
      <c r="A2826" s="2">
        <v>2821</v>
      </c>
      <c r="B2826" s="79" t="s">
        <v>4905</v>
      </c>
      <c r="C2826" s="80" t="s">
        <v>4906</v>
      </c>
      <c r="D2826" s="81">
        <v>1</v>
      </c>
      <c r="E2826" s="82">
        <v>5958.31</v>
      </c>
      <c r="F2826" s="82">
        <v>5958.31</v>
      </c>
    </row>
    <row r="2827" spans="1:6" x14ac:dyDescent="0.2">
      <c r="A2827" s="2">
        <v>2822</v>
      </c>
      <c r="B2827" s="79" t="s">
        <v>4907</v>
      </c>
      <c r="C2827" s="80" t="s">
        <v>4908</v>
      </c>
      <c r="D2827" s="81">
        <v>1</v>
      </c>
      <c r="E2827" s="82">
        <v>10320</v>
      </c>
      <c r="F2827" s="82">
        <v>10320</v>
      </c>
    </row>
    <row r="2828" spans="1:6" ht="22.5" x14ac:dyDescent="0.2">
      <c r="A2828" s="2">
        <v>2823</v>
      </c>
      <c r="B2828" s="79" t="s">
        <v>1754</v>
      </c>
      <c r="C2828" s="80" t="s">
        <v>4909</v>
      </c>
      <c r="D2828" s="81">
        <v>1</v>
      </c>
      <c r="E2828" s="82">
        <v>16930</v>
      </c>
      <c r="F2828" s="82">
        <v>16930</v>
      </c>
    </row>
    <row r="2829" spans="1:6" ht="22.5" x14ac:dyDescent="0.2">
      <c r="A2829" s="2">
        <v>2824</v>
      </c>
      <c r="B2829" s="79" t="s">
        <v>4910</v>
      </c>
      <c r="C2829" s="80" t="s">
        <v>4911</v>
      </c>
      <c r="D2829" s="81">
        <v>1</v>
      </c>
      <c r="E2829" s="82">
        <v>10000</v>
      </c>
      <c r="F2829" s="82">
        <v>10000</v>
      </c>
    </row>
    <row r="2830" spans="1:6" ht="22.5" x14ac:dyDescent="0.2">
      <c r="A2830" s="2">
        <v>2825</v>
      </c>
      <c r="B2830" s="79" t="s">
        <v>4912</v>
      </c>
      <c r="C2830" s="80" t="s">
        <v>4913</v>
      </c>
      <c r="D2830" s="81">
        <v>1</v>
      </c>
      <c r="E2830" s="82">
        <v>10000</v>
      </c>
      <c r="F2830" s="82">
        <v>10000</v>
      </c>
    </row>
    <row r="2831" spans="1:6" x14ac:dyDescent="0.2">
      <c r="A2831" s="2">
        <v>2826</v>
      </c>
      <c r="B2831" s="79" t="s">
        <v>4191</v>
      </c>
      <c r="C2831" s="80" t="s">
        <v>4914</v>
      </c>
      <c r="D2831" s="81">
        <v>1</v>
      </c>
      <c r="E2831" s="82">
        <v>4990</v>
      </c>
      <c r="F2831" s="82">
        <v>4990</v>
      </c>
    </row>
    <row r="2832" spans="1:6" x14ac:dyDescent="0.2">
      <c r="A2832" s="2">
        <v>2827</v>
      </c>
      <c r="B2832" s="79" t="s">
        <v>4191</v>
      </c>
      <c r="C2832" s="80" t="s">
        <v>4915</v>
      </c>
      <c r="D2832" s="81">
        <v>1</v>
      </c>
      <c r="E2832" s="82">
        <v>5190</v>
      </c>
      <c r="F2832" s="82">
        <v>5190</v>
      </c>
    </row>
    <row r="2833" spans="1:6" ht="22.5" x14ac:dyDescent="0.2">
      <c r="A2833" s="2">
        <v>2828</v>
      </c>
      <c r="B2833" s="79" t="s">
        <v>4916</v>
      </c>
      <c r="C2833" s="80" t="s">
        <v>4917</v>
      </c>
      <c r="D2833" s="81">
        <v>1</v>
      </c>
      <c r="E2833" s="82">
        <v>4558</v>
      </c>
      <c r="F2833" s="82">
        <v>4558</v>
      </c>
    </row>
    <row r="2834" spans="1:6" ht="22.5" x14ac:dyDescent="0.2">
      <c r="A2834" s="2">
        <v>2829</v>
      </c>
      <c r="B2834" s="79" t="s">
        <v>4918</v>
      </c>
      <c r="C2834" s="80" t="s">
        <v>4919</v>
      </c>
      <c r="D2834" s="81">
        <v>1</v>
      </c>
      <c r="E2834" s="82">
        <v>3000</v>
      </c>
      <c r="F2834" s="82">
        <v>3000</v>
      </c>
    </row>
    <row r="2835" spans="1:6" ht="22.5" x14ac:dyDescent="0.2">
      <c r="A2835" s="2">
        <v>2830</v>
      </c>
      <c r="B2835" s="79" t="s">
        <v>4920</v>
      </c>
      <c r="C2835" s="80" t="s">
        <v>4921</v>
      </c>
      <c r="D2835" s="81">
        <v>1</v>
      </c>
      <c r="E2835" s="82">
        <v>4749</v>
      </c>
      <c r="F2835" s="82">
        <v>4749</v>
      </c>
    </row>
    <row r="2836" spans="1:6" x14ac:dyDescent="0.2">
      <c r="A2836" s="2">
        <v>2831</v>
      </c>
      <c r="B2836" s="79" t="s">
        <v>4922</v>
      </c>
      <c r="C2836" s="80" t="s">
        <v>4923</v>
      </c>
      <c r="D2836" s="81">
        <v>1</v>
      </c>
      <c r="E2836" s="82">
        <v>6800</v>
      </c>
      <c r="F2836" s="82">
        <v>6800</v>
      </c>
    </row>
    <row r="2837" spans="1:6" x14ac:dyDescent="0.2">
      <c r="A2837" s="2">
        <v>2832</v>
      </c>
      <c r="B2837" s="79" t="s">
        <v>4922</v>
      </c>
      <c r="C2837" s="80" t="s">
        <v>4924</v>
      </c>
      <c r="D2837" s="81">
        <v>1</v>
      </c>
      <c r="E2837" s="82">
        <v>6800</v>
      </c>
      <c r="F2837" s="82">
        <v>6800</v>
      </c>
    </row>
    <row r="2838" spans="1:6" x14ac:dyDescent="0.2">
      <c r="A2838" s="2">
        <v>2833</v>
      </c>
      <c r="B2838" s="79" t="s">
        <v>4922</v>
      </c>
      <c r="C2838" s="80" t="s">
        <v>4925</v>
      </c>
      <c r="D2838" s="81">
        <v>1</v>
      </c>
      <c r="E2838" s="82">
        <v>6800</v>
      </c>
      <c r="F2838" s="82">
        <v>6800</v>
      </c>
    </row>
    <row r="2839" spans="1:6" x14ac:dyDescent="0.2">
      <c r="A2839" s="2">
        <v>2834</v>
      </c>
      <c r="B2839" s="79" t="s">
        <v>4922</v>
      </c>
      <c r="C2839" s="80" t="s">
        <v>4926</v>
      </c>
      <c r="D2839" s="81">
        <v>1</v>
      </c>
      <c r="E2839" s="82">
        <v>6800</v>
      </c>
      <c r="F2839" s="82">
        <v>6800</v>
      </c>
    </row>
    <row r="2840" spans="1:6" x14ac:dyDescent="0.2">
      <c r="A2840" s="2">
        <v>2835</v>
      </c>
      <c r="B2840" s="79" t="s">
        <v>4922</v>
      </c>
      <c r="C2840" s="80" t="s">
        <v>4927</v>
      </c>
      <c r="D2840" s="81">
        <v>1</v>
      </c>
      <c r="E2840" s="82">
        <v>6800</v>
      </c>
      <c r="F2840" s="82">
        <v>6800</v>
      </c>
    </row>
    <row r="2841" spans="1:6" x14ac:dyDescent="0.2">
      <c r="A2841" s="2">
        <v>2836</v>
      </c>
      <c r="B2841" s="79" t="s">
        <v>4922</v>
      </c>
      <c r="C2841" s="80" t="s">
        <v>4928</v>
      </c>
      <c r="D2841" s="81">
        <v>1</v>
      </c>
      <c r="E2841" s="82">
        <v>6800</v>
      </c>
      <c r="F2841" s="82">
        <v>6800</v>
      </c>
    </row>
    <row r="2842" spans="1:6" x14ac:dyDescent="0.2">
      <c r="A2842" s="2">
        <v>2837</v>
      </c>
      <c r="B2842" s="79" t="s">
        <v>4922</v>
      </c>
      <c r="C2842" s="80" t="s">
        <v>4929</v>
      </c>
      <c r="D2842" s="81">
        <v>1</v>
      </c>
      <c r="E2842" s="82">
        <v>6800</v>
      </c>
      <c r="F2842" s="82">
        <v>6800</v>
      </c>
    </row>
    <row r="2843" spans="1:6" ht="22.5" x14ac:dyDescent="0.2">
      <c r="A2843" s="2">
        <v>2838</v>
      </c>
      <c r="B2843" s="79" t="s">
        <v>4930</v>
      </c>
      <c r="C2843" s="80" t="s">
        <v>4931</v>
      </c>
      <c r="D2843" s="81">
        <v>1</v>
      </c>
      <c r="E2843" s="82">
        <v>5200</v>
      </c>
      <c r="F2843" s="82">
        <v>5200</v>
      </c>
    </row>
    <row r="2844" spans="1:6" ht="33.75" x14ac:dyDescent="0.2">
      <c r="A2844" s="2">
        <v>2839</v>
      </c>
      <c r="B2844" s="79" t="s">
        <v>4932</v>
      </c>
      <c r="C2844" s="80" t="s">
        <v>4933</v>
      </c>
      <c r="D2844" s="81">
        <v>1</v>
      </c>
      <c r="E2844" s="82">
        <v>4250</v>
      </c>
      <c r="F2844" s="82">
        <v>4250</v>
      </c>
    </row>
    <row r="2845" spans="1:6" x14ac:dyDescent="0.2">
      <c r="A2845" s="2">
        <v>2840</v>
      </c>
      <c r="B2845" s="79" t="s">
        <v>4934</v>
      </c>
      <c r="C2845" s="80" t="s">
        <v>4935</v>
      </c>
      <c r="D2845" s="81">
        <v>1</v>
      </c>
      <c r="E2845" s="82">
        <v>16200</v>
      </c>
      <c r="F2845" s="82">
        <v>16200</v>
      </c>
    </row>
    <row r="2846" spans="1:6" ht="22.5" x14ac:dyDescent="0.2">
      <c r="A2846" s="2">
        <v>2841</v>
      </c>
      <c r="B2846" s="79" t="s">
        <v>4936</v>
      </c>
      <c r="C2846" s="80" t="s">
        <v>4937</v>
      </c>
      <c r="D2846" s="81">
        <v>1</v>
      </c>
      <c r="E2846" s="82">
        <v>10135</v>
      </c>
      <c r="F2846" s="82">
        <v>10135</v>
      </c>
    </row>
    <row r="2847" spans="1:6" ht="33.75" x14ac:dyDescent="0.2">
      <c r="A2847" s="2">
        <v>2842</v>
      </c>
      <c r="B2847" s="79" t="s">
        <v>4938</v>
      </c>
      <c r="C2847" s="80" t="s">
        <v>4939</v>
      </c>
      <c r="D2847" s="81">
        <v>1</v>
      </c>
      <c r="E2847" s="82">
        <v>88658</v>
      </c>
      <c r="F2847" s="82">
        <v>88658</v>
      </c>
    </row>
    <row r="2848" spans="1:6" ht="22.5" x14ac:dyDescent="0.2">
      <c r="A2848" s="2">
        <v>2843</v>
      </c>
      <c r="B2848" s="79" t="s">
        <v>4940</v>
      </c>
      <c r="C2848" s="80" t="s">
        <v>4941</v>
      </c>
      <c r="D2848" s="81">
        <v>1</v>
      </c>
      <c r="E2848" s="82">
        <v>11065</v>
      </c>
      <c r="F2848" s="82">
        <v>11065</v>
      </c>
    </row>
    <row r="2849" spans="1:6" ht="33.75" x14ac:dyDescent="0.2">
      <c r="A2849" s="2">
        <v>2844</v>
      </c>
      <c r="B2849" s="79" t="s">
        <v>4942</v>
      </c>
      <c r="C2849" s="80" t="s">
        <v>4943</v>
      </c>
      <c r="D2849" s="81">
        <v>1</v>
      </c>
      <c r="E2849" s="82">
        <v>5700</v>
      </c>
      <c r="F2849" s="82">
        <v>5700</v>
      </c>
    </row>
    <row r="2850" spans="1:6" x14ac:dyDescent="0.2">
      <c r="A2850" s="2">
        <v>2845</v>
      </c>
      <c r="B2850" s="79" t="s">
        <v>4944</v>
      </c>
      <c r="C2850" s="80" t="s">
        <v>4945</v>
      </c>
      <c r="D2850" s="81">
        <v>1</v>
      </c>
      <c r="E2850" s="82">
        <v>11272.95</v>
      </c>
      <c r="F2850" s="82">
        <v>11272.95</v>
      </c>
    </row>
    <row r="2851" spans="1:6" x14ac:dyDescent="0.2">
      <c r="A2851" s="2">
        <v>2846</v>
      </c>
      <c r="B2851" s="79" t="s">
        <v>4946</v>
      </c>
      <c r="C2851" s="80" t="s">
        <v>4947</v>
      </c>
      <c r="D2851" s="81">
        <v>1</v>
      </c>
      <c r="E2851" s="82">
        <v>11250</v>
      </c>
      <c r="F2851" s="82">
        <v>11250</v>
      </c>
    </row>
    <row r="2852" spans="1:6" x14ac:dyDescent="0.2">
      <c r="A2852" s="2">
        <v>2847</v>
      </c>
      <c r="B2852" s="79" t="s">
        <v>4948</v>
      </c>
      <c r="C2852" s="80" t="s">
        <v>4949</v>
      </c>
      <c r="D2852" s="81">
        <v>1</v>
      </c>
      <c r="E2852" s="82">
        <v>3843</v>
      </c>
      <c r="F2852" s="82">
        <v>3843</v>
      </c>
    </row>
    <row r="2853" spans="1:6" x14ac:dyDescent="0.2">
      <c r="A2853" s="2">
        <v>2848</v>
      </c>
      <c r="B2853" s="79" t="s">
        <v>4950</v>
      </c>
      <c r="C2853" s="80" t="s">
        <v>4951</v>
      </c>
      <c r="D2853" s="81">
        <v>1</v>
      </c>
      <c r="E2853" s="82">
        <v>6434</v>
      </c>
      <c r="F2853" s="82">
        <v>6434</v>
      </c>
    </row>
    <row r="2854" spans="1:6" x14ac:dyDescent="0.2">
      <c r="A2854" s="2">
        <v>2849</v>
      </c>
      <c r="B2854" s="79" t="s">
        <v>4952</v>
      </c>
      <c r="C2854" s="80" t="s">
        <v>4953</v>
      </c>
      <c r="D2854" s="81">
        <v>1</v>
      </c>
      <c r="E2854" s="82">
        <v>13990</v>
      </c>
      <c r="F2854" s="82">
        <v>13990</v>
      </c>
    </row>
    <row r="2855" spans="1:6" x14ac:dyDescent="0.2">
      <c r="A2855" s="2">
        <v>2850</v>
      </c>
      <c r="B2855" s="79" t="s">
        <v>1779</v>
      </c>
      <c r="C2855" s="80" t="s">
        <v>4954</v>
      </c>
      <c r="D2855" s="81">
        <v>1</v>
      </c>
      <c r="E2855" s="82">
        <v>8364</v>
      </c>
      <c r="F2855" s="82">
        <v>8364</v>
      </c>
    </row>
    <row r="2856" spans="1:6" x14ac:dyDescent="0.2">
      <c r="A2856" s="2">
        <v>2851</v>
      </c>
      <c r="B2856" s="79" t="s">
        <v>1779</v>
      </c>
      <c r="C2856" s="80" t="s">
        <v>4955</v>
      </c>
      <c r="D2856" s="81">
        <v>1</v>
      </c>
      <c r="E2856" s="82">
        <v>6019.8</v>
      </c>
      <c r="F2856" s="82">
        <v>6019.8</v>
      </c>
    </row>
    <row r="2857" spans="1:6" x14ac:dyDescent="0.2">
      <c r="A2857" s="2">
        <v>2852</v>
      </c>
      <c r="B2857" s="79" t="s">
        <v>1779</v>
      </c>
      <c r="C2857" s="80" t="s">
        <v>4956</v>
      </c>
      <c r="D2857" s="81">
        <v>1</v>
      </c>
      <c r="E2857" s="82">
        <v>7890.51</v>
      </c>
      <c r="F2857" s="82">
        <v>7890.51</v>
      </c>
    </row>
    <row r="2858" spans="1:6" x14ac:dyDescent="0.2">
      <c r="A2858" s="2">
        <v>2853</v>
      </c>
      <c r="B2858" s="79" t="s">
        <v>4957</v>
      </c>
      <c r="C2858" s="80" t="s">
        <v>4958</v>
      </c>
      <c r="D2858" s="81">
        <v>1</v>
      </c>
      <c r="E2858" s="82">
        <v>5049.6499999999996</v>
      </c>
      <c r="F2858" s="82">
        <v>5049.6499999999996</v>
      </c>
    </row>
    <row r="2859" spans="1:6" x14ac:dyDescent="0.2">
      <c r="A2859" s="2">
        <v>2854</v>
      </c>
      <c r="B2859" s="79" t="s">
        <v>1751</v>
      </c>
      <c r="C2859" s="80" t="s">
        <v>4959</v>
      </c>
      <c r="D2859" s="81">
        <v>1</v>
      </c>
      <c r="E2859" s="82">
        <v>3468.37</v>
      </c>
      <c r="F2859" s="82">
        <v>3468.37</v>
      </c>
    </row>
    <row r="2860" spans="1:6" ht="22.5" x14ac:dyDescent="0.2">
      <c r="A2860" s="2">
        <v>2855</v>
      </c>
      <c r="B2860" s="79" t="s">
        <v>4960</v>
      </c>
      <c r="C2860" s="80" t="s">
        <v>4961</v>
      </c>
      <c r="D2860" s="81">
        <v>1</v>
      </c>
      <c r="E2860" s="82">
        <v>49659</v>
      </c>
      <c r="F2860" s="82">
        <v>43677.33</v>
      </c>
    </row>
    <row r="2861" spans="1:6" x14ac:dyDescent="0.2">
      <c r="A2861" s="2">
        <v>2856</v>
      </c>
      <c r="B2861" s="79" t="s">
        <v>4962</v>
      </c>
      <c r="C2861" s="80" t="s">
        <v>4963</v>
      </c>
      <c r="D2861" s="81">
        <v>1</v>
      </c>
      <c r="E2861" s="82">
        <v>10431</v>
      </c>
      <c r="F2861" s="82">
        <v>10431</v>
      </c>
    </row>
    <row r="2862" spans="1:6" x14ac:dyDescent="0.2">
      <c r="A2862" s="2">
        <v>2857</v>
      </c>
      <c r="B2862" s="79" t="s">
        <v>4962</v>
      </c>
      <c r="C2862" s="80" t="s">
        <v>4964</v>
      </c>
      <c r="D2862" s="81">
        <v>1</v>
      </c>
      <c r="E2862" s="82">
        <v>13365</v>
      </c>
      <c r="F2862" s="82">
        <v>13365</v>
      </c>
    </row>
    <row r="2863" spans="1:6" ht="22.5" x14ac:dyDescent="0.2">
      <c r="A2863" s="2">
        <v>2858</v>
      </c>
      <c r="B2863" s="79" t="s">
        <v>4965</v>
      </c>
      <c r="C2863" s="80" t="s">
        <v>4966</v>
      </c>
      <c r="D2863" s="81">
        <v>1</v>
      </c>
      <c r="E2863" s="82">
        <v>40000</v>
      </c>
      <c r="F2863" s="82">
        <v>40000</v>
      </c>
    </row>
    <row r="2864" spans="1:6" ht="22.5" x14ac:dyDescent="0.2">
      <c r="A2864" s="2">
        <v>2859</v>
      </c>
      <c r="B2864" s="13" t="s">
        <v>4169</v>
      </c>
      <c r="C2864" s="61" t="s">
        <v>4967</v>
      </c>
      <c r="D2864" s="83">
        <v>1</v>
      </c>
      <c r="E2864" s="16">
        <v>9907.84</v>
      </c>
      <c r="F2864" s="16">
        <v>9907.84</v>
      </c>
    </row>
    <row r="2865" spans="1:6" ht="22.5" x14ac:dyDescent="0.2">
      <c r="A2865" s="2">
        <v>2860</v>
      </c>
      <c r="B2865" s="3" t="s">
        <v>4169</v>
      </c>
      <c r="C2865" s="24" t="s">
        <v>4968</v>
      </c>
      <c r="D2865" s="83">
        <v>1</v>
      </c>
      <c r="E2865" s="557">
        <v>9907.77</v>
      </c>
      <c r="F2865" s="557">
        <v>9907.77</v>
      </c>
    </row>
    <row r="2866" spans="1:6" ht="22.5" x14ac:dyDescent="0.2">
      <c r="A2866" s="2">
        <v>2861</v>
      </c>
      <c r="B2866" s="3" t="s">
        <v>4169</v>
      </c>
      <c r="C2866" s="24" t="s">
        <v>4969</v>
      </c>
      <c r="D2866" s="83">
        <v>1</v>
      </c>
      <c r="E2866" s="557">
        <v>9907.77</v>
      </c>
      <c r="F2866" s="557">
        <v>9907.77</v>
      </c>
    </row>
    <row r="2867" spans="1:6" ht="22.5" x14ac:dyDescent="0.2">
      <c r="A2867" s="2">
        <v>2862</v>
      </c>
      <c r="B2867" s="3" t="s">
        <v>4169</v>
      </c>
      <c r="C2867" s="24" t="s">
        <v>4970</v>
      </c>
      <c r="D2867" s="83">
        <v>1</v>
      </c>
      <c r="E2867" s="557">
        <v>9907.77</v>
      </c>
      <c r="F2867" s="557">
        <v>9907.77</v>
      </c>
    </row>
    <row r="2868" spans="1:6" ht="22.5" x14ac:dyDescent="0.2">
      <c r="A2868" s="2">
        <v>2863</v>
      </c>
      <c r="B2868" s="3" t="s">
        <v>4169</v>
      </c>
      <c r="C2868" s="24" t="s">
        <v>4971</v>
      </c>
      <c r="D2868" s="83">
        <v>1</v>
      </c>
      <c r="E2868" s="557">
        <v>9907.77</v>
      </c>
      <c r="F2868" s="557">
        <v>9907.77</v>
      </c>
    </row>
    <row r="2869" spans="1:6" ht="22.5" x14ac:dyDescent="0.2">
      <c r="A2869" s="2">
        <v>2864</v>
      </c>
      <c r="B2869" s="3" t="s">
        <v>4169</v>
      </c>
      <c r="C2869" s="24" t="s">
        <v>4972</v>
      </c>
      <c r="D2869" s="83">
        <v>1</v>
      </c>
      <c r="E2869" s="557">
        <v>9907.77</v>
      </c>
      <c r="F2869" s="557">
        <v>9907.77</v>
      </c>
    </row>
    <row r="2870" spans="1:6" ht="22.5" x14ac:dyDescent="0.2">
      <c r="A2870" s="2">
        <v>2865</v>
      </c>
      <c r="B2870" s="3" t="s">
        <v>4169</v>
      </c>
      <c r="C2870" s="24" t="s">
        <v>4973</v>
      </c>
      <c r="D2870" s="83">
        <v>1</v>
      </c>
      <c r="E2870" s="557">
        <v>9907.77</v>
      </c>
      <c r="F2870" s="557">
        <v>9907.77</v>
      </c>
    </row>
    <row r="2871" spans="1:6" ht="22.5" x14ac:dyDescent="0.2">
      <c r="A2871" s="2">
        <v>2866</v>
      </c>
      <c r="B2871" s="3" t="s">
        <v>4169</v>
      </c>
      <c r="C2871" s="24" t="s">
        <v>4974</v>
      </c>
      <c r="D2871" s="83">
        <v>1</v>
      </c>
      <c r="E2871" s="557">
        <v>9907.77</v>
      </c>
      <c r="F2871" s="557">
        <v>9907.77</v>
      </c>
    </row>
    <row r="2872" spans="1:6" ht="22.5" x14ac:dyDescent="0.2">
      <c r="A2872" s="2">
        <v>2867</v>
      </c>
      <c r="B2872" s="3" t="s">
        <v>4169</v>
      </c>
      <c r="C2872" s="24" t="s">
        <v>4975</v>
      </c>
      <c r="D2872" s="83">
        <v>1</v>
      </c>
      <c r="E2872" s="557">
        <v>9907.77</v>
      </c>
      <c r="F2872" s="557">
        <v>9907.77</v>
      </c>
    </row>
    <row r="2873" spans="1:6" ht="22.5" x14ac:dyDescent="0.2">
      <c r="A2873" s="2">
        <v>2868</v>
      </c>
      <c r="B2873" s="85" t="s">
        <v>4976</v>
      </c>
      <c r="C2873" s="86" t="s">
        <v>4977</v>
      </c>
      <c r="D2873" s="83">
        <v>1</v>
      </c>
      <c r="E2873" s="557">
        <v>2211.12</v>
      </c>
      <c r="F2873" s="557">
        <v>2211.12</v>
      </c>
    </row>
    <row r="2874" spans="1:6" ht="22.5" x14ac:dyDescent="0.2">
      <c r="A2874" s="2">
        <v>2869</v>
      </c>
      <c r="B2874" s="85" t="s">
        <v>4978</v>
      </c>
      <c r="C2874" s="4" t="s">
        <v>4979</v>
      </c>
      <c r="D2874" s="83">
        <v>1</v>
      </c>
      <c r="E2874" s="87">
        <v>4965.12</v>
      </c>
      <c r="F2874" s="87">
        <v>4965.12</v>
      </c>
    </row>
    <row r="2875" spans="1:6" ht="22.5" x14ac:dyDescent="0.2">
      <c r="A2875" s="2">
        <v>2870</v>
      </c>
      <c r="B2875" s="85" t="s">
        <v>4980</v>
      </c>
      <c r="C2875" s="4" t="s">
        <v>4981</v>
      </c>
      <c r="D2875" s="83">
        <v>1</v>
      </c>
      <c r="E2875" s="87">
        <v>21385</v>
      </c>
      <c r="F2875" s="87">
        <v>21385</v>
      </c>
    </row>
    <row r="2876" spans="1:6" ht="22.5" x14ac:dyDescent="0.2">
      <c r="A2876" s="2">
        <v>2871</v>
      </c>
      <c r="B2876" s="85" t="s">
        <v>4980</v>
      </c>
      <c r="C2876" s="4" t="s">
        <v>4982</v>
      </c>
      <c r="D2876" s="83">
        <v>1</v>
      </c>
      <c r="E2876" s="87">
        <v>21385</v>
      </c>
      <c r="F2876" s="87">
        <v>21385</v>
      </c>
    </row>
    <row r="2877" spans="1:6" ht="22.5" x14ac:dyDescent="0.2">
      <c r="A2877" s="2">
        <v>2872</v>
      </c>
      <c r="B2877" s="85" t="s">
        <v>4983</v>
      </c>
      <c r="C2877" s="4" t="s">
        <v>4984</v>
      </c>
      <c r="D2877" s="83">
        <v>1</v>
      </c>
      <c r="E2877" s="87">
        <v>4500</v>
      </c>
      <c r="F2877" s="87">
        <v>4500</v>
      </c>
    </row>
    <row r="2878" spans="1:6" ht="22.5" x14ac:dyDescent="0.2">
      <c r="A2878" s="2">
        <v>2873</v>
      </c>
      <c r="B2878" s="85" t="s">
        <v>4985</v>
      </c>
      <c r="C2878" s="4" t="s">
        <v>4986</v>
      </c>
      <c r="D2878" s="83">
        <v>1</v>
      </c>
      <c r="E2878" s="87">
        <v>17194.099999999999</v>
      </c>
      <c r="F2878" s="87">
        <v>17194.099999999999</v>
      </c>
    </row>
    <row r="2879" spans="1:6" ht="22.5" x14ac:dyDescent="0.2">
      <c r="A2879" s="2">
        <v>2874</v>
      </c>
      <c r="B2879" s="85" t="s">
        <v>4987</v>
      </c>
      <c r="C2879" s="4" t="s">
        <v>4988</v>
      </c>
      <c r="D2879" s="83">
        <v>1</v>
      </c>
      <c r="E2879" s="87">
        <v>125292.75</v>
      </c>
      <c r="F2879" s="87">
        <v>125292.75</v>
      </c>
    </row>
    <row r="2880" spans="1:6" ht="22.5" x14ac:dyDescent="0.2">
      <c r="A2880" s="2">
        <v>2875</v>
      </c>
      <c r="B2880" s="85" t="s">
        <v>4989</v>
      </c>
      <c r="C2880" s="4" t="s">
        <v>4990</v>
      </c>
      <c r="D2880" s="83">
        <v>1</v>
      </c>
      <c r="E2880" s="87">
        <v>18190</v>
      </c>
      <c r="F2880" s="87">
        <v>18190</v>
      </c>
    </row>
    <row r="2881" spans="1:6" ht="22.5" x14ac:dyDescent="0.2">
      <c r="A2881" s="2">
        <v>2876</v>
      </c>
      <c r="B2881" s="85" t="s">
        <v>4991</v>
      </c>
      <c r="C2881" s="48">
        <v>2101360000518</v>
      </c>
      <c r="D2881" s="83">
        <v>0</v>
      </c>
      <c r="E2881" s="87">
        <v>9000</v>
      </c>
      <c r="F2881" s="87">
        <v>9000</v>
      </c>
    </row>
    <row r="2882" spans="1:6" x14ac:dyDescent="0.2">
      <c r="A2882" s="2">
        <v>2877</v>
      </c>
      <c r="B2882" s="85" t="s">
        <v>3975</v>
      </c>
      <c r="C2882" s="48">
        <v>410124020316</v>
      </c>
      <c r="D2882" s="83">
        <v>1</v>
      </c>
      <c r="E2882" s="87">
        <v>4504.5</v>
      </c>
      <c r="F2882" s="87">
        <v>4504.5</v>
      </c>
    </row>
    <row r="2883" spans="1:6" x14ac:dyDescent="0.2">
      <c r="A2883" s="2">
        <v>2878</v>
      </c>
      <c r="B2883" s="85" t="s">
        <v>3975</v>
      </c>
      <c r="C2883" s="48">
        <v>410124020317</v>
      </c>
      <c r="D2883" s="83">
        <v>1</v>
      </c>
      <c r="E2883" s="87">
        <v>4504.5</v>
      </c>
      <c r="F2883" s="87">
        <v>4504.5</v>
      </c>
    </row>
    <row r="2884" spans="1:6" x14ac:dyDescent="0.2">
      <c r="A2884" s="2">
        <v>2879</v>
      </c>
      <c r="B2884" s="85" t="s">
        <v>4992</v>
      </c>
      <c r="C2884" s="48">
        <v>410124020314</v>
      </c>
      <c r="D2884" s="83">
        <v>1</v>
      </c>
      <c r="E2884" s="87">
        <v>4217.5</v>
      </c>
      <c r="F2884" s="87">
        <v>4217.5</v>
      </c>
    </row>
    <row r="2885" spans="1:6" x14ac:dyDescent="0.2">
      <c r="A2885" s="2">
        <v>2880</v>
      </c>
      <c r="B2885" s="85" t="s">
        <v>4993</v>
      </c>
      <c r="C2885" s="48">
        <v>410124020313</v>
      </c>
      <c r="D2885" s="83">
        <v>1</v>
      </c>
      <c r="E2885" s="87">
        <v>4217.5</v>
      </c>
      <c r="F2885" s="87">
        <v>4217.5</v>
      </c>
    </row>
    <row r="2886" spans="1:6" x14ac:dyDescent="0.2">
      <c r="A2886" s="2">
        <v>2881</v>
      </c>
      <c r="B2886" s="85" t="s">
        <v>4994</v>
      </c>
      <c r="C2886" s="48">
        <v>410124020312</v>
      </c>
      <c r="D2886" s="83">
        <v>1</v>
      </c>
      <c r="E2886" s="87">
        <v>4217.5</v>
      </c>
      <c r="F2886" s="87">
        <v>4217.5</v>
      </c>
    </row>
    <row r="2887" spans="1:6" x14ac:dyDescent="0.2">
      <c r="A2887" s="2">
        <v>2882</v>
      </c>
      <c r="B2887" s="85" t="s">
        <v>4994</v>
      </c>
      <c r="C2887" s="48">
        <v>410124020315</v>
      </c>
      <c r="D2887" s="83">
        <v>1</v>
      </c>
      <c r="E2887" s="87">
        <v>4217.5</v>
      </c>
      <c r="F2887" s="87">
        <v>4217.5</v>
      </c>
    </row>
    <row r="2888" spans="1:6" ht="22.5" x14ac:dyDescent="0.2">
      <c r="A2888" s="2">
        <v>2883</v>
      </c>
      <c r="B2888" s="85" t="s">
        <v>4995</v>
      </c>
      <c r="C2888" s="4" t="s">
        <v>4996</v>
      </c>
      <c r="D2888" s="83">
        <v>1</v>
      </c>
      <c r="E2888" s="87">
        <v>23954.400000000001</v>
      </c>
      <c r="F2888" s="87">
        <v>23954.400000000001</v>
      </c>
    </row>
    <row r="2889" spans="1:6" x14ac:dyDescent="0.2">
      <c r="A2889" s="2">
        <v>2884</v>
      </c>
      <c r="B2889" s="85" t="s">
        <v>4349</v>
      </c>
      <c r="C2889" s="48">
        <v>410124020329</v>
      </c>
      <c r="D2889" s="83">
        <v>1</v>
      </c>
      <c r="E2889" s="87">
        <v>26020</v>
      </c>
      <c r="F2889" s="87">
        <v>26020</v>
      </c>
    </row>
    <row r="2890" spans="1:6" ht="22.5" x14ac:dyDescent="0.2">
      <c r="A2890" s="2">
        <v>2885</v>
      </c>
      <c r="B2890" s="85" t="s">
        <v>4997</v>
      </c>
      <c r="C2890" s="48">
        <v>2101340000512</v>
      </c>
      <c r="D2890" s="83">
        <v>1</v>
      </c>
      <c r="E2890" s="87">
        <v>7000</v>
      </c>
      <c r="F2890" s="87">
        <v>7000</v>
      </c>
    </row>
    <row r="2891" spans="1:6" ht="22.5" x14ac:dyDescent="0.2">
      <c r="A2891" s="2">
        <v>2886</v>
      </c>
      <c r="B2891" s="85" t="s">
        <v>4998</v>
      </c>
      <c r="C2891" s="48">
        <v>110124040025</v>
      </c>
      <c r="D2891" s="83">
        <v>1</v>
      </c>
      <c r="E2891" s="87">
        <v>5000</v>
      </c>
      <c r="F2891" s="87">
        <v>5000</v>
      </c>
    </row>
    <row r="2892" spans="1:6" ht="22.5" x14ac:dyDescent="0.2">
      <c r="A2892" s="2">
        <v>2887</v>
      </c>
      <c r="B2892" s="85" t="s">
        <v>4999</v>
      </c>
      <c r="C2892" s="48">
        <v>410124030320</v>
      </c>
      <c r="D2892" s="83">
        <v>1</v>
      </c>
      <c r="E2892" s="87">
        <v>6500</v>
      </c>
      <c r="F2892" s="87">
        <v>6500</v>
      </c>
    </row>
    <row r="2893" spans="1:6" ht="22.5" x14ac:dyDescent="0.2">
      <c r="A2893" s="2">
        <v>2888</v>
      </c>
      <c r="B2893" s="85" t="s">
        <v>4999</v>
      </c>
      <c r="C2893" s="48">
        <v>410124030321</v>
      </c>
      <c r="D2893" s="83">
        <v>1</v>
      </c>
      <c r="E2893" s="87">
        <v>6500</v>
      </c>
      <c r="F2893" s="87">
        <v>6500</v>
      </c>
    </row>
    <row r="2894" spans="1:6" ht="22.5" x14ac:dyDescent="0.2">
      <c r="A2894" s="2">
        <v>2889</v>
      </c>
      <c r="B2894" s="85" t="s">
        <v>4999</v>
      </c>
      <c r="C2894" s="48">
        <v>410124030322</v>
      </c>
      <c r="D2894" s="83">
        <v>1</v>
      </c>
      <c r="E2894" s="87">
        <v>6500</v>
      </c>
      <c r="F2894" s="87">
        <v>6500</v>
      </c>
    </row>
    <row r="2895" spans="1:6" ht="33.75" x14ac:dyDescent="0.2">
      <c r="A2895" s="2">
        <v>2890</v>
      </c>
      <c r="B2895" s="85" t="s">
        <v>5000</v>
      </c>
      <c r="C2895" s="4" t="s">
        <v>5001</v>
      </c>
      <c r="D2895" s="83">
        <v>1</v>
      </c>
      <c r="E2895" s="87">
        <v>67000</v>
      </c>
      <c r="F2895" s="87">
        <v>67000</v>
      </c>
    </row>
    <row r="2896" spans="1:6" ht="22.5" x14ac:dyDescent="0.2">
      <c r="A2896" s="2">
        <v>2891</v>
      </c>
      <c r="B2896" s="85" t="s">
        <v>4907</v>
      </c>
      <c r="C2896" s="4" t="s">
        <v>5002</v>
      </c>
      <c r="D2896" s="83">
        <v>1</v>
      </c>
      <c r="E2896" s="87">
        <v>18204.48</v>
      </c>
      <c r="F2896" s="87">
        <v>18204.48</v>
      </c>
    </row>
    <row r="2897" spans="1:6" x14ac:dyDescent="0.2">
      <c r="A2897" s="2">
        <v>2892</v>
      </c>
      <c r="B2897" s="85" t="s">
        <v>5003</v>
      </c>
      <c r="C2897" s="48">
        <v>410124030332</v>
      </c>
      <c r="D2897" s="83">
        <v>1</v>
      </c>
      <c r="E2897" s="87">
        <v>16225</v>
      </c>
      <c r="F2897" s="87">
        <v>16225</v>
      </c>
    </row>
    <row r="2898" spans="1:6" x14ac:dyDescent="0.2">
      <c r="A2898" s="2">
        <v>2893</v>
      </c>
      <c r="B2898" s="85" t="s">
        <v>5004</v>
      </c>
      <c r="C2898" s="48">
        <v>410124050140</v>
      </c>
      <c r="D2898" s="83">
        <v>1</v>
      </c>
      <c r="E2898" s="87">
        <v>11620</v>
      </c>
      <c r="F2898" s="87">
        <v>11620</v>
      </c>
    </row>
    <row r="2899" spans="1:6" x14ac:dyDescent="0.2">
      <c r="A2899" s="2">
        <v>2894</v>
      </c>
      <c r="B2899" s="85" t="s">
        <v>5004</v>
      </c>
      <c r="C2899" s="48">
        <v>410124050141</v>
      </c>
      <c r="D2899" s="83">
        <v>1</v>
      </c>
      <c r="E2899" s="87">
        <v>17214</v>
      </c>
      <c r="F2899" s="87">
        <v>17214</v>
      </c>
    </row>
    <row r="2900" spans="1:6" ht="22.5" x14ac:dyDescent="0.2">
      <c r="A2900" s="2">
        <v>2895</v>
      </c>
      <c r="B2900" s="85" t="s">
        <v>5005</v>
      </c>
      <c r="C2900" s="4" t="s">
        <v>5006</v>
      </c>
      <c r="D2900" s="83">
        <v>1</v>
      </c>
      <c r="E2900" s="87">
        <v>20575.52</v>
      </c>
      <c r="F2900" s="87">
        <v>20575.52</v>
      </c>
    </row>
    <row r="2901" spans="1:6" ht="22.5" x14ac:dyDescent="0.2">
      <c r="A2901" s="2">
        <v>2896</v>
      </c>
      <c r="B2901" s="85" t="s">
        <v>5005</v>
      </c>
      <c r="C2901" s="4" t="s">
        <v>5007</v>
      </c>
      <c r="D2901" s="83">
        <v>1</v>
      </c>
      <c r="E2901" s="87">
        <v>20575.52</v>
      </c>
      <c r="F2901" s="87">
        <v>20575.52</v>
      </c>
    </row>
    <row r="2902" spans="1:6" ht="22.5" x14ac:dyDescent="0.2">
      <c r="A2902" s="2">
        <v>2897</v>
      </c>
      <c r="B2902" s="85" t="s">
        <v>5008</v>
      </c>
      <c r="C2902" s="48">
        <v>110104040114</v>
      </c>
      <c r="D2902" s="83">
        <v>1</v>
      </c>
      <c r="E2902" s="87">
        <v>3400</v>
      </c>
      <c r="F2902" s="87">
        <v>3400</v>
      </c>
    </row>
    <row r="2903" spans="1:6" ht="22.5" x14ac:dyDescent="0.2">
      <c r="A2903" s="2">
        <v>2898</v>
      </c>
      <c r="B2903" s="85" t="s">
        <v>5008</v>
      </c>
      <c r="C2903" s="48">
        <v>110104040115</v>
      </c>
      <c r="D2903" s="83">
        <v>1</v>
      </c>
      <c r="E2903" s="87">
        <v>3400</v>
      </c>
      <c r="F2903" s="87">
        <v>3400</v>
      </c>
    </row>
    <row r="2904" spans="1:6" ht="22.5" x14ac:dyDescent="0.2">
      <c r="A2904" s="2">
        <v>2899</v>
      </c>
      <c r="B2904" s="85" t="s">
        <v>5008</v>
      </c>
      <c r="C2904" s="48">
        <v>110104040116</v>
      </c>
      <c r="D2904" s="83">
        <v>1</v>
      </c>
      <c r="E2904" s="87">
        <v>3400</v>
      </c>
      <c r="F2904" s="87">
        <v>3400</v>
      </c>
    </row>
    <row r="2905" spans="1:6" x14ac:dyDescent="0.2">
      <c r="A2905" s="2">
        <v>2900</v>
      </c>
      <c r="B2905" s="85" t="s">
        <v>5009</v>
      </c>
      <c r="C2905" s="48">
        <v>410124020307</v>
      </c>
      <c r="D2905" s="83">
        <v>1</v>
      </c>
      <c r="E2905" s="87">
        <v>14792.4</v>
      </c>
      <c r="F2905" s="87">
        <v>14792.4</v>
      </c>
    </row>
    <row r="2906" spans="1:6" x14ac:dyDescent="0.2">
      <c r="A2906" s="2">
        <v>2901</v>
      </c>
      <c r="B2906" s="85" t="s">
        <v>5009</v>
      </c>
      <c r="C2906" s="48">
        <v>410124020308</v>
      </c>
      <c r="D2906" s="83">
        <v>1</v>
      </c>
      <c r="E2906" s="87">
        <v>14792.4</v>
      </c>
      <c r="F2906" s="87">
        <v>14792.4</v>
      </c>
    </row>
    <row r="2907" spans="1:6" x14ac:dyDescent="0.2">
      <c r="A2907" s="2">
        <v>2902</v>
      </c>
      <c r="B2907" s="85" t="s">
        <v>5009</v>
      </c>
      <c r="C2907" s="48">
        <v>410124020309</v>
      </c>
      <c r="D2907" s="83">
        <v>1</v>
      </c>
      <c r="E2907" s="87">
        <v>14792.4</v>
      </c>
      <c r="F2907" s="87">
        <v>14792.4</v>
      </c>
    </row>
    <row r="2908" spans="1:6" x14ac:dyDescent="0.2">
      <c r="A2908" s="2">
        <v>2903</v>
      </c>
      <c r="B2908" s="85" t="s">
        <v>5009</v>
      </c>
      <c r="C2908" s="48">
        <v>410124020310</v>
      </c>
      <c r="D2908" s="83">
        <v>1</v>
      </c>
      <c r="E2908" s="87">
        <v>14792.4</v>
      </c>
      <c r="F2908" s="87">
        <v>14792.4</v>
      </c>
    </row>
    <row r="2909" spans="1:6" x14ac:dyDescent="0.2">
      <c r="A2909" s="2">
        <v>2904</v>
      </c>
      <c r="B2909" s="85" t="s">
        <v>5009</v>
      </c>
      <c r="C2909" s="48">
        <v>410124020311</v>
      </c>
      <c r="D2909" s="83">
        <v>1</v>
      </c>
      <c r="E2909" s="87">
        <v>14792.4</v>
      </c>
      <c r="F2909" s="87">
        <v>14792.4</v>
      </c>
    </row>
    <row r="2910" spans="1:6" x14ac:dyDescent="0.2">
      <c r="A2910" s="2">
        <v>2905</v>
      </c>
      <c r="B2910" s="85" t="s">
        <v>5009</v>
      </c>
      <c r="C2910" s="48">
        <v>410124020333</v>
      </c>
      <c r="D2910" s="83">
        <v>1</v>
      </c>
      <c r="E2910" s="87">
        <v>16745.400000000001</v>
      </c>
      <c r="F2910" s="87">
        <v>16745.400000000001</v>
      </c>
    </row>
    <row r="2911" spans="1:6" ht="22.5" x14ac:dyDescent="0.2">
      <c r="A2911" s="2">
        <v>2906</v>
      </c>
      <c r="B2911" s="85" t="s">
        <v>5010</v>
      </c>
      <c r="C2911" s="48">
        <v>110124020133</v>
      </c>
      <c r="D2911" s="83">
        <v>1</v>
      </c>
      <c r="E2911" s="87">
        <v>10000</v>
      </c>
      <c r="F2911" s="87">
        <v>10000</v>
      </c>
    </row>
    <row r="2912" spans="1:6" x14ac:dyDescent="0.2">
      <c r="A2912" s="2">
        <v>2907</v>
      </c>
      <c r="B2912" s="85" t="s">
        <v>4726</v>
      </c>
      <c r="C2912" s="48">
        <v>110124030135</v>
      </c>
      <c r="D2912" s="83">
        <v>1</v>
      </c>
      <c r="E2912" s="87">
        <v>3403.28</v>
      </c>
      <c r="F2912" s="87">
        <v>3403.28</v>
      </c>
    </row>
    <row r="2913" spans="1:6" ht="22.5" x14ac:dyDescent="0.2">
      <c r="A2913" s="2">
        <v>2908</v>
      </c>
      <c r="B2913" s="85" t="s">
        <v>5011</v>
      </c>
      <c r="C2913" s="4" t="s">
        <v>5012</v>
      </c>
      <c r="D2913" s="83">
        <v>1</v>
      </c>
      <c r="E2913" s="87">
        <v>5198.96</v>
      </c>
      <c r="F2913" s="87">
        <v>5198.96</v>
      </c>
    </row>
    <row r="2914" spans="1:6" ht="22.5" x14ac:dyDescent="0.2">
      <c r="A2914" s="2">
        <v>2909</v>
      </c>
      <c r="B2914" s="85" t="s">
        <v>5013</v>
      </c>
      <c r="C2914" s="4" t="s">
        <v>5014</v>
      </c>
      <c r="D2914" s="83">
        <v>1</v>
      </c>
      <c r="E2914" s="87">
        <v>7326.66</v>
      </c>
      <c r="F2914" s="87">
        <v>7326.66</v>
      </c>
    </row>
    <row r="2915" spans="1:6" ht="22.5" x14ac:dyDescent="0.2">
      <c r="A2915" s="2">
        <v>2910</v>
      </c>
      <c r="B2915" s="85" t="s">
        <v>5015</v>
      </c>
      <c r="C2915" s="4" t="s">
        <v>5016</v>
      </c>
      <c r="D2915" s="83">
        <v>1</v>
      </c>
      <c r="E2915" s="87">
        <v>9394.56</v>
      </c>
      <c r="F2915" s="87">
        <v>9394.56</v>
      </c>
    </row>
    <row r="2916" spans="1:6" x14ac:dyDescent="0.2">
      <c r="A2916" s="2">
        <v>2911</v>
      </c>
      <c r="B2916" s="85" t="s">
        <v>5017</v>
      </c>
      <c r="C2916" s="48">
        <v>410124040142</v>
      </c>
      <c r="D2916" s="83">
        <v>1</v>
      </c>
      <c r="E2916" s="87">
        <v>4508.3999999999996</v>
      </c>
      <c r="F2916" s="87">
        <v>4508.3999999999996</v>
      </c>
    </row>
    <row r="2917" spans="1:6" ht="22.5" x14ac:dyDescent="0.2">
      <c r="A2917" s="2">
        <v>2912</v>
      </c>
      <c r="B2917" s="85" t="s">
        <v>5018</v>
      </c>
      <c r="C2917" s="4" t="s">
        <v>5019</v>
      </c>
      <c r="D2917" s="83">
        <v>1</v>
      </c>
      <c r="E2917" s="87">
        <v>5917.1</v>
      </c>
      <c r="F2917" s="87">
        <v>5917.1</v>
      </c>
    </row>
    <row r="2918" spans="1:6" ht="22.5" x14ac:dyDescent="0.2">
      <c r="A2918" s="2">
        <v>2913</v>
      </c>
      <c r="B2918" s="85" t="s">
        <v>5020</v>
      </c>
      <c r="C2918" s="4" t="s">
        <v>5021</v>
      </c>
      <c r="D2918" s="83">
        <v>1</v>
      </c>
      <c r="E2918" s="87">
        <v>15620</v>
      </c>
      <c r="F2918" s="87">
        <v>15620</v>
      </c>
    </row>
    <row r="2919" spans="1:6" ht="22.5" x14ac:dyDescent="0.2">
      <c r="A2919" s="2">
        <v>2914</v>
      </c>
      <c r="B2919" s="85" t="s">
        <v>5022</v>
      </c>
      <c r="C2919" s="4" t="s">
        <v>5023</v>
      </c>
      <c r="D2919" s="83">
        <v>1</v>
      </c>
      <c r="E2919" s="87">
        <v>22167.85</v>
      </c>
      <c r="F2919" s="87">
        <v>22167.85</v>
      </c>
    </row>
    <row r="2920" spans="1:6" ht="22.5" x14ac:dyDescent="0.2">
      <c r="A2920" s="2">
        <v>2915</v>
      </c>
      <c r="B2920" s="85" t="s">
        <v>4538</v>
      </c>
      <c r="C2920" s="4" t="s">
        <v>5024</v>
      </c>
      <c r="D2920" s="83">
        <v>1</v>
      </c>
      <c r="E2920" s="87">
        <v>8896.35</v>
      </c>
      <c r="F2920" s="87">
        <v>8896.35</v>
      </c>
    </row>
    <row r="2921" spans="1:6" ht="22.5" x14ac:dyDescent="0.2">
      <c r="A2921" s="2">
        <v>2916</v>
      </c>
      <c r="B2921" s="85" t="s">
        <v>1836</v>
      </c>
      <c r="C2921" s="4" t="s">
        <v>5025</v>
      </c>
      <c r="D2921" s="83">
        <v>1</v>
      </c>
      <c r="E2921" s="87">
        <v>20303.490000000002</v>
      </c>
      <c r="F2921" s="87">
        <v>20303.490000000002</v>
      </c>
    </row>
    <row r="2922" spans="1:6" x14ac:dyDescent="0.2">
      <c r="A2922" s="2">
        <v>2917</v>
      </c>
      <c r="B2922" s="85" t="s">
        <v>5026</v>
      </c>
      <c r="C2922" s="24" t="s">
        <v>5027</v>
      </c>
      <c r="D2922" s="83">
        <v>1</v>
      </c>
      <c r="E2922" s="87">
        <v>9000</v>
      </c>
      <c r="F2922" s="87">
        <v>9000</v>
      </c>
    </row>
    <row r="2923" spans="1:6" ht="22.5" x14ac:dyDescent="0.2">
      <c r="A2923" s="2">
        <v>2918</v>
      </c>
      <c r="B2923" s="85" t="s">
        <v>5028</v>
      </c>
      <c r="C2923" s="24" t="s">
        <v>5029</v>
      </c>
      <c r="D2923" s="83">
        <v>1</v>
      </c>
      <c r="E2923" s="87">
        <v>3500</v>
      </c>
      <c r="F2923" s="87">
        <v>3500</v>
      </c>
    </row>
    <row r="2924" spans="1:6" ht="22.5" x14ac:dyDescent="0.2">
      <c r="A2924" s="2">
        <v>2919</v>
      </c>
      <c r="B2924" s="85" t="s">
        <v>5030</v>
      </c>
      <c r="C2924" s="4" t="s">
        <v>5031</v>
      </c>
      <c r="D2924" s="83">
        <v>1</v>
      </c>
      <c r="E2924" s="87">
        <v>14589.3</v>
      </c>
      <c r="F2924" s="87">
        <v>14589.3</v>
      </c>
    </row>
    <row r="2925" spans="1:6" ht="22.5" x14ac:dyDescent="0.2">
      <c r="A2925" s="2">
        <v>2920</v>
      </c>
      <c r="B2925" s="85" t="s">
        <v>5032</v>
      </c>
      <c r="C2925" s="4" t="s">
        <v>5033</v>
      </c>
      <c r="D2925" s="83">
        <v>1</v>
      </c>
      <c r="E2925" s="87">
        <v>14589.3</v>
      </c>
      <c r="F2925" s="87">
        <v>14589.3</v>
      </c>
    </row>
    <row r="2926" spans="1:6" x14ac:dyDescent="0.2">
      <c r="A2926" s="2">
        <v>2921</v>
      </c>
      <c r="B2926" s="85" t="s">
        <v>5034</v>
      </c>
      <c r="C2926" s="48">
        <v>410124050330</v>
      </c>
      <c r="D2926" s="83">
        <v>1</v>
      </c>
      <c r="E2926" s="87">
        <v>6990</v>
      </c>
      <c r="F2926" s="87">
        <v>6990</v>
      </c>
    </row>
    <row r="2927" spans="1:6" ht="22.5" x14ac:dyDescent="0.2">
      <c r="A2927" s="2">
        <v>2922</v>
      </c>
      <c r="B2927" s="85" t="s">
        <v>5035</v>
      </c>
      <c r="C2927" s="48">
        <v>1101040050038</v>
      </c>
      <c r="D2927" s="83">
        <v>1</v>
      </c>
      <c r="E2927" s="87">
        <v>49300</v>
      </c>
      <c r="F2927" s="87">
        <v>49300</v>
      </c>
    </row>
    <row r="2928" spans="1:6" ht="22.5" x14ac:dyDescent="0.2">
      <c r="A2928" s="2">
        <v>2923</v>
      </c>
      <c r="B2928" s="85" t="s">
        <v>5036</v>
      </c>
      <c r="C2928" s="48">
        <v>1101040050037</v>
      </c>
      <c r="D2928" s="83">
        <v>1</v>
      </c>
      <c r="E2928" s="87">
        <v>41150</v>
      </c>
      <c r="F2928" s="87">
        <v>41150</v>
      </c>
    </row>
    <row r="2929" spans="1:6" ht="22.5" x14ac:dyDescent="0.2">
      <c r="A2929" s="2">
        <v>2924</v>
      </c>
      <c r="B2929" s="85" t="s">
        <v>5037</v>
      </c>
      <c r="C2929" s="4" t="s">
        <v>5038</v>
      </c>
      <c r="D2929" s="83">
        <v>1</v>
      </c>
      <c r="E2929" s="87">
        <v>12735.36</v>
      </c>
      <c r="F2929" s="87">
        <v>12735.36</v>
      </c>
    </row>
    <row r="2930" spans="1:6" ht="22.5" x14ac:dyDescent="0.2">
      <c r="A2930" s="2">
        <v>2925</v>
      </c>
      <c r="B2930" s="85" t="s">
        <v>5039</v>
      </c>
      <c r="C2930" s="48">
        <v>110104050039</v>
      </c>
      <c r="D2930" s="83">
        <v>1</v>
      </c>
      <c r="E2930" s="87">
        <v>30050</v>
      </c>
      <c r="F2930" s="87">
        <v>27546.080000000002</v>
      </c>
    </row>
    <row r="2931" spans="1:6" ht="22.5" x14ac:dyDescent="0.2">
      <c r="A2931" s="2">
        <v>2926</v>
      </c>
      <c r="B2931" s="85" t="s">
        <v>5039</v>
      </c>
      <c r="C2931" s="48">
        <v>110104050040</v>
      </c>
      <c r="D2931" s="83">
        <v>1</v>
      </c>
      <c r="E2931" s="87">
        <v>30050</v>
      </c>
      <c r="F2931" s="87">
        <v>27546.080000000002</v>
      </c>
    </row>
    <row r="2932" spans="1:6" ht="22.5" x14ac:dyDescent="0.2">
      <c r="A2932" s="2">
        <v>2927</v>
      </c>
      <c r="B2932" s="85" t="s">
        <v>5040</v>
      </c>
      <c r="C2932" s="4" t="s">
        <v>5041</v>
      </c>
      <c r="D2932" s="83">
        <v>1</v>
      </c>
      <c r="E2932" s="87">
        <v>12735.36</v>
      </c>
      <c r="F2932" s="87">
        <v>12735.36</v>
      </c>
    </row>
    <row r="2933" spans="1:6" ht="22.5" x14ac:dyDescent="0.2">
      <c r="A2933" s="2">
        <v>2928</v>
      </c>
      <c r="B2933" s="85" t="s">
        <v>5042</v>
      </c>
      <c r="C2933" s="4" t="s">
        <v>5043</v>
      </c>
      <c r="D2933" s="83">
        <v>1</v>
      </c>
      <c r="E2933" s="87">
        <v>26877.01</v>
      </c>
      <c r="F2933" s="87">
        <v>26877.01</v>
      </c>
    </row>
    <row r="2934" spans="1:6" ht="22.5" x14ac:dyDescent="0.2">
      <c r="A2934" s="2">
        <v>2929</v>
      </c>
      <c r="B2934" s="3" t="s">
        <v>5044</v>
      </c>
      <c r="C2934" s="4" t="s">
        <v>5045</v>
      </c>
      <c r="D2934" s="83">
        <v>1</v>
      </c>
      <c r="E2934" s="87">
        <v>4810</v>
      </c>
      <c r="F2934" s="87">
        <v>4810</v>
      </c>
    </row>
    <row r="2935" spans="1:6" ht="22.5" x14ac:dyDescent="0.2">
      <c r="A2935" s="2">
        <v>2930</v>
      </c>
      <c r="B2935" s="3" t="s">
        <v>5046</v>
      </c>
      <c r="C2935" s="4" t="s">
        <v>5047</v>
      </c>
      <c r="D2935" s="83">
        <v>1</v>
      </c>
      <c r="E2935" s="87">
        <v>4250</v>
      </c>
      <c r="F2935" s="87">
        <v>4250</v>
      </c>
    </row>
    <row r="2936" spans="1:6" ht="22.5" x14ac:dyDescent="0.2">
      <c r="A2936" s="2">
        <v>2931</v>
      </c>
      <c r="B2936" s="3" t="s">
        <v>5048</v>
      </c>
      <c r="C2936" s="4" t="s">
        <v>5049</v>
      </c>
      <c r="D2936" s="83">
        <v>1</v>
      </c>
      <c r="E2936" s="87">
        <v>4910</v>
      </c>
      <c r="F2936" s="87">
        <v>4910</v>
      </c>
    </row>
    <row r="2937" spans="1:6" ht="22.5" x14ac:dyDescent="0.2">
      <c r="A2937" s="2">
        <v>2932</v>
      </c>
      <c r="B2937" s="3" t="s">
        <v>5050</v>
      </c>
      <c r="C2937" s="4" t="s">
        <v>5051</v>
      </c>
      <c r="D2937" s="83">
        <v>1</v>
      </c>
      <c r="E2937" s="87">
        <v>3500</v>
      </c>
      <c r="F2937" s="87">
        <v>3500</v>
      </c>
    </row>
    <row r="2938" spans="1:6" x14ac:dyDescent="0.2">
      <c r="A2938" s="2">
        <v>2933</v>
      </c>
      <c r="B2938" s="3" t="s">
        <v>4074</v>
      </c>
      <c r="C2938" s="4" t="s">
        <v>5052</v>
      </c>
      <c r="D2938" s="83">
        <v>1</v>
      </c>
      <c r="E2938" s="87">
        <v>6071.43</v>
      </c>
      <c r="F2938" s="87">
        <v>6071.43</v>
      </c>
    </row>
    <row r="2939" spans="1:6" x14ac:dyDescent="0.2">
      <c r="A2939" s="2">
        <v>2934</v>
      </c>
      <c r="B2939" s="3" t="s">
        <v>4074</v>
      </c>
      <c r="C2939" s="4" t="s">
        <v>5053</v>
      </c>
      <c r="D2939" s="83">
        <v>1</v>
      </c>
      <c r="E2939" s="87">
        <v>6071.43</v>
      </c>
      <c r="F2939" s="87">
        <v>6071.43</v>
      </c>
    </row>
    <row r="2940" spans="1:6" x14ac:dyDescent="0.2">
      <c r="A2940" s="2">
        <v>2935</v>
      </c>
      <c r="B2940" s="3" t="s">
        <v>4074</v>
      </c>
      <c r="C2940" s="4" t="s">
        <v>5054</v>
      </c>
      <c r="D2940" s="83">
        <v>1</v>
      </c>
      <c r="E2940" s="87">
        <v>6071.43</v>
      </c>
      <c r="F2940" s="87">
        <v>6071.43</v>
      </c>
    </row>
    <row r="2941" spans="1:6" x14ac:dyDescent="0.2">
      <c r="A2941" s="2">
        <v>2936</v>
      </c>
      <c r="B2941" s="3" t="s">
        <v>4074</v>
      </c>
      <c r="C2941" s="4" t="s">
        <v>5055</v>
      </c>
      <c r="D2941" s="83">
        <v>1</v>
      </c>
      <c r="E2941" s="87">
        <v>6071.43</v>
      </c>
      <c r="F2941" s="87">
        <v>6071.43</v>
      </c>
    </row>
    <row r="2942" spans="1:6" x14ac:dyDescent="0.2">
      <c r="A2942" s="2">
        <v>2937</v>
      </c>
      <c r="B2942" s="3" t="s">
        <v>4074</v>
      </c>
      <c r="C2942" s="4" t="s">
        <v>5056</v>
      </c>
      <c r="D2942" s="83">
        <v>1</v>
      </c>
      <c r="E2942" s="87">
        <v>6071.43</v>
      </c>
      <c r="F2942" s="87">
        <v>6071.43</v>
      </c>
    </row>
    <row r="2943" spans="1:6" x14ac:dyDescent="0.2">
      <c r="A2943" s="2">
        <v>2938</v>
      </c>
      <c r="B2943" s="3" t="s">
        <v>4074</v>
      </c>
      <c r="C2943" s="4" t="s">
        <v>5057</v>
      </c>
      <c r="D2943" s="83">
        <v>1</v>
      </c>
      <c r="E2943" s="87">
        <v>6071.43</v>
      </c>
      <c r="F2943" s="87">
        <v>6071.43</v>
      </c>
    </row>
    <row r="2944" spans="1:6" x14ac:dyDescent="0.2">
      <c r="A2944" s="2">
        <v>2939</v>
      </c>
      <c r="B2944" s="3" t="s">
        <v>4074</v>
      </c>
      <c r="C2944" s="4" t="s">
        <v>5053</v>
      </c>
      <c r="D2944" s="83">
        <v>1</v>
      </c>
      <c r="E2944" s="87">
        <v>6071.42</v>
      </c>
      <c r="F2944" s="87">
        <v>6071.42</v>
      </c>
    </row>
    <row r="2945" spans="1:6" x14ac:dyDescent="0.2">
      <c r="A2945" s="2">
        <v>2940</v>
      </c>
      <c r="B2945" s="3" t="s">
        <v>5058</v>
      </c>
      <c r="C2945" s="4" t="s">
        <v>5059</v>
      </c>
      <c r="D2945" s="83">
        <v>1</v>
      </c>
      <c r="E2945" s="87">
        <v>6082</v>
      </c>
      <c r="F2945" s="87">
        <v>6082</v>
      </c>
    </row>
    <row r="2946" spans="1:6" ht="22.5" x14ac:dyDescent="0.2">
      <c r="A2946" s="2">
        <v>2941</v>
      </c>
      <c r="B2946" s="3" t="s">
        <v>5060</v>
      </c>
      <c r="C2946" s="4" t="s">
        <v>5061</v>
      </c>
      <c r="D2946" s="83">
        <v>1</v>
      </c>
      <c r="E2946" s="87">
        <v>3315.97</v>
      </c>
      <c r="F2946" s="87">
        <v>3315.97</v>
      </c>
    </row>
    <row r="2947" spans="1:6" ht="22.5" x14ac:dyDescent="0.2">
      <c r="A2947" s="2">
        <v>2942</v>
      </c>
      <c r="B2947" s="3" t="s">
        <v>5060</v>
      </c>
      <c r="C2947" s="4" t="s">
        <v>5062</v>
      </c>
      <c r="D2947" s="83">
        <v>1</v>
      </c>
      <c r="E2947" s="87">
        <v>3315.97</v>
      </c>
      <c r="F2947" s="87">
        <v>3315.97</v>
      </c>
    </row>
    <row r="2948" spans="1:6" ht="22.5" x14ac:dyDescent="0.2">
      <c r="A2948" s="2">
        <v>2943</v>
      </c>
      <c r="B2948" s="3" t="s">
        <v>5063</v>
      </c>
      <c r="C2948" s="4" t="s">
        <v>5064</v>
      </c>
      <c r="D2948" s="83">
        <v>1</v>
      </c>
      <c r="E2948" s="87">
        <v>4272.28</v>
      </c>
      <c r="F2948" s="87">
        <v>4272.28</v>
      </c>
    </row>
    <row r="2949" spans="1:6" ht="22.5" x14ac:dyDescent="0.2">
      <c r="A2949" s="2">
        <v>2944</v>
      </c>
      <c r="B2949" s="3" t="s">
        <v>5065</v>
      </c>
      <c r="C2949" s="4" t="s">
        <v>5066</v>
      </c>
      <c r="D2949" s="83">
        <v>1</v>
      </c>
      <c r="E2949" s="87">
        <v>5989.32</v>
      </c>
      <c r="F2949" s="87">
        <v>5989.32</v>
      </c>
    </row>
    <row r="2950" spans="1:6" ht="22.5" x14ac:dyDescent="0.2">
      <c r="A2950" s="2">
        <v>2945</v>
      </c>
      <c r="B2950" s="3" t="s">
        <v>5065</v>
      </c>
      <c r="C2950" s="4" t="s">
        <v>5067</v>
      </c>
      <c r="D2950" s="83">
        <v>1</v>
      </c>
      <c r="E2950" s="87">
        <v>5989.32</v>
      </c>
      <c r="F2950" s="87">
        <v>5989.32</v>
      </c>
    </row>
    <row r="2951" spans="1:6" ht="22.5" x14ac:dyDescent="0.2">
      <c r="A2951" s="2">
        <v>2946</v>
      </c>
      <c r="B2951" s="3" t="s">
        <v>5065</v>
      </c>
      <c r="C2951" s="4" t="s">
        <v>5068</v>
      </c>
      <c r="D2951" s="83">
        <v>1</v>
      </c>
      <c r="E2951" s="87">
        <v>5989.32</v>
      </c>
      <c r="F2951" s="87">
        <v>5989.32</v>
      </c>
    </row>
    <row r="2952" spans="1:6" ht="22.5" x14ac:dyDescent="0.2">
      <c r="A2952" s="2">
        <v>2947</v>
      </c>
      <c r="B2952" s="3" t="s">
        <v>5065</v>
      </c>
      <c r="C2952" s="4" t="s">
        <v>5069</v>
      </c>
      <c r="D2952" s="83">
        <v>1</v>
      </c>
      <c r="E2952" s="87">
        <v>5989.32</v>
      </c>
      <c r="F2952" s="87">
        <v>5989.32</v>
      </c>
    </row>
    <row r="2953" spans="1:6" ht="22.5" x14ac:dyDescent="0.2">
      <c r="A2953" s="2">
        <v>2948</v>
      </c>
      <c r="B2953" s="3" t="s">
        <v>5065</v>
      </c>
      <c r="C2953" s="4" t="s">
        <v>5070</v>
      </c>
      <c r="D2953" s="83">
        <v>1</v>
      </c>
      <c r="E2953" s="87">
        <v>5989.32</v>
      </c>
      <c r="F2953" s="87">
        <v>5989.32</v>
      </c>
    </row>
    <row r="2954" spans="1:6" ht="22.5" x14ac:dyDescent="0.2">
      <c r="A2954" s="2">
        <v>2949</v>
      </c>
      <c r="B2954" s="3" t="s">
        <v>5065</v>
      </c>
      <c r="C2954" s="4" t="s">
        <v>5071</v>
      </c>
      <c r="D2954" s="83">
        <v>1</v>
      </c>
      <c r="E2954" s="87">
        <v>5989.32</v>
      </c>
      <c r="F2954" s="87">
        <v>5989.32</v>
      </c>
    </row>
    <row r="2955" spans="1:6" ht="22.5" x14ac:dyDescent="0.2">
      <c r="A2955" s="2">
        <v>2950</v>
      </c>
      <c r="B2955" s="3" t="s">
        <v>5065</v>
      </c>
      <c r="C2955" s="4" t="s">
        <v>5072</v>
      </c>
      <c r="D2955" s="83">
        <v>1</v>
      </c>
      <c r="E2955" s="87">
        <v>5989.32</v>
      </c>
      <c r="F2955" s="87">
        <v>5989.32</v>
      </c>
    </row>
    <row r="2956" spans="1:6" ht="22.5" x14ac:dyDescent="0.2">
      <c r="A2956" s="2">
        <v>2951</v>
      </c>
      <c r="B2956" s="3" t="s">
        <v>5065</v>
      </c>
      <c r="C2956" s="4" t="s">
        <v>5073</v>
      </c>
      <c r="D2956" s="83">
        <v>1</v>
      </c>
      <c r="E2956" s="87">
        <v>5989.32</v>
      </c>
      <c r="F2956" s="87">
        <v>5989.32</v>
      </c>
    </row>
    <row r="2957" spans="1:6" ht="22.5" x14ac:dyDescent="0.2">
      <c r="A2957" s="2">
        <v>2952</v>
      </c>
      <c r="B2957" s="3" t="s">
        <v>5065</v>
      </c>
      <c r="C2957" s="4" t="s">
        <v>5074</v>
      </c>
      <c r="D2957" s="83">
        <v>1</v>
      </c>
      <c r="E2957" s="87">
        <v>5989.32</v>
      </c>
      <c r="F2957" s="87">
        <v>5989.32</v>
      </c>
    </row>
    <row r="2958" spans="1:6" ht="22.5" x14ac:dyDescent="0.2">
      <c r="A2958" s="2">
        <v>2953</v>
      </c>
      <c r="B2958" s="3" t="s">
        <v>5065</v>
      </c>
      <c r="C2958" s="4" t="s">
        <v>5075</v>
      </c>
      <c r="D2958" s="83">
        <v>1</v>
      </c>
      <c r="E2958" s="87">
        <v>5989.32</v>
      </c>
      <c r="F2958" s="87">
        <v>5989.32</v>
      </c>
    </row>
    <row r="2959" spans="1:6" ht="22.5" x14ac:dyDescent="0.2">
      <c r="A2959" s="2">
        <v>2954</v>
      </c>
      <c r="B2959" s="3" t="s">
        <v>5065</v>
      </c>
      <c r="C2959" s="4" t="s">
        <v>5076</v>
      </c>
      <c r="D2959" s="83">
        <v>1</v>
      </c>
      <c r="E2959" s="87">
        <v>5989.32</v>
      </c>
      <c r="F2959" s="87">
        <v>5989.32</v>
      </c>
    </row>
    <row r="2960" spans="1:6" ht="22.5" x14ac:dyDescent="0.2">
      <c r="A2960" s="2">
        <v>2955</v>
      </c>
      <c r="B2960" s="3" t="s">
        <v>5065</v>
      </c>
      <c r="C2960" s="4" t="s">
        <v>5077</v>
      </c>
      <c r="D2960" s="83">
        <v>1</v>
      </c>
      <c r="E2960" s="87">
        <v>5989.32</v>
      </c>
      <c r="F2960" s="87">
        <v>5989.32</v>
      </c>
    </row>
    <row r="2961" spans="1:6" ht="22.5" x14ac:dyDescent="0.2">
      <c r="A2961" s="2">
        <v>2956</v>
      </c>
      <c r="B2961" s="3" t="s">
        <v>5065</v>
      </c>
      <c r="C2961" s="4" t="s">
        <v>5078</v>
      </c>
      <c r="D2961" s="83">
        <v>1</v>
      </c>
      <c r="E2961" s="87">
        <v>5989.32</v>
      </c>
      <c r="F2961" s="87">
        <v>5989.32</v>
      </c>
    </row>
    <row r="2962" spans="1:6" ht="22.5" x14ac:dyDescent="0.2">
      <c r="A2962" s="2">
        <v>2957</v>
      </c>
      <c r="B2962" s="3" t="s">
        <v>5065</v>
      </c>
      <c r="C2962" s="4" t="s">
        <v>5079</v>
      </c>
      <c r="D2962" s="83">
        <v>1</v>
      </c>
      <c r="E2962" s="87">
        <v>5989.32</v>
      </c>
      <c r="F2962" s="87">
        <v>5989.32</v>
      </c>
    </row>
    <row r="2963" spans="1:6" ht="22.5" x14ac:dyDescent="0.2">
      <c r="A2963" s="2">
        <v>2958</v>
      </c>
      <c r="B2963" s="3" t="s">
        <v>5065</v>
      </c>
      <c r="C2963" s="4" t="s">
        <v>5080</v>
      </c>
      <c r="D2963" s="83">
        <v>1</v>
      </c>
      <c r="E2963" s="87">
        <v>5989.32</v>
      </c>
      <c r="F2963" s="87">
        <v>5989.32</v>
      </c>
    </row>
    <row r="2964" spans="1:6" ht="22.5" x14ac:dyDescent="0.2">
      <c r="A2964" s="2">
        <v>2959</v>
      </c>
      <c r="B2964" s="3" t="s">
        <v>5065</v>
      </c>
      <c r="C2964" s="4" t="s">
        <v>5081</v>
      </c>
      <c r="D2964" s="83">
        <v>1</v>
      </c>
      <c r="E2964" s="87">
        <v>3050</v>
      </c>
      <c r="F2964" s="87">
        <v>3050</v>
      </c>
    </row>
    <row r="2965" spans="1:6" ht="22.5" x14ac:dyDescent="0.2">
      <c r="A2965" s="2">
        <v>2960</v>
      </c>
      <c r="B2965" s="3" t="s">
        <v>5082</v>
      </c>
      <c r="C2965" s="4" t="s">
        <v>5083</v>
      </c>
      <c r="D2965" s="83">
        <v>1</v>
      </c>
      <c r="E2965" s="87">
        <v>4748.53</v>
      </c>
      <c r="F2965" s="87">
        <v>4748.53</v>
      </c>
    </row>
    <row r="2966" spans="1:6" ht="22.5" x14ac:dyDescent="0.2">
      <c r="A2966" s="2">
        <v>2961</v>
      </c>
      <c r="B2966" s="3" t="s">
        <v>5084</v>
      </c>
      <c r="C2966" s="4" t="s">
        <v>5085</v>
      </c>
      <c r="D2966" s="83">
        <v>1</v>
      </c>
      <c r="E2966" s="87">
        <v>3943.65</v>
      </c>
      <c r="F2966" s="87">
        <v>3943.65</v>
      </c>
    </row>
    <row r="2967" spans="1:6" ht="22.5" x14ac:dyDescent="0.2">
      <c r="A2967" s="2">
        <v>2962</v>
      </c>
      <c r="B2967" s="3" t="s">
        <v>5084</v>
      </c>
      <c r="C2967" s="4" t="s">
        <v>5086</v>
      </c>
      <c r="D2967" s="83">
        <v>1</v>
      </c>
      <c r="E2967" s="87">
        <v>3943.65</v>
      </c>
      <c r="F2967" s="87">
        <v>3943.65</v>
      </c>
    </row>
    <row r="2968" spans="1:6" ht="22.5" x14ac:dyDescent="0.2">
      <c r="A2968" s="2">
        <v>2963</v>
      </c>
      <c r="B2968" s="3" t="s">
        <v>5087</v>
      </c>
      <c r="C2968" s="4" t="s">
        <v>5088</v>
      </c>
      <c r="D2968" s="83">
        <v>1</v>
      </c>
      <c r="E2968" s="87">
        <v>9004.2999999999993</v>
      </c>
      <c r="F2968" s="87">
        <v>9004.2999999999993</v>
      </c>
    </row>
    <row r="2969" spans="1:6" ht="22.5" x14ac:dyDescent="0.2">
      <c r="A2969" s="2">
        <v>2964</v>
      </c>
      <c r="B2969" s="3" t="s">
        <v>5087</v>
      </c>
      <c r="C2969" s="4" t="s">
        <v>5089</v>
      </c>
      <c r="D2969" s="83">
        <v>1</v>
      </c>
      <c r="E2969" s="87">
        <v>9004.2999999999993</v>
      </c>
      <c r="F2969" s="87">
        <v>9004.2999999999993</v>
      </c>
    </row>
    <row r="2970" spans="1:6" ht="22.5" x14ac:dyDescent="0.2">
      <c r="A2970" s="2">
        <v>2965</v>
      </c>
      <c r="B2970" s="3" t="s">
        <v>5087</v>
      </c>
      <c r="C2970" s="4" t="s">
        <v>5090</v>
      </c>
      <c r="D2970" s="83">
        <v>1</v>
      </c>
      <c r="E2970" s="87">
        <v>9004.2999999999993</v>
      </c>
      <c r="F2970" s="87">
        <v>9004.2999999999993</v>
      </c>
    </row>
    <row r="2971" spans="1:6" ht="22.5" x14ac:dyDescent="0.2">
      <c r="A2971" s="2">
        <v>2966</v>
      </c>
      <c r="B2971" s="3" t="s">
        <v>5087</v>
      </c>
      <c r="C2971" s="4" t="s">
        <v>5091</v>
      </c>
      <c r="D2971" s="83">
        <v>1</v>
      </c>
      <c r="E2971" s="87">
        <v>9004.2999999999993</v>
      </c>
      <c r="F2971" s="87">
        <v>9004.2999999999993</v>
      </c>
    </row>
    <row r="2972" spans="1:6" ht="22.5" x14ac:dyDescent="0.2">
      <c r="A2972" s="2">
        <v>2967</v>
      </c>
      <c r="B2972" s="3" t="s">
        <v>5087</v>
      </c>
      <c r="C2972" s="4" t="s">
        <v>5092</v>
      </c>
      <c r="D2972" s="83">
        <v>1</v>
      </c>
      <c r="E2972" s="87">
        <v>9004.2999999999993</v>
      </c>
      <c r="F2972" s="87">
        <v>9004.2999999999993</v>
      </c>
    </row>
    <row r="2973" spans="1:6" ht="22.5" x14ac:dyDescent="0.2">
      <c r="A2973" s="2">
        <v>2968</v>
      </c>
      <c r="B2973" s="3" t="s">
        <v>5087</v>
      </c>
      <c r="C2973" s="4" t="s">
        <v>5093</v>
      </c>
      <c r="D2973" s="83">
        <v>1</v>
      </c>
      <c r="E2973" s="87">
        <v>9004.2999999999993</v>
      </c>
      <c r="F2973" s="87">
        <v>9004.2999999999993</v>
      </c>
    </row>
    <row r="2974" spans="1:6" ht="22.5" x14ac:dyDescent="0.2">
      <c r="A2974" s="2">
        <v>2969</v>
      </c>
      <c r="B2974" s="3" t="s">
        <v>5094</v>
      </c>
      <c r="C2974" s="4" t="s">
        <v>5095</v>
      </c>
      <c r="D2974" s="83">
        <v>1</v>
      </c>
      <c r="E2974" s="87">
        <v>3370</v>
      </c>
      <c r="F2974" s="87">
        <v>3370</v>
      </c>
    </row>
    <row r="2975" spans="1:6" ht="22.5" x14ac:dyDescent="0.2">
      <c r="A2975" s="2">
        <v>2970</v>
      </c>
      <c r="B2975" s="3" t="s">
        <v>5094</v>
      </c>
      <c r="C2975" s="4" t="s">
        <v>5096</v>
      </c>
      <c r="D2975" s="83">
        <v>1</v>
      </c>
      <c r="E2975" s="87">
        <v>3370</v>
      </c>
      <c r="F2975" s="87">
        <v>3370</v>
      </c>
    </row>
    <row r="2976" spans="1:6" ht="22.5" x14ac:dyDescent="0.2">
      <c r="A2976" s="2">
        <v>2971</v>
      </c>
      <c r="B2976" s="3" t="s">
        <v>5094</v>
      </c>
      <c r="C2976" s="4" t="s">
        <v>5097</v>
      </c>
      <c r="D2976" s="83">
        <v>1</v>
      </c>
      <c r="E2976" s="87">
        <v>3370</v>
      </c>
      <c r="F2976" s="87">
        <v>3370</v>
      </c>
    </row>
    <row r="2977" spans="1:6" ht="45" x14ac:dyDescent="0.2">
      <c r="A2977" s="2">
        <v>2972</v>
      </c>
      <c r="B2977" s="3" t="s">
        <v>5098</v>
      </c>
      <c r="C2977" s="4" t="s">
        <v>5099</v>
      </c>
      <c r="D2977" s="83">
        <v>1</v>
      </c>
      <c r="E2977" s="87">
        <v>13446</v>
      </c>
      <c r="F2977" s="87">
        <v>13446</v>
      </c>
    </row>
    <row r="2978" spans="1:6" ht="45" x14ac:dyDescent="0.2">
      <c r="A2978" s="2">
        <v>2973</v>
      </c>
      <c r="B2978" s="3" t="s">
        <v>5100</v>
      </c>
      <c r="C2978" s="4" t="s">
        <v>5101</v>
      </c>
      <c r="D2978" s="83">
        <v>1</v>
      </c>
      <c r="E2978" s="87">
        <v>7254</v>
      </c>
      <c r="F2978" s="87">
        <v>7254</v>
      </c>
    </row>
    <row r="2979" spans="1:6" ht="22.5" x14ac:dyDescent="0.2">
      <c r="A2979" s="2">
        <v>2974</v>
      </c>
      <c r="B2979" s="3" t="s">
        <v>5102</v>
      </c>
      <c r="C2979" s="4" t="s">
        <v>5103</v>
      </c>
      <c r="D2979" s="83">
        <v>1</v>
      </c>
      <c r="E2979" s="87">
        <v>73433.94</v>
      </c>
      <c r="F2979" s="87">
        <v>73433.94</v>
      </c>
    </row>
    <row r="2980" spans="1:6" ht="22.5" x14ac:dyDescent="0.2">
      <c r="A2980" s="2">
        <v>2975</v>
      </c>
      <c r="B2980" s="3" t="s">
        <v>5104</v>
      </c>
      <c r="C2980" s="4" t="s">
        <v>5105</v>
      </c>
      <c r="D2980" s="83">
        <v>1</v>
      </c>
      <c r="E2980" s="87">
        <v>7265.3</v>
      </c>
      <c r="F2980" s="87">
        <v>7265.3</v>
      </c>
    </row>
    <row r="2981" spans="1:6" ht="22.5" x14ac:dyDescent="0.2">
      <c r="A2981" s="2">
        <v>2976</v>
      </c>
      <c r="B2981" s="3" t="s">
        <v>5106</v>
      </c>
      <c r="C2981" s="4" t="s">
        <v>5107</v>
      </c>
      <c r="D2981" s="83">
        <v>1</v>
      </c>
      <c r="E2981" s="87">
        <v>12000</v>
      </c>
      <c r="F2981" s="87">
        <v>12000</v>
      </c>
    </row>
    <row r="2982" spans="1:6" ht="22.5" x14ac:dyDescent="0.2">
      <c r="A2982" s="2">
        <v>2977</v>
      </c>
      <c r="B2982" s="3" t="s">
        <v>4634</v>
      </c>
      <c r="C2982" s="4" t="s">
        <v>5108</v>
      </c>
      <c r="D2982" s="83">
        <v>1</v>
      </c>
      <c r="E2982" s="87">
        <v>4200</v>
      </c>
      <c r="F2982" s="87">
        <v>4200</v>
      </c>
    </row>
    <row r="2983" spans="1:6" ht="22.5" x14ac:dyDescent="0.2">
      <c r="A2983" s="2">
        <v>2978</v>
      </c>
      <c r="B2983" s="3" t="s">
        <v>4634</v>
      </c>
      <c r="C2983" s="4" t="s">
        <v>5109</v>
      </c>
      <c r="D2983" s="83">
        <v>1</v>
      </c>
      <c r="E2983" s="87">
        <v>4200</v>
      </c>
      <c r="F2983" s="87">
        <v>4200</v>
      </c>
    </row>
    <row r="2984" spans="1:6" ht="22.5" x14ac:dyDescent="0.2">
      <c r="A2984" s="2">
        <v>2979</v>
      </c>
      <c r="B2984" s="3" t="s">
        <v>4634</v>
      </c>
      <c r="C2984" s="4" t="s">
        <v>5110</v>
      </c>
      <c r="D2984" s="83">
        <v>1</v>
      </c>
      <c r="E2984" s="87">
        <v>4200</v>
      </c>
      <c r="F2984" s="87">
        <v>4200</v>
      </c>
    </row>
    <row r="2985" spans="1:6" ht="22.5" x14ac:dyDescent="0.2">
      <c r="A2985" s="2">
        <v>2980</v>
      </c>
      <c r="B2985" s="3" t="s">
        <v>4634</v>
      </c>
      <c r="C2985" s="4" t="s">
        <v>5111</v>
      </c>
      <c r="D2985" s="83">
        <v>1</v>
      </c>
      <c r="E2985" s="87">
        <v>4200</v>
      </c>
      <c r="F2985" s="87">
        <v>4200</v>
      </c>
    </row>
    <row r="2986" spans="1:6" ht="22.5" x14ac:dyDescent="0.2">
      <c r="A2986" s="2">
        <v>2981</v>
      </c>
      <c r="B2986" s="3" t="s">
        <v>4634</v>
      </c>
      <c r="C2986" s="4" t="s">
        <v>5112</v>
      </c>
      <c r="D2986" s="83">
        <v>1</v>
      </c>
      <c r="E2986" s="87">
        <v>4200</v>
      </c>
      <c r="F2986" s="87">
        <v>4200</v>
      </c>
    </row>
    <row r="2987" spans="1:6" x14ac:dyDescent="0.2">
      <c r="A2987" s="2">
        <v>2982</v>
      </c>
      <c r="B2987" s="3" t="s">
        <v>5113</v>
      </c>
      <c r="C2987" s="4" t="s">
        <v>5114</v>
      </c>
      <c r="D2987" s="83">
        <v>1</v>
      </c>
      <c r="E2987" s="87">
        <v>3900</v>
      </c>
      <c r="F2987" s="87">
        <v>3900</v>
      </c>
    </row>
    <row r="2988" spans="1:6" ht="22.5" x14ac:dyDescent="0.2">
      <c r="A2988" s="2">
        <v>2983</v>
      </c>
      <c r="B2988" s="3" t="s">
        <v>5115</v>
      </c>
      <c r="C2988" s="4" t="s">
        <v>5116</v>
      </c>
      <c r="D2988" s="83">
        <v>1</v>
      </c>
      <c r="E2988" s="87">
        <v>20000</v>
      </c>
      <c r="F2988" s="87">
        <v>20000</v>
      </c>
    </row>
    <row r="2989" spans="1:6" ht="22.5" x14ac:dyDescent="0.2">
      <c r="A2989" s="2">
        <v>2984</v>
      </c>
      <c r="B2989" s="3" t="s">
        <v>5117</v>
      </c>
      <c r="C2989" s="4" t="s">
        <v>5118</v>
      </c>
      <c r="D2989" s="83">
        <v>1</v>
      </c>
      <c r="E2989" s="87">
        <v>20706</v>
      </c>
      <c r="F2989" s="87">
        <v>20706</v>
      </c>
    </row>
    <row r="2990" spans="1:6" ht="22.5" x14ac:dyDescent="0.2">
      <c r="A2990" s="2">
        <v>2985</v>
      </c>
      <c r="B2990" s="3" t="s">
        <v>5119</v>
      </c>
      <c r="C2990" s="4" t="s">
        <v>5120</v>
      </c>
      <c r="D2990" s="83">
        <v>1</v>
      </c>
      <c r="E2990" s="87">
        <v>6500</v>
      </c>
      <c r="F2990" s="87">
        <v>6500</v>
      </c>
    </row>
    <row r="2991" spans="1:6" x14ac:dyDescent="0.2">
      <c r="A2991" s="2">
        <v>2986</v>
      </c>
      <c r="B2991" s="3" t="s">
        <v>5121</v>
      </c>
      <c r="C2991" s="4" t="s">
        <v>5122</v>
      </c>
      <c r="D2991" s="83">
        <v>1</v>
      </c>
      <c r="E2991" s="87">
        <v>4300</v>
      </c>
      <c r="F2991" s="87">
        <v>4300</v>
      </c>
    </row>
    <row r="2992" spans="1:6" ht="22.5" x14ac:dyDescent="0.2">
      <c r="A2992" s="2">
        <v>2987</v>
      </c>
      <c r="B2992" s="3" t="s">
        <v>5123</v>
      </c>
      <c r="C2992" s="4" t="s">
        <v>5124</v>
      </c>
      <c r="D2992" s="83">
        <v>1</v>
      </c>
      <c r="E2992" s="87">
        <v>6000</v>
      </c>
      <c r="F2992" s="87">
        <v>6000</v>
      </c>
    </row>
    <row r="2993" spans="1:6" ht="22.5" x14ac:dyDescent="0.2">
      <c r="A2993" s="2">
        <v>2988</v>
      </c>
      <c r="B2993" s="3" t="s">
        <v>5125</v>
      </c>
      <c r="C2993" s="4" t="s">
        <v>5126</v>
      </c>
      <c r="D2993" s="83">
        <v>1</v>
      </c>
      <c r="E2993" s="87">
        <v>12921.36</v>
      </c>
      <c r="F2993" s="87">
        <v>12921.36</v>
      </c>
    </row>
    <row r="2994" spans="1:6" ht="22.5" x14ac:dyDescent="0.2">
      <c r="A2994" s="2">
        <v>2989</v>
      </c>
      <c r="B2994" s="3" t="s">
        <v>5127</v>
      </c>
      <c r="C2994" s="4" t="s">
        <v>5128</v>
      </c>
      <c r="D2994" s="83">
        <v>1</v>
      </c>
      <c r="E2994" s="87">
        <v>25000</v>
      </c>
      <c r="F2994" s="87">
        <v>25000</v>
      </c>
    </row>
    <row r="2995" spans="1:6" x14ac:dyDescent="0.2">
      <c r="A2995" s="2">
        <v>2990</v>
      </c>
      <c r="B2995" s="3" t="s">
        <v>3628</v>
      </c>
      <c r="C2995" s="4" t="s">
        <v>5129</v>
      </c>
      <c r="D2995" s="83">
        <v>1</v>
      </c>
      <c r="E2995" s="87">
        <v>4400</v>
      </c>
      <c r="F2995" s="87">
        <v>4400</v>
      </c>
    </row>
    <row r="2996" spans="1:6" x14ac:dyDescent="0.2">
      <c r="A2996" s="2">
        <v>2991</v>
      </c>
      <c r="B2996" s="3" t="s">
        <v>3696</v>
      </c>
      <c r="C2996" s="4" t="s">
        <v>5130</v>
      </c>
      <c r="D2996" s="83">
        <v>1</v>
      </c>
      <c r="E2996" s="87">
        <v>4414.01</v>
      </c>
      <c r="F2996" s="87">
        <v>4414.01</v>
      </c>
    </row>
    <row r="2997" spans="1:6" x14ac:dyDescent="0.2">
      <c r="A2997" s="2">
        <v>2992</v>
      </c>
      <c r="B2997" s="3" t="s">
        <v>3155</v>
      </c>
      <c r="C2997" s="4" t="s">
        <v>5131</v>
      </c>
      <c r="D2997" s="83">
        <v>1</v>
      </c>
      <c r="E2997" s="87">
        <v>3500</v>
      </c>
      <c r="F2997" s="87">
        <v>3500</v>
      </c>
    </row>
    <row r="2998" spans="1:6" x14ac:dyDescent="0.2">
      <c r="A2998" s="2">
        <v>2993</v>
      </c>
      <c r="B2998" s="3" t="s">
        <v>3155</v>
      </c>
      <c r="C2998" s="4" t="s">
        <v>5132</v>
      </c>
      <c r="D2998" s="83">
        <v>1</v>
      </c>
      <c r="E2998" s="87">
        <v>3500</v>
      </c>
      <c r="F2998" s="87">
        <v>3500</v>
      </c>
    </row>
    <row r="2999" spans="1:6" x14ac:dyDescent="0.2">
      <c r="A2999" s="2">
        <v>2994</v>
      </c>
      <c r="B2999" s="3" t="s">
        <v>5133</v>
      </c>
      <c r="C2999" s="4" t="s">
        <v>5134</v>
      </c>
      <c r="D2999" s="83">
        <v>1</v>
      </c>
      <c r="E2999" s="87">
        <v>15467</v>
      </c>
      <c r="F2999" s="87">
        <v>15467</v>
      </c>
    </row>
    <row r="3000" spans="1:6" x14ac:dyDescent="0.2">
      <c r="A3000" s="2">
        <v>2995</v>
      </c>
      <c r="B3000" s="3" t="s">
        <v>5135</v>
      </c>
      <c r="C3000" s="4" t="s">
        <v>5136</v>
      </c>
      <c r="D3000" s="83">
        <v>1</v>
      </c>
      <c r="E3000" s="87">
        <v>3600</v>
      </c>
      <c r="F3000" s="87">
        <v>3600</v>
      </c>
    </row>
    <row r="3001" spans="1:6" ht="22.5" x14ac:dyDescent="0.2">
      <c r="A3001" s="2">
        <v>2996</v>
      </c>
      <c r="B3001" s="3" t="s">
        <v>4074</v>
      </c>
      <c r="C3001" s="4" t="s">
        <v>5137</v>
      </c>
      <c r="D3001" s="83">
        <v>1</v>
      </c>
      <c r="E3001" s="87">
        <v>6285.96</v>
      </c>
      <c r="F3001" s="87">
        <v>6285.96</v>
      </c>
    </row>
    <row r="3002" spans="1:6" x14ac:dyDescent="0.2">
      <c r="A3002" s="2">
        <v>2997</v>
      </c>
      <c r="B3002" s="3" t="s">
        <v>4074</v>
      </c>
      <c r="C3002" s="4" t="s">
        <v>5138</v>
      </c>
      <c r="D3002" s="83">
        <v>1</v>
      </c>
      <c r="E3002" s="87">
        <v>3800</v>
      </c>
      <c r="F3002" s="87">
        <v>3800</v>
      </c>
    </row>
    <row r="3003" spans="1:6" ht="22.5" x14ac:dyDescent="0.2">
      <c r="A3003" s="2">
        <v>2998</v>
      </c>
      <c r="B3003" s="3" t="s">
        <v>5139</v>
      </c>
      <c r="C3003" s="4" t="s">
        <v>5140</v>
      </c>
      <c r="D3003" s="83">
        <v>1</v>
      </c>
      <c r="E3003" s="87">
        <v>5200</v>
      </c>
      <c r="F3003" s="87">
        <v>5200</v>
      </c>
    </row>
    <row r="3004" spans="1:6" x14ac:dyDescent="0.2">
      <c r="A3004" s="2">
        <v>2999</v>
      </c>
      <c r="B3004" s="3" t="s">
        <v>5141</v>
      </c>
      <c r="C3004" s="4" t="s">
        <v>5142</v>
      </c>
      <c r="D3004" s="83">
        <v>1</v>
      </c>
      <c r="E3004" s="87">
        <v>4637.5</v>
      </c>
      <c r="F3004" s="87">
        <v>4637.5</v>
      </c>
    </row>
    <row r="3005" spans="1:6" x14ac:dyDescent="0.2">
      <c r="A3005" s="2">
        <v>3000</v>
      </c>
      <c r="B3005" s="3" t="s">
        <v>5141</v>
      </c>
      <c r="C3005" s="4" t="s">
        <v>5143</v>
      </c>
      <c r="D3005" s="83">
        <v>1</v>
      </c>
      <c r="E3005" s="87">
        <v>4637.5</v>
      </c>
      <c r="F3005" s="87">
        <v>4637.5</v>
      </c>
    </row>
    <row r="3006" spans="1:6" x14ac:dyDescent="0.2">
      <c r="A3006" s="2">
        <v>3001</v>
      </c>
      <c r="B3006" s="3" t="s">
        <v>5141</v>
      </c>
      <c r="C3006" s="4" t="s">
        <v>5144</v>
      </c>
      <c r="D3006" s="83">
        <v>1</v>
      </c>
      <c r="E3006" s="87">
        <v>4637.5</v>
      </c>
      <c r="F3006" s="87">
        <v>4637.5</v>
      </c>
    </row>
    <row r="3007" spans="1:6" x14ac:dyDescent="0.2">
      <c r="A3007" s="2">
        <v>3002</v>
      </c>
      <c r="B3007" s="3" t="s">
        <v>5141</v>
      </c>
      <c r="C3007" s="4" t="s">
        <v>5145</v>
      </c>
      <c r="D3007" s="83">
        <v>1</v>
      </c>
      <c r="E3007" s="87">
        <v>4637.5</v>
      </c>
      <c r="F3007" s="87">
        <v>4637.5</v>
      </c>
    </row>
    <row r="3008" spans="1:6" x14ac:dyDescent="0.2">
      <c r="A3008" s="2">
        <v>3003</v>
      </c>
      <c r="B3008" s="3" t="s">
        <v>5141</v>
      </c>
      <c r="C3008" s="4" t="s">
        <v>5146</v>
      </c>
      <c r="D3008" s="83">
        <v>1</v>
      </c>
      <c r="E3008" s="87">
        <v>4637.5</v>
      </c>
      <c r="F3008" s="87">
        <v>4637.5</v>
      </c>
    </row>
    <row r="3009" spans="1:6" x14ac:dyDescent="0.2">
      <c r="A3009" s="2">
        <v>3004</v>
      </c>
      <c r="B3009" s="3" t="s">
        <v>5141</v>
      </c>
      <c r="C3009" s="4" t="s">
        <v>5147</v>
      </c>
      <c r="D3009" s="83">
        <v>1</v>
      </c>
      <c r="E3009" s="87">
        <v>4637.5</v>
      </c>
      <c r="F3009" s="87">
        <v>4637.5</v>
      </c>
    </row>
    <row r="3010" spans="1:6" ht="22.5" x14ac:dyDescent="0.2">
      <c r="A3010" s="2">
        <v>3005</v>
      </c>
      <c r="B3010" s="3" t="s">
        <v>5148</v>
      </c>
      <c r="C3010" s="4" t="s">
        <v>5149</v>
      </c>
      <c r="D3010" s="83">
        <v>1</v>
      </c>
      <c r="E3010" s="87">
        <v>17000</v>
      </c>
      <c r="F3010" s="87">
        <v>17000</v>
      </c>
    </row>
    <row r="3011" spans="1:6" ht="22.5" x14ac:dyDescent="0.2">
      <c r="A3011" s="2">
        <v>3006</v>
      </c>
      <c r="B3011" s="3" t="s">
        <v>5150</v>
      </c>
      <c r="C3011" s="4" t="s">
        <v>5151</v>
      </c>
      <c r="D3011" s="83">
        <v>1</v>
      </c>
      <c r="E3011" s="87">
        <v>40046</v>
      </c>
      <c r="F3011" s="87">
        <v>40046</v>
      </c>
    </row>
    <row r="3012" spans="1:6" ht="22.5" x14ac:dyDescent="0.2">
      <c r="A3012" s="2">
        <v>3007</v>
      </c>
      <c r="B3012" s="3" t="s">
        <v>5152</v>
      </c>
      <c r="C3012" s="4" t="s">
        <v>5153</v>
      </c>
      <c r="D3012" s="83">
        <v>1</v>
      </c>
      <c r="E3012" s="87">
        <v>46000</v>
      </c>
      <c r="F3012" s="87">
        <v>20700.03</v>
      </c>
    </row>
    <row r="3013" spans="1:6" x14ac:dyDescent="0.2">
      <c r="A3013" s="2">
        <v>3008</v>
      </c>
      <c r="B3013" s="85" t="s">
        <v>5154</v>
      </c>
      <c r="C3013" s="48">
        <v>410126040302</v>
      </c>
      <c r="D3013" s="83">
        <v>1</v>
      </c>
      <c r="E3013" s="87">
        <v>6112.56</v>
      </c>
      <c r="F3013" s="87">
        <v>6112.56</v>
      </c>
    </row>
    <row r="3014" spans="1:6" x14ac:dyDescent="0.2">
      <c r="A3014" s="2">
        <v>3009</v>
      </c>
      <c r="B3014" s="85" t="s">
        <v>5154</v>
      </c>
      <c r="C3014" s="48">
        <v>410126040303</v>
      </c>
      <c r="D3014" s="83">
        <v>1</v>
      </c>
      <c r="E3014" s="87">
        <v>2053.7199999999998</v>
      </c>
      <c r="F3014" s="87">
        <v>2053.7199999999998</v>
      </c>
    </row>
    <row r="3015" spans="1:6" ht="10.15" customHeight="1" x14ac:dyDescent="0.2">
      <c r="A3015" s="2">
        <v>3010</v>
      </c>
      <c r="B3015" s="185" t="s">
        <v>4606</v>
      </c>
      <c r="C3015" s="88" t="s">
        <v>5155</v>
      </c>
      <c r="D3015" s="2">
        <v>1</v>
      </c>
      <c r="E3015" s="66">
        <v>9004.2999999999993</v>
      </c>
      <c r="F3015" s="66">
        <v>9004.2999999999993</v>
      </c>
    </row>
    <row r="3016" spans="1:6" x14ac:dyDescent="0.2">
      <c r="A3016" s="2">
        <v>3011</v>
      </c>
      <c r="B3016" s="185" t="s">
        <v>4606</v>
      </c>
      <c r="C3016" s="88" t="s">
        <v>5156</v>
      </c>
      <c r="D3016" s="2">
        <v>1</v>
      </c>
      <c r="E3016" s="66">
        <v>9004.2999999999993</v>
      </c>
      <c r="F3016" s="66">
        <v>9004.2999999999993</v>
      </c>
    </row>
    <row r="3017" spans="1:6" x14ac:dyDescent="0.2">
      <c r="A3017" s="2">
        <v>3012</v>
      </c>
      <c r="B3017" s="185" t="s">
        <v>5157</v>
      </c>
      <c r="C3017" s="88" t="s">
        <v>5158</v>
      </c>
      <c r="D3017" s="2">
        <v>1</v>
      </c>
      <c r="E3017" s="66">
        <v>4744.72</v>
      </c>
      <c r="F3017" s="66">
        <v>4744.72</v>
      </c>
    </row>
    <row r="3018" spans="1:6" ht="22.5" x14ac:dyDescent="0.2">
      <c r="A3018" s="2">
        <v>3013</v>
      </c>
      <c r="B3018" s="90" t="s">
        <v>5159</v>
      </c>
      <c r="C3018" s="88" t="s">
        <v>5160</v>
      </c>
      <c r="D3018" s="2">
        <v>1</v>
      </c>
      <c r="E3018" s="66">
        <v>4590</v>
      </c>
      <c r="F3018" s="66">
        <v>4590</v>
      </c>
    </row>
    <row r="3019" spans="1:6" ht="22.5" x14ac:dyDescent="0.2">
      <c r="A3019" s="2">
        <v>3014</v>
      </c>
      <c r="B3019" s="90" t="s">
        <v>5161</v>
      </c>
      <c r="C3019" s="88" t="s">
        <v>5162</v>
      </c>
      <c r="D3019" s="2">
        <v>1</v>
      </c>
      <c r="E3019" s="66">
        <v>6600</v>
      </c>
      <c r="F3019" s="66">
        <v>6600</v>
      </c>
    </row>
    <row r="3020" spans="1:6" ht="22.5" x14ac:dyDescent="0.2">
      <c r="A3020" s="2">
        <v>3015</v>
      </c>
      <c r="B3020" s="90" t="s">
        <v>5161</v>
      </c>
      <c r="C3020" s="88" t="s">
        <v>5163</v>
      </c>
      <c r="D3020" s="2">
        <v>1</v>
      </c>
      <c r="E3020" s="66">
        <v>6600</v>
      </c>
      <c r="F3020" s="66">
        <v>6600</v>
      </c>
    </row>
    <row r="3021" spans="1:6" ht="22.5" x14ac:dyDescent="0.2">
      <c r="A3021" s="2">
        <v>3016</v>
      </c>
      <c r="B3021" s="90" t="s">
        <v>5161</v>
      </c>
      <c r="C3021" s="88" t="s">
        <v>5164</v>
      </c>
      <c r="D3021" s="2">
        <v>1</v>
      </c>
      <c r="E3021" s="66">
        <v>6600</v>
      </c>
      <c r="F3021" s="66">
        <v>6600</v>
      </c>
    </row>
    <row r="3022" spans="1:6" ht="22.5" x14ac:dyDescent="0.2">
      <c r="A3022" s="2">
        <v>3017</v>
      </c>
      <c r="B3022" s="90" t="s">
        <v>5161</v>
      </c>
      <c r="C3022" s="88" t="s">
        <v>5165</v>
      </c>
      <c r="D3022" s="2">
        <v>1</v>
      </c>
      <c r="E3022" s="66">
        <v>6600</v>
      </c>
      <c r="F3022" s="66">
        <v>6600</v>
      </c>
    </row>
    <row r="3023" spans="1:6" ht="22.5" x14ac:dyDescent="0.2">
      <c r="A3023" s="2">
        <v>3018</v>
      </c>
      <c r="B3023" s="90" t="s">
        <v>5161</v>
      </c>
      <c r="C3023" s="88" t="s">
        <v>5166</v>
      </c>
      <c r="D3023" s="2">
        <v>1</v>
      </c>
      <c r="E3023" s="66">
        <v>6600</v>
      </c>
      <c r="F3023" s="66">
        <v>6600</v>
      </c>
    </row>
    <row r="3024" spans="1:6" ht="22.5" x14ac:dyDescent="0.2">
      <c r="A3024" s="2">
        <v>3019</v>
      </c>
      <c r="B3024" s="90" t="s">
        <v>5161</v>
      </c>
      <c r="C3024" s="88" t="s">
        <v>5167</v>
      </c>
      <c r="D3024" s="2">
        <v>1</v>
      </c>
      <c r="E3024" s="66">
        <v>6600</v>
      </c>
      <c r="F3024" s="66">
        <v>6600</v>
      </c>
    </row>
    <row r="3025" spans="1:6" ht="22.5" x14ac:dyDescent="0.2">
      <c r="A3025" s="2">
        <v>3020</v>
      </c>
      <c r="B3025" s="90" t="s">
        <v>5161</v>
      </c>
      <c r="C3025" s="88" t="s">
        <v>5168</v>
      </c>
      <c r="D3025" s="2">
        <v>1</v>
      </c>
      <c r="E3025" s="66">
        <v>6600</v>
      </c>
      <c r="F3025" s="66">
        <v>6600</v>
      </c>
    </row>
    <row r="3026" spans="1:6" ht="22.5" x14ac:dyDescent="0.2">
      <c r="A3026" s="2">
        <v>3021</v>
      </c>
      <c r="B3026" s="90" t="s">
        <v>5161</v>
      </c>
      <c r="C3026" s="88" t="s">
        <v>5169</v>
      </c>
      <c r="D3026" s="2">
        <v>1</v>
      </c>
      <c r="E3026" s="66">
        <v>6600</v>
      </c>
      <c r="F3026" s="66">
        <v>6600</v>
      </c>
    </row>
    <row r="3027" spans="1:6" x14ac:dyDescent="0.2">
      <c r="A3027" s="2">
        <v>3022</v>
      </c>
      <c r="B3027" s="185" t="s">
        <v>5170</v>
      </c>
      <c r="C3027" s="88" t="s">
        <v>5171</v>
      </c>
      <c r="D3027" s="2">
        <v>1</v>
      </c>
      <c r="E3027" s="66">
        <v>4980.9399999999996</v>
      </c>
      <c r="F3027" s="66">
        <v>4980.9399999999996</v>
      </c>
    </row>
    <row r="3028" spans="1:6" ht="22.5" x14ac:dyDescent="0.2">
      <c r="A3028" s="2">
        <v>3023</v>
      </c>
      <c r="B3028" s="90" t="s">
        <v>5172</v>
      </c>
      <c r="C3028" s="88" t="s">
        <v>5173</v>
      </c>
      <c r="D3028" s="2">
        <v>1</v>
      </c>
      <c r="E3028" s="66">
        <v>8670</v>
      </c>
      <c r="F3028" s="66">
        <v>8670</v>
      </c>
    </row>
    <row r="3029" spans="1:6" x14ac:dyDescent="0.2">
      <c r="A3029" s="2">
        <v>3024</v>
      </c>
      <c r="B3029" s="185" t="s">
        <v>3628</v>
      </c>
      <c r="C3029" s="88" t="s">
        <v>5174</v>
      </c>
      <c r="D3029" s="2">
        <v>1</v>
      </c>
      <c r="E3029" s="66">
        <v>3655</v>
      </c>
      <c r="F3029" s="66">
        <v>3655</v>
      </c>
    </row>
    <row r="3030" spans="1:6" x14ac:dyDescent="0.2">
      <c r="A3030" s="2">
        <v>3025</v>
      </c>
      <c r="B3030" s="185" t="s">
        <v>3628</v>
      </c>
      <c r="C3030" s="88" t="s">
        <v>5175</v>
      </c>
      <c r="D3030" s="2">
        <v>1</v>
      </c>
      <c r="E3030" s="66">
        <v>3655</v>
      </c>
      <c r="F3030" s="66">
        <v>3655</v>
      </c>
    </row>
    <row r="3031" spans="1:6" x14ac:dyDescent="0.2">
      <c r="A3031" s="2">
        <v>3026</v>
      </c>
      <c r="B3031" s="185" t="s">
        <v>5176</v>
      </c>
      <c r="C3031" s="88" t="s">
        <v>5177</v>
      </c>
      <c r="D3031" s="2">
        <v>1</v>
      </c>
      <c r="E3031" s="66">
        <v>5560</v>
      </c>
      <c r="F3031" s="66">
        <v>5560</v>
      </c>
    </row>
    <row r="3032" spans="1:6" x14ac:dyDescent="0.2">
      <c r="A3032" s="2">
        <v>3027</v>
      </c>
      <c r="B3032" s="185" t="s">
        <v>5176</v>
      </c>
      <c r="C3032" s="88" t="s">
        <v>5178</v>
      </c>
      <c r="D3032" s="2">
        <v>1</v>
      </c>
      <c r="E3032" s="66">
        <v>5560</v>
      </c>
      <c r="F3032" s="66">
        <v>5560</v>
      </c>
    </row>
    <row r="3033" spans="1:6" x14ac:dyDescent="0.2">
      <c r="A3033" s="2">
        <v>3028</v>
      </c>
      <c r="B3033" s="185" t="s">
        <v>5179</v>
      </c>
      <c r="C3033" s="88" t="s">
        <v>5180</v>
      </c>
      <c r="D3033" s="2">
        <v>1</v>
      </c>
      <c r="E3033" s="66">
        <v>4220</v>
      </c>
      <c r="F3033" s="66">
        <v>4220</v>
      </c>
    </row>
    <row r="3034" spans="1:6" x14ac:dyDescent="0.2">
      <c r="A3034" s="2">
        <v>3029</v>
      </c>
      <c r="B3034" s="185" t="s">
        <v>5179</v>
      </c>
      <c r="C3034" s="88" t="s">
        <v>5181</v>
      </c>
      <c r="D3034" s="2">
        <v>1</v>
      </c>
      <c r="E3034" s="66">
        <v>4220</v>
      </c>
      <c r="F3034" s="66">
        <v>4220</v>
      </c>
    </row>
    <row r="3035" spans="1:6" ht="22.5" x14ac:dyDescent="0.2">
      <c r="A3035" s="2">
        <v>3030</v>
      </c>
      <c r="B3035" s="186" t="s">
        <v>5182</v>
      </c>
      <c r="C3035" s="88" t="s">
        <v>5183</v>
      </c>
      <c r="D3035" s="2">
        <v>1</v>
      </c>
      <c r="E3035" s="66">
        <v>8850</v>
      </c>
      <c r="F3035" s="66">
        <v>8850</v>
      </c>
    </row>
    <row r="3036" spans="1:6" x14ac:dyDescent="0.2">
      <c r="A3036" s="2">
        <v>3031</v>
      </c>
      <c r="B3036" s="185" t="s">
        <v>5184</v>
      </c>
      <c r="C3036" s="88" t="s">
        <v>5185</v>
      </c>
      <c r="D3036" s="2">
        <v>1</v>
      </c>
      <c r="E3036" s="66">
        <v>6875</v>
      </c>
      <c r="F3036" s="66">
        <v>6875</v>
      </c>
    </row>
    <row r="3037" spans="1:6" x14ac:dyDescent="0.2">
      <c r="A3037" s="2">
        <v>3032</v>
      </c>
      <c r="B3037" s="185" t="s">
        <v>5184</v>
      </c>
      <c r="C3037" s="88" t="s">
        <v>5186</v>
      </c>
      <c r="D3037" s="2">
        <v>1</v>
      </c>
      <c r="E3037" s="66">
        <v>6875</v>
      </c>
      <c r="F3037" s="66">
        <v>6875</v>
      </c>
    </row>
    <row r="3038" spans="1:6" x14ac:dyDescent="0.2">
      <c r="A3038" s="2">
        <v>3033</v>
      </c>
      <c r="B3038" s="185" t="s">
        <v>5184</v>
      </c>
      <c r="C3038" s="88" t="s">
        <v>5187</v>
      </c>
      <c r="D3038" s="2">
        <v>1</v>
      </c>
      <c r="E3038" s="66">
        <v>6875</v>
      </c>
      <c r="F3038" s="66">
        <v>6875</v>
      </c>
    </row>
    <row r="3039" spans="1:6" x14ac:dyDescent="0.2">
      <c r="A3039" s="2">
        <v>3034</v>
      </c>
      <c r="B3039" s="185" t="s">
        <v>5184</v>
      </c>
      <c r="C3039" s="88" t="s">
        <v>5188</v>
      </c>
      <c r="D3039" s="2">
        <v>1</v>
      </c>
      <c r="E3039" s="66">
        <v>6875</v>
      </c>
      <c r="F3039" s="66">
        <v>6875</v>
      </c>
    </row>
    <row r="3040" spans="1:6" x14ac:dyDescent="0.2">
      <c r="A3040" s="2">
        <v>3035</v>
      </c>
      <c r="B3040" s="185" t="s">
        <v>5184</v>
      </c>
      <c r="C3040" s="88" t="s">
        <v>5189</v>
      </c>
      <c r="D3040" s="2">
        <v>1</v>
      </c>
      <c r="E3040" s="66">
        <v>6875</v>
      </c>
      <c r="F3040" s="66">
        <v>6875</v>
      </c>
    </row>
    <row r="3041" spans="1:6" x14ac:dyDescent="0.2">
      <c r="A3041" s="2">
        <v>3036</v>
      </c>
      <c r="B3041" s="185" t="s">
        <v>5184</v>
      </c>
      <c r="C3041" s="88" t="s">
        <v>5190</v>
      </c>
      <c r="D3041" s="2">
        <v>1</v>
      </c>
      <c r="E3041" s="66">
        <v>6875</v>
      </c>
      <c r="F3041" s="66">
        <v>6875</v>
      </c>
    </row>
    <row r="3042" spans="1:6" x14ac:dyDescent="0.2">
      <c r="A3042" s="2">
        <v>3037</v>
      </c>
      <c r="B3042" s="185" t="s">
        <v>5191</v>
      </c>
      <c r="C3042" s="187" t="s">
        <v>5192</v>
      </c>
      <c r="D3042" s="2">
        <v>1</v>
      </c>
      <c r="E3042" s="66">
        <v>3300</v>
      </c>
      <c r="F3042" s="66">
        <v>3300</v>
      </c>
    </row>
    <row r="3043" spans="1:6" x14ac:dyDescent="0.2">
      <c r="A3043" s="2">
        <v>3038</v>
      </c>
      <c r="B3043" s="185" t="s">
        <v>5191</v>
      </c>
      <c r="C3043" s="187" t="s">
        <v>5193</v>
      </c>
      <c r="D3043" s="2">
        <v>1</v>
      </c>
      <c r="E3043" s="66">
        <v>3300</v>
      </c>
      <c r="F3043" s="66">
        <v>3300</v>
      </c>
    </row>
    <row r="3044" spans="1:6" x14ac:dyDescent="0.2">
      <c r="A3044" s="2">
        <v>3039</v>
      </c>
      <c r="B3044" s="185" t="s">
        <v>5191</v>
      </c>
      <c r="C3044" s="187" t="s">
        <v>5194</v>
      </c>
      <c r="D3044" s="2">
        <v>1</v>
      </c>
      <c r="E3044" s="66">
        <v>3300</v>
      </c>
      <c r="F3044" s="66">
        <v>3300</v>
      </c>
    </row>
    <row r="3045" spans="1:6" x14ac:dyDescent="0.2">
      <c r="A3045" s="2">
        <v>3040</v>
      </c>
      <c r="B3045" s="185" t="s">
        <v>5191</v>
      </c>
      <c r="C3045" s="187" t="s">
        <v>5195</v>
      </c>
      <c r="D3045" s="2">
        <v>1</v>
      </c>
      <c r="E3045" s="66">
        <v>3300</v>
      </c>
      <c r="F3045" s="66">
        <v>3300</v>
      </c>
    </row>
    <row r="3046" spans="1:6" x14ac:dyDescent="0.2">
      <c r="A3046" s="2">
        <v>3041</v>
      </c>
      <c r="B3046" s="185" t="s">
        <v>5191</v>
      </c>
      <c r="C3046" s="187" t="s">
        <v>5196</v>
      </c>
      <c r="D3046" s="2">
        <v>1</v>
      </c>
      <c r="E3046" s="66">
        <v>3300</v>
      </c>
      <c r="F3046" s="66">
        <v>3300</v>
      </c>
    </row>
    <row r="3047" spans="1:6" x14ac:dyDescent="0.2">
      <c r="A3047" s="2">
        <v>3042</v>
      </c>
      <c r="B3047" s="185" t="s">
        <v>5191</v>
      </c>
      <c r="C3047" s="187" t="s">
        <v>5197</v>
      </c>
      <c r="D3047" s="2">
        <v>1</v>
      </c>
      <c r="E3047" s="66">
        <v>3300</v>
      </c>
      <c r="F3047" s="66">
        <v>3300</v>
      </c>
    </row>
    <row r="3048" spans="1:6" x14ac:dyDescent="0.2">
      <c r="A3048" s="2">
        <v>3043</v>
      </c>
      <c r="B3048" s="185" t="s">
        <v>5191</v>
      </c>
      <c r="C3048" s="187" t="s">
        <v>5198</v>
      </c>
      <c r="D3048" s="2">
        <v>1</v>
      </c>
      <c r="E3048" s="66">
        <v>3300</v>
      </c>
      <c r="F3048" s="66">
        <v>3300</v>
      </c>
    </row>
    <row r="3049" spans="1:6" x14ac:dyDescent="0.2">
      <c r="A3049" s="2">
        <v>3044</v>
      </c>
      <c r="B3049" s="185" t="s">
        <v>5199</v>
      </c>
      <c r="C3049" s="88" t="s">
        <v>5088</v>
      </c>
      <c r="D3049" s="2">
        <v>1</v>
      </c>
      <c r="E3049" s="66">
        <v>5902.96</v>
      </c>
      <c r="F3049" s="66">
        <v>5902.96</v>
      </c>
    </row>
    <row r="3050" spans="1:6" x14ac:dyDescent="0.2">
      <c r="A3050" s="2">
        <v>3045</v>
      </c>
      <c r="B3050" s="185" t="s">
        <v>5200</v>
      </c>
      <c r="C3050" s="88" t="s">
        <v>5089</v>
      </c>
      <c r="D3050" s="2">
        <v>1</v>
      </c>
      <c r="E3050" s="66">
        <v>5902.96</v>
      </c>
      <c r="F3050" s="66">
        <v>5902.96</v>
      </c>
    </row>
    <row r="3051" spans="1:6" x14ac:dyDescent="0.2">
      <c r="A3051" s="2">
        <v>3046</v>
      </c>
      <c r="B3051" s="185" t="s">
        <v>4606</v>
      </c>
      <c r="C3051" s="88" t="s">
        <v>5201</v>
      </c>
      <c r="D3051" s="2">
        <v>1</v>
      </c>
      <c r="E3051" s="66">
        <v>3691.76</v>
      </c>
      <c r="F3051" s="66">
        <v>3691.76</v>
      </c>
    </row>
    <row r="3052" spans="1:6" x14ac:dyDescent="0.2">
      <c r="A3052" s="2">
        <v>3047</v>
      </c>
      <c r="B3052" s="185" t="s">
        <v>4606</v>
      </c>
      <c r="C3052" s="88" t="s">
        <v>5202</v>
      </c>
      <c r="D3052" s="2">
        <v>1</v>
      </c>
      <c r="E3052" s="66">
        <v>3691.75</v>
      </c>
      <c r="F3052" s="66">
        <v>3691.75</v>
      </c>
    </row>
    <row r="3053" spans="1:6" x14ac:dyDescent="0.2">
      <c r="A3053" s="2">
        <v>3048</v>
      </c>
      <c r="B3053" s="185" t="s">
        <v>5203</v>
      </c>
      <c r="C3053" s="88" t="s">
        <v>5072</v>
      </c>
      <c r="D3053" s="2">
        <v>1</v>
      </c>
      <c r="E3053" s="66">
        <v>6649.72</v>
      </c>
      <c r="F3053" s="66">
        <v>6649.72</v>
      </c>
    </row>
    <row r="3054" spans="1:6" x14ac:dyDescent="0.2">
      <c r="A3054" s="2">
        <v>3049</v>
      </c>
      <c r="B3054" s="185" t="s">
        <v>5203</v>
      </c>
      <c r="C3054" s="88" t="s">
        <v>5073</v>
      </c>
      <c r="D3054" s="2">
        <v>1</v>
      </c>
      <c r="E3054" s="66">
        <v>6649.72</v>
      </c>
      <c r="F3054" s="66">
        <v>6649.72</v>
      </c>
    </row>
    <row r="3055" spans="1:6" x14ac:dyDescent="0.2">
      <c r="A3055" s="2">
        <v>3050</v>
      </c>
      <c r="B3055" s="185" t="s">
        <v>4587</v>
      </c>
      <c r="C3055" s="88" t="s">
        <v>5204</v>
      </c>
      <c r="D3055" s="2">
        <v>1</v>
      </c>
      <c r="E3055" s="66">
        <v>3894.8</v>
      </c>
      <c r="F3055" s="66">
        <v>3894.8</v>
      </c>
    </row>
    <row r="3056" spans="1:6" x14ac:dyDescent="0.2">
      <c r="A3056" s="2">
        <v>3051</v>
      </c>
      <c r="B3056" s="185" t="s">
        <v>5205</v>
      </c>
      <c r="C3056" s="88" t="s">
        <v>5062</v>
      </c>
      <c r="D3056" s="2">
        <v>1</v>
      </c>
      <c r="E3056" s="66">
        <v>6000</v>
      </c>
      <c r="F3056" s="66">
        <v>6000</v>
      </c>
    </row>
    <row r="3057" spans="1:6" ht="22.5" x14ac:dyDescent="0.2">
      <c r="A3057" s="2">
        <v>3052</v>
      </c>
      <c r="B3057" s="90" t="s">
        <v>4665</v>
      </c>
      <c r="C3057" s="88" t="s">
        <v>5206</v>
      </c>
      <c r="D3057" s="2">
        <v>1</v>
      </c>
      <c r="E3057" s="66">
        <v>6300</v>
      </c>
      <c r="F3057" s="66">
        <v>6300</v>
      </c>
    </row>
    <row r="3058" spans="1:6" ht="22.5" x14ac:dyDescent="0.2">
      <c r="A3058" s="2">
        <v>3053</v>
      </c>
      <c r="B3058" s="90" t="s">
        <v>4665</v>
      </c>
      <c r="C3058" s="88" t="s">
        <v>5207</v>
      </c>
      <c r="D3058" s="2">
        <v>1</v>
      </c>
      <c r="E3058" s="66">
        <v>6300</v>
      </c>
      <c r="F3058" s="66">
        <v>6300</v>
      </c>
    </row>
    <row r="3059" spans="1:6" ht="22.5" x14ac:dyDescent="0.2">
      <c r="A3059" s="2">
        <v>3054</v>
      </c>
      <c r="B3059" s="90" t="s">
        <v>4665</v>
      </c>
      <c r="C3059" s="88" t="s">
        <v>5208</v>
      </c>
      <c r="D3059" s="2">
        <v>1</v>
      </c>
      <c r="E3059" s="66">
        <v>6300</v>
      </c>
      <c r="F3059" s="66">
        <v>6300</v>
      </c>
    </row>
    <row r="3060" spans="1:6" ht="22.5" x14ac:dyDescent="0.2">
      <c r="A3060" s="2">
        <v>3055</v>
      </c>
      <c r="B3060" s="90" t="s">
        <v>4665</v>
      </c>
      <c r="C3060" s="88" t="s">
        <v>5209</v>
      </c>
      <c r="D3060" s="2">
        <v>1</v>
      </c>
      <c r="E3060" s="66">
        <v>6300</v>
      </c>
      <c r="F3060" s="66">
        <v>6300</v>
      </c>
    </row>
    <row r="3061" spans="1:6" ht="22.5" x14ac:dyDescent="0.2">
      <c r="A3061" s="2">
        <v>3056</v>
      </c>
      <c r="B3061" s="90" t="s">
        <v>4665</v>
      </c>
      <c r="C3061" s="88" t="s">
        <v>5210</v>
      </c>
      <c r="D3061" s="2">
        <v>1</v>
      </c>
      <c r="E3061" s="66">
        <v>6300</v>
      </c>
      <c r="F3061" s="66">
        <v>6300</v>
      </c>
    </row>
    <row r="3062" spans="1:6" ht="22.5" x14ac:dyDescent="0.2">
      <c r="A3062" s="2">
        <v>3057</v>
      </c>
      <c r="B3062" s="90" t="s">
        <v>4665</v>
      </c>
      <c r="C3062" s="88" t="s">
        <v>5211</v>
      </c>
      <c r="D3062" s="2">
        <v>1</v>
      </c>
      <c r="E3062" s="66">
        <v>6300</v>
      </c>
      <c r="F3062" s="66">
        <v>6300</v>
      </c>
    </row>
    <row r="3063" spans="1:6" ht="22.5" x14ac:dyDescent="0.2">
      <c r="A3063" s="2">
        <v>3058</v>
      </c>
      <c r="B3063" s="90" t="s">
        <v>4665</v>
      </c>
      <c r="C3063" s="88" t="s">
        <v>5212</v>
      </c>
      <c r="D3063" s="2">
        <v>1</v>
      </c>
      <c r="E3063" s="66">
        <v>6300</v>
      </c>
      <c r="F3063" s="66">
        <v>6300</v>
      </c>
    </row>
    <row r="3064" spans="1:6" ht="22.5" x14ac:dyDescent="0.2">
      <c r="A3064" s="2">
        <v>3059</v>
      </c>
      <c r="B3064" s="90" t="s">
        <v>4665</v>
      </c>
      <c r="C3064" s="88" t="s">
        <v>5213</v>
      </c>
      <c r="D3064" s="2">
        <v>1</v>
      </c>
      <c r="E3064" s="66">
        <v>6300</v>
      </c>
      <c r="F3064" s="66">
        <v>6300</v>
      </c>
    </row>
    <row r="3065" spans="1:6" ht="22.5" x14ac:dyDescent="0.2">
      <c r="A3065" s="2">
        <v>3060</v>
      </c>
      <c r="B3065" s="90" t="s">
        <v>4665</v>
      </c>
      <c r="C3065" s="88" t="s">
        <v>5214</v>
      </c>
      <c r="D3065" s="2">
        <v>1</v>
      </c>
      <c r="E3065" s="66">
        <v>6300</v>
      </c>
      <c r="F3065" s="66">
        <v>6300</v>
      </c>
    </row>
    <row r="3066" spans="1:6" ht="22.5" x14ac:dyDescent="0.2">
      <c r="A3066" s="2">
        <v>3061</v>
      </c>
      <c r="B3066" s="90" t="s">
        <v>4665</v>
      </c>
      <c r="C3066" s="88" t="s">
        <v>5215</v>
      </c>
      <c r="D3066" s="2">
        <v>1</v>
      </c>
      <c r="E3066" s="66">
        <v>6300</v>
      </c>
      <c r="F3066" s="66">
        <v>6300</v>
      </c>
    </row>
    <row r="3067" spans="1:6" ht="22.5" x14ac:dyDescent="0.2">
      <c r="A3067" s="2">
        <v>3062</v>
      </c>
      <c r="B3067" s="90" t="s">
        <v>4665</v>
      </c>
      <c r="C3067" s="88" t="s">
        <v>5216</v>
      </c>
      <c r="D3067" s="2">
        <v>1</v>
      </c>
      <c r="E3067" s="66">
        <v>6300</v>
      </c>
      <c r="F3067" s="66">
        <v>6300</v>
      </c>
    </row>
    <row r="3068" spans="1:6" ht="22.5" x14ac:dyDescent="0.2">
      <c r="A3068" s="2">
        <v>3063</v>
      </c>
      <c r="B3068" s="90" t="s">
        <v>4665</v>
      </c>
      <c r="C3068" s="88" t="s">
        <v>5217</v>
      </c>
      <c r="D3068" s="2">
        <v>1</v>
      </c>
      <c r="E3068" s="66">
        <v>6300</v>
      </c>
      <c r="F3068" s="66">
        <v>6300</v>
      </c>
    </row>
    <row r="3069" spans="1:6" ht="22.5" x14ac:dyDescent="0.2">
      <c r="A3069" s="2">
        <v>3064</v>
      </c>
      <c r="B3069" s="90" t="s">
        <v>4665</v>
      </c>
      <c r="C3069" s="88" t="s">
        <v>5218</v>
      </c>
      <c r="D3069" s="2">
        <v>1</v>
      </c>
      <c r="E3069" s="66">
        <v>6300</v>
      </c>
      <c r="F3069" s="66">
        <v>6300</v>
      </c>
    </row>
    <row r="3070" spans="1:6" ht="22.5" x14ac:dyDescent="0.2">
      <c r="A3070" s="2">
        <v>3065</v>
      </c>
      <c r="B3070" s="90" t="s">
        <v>4665</v>
      </c>
      <c r="C3070" s="88" t="s">
        <v>5219</v>
      </c>
      <c r="D3070" s="2">
        <v>1</v>
      </c>
      <c r="E3070" s="66">
        <v>6300</v>
      </c>
      <c r="F3070" s="66">
        <v>6300</v>
      </c>
    </row>
    <row r="3071" spans="1:6" ht="22.5" x14ac:dyDescent="0.2">
      <c r="A3071" s="2">
        <v>3066</v>
      </c>
      <c r="B3071" s="90" t="s">
        <v>4665</v>
      </c>
      <c r="C3071" s="88" t="s">
        <v>5220</v>
      </c>
      <c r="D3071" s="2">
        <v>1</v>
      </c>
      <c r="E3071" s="66">
        <v>6300</v>
      </c>
      <c r="F3071" s="66">
        <v>6300</v>
      </c>
    </row>
    <row r="3072" spans="1:6" ht="22.5" x14ac:dyDescent="0.2">
      <c r="A3072" s="2">
        <v>3067</v>
      </c>
      <c r="B3072" s="90" t="s">
        <v>4665</v>
      </c>
      <c r="C3072" s="88" t="s">
        <v>5221</v>
      </c>
      <c r="D3072" s="2">
        <v>1</v>
      </c>
      <c r="E3072" s="66">
        <v>6300</v>
      </c>
      <c r="F3072" s="66">
        <v>6300</v>
      </c>
    </row>
    <row r="3073" spans="1:6" ht="22.5" x14ac:dyDescent="0.2">
      <c r="A3073" s="2">
        <v>3068</v>
      </c>
      <c r="B3073" s="90" t="s">
        <v>4665</v>
      </c>
      <c r="C3073" s="88" t="s">
        <v>5222</v>
      </c>
      <c r="D3073" s="2">
        <v>1</v>
      </c>
      <c r="E3073" s="66">
        <v>6300</v>
      </c>
      <c r="F3073" s="66">
        <v>6300</v>
      </c>
    </row>
    <row r="3074" spans="1:6" ht="22.5" x14ac:dyDescent="0.2">
      <c r="A3074" s="2">
        <v>3069</v>
      </c>
      <c r="B3074" s="90" t="s">
        <v>4665</v>
      </c>
      <c r="C3074" s="88" t="s">
        <v>5223</v>
      </c>
      <c r="D3074" s="2">
        <v>1</v>
      </c>
      <c r="E3074" s="66">
        <v>6300</v>
      </c>
      <c r="F3074" s="66">
        <v>6300</v>
      </c>
    </row>
    <row r="3075" spans="1:6" ht="22.5" x14ac:dyDescent="0.2">
      <c r="A3075" s="2">
        <v>3070</v>
      </c>
      <c r="B3075" s="90" t="s">
        <v>4665</v>
      </c>
      <c r="C3075" s="88" t="s">
        <v>5224</v>
      </c>
      <c r="D3075" s="2">
        <v>1</v>
      </c>
      <c r="E3075" s="66">
        <v>6300</v>
      </c>
      <c r="F3075" s="66">
        <v>6300</v>
      </c>
    </row>
    <row r="3076" spans="1:6" ht="22.5" x14ac:dyDescent="0.2">
      <c r="A3076" s="2">
        <v>3071</v>
      </c>
      <c r="B3076" s="90" t="s">
        <v>4665</v>
      </c>
      <c r="C3076" s="88" t="s">
        <v>5225</v>
      </c>
      <c r="D3076" s="2">
        <v>1</v>
      </c>
      <c r="E3076" s="66">
        <v>6300</v>
      </c>
      <c r="F3076" s="66">
        <v>6300</v>
      </c>
    </row>
    <row r="3077" spans="1:6" ht="22.5" x14ac:dyDescent="0.2">
      <c r="A3077" s="2">
        <v>3072</v>
      </c>
      <c r="B3077" s="90" t="s">
        <v>4665</v>
      </c>
      <c r="C3077" s="88" t="s">
        <v>5226</v>
      </c>
      <c r="D3077" s="2">
        <v>1</v>
      </c>
      <c r="E3077" s="66">
        <v>6300</v>
      </c>
      <c r="F3077" s="66">
        <v>6300</v>
      </c>
    </row>
    <row r="3078" spans="1:6" ht="22.5" x14ac:dyDescent="0.2">
      <c r="A3078" s="2">
        <v>3073</v>
      </c>
      <c r="B3078" s="90" t="s">
        <v>4665</v>
      </c>
      <c r="C3078" s="88" t="s">
        <v>5227</v>
      </c>
      <c r="D3078" s="2">
        <v>1</v>
      </c>
      <c r="E3078" s="66">
        <v>6300</v>
      </c>
      <c r="F3078" s="66">
        <v>6300</v>
      </c>
    </row>
    <row r="3079" spans="1:6" ht="22.5" x14ac:dyDescent="0.2">
      <c r="A3079" s="2">
        <v>3074</v>
      </c>
      <c r="B3079" s="90" t="s">
        <v>4665</v>
      </c>
      <c r="C3079" s="88" t="s">
        <v>5228</v>
      </c>
      <c r="D3079" s="2">
        <v>1</v>
      </c>
      <c r="E3079" s="66">
        <v>6300</v>
      </c>
      <c r="F3079" s="66">
        <v>6300</v>
      </c>
    </row>
    <row r="3080" spans="1:6" ht="22.5" x14ac:dyDescent="0.2">
      <c r="A3080" s="2">
        <v>3075</v>
      </c>
      <c r="B3080" s="90" t="s">
        <v>4665</v>
      </c>
      <c r="C3080" s="88" t="s">
        <v>5229</v>
      </c>
      <c r="D3080" s="2">
        <v>1</v>
      </c>
      <c r="E3080" s="66">
        <v>6300</v>
      </c>
      <c r="F3080" s="66">
        <v>6300</v>
      </c>
    </row>
    <row r="3081" spans="1:6" ht="22.5" x14ac:dyDescent="0.2">
      <c r="A3081" s="2">
        <v>3076</v>
      </c>
      <c r="B3081" s="90" t="s">
        <v>4665</v>
      </c>
      <c r="C3081" s="88" t="s">
        <v>5230</v>
      </c>
      <c r="D3081" s="2">
        <v>1</v>
      </c>
      <c r="E3081" s="66">
        <v>6300</v>
      </c>
      <c r="F3081" s="66">
        <v>6300</v>
      </c>
    </row>
    <row r="3082" spans="1:6" ht="22.5" x14ac:dyDescent="0.2">
      <c r="A3082" s="2">
        <v>3077</v>
      </c>
      <c r="B3082" s="90" t="s">
        <v>4665</v>
      </c>
      <c r="C3082" s="88" t="s">
        <v>5231</v>
      </c>
      <c r="D3082" s="2">
        <v>1</v>
      </c>
      <c r="E3082" s="66">
        <v>6300</v>
      </c>
      <c r="F3082" s="66">
        <v>6300</v>
      </c>
    </row>
    <row r="3083" spans="1:6" x14ac:dyDescent="0.2">
      <c r="A3083" s="2">
        <v>3078</v>
      </c>
      <c r="B3083" s="185" t="s">
        <v>5232</v>
      </c>
      <c r="C3083" s="88" t="s">
        <v>5233</v>
      </c>
      <c r="D3083" s="2">
        <v>1</v>
      </c>
      <c r="E3083" s="66">
        <v>29000</v>
      </c>
      <c r="F3083" s="66">
        <v>29000</v>
      </c>
    </row>
    <row r="3084" spans="1:6" ht="22.5" x14ac:dyDescent="0.2">
      <c r="A3084" s="2">
        <v>3079</v>
      </c>
      <c r="B3084" s="90" t="s">
        <v>5234</v>
      </c>
      <c r="C3084" s="88" t="s">
        <v>5235</v>
      </c>
      <c r="D3084" s="2">
        <v>1</v>
      </c>
      <c r="E3084" s="66">
        <v>41090</v>
      </c>
      <c r="F3084" s="66">
        <v>39035.31</v>
      </c>
    </row>
    <row r="3085" spans="1:6" x14ac:dyDescent="0.2">
      <c r="A3085" s="2">
        <v>3080</v>
      </c>
      <c r="B3085" s="185" t="s">
        <v>5236</v>
      </c>
      <c r="C3085" s="88" t="s">
        <v>5237</v>
      </c>
      <c r="D3085" s="2">
        <v>1</v>
      </c>
      <c r="E3085" s="66">
        <v>14290</v>
      </c>
      <c r="F3085" s="66">
        <v>14290</v>
      </c>
    </row>
    <row r="3086" spans="1:6" x14ac:dyDescent="0.2">
      <c r="A3086" s="2">
        <v>3081</v>
      </c>
      <c r="B3086" s="185" t="s">
        <v>5238</v>
      </c>
      <c r="C3086" s="88" t="s">
        <v>10337</v>
      </c>
      <c r="D3086" s="2">
        <v>1</v>
      </c>
      <c r="E3086" s="66">
        <v>6772</v>
      </c>
      <c r="F3086" s="66">
        <v>6772</v>
      </c>
    </row>
    <row r="3087" spans="1:6" x14ac:dyDescent="0.2">
      <c r="A3087" s="2">
        <v>3082</v>
      </c>
      <c r="B3087" s="185" t="s">
        <v>5240</v>
      </c>
      <c r="C3087" s="88" t="s">
        <v>10338</v>
      </c>
      <c r="D3087" s="2">
        <v>1</v>
      </c>
      <c r="E3087" s="66">
        <v>5500</v>
      </c>
      <c r="F3087" s="66">
        <v>5500</v>
      </c>
    </row>
    <row r="3088" spans="1:6" x14ac:dyDescent="0.2">
      <c r="A3088" s="2">
        <v>3083</v>
      </c>
      <c r="B3088" s="185" t="s">
        <v>5242</v>
      </c>
      <c r="C3088" s="88" t="s">
        <v>5239</v>
      </c>
      <c r="D3088" s="2">
        <v>1</v>
      </c>
      <c r="E3088" s="66">
        <v>3894</v>
      </c>
      <c r="F3088" s="66">
        <v>3894</v>
      </c>
    </row>
    <row r="3089" spans="1:6" x14ac:dyDescent="0.2">
      <c r="A3089" s="2">
        <v>3084</v>
      </c>
      <c r="B3089" s="185" t="s">
        <v>4735</v>
      </c>
      <c r="C3089" s="88" t="s">
        <v>5241</v>
      </c>
      <c r="D3089" s="2">
        <v>1</v>
      </c>
      <c r="E3089" s="66">
        <v>7000</v>
      </c>
      <c r="F3089" s="66">
        <v>7000</v>
      </c>
    </row>
    <row r="3090" spans="1:6" x14ac:dyDescent="0.2">
      <c r="A3090" s="2">
        <v>3085</v>
      </c>
      <c r="B3090" s="185" t="s">
        <v>4735</v>
      </c>
      <c r="C3090" s="88" t="s">
        <v>5243</v>
      </c>
      <c r="D3090" s="2">
        <v>1</v>
      </c>
      <c r="E3090" s="66">
        <v>8000</v>
      </c>
      <c r="F3090" s="66">
        <v>8000</v>
      </c>
    </row>
    <row r="3091" spans="1:6" x14ac:dyDescent="0.2">
      <c r="A3091" s="2">
        <v>3086</v>
      </c>
      <c r="B3091" s="185" t="s">
        <v>5170</v>
      </c>
      <c r="C3091" s="88" t="s">
        <v>5103</v>
      </c>
      <c r="D3091" s="2">
        <v>1</v>
      </c>
      <c r="E3091" s="66">
        <v>5060.95</v>
      </c>
      <c r="F3091" s="66">
        <v>5060.95</v>
      </c>
    </row>
    <row r="3092" spans="1:6" x14ac:dyDescent="0.2">
      <c r="A3092" s="2">
        <v>3087</v>
      </c>
      <c r="B3092" s="185" t="s">
        <v>5170</v>
      </c>
      <c r="C3092" s="88" t="s">
        <v>5066</v>
      </c>
      <c r="D3092" s="2">
        <v>1</v>
      </c>
      <c r="E3092" s="66">
        <v>5060.95</v>
      </c>
      <c r="F3092" s="66">
        <v>5060.95</v>
      </c>
    </row>
    <row r="3093" spans="1:6" x14ac:dyDescent="0.2">
      <c r="A3093" s="2">
        <v>3088</v>
      </c>
      <c r="B3093" s="185" t="s">
        <v>5170</v>
      </c>
      <c r="C3093" s="88" t="s">
        <v>5067</v>
      </c>
      <c r="D3093" s="2">
        <v>1</v>
      </c>
      <c r="E3093" s="66">
        <v>5060.95</v>
      </c>
      <c r="F3093" s="66">
        <v>5060.95</v>
      </c>
    </row>
    <row r="3094" spans="1:6" ht="22.5" x14ac:dyDescent="0.2">
      <c r="A3094" s="2">
        <v>3089</v>
      </c>
      <c r="B3094" s="90" t="s">
        <v>5246</v>
      </c>
      <c r="C3094" s="88" t="s">
        <v>5244</v>
      </c>
      <c r="D3094" s="2">
        <v>1</v>
      </c>
      <c r="E3094" s="66">
        <v>14159</v>
      </c>
      <c r="F3094" s="66">
        <v>14159</v>
      </c>
    </row>
    <row r="3095" spans="1:6" x14ac:dyDescent="0.2">
      <c r="A3095" s="2">
        <v>3090</v>
      </c>
      <c r="B3095" s="90" t="s">
        <v>5248</v>
      </c>
      <c r="C3095" s="88" t="s">
        <v>5245</v>
      </c>
      <c r="D3095" s="2">
        <v>1</v>
      </c>
      <c r="E3095" s="66">
        <v>20000</v>
      </c>
      <c r="F3095" s="66">
        <v>20000</v>
      </c>
    </row>
    <row r="3096" spans="1:6" x14ac:dyDescent="0.2">
      <c r="A3096" s="2">
        <v>3091</v>
      </c>
      <c r="B3096" s="185" t="s">
        <v>5250</v>
      </c>
      <c r="C3096" s="88" t="s">
        <v>5247</v>
      </c>
      <c r="D3096" s="2">
        <v>1</v>
      </c>
      <c r="E3096" s="66">
        <v>5900</v>
      </c>
      <c r="F3096" s="66">
        <v>5900</v>
      </c>
    </row>
    <row r="3097" spans="1:6" x14ac:dyDescent="0.2">
      <c r="A3097" s="2">
        <v>3092</v>
      </c>
      <c r="B3097" s="185" t="s">
        <v>5250</v>
      </c>
      <c r="C3097" s="88" t="s">
        <v>5249</v>
      </c>
      <c r="D3097" s="2">
        <v>1</v>
      </c>
      <c r="E3097" s="66">
        <v>5900</v>
      </c>
      <c r="F3097" s="66">
        <v>5900</v>
      </c>
    </row>
    <row r="3098" spans="1:6" x14ac:dyDescent="0.2">
      <c r="A3098" s="2">
        <v>3093</v>
      </c>
      <c r="B3098" s="185" t="s">
        <v>5250</v>
      </c>
      <c r="C3098" s="88" t="s">
        <v>5251</v>
      </c>
      <c r="D3098" s="2">
        <v>1</v>
      </c>
      <c r="E3098" s="66">
        <v>5900</v>
      </c>
      <c r="F3098" s="66">
        <v>5900</v>
      </c>
    </row>
    <row r="3099" spans="1:6" x14ac:dyDescent="0.2">
      <c r="A3099" s="2">
        <v>3094</v>
      </c>
      <c r="B3099" s="185" t="s">
        <v>5250</v>
      </c>
      <c r="C3099" s="88" t="s">
        <v>5252</v>
      </c>
      <c r="D3099" s="2">
        <v>1</v>
      </c>
      <c r="E3099" s="66">
        <v>5900</v>
      </c>
      <c r="F3099" s="66">
        <v>5900</v>
      </c>
    </row>
    <row r="3100" spans="1:6" x14ac:dyDescent="0.2">
      <c r="A3100" s="2">
        <v>3095</v>
      </c>
      <c r="B3100" s="185" t="s">
        <v>5250</v>
      </c>
      <c r="C3100" s="88" t="s">
        <v>5253</v>
      </c>
      <c r="D3100" s="2">
        <v>1</v>
      </c>
      <c r="E3100" s="66">
        <v>5900</v>
      </c>
      <c r="F3100" s="66">
        <v>5900</v>
      </c>
    </row>
    <row r="3101" spans="1:6" x14ac:dyDescent="0.2">
      <c r="A3101" s="2">
        <v>3096</v>
      </c>
      <c r="B3101" s="185" t="s">
        <v>5250</v>
      </c>
      <c r="C3101" s="88" t="s">
        <v>5254</v>
      </c>
      <c r="D3101" s="2">
        <v>1</v>
      </c>
      <c r="E3101" s="66">
        <v>5900</v>
      </c>
      <c r="F3101" s="66">
        <v>5900</v>
      </c>
    </row>
    <row r="3102" spans="1:6" x14ac:dyDescent="0.2">
      <c r="A3102" s="2">
        <v>3097</v>
      </c>
      <c r="B3102" s="185" t="s">
        <v>5250</v>
      </c>
      <c r="C3102" s="88" t="s">
        <v>5255</v>
      </c>
      <c r="D3102" s="2">
        <v>1</v>
      </c>
      <c r="E3102" s="66">
        <v>5900</v>
      </c>
      <c r="F3102" s="66">
        <v>5900</v>
      </c>
    </row>
    <row r="3103" spans="1:6" x14ac:dyDescent="0.2">
      <c r="A3103" s="2">
        <v>3098</v>
      </c>
      <c r="B3103" s="185" t="s">
        <v>5250</v>
      </c>
      <c r="C3103" s="88" t="s">
        <v>5256</v>
      </c>
      <c r="D3103" s="2">
        <v>1</v>
      </c>
      <c r="E3103" s="66">
        <v>5900</v>
      </c>
      <c r="F3103" s="66">
        <v>5900</v>
      </c>
    </row>
    <row r="3104" spans="1:6" x14ac:dyDescent="0.2">
      <c r="A3104" s="2">
        <v>3099</v>
      </c>
      <c r="B3104" s="185" t="s">
        <v>5250</v>
      </c>
      <c r="C3104" s="88" t="s">
        <v>5257</v>
      </c>
      <c r="D3104" s="2">
        <v>1</v>
      </c>
      <c r="E3104" s="66">
        <v>5900</v>
      </c>
      <c r="F3104" s="66">
        <v>5900</v>
      </c>
    </row>
    <row r="3105" spans="1:6" x14ac:dyDescent="0.2">
      <c r="A3105" s="2">
        <v>3100</v>
      </c>
      <c r="B3105" s="185" t="s">
        <v>5250</v>
      </c>
      <c r="C3105" s="88" t="s">
        <v>5258</v>
      </c>
      <c r="D3105" s="2">
        <v>1</v>
      </c>
      <c r="E3105" s="66">
        <v>5900</v>
      </c>
      <c r="F3105" s="66">
        <v>5900</v>
      </c>
    </row>
    <row r="3106" spans="1:6" x14ac:dyDescent="0.2">
      <c r="A3106" s="2">
        <v>3101</v>
      </c>
      <c r="B3106" s="185" t="s">
        <v>5250</v>
      </c>
      <c r="C3106" s="88" t="s">
        <v>5259</v>
      </c>
      <c r="D3106" s="2">
        <v>1</v>
      </c>
      <c r="E3106" s="66">
        <v>5900</v>
      </c>
      <c r="F3106" s="66">
        <v>5900</v>
      </c>
    </row>
    <row r="3107" spans="1:6" x14ac:dyDescent="0.2">
      <c r="A3107" s="2">
        <v>3102</v>
      </c>
      <c r="B3107" s="185" t="s">
        <v>5250</v>
      </c>
      <c r="C3107" s="88" t="s">
        <v>5260</v>
      </c>
      <c r="D3107" s="2">
        <v>1</v>
      </c>
      <c r="E3107" s="66">
        <v>5900</v>
      </c>
      <c r="F3107" s="66">
        <v>5900</v>
      </c>
    </row>
    <row r="3108" spans="1:6" x14ac:dyDescent="0.2">
      <c r="A3108" s="2">
        <v>3103</v>
      </c>
      <c r="B3108" s="185" t="s">
        <v>5250</v>
      </c>
      <c r="C3108" s="88" t="s">
        <v>5261</v>
      </c>
      <c r="D3108" s="2">
        <v>1</v>
      </c>
      <c r="E3108" s="66">
        <v>5900</v>
      </c>
      <c r="F3108" s="66">
        <v>5900</v>
      </c>
    </row>
    <row r="3109" spans="1:6" x14ac:dyDescent="0.2">
      <c r="A3109" s="2">
        <v>3104</v>
      </c>
      <c r="B3109" s="185" t="s">
        <v>5250</v>
      </c>
      <c r="C3109" s="88" t="s">
        <v>5262</v>
      </c>
      <c r="D3109" s="2">
        <v>1</v>
      </c>
      <c r="E3109" s="66">
        <v>5900</v>
      </c>
      <c r="F3109" s="66">
        <v>5900</v>
      </c>
    </row>
    <row r="3110" spans="1:6" x14ac:dyDescent="0.2">
      <c r="A3110" s="2">
        <v>3105</v>
      </c>
      <c r="B3110" s="185" t="s">
        <v>5250</v>
      </c>
      <c r="C3110" s="88" t="s">
        <v>5263</v>
      </c>
      <c r="D3110" s="2">
        <v>1</v>
      </c>
      <c r="E3110" s="66">
        <v>5900</v>
      </c>
      <c r="F3110" s="66">
        <v>5900</v>
      </c>
    </row>
    <row r="3111" spans="1:6" x14ac:dyDescent="0.2">
      <c r="A3111" s="2">
        <v>3106</v>
      </c>
      <c r="B3111" s="185" t="s">
        <v>5250</v>
      </c>
      <c r="C3111" s="88" t="s">
        <v>5264</v>
      </c>
      <c r="D3111" s="2">
        <v>1</v>
      </c>
      <c r="E3111" s="66">
        <v>5900</v>
      </c>
      <c r="F3111" s="66">
        <v>5900</v>
      </c>
    </row>
    <row r="3112" spans="1:6" x14ac:dyDescent="0.2">
      <c r="A3112" s="2">
        <v>3107</v>
      </c>
      <c r="B3112" s="185" t="s">
        <v>5250</v>
      </c>
      <c r="C3112" s="88" t="s">
        <v>5265</v>
      </c>
      <c r="D3112" s="2">
        <v>1</v>
      </c>
      <c r="E3112" s="66">
        <v>5900</v>
      </c>
      <c r="F3112" s="66">
        <v>5900</v>
      </c>
    </row>
    <row r="3113" spans="1:6" x14ac:dyDescent="0.2">
      <c r="A3113" s="2">
        <v>3108</v>
      </c>
      <c r="B3113" s="185" t="s">
        <v>5250</v>
      </c>
      <c r="C3113" s="88" t="s">
        <v>5266</v>
      </c>
      <c r="D3113" s="2">
        <v>1</v>
      </c>
      <c r="E3113" s="66">
        <v>5900</v>
      </c>
      <c r="F3113" s="66">
        <v>5900</v>
      </c>
    </row>
    <row r="3114" spans="1:6" x14ac:dyDescent="0.2">
      <c r="A3114" s="2">
        <v>3109</v>
      </c>
      <c r="B3114" s="185" t="s">
        <v>5250</v>
      </c>
      <c r="C3114" s="88" t="s">
        <v>5267</v>
      </c>
      <c r="D3114" s="2">
        <v>1</v>
      </c>
      <c r="E3114" s="66">
        <v>5900</v>
      </c>
      <c r="F3114" s="66">
        <v>5900</v>
      </c>
    </row>
    <row r="3115" spans="1:6" x14ac:dyDescent="0.2">
      <c r="A3115" s="2">
        <v>3110</v>
      </c>
      <c r="B3115" s="185" t="s">
        <v>5250</v>
      </c>
      <c r="C3115" s="88" t="s">
        <v>5268</v>
      </c>
      <c r="D3115" s="2">
        <v>1</v>
      </c>
      <c r="E3115" s="66">
        <v>5900</v>
      </c>
      <c r="F3115" s="66">
        <v>5900</v>
      </c>
    </row>
    <row r="3116" spans="1:6" x14ac:dyDescent="0.2">
      <c r="A3116" s="2">
        <v>3111</v>
      </c>
      <c r="B3116" s="185" t="s">
        <v>5250</v>
      </c>
      <c r="C3116" s="88" t="s">
        <v>5269</v>
      </c>
      <c r="D3116" s="2">
        <v>1</v>
      </c>
      <c r="E3116" s="66">
        <v>5900</v>
      </c>
      <c r="F3116" s="66">
        <v>5900</v>
      </c>
    </row>
    <row r="3117" spans="1:6" x14ac:dyDescent="0.2">
      <c r="A3117" s="2">
        <v>3112</v>
      </c>
      <c r="B3117" s="185" t="s">
        <v>5250</v>
      </c>
      <c r="C3117" s="88" t="s">
        <v>5270</v>
      </c>
      <c r="D3117" s="2">
        <v>1</v>
      </c>
      <c r="E3117" s="66">
        <v>5900</v>
      </c>
      <c r="F3117" s="66">
        <v>5900</v>
      </c>
    </row>
    <row r="3118" spans="1:6" x14ac:dyDescent="0.2">
      <c r="A3118" s="2">
        <v>3113</v>
      </c>
      <c r="B3118" s="185" t="s">
        <v>5250</v>
      </c>
      <c r="C3118" s="88" t="s">
        <v>5271</v>
      </c>
      <c r="D3118" s="2">
        <v>1</v>
      </c>
      <c r="E3118" s="66">
        <v>5900</v>
      </c>
      <c r="F3118" s="66">
        <v>5900</v>
      </c>
    </row>
    <row r="3119" spans="1:6" x14ac:dyDescent="0.2">
      <c r="A3119" s="2">
        <v>3114</v>
      </c>
      <c r="B3119" s="185" t="s">
        <v>5250</v>
      </c>
      <c r="C3119" s="88" t="s">
        <v>5272</v>
      </c>
      <c r="D3119" s="2">
        <v>1</v>
      </c>
      <c r="E3119" s="66">
        <v>5900</v>
      </c>
      <c r="F3119" s="66">
        <v>5900</v>
      </c>
    </row>
    <row r="3120" spans="1:6" x14ac:dyDescent="0.2">
      <c r="A3120" s="2">
        <v>3115</v>
      </c>
      <c r="B3120" s="185" t="s">
        <v>5250</v>
      </c>
      <c r="C3120" s="88" t="s">
        <v>5273</v>
      </c>
      <c r="D3120" s="2">
        <v>1</v>
      </c>
      <c r="E3120" s="66">
        <v>5900</v>
      </c>
      <c r="F3120" s="66">
        <v>5900</v>
      </c>
    </row>
    <row r="3121" spans="1:6" x14ac:dyDescent="0.2">
      <c r="A3121" s="2">
        <v>3116</v>
      </c>
      <c r="B3121" s="185" t="s">
        <v>5250</v>
      </c>
      <c r="C3121" s="88" t="s">
        <v>5274</v>
      </c>
      <c r="D3121" s="2">
        <v>1</v>
      </c>
      <c r="E3121" s="66">
        <v>5900</v>
      </c>
      <c r="F3121" s="66">
        <v>5900</v>
      </c>
    </row>
    <row r="3122" spans="1:6" x14ac:dyDescent="0.2">
      <c r="A3122" s="2">
        <v>3117</v>
      </c>
      <c r="B3122" s="185" t="s">
        <v>5250</v>
      </c>
      <c r="C3122" s="88" t="s">
        <v>5275</v>
      </c>
      <c r="D3122" s="2">
        <v>1</v>
      </c>
      <c r="E3122" s="66">
        <v>5900</v>
      </c>
      <c r="F3122" s="66">
        <v>5900</v>
      </c>
    </row>
    <row r="3123" spans="1:6" x14ac:dyDescent="0.2">
      <c r="A3123" s="2">
        <v>3118</v>
      </c>
      <c r="B3123" s="185" t="s">
        <v>5250</v>
      </c>
      <c r="C3123" s="88" t="s">
        <v>5276</v>
      </c>
      <c r="D3123" s="2">
        <v>1</v>
      </c>
      <c r="E3123" s="66">
        <v>5900</v>
      </c>
      <c r="F3123" s="66">
        <v>5900</v>
      </c>
    </row>
    <row r="3124" spans="1:6" x14ac:dyDescent="0.2">
      <c r="A3124" s="2">
        <v>3119</v>
      </c>
      <c r="B3124" s="185" t="s">
        <v>5250</v>
      </c>
      <c r="C3124" s="88" t="s">
        <v>5277</v>
      </c>
      <c r="D3124" s="2">
        <v>1</v>
      </c>
      <c r="E3124" s="66">
        <v>5900</v>
      </c>
      <c r="F3124" s="66">
        <v>5900</v>
      </c>
    </row>
    <row r="3125" spans="1:6" x14ac:dyDescent="0.2">
      <c r="A3125" s="2">
        <v>3120</v>
      </c>
      <c r="B3125" s="185" t="s">
        <v>5250</v>
      </c>
      <c r="C3125" s="88" t="s">
        <v>5278</v>
      </c>
      <c r="D3125" s="2">
        <v>1</v>
      </c>
      <c r="E3125" s="66">
        <v>5900</v>
      </c>
      <c r="F3125" s="66">
        <v>5900</v>
      </c>
    </row>
    <row r="3126" spans="1:6" x14ac:dyDescent="0.2">
      <c r="A3126" s="2">
        <v>3121</v>
      </c>
      <c r="B3126" s="185" t="s">
        <v>5250</v>
      </c>
      <c r="C3126" s="88" t="s">
        <v>5279</v>
      </c>
      <c r="D3126" s="2">
        <v>1</v>
      </c>
      <c r="E3126" s="66">
        <v>5900</v>
      </c>
      <c r="F3126" s="66">
        <v>5900</v>
      </c>
    </row>
    <row r="3127" spans="1:6" x14ac:dyDescent="0.2">
      <c r="A3127" s="2">
        <v>3122</v>
      </c>
      <c r="B3127" s="185" t="s">
        <v>5250</v>
      </c>
      <c r="C3127" s="88" t="s">
        <v>5280</v>
      </c>
      <c r="D3127" s="2">
        <v>1</v>
      </c>
      <c r="E3127" s="66">
        <v>5900</v>
      </c>
      <c r="F3127" s="66">
        <v>5900</v>
      </c>
    </row>
    <row r="3128" spans="1:6" x14ac:dyDescent="0.2">
      <c r="A3128" s="2">
        <v>3123</v>
      </c>
      <c r="B3128" s="185" t="s">
        <v>5250</v>
      </c>
      <c r="C3128" s="88" t="s">
        <v>5281</v>
      </c>
      <c r="D3128" s="2">
        <v>1</v>
      </c>
      <c r="E3128" s="66">
        <v>5900</v>
      </c>
      <c r="F3128" s="66">
        <v>5900</v>
      </c>
    </row>
    <row r="3129" spans="1:6" x14ac:dyDescent="0.2">
      <c r="A3129" s="2">
        <v>3124</v>
      </c>
      <c r="B3129" s="185" t="s">
        <v>5250</v>
      </c>
      <c r="C3129" s="88" t="s">
        <v>5282</v>
      </c>
      <c r="D3129" s="2">
        <v>1</v>
      </c>
      <c r="E3129" s="66">
        <v>5900</v>
      </c>
      <c r="F3129" s="66">
        <v>5900</v>
      </c>
    </row>
    <row r="3130" spans="1:6" x14ac:dyDescent="0.2">
      <c r="A3130" s="2">
        <v>3125</v>
      </c>
      <c r="B3130" s="185" t="s">
        <v>5250</v>
      </c>
      <c r="C3130" s="88" t="s">
        <v>5283</v>
      </c>
      <c r="D3130" s="2">
        <v>1</v>
      </c>
      <c r="E3130" s="66">
        <v>5900</v>
      </c>
      <c r="F3130" s="66">
        <v>5900</v>
      </c>
    </row>
    <row r="3131" spans="1:6" x14ac:dyDescent="0.2">
      <c r="A3131" s="2">
        <v>3126</v>
      </c>
      <c r="B3131" s="185" t="s">
        <v>5250</v>
      </c>
      <c r="C3131" s="88" t="s">
        <v>5284</v>
      </c>
      <c r="D3131" s="2">
        <v>1</v>
      </c>
      <c r="E3131" s="66">
        <v>5900</v>
      </c>
      <c r="F3131" s="66">
        <v>5900</v>
      </c>
    </row>
    <row r="3132" spans="1:6" x14ac:dyDescent="0.2">
      <c r="A3132" s="2">
        <v>3127</v>
      </c>
      <c r="B3132" s="185" t="s">
        <v>5250</v>
      </c>
      <c r="C3132" s="88" t="s">
        <v>5285</v>
      </c>
      <c r="D3132" s="2">
        <v>1</v>
      </c>
      <c r="E3132" s="66">
        <v>5900</v>
      </c>
      <c r="F3132" s="66">
        <v>5900</v>
      </c>
    </row>
    <row r="3133" spans="1:6" x14ac:dyDescent="0.2">
      <c r="A3133" s="2">
        <v>3128</v>
      </c>
      <c r="B3133" s="185" t="s">
        <v>5250</v>
      </c>
      <c r="C3133" s="88" t="s">
        <v>5286</v>
      </c>
      <c r="D3133" s="2">
        <v>1</v>
      </c>
      <c r="E3133" s="66">
        <v>5900</v>
      </c>
      <c r="F3133" s="66">
        <v>5900</v>
      </c>
    </row>
    <row r="3134" spans="1:6" x14ac:dyDescent="0.2">
      <c r="A3134" s="2">
        <v>3129</v>
      </c>
      <c r="B3134" s="185" t="s">
        <v>5250</v>
      </c>
      <c r="C3134" s="88" t="s">
        <v>5287</v>
      </c>
      <c r="D3134" s="2">
        <v>1</v>
      </c>
      <c r="E3134" s="66">
        <v>5900</v>
      </c>
      <c r="F3134" s="66">
        <v>5900</v>
      </c>
    </row>
    <row r="3135" spans="1:6" x14ac:dyDescent="0.2">
      <c r="A3135" s="2">
        <v>3130</v>
      </c>
      <c r="B3135" s="185" t="s">
        <v>5250</v>
      </c>
      <c r="C3135" s="88" t="s">
        <v>5288</v>
      </c>
      <c r="D3135" s="2">
        <v>1</v>
      </c>
      <c r="E3135" s="66">
        <v>5900</v>
      </c>
      <c r="F3135" s="66">
        <v>5900</v>
      </c>
    </row>
    <row r="3136" spans="1:6" x14ac:dyDescent="0.2">
      <c r="A3136" s="2">
        <v>3131</v>
      </c>
      <c r="B3136" s="185" t="s">
        <v>5250</v>
      </c>
      <c r="C3136" s="88" t="s">
        <v>5289</v>
      </c>
      <c r="D3136" s="2">
        <v>1</v>
      </c>
      <c r="E3136" s="66">
        <v>5900</v>
      </c>
      <c r="F3136" s="66">
        <v>5900</v>
      </c>
    </row>
    <row r="3137" spans="1:6" x14ac:dyDescent="0.2">
      <c r="A3137" s="2">
        <v>3132</v>
      </c>
      <c r="B3137" s="185" t="s">
        <v>5250</v>
      </c>
      <c r="C3137" s="88" t="s">
        <v>5290</v>
      </c>
      <c r="D3137" s="2">
        <v>1</v>
      </c>
      <c r="E3137" s="66">
        <v>5900</v>
      </c>
      <c r="F3137" s="66">
        <v>5900</v>
      </c>
    </row>
    <row r="3138" spans="1:6" ht="22.5" x14ac:dyDescent="0.2">
      <c r="A3138" s="2">
        <v>3133</v>
      </c>
      <c r="B3138" s="90" t="s">
        <v>5293</v>
      </c>
      <c r="C3138" s="88" t="s">
        <v>5291</v>
      </c>
      <c r="D3138" s="2">
        <v>1</v>
      </c>
      <c r="E3138" s="66">
        <v>11590</v>
      </c>
      <c r="F3138" s="66">
        <v>11590</v>
      </c>
    </row>
    <row r="3139" spans="1:6" ht="22.5" x14ac:dyDescent="0.2">
      <c r="A3139" s="2">
        <v>3134</v>
      </c>
      <c r="B3139" s="90" t="s">
        <v>5293</v>
      </c>
      <c r="C3139" s="88" t="s">
        <v>5292</v>
      </c>
      <c r="D3139" s="2">
        <v>1</v>
      </c>
      <c r="E3139" s="66">
        <v>11590</v>
      </c>
      <c r="F3139" s="66">
        <v>11590</v>
      </c>
    </row>
    <row r="3140" spans="1:6" ht="22.5" x14ac:dyDescent="0.2">
      <c r="A3140" s="2">
        <v>3135</v>
      </c>
      <c r="B3140" s="90" t="s">
        <v>5293</v>
      </c>
      <c r="C3140" s="88" t="s">
        <v>5294</v>
      </c>
      <c r="D3140" s="2">
        <v>1</v>
      </c>
      <c r="E3140" s="66">
        <v>11590</v>
      </c>
      <c r="F3140" s="66">
        <v>11590</v>
      </c>
    </row>
    <row r="3141" spans="1:6" ht="22.5" x14ac:dyDescent="0.2">
      <c r="A3141" s="2">
        <v>3136</v>
      </c>
      <c r="B3141" s="90" t="s">
        <v>5293</v>
      </c>
      <c r="C3141" s="88" t="s">
        <v>5295</v>
      </c>
      <c r="D3141" s="2">
        <v>1</v>
      </c>
      <c r="E3141" s="66">
        <v>11590</v>
      </c>
      <c r="F3141" s="66">
        <v>11590</v>
      </c>
    </row>
    <row r="3142" spans="1:6" ht="22.5" x14ac:dyDescent="0.2">
      <c r="A3142" s="2">
        <v>3137</v>
      </c>
      <c r="B3142" s="90" t="s">
        <v>5293</v>
      </c>
      <c r="C3142" s="88" t="s">
        <v>5296</v>
      </c>
      <c r="D3142" s="2">
        <v>1</v>
      </c>
      <c r="E3142" s="66">
        <v>11590</v>
      </c>
      <c r="F3142" s="66">
        <v>11590</v>
      </c>
    </row>
    <row r="3143" spans="1:6" ht="22.5" x14ac:dyDescent="0.2">
      <c r="A3143" s="2">
        <v>3138</v>
      </c>
      <c r="B3143" s="90" t="s">
        <v>5293</v>
      </c>
      <c r="C3143" s="88" t="s">
        <v>5297</v>
      </c>
      <c r="D3143" s="2">
        <v>1</v>
      </c>
      <c r="E3143" s="66">
        <v>11590</v>
      </c>
      <c r="F3143" s="66">
        <v>11590</v>
      </c>
    </row>
    <row r="3144" spans="1:6" ht="22.5" x14ac:dyDescent="0.2">
      <c r="A3144" s="2">
        <v>3139</v>
      </c>
      <c r="B3144" s="90" t="s">
        <v>5293</v>
      </c>
      <c r="C3144" s="88" t="s">
        <v>5298</v>
      </c>
      <c r="D3144" s="2">
        <v>1</v>
      </c>
      <c r="E3144" s="66">
        <v>11590</v>
      </c>
      <c r="F3144" s="66">
        <v>11590</v>
      </c>
    </row>
    <row r="3145" spans="1:6" ht="22.5" x14ac:dyDescent="0.2">
      <c r="A3145" s="2">
        <v>3140</v>
      </c>
      <c r="B3145" s="90" t="s">
        <v>5301</v>
      </c>
      <c r="C3145" s="88" t="s">
        <v>5299</v>
      </c>
      <c r="D3145" s="2">
        <v>1</v>
      </c>
      <c r="E3145" s="66">
        <v>5430</v>
      </c>
      <c r="F3145" s="66">
        <v>5430</v>
      </c>
    </row>
    <row r="3146" spans="1:6" ht="33.75" x14ac:dyDescent="0.2">
      <c r="A3146" s="2">
        <v>3141</v>
      </c>
      <c r="B3146" s="90" t="s">
        <v>5303</v>
      </c>
      <c r="C3146" s="88" t="s">
        <v>5300</v>
      </c>
      <c r="D3146" s="2">
        <v>1</v>
      </c>
      <c r="E3146" s="66">
        <v>7800</v>
      </c>
      <c r="F3146" s="66">
        <v>7800</v>
      </c>
    </row>
    <row r="3147" spans="1:6" ht="22.5" x14ac:dyDescent="0.2">
      <c r="A3147" s="2">
        <v>3142</v>
      </c>
      <c r="B3147" s="90" t="s">
        <v>5305</v>
      </c>
      <c r="C3147" s="88" t="s">
        <v>5302</v>
      </c>
      <c r="D3147" s="2">
        <v>1</v>
      </c>
      <c r="E3147" s="66">
        <v>3100</v>
      </c>
      <c r="F3147" s="66">
        <v>3100</v>
      </c>
    </row>
    <row r="3148" spans="1:6" x14ac:dyDescent="0.2">
      <c r="A3148" s="2">
        <v>3143</v>
      </c>
      <c r="B3148" s="90" t="s">
        <v>5307</v>
      </c>
      <c r="C3148" s="88" t="s">
        <v>5304</v>
      </c>
      <c r="D3148" s="2">
        <v>1</v>
      </c>
      <c r="E3148" s="66">
        <v>3780</v>
      </c>
      <c r="F3148" s="66">
        <v>3780</v>
      </c>
    </row>
    <row r="3149" spans="1:6" x14ac:dyDescent="0.2">
      <c r="A3149" s="2">
        <v>3144</v>
      </c>
      <c r="B3149" s="90" t="s">
        <v>5309</v>
      </c>
      <c r="C3149" s="88" t="s">
        <v>5306</v>
      </c>
      <c r="D3149" s="2">
        <v>1</v>
      </c>
      <c r="E3149" s="66">
        <v>3400</v>
      </c>
      <c r="F3149" s="66">
        <v>3400</v>
      </c>
    </row>
    <row r="3150" spans="1:6" x14ac:dyDescent="0.2">
      <c r="A3150" s="2">
        <v>3145</v>
      </c>
      <c r="B3150" s="90" t="s">
        <v>5311</v>
      </c>
      <c r="C3150" s="88" t="s">
        <v>5308</v>
      </c>
      <c r="D3150" s="2">
        <v>1</v>
      </c>
      <c r="E3150" s="66">
        <v>4830</v>
      </c>
      <c r="F3150" s="66">
        <v>4830</v>
      </c>
    </row>
    <row r="3151" spans="1:6" x14ac:dyDescent="0.2">
      <c r="A3151" s="2">
        <v>3146</v>
      </c>
      <c r="B3151" s="90" t="s">
        <v>5313</v>
      </c>
      <c r="C3151" s="88" t="s">
        <v>5310</v>
      </c>
      <c r="D3151" s="2">
        <v>1</v>
      </c>
      <c r="E3151" s="66">
        <v>3370</v>
      </c>
      <c r="F3151" s="66">
        <v>3370</v>
      </c>
    </row>
    <row r="3152" spans="1:6" ht="22.5" x14ac:dyDescent="0.2">
      <c r="A3152" s="2">
        <v>3147</v>
      </c>
      <c r="B3152" s="90" t="s">
        <v>5315</v>
      </c>
      <c r="C3152" s="88" t="s">
        <v>5312</v>
      </c>
      <c r="D3152" s="2">
        <v>1</v>
      </c>
      <c r="E3152" s="66">
        <v>4350</v>
      </c>
      <c r="F3152" s="66">
        <v>4350</v>
      </c>
    </row>
    <row r="3153" spans="1:6" x14ac:dyDescent="0.2">
      <c r="A3153" s="2">
        <v>3148</v>
      </c>
      <c r="B3153" s="90" t="s">
        <v>4390</v>
      </c>
      <c r="C3153" s="88" t="s">
        <v>5314</v>
      </c>
      <c r="D3153" s="2">
        <v>1</v>
      </c>
      <c r="E3153" s="66">
        <v>4730</v>
      </c>
      <c r="F3153" s="66">
        <v>4730</v>
      </c>
    </row>
    <row r="3154" spans="1:6" ht="22.5" x14ac:dyDescent="0.2">
      <c r="A3154" s="2">
        <v>3149</v>
      </c>
      <c r="B3154" s="90" t="s">
        <v>5318</v>
      </c>
      <c r="C3154" s="88" t="s">
        <v>5316</v>
      </c>
      <c r="D3154" s="2">
        <v>1</v>
      </c>
      <c r="E3154" s="66">
        <v>3500</v>
      </c>
      <c r="F3154" s="66">
        <v>3500</v>
      </c>
    </row>
    <row r="3155" spans="1:6" ht="22.5" x14ac:dyDescent="0.2">
      <c r="A3155" s="2">
        <v>3150</v>
      </c>
      <c r="B3155" s="90" t="s">
        <v>5320</v>
      </c>
      <c r="C3155" s="88" t="s">
        <v>5317</v>
      </c>
      <c r="D3155" s="2">
        <v>1</v>
      </c>
      <c r="E3155" s="66">
        <v>5400</v>
      </c>
      <c r="F3155" s="66">
        <v>5400</v>
      </c>
    </row>
    <row r="3156" spans="1:6" ht="22.5" x14ac:dyDescent="0.2">
      <c r="A3156" s="2">
        <v>3151</v>
      </c>
      <c r="B3156" s="90" t="s">
        <v>5320</v>
      </c>
      <c r="C3156" s="88" t="s">
        <v>5319</v>
      </c>
      <c r="D3156" s="2">
        <v>1</v>
      </c>
      <c r="E3156" s="66">
        <v>5400</v>
      </c>
      <c r="F3156" s="66">
        <v>5400</v>
      </c>
    </row>
    <row r="3157" spans="1:6" ht="22.5" x14ac:dyDescent="0.2">
      <c r="A3157" s="2">
        <v>3152</v>
      </c>
      <c r="B3157" s="90" t="s">
        <v>5323</v>
      </c>
      <c r="C3157" s="88" t="s">
        <v>5321</v>
      </c>
      <c r="D3157" s="2">
        <v>1</v>
      </c>
      <c r="E3157" s="66">
        <v>7820</v>
      </c>
      <c r="F3157" s="66">
        <v>7820</v>
      </c>
    </row>
    <row r="3158" spans="1:6" ht="22.5" x14ac:dyDescent="0.2">
      <c r="A3158" s="2">
        <v>3153</v>
      </c>
      <c r="B3158" s="90" t="s">
        <v>5325</v>
      </c>
      <c r="C3158" s="88" t="s">
        <v>5322</v>
      </c>
      <c r="D3158" s="2">
        <v>1</v>
      </c>
      <c r="E3158" s="66">
        <v>14300</v>
      </c>
      <c r="F3158" s="66">
        <v>14300</v>
      </c>
    </row>
    <row r="3159" spans="1:6" ht="22.5" x14ac:dyDescent="0.2">
      <c r="A3159" s="2">
        <v>3154</v>
      </c>
      <c r="B3159" s="90" t="s">
        <v>5327</v>
      </c>
      <c r="C3159" s="88" t="s">
        <v>5324</v>
      </c>
      <c r="D3159" s="2">
        <v>1</v>
      </c>
      <c r="E3159" s="66">
        <v>5100</v>
      </c>
      <c r="F3159" s="66">
        <v>5100</v>
      </c>
    </row>
    <row r="3160" spans="1:6" ht="22.5" x14ac:dyDescent="0.2">
      <c r="A3160" s="2">
        <v>3155</v>
      </c>
      <c r="B3160" s="90" t="s">
        <v>5327</v>
      </c>
      <c r="C3160" s="88" t="s">
        <v>5326</v>
      </c>
      <c r="D3160" s="2">
        <v>1</v>
      </c>
      <c r="E3160" s="66">
        <v>5100</v>
      </c>
      <c r="F3160" s="66">
        <v>5100</v>
      </c>
    </row>
    <row r="3161" spans="1:6" ht="22.5" x14ac:dyDescent="0.2">
      <c r="A3161" s="2">
        <v>3156</v>
      </c>
      <c r="B3161" s="90" t="s">
        <v>5327</v>
      </c>
      <c r="C3161" s="88" t="s">
        <v>5328</v>
      </c>
      <c r="D3161" s="2">
        <v>1</v>
      </c>
      <c r="E3161" s="66">
        <v>5100</v>
      </c>
      <c r="F3161" s="66">
        <v>5100</v>
      </c>
    </row>
    <row r="3162" spans="1:6" ht="22.5" x14ac:dyDescent="0.2">
      <c r="A3162" s="2">
        <v>3157</v>
      </c>
      <c r="B3162" s="90" t="s">
        <v>5327</v>
      </c>
      <c r="C3162" s="88" t="s">
        <v>5329</v>
      </c>
      <c r="D3162" s="2">
        <v>1</v>
      </c>
      <c r="E3162" s="66">
        <v>5100</v>
      </c>
      <c r="F3162" s="66">
        <v>5100</v>
      </c>
    </row>
    <row r="3163" spans="1:6" ht="22.5" x14ac:dyDescent="0.2">
      <c r="A3163" s="2">
        <v>3158</v>
      </c>
      <c r="B3163" s="90" t="s">
        <v>5332</v>
      </c>
      <c r="C3163" s="88" t="s">
        <v>5330</v>
      </c>
      <c r="D3163" s="2">
        <v>1</v>
      </c>
      <c r="E3163" s="66">
        <v>7430</v>
      </c>
      <c r="F3163" s="66">
        <v>7430</v>
      </c>
    </row>
    <row r="3164" spans="1:6" ht="22.5" x14ac:dyDescent="0.2">
      <c r="A3164" s="2">
        <v>3159</v>
      </c>
      <c r="B3164" s="90" t="s">
        <v>5334</v>
      </c>
      <c r="C3164" s="88" t="s">
        <v>5331</v>
      </c>
      <c r="D3164" s="2">
        <v>1</v>
      </c>
      <c r="E3164" s="66">
        <v>4830</v>
      </c>
      <c r="F3164" s="66">
        <v>4830</v>
      </c>
    </row>
    <row r="3165" spans="1:6" ht="33.75" x14ac:dyDescent="0.2">
      <c r="A3165" s="2">
        <v>3160</v>
      </c>
      <c r="B3165" s="90" t="s">
        <v>10331</v>
      </c>
      <c r="C3165" s="88" t="s">
        <v>10339</v>
      </c>
      <c r="D3165" s="2">
        <v>1</v>
      </c>
      <c r="E3165" s="66">
        <v>60850</v>
      </c>
      <c r="F3165" s="66">
        <v>1014.16</v>
      </c>
    </row>
    <row r="3166" spans="1:6" ht="22.5" x14ac:dyDescent="0.2">
      <c r="A3166" s="2">
        <v>3161</v>
      </c>
      <c r="B3166" s="90" t="s">
        <v>5336</v>
      </c>
      <c r="C3166" s="88" t="s">
        <v>5333</v>
      </c>
      <c r="D3166" s="2">
        <v>1</v>
      </c>
      <c r="E3166" s="66">
        <v>3200</v>
      </c>
      <c r="F3166" s="66">
        <v>3200</v>
      </c>
    </row>
    <row r="3167" spans="1:6" ht="22.5" x14ac:dyDescent="0.2">
      <c r="A3167" s="2">
        <v>3162</v>
      </c>
      <c r="B3167" s="90" t="s">
        <v>5336</v>
      </c>
      <c r="C3167" s="88" t="s">
        <v>5335</v>
      </c>
      <c r="D3167" s="2">
        <v>1</v>
      </c>
      <c r="E3167" s="66">
        <v>3200</v>
      </c>
      <c r="F3167" s="66">
        <v>3200</v>
      </c>
    </row>
    <row r="3168" spans="1:6" ht="33.75" x14ac:dyDescent="0.2">
      <c r="A3168" s="2">
        <v>3163</v>
      </c>
      <c r="B3168" s="90" t="s">
        <v>5339</v>
      </c>
      <c r="C3168" s="88" t="s">
        <v>5337</v>
      </c>
      <c r="D3168" s="2">
        <v>1</v>
      </c>
      <c r="E3168" s="66">
        <v>5500</v>
      </c>
      <c r="F3168" s="66">
        <v>5500</v>
      </c>
    </row>
    <row r="3169" spans="1:6" ht="22.5" x14ac:dyDescent="0.2">
      <c r="A3169" s="2">
        <v>3164</v>
      </c>
      <c r="B3169" s="90" t="s">
        <v>10332</v>
      </c>
      <c r="C3169" s="88" t="s">
        <v>10340</v>
      </c>
      <c r="D3169" s="2">
        <v>1</v>
      </c>
      <c r="E3169" s="66">
        <v>14940</v>
      </c>
      <c r="F3169" s="66">
        <v>14940</v>
      </c>
    </row>
    <row r="3170" spans="1:6" ht="45" x14ac:dyDescent="0.2">
      <c r="A3170" s="2">
        <v>3165</v>
      </c>
      <c r="B3170" s="90" t="s">
        <v>10333</v>
      </c>
      <c r="C3170" s="88" t="s">
        <v>10341</v>
      </c>
      <c r="D3170" s="2">
        <v>1</v>
      </c>
      <c r="E3170" s="66">
        <v>46670</v>
      </c>
      <c r="F3170" s="66">
        <v>518.55999999999995</v>
      </c>
    </row>
    <row r="3171" spans="1:6" ht="22.5" x14ac:dyDescent="0.2">
      <c r="A3171" s="2">
        <v>3166</v>
      </c>
      <c r="B3171" s="90" t="s">
        <v>10334</v>
      </c>
      <c r="C3171" s="88" t="s">
        <v>10342</v>
      </c>
      <c r="D3171" s="2">
        <v>1</v>
      </c>
      <c r="E3171" s="66">
        <v>16820</v>
      </c>
      <c r="F3171" s="66">
        <v>16820</v>
      </c>
    </row>
    <row r="3172" spans="1:6" ht="22.5" x14ac:dyDescent="0.2">
      <c r="A3172" s="2">
        <v>3167</v>
      </c>
      <c r="B3172" s="90" t="s">
        <v>10335</v>
      </c>
      <c r="C3172" s="88" t="s">
        <v>10343</v>
      </c>
      <c r="D3172" s="2">
        <v>1</v>
      </c>
      <c r="E3172" s="66">
        <v>15845</v>
      </c>
      <c r="F3172" s="66">
        <v>15845</v>
      </c>
    </row>
    <row r="3173" spans="1:6" ht="22.5" x14ac:dyDescent="0.2">
      <c r="A3173" s="2">
        <v>3168</v>
      </c>
      <c r="B3173" s="90" t="s">
        <v>10336</v>
      </c>
      <c r="C3173" s="88" t="s">
        <v>10344</v>
      </c>
      <c r="D3173" s="2">
        <v>1</v>
      </c>
      <c r="E3173" s="66">
        <v>15845</v>
      </c>
      <c r="F3173" s="66">
        <v>15845</v>
      </c>
    </row>
    <row r="3174" spans="1:6" ht="33.75" x14ac:dyDescent="0.2">
      <c r="A3174" s="2">
        <v>3169</v>
      </c>
      <c r="B3174" s="90" t="s">
        <v>5339</v>
      </c>
      <c r="C3174" s="88" t="s">
        <v>5338</v>
      </c>
      <c r="D3174" s="2">
        <v>1</v>
      </c>
      <c r="E3174" s="66">
        <v>5500</v>
      </c>
      <c r="F3174" s="66">
        <v>5500</v>
      </c>
    </row>
    <row r="3175" spans="1:6" x14ac:dyDescent="0.2">
      <c r="A3175" s="2">
        <v>3170</v>
      </c>
      <c r="B3175" s="90" t="s">
        <v>5342</v>
      </c>
      <c r="C3175" s="88" t="s">
        <v>5340</v>
      </c>
      <c r="D3175" s="2">
        <v>1</v>
      </c>
      <c r="E3175" s="66">
        <v>5000</v>
      </c>
      <c r="F3175" s="66">
        <v>5000</v>
      </c>
    </row>
    <row r="3176" spans="1:6" x14ac:dyDescent="0.2">
      <c r="A3176" s="2">
        <v>3171</v>
      </c>
      <c r="B3176" s="90" t="s">
        <v>5342</v>
      </c>
      <c r="C3176" s="88" t="s">
        <v>5341</v>
      </c>
      <c r="D3176" s="2">
        <v>1</v>
      </c>
      <c r="E3176" s="66">
        <v>5000</v>
      </c>
      <c r="F3176" s="66">
        <v>5000</v>
      </c>
    </row>
    <row r="3177" spans="1:6" ht="22.5" x14ac:dyDescent="0.2">
      <c r="A3177" s="2">
        <v>3172</v>
      </c>
      <c r="B3177" s="90" t="s">
        <v>5345</v>
      </c>
      <c r="C3177" s="88" t="s">
        <v>5343</v>
      </c>
      <c r="D3177" s="2">
        <v>1</v>
      </c>
      <c r="E3177" s="66">
        <v>15000</v>
      </c>
      <c r="F3177" s="66">
        <v>15000</v>
      </c>
    </row>
    <row r="3178" spans="1:6" ht="22.5" x14ac:dyDescent="0.2">
      <c r="A3178" s="2">
        <v>3173</v>
      </c>
      <c r="B3178" s="90" t="s">
        <v>5345</v>
      </c>
      <c r="C3178" s="88" t="s">
        <v>5344</v>
      </c>
      <c r="D3178" s="2">
        <v>1</v>
      </c>
      <c r="E3178" s="66">
        <v>15000</v>
      </c>
      <c r="F3178" s="66">
        <v>15000</v>
      </c>
    </row>
    <row r="3179" spans="1:6" x14ac:dyDescent="0.2">
      <c r="A3179" s="2">
        <v>3174</v>
      </c>
      <c r="B3179" s="90" t="s">
        <v>5348</v>
      </c>
      <c r="C3179" s="88" t="s">
        <v>5346</v>
      </c>
      <c r="D3179" s="2">
        <v>1</v>
      </c>
      <c r="E3179" s="66">
        <v>5166.67</v>
      </c>
      <c r="F3179" s="66">
        <v>5166.67</v>
      </c>
    </row>
    <row r="3180" spans="1:6" x14ac:dyDescent="0.2">
      <c r="A3180" s="2">
        <v>3175</v>
      </c>
      <c r="B3180" s="90" t="s">
        <v>5348</v>
      </c>
      <c r="C3180" s="88" t="s">
        <v>5347</v>
      </c>
      <c r="D3180" s="2">
        <v>1</v>
      </c>
      <c r="E3180" s="66">
        <v>5166.67</v>
      </c>
      <c r="F3180" s="66">
        <v>5166.67</v>
      </c>
    </row>
    <row r="3181" spans="1:6" x14ac:dyDescent="0.2">
      <c r="A3181" s="2">
        <v>3176</v>
      </c>
      <c r="B3181" s="90" t="s">
        <v>5348</v>
      </c>
      <c r="C3181" s="88" t="s">
        <v>5349</v>
      </c>
      <c r="D3181" s="2">
        <v>1</v>
      </c>
      <c r="E3181" s="66">
        <v>5166.67</v>
      </c>
      <c r="F3181" s="66">
        <v>5166.67</v>
      </c>
    </row>
    <row r="3182" spans="1:6" x14ac:dyDescent="0.2">
      <c r="A3182" s="2">
        <v>3177</v>
      </c>
      <c r="B3182" s="90" t="s">
        <v>5348</v>
      </c>
      <c r="C3182" s="88" t="s">
        <v>5350</v>
      </c>
      <c r="D3182" s="2">
        <v>1</v>
      </c>
      <c r="E3182" s="66">
        <v>5166.67</v>
      </c>
      <c r="F3182" s="66">
        <v>5166.67</v>
      </c>
    </row>
    <row r="3183" spans="1:6" x14ac:dyDescent="0.2">
      <c r="A3183" s="2">
        <v>3178</v>
      </c>
      <c r="B3183" s="90" t="s">
        <v>5348</v>
      </c>
      <c r="C3183" s="88" t="s">
        <v>5351</v>
      </c>
      <c r="D3183" s="2">
        <v>1</v>
      </c>
      <c r="E3183" s="66">
        <v>5166.67</v>
      </c>
      <c r="F3183" s="66">
        <v>5166.67</v>
      </c>
    </row>
    <row r="3184" spans="1:6" x14ac:dyDescent="0.2">
      <c r="A3184" s="2">
        <v>3179</v>
      </c>
      <c r="B3184" s="90" t="s">
        <v>5348</v>
      </c>
      <c r="C3184" s="88" t="s">
        <v>5352</v>
      </c>
      <c r="D3184" s="2">
        <v>1</v>
      </c>
      <c r="E3184" s="66">
        <v>5166.67</v>
      </c>
      <c r="F3184" s="66">
        <v>5166.67</v>
      </c>
    </row>
    <row r="3185" spans="1:6" ht="45" x14ac:dyDescent="0.2">
      <c r="A3185" s="2">
        <v>3180</v>
      </c>
      <c r="B3185" s="90" t="s">
        <v>5355</v>
      </c>
      <c r="C3185" s="88" t="s">
        <v>5353</v>
      </c>
      <c r="D3185" s="2">
        <v>1</v>
      </c>
      <c r="E3185" s="66">
        <v>19000</v>
      </c>
      <c r="F3185" s="66">
        <v>19000</v>
      </c>
    </row>
    <row r="3186" spans="1:6" ht="33.75" x14ac:dyDescent="0.2">
      <c r="A3186" s="2">
        <v>3181</v>
      </c>
      <c r="B3186" s="90" t="s">
        <v>5357</v>
      </c>
      <c r="C3186" s="88" t="s">
        <v>5354</v>
      </c>
      <c r="D3186" s="2">
        <v>1</v>
      </c>
      <c r="E3186" s="66">
        <v>12000</v>
      </c>
      <c r="F3186" s="66">
        <v>12000</v>
      </c>
    </row>
    <row r="3187" spans="1:6" x14ac:dyDescent="0.2">
      <c r="A3187" s="2">
        <v>3182</v>
      </c>
      <c r="B3187" s="90" t="s">
        <v>4606</v>
      </c>
      <c r="C3187" s="88" t="s">
        <v>5356</v>
      </c>
      <c r="D3187" s="2">
        <v>1</v>
      </c>
      <c r="E3187" s="66">
        <v>4320</v>
      </c>
      <c r="F3187" s="66">
        <v>4320</v>
      </c>
    </row>
    <row r="3188" spans="1:6" x14ac:dyDescent="0.2">
      <c r="A3188" s="2">
        <v>3183</v>
      </c>
      <c r="B3188" s="90" t="s">
        <v>4606</v>
      </c>
      <c r="C3188" s="88" t="s">
        <v>5358</v>
      </c>
      <c r="D3188" s="2">
        <v>1</v>
      </c>
      <c r="E3188" s="66">
        <v>4320</v>
      </c>
      <c r="F3188" s="66">
        <v>4320</v>
      </c>
    </row>
    <row r="3189" spans="1:6" x14ac:dyDescent="0.2">
      <c r="A3189" s="2">
        <v>3184</v>
      </c>
      <c r="B3189" s="90" t="s">
        <v>4606</v>
      </c>
      <c r="C3189" s="88" t="s">
        <v>5359</v>
      </c>
      <c r="D3189" s="2">
        <v>1</v>
      </c>
      <c r="E3189" s="66">
        <v>4320</v>
      </c>
      <c r="F3189" s="66">
        <v>4320</v>
      </c>
    </row>
    <row r="3190" spans="1:6" x14ac:dyDescent="0.2">
      <c r="A3190" s="2">
        <v>3185</v>
      </c>
      <c r="B3190" s="90" t="s">
        <v>5362</v>
      </c>
      <c r="C3190" s="88" t="s">
        <v>5360</v>
      </c>
      <c r="D3190" s="2">
        <v>1</v>
      </c>
      <c r="E3190" s="66">
        <v>8640</v>
      </c>
      <c r="F3190" s="66">
        <v>8640</v>
      </c>
    </row>
    <row r="3191" spans="1:6" x14ac:dyDescent="0.2">
      <c r="A3191" s="2">
        <v>3186</v>
      </c>
      <c r="B3191" s="90" t="s">
        <v>5362</v>
      </c>
      <c r="C3191" s="88" t="s">
        <v>5361</v>
      </c>
      <c r="D3191" s="2">
        <v>1</v>
      </c>
      <c r="E3191" s="66">
        <v>8640</v>
      </c>
      <c r="F3191" s="66">
        <v>8640</v>
      </c>
    </row>
    <row r="3192" spans="1:6" x14ac:dyDescent="0.2">
      <c r="A3192" s="2">
        <v>3187</v>
      </c>
      <c r="B3192" s="90" t="s">
        <v>5362</v>
      </c>
      <c r="C3192" s="88" t="s">
        <v>5363</v>
      </c>
      <c r="D3192" s="2">
        <v>1</v>
      </c>
      <c r="E3192" s="66">
        <v>8640</v>
      </c>
      <c r="F3192" s="66">
        <v>8640</v>
      </c>
    </row>
    <row r="3193" spans="1:6" x14ac:dyDescent="0.2">
      <c r="A3193" s="2">
        <v>3188</v>
      </c>
      <c r="B3193" s="90" t="s">
        <v>5362</v>
      </c>
      <c r="C3193" s="88" t="s">
        <v>5364</v>
      </c>
      <c r="D3193" s="2">
        <v>1</v>
      </c>
      <c r="E3193" s="66">
        <v>8640</v>
      </c>
      <c r="F3193" s="66">
        <v>8640</v>
      </c>
    </row>
    <row r="3194" spans="1:6" x14ac:dyDescent="0.2">
      <c r="A3194" s="2">
        <v>3189</v>
      </c>
      <c r="B3194" s="90" t="s">
        <v>5362</v>
      </c>
      <c r="C3194" s="88" t="s">
        <v>5365</v>
      </c>
      <c r="D3194" s="2">
        <v>1</v>
      </c>
      <c r="E3194" s="66">
        <v>8640</v>
      </c>
      <c r="F3194" s="66">
        <v>8640</v>
      </c>
    </row>
    <row r="3195" spans="1:6" x14ac:dyDescent="0.2">
      <c r="A3195" s="2">
        <v>3190</v>
      </c>
      <c r="B3195" s="90" t="s">
        <v>5362</v>
      </c>
      <c r="C3195" s="88" t="s">
        <v>5366</v>
      </c>
      <c r="D3195" s="2">
        <v>1</v>
      </c>
      <c r="E3195" s="66">
        <v>8640</v>
      </c>
      <c r="F3195" s="66">
        <v>8640</v>
      </c>
    </row>
    <row r="3196" spans="1:6" x14ac:dyDescent="0.2">
      <c r="A3196" s="2">
        <v>3191</v>
      </c>
      <c r="B3196" s="90" t="s">
        <v>5362</v>
      </c>
      <c r="C3196" s="88" t="s">
        <v>5367</v>
      </c>
      <c r="D3196" s="2">
        <v>1</v>
      </c>
      <c r="E3196" s="66">
        <v>8640</v>
      </c>
      <c r="F3196" s="66">
        <v>8640</v>
      </c>
    </row>
    <row r="3197" spans="1:6" x14ac:dyDescent="0.2">
      <c r="A3197" s="2">
        <v>3192</v>
      </c>
      <c r="B3197" s="90" t="s">
        <v>5362</v>
      </c>
      <c r="C3197" s="88" t="s">
        <v>5368</v>
      </c>
      <c r="D3197" s="2">
        <v>1</v>
      </c>
      <c r="E3197" s="66">
        <v>8640</v>
      </c>
      <c r="F3197" s="66">
        <v>8640</v>
      </c>
    </row>
    <row r="3198" spans="1:6" x14ac:dyDescent="0.2">
      <c r="A3198" s="2">
        <v>3193</v>
      </c>
      <c r="B3198" s="90" t="s">
        <v>5371</v>
      </c>
      <c r="C3198" s="88" t="s">
        <v>5369</v>
      </c>
      <c r="D3198" s="2">
        <v>1</v>
      </c>
      <c r="E3198" s="66">
        <v>10800</v>
      </c>
      <c r="F3198" s="66">
        <v>10800</v>
      </c>
    </row>
    <row r="3199" spans="1:6" x14ac:dyDescent="0.2">
      <c r="A3199" s="2">
        <v>3194</v>
      </c>
      <c r="B3199" s="90" t="s">
        <v>5371</v>
      </c>
      <c r="C3199" s="88" t="s">
        <v>5370</v>
      </c>
      <c r="D3199" s="2">
        <v>1</v>
      </c>
      <c r="E3199" s="66">
        <v>10800</v>
      </c>
      <c r="F3199" s="66">
        <v>10800</v>
      </c>
    </row>
    <row r="3200" spans="1:6" x14ac:dyDescent="0.2">
      <c r="A3200" s="2">
        <v>3195</v>
      </c>
      <c r="B3200" s="90" t="s">
        <v>5371</v>
      </c>
      <c r="C3200" s="88" t="s">
        <v>5372</v>
      </c>
      <c r="D3200" s="2">
        <v>1</v>
      </c>
      <c r="E3200" s="66">
        <v>10800</v>
      </c>
      <c r="F3200" s="66">
        <v>10800</v>
      </c>
    </row>
    <row r="3201" spans="1:6" x14ac:dyDescent="0.2">
      <c r="A3201" s="2">
        <v>3196</v>
      </c>
      <c r="B3201" s="90" t="s">
        <v>5371</v>
      </c>
      <c r="C3201" s="88" t="s">
        <v>5373</v>
      </c>
      <c r="D3201" s="2">
        <v>1</v>
      </c>
      <c r="E3201" s="66">
        <v>10800</v>
      </c>
      <c r="F3201" s="66">
        <v>10800</v>
      </c>
    </row>
    <row r="3202" spans="1:6" ht="45" x14ac:dyDescent="0.2">
      <c r="A3202" s="2">
        <v>3197</v>
      </c>
      <c r="B3202" s="90" t="s">
        <v>5376</v>
      </c>
      <c r="C3202" s="88" t="s">
        <v>5374</v>
      </c>
      <c r="D3202" s="2">
        <v>1</v>
      </c>
      <c r="E3202" s="66">
        <v>28000</v>
      </c>
      <c r="F3202" s="66">
        <v>28000</v>
      </c>
    </row>
    <row r="3203" spans="1:6" ht="67.5" x14ac:dyDescent="0.2">
      <c r="A3203" s="2">
        <v>3198</v>
      </c>
      <c r="B3203" s="90" t="s">
        <v>5378</v>
      </c>
      <c r="C3203" s="88" t="s">
        <v>5375</v>
      </c>
      <c r="D3203" s="2">
        <v>1</v>
      </c>
      <c r="E3203" s="66">
        <v>28000</v>
      </c>
      <c r="F3203" s="66">
        <v>28000</v>
      </c>
    </row>
    <row r="3204" spans="1:6" ht="45" x14ac:dyDescent="0.2">
      <c r="A3204" s="2">
        <v>3199</v>
      </c>
      <c r="B3204" s="90" t="s">
        <v>5380</v>
      </c>
      <c r="C3204" s="88" t="s">
        <v>5377</v>
      </c>
      <c r="D3204" s="2">
        <v>1</v>
      </c>
      <c r="E3204" s="66">
        <v>28000</v>
      </c>
      <c r="F3204" s="66">
        <v>28000</v>
      </c>
    </row>
    <row r="3205" spans="1:6" ht="45" x14ac:dyDescent="0.2">
      <c r="A3205" s="2">
        <v>3200</v>
      </c>
      <c r="B3205" s="90" t="s">
        <v>5382</v>
      </c>
      <c r="C3205" s="88" t="s">
        <v>5379</v>
      </c>
      <c r="D3205" s="2">
        <v>1</v>
      </c>
      <c r="E3205" s="66">
        <v>28000</v>
      </c>
      <c r="F3205" s="66">
        <v>28000</v>
      </c>
    </row>
    <row r="3206" spans="1:6" ht="45" x14ac:dyDescent="0.2">
      <c r="A3206" s="2">
        <v>3201</v>
      </c>
      <c r="B3206" s="90" t="s">
        <v>5384</v>
      </c>
      <c r="C3206" s="88" t="s">
        <v>5381</v>
      </c>
      <c r="D3206" s="2">
        <v>1</v>
      </c>
      <c r="E3206" s="66">
        <v>35000</v>
      </c>
      <c r="F3206" s="66">
        <v>35000</v>
      </c>
    </row>
    <row r="3207" spans="1:6" ht="45" x14ac:dyDescent="0.2">
      <c r="A3207" s="2">
        <v>3202</v>
      </c>
      <c r="B3207" s="90" t="s">
        <v>5384</v>
      </c>
      <c r="C3207" s="88" t="s">
        <v>5383</v>
      </c>
      <c r="D3207" s="2">
        <v>1</v>
      </c>
      <c r="E3207" s="66">
        <v>35000</v>
      </c>
      <c r="F3207" s="66">
        <v>35000</v>
      </c>
    </row>
    <row r="3208" spans="1:6" x14ac:dyDescent="0.2">
      <c r="A3208" s="2">
        <v>3203</v>
      </c>
      <c r="B3208" s="90" t="s">
        <v>5387</v>
      </c>
      <c r="C3208" s="88" t="s">
        <v>5385</v>
      </c>
      <c r="D3208" s="2">
        <v>1</v>
      </c>
      <c r="E3208" s="66">
        <v>3500</v>
      </c>
      <c r="F3208" s="66">
        <v>3500</v>
      </c>
    </row>
    <row r="3209" spans="1:6" x14ac:dyDescent="0.2">
      <c r="A3209" s="2">
        <v>3204</v>
      </c>
      <c r="B3209" s="90" t="s">
        <v>5389</v>
      </c>
      <c r="C3209" s="88" t="s">
        <v>5386</v>
      </c>
      <c r="D3209" s="2">
        <v>1</v>
      </c>
      <c r="E3209" s="66">
        <v>4500</v>
      </c>
      <c r="F3209" s="66">
        <v>4500</v>
      </c>
    </row>
    <row r="3210" spans="1:6" x14ac:dyDescent="0.2">
      <c r="A3210" s="2">
        <v>3205</v>
      </c>
      <c r="B3210" s="90" t="s">
        <v>4634</v>
      </c>
      <c r="C3210" s="88" t="s">
        <v>5388</v>
      </c>
      <c r="D3210" s="2">
        <v>1</v>
      </c>
      <c r="E3210" s="66">
        <v>5000</v>
      </c>
      <c r="F3210" s="66">
        <v>5000</v>
      </c>
    </row>
    <row r="3211" spans="1:6" x14ac:dyDescent="0.2">
      <c r="A3211" s="2">
        <v>3206</v>
      </c>
      <c r="B3211" s="90" t="s">
        <v>4634</v>
      </c>
      <c r="C3211" s="88" t="s">
        <v>5390</v>
      </c>
      <c r="D3211" s="2">
        <v>1</v>
      </c>
      <c r="E3211" s="66">
        <v>5000</v>
      </c>
      <c r="F3211" s="66">
        <v>5000</v>
      </c>
    </row>
    <row r="3212" spans="1:6" x14ac:dyDescent="0.2">
      <c r="A3212" s="2">
        <v>3207</v>
      </c>
      <c r="B3212" s="90" t="s">
        <v>4634</v>
      </c>
      <c r="C3212" s="88" t="s">
        <v>5391</v>
      </c>
      <c r="D3212" s="2">
        <v>1</v>
      </c>
      <c r="E3212" s="66">
        <v>5000</v>
      </c>
      <c r="F3212" s="66">
        <v>5000</v>
      </c>
    </row>
    <row r="3213" spans="1:6" x14ac:dyDescent="0.2">
      <c r="A3213" s="2">
        <v>3208</v>
      </c>
      <c r="B3213" s="90" t="s">
        <v>4634</v>
      </c>
      <c r="C3213" s="88" t="s">
        <v>5392</v>
      </c>
      <c r="D3213" s="2">
        <v>1</v>
      </c>
      <c r="E3213" s="66">
        <v>5000</v>
      </c>
      <c r="F3213" s="66">
        <v>5000</v>
      </c>
    </row>
    <row r="3214" spans="1:6" x14ac:dyDescent="0.2">
      <c r="A3214" s="2">
        <v>3209</v>
      </c>
      <c r="B3214" s="90" t="s">
        <v>4634</v>
      </c>
      <c r="C3214" s="88" t="s">
        <v>5393</v>
      </c>
      <c r="D3214" s="2">
        <v>1</v>
      </c>
      <c r="E3214" s="66">
        <v>5000</v>
      </c>
      <c r="F3214" s="66">
        <v>5000</v>
      </c>
    </row>
    <row r="3215" spans="1:6" x14ac:dyDescent="0.2">
      <c r="A3215" s="2">
        <v>3210</v>
      </c>
      <c r="B3215" s="90" t="s">
        <v>5113</v>
      </c>
      <c r="C3215" s="88" t="s">
        <v>5394</v>
      </c>
      <c r="D3215" s="2">
        <v>1</v>
      </c>
      <c r="E3215" s="66">
        <v>6000</v>
      </c>
      <c r="F3215" s="66">
        <v>6000</v>
      </c>
    </row>
    <row r="3216" spans="1:6" x14ac:dyDescent="0.2">
      <c r="A3216" s="2">
        <v>3211</v>
      </c>
      <c r="B3216" s="90" t="s">
        <v>5113</v>
      </c>
      <c r="C3216" s="88" t="s">
        <v>5395</v>
      </c>
      <c r="D3216" s="2">
        <v>1</v>
      </c>
      <c r="E3216" s="66">
        <v>6000</v>
      </c>
      <c r="F3216" s="66">
        <v>6000</v>
      </c>
    </row>
    <row r="3217" spans="1:6" ht="33.75" x14ac:dyDescent="0.2">
      <c r="A3217" s="2">
        <v>3212</v>
      </c>
      <c r="B3217" s="90" t="s">
        <v>5398</v>
      </c>
      <c r="C3217" s="88" t="s">
        <v>5396</v>
      </c>
      <c r="D3217" s="2">
        <v>1</v>
      </c>
      <c r="E3217" s="66">
        <v>17000</v>
      </c>
      <c r="F3217" s="66">
        <v>17000</v>
      </c>
    </row>
    <row r="3218" spans="1:6" ht="45" x14ac:dyDescent="0.2">
      <c r="A3218" s="2">
        <v>3213</v>
      </c>
      <c r="B3218" s="90" t="s">
        <v>5400</v>
      </c>
      <c r="C3218" s="88" t="s">
        <v>5397</v>
      </c>
      <c r="D3218" s="2">
        <v>1</v>
      </c>
      <c r="E3218" s="66">
        <v>29125</v>
      </c>
      <c r="F3218" s="66">
        <v>29125</v>
      </c>
    </row>
    <row r="3219" spans="1:6" ht="45" x14ac:dyDescent="0.2">
      <c r="A3219" s="2">
        <v>3214</v>
      </c>
      <c r="B3219" s="90" t="s">
        <v>5400</v>
      </c>
      <c r="C3219" s="88" t="s">
        <v>5399</v>
      </c>
      <c r="D3219" s="2">
        <v>1</v>
      </c>
      <c r="E3219" s="66">
        <v>29125</v>
      </c>
      <c r="F3219" s="66">
        <v>29125</v>
      </c>
    </row>
    <row r="3220" spans="1:6" ht="22.5" x14ac:dyDescent="0.2">
      <c r="A3220" s="2">
        <v>3215</v>
      </c>
      <c r="B3220" s="90" t="s">
        <v>5403</v>
      </c>
      <c r="C3220" s="88" t="s">
        <v>5401</v>
      </c>
      <c r="D3220" s="2">
        <v>1</v>
      </c>
      <c r="E3220" s="66">
        <v>52000</v>
      </c>
      <c r="F3220" s="66">
        <v>32066.79</v>
      </c>
    </row>
    <row r="3221" spans="1:6" ht="22.5" x14ac:dyDescent="0.2">
      <c r="A3221" s="2">
        <v>3216</v>
      </c>
      <c r="B3221" s="90" t="s">
        <v>5405</v>
      </c>
      <c r="C3221" s="88" t="s">
        <v>5402</v>
      </c>
      <c r="D3221" s="2">
        <v>1</v>
      </c>
      <c r="E3221" s="66">
        <v>3500</v>
      </c>
      <c r="F3221" s="66">
        <v>3500</v>
      </c>
    </row>
    <row r="3222" spans="1:6" ht="22.5" x14ac:dyDescent="0.2">
      <c r="A3222" s="2">
        <v>3217</v>
      </c>
      <c r="B3222" s="90" t="s">
        <v>5407</v>
      </c>
      <c r="C3222" s="88" t="s">
        <v>5404</v>
      </c>
      <c r="D3222" s="2">
        <v>1</v>
      </c>
      <c r="E3222" s="66">
        <v>20000</v>
      </c>
      <c r="F3222" s="66">
        <v>20000</v>
      </c>
    </row>
    <row r="3223" spans="1:6" ht="33.75" x14ac:dyDescent="0.2">
      <c r="A3223" s="2">
        <v>3218</v>
      </c>
      <c r="B3223" s="90" t="s">
        <v>5409</v>
      </c>
      <c r="C3223" s="88" t="s">
        <v>5406</v>
      </c>
      <c r="D3223" s="2">
        <v>1</v>
      </c>
      <c r="E3223" s="66">
        <v>3500</v>
      </c>
      <c r="F3223" s="66">
        <v>3500</v>
      </c>
    </row>
    <row r="3224" spans="1:6" x14ac:dyDescent="0.2">
      <c r="A3224" s="2">
        <v>3219</v>
      </c>
      <c r="B3224" s="90" t="s">
        <v>4488</v>
      </c>
      <c r="C3224" s="88" t="s">
        <v>5408</v>
      </c>
      <c r="D3224" s="2">
        <v>1</v>
      </c>
      <c r="E3224" s="66">
        <v>11000</v>
      </c>
      <c r="F3224" s="66">
        <v>11000</v>
      </c>
    </row>
    <row r="3225" spans="1:6" x14ac:dyDescent="0.2">
      <c r="A3225" s="2">
        <v>3220</v>
      </c>
      <c r="B3225" s="90" t="s">
        <v>4488</v>
      </c>
      <c r="C3225" s="88" t="s">
        <v>5410</v>
      </c>
      <c r="D3225" s="2">
        <v>1</v>
      </c>
      <c r="E3225" s="66">
        <v>11000</v>
      </c>
      <c r="F3225" s="66">
        <v>11000</v>
      </c>
    </row>
    <row r="3226" spans="1:6" x14ac:dyDescent="0.2">
      <c r="A3226" s="2">
        <v>3221</v>
      </c>
      <c r="B3226" s="90" t="s">
        <v>5413</v>
      </c>
      <c r="C3226" s="88" t="s">
        <v>5411</v>
      </c>
      <c r="D3226" s="2">
        <v>1</v>
      </c>
      <c r="E3226" s="66">
        <v>4000</v>
      </c>
      <c r="F3226" s="66">
        <v>4000</v>
      </c>
    </row>
    <row r="3227" spans="1:6" x14ac:dyDescent="0.2">
      <c r="A3227" s="2">
        <v>3222</v>
      </c>
      <c r="B3227" s="90" t="s">
        <v>5413</v>
      </c>
      <c r="C3227" s="88" t="s">
        <v>5412</v>
      </c>
      <c r="D3227" s="2">
        <v>1</v>
      </c>
      <c r="E3227" s="66">
        <v>4000</v>
      </c>
      <c r="F3227" s="66">
        <v>4000</v>
      </c>
    </row>
    <row r="3228" spans="1:6" x14ac:dyDescent="0.2">
      <c r="A3228" s="2">
        <v>3223</v>
      </c>
      <c r="B3228" s="90" t="s">
        <v>5413</v>
      </c>
      <c r="C3228" s="88" t="s">
        <v>5414</v>
      </c>
      <c r="D3228" s="2">
        <v>1</v>
      </c>
      <c r="E3228" s="66">
        <v>4000</v>
      </c>
      <c r="F3228" s="66">
        <v>4000</v>
      </c>
    </row>
    <row r="3229" spans="1:6" x14ac:dyDescent="0.2">
      <c r="A3229" s="2">
        <v>3224</v>
      </c>
      <c r="B3229" s="90" t="s">
        <v>5413</v>
      </c>
      <c r="C3229" s="88" t="s">
        <v>5415</v>
      </c>
      <c r="D3229" s="2">
        <v>1</v>
      </c>
      <c r="E3229" s="66">
        <v>4000</v>
      </c>
      <c r="F3229" s="66">
        <v>4000</v>
      </c>
    </row>
    <row r="3230" spans="1:6" ht="33.75" x14ac:dyDescent="0.2">
      <c r="A3230" s="2">
        <v>3225</v>
      </c>
      <c r="B3230" s="90" t="s">
        <v>5418</v>
      </c>
      <c r="C3230" s="88" t="s">
        <v>5416</v>
      </c>
      <c r="D3230" s="2">
        <v>1</v>
      </c>
      <c r="E3230" s="66">
        <v>35000</v>
      </c>
      <c r="F3230" s="66">
        <v>35000</v>
      </c>
    </row>
    <row r="3231" spans="1:6" x14ac:dyDescent="0.2">
      <c r="A3231" s="2">
        <v>3226</v>
      </c>
      <c r="B3231" s="90" t="s">
        <v>4735</v>
      </c>
      <c r="C3231" s="88" t="s">
        <v>5417</v>
      </c>
      <c r="D3231" s="2">
        <v>1</v>
      </c>
      <c r="E3231" s="66">
        <v>3800</v>
      </c>
      <c r="F3231" s="66">
        <v>3800</v>
      </c>
    </row>
    <row r="3232" spans="1:6" x14ac:dyDescent="0.2">
      <c r="A3232" s="2">
        <v>3227</v>
      </c>
      <c r="B3232" s="90" t="s">
        <v>4735</v>
      </c>
      <c r="C3232" s="88" t="s">
        <v>5419</v>
      </c>
      <c r="D3232" s="2">
        <v>1</v>
      </c>
      <c r="E3232" s="66">
        <v>3800</v>
      </c>
      <c r="F3232" s="66">
        <v>3800</v>
      </c>
    </row>
    <row r="3233" spans="1:6" x14ac:dyDescent="0.2">
      <c r="A3233" s="2">
        <v>3228</v>
      </c>
      <c r="B3233" s="90" t="s">
        <v>4735</v>
      </c>
      <c r="C3233" s="88" t="s">
        <v>5420</v>
      </c>
      <c r="D3233" s="2">
        <v>1</v>
      </c>
      <c r="E3233" s="66">
        <v>3800</v>
      </c>
      <c r="F3233" s="66">
        <v>3800</v>
      </c>
    </row>
    <row r="3234" spans="1:6" ht="22.5" x14ac:dyDescent="0.2">
      <c r="A3234" s="2">
        <v>3229</v>
      </c>
      <c r="B3234" s="90" t="s">
        <v>5423</v>
      </c>
      <c r="C3234" s="88" t="s">
        <v>5421</v>
      </c>
      <c r="D3234" s="2">
        <v>1</v>
      </c>
      <c r="E3234" s="66">
        <v>8500</v>
      </c>
      <c r="F3234" s="66">
        <v>8500</v>
      </c>
    </row>
    <row r="3235" spans="1:6" ht="22.5" x14ac:dyDescent="0.2">
      <c r="A3235" s="2">
        <v>3230</v>
      </c>
      <c r="B3235" s="90" t="s">
        <v>5423</v>
      </c>
      <c r="C3235" s="88" t="s">
        <v>5422</v>
      </c>
      <c r="D3235" s="2">
        <v>1</v>
      </c>
      <c r="E3235" s="66">
        <v>8500</v>
      </c>
      <c r="F3235" s="66">
        <v>8500</v>
      </c>
    </row>
    <row r="3236" spans="1:6" ht="22.5" x14ac:dyDescent="0.2">
      <c r="A3236" s="2">
        <v>3231</v>
      </c>
      <c r="B3236" s="90" t="s">
        <v>5423</v>
      </c>
      <c r="C3236" s="88" t="s">
        <v>5424</v>
      </c>
      <c r="D3236" s="2">
        <v>1</v>
      </c>
      <c r="E3236" s="66">
        <v>8500</v>
      </c>
      <c r="F3236" s="66">
        <v>8500</v>
      </c>
    </row>
    <row r="3237" spans="1:6" ht="22.5" x14ac:dyDescent="0.2">
      <c r="A3237" s="2">
        <v>3232</v>
      </c>
      <c r="B3237" s="90" t="s">
        <v>5423</v>
      </c>
      <c r="C3237" s="88" t="s">
        <v>5425</v>
      </c>
      <c r="D3237" s="2">
        <v>1</v>
      </c>
      <c r="E3237" s="66">
        <v>8500</v>
      </c>
      <c r="F3237" s="66">
        <v>8500</v>
      </c>
    </row>
    <row r="3238" spans="1:6" x14ac:dyDescent="0.2">
      <c r="A3238" s="2">
        <v>3233</v>
      </c>
      <c r="B3238" s="90" t="s">
        <v>5428</v>
      </c>
      <c r="C3238" s="88" t="s">
        <v>5426</v>
      </c>
      <c r="D3238" s="2">
        <v>1</v>
      </c>
      <c r="E3238" s="66">
        <v>7800</v>
      </c>
      <c r="F3238" s="66">
        <v>7800</v>
      </c>
    </row>
    <row r="3239" spans="1:6" x14ac:dyDescent="0.2">
      <c r="A3239" s="2">
        <v>3234</v>
      </c>
      <c r="B3239" s="90" t="s">
        <v>5430</v>
      </c>
      <c r="C3239" s="88" t="s">
        <v>5427</v>
      </c>
      <c r="D3239" s="2">
        <v>1</v>
      </c>
      <c r="E3239" s="66">
        <v>6800</v>
      </c>
      <c r="F3239" s="66">
        <v>6800</v>
      </c>
    </row>
    <row r="3240" spans="1:6" x14ac:dyDescent="0.2">
      <c r="A3240" s="2">
        <v>3235</v>
      </c>
      <c r="B3240" s="90" t="s">
        <v>5432</v>
      </c>
      <c r="C3240" s="88" t="s">
        <v>5429</v>
      </c>
      <c r="D3240" s="2">
        <v>1</v>
      </c>
      <c r="E3240" s="66">
        <v>3500</v>
      </c>
      <c r="F3240" s="66">
        <v>3500</v>
      </c>
    </row>
    <row r="3241" spans="1:6" x14ac:dyDescent="0.2">
      <c r="A3241" s="2">
        <v>3236</v>
      </c>
      <c r="B3241" s="90" t="s">
        <v>5432</v>
      </c>
      <c r="C3241" s="88" t="s">
        <v>5431</v>
      </c>
      <c r="D3241" s="2">
        <v>1</v>
      </c>
      <c r="E3241" s="66">
        <v>3500</v>
      </c>
      <c r="F3241" s="66">
        <v>3500</v>
      </c>
    </row>
    <row r="3242" spans="1:6" ht="22.5" x14ac:dyDescent="0.2">
      <c r="A3242" s="2">
        <v>3237</v>
      </c>
      <c r="B3242" s="90" t="s">
        <v>5435</v>
      </c>
      <c r="C3242" s="88" t="s">
        <v>5433</v>
      </c>
      <c r="D3242" s="2">
        <v>1</v>
      </c>
      <c r="E3242" s="66">
        <v>3800</v>
      </c>
      <c r="F3242" s="66">
        <v>3800</v>
      </c>
    </row>
    <row r="3243" spans="1:6" ht="22.5" x14ac:dyDescent="0.2">
      <c r="A3243" s="2">
        <v>3238</v>
      </c>
      <c r="B3243" s="90" t="s">
        <v>5435</v>
      </c>
      <c r="C3243" s="88" t="s">
        <v>5434</v>
      </c>
      <c r="D3243" s="2">
        <v>1</v>
      </c>
      <c r="E3243" s="66">
        <v>3800</v>
      </c>
      <c r="F3243" s="66">
        <v>3800</v>
      </c>
    </row>
    <row r="3244" spans="1:6" ht="22.5" x14ac:dyDescent="0.2">
      <c r="A3244" s="2">
        <v>3239</v>
      </c>
      <c r="B3244" s="90" t="s">
        <v>5435</v>
      </c>
      <c r="C3244" s="88" t="s">
        <v>5436</v>
      </c>
      <c r="D3244" s="2">
        <v>1</v>
      </c>
      <c r="E3244" s="66">
        <v>3800</v>
      </c>
      <c r="F3244" s="66">
        <v>3800</v>
      </c>
    </row>
    <row r="3245" spans="1:6" ht="22.5" x14ac:dyDescent="0.2">
      <c r="A3245" s="2">
        <v>3240</v>
      </c>
      <c r="B3245" s="90" t="s">
        <v>5435</v>
      </c>
      <c r="C3245" s="88" t="s">
        <v>5437</v>
      </c>
      <c r="D3245" s="2">
        <v>1</v>
      </c>
      <c r="E3245" s="66">
        <v>3800</v>
      </c>
      <c r="F3245" s="66">
        <v>3800</v>
      </c>
    </row>
    <row r="3246" spans="1:6" x14ac:dyDescent="0.2">
      <c r="A3246" s="2">
        <v>3241</v>
      </c>
      <c r="B3246" s="90" t="s">
        <v>5440</v>
      </c>
      <c r="C3246" s="88" t="s">
        <v>5438</v>
      </c>
      <c r="D3246" s="2">
        <v>1</v>
      </c>
      <c r="E3246" s="66">
        <v>55000</v>
      </c>
      <c r="F3246" s="66">
        <v>32250.52</v>
      </c>
    </row>
    <row r="3247" spans="1:6" x14ac:dyDescent="0.2">
      <c r="A3247" s="2">
        <v>3242</v>
      </c>
      <c r="B3247" s="90" t="s">
        <v>5440</v>
      </c>
      <c r="C3247" s="88" t="s">
        <v>5439</v>
      </c>
      <c r="D3247" s="2">
        <v>1</v>
      </c>
      <c r="E3247" s="66">
        <v>55000</v>
      </c>
      <c r="F3247" s="66">
        <v>32250.52</v>
      </c>
    </row>
    <row r="3248" spans="1:6" ht="22.5" x14ac:dyDescent="0.2">
      <c r="A3248" s="2">
        <v>3243</v>
      </c>
      <c r="B3248" s="90" t="s">
        <v>5443</v>
      </c>
      <c r="C3248" s="88" t="s">
        <v>5441</v>
      </c>
      <c r="D3248" s="2">
        <v>1</v>
      </c>
      <c r="E3248" s="66">
        <v>8333.33</v>
      </c>
      <c r="F3248" s="66">
        <v>8333.33</v>
      </c>
    </row>
    <row r="3249" spans="1:6" ht="22.5" x14ac:dyDescent="0.2">
      <c r="A3249" s="2">
        <v>3244</v>
      </c>
      <c r="B3249" s="90" t="s">
        <v>5443</v>
      </c>
      <c r="C3249" s="88" t="s">
        <v>5442</v>
      </c>
      <c r="D3249" s="2">
        <v>1</v>
      </c>
      <c r="E3249" s="66">
        <v>8333.33</v>
      </c>
      <c r="F3249" s="66">
        <v>8333.33</v>
      </c>
    </row>
    <row r="3250" spans="1:6" ht="22.5" x14ac:dyDescent="0.2">
      <c r="A3250" s="2">
        <v>3245</v>
      </c>
      <c r="B3250" s="90" t="s">
        <v>5443</v>
      </c>
      <c r="C3250" s="88" t="s">
        <v>5444</v>
      </c>
      <c r="D3250" s="2">
        <v>1</v>
      </c>
      <c r="E3250" s="66">
        <v>8333.33</v>
      </c>
      <c r="F3250" s="66">
        <v>8333.33</v>
      </c>
    </row>
    <row r="3251" spans="1:6" ht="22.5" x14ac:dyDescent="0.2">
      <c r="A3251" s="2">
        <v>3246</v>
      </c>
      <c r="B3251" s="90" t="s">
        <v>5443</v>
      </c>
      <c r="C3251" s="88" t="s">
        <v>5445</v>
      </c>
      <c r="D3251" s="2">
        <v>1</v>
      </c>
      <c r="E3251" s="66">
        <v>8333.33</v>
      </c>
      <c r="F3251" s="66">
        <v>8333.33</v>
      </c>
    </row>
    <row r="3252" spans="1:6" ht="22.5" x14ac:dyDescent="0.2">
      <c r="A3252" s="2">
        <v>3247</v>
      </c>
      <c r="B3252" s="90" t="s">
        <v>5443</v>
      </c>
      <c r="C3252" s="88" t="s">
        <v>5446</v>
      </c>
      <c r="D3252" s="2">
        <v>1</v>
      </c>
      <c r="E3252" s="66">
        <v>8333.33</v>
      </c>
      <c r="F3252" s="66">
        <v>8333.33</v>
      </c>
    </row>
    <row r="3253" spans="1:6" ht="22.5" x14ac:dyDescent="0.2">
      <c r="A3253" s="2">
        <v>3248</v>
      </c>
      <c r="B3253" s="90" t="s">
        <v>5443</v>
      </c>
      <c r="C3253" s="88" t="s">
        <v>5447</v>
      </c>
      <c r="D3253" s="2">
        <v>1</v>
      </c>
      <c r="E3253" s="66">
        <v>8333.33</v>
      </c>
      <c r="F3253" s="66">
        <v>8333.33</v>
      </c>
    </row>
    <row r="3254" spans="1:6" ht="22.5" x14ac:dyDescent="0.2">
      <c r="A3254" s="2">
        <v>3249</v>
      </c>
      <c r="B3254" s="90" t="s">
        <v>5450</v>
      </c>
      <c r="C3254" s="558" t="s">
        <v>5448</v>
      </c>
      <c r="D3254" s="2">
        <v>1</v>
      </c>
      <c r="E3254" s="66">
        <v>4800</v>
      </c>
      <c r="F3254" s="66">
        <v>4800</v>
      </c>
    </row>
    <row r="3255" spans="1:6" ht="22.5" x14ac:dyDescent="0.2">
      <c r="A3255" s="2">
        <v>3250</v>
      </c>
      <c r="B3255" s="90" t="s">
        <v>5450</v>
      </c>
      <c r="C3255" s="558" t="s">
        <v>5449</v>
      </c>
      <c r="D3255" s="2">
        <v>1</v>
      </c>
      <c r="E3255" s="66">
        <v>4800</v>
      </c>
      <c r="F3255" s="66">
        <v>4800</v>
      </c>
    </row>
    <row r="3256" spans="1:6" ht="22.5" x14ac:dyDescent="0.2">
      <c r="A3256" s="2">
        <v>3251</v>
      </c>
      <c r="B3256" s="90" t="s">
        <v>5450</v>
      </c>
      <c r="C3256" s="558" t="s">
        <v>5451</v>
      </c>
      <c r="D3256" s="2">
        <v>1</v>
      </c>
      <c r="E3256" s="66">
        <v>4800</v>
      </c>
      <c r="F3256" s="66">
        <v>4800</v>
      </c>
    </row>
    <row r="3257" spans="1:6" ht="22.5" x14ac:dyDescent="0.2">
      <c r="A3257" s="2">
        <v>3252</v>
      </c>
      <c r="B3257" s="90" t="s">
        <v>5450</v>
      </c>
      <c r="C3257" s="558" t="s">
        <v>5452</v>
      </c>
      <c r="D3257" s="2">
        <v>1</v>
      </c>
      <c r="E3257" s="66">
        <v>4800</v>
      </c>
      <c r="F3257" s="66">
        <v>4800</v>
      </c>
    </row>
    <row r="3258" spans="1:6" ht="22.5" x14ac:dyDescent="0.2">
      <c r="A3258" s="2">
        <v>3253</v>
      </c>
      <c r="B3258" s="90" t="s">
        <v>5450</v>
      </c>
      <c r="C3258" s="558" t="s">
        <v>5453</v>
      </c>
      <c r="D3258" s="2">
        <v>1</v>
      </c>
      <c r="E3258" s="66">
        <v>4800</v>
      </c>
      <c r="F3258" s="66">
        <v>4800</v>
      </c>
    </row>
    <row r="3259" spans="1:6" ht="22.5" x14ac:dyDescent="0.2">
      <c r="A3259" s="2">
        <v>3254</v>
      </c>
      <c r="B3259" s="90" t="s">
        <v>5450</v>
      </c>
      <c r="C3259" s="558" t="s">
        <v>5454</v>
      </c>
      <c r="D3259" s="2">
        <v>1</v>
      </c>
      <c r="E3259" s="66">
        <v>4800</v>
      </c>
      <c r="F3259" s="66">
        <v>4800</v>
      </c>
    </row>
    <row r="3260" spans="1:6" ht="22.5" x14ac:dyDescent="0.2">
      <c r="A3260" s="2">
        <v>3255</v>
      </c>
      <c r="B3260" s="90" t="s">
        <v>5450</v>
      </c>
      <c r="C3260" s="558" t="s">
        <v>5455</v>
      </c>
      <c r="D3260" s="2">
        <v>1</v>
      </c>
      <c r="E3260" s="66">
        <v>4800</v>
      </c>
      <c r="F3260" s="66">
        <v>4800</v>
      </c>
    </row>
    <row r="3261" spans="1:6" ht="22.5" x14ac:dyDescent="0.2">
      <c r="A3261" s="2">
        <v>3256</v>
      </c>
      <c r="B3261" s="90" t="s">
        <v>5450</v>
      </c>
      <c r="C3261" s="558" t="s">
        <v>5456</v>
      </c>
      <c r="D3261" s="2">
        <v>1</v>
      </c>
      <c r="E3261" s="66">
        <v>4800</v>
      </c>
      <c r="F3261" s="66">
        <v>4800</v>
      </c>
    </row>
    <row r="3262" spans="1:6" ht="22.5" x14ac:dyDescent="0.2">
      <c r="A3262" s="2">
        <v>3257</v>
      </c>
      <c r="B3262" s="90" t="s">
        <v>5450</v>
      </c>
      <c r="C3262" s="558" t="s">
        <v>5457</v>
      </c>
      <c r="D3262" s="2">
        <v>1</v>
      </c>
      <c r="E3262" s="66">
        <v>4800</v>
      </c>
      <c r="F3262" s="66">
        <v>4800</v>
      </c>
    </row>
    <row r="3263" spans="1:6" ht="22.5" x14ac:dyDescent="0.2">
      <c r="A3263" s="2">
        <v>3258</v>
      </c>
      <c r="B3263" s="90" t="s">
        <v>5450</v>
      </c>
      <c r="C3263" s="558" t="s">
        <v>5458</v>
      </c>
      <c r="D3263" s="2">
        <v>1</v>
      </c>
      <c r="E3263" s="66">
        <v>4800</v>
      </c>
      <c r="F3263" s="66">
        <v>4800</v>
      </c>
    </row>
    <row r="3264" spans="1:6" ht="22.5" x14ac:dyDescent="0.2">
      <c r="A3264" s="2">
        <v>3259</v>
      </c>
      <c r="B3264" s="90" t="s">
        <v>5450</v>
      </c>
      <c r="C3264" s="558" t="s">
        <v>5459</v>
      </c>
      <c r="D3264" s="2">
        <v>1</v>
      </c>
      <c r="E3264" s="66">
        <v>4800</v>
      </c>
      <c r="F3264" s="66">
        <v>4800</v>
      </c>
    </row>
    <row r="3265" spans="1:6" ht="22.5" x14ac:dyDescent="0.2">
      <c r="A3265" s="2">
        <v>3260</v>
      </c>
      <c r="B3265" s="90" t="s">
        <v>5450</v>
      </c>
      <c r="C3265" s="558" t="s">
        <v>5460</v>
      </c>
      <c r="D3265" s="2">
        <v>1</v>
      </c>
      <c r="E3265" s="66">
        <v>4800</v>
      </c>
      <c r="F3265" s="66">
        <v>4800</v>
      </c>
    </row>
    <row r="3266" spans="1:6" ht="22.5" x14ac:dyDescent="0.2">
      <c r="A3266" s="2">
        <v>3261</v>
      </c>
      <c r="B3266" s="90" t="s">
        <v>5450</v>
      </c>
      <c r="C3266" s="558" t="s">
        <v>5461</v>
      </c>
      <c r="D3266" s="2">
        <v>1</v>
      </c>
      <c r="E3266" s="66">
        <v>4800</v>
      </c>
      <c r="F3266" s="66">
        <v>4800</v>
      </c>
    </row>
    <row r="3267" spans="1:6" ht="22.5" x14ac:dyDescent="0.2">
      <c r="A3267" s="2">
        <v>3262</v>
      </c>
      <c r="B3267" s="90" t="s">
        <v>5450</v>
      </c>
      <c r="C3267" s="558" t="s">
        <v>5462</v>
      </c>
      <c r="D3267" s="2">
        <v>1</v>
      </c>
      <c r="E3267" s="66">
        <v>4800</v>
      </c>
      <c r="F3267" s="66">
        <v>4800</v>
      </c>
    </row>
    <row r="3268" spans="1:6" ht="22.5" x14ac:dyDescent="0.2">
      <c r="A3268" s="2">
        <v>3263</v>
      </c>
      <c r="B3268" s="90" t="s">
        <v>5465</v>
      </c>
      <c r="C3268" s="88" t="s">
        <v>5463</v>
      </c>
      <c r="D3268" s="2">
        <v>1</v>
      </c>
      <c r="E3268" s="66">
        <v>3920</v>
      </c>
      <c r="F3268" s="66">
        <v>3920</v>
      </c>
    </row>
    <row r="3269" spans="1:6" x14ac:dyDescent="0.2">
      <c r="A3269" s="2">
        <v>3264</v>
      </c>
      <c r="B3269" s="90" t="s">
        <v>5467</v>
      </c>
      <c r="C3269" s="88" t="s">
        <v>5464</v>
      </c>
      <c r="D3269" s="2">
        <v>1</v>
      </c>
      <c r="E3269" s="66">
        <v>8500</v>
      </c>
      <c r="F3269" s="66">
        <v>8500</v>
      </c>
    </row>
    <row r="3270" spans="1:6" x14ac:dyDescent="0.2">
      <c r="A3270" s="2">
        <v>3265</v>
      </c>
      <c r="B3270" s="90" t="s">
        <v>5467</v>
      </c>
      <c r="C3270" s="88" t="s">
        <v>5466</v>
      </c>
      <c r="D3270" s="2">
        <v>1</v>
      </c>
      <c r="E3270" s="66">
        <v>8500</v>
      </c>
      <c r="F3270" s="66">
        <v>8500</v>
      </c>
    </row>
    <row r="3271" spans="1:6" x14ac:dyDescent="0.2">
      <c r="A3271" s="2">
        <v>3266</v>
      </c>
      <c r="B3271" s="90" t="s">
        <v>5467</v>
      </c>
      <c r="C3271" s="88" t="s">
        <v>5468</v>
      </c>
      <c r="D3271" s="2">
        <v>1</v>
      </c>
      <c r="E3271" s="66">
        <v>8500</v>
      </c>
      <c r="F3271" s="66">
        <v>8500</v>
      </c>
    </row>
    <row r="3272" spans="1:6" x14ac:dyDescent="0.2">
      <c r="A3272" s="2">
        <v>3267</v>
      </c>
      <c r="B3272" s="90" t="s">
        <v>5467</v>
      </c>
      <c r="C3272" s="88" t="s">
        <v>5469</v>
      </c>
      <c r="D3272" s="2">
        <v>1</v>
      </c>
      <c r="E3272" s="66">
        <v>8500</v>
      </c>
      <c r="F3272" s="66">
        <v>8500</v>
      </c>
    </row>
    <row r="3273" spans="1:6" ht="45" x14ac:dyDescent="0.2">
      <c r="A3273" s="2">
        <v>3268</v>
      </c>
      <c r="B3273" s="90" t="s">
        <v>5472</v>
      </c>
      <c r="C3273" s="88" t="s">
        <v>5470</v>
      </c>
      <c r="D3273" s="2">
        <v>1</v>
      </c>
      <c r="E3273" s="66">
        <v>18000</v>
      </c>
      <c r="F3273" s="66">
        <v>18000</v>
      </c>
    </row>
    <row r="3274" spans="1:6" ht="22.5" x14ac:dyDescent="0.2">
      <c r="A3274" s="2">
        <v>3269</v>
      </c>
      <c r="B3274" s="90" t="s">
        <v>5474</v>
      </c>
      <c r="C3274" s="558" t="s">
        <v>5471</v>
      </c>
      <c r="D3274" s="2">
        <v>1</v>
      </c>
      <c r="E3274" s="66">
        <v>35000</v>
      </c>
      <c r="F3274" s="66">
        <v>35000</v>
      </c>
    </row>
    <row r="3275" spans="1:6" ht="22.5" x14ac:dyDescent="0.2">
      <c r="A3275" s="2">
        <v>3270</v>
      </c>
      <c r="B3275" s="90" t="s">
        <v>5474</v>
      </c>
      <c r="C3275" s="558" t="s">
        <v>5473</v>
      </c>
      <c r="D3275" s="2">
        <v>1</v>
      </c>
      <c r="E3275" s="66">
        <v>35000</v>
      </c>
      <c r="F3275" s="66">
        <v>35000</v>
      </c>
    </row>
    <row r="3276" spans="1:6" ht="22.5" x14ac:dyDescent="0.2">
      <c r="A3276" s="2">
        <v>3271</v>
      </c>
      <c r="B3276" s="90" t="s">
        <v>5477</v>
      </c>
      <c r="C3276" s="88" t="s">
        <v>5475</v>
      </c>
      <c r="D3276" s="2">
        <v>1</v>
      </c>
      <c r="E3276" s="66">
        <v>55000</v>
      </c>
      <c r="F3276" s="66">
        <v>33916.79</v>
      </c>
    </row>
    <row r="3277" spans="1:6" ht="33.75" x14ac:dyDescent="0.2">
      <c r="A3277" s="2">
        <v>3272</v>
      </c>
      <c r="B3277" s="90" t="s">
        <v>5479</v>
      </c>
      <c r="C3277" s="88" t="s">
        <v>5476</v>
      </c>
      <c r="D3277" s="2">
        <v>1</v>
      </c>
      <c r="E3277" s="66">
        <v>6000</v>
      </c>
      <c r="F3277" s="66">
        <v>6000</v>
      </c>
    </row>
    <row r="3278" spans="1:6" ht="33.75" x14ac:dyDescent="0.2">
      <c r="A3278" s="2">
        <v>3273</v>
      </c>
      <c r="B3278" s="90" t="s">
        <v>5479</v>
      </c>
      <c r="C3278" s="88" t="s">
        <v>5478</v>
      </c>
      <c r="D3278" s="2">
        <v>1</v>
      </c>
      <c r="E3278" s="66">
        <v>6000</v>
      </c>
      <c r="F3278" s="66">
        <v>6000</v>
      </c>
    </row>
    <row r="3279" spans="1:6" ht="33.75" x14ac:dyDescent="0.2">
      <c r="A3279" s="2">
        <v>3274</v>
      </c>
      <c r="B3279" s="90" t="s">
        <v>5479</v>
      </c>
      <c r="C3279" s="88" t="s">
        <v>5480</v>
      </c>
      <c r="D3279" s="2">
        <v>1</v>
      </c>
      <c r="E3279" s="66">
        <v>6000</v>
      </c>
      <c r="F3279" s="66">
        <v>6000</v>
      </c>
    </row>
    <row r="3280" spans="1:6" ht="33.75" x14ac:dyDescent="0.2">
      <c r="A3280" s="2">
        <v>3275</v>
      </c>
      <c r="B3280" s="90" t="s">
        <v>5479</v>
      </c>
      <c r="C3280" s="88" t="s">
        <v>5481</v>
      </c>
      <c r="D3280" s="2">
        <v>1</v>
      </c>
      <c r="E3280" s="66">
        <v>6000</v>
      </c>
      <c r="F3280" s="66">
        <v>6000</v>
      </c>
    </row>
    <row r="3281" spans="1:6" x14ac:dyDescent="0.2">
      <c r="A3281" s="2">
        <v>3276</v>
      </c>
      <c r="B3281" s="90" t="s">
        <v>5135</v>
      </c>
      <c r="C3281" s="88" t="s">
        <v>5482</v>
      </c>
      <c r="D3281" s="2">
        <v>1</v>
      </c>
      <c r="E3281" s="66">
        <v>7500</v>
      </c>
      <c r="F3281" s="66">
        <v>7500</v>
      </c>
    </row>
    <row r="3282" spans="1:6" ht="22.5" x14ac:dyDescent="0.2">
      <c r="A3282" s="2">
        <v>3277</v>
      </c>
      <c r="B3282" s="90" t="s">
        <v>5485</v>
      </c>
      <c r="C3282" s="558" t="s">
        <v>5483</v>
      </c>
      <c r="D3282" s="2">
        <v>1</v>
      </c>
      <c r="E3282" s="66">
        <v>6000</v>
      </c>
      <c r="F3282" s="66">
        <v>6000</v>
      </c>
    </row>
    <row r="3283" spans="1:6" ht="22.5" x14ac:dyDescent="0.2">
      <c r="A3283" s="2">
        <v>3278</v>
      </c>
      <c r="B3283" s="90" t="s">
        <v>4074</v>
      </c>
      <c r="C3283" s="558" t="s">
        <v>5484</v>
      </c>
      <c r="D3283" s="2">
        <v>1</v>
      </c>
      <c r="E3283" s="66">
        <v>4166.67</v>
      </c>
      <c r="F3283" s="66">
        <v>4166.67</v>
      </c>
    </row>
    <row r="3284" spans="1:6" ht="22.5" x14ac:dyDescent="0.2">
      <c r="A3284" s="2">
        <v>3279</v>
      </c>
      <c r="B3284" s="90" t="s">
        <v>4074</v>
      </c>
      <c r="C3284" s="558" t="s">
        <v>5486</v>
      </c>
      <c r="D3284" s="2">
        <v>1</v>
      </c>
      <c r="E3284" s="66">
        <v>4166.67</v>
      </c>
      <c r="F3284" s="66">
        <v>4166.67</v>
      </c>
    </row>
    <row r="3285" spans="1:6" ht="22.5" x14ac:dyDescent="0.2">
      <c r="A3285" s="2">
        <v>3280</v>
      </c>
      <c r="B3285" s="90" t="s">
        <v>4074</v>
      </c>
      <c r="C3285" s="558" t="s">
        <v>5487</v>
      </c>
      <c r="D3285" s="2">
        <v>1</v>
      </c>
      <c r="E3285" s="66">
        <v>4166.66</v>
      </c>
      <c r="F3285" s="66">
        <v>4166.66</v>
      </c>
    </row>
    <row r="3286" spans="1:6" x14ac:dyDescent="0.2">
      <c r="A3286" s="2">
        <v>3281</v>
      </c>
      <c r="B3286" s="90" t="s">
        <v>4074</v>
      </c>
      <c r="C3286" s="88" t="s">
        <v>5488</v>
      </c>
      <c r="D3286" s="2">
        <v>1</v>
      </c>
      <c r="E3286" s="66">
        <v>4500</v>
      </c>
      <c r="F3286" s="66">
        <v>4500</v>
      </c>
    </row>
    <row r="3287" spans="1:6" x14ac:dyDescent="0.2">
      <c r="A3287" s="2">
        <v>3282</v>
      </c>
      <c r="B3287" s="90" t="s">
        <v>4074</v>
      </c>
      <c r="C3287" s="88" t="s">
        <v>5489</v>
      </c>
      <c r="D3287" s="2">
        <v>1</v>
      </c>
      <c r="E3287" s="66">
        <v>4500</v>
      </c>
      <c r="F3287" s="66">
        <v>4500</v>
      </c>
    </row>
    <row r="3288" spans="1:6" x14ac:dyDescent="0.2">
      <c r="A3288" s="2">
        <v>3283</v>
      </c>
      <c r="B3288" s="90" t="s">
        <v>4074</v>
      </c>
      <c r="C3288" s="88" t="s">
        <v>5490</v>
      </c>
      <c r="D3288" s="2">
        <v>1</v>
      </c>
      <c r="E3288" s="66">
        <v>4500</v>
      </c>
      <c r="F3288" s="66">
        <v>4500</v>
      </c>
    </row>
    <row r="3289" spans="1:6" x14ac:dyDescent="0.2">
      <c r="A3289" s="2">
        <v>3284</v>
      </c>
      <c r="B3289" s="90" t="s">
        <v>4074</v>
      </c>
      <c r="C3289" s="88" t="s">
        <v>5491</v>
      </c>
      <c r="D3289" s="2">
        <v>1</v>
      </c>
      <c r="E3289" s="66">
        <v>4500</v>
      </c>
      <c r="F3289" s="66">
        <v>4500</v>
      </c>
    </row>
    <row r="3290" spans="1:6" x14ac:dyDescent="0.2">
      <c r="A3290" s="2">
        <v>3285</v>
      </c>
      <c r="B3290" s="90" t="s">
        <v>4074</v>
      </c>
      <c r="C3290" s="88" t="s">
        <v>5492</v>
      </c>
      <c r="D3290" s="2">
        <v>1</v>
      </c>
      <c r="E3290" s="66">
        <v>4500</v>
      </c>
      <c r="F3290" s="66">
        <v>4500</v>
      </c>
    </row>
    <row r="3291" spans="1:6" x14ac:dyDescent="0.2">
      <c r="A3291" s="2">
        <v>3286</v>
      </c>
      <c r="B3291" s="90" t="s">
        <v>4074</v>
      </c>
      <c r="C3291" s="88" t="s">
        <v>5493</v>
      </c>
      <c r="D3291" s="2">
        <v>1</v>
      </c>
      <c r="E3291" s="66">
        <v>3260</v>
      </c>
      <c r="F3291" s="66">
        <v>3260</v>
      </c>
    </row>
    <row r="3292" spans="1:6" x14ac:dyDescent="0.2">
      <c r="A3292" s="2">
        <v>3287</v>
      </c>
      <c r="B3292" s="90" t="s">
        <v>4074</v>
      </c>
      <c r="C3292" s="88" t="s">
        <v>5494</v>
      </c>
      <c r="D3292" s="2">
        <v>1</v>
      </c>
      <c r="E3292" s="66">
        <v>3260</v>
      </c>
      <c r="F3292" s="66">
        <v>3260</v>
      </c>
    </row>
    <row r="3293" spans="1:6" x14ac:dyDescent="0.2">
      <c r="A3293" s="2">
        <v>3288</v>
      </c>
      <c r="B3293" s="90" t="s">
        <v>4074</v>
      </c>
      <c r="C3293" s="88" t="s">
        <v>5495</v>
      </c>
      <c r="D3293" s="2">
        <v>1</v>
      </c>
      <c r="E3293" s="66">
        <v>3260</v>
      </c>
      <c r="F3293" s="66">
        <v>3260</v>
      </c>
    </row>
    <row r="3294" spans="1:6" x14ac:dyDescent="0.2">
      <c r="A3294" s="2">
        <v>3289</v>
      </c>
      <c r="B3294" s="90" t="s">
        <v>4074</v>
      </c>
      <c r="C3294" s="88" t="s">
        <v>5496</v>
      </c>
      <c r="D3294" s="2">
        <v>1</v>
      </c>
      <c r="E3294" s="66">
        <v>3260</v>
      </c>
      <c r="F3294" s="66">
        <v>3260</v>
      </c>
    </row>
    <row r="3295" spans="1:6" x14ac:dyDescent="0.2">
      <c r="A3295" s="2">
        <v>3290</v>
      </c>
      <c r="B3295" s="90" t="s">
        <v>4074</v>
      </c>
      <c r="C3295" s="88" t="s">
        <v>5497</v>
      </c>
      <c r="D3295" s="2">
        <v>1</v>
      </c>
      <c r="E3295" s="66">
        <v>3260</v>
      </c>
      <c r="F3295" s="66">
        <v>3260</v>
      </c>
    </row>
    <row r="3296" spans="1:6" x14ac:dyDescent="0.2">
      <c r="A3296" s="2">
        <v>3291</v>
      </c>
      <c r="B3296" s="90" t="s">
        <v>4074</v>
      </c>
      <c r="C3296" s="88" t="s">
        <v>5498</v>
      </c>
      <c r="D3296" s="2">
        <v>1</v>
      </c>
      <c r="E3296" s="66">
        <v>3260</v>
      </c>
      <c r="F3296" s="66">
        <v>3260</v>
      </c>
    </row>
    <row r="3297" spans="1:6" x14ac:dyDescent="0.2">
      <c r="A3297" s="2">
        <v>3292</v>
      </c>
      <c r="B3297" s="90" t="s">
        <v>4074</v>
      </c>
      <c r="C3297" s="88" t="s">
        <v>5499</v>
      </c>
      <c r="D3297" s="2">
        <v>1</v>
      </c>
      <c r="E3297" s="66">
        <v>3260</v>
      </c>
      <c r="F3297" s="66">
        <v>3260</v>
      </c>
    </row>
    <row r="3298" spans="1:6" x14ac:dyDescent="0.2">
      <c r="A3298" s="2">
        <v>3293</v>
      </c>
      <c r="B3298" s="90" t="s">
        <v>4074</v>
      </c>
      <c r="C3298" s="88" t="s">
        <v>5500</v>
      </c>
      <c r="D3298" s="2">
        <v>1</v>
      </c>
      <c r="E3298" s="66">
        <v>3260</v>
      </c>
      <c r="F3298" s="66">
        <v>3260</v>
      </c>
    </row>
    <row r="3299" spans="1:6" x14ac:dyDescent="0.2">
      <c r="A3299" s="2">
        <v>3294</v>
      </c>
      <c r="B3299" s="90" t="s">
        <v>4074</v>
      </c>
      <c r="C3299" s="88" t="s">
        <v>5501</v>
      </c>
      <c r="D3299" s="2">
        <v>1</v>
      </c>
      <c r="E3299" s="66">
        <v>3260</v>
      </c>
      <c r="F3299" s="66">
        <v>3260</v>
      </c>
    </row>
    <row r="3300" spans="1:6" x14ac:dyDescent="0.2">
      <c r="A3300" s="2">
        <v>3295</v>
      </c>
      <c r="B3300" s="90" t="s">
        <v>4074</v>
      </c>
      <c r="C3300" s="88" t="s">
        <v>5502</v>
      </c>
      <c r="D3300" s="2">
        <v>1</v>
      </c>
      <c r="E3300" s="66">
        <v>3260</v>
      </c>
      <c r="F3300" s="66">
        <v>3260</v>
      </c>
    </row>
    <row r="3301" spans="1:6" ht="22.5" x14ac:dyDescent="0.2">
      <c r="A3301" s="2">
        <v>3296</v>
      </c>
      <c r="B3301" s="90" t="s">
        <v>5505</v>
      </c>
      <c r="C3301" s="88" t="s">
        <v>5503</v>
      </c>
      <c r="D3301" s="2">
        <v>1</v>
      </c>
      <c r="E3301" s="66">
        <v>6000</v>
      </c>
      <c r="F3301" s="66">
        <v>6000</v>
      </c>
    </row>
    <row r="3302" spans="1:6" ht="22.5" x14ac:dyDescent="0.2">
      <c r="A3302" s="2">
        <v>3297</v>
      </c>
      <c r="B3302" s="90" t="s">
        <v>5505</v>
      </c>
      <c r="C3302" s="88" t="s">
        <v>5504</v>
      </c>
      <c r="D3302" s="2">
        <v>1</v>
      </c>
      <c r="E3302" s="66">
        <v>6000</v>
      </c>
      <c r="F3302" s="66">
        <v>6000</v>
      </c>
    </row>
    <row r="3303" spans="1:6" ht="22.5" x14ac:dyDescent="0.2">
      <c r="A3303" s="2">
        <v>3298</v>
      </c>
      <c r="B3303" s="90" t="s">
        <v>5505</v>
      </c>
      <c r="C3303" s="88" t="s">
        <v>5506</v>
      </c>
      <c r="D3303" s="2">
        <v>1</v>
      </c>
      <c r="E3303" s="66">
        <v>6000</v>
      </c>
      <c r="F3303" s="66">
        <v>6000</v>
      </c>
    </row>
    <row r="3304" spans="1:6" ht="22.5" x14ac:dyDescent="0.2">
      <c r="A3304" s="2">
        <v>3299</v>
      </c>
      <c r="B3304" s="90" t="s">
        <v>5505</v>
      </c>
      <c r="C3304" s="88" t="s">
        <v>5507</v>
      </c>
      <c r="D3304" s="2">
        <v>1</v>
      </c>
      <c r="E3304" s="66">
        <v>6000</v>
      </c>
      <c r="F3304" s="66">
        <v>6000</v>
      </c>
    </row>
    <row r="3305" spans="1:6" ht="22.5" x14ac:dyDescent="0.2">
      <c r="A3305" s="2">
        <v>3300</v>
      </c>
      <c r="B3305" s="90" t="s">
        <v>5505</v>
      </c>
      <c r="C3305" s="88" t="s">
        <v>5508</v>
      </c>
      <c r="D3305" s="2">
        <v>1</v>
      </c>
      <c r="E3305" s="66">
        <v>6000</v>
      </c>
      <c r="F3305" s="66">
        <v>6000</v>
      </c>
    </row>
    <row r="3306" spans="1:6" ht="22.5" x14ac:dyDescent="0.2">
      <c r="A3306" s="2">
        <v>3301</v>
      </c>
      <c r="B3306" s="90" t="s">
        <v>5505</v>
      </c>
      <c r="C3306" s="88" t="s">
        <v>5509</v>
      </c>
      <c r="D3306" s="2">
        <v>1</v>
      </c>
      <c r="E3306" s="66">
        <v>6000</v>
      </c>
      <c r="F3306" s="66">
        <v>6000</v>
      </c>
    </row>
    <row r="3307" spans="1:6" ht="22.5" x14ac:dyDescent="0.2">
      <c r="A3307" s="2">
        <v>3302</v>
      </c>
      <c r="B3307" s="90" t="s">
        <v>5505</v>
      </c>
      <c r="C3307" s="88" t="s">
        <v>5510</v>
      </c>
      <c r="D3307" s="2">
        <v>1</v>
      </c>
      <c r="E3307" s="66">
        <v>6000</v>
      </c>
      <c r="F3307" s="66">
        <v>6000</v>
      </c>
    </row>
    <row r="3308" spans="1:6" ht="22.5" x14ac:dyDescent="0.2">
      <c r="A3308" s="2">
        <v>3303</v>
      </c>
      <c r="B3308" s="90" t="s">
        <v>5505</v>
      </c>
      <c r="C3308" s="88" t="s">
        <v>5511</v>
      </c>
      <c r="D3308" s="2">
        <v>1</v>
      </c>
      <c r="E3308" s="66">
        <v>6000</v>
      </c>
      <c r="F3308" s="66">
        <v>6000</v>
      </c>
    </row>
    <row r="3309" spans="1:6" ht="22.5" x14ac:dyDescent="0.2">
      <c r="A3309" s="2">
        <v>3304</v>
      </c>
      <c r="B3309" s="90" t="s">
        <v>5505</v>
      </c>
      <c r="C3309" s="88" t="s">
        <v>5512</v>
      </c>
      <c r="D3309" s="2">
        <v>1</v>
      </c>
      <c r="E3309" s="66">
        <v>6000</v>
      </c>
      <c r="F3309" s="66">
        <v>6000</v>
      </c>
    </row>
    <row r="3310" spans="1:6" ht="22.5" x14ac:dyDescent="0.2">
      <c r="A3310" s="2">
        <v>3305</v>
      </c>
      <c r="B3310" s="90" t="s">
        <v>5505</v>
      </c>
      <c r="C3310" s="88" t="s">
        <v>5513</v>
      </c>
      <c r="D3310" s="2">
        <v>1</v>
      </c>
      <c r="E3310" s="66">
        <v>6000</v>
      </c>
      <c r="F3310" s="66">
        <v>6000</v>
      </c>
    </row>
    <row r="3311" spans="1:6" ht="22.5" x14ac:dyDescent="0.2">
      <c r="A3311" s="2">
        <v>3306</v>
      </c>
      <c r="B3311" s="90" t="s">
        <v>5505</v>
      </c>
      <c r="C3311" s="88" t="s">
        <v>5514</v>
      </c>
      <c r="D3311" s="2">
        <v>1</v>
      </c>
      <c r="E3311" s="66">
        <v>6000</v>
      </c>
      <c r="F3311" s="66">
        <v>6000</v>
      </c>
    </row>
    <row r="3312" spans="1:6" ht="22.5" x14ac:dyDescent="0.2">
      <c r="A3312" s="2">
        <v>3307</v>
      </c>
      <c r="B3312" s="90" t="s">
        <v>5505</v>
      </c>
      <c r="C3312" s="88" t="s">
        <v>5515</v>
      </c>
      <c r="D3312" s="2">
        <v>1</v>
      </c>
      <c r="E3312" s="66">
        <v>6000</v>
      </c>
      <c r="F3312" s="66">
        <v>6000</v>
      </c>
    </row>
    <row r="3313" spans="1:6" ht="22.5" x14ac:dyDescent="0.2">
      <c r="A3313" s="2">
        <v>3308</v>
      </c>
      <c r="B3313" s="90" t="s">
        <v>5505</v>
      </c>
      <c r="C3313" s="88" t="s">
        <v>5516</v>
      </c>
      <c r="D3313" s="2">
        <v>1</v>
      </c>
      <c r="E3313" s="66">
        <v>6000</v>
      </c>
      <c r="F3313" s="66">
        <v>6000</v>
      </c>
    </row>
    <row r="3314" spans="1:6" ht="22.5" x14ac:dyDescent="0.2">
      <c r="A3314" s="2">
        <v>3309</v>
      </c>
      <c r="B3314" s="90" t="s">
        <v>5505</v>
      </c>
      <c r="C3314" s="88" t="s">
        <v>5517</v>
      </c>
      <c r="D3314" s="2">
        <v>1</v>
      </c>
      <c r="E3314" s="66">
        <v>6000</v>
      </c>
      <c r="F3314" s="66">
        <v>6000</v>
      </c>
    </row>
    <row r="3315" spans="1:6" ht="22.5" x14ac:dyDescent="0.2">
      <c r="A3315" s="2">
        <v>3310</v>
      </c>
      <c r="B3315" s="90" t="s">
        <v>5505</v>
      </c>
      <c r="C3315" s="88" t="s">
        <v>5518</v>
      </c>
      <c r="D3315" s="2">
        <v>1</v>
      </c>
      <c r="E3315" s="66">
        <v>6000</v>
      </c>
      <c r="F3315" s="66">
        <v>6000</v>
      </c>
    </row>
    <row r="3316" spans="1:6" ht="22.5" x14ac:dyDescent="0.2">
      <c r="A3316" s="2">
        <v>3311</v>
      </c>
      <c r="B3316" s="90" t="s">
        <v>5505</v>
      </c>
      <c r="C3316" s="88" t="s">
        <v>5519</v>
      </c>
      <c r="D3316" s="2">
        <v>1</v>
      </c>
      <c r="E3316" s="66">
        <v>6000</v>
      </c>
      <c r="F3316" s="66">
        <v>6000</v>
      </c>
    </row>
    <row r="3317" spans="1:6" ht="22.5" x14ac:dyDescent="0.2">
      <c r="A3317" s="2">
        <v>3312</v>
      </c>
      <c r="B3317" s="90" t="s">
        <v>5505</v>
      </c>
      <c r="C3317" s="88" t="s">
        <v>5520</v>
      </c>
      <c r="D3317" s="2">
        <v>1</v>
      </c>
      <c r="E3317" s="66">
        <v>6000</v>
      </c>
      <c r="F3317" s="66">
        <v>6000</v>
      </c>
    </row>
    <row r="3318" spans="1:6" ht="22.5" x14ac:dyDescent="0.2">
      <c r="A3318" s="2">
        <v>3313</v>
      </c>
      <c r="B3318" s="90" t="s">
        <v>5505</v>
      </c>
      <c r="C3318" s="88" t="s">
        <v>5521</v>
      </c>
      <c r="D3318" s="2">
        <v>1</v>
      </c>
      <c r="E3318" s="66">
        <v>6000</v>
      </c>
      <c r="F3318" s="66">
        <v>6000</v>
      </c>
    </row>
    <row r="3319" spans="1:6" ht="22.5" x14ac:dyDescent="0.2">
      <c r="A3319" s="2">
        <v>3314</v>
      </c>
      <c r="B3319" s="90" t="s">
        <v>5505</v>
      </c>
      <c r="C3319" s="88" t="s">
        <v>5522</v>
      </c>
      <c r="D3319" s="2">
        <v>1</v>
      </c>
      <c r="E3319" s="66">
        <v>6000</v>
      </c>
      <c r="F3319" s="66">
        <v>6000</v>
      </c>
    </row>
    <row r="3320" spans="1:6" ht="22.5" x14ac:dyDescent="0.2">
      <c r="A3320" s="2">
        <v>3315</v>
      </c>
      <c r="B3320" s="90" t="s">
        <v>5505</v>
      </c>
      <c r="C3320" s="88" t="s">
        <v>5523</v>
      </c>
      <c r="D3320" s="2">
        <v>1</v>
      </c>
      <c r="E3320" s="66">
        <v>6000</v>
      </c>
      <c r="F3320" s="66">
        <v>6000</v>
      </c>
    </row>
    <row r="3321" spans="1:6" ht="22.5" x14ac:dyDescent="0.2">
      <c r="A3321" s="2">
        <v>3316</v>
      </c>
      <c r="B3321" s="90" t="s">
        <v>5526</v>
      </c>
      <c r="C3321" s="558" t="s">
        <v>5524</v>
      </c>
      <c r="D3321" s="2">
        <v>1</v>
      </c>
      <c r="E3321" s="66">
        <v>4000</v>
      </c>
      <c r="F3321" s="66">
        <v>4000</v>
      </c>
    </row>
    <row r="3322" spans="1:6" ht="22.5" x14ac:dyDescent="0.2">
      <c r="A3322" s="2">
        <v>3317</v>
      </c>
      <c r="B3322" s="90" t="s">
        <v>5526</v>
      </c>
      <c r="C3322" s="558" t="s">
        <v>5525</v>
      </c>
      <c r="D3322" s="2">
        <v>1</v>
      </c>
      <c r="E3322" s="66">
        <v>4000</v>
      </c>
      <c r="F3322" s="66">
        <v>4000</v>
      </c>
    </row>
    <row r="3323" spans="1:6" x14ac:dyDescent="0.2">
      <c r="A3323" s="2">
        <v>3318</v>
      </c>
      <c r="B3323" s="90" t="s">
        <v>3400</v>
      </c>
      <c r="C3323" s="88" t="s">
        <v>5527</v>
      </c>
      <c r="D3323" s="2">
        <v>1</v>
      </c>
      <c r="E3323" s="66">
        <v>6800</v>
      </c>
      <c r="F3323" s="66">
        <v>6800</v>
      </c>
    </row>
    <row r="3324" spans="1:6" x14ac:dyDescent="0.2">
      <c r="A3324" s="2">
        <v>3319</v>
      </c>
      <c r="B3324" s="90" t="s">
        <v>3400</v>
      </c>
      <c r="C3324" s="88" t="s">
        <v>5528</v>
      </c>
      <c r="D3324" s="2">
        <v>1</v>
      </c>
      <c r="E3324" s="66">
        <v>6800</v>
      </c>
      <c r="F3324" s="66">
        <v>6800</v>
      </c>
    </row>
    <row r="3325" spans="1:6" x14ac:dyDescent="0.2">
      <c r="A3325" s="2">
        <v>3320</v>
      </c>
      <c r="B3325" s="90" t="s">
        <v>3400</v>
      </c>
      <c r="C3325" s="88" t="s">
        <v>5529</v>
      </c>
      <c r="D3325" s="2">
        <v>1</v>
      </c>
      <c r="E3325" s="66">
        <v>7000</v>
      </c>
      <c r="F3325" s="66">
        <v>7000</v>
      </c>
    </row>
    <row r="3326" spans="1:6" ht="22.5" x14ac:dyDescent="0.2">
      <c r="A3326" s="2">
        <v>3321</v>
      </c>
      <c r="B3326" s="90" t="s">
        <v>5532</v>
      </c>
      <c r="C3326" s="558" t="s">
        <v>5530</v>
      </c>
      <c r="D3326" s="2">
        <v>1</v>
      </c>
      <c r="E3326" s="66">
        <v>4200</v>
      </c>
      <c r="F3326" s="66">
        <v>4200</v>
      </c>
    </row>
    <row r="3327" spans="1:6" ht="22.5" x14ac:dyDescent="0.2">
      <c r="A3327" s="2">
        <v>3322</v>
      </c>
      <c r="B3327" s="90" t="s">
        <v>5532</v>
      </c>
      <c r="C3327" s="558" t="s">
        <v>5531</v>
      </c>
      <c r="D3327" s="2">
        <v>1</v>
      </c>
      <c r="E3327" s="66">
        <v>4200</v>
      </c>
      <c r="F3327" s="66">
        <v>4200</v>
      </c>
    </row>
    <row r="3328" spans="1:6" ht="22.5" x14ac:dyDescent="0.2">
      <c r="A3328" s="2">
        <v>3323</v>
      </c>
      <c r="B3328" s="90" t="s">
        <v>5535</v>
      </c>
      <c r="C3328" s="88" t="s">
        <v>5533</v>
      </c>
      <c r="D3328" s="2">
        <v>1</v>
      </c>
      <c r="E3328" s="66">
        <v>12560</v>
      </c>
      <c r="F3328" s="66">
        <v>12560</v>
      </c>
    </row>
    <row r="3329" spans="1:6" x14ac:dyDescent="0.2">
      <c r="A3329" s="2">
        <v>3324</v>
      </c>
      <c r="B3329" s="90" t="s">
        <v>4799</v>
      </c>
      <c r="C3329" s="88" t="s">
        <v>5534</v>
      </c>
      <c r="D3329" s="2">
        <v>1</v>
      </c>
      <c r="E3329" s="66">
        <v>3800</v>
      </c>
      <c r="F3329" s="66">
        <v>3800</v>
      </c>
    </row>
    <row r="3330" spans="1:6" x14ac:dyDescent="0.2">
      <c r="A3330" s="2">
        <v>3325</v>
      </c>
      <c r="B3330" s="90" t="s">
        <v>4799</v>
      </c>
      <c r="C3330" s="88" t="s">
        <v>5536</v>
      </c>
      <c r="D3330" s="2">
        <v>1</v>
      </c>
      <c r="E3330" s="66">
        <v>3800</v>
      </c>
      <c r="F3330" s="66">
        <v>3800</v>
      </c>
    </row>
    <row r="3331" spans="1:6" ht="22.5" x14ac:dyDescent="0.2">
      <c r="A3331" s="2">
        <v>3326</v>
      </c>
      <c r="B3331" s="90" t="s">
        <v>5539</v>
      </c>
      <c r="C3331" s="88" t="s">
        <v>5537</v>
      </c>
      <c r="D3331" s="2">
        <v>1</v>
      </c>
      <c r="E3331" s="66">
        <v>5360</v>
      </c>
      <c r="F3331" s="66">
        <v>5360</v>
      </c>
    </row>
    <row r="3332" spans="1:6" ht="22.5" x14ac:dyDescent="0.2">
      <c r="A3332" s="2">
        <v>3327</v>
      </c>
      <c r="B3332" s="90" t="s">
        <v>5541</v>
      </c>
      <c r="C3332" s="88" t="s">
        <v>5538</v>
      </c>
      <c r="D3332" s="2">
        <v>1</v>
      </c>
      <c r="E3332" s="66">
        <v>21000</v>
      </c>
      <c r="F3332" s="66">
        <v>21000</v>
      </c>
    </row>
    <row r="3333" spans="1:6" ht="22.5" x14ac:dyDescent="0.2">
      <c r="A3333" s="2">
        <v>3328</v>
      </c>
      <c r="B3333" s="90" t="s">
        <v>5541</v>
      </c>
      <c r="C3333" s="88" t="s">
        <v>5540</v>
      </c>
      <c r="D3333" s="2">
        <v>1</v>
      </c>
      <c r="E3333" s="66">
        <v>21000</v>
      </c>
      <c r="F3333" s="66">
        <v>21000</v>
      </c>
    </row>
    <row r="3334" spans="1:6" ht="22.5" x14ac:dyDescent="0.2">
      <c r="A3334" s="2">
        <v>3329</v>
      </c>
      <c r="B3334" s="90" t="s">
        <v>5541</v>
      </c>
      <c r="C3334" s="88" t="s">
        <v>5542</v>
      </c>
      <c r="D3334" s="2">
        <v>1</v>
      </c>
      <c r="E3334" s="66">
        <v>21000</v>
      </c>
      <c r="F3334" s="66">
        <v>21000</v>
      </c>
    </row>
    <row r="3335" spans="1:6" ht="22.5" x14ac:dyDescent="0.2">
      <c r="A3335" s="2">
        <v>3330</v>
      </c>
      <c r="B3335" s="90" t="s">
        <v>5541</v>
      </c>
      <c r="C3335" s="88" t="s">
        <v>5543</v>
      </c>
      <c r="D3335" s="2">
        <v>1</v>
      </c>
      <c r="E3335" s="66">
        <v>21000</v>
      </c>
      <c r="F3335" s="66">
        <v>21000</v>
      </c>
    </row>
    <row r="3336" spans="1:6" x14ac:dyDescent="0.2">
      <c r="A3336" s="2">
        <v>3331</v>
      </c>
      <c r="B3336" s="90" t="s">
        <v>3414</v>
      </c>
      <c r="C3336" s="88" t="s">
        <v>5544</v>
      </c>
      <c r="D3336" s="2">
        <v>1</v>
      </c>
      <c r="E3336" s="66">
        <v>25000</v>
      </c>
      <c r="F3336" s="66">
        <v>25000</v>
      </c>
    </row>
    <row r="3337" spans="1:6" x14ac:dyDescent="0.2">
      <c r="A3337" s="2">
        <v>3332</v>
      </c>
      <c r="B3337" s="90" t="s">
        <v>3414</v>
      </c>
      <c r="C3337" s="88" t="s">
        <v>5545</v>
      </c>
      <c r="D3337" s="2">
        <v>1</v>
      </c>
      <c r="E3337" s="66">
        <v>25000</v>
      </c>
      <c r="F3337" s="66">
        <v>25000</v>
      </c>
    </row>
    <row r="3338" spans="1:6" ht="22.5" x14ac:dyDescent="0.2">
      <c r="A3338" s="2">
        <v>3333</v>
      </c>
      <c r="B3338" s="90" t="s">
        <v>5548</v>
      </c>
      <c r="C3338" s="88" t="s">
        <v>5546</v>
      </c>
      <c r="D3338" s="2">
        <v>1</v>
      </c>
      <c r="E3338" s="66">
        <v>4620</v>
      </c>
      <c r="F3338" s="66">
        <v>4620</v>
      </c>
    </row>
    <row r="3339" spans="1:6" ht="22.5" x14ac:dyDescent="0.2">
      <c r="A3339" s="2">
        <v>3334</v>
      </c>
      <c r="B3339" s="90" t="s">
        <v>5550</v>
      </c>
      <c r="C3339" s="88" t="s">
        <v>5547</v>
      </c>
      <c r="D3339" s="2">
        <v>1</v>
      </c>
      <c r="E3339" s="66">
        <v>10523.82</v>
      </c>
      <c r="F3339" s="66">
        <v>10523.82</v>
      </c>
    </row>
    <row r="3340" spans="1:6" ht="22.5" x14ac:dyDescent="0.2">
      <c r="A3340" s="2">
        <v>3335</v>
      </c>
      <c r="B3340" s="90" t="s">
        <v>5552</v>
      </c>
      <c r="C3340" s="88" t="s">
        <v>5549</v>
      </c>
      <c r="D3340" s="2">
        <v>1</v>
      </c>
      <c r="E3340" s="66">
        <v>13703</v>
      </c>
      <c r="F3340" s="66">
        <v>13703</v>
      </c>
    </row>
    <row r="3341" spans="1:6" x14ac:dyDescent="0.2">
      <c r="A3341" s="2">
        <v>3336</v>
      </c>
      <c r="B3341" s="185" t="s">
        <v>1779</v>
      </c>
      <c r="C3341" s="88" t="s">
        <v>5551</v>
      </c>
      <c r="D3341" s="2">
        <v>1</v>
      </c>
      <c r="E3341" s="66">
        <v>5758.18</v>
      </c>
      <c r="F3341" s="66">
        <v>5758.18</v>
      </c>
    </row>
    <row r="3342" spans="1:6" x14ac:dyDescent="0.2">
      <c r="A3342" s="2">
        <v>3337</v>
      </c>
      <c r="B3342" s="185" t="s">
        <v>1779</v>
      </c>
      <c r="C3342" s="88" t="s">
        <v>5553</v>
      </c>
      <c r="D3342" s="2">
        <v>1</v>
      </c>
      <c r="E3342" s="66">
        <v>8364</v>
      </c>
      <c r="F3342" s="66">
        <v>8364</v>
      </c>
    </row>
    <row r="3343" spans="1:6" x14ac:dyDescent="0.2">
      <c r="A3343" s="2">
        <v>3338</v>
      </c>
      <c r="B3343" s="185" t="s">
        <v>5556</v>
      </c>
      <c r="C3343" s="88" t="s">
        <v>5554</v>
      </c>
      <c r="D3343" s="2">
        <v>1</v>
      </c>
      <c r="E3343" s="66">
        <v>7772.4</v>
      </c>
      <c r="F3343" s="66">
        <v>7772.4</v>
      </c>
    </row>
    <row r="3344" spans="1:6" x14ac:dyDescent="0.2">
      <c r="A3344" s="2">
        <v>3339</v>
      </c>
      <c r="B3344" s="185" t="s">
        <v>5558</v>
      </c>
      <c r="C3344" s="88" t="s">
        <v>5555</v>
      </c>
      <c r="D3344" s="2">
        <v>1</v>
      </c>
      <c r="E3344" s="66">
        <v>4884.42</v>
      </c>
      <c r="F3344" s="66">
        <v>4884.42</v>
      </c>
    </row>
    <row r="3345" spans="1:6" ht="22.5" x14ac:dyDescent="0.2">
      <c r="A3345" s="2">
        <v>3340</v>
      </c>
      <c r="B3345" s="90" t="s">
        <v>5560</v>
      </c>
      <c r="C3345" s="88" t="s">
        <v>5557</v>
      </c>
      <c r="D3345" s="2">
        <v>1</v>
      </c>
      <c r="E3345" s="66">
        <v>22500</v>
      </c>
      <c r="F3345" s="66">
        <v>22500</v>
      </c>
    </row>
    <row r="3346" spans="1:6" ht="22.5" x14ac:dyDescent="0.2">
      <c r="A3346" s="2">
        <v>3341</v>
      </c>
      <c r="B3346" s="90" t="s">
        <v>5562</v>
      </c>
      <c r="C3346" s="88" t="s">
        <v>5559</v>
      </c>
      <c r="D3346" s="2">
        <v>1</v>
      </c>
      <c r="E3346" s="66">
        <v>8378.7900000000009</v>
      </c>
      <c r="F3346" s="66">
        <v>8378.7900000000009</v>
      </c>
    </row>
    <row r="3347" spans="1:6" x14ac:dyDescent="0.2">
      <c r="A3347" s="2">
        <v>3342</v>
      </c>
      <c r="B3347" s="185" t="s">
        <v>4594</v>
      </c>
      <c r="C3347" s="88" t="s">
        <v>5561</v>
      </c>
      <c r="D3347" s="2">
        <v>1</v>
      </c>
      <c r="E3347" s="66">
        <v>4700</v>
      </c>
      <c r="F3347" s="66">
        <v>4700</v>
      </c>
    </row>
    <row r="3348" spans="1:6" x14ac:dyDescent="0.2">
      <c r="A3348" s="2">
        <v>3343</v>
      </c>
      <c r="B3348" s="185" t="s">
        <v>5565</v>
      </c>
      <c r="C3348" s="88" t="s">
        <v>5563</v>
      </c>
      <c r="D3348" s="2">
        <v>1</v>
      </c>
      <c r="E3348" s="66">
        <v>3370</v>
      </c>
      <c r="F3348" s="66">
        <v>3370</v>
      </c>
    </row>
    <row r="3349" spans="1:6" ht="22.5" x14ac:dyDescent="0.2">
      <c r="A3349" s="2">
        <v>3344</v>
      </c>
      <c r="B3349" s="90" t="s">
        <v>5567</v>
      </c>
      <c r="C3349" s="88" t="s">
        <v>5564</v>
      </c>
      <c r="D3349" s="2">
        <v>1</v>
      </c>
      <c r="E3349" s="66">
        <v>15068.16</v>
      </c>
      <c r="F3349" s="66">
        <v>15068.16</v>
      </c>
    </row>
    <row r="3350" spans="1:6" x14ac:dyDescent="0.2">
      <c r="A3350" s="2">
        <v>3345</v>
      </c>
      <c r="B3350" s="185" t="s">
        <v>3975</v>
      </c>
      <c r="C3350" s="88" t="s">
        <v>5566</v>
      </c>
      <c r="D3350" s="2">
        <v>1</v>
      </c>
      <c r="E3350" s="66">
        <v>5000</v>
      </c>
      <c r="F3350" s="66">
        <v>5000</v>
      </c>
    </row>
    <row r="3351" spans="1:6" x14ac:dyDescent="0.2">
      <c r="A3351" s="2">
        <v>3346</v>
      </c>
      <c r="B3351" s="185" t="s">
        <v>3975</v>
      </c>
      <c r="C3351" s="88" t="s">
        <v>5568</v>
      </c>
      <c r="D3351" s="2">
        <v>1</v>
      </c>
      <c r="E3351" s="66">
        <v>5000</v>
      </c>
      <c r="F3351" s="66">
        <v>5000</v>
      </c>
    </row>
    <row r="3352" spans="1:6" x14ac:dyDescent="0.2">
      <c r="A3352" s="2">
        <v>3347</v>
      </c>
      <c r="B3352" s="185" t="s">
        <v>5571</v>
      </c>
      <c r="C3352" s="88" t="s">
        <v>5569</v>
      </c>
      <c r="D3352" s="2">
        <v>1</v>
      </c>
      <c r="E3352" s="66">
        <v>5300.78</v>
      </c>
      <c r="F3352" s="66">
        <v>5300.78</v>
      </c>
    </row>
    <row r="3353" spans="1:6" x14ac:dyDescent="0.2">
      <c r="A3353" s="2">
        <v>3348</v>
      </c>
      <c r="B3353" s="185" t="s">
        <v>5573</v>
      </c>
      <c r="C3353" s="88" t="s">
        <v>5570</v>
      </c>
      <c r="D3353" s="2">
        <v>1</v>
      </c>
      <c r="E3353" s="66">
        <v>5528.74</v>
      </c>
      <c r="F3353" s="66">
        <v>5528.74</v>
      </c>
    </row>
    <row r="3354" spans="1:6" ht="22.5" x14ac:dyDescent="0.2">
      <c r="A3354" s="2">
        <v>3349</v>
      </c>
      <c r="B3354" s="90" t="s">
        <v>5575</v>
      </c>
      <c r="C3354" s="88" t="s">
        <v>5572</v>
      </c>
      <c r="D3354" s="2">
        <v>1</v>
      </c>
      <c r="E3354" s="66">
        <v>9200</v>
      </c>
      <c r="F3354" s="66">
        <v>9200</v>
      </c>
    </row>
    <row r="3355" spans="1:6" ht="22.5" x14ac:dyDescent="0.2">
      <c r="A3355" s="2">
        <v>3350</v>
      </c>
      <c r="B3355" s="90" t="s">
        <v>5575</v>
      </c>
      <c r="C3355" s="88" t="s">
        <v>5574</v>
      </c>
      <c r="D3355" s="2">
        <v>1</v>
      </c>
      <c r="E3355" s="66">
        <v>9500</v>
      </c>
      <c r="F3355" s="66">
        <v>9500</v>
      </c>
    </row>
    <row r="3356" spans="1:6" ht="22.5" x14ac:dyDescent="0.2">
      <c r="A3356" s="2">
        <v>3351</v>
      </c>
      <c r="B3356" s="90" t="s">
        <v>5578</v>
      </c>
      <c r="C3356" s="88" t="s">
        <v>5576</v>
      </c>
      <c r="D3356" s="2">
        <v>1</v>
      </c>
      <c r="E3356" s="66">
        <v>7050.4</v>
      </c>
      <c r="F3356" s="66">
        <v>7050.4</v>
      </c>
    </row>
    <row r="3357" spans="1:6" ht="33.75" x14ac:dyDescent="0.2">
      <c r="A3357" s="2">
        <v>3352</v>
      </c>
      <c r="B3357" s="90" t="s">
        <v>5580</v>
      </c>
      <c r="C3357" s="88" t="s">
        <v>5577</v>
      </c>
      <c r="D3357" s="2">
        <v>1</v>
      </c>
      <c r="E3357" s="66">
        <v>6500</v>
      </c>
      <c r="F3357" s="66">
        <v>6500</v>
      </c>
    </row>
    <row r="3358" spans="1:6" x14ac:dyDescent="0.2">
      <c r="A3358" s="2">
        <v>3353</v>
      </c>
      <c r="B3358" s="185" t="s">
        <v>5582</v>
      </c>
      <c r="C3358" s="88" t="s">
        <v>5579</v>
      </c>
      <c r="D3358" s="2">
        <v>1</v>
      </c>
      <c r="E3358" s="66">
        <v>13963.5</v>
      </c>
      <c r="F3358" s="66">
        <v>13963.5</v>
      </c>
    </row>
    <row r="3359" spans="1:6" ht="22.5" x14ac:dyDescent="0.2">
      <c r="A3359" s="2">
        <v>3354</v>
      </c>
      <c r="B3359" s="90" t="s">
        <v>2232</v>
      </c>
      <c r="C3359" s="88" t="s">
        <v>5581</v>
      </c>
      <c r="D3359" s="2">
        <v>1</v>
      </c>
      <c r="E3359" s="66">
        <v>99149</v>
      </c>
      <c r="F3359" s="66">
        <v>99149</v>
      </c>
    </row>
    <row r="3360" spans="1:6" ht="22.5" x14ac:dyDescent="0.2">
      <c r="A3360" s="2">
        <v>3355</v>
      </c>
      <c r="B3360" s="90" t="s">
        <v>2232</v>
      </c>
      <c r="C3360" s="88" t="s">
        <v>5583</v>
      </c>
      <c r="D3360" s="2">
        <v>1</v>
      </c>
      <c r="E3360" s="66">
        <v>287000</v>
      </c>
      <c r="F3360" s="66">
        <v>228916.89</v>
      </c>
    </row>
    <row r="3361" spans="1:6" ht="22.5" x14ac:dyDescent="0.2">
      <c r="A3361" s="2">
        <v>3356</v>
      </c>
      <c r="B3361" s="90" t="s">
        <v>5586</v>
      </c>
      <c r="C3361" s="88" t="s">
        <v>5584</v>
      </c>
      <c r="D3361" s="2">
        <v>1</v>
      </c>
      <c r="E3361" s="66">
        <v>3600</v>
      </c>
      <c r="F3361" s="66">
        <v>3600</v>
      </c>
    </row>
    <row r="3362" spans="1:6" x14ac:dyDescent="0.2">
      <c r="A3362" s="2">
        <v>3357</v>
      </c>
      <c r="B3362" s="185" t="s">
        <v>5588</v>
      </c>
      <c r="C3362" s="88" t="s">
        <v>5585</v>
      </c>
      <c r="D3362" s="2">
        <v>1</v>
      </c>
      <c r="E3362" s="66">
        <v>3500</v>
      </c>
      <c r="F3362" s="66">
        <v>3500</v>
      </c>
    </row>
    <row r="3363" spans="1:6" ht="33.75" x14ac:dyDescent="0.2">
      <c r="A3363" s="2">
        <v>3358</v>
      </c>
      <c r="B3363" s="90" t="s">
        <v>5590</v>
      </c>
      <c r="C3363" s="88" t="s">
        <v>5587</v>
      </c>
      <c r="D3363" s="2">
        <v>1</v>
      </c>
      <c r="E3363" s="66">
        <v>6000.5</v>
      </c>
      <c r="F3363" s="66">
        <v>6000.5</v>
      </c>
    </row>
    <row r="3364" spans="1:6" ht="22.5" x14ac:dyDescent="0.2">
      <c r="A3364" s="2">
        <v>3359</v>
      </c>
      <c r="B3364" s="90" t="s">
        <v>5592</v>
      </c>
      <c r="C3364" s="88" t="s">
        <v>5589</v>
      </c>
      <c r="D3364" s="2">
        <v>1</v>
      </c>
      <c r="E3364" s="66">
        <v>6500</v>
      </c>
      <c r="F3364" s="66">
        <v>6500</v>
      </c>
    </row>
    <row r="3365" spans="1:6" x14ac:dyDescent="0.2">
      <c r="A3365" s="2">
        <v>3360</v>
      </c>
      <c r="B3365" s="185" t="s">
        <v>1902</v>
      </c>
      <c r="C3365" s="88" t="s">
        <v>5591</v>
      </c>
      <c r="D3365" s="2">
        <v>1</v>
      </c>
      <c r="E3365" s="66">
        <v>15000</v>
      </c>
      <c r="F3365" s="66">
        <v>15000</v>
      </c>
    </row>
    <row r="3366" spans="1:6" ht="22.5" x14ac:dyDescent="0.2">
      <c r="A3366" s="2">
        <v>3361</v>
      </c>
      <c r="B3366" s="90" t="s">
        <v>5595</v>
      </c>
      <c r="C3366" s="88" t="s">
        <v>5593</v>
      </c>
      <c r="D3366" s="2">
        <v>1</v>
      </c>
      <c r="E3366" s="66">
        <v>12369.2</v>
      </c>
      <c r="F3366" s="66">
        <v>12369.2</v>
      </c>
    </row>
    <row r="3367" spans="1:6" x14ac:dyDescent="0.2">
      <c r="A3367" s="2">
        <v>3362</v>
      </c>
      <c r="B3367" s="185" t="s">
        <v>4726</v>
      </c>
      <c r="C3367" s="88" t="s">
        <v>5594</v>
      </c>
      <c r="D3367" s="2">
        <v>1</v>
      </c>
      <c r="E3367" s="66">
        <v>3500</v>
      </c>
      <c r="F3367" s="66">
        <v>3500</v>
      </c>
    </row>
    <row r="3368" spans="1:6" ht="22.5" x14ac:dyDescent="0.2">
      <c r="A3368" s="2">
        <v>3363</v>
      </c>
      <c r="B3368" s="90" t="s">
        <v>5598</v>
      </c>
      <c r="C3368" s="88" t="s">
        <v>5596</v>
      </c>
      <c r="D3368" s="2">
        <v>1</v>
      </c>
      <c r="E3368" s="66">
        <v>9996</v>
      </c>
      <c r="F3368" s="66">
        <v>9996</v>
      </c>
    </row>
    <row r="3369" spans="1:6" ht="45" x14ac:dyDescent="0.2">
      <c r="A3369" s="2">
        <v>3364</v>
      </c>
      <c r="B3369" s="90" t="s">
        <v>5600</v>
      </c>
      <c r="C3369" s="88" t="s">
        <v>5597</v>
      </c>
      <c r="D3369" s="2">
        <v>1</v>
      </c>
      <c r="E3369" s="66">
        <v>30000</v>
      </c>
      <c r="F3369" s="66">
        <v>30000</v>
      </c>
    </row>
    <row r="3370" spans="1:6" ht="22.5" x14ac:dyDescent="0.2">
      <c r="A3370" s="2">
        <v>3365</v>
      </c>
      <c r="B3370" s="185" t="s">
        <v>5602</v>
      </c>
      <c r="C3370" s="558" t="s">
        <v>5599</v>
      </c>
      <c r="D3370" s="2">
        <v>1</v>
      </c>
      <c r="E3370" s="66">
        <v>7910.72</v>
      </c>
      <c r="F3370" s="66">
        <v>7910.72</v>
      </c>
    </row>
    <row r="3371" spans="1:6" x14ac:dyDescent="0.2">
      <c r="A3371" s="2">
        <v>3366</v>
      </c>
      <c r="B3371" s="185" t="s">
        <v>5604</v>
      </c>
      <c r="C3371" s="88" t="s">
        <v>5601</v>
      </c>
      <c r="D3371" s="2">
        <v>1</v>
      </c>
      <c r="E3371" s="66">
        <v>11055.72</v>
      </c>
      <c r="F3371" s="66">
        <v>11055.72</v>
      </c>
    </row>
    <row r="3372" spans="1:6" ht="22.5" x14ac:dyDescent="0.2">
      <c r="A3372" s="2">
        <v>3367</v>
      </c>
      <c r="B3372" s="90" t="s">
        <v>5606</v>
      </c>
      <c r="C3372" s="88" t="s">
        <v>5603</v>
      </c>
      <c r="D3372" s="2">
        <v>1</v>
      </c>
      <c r="E3372" s="66">
        <v>7841</v>
      </c>
      <c r="F3372" s="66">
        <v>7841</v>
      </c>
    </row>
    <row r="3373" spans="1:6" x14ac:dyDescent="0.2">
      <c r="A3373" s="2">
        <v>3368</v>
      </c>
      <c r="B3373" s="185" t="s">
        <v>5608</v>
      </c>
      <c r="C3373" s="88" t="s">
        <v>5605</v>
      </c>
      <c r="D3373" s="2">
        <v>1</v>
      </c>
      <c r="E3373" s="66">
        <v>58700</v>
      </c>
      <c r="F3373" s="66">
        <v>53319.05</v>
      </c>
    </row>
    <row r="3374" spans="1:6" ht="33.75" x14ac:dyDescent="0.2">
      <c r="A3374" s="2">
        <v>3369</v>
      </c>
      <c r="B3374" s="90" t="s">
        <v>5610</v>
      </c>
      <c r="C3374" s="88" t="s">
        <v>5607</v>
      </c>
      <c r="D3374" s="2">
        <v>1</v>
      </c>
      <c r="E3374" s="66">
        <v>52199.7</v>
      </c>
      <c r="F3374" s="66">
        <v>52199.7</v>
      </c>
    </row>
    <row r="3375" spans="1:6" ht="33.75" x14ac:dyDescent="0.2">
      <c r="A3375" s="2">
        <v>3370</v>
      </c>
      <c r="B3375" s="90" t="s">
        <v>5610</v>
      </c>
      <c r="C3375" s="88" t="s">
        <v>5609</v>
      </c>
      <c r="D3375" s="2">
        <v>1</v>
      </c>
      <c r="E3375" s="66">
        <v>52448.22</v>
      </c>
      <c r="F3375" s="66">
        <v>52448.22</v>
      </c>
    </row>
    <row r="3376" spans="1:6" ht="22.5" x14ac:dyDescent="0.2">
      <c r="A3376" s="2">
        <v>3371</v>
      </c>
      <c r="B3376" s="90" t="s">
        <v>5613</v>
      </c>
      <c r="C3376" s="88" t="s">
        <v>5611</v>
      </c>
      <c r="D3376" s="2">
        <v>1</v>
      </c>
      <c r="E3376" s="66">
        <v>12000</v>
      </c>
      <c r="F3376" s="66">
        <v>12000</v>
      </c>
    </row>
    <row r="3377" spans="1:6" ht="33.75" x14ac:dyDescent="0.2">
      <c r="A3377" s="2">
        <v>3372</v>
      </c>
      <c r="B3377" s="89" t="s">
        <v>5615</v>
      </c>
      <c r="C3377" s="88" t="s">
        <v>5612</v>
      </c>
      <c r="D3377" s="2">
        <v>1</v>
      </c>
      <c r="E3377" s="66">
        <v>72200</v>
      </c>
      <c r="F3377" s="66">
        <v>4813.3599999999997</v>
      </c>
    </row>
    <row r="3378" spans="1:6" ht="33.75" x14ac:dyDescent="0.2">
      <c r="A3378" s="2">
        <v>3373</v>
      </c>
      <c r="B3378" s="89" t="s">
        <v>5617</v>
      </c>
      <c r="C3378" s="88" t="s">
        <v>5614</v>
      </c>
      <c r="D3378" s="2">
        <v>1</v>
      </c>
      <c r="E3378" s="66">
        <v>55100</v>
      </c>
      <c r="F3378" s="66">
        <v>3673.36</v>
      </c>
    </row>
    <row r="3379" spans="1:6" ht="33.75" x14ac:dyDescent="0.2">
      <c r="A3379" s="2">
        <v>3374</v>
      </c>
      <c r="B3379" s="89" t="s">
        <v>5619</v>
      </c>
      <c r="C3379" s="88" t="s">
        <v>5616</v>
      </c>
      <c r="D3379" s="2">
        <v>1</v>
      </c>
      <c r="E3379" s="66">
        <v>55100</v>
      </c>
      <c r="F3379" s="66">
        <v>3673.36</v>
      </c>
    </row>
    <row r="3380" spans="1:6" ht="22.5" x14ac:dyDescent="0.2">
      <c r="A3380" s="2">
        <v>3375</v>
      </c>
      <c r="B3380" s="89" t="s">
        <v>5621</v>
      </c>
      <c r="C3380" s="88" t="s">
        <v>5618</v>
      </c>
      <c r="D3380" s="2">
        <v>1</v>
      </c>
      <c r="E3380" s="66">
        <v>44900</v>
      </c>
      <c r="F3380" s="66">
        <v>2993.36</v>
      </c>
    </row>
    <row r="3381" spans="1:6" ht="33.75" x14ac:dyDescent="0.2">
      <c r="A3381" s="2">
        <v>3376</v>
      </c>
      <c r="B3381" s="89" t="s">
        <v>5623</v>
      </c>
      <c r="C3381" s="88" t="s">
        <v>5620</v>
      </c>
      <c r="D3381" s="2">
        <v>1</v>
      </c>
      <c r="E3381" s="66">
        <v>48900</v>
      </c>
      <c r="F3381" s="66">
        <v>10866.64</v>
      </c>
    </row>
    <row r="3382" spans="1:6" ht="22.5" x14ac:dyDescent="0.2">
      <c r="A3382" s="2">
        <v>3377</v>
      </c>
      <c r="B3382" s="89" t="s">
        <v>5625</v>
      </c>
      <c r="C3382" s="88" t="s">
        <v>5622</v>
      </c>
      <c r="D3382" s="2">
        <v>1</v>
      </c>
      <c r="E3382" s="66">
        <v>33500</v>
      </c>
      <c r="F3382" s="66">
        <v>33500</v>
      </c>
    </row>
    <row r="3383" spans="1:6" ht="22.5" x14ac:dyDescent="0.2">
      <c r="A3383" s="2">
        <v>3378</v>
      </c>
      <c r="B3383" s="89" t="s">
        <v>5626</v>
      </c>
      <c r="C3383" s="88" t="s">
        <v>5624</v>
      </c>
      <c r="D3383" s="2">
        <v>1</v>
      </c>
      <c r="E3383" s="66">
        <v>11100</v>
      </c>
      <c r="F3383" s="66">
        <v>11100</v>
      </c>
    </row>
    <row r="3384" spans="1:6" ht="22.5" x14ac:dyDescent="0.2">
      <c r="A3384" s="2">
        <v>3379</v>
      </c>
      <c r="B3384" s="90" t="s">
        <v>5628</v>
      </c>
      <c r="C3384" s="88" t="s">
        <v>5542</v>
      </c>
      <c r="D3384" s="2">
        <v>1</v>
      </c>
      <c r="E3384" s="66">
        <v>4497</v>
      </c>
      <c r="F3384" s="66">
        <v>4497</v>
      </c>
    </row>
    <row r="3385" spans="1:6" x14ac:dyDescent="0.2">
      <c r="A3385" s="2">
        <v>3380</v>
      </c>
      <c r="B3385" s="90" t="s">
        <v>5630</v>
      </c>
      <c r="C3385" s="88" t="s">
        <v>5627</v>
      </c>
      <c r="D3385" s="2">
        <v>1</v>
      </c>
      <c r="E3385" s="66">
        <v>5060</v>
      </c>
      <c r="F3385" s="66">
        <v>5060</v>
      </c>
    </row>
    <row r="3386" spans="1:6" ht="33.75" x14ac:dyDescent="0.2">
      <c r="A3386" s="2">
        <v>3381</v>
      </c>
      <c r="B3386" s="90" t="s">
        <v>5632</v>
      </c>
      <c r="C3386" s="88" t="s">
        <v>5629</v>
      </c>
      <c r="D3386" s="2">
        <v>1</v>
      </c>
      <c r="E3386" s="66">
        <v>50132</v>
      </c>
      <c r="F3386" s="66">
        <v>22678.78</v>
      </c>
    </row>
    <row r="3387" spans="1:6" ht="33.75" x14ac:dyDescent="0.2">
      <c r="A3387" s="2">
        <v>3382</v>
      </c>
      <c r="B3387" s="90" t="s">
        <v>5633</v>
      </c>
      <c r="C3387" s="88" t="s">
        <v>5631</v>
      </c>
      <c r="D3387" s="2">
        <v>1</v>
      </c>
      <c r="E3387" s="66">
        <v>77300</v>
      </c>
      <c r="F3387" s="66">
        <v>34969.120000000003</v>
      </c>
    </row>
    <row r="3388" spans="1:6" ht="22.5" x14ac:dyDescent="0.2">
      <c r="A3388" s="2">
        <v>3383</v>
      </c>
      <c r="B3388" s="90" t="s">
        <v>5635</v>
      </c>
      <c r="C3388" s="88" t="s">
        <v>5534</v>
      </c>
      <c r="D3388" s="2">
        <v>1</v>
      </c>
      <c r="E3388" s="66">
        <v>73110</v>
      </c>
      <c r="F3388" s="66">
        <v>33073.68</v>
      </c>
    </row>
    <row r="3389" spans="1:6" ht="33.75" x14ac:dyDescent="0.2">
      <c r="A3389" s="2">
        <v>3384</v>
      </c>
      <c r="B3389" s="89" t="s">
        <v>5636</v>
      </c>
      <c r="C3389" s="88" t="s">
        <v>5634</v>
      </c>
      <c r="D3389" s="2">
        <v>1</v>
      </c>
      <c r="E3389" s="66">
        <v>32180</v>
      </c>
      <c r="F3389" s="66">
        <v>32180</v>
      </c>
    </row>
    <row r="3390" spans="1:6" ht="22.5" x14ac:dyDescent="0.2">
      <c r="A3390" s="2">
        <v>3385</v>
      </c>
      <c r="B3390" s="90" t="s">
        <v>5638</v>
      </c>
      <c r="C3390" s="88" t="s">
        <v>5540</v>
      </c>
      <c r="D3390" s="2">
        <v>1</v>
      </c>
      <c r="E3390" s="66">
        <v>19388</v>
      </c>
      <c r="F3390" s="66">
        <v>19388</v>
      </c>
    </row>
    <row r="3391" spans="1:6" ht="22.5" x14ac:dyDescent="0.2">
      <c r="A3391" s="2">
        <v>3386</v>
      </c>
      <c r="B3391" s="90" t="s">
        <v>5639</v>
      </c>
      <c r="C3391" s="88" t="s">
        <v>5637</v>
      </c>
      <c r="D3391" s="2">
        <v>1</v>
      </c>
      <c r="E3391" s="66">
        <v>34535</v>
      </c>
      <c r="F3391" s="66">
        <v>34535</v>
      </c>
    </row>
    <row r="3392" spans="1:6" ht="22.5" x14ac:dyDescent="0.2">
      <c r="A3392" s="2">
        <v>3387</v>
      </c>
      <c r="B3392" s="90" t="s">
        <v>5641</v>
      </c>
      <c r="C3392" s="88" t="s">
        <v>5528</v>
      </c>
      <c r="D3392" s="2">
        <v>1</v>
      </c>
      <c r="E3392" s="66">
        <v>68089</v>
      </c>
      <c r="F3392" s="66">
        <v>30802.04</v>
      </c>
    </row>
    <row r="3393" spans="1:6" ht="22.5" x14ac:dyDescent="0.2">
      <c r="A3393" s="2">
        <v>3388</v>
      </c>
      <c r="B3393" s="90" t="s">
        <v>5643</v>
      </c>
      <c r="C3393" s="88" t="s">
        <v>5640</v>
      </c>
      <c r="D3393" s="2">
        <v>1</v>
      </c>
      <c r="E3393" s="66">
        <v>34775.22</v>
      </c>
      <c r="F3393" s="66">
        <v>34775.22</v>
      </c>
    </row>
    <row r="3394" spans="1:6" ht="22.5" x14ac:dyDescent="0.2">
      <c r="A3394" s="2">
        <v>3389</v>
      </c>
      <c r="B3394" s="90" t="s">
        <v>5645</v>
      </c>
      <c r="C3394" s="88" t="s">
        <v>5642</v>
      </c>
      <c r="D3394" s="2">
        <v>1</v>
      </c>
      <c r="E3394" s="66">
        <v>34775.22</v>
      </c>
      <c r="F3394" s="66">
        <v>34775.22</v>
      </c>
    </row>
    <row r="3395" spans="1:6" ht="33.75" x14ac:dyDescent="0.2">
      <c r="A3395" s="2">
        <v>3390</v>
      </c>
      <c r="B3395" s="90" t="s">
        <v>5646</v>
      </c>
      <c r="C3395" s="88" t="s">
        <v>5644</v>
      </c>
      <c r="D3395" s="2">
        <v>1</v>
      </c>
      <c r="E3395" s="66">
        <v>5743</v>
      </c>
      <c r="F3395" s="66">
        <v>5743</v>
      </c>
    </row>
    <row r="3396" spans="1:6" ht="22.5" x14ac:dyDescent="0.2">
      <c r="A3396" s="2">
        <v>3391</v>
      </c>
      <c r="B3396" s="90" t="s">
        <v>5648</v>
      </c>
      <c r="C3396" s="88" t="s">
        <v>5536</v>
      </c>
      <c r="D3396" s="2">
        <v>1</v>
      </c>
      <c r="E3396" s="66">
        <v>63179</v>
      </c>
      <c r="F3396" s="66">
        <v>28580.94</v>
      </c>
    </row>
    <row r="3397" spans="1:6" ht="33.75" x14ac:dyDescent="0.2">
      <c r="A3397" s="2">
        <v>3392</v>
      </c>
      <c r="B3397" s="90" t="s">
        <v>5649</v>
      </c>
      <c r="C3397" s="88" t="s">
        <v>5647</v>
      </c>
      <c r="D3397" s="2">
        <v>1</v>
      </c>
      <c r="E3397" s="66">
        <v>10150.469999999999</v>
      </c>
      <c r="F3397" s="66">
        <v>10150.469999999999</v>
      </c>
    </row>
    <row r="3398" spans="1:6" ht="33.75" x14ac:dyDescent="0.2">
      <c r="A3398" s="2">
        <v>3393</v>
      </c>
      <c r="B3398" s="90" t="s">
        <v>5650</v>
      </c>
      <c r="C3398" s="88" t="s">
        <v>5538</v>
      </c>
      <c r="D3398" s="2">
        <v>1</v>
      </c>
      <c r="E3398" s="66">
        <v>67365</v>
      </c>
      <c r="F3398" s="66">
        <v>30474.48</v>
      </c>
    </row>
    <row r="3399" spans="1:6" ht="22.5" x14ac:dyDescent="0.2">
      <c r="A3399" s="2">
        <v>3394</v>
      </c>
      <c r="B3399" s="90" t="s">
        <v>5652</v>
      </c>
      <c r="C3399" s="88" t="s">
        <v>5543</v>
      </c>
      <c r="D3399" s="2">
        <v>1</v>
      </c>
      <c r="E3399" s="66">
        <v>19200</v>
      </c>
      <c r="F3399" s="66">
        <v>19200</v>
      </c>
    </row>
    <row r="3400" spans="1:6" ht="22.5" x14ac:dyDescent="0.2">
      <c r="A3400" s="2">
        <v>3395</v>
      </c>
      <c r="B3400" s="90" t="s">
        <v>5654</v>
      </c>
      <c r="C3400" s="88" t="s">
        <v>5651</v>
      </c>
      <c r="D3400" s="2">
        <v>1</v>
      </c>
      <c r="E3400" s="66">
        <v>31498.11</v>
      </c>
      <c r="F3400" s="66">
        <v>31498.11</v>
      </c>
    </row>
    <row r="3401" spans="1:6" x14ac:dyDescent="0.2">
      <c r="A3401" s="2">
        <v>3396</v>
      </c>
      <c r="B3401" s="90" t="s">
        <v>5656</v>
      </c>
      <c r="C3401" s="88" t="s">
        <v>5653</v>
      </c>
      <c r="D3401" s="2">
        <v>1</v>
      </c>
      <c r="E3401" s="66">
        <v>47659.05</v>
      </c>
      <c r="F3401" s="66">
        <v>14694.92</v>
      </c>
    </row>
    <row r="3402" spans="1:6" ht="45" x14ac:dyDescent="0.2">
      <c r="A3402" s="2">
        <v>3397</v>
      </c>
      <c r="B3402" s="90" t="s">
        <v>5658</v>
      </c>
      <c r="C3402" s="88" t="s">
        <v>5655</v>
      </c>
      <c r="D3402" s="2">
        <v>1</v>
      </c>
      <c r="E3402" s="66">
        <v>4681</v>
      </c>
      <c r="F3402" s="66">
        <v>4681</v>
      </c>
    </row>
    <row r="3403" spans="1:6" ht="45" x14ac:dyDescent="0.2">
      <c r="A3403" s="2">
        <v>3398</v>
      </c>
      <c r="B3403" s="90" t="s">
        <v>5658</v>
      </c>
      <c r="C3403" s="88" t="s">
        <v>5657</v>
      </c>
      <c r="D3403" s="2">
        <v>1</v>
      </c>
      <c r="E3403" s="66">
        <v>4681</v>
      </c>
      <c r="F3403" s="66">
        <v>4681</v>
      </c>
    </row>
    <row r="3404" spans="1:6" ht="22.5" x14ac:dyDescent="0.2">
      <c r="A3404" s="2">
        <v>3399</v>
      </c>
      <c r="B3404" s="90" t="s">
        <v>5660</v>
      </c>
      <c r="C3404" s="88" t="s">
        <v>5527</v>
      </c>
      <c r="D3404" s="2">
        <v>1</v>
      </c>
      <c r="E3404" s="66">
        <v>88658</v>
      </c>
      <c r="F3404" s="66">
        <v>40107.1</v>
      </c>
    </row>
    <row r="3405" spans="1:6" ht="22.5" x14ac:dyDescent="0.2">
      <c r="A3405" s="2">
        <v>3400</v>
      </c>
      <c r="B3405" s="90" t="s">
        <v>5661</v>
      </c>
      <c r="C3405" s="88" t="s">
        <v>5659</v>
      </c>
      <c r="D3405" s="2">
        <v>1</v>
      </c>
      <c r="E3405" s="66">
        <v>7704.25</v>
      </c>
      <c r="F3405" s="66">
        <v>7704.25</v>
      </c>
    </row>
    <row r="3406" spans="1:6" ht="22.5" x14ac:dyDescent="0.2">
      <c r="A3406" s="2">
        <v>3401</v>
      </c>
      <c r="B3406" s="90" t="s">
        <v>5663</v>
      </c>
      <c r="C3406" s="88" t="s">
        <v>5545</v>
      </c>
      <c r="D3406" s="2">
        <v>1</v>
      </c>
      <c r="E3406" s="66">
        <v>32695</v>
      </c>
      <c r="F3406" s="66">
        <v>32695</v>
      </c>
    </row>
    <row r="3407" spans="1:6" ht="22.5" x14ac:dyDescent="0.2">
      <c r="A3407" s="2">
        <v>3402</v>
      </c>
      <c r="B3407" s="90" t="s">
        <v>5665</v>
      </c>
      <c r="C3407" s="88" t="s">
        <v>5662</v>
      </c>
      <c r="D3407" s="2">
        <v>1</v>
      </c>
      <c r="E3407" s="66">
        <v>53950</v>
      </c>
      <c r="F3407" s="66">
        <v>17084.04</v>
      </c>
    </row>
    <row r="3408" spans="1:6" ht="22.5" x14ac:dyDescent="0.2">
      <c r="A3408" s="2">
        <v>3403</v>
      </c>
      <c r="B3408" s="90" t="s">
        <v>5667</v>
      </c>
      <c r="C3408" s="88" t="s">
        <v>5664</v>
      </c>
      <c r="D3408" s="2">
        <v>1</v>
      </c>
      <c r="E3408" s="66">
        <v>8933.5</v>
      </c>
      <c r="F3408" s="66">
        <v>8933.5</v>
      </c>
    </row>
    <row r="3409" spans="1:6" ht="33.75" x14ac:dyDescent="0.2">
      <c r="A3409" s="2">
        <v>3404</v>
      </c>
      <c r="B3409" s="90" t="s">
        <v>5669</v>
      </c>
      <c r="C3409" s="88" t="s">
        <v>5666</v>
      </c>
      <c r="D3409" s="2">
        <v>1</v>
      </c>
      <c r="E3409" s="66">
        <v>6500</v>
      </c>
      <c r="F3409" s="66">
        <v>6500</v>
      </c>
    </row>
    <row r="3410" spans="1:6" ht="33.75" x14ac:dyDescent="0.2">
      <c r="A3410" s="2">
        <v>3405</v>
      </c>
      <c r="B3410" s="90" t="s">
        <v>5669</v>
      </c>
      <c r="C3410" s="88" t="s">
        <v>5668</v>
      </c>
      <c r="D3410" s="2">
        <v>1</v>
      </c>
      <c r="E3410" s="66">
        <v>6500</v>
      </c>
      <c r="F3410" s="66">
        <v>6500</v>
      </c>
    </row>
    <row r="3411" spans="1:6" ht="33.75" x14ac:dyDescent="0.2">
      <c r="A3411" s="2">
        <v>3406</v>
      </c>
      <c r="B3411" s="90" t="s">
        <v>5671</v>
      </c>
      <c r="C3411" s="88" t="s">
        <v>5670</v>
      </c>
      <c r="D3411" s="2">
        <v>1</v>
      </c>
      <c r="E3411" s="66">
        <v>12300</v>
      </c>
      <c r="F3411" s="66">
        <v>12300</v>
      </c>
    </row>
    <row r="3412" spans="1:6" ht="22.5" x14ac:dyDescent="0.2">
      <c r="A3412" s="2">
        <v>3407</v>
      </c>
      <c r="B3412" s="90" t="s">
        <v>5672</v>
      </c>
      <c r="C3412" s="88" t="s">
        <v>5337</v>
      </c>
      <c r="D3412" s="2">
        <v>1</v>
      </c>
      <c r="E3412" s="66">
        <v>26650</v>
      </c>
      <c r="F3412" s="66">
        <v>26650</v>
      </c>
    </row>
    <row r="3413" spans="1:6" ht="22.5" x14ac:dyDescent="0.2">
      <c r="A3413" s="2">
        <v>3408</v>
      </c>
      <c r="B3413" s="90" t="s">
        <v>5672</v>
      </c>
      <c r="C3413" s="88" t="s">
        <v>5338</v>
      </c>
      <c r="D3413" s="2">
        <v>1</v>
      </c>
      <c r="E3413" s="66">
        <v>26650</v>
      </c>
      <c r="F3413" s="66">
        <v>26650</v>
      </c>
    </row>
    <row r="3414" spans="1:6" x14ac:dyDescent="0.2">
      <c r="A3414" s="2">
        <v>3409</v>
      </c>
      <c r="B3414" s="90" t="s">
        <v>5675</v>
      </c>
      <c r="C3414" s="88" t="s">
        <v>5673</v>
      </c>
      <c r="D3414" s="2">
        <v>1</v>
      </c>
      <c r="E3414" s="66">
        <v>8781</v>
      </c>
      <c r="F3414" s="66">
        <v>8781</v>
      </c>
    </row>
    <row r="3415" spans="1:6" x14ac:dyDescent="0.2">
      <c r="A3415" s="2">
        <v>3410</v>
      </c>
      <c r="B3415" s="90" t="s">
        <v>4562</v>
      </c>
      <c r="C3415" s="88" t="s">
        <v>5674</v>
      </c>
      <c r="D3415" s="2">
        <v>1</v>
      </c>
      <c r="E3415" s="66">
        <v>8000</v>
      </c>
      <c r="F3415" s="66">
        <v>8000</v>
      </c>
    </row>
    <row r="3416" spans="1:6" ht="22.5" x14ac:dyDescent="0.2">
      <c r="A3416" s="2">
        <v>3411</v>
      </c>
      <c r="B3416" s="90" t="s">
        <v>5678</v>
      </c>
      <c r="C3416" s="88" t="s">
        <v>5676</v>
      </c>
      <c r="D3416" s="2">
        <v>1</v>
      </c>
      <c r="E3416" s="66">
        <v>8500</v>
      </c>
      <c r="F3416" s="66">
        <v>8500</v>
      </c>
    </row>
    <row r="3417" spans="1:6" ht="22.5" x14ac:dyDescent="0.2">
      <c r="A3417" s="2">
        <v>3412</v>
      </c>
      <c r="B3417" s="90" t="s">
        <v>5680</v>
      </c>
      <c r="C3417" s="88" t="s">
        <v>5677</v>
      </c>
      <c r="D3417" s="2">
        <v>1</v>
      </c>
      <c r="E3417" s="66">
        <v>3500</v>
      </c>
      <c r="F3417" s="66">
        <v>3500</v>
      </c>
    </row>
    <row r="3418" spans="1:6" ht="22.5" x14ac:dyDescent="0.2">
      <c r="A3418" s="2">
        <v>3413</v>
      </c>
      <c r="B3418" s="90" t="s">
        <v>5680</v>
      </c>
      <c r="C3418" s="88" t="s">
        <v>5679</v>
      </c>
      <c r="D3418" s="2">
        <v>1</v>
      </c>
      <c r="E3418" s="66">
        <v>3500</v>
      </c>
      <c r="F3418" s="66">
        <v>3500</v>
      </c>
    </row>
    <row r="3419" spans="1:6" ht="22.5" x14ac:dyDescent="0.2">
      <c r="A3419" s="2">
        <v>3414</v>
      </c>
      <c r="B3419" s="90" t="s">
        <v>5680</v>
      </c>
      <c r="C3419" s="88" t="s">
        <v>5681</v>
      </c>
      <c r="D3419" s="2">
        <v>1</v>
      </c>
      <c r="E3419" s="66">
        <v>3500</v>
      </c>
      <c r="F3419" s="66">
        <v>3500</v>
      </c>
    </row>
    <row r="3420" spans="1:6" ht="22.5" x14ac:dyDescent="0.2">
      <c r="A3420" s="2">
        <v>3415</v>
      </c>
      <c r="B3420" s="90" t="s">
        <v>5680</v>
      </c>
      <c r="C3420" s="88" t="s">
        <v>5682</v>
      </c>
      <c r="D3420" s="2">
        <v>1</v>
      </c>
      <c r="E3420" s="66">
        <v>3500</v>
      </c>
      <c r="F3420" s="66">
        <v>3500</v>
      </c>
    </row>
    <row r="3421" spans="1:6" ht="22.5" x14ac:dyDescent="0.2">
      <c r="A3421" s="2">
        <v>3416</v>
      </c>
      <c r="B3421" s="90" t="s">
        <v>5680</v>
      </c>
      <c r="C3421" s="88" t="s">
        <v>5683</v>
      </c>
      <c r="D3421" s="2">
        <v>1</v>
      </c>
      <c r="E3421" s="66">
        <v>3500</v>
      </c>
      <c r="F3421" s="66">
        <v>3500</v>
      </c>
    </row>
    <row r="3422" spans="1:6" ht="22.5" x14ac:dyDescent="0.2">
      <c r="A3422" s="2">
        <v>3417</v>
      </c>
      <c r="B3422" s="90" t="s">
        <v>5680</v>
      </c>
      <c r="C3422" s="88" t="s">
        <v>5684</v>
      </c>
      <c r="D3422" s="2">
        <v>1</v>
      </c>
      <c r="E3422" s="66">
        <v>3500</v>
      </c>
      <c r="F3422" s="66">
        <v>3500</v>
      </c>
    </row>
    <row r="3423" spans="1:6" ht="22.5" x14ac:dyDescent="0.2">
      <c r="A3423" s="2">
        <v>3418</v>
      </c>
      <c r="B3423" s="90" t="s">
        <v>5680</v>
      </c>
      <c r="C3423" s="88" t="s">
        <v>5685</v>
      </c>
      <c r="D3423" s="2">
        <v>1</v>
      </c>
      <c r="E3423" s="66">
        <v>3500</v>
      </c>
      <c r="F3423" s="66">
        <v>3500</v>
      </c>
    </row>
    <row r="3424" spans="1:6" ht="22.5" x14ac:dyDescent="0.2">
      <c r="A3424" s="2">
        <v>3419</v>
      </c>
      <c r="B3424" s="90" t="s">
        <v>5680</v>
      </c>
      <c r="C3424" s="88" t="s">
        <v>5686</v>
      </c>
      <c r="D3424" s="2">
        <v>1</v>
      </c>
      <c r="E3424" s="66">
        <v>6600</v>
      </c>
      <c r="F3424" s="66">
        <v>6600</v>
      </c>
    </row>
    <row r="3425" spans="1:6" ht="33.75" x14ac:dyDescent="0.2">
      <c r="A3425" s="2">
        <v>3420</v>
      </c>
      <c r="B3425" s="90" t="s">
        <v>5689</v>
      </c>
      <c r="C3425" s="88" t="s">
        <v>5687</v>
      </c>
      <c r="D3425" s="2">
        <v>1</v>
      </c>
      <c r="E3425" s="66">
        <v>8000</v>
      </c>
      <c r="F3425" s="66">
        <v>8000</v>
      </c>
    </row>
    <row r="3426" spans="1:6" ht="33.75" x14ac:dyDescent="0.2">
      <c r="A3426" s="2">
        <v>3421</v>
      </c>
      <c r="B3426" s="90" t="s">
        <v>5691</v>
      </c>
      <c r="C3426" s="88" t="s">
        <v>5688</v>
      </c>
      <c r="D3426" s="2">
        <v>1</v>
      </c>
      <c r="E3426" s="66">
        <v>8000</v>
      </c>
      <c r="F3426" s="66">
        <v>8000</v>
      </c>
    </row>
    <row r="3427" spans="1:6" ht="22.5" x14ac:dyDescent="0.2">
      <c r="A3427" s="2">
        <v>3422</v>
      </c>
      <c r="B3427" s="90" t="s">
        <v>5693</v>
      </c>
      <c r="C3427" s="88" t="s">
        <v>5690</v>
      </c>
      <c r="D3427" s="2">
        <v>1</v>
      </c>
      <c r="E3427" s="66">
        <v>12000</v>
      </c>
      <c r="F3427" s="66">
        <v>12000</v>
      </c>
    </row>
    <row r="3428" spans="1:6" ht="22.5" x14ac:dyDescent="0.2">
      <c r="A3428" s="2">
        <v>3423</v>
      </c>
      <c r="B3428" s="90" t="s">
        <v>5693</v>
      </c>
      <c r="C3428" s="88" t="s">
        <v>5692</v>
      </c>
      <c r="D3428" s="2">
        <v>1</v>
      </c>
      <c r="E3428" s="66">
        <v>12000</v>
      </c>
      <c r="F3428" s="66">
        <v>12000</v>
      </c>
    </row>
    <row r="3429" spans="1:6" ht="22.5" x14ac:dyDescent="0.2">
      <c r="A3429" s="2">
        <v>3424</v>
      </c>
      <c r="B3429" s="90" t="s">
        <v>5693</v>
      </c>
      <c r="C3429" s="88" t="s">
        <v>5694</v>
      </c>
      <c r="D3429" s="2">
        <v>1</v>
      </c>
      <c r="E3429" s="66">
        <v>12000</v>
      </c>
      <c r="F3429" s="66">
        <v>12000</v>
      </c>
    </row>
    <row r="3430" spans="1:6" ht="22.5" x14ac:dyDescent="0.2">
      <c r="A3430" s="2">
        <v>3425</v>
      </c>
      <c r="B3430" s="90" t="s">
        <v>5697</v>
      </c>
      <c r="C3430" s="88" t="s">
        <v>5695</v>
      </c>
      <c r="D3430" s="2">
        <v>1</v>
      </c>
      <c r="E3430" s="66">
        <v>4210</v>
      </c>
      <c r="F3430" s="66">
        <v>4210</v>
      </c>
    </row>
    <row r="3431" spans="1:6" x14ac:dyDescent="0.2">
      <c r="A3431" s="2">
        <v>3426</v>
      </c>
      <c r="B3431" s="90" t="s">
        <v>5699</v>
      </c>
      <c r="C3431" s="88" t="s">
        <v>5696</v>
      </c>
      <c r="D3431" s="2">
        <v>1</v>
      </c>
      <c r="E3431" s="66">
        <v>3500</v>
      </c>
      <c r="F3431" s="66">
        <v>3500</v>
      </c>
    </row>
    <row r="3432" spans="1:6" ht="33.75" x14ac:dyDescent="0.2">
      <c r="A3432" s="2">
        <v>3427</v>
      </c>
      <c r="B3432" s="90" t="s">
        <v>5701</v>
      </c>
      <c r="C3432" s="88" t="s">
        <v>5698</v>
      </c>
      <c r="D3432" s="2">
        <v>1</v>
      </c>
      <c r="E3432" s="66">
        <v>4436</v>
      </c>
      <c r="F3432" s="66">
        <v>4436</v>
      </c>
    </row>
    <row r="3433" spans="1:6" ht="33.75" x14ac:dyDescent="0.2">
      <c r="A3433" s="2">
        <v>3428</v>
      </c>
      <c r="B3433" s="90" t="s">
        <v>5703</v>
      </c>
      <c r="C3433" s="88" t="s">
        <v>5700</v>
      </c>
      <c r="D3433" s="2">
        <v>1</v>
      </c>
      <c r="E3433" s="66">
        <v>4436</v>
      </c>
      <c r="F3433" s="66">
        <v>4436</v>
      </c>
    </row>
    <row r="3434" spans="1:6" ht="33.75" x14ac:dyDescent="0.2">
      <c r="A3434" s="2">
        <v>3429</v>
      </c>
      <c r="B3434" s="90" t="s">
        <v>5705</v>
      </c>
      <c r="C3434" s="88" t="s">
        <v>5702</v>
      </c>
      <c r="D3434" s="2">
        <v>1</v>
      </c>
      <c r="E3434" s="66">
        <v>4436</v>
      </c>
      <c r="F3434" s="66">
        <v>4436</v>
      </c>
    </row>
    <row r="3435" spans="1:6" ht="33.75" x14ac:dyDescent="0.2">
      <c r="A3435" s="2">
        <v>3430</v>
      </c>
      <c r="B3435" s="90" t="s">
        <v>5707</v>
      </c>
      <c r="C3435" s="88" t="s">
        <v>5704</v>
      </c>
      <c r="D3435" s="2">
        <v>1</v>
      </c>
      <c r="E3435" s="66">
        <v>4436</v>
      </c>
      <c r="F3435" s="66">
        <v>4436</v>
      </c>
    </row>
    <row r="3436" spans="1:6" ht="22.5" x14ac:dyDescent="0.2">
      <c r="A3436" s="2">
        <v>3431</v>
      </c>
      <c r="B3436" s="90" t="s">
        <v>5709</v>
      </c>
      <c r="C3436" s="88" t="s">
        <v>5706</v>
      </c>
      <c r="D3436" s="2">
        <v>1</v>
      </c>
      <c r="E3436" s="66">
        <v>25000</v>
      </c>
      <c r="F3436" s="66">
        <v>25000</v>
      </c>
    </row>
    <row r="3437" spans="1:6" ht="78.75" x14ac:dyDescent="0.2">
      <c r="A3437" s="2">
        <v>3432</v>
      </c>
      <c r="B3437" s="90" t="s">
        <v>5711</v>
      </c>
      <c r="C3437" s="88" t="s">
        <v>5708</v>
      </c>
      <c r="D3437" s="2">
        <v>1</v>
      </c>
      <c r="E3437" s="66">
        <v>200000</v>
      </c>
      <c r="F3437" s="66">
        <v>96296.4</v>
      </c>
    </row>
    <row r="3438" spans="1:6" ht="22.5" x14ac:dyDescent="0.2">
      <c r="A3438" s="2">
        <v>3433</v>
      </c>
      <c r="B3438" s="90" t="s">
        <v>5713</v>
      </c>
      <c r="C3438" s="88" t="s">
        <v>5710</v>
      </c>
      <c r="D3438" s="2">
        <v>1</v>
      </c>
      <c r="E3438" s="66">
        <v>15000</v>
      </c>
      <c r="F3438" s="66">
        <v>15000</v>
      </c>
    </row>
    <row r="3439" spans="1:6" ht="22.5" x14ac:dyDescent="0.2">
      <c r="A3439" s="2">
        <v>3434</v>
      </c>
      <c r="B3439" s="90" t="s">
        <v>5715</v>
      </c>
      <c r="C3439" s="88" t="s">
        <v>5712</v>
      </c>
      <c r="D3439" s="2">
        <v>1</v>
      </c>
      <c r="E3439" s="66">
        <v>25000</v>
      </c>
      <c r="F3439" s="66">
        <v>25000</v>
      </c>
    </row>
    <row r="3440" spans="1:6" ht="22.5" x14ac:dyDescent="0.2">
      <c r="A3440" s="2">
        <v>3435</v>
      </c>
      <c r="B3440" s="90" t="s">
        <v>5717</v>
      </c>
      <c r="C3440" s="88" t="s">
        <v>5714</v>
      </c>
      <c r="D3440" s="2">
        <v>1</v>
      </c>
      <c r="E3440" s="66">
        <v>110000</v>
      </c>
      <c r="F3440" s="66">
        <v>33713.03</v>
      </c>
    </row>
    <row r="3441" spans="1:6" ht="22.5" x14ac:dyDescent="0.2">
      <c r="A3441" s="2">
        <v>3436</v>
      </c>
      <c r="B3441" s="90" t="s">
        <v>5719</v>
      </c>
      <c r="C3441" s="88" t="s">
        <v>5716</v>
      </c>
      <c r="D3441" s="2">
        <v>1</v>
      </c>
      <c r="E3441" s="66">
        <v>12500</v>
      </c>
      <c r="F3441" s="66">
        <v>12500</v>
      </c>
    </row>
    <row r="3442" spans="1:6" ht="33.75" x14ac:dyDescent="0.2">
      <c r="A3442" s="2">
        <v>3437</v>
      </c>
      <c r="B3442" s="90" t="s">
        <v>5721</v>
      </c>
      <c r="C3442" s="88" t="s">
        <v>5718</v>
      </c>
      <c r="D3442" s="2">
        <v>1</v>
      </c>
      <c r="E3442" s="66">
        <v>11775</v>
      </c>
      <c r="F3442" s="66">
        <v>11775</v>
      </c>
    </row>
    <row r="3443" spans="1:6" ht="22.5" x14ac:dyDescent="0.2">
      <c r="A3443" s="2">
        <v>3438</v>
      </c>
      <c r="B3443" s="90" t="s">
        <v>5723</v>
      </c>
      <c r="C3443" s="88" t="s">
        <v>5720</v>
      </c>
      <c r="D3443" s="2">
        <v>1</v>
      </c>
      <c r="E3443" s="66">
        <v>7500</v>
      </c>
      <c r="F3443" s="66">
        <v>7500</v>
      </c>
    </row>
    <row r="3444" spans="1:6" ht="22.5" x14ac:dyDescent="0.2">
      <c r="A3444" s="2">
        <v>3439</v>
      </c>
      <c r="B3444" s="90" t="s">
        <v>5725</v>
      </c>
      <c r="C3444" s="88" t="s">
        <v>5722</v>
      </c>
      <c r="D3444" s="2">
        <v>1</v>
      </c>
      <c r="E3444" s="66">
        <v>12500</v>
      </c>
      <c r="F3444" s="66">
        <v>12500</v>
      </c>
    </row>
    <row r="3445" spans="1:6" ht="22.5" x14ac:dyDescent="0.2">
      <c r="A3445" s="2">
        <v>3440</v>
      </c>
      <c r="B3445" s="90" t="s">
        <v>5727</v>
      </c>
      <c r="C3445" s="88" t="s">
        <v>5724</v>
      </c>
      <c r="D3445" s="2">
        <v>1</v>
      </c>
      <c r="E3445" s="66">
        <v>7000</v>
      </c>
      <c r="F3445" s="66">
        <v>7000</v>
      </c>
    </row>
    <row r="3446" spans="1:6" ht="22.5" x14ac:dyDescent="0.2">
      <c r="A3446" s="2">
        <v>3441</v>
      </c>
      <c r="B3446" s="90" t="s">
        <v>5727</v>
      </c>
      <c r="C3446" s="88" t="s">
        <v>5726</v>
      </c>
      <c r="D3446" s="2">
        <v>1</v>
      </c>
      <c r="E3446" s="66">
        <v>7000</v>
      </c>
      <c r="F3446" s="66">
        <v>7000</v>
      </c>
    </row>
    <row r="3447" spans="1:6" ht="22.5" x14ac:dyDescent="0.2">
      <c r="A3447" s="2">
        <v>3442</v>
      </c>
      <c r="B3447" s="90" t="s">
        <v>5730</v>
      </c>
      <c r="C3447" s="88" t="s">
        <v>5728</v>
      </c>
      <c r="D3447" s="2">
        <v>1</v>
      </c>
      <c r="E3447" s="66">
        <v>12000</v>
      </c>
      <c r="F3447" s="66">
        <v>12000</v>
      </c>
    </row>
    <row r="3448" spans="1:6" ht="22.5" x14ac:dyDescent="0.2">
      <c r="A3448" s="2">
        <v>3443</v>
      </c>
      <c r="B3448" s="90" t="s">
        <v>5730</v>
      </c>
      <c r="C3448" s="88" t="s">
        <v>5729</v>
      </c>
      <c r="D3448" s="2">
        <v>1</v>
      </c>
      <c r="E3448" s="66">
        <v>12000</v>
      </c>
      <c r="F3448" s="66">
        <v>12000</v>
      </c>
    </row>
    <row r="3449" spans="1:6" ht="22.5" x14ac:dyDescent="0.2">
      <c r="A3449" s="2">
        <v>3444</v>
      </c>
      <c r="B3449" s="90" t="s">
        <v>5733</v>
      </c>
      <c r="C3449" s="88" t="s">
        <v>5731</v>
      </c>
      <c r="D3449" s="2">
        <v>1</v>
      </c>
      <c r="E3449" s="66">
        <v>4688</v>
      </c>
      <c r="F3449" s="66">
        <v>4688</v>
      </c>
    </row>
    <row r="3450" spans="1:6" ht="22.5" x14ac:dyDescent="0.2">
      <c r="A3450" s="2">
        <v>3445</v>
      </c>
      <c r="B3450" s="90" t="s">
        <v>5735</v>
      </c>
      <c r="C3450" s="88" t="s">
        <v>5732</v>
      </c>
      <c r="D3450" s="2">
        <v>1</v>
      </c>
      <c r="E3450" s="66">
        <v>8990</v>
      </c>
      <c r="F3450" s="66">
        <v>8990</v>
      </c>
    </row>
    <row r="3451" spans="1:6" ht="33.75" x14ac:dyDescent="0.2">
      <c r="A3451" s="2">
        <v>3446</v>
      </c>
      <c r="B3451" s="90" t="s">
        <v>5737</v>
      </c>
      <c r="C3451" s="88" t="s">
        <v>5734</v>
      </c>
      <c r="D3451" s="2">
        <v>1</v>
      </c>
      <c r="E3451" s="66">
        <v>37740</v>
      </c>
      <c r="F3451" s="66">
        <v>37740</v>
      </c>
    </row>
    <row r="3452" spans="1:6" ht="33.75" x14ac:dyDescent="0.2">
      <c r="A3452" s="2">
        <v>3447</v>
      </c>
      <c r="B3452" s="90" t="s">
        <v>5739</v>
      </c>
      <c r="C3452" s="88" t="s">
        <v>5736</v>
      </c>
      <c r="D3452" s="2">
        <v>1</v>
      </c>
      <c r="E3452" s="66">
        <v>36000</v>
      </c>
      <c r="F3452" s="66">
        <v>36000</v>
      </c>
    </row>
    <row r="3453" spans="1:6" ht="22.5" x14ac:dyDescent="0.2">
      <c r="A3453" s="2">
        <v>3448</v>
      </c>
      <c r="B3453" s="90" t="s">
        <v>5741</v>
      </c>
      <c r="C3453" s="88" t="s">
        <v>5738</v>
      </c>
      <c r="D3453" s="2">
        <v>1</v>
      </c>
      <c r="E3453" s="66">
        <v>34014.33</v>
      </c>
      <c r="F3453" s="66">
        <v>34014.33</v>
      </c>
    </row>
    <row r="3454" spans="1:6" x14ac:dyDescent="0.2">
      <c r="A3454" s="2">
        <v>3449</v>
      </c>
      <c r="B3454" s="90" t="s">
        <v>5743</v>
      </c>
      <c r="C3454" s="88" t="s">
        <v>5740</v>
      </c>
      <c r="D3454" s="2">
        <v>1</v>
      </c>
      <c r="E3454" s="66">
        <v>4160</v>
      </c>
      <c r="F3454" s="66">
        <v>4160</v>
      </c>
    </row>
    <row r="3455" spans="1:6" ht="33.75" x14ac:dyDescent="0.2">
      <c r="A3455" s="2">
        <v>3450</v>
      </c>
      <c r="B3455" s="90" t="s">
        <v>5745</v>
      </c>
      <c r="C3455" s="88" t="s">
        <v>5742</v>
      </c>
      <c r="D3455" s="2">
        <v>1</v>
      </c>
      <c r="E3455" s="66">
        <v>136000</v>
      </c>
      <c r="F3455" s="66">
        <v>59365.09</v>
      </c>
    </row>
    <row r="3456" spans="1:6" x14ac:dyDescent="0.2">
      <c r="A3456" s="2">
        <v>3451</v>
      </c>
      <c r="B3456" s="90" t="s">
        <v>5747</v>
      </c>
      <c r="C3456" s="88" t="s">
        <v>5744</v>
      </c>
      <c r="D3456" s="2">
        <v>1</v>
      </c>
      <c r="E3456" s="66">
        <v>103830.09</v>
      </c>
      <c r="F3456" s="66">
        <v>15961.71</v>
      </c>
    </row>
    <row r="3457" spans="1:6" x14ac:dyDescent="0.2">
      <c r="A3457" s="2">
        <v>3452</v>
      </c>
      <c r="B3457" s="90" t="s">
        <v>5121</v>
      </c>
      <c r="C3457" s="88" t="s">
        <v>5746</v>
      </c>
      <c r="D3457" s="2">
        <v>1</v>
      </c>
      <c r="E3457" s="66">
        <v>8200</v>
      </c>
      <c r="F3457" s="66">
        <v>8200</v>
      </c>
    </row>
    <row r="3458" spans="1:6" ht="22.5" x14ac:dyDescent="0.2">
      <c r="A3458" s="2">
        <v>3453</v>
      </c>
      <c r="B3458" s="90" t="s">
        <v>5750</v>
      </c>
      <c r="C3458" s="88" t="s">
        <v>5748</v>
      </c>
      <c r="D3458" s="2">
        <v>1</v>
      </c>
      <c r="E3458" s="66">
        <v>5850</v>
      </c>
      <c r="F3458" s="66">
        <v>5850</v>
      </c>
    </row>
    <row r="3459" spans="1:6" ht="22.5" x14ac:dyDescent="0.2">
      <c r="A3459" s="2">
        <v>3454</v>
      </c>
      <c r="B3459" s="90" t="s">
        <v>5750</v>
      </c>
      <c r="C3459" s="88" t="s">
        <v>5749</v>
      </c>
      <c r="D3459" s="2">
        <v>1</v>
      </c>
      <c r="E3459" s="66">
        <v>5850</v>
      </c>
      <c r="F3459" s="66">
        <v>5850</v>
      </c>
    </row>
    <row r="3460" spans="1:6" ht="22.5" x14ac:dyDescent="0.2">
      <c r="A3460" s="2">
        <v>3455</v>
      </c>
      <c r="B3460" s="90" t="s">
        <v>5753</v>
      </c>
      <c r="C3460" s="88" t="s">
        <v>5751</v>
      </c>
      <c r="D3460" s="2">
        <v>1</v>
      </c>
      <c r="E3460" s="66">
        <v>10940</v>
      </c>
      <c r="F3460" s="66">
        <v>10940</v>
      </c>
    </row>
    <row r="3461" spans="1:6" x14ac:dyDescent="0.2">
      <c r="A3461" s="2">
        <v>3456</v>
      </c>
      <c r="B3461" s="90" t="s">
        <v>5755</v>
      </c>
      <c r="C3461" s="88" t="s">
        <v>5752</v>
      </c>
      <c r="D3461" s="2">
        <v>1</v>
      </c>
      <c r="E3461" s="66">
        <v>7500</v>
      </c>
      <c r="F3461" s="66">
        <v>7500</v>
      </c>
    </row>
    <row r="3462" spans="1:6" x14ac:dyDescent="0.2">
      <c r="A3462" s="2">
        <v>3457</v>
      </c>
      <c r="B3462" s="90" t="s">
        <v>5757</v>
      </c>
      <c r="C3462" s="88" t="s">
        <v>5754</v>
      </c>
      <c r="D3462" s="2">
        <v>1</v>
      </c>
      <c r="E3462" s="66">
        <v>18000</v>
      </c>
      <c r="F3462" s="66">
        <v>18000</v>
      </c>
    </row>
    <row r="3463" spans="1:6" ht="45" x14ac:dyDescent="0.2">
      <c r="A3463" s="2">
        <v>3458</v>
      </c>
      <c r="B3463" s="90" t="s">
        <v>5759</v>
      </c>
      <c r="C3463" s="88" t="s">
        <v>5756</v>
      </c>
      <c r="D3463" s="2">
        <v>1</v>
      </c>
      <c r="E3463" s="66">
        <v>55500</v>
      </c>
      <c r="F3463" s="66">
        <v>21172.13</v>
      </c>
    </row>
    <row r="3464" spans="1:6" ht="33.75" x14ac:dyDescent="0.2">
      <c r="A3464" s="2">
        <v>3459</v>
      </c>
      <c r="B3464" s="90" t="s">
        <v>5761</v>
      </c>
      <c r="C3464" s="88" t="s">
        <v>5758</v>
      </c>
      <c r="D3464" s="2">
        <v>1</v>
      </c>
      <c r="E3464" s="66">
        <v>157050</v>
      </c>
      <c r="F3464" s="66">
        <v>48132.87</v>
      </c>
    </row>
    <row r="3465" spans="1:6" ht="33.75" x14ac:dyDescent="0.2">
      <c r="A3465" s="2">
        <v>3460</v>
      </c>
      <c r="B3465" s="90" t="s">
        <v>5763</v>
      </c>
      <c r="C3465" s="88" t="s">
        <v>5760</v>
      </c>
      <c r="D3465" s="2">
        <v>1</v>
      </c>
      <c r="E3465" s="66">
        <v>10000</v>
      </c>
      <c r="F3465" s="66">
        <v>10000</v>
      </c>
    </row>
    <row r="3466" spans="1:6" x14ac:dyDescent="0.2">
      <c r="A3466" s="2">
        <v>3461</v>
      </c>
      <c r="B3466" s="90" t="s">
        <v>5765</v>
      </c>
      <c r="C3466" s="88" t="s">
        <v>5762</v>
      </c>
      <c r="D3466" s="2">
        <v>1</v>
      </c>
      <c r="E3466" s="66">
        <v>19550</v>
      </c>
      <c r="F3466" s="66">
        <v>19550</v>
      </c>
    </row>
    <row r="3467" spans="1:6" ht="22.5" x14ac:dyDescent="0.2">
      <c r="A3467" s="2">
        <v>3462</v>
      </c>
      <c r="B3467" s="90" t="s">
        <v>5767</v>
      </c>
      <c r="C3467" s="88" t="s">
        <v>5764</v>
      </c>
      <c r="D3467" s="2">
        <v>1</v>
      </c>
      <c r="E3467" s="66">
        <v>28800</v>
      </c>
      <c r="F3467" s="66">
        <v>28800</v>
      </c>
    </row>
    <row r="3468" spans="1:6" x14ac:dyDescent="0.2">
      <c r="A3468" s="2">
        <v>3463</v>
      </c>
      <c r="B3468" s="90" t="s">
        <v>5769</v>
      </c>
      <c r="C3468" s="88" t="s">
        <v>5766</v>
      </c>
      <c r="D3468" s="2">
        <v>1</v>
      </c>
      <c r="E3468" s="66">
        <v>8257</v>
      </c>
      <c r="F3468" s="66">
        <v>8257</v>
      </c>
    </row>
    <row r="3469" spans="1:6" ht="22.5" x14ac:dyDescent="0.2">
      <c r="A3469" s="2">
        <v>3464</v>
      </c>
      <c r="B3469" s="90" t="s">
        <v>5771</v>
      </c>
      <c r="C3469" s="88" t="s">
        <v>5768</v>
      </c>
      <c r="D3469" s="2">
        <v>1</v>
      </c>
      <c r="E3469" s="66">
        <v>5700</v>
      </c>
      <c r="F3469" s="66">
        <v>5700</v>
      </c>
    </row>
    <row r="3470" spans="1:6" ht="33.75" x14ac:dyDescent="0.2">
      <c r="A3470" s="2">
        <v>3465</v>
      </c>
      <c r="B3470" s="90" t="s">
        <v>5773</v>
      </c>
      <c r="C3470" s="88" t="s">
        <v>5770</v>
      </c>
      <c r="D3470" s="2">
        <v>1</v>
      </c>
      <c r="E3470" s="66">
        <v>10500</v>
      </c>
      <c r="F3470" s="66">
        <v>10500</v>
      </c>
    </row>
    <row r="3471" spans="1:6" ht="33.75" x14ac:dyDescent="0.2">
      <c r="A3471" s="2">
        <v>3466</v>
      </c>
      <c r="B3471" s="90" t="s">
        <v>5773</v>
      </c>
      <c r="C3471" s="88" t="s">
        <v>5772</v>
      </c>
      <c r="D3471" s="2">
        <v>1</v>
      </c>
      <c r="E3471" s="66">
        <v>10500</v>
      </c>
      <c r="F3471" s="66">
        <v>10500</v>
      </c>
    </row>
    <row r="3472" spans="1:6" ht="33.75" x14ac:dyDescent="0.2">
      <c r="A3472" s="2">
        <v>3467</v>
      </c>
      <c r="B3472" s="90" t="s">
        <v>5773</v>
      </c>
      <c r="C3472" s="88" t="s">
        <v>5774</v>
      </c>
      <c r="D3472" s="2">
        <v>1</v>
      </c>
      <c r="E3472" s="66">
        <v>10500</v>
      </c>
      <c r="F3472" s="66">
        <v>10500</v>
      </c>
    </row>
    <row r="3473" spans="1:6" ht="33.75" x14ac:dyDescent="0.2">
      <c r="A3473" s="2">
        <v>3468</v>
      </c>
      <c r="B3473" s="90" t="s">
        <v>5773</v>
      </c>
      <c r="C3473" s="88" t="s">
        <v>5775</v>
      </c>
      <c r="D3473" s="2">
        <v>1</v>
      </c>
      <c r="E3473" s="66">
        <v>10500</v>
      </c>
      <c r="F3473" s="66">
        <v>10500</v>
      </c>
    </row>
    <row r="3474" spans="1:6" ht="22.5" x14ac:dyDescent="0.2">
      <c r="A3474" s="2">
        <v>3469</v>
      </c>
      <c r="B3474" s="90" t="s">
        <v>5778</v>
      </c>
      <c r="C3474" s="88" t="s">
        <v>5776</v>
      </c>
      <c r="D3474" s="2">
        <v>1</v>
      </c>
      <c r="E3474" s="66">
        <v>18000</v>
      </c>
      <c r="F3474" s="66">
        <v>18000</v>
      </c>
    </row>
    <row r="3475" spans="1:6" ht="22.5" x14ac:dyDescent="0.2">
      <c r="A3475" s="2">
        <v>3470</v>
      </c>
      <c r="B3475" s="90" t="s">
        <v>5780</v>
      </c>
      <c r="C3475" s="88" t="s">
        <v>5777</v>
      </c>
      <c r="D3475" s="2">
        <v>1</v>
      </c>
      <c r="E3475" s="66">
        <v>7747</v>
      </c>
      <c r="F3475" s="66">
        <v>7747</v>
      </c>
    </row>
    <row r="3476" spans="1:6" ht="22.5" x14ac:dyDescent="0.2">
      <c r="A3476" s="2">
        <v>3471</v>
      </c>
      <c r="B3476" s="90" t="s">
        <v>5780</v>
      </c>
      <c r="C3476" s="88" t="s">
        <v>5779</v>
      </c>
      <c r="D3476" s="2">
        <v>1</v>
      </c>
      <c r="E3476" s="66">
        <v>7747</v>
      </c>
      <c r="F3476" s="66">
        <v>7747</v>
      </c>
    </row>
    <row r="3477" spans="1:6" ht="22.5" x14ac:dyDescent="0.2">
      <c r="A3477" s="2">
        <v>3472</v>
      </c>
      <c r="B3477" s="90" t="s">
        <v>5780</v>
      </c>
      <c r="C3477" s="88" t="s">
        <v>5781</v>
      </c>
      <c r="D3477" s="2">
        <v>1</v>
      </c>
      <c r="E3477" s="66">
        <v>7747</v>
      </c>
      <c r="F3477" s="66">
        <v>7747</v>
      </c>
    </row>
    <row r="3478" spans="1:6" ht="22.5" x14ac:dyDescent="0.2">
      <c r="A3478" s="2">
        <v>3473</v>
      </c>
      <c r="B3478" s="90" t="s">
        <v>5780</v>
      </c>
      <c r="C3478" s="88" t="s">
        <v>5782</v>
      </c>
      <c r="D3478" s="2">
        <v>1</v>
      </c>
      <c r="E3478" s="66">
        <v>7747</v>
      </c>
      <c r="F3478" s="66">
        <v>7747</v>
      </c>
    </row>
    <row r="3479" spans="1:6" x14ac:dyDescent="0.2">
      <c r="A3479" s="2">
        <v>3474</v>
      </c>
      <c r="B3479" s="90" t="s">
        <v>5784</v>
      </c>
      <c r="C3479" s="88" t="s">
        <v>5783</v>
      </c>
      <c r="D3479" s="2">
        <v>1</v>
      </c>
      <c r="E3479" s="66">
        <v>4000</v>
      </c>
      <c r="F3479" s="66">
        <v>4000</v>
      </c>
    </row>
    <row r="3480" spans="1:6" x14ac:dyDescent="0.2">
      <c r="A3480" s="2">
        <v>3475</v>
      </c>
      <c r="B3480" s="90" t="s">
        <v>5786</v>
      </c>
      <c r="C3480" s="88" t="s">
        <v>5785</v>
      </c>
      <c r="D3480" s="2">
        <v>1</v>
      </c>
      <c r="E3480" s="66">
        <v>4000</v>
      </c>
      <c r="F3480" s="66">
        <v>4000</v>
      </c>
    </row>
    <row r="3481" spans="1:6" x14ac:dyDescent="0.2">
      <c r="A3481" s="2">
        <v>3476</v>
      </c>
      <c r="B3481" s="185" t="s">
        <v>5154</v>
      </c>
      <c r="D3481" s="188">
        <v>1</v>
      </c>
      <c r="E3481" s="66">
        <v>4477.22</v>
      </c>
      <c r="F3481" s="66">
        <v>4477.22</v>
      </c>
    </row>
    <row r="3482" spans="1:6" ht="22.5" x14ac:dyDescent="0.2">
      <c r="A3482" s="2">
        <v>3477</v>
      </c>
      <c r="B3482" s="90" t="s">
        <v>5787</v>
      </c>
      <c r="C3482" s="91" t="s">
        <v>5788</v>
      </c>
      <c r="D3482" s="2">
        <v>1</v>
      </c>
      <c r="E3482" s="66">
        <v>9500</v>
      </c>
      <c r="F3482" s="92">
        <v>9500</v>
      </c>
    </row>
    <row r="3483" spans="1:6" x14ac:dyDescent="0.2">
      <c r="A3483" s="2">
        <v>3478</v>
      </c>
      <c r="B3483" s="90" t="s">
        <v>5789</v>
      </c>
      <c r="C3483" s="91" t="s">
        <v>5790</v>
      </c>
      <c r="D3483" s="2">
        <v>1</v>
      </c>
      <c r="E3483" s="66">
        <v>23042</v>
      </c>
      <c r="F3483" s="92">
        <v>18433.63</v>
      </c>
    </row>
    <row r="3484" spans="1:6" ht="45" x14ac:dyDescent="0.2">
      <c r="A3484" s="2">
        <v>3479</v>
      </c>
      <c r="B3484" s="90" t="s">
        <v>5791</v>
      </c>
      <c r="C3484" s="91" t="s">
        <v>5792</v>
      </c>
      <c r="D3484" s="2">
        <v>1</v>
      </c>
      <c r="E3484" s="66">
        <v>9000</v>
      </c>
      <c r="F3484" s="92">
        <v>9000</v>
      </c>
    </row>
    <row r="3485" spans="1:6" ht="22.5" x14ac:dyDescent="0.2">
      <c r="A3485" s="2">
        <v>3480</v>
      </c>
      <c r="B3485" s="90" t="s">
        <v>5793</v>
      </c>
      <c r="C3485" s="91" t="s">
        <v>5794</v>
      </c>
      <c r="D3485" s="2">
        <v>1</v>
      </c>
      <c r="E3485" s="66">
        <v>10000</v>
      </c>
      <c r="F3485" s="92">
        <v>10000</v>
      </c>
    </row>
    <row r="3486" spans="1:6" x14ac:dyDescent="0.2">
      <c r="A3486" s="2">
        <v>3481</v>
      </c>
      <c r="B3486" s="90" t="s">
        <v>5795</v>
      </c>
      <c r="C3486" s="91" t="s">
        <v>5796</v>
      </c>
      <c r="D3486" s="2">
        <v>1</v>
      </c>
      <c r="E3486" s="66">
        <v>11379.2</v>
      </c>
      <c r="F3486" s="92">
        <v>11379.2</v>
      </c>
    </row>
    <row r="3487" spans="1:6" x14ac:dyDescent="0.2">
      <c r="A3487" s="2">
        <v>3482</v>
      </c>
      <c r="B3487" s="90" t="s">
        <v>5795</v>
      </c>
      <c r="C3487" s="91" t="s">
        <v>5797</v>
      </c>
      <c r="D3487" s="2">
        <v>1</v>
      </c>
      <c r="E3487" s="66">
        <v>12000</v>
      </c>
      <c r="F3487" s="92">
        <v>12000</v>
      </c>
    </row>
    <row r="3488" spans="1:6" ht="22.5" x14ac:dyDescent="0.2">
      <c r="A3488" s="2">
        <v>3483</v>
      </c>
      <c r="B3488" s="90" t="s">
        <v>5798</v>
      </c>
      <c r="C3488" s="91" t="s">
        <v>5799</v>
      </c>
      <c r="D3488" s="2">
        <v>1</v>
      </c>
      <c r="E3488" s="66">
        <v>25000</v>
      </c>
      <c r="F3488" s="92">
        <v>25000</v>
      </c>
    </row>
    <row r="3489" spans="1:6" x14ac:dyDescent="0.2">
      <c r="A3489" s="2">
        <v>3484</v>
      </c>
      <c r="B3489" s="90" t="s">
        <v>5800</v>
      </c>
      <c r="C3489" s="91" t="s">
        <v>5801</v>
      </c>
      <c r="D3489" s="2">
        <v>1</v>
      </c>
      <c r="E3489" s="66">
        <v>20000</v>
      </c>
      <c r="F3489" s="92">
        <v>20000</v>
      </c>
    </row>
    <row r="3490" spans="1:6" x14ac:dyDescent="0.2">
      <c r="A3490" s="2">
        <v>3485</v>
      </c>
      <c r="B3490" s="90" t="s">
        <v>5802</v>
      </c>
      <c r="C3490" s="91" t="s">
        <v>5803</v>
      </c>
      <c r="D3490" s="2">
        <v>1</v>
      </c>
      <c r="E3490" s="66">
        <v>4000</v>
      </c>
      <c r="F3490" s="92">
        <v>4000</v>
      </c>
    </row>
    <row r="3491" spans="1:6" ht="22.5" x14ac:dyDescent="0.2">
      <c r="A3491" s="2">
        <v>3486</v>
      </c>
      <c r="B3491" s="90" t="s">
        <v>5804</v>
      </c>
      <c r="C3491" s="91" t="s">
        <v>5805</v>
      </c>
      <c r="D3491" s="2">
        <v>1</v>
      </c>
      <c r="E3491" s="66">
        <v>11594.94</v>
      </c>
      <c r="F3491" s="92">
        <v>11594.94</v>
      </c>
    </row>
    <row r="3492" spans="1:6" ht="22.5" x14ac:dyDescent="0.2">
      <c r="A3492" s="2">
        <v>3487</v>
      </c>
      <c r="B3492" s="90" t="s">
        <v>5806</v>
      </c>
      <c r="C3492" s="91" t="s">
        <v>5807</v>
      </c>
      <c r="D3492" s="2">
        <v>1</v>
      </c>
      <c r="E3492" s="66">
        <v>12190</v>
      </c>
      <c r="F3492" s="92">
        <v>12190</v>
      </c>
    </row>
    <row r="3493" spans="1:6" x14ac:dyDescent="0.2">
      <c r="A3493" s="2">
        <v>3488</v>
      </c>
      <c r="B3493" s="90" t="s">
        <v>5808</v>
      </c>
      <c r="C3493" s="91" t="s">
        <v>5158</v>
      </c>
      <c r="D3493" s="2">
        <v>1</v>
      </c>
      <c r="E3493" s="66">
        <v>8890</v>
      </c>
      <c r="F3493" s="92">
        <v>8890</v>
      </c>
    </row>
    <row r="3494" spans="1:6" ht="33.75" x14ac:dyDescent="0.2">
      <c r="A3494" s="2">
        <v>3489</v>
      </c>
      <c r="B3494" s="90" t="s">
        <v>5809</v>
      </c>
      <c r="C3494" s="91" t="s">
        <v>5810</v>
      </c>
      <c r="D3494" s="2">
        <v>1</v>
      </c>
      <c r="E3494" s="66">
        <v>7484</v>
      </c>
      <c r="F3494" s="92">
        <v>7484</v>
      </c>
    </row>
    <row r="3495" spans="1:6" x14ac:dyDescent="0.2">
      <c r="A3495" s="2">
        <v>3490</v>
      </c>
      <c r="B3495" s="90" t="s">
        <v>5811</v>
      </c>
      <c r="C3495" s="91" t="s">
        <v>5812</v>
      </c>
      <c r="D3495" s="2">
        <v>1</v>
      </c>
      <c r="E3495" s="66">
        <v>10363.200000000001</v>
      </c>
      <c r="F3495" s="92">
        <v>10363.200000000001</v>
      </c>
    </row>
    <row r="3496" spans="1:6" x14ac:dyDescent="0.2">
      <c r="A3496" s="2">
        <v>3491</v>
      </c>
      <c r="B3496" s="90" t="s">
        <v>5813</v>
      </c>
      <c r="C3496" s="91" t="s">
        <v>5814</v>
      </c>
      <c r="D3496" s="2">
        <v>1</v>
      </c>
      <c r="E3496" s="66">
        <v>19263.57</v>
      </c>
      <c r="F3496" s="92">
        <v>19263.57</v>
      </c>
    </row>
    <row r="3497" spans="1:6" ht="22.5" x14ac:dyDescent="0.2">
      <c r="A3497" s="2">
        <v>3492</v>
      </c>
      <c r="B3497" s="90" t="s">
        <v>5815</v>
      </c>
      <c r="C3497" s="91" t="s">
        <v>5816</v>
      </c>
      <c r="D3497" s="2">
        <v>1</v>
      </c>
      <c r="E3497" s="66">
        <v>20563</v>
      </c>
      <c r="F3497" s="92">
        <v>16450.41</v>
      </c>
    </row>
    <row r="3498" spans="1:6" ht="22.5" x14ac:dyDescent="0.2">
      <c r="A3498" s="2">
        <v>3493</v>
      </c>
      <c r="B3498" s="90" t="s">
        <v>5817</v>
      </c>
      <c r="C3498" s="91" t="s">
        <v>5818</v>
      </c>
      <c r="D3498" s="2">
        <v>1</v>
      </c>
      <c r="E3498" s="66">
        <v>6600</v>
      </c>
      <c r="F3498" s="92">
        <v>6600</v>
      </c>
    </row>
    <row r="3499" spans="1:6" x14ac:dyDescent="0.2">
      <c r="A3499" s="2">
        <v>3494</v>
      </c>
      <c r="B3499" s="90" t="s">
        <v>4735</v>
      </c>
      <c r="C3499" s="91" t="s">
        <v>5819</v>
      </c>
      <c r="D3499" s="2">
        <v>1</v>
      </c>
      <c r="E3499" s="66">
        <v>9562.36</v>
      </c>
      <c r="F3499" s="92">
        <v>9562.36</v>
      </c>
    </row>
    <row r="3500" spans="1:6" ht="33.75" x14ac:dyDescent="0.2">
      <c r="A3500" s="2">
        <v>3495</v>
      </c>
      <c r="B3500" s="90" t="s">
        <v>5820</v>
      </c>
      <c r="C3500" s="91" t="s">
        <v>5821</v>
      </c>
      <c r="D3500" s="2">
        <v>1</v>
      </c>
      <c r="E3500" s="66">
        <v>4990</v>
      </c>
      <c r="F3500" s="92">
        <v>4990</v>
      </c>
    </row>
    <row r="3501" spans="1:6" ht="22.5" x14ac:dyDescent="0.2">
      <c r="A3501" s="2">
        <v>3496</v>
      </c>
      <c r="B3501" s="90" t="s">
        <v>5822</v>
      </c>
      <c r="C3501" s="91" t="s">
        <v>5823</v>
      </c>
      <c r="D3501" s="2">
        <v>1</v>
      </c>
      <c r="E3501" s="66">
        <v>6985</v>
      </c>
      <c r="F3501" s="92">
        <v>6985</v>
      </c>
    </row>
    <row r="3502" spans="1:6" ht="22.5" x14ac:dyDescent="0.2">
      <c r="A3502" s="2">
        <v>3497</v>
      </c>
      <c r="B3502" s="90" t="s">
        <v>5824</v>
      </c>
      <c r="C3502" s="91" t="s">
        <v>5825</v>
      </c>
      <c r="D3502" s="2">
        <v>1</v>
      </c>
      <c r="E3502" s="66">
        <v>48700</v>
      </c>
      <c r="F3502" s="92">
        <v>41800.800000000003</v>
      </c>
    </row>
    <row r="3503" spans="1:6" x14ac:dyDescent="0.2">
      <c r="A3503" s="2">
        <v>3498</v>
      </c>
      <c r="B3503" s="90" t="s">
        <v>3414</v>
      </c>
      <c r="C3503" s="91" t="s">
        <v>5826</v>
      </c>
      <c r="D3503" s="2">
        <v>1</v>
      </c>
      <c r="E3503" s="66">
        <v>9000</v>
      </c>
      <c r="F3503" s="92">
        <v>9000</v>
      </c>
    </row>
    <row r="3504" spans="1:6" x14ac:dyDescent="0.2">
      <c r="A3504" s="2">
        <v>3499</v>
      </c>
      <c r="B3504" s="90" t="s">
        <v>5827</v>
      </c>
      <c r="C3504" s="91" t="s">
        <v>5547</v>
      </c>
      <c r="D3504" s="2">
        <v>1</v>
      </c>
      <c r="E3504" s="66">
        <v>15936.66</v>
      </c>
      <c r="F3504" s="92">
        <v>15936.66</v>
      </c>
    </row>
    <row r="3505" spans="1:6" ht="33.75" x14ac:dyDescent="0.2">
      <c r="A3505" s="2">
        <v>3500</v>
      </c>
      <c r="B3505" s="90" t="s">
        <v>5828</v>
      </c>
      <c r="C3505" s="91">
        <v>71000000313</v>
      </c>
      <c r="D3505" s="2">
        <v>1</v>
      </c>
      <c r="E3505" s="66">
        <v>12534</v>
      </c>
      <c r="F3505" s="92">
        <v>12534</v>
      </c>
    </row>
    <row r="3506" spans="1:6" ht="33.75" x14ac:dyDescent="0.2">
      <c r="A3506" s="2">
        <v>3501</v>
      </c>
      <c r="B3506" s="90" t="s">
        <v>5828</v>
      </c>
      <c r="C3506" s="91">
        <v>71000000314</v>
      </c>
      <c r="D3506" s="2">
        <v>1</v>
      </c>
      <c r="E3506" s="66">
        <v>12534</v>
      </c>
      <c r="F3506" s="92">
        <v>12534</v>
      </c>
    </row>
    <row r="3507" spans="1:6" ht="33.75" x14ac:dyDescent="0.2">
      <c r="A3507" s="2">
        <v>3502</v>
      </c>
      <c r="B3507" s="90" t="s">
        <v>5828</v>
      </c>
      <c r="C3507" s="91">
        <v>71000000315</v>
      </c>
      <c r="D3507" s="2">
        <v>1</v>
      </c>
      <c r="E3507" s="66">
        <v>12534</v>
      </c>
      <c r="F3507" s="92">
        <v>12534</v>
      </c>
    </row>
    <row r="3508" spans="1:6" ht="33.75" x14ac:dyDescent="0.2">
      <c r="A3508" s="2">
        <v>3503</v>
      </c>
      <c r="B3508" s="90" t="s">
        <v>5829</v>
      </c>
      <c r="C3508" s="91">
        <v>71000000316</v>
      </c>
      <c r="D3508" s="2">
        <v>1</v>
      </c>
      <c r="E3508" s="66">
        <v>9831</v>
      </c>
      <c r="F3508" s="92">
        <v>9831</v>
      </c>
    </row>
    <row r="3509" spans="1:6" ht="33.75" x14ac:dyDescent="0.2">
      <c r="A3509" s="2">
        <v>3504</v>
      </c>
      <c r="B3509" s="90" t="s">
        <v>5830</v>
      </c>
      <c r="C3509" s="91">
        <v>71000000317</v>
      </c>
      <c r="D3509" s="2">
        <v>1</v>
      </c>
      <c r="E3509" s="66">
        <v>9000</v>
      </c>
      <c r="F3509" s="92">
        <v>9000</v>
      </c>
    </row>
    <row r="3510" spans="1:6" ht="22.5" x14ac:dyDescent="0.2">
      <c r="A3510" s="2">
        <v>3505</v>
      </c>
      <c r="B3510" s="90" t="s">
        <v>5831</v>
      </c>
      <c r="C3510" s="91">
        <v>71000000318</v>
      </c>
      <c r="D3510" s="2">
        <v>1</v>
      </c>
      <c r="E3510" s="66">
        <v>15581</v>
      </c>
      <c r="F3510" s="92">
        <v>15581</v>
      </c>
    </row>
    <row r="3511" spans="1:6" ht="22.5" x14ac:dyDescent="0.2">
      <c r="A3511" s="2">
        <v>3506</v>
      </c>
      <c r="B3511" s="90" t="s">
        <v>5831</v>
      </c>
      <c r="C3511" s="91">
        <v>71000000319</v>
      </c>
      <c r="D3511" s="2">
        <v>1</v>
      </c>
      <c r="E3511" s="66">
        <v>15581</v>
      </c>
      <c r="F3511" s="92">
        <v>15581</v>
      </c>
    </row>
    <row r="3512" spans="1:6" ht="33.75" x14ac:dyDescent="0.2">
      <c r="A3512" s="2">
        <v>3507</v>
      </c>
      <c r="B3512" s="90" t="s">
        <v>5832</v>
      </c>
      <c r="C3512" s="91">
        <v>71000000320</v>
      </c>
      <c r="D3512" s="2">
        <v>1</v>
      </c>
      <c r="E3512" s="66">
        <v>21980</v>
      </c>
      <c r="F3512" s="92">
        <v>21980</v>
      </c>
    </row>
    <row r="3513" spans="1:6" ht="22.5" x14ac:dyDescent="0.2">
      <c r="A3513" s="2">
        <v>3508</v>
      </c>
      <c r="B3513" s="90" t="s">
        <v>5833</v>
      </c>
      <c r="C3513" s="91">
        <v>71000000322</v>
      </c>
      <c r="D3513" s="2">
        <v>1</v>
      </c>
      <c r="E3513" s="66">
        <v>25000</v>
      </c>
      <c r="F3513" s="92">
        <v>25000</v>
      </c>
    </row>
    <row r="3514" spans="1:6" ht="22.5" x14ac:dyDescent="0.2">
      <c r="A3514" s="2">
        <v>3509</v>
      </c>
      <c r="B3514" s="90" t="s">
        <v>5834</v>
      </c>
      <c r="C3514" s="91">
        <v>71000000323</v>
      </c>
      <c r="D3514" s="2">
        <v>1</v>
      </c>
      <c r="E3514" s="66">
        <v>21639</v>
      </c>
      <c r="F3514" s="92">
        <v>21639</v>
      </c>
    </row>
    <row r="3515" spans="1:6" x14ac:dyDescent="0.2">
      <c r="A3515" s="2">
        <v>3510</v>
      </c>
      <c r="B3515" s="90" t="s">
        <v>5835</v>
      </c>
      <c r="C3515" s="91">
        <v>71000000326</v>
      </c>
      <c r="D3515" s="2">
        <v>1</v>
      </c>
      <c r="E3515" s="66">
        <v>7500</v>
      </c>
      <c r="F3515" s="92">
        <v>7500</v>
      </c>
    </row>
    <row r="3516" spans="1:6" x14ac:dyDescent="0.2">
      <c r="A3516" s="2">
        <v>3511</v>
      </c>
      <c r="B3516" s="90" t="s">
        <v>5835</v>
      </c>
      <c r="C3516" s="91">
        <v>71000000327</v>
      </c>
      <c r="D3516" s="2">
        <v>1</v>
      </c>
      <c r="E3516" s="66">
        <v>7500</v>
      </c>
      <c r="F3516" s="92">
        <v>7500</v>
      </c>
    </row>
    <row r="3517" spans="1:6" ht="22.5" x14ac:dyDescent="0.2">
      <c r="A3517" s="2">
        <v>3512</v>
      </c>
      <c r="B3517" s="90" t="s">
        <v>5836</v>
      </c>
      <c r="C3517" s="91">
        <v>71000000328</v>
      </c>
      <c r="D3517" s="2">
        <v>1</v>
      </c>
      <c r="E3517" s="66">
        <v>15853</v>
      </c>
      <c r="F3517" s="92">
        <v>15853</v>
      </c>
    </row>
    <row r="3518" spans="1:6" ht="22.5" x14ac:dyDescent="0.2">
      <c r="A3518" s="2">
        <v>3513</v>
      </c>
      <c r="B3518" s="90" t="s">
        <v>5836</v>
      </c>
      <c r="C3518" s="91">
        <v>71000000329</v>
      </c>
      <c r="D3518" s="2">
        <v>1</v>
      </c>
      <c r="E3518" s="66">
        <v>15853</v>
      </c>
      <c r="F3518" s="92">
        <v>15853</v>
      </c>
    </row>
    <row r="3519" spans="1:6" ht="22.5" x14ac:dyDescent="0.2">
      <c r="A3519" s="2">
        <v>3514</v>
      </c>
      <c r="B3519" s="90" t="s">
        <v>5836</v>
      </c>
      <c r="C3519" s="91">
        <v>71000000330</v>
      </c>
      <c r="D3519" s="2">
        <v>1</v>
      </c>
      <c r="E3519" s="66">
        <v>15853</v>
      </c>
      <c r="F3519" s="92">
        <v>15853</v>
      </c>
    </row>
    <row r="3520" spans="1:6" ht="22.5" x14ac:dyDescent="0.2">
      <c r="A3520" s="2">
        <v>3515</v>
      </c>
      <c r="B3520" s="127" t="s">
        <v>5837</v>
      </c>
      <c r="C3520" s="91">
        <v>71000000344</v>
      </c>
      <c r="D3520" s="2">
        <v>1</v>
      </c>
      <c r="E3520" s="66">
        <v>4000</v>
      </c>
      <c r="F3520" s="92">
        <v>4000</v>
      </c>
    </row>
    <row r="3521" spans="1:6" ht="22.5" x14ac:dyDescent="0.2">
      <c r="A3521" s="2">
        <v>3516</v>
      </c>
      <c r="B3521" s="127" t="s">
        <v>5837</v>
      </c>
      <c r="C3521" s="91">
        <v>71000000345</v>
      </c>
      <c r="D3521" s="2">
        <v>1</v>
      </c>
      <c r="E3521" s="66">
        <v>4000</v>
      </c>
      <c r="F3521" s="92">
        <v>4000</v>
      </c>
    </row>
    <row r="3522" spans="1:6" ht="22.5" x14ac:dyDescent="0.2">
      <c r="A3522" s="2">
        <v>3517</v>
      </c>
      <c r="B3522" s="127" t="s">
        <v>5837</v>
      </c>
      <c r="C3522" s="91">
        <v>71000000346</v>
      </c>
      <c r="D3522" s="2">
        <v>1</v>
      </c>
      <c r="E3522" s="66">
        <v>4000</v>
      </c>
      <c r="F3522" s="92">
        <v>4000</v>
      </c>
    </row>
    <row r="3523" spans="1:6" ht="22.5" x14ac:dyDescent="0.2">
      <c r="A3523" s="2">
        <v>3518</v>
      </c>
      <c r="B3523" s="127" t="s">
        <v>5837</v>
      </c>
      <c r="C3523" s="91">
        <v>71000000347</v>
      </c>
      <c r="D3523" s="2">
        <v>1</v>
      </c>
      <c r="E3523" s="66">
        <v>4000</v>
      </c>
      <c r="F3523" s="92">
        <v>4000</v>
      </c>
    </row>
    <row r="3524" spans="1:6" ht="22.5" x14ac:dyDescent="0.2">
      <c r="A3524" s="2">
        <v>3519</v>
      </c>
      <c r="B3524" s="127" t="s">
        <v>5837</v>
      </c>
      <c r="C3524" s="91">
        <v>71000000348</v>
      </c>
      <c r="D3524" s="2">
        <v>1</v>
      </c>
      <c r="E3524" s="66">
        <v>4000</v>
      </c>
      <c r="F3524" s="92">
        <v>4000</v>
      </c>
    </row>
    <row r="3525" spans="1:6" ht="22.5" x14ac:dyDescent="0.2">
      <c r="A3525" s="2">
        <v>3520</v>
      </c>
      <c r="B3525" s="127" t="s">
        <v>5837</v>
      </c>
      <c r="C3525" s="91">
        <v>71000000349</v>
      </c>
      <c r="D3525" s="2">
        <v>1</v>
      </c>
      <c r="E3525" s="66">
        <v>4000</v>
      </c>
      <c r="F3525" s="92">
        <v>4000</v>
      </c>
    </row>
    <row r="3526" spans="1:6" ht="22.5" x14ac:dyDescent="0.2">
      <c r="A3526" s="2">
        <v>3521</v>
      </c>
      <c r="B3526" s="127" t="s">
        <v>5837</v>
      </c>
      <c r="C3526" s="91">
        <v>71000000350</v>
      </c>
      <c r="D3526" s="2">
        <v>1</v>
      </c>
      <c r="E3526" s="66">
        <v>4000</v>
      </c>
      <c r="F3526" s="92">
        <v>4000</v>
      </c>
    </row>
    <row r="3527" spans="1:6" ht="22.5" x14ac:dyDescent="0.2">
      <c r="A3527" s="2">
        <v>3522</v>
      </c>
      <c r="B3527" s="127" t="s">
        <v>5837</v>
      </c>
      <c r="C3527" s="91">
        <v>71000000351</v>
      </c>
      <c r="D3527" s="2">
        <v>1</v>
      </c>
      <c r="E3527" s="66">
        <v>4000</v>
      </c>
      <c r="F3527" s="92">
        <v>4000</v>
      </c>
    </row>
    <row r="3528" spans="1:6" ht="22.5" x14ac:dyDescent="0.2">
      <c r="A3528" s="2">
        <v>3523</v>
      </c>
      <c r="B3528" s="127" t="s">
        <v>5837</v>
      </c>
      <c r="C3528" s="91">
        <v>71000000352</v>
      </c>
      <c r="D3528" s="2">
        <v>1</v>
      </c>
      <c r="E3528" s="66">
        <v>4000</v>
      </c>
      <c r="F3528" s="92">
        <v>4000</v>
      </c>
    </row>
    <row r="3529" spans="1:6" ht="22.5" x14ac:dyDescent="0.2">
      <c r="A3529" s="2">
        <v>3524</v>
      </c>
      <c r="B3529" s="127" t="s">
        <v>5837</v>
      </c>
      <c r="C3529" s="91">
        <v>71000000341</v>
      </c>
      <c r="D3529" s="2">
        <v>1</v>
      </c>
      <c r="E3529" s="66">
        <v>4000</v>
      </c>
      <c r="F3529" s="92">
        <v>4000</v>
      </c>
    </row>
    <row r="3530" spans="1:6" ht="22.5" x14ac:dyDescent="0.2">
      <c r="A3530" s="2">
        <v>3525</v>
      </c>
      <c r="B3530" s="127" t="s">
        <v>5837</v>
      </c>
      <c r="C3530" s="91">
        <v>71000000342</v>
      </c>
      <c r="D3530" s="2">
        <v>1</v>
      </c>
      <c r="E3530" s="66">
        <v>4000</v>
      </c>
      <c r="F3530" s="92">
        <v>4000</v>
      </c>
    </row>
    <row r="3531" spans="1:6" ht="22.5" x14ac:dyDescent="0.2">
      <c r="A3531" s="2">
        <v>3526</v>
      </c>
      <c r="B3531" s="127" t="s">
        <v>5837</v>
      </c>
      <c r="C3531" s="91">
        <v>71000000343</v>
      </c>
      <c r="D3531" s="2">
        <v>1</v>
      </c>
      <c r="E3531" s="66">
        <v>4000</v>
      </c>
      <c r="F3531" s="92">
        <v>4000</v>
      </c>
    </row>
    <row r="3532" spans="1:6" ht="22.5" x14ac:dyDescent="0.2">
      <c r="A3532" s="2">
        <v>3527</v>
      </c>
      <c r="B3532" s="127" t="s">
        <v>5838</v>
      </c>
      <c r="C3532" s="91">
        <v>71000000331</v>
      </c>
      <c r="D3532" s="2">
        <v>1</v>
      </c>
      <c r="E3532" s="66">
        <v>6500</v>
      </c>
      <c r="F3532" s="92">
        <v>6500</v>
      </c>
    </row>
    <row r="3533" spans="1:6" ht="22.5" x14ac:dyDescent="0.2">
      <c r="A3533" s="2">
        <v>3528</v>
      </c>
      <c r="B3533" s="127" t="s">
        <v>5838</v>
      </c>
      <c r="C3533" s="91">
        <v>71000000333</v>
      </c>
      <c r="D3533" s="2">
        <v>1</v>
      </c>
      <c r="E3533" s="66">
        <v>6500</v>
      </c>
      <c r="F3533" s="92">
        <v>6500</v>
      </c>
    </row>
    <row r="3534" spans="1:6" ht="22.5" x14ac:dyDescent="0.2">
      <c r="A3534" s="2">
        <v>3529</v>
      </c>
      <c r="B3534" s="127" t="s">
        <v>5838</v>
      </c>
      <c r="C3534" s="91">
        <v>71000000334</v>
      </c>
      <c r="D3534" s="2">
        <v>1</v>
      </c>
      <c r="E3534" s="66">
        <v>6500</v>
      </c>
      <c r="F3534" s="92">
        <v>6500</v>
      </c>
    </row>
    <row r="3535" spans="1:6" ht="22.5" x14ac:dyDescent="0.2">
      <c r="A3535" s="2">
        <v>3530</v>
      </c>
      <c r="B3535" s="127" t="s">
        <v>5838</v>
      </c>
      <c r="C3535" s="91">
        <v>71000000335</v>
      </c>
      <c r="D3535" s="2">
        <v>1</v>
      </c>
      <c r="E3535" s="66">
        <v>6500</v>
      </c>
      <c r="F3535" s="92">
        <v>6500</v>
      </c>
    </row>
    <row r="3536" spans="1:6" ht="22.5" x14ac:dyDescent="0.2">
      <c r="A3536" s="2">
        <v>3531</v>
      </c>
      <c r="B3536" s="127" t="s">
        <v>5838</v>
      </c>
      <c r="C3536" s="91">
        <v>71000000336</v>
      </c>
      <c r="D3536" s="2">
        <v>1</v>
      </c>
      <c r="E3536" s="66">
        <v>6500</v>
      </c>
      <c r="F3536" s="92">
        <v>6500</v>
      </c>
    </row>
    <row r="3537" spans="1:6" ht="22.5" x14ac:dyDescent="0.2">
      <c r="A3537" s="2">
        <v>3532</v>
      </c>
      <c r="B3537" s="127" t="s">
        <v>5838</v>
      </c>
      <c r="C3537" s="91">
        <v>71000000337</v>
      </c>
      <c r="D3537" s="2">
        <v>1</v>
      </c>
      <c r="E3537" s="66">
        <v>6500</v>
      </c>
      <c r="F3537" s="92">
        <v>6500</v>
      </c>
    </row>
    <row r="3538" spans="1:6" ht="22.5" x14ac:dyDescent="0.2">
      <c r="A3538" s="2">
        <v>3533</v>
      </c>
      <c r="B3538" s="127" t="s">
        <v>5838</v>
      </c>
      <c r="C3538" s="91">
        <v>71000000338</v>
      </c>
      <c r="D3538" s="2">
        <v>1</v>
      </c>
      <c r="E3538" s="66">
        <v>6500</v>
      </c>
      <c r="F3538" s="92">
        <v>6500</v>
      </c>
    </row>
    <row r="3539" spans="1:6" ht="22.5" x14ac:dyDescent="0.2">
      <c r="A3539" s="2">
        <v>3534</v>
      </c>
      <c r="B3539" s="127" t="s">
        <v>5838</v>
      </c>
      <c r="C3539" s="91">
        <v>71000000339</v>
      </c>
      <c r="D3539" s="2">
        <v>1</v>
      </c>
      <c r="E3539" s="66">
        <v>6500</v>
      </c>
      <c r="F3539" s="92">
        <v>6500</v>
      </c>
    </row>
    <row r="3540" spans="1:6" ht="22.5" x14ac:dyDescent="0.2">
      <c r="A3540" s="2">
        <v>3535</v>
      </c>
      <c r="B3540" s="127" t="s">
        <v>5838</v>
      </c>
      <c r="C3540" s="91">
        <v>71000000340</v>
      </c>
      <c r="D3540" s="2">
        <v>1</v>
      </c>
      <c r="E3540" s="66">
        <v>6500</v>
      </c>
      <c r="F3540" s="92">
        <v>6500</v>
      </c>
    </row>
    <row r="3541" spans="1:6" ht="22.5" x14ac:dyDescent="0.2">
      <c r="A3541" s="2">
        <v>3536</v>
      </c>
      <c r="B3541" s="127" t="s">
        <v>5839</v>
      </c>
      <c r="C3541" s="91">
        <v>71000000353</v>
      </c>
      <c r="D3541" s="2">
        <v>1</v>
      </c>
      <c r="E3541" s="66">
        <v>8500</v>
      </c>
      <c r="F3541" s="92">
        <v>8500</v>
      </c>
    </row>
    <row r="3542" spans="1:6" ht="22.5" x14ac:dyDescent="0.2">
      <c r="A3542" s="2">
        <v>3537</v>
      </c>
      <c r="B3542" s="127" t="s">
        <v>5840</v>
      </c>
      <c r="C3542" s="91">
        <v>71000000355</v>
      </c>
      <c r="D3542" s="2">
        <v>1</v>
      </c>
      <c r="E3542" s="66">
        <v>11000</v>
      </c>
      <c r="F3542" s="92">
        <v>11000</v>
      </c>
    </row>
    <row r="3543" spans="1:6" ht="22.5" x14ac:dyDescent="0.2">
      <c r="A3543" s="2">
        <v>3538</v>
      </c>
      <c r="B3543" s="127" t="s">
        <v>5840</v>
      </c>
      <c r="C3543" s="91">
        <v>71000000356</v>
      </c>
      <c r="D3543" s="2">
        <v>1</v>
      </c>
      <c r="E3543" s="66">
        <v>11000</v>
      </c>
      <c r="F3543" s="92">
        <v>11000</v>
      </c>
    </row>
    <row r="3544" spans="1:6" x14ac:dyDescent="0.2">
      <c r="A3544" s="2">
        <v>3539</v>
      </c>
      <c r="B3544" s="127" t="s">
        <v>5841</v>
      </c>
      <c r="C3544" s="91">
        <v>71000000357</v>
      </c>
      <c r="D3544" s="2">
        <v>1</v>
      </c>
      <c r="E3544" s="66">
        <v>7163</v>
      </c>
      <c r="F3544" s="92">
        <v>7163</v>
      </c>
    </row>
    <row r="3545" spans="1:6" x14ac:dyDescent="0.2">
      <c r="A3545" s="2">
        <v>3540</v>
      </c>
      <c r="B3545" s="127" t="s">
        <v>5841</v>
      </c>
      <c r="C3545" s="91">
        <v>71000000358</v>
      </c>
      <c r="D3545" s="2">
        <v>1</v>
      </c>
      <c r="E3545" s="66">
        <v>7163</v>
      </c>
      <c r="F3545" s="92">
        <v>7163</v>
      </c>
    </row>
    <row r="3546" spans="1:6" x14ac:dyDescent="0.2">
      <c r="A3546" s="2">
        <v>3541</v>
      </c>
      <c r="B3546" s="127" t="s">
        <v>5841</v>
      </c>
      <c r="C3546" s="91">
        <v>71000000359</v>
      </c>
      <c r="D3546" s="2">
        <v>1</v>
      </c>
      <c r="E3546" s="66">
        <v>7163</v>
      </c>
      <c r="F3546" s="92">
        <v>7163</v>
      </c>
    </row>
    <row r="3547" spans="1:6" x14ac:dyDescent="0.2">
      <c r="A3547" s="2">
        <v>3542</v>
      </c>
      <c r="B3547" s="127" t="s">
        <v>5842</v>
      </c>
      <c r="C3547" s="91" t="s">
        <v>5843</v>
      </c>
      <c r="D3547" s="2">
        <v>1</v>
      </c>
      <c r="E3547" s="66">
        <v>3250</v>
      </c>
      <c r="F3547" s="92">
        <v>3250</v>
      </c>
    </row>
    <row r="3548" spans="1:6" x14ac:dyDescent="0.2">
      <c r="A3548" s="2">
        <v>3543</v>
      </c>
      <c r="B3548" s="127" t="s">
        <v>5842</v>
      </c>
      <c r="C3548" s="91" t="s">
        <v>5844</v>
      </c>
      <c r="D3548" s="2">
        <v>1</v>
      </c>
      <c r="E3548" s="66">
        <v>3250</v>
      </c>
      <c r="F3548" s="92">
        <v>3250</v>
      </c>
    </row>
    <row r="3549" spans="1:6" ht="22.5" x14ac:dyDescent="0.2">
      <c r="A3549" s="2">
        <v>3544</v>
      </c>
      <c r="B3549" s="127" t="s">
        <v>5845</v>
      </c>
      <c r="C3549" s="91">
        <v>71000000364</v>
      </c>
      <c r="D3549" s="2">
        <v>1</v>
      </c>
      <c r="E3549" s="66">
        <v>3300</v>
      </c>
      <c r="F3549" s="92">
        <v>3300</v>
      </c>
    </row>
    <row r="3550" spans="1:6" ht="22.5" x14ac:dyDescent="0.2">
      <c r="A3550" s="2">
        <v>3545</v>
      </c>
      <c r="B3550" s="127" t="s">
        <v>5846</v>
      </c>
      <c r="C3550" s="91">
        <v>71000000363</v>
      </c>
      <c r="D3550" s="2">
        <v>1</v>
      </c>
      <c r="E3550" s="66">
        <v>6290</v>
      </c>
      <c r="F3550" s="92">
        <v>6290</v>
      </c>
    </row>
    <row r="3551" spans="1:6" ht="22.5" x14ac:dyDescent="0.2">
      <c r="A3551" s="2">
        <v>3546</v>
      </c>
      <c r="B3551" s="127" t="s">
        <v>5847</v>
      </c>
      <c r="C3551" s="91">
        <v>71000000377</v>
      </c>
      <c r="D3551" s="2">
        <v>1</v>
      </c>
      <c r="E3551" s="66">
        <v>6800</v>
      </c>
      <c r="F3551" s="92">
        <v>6800</v>
      </c>
    </row>
    <row r="3552" spans="1:6" ht="22.5" x14ac:dyDescent="0.2">
      <c r="A3552" s="2">
        <v>3547</v>
      </c>
      <c r="B3552" s="127" t="s">
        <v>5847</v>
      </c>
      <c r="C3552" s="91">
        <v>71000000378</v>
      </c>
      <c r="D3552" s="2">
        <v>1</v>
      </c>
      <c r="E3552" s="66">
        <v>6800</v>
      </c>
      <c r="F3552" s="92">
        <v>6800</v>
      </c>
    </row>
    <row r="3553" spans="1:6" ht="22.5" x14ac:dyDescent="0.2">
      <c r="A3553" s="2">
        <v>3548</v>
      </c>
      <c r="B3553" s="127" t="s">
        <v>5847</v>
      </c>
      <c r="C3553" s="91">
        <v>71000000379</v>
      </c>
      <c r="D3553" s="2">
        <v>1</v>
      </c>
      <c r="E3553" s="66">
        <v>6800</v>
      </c>
      <c r="F3553" s="92">
        <v>6800</v>
      </c>
    </row>
    <row r="3554" spans="1:6" ht="22.5" x14ac:dyDescent="0.2">
      <c r="A3554" s="2">
        <v>3549</v>
      </c>
      <c r="B3554" s="127" t="s">
        <v>5847</v>
      </c>
      <c r="C3554" s="91">
        <v>71000000380</v>
      </c>
      <c r="D3554" s="2">
        <v>1</v>
      </c>
      <c r="E3554" s="66">
        <v>6800</v>
      </c>
      <c r="F3554" s="92">
        <v>6800</v>
      </c>
    </row>
    <row r="3555" spans="1:6" ht="22.5" x14ac:dyDescent="0.2">
      <c r="A3555" s="2">
        <v>3550</v>
      </c>
      <c r="B3555" s="127" t="s">
        <v>5847</v>
      </c>
      <c r="C3555" s="91">
        <v>71000000381</v>
      </c>
      <c r="D3555" s="2">
        <v>1</v>
      </c>
      <c r="E3555" s="66">
        <v>6800</v>
      </c>
      <c r="F3555" s="92">
        <v>6800</v>
      </c>
    </row>
    <row r="3556" spans="1:6" ht="22.5" x14ac:dyDescent="0.2">
      <c r="A3556" s="2">
        <v>3551</v>
      </c>
      <c r="B3556" s="127" t="s">
        <v>5847</v>
      </c>
      <c r="C3556" s="91">
        <v>71000000382</v>
      </c>
      <c r="D3556" s="2">
        <v>1</v>
      </c>
      <c r="E3556" s="66">
        <v>6800</v>
      </c>
      <c r="F3556" s="92">
        <v>6800</v>
      </c>
    </row>
    <row r="3557" spans="1:6" ht="22.5" x14ac:dyDescent="0.2">
      <c r="A3557" s="2">
        <v>3552</v>
      </c>
      <c r="B3557" s="127" t="s">
        <v>5847</v>
      </c>
      <c r="C3557" s="91">
        <v>71000000383</v>
      </c>
      <c r="D3557" s="2">
        <v>1</v>
      </c>
      <c r="E3557" s="66">
        <v>6800</v>
      </c>
      <c r="F3557" s="92">
        <v>6800</v>
      </c>
    </row>
    <row r="3558" spans="1:6" ht="22.5" x14ac:dyDescent="0.2">
      <c r="A3558" s="2">
        <v>3553</v>
      </c>
      <c r="B3558" s="127" t="s">
        <v>5847</v>
      </c>
      <c r="C3558" s="91">
        <v>71000000384</v>
      </c>
      <c r="D3558" s="2">
        <v>1</v>
      </c>
      <c r="E3558" s="66">
        <v>6800</v>
      </c>
      <c r="F3558" s="92">
        <v>6800</v>
      </c>
    </row>
    <row r="3559" spans="1:6" x14ac:dyDescent="0.2">
      <c r="A3559" s="2">
        <v>3554</v>
      </c>
      <c r="B3559" s="127" t="s">
        <v>5848</v>
      </c>
      <c r="C3559" s="91">
        <v>71000000393</v>
      </c>
      <c r="D3559" s="2">
        <v>1</v>
      </c>
      <c r="E3559" s="66">
        <v>8385</v>
      </c>
      <c r="F3559" s="92">
        <v>8385</v>
      </c>
    </row>
    <row r="3560" spans="1:6" x14ac:dyDescent="0.2">
      <c r="A3560" s="2">
        <v>3555</v>
      </c>
      <c r="B3560" s="127" t="s">
        <v>5849</v>
      </c>
      <c r="C3560" s="91">
        <v>71000000395</v>
      </c>
      <c r="D3560" s="2">
        <v>1</v>
      </c>
      <c r="E3560" s="66">
        <v>18376</v>
      </c>
      <c r="F3560" s="92">
        <v>18376</v>
      </c>
    </row>
    <row r="3561" spans="1:6" x14ac:dyDescent="0.2">
      <c r="A3561" s="2">
        <v>3556</v>
      </c>
      <c r="B3561" s="127" t="s">
        <v>5850</v>
      </c>
      <c r="C3561" s="91">
        <v>71000000392</v>
      </c>
      <c r="D3561" s="2">
        <v>1</v>
      </c>
      <c r="E3561" s="66">
        <v>79967</v>
      </c>
      <c r="F3561" s="92">
        <v>79967</v>
      </c>
    </row>
    <row r="3562" spans="1:6" ht="22.5" x14ac:dyDescent="0.2">
      <c r="A3562" s="2">
        <v>3557</v>
      </c>
      <c r="B3562" s="127" t="s">
        <v>5851</v>
      </c>
      <c r="C3562" s="91">
        <v>71000000394</v>
      </c>
      <c r="D3562" s="2">
        <v>1</v>
      </c>
      <c r="E3562" s="66">
        <v>41970</v>
      </c>
      <c r="F3562" s="92">
        <v>33576</v>
      </c>
    </row>
    <row r="3563" spans="1:6" ht="22.5" x14ac:dyDescent="0.2">
      <c r="A3563" s="2">
        <v>3558</v>
      </c>
      <c r="B3563" s="127" t="s">
        <v>5852</v>
      </c>
      <c r="C3563" s="91">
        <v>71000000396</v>
      </c>
      <c r="D3563" s="2">
        <v>1</v>
      </c>
      <c r="E3563" s="66">
        <v>4550</v>
      </c>
      <c r="F3563" s="92">
        <v>4550</v>
      </c>
    </row>
    <row r="3564" spans="1:6" ht="22.5" x14ac:dyDescent="0.2">
      <c r="A3564" s="2">
        <v>3559</v>
      </c>
      <c r="B3564" s="127" t="s">
        <v>5853</v>
      </c>
      <c r="C3564" s="91" t="s">
        <v>5854</v>
      </c>
      <c r="D3564" s="2">
        <v>1</v>
      </c>
      <c r="E3564" s="66">
        <v>5152</v>
      </c>
      <c r="F3564" s="92">
        <v>5152</v>
      </c>
    </row>
    <row r="3565" spans="1:6" ht="22.5" x14ac:dyDescent="0.2">
      <c r="A3565" s="2">
        <v>3560</v>
      </c>
      <c r="B3565" s="127" t="s">
        <v>5855</v>
      </c>
      <c r="C3565" s="91">
        <v>71000000321</v>
      </c>
      <c r="D3565" s="2">
        <v>1</v>
      </c>
      <c r="E3565" s="66">
        <v>3240</v>
      </c>
      <c r="F3565" s="92">
        <v>3240</v>
      </c>
    </row>
    <row r="3566" spans="1:6" ht="22.5" x14ac:dyDescent="0.2">
      <c r="A3566" s="2">
        <v>3561</v>
      </c>
      <c r="B3566" s="127" t="s">
        <v>5831</v>
      </c>
      <c r="C3566" s="91">
        <v>71000000324</v>
      </c>
      <c r="D3566" s="2">
        <v>1</v>
      </c>
      <c r="E3566" s="66">
        <v>16909</v>
      </c>
      <c r="F3566" s="92">
        <v>16909</v>
      </c>
    </row>
    <row r="3567" spans="1:6" x14ac:dyDescent="0.2">
      <c r="A3567" s="2">
        <v>3562</v>
      </c>
      <c r="B3567" s="127" t="s">
        <v>5856</v>
      </c>
      <c r="C3567" s="91">
        <v>71000000391</v>
      </c>
      <c r="D3567" s="2">
        <v>1</v>
      </c>
      <c r="E3567" s="66">
        <v>6500</v>
      </c>
      <c r="F3567" s="92">
        <v>6500</v>
      </c>
    </row>
    <row r="3568" spans="1:6" x14ac:dyDescent="0.2">
      <c r="A3568" s="2">
        <v>3563</v>
      </c>
      <c r="B3568" s="127" t="s">
        <v>5857</v>
      </c>
      <c r="C3568" s="91">
        <v>71000000385</v>
      </c>
      <c r="D3568" s="2">
        <v>1</v>
      </c>
      <c r="E3568" s="66">
        <v>3783.33</v>
      </c>
      <c r="F3568" s="92">
        <v>3783.33</v>
      </c>
    </row>
    <row r="3569" spans="1:6" x14ac:dyDescent="0.2">
      <c r="A3569" s="2">
        <v>3564</v>
      </c>
      <c r="B3569" s="127" t="s">
        <v>5857</v>
      </c>
      <c r="C3569" s="91">
        <v>71000000386</v>
      </c>
      <c r="D3569" s="2">
        <v>1</v>
      </c>
      <c r="E3569" s="66">
        <v>3783.33</v>
      </c>
      <c r="F3569" s="92">
        <v>3783.33</v>
      </c>
    </row>
    <row r="3570" spans="1:6" x14ac:dyDescent="0.2">
      <c r="A3570" s="2">
        <v>3565</v>
      </c>
      <c r="B3570" s="127" t="s">
        <v>5857</v>
      </c>
      <c r="C3570" s="91">
        <v>71000000387</v>
      </c>
      <c r="D3570" s="2">
        <v>1</v>
      </c>
      <c r="E3570" s="66">
        <v>3783.33</v>
      </c>
      <c r="F3570" s="92">
        <v>3783.33</v>
      </c>
    </row>
    <row r="3571" spans="1:6" x14ac:dyDescent="0.2">
      <c r="A3571" s="2">
        <v>3566</v>
      </c>
      <c r="B3571" s="127" t="s">
        <v>5857</v>
      </c>
      <c r="C3571" s="91">
        <v>71000000388</v>
      </c>
      <c r="D3571" s="2">
        <v>1</v>
      </c>
      <c r="E3571" s="66">
        <v>3783.33</v>
      </c>
      <c r="F3571" s="92">
        <v>3783.33</v>
      </c>
    </row>
    <row r="3572" spans="1:6" x14ac:dyDescent="0.2">
      <c r="A3572" s="2">
        <v>3567</v>
      </c>
      <c r="B3572" s="127" t="s">
        <v>5857</v>
      </c>
      <c r="C3572" s="91">
        <v>71000000389</v>
      </c>
      <c r="D3572" s="2">
        <v>1</v>
      </c>
      <c r="E3572" s="66">
        <v>3783.33</v>
      </c>
      <c r="F3572" s="92">
        <v>3783.33</v>
      </c>
    </row>
    <row r="3573" spans="1:6" x14ac:dyDescent="0.2">
      <c r="A3573" s="2">
        <v>3568</v>
      </c>
      <c r="B3573" s="127" t="s">
        <v>5857</v>
      </c>
      <c r="C3573" s="91">
        <v>71000000390</v>
      </c>
      <c r="D3573" s="2">
        <v>1</v>
      </c>
      <c r="E3573" s="66">
        <v>3783.35</v>
      </c>
      <c r="F3573" s="92">
        <v>3783.35</v>
      </c>
    </row>
    <row r="3574" spans="1:6" ht="22.5" x14ac:dyDescent="0.2">
      <c r="A3574" s="2">
        <v>3569</v>
      </c>
      <c r="B3574" s="127" t="s">
        <v>5858</v>
      </c>
      <c r="C3574" s="91">
        <v>71000000391</v>
      </c>
      <c r="D3574" s="2">
        <v>1</v>
      </c>
      <c r="E3574" s="66">
        <v>5000</v>
      </c>
      <c r="F3574" s="92">
        <v>5000</v>
      </c>
    </row>
    <row r="3575" spans="1:6" ht="22.5" x14ac:dyDescent="0.2">
      <c r="A3575" s="2">
        <v>3570</v>
      </c>
      <c r="B3575" s="127" t="s">
        <v>5859</v>
      </c>
      <c r="C3575" s="91">
        <v>71000000376</v>
      </c>
      <c r="D3575" s="2">
        <v>1</v>
      </c>
      <c r="E3575" s="66">
        <v>3700</v>
      </c>
      <c r="F3575" s="92">
        <v>3700</v>
      </c>
    </row>
    <row r="3576" spans="1:6" ht="33.75" x14ac:dyDescent="0.2">
      <c r="A3576" s="2">
        <v>3571</v>
      </c>
      <c r="B3576" s="127" t="s">
        <v>5860</v>
      </c>
      <c r="C3576" s="91">
        <v>71000000397</v>
      </c>
      <c r="D3576" s="2">
        <v>1</v>
      </c>
      <c r="E3576" s="66">
        <v>28990</v>
      </c>
      <c r="F3576" s="92">
        <v>28990</v>
      </c>
    </row>
    <row r="3577" spans="1:6" ht="22.5" x14ac:dyDescent="0.2">
      <c r="A3577" s="2">
        <v>3572</v>
      </c>
      <c r="B3577" s="127" t="s">
        <v>5861</v>
      </c>
      <c r="C3577" s="91">
        <v>71000000400</v>
      </c>
      <c r="D3577" s="2">
        <v>1</v>
      </c>
      <c r="E3577" s="66">
        <v>16000</v>
      </c>
      <c r="F3577" s="66">
        <v>16000</v>
      </c>
    </row>
    <row r="3578" spans="1:6" x14ac:dyDescent="0.2">
      <c r="A3578" s="2">
        <v>3573</v>
      </c>
      <c r="B3578" s="127" t="s">
        <v>5862</v>
      </c>
      <c r="C3578" s="91">
        <v>71000000401</v>
      </c>
      <c r="D3578" s="2">
        <v>1</v>
      </c>
      <c r="E3578" s="66">
        <v>11000</v>
      </c>
      <c r="F3578" s="92">
        <v>11000</v>
      </c>
    </row>
    <row r="3579" spans="1:6" ht="22.5" x14ac:dyDescent="0.2">
      <c r="A3579" s="2">
        <v>3574</v>
      </c>
      <c r="B3579" s="127" t="s">
        <v>5863</v>
      </c>
      <c r="C3579" s="91" t="s">
        <v>5864</v>
      </c>
      <c r="D3579" s="2">
        <v>1</v>
      </c>
      <c r="E3579" s="66">
        <v>3733</v>
      </c>
      <c r="F3579" s="92">
        <v>3733</v>
      </c>
    </row>
    <row r="3580" spans="1:6" ht="45" x14ac:dyDescent="0.2">
      <c r="A3580" s="2">
        <v>3575</v>
      </c>
      <c r="B3580" s="89" t="s">
        <v>5865</v>
      </c>
      <c r="C3580" s="91" t="s">
        <v>5866</v>
      </c>
      <c r="D3580" s="2">
        <v>1</v>
      </c>
      <c r="E3580" s="66">
        <v>6290</v>
      </c>
      <c r="F3580" s="92">
        <v>6290</v>
      </c>
    </row>
    <row r="3581" spans="1:6" ht="22.5" x14ac:dyDescent="0.2">
      <c r="A3581" s="2">
        <v>3576</v>
      </c>
      <c r="B3581" s="127" t="s">
        <v>5867</v>
      </c>
      <c r="C3581" s="91" t="s">
        <v>5868</v>
      </c>
      <c r="D3581" s="2">
        <v>1</v>
      </c>
      <c r="E3581" s="66">
        <v>16500</v>
      </c>
      <c r="F3581" s="92">
        <v>16500</v>
      </c>
    </row>
    <row r="3582" spans="1:6" ht="22.5" x14ac:dyDescent="0.2">
      <c r="A3582" s="2">
        <v>3577</v>
      </c>
      <c r="B3582" s="127" t="s">
        <v>5869</v>
      </c>
      <c r="C3582" s="91" t="s">
        <v>5870</v>
      </c>
      <c r="D3582" s="2">
        <v>1</v>
      </c>
      <c r="E3582" s="66">
        <v>14280</v>
      </c>
      <c r="F3582" s="92">
        <v>14280</v>
      </c>
    </row>
    <row r="3583" spans="1:6" ht="22.5" x14ac:dyDescent="0.2">
      <c r="A3583" s="2">
        <v>3578</v>
      </c>
      <c r="B3583" s="127" t="s">
        <v>5871</v>
      </c>
      <c r="C3583" s="91" t="s">
        <v>5872</v>
      </c>
      <c r="D3583" s="2">
        <v>1</v>
      </c>
      <c r="E3583" s="66">
        <v>14563.34</v>
      </c>
      <c r="F3583" s="92">
        <v>14563.34</v>
      </c>
    </row>
    <row r="3584" spans="1:6" ht="56.25" x14ac:dyDescent="0.2">
      <c r="A3584" s="2">
        <v>3579</v>
      </c>
      <c r="B3584" s="89" t="s">
        <v>5873</v>
      </c>
      <c r="C3584" s="91" t="s">
        <v>5874</v>
      </c>
      <c r="D3584" s="2">
        <v>1</v>
      </c>
      <c r="E3584" s="66">
        <v>11450</v>
      </c>
      <c r="F3584" s="66">
        <v>11450</v>
      </c>
    </row>
    <row r="3585" spans="1:6" x14ac:dyDescent="0.2">
      <c r="A3585" s="2">
        <v>3580</v>
      </c>
      <c r="B3585" s="127" t="s">
        <v>5875</v>
      </c>
      <c r="C3585" s="91" t="s">
        <v>5876</v>
      </c>
      <c r="D3585" s="2">
        <v>1</v>
      </c>
      <c r="E3585" s="66">
        <v>26850</v>
      </c>
      <c r="F3585" s="92">
        <v>26850</v>
      </c>
    </row>
    <row r="3586" spans="1:6" ht="22.5" x14ac:dyDescent="0.2">
      <c r="A3586" s="2">
        <v>3581</v>
      </c>
      <c r="B3586" s="93" t="s">
        <v>5877</v>
      </c>
      <c r="C3586" s="94" t="s">
        <v>5878</v>
      </c>
      <c r="D3586" s="2">
        <v>1</v>
      </c>
      <c r="E3586" s="66">
        <v>5770</v>
      </c>
      <c r="F3586" s="66">
        <v>5770</v>
      </c>
    </row>
    <row r="3587" spans="1:6" ht="22.5" x14ac:dyDescent="0.2">
      <c r="A3587" s="2">
        <v>3582</v>
      </c>
      <c r="B3587" s="93" t="s">
        <v>5877</v>
      </c>
      <c r="C3587" s="94">
        <v>71000000410</v>
      </c>
      <c r="D3587" s="2">
        <v>1</v>
      </c>
      <c r="E3587" s="66">
        <v>5770</v>
      </c>
      <c r="F3587" s="66">
        <v>5770</v>
      </c>
    </row>
    <row r="3588" spans="1:6" ht="22.5" x14ac:dyDescent="0.2">
      <c r="A3588" s="2">
        <v>3583</v>
      </c>
      <c r="B3588" s="93" t="s">
        <v>5879</v>
      </c>
      <c r="C3588" s="94" t="s">
        <v>5880</v>
      </c>
      <c r="D3588" s="2">
        <v>1</v>
      </c>
      <c r="E3588" s="66">
        <v>7210</v>
      </c>
      <c r="F3588" s="66">
        <v>7210</v>
      </c>
    </row>
    <row r="3589" spans="1:6" ht="22.5" x14ac:dyDescent="0.2">
      <c r="A3589" s="2">
        <v>3584</v>
      </c>
      <c r="B3589" s="93" t="s">
        <v>5881</v>
      </c>
      <c r="C3589" s="94" t="s">
        <v>5882</v>
      </c>
      <c r="D3589" s="2">
        <v>1</v>
      </c>
      <c r="E3589" s="66">
        <v>13500</v>
      </c>
      <c r="F3589" s="66">
        <v>13500</v>
      </c>
    </row>
    <row r="3590" spans="1:6" ht="22.5" x14ac:dyDescent="0.2">
      <c r="A3590" s="2">
        <v>3585</v>
      </c>
      <c r="B3590" s="93" t="s">
        <v>5883</v>
      </c>
      <c r="C3590" s="94" t="s">
        <v>5884</v>
      </c>
      <c r="D3590" s="2">
        <v>1</v>
      </c>
      <c r="E3590" s="66">
        <v>4330</v>
      </c>
      <c r="F3590" s="66">
        <v>4330</v>
      </c>
    </row>
    <row r="3591" spans="1:6" ht="22.5" x14ac:dyDescent="0.2">
      <c r="A3591" s="2">
        <v>3586</v>
      </c>
      <c r="B3591" s="93" t="s">
        <v>5883</v>
      </c>
      <c r="C3591" s="94" t="s">
        <v>5885</v>
      </c>
      <c r="D3591" s="2">
        <v>1</v>
      </c>
      <c r="E3591" s="66">
        <v>4330</v>
      </c>
      <c r="F3591" s="66">
        <v>4330</v>
      </c>
    </row>
    <row r="3592" spans="1:6" ht="22.5" x14ac:dyDescent="0.2">
      <c r="A3592" s="2">
        <v>3587</v>
      </c>
      <c r="B3592" s="93" t="s">
        <v>5883</v>
      </c>
      <c r="C3592" s="94" t="s">
        <v>5886</v>
      </c>
      <c r="D3592" s="2">
        <v>1</v>
      </c>
      <c r="E3592" s="66">
        <v>4330</v>
      </c>
      <c r="F3592" s="66">
        <v>4330</v>
      </c>
    </row>
    <row r="3593" spans="1:6" ht="22.5" x14ac:dyDescent="0.2">
      <c r="A3593" s="2">
        <v>3588</v>
      </c>
      <c r="B3593" s="93" t="s">
        <v>4985</v>
      </c>
      <c r="C3593" s="94">
        <v>71000000432</v>
      </c>
      <c r="D3593" s="2">
        <v>1</v>
      </c>
      <c r="E3593" s="66">
        <v>36400</v>
      </c>
      <c r="F3593" s="66">
        <v>36400</v>
      </c>
    </row>
    <row r="3594" spans="1:6" ht="22.5" x14ac:dyDescent="0.2">
      <c r="A3594" s="2">
        <v>3589</v>
      </c>
      <c r="B3594" s="93" t="s">
        <v>5887</v>
      </c>
      <c r="C3594" s="94">
        <v>71000000431</v>
      </c>
      <c r="D3594" s="2">
        <v>1</v>
      </c>
      <c r="E3594" s="66">
        <v>3200</v>
      </c>
      <c r="F3594" s="66">
        <v>3200</v>
      </c>
    </row>
    <row r="3595" spans="1:6" ht="22.5" x14ac:dyDescent="0.2">
      <c r="A3595" s="2">
        <v>3590</v>
      </c>
      <c r="B3595" s="93" t="s">
        <v>5888</v>
      </c>
      <c r="C3595" s="94">
        <v>71000000438</v>
      </c>
      <c r="D3595" s="2">
        <v>1</v>
      </c>
      <c r="E3595" s="66">
        <v>3960</v>
      </c>
      <c r="F3595" s="66">
        <v>3960</v>
      </c>
    </row>
    <row r="3596" spans="1:6" ht="22.5" x14ac:dyDescent="0.2">
      <c r="A3596" s="2">
        <v>3591</v>
      </c>
      <c r="B3596" s="93" t="s">
        <v>5888</v>
      </c>
      <c r="C3596" s="94">
        <v>71000000439</v>
      </c>
      <c r="D3596" s="2">
        <v>1</v>
      </c>
      <c r="E3596" s="66">
        <v>3960</v>
      </c>
      <c r="F3596" s="66">
        <v>3960</v>
      </c>
    </row>
    <row r="3597" spans="1:6" ht="22.5" x14ac:dyDescent="0.2">
      <c r="A3597" s="2">
        <v>3592</v>
      </c>
      <c r="B3597" s="93" t="s">
        <v>5234</v>
      </c>
      <c r="C3597" s="94">
        <v>71000000433</v>
      </c>
      <c r="D3597" s="2">
        <v>1</v>
      </c>
      <c r="E3597" s="66">
        <v>49735</v>
      </c>
      <c r="F3597" s="66">
        <v>18354.48</v>
      </c>
    </row>
    <row r="3598" spans="1:6" ht="22.5" x14ac:dyDescent="0.2">
      <c r="A3598" s="2">
        <v>3593</v>
      </c>
      <c r="B3598" s="93" t="s">
        <v>5889</v>
      </c>
      <c r="C3598" s="146" t="s">
        <v>5890</v>
      </c>
      <c r="D3598" s="2">
        <v>1</v>
      </c>
      <c r="E3598" s="66">
        <v>3100</v>
      </c>
      <c r="F3598" s="66">
        <v>3100</v>
      </c>
    </row>
    <row r="3599" spans="1:6" x14ac:dyDescent="0.2">
      <c r="A3599" s="2">
        <v>3594</v>
      </c>
      <c r="B3599" s="93" t="s">
        <v>5058</v>
      </c>
      <c r="C3599" s="146" t="s">
        <v>5891</v>
      </c>
      <c r="D3599" s="2">
        <v>1</v>
      </c>
      <c r="E3599" s="66">
        <v>4320</v>
      </c>
      <c r="F3599" s="66">
        <v>4320</v>
      </c>
    </row>
    <row r="3600" spans="1:6" ht="22.5" x14ac:dyDescent="0.2">
      <c r="A3600" s="2">
        <v>3595</v>
      </c>
      <c r="B3600" s="127" t="s">
        <v>5892</v>
      </c>
      <c r="C3600" s="95" t="s">
        <v>5893</v>
      </c>
      <c r="D3600" s="2">
        <v>1</v>
      </c>
      <c r="E3600" s="66">
        <v>12700</v>
      </c>
      <c r="F3600" s="92">
        <v>12700</v>
      </c>
    </row>
    <row r="3601" spans="1:6" ht="22.5" x14ac:dyDescent="0.2">
      <c r="A3601" s="2">
        <v>3596</v>
      </c>
      <c r="B3601" s="96" t="s">
        <v>5894</v>
      </c>
      <c r="C3601" s="97" t="s">
        <v>5895</v>
      </c>
      <c r="D3601" s="2">
        <v>1</v>
      </c>
      <c r="E3601" s="66">
        <v>12500</v>
      </c>
      <c r="F3601" s="66">
        <v>12500</v>
      </c>
    </row>
    <row r="3602" spans="1:6" ht="22.5" x14ac:dyDescent="0.2">
      <c r="A3602" s="2">
        <v>3597</v>
      </c>
      <c r="B3602" s="96" t="s">
        <v>5896</v>
      </c>
      <c r="C3602" s="97" t="s">
        <v>5897</v>
      </c>
      <c r="D3602" s="2">
        <v>1</v>
      </c>
      <c r="E3602" s="66">
        <v>5000</v>
      </c>
      <c r="F3602" s="66">
        <v>5000</v>
      </c>
    </row>
    <row r="3603" spans="1:6" ht="22.5" x14ac:dyDescent="0.2">
      <c r="A3603" s="2">
        <v>3598</v>
      </c>
      <c r="B3603" s="96" t="s">
        <v>5896</v>
      </c>
      <c r="C3603" s="97" t="s">
        <v>5898</v>
      </c>
      <c r="D3603" s="2">
        <v>1</v>
      </c>
      <c r="E3603" s="66">
        <v>5000</v>
      </c>
      <c r="F3603" s="66">
        <v>5000</v>
      </c>
    </row>
    <row r="3604" spans="1:6" ht="22.5" x14ac:dyDescent="0.2">
      <c r="A3604" s="2">
        <v>3599</v>
      </c>
      <c r="B3604" s="96" t="s">
        <v>5899</v>
      </c>
      <c r="C3604" s="97" t="s">
        <v>5900</v>
      </c>
      <c r="D3604" s="2">
        <v>1</v>
      </c>
      <c r="E3604" s="66">
        <v>6300</v>
      </c>
      <c r="F3604" s="66">
        <v>6300</v>
      </c>
    </row>
    <row r="3605" spans="1:6" x14ac:dyDescent="0.2">
      <c r="A3605" s="2">
        <v>3600</v>
      </c>
      <c r="B3605" s="96" t="s">
        <v>5901</v>
      </c>
      <c r="C3605" s="97" t="s">
        <v>5902</v>
      </c>
      <c r="D3605" s="2">
        <v>1</v>
      </c>
      <c r="E3605" s="66">
        <v>5000</v>
      </c>
      <c r="F3605" s="66">
        <v>5000</v>
      </c>
    </row>
    <row r="3606" spans="1:6" ht="22.5" x14ac:dyDescent="0.2">
      <c r="A3606" s="2">
        <v>3601</v>
      </c>
      <c r="B3606" s="96" t="s">
        <v>5903</v>
      </c>
      <c r="C3606" s="97" t="s">
        <v>5904</v>
      </c>
      <c r="D3606" s="2">
        <v>1</v>
      </c>
      <c r="E3606" s="66">
        <v>4600</v>
      </c>
      <c r="F3606" s="66">
        <v>4600</v>
      </c>
    </row>
    <row r="3607" spans="1:6" ht="22.5" x14ac:dyDescent="0.2">
      <c r="A3607" s="2">
        <v>3602</v>
      </c>
      <c r="B3607" s="96" t="s">
        <v>5905</v>
      </c>
      <c r="C3607" s="97" t="s">
        <v>5906</v>
      </c>
      <c r="D3607" s="2">
        <v>1</v>
      </c>
      <c r="E3607" s="66">
        <v>7100</v>
      </c>
      <c r="F3607" s="66">
        <v>7100</v>
      </c>
    </row>
    <row r="3608" spans="1:6" ht="33.75" x14ac:dyDescent="0.2">
      <c r="A3608" s="2">
        <v>3603</v>
      </c>
      <c r="B3608" s="96" t="s">
        <v>5907</v>
      </c>
      <c r="C3608" s="97" t="s">
        <v>5908</v>
      </c>
      <c r="D3608" s="2">
        <v>1</v>
      </c>
      <c r="E3608" s="66">
        <v>7747</v>
      </c>
      <c r="F3608" s="66">
        <v>7747</v>
      </c>
    </row>
    <row r="3609" spans="1:6" ht="22.5" x14ac:dyDescent="0.2">
      <c r="A3609" s="2">
        <v>3604</v>
      </c>
      <c r="B3609" s="96" t="s">
        <v>5909</v>
      </c>
      <c r="C3609" s="97" t="s">
        <v>5910</v>
      </c>
      <c r="D3609" s="2">
        <v>1</v>
      </c>
      <c r="E3609" s="66">
        <v>5417</v>
      </c>
      <c r="F3609" s="66">
        <v>5417</v>
      </c>
    </row>
    <row r="3610" spans="1:6" ht="22.5" x14ac:dyDescent="0.2">
      <c r="A3610" s="2">
        <v>3605</v>
      </c>
      <c r="B3610" s="96" t="s">
        <v>5909</v>
      </c>
      <c r="C3610" s="97" t="s">
        <v>5911</v>
      </c>
      <c r="D3610" s="2">
        <v>1</v>
      </c>
      <c r="E3610" s="66">
        <v>5417</v>
      </c>
      <c r="F3610" s="66">
        <v>5417</v>
      </c>
    </row>
    <row r="3611" spans="1:6" ht="22.5" x14ac:dyDescent="0.2">
      <c r="A3611" s="2">
        <v>3606</v>
      </c>
      <c r="B3611" s="96" t="s">
        <v>5912</v>
      </c>
      <c r="C3611" s="97" t="s">
        <v>5913</v>
      </c>
      <c r="D3611" s="2">
        <v>1</v>
      </c>
      <c r="E3611" s="66">
        <v>9187.2999999999993</v>
      </c>
      <c r="F3611" s="66">
        <v>9187.2999999999993</v>
      </c>
    </row>
    <row r="3612" spans="1:6" ht="45" x14ac:dyDescent="0.2">
      <c r="A3612" s="2">
        <v>3607</v>
      </c>
      <c r="B3612" s="96" t="s">
        <v>5914</v>
      </c>
      <c r="C3612" s="97" t="s">
        <v>5915</v>
      </c>
      <c r="D3612" s="2">
        <v>1</v>
      </c>
      <c r="E3612" s="66">
        <v>12100</v>
      </c>
      <c r="F3612" s="66">
        <v>12100</v>
      </c>
    </row>
    <row r="3613" spans="1:6" ht="45" x14ac:dyDescent="0.2">
      <c r="A3613" s="2">
        <v>3608</v>
      </c>
      <c r="B3613" s="96" t="s">
        <v>5914</v>
      </c>
      <c r="C3613" s="147" t="s">
        <v>5916</v>
      </c>
      <c r="D3613" s="2">
        <v>1</v>
      </c>
      <c r="E3613" s="66">
        <v>12100</v>
      </c>
      <c r="F3613" s="66">
        <v>12100</v>
      </c>
    </row>
    <row r="3614" spans="1:6" ht="45" x14ac:dyDescent="0.2">
      <c r="A3614" s="2">
        <v>3609</v>
      </c>
      <c r="B3614" s="96" t="s">
        <v>5914</v>
      </c>
      <c r="C3614" s="147" t="s">
        <v>5917</v>
      </c>
      <c r="D3614" s="2">
        <v>1</v>
      </c>
      <c r="E3614" s="66">
        <v>12100</v>
      </c>
      <c r="F3614" s="66">
        <v>12100</v>
      </c>
    </row>
    <row r="3615" spans="1:6" ht="45" x14ac:dyDescent="0.2">
      <c r="A3615" s="2">
        <v>3610</v>
      </c>
      <c r="B3615" s="127" t="s">
        <v>5914</v>
      </c>
      <c r="C3615" s="98" t="s">
        <v>5918</v>
      </c>
      <c r="D3615" s="2">
        <v>1</v>
      </c>
      <c r="E3615" s="66">
        <v>12100</v>
      </c>
      <c r="F3615" s="92">
        <v>12100</v>
      </c>
    </row>
    <row r="3616" spans="1:6" ht="22.5" x14ac:dyDescent="0.2">
      <c r="A3616" s="2">
        <v>3611</v>
      </c>
      <c r="B3616" s="96" t="s">
        <v>5919</v>
      </c>
      <c r="C3616" s="97" t="s">
        <v>5920</v>
      </c>
      <c r="D3616" s="2">
        <v>1</v>
      </c>
      <c r="E3616" s="66">
        <v>9000</v>
      </c>
      <c r="F3616" s="66">
        <v>9000</v>
      </c>
    </row>
    <row r="3617" spans="1:6" ht="22.5" x14ac:dyDescent="0.2">
      <c r="A3617" s="2">
        <v>3612</v>
      </c>
      <c r="B3617" s="96" t="s">
        <v>5919</v>
      </c>
      <c r="C3617" s="97" t="s">
        <v>5921</v>
      </c>
      <c r="D3617" s="2">
        <v>1</v>
      </c>
      <c r="E3617" s="66">
        <v>9000</v>
      </c>
      <c r="F3617" s="66">
        <v>9000</v>
      </c>
    </row>
    <row r="3618" spans="1:6" ht="22.5" x14ac:dyDescent="0.2">
      <c r="A3618" s="2">
        <v>3613</v>
      </c>
      <c r="B3618" s="96" t="s">
        <v>5919</v>
      </c>
      <c r="C3618" s="97" t="s">
        <v>5922</v>
      </c>
      <c r="D3618" s="2">
        <v>1</v>
      </c>
      <c r="E3618" s="66">
        <v>9000</v>
      </c>
      <c r="F3618" s="66">
        <v>9000</v>
      </c>
    </row>
    <row r="3619" spans="1:6" ht="22.5" x14ac:dyDescent="0.2">
      <c r="A3619" s="2">
        <v>3614</v>
      </c>
      <c r="B3619" s="96" t="s">
        <v>5919</v>
      </c>
      <c r="C3619" s="97" t="s">
        <v>5923</v>
      </c>
      <c r="D3619" s="2">
        <v>1</v>
      </c>
      <c r="E3619" s="66">
        <v>9000</v>
      </c>
      <c r="F3619" s="66">
        <v>9000</v>
      </c>
    </row>
    <row r="3620" spans="1:6" x14ac:dyDescent="0.2">
      <c r="A3620" s="2">
        <v>3615</v>
      </c>
      <c r="B3620" s="96" t="s">
        <v>5924</v>
      </c>
      <c r="C3620" s="97" t="s">
        <v>5925</v>
      </c>
      <c r="D3620" s="2">
        <v>1</v>
      </c>
      <c r="E3620" s="66">
        <v>6500</v>
      </c>
      <c r="F3620" s="66">
        <v>6500</v>
      </c>
    </row>
    <row r="3621" spans="1:6" x14ac:dyDescent="0.2">
      <c r="A3621" s="2">
        <v>3616</v>
      </c>
      <c r="B3621" s="96" t="s">
        <v>5926</v>
      </c>
      <c r="C3621" s="97" t="s">
        <v>5927</v>
      </c>
      <c r="D3621" s="2">
        <v>1</v>
      </c>
      <c r="E3621" s="66">
        <v>8300</v>
      </c>
      <c r="F3621" s="66">
        <v>8300</v>
      </c>
    </row>
    <row r="3622" spans="1:6" ht="22.5" x14ac:dyDescent="0.2">
      <c r="A3622" s="2">
        <v>3617</v>
      </c>
      <c r="B3622" s="96" t="s">
        <v>5928</v>
      </c>
      <c r="C3622" s="97" t="s">
        <v>5929</v>
      </c>
      <c r="D3622" s="2">
        <v>1</v>
      </c>
      <c r="E3622" s="66">
        <v>29400</v>
      </c>
      <c r="F3622" s="66">
        <v>29400</v>
      </c>
    </row>
    <row r="3623" spans="1:6" ht="22.5" x14ac:dyDescent="0.2">
      <c r="A3623" s="2">
        <v>3618</v>
      </c>
      <c r="B3623" s="96" t="s">
        <v>5928</v>
      </c>
      <c r="C3623" s="97" t="s">
        <v>5930</v>
      </c>
      <c r="D3623" s="2">
        <v>1</v>
      </c>
      <c r="E3623" s="66">
        <v>29400</v>
      </c>
      <c r="F3623" s="66">
        <v>29400</v>
      </c>
    </row>
    <row r="3624" spans="1:6" x14ac:dyDescent="0.2">
      <c r="A3624" s="2">
        <v>3619</v>
      </c>
      <c r="B3624" s="96" t="s">
        <v>5931</v>
      </c>
      <c r="C3624" s="97" t="s">
        <v>5932</v>
      </c>
      <c r="D3624" s="2">
        <v>1</v>
      </c>
      <c r="E3624" s="66">
        <v>3490</v>
      </c>
      <c r="F3624" s="66">
        <v>3490</v>
      </c>
    </row>
    <row r="3625" spans="1:6" ht="22.5" x14ac:dyDescent="0.2">
      <c r="A3625" s="2">
        <v>3620</v>
      </c>
      <c r="B3625" s="96" t="s">
        <v>5933</v>
      </c>
      <c r="C3625" s="97" t="s">
        <v>5934</v>
      </c>
      <c r="D3625" s="2">
        <v>1</v>
      </c>
      <c r="E3625" s="66">
        <v>4530</v>
      </c>
      <c r="F3625" s="66">
        <v>4530</v>
      </c>
    </row>
    <row r="3626" spans="1:6" ht="22.5" x14ac:dyDescent="0.2">
      <c r="A3626" s="2">
        <v>3621</v>
      </c>
      <c r="B3626" s="96" t="s">
        <v>5935</v>
      </c>
      <c r="C3626" s="97">
        <v>71000000513</v>
      </c>
      <c r="D3626" s="2">
        <v>1</v>
      </c>
      <c r="E3626" s="66">
        <v>17990</v>
      </c>
      <c r="F3626" s="66">
        <v>17990</v>
      </c>
    </row>
    <row r="3627" spans="1:6" ht="33.75" x14ac:dyDescent="0.2">
      <c r="A3627" s="2">
        <v>3622</v>
      </c>
      <c r="B3627" s="96" t="s">
        <v>5936</v>
      </c>
      <c r="C3627" s="97">
        <v>71000000507</v>
      </c>
      <c r="D3627" s="2">
        <v>1</v>
      </c>
      <c r="E3627" s="66">
        <v>8160</v>
      </c>
      <c r="F3627" s="66">
        <v>8160</v>
      </c>
    </row>
    <row r="3628" spans="1:6" ht="22.5" x14ac:dyDescent="0.2">
      <c r="A3628" s="2">
        <v>3623</v>
      </c>
      <c r="B3628" s="96" t="s">
        <v>5937</v>
      </c>
      <c r="C3628" s="97">
        <v>71000000514</v>
      </c>
      <c r="D3628" s="2">
        <v>1</v>
      </c>
      <c r="E3628" s="66">
        <v>17990</v>
      </c>
      <c r="F3628" s="66">
        <v>17990</v>
      </c>
    </row>
    <row r="3629" spans="1:6" ht="22.5" x14ac:dyDescent="0.2">
      <c r="A3629" s="2">
        <v>3624</v>
      </c>
      <c r="B3629" s="96" t="s">
        <v>5938</v>
      </c>
      <c r="C3629" s="97">
        <v>71000000512</v>
      </c>
      <c r="D3629" s="2">
        <v>1</v>
      </c>
      <c r="E3629" s="66">
        <v>3990</v>
      </c>
      <c r="F3629" s="66">
        <v>3990</v>
      </c>
    </row>
    <row r="3630" spans="1:6" ht="22.5" x14ac:dyDescent="0.2">
      <c r="A3630" s="2">
        <v>3625</v>
      </c>
      <c r="B3630" s="96" t="s">
        <v>5939</v>
      </c>
      <c r="C3630" s="97">
        <v>71000000525</v>
      </c>
      <c r="D3630" s="2">
        <v>1</v>
      </c>
      <c r="E3630" s="66">
        <v>15910</v>
      </c>
      <c r="F3630" s="66">
        <v>15910</v>
      </c>
    </row>
    <row r="3631" spans="1:6" ht="33.75" x14ac:dyDescent="0.2">
      <c r="A3631" s="2">
        <v>3626</v>
      </c>
      <c r="B3631" s="96" t="s">
        <v>5940</v>
      </c>
      <c r="C3631" s="97">
        <v>71000000523</v>
      </c>
      <c r="D3631" s="2">
        <v>1</v>
      </c>
      <c r="E3631" s="66">
        <v>33050</v>
      </c>
      <c r="F3631" s="66">
        <v>33050</v>
      </c>
    </row>
    <row r="3632" spans="1:6" ht="33.75" x14ac:dyDescent="0.2">
      <c r="A3632" s="2">
        <v>3627</v>
      </c>
      <c r="B3632" s="96" t="s">
        <v>5941</v>
      </c>
      <c r="C3632" s="97">
        <v>71000000522</v>
      </c>
      <c r="D3632" s="2">
        <v>1</v>
      </c>
      <c r="E3632" s="66">
        <v>14365</v>
      </c>
      <c r="F3632" s="66">
        <v>14365</v>
      </c>
    </row>
    <row r="3633" spans="1:6" ht="33.75" x14ac:dyDescent="0.2">
      <c r="A3633" s="2">
        <v>3628</v>
      </c>
      <c r="B3633" s="96" t="s">
        <v>5942</v>
      </c>
      <c r="C3633" s="97">
        <v>71000000524</v>
      </c>
      <c r="D3633" s="2">
        <v>1</v>
      </c>
      <c r="E3633" s="66">
        <v>13090</v>
      </c>
      <c r="F3633" s="66">
        <v>13090</v>
      </c>
    </row>
    <row r="3634" spans="1:6" x14ac:dyDescent="0.2">
      <c r="A3634" s="2">
        <v>3629</v>
      </c>
      <c r="B3634" s="96" t="s">
        <v>5943</v>
      </c>
      <c r="C3634" s="97">
        <v>71000000491</v>
      </c>
      <c r="D3634" s="2">
        <v>1</v>
      </c>
      <c r="E3634" s="66">
        <v>12520</v>
      </c>
      <c r="F3634" s="66">
        <v>12520</v>
      </c>
    </row>
    <row r="3635" spans="1:6" ht="22.5" x14ac:dyDescent="0.2">
      <c r="A3635" s="2">
        <v>3630</v>
      </c>
      <c r="B3635" s="96" t="s">
        <v>5944</v>
      </c>
      <c r="C3635" s="97">
        <v>71000000500</v>
      </c>
      <c r="D3635" s="2">
        <v>1</v>
      </c>
      <c r="E3635" s="66">
        <v>8963</v>
      </c>
      <c r="F3635" s="66">
        <v>8963</v>
      </c>
    </row>
    <row r="3636" spans="1:6" x14ac:dyDescent="0.2">
      <c r="A3636" s="2">
        <v>3631</v>
      </c>
      <c r="B3636" s="96" t="s">
        <v>5945</v>
      </c>
      <c r="C3636" s="97">
        <v>71000000502</v>
      </c>
      <c r="D3636" s="2">
        <v>1</v>
      </c>
      <c r="E3636" s="66">
        <v>9963</v>
      </c>
      <c r="F3636" s="66">
        <v>9963</v>
      </c>
    </row>
    <row r="3637" spans="1:6" ht="22.5" x14ac:dyDescent="0.2">
      <c r="A3637" s="2">
        <v>3632</v>
      </c>
      <c r="B3637" s="96" t="s">
        <v>5946</v>
      </c>
      <c r="C3637" s="147">
        <v>71000000526</v>
      </c>
      <c r="D3637" s="2">
        <v>1</v>
      </c>
      <c r="E3637" s="66">
        <v>8964.02</v>
      </c>
      <c r="F3637" s="66">
        <v>8964.02</v>
      </c>
    </row>
    <row r="3638" spans="1:6" ht="22.5" x14ac:dyDescent="0.2">
      <c r="A3638" s="2">
        <v>3633</v>
      </c>
      <c r="B3638" s="96" t="s">
        <v>5947</v>
      </c>
      <c r="C3638" s="147">
        <v>71000000506</v>
      </c>
      <c r="D3638" s="2">
        <v>1</v>
      </c>
      <c r="E3638" s="66">
        <v>26880</v>
      </c>
      <c r="F3638" s="66">
        <v>26880</v>
      </c>
    </row>
    <row r="3639" spans="1:6" ht="33.75" x14ac:dyDescent="0.2">
      <c r="A3639" s="2">
        <v>3634</v>
      </c>
      <c r="B3639" s="127" t="s">
        <v>5948</v>
      </c>
      <c r="C3639" s="98" t="s">
        <v>5949</v>
      </c>
      <c r="D3639" s="2">
        <v>1</v>
      </c>
      <c r="E3639" s="66">
        <v>31125</v>
      </c>
      <c r="F3639" s="92">
        <v>31125</v>
      </c>
    </row>
    <row r="3640" spans="1:6" ht="22.5" x14ac:dyDescent="0.2">
      <c r="A3640" s="2">
        <v>3635</v>
      </c>
      <c r="B3640" s="96" t="s">
        <v>5950</v>
      </c>
      <c r="C3640" s="97">
        <v>71000000517</v>
      </c>
      <c r="D3640" s="2">
        <v>1</v>
      </c>
      <c r="E3640" s="66">
        <v>30225</v>
      </c>
      <c r="F3640" s="66">
        <v>30225</v>
      </c>
    </row>
    <row r="3641" spans="1:6" ht="22.5" x14ac:dyDescent="0.2">
      <c r="A3641" s="2">
        <v>3636</v>
      </c>
      <c r="B3641" s="96" t="s">
        <v>5951</v>
      </c>
      <c r="C3641" s="97">
        <v>71000000521</v>
      </c>
      <c r="D3641" s="2">
        <v>1</v>
      </c>
      <c r="E3641" s="66">
        <v>5620</v>
      </c>
      <c r="F3641" s="66">
        <v>5620</v>
      </c>
    </row>
    <row r="3642" spans="1:6" ht="22.5" x14ac:dyDescent="0.2">
      <c r="A3642" s="2">
        <v>3637</v>
      </c>
      <c r="B3642" s="96" t="s">
        <v>5952</v>
      </c>
      <c r="C3642" s="97">
        <v>71000000486</v>
      </c>
      <c r="D3642" s="2">
        <v>1</v>
      </c>
      <c r="E3642" s="66">
        <v>15375</v>
      </c>
      <c r="F3642" s="66">
        <v>15375</v>
      </c>
    </row>
    <row r="3643" spans="1:6" ht="33.75" x14ac:dyDescent="0.2">
      <c r="A3643" s="2">
        <v>3638</v>
      </c>
      <c r="B3643" s="96" t="s">
        <v>5953</v>
      </c>
      <c r="C3643" s="97">
        <v>71000000505</v>
      </c>
      <c r="D3643" s="2">
        <v>1</v>
      </c>
      <c r="E3643" s="66">
        <v>26815</v>
      </c>
      <c r="F3643" s="66">
        <v>26815</v>
      </c>
    </row>
    <row r="3644" spans="1:6" ht="22.5" x14ac:dyDescent="0.2">
      <c r="A3644" s="2">
        <v>3639</v>
      </c>
      <c r="B3644" s="96" t="s">
        <v>5954</v>
      </c>
      <c r="C3644" s="97">
        <v>71000000497</v>
      </c>
      <c r="D3644" s="2">
        <v>1</v>
      </c>
      <c r="E3644" s="66">
        <v>4895</v>
      </c>
      <c r="F3644" s="66">
        <v>4895</v>
      </c>
    </row>
    <row r="3645" spans="1:6" ht="33.75" x14ac:dyDescent="0.2">
      <c r="A3645" s="2">
        <v>3640</v>
      </c>
      <c r="B3645" s="96" t="s">
        <v>5955</v>
      </c>
      <c r="C3645" s="97">
        <v>71000000511</v>
      </c>
      <c r="D3645" s="2">
        <v>1</v>
      </c>
      <c r="E3645" s="66">
        <v>6270</v>
      </c>
      <c r="F3645" s="66">
        <v>6270</v>
      </c>
    </row>
    <row r="3646" spans="1:6" ht="33.75" x14ac:dyDescent="0.2">
      <c r="A3646" s="2">
        <v>3641</v>
      </c>
      <c r="B3646" s="96" t="s">
        <v>5956</v>
      </c>
      <c r="C3646" s="97">
        <v>71000000509</v>
      </c>
      <c r="D3646" s="2">
        <v>1</v>
      </c>
      <c r="E3646" s="66">
        <v>17270</v>
      </c>
      <c r="F3646" s="66">
        <v>17270</v>
      </c>
    </row>
    <row r="3647" spans="1:6" ht="22.5" x14ac:dyDescent="0.2">
      <c r="A3647" s="2">
        <v>3642</v>
      </c>
      <c r="B3647" s="96" t="s">
        <v>5957</v>
      </c>
      <c r="C3647" s="97">
        <v>71000000484</v>
      </c>
      <c r="D3647" s="2">
        <v>1</v>
      </c>
      <c r="E3647" s="66">
        <v>29313</v>
      </c>
      <c r="F3647" s="66">
        <v>29313</v>
      </c>
    </row>
    <row r="3648" spans="1:6" ht="22.5" x14ac:dyDescent="0.2">
      <c r="A3648" s="2">
        <v>3643</v>
      </c>
      <c r="B3648" s="96" t="s">
        <v>5958</v>
      </c>
      <c r="C3648" s="97">
        <v>71000000508</v>
      </c>
      <c r="D3648" s="2">
        <v>1</v>
      </c>
      <c r="E3648" s="66">
        <v>14445</v>
      </c>
      <c r="F3648" s="66">
        <v>14445</v>
      </c>
    </row>
    <row r="3649" spans="1:6" ht="22.5" x14ac:dyDescent="0.2">
      <c r="A3649" s="2">
        <v>3644</v>
      </c>
      <c r="B3649" s="96" t="s">
        <v>5959</v>
      </c>
      <c r="C3649" s="97">
        <v>71000000510</v>
      </c>
      <c r="D3649" s="2">
        <v>1</v>
      </c>
      <c r="E3649" s="66">
        <v>22970</v>
      </c>
      <c r="F3649" s="66">
        <v>22970</v>
      </c>
    </row>
    <row r="3650" spans="1:6" ht="33.75" x14ac:dyDescent="0.2">
      <c r="A3650" s="2">
        <v>3645</v>
      </c>
      <c r="B3650" s="96" t="s">
        <v>5960</v>
      </c>
      <c r="C3650" s="97">
        <v>71000000492</v>
      </c>
      <c r="D3650" s="2">
        <v>1</v>
      </c>
      <c r="E3650" s="66">
        <v>20160</v>
      </c>
      <c r="F3650" s="66">
        <v>20160</v>
      </c>
    </row>
    <row r="3651" spans="1:6" ht="22.5" x14ac:dyDescent="0.2">
      <c r="A3651" s="2">
        <v>3646</v>
      </c>
      <c r="B3651" s="96" t="s">
        <v>5961</v>
      </c>
      <c r="C3651" s="97">
        <v>71000000499</v>
      </c>
      <c r="D3651" s="2">
        <v>1</v>
      </c>
      <c r="E3651" s="66">
        <v>9850</v>
      </c>
      <c r="F3651" s="66">
        <v>9850</v>
      </c>
    </row>
    <row r="3652" spans="1:6" ht="22.5" x14ac:dyDescent="0.2">
      <c r="A3652" s="2">
        <v>3647</v>
      </c>
      <c r="B3652" s="96" t="s">
        <v>5962</v>
      </c>
      <c r="C3652" s="97">
        <v>71000000496</v>
      </c>
      <c r="D3652" s="2">
        <v>1</v>
      </c>
      <c r="E3652" s="66">
        <v>20262</v>
      </c>
      <c r="F3652" s="66">
        <v>20262</v>
      </c>
    </row>
    <row r="3653" spans="1:6" x14ac:dyDescent="0.2">
      <c r="A3653" s="2">
        <v>3648</v>
      </c>
      <c r="B3653" s="96" t="s">
        <v>5963</v>
      </c>
      <c r="C3653" s="97">
        <v>71000000501</v>
      </c>
      <c r="D3653" s="2">
        <v>1</v>
      </c>
      <c r="E3653" s="66">
        <v>7975</v>
      </c>
      <c r="F3653" s="66">
        <v>7975</v>
      </c>
    </row>
    <row r="3654" spans="1:6" ht="33.75" x14ac:dyDescent="0.2">
      <c r="A3654" s="2">
        <v>3649</v>
      </c>
      <c r="B3654" s="96" t="s">
        <v>5964</v>
      </c>
      <c r="C3654" s="97">
        <v>71000000518</v>
      </c>
      <c r="D3654" s="2">
        <v>1</v>
      </c>
      <c r="E3654" s="66">
        <v>4390</v>
      </c>
      <c r="F3654" s="66">
        <v>4390</v>
      </c>
    </row>
    <row r="3655" spans="1:6" ht="33.75" x14ac:dyDescent="0.2">
      <c r="A3655" s="2">
        <v>3650</v>
      </c>
      <c r="B3655" s="96" t="s">
        <v>5964</v>
      </c>
      <c r="C3655" s="97">
        <v>71000000519</v>
      </c>
      <c r="D3655" s="2">
        <v>1</v>
      </c>
      <c r="E3655" s="66">
        <v>4390</v>
      </c>
      <c r="F3655" s="66">
        <v>4390</v>
      </c>
    </row>
    <row r="3656" spans="1:6" ht="33.75" x14ac:dyDescent="0.2">
      <c r="A3656" s="2">
        <v>3651</v>
      </c>
      <c r="B3656" s="96" t="s">
        <v>5964</v>
      </c>
      <c r="C3656" s="97">
        <v>71000000520</v>
      </c>
      <c r="D3656" s="2">
        <v>1</v>
      </c>
      <c r="E3656" s="66">
        <v>4390</v>
      </c>
      <c r="F3656" s="66">
        <v>4390</v>
      </c>
    </row>
    <row r="3657" spans="1:6" ht="22.5" x14ac:dyDescent="0.2">
      <c r="A3657" s="2">
        <v>3652</v>
      </c>
      <c r="B3657" s="96" t="s">
        <v>5965</v>
      </c>
      <c r="C3657" s="97">
        <v>71000000504</v>
      </c>
      <c r="D3657" s="2">
        <v>1</v>
      </c>
      <c r="E3657" s="66">
        <v>55564</v>
      </c>
      <c r="F3657" s="66">
        <v>8599.24</v>
      </c>
    </row>
    <row r="3658" spans="1:6" ht="45" x14ac:dyDescent="0.2">
      <c r="A3658" s="2">
        <v>3653</v>
      </c>
      <c r="B3658" s="96" t="s">
        <v>5966</v>
      </c>
      <c r="C3658" s="97">
        <v>71000000503</v>
      </c>
      <c r="D3658" s="2">
        <v>1</v>
      </c>
      <c r="E3658" s="66">
        <v>9441.4500000000007</v>
      </c>
      <c r="F3658" s="66">
        <v>9441.4500000000007</v>
      </c>
    </row>
    <row r="3659" spans="1:6" ht="22.5" x14ac:dyDescent="0.2">
      <c r="A3659" s="2">
        <v>3654</v>
      </c>
      <c r="B3659" s="96" t="s">
        <v>5967</v>
      </c>
      <c r="C3659" s="147">
        <v>71000000490</v>
      </c>
      <c r="D3659" s="2">
        <v>1</v>
      </c>
      <c r="E3659" s="66">
        <v>6235</v>
      </c>
      <c r="F3659" s="66">
        <v>6235</v>
      </c>
    </row>
    <row r="3660" spans="1:6" ht="22.5" x14ac:dyDescent="0.2">
      <c r="A3660" s="2">
        <v>3655</v>
      </c>
      <c r="B3660" s="96" t="s">
        <v>5968</v>
      </c>
      <c r="C3660" s="147">
        <v>71000000488</v>
      </c>
      <c r="D3660" s="2">
        <v>1</v>
      </c>
      <c r="E3660" s="66">
        <v>6010</v>
      </c>
      <c r="F3660" s="66">
        <v>6010</v>
      </c>
    </row>
    <row r="3661" spans="1:6" ht="33.75" x14ac:dyDescent="0.2">
      <c r="A3661" s="2">
        <v>3656</v>
      </c>
      <c r="B3661" s="127" t="s">
        <v>5969</v>
      </c>
      <c r="C3661" s="98" t="s">
        <v>5970</v>
      </c>
      <c r="D3661" s="2">
        <v>1</v>
      </c>
      <c r="E3661" s="66">
        <v>26105</v>
      </c>
      <c r="F3661" s="92">
        <v>26105</v>
      </c>
    </row>
    <row r="3662" spans="1:6" ht="22.5" x14ac:dyDescent="0.2">
      <c r="A3662" s="2">
        <v>3657</v>
      </c>
      <c r="B3662" s="96" t="s">
        <v>5971</v>
      </c>
      <c r="C3662" s="97">
        <v>71000000487</v>
      </c>
      <c r="D3662" s="2">
        <v>1</v>
      </c>
      <c r="E3662" s="66">
        <v>9755</v>
      </c>
      <c r="F3662" s="66">
        <v>9755</v>
      </c>
    </row>
    <row r="3663" spans="1:6" ht="45" x14ac:dyDescent="0.2">
      <c r="A3663" s="2">
        <v>3658</v>
      </c>
      <c r="B3663" s="96" t="s">
        <v>5972</v>
      </c>
      <c r="C3663" s="97">
        <v>71000000493</v>
      </c>
      <c r="D3663" s="2">
        <v>1</v>
      </c>
      <c r="E3663" s="66">
        <v>5745</v>
      </c>
      <c r="F3663" s="66">
        <v>5745</v>
      </c>
    </row>
    <row r="3664" spans="1:6" x14ac:dyDescent="0.2">
      <c r="A3664" s="2">
        <v>3659</v>
      </c>
      <c r="B3664" s="96" t="s">
        <v>5973</v>
      </c>
      <c r="C3664" s="97">
        <v>71000000495</v>
      </c>
      <c r="D3664" s="2">
        <v>1</v>
      </c>
      <c r="E3664" s="66">
        <v>19255</v>
      </c>
      <c r="F3664" s="66">
        <v>19255</v>
      </c>
    </row>
    <row r="3665" spans="1:6" x14ac:dyDescent="0.2">
      <c r="A3665" s="2">
        <v>3660</v>
      </c>
      <c r="B3665" s="96" t="s">
        <v>5974</v>
      </c>
      <c r="C3665" s="97">
        <v>71000000494</v>
      </c>
      <c r="D3665" s="2">
        <v>1</v>
      </c>
      <c r="E3665" s="66">
        <v>9590</v>
      </c>
      <c r="F3665" s="66">
        <v>9590</v>
      </c>
    </row>
    <row r="3666" spans="1:6" ht="22.5" x14ac:dyDescent="0.2">
      <c r="A3666" s="2">
        <v>3661</v>
      </c>
      <c r="B3666" s="96" t="s">
        <v>5975</v>
      </c>
      <c r="C3666" s="97">
        <v>71000000498</v>
      </c>
      <c r="D3666" s="2">
        <v>1</v>
      </c>
      <c r="E3666" s="66">
        <v>9738</v>
      </c>
      <c r="F3666" s="66">
        <v>9738</v>
      </c>
    </row>
    <row r="3667" spans="1:6" ht="22.5" x14ac:dyDescent="0.2">
      <c r="A3667" s="2">
        <v>3662</v>
      </c>
      <c r="B3667" s="96" t="s">
        <v>5976</v>
      </c>
      <c r="C3667" s="97">
        <v>71000000515</v>
      </c>
      <c r="D3667" s="2">
        <v>1</v>
      </c>
      <c r="E3667" s="66">
        <v>7000</v>
      </c>
      <c r="F3667" s="66">
        <v>7000</v>
      </c>
    </row>
    <row r="3668" spans="1:6" ht="22.5" x14ac:dyDescent="0.2">
      <c r="A3668" s="2">
        <v>3663</v>
      </c>
      <c r="B3668" s="96" t="s">
        <v>5977</v>
      </c>
      <c r="C3668" s="97">
        <v>71000000516</v>
      </c>
      <c r="D3668" s="2">
        <v>1</v>
      </c>
      <c r="E3668" s="66">
        <v>7000</v>
      </c>
      <c r="F3668" s="66">
        <v>7000</v>
      </c>
    </row>
    <row r="3669" spans="1:6" ht="22.5" x14ac:dyDescent="0.2">
      <c r="A3669" s="2">
        <v>3664</v>
      </c>
      <c r="B3669" s="96" t="s">
        <v>5978</v>
      </c>
      <c r="C3669" s="97">
        <v>71000000470</v>
      </c>
      <c r="D3669" s="2">
        <v>1</v>
      </c>
      <c r="E3669" s="66">
        <v>3150</v>
      </c>
      <c r="F3669" s="66">
        <v>3150</v>
      </c>
    </row>
    <row r="3670" spans="1:6" ht="22.5" x14ac:dyDescent="0.2">
      <c r="A3670" s="2">
        <v>3665</v>
      </c>
      <c r="B3670" s="96" t="s">
        <v>5979</v>
      </c>
      <c r="C3670" s="97">
        <v>71000000482</v>
      </c>
      <c r="D3670" s="2">
        <v>1</v>
      </c>
      <c r="E3670" s="66">
        <v>6250</v>
      </c>
      <c r="F3670" s="66">
        <v>6250</v>
      </c>
    </row>
    <row r="3671" spans="1:6" ht="22.5" x14ac:dyDescent="0.2">
      <c r="A3671" s="2">
        <v>3666</v>
      </c>
      <c r="B3671" s="96" t="s">
        <v>5979</v>
      </c>
      <c r="C3671" s="97">
        <v>71000000483</v>
      </c>
      <c r="D3671" s="2">
        <v>1</v>
      </c>
      <c r="E3671" s="66">
        <v>6250</v>
      </c>
      <c r="F3671" s="66">
        <v>6250</v>
      </c>
    </row>
    <row r="3672" spans="1:6" ht="33.75" x14ac:dyDescent="0.2">
      <c r="A3672" s="2">
        <v>3667</v>
      </c>
      <c r="B3672" s="96" t="s">
        <v>5980</v>
      </c>
      <c r="C3672" s="97">
        <v>71000000527</v>
      </c>
      <c r="D3672" s="2">
        <v>1</v>
      </c>
      <c r="E3672" s="66">
        <v>8165</v>
      </c>
      <c r="F3672" s="66">
        <v>8165</v>
      </c>
    </row>
    <row r="3673" spans="1:6" ht="22.5" x14ac:dyDescent="0.2">
      <c r="A3673" s="2">
        <v>3668</v>
      </c>
      <c r="B3673" s="99" t="s">
        <v>5981</v>
      </c>
      <c r="C3673" s="100">
        <v>71000000533</v>
      </c>
      <c r="D3673" s="2">
        <v>1</v>
      </c>
      <c r="E3673" s="66">
        <v>3550</v>
      </c>
      <c r="F3673" s="66">
        <v>3550</v>
      </c>
    </row>
    <row r="3674" spans="1:6" ht="22.5" x14ac:dyDescent="0.2">
      <c r="A3674" s="2">
        <v>3669</v>
      </c>
      <c r="B3674" s="99" t="s">
        <v>5981</v>
      </c>
      <c r="C3674" s="100">
        <v>71000000534</v>
      </c>
      <c r="D3674" s="2">
        <v>1</v>
      </c>
      <c r="E3674" s="66">
        <v>3550</v>
      </c>
      <c r="F3674" s="66">
        <v>3550</v>
      </c>
    </row>
    <row r="3675" spans="1:6" ht="22.5" x14ac:dyDescent="0.2">
      <c r="A3675" s="2">
        <v>3670</v>
      </c>
      <c r="B3675" s="99" t="s">
        <v>5982</v>
      </c>
      <c r="C3675" s="101" t="s">
        <v>5983</v>
      </c>
      <c r="D3675" s="2">
        <v>1</v>
      </c>
      <c r="E3675" s="102">
        <v>14350</v>
      </c>
      <c r="F3675" s="102">
        <v>14350</v>
      </c>
    </row>
    <row r="3676" spans="1:6" ht="22.5" x14ac:dyDescent="0.2">
      <c r="A3676" s="2">
        <v>3671</v>
      </c>
      <c r="B3676" s="99" t="s">
        <v>5984</v>
      </c>
      <c r="C3676" s="101" t="s">
        <v>5985</v>
      </c>
      <c r="D3676" s="2">
        <v>1</v>
      </c>
      <c r="E3676" s="102">
        <v>9150</v>
      </c>
      <c r="F3676" s="102">
        <v>9150</v>
      </c>
    </row>
    <row r="3677" spans="1:6" ht="22.5" x14ac:dyDescent="0.2">
      <c r="A3677" s="2">
        <v>3672</v>
      </c>
      <c r="B3677" s="99" t="s">
        <v>5986</v>
      </c>
      <c r="C3677" s="101" t="s">
        <v>5987</v>
      </c>
      <c r="D3677" s="2">
        <v>1</v>
      </c>
      <c r="E3677" s="102">
        <v>27550</v>
      </c>
      <c r="F3677" s="102">
        <v>27550</v>
      </c>
    </row>
    <row r="3678" spans="1:6" x14ac:dyDescent="0.2">
      <c r="A3678" s="2">
        <v>3673</v>
      </c>
      <c r="B3678" s="99" t="s">
        <v>5988</v>
      </c>
      <c r="C3678" s="101" t="s">
        <v>5989</v>
      </c>
      <c r="D3678" s="2">
        <v>1</v>
      </c>
      <c r="E3678" s="102">
        <v>6240</v>
      </c>
      <c r="F3678" s="102">
        <v>6240</v>
      </c>
    </row>
    <row r="3679" spans="1:6" ht="22.5" x14ac:dyDescent="0.2">
      <c r="A3679" s="2">
        <v>3674</v>
      </c>
      <c r="B3679" s="129" t="s">
        <v>8083</v>
      </c>
      <c r="C3679" s="130" t="s">
        <v>8095</v>
      </c>
      <c r="D3679" s="2">
        <v>1</v>
      </c>
      <c r="E3679" s="66">
        <v>16989</v>
      </c>
      <c r="F3679" s="66">
        <v>16989</v>
      </c>
    </row>
    <row r="3680" spans="1:6" ht="22.5" x14ac:dyDescent="0.2">
      <c r="A3680" s="2">
        <v>3675</v>
      </c>
      <c r="B3680" s="129" t="s">
        <v>8084</v>
      </c>
      <c r="C3680" s="130" t="s">
        <v>8096</v>
      </c>
      <c r="D3680" s="2">
        <v>1</v>
      </c>
      <c r="E3680" s="66">
        <v>3247.2</v>
      </c>
      <c r="F3680" s="66">
        <v>3247.2</v>
      </c>
    </row>
    <row r="3681" spans="1:6" x14ac:dyDescent="0.2">
      <c r="A3681" s="2">
        <v>3676</v>
      </c>
      <c r="B3681" s="129" t="s">
        <v>8085</v>
      </c>
      <c r="C3681" s="130" t="s">
        <v>8097</v>
      </c>
      <c r="D3681" s="2">
        <v>1</v>
      </c>
      <c r="E3681" s="66">
        <v>5300</v>
      </c>
      <c r="F3681" s="66">
        <v>5300</v>
      </c>
    </row>
    <row r="3682" spans="1:6" ht="22.5" x14ac:dyDescent="0.2">
      <c r="A3682" s="2">
        <v>3677</v>
      </c>
      <c r="B3682" s="129" t="s">
        <v>8086</v>
      </c>
      <c r="C3682" s="130" t="s">
        <v>8098</v>
      </c>
      <c r="D3682" s="2">
        <v>1</v>
      </c>
      <c r="E3682" s="66">
        <v>6470</v>
      </c>
      <c r="F3682" s="66">
        <v>6470</v>
      </c>
    </row>
    <row r="3683" spans="1:6" ht="22.5" x14ac:dyDescent="0.2">
      <c r="A3683" s="2">
        <v>3678</v>
      </c>
      <c r="B3683" s="129" t="s">
        <v>8087</v>
      </c>
      <c r="C3683" s="130" t="s">
        <v>8099</v>
      </c>
      <c r="D3683" s="2">
        <v>1</v>
      </c>
      <c r="E3683" s="66">
        <v>6340</v>
      </c>
      <c r="F3683" s="66">
        <v>6340</v>
      </c>
    </row>
    <row r="3684" spans="1:6" ht="22.5" x14ac:dyDescent="0.2">
      <c r="A3684" s="2">
        <v>3679</v>
      </c>
      <c r="B3684" s="129" t="s">
        <v>8088</v>
      </c>
      <c r="C3684" s="130" t="s">
        <v>8100</v>
      </c>
      <c r="D3684" s="2">
        <v>1</v>
      </c>
      <c r="E3684" s="66">
        <v>6340</v>
      </c>
      <c r="F3684" s="66">
        <v>6340</v>
      </c>
    </row>
    <row r="3685" spans="1:6" ht="22.5" x14ac:dyDescent="0.2">
      <c r="A3685" s="2">
        <v>3680</v>
      </c>
      <c r="B3685" s="129" t="s">
        <v>8089</v>
      </c>
      <c r="C3685" s="130" t="s">
        <v>8101</v>
      </c>
      <c r="D3685" s="2">
        <v>1</v>
      </c>
      <c r="E3685" s="102">
        <v>5650</v>
      </c>
      <c r="F3685" s="102">
        <v>5650</v>
      </c>
    </row>
    <row r="3686" spans="1:6" ht="22.5" x14ac:dyDescent="0.2">
      <c r="A3686" s="2">
        <v>3681</v>
      </c>
      <c r="B3686" s="129" t="s">
        <v>8090</v>
      </c>
      <c r="C3686" s="130" t="s">
        <v>8102</v>
      </c>
      <c r="D3686" s="2">
        <v>1</v>
      </c>
      <c r="E3686" s="102">
        <v>17000</v>
      </c>
      <c r="F3686" s="102">
        <v>17000</v>
      </c>
    </row>
    <row r="3687" spans="1:6" x14ac:dyDescent="0.2">
      <c r="A3687" s="2">
        <v>3682</v>
      </c>
      <c r="B3687" s="99" t="s">
        <v>4631</v>
      </c>
      <c r="C3687" s="101" t="s">
        <v>8103</v>
      </c>
      <c r="D3687" s="2">
        <v>1</v>
      </c>
      <c r="E3687" s="102">
        <v>3846.31</v>
      </c>
      <c r="F3687" s="102">
        <v>3846.31</v>
      </c>
    </row>
    <row r="3688" spans="1:6" x14ac:dyDescent="0.2">
      <c r="A3688" s="2">
        <v>3683</v>
      </c>
      <c r="B3688" s="99" t="s">
        <v>4631</v>
      </c>
      <c r="C3688" s="101" t="s">
        <v>8104</v>
      </c>
      <c r="D3688" s="2">
        <v>1</v>
      </c>
      <c r="E3688" s="102">
        <v>3846.31</v>
      </c>
      <c r="F3688" s="102">
        <v>3846.31</v>
      </c>
    </row>
    <row r="3689" spans="1:6" x14ac:dyDescent="0.2">
      <c r="A3689" s="2">
        <v>3684</v>
      </c>
      <c r="B3689" s="99" t="s">
        <v>4634</v>
      </c>
      <c r="C3689" s="130" t="s">
        <v>8105</v>
      </c>
      <c r="D3689" s="2">
        <v>1</v>
      </c>
      <c r="E3689" s="66">
        <v>5427.91</v>
      </c>
      <c r="F3689" s="66">
        <v>5427.91</v>
      </c>
    </row>
    <row r="3690" spans="1:6" x14ac:dyDescent="0.2">
      <c r="A3690" s="2">
        <v>3685</v>
      </c>
      <c r="B3690" s="99" t="s">
        <v>4634</v>
      </c>
      <c r="C3690" s="130">
        <v>71000000544</v>
      </c>
      <c r="D3690" s="2">
        <v>1</v>
      </c>
      <c r="E3690" s="66">
        <v>5427.91</v>
      </c>
      <c r="F3690" s="66">
        <v>5427.91</v>
      </c>
    </row>
    <row r="3691" spans="1:6" x14ac:dyDescent="0.2">
      <c r="A3691" s="2">
        <v>3686</v>
      </c>
      <c r="B3691" s="99" t="s">
        <v>4634</v>
      </c>
      <c r="C3691" s="130">
        <v>71000000545</v>
      </c>
      <c r="D3691" s="2">
        <v>1</v>
      </c>
      <c r="E3691" s="66">
        <v>5427.91</v>
      </c>
      <c r="F3691" s="66">
        <v>5427.91</v>
      </c>
    </row>
    <row r="3692" spans="1:6" x14ac:dyDescent="0.2">
      <c r="A3692" s="2">
        <v>3687</v>
      </c>
      <c r="B3692" s="99" t="s">
        <v>4634</v>
      </c>
      <c r="C3692" s="130">
        <v>71000000546</v>
      </c>
      <c r="D3692" s="2">
        <v>1</v>
      </c>
      <c r="E3692" s="66">
        <v>5427.91</v>
      </c>
      <c r="F3692" s="66">
        <v>5427.91</v>
      </c>
    </row>
    <row r="3693" spans="1:6" x14ac:dyDescent="0.2">
      <c r="A3693" s="2">
        <v>3688</v>
      </c>
      <c r="B3693" s="99" t="s">
        <v>4634</v>
      </c>
      <c r="C3693" s="130">
        <v>71000000547</v>
      </c>
      <c r="D3693" s="2">
        <v>1</v>
      </c>
      <c r="E3693" s="66">
        <v>5427.91</v>
      </c>
      <c r="F3693" s="66">
        <v>5427.91</v>
      </c>
    </row>
    <row r="3694" spans="1:6" x14ac:dyDescent="0.2">
      <c r="A3694" s="2">
        <v>3689</v>
      </c>
      <c r="B3694" s="99" t="s">
        <v>4634</v>
      </c>
      <c r="C3694" s="130">
        <v>71000000548</v>
      </c>
      <c r="D3694" s="2">
        <v>1</v>
      </c>
      <c r="E3694" s="66">
        <v>5427.96</v>
      </c>
      <c r="F3694" s="66">
        <v>5427.96</v>
      </c>
    </row>
    <row r="3695" spans="1:6" x14ac:dyDescent="0.2">
      <c r="A3695" s="2">
        <v>3690</v>
      </c>
      <c r="B3695" s="129" t="s">
        <v>8091</v>
      </c>
      <c r="C3695" s="130" t="s">
        <v>8106</v>
      </c>
      <c r="D3695" s="2">
        <v>1</v>
      </c>
      <c r="E3695" s="66">
        <v>4150</v>
      </c>
      <c r="F3695" s="66">
        <v>4150</v>
      </c>
    </row>
    <row r="3696" spans="1:6" x14ac:dyDescent="0.2">
      <c r="A3696" s="2">
        <v>3691</v>
      </c>
      <c r="B3696" s="129" t="s">
        <v>8091</v>
      </c>
      <c r="C3696" s="130" t="s">
        <v>8107</v>
      </c>
      <c r="D3696" s="2">
        <v>1</v>
      </c>
      <c r="E3696" s="102">
        <v>3645.06</v>
      </c>
      <c r="F3696" s="102">
        <v>3645.06</v>
      </c>
    </row>
    <row r="3697" spans="1:6" x14ac:dyDescent="0.2">
      <c r="A3697" s="2">
        <v>3692</v>
      </c>
      <c r="B3697" s="129" t="s">
        <v>8092</v>
      </c>
      <c r="C3697" s="130" t="s">
        <v>8108</v>
      </c>
      <c r="D3697" s="2">
        <v>1</v>
      </c>
      <c r="E3697" s="102">
        <v>6360</v>
      </c>
      <c r="F3697" s="102">
        <v>6360</v>
      </c>
    </row>
    <row r="3698" spans="1:6" ht="22.5" x14ac:dyDescent="0.2">
      <c r="A3698" s="2">
        <v>3693</v>
      </c>
      <c r="B3698" s="129" t="s">
        <v>8093</v>
      </c>
      <c r="C3698" s="130" t="s">
        <v>8109</v>
      </c>
      <c r="D3698" s="2">
        <v>1</v>
      </c>
      <c r="E3698" s="102">
        <v>4360</v>
      </c>
      <c r="F3698" s="102">
        <v>4360</v>
      </c>
    </row>
    <row r="3699" spans="1:6" ht="22.5" x14ac:dyDescent="0.2">
      <c r="A3699" s="2">
        <v>3694</v>
      </c>
      <c r="B3699" s="129" t="s">
        <v>8094</v>
      </c>
      <c r="C3699" s="130" t="s">
        <v>8110</v>
      </c>
      <c r="D3699" s="2">
        <v>1</v>
      </c>
      <c r="E3699" s="102">
        <v>5830</v>
      </c>
      <c r="F3699" s="102">
        <v>5830</v>
      </c>
    </row>
    <row r="3700" spans="1:6" ht="22.5" x14ac:dyDescent="0.2">
      <c r="A3700" s="2">
        <v>3695</v>
      </c>
      <c r="B3700" s="134" t="s">
        <v>5990</v>
      </c>
      <c r="C3700" s="12" t="s">
        <v>5991</v>
      </c>
      <c r="D3700" s="47">
        <v>1</v>
      </c>
      <c r="E3700" s="103">
        <v>8000</v>
      </c>
      <c r="F3700" s="297">
        <v>8000</v>
      </c>
    </row>
    <row r="3701" spans="1:6" x14ac:dyDescent="0.2">
      <c r="A3701" s="2">
        <v>3696</v>
      </c>
      <c r="B3701" s="134" t="s">
        <v>5841</v>
      </c>
      <c r="C3701" s="12" t="s">
        <v>5992</v>
      </c>
      <c r="D3701" s="47">
        <v>1</v>
      </c>
      <c r="E3701" s="103">
        <v>8144.63</v>
      </c>
      <c r="F3701" s="297">
        <v>8144.63</v>
      </c>
    </row>
    <row r="3702" spans="1:6" x14ac:dyDescent="0.2">
      <c r="A3702" s="2">
        <v>3697</v>
      </c>
      <c r="B3702" s="134" t="s">
        <v>5841</v>
      </c>
      <c r="C3702" s="12" t="s">
        <v>5993</v>
      </c>
      <c r="D3702" s="47">
        <v>1</v>
      </c>
      <c r="E3702" s="103">
        <v>8144.63</v>
      </c>
      <c r="F3702" s="297">
        <v>8144.63</v>
      </c>
    </row>
    <row r="3703" spans="1:6" x14ac:dyDescent="0.2">
      <c r="A3703" s="2">
        <v>3698</v>
      </c>
      <c r="B3703" s="134" t="s">
        <v>5841</v>
      </c>
      <c r="C3703" s="12" t="s">
        <v>5994</v>
      </c>
      <c r="D3703" s="47">
        <v>1</v>
      </c>
      <c r="E3703" s="103">
        <v>8144.63</v>
      </c>
      <c r="F3703" s="297">
        <v>8144.63</v>
      </c>
    </row>
    <row r="3704" spans="1:6" x14ac:dyDescent="0.2">
      <c r="A3704" s="2">
        <v>3699</v>
      </c>
      <c r="B3704" s="134" t="s">
        <v>5841</v>
      </c>
      <c r="C3704" s="12" t="s">
        <v>5995</v>
      </c>
      <c r="D3704" s="47">
        <v>1</v>
      </c>
      <c r="E3704" s="103">
        <v>8144.63</v>
      </c>
      <c r="F3704" s="297">
        <v>8144.63</v>
      </c>
    </row>
    <row r="3705" spans="1:6" x14ac:dyDescent="0.2">
      <c r="A3705" s="2">
        <v>3700</v>
      </c>
      <c r="B3705" s="134" t="s">
        <v>5841</v>
      </c>
      <c r="C3705" s="12" t="s">
        <v>5996</v>
      </c>
      <c r="D3705" s="47">
        <v>1</v>
      </c>
      <c r="E3705" s="103">
        <v>8144.63</v>
      </c>
      <c r="F3705" s="297">
        <v>8144.63</v>
      </c>
    </row>
    <row r="3706" spans="1:6" x14ac:dyDescent="0.2">
      <c r="A3706" s="2">
        <v>3701</v>
      </c>
      <c r="B3706" s="134" t="s">
        <v>5841</v>
      </c>
      <c r="C3706" s="12" t="s">
        <v>5997</v>
      </c>
      <c r="D3706" s="47">
        <v>1</v>
      </c>
      <c r="E3706" s="103">
        <v>8144.63</v>
      </c>
      <c r="F3706" s="297">
        <v>8144.63</v>
      </c>
    </row>
    <row r="3707" spans="1:6" x14ac:dyDescent="0.2">
      <c r="A3707" s="2">
        <v>3702</v>
      </c>
      <c r="B3707" s="134" t="s">
        <v>5841</v>
      </c>
      <c r="C3707" s="12" t="s">
        <v>5998</v>
      </c>
      <c r="D3707" s="47">
        <v>1</v>
      </c>
      <c r="E3707" s="103">
        <v>8144.59</v>
      </c>
      <c r="F3707" s="297">
        <v>8144.59</v>
      </c>
    </row>
    <row r="3708" spans="1:6" x14ac:dyDescent="0.2">
      <c r="A3708" s="2">
        <v>3703</v>
      </c>
      <c r="B3708" s="134" t="s">
        <v>5841</v>
      </c>
      <c r="C3708" s="12" t="s">
        <v>5999</v>
      </c>
      <c r="D3708" s="47">
        <v>1</v>
      </c>
      <c r="E3708" s="103">
        <v>8144.63</v>
      </c>
      <c r="F3708" s="297">
        <v>8144.63</v>
      </c>
    </row>
    <row r="3709" spans="1:6" x14ac:dyDescent="0.2">
      <c r="A3709" s="2">
        <v>3704</v>
      </c>
      <c r="B3709" s="134" t="s">
        <v>6000</v>
      </c>
      <c r="C3709" s="12" t="s">
        <v>6001</v>
      </c>
      <c r="D3709" s="47">
        <v>1</v>
      </c>
      <c r="E3709" s="103">
        <v>14000</v>
      </c>
      <c r="F3709" s="297">
        <v>14000</v>
      </c>
    </row>
    <row r="3710" spans="1:6" x14ac:dyDescent="0.2">
      <c r="A3710" s="2">
        <v>3705</v>
      </c>
      <c r="B3710" s="134" t="s">
        <v>6002</v>
      </c>
      <c r="C3710" s="12" t="s">
        <v>6003</v>
      </c>
      <c r="D3710" s="47">
        <v>1</v>
      </c>
      <c r="E3710" s="103">
        <v>3301.2</v>
      </c>
      <c r="F3710" s="297">
        <v>3301.2</v>
      </c>
    </row>
    <row r="3711" spans="1:6" ht="22.5" x14ac:dyDescent="0.2">
      <c r="A3711" s="2">
        <v>3706</v>
      </c>
      <c r="B3711" s="134" t="s">
        <v>6004</v>
      </c>
      <c r="C3711" s="12" t="s">
        <v>4411</v>
      </c>
      <c r="D3711" s="47">
        <v>1</v>
      </c>
      <c r="E3711" s="103">
        <v>3301.2</v>
      </c>
      <c r="F3711" s="297">
        <v>3301.2</v>
      </c>
    </row>
    <row r="3712" spans="1:6" ht="22.5" x14ac:dyDescent="0.2">
      <c r="A3712" s="2">
        <v>3707</v>
      </c>
      <c r="B3712" s="134" t="s">
        <v>6005</v>
      </c>
      <c r="C3712" s="12" t="s">
        <v>6006</v>
      </c>
      <c r="D3712" s="47">
        <v>1</v>
      </c>
      <c r="E3712" s="103">
        <v>3301.2</v>
      </c>
      <c r="F3712" s="297">
        <v>3301.2</v>
      </c>
    </row>
    <row r="3713" spans="1:6" x14ac:dyDescent="0.2">
      <c r="A3713" s="2">
        <v>3708</v>
      </c>
      <c r="B3713" s="134" t="s">
        <v>6007</v>
      </c>
      <c r="C3713" s="12">
        <v>110106</v>
      </c>
      <c r="D3713" s="47">
        <v>1</v>
      </c>
      <c r="E3713" s="103">
        <v>22966</v>
      </c>
      <c r="F3713" s="297">
        <v>22966</v>
      </c>
    </row>
    <row r="3714" spans="1:6" x14ac:dyDescent="0.2">
      <c r="A3714" s="2">
        <v>3709</v>
      </c>
      <c r="B3714" s="134" t="s">
        <v>6007</v>
      </c>
      <c r="C3714" s="12">
        <v>110106</v>
      </c>
      <c r="D3714" s="47">
        <v>1</v>
      </c>
      <c r="E3714" s="103">
        <v>22967</v>
      </c>
      <c r="F3714" s="297">
        <v>22967</v>
      </c>
    </row>
    <row r="3715" spans="1:6" x14ac:dyDescent="0.2">
      <c r="A3715" s="2">
        <v>3710</v>
      </c>
      <c r="B3715" s="134" t="s">
        <v>6007</v>
      </c>
      <c r="C3715" s="12">
        <v>110106</v>
      </c>
      <c r="D3715" s="47">
        <v>1</v>
      </c>
      <c r="E3715" s="103">
        <v>22966</v>
      </c>
      <c r="F3715" s="297">
        <v>22966</v>
      </c>
    </row>
    <row r="3716" spans="1:6" ht="33.75" x14ac:dyDescent="0.2">
      <c r="A3716" s="2">
        <v>3711</v>
      </c>
      <c r="B3716" s="134" t="s">
        <v>6008</v>
      </c>
      <c r="C3716" s="12" t="s">
        <v>6009</v>
      </c>
      <c r="D3716" s="47">
        <v>1</v>
      </c>
      <c r="E3716" s="103">
        <v>33300</v>
      </c>
      <c r="F3716" s="297">
        <v>33300</v>
      </c>
    </row>
    <row r="3717" spans="1:6" ht="33.75" x14ac:dyDescent="0.2">
      <c r="A3717" s="2">
        <v>3712</v>
      </c>
      <c r="B3717" s="134" t="s">
        <v>6008</v>
      </c>
      <c r="C3717" s="12" t="s">
        <v>6010</v>
      </c>
      <c r="D3717" s="47">
        <v>1</v>
      </c>
      <c r="E3717" s="103">
        <v>33300</v>
      </c>
      <c r="F3717" s="297">
        <v>33300</v>
      </c>
    </row>
    <row r="3718" spans="1:6" ht="33.75" x14ac:dyDescent="0.2">
      <c r="A3718" s="2">
        <v>3713</v>
      </c>
      <c r="B3718" s="134" t="s">
        <v>6008</v>
      </c>
      <c r="C3718" s="12" t="s">
        <v>6011</v>
      </c>
      <c r="D3718" s="47">
        <v>1</v>
      </c>
      <c r="E3718" s="103">
        <v>33300</v>
      </c>
      <c r="F3718" s="297">
        <v>33300</v>
      </c>
    </row>
    <row r="3719" spans="1:6" x14ac:dyDescent="0.2">
      <c r="A3719" s="2">
        <v>3714</v>
      </c>
      <c r="B3719" s="134" t="s">
        <v>4594</v>
      </c>
      <c r="C3719" s="12" t="s">
        <v>6012</v>
      </c>
      <c r="D3719" s="47">
        <v>1</v>
      </c>
      <c r="E3719" s="103">
        <v>4862</v>
      </c>
      <c r="F3719" s="297">
        <v>4862</v>
      </c>
    </row>
    <row r="3720" spans="1:6" ht="22.5" x14ac:dyDescent="0.2">
      <c r="A3720" s="2">
        <v>3715</v>
      </c>
      <c r="B3720" s="134" t="s">
        <v>6013</v>
      </c>
      <c r="C3720" s="12" t="s">
        <v>6014</v>
      </c>
      <c r="D3720" s="47">
        <v>1</v>
      </c>
      <c r="E3720" s="103">
        <v>3400</v>
      </c>
      <c r="F3720" s="297">
        <v>3400</v>
      </c>
    </row>
    <row r="3721" spans="1:6" x14ac:dyDescent="0.2">
      <c r="A3721" s="2">
        <v>3716</v>
      </c>
      <c r="B3721" s="134" t="s">
        <v>6015</v>
      </c>
      <c r="C3721" s="12" t="s">
        <v>6016</v>
      </c>
      <c r="D3721" s="47">
        <v>1</v>
      </c>
      <c r="E3721" s="103">
        <v>4467</v>
      </c>
      <c r="F3721" s="297">
        <v>4467</v>
      </c>
    </row>
    <row r="3722" spans="1:6" ht="22.5" x14ac:dyDescent="0.2">
      <c r="A3722" s="2">
        <v>3717</v>
      </c>
      <c r="B3722" s="134" t="s">
        <v>6017</v>
      </c>
      <c r="C3722" s="12" t="s">
        <v>6018</v>
      </c>
      <c r="D3722" s="47">
        <v>1</v>
      </c>
      <c r="E3722" s="103">
        <v>16341.5</v>
      </c>
      <c r="F3722" s="297">
        <v>16341.5</v>
      </c>
    </row>
    <row r="3723" spans="1:6" ht="22.5" x14ac:dyDescent="0.2">
      <c r="A3723" s="2">
        <v>3718</v>
      </c>
      <c r="B3723" s="134" t="s">
        <v>6019</v>
      </c>
      <c r="C3723" s="12" t="s">
        <v>6020</v>
      </c>
      <c r="D3723" s="47">
        <v>1</v>
      </c>
      <c r="E3723" s="103">
        <v>10000</v>
      </c>
      <c r="F3723" s="297">
        <v>10000</v>
      </c>
    </row>
    <row r="3724" spans="1:6" ht="22.5" x14ac:dyDescent="0.2">
      <c r="A3724" s="2">
        <v>3719</v>
      </c>
      <c r="B3724" s="134" t="s">
        <v>6021</v>
      </c>
      <c r="C3724" s="12" t="s">
        <v>6022</v>
      </c>
      <c r="D3724" s="47">
        <v>1</v>
      </c>
      <c r="E3724" s="103">
        <v>9500</v>
      </c>
      <c r="F3724" s="297">
        <v>9500</v>
      </c>
    </row>
    <row r="3725" spans="1:6" x14ac:dyDescent="0.2">
      <c r="A3725" s="2">
        <v>3720</v>
      </c>
      <c r="B3725" s="134" t="s">
        <v>6023</v>
      </c>
      <c r="C3725" s="12" t="s">
        <v>5171</v>
      </c>
      <c r="D3725" s="47">
        <v>1</v>
      </c>
      <c r="E3725" s="103">
        <v>5695.95</v>
      </c>
      <c r="F3725" s="297">
        <v>5695.95</v>
      </c>
    </row>
    <row r="3726" spans="1:6" x14ac:dyDescent="0.2">
      <c r="A3726" s="2">
        <v>3721</v>
      </c>
      <c r="B3726" s="134" t="s">
        <v>6024</v>
      </c>
      <c r="C3726" s="12" t="s">
        <v>5155</v>
      </c>
      <c r="D3726" s="47">
        <v>1</v>
      </c>
      <c r="E3726" s="103">
        <v>6969.76</v>
      </c>
      <c r="F3726" s="297">
        <v>6969.76</v>
      </c>
    </row>
    <row r="3727" spans="1:6" x14ac:dyDescent="0.2">
      <c r="A3727" s="2">
        <v>3722</v>
      </c>
      <c r="B3727" s="134" t="s">
        <v>6025</v>
      </c>
      <c r="C3727" s="12" t="s">
        <v>5171</v>
      </c>
      <c r="D3727" s="47">
        <v>1</v>
      </c>
      <c r="E3727" s="103">
        <v>5463.54</v>
      </c>
      <c r="F3727" s="297">
        <v>5463.54</v>
      </c>
    </row>
    <row r="3728" spans="1:6" x14ac:dyDescent="0.2">
      <c r="A3728" s="2">
        <v>3723</v>
      </c>
      <c r="B3728" s="134" t="s">
        <v>6026</v>
      </c>
      <c r="C3728" s="12" t="s">
        <v>6027</v>
      </c>
      <c r="D3728" s="47">
        <v>1</v>
      </c>
      <c r="E3728" s="103">
        <v>3247.39</v>
      </c>
      <c r="F3728" s="297">
        <v>3247.39</v>
      </c>
    </row>
    <row r="3729" spans="1:6" x14ac:dyDescent="0.2">
      <c r="A3729" s="2">
        <v>3724</v>
      </c>
      <c r="B3729" s="134" t="s">
        <v>5065</v>
      </c>
      <c r="C3729" s="12" t="s">
        <v>6027</v>
      </c>
      <c r="D3729" s="47">
        <v>1</v>
      </c>
      <c r="E3729" s="103">
        <v>3470.91</v>
      </c>
      <c r="F3729" s="297">
        <v>3470.91</v>
      </c>
    </row>
    <row r="3730" spans="1:6" x14ac:dyDescent="0.2">
      <c r="A3730" s="2">
        <v>3725</v>
      </c>
      <c r="B3730" s="134" t="s">
        <v>6028</v>
      </c>
      <c r="C3730" s="12" t="s">
        <v>6029</v>
      </c>
      <c r="D3730" s="47">
        <v>1</v>
      </c>
      <c r="E3730" s="103">
        <v>5460</v>
      </c>
      <c r="F3730" s="297">
        <v>5460</v>
      </c>
    </row>
    <row r="3731" spans="1:6" x14ac:dyDescent="0.2">
      <c r="A3731" s="2">
        <v>3726</v>
      </c>
      <c r="B3731" s="134" t="s">
        <v>6030</v>
      </c>
      <c r="C3731" s="12">
        <v>110106</v>
      </c>
      <c r="D3731" s="47">
        <v>1</v>
      </c>
      <c r="E3731" s="103">
        <v>7500</v>
      </c>
      <c r="F3731" s="297">
        <v>7500</v>
      </c>
    </row>
    <row r="3732" spans="1:6" x14ac:dyDescent="0.2">
      <c r="A3732" s="2">
        <v>3727</v>
      </c>
      <c r="B3732" s="134" t="s">
        <v>6030</v>
      </c>
      <c r="C3732" s="12">
        <v>110106</v>
      </c>
      <c r="D3732" s="47">
        <v>1</v>
      </c>
      <c r="E3732" s="103">
        <v>7500</v>
      </c>
      <c r="F3732" s="297">
        <v>7500</v>
      </c>
    </row>
    <row r="3733" spans="1:6" x14ac:dyDescent="0.2">
      <c r="A3733" s="2">
        <v>3728</v>
      </c>
      <c r="B3733" s="134" t="s">
        <v>6031</v>
      </c>
      <c r="C3733" s="12" t="s">
        <v>5155</v>
      </c>
      <c r="D3733" s="47">
        <v>1</v>
      </c>
      <c r="E3733" s="103">
        <v>3327.4</v>
      </c>
      <c r="F3733" s="297">
        <v>3327.4</v>
      </c>
    </row>
    <row r="3734" spans="1:6" x14ac:dyDescent="0.2">
      <c r="A3734" s="2">
        <v>3729</v>
      </c>
      <c r="B3734" s="134" t="s">
        <v>2112</v>
      </c>
      <c r="C3734" s="12" t="s">
        <v>5814</v>
      </c>
      <c r="D3734" s="47">
        <v>1</v>
      </c>
      <c r="E3734" s="103">
        <v>24672.06</v>
      </c>
      <c r="F3734" s="297">
        <v>24672.06</v>
      </c>
    </row>
    <row r="3735" spans="1:6" ht="22.5" x14ac:dyDescent="0.2">
      <c r="A3735" s="2">
        <v>3730</v>
      </c>
      <c r="B3735" s="134" t="s">
        <v>5161</v>
      </c>
      <c r="C3735" s="12">
        <v>110106</v>
      </c>
      <c r="D3735" s="47">
        <v>1</v>
      </c>
      <c r="E3735" s="103">
        <v>6795</v>
      </c>
      <c r="F3735" s="297">
        <v>6795</v>
      </c>
    </row>
    <row r="3736" spans="1:6" ht="22.5" x14ac:dyDescent="0.2">
      <c r="A3736" s="2">
        <v>3731</v>
      </c>
      <c r="B3736" s="134" t="s">
        <v>5161</v>
      </c>
      <c r="C3736" s="12">
        <v>110106</v>
      </c>
      <c r="D3736" s="47">
        <v>1</v>
      </c>
      <c r="E3736" s="103">
        <v>6795</v>
      </c>
      <c r="F3736" s="297">
        <v>6795</v>
      </c>
    </row>
    <row r="3737" spans="1:6" ht="22.5" x14ac:dyDescent="0.2">
      <c r="A3737" s="2">
        <v>3732</v>
      </c>
      <c r="B3737" s="134" t="s">
        <v>5161</v>
      </c>
      <c r="C3737" s="12">
        <v>110106</v>
      </c>
      <c r="D3737" s="47">
        <v>1</v>
      </c>
      <c r="E3737" s="103">
        <v>6795</v>
      </c>
      <c r="F3737" s="297">
        <v>6795</v>
      </c>
    </row>
    <row r="3738" spans="1:6" ht="22.5" x14ac:dyDescent="0.2">
      <c r="A3738" s="2">
        <v>3733</v>
      </c>
      <c r="B3738" s="134" t="s">
        <v>5161</v>
      </c>
      <c r="C3738" s="12">
        <v>110106</v>
      </c>
      <c r="D3738" s="47">
        <v>1</v>
      </c>
      <c r="E3738" s="103">
        <v>6795</v>
      </c>
      <c r="F3738" s="297">
        <v>6795</v>
      </c>
    </row>
    <row r="3739" spans="1:6" ht="22.5" x14ac:dyDescent="0.2">
      <c r="A3739" s="2">
        <v>3734</v>
      </c>
      <c r="B3739" s="134" t="s">
        <v>5161</v>
      </c>
      <c r="C3739" s="12">
        <v>110106</v>
      </c>
      <c r="D3739" s="47">
        <v>1</v>
      </c>
      <c r="E3739" s="103">
        <v>6795</v>
      </c>
      <c r="F3739" s="297">
        <v>6795</v>
      </c>
    </row>
    <row r="3740" spans="1:6" ht="22.5" x14ac:dyDescent="0.2">
      <c r="A3740" s="2">
        <v>3735</v>
      </c>
      <c r="B3740" s="134" t="s">
        <v>5161</v>
      </c>
      <c r="C3740" s="12">
        <v>110106</v>
      </c>
      <c r="D3740" s="47">
        <v>1</v>
      </c>
      <c r="E3740" s="103">
        <v>6795</v>
      </c>
      <c r="F3740" s="297">
        <v>6795</v>
      </c>
    </row>
    <row r="3741" spans="1:6" ht="22.5" x14ac:dyDescent="0.2">
      <c r="A3741" s="2">
        <v>3736</v>
      </c>
      <c r="B3741" s="134" t="s">
        <v>5161</v>
      </c>
      <c r="C3741" s="12">
        <v>110106</v>
      </c>
      <c r="D3741" s="47">
        <v>1</v>
      </c>
      <c r="E3741" s="103">
        <v>6795</v>
      </c>
      <c r="F3741" s="297">
        <v>6795</v>
      </c>
    </row>
    <row r="3742" spans="1:6" ht="22.5" x14ac:dyDescent="0.2">
      <c r="A3742" s="2">
        <v>3737</v>
      </c>
      <c r="B3742" s="134" t="s">
        <v>5161</v>
      </c>
      <c r="C3742" s="12">
        <v>110106</v>
      </c>
      <c r="D3742" s="47">
        <v>1</v>
      </c>
      <c r="E3742" s="103">
        <v>6795</v>
      </c>
      <c r="F3742" s="297">
        <v>6795</v>
      </c>
    </row>
    <row r="3743" spans="1:6" ht="22.5" x14ac:dyDescent="0.2">
      <c r="A3743" s="2">
        <v>3738</v>
      </c>
      <c r="B3743" s="134" t="s">
        <v>5161</v>
      </c>
      <c r="C3743" s="12">
        <v>110106</v>
      </c>
      <c r="D3743" s="47">
        <v>1</v>
      </c>
      <c r="E3743" s="103">
        <v>6795</v>
      </c>
      <c r="F3743" s="297">
        <v>6795</v>
      </c>
    </row>
    <row r="3744" spans="1:6" ht="22.5" x14ac:dyDescent="0.2">
      <c r="A3744" s="2">
        <v>3739</v>
      </c>
      <c r="B3744" s="134" t="s">
        <v>5161</v>
      </c>
      <c r="C3744" s="12">
        <v>110106</v>
      </c>
      <c r="D3744" s="47">
        <v>1</v>
      </c>
      <c r="E3744" s="103">
        <v>6795</v>
      </c>
      <c r="F3744" s="297">
        <v>6795</v>
      </c>
    </row>
    <row r="3745" spans="1:6" ht="22.5" x14ac:dyDescent="0.2">
      <c r="A3745" s="2">
        <v>3740</v>
      </c>
      <c r="B3745" s="134" t="s">
        <v>5161</v>
      </c>
      <c r="C3745" s="12">
        <v>110106</v>
      </c>
      <c r="D3745" s="47">
        <v>1</v>
      </c>
      <c r="E3745" s="103">
        <v>6795</v>
      </c>
      <c r="F3745" s="297">
        <v>6795</v>
      </c>
    </row>
    <row r="3746" spans="1:6" ht="22.5" x14ac:dyDescent="0.2">
      <c r="A3746" s="2">
        <v>3741</v>
      </c>
      <c r="B3746" s="134" t="s">
        <v>5161</v>
      </c>
      <c r="C3746" s="12">
        <v>110106</v>
      </c>
      <c r="D3746" s="47">
        <v>1</v>
      </c>
      <c r="E3746" s="103">
        <v>6795</v>
      </c>
      <c r="F3746" s="297">
        <v>6795</v>
      </c>
    </row>
    <row r="3747" spans="1:6" ht="22.5" x14ac:dyDescent="0.2">
      <c r="A3747" s="2">
        <v>3742</v>
      </c>
      <c r="B3747" s="134" t="s">
        <v>5161</v>
      </c>
      <c r="C3747" s="12">
        <v>110106</v>
      </c>
      <c r="D3747" s="47">
        <v>1</v>
      </c>
      <c r="E3747" s="103">
        <v>6795</v>
      </c>
      <c r="F3747" s="297">
        <v>6795</v>
      </c>
    </row>
    <row r="3748" spans="1:6" ht="22.5" x14ac:dyDescent="0.2">
      <c r="A3748" s="2">
        <v>3743</v>
      </c>
      <c r="B3748" s="134" t="s">
        <v>5161</v>
      </c>
      <c r="C3748" s="12">
        <v>110106</v>
      </c>
      <c r="D3748" s="47">
        <v>1</v>
      </c>
      <c r="E3748" s="103">
        <v>6795</v>
      </c>
      <c r="F3748" s="297">
        <v>6795</v>
      </c>
    </row>
    <row r="3749" spans="1:6" ht="22.5" x14ac:dyDescent="0.2">
      <c r="A3749" s="2">
        <v>3744</v>
      </c>
      <c r="B3749" s="134" t="s">
        <v>5161</v>
      </c>
      <c r="C3749" s="12">
        <v>110106</v>
      </c>
      <c r="D3749" s="47">
        <v>1</v>
      </c>
      <c r="E3749" s="103">
        <v>6795</v>
      </c>
      <c r="F3749" s="297">
        <v>6795</v>
      </c>
    </row>
    <row r="3750" spans="1:6" ht="22.5" x14ac:dyDescent="0.2">
      <c r="A3750" s="2">
        <v>3745</v>
      </c>
      <c r="B3750" s="134" t="s">
        <v>5161</v>
      </c>
      <c r="C3750" s="12">
        <v>110106</v>
      </c>
      <c r="D3750" s="47">
        <v>1</v>
      </c>
      <c r="E3750" s="103">
        <v>6795</v>
      </c>
      <c r="F3750" s="297">
        <v>6795</v>
      </c>
    </row>
    <row r="3751" spans="1:6" ht="22.5" x14ac:dyDescent="0.2">
      <c r="A3751" s="2">
        <v>3746</v>
      </c>
      <c r="B3751" s="134" t="s">
        <v>5161</v>
      </c>
      <c r="C3751" s="12">
        <v>110106</v>
      </c>
      <c r="D3751" s="47">
        <v>1</v>
      </c>
      <c r="E3751" s="103">
        <v>6795</v>
      </c>
      <c r="F3751" s="297">
        <v>6795</v>
      </c>
    </row>
    <row r="3752" spans="1:6" ht="22.5" x14ac:dyDescent="0.2">
      <c r="A3752" s="2">
        <v>3747</v>
      </c>
      <c r="B3752" s="134" t="s">
        <v>5161</v>
      </c>
      <c r="C3752" s="12">
        <v>110106</v>
      </c>
      <c r="D3752" s="47">
        <v>1</v>
      </c>
      <c r="E3752" s="103">
        <v>6795</v>
      </c>
      <c r="F3752" s="297">
        <v>6795</v>
      </c>
    </row>
    <row r="3753" spans="1:6" ht="22.5" x14ac:dyDescent="0.2">
      <c r="A3753" s="2">
        <v>3748</v>
      </c>
      <c r="B3753" s="134" t="s">
        <v>5161</v>
      </c>
      <c r="C3753" s="12">
        <v>110106</v>
      </c>
      <c r="D3753" s="47">
        <v>1</v>
      </c>
      <c r="E3753" s="103">
        <v>6795</v>
      </c>
      <c r="F3753" s="297">
        <v>6795</v>
      </c>
    </row>
    <row r="3754" spans="1:6" ht="22.5" x14ac:dyDescent="0.2">
      <c r="A3754" s="2">
        <v>3749</v>
      </c>
      <c r="B3754" s="134" t="s">
        <v>5161</v>
      </c>
      <c r="C3754" s="12">
        <v>110106</v>
      </c>
      <c r="D3754" s="47">
        <v>1</v>
      </c>
      <c r="E3754" s="103">
        <v>6795</v>
      </c>
      <c r="F3754" s="297">
        <v>6795</v>
      </c>
    </row>
    <row r="3755" spans="1:6" ht="22.5" x14ac:dyDescent="0.2">
      <c r="A3755" s="2">
        <v>3750</v>
      </c>
      <c r="B3755" s="134" t="s">
        <v>5161</v>
      </c>
      <c r="C3755" s="12">
        <v>110106</v>
      </c>
      <c r="D3755" s="47">
        <v>1</v>
      </c>
      <c r="E3755" s="103">
        <v>6795</v>
      </c>
      <c r="F3755" s="297">
        <v>6795</v>
      </c>
    </row>
    <row r="3756" spans="1:6" ht="22.5" x14ac:dyDescent="0.2">
      <c r="A3756" s="2">
        <v>3751</v>
      </c>
      <c r="B3756" s="134" t="s">
        <v>5161</v>
      </c>
      <c r="C3756" s="12">
        <v>110106</v>
      </c>
      <c r="D3756" s="47">
        <v>1</v>
      </c>
      <c r="E3756" s="103">
        <v>6795</v>
      </c>
      <c r="F3756" s="297">
        <v>6795</v>
      </c>
    </row>
    <row r="3757" spans="1:6" ht="22.5" x14ac:dyDescent="0.2">
      <c r="A3757" s="2">
        <v>3752</v>
      </c>
      <c r="B3757" s="134" t="s">
        <v>5161</v>
      </c>
      <c r="C3757" s="12">
        <v>110106</v>
      </c>
      <c r="D3757" s="47">
        <v>1</v>
      </c>
      <c r="E3757" s="103">
        <v>6795</v>
      </c>
      <c r="F3757" s="297">
        <v>6795</v>
      </c>
    </row>
    <row r="3758" spans="1:6" ht="22.5" x14ac:dyDescent="0.2">
      <c r="A3758" s="2">
        <v>3753</v>
      </c>
      <c r="B3758" s="134" t="s">
        <v>5161</v>
      </c>
      <c r="C3758" s="12">
        <v>110106</v>
      </c>
      <c r="D3758" s="47">
        <v>1</v>
      </c>
      <c r="E3758" s="103">
        <v>6795</v>
      </c>
      <c r="F3758" s="297">
        <v>6795</v>
      </c>
    </row>
    <row r="3759" spans="1:6" ht="22.5" x14ac:dyDescent="0.2">
      <c r="A3759" s="2">
        <v>3754</v>
      </c>
      <c r="B3759" s="134" t="s">
        <v>5161</v>
      </c>
      <c r="C3759" s="12">
        <v>110106</v>
      </c>
      <c r="D3759" s="47">
        <v>1</v>
      </c>
      <c r="E3759" s="103">
        <v>6795</v>
      </c>
      <c r="F3759" s="297">
        <v>6795</v>
      </c>
    </row>
    <row r="3760" spans="1:6" ht="22.5" x14ac:dyDescent="0.2">
      <c r="A3760" s="2">
        <v>3755</v>
      </c>
      <c r="B3760" s="134" t="s">
        <v>5161</v>
      </c>
      <c r="C3760" s="12">
        <v>110106</v>
      </c>
      <c r="D3760" s="47">
        <v>1</v>
      </c>
      <c r="E3760" s="103">
        <v>6795</v>
      </c>
      <c r="F3760" s="297">
        <v>6795</v>
      </c>
    </row>
    <row r="3761" spans="1:6" ht="22.5" x14ac:dyDescent="0.2">
      <c r="A3761" s="2">
        <v>3756</v>
      </c>
      <c r="B3761" s="134" t="s">
        <v>5161</v>
      </c>
      <c r="C3761" s="12">
        <v>110106</v>
      </c>
      <c r="D3761" s="47">
        <v>1</v>
      </c>
      <c r="E3761" s="103">
        <v>6795</v>
      </c>
      <c r="F3761" s="297">
        <v>6795</v>
      </c>
    </row>
    <row r="3762" spans="1:6" ht="22.5" x14ac:dyDescent="0.2">
      <c r="A3762" s="2">
        <v>3757</v>
      </c>
      <c r="B3762" s="134" t="s">
        <v>5161</v>
      </c>
      <c r="C3762" s="12">
        <v>110106</v>
      </c>
      <c r="D3762" s="47">
        <v>1</v>
      </c>
      <c r="E3762" s="103">
        <v>6795</v>
      </c>
      <c r="F3762" s="297">
        <v>6795</v>
      </c>
    </row>
    <row r="3763" spans="1:6" ht="22.5" x14ac:dyDescent="0.2">
      <c r="A3763" s="2">
        <v>3758</v>
      </c>
      <c r="B3763" s="134" t="s">
        <v>5161</v>
      </c>
      <c r="C3763" s="12">
        <v>110106</v>
      </c>
      <c r="D3763" s="47">
        <v>1</v>
      </c>
      <c r="E3763" s="103">
        <v>8778</v>
      </c>
      <c r="F3763" s="297">
        <v>8778</v>
      </c>
    </row>
    <row r="3764" spans="1:6" ht="22.5" x14ac:dyDescent="0.2">
      <c r="A3764" s="2">
        <v>3759</v>
      </c>
      <c r="B3764" s="134" t="s">
        <v>5161</v>
      </c>
      <c r="C3764" s="12">
        <v>110106</v>
      </c>
      <c r="D3764" s="47">
        <v>1</v>
      </c>
      <c r="E3764" s="103">
        <v>8778</v>
      </c>
      <c r="F3764" s="297">
        <v>8778</v>
      </c>
    </row>
    <row r="3765" spans="1:6" ht="22.5" x14ac:dyDescent="0.2">
      <c r="A3765" s="2">
        <v>3760</v>
      </c>
      <c r="B3765" s="134" t="s">
        <v>5161</v>
      </c>
      <c r="C3765" s="12">
        <v>110106</v>
      </c>
      <c r="D3765" s="47">
        <v>1</v>
      </c>
      <c r="E3765" s="103">
        <v>8778</v>
      </c>
      <c r="F3765" s="297">
        <v>8778</v>
      </c>
    </row>
    <row r="3766" spans="1:6" ht="22.5" x14ac:dyDescent="0.2">
      <c r="A3766" s="2">
        <v>3761</v>
      </c>
      <c r="B3766" s="134" t="s">
        <v>5161</v>
      </c>
      <c r="C3766" s="12">
        <v>110106</v>
      </c>
      <c r="D3766" s="47">
        <v>1</v>
      </c>
      <c r="E3766" s="103">
        <v>8778</v>
      </c>
      <c r="F3766" s="297">
        <v>8778</v>
      </c>
    </row>
    <row r="3767" spans="1:6" ht="22.5" x14ac:dyDescent="0.2">
      <c r="A3767" s="2">
        <v>3762</v>
      </c>
      <c r="B3767" s="134" t="s">
        <v>5161</v>
      </c>
      <c r="C3767" s="12">
        <v>110106</v>
      </c>
      <c r="D3767" s="47">
        <v>1</v>
      </c>
      <c r="E3767" s="103">
        <v>8778</v>
      </c>
      <c r="F3767" s="297">
        <v>8778</v>
      </c>
    </row>
    <row r="3768" spans="1:6" ht="22.5" x14ac:dyDescent="0.2">
      <c r="A3768" s="2">
        <v>3763</v>
      </c>
      <c r="B3768" s="134" t="s">
        <v>5161</v>
      </c>
      <c r="C3768" s="12">
        <v>110106</v>
      </c>
      <c r="D3768" s="47">
        <v>1</v>
      </c>
      <c r="E3768" s="103">
        <v>8778</v>
      </c>
      <c r="F3768" s="297">
        <v>8778</v>
      </c>
    </row>
    <row r="3769" spans="1:6" ht="22.5" x14ac:dyDescent="0.2">
      <c r="A3769" s="2">
        <v>3764</v>
      </c>
      <c r="B3769" s="134" t="s">
        <v>5161</v>
      </c>
      <c r="C3769" s="12">
        <v>110106</v>
      </c>
      <c r="D3769" s="47">
        <v>1</v>
      </c>
      <c r="E3769" s="103">
        <v>8778</v>
      </c>
      <c r="F3769" s="297">
        <v>8778</v>
      </c>
    </row>
    <row r="3770" spans="1:6" ht="22.5" x14ac:dyDescent="0.2">
      <c r="A3770" s="2">
        <v>3765</v>
      </c>
      <c r="B3770" s="134" t="s">
        <v>5161</v>
      </c>
      <c r="C3770" s="12">
        <v>110106</v>
      </c>
      <c r="D3770" s="47">
        <v>1</v>
      </c>
      <c r="E3770" s="103">
        <v>8778</v>
      </c>
      <c r="F3770" s="297">
        <v>8778</v>
      </c>
    </row>
    <row r="3771" spans="1:6" ht="22.5" x14ac:dyDescent="0.2">
      <c r="A3771" s="2">
        <v>3766</v>
      </c>
      <c r="B3771" s="134" t="s">
        <v>5161</v>
      </c>
      <c r="C3771" s="12">
        <v>110106</v>
      </c>
      <c r="D3771" s="47">
        <v>1</v>
      </c>
      <c r="E3771" s="103">
        <v>8778</v>
      </c>
      <c r="F3771" s="297">
        <v>8778</v>
      </c>
    </row>
    <row r="3772" spans="1:6" ht="22.5" x14ac:dyDescent="0.2">
      <c r="A3772" s="2">
        <v>3767</v>
      </c>
      <c r="B3772" s="134" t="s">
        <v>5161</v>
      </c>
      <c r="C3772" s="12">
        <v>110106</v>
      </c>
      <c r="D3772" s="47">
        <v>1</v>
      </c>
      <c r="E3772" s="103">
        <v>8778</v>
      </c>
      <c r="F3772" s="297">
        <v>8778</v>
      </c>
    </row>
    <row r="3773" spans="1:6" ht="22.5" x14ac:dyDescent="0.2">
      <c r="A3773" s="2">
        <v>3768</v>
      </c>
      <c r="B3773" s="134" t="s">
        <v>5161</v>
      </c>
      <c r="C3773" s="12">
        <v>110106</v>
      </c>
      <c r="D3773" s="47">
        <v>1</v>
      </c>
      <c r="E3773" s="103">
        <v>8778</v>
      </c>
      <c r="F3773" s="297">
        <v>8778</v>
      </c>
    </row>
    <row r="3774" spans="1:6" ht="22.5" x14ac:dyDescent="0.2">
      <c r="A3774" s="2">
        <v>3769</v>
      </c>
      <c r="B3774" s="134" t="s">
        <v>5161</v>
      </c>
      <c r="C3774" s="12">
        <v>110106</v>
      </c>
      <c r="D3774" s="47">
        <v>1</v>
      </c>
      <c r="E3774" s="103">
        <v>5120</v>
      </c>
      <c r="F3774" s="297">
        <v>5120</v>
      </c>
    </row>
    <row r="3775" spans="1:6" ht="22.5" x14ac:dyDescent="0.2">
      <c r="A3775" s="2">
        <v>3770</v>
      </c>
      <c r="B3775" s="134" t="s">
        <v>5161</v>
      </c>
      <c r="C3775" s="12">
        <v>110106</v>
      </c>
      <c r="D3775" s="47">
        <v>1</v>
      </c>
      <c r="E3775" s="103">
        <v>5120</v>
      </c>
      <c r="F3775" s="297">
        <v>5120</v>
      </c>
    </row>
    <row r="3776" spans="1:6" ht="22.5" x14ac:dyDescent="0.2">
      <c r="A3776" s="2">
        <v>3771</v>
      </c>
      <c r="B3776" s="134" t="s">
        <v>5161</v>
      </c>
      <c r="C3776" s="12">
        <v>110106</v>
      </c>
      <c r="D3776" s="47">
        <v>1</v>
      </c>
      <c r="E3776" s="103">
        <v>5120</v>
      </c>
      <c r="F3776" s="297">
        <v>5120</v>
      </c>
    </row>
    <row r="3777" spans="1:6" ht="22.5" x14ac:dyDescent="0.2">
      <c r="A3777" s="2">
        <v>3772</v>
      </c>
      <c r="B3777" s="134" t="s">
        <v>5161</v>
      </c>
      <c r="C3777" s="12">
        <v>110106</v>
      </c>
      <c r="D3777" s="47">
        <v>1</v>
      </c>
      <c r="E3777" s="103">
        <v>5120</v>
      </c>
      <c r="F3777" s="297">
        <v>5120</v>
      </c>
    </row>
    <row r="3778" spans="1:6" ht="22.5" x14ac:dyDescent="0.2">
      <c r="A3778" s="2">
        <v>3773</v>
      </c>
      <c r="B3778" s="134" t="s">
        <v>5161</v>
      </c>
      <c r="C3778" s="12">
        <v>110106</v>
      </c>
      <c r="D3778" s="47">
        <v>1</v>
      </c>
      <c r="E3778" s="103">
        <v>5120</v>
      </c>
      <c r="F3778" s="297">
        <v>5120</v>
      </c>
    </row>
    <row r="3779" spans="1:6" ht="22.5" x14ac:dyDescent="0.2">
      <c r="A3779" s="2">
        <v>3774</v>
      </c>
      <c r="B3779" s="134" t="s">
        <v>5161</v>
      </c>
      <c r="C3779" s="12">
        <v>110106</v>
      </c>
      <c r="D3779" s="47">
        <v>1</v>
      </c>
      <c r="E3779" s="103">
        <v>5120</v>
      </c>
      <c r="F3779" s="297">
        <v>5120</v>
      </c>
    </row>
    <row r="3780" spans="1:6" ht="22.5" x14ac:dyDescent="0.2">
      <c r="A3780" s="2">
        <v>3775</v>
      </c>
      <c r="B3780" s="134" t="s">
        <v>5161</v>
      </c>
      <c r="C3780" s="12">
        <v>110106</v>
      </c>
      <c r="D3780" s="47">
        <v>1</v>
      </c>
      <c r="E3780" s="103">
        <v>5120</v>
      </c>
      <c r="F3780" s="297">
        <v>5120</v>
      </c>
    </row>
    <row r="3781" spans="1:6" ht="22.5" x14ac:dyDescent="0.2">
      <c r="A3781" s="2">
        <v>3776</v>
      </c>
      <c r="B3781" s="134" t="s">
        <v>5161</v>
      </c>
      <c r="C3781" s="12">
        <v>110106</v>
      </c>
      <c r="D3781" s="47">
        <v>1</v>
      </c>
      <c r="E3781" s="103">
        <v>5120</v>
      </c>
      <c r="F3781" s="297">
        <v>5120</v>
      </c>
    </row>
    <row r="3782" spans="1:6" ht="22.5" x14ac:dyDescent="0.2">
      <c r="A3782" s="2">
        <v>3777</v>
      </c>
      <c r="B3782" s="134" t="s">
        <v>5161</v>
      </c>
      <c r="C3782" s="12">
        <v>110106</v>
      </c>
      <c r="D3782" s="47">
        <v>1</v>
      </c>
      <c r="E3782" s="103">
        <v>5120</v>
      </c>
      <c r="F3782" s="297">
        <v>5120</v>
      </c>
    </row>
    <row r="3783" spans="1:6" ht="22.5" x14ac:dyDescent="0.2">
      <c r="A3783" s="2">
        <v>3778</v>
      </c>
      <c r="B3783" s="134" t="s">
        <v>5161</v>
      </c>
      <c r="C3783" s="12">
        <v>110106</v>
      </c>
      <c r="D3783" s="47">
        <v>1</v>
      </c>
      <c r="E3783" s="103">
        <v>5120</v>
      </c>
      <c r="F3783" s="297">
        <v>5120</v>
      </c>
    </row>
    <row r="3784" spans="1:6" ht="22.5" x14ac:dyDescent="0.2">
      <c r="A3784" s="2">
        <v>3779</v>
      </c>
      <c r="B3784" s="134" t="s">
        <v>5161</v>
      </c>
      <c r="C3784" s="12">
        <v>110106</v>
      </c>
      <c r="D3784" s="47">
        <v>1</v>
      </c>
      <c r="E3784" s="103">
        <v>5120</v>
      </c>
      <c r="F3784" s="297">
        <v>5120</v>
      </c>
    </row>
    <row r="3785" spans="1:6" ht="22.5" x14ac:dyDescent="0.2">
      <c r="A3785" s="2">
        <v>3780</v>
      </c>
      <c r="B3785" s="134" t="s">
        <v>5161</v>
      </c>
      <c r="C3785" s="12">
        <v>110106</v>
      </c>
      <c r="D3785" s="47">
        <v>1</v>
      </c>
      <c r="E3785" s="103">
        <v>5120</v>
      </c>
      <c r="F3785" s="297">
        <v>5120</v>
      </c>
    </row>
    <row r="3786" spans="1:6" ht="22.5" x14ac:dyDescent="0.2">
      <c r="A3786" s="2">
        <v>3781</v>
      </c>
      <c r="B3786" s="134" t="s">
        <v>5161</v>
      </c>
      <c r="C3786" s="12">
        <v>110106</v>
      </c>
      <c r="D3786" s="47">
        <v>1</v>
      </c>
      <c r="E3786" s="103">
        <v>5120</v>
      </c>
      <c r="F3786" s="297">
        <v>5120</v>
      </c>
    </row>
    <row r="3787" spans="1:6" ht="22.5" x14ac:dyDescent="0.2">
      <c r="A3787" s="2">
        <v>3782</v>
      </c>
      <c r="B3787" s="134" t="s">
        <v>5161</v>
      </c>
      <c r="C3787" s="12">
        <v>110106</v>
      </c>
      <c r="D3787" s="47">
        <v>1</v>
      </c>
      <c r="E3787" s="103">
        <v>5120</v>
      </c>
      <c r="F3787" s="297">
        <v>5120</v>
      </c>
    </row>
    <row r="3788" spans="1:6" ht="22.5" x14ac:dyDescent="0.2">
      <c r="A3788" s="2">
        <v>3783</v>
      </c>
      <c r="B3788" s="134" t="s">
        <v>5161</v>
      </c>
      <c r="C3788" s="12">
        <v>110106</v>
      </c>
      <c r="D3788" s="47">
        <v>1</v>
      </c>
      <c r="E3788" s="103">
        <v>5120</v>
      </c>
      <c r="F3788" s="297">
        <v>5120</v>
      </c>
    </row>
    <row r="3789" spans="1:6" ht="22.5" x14ac:dyDescent="0.2">
      <c r="A3789" s="2">
        <v>3784</v>
      </c>
      <c r="B3789" s="134" t="s">
        <v>5161</v>
      </c>
      <c r="C3789" s="12">
        <v>110106</v>
      </c>
      <c r="D3789" s="47">
        <v>1</v>
      </c>
      <c r="E3789" s="103">
        <v>5120</v>
      </c>
      <c r="F3789" s="297">
        <v>5120</v>
      </c>
    </row>
    <row r="3790" spans="1:6" ht="22.5" x14ac:dyDescent="0.2">
      <c r="A3790" s="2">
        <v>3785</v>
      </c>
      <c r="B3790" s="134" t="s">
        <v>5161</v>
      </c>
      <c r="C3790" s="12">
        <v>110106</v>
      </c>
      <c r="D3790" s="47">
        <v>1</v>
      </c>
      <c r="E3790" s="103">
        <v>5120</v>
      </c>
      <c r="F3790" s="297">
        <v>5120</v>
      </c>
    </row>
    <row r="3791" spans="1:6" ht="22.5" x14ac:dyDescent="0.2">
      <c r="A3791" s="2">
        <v>3786</v>
      </c>
      <c r="B3791" s="134" t="s">
        <v>5161</v>
      </c>
      <c r="C3791" s="12">
        <v>110106</v>
      </c>
      <c r="D3791" s="47">
        <v>1</v>
      </c>
      <c r="E3791" s="103">
        <v>5120</v>
      </c>
      <c r="F3791" s="297">
        <v>5120</v>
      </c>
    </row>
    <row r="3792" spans="1:6" ht="22.5" x14ac:dyDescent="0.2">
      <c r="A3792" s="2">
        <v>3787</v>
      </c>
      <c r="B3792" s="134" t="s">
        <v>5161</v>
      </c>
      <c r="C3792" s="12">
        <v>110106</v>
      </c>
      <c r="D3792" s="47">
        <v>1</v>
      </c>
      <c r="E3792" s="103">
        <v>5120</v>
      </c>
      <c r="F3792" s="297">
        <v>5120</v>
      </c>
    </row>
    <row r="3793" spans="1:6" ht="22.5" x14ac:dyDescent="0.2">
      <c r="A3793" s="2">
        <v>3788</v>
      </c>
      <c r="B3793" s="134" t="s">
        <v>5161</v>
      </c>
      <c r="C3793" s="12">
        <v>110106</v>
      </c>
      <c r="D3793" s="47">
        <v>1</v>
      </c>
      <c r="E3793" s="103">
        <v>5120</v>
      </c>
      <c r="F3793" s="297">
        <v>5120</v>
      </c>
    </row>
    <row r="3794" spans="1:6" ht="22.5" x14ac:dyDescent="0.2">
      <c r="A3794" s="2">
        <v>3789</v>
      </c>
      <c r="B3794" s="134" t="s">
        <v>5161</v>
      </c>
      <c r="C3794" s="12">
        <v>110106</v>
      </c>
      <c r="D3794" s="47">
        <v>1</v>
      </c>
      <c r="E3794" s="103">
        <v>5120</v>
      </c>
      <c r="F3794" s="297">
        <v>5120</v>
      </c>
    </row>
    <row r="3795" spans="1:6" ht="22.5" x14ac:dyDescent="0.2">
      <c r="A3795" s="2">
        <v>3790</v>
      </c>
      <c r="B3795" s="134" t="s">
        <v>5161</v>
      </c>
      <c r="C3795" s="12">
        <v>110106</v>
      </c>
      <c r="D3795" s="47">
        <v>1</v>
      </c>
      <c r="E3795" s="103">
        <v>5120</v>
      </c>
      <c r="F3795" s="297">
        <v>5120</v>
      </c>
    </row>
    <row r="3796" spans="1:6" ht="22.5" x14ac:dyDescent="0.2">
      <c r="A3796" s="2">
        <v>3791</v>
      </c>
      <c r="B3796" s="134" t="s">
        <v>5161</v>
      </c>
      <c r="C3796" s="12">
        <v>110106</v>
      </c>
      <c r="D3796" s="47">
        <v>1</v>
      </c>
      <c r="E3796" s="103">
        <v>5120</v>
      </c>
      <c r="F3796" s="297">
        <v>5120</v>
      </c>
    </row>
    <row r="3797" spans="1:6" ht="22.5" x14ac:dyDescent="0.2">
      <c r="A3797" s="2">
        <v>3792</v>
      </c>
      <c r="B3797" s="134" t="s">
        <v>5161</v>
      </c>
      <c r="C3797" s="12">
        <v>110106</v>
      </c>
      <c r="D3797" s="47">
        <v>1</v>
      </c>
      <c r="E3797" s="103">
        <v>5120</v>
      </c>
      <c r="F3797" s="297">
        <v>5120</v>
      </c>
    </row>
    <row r="3798" spans="1:6" ht="22.5" x14ac:dyDescent="0.2">
      <c r="A3798" s="2">
        <v>3793</v>
      </c>
      <c r="B3798" s="134" t="s">
        <v>5161</v>
      </c>
      <c r="C3798" s="12">
        <v>110106</v>
      </c>
      <c r="D3798" s="47">
        <v>1</v>
      </c>
      <c r="E3798" s="103">
        <v>5120</v>
      </c>
      <c r="F3798" s="297">
        <v>5120</v>
      </c>
    </row>
    <row r="3799" spans="1:6" ht="22.5" x14ac:dyDescent="0.2">
      <c r="A3799" s="2">
        <v>3794</v>
      </c>
      <c r="B3799" s="134" t="s">
        <v>5161</v>
      </c>
      <c r="C3799" s="12">
        <v>110106</v>
      </c>
      <c r="D3799" s="47">
        <v>1</v>
      </c>
      <c r="E3799" s="103">
        <v>5120</v>
      </c>
      <c r="F3799" s="297">
        <v>5120</v>
      </c>
    </row>
    <row r="3800" spans="1:6" ht="22.5" x14ac:dyDescent="0.2">
      <c r="A3800" s="2">
        <v>3795</v>
      </c>
      <c r="B3800" s="134" t="s">
        <v>5161</v>
      </c>
      <c r="C3800" s="12">
        <v>110106</v>
      </c>
      <c r="D3800" s="47">
        <v>1</v>
      </c>
      <c r="E3800" s="103">
        <v>5120</v>
      </c>
      <c r="F3800" s="297">
        <v>5120</v>
      </c>
    </row>
    <row r="3801" spans="1:6" ht="22.5" x14ac:dyDescent="0.2">
      <c r="A3801" s="2">
        <v>3796</v>
      </c>
      <c r="B3801" s="134" t="s">
        <v>5161</v>
      </c>
      <c r="C3801" s="12">
        <v>110106</v>
      </c>
      <c r="D3801" s="47">
        <v>1</v>
      </c>
      <c r="E3801" s="103">
        <v>5120</v>
      </c>
      <c r="F3801" s="297">
        <v>5120</v>
      </c>
    </row>
    <row r="3802" spans="1:6" ht="22.5" x14ac:dyDescent="0.2">
      <c r="A3802" s="2">
        <v>3797</v>
      </c>
      <c r="B3802" s="134" t="s">
        <v>5161</v>
      </c>
      <c r="C3802" s="12">
        <v>110106</v>
      </c>
      <c r="D3802" s="47">
        <v>1</v>
      </c>
      <c r="E3802" s="103">
        <v>5120</v>
      </c>
      <c r="F3802" s="297">
        <v>5120</v>
      </c>
    </row>
    <row r="3803" spans="1:6" ht="22.5" x14ac:dyDescent="0.2">
      <c r="A3803" s="2">
        <v>3798</v>
      </c>
      <c r="B3803" s="134" t="s">
        <v>5161</v>
      </c>
      <c r="C3803" s="12">
        <v>110106</v>
      </c>
      <c r="D3803" s="47">
        <v>1</v>
      </c>
      <c r="E3803" s="103">
        <v>5120</v>
      </c>
      <c r="F3803" s="297">
        <v>5120</v>
      </c>
    </row>
    <row r="3804" spans="1:6" ht="22.5" x14ac:dyDescent="0.2">
      <c r="A3804" s="2">
        <v>3799</v>
      </c>
      <c r="B3804" s="134" t="s">
        <v>5161</v>
      </c>
      <c r="C3804" s="12">
        <v>110106</v>
      </c>
      <c r="D3804" s="47">
        <v>1</v>
      </c>
      <c r="E3804" s="103">
        <v>5120</v>
      </c>
      <c r="F3804" s="297">
        <v>5120</v>
      </c>
    </row>
    <row r="3805" spans="1:6" ht="22.5" x14ac:dyDescent="0.2">
      <c r="A3805" s="2">
        <v>3800</v>
      </c>
      <c r="B3805" s="134" t="s">
        <v>5161</v>
      </c>
      <c r="C3805" s="12">
        <v>110106</v>
      </c>
      <c r="D3805" s="47">
        <v>1</v>
      </c>
      <c r="E3805" s="103">
        <v>5120</v>
      </c>
      <c r="F3805" s="297">
        <v>5120</v>
      </c>
    </row>
    <row r="3806" spans="1:6" ht="22.5" x14ac:dyDescent="0.2">
      <c r="A3806" s="2">
        <v>3801</v>
      </c>
      <c r="B3806" s="134" t="s">
        <v>5161</v>
      </c>
      <c r="C3806" s="12">
        <v>110106</v>
      </c>
      <c r="D3806" s="47">
        <v>1</v>
      </c>
      <c r="E3806" s="103">
        <v>8500</v>
      </c>
      <c r="F3806" s="297">
        <v>8500</v>
      </c>
    </row>
    <row r="3807" spans="1:6" ht="22.5" x14ac:dyDescent="0.2">
      <c r="A3807" s="2">
        <v>3802</v>
      </c>
      <c r="B3807" s="134" t="s">
        <v>6032</v>
      </c>
      <c r="C3807" s="12">
        <v>110106</v>
      </c>
      <c r="D3807" s="47">
        <v>1</v>
      </c>
      <c r="E3807" s="103">
        <v>8500</v>
      </c>
      <c r="F3807" s="297">
        <v>8500</v>
      </c>
    </row>
    <row r="3808" spans="1:6" ht="22.5" x14ac:dyDescent="0.2">
      <c r="A3808" s="2">
        <v>3803</v>
      </c>
      <c r="B3808" s="134" t="s">
        <v>6032</v>
      </c>
      <c r="C3808" s="12">
        <v>110106</v>
      </c>
      <c r="D3808" s="47">
        <v>1</v>
      </c>
      <c r="E3808" s="103">
        <v>8500</v>
      </c>
      <c r="F3808" s="297">
        <v>8500</v>
      </c>
    </row>
    <row r="3809" spans="1:6" ht="22.5" x14ac:dyDescent="0.2">
      <c r="A3809" s="2">
        <v>3804</v>
      </c>
      <c r="B3809" s="134" t="s">
        <v>6032</v>
      </c>
      <c r="C3809" s="12">
        <v>110106</v>
      </c>
      <c r="D3809" s="47">
        <v>1</v>
      </c>
      <c r="E3809" s="103">
        <v>8500</v>
      </c>
      <c r="F3809" s="297">
        <v>8500</v>
      </c>
    </row>
    <row r="3810" spans="1:6" ht="22.5" x14ac:dyDescent="0.2">
      <c r="A3810" s="2">
        <v>3805</v>
      </c>
      <c r="B3810" s="134" t="s">
        <v>6032</v>
      </c>
      <c r="C3810" s="12">
        <v>110106</v>
      </c>
      <c r="D3810" s="47">
        <v>1</v>
      </c>
      <c r="E3810" s="103">
        <v>8500</v>
      </c>
      <c r="F3810" s="297">
        <v>8500</v>
      </c>
    </row>
    <row r="3811" spans="1:6" ht="22.5" x14ac:dyDescent="0.2">
      <c r="A3811" s="2">
        <v>3806</v>
      </c>
      <c r="B3811" s="134" t="s">
        <v>6032</v>
      </c>
      <c r="C3811" s="12">
        <v>110106</v>
      </c>
      <c r="D3811" s="47">
        <v>1</v>
      </c>
      <c r="E3811" s="103">
        <v>8500</v>
      </c>
      <c r="F3811" s="297">
        <v>8500</v>
      </c>
    </row>
    <row r="3812" spans="1:6" ht="22.5" x14ac:dyDescent="0.2">
      <c r="A3812" s="2">
        <v>3807</v>
      </c>
      <c r="B3812" s="134" t="s">
        <v>6032</v>
      </c>
      <c r="C3812" s="12">
        <v>110106</v>
      </c>
      <c r="D3812" s="47">
        <v>1</v>
      </c>
      <c r="E3812" s="103">
        <v>8500</v>
      </c>
      <c r="F3812" s="297">
        <v>8500</v>
      </c>
    </row>
    <row r="3813" spans="1:6" ht="22.5" x14ac:dyDescent="0.2">
      <c r="A3813" s="2">
        <v>3808</v>
      </c>
      <c r="B3813" s="134" t="s">
        <v>6032</v>
      </c>
      <c r="C3813" s="12">
        <v>110106</v>
      </c>
      <c r="D3813" s="47">
        <v>1</v>
      </c>
      <c r="E3813" s="103">
        <v>8500</v>
      </c>
      <c r="F3813" s="297">
        <v>8500</v>
      </c>
    </row>
    <row r="3814" spans="1:6" ht="22.5" x14ac:dyDescent="0.2">
      <c r="A3814" s="2">
        <v>3809</v>
      </c>
      <c r="B3814" s="134" t="s">
        <v>6032</v>
      </c>
      <c r="C3814" s="12">
        <v>110106</v>
      </c>
      <c r="D3814" s="47">
        <v>1</v>
      </c>
      <c r="E3814" s="103">
        <v>8500</v>
      </c>
      <c r="F3814" s="297">
        <v>8500</v>
      </c>
    </row>
    <row r="3815" spans="1:6" x14ac:dyDescent="0.2">
      <c r="A3815" s="2">
        <v>3810</v>
      </c>
      <c r="B3815" s="134" t="s">
        <v>6033</v>
      </c>
      <c r="C3815" s="12" t="s">
        <v>1716</v>
      </c>
      <c r="D3815" s="47">
        <v>1</v>
      </c>
      <c r="E3815" s="103">
        <v>10636.92</v>
      </c>
      <c r="F3815" s="297">
        <v>10636.92</v>
      </c>
    </row>
    <row r="3816" spans="1:6" x14ac:dyDescent="0.2">
      <c r="A3816" s="2">
        <v>3811</v>
      </c>
      <c r="B3816" s="134" t="s">
        <v>6034</v>
      </c>
      <c r="C3816" s="12">
        <v>110106</v>
      </c>
      <c r="D3816" s="47">
        <v>1</v>
      </c>
      <c r="E3816" s="103">
        <v>3470</v>
      </c>
      <c r="F3816" s="297">
        <v>3470</v>
      </c>
    </row>
    <row r="3817" spans="1:6" x14ac:dyDescent="0.2">
      <c r="A3817" s="2">
        <v>3812</v>
      </c>
      <c r="B3817" s="134" t="s">
        <v>6034</v>
      </c>
      <c r="C3817" s="12">
        <v>110106</v>
      </c>
      <c r="D3817" s="47">
        <v>1</v>
      </c>
      <c r="E3817" s="103">
        <v>3470</v>
      </c>
      <c r="F3817" s="297">
        <v>3470</v>
      </c>
    </row>
    <row r="3818" spans="1:6" x14ac:dyDescent="0.2">
      <c r="A3818" s="2">
        <v>3813</v>
      </c>
      <c r="B3818" s="134" t="s">
        <v>6035</v>
      </c>
      <c r="C3818" s="12" t="s">
        <v>6036</v>
      </c>
      <c r="D3818" s="47">
        <v>1</v>
      </c>
      <c r="E3818" s="103">
        <v>23850</v>
      </c>
      <c r="F3818" s="297">
        <v>23850</v>
      </c>
    </row>
    <row r="3819" spans="1:6" x14ac:dyDescent="0.2">
      <c r="A3819" s="2">
        <v>3814</v>
      </c>
      <c r="B3819" s="134" t="s">
        <v>1757</v>
      </c>
      <c r="C3819" s="12">
        <v>110106</v>
      </c>
      <c r="D3819" s="47">
        <v>1</v>
      </c>
      <c r="E3819" s="103">
        <v>22800</v>
      </c>
      <c r="F3819" s="297">
        <v>22800</v>
      </c>
    </row>
    <row r="3820" spans="1:6" ht="22.5" x14ac:dyDescent="0.2">
      <c r="A3820" s="2">
        <v>3815</v>
      </c>
      <c r="B3820" s="134" t="s">
        <v>6037</v>
      </c>
      <c r="C3820" s="12" t="s">
        <v>6038</v>
      </c>
      <c r="D3820" s="47">
        <v>1</v>
      </c>
      <c r="E3820" s="103">
        <v>4164.3</v>
      </c>
      <c r="F3820" s="297">
        <v>4164.3</v>
      </c>
    </row>
    <row r="3821" spans="1:6" ht="22.5" x14ac:dyDescent="0.2">
      <c r="A3821" s="2">
        <v>3816</v>
      </c>
      <c r="B3821" s="134" t="s">
        <v>6039</v>
      </c>
      <c r="C3821" s="12" t="s">
        <v>6040</v>
      </c>
      <c r="D3821" s="47">
        <v>1</v>
      </c>
      <c r="E3821" s="103">
        <v>22700</v>
      </c>
      <c r="F3821" s="297">
        <f>22700</f>
        <v>22700</v>
      </c>
    </row>
    <row r="3822" spans="1:6" ht="22.5" x14ac:dyDescent="0.2">
      <c r="A3822" s="2">
        <v>3817</v>
      </c>
      <c r="B3822" s="134" t="s">
        <v>6041</v>
      </c>
      <c r="C3822" s="12" t="s">
        <v>6042</v>
      </c>
      <c r="D3822" s="47">
        <v>1</v>
      </c>
      <c r="E3822" s="103">
        <v>28050</v>
      </c>
      <c r="F3822" s="297">
        <v>28050</v>
      </c>
    </row>
    <row r="3823" spans="1:6" ht="33.75" x14ac:dyDescent="0.2">
      <c r="A3823" s="2">
        <v>3818</v>
      </c>
      <c r="B3823" s="134" t="s">
        <v>6043</v>
      </c>
      <c r="C3823" s="12" t="s">
        <v>5168</v>
      </c>
      <c r="D3823" s="47">
        <v>1</v>
      </c>
      <c r="E3823" s="103">
        <v>15000</v>
      </c>
      <c r="F3823" s="297">
        <v>15000</v>
      </c>
    </row>
    <row r="3824" spans="1:6" ht="22.5" x14ac:dyDescent="0.2">
      <c r="A3824" s="2">
        <v>3819</v>
      </c>
      <c r="B3824" s="134" t="s">
        <v>6044</v>
      </c>
      <c r="C3824" s="12" t="s">
        <v>6045</v>
      </c>
      <c r="D3824" s="47">
        <v>1</v>
      </c>
      <c r="E3824" s="103">
        <v>9899</v>
      </c>
      <c r="F3824" s="297">
        <v>9899</v>
      </c>
    </row>
    <row r="3825" spans="1:6" x14ac:dyDescent="0.2">
      <c r="A3825" s="2">
        <v>3820</v>
      </c>
      <c r="B3825" s="134" t="s">
        <v>6046</v>
      </c>
      <c r="C3825" s="12" t="s">
        <v>5547</v>
      </c>
      <c r="D3825" s="47">
        <v>1</v>
      </c>
      <c r="E3825" s="103">
        <v>7990.84</v>
      </c>
      <c r="F3825" s="297">
        <v>7990.84</v>
      </c>
    </row>
    <row r="3826" spans="1:6" ht="22.5" x14ac:dyDescent="0.2">
      <c r="A3826" s="2">
        <v>3821</v>
      </c>
      <c r="B3826" s="134" t="s">
        <v>6047</v>
      </c>
      <c r="C3826" s="12" t="s">
        <v>6048</v>
      </c>
      <c r="D3826" s="47">
        <v>1</v>
      </c>
      <c r="E3826" s="103">
        <v>14212.8</v>
      </c>
      <c r="F3826" s="297">
        <v>14212.8</v>
      </c>
    </row>
    <row r="3827" spans="1:6" x14ac:dyDescent="0.2">
      <c r="A3827" s="2">
        <v>3822</v>
      </c>
      <c r="B3827" s="134" t="s">
        <v>6049</v>
      </c>
      <c r="C3827" s="12" t="s">
        <v>6050</v>
      </c>
      <c r="D3827" s="47">
        <v>1</v>
      </c>
      <c r="E3827" s="103">
        <v>6741.5</v>
      </c>
      <c r="F3827" s="297">
        <v>6741.5</v>
      </c>
    </row>
    <row r="3828" spans="1:6" x14ac:dyDescent="0.2">
      <c r="A3828" s="2">
        <v>3823</v>
      </c>
      <c r="B3828" s="134" t="s">
        <v>3975</v>
      </c>
      <c r="C3828" s="12" t="s">
        <v>6051</v>
      </c>
      <c r="D3828" s="47">
        <v>1</v>
      </c>
      <c r="E3828" s="103">
        <v>5890</v>
      </c>
      <c r="F3828" s="297">
        <v>5890</v>
      </c>
    </row>
    <row r="3829" spans="1:6" x14ac:dyDescent="0.2">
      <c r="A3829" s="2">
        <v>3824</v>
      </c>
      <c r="B3829" s="134" t="s">
        <v>4440</v>
      </c>
      <c r="C3829" s="12" t="s">
        <v>6052</v>
      </c>
      <c r="D3829" s="47">
        <v>1</v>
      </c>
      <c r="E3829" s="103">
        <v>4861</v>
      </c>
      <c r="F3829" s="297">
        <v>4861</v>
      </c>
    </row>
    <row r="3830" spans="1:6" ht="22.5" x14ac:dyDescent="0.2">
      <c r="A3830" s="2">
        <v>3825</v>
      </c>
      <c r="B3830" s="134" t="s">
        <v>6053</v>
      </c>
      <c r="C3830" s="12" t="s">
        <v>6054</v>
      </c>
      <c r="D3830" s="47">
        <v>1</v>
      </c>
      <c r="E3830" s="103">
        <v>6500</v>
      </c>
      <c r="F3830" s="297">
        <v>6500</v>
      </c>
    </row>
    <row r="3831" spans="1:6" ht="22.5" x14ac:dyDescent="0.2">
      <c r="A3831" s="2">
        <v>3826</v>
      </c>
      <c r="B3831" s="134" t="s">
        <v>6055</v>
      </c>
      <c r="C3831" s="12" t="s">
        <v>6056</v>
      </c>
      <c r="D3831" s="47">
        <v>1</v>
      </c>
      <c r="E3831" s="103">
        <v>7470</v>
      </c>
      <c r="F3831" s="297">
        <v>7470</v>
      </c>
    </row>
    <row r="3832" spans="1:6" x14ac:dyDescent="0.2">
      <c r="A3832" s="2">
        <v>3827</v>
      </c>
      <c r="B3832" s="134" t="s">
        <v>6057</v>
      </c>
      <c r="C3832" s="12" t="s">
        <v>6058</v>
      </c>
      <c r="D3832" s="47">
        <v>1</v>
      </c>
      <c r="E3832" s="103">
        <v>3882.86</v>
      </c>
      <c r="F3832" s="297">
        <v>3882.86</v>
      </c>
    </row>
    <row r="3833" spans="1:6" x14ac:dyDescent="0.2">
      <c r="A3833" s="2">
        <v>3828</v>
      </c>
      <c r="B3833" s="134" t="s">
        <v>5571</v>
      </c>
      <c r="C3833" s="12" t="s">
        <v>6059</v>
      </c>
      <c r="D3833" s="47">
        <v>1</v>
      </c>
      <c r="E3833" s="103">
        <v>6063</v>
      </c>
      <c r="F3833" s="297">
        <v>6063</v>
      </c>
    </row>
    <row r="3834" spans="1:6" ht="22.5" x14ac:dyDescent="0.2">
      <c r="A3834" s="2">
        <v>3829</v>
      </c>
      <c r="B3834" s="134" t="s">
        <v>6060</v>
      </c>
      <c r="C3834" s="12" t="s">
        <v>6061</v>
      </c>
      <c r="D3834" s="47">
        <v>1</v>
      </c>
      <c r="E3834" s="103">
        <v>4472</v>
      </c>
      <c r="F3834" s="297">
        <v>4472</v>
      </c>
    </row>
    <row r="3835" spans="1:6" x14ac:dyDescent="0.2">
      <c r="A3835" s="2">
        <v>3830</v>
      </c>
      <c r="B3835" s="134" t="s">
        <v>6062</v>
      </c>
      <c r="C3835" s="12" t="s">
        <v>1727</v>
      </c>
      <c r="D3835" s="47">
        <v>1</v>
      </c>
      <c r="E3835" s="103">
        <v>8380.7999999999993</v>
      </c>
      <c r="F3835" s="297">
        <v>8380.7999999999993</v>
      </c>
    </row>
    <row r="3836" spans="1:6" x14ac:dyDescent="0.2">
      <c r="A3836" s="2">
        <v>3831</v>
      </c>
      <c r="B3836" s="134" t="s">
        <v>6063</v>
      </c>
      <c r="C3836" s="12" t="s">
        <v>6064</v>
      </c>
      <c r="D3836" s="47">
        <v>1</v>
      </c>
      <c r="E3836" s="103">
        <v>14112</v>
      </c>
      <c r="F3836" s="297">
        <v>14112</v>
      </c>
    </row>
    <row r="3837" spans="1:6" ht="22.5" x14ac:dyDescent="0.2">
      <c r="A3837" s="2">
        <v>3832</v>
      </c>
      <c r="B3837" s="134" t="s">
        <v>6065</v>
      </c>
      <c r="C3837" s="12">
        <v>110106</v>
      </c>
      <c r="D3837" s="47">
        <v>1</v>
      </c>
      <c r="E3837" s="103">
        <v>10000</v>
      </c>
      <c r="F3837" s="297">
        <v>10000</v>
      </c>
    </row>
    <row r="3838" spans="1:6" x14ac:dyDescent="0.2">
      <c r="A3838" s="2">
        <v>3833</v>
      </c>
      <c r="B3838" s="134" t="s">
        <v>6066</v>
      </c>
      <c r="C3838" s="12" t="s">
        <v>6067</v>
      </c>
      <c r="D3838" s="47">
        <v>1</v>
      </c>
      <c r="E3838" s="103">
        <v>9302.75</v>
      </c>
      <c r="F3838" s="297">
        <v>9302.75</v>
      </c>
    </row>
    <row r="3839" spans="1:6" x14ac:dyDescent="0.2">
      <c r="A3839" s="2">
        <v>3834</v>
      </c>
      <c r="B3839" s="134" t="s">
        <v>6068</v>
      </c>
      <c r="C3839" s="12" t="s">
        <v>5547</v>
      </c>
      <c r="D3839" s="47">
        <v>1</v>
      </c>
      <c r="E3839" s="103">
        <v>7161.39</v>
      </c>
      <c r="F3839" s="297">
        <v>7161.39</v>
      </c>
    </row>
    <row r="3840" spans="1:6" ht="22.5" x14ac:dyDescent="0.2">
      <c r="A3840" s="2">
        <v>3835</v>
      </c>
      <c r="B3840" s="134" t="s">
        <v>6069</v>
      </c>
      <c r="C3840" s="12" t="s">
        <v>6070</v>
      </c>
      <c r="D3840" s="47">
        <v>1</v>
      </c>
      <c r="E3840" s="103">
        <v>4000</v>
      </c>
      <c r="F3840" s="297">
        <v>4000</v>
      </c>
    </row>
    <row r="3841" spans="1:6" ht="22.5" x14ac:dyDescent="0.2">
      <c r="A3841" s="2">
        <v>3836</v>
      </c>
      <c r="B3841" s="134" t="s">
        <v>6071</v>
      </c>
      <c r="C3841" s="12" t="s">
        <v>6072</v>
      </c>
      <c r="D3841" s="47">
        <v>1</v>
      </c>
      <c r="E3841" s="103">
        <v>5000</v>
      </c>
      <c r="F3841" s="297">
        <v>5000</v>
      </c>
    </row>
    <row r="3842" spans="1:6" ht="22.5" x14ac:dyDescent="0.2">
      <c r="A3842" s="2">
        <v>3837</v>
      </c>
      <c r="B3842" s="134" t="s">
        <v>6073</v>
      </c>
      <c r="C3842" s="12" t="s">
        <v>1748</v>
      </c>
      <c r="D3842" s="47">
        <v>1</v>
      </c>
      <c r="E3842" s="103">
        <v>12060.72</v>
      </c>
      <c r="F3842" s="297">
        <v>12060.72</v>
      </c>
    </row>
    <row r="3843" spans="1:6" ht="22.5" x14ac:dyDescent="0.2">
      <c r="A3843" s="2">
        <v>3838</v>
      </c>
      <c r="B3843" s="134" t="s">
        <v>6074</v>
      </c>
      <c r="C3843" s="12" t="s">
        <v>6075</v>
      </c>
      <c r="D3843" s="47">
        <v>1</v>
      </c>
      <c r="E3843" s="103">
        <v>16700</v>
      </c>
      <c r="F3843" s="297">
        <v>16700</v>
      </c>
    </row>
    <row r="3844" spans="1:6" ht="22.5" x14ac:dyDescent="0.2">
      <c r="A3844" s="2">
        <v>3839</v>
      </c>
      <c r="B3844" s="134" t="s">
        <v>6076</v>
      </c>
      <c r="C3844" s="12" t="s">
        <v>6077</v>
      </c>
      <c r="D3844" s="47">
        <v>1</v>
      </c>
      <c r="E3844" s="103">
        <v>14000</v>
      </c>
      <c r="F3844" s="297">
        <v>14000</v>
      </c>
    </row>
    <row r="3845" spans="1:6" ht="22.5" x14ac:dyDescent="0.2">
      <c r="A3845" s="2">
        <v>3840</v>
      </c>
      <c r="B3845" s="134" t="s">
        <v>6078</v>
      </c>
      <c r="C3845" s="12" t="s">
        <v>6079</v>
      </c>
      <c r="D3845" s="47">
        <v>1</v>
      </c>
      <c r="E3845" s="103">
        <v>24000</v>
      </c>
      <c r="F3845" s="297">
        <v>24000</v>
      </c>
    </row>
    <row r="3846" spans="1:6" x14ac:dyDescent="0.2">
      <c r="A3846" s="2">
        <v>3841</v>
      </c>
      <c r="B3846" s="134" t="s">
        <v>6080</v>
      </c>
      <c r="C3846" s="12" t="s">
        <v>6081</v>
      </c>
      <c r="D3846" s="47">
        <v>1</v>
      </c>
      <c r="E3846" s="103">
        <v>5300</v>
      </c>
      <c r="F3846" s="297">
        <v>5300</v>
      </c>
    </row>
    <row r="3847" spans="1:6" x14ac:dyDescent="0.2">
      <c r="A3847" s="2">
        <v>3842</v>
      </c>
      <c r="B3847" s="134" t="s">
        <v>6082</v>
      </c>
      <c r="C3847" s="12" t="s">
        <v>6083</v>
      </c>
      <c r="D3847" s="47">
        <v>1</v>
      </c>
      <c r="E3847" s="103">
        <v>26100</v>
      </c>
      <c r="F3847" s="297">
        <f>26100</f>
        <v>26100</v>
      </c>
    </row>
    <row r="3848" spans="1:6" ht="22.5" x14ac:dyDescent="0.2">
      <c r="A3848" s="2">
        <v>3843</v>
      </c>
      <c r="B3848" s="134" t="s">
        <v>6084</v>
      </c>
      <c r="C3848" s="12" t="s">
        <v>6085</v>
      </c>
      <c r="D3848" s="47">
        <v>1</v>
      </c>
      <c r="E3848" s="103">
        <v>13963.5</v>
      </c>
      <c r="F3848" s="297">
        <v>13963.5</v>
      </c>
    </row>
    <row r="3849" spans="1:6" x14ac:dyDescent="0.2">
      <c r="A3849" s="2">
        <v>3844</v>
      </c>
      <c r="B3849" s="134" t="s">
        <v>6086</v>
      </c>
      <c r="C3849" s="12" t="s">
        <v>6087</v>
      </c>
      <c r="D3849" s="47">
        <v>1</v>
      </c>
      <c r="E3849" s="103">
        <v>5300</v>
      </c>
      <c r="F3849" s="297">
        <v>5300</v>
      </c>
    </row>
    <row r="3850" spans="1:6" ht="22.5" x14ac:dyDescent="0.2">
      <c r="A3850" s="2">
        <v>3845</v>
      </c>
      <c r="B3850" s="134" t="s">
        <v>6088</v>
      </c>
      <c r="C3850" s="12" t="s">
        <v>6089</v>
      </c>
      <c r="D3850" s="47">
        <v>1</v>
      </c>
      <c r="E3850" s="103">
        <v>5116.3</v>
      </c>
      <c r="F3850" s="297">
        <v>5116.3</v>
      </c>
    </row>
    <row r="3851" spans="1:6" ht="22.5" x14ac:dyDescent="0.2">
      <c r="A3851" s="2">
        <v>3846</v>
      </c>
      <c r="B3851" s="134" t="s">
        <v>6090</v>
      </c>
      <c r="C3851" s="12" t="s">
        <v>6091</v>
      </c>
      <c r="D3851" s="47">
        <v>1</v>
      </c>
      <c r="E3851" s="103">
        <v>39472</v>
      </c>
      <c r="F3851" s="297">
        <v>39472</v>
      </c>
    </row>
    <row r="3852" spans="1:6" ht="22.5" x14ac:dyDescent="0.2">
      <c r="A3852" s="2">
        <v>3847</v>
      </c>
      <c r="B3852" s="134" t="s">
        <v>6092</v>
      </c>
      <c r="C3852" s="12" t="s">
        <v>6093</v>
      </c>
      <c r="D3852" s="47">
        <v>1</v>
      </c>
      <c r="E3852" s="103">
        <v>8000</v>
      </c>
      <c r="F3852" s="297">
        <v>8000</v>
      </c>
    </row>
    <row r="3853" spans="1:6" x14ac:dyDescent="0.2">
      <c r="A3853" s="2">
        <v>3848</v>
      </c>
      <c r="B3853" s="134" t="s">
        <v>6094</v>
      </c>
      <c r="C3853" s="12" t="s">
        <v>6095</v>
      </c>
      <c r="D3853" s="47">
        <v>1</v>
      </c>
      <c r="E3853" s="103">
        <v>13715.28</v>
      </c>
      <c r="F3853" s="297">
        <v>13715.28</v>
      </c>
    </row>
    <row r="3854" spans="1:6" x14ac:dyDescent="0.2">
      <c r="A3854" s="2">
        <v>3849</v>
      </c>
      <c r="B3854" s="134" t="s">
        <v>6096</v>
      </c>
      <c r="C3854" s="12" t="s">
        <v>6095</v>
      </c>
      <c r="D3854" s="47">
        <v>1</v>
      </c>
      <c r="E3854" s="103">
        <v>13778.49</v>
      </c>
      <c r="F3854" s="297">
        <v>13778.49</v>
      </c>
    </row>
    <row r="3855" spans="1:6" x14ac:dyDescent="0.2">
      <c r="A3855" s="2">
        <v>3850</v>
      </c>
      <c r="B3855" s="134" t="s">
        <v>6097</v>
      </c>
      <c r="C3855" s="12" t="s">
        <v>6098</v>
      </c>
      <c r="D3855" s="47">
        <v>1</v>
      </c>
      <c r="E3855" s="103">
        <v>11333.94</v>
      </c>
      <c r="F3855" s="297">
        <v>11333.94</v>
      </c>
    </row>
    <row r="3856" spans="1:6" x14ac:dyDescent="0.2">
      <c r="A3856" s="2">
        <v>3851</v>
      </c>
      <c r="B3856" s="134" t="s">
        <v>6099</v>
      </c>
      <c r="C3856" s="12">
        <v>110106</v>
      </c>
      <c r="D3856" s="47">
        <v>1</v>
      </c>
      <c r="E3856" s="103">
        <v>3515</v>
      </c>
      <c r="F3856" s="297">
        <v>3515</v>
      </c>
    </row>
    <row r="3857" spans="1:6" ht="22.5" x14ac:dyDescent="0.2">
      <c r="A3857" s="2">
        <v>3852</v>
      </c>
      <c r="B3857" s="134" t="s">
        <v>2232</v>
      </c>
      <c r="C3857" s="12" t="s">
        <v>6100</v>
      </c>
      <c r="D3857" s="47">
        <v>1</v>
      </c>
      <c r="E3857" s="103">
        <v>46404</v>
      </c>
      <c r="F3857" s="297">
        <f>37012.81</f>
        <v>37012.81</v>
      </c>
    </row>
    <row r="3858" spans="1:6" ht="22.5" x14ac:dyDescent="0.2">
      <c r="A3858" s="2">
        <v>3853</v>
      </c>
      <c r="B3858" s="134" t="s">
        <v>6101</v>
      </c>
      <c r="C3858" s="12" t="s">
        <v>6102</v>
      </c>
      <c r="D3858" s="47">
        <v>1</v>
      </c>
      <c r="E3858" s="103">
        <v>18228.96</v>
      </c>
      <c r="F3858" s="297">
        <v>18228.96</v>
      </c>
    </row>
    <row r="3859" spans="1:6" x14ac:dyDescent="0.2">
      <c r="A3859" s="2">
        <v>3854</v>
      </c>
      <c r="B3859" s="134" t="s">
        <v>6103</v>
      </c>
      <c r="C3859" s="12" t="s">
        <v>6104</v>
      </c>
      <c r="D3859" s="47">
        <v>1</v>
      </c>
      <c r="E3859" s="103">
        <v>7200</v>
      </c>
      <c r="F3859" s="297">
        <v>7200</v>
      </c>
    </row>
    <row r="3860" spans="1:6" ht="22.5" x14ac:dyDescent="0.2">
      <c r="A3860" s="2">
        <v>3855</v>
      </c>
      <c r="B3860" s="134" t="s">
        <v>6105</v>
      </c>
      <c r="C3860" s="12" t="s">
        <v>6106</v>
      </c>
      <c r="D3860" s="47">
        <v>1</v>
      </c>
      <c r="E3860" s="103">
        <v>5495</v>
      </c>
      <c r="F3860" s="297">
        <v>5495</v>
      </c>
    </row>
    <row r="3861" spans="1:6" ht="22.5" x14ac:dyDescent="0.2">
      <c r="A3861" s="2">
        <v>3856</v>
      </c>
      <c r="B3861" s="134" t="s">
        <v>6107</v>
      </c>
      <c r="C3861" s="12" t="s">
        <v>6108</v>
      </c>
      <c r="D3861" s="47">
        <v>1</v>
      </c>
      <c r="E3861" s="103">
        <v>4900</v>
      </c>
      <c r="F3861" s="297">
        <v>4900</v>
      </c>
    </row>
    <row r="3862" spans="1:6" ht="22.5" x14ac:dyDescent="0.2">
      <c r="A3862" s="2">
        <v>3857</v>
      </c>
      <c r="B3862" s="134" t="s">
        <v>6109</v>
      </c>
      <c r="C3862" s="12" t="s">
        <v>1737</v>
      </c>
      <c r="D3862" s="47">
        <v>1</v>
      </c>
      <c r="E3862" s="103">
        <v>11340</v>
      </c>
      <c r="F3862" s="297">
        <v>11340</v>
      </c>
    </row>
    <row r="3863" spans="1:6" x14ac:dyDescent="0.2">
      <c r="A3863" s="2">
        <v>3858</v>
      </c>
      <c r="B3863" s="134" t="s">
        <v>6110</v>
      </c>
      <c r="C3863" s="12" t="s">
        <v>1735</v>
      </c>
      <c r="D3863" s="47">
        <v>1</v>
      </c>
      <c r="E3863" s="103">
        <v>7553.7</v>
      </c>
      <c r="F3863" s="297">
        <v>7553.7</v>
      </c>
    </row>
    <row r="3864" spans="1:6" ht="22.5" x14ac:dyDescent="0.2">
      <c r="A3864" s="2">
        <v>3859</v>
      </c>
      <c r="B3864" s="134" t="s">
        <v>6111</v>
      </c>
      <c r="C3864" s="12" t="s">
        <v>6112</v>
      </c>
      <c r="D3864" s="47">
        <v>1</v>
      </c>
      <c r="E3864" s="103">
        <v>6346.08</v>
      </c>
      <c r="F3864" s="297">
        <v>6346.08</v>
      </c>
    </row>
    <row r="3865" spans="1:6" ht="22.5" x14ac:dyDescent="0.2">
      <c r="A3865" s="2">
        <v>3860</v>
      </c>
      <c r="B3865" s="134" t="s">
        <v>6113</v>
      </c>
      <c r="C3865" s="12" t="s">
        <v>6114</v>
      </c>
      <c r="D3865" s="47">
        <v>1</v>
      </c>
      <c r="E3865" s="103">
        <v>4835.8500000000004</v>
      </c>
      <c r="F3865" s="297">
        <v>4835.8500000000004</v>
      </c>
    </row>
    <row r="3866" spans="1:6" ht="33.75" x14ac:dyDescent="0.2">
      <c r="A3866" s="2">
        <v>3861</v>
      </c>
      <c r="B3866" s="134" t="s">
        <v>6115</v>
      </c>
      <c r="C3866" s="12" t="s">
        <v>6116</v>
      </c>
      <c r="D3866" s="47">
        <v>1</v>
      </c>
      <c r="E3866" s="103">
        <v>5800</v>
      </c>
      <c r="F3866" s="297">
        <v>5800</v>
      </c>
    </row>
    <row r="3867" spans="1:6" ht="33.75" x14ac:dyDescent="0.2">
      <c r="A3867" s="2">
        <v>3862</v>
      </c>
      <c r="B3867" s="134" t="s">
        <v>6115</v>
      </c>
      <c r="C3867" s="12" t="s">
        <v>6117</v>
      </c>
      <c r="D3867" s="47">
        <v>1</v>
      </c>
      <c r="E3867" s="103">
        <v>5800</v>
      </c>
      <c r="F3867" s="297">
        <v>5800</v>
      </c>
    </row>
    <row r="3868" spans="1:6" ht="33.75" x14ac:dyDescent="0.2">
      <c r="A3868" s="2">
        <v>3863</v>
      </c>
      <c r="B3868" s="134" t="s">
        <v>6115</v>
      </c>
      <c r="C3868" s="12" t="s">
        <v>6118</v>
      </c>
      <c r="D3868" s="47">
        <v>1</v>
      </c>
      <c r="E3868" s="103">
        <v>5800</v>
      </c>
      <c r="F3868" s="297">
        <v>5800</v>
      </c>
    </row>
    <row r="3869" spans="1:6" ht="33.75" x14ac:dyDescent="0.2">
      <c r="A3869" s="2">
        <v>3864</v>
      </c>
      <c r="B3869" s="134" t="s">
        <v>6119</v>
      </c>
      <c r="C3869" s="12" t="s">
        <v>6120</v>
      </c>
      <c r="D3869" s="47">
        <v>1</v>
      </c>
      <c r="E3869" s="103">
        <v>4290</v>
      </c>
      <c r="F3869" s="297">
        <v>4290</v>
      </c>
    </row>
    <row r="3870" spans="1:6" ht="33.75" x14ac:dyDescent="0.2">
      <c r="A3870" s="2">
        <v>3865</v>
      </c>
      <c r="B3870" s="134" t="s">
        <v>6119</v>
      </c>
      <c r="C3870" s="12" t="s">
        <v>6121</v>
      </c>
      <c r="D3870" s="47">
        <v>1</v>
      </c>
      <c r="E3870" s="103">
        <v>4290</v>
      </c>
      <c r="F3870" s="297">
        <v>4290</v>
      </c>
    </row>
    <row r="3871" spans="1:6" x14ac:dyDescent="0.2">
      <c r="A3871" s="2">
        <v>3866</v>
      </c>
      <c r="B3871" s="134" t="s">
        <v>6122</v>
      </c>
      <c r="C3871" s="12" t="s">
        <v>6123</v>
      </c>
      <c r="D3871" s="47">
        <v>1</v>
      </c>
      <c r="E3871" s="103">
        <v>3418.86</v>
      </c>
      <c r="F3871" s="297">
        <v>3418.86</v>
      </c>
    </row>
    <row r="3872" spans="1:6" ht="22.5" x14ac:dyDescent="0.2">
      <c r="A3872" s="2">
        <v>3867</v>
      </c>
      <c r="B3872" s="134" t="s">
        <v>6124</v>
      </c>
      <c r="C3872" s="12" t="s">
        <v>6125</v>
      </c>
      <c r="D3872" s="47">
        <v>1</v>
      </c>
      <c r="E3872" s="103">
        <v>5990.4</v>
      </c>
      <c r="F3872" s="297">
        <v>5990.4</v>
      </c>
    </row>
    <row r="3873" spans="1:6" x14ac:dyDescent="0.2">
      <c r="A3873" s="2">
        <v>3868</v>
      </c>
      <c r="B3873" s="134" t="s">
        <v>6126</v>
      </c>
      <c r="C3873" s="12" t="s">
        <v>6127</v>
      </c>
      <c r="D3873" s="47">
        <v>1</v>
      </c>
      <c r="E3873" s="103">
        <v>21189.599999999999</v>
      </c>
      <c r="F3873" s="297">
        <v>21189.599999999999</v>
      </c>
    </row>
    <row r="3874" spans="1:6" x14ac:dyDescent="0.2">
      <c r="A3874" s="2">
        <v>3869</v>
      </c>
      <c r="B3874" s="134" t="s">
        <v>1902</v>
      </c>
      <c r="C3874" s="12" t="s">
        <v>6128</v>
      </c>
      <c r="D3874" s="47">
        <v>1</v>
      </c>
      <c r="E3874" s="103">
        <v>20000</v>
      </c>
      <c r="F3874" s="297">
        <v>20000</v>
      </c>
    </row>
    <row r="3875" spans="1:6" x14ac:dyDescent="0.2">
      <c r="A3875" s="2">
        <v>3870</v>
      </c>
      <c r="B3875" s="134" t="s">
        <v>1902</v>
      </c>
      <c r="C3875" s="12" t="s">
        <v>6129</v>
      </c>
      <c r="D3875" s="47">
        <v>1</v>
      </c>
      <c r="E3875" s="103">
        <v>10120</v>
      </c>
      <c r="F3875" s="297">
        <v>10120</v>
      </c>
    </row>
    <row r="3876" spans="1:6" ht="22.5" x14ac:dyDescent="0.2">
      <c r="A3876" s="2">
        <v>3871</v>
      </c>
      <c r="B3876" s="134" t="s">
        <v>6130</v>
      </c>
      <c r="C3876" s="12" t="s">
        <v>6131</v>
      </c>
      <c r="D3876" s="47">
        <v>1</v>
      </c>
      <c r="E3876" s="103">
        <v>10000</v>
      </c>
      <c r="F3876" s="297">
        <v>10000</v>
      </c>
    </row>
    <row r="3877" spans="1:6" ht="22.5" x14ac:dyDescent="0.2">
      <c r="A3877" s="2">
        <v>3872</v>
      </c>
      <c r="B3877" s="134" t="s">
        <v>6132</v>
      </c>
      <c r="C3877" s="12" t="s">
        <v>6133</v>
      </c>
      <c r="D3877" s="47">
        <v>1</v>
      </c>
      <c r="E3877" s="103">
        <v>17430</v>
      </c>
      <c r="F3877" s="297">
        <v>17430</v>
      </c>
    </row>
    <row r="3878" spans="1:6" ht="22.5" x14ac:dyDescent="0.2">
      <c r="A3878" s="2">
        <v>3873</v>
      </c>
      <c r="B3878" s="134" t="s">
        <v>6134</v>
      </c>
      <c r="C3878" s="12" t="s">
        <v>6135</v>
      </c>
      <c r="D3878" s="47">
        <v>1</v>
      </c>
      <c r="E3878" s="103">
        <v>10348</v>
      </c>
      <c r="F3878" s="297">
        <v>10348</v>
      </c>
    </row>
    <row r="3879" spans="1:6" x14ac:dyDescent="0.2">
      <c r="A3879" s="2">
        <v>3874</v>
      </c>
      <c r="B3879" s="134" t="s">
        <v>4499</v>
      </c>
      <c r="C3879" s="12" t="s">
        <v>6136</v>
      </c>
      <c r="D3879" s="47">
        <v>1</v>
      </c>
      <c r="E3879" s="103">
        <v>8605</v>
      </c>
      <c r="F3879" s="297">
        <v>8605</v>
      </c>
    </row>
    <row r="3880" spans="1:6" ht="22.5" x14ac:dyDescent="0.2">
      <c r="A3880" s="2">
        <v>3875</v>
      </c>
      <c r="B3880" s="134" t="s">
        <v>6137</v>
      </c>
      <c r="C3880" s="12" t="s">
        <v>6138</v>
      </c>
      <c r="D3880" s="47">
        <v>1</v>
      </c>
      <c r="E3880" s="103">
        <v>8729.76</v>
      </c>
      <c r="F3880" s="297">
        <v>8729.76</v>
      </c>
    </row>
    <row r="3881" spans="1:6" x14ac:dyDescent="0.2">
      <c r="A3881" s="2">
        <v>3876</v>
      </c>
      <c r="B3881" s="134" t="s">
        <v>4726</v>
      </c>
      <c r="C3881" s="12" t="s">
        <v>6139</v>
      </c>
      <c r="D3881" s="47">
        <v>1</v>
      </c>
      <c r="E3881" s="103">
        <v>3575</v>
      </c>
      <c r="F3881" s="297">
        <v>3575</v>
      </c>
    </row>
    <row r="3882" spans="1:6" x14ac:dyDescent="0.2">
      <c r="A3882" s="2">
        <v>3877</v>
      </c>
      <c r="B3882" s="134" t="s">
        <v>4726</v>
      </c>
      <c r="C3882" s="12" t="s">
        <v>6140</v>
      </c>
      <c r="D3882" s="47">
        <v>1</v>
      </c>
      <c r="E3882" s="103">
        <v>3050</v>
      </c>
      <c r="F3882" s="297">
        <v>3050</v>
      </c>
    </row>
    <row r="3883" spans="1:6" ht="22.5" x14ac:dyDescent="0.2">
      <c r="A3883" s="2">
        <v>3878</v>
      </c>
      <c r="B3883" s="134" t="s">
        <v>6141</v>
      </c>
      <c r="C3883" s="12" t="s">
        <v>6142</v>
      </c>
      <c r="D3883" s="47">
        <v>1</v>
      </c>
      <c r="E3883" s="103">
        <v>3600</v>
      </c>
      <c r="F3883" s="297">
        <v>3600</v>
      </c>
    </row>
    <row r="3884" spans="1:6" x14ac:dyDescent="0.2">
      <c r="A3884" s="2">
        <v>3879</v>
      </c>
      <c r="B3884" s="134" t="s">
        <v>4041</v>
      </c>
      <c r="C3884" s="12">
        <v>110106</v>
      </c>
      <c r="D3884" s="47">
        <v>1</v>
      </c>
      <c r="E3884" s="103">
        <v>4450</v>
      </c>
      <c r="F3884" s="297">
        <v>4450</v>
      </c>
    </row>
    <row r="3885" spans="1:6" x14ac:dyDescent="0.2">
      <c r="A3885" s="2">
        <v>3880</v>
      </c>
      <c r="B3885" s="134" t="s">
        <v>4041</v>
      </c>
      <c r="C3885" s="12">
        <v>110106</v>
      </c>
      <c r="D3885" s="47">
        <v>1</v>
      </c>
      <c r="E3885" s="103">
        <v>4450</v>
      </c>
      <c r="F3885" s="297">
        <v>4450</v>
      </c>
    </row>
    <row r="3886" spans="1:6" x14ac:dyDescent="0.2">
      <c r="A3886" s="2">
        <v>3881</v>
      </c>
      <c r="B3886" s="134" t="s">
        <v>4041</v>
      </c>
      <c r="C3886" s="12">
        <v>110106</v>
      </c>
      <c r="D3886" s="47">
        <v>1</v>
      </c>
      <c r="E3886" s="103">
        <v>10868</v>
      </c>
      <c r="F3886" s="297">
        <v>10868</v>
      </c>
    </row>
    <row r="3887" spans="1:6" x14ac:dyDescent="0.2">
      <c r="A3887" s="2">
        <v>3882</v>
      </c>
      <c r="B3887" s="134" t="s">
        <v>4041</v>
      </c>
      <c r="C3887" s="12">
        <v>110106</v>
      </c>
      <c r="D3887" s="47">
        <v>1</v>
      </c>
      <c r="E3887" s="103">
        <v>10868</v>
      </c>
      <c r="F3887" s="297">
        <v>10868</v>
      </c>
    </row>
    <row r="3888" spans="1:6" x14ac:dyDescent="0.2">
      <c r="A3888" s="2">
        <v>3883</v>
      </c>
      <c r="B3888" s="134" t="s">
        <v>4041</v>
      </c>
      <c r="C3888" s="12">
        <v>110106</v>
      </c>
      <c r="D3888" s="47">
        <v>1</v>
      </c>
      <c r="E3888" s="103">
        <v>10868</v>
      </c>
      <c r="F3888" s="297">
        <v>10868</v>
      </c>
    </row>
    <row r="3889" spans="1:6" x14ac:dyDescent="0.2">
      <c r="A3889" s="2">
        <v>3884</v>
      </c>
      <c r="B3889" s="134" t="s">
        <v>4041</v>
      </c>
      <c r="C3889" s="12" t="s">
        <v>6143</v>
      </c>
      <c r="D3889" s="47">
        <v>1</v>
      </c>
      <c r="E3889" s="103">
        <v>10050</v>
      </c>
      <c r="F3889" s="297">
        <v>10050</v>
      </c>
    </row>
    <row r="3890" spans="1:6" x14ac:dyDescent="0.2">
      <c r="A3890" s="2">
        <v>3885</v>
      </c>
      <c r="B3890" s="134" t="s">
        <v>4041</v>
      </c>
      <c r="C3890" s="12" t="s">
        <v>6144</v>
      </c>
      <c r="D3890" s="47">
        <v>1</v>
      </c>
      <c r="E3890" s="103">
        <v>10050</v>
      </c>
      <c r="F3890" s="297">
        <v>10050</v>
      </c>
    </row>
    <row r="3891" spans="1:6" x14ac:dyDescent="0.2">
      <c r="A3891" s="2">
        <v>3886</v>
      </c>
      <c r="B3891" s="134" t="s">
        <v>6145</v>
      </c>
      <c r="C3891" s="12" t="s">
        <v>6146</v>
      </c>
      <c r="D3891" s="47">
        <v>1</v>
      </c>
      <c r="E3891" s="103">
        <v>3420</v>
      </c>
      <c r="F3891" s="297">
        <v>3420</v>
      </c>
    </row>
    <row r="3892" spans="1:6" ht="22.5" x14ac:dyDescent="0.2">
      <c r="A3892" s="2">
        <v>3887</v>
      </c>
      <c r="B3892" s="134" t="s">
        <v>6147</v>
      </c>
      <c r="C3892" s="12" t="s">
        <v>6148</v>
      </c>
      <c r="D3892" s="47">
        <v>1</v>
      </c>
      <c r="E3892" s="103">
        <v>13260</v>
      </c>
      <c r="F3892" s="297">
        <v>13260</v>
      </c>
    </row>
    <row r="3893" spans="1:6" ht="22.5" x14ac:dyDescent="0.2">
      <c r="A3893" s="2">
        <v>3888</v>
      </c>
      <c r="B3893" s="134" t="s">
        <v>5127</v>
      </c>
      <c r="C3893" s="12" t="s">
        <v>6149</v>
      </c>
      <c r="D3893" s="47">
        <v>1</v>
      </c>
      <c r="E3893" s="103">
        <v>25000</v>
      </c>
      <c r="F3893" s="297">
        <v>25000</v>
      </c>
    </row>
    <row r="3894" spans="1:6" ht="22.5" x14ac:dyDescent="0.2">
      <c r="A3894" s="2">
        <v>3889</v>
      </c>
      <c r="B3894" s="134" t="s">
        <v>6150</v>
      </c>
      <c r="C3894" s="12" t="s">
        <v>6151</v>
      </c>
      <c r="D3894" s="47">
        <v>1</v>
      </c>
      <c r="E3894" s="103">
        <v>159000</v>
      </c>
      <c r="F3894" s="297">
        <f>159000</f>
        <v>159000</v>
      </c>
    </row>
    <row r="3895" spans="1:6" x14ac:dyDescent="0.2">
      <c r="A3895" s="2">
        <v>3890</v>
      </c>
      <c r="B3895" s="134" t="s">
        <v>3628</v>
      </c>
      <c r="C3895" s="12" t="s">
        <v>6152</v>
      </c>
      <c r="D3895" s="47">
        <v>1</v>
      </c>
      <c r="E3895" s="103">
        <v>5310</v>
      </c>
      <c r="F3895" s="297">
        <v>5310</v>
      </c>
    </row>
    <row r="3896" spans="1:6" x14ac:dyDescent="0.2">
      <c r="A3896" s="2">
        <v>3891</v>
      </c>
      <c r="B3896" s="134" t="s">
        <v>3153</v>
      </c>
      <c r="C3896" s="12">
        <v>110106</v>
      </c>
      <c r="D3896" s="47">
        <v>1</v>
      </c>
      <c r="E3896" s="103">
        <v>3622.92</v>
      </c>
      <c r="F3896" s="297">
        <v>3622.92</v>
      </c>
    </row>
    <row r="3897" spans="1:6" ht="22.5" x14ac:dyDescent="0.2">
      <c r="A3897" s="2">
        <v>3892</v>
      </c>
      <c r="B3897" s="134" t="s">
        <v>5450</v>
      </c>
      <c r="C3897" s="12">
        <v>110106</v>
      </c>
      <c r="D3897" s="47">
        <v>1</v>
      </c>
      <c r="E3897" s="103">
        <v>5424</v>
      </c>
      <c r="F3897" s="297">
        <v>5424</v>
      </c>
    </row>
    <row r="3898" spans="1:6" ht="22.5" x14ac:dyDescent="0.2">
      <c r="A3898" s="2">
        <v>3893</v>
      </c>
      <c r="B3898" s="134" t="s">
        <v>5450</v>
      </c>
      <c r="C3898" s="12">
        <v>110106</v>
      </c>
      <c r="D3898" s="47">
        <v>1</v>
      </c>
      <c r="E3898" s="103">
        <v>5424</v>
      </c>
      <c r="F3898" s="297">
        <v>5424</v>
      </c>
    </row>
    <row r="3899" spans="1:6" ht="22.5" x14ac:dyDescent="0.2">
      <c r="A3899" s="2">
        <v>3894</v>
      </c>
      <c r="B3899" s="134" t="s">
        <v>5450</v>
      </c>
      <c r="C3899" s="12">
        <v>110106</v>
      </c>
      <c r="D3899" s="47">
        <v>1</v>
      </c>
      <c r="E3899" s="103">
        <v>5424</v>
      </c>
      <c r="F3899" s="297">
        <v>5424</v>
      </c>
    </row>
    <row r="3900" spans="1:6" ht="22.5" x14ac:dyDescent="0.2">
      <c r="A3900" s="2">
        <v>3895</v>
      </c>
      <c r="B3900" s="134" t="s">
        <v>5450</v>
      </c>
      <c r="C3900" s="12">
        <v>110106</v>
      </c>
      <c r="D3900" s="47">
        <v>1</v>
      </c>
      <c r="E3900" s="103">
        <v>5424</v>
      </c>
      <c r="F3900" s="297">
        <v>5424</v>
      </c>
    </row>
    <row r="3901" spans="1:6" x14ac:dyDescent="0.2">
      <c r="A3901" s="2">
        <v>3896</v>
      </c>
      <c r="B3901" s="134" t="s">
        <v>6153</v>
      </c>
      <c r="C3901" s="12" t="s">
        <v>6154</v>
      </c>
      <c r="D3901" s="47">
        <v>1</v>
      </c>
      <c r="E3901" s="103">
        <v>4300</v>
      </c>
      <c r="F3901" s="297">
        <v>4300</v>
      </c>
    </row>
    <row r="3902" spans="1:6" ht="22.5" x14ac:dyDescent="0.2">
      <c r="A3902" s="2">
        <v>3897</v>
      </c>
      <c r="B3902" s="134" t="s">
        <v>6155</v>
      </c>
      <c r="C3902" s="12">
        <v>110106</v>
      </c>
      <c r="D3902" s="47">
        <v>1</v>
      </c>
      <c r="E3902" s="103">
        <v>6333</v>
      </c>
      <c r="F3902" s="297">
        <v>6333</v>
      </c>
    </row>
    <row r="3903" spans="1:6" ht="22.5" x14ac:dyDescent="0.2">
      <c r="A3903" s="2">
        <v>3898</v>
      </c>
      <c r="B3903" s="134" t="s">
        <v>6155</v>
      </c>
      <c r="C3903" s="12">
        <v>110106</v>
      </c>
      <c r="D3903" s="47">
        <v>1</v>
      </c>
      <c r="E3903" s="103">
        <v>6333</v>
      </c>
      <c r="F3903" s="297">
        <v>6333</v>
      </c>
    </row>
    <row r="3904" spans="1:6" ht="22.5" x14ac:dyDescent="0.2">
      <c r="A3904" s="2">
        <v>3899</v>
      </c>
      <c r="B3904" s="134" t="s">
        <v>6155</v>
      </c>
      <c r="C3904" s="12">
        <v>110106</v>
      </c>
      <c r="D3904" s="47">
        <v>1</v>
      </c>
      <c r="E3904" s="103">
        <v>6333</v>
      </c>
      <c r="F3904" s="297">
        <v>6333</v>
      </c>
    </row>
    <row r="3905" spans="1:6" x14ac:dyDescent="0.2">
      <c r="A3905" s="2">
        <v>3900</v>
      </c>
      <c r="B3905" s="134" t="s">
        <v>6156</v>
      </c>
      <c r="C3905" s="12" t="s">
        <v>6157</v>
      </c>
      <c r="D3905" s="47">
        <v>1</v>
      </c>
      <c r="E3905" s="103">
        <v>3499.8</v>
      </c>
      <c r="F3905" s="297">
        <v>3499.8</v>
      </c>
    </row>
    <row r="3906" spans="1:6" x14ac:dyDescent="0.2">
      <c r="A3906" s="2">
        <v>3901</v>
      </c>
      <c r="B3906" s="134" t="s">
        <v>6158</v>
      </c>
      <c r="C3906" s="12">
        <v>110106</v>
      </c>
      <c r="D3906" s="47">
        <v>1</v>
      </c>
      <c r="E3906" s="103">
        <v>5528</v>
      </c>
      <c r="F3906" s="297">
        <v>5528</v>
      </c>
    </row>
    <row r="3907" spans="1:6" ht="22.5" x14ac:dyDescent="0.2">
      <c r="A3907" s="2">
        <v>3902</v>
      </c>
      <c r="B3907" s="134" t="s">
        <v>6159</v>
      </c>
      <c r="C3907" s="12">
        <v>110106</v>
      </c>
      <c r="D3907" s="47">
        <v>1</v>
      </c>
      <c r="E3907" s="103">
        <v>3250</v>
      </c>
      <c r="F3907" s="297">
        <v>3250</v>
      </c>
    </row>
    <row r="3908" spans="1:6" ht="22.5" x14ac:dyDescent="0.2">
      <c r="A3908" s="2">
        <v>3903</v>
      </c>
      <c r="B3908" s="134" t="s">
        <v>6159</v>
      </c>
      <c r="C3908" s="12">
        <v>110106</v>
      </c>
      <c r="D3908" s="47">
        <v>1</v>
      </c>
      <c r="E3908" s="103">
        <v>3250</v>
      </c>
      <c r="F3908" s="297">
        <v>3250</v>
      </c>
    </row>
    <row r="3909" spans="1:6" ht="22.5" x14ac:dyDescent="0.2">
      <c r="A3909" s="2">
        <v>3904</v>
      </c>
      <c r="B3909" s="134" t="s">
        <v>6160</v>
      </c>
      <c r="C3909" s="12" t="s">
        <v>6161</v>
      </c>
      <c r="D3909" s="47">
        <v>1</v>
      </c>
      <c r="E3909" s="103">
        <v>16000</v>
      </c>
      <c r="F3909" s="297">
        <v>16000</v>
      </c>
    </row>
    <row r="3910" spans="1:6" ht="22.5" x14ac:dyDescent="0.2">
      <c r="A3910" s="2">
        <v>3905</v>
      </c>
      <c r="B3910" s="134" t="s">
        <v>6162</v>
      </c>
      <c r="C3910" s="12" t="s">
        <v>6163</v>
      </c>
      <c r="D3910" s="47">
        <v>1</v>
      </c>
      <c r="E3910" s="103">
        <v>35000</v>
      </c>
      <c r="F3910" s="297">
        <v>35000</v>
      </c>
    </row>
    <row r="3911" spans="1:6" ht="22.5" x14ac:dyDescent="0.2">
      <c r="A3911" s="2">
        <v>3906</v>
      </c>
      <c r="B3911" s="134" t="s">
        <v>6164</v>
      </c>
      <c r="C3911" s="12" t="s">
        <v>5555</v>
      </c>
      <c r="D3911" s="47">
        <v>1</v>
      </c>
      <c r="E3911" s="103">
        <v>10798.56</v>
      </c>
      <c r="F3911" s="297">
        <v>10798.56</v>
      </c>
    </row>
    <row r="3912" spans="1:6" ht="22.5" x14ac:dyDescent="0.2">
      <c r="A3912" s="2">
        <v>3907</v>
      </c>
      <c r="B3912" s="134" t="s">
        <v>6165</v>
      </c>
      <c r="C3912" s="12" t="s">
        <v>6166</v>
      </c>
      <c r="D3912" s="47">
        <v>1</v>
      </c>
      <c r="E3912" s="103">
        <v>7740</v>
      </c>
      <c r="F3912" s="297">
        <v>7740</v>
      </c>
    </row>
    <row r="3913" spans="1:6" x14ac:dyDescent="0.2">
      <c r="A3913" s="2">
        <v>3908</v>
      </c>
      <c r="B3913" s="134" t="s">
        <v>5018</v>
      </c>
      <c r="C3913" s="12" t="s">
        <v>5814</v>
      </c>
      <c r="D3913" s="47">
        <v>1</v>
      </c>
      <c r="E3913" s="103">
        <v>6967.8</v>
      </c>
      <c r="F3913" s="297">
        <v>6967.8</v>
      </c>
    </row>
    <row r="3914" spans="1:6" x14ac:dyDescent="0.2">
      <c r="A3914" s="2">
        <v>3909</v>
      </c>
      <c r="B3914" s="134" t="s">
        <v>6167</v>
      </c>
      <c r="C3914" s="12" t="s">
        <v>6168</v>
      </c>
      <c r="D3914" s="47">
        <v>1</v>
      </c>
      <c r="E3914" s="103">
        <v>3500</v>
      </c>
      <c r="F3914" s="297">
        <v>3500</v>
      </c>
    </row>
    <row r="3915" spans="1:6" ht="22.5" x14ac:dyDescent="0.2">
      <c r="A3915" s="2">
        <v>3910</v>
      </c>
      <c r="B3915" s="134" t="s">
        <v>6169</v>
      </c>
      <c r="C3915" s="12" t="s">
        <v>6170</v>
      </c>
      <c r="D3915" s="47">
        <v>1</v>
      </c>
      <c r="E3915" s="103">
        <v>3500</v>
      </c>
      <c r="F3915" s="297">
        <v>3500</v>
      </c>
    </row>
    <row r="3916" spans="1:6" ht="33.75" x14ac:dyDescent="0.2">
      <c r="A3916" s="2">
        <v>3911</v>
      </c>
      <c r="B3916" s="134" t="s">
        <v>6171</v>
      </c>
      <c r="C3916" s="12" t="s">
        <v>6172</v>
      </c>
      <c r="D3916" s="47">
        <v>1</v>
      </c>
      <c r="E3916" s="103">
        <v>76070</v>
      </c>
      <c r="F3916" s="297">
        <f>76070</f>
        <v>76070</v>
      </c>
    </row>
    <row r="3917" spans="1:6" x14ac:dyDescent="0.2">
      <c r="A3917" s="2">
        <v>3912</v>
      </c>
      <c r="B3917" s="134" t="s">
        <v>6173</v>
      </c>
      <c r="C3917" s="12" t="s">
        <v>6174</v>
      </c>
      <c r="D3917" s="47">
        <v>1</v>
      </c>
      <c r="E3917" s="103">
        <v>3896.36</v>
      </c>
      <c r="F3917" s="297">
        <v>3896.36</v>
      </c>
    </row>
    <row r="3918" spans="1:6" x14ac:dyDescent="0.2">
      <c r="A3918" s="2">
        <v>3913</v>
      </c>
      <c r="B3918" s="134" t="s">
        <v>4952</v>
      </c>
      <c r="C3918" s="12" t="s">
        <v>6175</v>
      </c>
      <c r="D3918" s="47">
        <v>1</v>
      </c>
      <c r="E3918" s="103">
        <v>15000</v>
      </c>
      <c r="F3918" s="297">
        <v>15000</v>
      </c>
    </row>
    <row r="3919" spans="1:6" ht="22.5" x14ac:dyDescent="0.2">
      <c r="A3919" s="2">
        <v>3914</v>
      </c>
      <c r="B3919" s="134" t="s">
        <v>6176</v>
      </c>
      <c r="C3919" s="12">
        <v>110106</v>
      </c>
      <c r="D3919" s="47">
        <v>1</v>
      </c>
      <c r="E3919" s="103">
        <v>7900</v>
      </c>
      <c r="F3919" s="297">
        <v>7900</v>
      </c>
    </row>
    <row r="3920" spans="1:6" x14ac:dyDescent="0.2">
      <c r="A3920" s="2">
        <v>3915</v>
      </c>
      <c r="B3920" s="134" t="s">
        <v>6177</v>
      </c>
      <c r="C3920" s="12" t="s">
        <v>6178</v>
      </c>
      <c r="D3920" s="47">
        <v>1</v>
      </c>
      <c r="E3920" s="103">
        <v>25000</v>
      </c>
      <c r="F3920" s="297">
        <v>25000</v>
      </c>
    </row>
    <row r="3921" spans="1:6" x14ac:dyDescent="0.2">
      <c r="A3921" s="2">
        <v>3916</v>
      </c>
      <c r="B3921" s="134" t="s">
        <v>1779</v>
      </c>
      <c r="C3921" s="12">
        <v>110106</v>
      </c>
      <c r="D3921" s="47">
        <v>1</v>
      </c>
      <c r="E3921" s="103">
        <v>14300</v>
      </c>
      <c r="F3921" s="297">
        <v>14300</v>
      </c>
    </row>
    <row r="3922" spans="1:6" ht="22.5" x14ac:dyDescent="0.2">
      <c r="A3922" s="2">
        <v>3917</v>
      </c>
      <c r="B3922" s="134" t="s">
        <v>6179</v>
      </c>
      <c r="C3922" s="12" t="s">
        <v>6180</v>
      </c>
      <c r="D3922" s="47">
        <v>1</v>
      </c>
      <c r="E3922" s="103">
        <v>3810</v>
      </c>
      <c r="F3922" s="297">
        <v>3810</v>
      </c>
    </row>
    <row r="3923" spans="1:6" x14ac:dyDescent="0.2">
      <c r="A3923" s="2">
        <v>3918</v>
      </c>
      <c r="B3923" s="134" t="s">
        <v>5604</v>
      </c>
      <c r="C3923" s="12" t="s">
        <v>6181</v>
      </c>
      <c r="D3923" s="47">
        <v>1</v>
      </c>
      <c r="E3923" s="103">
        <v>13603</v>
      </c>
      <c r="F3923" s="297">
        <v>13603</v>
      </c>
    </row>
    <row r="3924" spans="1:6" ht="22.5" x14ac:dyDescent="0.2">
      <c r="A3924" s="2">
        <v>3919</v>
      </c>
      <c r="B3924" s="134" t="s">
        <v>6182</v>
      </c>
      <c r="C3924" s="12" t="s">
        <v>6183</v>
      </c>
      <c r="D3924" s="47">
        <v>1</v>
      </c>
      <c r="E3924" s="103">
        <v>10153.44</v>
      </c>
      <c r="F3924" s="297">
        <v>10153.44</v>
      </c>
    </row>
    <row r="3925" spans="1:6" ht="22.5" x14ac:dyDescent="0.2">
      <c r="A3925" s="2">
        <v>3920</v>
      </c>
      <c r="B3925" s="134" t="s">
        <v>6184</v>
      </c>
      <c r="C3925" s="12" t="s">
        <v>6185</v>
      </c>
      <c r="D3925" s="47">
        <v>1</v>
      </c>
      <c r="E3925" s="103">
        <v>5670</v>
      </c>
      <c r="F3925" s="297">
        <v>5670</v>
      </c>
    </row>
    <row r="3926" spans="1:6" x14ac:dyDescent="0.2">
      <c r="A3926" s="2">
        <v>3921</v>
      </c>
      <c r="B3926" s="134" t="s">
        <v>6186</v>
      </c>
      <c r="C3926" s="12" t="s">
        <v>6187</v>
      </c>
      <c r="D3926" s="47">
        <v>1</v>
      </c>
      <c r="E3926" s="103">
        <v>10000</v>
      </c>
      <c r="F3926" s="297">
        <v>10000</v>
      </c>
    </row>
    <row r="3927" spans="1:6" x14ac:dyDescent="0.2">
      <c r="A3927" s="2">
        <v>3922</v>
      </c>
      <c r="B3927" s="134" t="s">
        <v>6188</v>
      </c>
      <c r="C3927" s="12">
        <v>110106</v>
      </c>
      <c r="D3927" s="47">
        <v>1</v>
      </c>
      <c r="E3927" s="103">
        <v>10476</v>
      </c>
      <c r="F3927" s="297">
        <v>10476</v>
      </c>
    </row>
    <row r="3928" spans="1:6" x14ac:dyDescent="0.2">
      <c r="A3928" s="2">
        <v>3923</v>
      </c>
      <c r="B3928" s="134" t="s">
        <v>6188</v>
      </c>
      <c r="C3928" s="12">
        <v>110106</v>
      </c>
      <c r="D3928" s="47">
        <v>1</v>
      </c>
      <c r="E3928" s="103">
        <v>10476</v>
      </c>
      <c r="F3928" s="297">
        <v>10476</v>
      </c>
    </row>
    <row r="3929" spans="1:6" x14ac:dyDescent="0.2">
      <c r="A3929" s="2">
        <v>3924</v>
      </c>
      <c r="B3929" s="134" t="s">
        <v>4074</v>
      </c>
      <c r="C3929" s="12">
        <v>110106</v>
      </c>
      <c r="D3929" s="47">
        <v>1</v>
      </c>
      <c r="E3929" s="103">
        <v>4619.25</v>
      </c>
      <c r="F3929" s="297">
        <v>4619.25</v>
      </c>
    </row>
    <row r="3930" spans="1:6" x14ac:dyDescent="0.2">
      <c r="A3930" s="2">
        <v>3925</v>
      </c>
      <c r="B3930" s="134" t="s">
        <v>4074</v>
      </c>
      <c r="C3930" s="12">
        <v>110106</v>
      </c>
      <c r="D3930" s="47">
        <v>1</v>
      </c>
      <c r="E3930" s="103">
        <v>4619.25</v>
      </c>
      <c r="F3930" s="297">
        <v>4619.25</v>
      </c>
    </row>
    <row r="3931" spans="1:6" x14ac:dyDescent="0.2">
      <c r="A3931" s="2">
        <v>3926</v>
      </c>
      <c r="B3931" s="134" t="s">
        <v>4074</v>
      </c>
      <c r="C3931" s="12">
        <v>110106</v>
      </c>
      <c r="D3931" s="47">
        <v>1</v>
      </c>
      <c r="E3931" s="103">
        <v>4619.25</v>
      </c>
      <c r="F3931" s="297">
        <v>4619.25</v>
      </c>
    </row>
    <row r="3932" spans="1:6" x14ac:dyDescent="0.2">
      <c r="A3932" s="2">
        <v>3927</v>
      </c>
      <c r="B3932" s="134" t="s">
        <v>4074</v>
      </c>
      <c r="C3932" s="12">
        <v>110106</v>
      </c>
      <c r="D3932" s="47">
        <v>1</v>
      </c>
      <c r="E3932" s="103">
        <v>4619.25</v>
      </c>
      <c r="F3932" s="297">
        <v>4619.25</v>
      </c>
    </row>
    <row r="3933" spans="1:6" x14ac:dyDescent="0.2">
      <c r="A3933" s="2">
        <v>3928</v>
      </c>
      <c r="B3933" s="134" t="s">
        <v>4074</v>
      </c>
      <c r="C3933" s="12" t="s">
        <v>6189</v>
      </c>
      <c r="D3933" s="47">
        <v>1</v>
      </c>
      <c r="E3933" s="103">
        <v>4000</v>
      </c>
      <c r="F3933" s="297">
        <v>4000</v>
      </c>
    </row>
    <row r="3934" spans="1:6" x14ac:dyDescent="0.2">
      <c r="A3934" s="2">
        <v>3929</v>
      </c>
      <c r="B3934" s="134" t="s">
        <v>4074</v>
      </c>
      <c r="C3934" s="12" t="s">
        <v>6190</v>
      </c>
      <c r="D3934" s="47">
        <v>1</v>
      </c>
      <c r="E3934" s="103">
        <v>5150</v>
      </c>
      <c r="F3934" s="297">
        <v>5150</v>
      </c>
    </row>
    <row r="3935" spans="1:6" x14ac:dyDescent="0.2">
      <c r="A3935" s="2">
        <v>3930</v>
      </c>
      <c r="B3935" s="134" t="s">
        <v>4074</v>
      </c>
      <c r="C3935" s="12">
        <v>110106</v>
      </c>
      <c r="D3935" s="47">
        <v>1</v>
      </c>
      <c r="E3935" s="103">
        <v>3604</v>
      </c>
      <c r="F3935" s="297">
        <v>3604</v>
      </c>
    </row>
    <row r="3936" spans="1:6" x14ac:dyDescent="0.2">
      <c r="A3936" s="2">
        <v>3931</v>
      </c>
      <c r="B3936" s="134" t="s">
        <v>4074</v>
      </c>
      <c r="C3936" s="12">
        <v>110106</v>
      </c>
      <c r="D3936" s="47">
        <v>1</v>
      </c>
      <c r="E3936" s="103">
        <v>3604</v>
      </c>
      <c r="F3936" s="297">
        <v>3604</v>
      </c>
    </row>
    <row r="3937" spans="1:6" x14ac:dyDescent="0.2">
      <c r="A3937" s="2">
        <v>3932</v>
      </c>
      <c r="B3937" s="134" t="s">
        <v>4074</v>
      </c>
      <c r="C3937" s="12">
        <v>110106</v>
      </c>
      <c r="D3937" s="47">
        <v>1</v>
      </c>
      <c r="E3937" s="103">
        <v>3604</v>
      </c>
      <c r="F3937" s="297">
        <v>3604</v>
      </c>
    </row>
    <row r="3938" spans="1:6" x14ac:dyDescent="0.2">
      <c r="A3938" s="2">
        <v>3933</v>
      </c>
      <c r="B3938" s="134" t="s">
        <v>4074</v>
      </c>
      <c r="C3938" s="12">
        <v>110106</v>
      </c>
      <c r="D3938" s="47">
        <v>1</v>
      </c>
      <c r="E3938" s="103">
        <v>3604</v>
      </c>
      <c r="F3938" s="297">
        <v>3604</v>
      </c>
    </row>
    <row r="3939" spans="1:6" x14ac:dyDescent="0.2">
      <c r="A3939" s="2">
        <v>3934</v>
      </c>
      <c r="B3939" s="134" t="s">
        <v>4074</v>
      </c>
      <c r="C3939" s="12">
        <v>110106</v>
      </c>
      <c r="D3939" s="47">
        <v>1</v>
      </c>
      <c r="E3939" s="103">
        <v>3604</v>
      </c>
      <c r="F3939" s="297">
        <v>3604</v>
      </c>
    </row>
    <row r="3940" spans="1:6" x14ac:dyDescent="0.2">
      <c r="A3940" s="2">
        <v>3935</v>
      </c>
      <c r="B3940" s="134" t="s">
        <v>4074</v>
      </c>
      <c r="C3940" s="12">
        <v>110106</v>
      </c>
      <c r="D3940" s="47">
        <v>1</v>
      </c>
      <c r="E3940" s="103">
        <v>3604</v>
      </c>
      <c r="F3940" s="297">
        <v>3604</v>
      </c>
    </row>
    <row r="3941" spans="1:6" x14ac:dyDescent="0.2">
      <c r="A3941" s="2">
        <v>3936</v>
      </c>
      <c r="B3941" s="134" t="s">
        <v>4074</v>
      </c>
      <c r="C3941" s="12">
        <v>110106</v>
      </c>
      <c r="D3941" s="47">
        <v>1</v>
      </c>
      <c r="E3941" s="103">
        <v>3604</v>
      </c>
      <c r="F3941" s="297">
        <v>3604</v>
      </c>
    </row>
    <row r="3942" spans="1:6" x14ac:dyDescent="0.2">
      <c r="A3942" s="2">
        <v>3937</v>
      </c>
      <c r="B3942" s="134" t="s">
        <v>4074</v>
      </c>
      <c r="C3942" s="12">
        <v>110106</v>
      </c>
      <c r="D3942" s="47">
        <v>1</v>
      </c>
      <c r="E3942" s="103">
        <v>3604</v>
      </c>
      <c r="F3942" s="297">
        <v>3604</v>
      </c>
    </row>
    <row r="3943" spans="1:6" x14ac:dyDescent="0.2">
      <c r="A3943" s="2">
        <v>3938</v>
      </c>
      <c r="B3943" s="134" t="s">
        <v>4074</v>
      </c>
      <c r="C3943" s="12">
        <v>110106</v>
      </c>
      <c r="D3943" s="47">
        <v>1</v>
      </c>
      <c r="E3943" s="103">
        <v>3604</v>
      </c>
      <c r="F3943" s="297">
        <v>3604</v>
      </c>
    </row>
    <row r="3944" spans="1:6" x14ac:dyDescent="0.2">
      <c r="A3944" s="2">
        <v>3939</v>
      </c>
      <c r="B3944" s="134" t="s">
        <v>4074</v>
      </c>
      <c r="C3944" s="12">
        <v>110106</v>
      </c>
      <c r="D3944" s="47">
        <v>1</v>
      </c>
      <c r="E3944" s="103">
        <v>3604</v>
      </c>
      <c r="F3944" s="297">
        <v>3604</v>
      </c>
    </row>
    <row r="3945" spans="1:6" x14ac:dyDescent="0.2">
      <c r="A3945" s="2">
        <v>3940</v>
      </c>
      <c r="B3945" s="134" t="s">
        <v>4074</v>
      </c>
      <c r="C3945" s="12">
        <v>110106</v>
      </c>
      <c r="D3945" s="47">
        <v>1</v>
      </c>
      <c r="E3945" s="103">
        <v>3604</v>
      </c>
      <c r="F3945" s="297">
        <v>3604</v>
      </c>
    </row>
    <row r="3946" spans="1:6" x14ac:dyDescent="0.2">
      <c r="A3946" s="2">
        <v>3941</v>
      </c>
      <c r="B3946" s="134" t="s">
        <v>4074</v>
      </c>
      <c r="C3946" s="12">
        <v>110106</v>
      </c>
      <c r="D3946" s="47">
        <v>1</v>
      </c>
      <c r="E3946" s="103">
        <v>3604</v>
      </c>
      <c r="F3946" s="297">
        <v>3604</v>
      </c>
    </row>
    <row r="3947" spans="1:6" x14ac:dyDescent="0.2">
      <c r="A3947" s="2">
        <v>3942</v>
      </c>
      <c r="B3947" s="134" t="s">
        <v>4074</v>
      </c>
      <c r="C3947" s="12">
        <v>110106</v>
      </c>
      <c r="D3947" s="47">
        <v>1</v>
      </c>
      <c r="E3947" s="103">
        <v>3604</v>
      </c>
      <c r="F3947" s="297">
        <v>3604</v>
      </c>
    </row>
    <row r="3948" spans="1:6" x14ac:dyDescent="0.2">
      <c r="A3948" s="2">
        <v>3943</v>
      </c>
      <c r="B3948" s="134" t="s">
        <v>4074</v>
      </c>
      <c r="C3948" s="12">
        <v>110106</v>
      </c>
      <c r="D3948" s="47">
        <v>1</v>
      </c>
      <c r="E3948" s="103">
        <v>3604</v>
      </c>
      <c r="F3948" s="297">
        <v>3604</v>
      </c>
    </row>
    <row r="3949" spans="1:6" x14ac:dyDescent="0.2">
      <c r="A3949" s="2">
        <v>3944</v>
      </c>
      <c r="B3949" s="134" t="s">
        <v>4074</v>
      </c>
      <c r="C3949" s="12">
        <v>110106</v>
      </c>
      <c r="D3949" s="47">
        <v>1</v>
      </c>
      <c r="E3949" s="103">
        <v>3604</v>
      </c>
      <c r="F3949" s="297">
        <v>3604</v>
      </c>
    </row>
    <row r="3950" spans="1:6" x14ac:dyDescent="0.2">
      <c r="A3950" s="2">
        <v>3945</v>
      </c>
      <c r="B3950" s="134" t="s">
        <v>4074</v>
      </c>
      <c r="C3950" s="12">
        <v>110106</v>
      </c>
      <c r="D3950" s="47">
        <v>1</v>
      </c>
      <c r="E3950" s="103">
        <v>3604</v>
      </c>
      <c r="F3950" s="297">
        <v>3604</v>
      </c>
    </row>
    <row r="3951" spans="1:6" x14ac:dyDescent="0.2">
      <c r="A3951" s="2">
        <v>3946</v>
      </c>
      <c r="B3951" s="134" t="s">
        <v>4074</v>
      </c>
      <c r="C3951" s="12">
        <v>110106</v>
      </c>
      <c r="D3951" s="47">
        <v>1</v>
      </c>
      <c r="E3951" s="103">
        <v>3604</v>
      </c>
      <c r="F3951" s="297">
        <v>3604</v>
      </c>
    </row>
    <row r="3952" spans="1:6" x14ac:dyDescent="0.2">
      <c r="A3952" s="2">
        <v>3947</v>
      </c>
      <c r="B3952" s="134" t="s">
        <v>4074</v>
      </c>
      <c r="C3952" s="12">
        <v>110106</v>
      </c>
      <c r="D3952" s="47">
        <v>1</v>
      </c>
      <c r="E3952" s="103">
        <v>3604</v>
      </c>
      <c r="F3952" s="297">
        <v>3604</v>
      </c>
    </row>
    <row r="3953" spans="1:6" x14ac:dyDescent="0.2">
      <c r="A3953" s="2">
        <v>3948</v>
      </c>
      <c r="B3953" s="134" t="s">
        <v>4074</v>
      </c>
      <c r="C3953" s="12">
        <v>110106</v>
      </c>
      <c r="D3953" s="47">
        <v>1</v>
      </c>
      <c r="E3953" s="103">
        <v>3604</v>
      </c>
      <c r="F3953" s="297">
        <v>3604</v>
      </c>
    </row>
    <row r="3954" spans="1:6" x14ac:dyDescent="0.2">
      <c r="A3954" s="2">
        <v>3949</v>
      </c>
      <c r="B3954" s="134" t="s">
        <v>4074</v>
      </c>
      <c r="C3954" s="12">
        <v>110106</v>
      </c>
      <c r="D3954" s="47">
        <v>1</v>
      </c>
      <c r="E3954" s="103">
        <v>3604</v>
      </c>
      <c r="F3954" s="297">
        <v>3604</v>
      </c>
    </row>
    <row r="3955" spans="1:6" x14ac:dyDescent="0.2">
      <c r="A3955" s="2">
        <v>3950</v>
      </c>
      <c r="B3955" s="134" t="s">
        <v>4074</v>
      </c>
      <c r="C3955" s="12">
        <v>110106</v>
      </c>
      <c r="D3955" s="47">
        <v>1</v>
      </c>
      <c r="E3955" s="103">
        <v>3604</v>
      </c>
      <c r="F3955" s="297">
        <v>3604</v>
      </c>
    </row>
    <row r="3956" spans="1:6" x14ac:dyDescent="0.2">
      <c r="A3956" s="2">
        <v>3951</v>
      </c>
      <c r="B3956" s="134" t="s">
        <v>4074</v>
      </c>
      <c r="C3956" s="12">
        <v>110106</v>
      </c>
      <c r="D3956" s="47">
        <v>1</v>
      </c>
      <c r="E3956" s="103">
        <v>3604</v>
      </c>
      <c r="F3956" s="297">
        <v>3604</v>
      </c>
    </row>
    <row r="3957" spans="1:6" x14ac:dyDescent="0.2">
      <c r="A3957" s="2">
        <v>3952</v>
      </c>
      <c r="B3957" s="134" t="s">
        <v>4074</v>
      </c>
      <c r="C3957" s="12">
        <v>110106</v>
      </c>
      <c r="D3957" s="47">
        <v>1</v>
      </c>
      <c r="E3957" s="103">
        <v>3604</v>
      </c>
      <c r="F3957" s="297">
        <v>3604</v>
      </c>
    </row>
    <row r="3958" spans="1:6" x14ac:dyDescent="0.2">
      <c r="A3958" s="2">
        <v>3953</v>
      </c>
      <c r="B3958" s="134" t="s">
        <v>4074</v>
      </c>
      <c r="C3958" s="12">
        <v>110106</v>
      </c>
      <c r="D3958" s="47">
        <v>1</v>
      </c>
      <c r="E3958" s="103">
        <v>3608</v>
      </c>
      <c r="F3958" s="297">
        <v>3608</v>
      </c>
    </row>
    <row r="3959" spans="1:6" x14ac:dyDescent="0.2">
      <c r="A3959" s="2">
        <v>3954</v>
      </c>
      <c r="B3959" s="134" t="s">
        <v>4074</v>
      </c>
      <c r="C3959" s="12">
        <v>110106</v>
      </c>
      <c r="D3959" s="47">
        <v>1</v>
      </c>
      <c r="E3959" s="103">
        <v>7250</v>
      </c>
      <c r="F3959" s="297">
        <v>7250</v>
      </c>
    </row>
    <row r="3960" spans="1:6" x14ac:dyDescent="0.2">
      <c r="A3960" s="2">
        <v>3955</v>
      </c>
      <c r="B3960" s="134" t="s">
        <v>4074</v>
      </c>
      <c r="C3960" s="12">
        <v>110106</v>
      </c>
      <c r="D3960" s="47">
        <v>1</v>
      </c>
      <c r="E3960" s="103">
        <v>7250</v>
      </c>
      <c r="F3960" s="297">
        <v>7250</v>
      </c>
    </row>
    <row r="3961" spans="1:6" x14ac:dyDescent="0.2">
      <c r="A3961" s="2">
        <v>3956</v>
      </c>
      <c r="B3961" s="134" t="s">
        <v>4074</v>
      </c>
      <c r="C3961" s="12">
        <v>110106</v>
      </c>
      <c r="D3961" s="47">
        <v>1</v>
      </c>
      <c r="E3961" s="103">
        <v>7250</v>
      </c>
      <c r="F3961" s="297">
        <v>7250</v>
      </c>
    </row>
    <row r="3962" spans="1:6" x14ac:dyDescent="0.2">
      <c r="A3962" s="2">
        <v>3957</v>
      </c>
      <c r="B3962" s="134" t="s">
        <v>4074</v>
      </c>
      <c r="C3962" s="12">
        <v>110106</v>
      </c>
      <c r="D3962" s="47">
        <v>1</v>
      </c>
      <c r="E3962" s="103">
        <v>7250</v>
      </c>
      <c r="F3962" s="297">
        <v>7250</v>
      </c>
    </row>
    <row r="3963" spans="1:6" x14ac:dyDescent="0.2">
      <c r="A3963" s="2">
        <v>3958</v>
      </c>
      <c r="B3963" s="134" t="s">
        <v>4074</v>
      </c>
      <c r="C3963" s="12">
        <v>110106</v>
      </c>
      <c r="D3963" s="47">
        <v>1</v>
      </c>
      <c r="E3963" s="103">
        <v>7250</v>
      </c>
      <c r="F3963" s="297">
        <v>7250</v>
      </c>
    </row>
    <row r="3964" spans="1:6" x14ac:dyDescent="0.2">
      <c r="A3964" s="2">
        <v>3959</v>
      </c>
      <c r="B3964" s="134" t="s">
        <v>4074</v>
      </c>
      <c r="C3964" s="12">
        <v>110106</v>
      </c>
      <c r="D3964" s="47">
        <v>1</v>
      </c>
      <c r="E3964" s="103">
        <v>7250</v>
      </c>
      <c r="F3964" s="297">
        <v>7250</v>
      </c>
    </row>
    <row r="3965" spans="1:6" x14ac:dyDescent="0.2">
      <c r="A3965" s="2">
        <v>3960</v>
      </c>
      <c r="B3965" s="134" t="s">
        <v>4074</v>
      </c>
      <c r="C3965" s="12">
        <v>110106</v>
      </c>
      <c r="D3965" s="47">
        <v>1</v>
      </c>
      <c r="E3965" s="103">
        <v>7250</v>
      </c>
      <c r="F3965" s="297">
        <v>7250</v>
      </c>
    </row>
    <row r="3966" spans="1:6" x14ac:dyDescent="0.2">
      <c r="A3966" s="2">
        <v>3961</v>
      </c>
      <c r="B3966" s="134" t="s">
        <v>4074</v>
      </c>
      <c r="C3966" s="12">
        <v>110106</v>
      </c>
      <c r="D3966" s="47">
        <v>1</v>
      </c>
      <c r="E3966" s="103">
        <v>7250</v>
      </c>
      <c r="F3966" s="297">
        <v>7250</v>
      </c>
    </row>
    <row r="3967" spans="1:6" x14ac:dyDescent="0.2">
      <c r="A3967" s="2">
        <v>3962</v>
      </c>
      <c r="B3967" s="134" t="s">
        <v>4074</v>
      </c>
      <c r="C3967" s="12">
        <v>110106</v>
      </c>
      <c r="D3967" s="47">
        <v>1</v>
      </c>
      <c r="E3967" s="103">
        <v>7250</v>
      </c>
      <c r="F3967" s="297">
        <v>7250</v>
      </c>
    </row>
    <row r="3968" spans="1:6" x14ac:dyDescent="0.2">
      <c r="A3968" s="2">
        <v>3963</v>
      </c>
      <c r="B3968" s="134" t="s">
        <v>4074</v>
      </c>
      <c r="C3968" s="12" t="s">
        <v>6191</v>
      </c>
      <c r="D3968" s="47">
        <v>1</v>
      </c>
      <c r="E3968" s="103">
        <v>7200</v>
      </c>
      <c r="F3968" s="297">
        <v>7200</v>
      </c>
    </row>
    <row r="3969" spans="1:6" x14ac:dyDescent="0.2">
      <c r="A3969" s="2">
        <v>3964</v>
      </c>
      <c r="B3969" s="134" t="s">
        <v>4074</v>
      </c>
      <c r="C3969" s="12">
        <v>110106</v>
      </c>
      <c r="D3969" s="47">
        <v>1</v>
      </c>
      <c r="E3969" s="103">
        <v>5380</v>
      </c>
      <c r="F3969" s="297">
        <v>5380</v>
      </c>
    </row>
    <row r="3970" spans="1:6" x14ac:dyDescent="0.2">
      <c r="A3970" s="2">
        <v>3965</v>
      </c>
      <c r="B3970" s="134" t="s">
        <v>4074</v>
      </c>
      <c r="C3970" s="12">
        <v>110106</v>
      </c>
      <c r="D3970" s="47">
        <v>1</v>
      </c>
      <c r="E3970" s="103">
        <v>5380</v>
      </c>
      <c r="F3970" s="297">
        <v>5380</v>
      </c>
    </row>
    <row r="3971" spans="1:6" x14ac:dyDescent="0.2">
      <c r="A3971" s="2">
        <v>3966</v>
      </c>
      <c r="B3971" s="134" t="s">
        <v>6192</v>
      </c>
      <c r="C3971" s="12" t="s">
        <v>6193</v>
      </c>
      <c r="D3971" s="47">
        <v>1</v>
      </c>
      <c r="E3971" s="103">
        <v>3700</v>
      </c>
      <c r="F3971" s="297">
        <v>3700</v>
      </c>
    </row>
    <row r="3972" spans="1:6" x14ac:dyDescent="0.2">
      <c r="A3972" s="2">
        <v>3967</v>
      </c>
      <c r="B3972" s="134" t="s">
        <v>6194</v>
      </c>
      <c r="C3972" s="12">
        <v>110106</v>
      </c>
      <c r="D3972" s="47">
        <v>1</v>
      </c>
      <c r="E3972" s="103">
        <v>4176</v>
      </c>
      <c r="F3972" s="297">
        <v>4176</v>
      </c>
    </row>
    <row r="3973" spans="1:6" x14ac:dyDescent="0.2">
      <c r="A3973" s="2">
        <v>3968</v>
      </c>
      <c r="B3973" s="134" t="s">
        <v>6195</v>
      </c>
      <c r="C3973" s="12">
        <v>110106</v>
      </c>
      <c r="D3973" s="47">
        <v>1</v>
      </c>
      <c r="E3973" s="103">
        <v>3157.8</v>
      </c>
      <c r="F3973" s="297">
        <v>3157.8</v>
      </c>
    </row>
    <row r="3974" spans="1:6" x14ac:dyDescent="0.2">
      <c r="A3974" s="2">
        <v>3969</v>
      </c>
      <c r="B3974" s="134" t="s">
        <v>6195</v>
      </c>
      <c r="C3974" s="12">
        <v>110106</v>
      </c>
      <c r="D3974" s="47">
        <v>1</v>
      </c>
      <c r="E3974" s="103">
        <v>3157.8</v>
      </c>
      <c r="F3974" s="297">
        <v>3157.8</v>
      </c>
    </row>
    <row r="3975" spans="1:6" ht="22.5" x14ac:dyDescent="0.2">
      <c r="A3975" s="2">
        <v>3970</v>
      </c>
      <c r="B3975" s="134" t="s">
        <v>6196</v>
      </c>
      <c r="C3975" s="12">
        <v>110106</v>
      </c>
      <c r="D3975" s="47">
        <v>1</v>
      </c>
      <c r="E3975" s="103">
        <v>5330</v>
      </c>
      <c r="F3975" s="297">
        <v>5330</v>
      </c>
    </row>
    <row r="3976" spans="1:6" ht="22.5" x14ac:dyDescent="0.2">
      <c r="A3976" s="2">
        <v>3971</v>
      </c>
      <c r="B3976" s="134" t="s">
        <v>6196</v>
      </c>
      <c r="C3976" s="12">
        <v>110106</v>
      </c>
      <c r="D3976" s="47">
        <v>1</v>
      </c>
      <c r="E3976" s="103">
        <v>5330</v>
      </c>
      <c r="F3976" s="297">
        <v>5330</v>
      </c>
    </row>
    <row r="3977" spans="1:6" ht="22.5" x14ac:dyDescent="0.2">
      <c r="A3977" s="2">
        <v>3972</v>
      </c>
      <c r="B3977" s="134" t="s">
        <v>6196</v>
      </c>
      <c r="C3977" s="12">
        <v>110106</v>
      </c>
      <c r="D3977" s="47">
        <v>1</v>
      </c>
      <c r="E3977" s="103">
        <v>5330</v>
      </c>
      <c r="F3977" s="297">
        <v>5330</v>
      </c>
    </row>
    <row r="3978" spans="1:6" ht="22.5" x14ac:dyDescent="0.2">
      <c r="A3978" s="2">
        <v>3973</v>
      </c>
      <c r="B3978" s="134" t="s">
        <v>6196</v>
      </c>
      <c r="C3978" s="12">
        <v>110106</v>
      </c>
      <c r="D3978" s="47">
        <v>1</v>
      </c>
      <c r="E3978" s="103">
        <v>5330</v>
      </c>
      <c r="F3978" s="297">
        <v>5330</v>
      </c>
    </row>
    <row r="3979" spans="1:6" ht="22.5" x14ac:dyDescent="0.2">
      <c r="A3979" s="2">
        <v>3974</v>
      </c>
      <c r="B3979" s="134" t="s">
        <v>6196</v>
      </c>
      <c r="C3979" s="12">
        <v>110106</v>
      </c>
      <c r="D3979" s="47">
        <v>1</v>
      </c>
      <c r="E3979" s="103">
        <v>5330</v>
      </c>
      <c r="F3979" s="297">
        <v>5330</v>
      </c>
    </row>
    <row r="3980" spans="1:6" ht="22.5" x14ac:dyDescent="0.2">
      <c r="A3980" s="2">
        <v>3975</v>
      </c>
      <c r="B3980" s="134" t="s">
        <v>6196</v>
      </c>
      <c r="C3980" s="12">
        <v>110106</v>
      </c>
      <c r="D3980" s="47">
        <v>1</v>
      </c>
      <c r="E3980" s="103">
        <v>5330</v>
      </c>
      <c r="F3980" s="297">
        <v>5330</v>
      </c>
    </row>
    <row r="3981" spans="1:6" ht="22.5" x14ac:dyDescent="0.2">
      <c r="A3981" s="2">
        <v>3976</v>
      </c>
      <c r="B3981" s="134" t="s">
        <v>6196</v>
      </c>
      <c r="C3981" s="12">
        <v>110106</v>
      </c>
      <c r="D3981" s="47">
        <v>1</v>
      </c>
      <c r="E3981" s="103">
        <v>5330</v>
      </c>
      <c r="F3981" s="297">
        <v>5330</v>
      </c>
    </row>
    <row r="3982" spans="1:6" ht="22.5" x14ac:dyDescent="0.2">
      <c r="A3982" s="2">
        <v>3977</v>
      </c>
      <c r="B3982" s="134" t="s">
        <v>6196</v>
      </c>
      <c r="C3982" s="12">
        <v>110106</v>
      </c>
      <c r="D3982" s="47">
        <v>1</v>
      </c>
      <c r="E3982" s="103">
        <v>5330</v>
      </c>
      <c r="F3982" s="297">
        <v>5330</v>
      </c>
    </row>
    <row r="3983" spans="1:6" ht="22.5" x14ac:dyDescent="0.2">
      <c r="A3983" s="2">
        <v>3978</v>
      </c>
      <c r="B3983" s="134" t="s">
        <v>6196</v>
      </c>
      <c r="C3983" s="12">
        <v>110106</v>
      </c>
      <c r="D3983" s="47">
        <v>1</v>
      </c>
      <c r="E3983" s="103">
        <v>5330</v>
      </c>
      <c r="F3983" s="297">
        <v>5330</v>
      </c>
    </row>
    <row r="3984" spans="1:6" ht="22.5" x14ac:dyDescent="0.2">
      <c r="A3984" s="2">
        <v>3979</v>
      </c>
      <c r="B3984" s="134" t="s">
        <v>6196</v>
      </c>
      <c r="C3984" s="12">
        <v>110106</v>
      </c>
      <c r="D3984" s="47">
        <v>1</v>
      </c>
      <c r="E3984" s="103">
        <v>5330</v>
      </c>
      <c r="F3984" s="297">
        <v>5330</v>
      </c>
    </row>
    <row r="3985" spans="1:6" ht="22.5" x14ac:dyDescent="0.2">
      <c r="A3985" s="2">
        <v>3980</v>
      </c>
      <c r="B3985" s="134" t="s">
        <v>6196</v>
      </c>
      <c r="C3985" s="12">
        <v>110106</v>
      </c>
      <c r="D3985" s="47">
        <v>1</v>
      </c>
      <c r="E3985" s="103">
        <v>5320.83</v>
      </c>
      <c r="F3985" s="297">
        <v>5320.83</v>
      </c>
    </row>
    <row r="3986" spans="1:6" x14ac:dyDescent="0.2">
      <c r="A3986" s="2">
        <v>3981</v>
      </c>
      <c r="B3986" s="134" t="s">
        <v>6197</v>
      </c>
      <c r="C3986" s="12">
        <v>110106</v>
      </c>
      <c r="D3986" s="47">
        <v>1</v>
      </c>
      <c r="E3986" s="103">
        <v>3316</v>
      </c>
      <c r="F3986" s="297">
        <v>3316</v>
      </c>
    </row>
    <row r="3987" spans="1:6" x14ac:dyDescent="0.2">
      <c r="A3987" s="2">
        <v>3982</v>
      </c>
      <c r="B3987" s="134" t="s">
        <v>6197</v>
      </c>
      <c r="C3987" s="12">
        <v>110106</v>
      </c>
      <c r="D3987" s="47">
        <v>1</v>
      </c>
      <c r="E3987" s="103">
        <v>3316</v>
      </c>
      <c r="F3987" s="297">
        <v>3316</v>
      </c>
    </row>
    <row r="3988" spans="1:6" x14ac:dyDescent="0.2">
      <c r="A3988" s="2">
        <v>3983</v>
      </c>
      <c r="B3988" s="134" t="s">
        <v>6197</v>
      </c>
      <c r="C3988" s="12">
        <v>110106</v>
      </c>
      <c r="D3988" s="47">
        <v>1</v>
      </c>
      <c r="E3988" s="103">
        <v>3316</v>
      </c>
      <c r="F3988" s="297">
        <v>3316</v>
      </c>
    </row>
    <row r="3989" spans="1:6" x14ac:dyDescent="0.2">
      <c r="A3989" s="2">
        <v>3984</v>
      </c>
      <c r="B3989" s="134" t="s">
        <v>6197</v>
      </c>
      <c r="C3989" s="12">
        <v>110106</v>
      </c>
      <c r="D3989" s="47">
        <v>1</v>
      </c>
      <c r="E3989" s="103">
        <v>3316</v>
      </c>
      <c r="F3989" s="297">
        <v>3316</v>
      </c>
    </row>
    <row r="3990" spans="1:6" x14ac:dyDescent="0.2">
      <c r="A3990" s="2">
        <v>3985</v>
      </c>
      <c r="B3990" s="134" t="s">
        <v>6197</v>
      </c>
      <c r="C3990" s="12">
        <v>110106</v>
      </c>
      <c r="D3990" s="47">
        <v>1</v>
      </c>
      <c r="E3990" s="103">
        <v>3316</v>
      </c>
      <c r="F3990" s="297">
        <v>3316</v>
      </c>
    </row>
    <row r="3991" spans="1:6" x14ac:dyDescent="0.2">
      <c r="A3991" s="2">
        <v>3986</v>
      </c>
      <c r="B3991" s="134" t="s">
        <v>6197</v>
      </c>
      <c r="C3991" s="12">
        <v>110106</v>
      </c>
      <c r="D3991" s="47">
        <v>1</v>
      </c>
      <c r="E3991" s="103">
        <v>3316</v>
      </c>
      <c r="F3991" s="297">
        <v>3316</v>
      </c>
    </row>
    <row r="3992" spans="1:6" x14ac:dyDescent="0.2">
      <c r="A3992" s="2">
        <v>3987</v>
      </c>
      <c r="B3992" s="134" t="s">
        <v>6197</v>
      </c>
      <c r="C3992" s="12">
        <v>110106</v>
      </c>
      <c r="D3992" s="47">
        <v>1</v>
      </c>
      <c r="E3992" s="103">
        <v>3322</v>
      </c>
      <c r="F3992" s="297">
        <v>3322</v>
      </c>
    </row>
    <row r="3993" spans="1:6" x14ac:dyDescent="0.2">
      <c r="A3993" s="2">
        <v>3988</v>
      </c>
      <c r="B3993" s="134" t="s">
        <v>6198</v>
      </c>
      <c r="C3993" s="12" t="s">
        <v>6199</v>
      </c>
      <c r="D3993" s="47">
        <v>1</v>
      </c>
      <c r="E3993" s="103">
        <v>4309.2</v>
      </c>
      <c r="F3993" s="297">
        <v>4309.2</v>
      </c>
    </row>
    <row r="3994" spans="1:6" x14ac:dyDescent="0.2">
      <c r="A3994" s="2">
        <v>3989</v>
      </c>
      <c r="B3994" s="134" t="s">
        <v>6200</v>
      </c>
      <c r="C3994" s="12">
        <v>110106</v>
      </c>
      <c r="D3994" s="47">
        <v>1</v>
      </c>
      <c r="E3994" s="103">
        <v>3087</v>
      </c>
      <c r="F3994" s="297">
        <v>3087</v>
      </c>
    </row>
    <row r="3995" spans="1:6" x14ac:dyDescent="0.2">
      <c r="A3995" s="2">
        <v>3990</v>
      </c>
      <c r="B3995" s="134" t="s">
        <v>6200</v>
      </c>
      <c r="C3995" s="12">
        <v>110106</v>
      </c>
      <c r="D3995" s="47">
        <v>1</v>
      </c>
      <c r="E3995" s="103">
        <v>3087.75</v>
      </c>
      <c r="F3995" s="297">
        <v>3087.75</v>
      </c>
    </row>
    <row r="3996" spans="1:6" x14ac:dyDescent="0.2">
      <c r="A3996" s="2">
        <v>3991</v>
      </c>
      <c r="B3996" s="134" t="s">
        <v>5094</v>
      </c>
      <c r="C3996" s="12">
        <v>110106</v>
      </c>
      <c r="D3996" s="47">
        <v>1</v>
      </c>
      <c r="E3996" s="103">
        <v>3400</v>
      </c>
      <c r="F3996" s="297">
        <v>3400</v>
      </c>
    </row>
    <row r="3997" spans="1:6" x14ac:dyDescent="0.2">
      <c r="A3997" s="2">
        <v>3992</v>
      </c>
      <c r="B3997" s="134" t="s">
        <v>5094</v>
      </c>
      <c r="C3997" s="12">
        <v>110106</v>
      </c>
      <c r="D3997" s="47">
        <v>1</v>
      </c>
      <c r="E3997" s="103">
        <v>3400</v>
      </c>
      <c r="F3997" s="297">
        <v>3400</v>
      </c>
    </row>
    <row r="3998" spans="1:6" x14ac:dyDescent="0.2">
      <c r="A3998" s="2">
        <v>3993</v>
      </c>
      <c r="B3998" s="134" t="s">
        <v>5094</v>
      </c>
      <c r="C3998" s="12">
        <v>110106</v>
      </c>
      <c r="D3998" s="47">
        <v>1</v>
      </c>
      <c r="E3998" s="103">
        <v>3400</v>
      </c>
      <c r="F3998" s="297">
        <v>3400</v>
      </c>
    </row>
    <row r="3999" spans="1:6" x14ac:dyDescent="0.2">
      <c r="A3999" s="2">
        <v>3994</v>
      </c>
      <c r="B3999" s="134" t="s">
        <v>5094</v>
      </c>
      <c r="C3999" s="12">
        <v>110106</v>
      </c>
      <c r="D3999" s="47">
        <v>1</v>
      </c>
      <c r="E3999" s="103">
        <v>3400</v>
      </c>
      <c r="F3999" s="297">
        <v>3400</v>
      </c>
    </row>
    <row r="4000" spans="1:6" x14ac:dyDescent="0.2">
      <c r="A4000" s="2">
        <v>3995</v>
      </c>
      <c r="B4000" s="134" t="s">
        <v>5094</v>
      </c>
      <c r="C4000" s="12">
        <v>110106</v>
      </c>
      <c r="D4000" s="47">
        <v>1</v>
      </c>
      <c r="E4000" s="103">
        <v>3400</v>
      </c>
      <c r="F4000" s="297">
        <v>3400</v>
      </c>
    </row>
    <row r="4001" spans="1:6" x14ac:dyDescent="0.2">
      <c r="A4001" s="2">
        <v>3996</v>
      </c>
      <c r="B4001" s="134" t="s">
        <v>5094</v>
      </c>
      <c r="C4001" s="12">
        <v>110106</v>
      </c>
      <c r="D4001" s="47">
        <v>1</v>
      </c>
      <c r="E4001" s="103">
        <v>3400</v>
      </c>
      <c r="F4001" s="297">
        <v>3400</v>
      </c>
    </row>
    <row r="4002" spans="1:6" ht="22.5" x14ac:dyDescent="0.2">
      <c r="A4002" s="2">
        <v>3997</v>
      </c>
      <c r="B4002" s="134" t="s">
        <v>6201</v>
      </c>
      <c r="C4002" s="12" t="s">
        <v>6202</v>
      </c>
      <c r="D4002" s="47">
        <v>1</v>
      </c>
      <c r="E4002" s="103">
        <v>47227</v>
      </c>
      <c r="F4002" s="297">
        <v>47227</v>
      </c>
    </row>
    <row r="4003" spans="1:6" ht="22.5" x14ac:dyDescent="0.2">
      <c r="A4003" s="2">
        <v>3998</v>
      </c>
      <c r="B4003" s="134" t="s">
        <v>6203</v>
      </c>
      <c r="C4003" s="12" t="s">
        <v>6204</v>
      </c>
      <c r="D4003" s="47">
        <v>1</v>
      </c>
      <c r="E4003" s="103">
        <v>8249.98</v>
      </c>
      <c r="F4003" s="297">
        <v>8249.98</v>
      </c>
    </row>
    <row r="4004" spans="1:6" ht="22.5" x14ac:dyDescent="0.2">
      <c r="A4004" s="2">
        <v>3999</v>
      </c>
      <c r="B4004" s="134" t="s">
        <v>6205</v>
      </c>
      <c r="C4004" s="12" t="s">
        <v>6206</v>
      </c>
      <c r="D4004" s="47">
        <v>1</v>
      </c>
      <c r="E4004" s="103">
        <v>40000</v>
      </c>
      <c r="F4004" s="297">
        <f>38332.95</f>
        <v>38332.949999999997</v>
      </c>
    </row>
    <row r="4005" spans="1:6" x14ac:dyDescent="0.2">
      <c r="A4005" s="2">
        <v>4000</v>
      </c>
      <c r="B4005" s="134" t="s">
        <v>6207</v>
      </c>
      <c r="C4005" s="12" t="s">
        <v>6208</v>
      </c>
      <c r="D4005" s="47">
        <v>1</v>
      </c>
      <c r="E4005" s="103">
        <v>9748.2000000000007</v>
      </c>
      <c r="F4005" s="297">
        <v>9748.2000000000007</v>
      </c>
    </row>
    <row r="4006" spans="1:6" x14ac:dyDescent="0.2">
      <c r="A4006" s="2">
        <v>4001</v>
      </c>
      <c r="B4006" s="134" t="s">
        <v>6209</v>
      </c>
      <c r="C4006" s="12" t="s">
        <v>6210</v>
      </c>
      <c r="D4006" s="47">
        <v>1</v>
      </c>
      <c r="E4006" s="103">
        <v>40000</v>
      </c>
      <c r="F4006" s="297">
        <f>40000</f>
        <v>40000</v>
      </c>
    </row>
    <row r="4007" spans="1:6" x14ac:dyDescent="0.2">
      <c r="A4007" s="2">
        <v>4002</v>
      </c>
      <c r="B4007" s="134" t="s">
        <v>6211</v>
      </c>
      <c r="C4007" s="12" t="s">
        <v>6212</v>
      </c>
      <c r="D4007" s="47">
        <v>1</v>
      </c>
      <c r="E4007" s="103">
        <v>19027.8</v>
      </c>
      <c r="F4007" s="297">
        <v>19027.8</v>
      </c>
    </row>
    <row r="4008" spans="1:6" x14ac:dyDescent="0.2">
      <c r="A4008" s="2">
        <v>4003</v>
      </c>
      <c r="B4008" s="134" t="s">
        <v>6213</v>
      </c>
      <c r="C4008" s="12" t="s">
        <v>6214</v>
      </c>
      <c r="D4008" s="47">
        <v>1</v>
      </c>
      <c r="E4008" s="103">
        <v>3850</v>
      </c>
      <c r="F4008" s="297">
        <v>3850</v>
      </c>
    </row>
    <row r="4009" spans="1:6" ht="45" x14ac:dyDescent="0.2">
      <c r="A4009" s="2">
        <v>4004</v>
      </c>
      <c r="B4009" s="134" t="s">
        <v>6215</v>
      </c>
      <c r="C4009" s="61" t="s">
        <v>6216</v>
      </c>
      <c r="D4009" s="47">
        <v>1</v>
      </c>
      <c r="E4009" s="103">
        <v>25000</v>
      </c>
      <c r="F4009" s="494">
        <v>25000</v>
      </c>
    </row>
    <row r="4010" spans="1:6" ht="45" x14ac:dyDescent="0.2">
      <c r="A4010" s="2">
        <v>4005</v>
      </c>
      <c r="B4010" s="134" t="s">
        <v>6215</v>
      </c>
      <c r="C4010" s="61" t="s">
        <v>6217</v>
      </c>
      <c r="D4010" s="47">
        <v>1</v>
      </c>
      <c r="E4010" s="103">
        <v>25000</v>
      </c>
      <c r="F4010" s="494">
        <v>25000</v>
      </c>
    </row>
    <row r="4011" spans="1:6" ht="45" x14ac:dyDescent="0.2">
      <c r="A4011" s="2">
        <v>4006</v>
      </c>
      <c r="B4011" s="134" t="s">
        <v>6215</v>
      </c>
      <c r="C4011" s="61" t="s">
        <v>6218</v>
      </c>
      <c r="D4011" s="47">
        <v>1</v>
      </c>
      <c r="E4011" s="103">
        <v>25000</v>
      </c>
      <c r="F4011" s="494">
        <v>25000</v>
      </c>
    </row>
    <row r="4012" spans="1:6" x14ac:dyDescent="0.2">
      <c r="A4012" s="2">
        <v>4007</v>
      </c>
      <c r="B4012" s="134" t="s">
        <v>6219</v>
      </c>
      <c r="C4012" s="61" t="s">
        <v>6220</v>
      </c>
      <c r="D4012" s="47">
        <v>1</v>
      </c>
      <c r="E4012" s="103">
        <v>4455</v>
      </c>
      <c r="F4012" s="494">
        <v>4455</v>
      </c>
    </row>
    <row r="4013" spans="1:6" ht="33.75" x14ac:dyDescent="0.2">
      <c r="A4013" s="2">
        <v>4008</v>
      </c>
      <c r="B4013" s="134" t="s">
        <v>6221</v>
      </c>
      <c r="C4013" s="61" t="s">
        <v>6222</v>
      </c>
      <c r="D4013" s="47">
        <v>1</v>
      </c>
      <c r="E4013" s="103">
        <v>6120</v>
      </c>
      <c r="F4013" s="494">
        <v>6120</v>
      </c>
    </row>
    <row r="4014" spans="1:6" ht="33.75" x14ac:dyDescent="0.2">
      <c r="A4014" s="2">
        <v>4009</v>
      </c>
      <c r="B4014" s="134" t="s">
        <v>3956</v>
      </c>
      <c r="C4014" s="61" t="s">
        <v>6223</v>
      </c>
      <c r="D4014" s="47">
        <v>1</v>
      </c>
      <c r="E4014" s="103">
        <v>3430</v>
      </c>
      <c r="F4014" s="494">
        <v>3430</v>
      </c>
    </row>
    <row r="4015" spans="1:6" ht="22.5" x14ac:dyDescent="0.2">
      <c r="A4015" s="2">
        <v>4010</v>
      </c>
      <c r="B4015" s="134" t="s">
        <v>6224</v>
      </c>
      <c r="C4015" s="61" t="s">
        <v>6225</v>
      </c>
      <c r="D4015" s="47">
        <v>1</v>
      </c>
      <c r="E4015" s="103">
        <v>20880</v>
      </c>
      <c r="F4015" s="494">
        <v>20880</v>
      </c>
    </row>
    <row r="4016" spans="1:6" ht="33.75" x14ac:dyDescent="0.2">
      <c r="A4016" s="2">
        <v>4011</v>
      </c>
      <c r="B4016" s="134" t="s">
        <v>6226</v>
      </c>
      <c r="C4016" s="61" t="s">
        <v>6227</v>
      </c>
      <c r="D4016" s="47">
        <v>1</v>
      </c>
      <c r="E4016" s="103">
        <v>42900</v>
      </c>
      <c r="F4016" s="494">
        <f>12870</f>
        <v>12870</v>
      </c>
    </row>
    <row r="4017" spans="1:6" ht="22.5" x14ac:dyDescent="0.2">
      <c r="A4017" s="2">
        <v>4012</v>
      </c>
      <c r="B4017" s="134" t="s">
        <v>6228</v>
      </c>
      <c r="C4017" s="61" t="s">
        <v>6229</v>
      </c>
      <c r="D4017" s="47">
        <v>1</v>
      </c>
      <c r="E4017" s="103">
        <v>5666.66</v>
      </c>
      <c r="F4017" s="494">
        <v>5666.66</v>
      </c>
    </row>
    <row r="4018" spans="1:6" ht="22.5" x14ac:dyDescent="0.2">
      <c r="A4018" s="2">
        <v>4013</v>
      </c>
      <c r="B4018" s="134" t="s">
        <v>6228</v>
      </c>
      <c r="C4018" s="61" t="s">
        <v>6230</v>
      </c>
      <c r="D4018" s="47">
        <v>1</v>
      </c>
      <c r="E4018" s="103">
        <v>5666.67</v>
      </c>
      <c r="F4018" s="494">
        <v>5666.67</v>
      </c>
    </row>
    <row r="4019" spans="1:6" ht="22.5" x14ac:dyDescent="0.2">
      <c r="A4019" s="2">
        <v>4014</v>
      </c>
      <c r="B4019" s="134" t="s">
        <v>6228</v>
      </c>
      <c r="C4019" s="61" t="s">
        <v>6231</v>
      </c>
      <c r="D4019" s="47">
        <v>1</v>
      </c>
      <c r="E4019" s="103">
        <v>5666.67</v>
      </c>
      <c r="F4019" s="494">
        <v>5666.67</v>
      </c>
    </row>
    <row r="4020" spans="1:6" x14ac:dyDescent="0.2">
      <c r="A4020" s="2">
        <v>4015</v>
      </c>
      <c r="B4020" s="134" t="s">
        <v>5121</v>
      </c>
      <c r="C4020" s="61" t="s">
        <v>6232</v>
      </c>
      <c r="D4020" s="47">
        <v>1</v>
      </c>
      <c r="E4020" s="103">
        <v>5600</v>
      </c>
      <c r="F4020" s="494">
        <v>5600</v>
      </c>
    </row>
    <row r="4021" spans="1:6" x14ac:dyDescent="0.2">
      <c r="A4021" s="2">
        <v>4016</v>
      </c>
      <c r="B4021" s="134" t="s">
        <v>6233</v>
      </c>
      <c r="C4021" s="61" t="s">
        <v>6234</v>
      </c>
      <c r="D4021" s="47">
        <v>1</v>
      </c>
      <c r="E4021" s="103">
        <v>4476</v>
      </c>
      <c r="F4021" s="494">
        <v>4476</v>
      </c>
    </row>
    <row r="4022" spans="1:6" ht="33.75" x14ac:dyDescent="0.2">
      <c r="A4022" s="2">
        <v>4017</v>
      </c>
      <c r="B4022" s="134" t="s">
        <v>6235</v>
      </c>
      <c r="C4022" s="61" t="s">
        <v>6236</v>
      </c>
      <c r="D4022" s="47">
        <v>1</v>
      </c>
      <c r="E4022" s="103">
        <v>27600</v>
      </c>
      <c r="F4022" s="494">
        <v>27600</v>
      </c>
    </row>
    <row r="4023" spans="1:6" ht="33.75" x14ac:dyDescent="0.2">
      <c r="A4023" s="2">
        <v>4018</v>
      </c>
      <c r="B4023" s="134" t="s">
        <v>6237</v>
      </c>
      <c r="C4023" s="61" t="s">
        <v>6238</v>
      </c>
      <c r="D4023" s="47">
        <v>1</v>
      </c>
      <c r="E4023" s="103">
        <v>3200</v>
      </c>
      <c r="F4023" s="494">
        <v>3200</v>
      </c>
    </row>
    <row r="4024" spans="1:6" ht="33.75" x14ac:dyDescent="0.2">
      <c r="A4024" s="2">
        <v>4019</v>
      </c>
      <c r="B4024" s="134" t="s">
        <v>6237</v>
      </c>
      <c r="C4024" s="61" t="s">
        <v>6239</v>
      </c>
      <c r="D4024" s="47">
        <v>1</v>
      </c>
      <c r="E4024" s="103">
        <v>3200</v>
      </c>
      <c r="F4024" s="494">
        <v>3200</v>
      </c>
    </row>
    <row r="4025" spans="1:6" x14ac:dyDescent="0.2">
      <c r="A4025" s="2">
        <v>4020</v>
      </c>
      <c r="B4025" s="134" t="s">
        <v>6240</v>
      </c>
      <c r="C4025" s="61" t="s">
        <v>6241</v>
      </c>
      <c r="D4025" s="47">
        <v>1</v>
      </c>
      <c r="E4025" s="103">
        <v>8740</v>
      </c>
      <c r="F4025" s="494">
        <v>8740</v>
      </c>
    </row>
    <row r="4026" spans="1:6" x14ac:dyDescent="0.2">
      <c r="A4026" s="2">
        <v>4021</v>
      </c>
      <c r="B4026" s="134" t="s">
        <v>6242</v>
      </c>
      <c r="C4026" s="61" t="s">
        <v>6243</v>
      </c>
      <c r="D4026" s="47">
        <v>1</v>
      </c>
      <c r="E4026" s="103">
        <v>5440</v>
      </c>
      <c r="F4026" s="494">
        <v>5440</v>
      </c>
    </row>
    <row r="4027" spans="1:6" x14ac:dyDescent="0.2">
      <c r="A4027" s="2">
        <v>4022</v>
      </c>
      <c r="B4027" s="134" t="s">
        <v>6197</v>
      </c>
      <c r="C4027" s="61" t="s">
        <v>6241</v>
      </c>
      <c r="D4027" s="47">
        <v>1</v>
      </c>
      <c r="E4027" s="103">
        <v>3955</v>
      </c>
      <c r="F4027" s="494">
        <v>3955</v>
      </c>
    </row>
    <row r="4028" spans="1:6" x14ac:dyDescent="0.2">
      <c r="A4028" s="2">
        <v>4023</v>
      </c>
      <c r="B4028" s="134" t="s">
        <v>6197</v>
      </c>
      <c r="C4028" s="61" t="s">
        <v>6244</v>
      </c>
      <c r="D4028" s="47">
        <v>1</v>
      </c>
      <c r="E4028" s="103">
        <v>3955</v>
      </c>
      <c r="F4028" s="494">
        <v>3955</v>
      </c>
    </row>
    <row r="4029" spans="1:6" x14ac:dyDescent="0.2">
      <c r="A4029" s="2">
        <v>4024</v>
      </c>
      <c r="B4029" s="134" t="s">
        <v>6197</v>
      </c>
      <c r="C4029" s="61" t="s">
        <v>6244</v>
      </c>
      <c r="D4029" s="47">
        <v>1</v>
      </c>
      <c r="E4029" s="103">
        <v>3955</v>
      </c>
      <c r="F4029" s="494">
        <v>3955</v>
      </c>
    </row>
    <row r="4030" spans="1:6" x14ac:dyDescent="0.2">
      <c r="A4030" s="2">
        <v>4025</v>
      </c>
      <c r="B4030" s="134" t="s">
        <v>6197</v>
      </c>
      <c r="C4030" s="148" t="s">
        <v>6245</v>
      </c>
      <c r="D4030" s="47">
        <v>1</v>
      </c>
      <c r="E4030" s="103">
        <v>3955</v>
      </c>
      <c r="F4030" s="494">
        <v>3955</v>
      </c>
    </row>
    <row r="4031" spans="1:6" ht="22.5" x14ac:dyDescent="0.2">
      <c r="A4031" s="2">
        <v>4026</v>
      </c>
      <c r="B4031" s="134" t="s">
        <v>6246</v>
      </c>
      <c r="C4031" s="61" t="s">
        <v>6247</v>
      </c>
      <c r="D4031" s="47">
        <v>1</v>
      </c>
      <c r="E4031" s="103">
        <v>21990</v>
      </c>
      <c r="F4031" s="494">
        <v>21990</v>
      </c>
    </row>
    <row r="4032" spans="1:6" ht="22.5" x14ac:dyDescent="0.2">
      <c r="A4032" s="2">
        <v>4027</v>
      </c>
      <c r="B4032" s="134" t="s">
        <v>6248</v>
      </c>
      <c r="C4032" s="61" t="s">
        <v>6249</v>
      </c>
      <c r="D4032" s="47">
        <v>1</v>
      </c>
      <c r="E4032" s="103">
        <v>4200</v>
      </c>
      <c r="F4032" s="494">
        <v>4200</v>
      </c>
    </row>
    <row r="4033" spans="1:6" ht="22.5" x14ac:dyDescent="0.2">
      <c r="A4033" s="2">
        <v>4028</v>
      </c>
      <c r="B4033" s="134" t="s">
        <v>6248</v>
      </c>
      <c r="C4033" s="61" t="s">
        <v>6250</v>
      </c>
      <c r="D4033" s="47">
        <v>1</v>
      </c>
      <c r="E4033" s="103">
        <v>4200</v>
      </c>
      <c r="F4033" s="494">
        <v>4200</v>
      </c>
    </row>
    <row r="4034" spans="1:6" ht="33.75" x14ac:dyDescent="0.2">
      <c r="A4034" s="2">
        <v>4029</v>
      </c>
      <c r="B4034" s="134" t="s">
        <v>6251</v>
      </c>
      <c r="C4034" s="61" t="s">
        <v>6252</v>
      </c>
      <c r="D4034" s="47">
        <v>1</v>
      </c>
      <c r="E4034" s="103">
        <v>11900</v>
      </c>
      <c r="F4034" s="494">
        <v>11900</v>
      </c>
    </row>
    <row r="4035" spans="1:6" ht="22.5" x14ac:dyDescent="0.2">
      <c r="A4035" s="2">
        <v>4030</v>
      </c>
      <c r="B4035" s="134" t="s">
        <v>6253</v>
      </c>
      <c r="C4035" s="61" t="s">
        <v>6254</v>
      </c>
      <c r="D4035" s="47">
        <v>1</v>
      </c>
      <c r="E4035" s="103">
        <v>3700</v>
      </c>
      <c r="F4035" s="494">
        <v>3700</v>
      </c>
    </row>
    <row r="4036" spans="1:6" ht="33.75" x14ac:dyDescent="0.2">
      <c r="A4036" s="2">
        <v>4031</v>
      </c>
      <c r="B4036" s="134" t="s">
        <v>6255</v>
      </c>
      <c r="C4036" s="61" t="s">
        <v>6256</v>
      </c>
      <c r="D4036" s="47">
        <v>1</v>
      </c>
      <c r="E4036" s="103">
        <v>4630</v>
      </c>
      <c r="F4036" s="494">
        <v>4630</v>
      </c>
    </row>
    <row r="4037" spans="1:6" ht="33.75" x14ac:dyDescent="0.2">
      <c r="A4037" s="2">
        <v>4032</v>
      </c>
      <c r="B4037" s="134" t="s">
        <v>6255</v>
      </c>
      <c r="C4037" s="61" t="s">
        <v>6257</v>
      </c>
      <c r="D4037" s="47">
        <v>1</v>
      </c>
      <c r="E4037" s="103">
        <v>4630</v>
      </c>
      <c r="F4037" s="494">
        <v>4630</v>
      </c>
    </row>
    <row r="4038" spans="1:6" ht="33.75" x14ac:dyDescent="0.2">
      <c r="A4038" s="2">
        <v>4033</v>
      </c>
      <c r="B4038" s="134" t="s">
        <v>6255</v>
      </c>
      <c r="C4038" s="61" t="s">
        <v>6258</v>
      </c>
      <c r="D4038" s="47">
        <v>1</v>
      </c>
      <c r="E4038" s="103">
        <v>4630</v>
      </c>
      <c r="F4038" s="494">
        <v>4630</v>
      </c>
    </row>
    <row r="4039" spans="1:6" ht="33.75" x14ac:dyDescent="0.2">
      <c r="A4039" s="2">
        <v>4034</v>
      </c>
      <c r="B4039" s="134" t="s">
        <v>6259</v>
      </c>
      <c r="C4039" s="61" t="s">
        <v>6260</v>
      </c>
      <c r="D4039" s="47">
        <v>1</v>
      </c>
      <c r="E4039" s="103">
        <v>59990</v>
      </c>
      <c r="F4039" s="494">
        <f>11998.08</f>
        <v>11998.08</v>
      </c>
    </row>
    <row r="4040" spans="1:6" ht="22.5" x14ac:dyDescent="0.2">
      <c r="A4040" s="2">
        <v>4035</v>
      </c>
      <c r="B4040" s="134" t="s">
        <v>6261</v>
      </c>
      <c r="C4040" s="61" t="s">
        <v>6262</v>
      </c>
      <c r="D4040" s="47">
        <v>1</v>
      </c>
      <c r="E4040" s="103">
        <v>8160</v>
      </c>
      <c r="F4040" s="494">
        <v>8160</v>
      </c>
    </row>
    <row r="4041" spans="1:6" ht="45" x14ac:dyDescent="0.2">
      <c r="A4041" s="2">
        <v>4036</v>
      </c>
      <c r="B4041" s="134" t="s">
        <v>6263</v>
      </c>
      <c r="C4041" s="61" t="s">
        <v>6264</v>
      </c>
      <c r="D4041" s="47">
        <v>1</v>
      </c>
      <c r="E4041" s="103">
        <v>29630</v>
      </c>
      <c r="F4041" s="494">
        <v>29630</v>
      </c>
    </row>
    <row r="4042" spans="1:6" ht="45" x14ac:dyDescent="0.2">
      <c r="A4042" s="2">
        <v>4037</v>
      </c>
      <c r="B4042" s="134" t="s">
        <v>6265</v>
      </c>
      <c r="C4042" s="61" t="s">
        <v>6266</v>
      </c>
      <c r="D4042" s="47">
        <v>1</v>
      </c>
      <c r="E4042" s="103">
        <v>29630</v>
      </c>
      <c r="F4042" s="494">
        <v>29630</v>
      </c>
    </row>
    <row r="4043" spans="1:6" ht="56.25" x14ac:dyDescent="0.2">
      <c r="A4043" s="2">
        <v>4038</v>
      </c>
      <c r="B4043" s="134" t="s">
        <v>6267</v>
      </c>
      <c r="C4043" s="61" t="s">
        <v>6268</v>
      </c>
      <c r="D4043" s="47">
        <v>1</v>
      </c>
      <c r="E4043" s="103">
        <v>29630</v>
      </c>
      <c r="F4043" s="494">
        <v>29630</v>
      </c>
    </row>
    <row r="4044" spans="1:6" ht="45" x14ac:dyDescent="0.2">
      <c r="A4044" s="2">
        <v>4039</v>
      </c>
      <c r="B4044" s="134" t="s">
        <v>6269</v>
      </c>
      <c r="C4044" s="61" t="s">
        <v>6270</v>
      </c>
      <c r="D4044" s="47">
        <v>1</v>
      </c>
      <c r="E4044" s="103">
        <v>29630</v>
      </c>
      <c r="F4044" s="494">
        <v>29630</v>
      </c>
    </row>
    <row r="4045" spans="1:6" ht="22.5" x14ac:dyDescent="0.2">
      <c r="A4045" s="2">
        <v>4040</v>
      </c>
      <c r="B4045" s="134" t="s">
        <v>6271</v>
      </c>
      <c r="C4045" s="61" t="s">
        <v>6272</v>
      </c>
      <c r="D4045" s="47">
        <v>1</v>
      </c>
      <c r="E4045" s="103">
        <v>40000</v>
      </c>
      <c r="F4045" s="494">
        <v>40000</v>
      </c>
    </row>
    <row r="4046" spans="1:6" ht="56.25" x14ac:dyDescent="0.2">
      <c r="A4046" s="2">
        <v>4041</v>
      </c>
      <c r="B4046" s="134" t="s">
        <v>6273</v>
      </c>
      <c r="C4046" s="61" t="s">
        <v>6274</v>
      </c>
      <c r="D4046" s="47">
        <v>1</v>
      </c>
      <c r="E4046" s="103">
        <v>3650</v>
      </c>
      <c r="F4046" s="494">
        <v>3650</v>
      </c>
    </row>
    <row r="4047" spans="1:6" ht="56.25" x14ac:dyDescent="0.2">
      <c r="A4047" s="2">
        <v>4042</v>
      </c>
      <c r="B4047" s="134" t="s">
        <v>6273</v>
      </c>
      <c r="C4047" s="61" t="s">
        <v>6275</v>
      </c>
      <c r="D4047" s="47">
        <v>1</v>
      </c>
      <c r="E4047" s="103">
        <v>3650</v>
      </c>
      <c r="F4047" s="494">
        <v>3650</v>
      </c>
    </row>
    <row r="4048" spans="1:6" ht="56.25" x14ac:dyDescent="0.2">
      <c r="A4048" s="2">
        <v>4043</v>
      </c>
      <c r="B4048" s="134" t="s">
        <v>6273</v>
      </c>
      <c r="C4048" s="61" t="s">
        <v>6276</v>
      </c>
      <c r="D4048" s="47">
        <v>1</v>
      </c>
      <c r="E4048" s="103">
        <v>3650</v>
      </c>
      <c r="F4048" s="494">
        <v>3650</v>
      </c>
    </row>
    <row r="4049" spans="1:6" ht="56.25" x14ac:dyDescent="0.2">
      <c r="A4049" s="2">
        <v>4044</v>
      </c>
      <c r="B4049" s="134" t="s">
        <v>6273</v>
      </c>
      <c r="C4049" s="61" t="s">
        <v>6277</v>
      </c>
      <c r="D4049" s="47">
        <v>1</v>
      </c>
      <c r="E4049" s="103">
        <v>3650</v>
      </c>
      <c r="F4049" s="494">
        <v>3650</v>
      </c>
    </row>
    <row r="4050" spans="1:6" ht="56.25" x14ac:dyDescent="0.2">
      <c r="A4050" s="2">
        <v>4045</v>
      </c>
      <c r="B4050" s="134" t="s">
        <v>6273</v>
      </c>
      <c r="C4050" s="61" t="s">
        <v>6278</v>
      </c>
      <c r="D4050" s="47">
        <v>1</v>
      </c>
      <c r="E4050" s="103">
        <v>3650</v>
      </c>
      <c r="F4050" s="494">
        <v>3650</v>
      </c>
    </row>
    <row r="4051" spans="1:6" ht="56.25" x14ac:dyDescent="0.2">
      <c r="A4051" s="2">
        <v>4046</v>
      </c>
      <c r="B4051" s="134" t="s">
        <v>6273</v>
      </c>
      <c r="C4051" s="61" t="s">
        <v>6279</v>
      </c>
      <c r="D4051" s="47">
        <v>1</v>
      </c>
      <c r="E4051" s="103">
        <v>3650</v>
      </c>
      <c r="F4051" s="494">
        <v>3650</v>
      </c>
    </row>
    <row r="4052" spans="1:6" ht="56.25" x14ac:dyDescent="0.2">
      <c r="A4052" s="2">
        <v>4047</v>
      </c>
      <c r="B4052" s="134" t="s">
        <v>6273</v>
      </c>
      <c r="C4052" s="61" t="s">
        <v>6280</v>
      </c>
      <c r="D4052" s="47">
        <v>1</v>
      </c>
      <c r="E4052" s="103">
        <v>3650</v>
      </c>
      <c r="F4052" s="494">
        <v>3650</v>
      </c>
    </row>
    <row r="4053" spans="1:6" ht="56.25" x14ac:dyDescent="0.2">
      <c r="A4053" s="2">
        <v>4048</v>
      </c>
      <c r="B4053" s="134" t="s">
        <v>6273</v>
      </c>
      <c r="C4053" s="61" t="s">
        <v>6281</v>
      </c>
      <c r="D4053" s="47">
        <v>1</v>
      </c>
      <c r="E4053" s="103">
        <v>3650</v>
      </c>
      <c r="F4053" s="494">
        <v>3650</v>
      </c>
    </row>
    <row r="4054" spans="1:6" ht="56.25" x14ac:dyDescent="0.2">
      <c r="A4054" s="2">
        <v>4049</v>
      </c>
      <c r="B4054" s="134" t="s">
        <v>6273</v>
      </c>
      <c r="C4054" s="61" t="s">
        <v>6282</v>
      </c>
      <c r="D4054" s="47">
        <v>1</v>
      </c>
      <c r="E4054" s="103">
        <v>3650</v>
      </c>
      <c r="F4054" s="494">
        <v>3650</v>
      </c>
    </row>
    <row r="4055" spans="1:6" ht="56.25" x14ac:dyDescent="0.2">
      <c r="A4055" s="2">
        <v>4050</v>
      </c>
      <c r="B4055" s="134" t="s">
        <v>6273</v>
      </c>
      <c r="C4055" s="61" t="s">
        <v>6283</v>
      </c>
      <c r="D4055" s="47">
        <v>1</v>
      </c>
      <c r="E4055" s="103">
        <v>3650</v>
      </c>
      <c r="F4055" s="494">
        <v>3650</v>
      </c>
    </row>
    <row r="4056" spans="1:6" ht="56.25" x14ac:dyDescent="0.2">
      <c r="A4056" s="2">
        <v>4051</v>
      </c>
      <c r="B4056" s="134" t="s">
        <v>6273</v>
      </c>
      <c r="C4056" s="61" t="s">
        <v>6284</v>
      </c>
      <c r="D4056" s="47">
        <v>1</v>
      </c>
      <c r="E4056" s="103">
        <v>3650</v>
      </c>
      <c r="F4056" s="494">
        <v>3650</v>
      </c>
    </row>
    <row r="4057" spans="1:6" ht="56.25" x14ac:dyDescent="0.2">
      <c r="A4057" s="2">
        <v>4052</v>
      </c>
      <c r="B4057" s="134" t="s">
        <v>6273</v>
      </c>
      <c r="C4057" s="61" t="s">
        <v>6285</v>
      </c>
      <c r="D4057" s="47">
        <v>1</v>
      </c>
      <c r="E4057" s="103">
        <v>3650</v>
      </c>
      <c r="F4057" s="494">
        <v>3650</v>
      </c>
    </row>
    <row r="4058" spans="1:6" ht="56.25" x14ac:dyDescent="0.2">
      <c r="A4058" s="2">
        <v>4053</v>
      </c>
      <c r="B4058" s="134" t="s">
        <v>6273</v>
      </c>
      <c r="C4058" s="61" t="s">
        <v>6286</v>
      </c>
      <c r="D4058" s="47">
        <v>1</v>
      </c>
      <c r="E4058" s="103">
        <v>3650</v>
      </c>
      <c r="F4058" s="494">
        <v>3650</v>
      </c>
    </row>
    <row r="4059" spans="1:6" ht="56.25" x14ac:dyDescent="0.2">
      <c r="A4059" s="2">
        <v>4054</v>
      </c>
      <c r="B4059" s="134" t="s">
        <v>6273</v>
      </c>
      <c r="C4059" s="61" t="s">
        <v>6287</v>
      </c>
      <c r="D4059" s="47">
        <v>1</v>
      </c>
      <c r="E4059" s="103">
        <v>3650</v>
      </c>
      <c r="F4059" s="494">
        <v>3650</v>
      </c>
    </row>
    <row r="4060" spans="1:6" ht="56.25" x14ac:dyDescent="0.2">
      <c r="A4060" s="2">
        <v>4055</v>
      </c>
      <c r="B4060" s="134" t="s">
        <v>6273</v>
      </c>
      <c r="C4060" s="61" t="s">
        <v>6288</v>
      </c>
      <c r="D4060" s="47">
        <v>1</v>
      </c>
      <c r="E4060" s="103">
        <v>3650</v>
      </c>
      <c r="F4060" s="494">
        <v>3650</v>
      </c>
    </row>
    <row r="4061" spans="1:6" ht="56.25" x14ac:dyDescent="0.2">
      <c r="A4061" s="2">
        <v>4056</v>
      </c>
      <c r="B4061" s="134" t="s">
        <v>6273</v>
      </c>
      <c r="C4061" s="61" t="s">
        <v>6289</v>
      </c>
      <c r="D4061" s="47">
        <v>1</v>
      </c>
      <c r="E4061" s="103">
        <v>3650</v>
      </c>
      <c r="F4061" s="494">
        <v>3650</v>
      </c>
    </row>
    <row r="4062" spans="1:6" ht="56.25" x14ac:dyDescent="0.2">
      <c r="A4062" s="2">
        <v>4057</v>
      </c>
      <c r="B4062" s="134" t="s">
        <v>6273</v>
      </c>
      <c r="C4062" s="61" t="s">
        <v>6290</v>
      </c>
      <c r="D4062" s="47">
        <v>1</v>
      </c>
      <c r="E4062" s="103">
        <v>3650</v>
      </c>
      <c r="F4062" s="494">
        <v>3650</v>
      </c>
    </row>
    <row r="4063" spans="1:6" ht="56.25" x14ac:dyDescent="0.2">
      <c r="A4063" s="2">
        <v>4058</v>
      </c>
      <c r="B4063" s="134" t="s">
        <v>6273</v>
      </c>
      <c r="C4063" s="61" t="s">
        <v>6291</v>
      </c>
      <c r="D4063" s="47">
        <v>1</v>
      </c>
      <c r="E4063" s="103">
        <v>3650</v>
      </c>
      <c r="F4063" s="494">
        <v>3650</v>
      </c>
    </row>
    <row r="4064" spans="1:6" ht="56.25" x14ac:dyDescent="0.2">
      <c r="A4064" s="2">
        <v>4059</v>
      </c>
      <c r="B4064" s="134" t="s">
        <v>6273</v>
      </c>
      <c r="C4064" s="61" t="s">
        <v>6292</v>
      </c>
      <c r="D4064" s="47">
        <v>1</v>
      </c>
      <c r="E4064" s="103">
        <v>3650</v>
      </c>
      <c r="F4064" s="494">
        <v>3650</v>
      </c>
    </row>
    <row r="4065" spans="1:6" ht="56.25" x14ac:dyDescent="0.2">
      <c r="A4065" s="2">
        <v>4060</v>
      </c>
      <c r="B4065" s="134" t="s">
        <v>6273</v>
      </c>
      <c r="C4065" s="61" t="s">
        <v>6293</v>
      </c>
      <c r="D4065" s="47">
        <v>1</v>
      </c>
      <c r="E4065" s="103">
        <v>3650</v>
      </c>
      <c r="F4065" s="494">
        <v>3650</v>
      </c>
    </row>
    <row r="4066" spans="1:6" ht="56.25" x14ac:dyDescent="0.2">
      <c r="A4066" s="2">
        <v>4061</v>
      </c>
      <c r="B4066" s="134" t="s">
        <v>6273</v>
      </c>
      <c r="C4066" s="61" t="s">
        <v>6294</v>
      </c>
      <c r="D4066" s="47">
        <v>1</v>
      </c>
      <c r="E4066" s="103">
        <v>3650</v>
      </c>
      <c r="F4066" s="494">
        <v>3650</v>
      </c>
    </row>
    <row r="4067" spans="1:6" ht="56.25" x14ac:dyDescent="0.2">
      <c r="A4067" s="2">
        <v>4062</v>
      </c>
      <c r="B4067" s="134" t="s">
        <v>6273</v>
      </c>
      <c r="C4067" s="61" t="s">
        <v>6295</v>
      </c>
      <c r="D4067" s="47">
        <v>1</v>
      </c>
      <c r="E4067" s="103">
        <v>3650</v>
      </c>
      <c r="F4067" s="494">
        <v>3650</v>
      </c>
    </row>
    <row r="4068" spans="1:6" ht="56.25" x14ac:dyDescent="0.2">
      <c r="A4068" s="2">
        <v>4063</v>
      </c>
      <c r="B4068" s="134" t="s">
        <v>6273</v>
      </c>
      <c r="C4068" s="61" t="s">
        <v>6296</v>
      </c>
      <c r="D4068" s="47">
        <v>1</v>
      </c>
      <c r="E4068" s="103">
        <v>3650</v>
      </c>
      <c r="F4068" s="494">
        <v>3650</v>
      </c>
    </row>
    <row r="4069" spans="1:6" ht="56.25" x14ac:dyDescent="0.2">
      <c r="A4069" s="2">
        <v>4064</v>
      </c>
      <c r="B4069" s="134" t="s">
        <v>6273</v>
      </c>
      <c r="C4069" s="61" t="s">
        <v>6297</v>
      </c>
      <c r="D4069" s="47">
        <v>1</v>
      </c>
      <c r="E4069" s="103">
        <v>3650</v>
      </c>
      <c r="F4069" s="494">
        <v>3650</v>
      </c>
    </row>
    <row r="4070" spans="1:6" ht="56.25" x14ac:dyDescent="0.2">
      <c r="A4070" s="2">
        <v>4065</v>
      </c>
      <c r="B4070" s="134" t="s">
        <v>6273</v>
      </c>
      <c r="C4070" s="61" t="s">
        <v>6298</v>
      </c>
      <c r="D4070" s="47">
        <v>1</v>
      </c>
      <c r="E4070" s="103">
        <v>3650</v>
      </c>
      <c r="F4070" s="494">
        <v>3650</v>
      </c>
    </row>
    <row r="4071" spans="1:6" ht="56.25" x14ac:dyDescent="0.2">
      <c r="A4071" s="2">
        <v>4066</v>
      </c>
      <c r="B4071" s="134" t="s">
        <v>6273</v>
      </c>
      <c r="C4071" s="61" t="s">
        <v>6299</v>
      </c>
      <c r="D4071" s="47">
        <v>1</v>
      </c>
      <c r="E4071" s="103">
        <v>3650</v>
      </c>
      <c r="F4071" s="494">
        <v>3650</v>
      </c>
    </row>
    <row r="4072" spans="1:6" ht="56.25" x14ac:dyDescent="0.2">
      <c r="A4072" s="2">
        <v>4067</v>
      </c>
      <c r="B4072" s="134" t="s">
        <v>6273</v>
      </c>
      <c r="C4072" s="61" t="s">
        <v>6300</v>
      </c>
      <c r="D4072" s="47">
        <v>1</v>
      </c>
      <c r="E4072" s="103">
        <v>3650</v>
      </c>
      <c r="F4072" s="494">
        <v>3650</v>
      </c>
    </row>
    <row r="4073" spans="1:6" ht="56.25" x14ac:dyDescent="0.2">
      <c r="A4073" s="2">
        <v>4068</v>
      </c>
      <c r="B4073" s="134" t="s">
        <v>6273</v>
      </c>
      <c r="C4073" s="61" t="s">
        <v>6301</v>
      </c>
      <c r="D4073" s="47">
        <v>1</v>
      </c>
      <c r="E4073" s="103">
        <v>3650</v>
      </c>
      <c r="F4073" s="494">
        <v>3650</v>
      </c>
    </row>
    <row r="4074" spans="1:6" ht="56.25" x14ac:dyDescent="0.2">
      <c r="A4074" s="2">
        <v>4069</v>
      </c>
      <c r="B4074" s="134" t="s">
        <v>6273</v>
      </c>
      <c r="C4074" s="61" t="s">
        <v>6302</v>
      </c>
      <c r="D4074" s="47">
        <v>1</v>
      </c>
      <c r="E4074" s="103">
        <v>3650</v>
      </c>
      <c r="F4074" s="494">
        <v>3650</v>
      </c>
    </row>
    <row r="4075" spans="1:6" ht="45" x14ac:dyDescent="0.2">
      <c r="A4075" s="2">
        <v>4070</v>
      </c>
      <c r="B4075" s="134" t="s">
        <v>6303</v>
      </c>
      <c r="C4075" s="61" t="s">
        <v>6304</v>
      </c>
      <c r="D4075" s="47">
        <v>1</v>
      </c>
      <c r="E4075" s="103">
        <v>3997</v>
      </c>
      <c r="F4075" s="493">
        <v>3997</v>
      </c>
    </row>
    <row r="4076" spans="1:6" ht="45" x14ac:dyDescent="0.2">
      <c r="A4076" s="2">
        <v>4071</v>
      </c>
      <c r="B4076" s="134" t="s">
        <v>6303</v>
      </c>
      <c r="C4076" s="61" t="s">
        <v>6305</v>
      </c>
      <c r="D4076" s="47">
        <v>1</v>
      </c>
      <c r="E4076" s="103">
        <v>3997</v>
      </c>
      <c r="F4076" s="493">
        <v>3997</v>
      </c>
    </row>
    <row r="4077" spans="1:6" ht="45" x14ac:dyDescent="0.2">
      <c r="A4077" s="2">
        <v>4072</v>
      </c>
      <c r="B4077" s="134" t="s">
        <v>6303</v>
      </c>
      <c r="C4077" s="61" t="s">
        <v>6306</v>
      </c>
      <c r="D4077" s="47">
        <v>1</v>
      </c>
      <c r="E4077" s="103">
        <v>3997</v>
      </c>
      <c r="F4077" s="493">
        <v>3997</v>
      </c>
    </row>
    <row r="4078" spans="1:6" ht="45" x14ac:dyDescent="0.2">
      <c r="A4078" s="2">
        <v>4073</v>
      </c>
      <c r="B4078" s="134" t="s">
        <v>6303</v>
      </c>
      <c r="C4078" s="61" t="s">
        <v>6307</v>
      </c>
      <c r="D4078" s="47">
        <v>1</v>
      </c>
      <c r="E4078" s="103">
        <v>3997</v>
      </c>
      <c r="F4078" s="493">
        <v>3997</v>
      </c>
    </row>
    <row r="4079" spans="1:6" ht="45" x14ac:dyDescent="0.2">
      <c r="A4079" s="2">
        <v>4074</v>
      </c>
      <c r="B4079" s="134" t="s">
        <v>6303</v>
      </c>
      <c r="C4079" s="61" t="s">
        <v>6308</v>
      </c>
      <c r="D4079" s="47">
        <v>1</v>
      </c>
      <c r="E4079" s="103">
        <v>3997</v>
      </c>
      <c r="F4079" s="493">
        <v>3997</v>
      </c>
    </row>
    <row r="4080" spans="1:6" ht="45" x14ac:dyDescent="0.2">
      <c r="A4080" s="2">
        <v>4075</v>
      </c>
      <c r="B4080" s="134" t="s">
        <v>6303</v>
      </c>
      <c r="C4080" s="61" t="s">
        <v>6309</v>
      </c>
      <c r="D4080" s="47">
        <v>1</v>
      </c>
      <c r="E4080" s="103">
        <v>3997</v>
      </c>
      <c r="F4080" s="493">
        <v>3997</v>
      </c>
    </row>
    <row r="4081" spans="1:6" ht="45" x14ac:dyDescent="0.2">
      <c r="A4081" s="2">
        <v>4076</v>
      </c>
      <c r="B4081" s="134" t="s">
        <v>6303</v>
      </c>
      <c r="C4081" s="61" t="s">
        <v>6310</v>
      </c>
      <c r="D4081" s="47">
        <v>1</v>
      </c>
      <c r="E4081" s="103">
        <v>3997</v>
      </c>
      <c r="F4081" s="493">
        <v>3997</v>
      </c>
    </row>
    <row r="4082" spans="1:6" ht="45" x14ac:dyDescent="0.2">
      <c r="A4082" s="2">
        <v>4077</v>
      </c>
      <c r="B4082" s="134" t="s">
        <v>6303</v>
      </c>
      <c r="C4082" s="61" t="s">
        <v>6311</v>
      </c>
      <c r="D4082" s="47">
        <v>1</v>
      </c>
      <c r="E4082" s="103">
        <v>3997</v>
      </c>
      <c r="F4082" s="493">
        <v>3997</v>
      </c>
    </row>
    <row r="4083" spans="1:6" ht="45" x14ac:dyDescent="0.2">
      <c r="A4083" s="2">
        <v>4078</v>
      </c>
      <c r="B4083" s="134" t="s">
        <v>6303</v>
      </c>
      <c r="C4083" s="61" t="s">
        <v>6312</v>
      </c>
      <c r="D4083" s="47">
        <v>1</v>
      </c>
      <c r="E4083" s="103">
        <v>3997</v>
      </c>
      <c r="F4083" s="493">
        <v>3997</v>
      </c>
    </row>
    <row r="4084" spans="1:6" ht="45" x14ac:dyDescent="0.2">
      <c r="A4084" s="2">
        <v>4079</v>
      </c>
      <c r="B4084" s="134" t="s">
        <v>6303</v>
      </c>
      <c r="C4084" s="61" t="s">
        <v>6313</v>
      </c>
      <c r="D4084" s="47">
        <v>1</v>
      </c>
      <c r="E4084" s="103">
        <v>3997</v>
      </c>
      <c r="F4084" s="493">
        <v>3997</v>
      </c>
    </row>
    <row r="4085" spans="1:6" ht="45" x14ac:dyDescent="0.2">
      <c r="A4085" s="2">
        <v>4080</v>
      </c>
      <c r="B4085" s="134" t="s">
        <v>6303</v>
      </c>
      <c r="C4085" s="61" t="s">
        <v>6314</v>
      </c>
      <c r="D4085" s="47">
        <v>1</v>
      </c>
      <c r="E4085" s="103">
        <v>3997</v>
      </c>
      <c r="F4085" s="493">
        <v>3997</v>
      </c>
    </row>
    <row r="4086" spans="1:6" ht="45" x14ac:dyDescent="0.2">
      <c r="A4086" s="2">
        <v>4081</v>
      </c>
      <c r="B4086" s="134" t="s">
        <v>6303</v>
      </c>
      <c r="C4086" s="61" t="s">
        <v>6315</v>
      </c>
      <c r="D4086" s="47">
        <v>1</v>
      </c>
      <c r="E4086" s="103">
        <v>3997</v>
      </c>
      <c r="F4086" s="493">
        <v>3997</v>
      </c>
    </row>
    <row r="4087" spans="1:6" ht="45" x14ac:dyDescent="0.2">
      <c r="A4087" s="2">
        <v>4082</v>
      </c>
      <c r="B4087" s="134" t="s">
        <v>6303</v>
      </c>
      <c r="C4087" s="61" t="s">
        <v>6316</v>
      </c>
      <c r="D4087" s="47">
        <v>1</v>
      </c>
      <c r="E4087" s="103">
        <v>3997</v>
      </c>
      <c r="F4087" s="493">
        <v>3997</v>
      </c>
    </row>
    <row r="4088" spans="1:6" ht="45" x14ac:dyDescent="0.2">
      <c r="A4088" s="2">
        <v>4083</v>
      </c>
      <c r="B4088" s="134" t="s">
        <v>6303</v>
      </c>
      <c r="C4088" s="61" t="s">
        <v>6317</v>
      </c>
      <c r="D4088" s="47">
        <v>1</v>
      </c>
      <c r="E4088" s="103">
        <v>3997</v>
      </c>
      <c r="F4088" s="493">
        <v>3997</v>
      </c>
    </row>
    <row r="4089" spans="1:6" ht="45" x14ac:dyDescent="0.2">
      <c r="A4089" s="2">
        <v>4084</v>
      </c>
      <c r="B4089" s="134" t="s">
        <v>6303</v>
      </c>
      <c r="C4089" s="61" t="s">
        <v>6318</v>
      </c>
      <c r="D4089" s="47">
        <v>1</v>
      </c>
      <c r="E4089" s="103">
        <v>3997</v>
      </c>
      <c r="F4089" s="493">
        <v>3997</v>
      </c>
    </row>
    <row r="4090" spans="1:6" ht="45" x14ac:dyDescent="0.2">
      <c r="A4090" s="2">
        <v>4085</v>
      </c>
      <c r="B4090" s="134" t="s">
        <v>6303</v>
      </c>
      <c r="C4090" s="61" t="s">
        <v>6319</v>
      </c>
      <c r="D4090" s="47">
        <v>1</v>
      </c>
      <c r="E4090" s="103">
        <v>3997</v>
      </c>
      <c r="F4090" s="493">
        <v>3997</v>
      </c>
    </row>
    <row r="4091" spans="1:6" ht="45" x14ac:dyDescent="0.2">
      <c r="A4091" s="2">
        <v>4086</v>
      </c>
      <c r="B4091" s="134" t="s">
        <v>6303</v>
      </c>
      <c r="C4091" s="61" t="s">
        <v>6320</v>
      </c>
      <c r="D4091" s="47">
        <v>1</v>
      </c>
      <c r="E4091" s="103">
        <v>3997</v>
      </c>
      <c r="F4091" s="493">
        <v>3997</v>
      </c>
    </row>
    <row r="4092" spans="1:6" ht="45" x14ac:dyDescent="0.2">
      <c r="A4092" s="2">
        <v>4087</v>
      </c>
      <c r="B4092" s="134" t="s">
        <v>6303</v>
      </c>
      <c r="C4092" s="61" t="s">
        <v>6321</v>
      </c>
      <c r="D4092" s="47">
        <v>1</v>
      </c>
      <c r="E4092" s="103">
        <v>3997</v>
      </c>
      <c r="F4092" s="493">
        <v>3997</v>
      </c>
    </row>
    <row r="4093" spans="1:6" ht="56.25" x14ac:dyDescent="0.2">
      <c r="A4093" s="2">
        <v>4088</v>
      </c>
      <c r="B4093" s="134" t="s">
        <v>6273</v>
      </c>
      <c r="C4093" s="61" t="s">
        <v>6322</v>
      </c>
      <c r="D4093" s="47">
        <v>1</v>
      </c>
      <c r="E4093" s="103">
        <v>3650</v>
      </c>
      <c r="F4093" s="494">
        <v>3650</v>
      </c>
    </row>
    <row r="4094" spans="1:6" ht="56.25" x14ac:dyDescent="0.2">
      <c r="A4094" s="2">
        <v>4089</v>
      </c>
      <c r="B4094" s="134" t="s">
        <v>6273</v>
      </c>
      <c r="C4094" s="61" t="s">
        <v>6323</v>
      </c>
      <c r="D4094" s="47">
        <v>1</v>
      </c>
      <c r="E4094" s="103">
        <v>3650</v>
      </c>
      <c r="F4094" s="494">
        <v>3650</v>
      </c>
    </row>
    <row r="4095" spans="1:6" ht="56.25" x14ac:dyDescent="0.2">
      <c r="A4095" s="2">
        <v>4090</v>
      </c>
      <c r="B4095" s="134" t="s">
        <v>6273</v>
      </c>
      <c r="C4095" s="61" t="s">
        <v>6324</v>
      </c>
      <c r="D4095" s="47">
        <v>1</v>
      </c>
      <c r="E4095" s="103">
        <v>3650</v>
      </c>
      <c r="F4095" s="494">
        <v>3650</v>
      </c>
    </row>
    <row r="4096" spans="1:6" ht="56.25" x14ac:dyDescent="0.2">
      <c r="A4096" s="2">
        <v>4091</v>
      </c>
      <c r="B4096" s="134" t="s">
        <v>6273</v>
      </c>
      <c r="C4096" s="61" t="s">
        <v>6325</v>
      </c>
      <c r="D4096" s="47">
        <v>1</v>
      </c>
      <c r="E4096" s="103">
        <v>3650</v>
      </c>
      <c r="F4096" s="494">
        <v>3650</v>
      </c>
    </row>
    <row r="4097" spans="1:6" ht="56.25" x14ac:dyDescent="0.2">
      <c r="A4097" s="2">
        <v>4092</v>
      </c>
      <c r="B4097" s="134" t="s">
        <v>6273</v>
      </c>
      <c r="C4097" s="61" t="s">
        <v>6326</v>
      </c>
      <c r="D4097" s="47">
        <v>1</v>
      </c>
      <c r="E4097" s="103">
        <v>3650</v>
      </c>
      <c r="F4097" s="494">
        <v>3650</v>
      </c>
    </row>
    <row r="4098" spans="1:6" ht="56.25" x14ac:dyDescent="0.2">
      <c r="A4098" s="2">
        <v>4093</v>
      </c>
      <c r="B4098" s="134" t="s">
        <v>6273</v>
      </c>
      <c r="C4098" s="61" t="s">
        <v>6327</v>
      </c>
      <c r="D4098" s="47">
        <v>1</v>
      </c>
      <c r="E4098" s="103">
        <v>3650</v>
      </c>
      <c r="F4098" s="494">
        <v>3650</v>
      </c>
    </row>
    <row r="4099" spans="1:6" ht="56.25" x14ac:dyDescent="0.2">
      <c r="A4099" s="2">
        <v>4094</v>
      </c>
      <c r="B4099" s="134" t="s">
        <v>6273</v>
      </c>
      <c r="C4099" s="61" t="s">
        <v>6328</v>
      </c>
      <c r="D4099" s="47">
        <v>1</v>
      </c>
      <c r="E4099" s="103">
        <v>3650</v>
      </c>
      <c r="F4099" s="494">
        <v>3650</v>
      </c>
    </row>
    <row r="4100" spans="1:6" ht="56.25" x14ac:dyDescent="0.2">
      <c r="A4100" s="2">
        <v>4095</v>
      </c>
      <c r="B4100" s="134" t="s">
        <v>6273</v>
      </c>
      <c r="C4100" s="61" t="s">
        <v>6329</v>
      </c>
      <c r="D4100" s="47">
        <v>1</v>
      </c>
      <c r="E4100" s="103">
        <v>3650</v>
      </c>
      <c r="F4100" s="494">
        <v>3650</v>
      </c>
    </row>
    <row r="4101" spans="1:6" ht="56.25" x14ac:dyDescent="0.2">
      <c r="A4101" s="2">
        <v>4096</v>
      </c>
      <c r="B4101" s="134" t="s">
        <v>6273</v>
      </c>
      <c r="C4101" s="61" t="s">
        <v>6330</v>
      </c>
      <c r="D4101" s="47">
        <v>1</v>
      </c>
      <c r="E4101" s="103">
        <v>3650</v>
      </c>
      <c r="F4101" s="494">
        <v>3650</v>
      </c>
    </row>
    <row r="4102" spans="1:6" ht="56.25" x14ac:dyDescent="0.2">
      <c r="A4102" s="2">
        <v>4097</v>
      </c>
      <c r="B4102" s="134" t="s">
        <v>6273</v>
      </c>
      <c r="C4102" s="61" t="s">
        <v>6331</v>
      </c>
      <c r="D4102" s="47">
        <v>1</v>
      </c>
      <c r="E4102" s="103">
        <v>3650</v>
      </c>
      <c r="F4102" s="494">
        <v>3650</v>
      </c>
    </row>
    <row r="4103" spans="1:6" ht="56.25" x14ac:dyDescent="0.2">
      <c r="A4103" s="2">
        <v>4098</v>
      </c>
      <c r="B4103" s="134" t="s">
        <v>6273</v>
      </c>
      <c r="C4103" s="61" t="s">
        <v>6332</v>
      </c>
      <c r="D4103" s="47">
        <v>1</v>
      </c>
      <c r="E4103" s="103">
        <v>3650</v>
      </c>
      <c r="F4103" s="494">
        <v>3650</v>
      </c>
    </row>
    <row r="4104" spans="1:6" ht="56.25" x14ac:dyDescent="0.2">
      <c r="A4104" s="2">
        <v>4099</v>
      </c>
      <c r="B4104" s="134" t="s">
        <v>6273</v>
      </c>
      <c r="C4104" s="61" t="s">
        <v>6333</v>
      </c>
      <c r="D4104" s="47">
        <v>1</v>
      </c>
      <c r="E4104" s="103">
        <v>3650</v>
      </c>
      <c r="F4104" s="494">
        <v>3650</v>
      </c>
    </row>
    <row r="4105" spans="1:6" ht="56.25" x14ac:dyDescent="0.2">
      <c r="A4105" s="2">
        <v>4100</v>
      </c>
      <c r="B4105" s="134" t="s">
        <v>6273</v>
      </c>
      <c r="C4105" s="61" t="s">
        <v>6334</v>
      </c>
      <c r="D4105" s="47">
        <v>1</v>
      </c>
      <c r="E4105" s="103">
        <v>3650</v>
      </c>
      <c r="F4105" s="494">
        <v>3650</v>
      </c>
    </row>
    <row r="4106" spans="1:6" ht="56.25" x14ac:dyDescent="0.2">
      <c r="A4106" s="2">
        <v>4101</v>
      </c>
      <c r="B4106" s="134" t="s">
        <v>6273</v>
      </c>
      <c r="C4106" s="61" t="s">
        <v>6335</v>
      </c>
      <c r="D4106" s="47">
        <v>1</v>
      </c>
      <c r="E4106" s="103">
        <v>3650</v>
      </c>
      <c r="F4106" s="494">
        <v>3650</v>
      </c>
    </row>
    <row r="4107" spans="1:6" ht="56.25" x14ac:dyDescent="0.2">
      <c r="A4107" s="2">
        <v>4102</v>
      </c>
      <c r="B4107" s="134" t="s">
        <v>6273</v>
      </c>
      <c r="C4107" s="61" t="s">
        <v>6336</v>
      </c>
      <c r="D4107" s="47">
        <v>1</v>
      </c>
      <c r="E4107" s="103">
        <v>3650</v>
      </c>
      <c r="F4107" s="494">
        <v>3650</v>
      </c>
    </row>
    <row r="4108" spans="1:6" ht="56.25" x14ac:dyDescent="0.2">
      <c r="A4108" s="2">
        <v>4103</v>
      </c>
      <c r="B4108" s="134" t="s">
        <v>6273</v>
      </c>
      <c r="C4108" s="61" t="s">
        <v>6337</v>
      </c>
      <c r="D4108" s="47">
        <v>1</v>
      </c>
      <c r="E4108" s="103">
        <v>3650</v>
      </c>
      <c r="F4108" s="494">
        <v>3650</v>
      </c>
    </row>
    <row r="4109" spans="1:6" ht="33.75" x14ac:dyDescent="0.2">
      <c r="A4109" s="2">
        <v>4104</v>
      </c>
      <c r="B4109" s="134" t="s">
        <v>6338</v>
      </c>
      <c r="C4109" s="27">
        <v>4101260402731</v>
      </c>
      <c r="D4109" s="47">
        <v>1</v>
      </c>
      <c r="E4109" s="103">
        <v>14245.32</v>
      </c>
      <c r="F4109" s="494">
        <v>14245.32</v>
      </c>
    </row>
    <row r="4110" spans="1:6" ht="45" x14ac:dyDescent="0.2">
      <c r="A4110" s="2">
        <v>4105</v>
      </c>
      <c r="B4110" s="134" t="s">
        <v>6339</v>
      </c>
      <c r="C4110" s="27">
        <v>4101260402730</v>
      </c>
      <c r="D4110" s="47">
        <v>1</v>
      </c>
      <c r="E4110" s="103">
        <v>16982</v>
      </c>
      <c r="F4110" s="494">
        <v>16982</v>
      </c>
    </row>
    <row r="4111" spans="1:6" ht="56.25" x14ac:dyDescent="0.2">
      <c r="A4111" s="2">
        <v>4106</v>
      </c>
      <c r="B4111" s="134" t="s">
        <v>6340</v>
      </c>
      <c r="C4111" s="27">
        <v>4101260402729</v>
      </c>
      <c r="D4111" s="47">
        <v>1</v>
      </c>
      <c r="E4111" s="103">
        <v>36149</v>
      </c>
      <c r="F4111" s="494">
        <v>36149</v>
      </c>
    </row>
    <row r="4112" spans="1:6" ht="22.5" x14ac:dyDescent="0.2">
      <c r="A4112" s="2">
        <v>4107</v>
      </c>
      <c r="B4112" s="134" t="s">
        <v>6341</v>
      </c>
      <c r="C4112" s="27">
        <v>4101260402728</v>
      </c>
      <c r="D4112" s="47">
        <v>1</v>
      </c>
      <c r="E4112" s="103">
        <v>32173</v>
      </c>
      <c r="F4112" s="494">
        <v>32173</v>
      </c>
    </row>
    <row r="4113" spans="1:6" x14ac:dyDescent="0.2">
      <c r="A4113" s="2">
        <v>4108</v>
      </c>
      <c r="B4113" s="134" t="s">
        <v>6342</v>
      </c>
      <c r="C4113" s="27">
        <v>4101260402750</v>
      </c>
      <c r="D4113" s="47">
        <v>1</v>
      </c>
      <c r="E4113" s="103">
        <v>3100</v>
      </c>
      <c r="F4113" s="493">
        <v>3100</v>
      </c>
    </row>
    <row r="4114" spans="1:6" x14ac:dyDescent="0.2">
      <c r="A4114" s="2">
        <v>4109</v>
      </c>
      <c r="B4114" s="134" t="s">
        <v>6342</v>
      </c>
      <c r="C4114" s="27">
        <v>4101260402754</v>
      </c>
      <c r="D4114" s="47">
        <v>1</v>
      </c>
      <c r="E4114" s="103">
        <v>3100</v>
      </c>
      <c r="F4114" s="493">
        <v>3100</v>
      </c>
    </row>
    <row r="4115" spans="1:6" x14ac:dyDescent="0.2">
      <c r="A4115" s="2">
        <v>4110</v>
      </c>
      <c r="B4115" s="134" t="s">
        <v>6343</v>
      </c>
      <c r="C4115" s="4" t="s">
        <v>6344</v>
      </c>
      <c r="D4115" s="47">
        <v>1</v>
      </c>
      <c r="E4115" s="103">
        <v>7100</v>
      </c>
      <c r="F4115" s="493">
        <v>7100</v>
      </c>
    </row>
    <row r="4116" spans="1:6" x14ac:dyDescent="0.2">
      <c r="A4116" s="2">
        <v>4111</v>
      </c>
      <c r="B4116" s="134" t="s">
        <v>6343</v>
      </c>
      <c r="C4116" s="4" t="s">
        <v>6345</v>
      </c>
      <c r="D4116" s="47">
        <v>1</v>
      </c>
      <c r="E4116" s="103">
        <v>7100</v>
      </c>
      <c r="F4116" s="493">
        <v>7100</v>
      </c>
    </row>
    <row r="4117" spans="1:6" ht="22.5" x14ac:dyDescent="0.2">
      <c r="A4117" s="2">
        <v>4112</v>
      </c>
      <c r="B4117" s="134" t="s">
        <v>6346</v>
      </c>
      <c r="C4117" s="27">
        <v>4101260402727</v>
      </c>
      <c r="D4117" s="47">
        <v>1</v>
      </c>
      <c r="E4117" s="103">
        <v>31899</v>
      </c>
      <c r="F4117" s="494">
        <v>31899</v>
      </c>
    </row>
    <row r="4118" spans="1:6" ht="45" x14ac:dyDescent="0.2">
      <c r="A4118" s="2">
        <v>4113</v>
      </c>
      <c r="B4118" s="134" t="s">
        <v>6347</v>
      </c>
      <c r="C4118" s="27">
        <v>4101260402726</v>
      </c>
      <c r="D4118" s="47">
        <v>1</v>
      </c>
      <c r="E4118" s="103">
        <v>5549</v>
      </c>
      <c r="F4118" s="494">
        <v>5549</v>
      </c>
    </row>
    <row r="4119" spans="1:6" ht="22.5" x14ac:dyDescent="0.2">
      <c r="A4119" s="2">
        <v>4114</v>
      </c>
      <c r="B4119" s="134" t="s">
        <v>6348</v>
      </c>
      <c r="C4119" s="27">
        <v>4101260402721</v>
      </c>
      <c r="D4119" s="47">
        <v>1</v>
      </c>
      <c r="E4119" s="103">
        <v>11048</v>
      </c>
      <c r="F4119" s="494">
        <v>11048</v>
      </c>
    </row>
    <row r="4120" spans="1:6" ht="22.5" x14ac:dyDescent="0.2">
      <c r="A4120" s="2">
        <v>4115</v>
      </c>
      <c r="B4120" s="134" t="s">
        <v>6348</v>
      </c>
      <c r="C4120" s="27">
        <v>4101260402722</v>
      </c>
      <c r="D4120" s="47">
        <v>1</v>
      </c>
      <c r="E4120" s="103">
        <v>11048</v>
      </c>
      <c r="F4120" s="494">
        <v>11048</v>
      </c>
    </row>
    <row r="4121" spans="1:6" ht="22.5" x14ac:dyDescent="0.2">
      <c r="A4121" s="2">
        <v>4116</v>
      </c>
      <c r="B4121" s="23" t="s">
        <v>6349</v>
      </c>
      <c r="C4121" s="149" t="s">
        <v>6350</v>
      </c>
      <c r="D4121" s="47">
        <v>1</v>
      </c>
      <c r="E4121" s="106">
        <v>10020</v>
      </c>
      <c r="F4121" s="495">
        <v>10020</v>
      </c>
    </row>
    <row r="4122" spans="1:6" x14ac:dyDescent="0.2">
      <c r="A4122" s="2">
        <v>4117</v>
      </c>
      <c r="B4122" s="23" t="s">
        <v>6351</v>
      </c>
      <c r="C4122" s="149" t="s">
        <v>6352</v>
      </c>
      <c r="D4122" s="47">
        <v>1</v>
      </c>
      <c r="E4122" s="106">
        <v>6815</v>
      </c>
      <c r="F4122" s="495">
        <v>6815</v>
      </c>
    </row>
    <row r="4123" spans="1:6" ht="22.5" x14ac:dyDescent="0.2">
      <c r="A4123" s="2">
        <v>4118</v>
      </c>
      <c r="B4123" s="23" t="s">
        <v>6353</v>
      </c>
      <c r="C4123" s="149" t="s">
        <v>6354</v>
      </c>
      <c r="D4123" s="47">
        <v>1</v>
      </c>
      <c r="E4123" s="106">
        <v>18720</v>
      </c>
      <c r="F4123" s="495">
        <v>18720</v>
      </c>
    </row>
    <row r="4124" spans="1:6" ht="45" x14ac:dyDescent="0.2">
      <c r="A4124" s="2">
        <v>4119</v>
      </c>
      <c r="B4124" s="23" t="s">
        <v>6355</v>
      </c>
      <c r="C4124" s="149" t="s">
        <v>6356</v>
      </c>
      <c r="D4124" s="47">
        <v>1</v>
      </c>
      <c r="E4124" s="106">
        <v>7395</v>
      </c>
      <c r="F4124" s="495">
        <v>7395</v>
      </c>
    </row>
    <row r="4125" spans="1:6" ht="67.5" x14ac:dyDescent="0.2">
      <c r="A4125" s="2">
        <v>4120</v>
      </c>
      <c r="B4125" s="23" t="s">
        <v>6357</v>
      </c>
      <c r="C4125" s="149" t="s">
        <v>6358</v>
      </c>
      <c r="D4125" s="47">
        <v>1</v>
      </c>
      <c r="E4125" s="106">
        <v>6000</v>
      </c>
      <c r="F4125" s="495">
        <v>6000</v>
      </c>
    </row>
    <row r="4126" spans="1:6" ht="56.25" x14ac:dyDescent="0.2">
      <c r="A4126" s="2">
        <v>4121</v>
      </c>
      <c r="B4126" s="23" t="s">
        <v>6359</v>
      </c>
      <c r="C4126" s="149" t="s">
        <v>6360</v>
      </c>
      <c r="D4126" s="47">
        <v>1</v>
      </c>
      <c r="E4126" s="106">
        <v>6000</v>
      </c>
      <c r="F4126" s="495">
        <v>6000</v>
      </c>
    </row>
    <row r="4127" spans="1:6" ht="33.75" x14ac:dyDescent="0.2">
      <c r="A4127" s="2">
        <v>4122</v>
      </c>
      <c r="B4127" s="23" t="s">
        <v>6361</v>
      </c>
      <c r="C4127" s="149" t="s">
        <v>6362</v>
      </c>
      <c r="D4127" s="47">
        <v>1</v>
      </c>
      <c r="E4127" s="106">
        <v>6000</v>
      </c>
      <c r="F4127" s="495">
        <v>6000</v>
      </c>
    </row>
    <row r="4128" spans="1:6" ht="22.5" x14ac:dyDescent="0.2">
      <c r="A4128" s="2">
        <v>4123</v>
      </c>
      <c r="B4128" s="23" t="s">
        <v>6363</v>
      </c>
      <c r="C4128" s="149" t="s">
        <v>6364</v>
      </c>
      <c r="D4128" s="47">
        <v>1</v>
      </c>
      <c r="E4128" s="106">
        <v>30903</v>
      </c>
      <c r="F4128" s="495">
        <v>30903</v>
      </c>
    </row>
    <row r="4129" spans="1:6" ht="22.5" x14ac:dyDescent="0.2">
      <c r="A4129" s="2">
        <v>4124</v>
      </c>
      <c r="B4129" s="23" t="s">
        <v>6365</v>
      </c>
      <c r="C4129" s="149" t="s">
        <v>6366</v>
      </c>
      <c r="D4129" s="47">
        <v>1</v>
      </c>
      <c r="E4129" s="106">
        <v>47555.5</v>
      </c>
      <c r="F4129" s="495">
        <v>396.3</v>
      </c>
    </row>
    <row r="4130" spans="1:6" ht="45" x14ac:dyDescent="0.2">
      <c r="A4130" s="2">
        <v>4125</v>
      </c>
      <c r="B4130" s="23" t="s">
        <v>6367</v>
      </c>
      <c r="C4130" s="149" t="s">
        <v>6368</v>
      </c>
      <c r="D4130" s="47">
        <v>1</v>
      </c>
      <c r="E4130" s="106">
        <v>33770</v>
      </c>
      <c r="F4130" s="495">
        <v>33770</v>
      </c>
    </row>
    <row r="4131" spans="1:6" ht="45" x14ac:dyDescent="0.2">
      <c r="A4131" s="2">
        <v>4126</v>
      </c>
      <c r="B4131" s="23" t="s">
        <v>6369</v>
      </c>
      <c r="C4131" s="149" t="s">
        <v>6370</v>
      </c>
      <c r="D4131" s="47">
        <v>1</v>
      </c>
      <c r="E4131" s="106">
        <v>39770</v>
      </c>
      <c r="F4131" s="495">
        <v>39770</v>
      </c>
    </row>
    <row r="4132" spans="1:6" ht="33.75" x14ac:dyDescent="0.2">
      <c r="A4132" s="2">
        <v>4127</v>
      </c>
      <c r="B4132" s="23" t="s">
        <v>6371</v>
      </c>
      <c r="C4132" s="149" t="s">
        <v>6372</v>
      </c>
      <c r="D4132" s="47">
        <v>2</v>
      </c>
      <c r="E4132" s="106">
        <v>71880</v>
      </c>
      <c r="F4132" s="495">
        <v>71880</v>
      </c>
    </row>
    <row r="4133" spans="1:6" ht="10.15" customHeight="1" x14ac:dyDescent="0.2">
      <c r="A4133" s="2">
        <v>4128</v>
      </c>
      <c r="B4133" s="134" t="s">
        <v>6373</v>
      </c>
      <c r="C4133" s="12" t="s">
        <v>6374</v>
      </c>
      <c r="D4133" s="2">
        <v>1</v>
      </c>
      <c r="E4133" s="499">
        <v>39627</v>
      </c>
      <c r="F4133" s="500">
        <v>39627</v>
      </c>
    </row>
    <row r="4134" spans="1:6" x14ac:dyDescent="0.2">
      <c r="A4134" s="2">
        <v>4129</v>
      </c>
      <c r="B4134" s="134" t="s">
        <v>6375</v>
      </c>
      <c r="C4134" s="12" t="s">
        <v>6376</v>
      </c>
      <c r="D4134" s="2">
        <v>1</v>
      </c>
      <c r="E4134" s="499">
        <v>17000</v>
      </c>
      <c r="F4134" s="500">
        <v>17000</v>
      </c>
    </row>
    <row r="4135" spans="1:6" ht="22.5" x14ac:dyDescent="0.2">
      <c r="A4135" s="2">
        <v>4130</v>
      </c>
      <c r="B4135" s="134" t="s">
        <v>5990</v>
      </c>
      <c r="C4135" s="12" t="s">
        <v>6377</v>
      </c>
      <c r="D4135" s="2">
        <v>1</v>
      </c>
      <c r="E4135" s="499">
        <v>4000</v>
      </c>
      <c r="F4135" s="500">
        <v>4000</v>
      </c>
    </row>
    <row r="4136" spans="1:6" x14ac:dyDescent="0.2">
      <c r="A4136" s="2">
        <v>4131</v>
      </c>
      <c r="B4136" s="134" t="s">
        <v>6378</v>
      </c>
      <c r="C4136" s="12" t="s">
        <v>4449</v>
      </c>
      <c r="D4136" s="2">
        <v>1</v>
      </c>
      <c r="E4136" s="499">
        <v>7361.6</v>
      </c>
      <c r="F4136" s="500">
        <v>7361.6</v>
      </c>
    </row>
    <row r="4137" spans="1:6" x14ac:dyDescent="0.2">
      <c r="A4137" s="2">
        <v>4132</v>
      </c>
      <c r="B4137" s="134" t="s">
        <v>6379</v>
      </c>
      <c r="C4137" s="12" t="s">
        <v>1718</v>
      </c>
      <c r="D4137" s="2">
        <v>1</v>
      </c>
      <c r="E4137" s="499">
        <v>10576.44</v>
      </c>
      <c r="F4137" s="500">
        <v>10576.44</v>
      </c>
    </row>
    <row r="4138" spans="1:6" x14ac:dyDescent="0.2">
      <c r="A4138" s="2">
        <v>4133</v>
      </c>
      <c r="B4138" s="134" t="s">
        <v>4829</v>
      </c>
      <c r="C4138" s="12" t="s">
        <v>1716</v>
      </c>
      <c r="D4138" s="2">
        <v>1</v>
      </c>
      <c r="E4138" s="499">
        <v>29548.799999999999</v>
      </c>
      <c r="F4138" s="500">
        <v>29548.799999999999</v>
      </c>
    </row>
    <row r="4139" spans="1:6" ht="33.75" x14ac:dyDescent="0.2">
      <c r="A4139" s="2">
        <v>4134</v>
      </c>
      <c r="B4139" s="134" t="s">
        <v>6380</v>
      </c>
      <c r="C4139" s="61" t="s">
        <v>6381</v>
      </c>
      <c r="D4139" s="2">
        <v>1</v>
      </c>
      <c r="E4139" s="499">
        <v>18820</v>
      </c>
      <c r="F4139" s="500">
        <v>18820</v>
      </c>
    </row>
    <row r="4140" spans="1:6" x14ac:dyDescent="0.2">
      <c r="A4140" s="2">
        <v>4135</v>
      </c>
      <c r="B4140" s="134" t="s">
        <v>6382</v>
      </c>
      <c r="C4140" s="12" t="s">
        <v>6383</v>
      </c>
      <c r="D4140" s="2">
        <v>1</v>
      </c>
      <c r="E4140" s="499">
        <v>3420</v>
      </c>
      <c r="F4140" s="500">
        <v>3420</v>
      </c>
    </row>
    <row r="4141" spans="1:6" x14ac:dyDescent="0.2">
      <c r="A4141" s="2">
        <v>4136</v>
      </c>
      <c r="B4141" s="134" t="s">
        <v>5945</v>
      </c>
      <c r="C4141" s="12" t="s">
        <v>6384</v>
      </c>
      <c r="D4141" s="2">
        <v>1</v>
      </c>
      <c r="E4141" s="499">
        <v>3147.94</v>
      </c>
      <c r="F4141" s="500">
        <v>3147.94</v>
      </c>
    </row>
    <row r="4142" spans="1:6" ht="22.5" x14ac:dyDescent="0.2">
      <c r="A4142" s="2">
        <v>4137</v>
      </c>
      <c r="B4142" s="134" t="s">
        <v>6385</v>
      </c>
      <c r="C4142" s="12" t="s">
        <v>5554</v>
      </c>
      <c r="D4142" s="2">
        <v>1</v>
      </c>
      <c r="E4142" s="499">
        <v>6276.96</v>
      </c>
      <c r="F4142" s="500">
        <v>6276.96</v>
      </c>
    </row>
    <row r="4143" spans="1:6" x14ac:dyDescent="0.2">
      <c r="A4143" s="2">
        <v>4138</v>
      </c>
      <c r="B4143" s="134" t="s">
        <v>6007</v>
      </c>
      <c r="C4143" s="12" t="s">
        <v>6386</v>
      </c>
      <c r="D4143" s="2">
        <v>1</v>
      </c>
      <c r="E4143" s="499">
        <v>5000</v>
      </c>
      <c r="F4143" s="500">
        <v>5000</v>
      </c>
    </row>
    <row r="4144" spans="1:6" x14ac:dyDescent="0.2">
      <c r="A4144" s="2">
        <v>4139</v>
      </c>
      <c r="B4144" s="134" t="s">
        <v>6007</v>
      </c>
      <c r="C4144" s="12" t="s">
        <v>6387</v>
      </c>
      <c r="D4144" s="2">
        <v>1</v>
      </c>
      <c r="E4144" s="499">
        <v>5000</v>
      </c>
      <c r="F4144" s="500">
        <v>5000</v>
      </c>
    </row>
    <row r="4145" spans="1:6" x14ac:dyDescent="0.2">
      <c r="A4145" s="2">
        <v>4140</v>
      </c>
      <c r="B4145" s="134" t="s">
        <v>6007</v>
      </c>
      <c r="C4145" s="12" t="s">
        <v>6388</v>
      </c>
      <c r="D4145" s="2">
        <v>1</v>
      </c>
      <c r="E4145" s="499">
        <v>5000</v>
      </c>
      <c r="F4145" s="500">
        <v>5000</v>
      </c>
    </row>
    <row r="4146" spans="1:6" ht="22.5" x14ac:dyDescent="0.2">
      <c r="A4146" s="2">
        <v>4141</v>
      </c>
      <c r="B4146" s="134" t="s">
        <v>6389</v>
      </c>
      <c r="C4146" s="12" t="s">
        <v>6390</v>
      </c>
      <c r="D4146" s="2">
        <v>1</v>
      </c>
      <c r="E4146" s="499">
        <v>3591.5</v>
      </c>
      <c r="F4146" s="500">
        <v>3591.5</v>
      </c>
    </row>
    <row r="4147" spans="1:6" ht="22.5" x14ac:dyDescent="0.2">
      <c r="A4147" s="2">
        <v>4142</v>
      </c>
      <c r="B4147" s="134" t="s">
        <v>6389</v>
      </c>
      <c r="C4147" s="12" t="s">
        <v>6391</v>
      </c>
      <c r="D4147" s="2">
        <v>1</v>
      </c>
      <c r="E4147" s="499">
        <v>3591.5</v>
      </c>
      <c r="F4147" s="500">
        <v>3591.5</v>
      </c>
    </row>
    <row r="4148" spans="1:6" ht="22.5" x14ac:dyDescent="0.2">
      <c r="A4148" s="2">
        <v>4143</v>
      </c>
      <c r="B4148" s="134" t="s">
        <v>6389</v>
      </c>
      <c r="C4148" s="12" t="s">
        <v>6392</v>
      </c>
      <c r="D4148" s="2">
        <v>1</v>
      </c>
      <c r="E4148" s="499">
        <v>3591.5</v>
      </c>
      <c r="F4148" s="500">
        <v>3591.5</v>
      </c>
    </row>
    <row r="4149" spans="1:6" ht="22.5" x14ac:dyDescent="0.2">
      <c r="A4149" s="2">
        <v>4144</v>
      </c>
      <c r="B4149" s="134" t="s">
        <v>6389</v>
      </c>
      <c r="C4149" s="12" t="s">
        <v>6393</v>
      </c>
      <c r="D4149" s="2">
        <v>1</v>
      </c>
      <c r="E4149" s="499">
        <v>3591.5</v>
      </c>
      <c r="F4149" s="500">
        <v>3591.5</v>
      </c>
    </row>
    <row r="4150" spans="1:6" x14ac:dyDescent="0.2">
      <c r="A4150" s="2">
        <v>4145</v>
      </c>
      <c r="B4150" s="134" t="s">
        <v>6394</v>
      </c>
      <c r="C4150" s="61" t="s">
        <v>6395</v>
      </c>
      <c r="D4150" s="2">
        <v>1</v>
      </c>
      <c r="E4150" s="499">
        <v>47817</v>
      </c>
      <c r="F4150" s="499">
        <v>8538.75</v>
      </c>
    </row>
    <row r="4151" spans="1:6" x14ac:dyDescent="0.2">
      <c r="A4151" s="2">
        <v>4146</v>
      </c>
      <c r="B4151" s="134" t="s">
        <v>6396</v>
      </c>
      <c r="C4151" s="12">
        <v>10405686</v>
      </c>
      <c r="D4151" s="2">
        <v>1</v>
      </c>
      <c r="E4151" s="499">
        <v>3078</v>
      </c>
      <c r="F4151" s="499">
        <v>3078</v>
      </c>
    </row>
    <row r="4152" spans="1:6" ht="22.5" x14ac:dyDescent="0.2">
      <c r="A4152" s="2">
        <v>4147</v>
      </c>
      <c r="B4152" s="134" t="s">
        <v>6397</v>
      </c>
      <c r="C4152" s="12" t="s">
        <v>6398</v>
      </c>
      <c r="D4152" s="2">
        <v>1</v>
      </c>
      <c r="E4152" s="499">
        <v>3250</v>
      </c>
      <c r="F4152" s="500">
        <v>3250</v>
      </c>
    </row>
    <row r="4153" spans="1:6" x14ac:dyDescent="0.2">
      <c r="A4153" s="2">
        <v>4148</v>
      </c>
      <c r="B4153" s="134" t="s">
        <v>6399</v>
      </c>
      <c r="C4153" s="12" t="s">
        <v>6400</v>
      </c>
      <c r="D4153" s="2">
        <v>1</v>
      </c>
      <c r="E4153" s="499">
        <v>6300</v>
      </c>
      <c r="F4153" s="500">
        <v>6300</v>
      </c>
    </row>
    <row r="4154" spans="1:6" x14ac:dyDescent="0.2">
      <c r="A4154" s="2">
        <v>4149</v>
      </c>
      <c r="B4154" s="134" t="s">
        <v>6401</v>
      </c>
      <c r="C4154" s="12" t="s">
        <v>6402</v>
      </c>
      <c r="D4154" s="2">
        <v>1</v>
      </c>
      <c r="E4154" s="499">
        <v>3894.8</v>
      </c>
      <c r="F4154" s="500">
        <v>3894.8</v>
      </c>
    </row>
    <row r="4155" spans="1:6" x14ac:dyDescent="0.2">
      <c r="A4155" s="2">
        <v>4150</v>
      </c>
      <c r="B4155" s="134" t="s">
        <v>5348</v>
      </c>
      <c r="C4155" s="12" t="s">
        <v>6403</v>
      </c>
      <c r="D4155" s="2">
        <v>1</v>
      </c>
      <c r="E4155" s="499">
        <v>7000</v>
      </c>
      <c r="F4155" s="500">
        <v>7000</v>
      </c>
    </row>
    <row r="4156" spans="1:6" x14ac:dyDescent="0.2">
      <c r="A4156" s="2">
        <v>4151</v>
      </c>
      <c r="B4156" s="134" t="s">
        <v>6404</v>
      </c>
      <c r="C4156" s="61" t="s">
        <v>6405</v>
      </c>
      <c r="D4156" s="2">
        <v>1</v>
      </c>
      <c r="E4156" s="499">
        <v>36500</v>
      </c>
      <c r="F4156" s="500">
        <v>36500</v>
      </c>
    </row>
    <row r="4157" spans="1:6" x14ac:dyDescent="0.2">
      <c r="A4157" s="2">
        <v>4152</v>
      </c>
      <c r="B4157" s="134" t="s">
        <v>6404</v>
      </c>
      <c r="C4157" s="61" t="s">
        <v>6406</v>
      </c>
      <c r="D4157" s="2">
        <v>1</v>
      </c>
      <c r="E4157" s="499">
        <v>36500</v>
      </c>
      <c r="F4157" s="500">
        <v>36500</v>
      </c>
    </row>
    <row r="4158" spans="1:6" x14ac:dyDescent="0.2">
      <c r="A4158" s="2">
        <v>4153</v>
      </c>
      <c r="B4158" s="134" t="s">
        <v>6404</v>
      </c>
      <c r="C4158" s="61" t="s">
        <v>6407</v>
      </c>
      <c r="D4158" s="2">
        <v>1</v>
      </c>
      <c r="E4158" s="499">
        <v>36500</v>
      </c>
      <c r="F4158" s="500">
        <v>36500</v>
      </c>
    </row>
    <row r="4159" spans="1:6" ht="56.25" x14ac:dyDescent="0.2">
      <c r="A4159" s="2">
        <v>4154</v>
      </c>
      <c r="B4159" s="134" t="s">
        <v>6408</v>
      </c>
      <c r="C4159" s="61" t="s">
        <v>6409</v>
      </c>
      <c r="D4159" s="2">
        <v>1</v>
      </c>
      <c r="E4159" s="499">
        <v>31125</v>
      </c>
      <c r="F4159" s="500">
        <v>31125</v>
      </c>
    </row>
    <row r="4160" spans="1:6" ht="33.75" x14ac:dyDescent="0.2">
      <c r="A4160" s="2">
        <v>4155</v>
      </c>
      <c r="B4160" s="134" t="s">
        <v>6410</v>
      </c>
      <c r="C4160" s="61" t="s">
        <v>6411</v>
      </c>
      <c r="D4160" s="2">
        <v>1</v>
      </c>
      <c r="E4160" s="499">
        <v>25230</v>
      </c>
      <c r="F4160" s="500">
        <v>25230</v>
      </c>
    </row>
    <row r="4161" spans="1:6" ht="45" x14ac:dyDescent="0.2">
      <c r="A4161" s="2">
        <v>4156</v>
      </c>
      <c r="B4161" s="134" t="s">
        <v>6412</v>
      </c>
      <c r="C4161" s="61" t="s">
        <v>6413</v>
      </c>
      <c r="D4161" s="2">
        <v>1</v>
      </c>
      <c r="E4161" s="499">
        <v>37950</v>
      </c>
      <c r="F4161" s="500">
        <v>37950</v>
      </c>
    </row>
    <row r="4162" spans="1:6" ht="33.75" x14ac:dyDescent="0.2">
      <c r="A4162" s="2">
        <v>4157</v>
      </c>
      <c r="B4162" s="134" t="s">
        <v>6414</v>
      </c>
      <c r="C4162" s="61" t="s">
        <v>6415</v>
      </c>
      <c r="D4162" s="2">
        <v>1</v>
      </c>
      <c r="E4162" s="499">
        <v>33513</v>
      </c>
      <c r="F4162" s="500">
        <v>33513</v>
      </c>
    </row>
    <row r="4163" spans="1:6" ht="33.75" x14ac:dyDescent="0.2">
      <c r="A4163" s="2">
        <v>4158</v>
      </c>
      <c r="B4163" s="134" t="s">
        <v>6414</v>
      </c>
      <c r="C4163" s="61" t="s">
        <v>6416</v>
      </c>
      <c r="D4163" s="2">
        <v>1</v>
      </c>
      <c r="E4163" s="499">
        <v>33513</v>
      </c>
      <c r="F4163" s="500">
        <v>33513</v>
      </c>
    </row>
    <row r="4164" spans="1:6" x14ac:dyDescent="0.2">
      <c r="A4164" s="2">
        <v>4159</v>
      </c>
      <c r="B4164" s="134" t="s">
        <v>6417</v>
      </c>
      <c r="C4164" s="12" t="s">
        <v>1392</v>
      </c>
      <c r="D4164" s="2">
        <v>1</v>
      </c>
      <c r="E4164" s="499">
        <v>6936.1</v>
      </c>
      <c r="F4164" s="500">
        <v>6936.1</v>
      </c>
    </row>
    <row r="4165" spans="1:6" ht="22.5" x14ac:dyDescent="0.2">
      <c r="A4165" s="2">
        <v>4160</v>
      </c>
      <c r="B4165" s="134" t="s">
        <v>6418</v>
      </c>
      <c r="C4165" s="12" t="s">
        <v>6419</v>
      </c>
      <c r="D4165" s="2">
        <v>1</v>
      </c>
      <c r="E4165" s="499">
        <v>16341.5</v>
      </c>
      <c r="F4165" s="500">
        <v>16341.5</v>
      </c>
    </row>
    <row r="4166" spans="1:6" x14ac:dyDescent="0.2">
      <c r="A4166" s="2">
        <v>4161</v>
      </c>
      <c r="B4166" s="134" t="s">
        <v>6420</v>
      </c>
      <c r="C4166" s="12" t="s">
        <v>6421</v>
      </c>
      <c r="D4166" s="2">
        <v>1</v>
      </c>
      <c r="E4166" s="499">
        <v>3227.07</v>
      </c>
      <c r="F4166" s="500">
        <v>3227.07</v>
      </c>
    </row>
    <row r="4167" spans="1:6" ht="22.5" x14ac:dyDescent="0.2">
      <c r="A4167" s="2">
        <v>4162</v>
      </c>
      <c r="B4167" s="134" t="s">
        <v>6422</v>
      </c>
      <c r="C4167" s="61" t="s">
        <v>6423</v>
      </c>
      <c r="D4167" s="2">
        <v>1</v>
      </c>
      <c r="E4167" s="499">
        <v>11489</v>
      </c>
      <c r="F4167" s="500">
        <v>11489</v>
      </c>
    </row>
    <row r="4168" spans="1:6" ht="22.5" x14ac:dyDescent="0.2">
      <c r="A4168" s="2">
        <v>4163</v>
      </c>
      <c r="B4168" s="134" t="s">
        <v>6422</v>
      </c>
      <c r="C4168" s="61" t="s">
        <v>6424</v>
      </c>
      <c r="D4168" s="2">
        <v>1</v>
      </c>
      <c r="E4168" s="499">
        <v>11489</v>
      </c>
      <c r="F4168" s="500">
        <v>11489</v>
      </c>
    </row>
    <row r="4169" spans="1:6" ht="22.5" x14ac:dyDescent="0.2">
      <c r="A4169" s="2">
        <v>4164</v>
      </c>
      <c r="B4169" s="134" t="s">
        <v>6422</v>
      </c>
      <c r="C4169" s="61" t="s">
        <v>6425</v>
      </c>
      <c r="D4169" s="2">
        <v>1</v>
      </c>
      <c r="E4169" s="499">
        <v>11489</v>
      </c>
      <c r="F4169" s="500">
        <v>11489</v>
      </c>
    </row>
    <row r="4170" spans="1:6" ht="22.5" x14ac:dyDescent="0.2">
      <c r="A4170" s="2">
        <v>4165</v>
      </c>
      <c r="B4170" s="134" t="s">
        <v>6426</v>
      </c>
      <c r="C4170" s="61" t="s">
        <v>6427</v>
      </c>
      <c r="D4170" s="2">
        <v>1</v>
      </c>
      <c r="E4170" s="499">
        <v>14117.5</v>
      </c>
      <c r="F4170" s="500">
        <v>14117.5</v>
      </c>
    </row>
    <row r="4171" spans="1:6" ht="22.5" x14ac:dyDescent="0.2">
      <c r="A4171" s="2">
        <v>4166</v>
      </c>
      <c r="B4171" s="134" t="s">
        <v>6426</v>
      </c>
      <c r="C4171" s="61" t="s">
        <v>6428</v>
      </c>
      <c r="D4171" s="2">
        <v>1</v>
      </c>
      <c r="E4171" s="499">
        <v>14117.5</v>
      </c>
      <c r="F4171" s="500">
        <v>14117.5</v>
      </c>
    </row>
    <row r="4172" spans="1:6" x14ac:dyDescent="0.2">
      <c r="A4172" s="2">
        <v>4167</v>
      </c>
      <c r="B4172" s="134" t="s">
        <v>6429</v>
      </c>
      <c r="C4172" s="12" t="s">
        <v>6027</v>
      </c>
      <c r="D4172" s="2">
        <v>1</v>
      </c>
      <c r="E4172" s="499">
        <v>3420.11</v>
      </c>
      <c r="F4172" s="500">
        <v>3420.11</v>
      </c>
    </row>
    <row r="4173" spans="1:6" x14ac:dyDescent="0.2">
      <c r="A4173" s="2">
        <v>4168</v>
      </c>
      <c r="B4173" s="134" t="s">
        <v>5065</v>
      </c>
      <c r="C4173" s="12" t="s">
        <v>5819</v>
      </c>
      <c r="D4173" s="2">
        <v>1</v>
      </c>
      <c r="E4173" s="499">
        <v>5989.32</v>
      </c>
      <c r="F4173" s="500">
        <v>5989.32</v>
      </c>
    </row>
    <row r="4174" spans="1:6" x14ac:dyDescent="0.2">
      <c r="A4174" s="2">
        <v>4169</v>
      </c>
      <c r="B4174" s="134" t="s">
        <v>5065</v>
      </c>
      <c r="C4174" s="12" t="s">
        <v>5158</v>
      </c>
      <c r="D4174" s="2">
        <v>1</v>
      </c>
      <c r="E4174" s="499">
        <v>5989.32</v>
      </c>
      <c r="F4174" s="500">
        <v>5989.32</v>
      </c>
    </row>
    <row r="4175" spans="1:6" x14ac:dyDescent="0.2">
      <c r="A4175" s="2">
        <v>4170</v>
      </c>
      <c r="B4175" s="134" t="s">
        <v>5065</v>
      </c>
      <c r="C4175" s="12" t="s">
        <v>5812</v>
      </c>
      <c r="D4175" s="2">
        <v>1</v>
      </c>
      <c r="E4175" s="499">
        <v>5989.32</v>
      </c>
      <c r="F4175" s="500">
        <v>5989.32</v>
      </c>
    </row>
    <row r="4176" spans="1:6" x14ac:dyDescent="0.2">
      <c r="A4176" s="2">
        <v>4171</v>
      </c>
      <c r="B4176" s="134" t="s">
        <v>6430</v>
      </c>
      <c r="C4176" s="12" t="s">
        <v>6431</v>
      </c>
      <c r="D4176" s="2">
        <v>1</v>
      </c>
      <c r="E4176" s="499">
        <v>5622.29</v>
      </c>
      <c r="F4176" s="500">
        <v>5622.29</v>
      </c>
    </row>
    <row r="4177" spans="1:6" ht="33.75" x14ac:dyDescent="0.2">
      <c r="A4177" s="2">
        <v>4172</v>
      </c>
      <c r="B4177" s="134" t="s">
        <v>6432</v>
      </c>
      <c r="C4177" s="12" t="s">
        <v>6433</v>
      </c>
      <c r="D4177" s="2">
        <v>1</v>
      </c>
      <c r="E4177" s="499">
        <v>19393.919999999998</v>
      </c>
      <c r="F4177" s="500">
        <v>19393.919999999998</v>
      </c>
    </row>
    <row r="4178" spans="1:6" ht="22.5" x14ac:dyDescent="0.2">
      <c r="A4178" s="2">
        <v>4173</v>
      </c>
      <c r="B4178" s="134" t="s">
        <v>6434</v>
      </c>
      <c r="C4178" s="61" t="s">
        <v>6435</v>
      </c>
      <c r="D4178" s="2">
        <v>1</v>
      </c>
      <c r="E4178" s="499">
        <v>12000</v>
      </c>
      <c r="F4178" s="500">
        <v>12000</v>
      </c>
    </row>
    <row r="4179" spans="1:6" ht="22.5" x14ac:dyDescent="0.2">
      <c r="A4179" s="2">
        <v>4174</v>
      </c>
      <c r="B4179" s="134" t="s">
        <v>6434</v>
      </c>
      <c r="C4179" s="61" t="s">
        <v>6436</v>
      </c>
      <c r="D4179" s="2">
        <v>1</v>
      </c>
      <c r="E4179" s="499">
        <v>12000</v>
      </c>
      <c r="F4179" s="500">
        <v>12000</v>
      </c>
    </row>
    <row r="4180" spans="1:6" ht="22.5" x14ac:dyDescent="0.2">
      <c r="A4180" s="2">
        <v>4175</v>
      </c>
      <c r="B4180" s="134" t="s">
        <v>6434</v>
      </c>
      <c r="C4180" s="61" t="s">
        <v>6437</v>
      </c>
      <c r="D4180" s="2">
        <v>1</v>
      </c>
      <c r="E4180" s="499">
        <v>12000</v>
      </c>
      <c r="F4180" s="500">
        <v>12000</v>
      </c>
    </row>
    <row r="4181" spans="1:6" ht="22.5" x14ac:dyDescent="0.2">
      <c r="A4181" s="2">
        <v>4176</v>
      </c>
      <c r="B4181" s="134" t="s">
        <v>6434</v>
      </c>
      <c r="C4181" s="61" t="s">
        <v>6438</v>
      </c>
      <c r="D4181" s="2">
        <v>1</v>
      </c>
      <c r="E4181" s="499">
        <v>12000</v>
      </c>
      <c r="F4181" s="500">
        <v>12000</v>
      </c>
    </row>
    <row r="4182" spans="1:6" ht="22.5" x14ac:dyDescent="0.2">
      <c r="A4182" s="2">
        <v>4177</v>
      </c>
      <c r="B4182" s="134" t="s">
        <v>6434</v>
      </c>
      <c r="C4182" s="61" t="s">
        <v>6439</v>
      </c>
      <c r="D4182" s="2">
        <v>1</v>
      </c>
      <c r="E4182" s="499">
        <v>12000</v>
      </c>
      <c r="F4182" s="500">
        <v>12000</v>
      </c>
    </row>
    <row r="4183" spans="1:6" x14ac:dyDescent="0.2">
      <c r="A4183" s="2">
        <v>4178</v>
      </c>
      <c r="B4183" s="134" t="s">
        <v>6440</v>
      </c>
      <c r="C4183" s="12" t="s">
        <v>1733</v>
      </c>
      <c r="D4183" s="2">
        <v>1</v>
      </c>
      <c r="E4183" s="499">
        <v>15147.36</v>
      </c>
      <c r="F4183" s="500">
        <v>15147.36</v>
      </c>
    </row>
    <row r="4184" spans="1:6" ht="33.75" x14ac:dyDescent="0.2">
      <c r="A4184" s="2">
        <v>4179</v>
      </c>
      <c r="B4184" s="134" t="s">
        <v>6441</v>
      </c>
      <c r="C4184" s="61" t="s">
        <v>6442</v>
      </c>
      <c r="D4184" s="2">
        <v>1</v>
      </c>
      <c r="E4184" s="499">
        <v>4895</v>
      </c>
      <c r="F4184" s="500">
        <v>4895</v>
      </c>
    </row>
    <row r="4185" spans="1:6" x14ac:dyDescent="0.2">
      <c r="A4185" s="2">
        <v>4180</v>
      </c>
      <c r="B4185" s="134" t="s">
        <v>5154</v>
      </c>
      <c r="C4185" s="12"/>
      <c r="D4185" s="2">
        <v>1</v>
      </c>
      <c r="E4185" s="499">
        <v>487.47</v>
      </c>
      <c r="F4185" s="500">
        <v>487.47</v>
      </c>
    </row>
    <row r="4186" spans="1:6" x14ac:dyDescent="0.2">
      <c r="A4186" s="2">
        <v>4181</v>
      </c>
      <c r="B4186" s="134" t="s">
        <v>6443</v>
      </c>
      <c r="C4186" s="12" t="s">
        <v>6444</v>
      </c>
      <c r="D4186" s="2">
        <v>1</v>
      </c>
      <c r="E4186" s="499">
        <v>15000</v>
      </c>
      <c r="F4186" s="500">
        <v>15000</v>
      </c>
    </row>
    <row r="4187" spans="1:6" ht="22.5" x14ac:dyDescent="0.2">
      <c r="A4187" s="2">
        <v>4182</v>
      </c>
      <c r="B4187" s="134" t="s">
        <v>6445</v>
      </c>
      <c r="C4187" s="12" t="s">
        <v>6446</v>
      </c>
      <c r="D4187" s="2">
        <v>1</v>
      </c>
      <c r="E4187" s="499">
        <v>11990.2</v>
      </c>
      <c r="F4187" s="500">
        <v>11990.2</v>
      </c>
    </row>
    <row r="4188" spans="1:6" x14ac:dyDescent="0.2">
      <c r="A4188" s="2">
        <v>4183</v>
      </c>
      <c r="B4188" s="134" t="s">
        <v>6447</v>
      </c>
      <c r="C4188" s="12" t="s">
        <v>6448</v>
      </c>
      <c r="D4188" s="2">
        <v>1</v>
      </c>
      <c r="E4188" s="499">
        <v>6552</v>
      </c>
      <c r="F4188" s="500">
        <v>6552</v>
      </c>
    </row>
    <row r="4189" spans="1:6" x14ac:dyDescent="0.2">
      <c r="A4189" s="2">
        <v>4184</v>
      </c>
      <c r="B4189" s="134" t="s">
        <v>4330</v>
      </c>
      <c r="C4189" s="12" t="s">
        <v>6449</v>
      </c>
      <c r="D4189" s="2">
        <v>1</v>
      </c>
      <c r="E4189" s="499">
        <v>6000</v>
      </c>
      <c r="F4189" s="500">
        <v>6000</v>
      </c>
    </row>
    <row r="4190" spans="1:6" x14ac:dyDescent="0.2">
      <c r="A4190" s="2">
        <v>4185</v>
      </c>
      <c r="B4190" s="134" t="s">
        <v>4440</v>
      </c>
      <c r="C4190" s="12" t="s">
        <v>6450</v>
      </c>
      <c r="D4190" s="2">
        <v>1</v>
      </c>
      <c r="E4190" s="499">
        <v>5583</v>
      </c>
      <c r="F4190" s="500">
        <v>5583</v>
      </c>
    </row>
    <row r="4191" spans="1:6" x14ac:dyDescent="0.2">
      <c r="A4191" s="2">
        <v>4186</v>
      </c>
      <c r="B4191" s="134" t="s">
        <v>4994</v>
      </c>
      <c r="C4191" s="61" t="s">
        <v>6451</v>
      </c>
      <c r="D4191" s="2">
        <v>1</v>
      </c>
      <c r="E4191" s="499">
        <v>7750</v>
      </c>
      <c r="F4191" s="500">
        <v>7750</v>
      </c>
    </row>
    <row r="4192" spans="1:6" x14ac:dyDescent="0.2">
      <c r="A4192" s="2">
        <v>4187</v>
      </c>
      <c r="B4192" s="134" t="s">
        <v>6452</v>
      </c>
      <c r="C4192" s="12" t="s">
        <v>1748</v>
      </c>
      <c r="D4192" s="2">
        <v>1</v>
      </c>
      <c r="E4192" s="499">
        <v>5418</v>
      </c>
      <c r="F4192" s="500">
        <v>5418</v>
      </c>
    </row>
    <row r="4193" spans="1:6" x14ac:dyDescent="0.2">
      <c r="A4193" s="2">
        <v>4188</v>
      </c>
      <c r="B4193" s="134" t="s">
        <v>6057</v>
      </c>
      <c r="C4193" s="12" t="s">
        <v>1748</v>
      </c>
      <c r="D4193" s="2">
        <v>1</v>
      </c>
      <c r="E4193" s="499">
        <v>5418</v>
      </c>
      <c r="F4193" s="500">
        <v>5418</v>
      </c>
    </row>
    <row r="4194" spans="1:6" ht="22.5" x14ac:dyDescent="0.2">
      <c r="A4194" s="2">
        <v>4189</v>
      </c>
      <c r="B4194" s="134" t="s">
        <v>6453</v>
      </c>
      <c r="C4194" s="12" t="s">
        <v>6174</v>
      </c>
      <c r="D4194" s="2">
        <v>1</v>
      </c>
      <c r="E4194" s="499">
        <v>6503.67</v>
      </c>
      <c r="F4194" s="500">
        <v>6503.67</v>
      </c>
    </row>
    <row r="4195" spans="1:6" ht="22.5" x14ac:dyDescent="0.2">
      <c r="A4195" s="2">
        <v>4190</v>
      </c>
      <c r="B4195" s="134" t="s">
        <v>6454</v>
      </c>
      <c r="C4195" s="12" t="s">
        <v>6455</v>
      </c>
      <c r="D4195" s="2">
        <v>1</v>
      </c>
      <c r="E4195" s="499">
        <v>11594.94</v>
      </c>
      <c r="F4195" s="500">
        <v>11594.94</v>
      </c>
    </row>
    <row r="4196" spans="1:6" ht="22.5" x14ac:dyDescent="0.2">
      <c r="A4196" s="2">
        <v>4191</v>
      </c>
      <c r="B4196" s="134" t="s">
        <v>6454</v>
      </c>
      <c r="C4196" s="27">
        <v>410124040866</v>
      </c>
      <c r="D4196" s="2">
        <v>1</v>
      </c>
      <c r="E4196" s="499">
        <v>30928</v>
      </c>
      <c r="F4196" s="500">
        <v>30928</v>
      </c>
    </row>
    <row r="4197" spans="1:6" ht="22.5" x14ac:dyDescent="0.2">
      <c r="A4197" s="2">
        <v>4192</v>
      </c>
      <c r="B4197" s="134" t="s">
        <v>6456</v>
      </c>
      <c r="C4197" s="12" t="s">
        <v>5128</v>
      </c>
      <c r="D4197" s="2">
        <v>1</v>
      </c>
      <c r="E4197" s="499">
        <v>12300</v>
      </c>
      <c r="F4197" s="500">
        <v>12300</v>
      </c>
    </row>
    <row r="4198" spans="1:6" ht="22.5" x14ac:dyDescent="0.2">
      <c r="A4198" s="2">
        <v>4193</v>
      </c>
      <c r="B4198" s="134" t="s">
        <v>6076</v>
      </c>
      <c r="C4198" s="12" t="s">
        <v>6457</v>
      </c>
      <c r="D4198" s="2">
        <v>1</v>
      </c>
      <c r="E4198" s="499">
        <v>14000</v>
      </c>
      <c r="F4198" s="500">
        <v>14000</v>
      </c>
    </row>
    <row r="4199" spans="1:6" ht="22.5" x14ac:dyDescent="0.2">
      <c r="A4199" s="2">
        <v>4194</v>
      </c>
      <c r="B4199" s="134" t="s">
        <v>6078</v>
      </c>
      <c r="C4199" s="12" t="s">
        <v>6458</v>
      </c>
      <c r="D4199" s="2">
        <v>1</v>
      </c>
      <c r="E4199" s="499">
        <v>24000</v>
      </c>
      <c r="F4199" s="500">
        <v>24000</v>
      </c>
    </row>
    <row r="4200" spans="1:6" x14ac:dyDescent="0.2">
      <c r="A4200" s="2">
        <v>4195</v>
      </c>
      <c r="B4200" s="134" t="s">
        <v>6080</v>
      </c>
      <c r="C4200" s="12" t="s">
        <v>6459</v>
      </c>
      <c r="D4200" s="2">
        <v>1</v>
      </c>
      <c r="E4200" s="499">
        <v>5300</v>
      </c>
      <c r="F4200" s="500">
        <v>5300</v>
      </c>
    </row>
    <row r="4201" spans="1:6" ht="22.5" x14ac:dyDescent="0.2">
      <c r="A4201" s="2">
        <v>4196</v>
      </c>
      <c r="B4201" s="134" t="s">
        <v>6084</v>
      </c>
      <c r="C4201" s="12" t="s">
        <v>6460</v>
      </c>
      <c r="D4201" s="2">
        <v>1</v>
      </c>
      <c r="E4201" s="499">
        <v>13311</v>
      </c>
      <c r="F4201" s="500">
        <v>13311</v>
      </c>
    </row>
    <row r="4202" spans="1:6" ht="22.5" x14ac:dyDescent="0.2">
      <c r="A4202" s="2">
        <v>4197</v>
      </c>
      <c r="B4202" s="134" t="s">
        <v>6084</v>
      </c>
      <c r="C4202" s="12" t="s">
        <v>6461</v>
      </c>
      <c r="D4202" s="2">
        <v>1</v>
      </c>
      <c r="E4202" s="499">
        <v>13963.5</v>
      </c>
      <c r="F4202" s="500">
        <v>13963.5</v>
      </c>
    </row>
    <row r="4203" spans="1:6" ht="22.5" x14ac:dyDescent="0.2">
      <c r="A4203" s="2">
        <v>4198</v>
      </c>
      <c r="B4203" s="134" t="s">
        <v>6462</v>
      </c>
      <c r="C4203" s="61" t="s">
        <v>6463</v>
      </c>
      <c r="D4203" s="2">
        <v>1</v>
      </c>
      <c r="E4203" s="499">
        <v>12902.49</v>
      </c>
      <c r="F4203" s="500">
        <v>12902.49</v>
      </c>
    </row>
    <row r="4204" spans="1:6" x14ac:dyDescent="0.2">
      <c r="A4204" s="2">
        <v>4199</v>
      </c>
      <c r="B4204" s="134" t="s">
        <v>6464</v>
      </c>
      <c r="C4204" s="61" t="s">
        <v>6463</v>
      </c>
      <c r="D4204" s="2">
        <v>1</v>
      </c>
      <c r="E4204" s="499">
        <v>9490</v>
      </c>
      <c r="F4204" s="500">
        <v>9490</v>
      </c>
    </row>
    <row r="4205" spans="1:6" ht="33.75" x14ac:dyDescent="0.2">
      <c r="A4205" s="2">
        <v>4200</v>
      </c>
      <c r="B4205" s="134" t="s">
        <v>6465</v>
      </c>
      <c r="C4205" s="61" t="s">
        <v>6466</v>
      </c>
      <c r="D4205" s="2">
        <v>1</v>
      </c>
      <c r="E4205" s="499">
        <v>30600</v>
      </c>
      <c r="F4205" s="500">
        <v>30600</v>
      </c>
    </row>
    <row r="4206" spans="1:6" ht="45" x14ac:dyDescent="0.2">
      <c r="A4206" s="2">
        <v>4201</v>
      </c>
      <c r="B4206" s="134" t="s">
        <v>6467</v>
      </c>
      <c r="C4206" s="61" t="s">
        <v>6468</v>
      </c>
      <c r="D4206" s="2">
        <v>1</v>
      </c>
      <c r="E4206" s="499">
        <v>17609</v>
      </c>
      <c r="F4206" s="500">
        <v>17609</v>
      </c>
    </row>
    <row r="4207" spans="1:6" ht="45" x14ac:dyDescent="0.2">
      <c r="A4207" s="2">
        <v>4202</v>
      </c>
      <c r="B4207" s="134" t="s">
        <v>6467</v>
      </c>
      <c r="C4207" s="61" t="s">
        <v>6469</v>
      </c>
      <c r="D4207" s="2">
        <v>1</v>
      </c>
      <c r="E4207" s="499">
        <v>18554</v>
      </c>
      <c r="F4207" s="500">
        <v>18554</v>
      </c>
    </row>
    <row r="4208" spans="1:6" ht="22.5" x14ac:dyDescent="0.2">
      <c r="A4208" s="2">
        <v>4203</v>
      </c>
      <c r="B4208" s="134" t="s">
        <v>6470</v>
      </c>
      <c r="C4208" s="61" t="s">
        <v>6471</v>
      </c>
      <c r="D4208" s="2">
        <v>1</v>
      </c>
      <c r="E4208" s="499">
        <v>6500</v>
      </c>
      <c r="F4208" s="500">
        <v>6500</v>
      </c>
    </row>
    <row r="4209" spans="1:6" ht="22.5" x14ac:dyDescent="0.2">
      <c r="A4209" s="2">
        <v>4204</v>
      </c>
      <c r="B4209" s="134" t="s">
        <v>6470</v>
      </c>
      <c r="C4209" s="61" t="s">
        <v>6472</v>
      </c>
      <c r="D4209" s="2">
        <v>1</v>
      </c>
      <c r="E4209" s="499">
        <v>6500</v>
      </c>
      <c r="F4209" s="500">
        <v>6500</v>
      </c>
    </row>
    <row r="4210" spans="1:6" ht="33.75" x14ac:dyDescent="0.2">
      <c r="A4210" s="2">
        <v>4205</v>
      </c>
      <c r="B4210" s="134" t="s">
        <v>6473</v>
      </c>
      <c r="C4210" s="61" t="s">
        <v>6474</v>
      </c>
      <c r="D4210" s="2">
        <v>1</v>
      </c>
      <c r="E4210" s="499">
        <v>22480</v>
      </c>
      <c r="F4210" s="500">
        <v>22480</v>
      </c>
    </row>
    <row r="4211" spans="1:6" ht="45" x14ac:dyDescent="0.2">
      <c r="A4211" s="2">
        <v>4206</v>
      </c>
      <c r="B4211" s="134" t="s">
        <v>6475</v>
      </c>
      <c r="C4211" s="61" t="s">
        <v>6476</v>
      </c>
      <c r="D4211" s="2">
        <v>1</v>
      </c>
      <c r="E4211" s="499">
        <v>40700</v>
      </c>
      <c r="F4211" s="500">
        <v>9496.6200000000008</v>
      </c>
    </row>
    <row r="4212" spans="1:6" ht="45" x14ac:dyDescent="0.2">
      <c r="A4212" s="2">
        <v>4207</v>
      </c>
      <c r="B4212" s="134" t="s">
        <v>6475</v>
      </c>
      <c r="C4212" s="12">
        <v>41012402869</v>
      </c>
      <c r="D4212" s="2">
        <v>1</v>
      </c>
      <c r="E4212" s="499">
        <v>40700</v>
      </c>
      <c r="F4212" s="500">
        <v>9496.6200000000008</v>
      </c>
    </row>
    <row r="4213" spans="1:6" ht="22.5" x14ac:dyDescent="0.2">
      <c r="A4213" s="2">
        <v>4208</v>
      </c>
      <c r="B4213" s="134" t="s">
        <v>6477</v>
      </c>
      <c r="C4213" s="61" t="s">
        <v>6478</v>
      </c>
      <c r="D4213" s="2">
        <v>1</v>
      </c>
      <c r="E4213" s="499">
        <v>15602</v>
      </c>
      <c r="F4213" s="500">
        <v>15602</v>
      </c>
    </row>
    <row r="4214" spans="1:6" ht="22.5" x14ac:dyDescent="0.2">
      <c r="A4214" s="2">
        <v>4209</v>
      </c>
      <c r="B4214" s="134" t="s">
        <v>6477</v>
      </c>
      <c r="C4214" s="61" t="s">
        <v>6479</v>
      </c>
      <c r="D4214" s="2">
        <v>1</v>
      </c>
      <c r="E4214" s="499">
        <v>15602</v>
      </c>
      <c r="F4214" s="500">
        <v>15602</v>
      </c>
    </row>
    <row r="4215" spans="1:6" ht="22.5" x14ac:dyDescent="0.2">
      <c r="A4215" s="2">
        <v>4210</v>
      </c>
      <c r="B4215" s="134" t="s">
        <v>6477</v>
      </c>
      <c r="C4215" s="61" t="s">
        <v>6480</v>
      </c>
      <c r="D4215" s="2">
        <v>1</v>
      </c>
      <c r="E4215" s="499">
        <v>15602</v>
      </c>
      <c r="F4215" s="500">
        <v>15602</v>
      </c>
    </row>
    <row r="4216" spans="1:6" ht="22.5" x14ac:dyDescent="0.2">
      <c r="A4216" s="2">
        <v>4211</v>
      </c>
      <c r="B4216" s="134" t="s">
        <v>6477</v>
      </c>
      <c r="C4216" s="61" t="s">
        <v>6481</v>
      </c>
      <c r="D4216" s="2">
        <v>1</v>
      </c>
      <c r="E4216" s="499">
        <v>15602</v>
      </c>
      <c r="F4216" s="500">
        <v>15602</v>
      </c>
    </row>
    <row r="4217" spans="1:6" ht="22.5" x14ac:dyDescent="0.2">
      <c r="A4217" s="2">
        <v>4212</v>
      </c>
      <c r="B4217" s="134" t="s">
        <v>6477</v>
      </c>
      <c r="C4217" s="61" t="s">
        <v>6482</v>
      </c>
      <c r="D4217" s="2">
        <v>1</v>
      </c>
      <c r="E4217" s="499">
        <v>15602</v>
      </c>
      <c r="F4217" s="500">
        <v>15602</v>
      </c>
    </row>
    <row r="4218" spans="1:6" x14ac:dyDescent="0.2">
      <c r="A4218" s="2">
        <v>4213</v>
      </c>
      <c r="B4218" s="134" t="s">
        <v>6483</v>
      </c>
      <c r="C4218" s="61" t="s">
        <v>6484</v>
      </c>
      <c r="D4218" s="2">
        <v>1</v>
      </c>
      <c r="E4218" s="499">
        <v>5782</v>
      </c>
      <c r="F4218" s="500">
        <v>5782</v>
      </c>
    </row>
    <row r="4219" spans="1:6" x14ac:dyDescent="0.2">
      <c r="A4219" s="2">
        <v>4214</v>
      </c>
      <c r="B4219" s="134" t="s">
        <v>6485</v>
      </c>
      <c r="C4219" s="61" t="s">
        <v>6486</v>
      </c>
      <c r="D4219" s="2">
        <v>1</v>
      </c>
      <c r="E4219" s="499">
        <v>13715.28</v>
      </c>
      <c r="F4219" s="500">
        <v>13715.28</v>
      </c>
    </row>
    <row r="4220" spans="1:6" x14ac:dyDescent="0.2">
      <c r="A4220" s="2">
        <v>4215</v>
      </c>
      <c r="B4220" s="134" t="s">
        <v>5121</v>
      </c>
      <c r="C4220" s="12" t="s">
        <v>6487</v>
      </c>
      <c r="D4220" s="2">
        <v>1</v>
      </c>
      <c r="E4220" s="499">
        <v>4350</v>
      </c>
      <c r="F4220" s="500">
        <v>4350</v>
      </c>
    </row>
    <row r="4221" spans="1:6" ht="22.5" x14ac:dyDescent="0.2">
      <c r="A4221" s="2">
        <v>4216</v>
      </c>
      <c r="B4221" s="134" t="s">
        <v>6488</v>
      </c>
      <c r="C4221" s="12" t="s">
        <v>6102</v>
      </c>
      <c r="D4221" s="2">
        <v>1</v>
      </c>
      <c r="E4221" s="499">
        <v>90000</v>
      </c>
      <c r="F4221" s="500">
        <v>12000</v>
      </c>
    </row>
    <row r="4222" spans="1:6" x14ac:dyDescent="0.2">
      <c r="A4222" s="2">
        <v>4217</v>
      </c>
      <c r="B4222" s="134" t="s">
        <v>6489</v>
      </c>
      <c r="C4222" s="61" t="s">
        <v>6490</v>
      </c>
      <c r="D4222" s="2">
        <v>1</v>
      </c>
      <c r="E4222" s="499">
        <v>9213</v>
      </c>
      <c r="F4222" s="500">
        <v>9213</v>
      </c>
    </row>
    <row r="4223" spans="1:6" x14ac:dyDescent="0.2">
      <c r="A4223" s="2">
        <v>4218</v>
      </c>
      <c r="B4223" s="134" t="s">
        <v>6491</v>
      </c>
      <c r="C4223" s="61" t="s">
        <v>6492</v>
      </c>
      <c r="D4223" s="2">
        <v>1</v>
      </c>
      <c r="E4223" s="499">
        <v>5985</v>
      </c>
      <c r="F4223" s="500">
        <v>5985</v>
      </c>
    </row>
    <row r="4224" spans="1:6" x14ac:dyDescent="0.2">
      <c r="A4224" s="2">
        <v>4219</v>
      </c>
      <c r="B4224" s="134" t="s">
        <v>6493</v>
      </c>
      <c r="C4224" s="12" t="s">
        <v>6494</v>
      </c>
      <c r="D4224" s="2">
        <v>1</v>
      </c>
      <c r="E4224" s="499">
        <v>6685.92</v>
      </c>
      <c r="F4224" s="500">
        <v>6685.92</v>
      </c>
    </row>
    <row r="4225" spans="1:6" x14ac:dyDescent="0.2">
      <c r="A4225" s="2">
        <v>4220</v>
      </c>
      <c r="B4225" s="134" t="s">
        <v>4191</v>
      </c>
      <c r="C4225" s="12" t="s">
        <v>6495</v>
      </c>
      <c r="D4225" s="2">
        <v>1</v>
      </c>
      <c r="E4225" s="499">
        <v>5500</v>
      </c>
      <c r="F4225" s="500">
        <v>5500</v>
      </c>
    </row>
    <row r="4226" spans="1:6" x14ac:dyDescent="0.2">
      <c r="A4226" s="2">
        <v>4221</v>
      </c>
      <c r="B4226" s="134" t="s">
        <v>6496</v>
      </c>
      <c r="C4226" s="12" t="s">
        <v>6174</v>
      </c>
      <c r="D4226" s="2">
        <v>1</v>
      </c>
      <c r="E4226" s="499">
        <v>8017</v>
      </c>
      <c r="F4226" s="500">
        <v>8017</v>
      </c>
    </row>
    <row r="4227" spans="1:6" ht="22.5" x14ac:dyDescent="0.2">
      <c r="A4227" s="2">
        <v>4222</v>
      </c>
      <c r="B4227" s="134" t="s">
        <v>6497</v>
      </c>
      <c r="C4227" s="12" t="s">
        <v>6498</v>
      </c>
      <c r="D4227" s="2">
        <v>1</v>
      </c>
      <c r="E4227" s="499">
        <v>8716.68</v>
      </c>
      <c r="F4227" s="500">
        <v>8716.68</v>
      </c>
    </row>
    <row r="4228" spans="1:6" ht="22.5" x14ac:dyDescent="0.2">
      <c r="A4228" s="2">
        <v>4223</v>
      </c>
      <c r="B4228" s="134" t="s">
        <v>6499</v>
      </c>
      <c r="C4228" s="12" t="s">
        <v>6500</v>
      </c>
      <c r="D4228" s="2">
        <v>1</v>
      </c>
      <c r="E4228" s="499">
        <v>8716.68</v>
      </c>
      <c r="F4228" s="500">
        <v>8716.68</v>
      </c>
    </row>
    <row r="4229" spans="1:6" ht="22.5" x14ac:dyDescent="0.2">
      <c r="A4229" s="2">
        <v>4224</v>
      </c>
      <c r="B4229" s="134" t="s">
        <v>6501</v>
      </c>
      <c r="C4229" s="12" t="s">
        <v>1737</v>
      </c>
      <c r="D4229" s="2">
        <v>1</v>
      </c>
      <c r="E4229" s="499">
        <v>8400</v>
      </c>
      <c r="F4229" s="500">
        <v>8400</v>
      </c>
    </row>
    <row r="4230" spans="1:6" x14ac:dyDescent="0.2">
      <c r="A4230" s="2">
        <v>4225</v>
      </c>
      <c r="B4230" s="134" t="s">
        <v>6502</v>
      </c>
      <c r="C4230" s="12" t="s">
        <v>1737</v>
      </c>
      <c r="D4230" s="2">
        <v>1</v>
      </c>
      <c r="E4230" s="499">
        <v>4000</v>
      </c>
      <c r="F4230" s="500">
        <v>4000</v>
      </c>
    </row>
    <row r="4231" spans="1:6" x14ac:dyDescent="0.2">
      <c r="A4231" s="2">
        <v>4226</v>
      </c>
      <c r="B4231" s="134" t="s">
        <v>6503</v>
      </c>
      <c r="C4231" s="12" t="s">
        <v>6504</v>
      </c>
      <c r="D4231" s="2">
        <v>1</v>
      </c>
      <c r="E4231" s="499">
        <v>6500</v>
      </c>
      <c r="F4231" s="500">
        <v>6500</v>
      </c>
    </row>
    <row r="4232" spans="1:6" ht="22.5" x14ac:dyDescent="0.2">
      <c r="A4232" s="2">
        <v>4227</v>
      </c>
      <c r="B4232" s="134" t="s">
        <v>6503</v>
      </c>
      <c r="C4232" s="12" t="s">
        <v>6505</v>
      </c>
      <c r="D4232" s="2">
        <v>1</v>
      </c>
      <c r="E4232" s="499">
        <v>6500</v>
      </c>
      <c r="F4232" s="500">
        <v>6500</v>
      </c>
    </row>
    <row r="4233" spans="1:6" x14ac:dyDescent="0.2">
      <c r="A4233" s="2">
        <v>4228</v>
      </c>
      <c r="B4233" s="134" t="s">
        <v>6506</v>
      </c>
      <c r="C4233" s="61" t="s">
        <v>6507</v>
      </c>
      <c r="D4233" s="2">
        <v>1</v>
      </c>
      <c r="E4233" s="499">
        <v>6113.52</v>
      </c>
      <c r="F4233" s="500">
        <v>6113.52</v>
      </c>
    </row>
    <row r="4234" spans="1:6" ht="45" x14ac:dyDescent="0.2">
      <c r="A4234" s="2">
        <v>4229</v>
      </c>
      <c r="B4234" s="134" t="s">
        <v>6508</v>
      </c>
      <c r="C4234" s="61" t="s">
        <v>6509</v>
      </c>
      <c r="D4234" s="2">
        <v>1</v>
      </c>
      <c r="E4234" s="499">
        <v>3960</v>
      </c>
      <c r="F4234" s="500">
        <v>3960</v>
      </c>
    </row>
    <row r="4235" spans="1:6" x14ac:dyDescent="0.2">
      <c r="A4235" s="2">
        <v>4230</v>
      </c>
      <c r="B4235" s="134" t="s">
        <v>1902</v>
      </c>
      <c r="C4235" s="12" t="s">
        <v>6510</v>
      </c>
      <c r="D4235" s="2">
        <v>1</v>
      </c>
      <c r="E4235" s="499">
        <v>17047.599999999999</v>
      </c>
      <c r="F4235" s="500">
        <v>17047.599999999999</v>
      </c>
    </row>
    <row r="4236" spans="1:6" x14ac:dyDescent="0.2">
      <c r="A4236" s="2">
        <v>4231</v>
      </c>
      <c r="B4236" s="134" t="s">
        <v>1902</v>
      </c>
      <c r="C4236" s="61" t="s">
        <v>6511</v>
      </c>
      <c r="D4236" s="2">
        <v>1</v>
      </c>
      <c r="E4236" s="499">
        <v>11430</v>
      </c>
      <c r="F4236" s="500">
        <v>11430</v>
      </c>
    </row>
    <row r="4237" spans="1:6" ht="22.5" x14ac:dyDescent="0.2">
      <c r="A4237" s="2">
        <v>4232</v>
      </c>
      <c r="B4237" s="134" t="s">
        <v>4337</v>
      </c>
      <c r="C4237" s="12" t="s">
        <v>5823</v>
      </c>
      <c r="D4237" s="2">
        <v>1</v>
      </c>
      <c r="E4237" s="499">
        <v>10400</v>
      </c>
      <c r="F4237" s="500">
        <v>10400</v>
      </c>
    </row>
    <row r="4238" spans="1:6" ht="22.5" x14ac:dyDescent="0.2">
      <c r="A4238" s="2">
        <v>4233</v>
      </c>
      <c r="B4238" s="134" t="s">
        <v>4169</v>
      </c>
      <c r="C4238" s="12" t="s">
        <v>6512</v>
      </c>
      <c r="D4238" s="2">
        <v>1</v>
      </c>
      <c r="E4238" s="499">
        <v>8156.5</v>
      </c>
      <c r="F4238" s="500">
        <v>8156.5</v>
      </c>
    </row>
    <row r="4239" spans="1:6" ht="22.5" x14ac:dyDescent="0.2">
      <c r="A4239" s="2">
        <v>4234</v>
      </c>
      <c r="B4239" s="134" t="s">
        <v>4169</v>
      </c>
      <c r="C4239" s="12" t="s">
        <v>6513</v>
      </c>
      <c r="D4239" s="2">
        <v>1</v>
      </c>
      <c r="E4239" s="499">
        <v>8156.5</v>
      </c>
      <c r="F4239" s="500">
        <v>8156.5</v>
      </c>
    </row>
    <row r="4240" spans="1:6" ht="22.5" x14ac:dyDescent="0.2">
      <c r="A4240" s="2">
        <v>4235</v>
      </c>
      <c r="B4240" s="134" t="s">
        <v>4169</v>
      </c>
      <c r="C4240" s="61" t="s">
        <v>6514</v>
      </c>
      <c r="D4240" s="2">
        <v>1</v>
      </c>
      <c r="E4240" s="499">
        <v>8156.5</v>
      </c>
      <c r="F4240" s="500">
        <v>8156.5</v>
      </c>
    </row>
    <row r="4241" spans="1:6" ht="22.5" x14ac:dyDescent="0.2">
      <c r="A4241" s="2">
        <v>4236</v>
      </c>
      <c r="B4241" s="134" t="s">
        <v>4169</v>
      </c>
      <c r="C4241" s="61" t="s">
        <v>6515</v>
      </c>
      <c r="D4241" s="2">
        <v>1</v>
      </c>
      <c r="E4241" s="499">
        <v>8156.5</v>
      </c>
      <c r="F4241" s="500">
        <v>8156.5</v>
      </c>
    </row>
    <row r="4242" spans="1:6" ht="22.5" x14ac:dyDescent="0.2">
      <c r="A4242" s="2">
        <v>4237</v>
      </c>
      <c r="B4242" s="134" t="s">
        <v>4169</v>
      </c>
      <c r="C4242" s="61" t="s">
        <v>6516</v>
      </c>
      <c r="D4242" s="2">
        <v>1</v>
      </c>
      <c r="E4242" s="499">
        <v>8156.5</v>
      </c>
      <c r="F4242" s="500">
        <v>8156.5</v>
      </c>
    </row>
    <row r="4243" spans="1:6" ht="22.5" x14ac:dyDescent="0.2">
      <c r="A4243" s="2">
        <v>4238</v>
      </c>
      <c r="B4243" s="134" t="s">
        <v>4169</v>
      </c>
      <c r="C4243" s="61" t="s">
        <v>6517</v>
      </c>
      <c r="D4243" s="2">
        <v>1</v>
      </c>
      <c r="E4243" s="499">
        <v>8156.5</v>
      </c>
      <c r="F4243" s="500">
        <v>8156.5</v>
      </c>
    </row>
    <row r="4244" spans="1:6" ht="22.5" x14ac:dyDescent="0.2">
      <c r="A4244" s="2">
        <v>4239</v>
      </c>
      <c r="B4244" s="134" t="s">
        <v>4169</v>
      </c>
      <c r="C4244" s="61" t="s">
        <v>6518</v>
      </c>
      <c r="D4244" s="2">
        <v>1</v>
      </c>
      <c r="E4244" s="499">
        <v>8156.5</v>
      </c>
      <c r="F4244" s="500">
        <v>8156.5</v>
      </c>
    </row>
    <row r="4245" spans="1:6" ht="22.5" x14ac:dyDescent="0.2">
      <c r="A4245" s="2">
        <v>4240</v>
      </c>
      <c r="B4245" s="134" t="s">
        <v>4169</v>
      </c>
      <c r="C4245" s="61" t="s">
        <v>6519</v>
      </c>
      <c r="D4245" s="2">
        <v>1</v>
      </c>
      <c r="E4245" s="499">
        <v>8156.5</v>
      </c>
      <c r="F4245" s="500">
        <v>8156.5</v>
      </c>
    </row>
    <row r="4246" spans="1:6" ht="22.5" x14ac:dyDescent="0.2">
      <c r="A4246" s="2">
        <v>4241</v>
      </c>
      <c r="B4246" s="134" t="s">
        <v>4169</v>
      </c>
      <c r="C4246" s="61" t="s">
        <v>6520</v>
      </c>
      <c r="D4246" s="2">
        <v>1</v>
      </c>
      <c r="E4246" s="499">
        <v>8156.5</v>
      </c>
      <c r="F4246" s="500">
        <v>8156.5</v>
      </c>
    </row>
    <row r="4247" spans="1:6" ht="22.5" x14ac:dyDescent="0.2">
      <c r="A4247" s="2">
        <v>4242</v>
      </c>
      <c r="B4247" s="134" t="s">
        <v>4169</v>
      </c>
      <c r="C4247" s="61" t="s">
        <v>6521</v>
      </c>
      <c r="D4247" s="2">
        <v>1</v>
      </c>
      <c r="E4247" s="499">
        <v>8156.5</v>
      </c>
      <c r="F4247" s="500">
        <v>8156.5</v>
      </c>
    </row>
    <row r="4248" spans="1:6" ht="22.5" x14ac:dyDescent="0.2">
      <c r="A4248" s="2">
        <v>4243</v>
      </c>
      <c r="B4248" s="134" t="s">
        <v>4169</v>
      </c>
      <c r="C4248" s="61" t="s">
        <v>6522</v>
      </c>
      <c r="D4248" s="2">
        <v>1</v>
      </c>
      <c r="E4248" s="499">
        <v>8156.5</v>
      </c>
      <c r="F4248" s="500">
        <v>8156.5</v>
      </c>
    </row>
    <row r="4249" spans="1:6" ht="22.5" x14ac:dyDescent="0.2">
      <c r="A4249" s="2">
        <v>4244</v>
      </c>
      <c r="B4249" s="134" t="s">
        <v>4169</v>
      </c>
      <c r="C4249" s="61" t="s">
        <v>6523</v>
      </c>
      <c r="D4249" s="2">
        <v>1</v>
      </c>
      <c r="E4249" s="499">
        <v>8156.5</v>
      </c>
      <c r="F4249" s="500">
        <v>8156.5</v>
      </c>
    </row>
    <row r="4250" spans="1:6" ht="22.5" x14ac:dyDescent="0.2">
      <c r="A4250" s="2">
        <v>4245</v>
      </c>
      <c r="B4250" s="134" t="s">
        <v>4169</v>
      </c>
      <c r="C4250" s="61" t="s">
        <v>6524</v>
      </c>
      <c r="D4250" s="2">
        <v>1</v>
      </c>
      <c r="E4250" s="499">
        <v>8156.5</v>
      </c>
      <c r="F4250" s="500">
        <v>8156.5</v>
      </c>
    </row>
    <row r="4251" spans="1:6" ht="22.5" x14ac:dyDescent="0.2">
      <c r="A4251" s="2">
        <v>4246</v>
      </c>
      <c r="B4251" s="134" t="s">
        <v>4169</v>
      </c>
      <c r="C4251" s="61" t="s">
        <v>6525</v>
      </c>
      <c r="D4251" s="2">
        <v>1</v>
      </c>
      <c r="E4251" s="499">
        <v>8156.5</v>
      </c>
      <c r="F4251" s="500">
        <v>8156.5</v>
      </c>
    </row>
    <row r="4252" spans="1:6" x14ac:dyDescent="0.2">
      <c r="A4252" s="2">
        <v>4247</v>
      </c>
      <c r="B4252" s="134" t="s">
        <v>4041</v>
      </c>
      <c r="C4252" s="61" t="s">
        <v>6526</v>
      </c>
      <c r="D4252" s="2">
        <v>1</v>
      </c>
      <c r="E4252" s="499">
        <v>3900</v>
      </c>
      <c r="F4252" s="500">
        <v>3900</v>
      </c>
    </row>
    <row r="4253" spans="1:6" x14ac:dyDescent="0.2">
      <c r="A4253" s="2">
        <v>4248</v>
      </c>
      <c r="B4253" s="134" t="s">
        <v>6527</v>
      </c>
      <c r="C4253" s="61" t="s">
        <v>6528</v>
      </c>
      <c r="D4253" s="2">
        <v>1</v>
      </c>
      <c r="E4253" s="499">
        <v>5223.51</v>
      </c>
      <c r="F4253" s="500">
        <v>5223.51</v>
      </c>
    </row>
    <row r="4254" spans="1:6" x14ac:dyDescent="0.2">
      <c r="A4254" s="2">
        <v>4249</v>
      </c>
      <c r="B4254" s="134" t="s">
        <v>6529</v>
      </c>
      <c r="C4254" s="12" t="s">
        <v>6530</v>
      </c>
      <c r="D4254" s="2">
        <v>1</v>
      </c>
      <c r="E4254" s="499">
        <v>5223.51</v>
      </c>
      <c r="F4254" s="500">
        <v>5223.51</v>
      </c>
    </row>
    <row r="4255" spans="1:6" ht="22.5" x14ac:dyDescent="0.2">
      <c r="A4255" s="2">
        <v>4250</v>
      </c>
      <c r="B4255" s="134" t="s">
        <v>6531</v>
      </c>
      <c r="C4255" s="12" t="s">
        <v>4524</v>
      </c>
      <c r="D4255" s="2">
        <v>1</v>
      </c>
      <c r="E4255" s="499">
        <v>5459.73</v>
      </c>
      <c r="F4255" s="500">
        <v>5459.73</v>
      </c>
    </row>
    <row r="4256" spans="1:6" x14ac:dyDescent="0.2">
      <c r="A4256" s="2">
        <v>4251</v>
      </c>
      <c r="B4256" s="134" t="s">
        <v>6532</v>
      </c>
      <c r="C4256" s="12" t="s">
        <v>6533</v>
      </c>
      <c r="D4256" s="2">
        <v>1</v>
      </c>
      <c r="E4256" s="499">
        <v>4980.9399999999996</v>
      </c>
      <c r="F4256" s="500">
        <v>4980.9399999999996</v>
      </c>
    </row>
    <row r="4257" spans="1:6" x14ac:dyDescent="0.2">
      <c r="A4257" s="2">
        <v>4252</v>
      </c>
      <c r="B4257" s="134" t="s">
        <v>6532</v>
      </c>
      <c r="C4257" s="12" t="s">
        <v>6027</v>
      </c>
      <c r="D4257" s="2">
        <v>1</v>
      </c>
      <c r="E4257" s="499">
        <v>4980.9399999999996</v>
      </c>
      <c r="F4257" s="500">
        <v>4980.9399999999996</v>
      </c>
    </row>
    <row r="4258" spans="1:6" x14ac:dyDescent="0.2">
      <c r="A4258" s="2">
        <v>4253</v>
      </c>
      <c r="B4258" s="134" t="s">
        <v>3628</v>
      </c>
      <c r="C4258" s="12" t="s">
        <v>5171</v>
      </c>
      <c r="D4258" s="2">
        <v>1</v>
      </c>
      <c r="E4258" s="499">
        <v>3420</v>
      </c>
      <c r="F4258" s="500">
        <v>3420</v>
      </c>
    </row>
    <row r="4259" spans="1:6" x14ac:dyDescent="0.2">
      <c r="A4259" s="2">
        <v>4254</v>
      </c>
      <c r="B4259" s="134" t="s">
        <v>3628</v>
      </c>
      <c r="C4259" s="12" t="s">
        <v>5156</v>
      </c>
      <c r="D4259" s="2">
        <v>1</v>
      </c>
      <c r="E4259" s="499">
        <v>5000</v>
      </c>
      <c r="F4259" s="500">
        <v>5000</v>
      </c>
    </row>
    <row r="4260" spans="1:6" ht="22.5" x14ac:dyDescent="0.2">
      <c r="A4260" s="2">
        <v>4255</v>
      </c>
      <c r="B4260" s="134" t="s">
        <v>6534</v>
      </c>
      <c r="C4260" s="12" t="s">
        <v>6535</v>
      </c>
      <c r="D4260" s="2">
        <v>1</v>
      </c>
      <c r="E4260" s="499">
        <v>3432</v>
      </c>
      <c r="F4260" s="500">
        <v>3432</v>
      </c>
    </row>
    <row r="4261" spans="1:6" ht="22.5" x14ac:dyDescent="0.2">
      <c r="A4261" s="2">
        <v>4256</v>
      </c>
      <c r="B4261" s="134" t="s">
        <v>6534</v>
      </c>
      <c r="C4261" s="12" t="s">
        <v>6536</v>
      </c>
      <c r="D4261" s="2">
        <v>1</v>
      </c>
      <c r="E4261" s="499">
        <v>3432</v>
      </c>
      <c r="F4261" s="500">
        <v>3432</v>
      </c>
    </row>
    <row r="4262" spans="1:6" ht="22.5" x14ac:dyDescent="0.2">
      <c r="A4262" s="2">
        <v>4257</v>
      </c>
      <c r="B4262" s="134" t="s">
        <v>6534</v>
      </c>
      <c r="C4262" s="61" t="s">
        <v>6537</v>
      </c>
      <c r="D4262" s="2">
        <v>1</v>
      </c>
      <c r="E4262" s="499">
        <v>3432</v>
      </c>
      <c r="F4262" s="500">
        <v>3432</v>
      </c>
    </row>
    <row r="4263" spans="1:6" ht="22.5" x14ac:dyDescent="0.2">
      <c r="A4263" s="2">
        <v>4258</v>
      </c>
      <c r="B4263" s="134" t="s">
        <v>6534</v>
      </c>
      <c r="C4263" s="61" t="s">
        <v>6538</v>
      </c>
      <c r="D4263" s="2">
        <v>1</v>
      </c>
      <c r="E4263" s="499">
        <v>3432</v>
      </c>
      <c r="F4263" s="500">
        <v>3432</v>
      </c>
    </row>
    <row r="4264" spans="1:6" ht="22.5" x14ac:dyDescent="0.2">
      <c r="A4264" s="2">
        <v>4259</v>
      </c>
      <c r="B4264" s="134" t="s">
        <v>6534</v>
      </c>
      <c r="C4264" s="61" t="s">
        <v>6539</v>
      </c>
      <c r="D4264" s="2">
        <v>1</v>
      </c>
      <c r="E4264" s="499">
        <v>3432</v>
      </c>
      <c r="F4264" s="500">
        <v>3432</v>
      </c>
    </row>
    <row r="4265" spans="1:6" ht="22.5" x14ac:dyDescent="0.2">
      <c r="A4265" s="2">
        <v>4260</v>
      </c>
      <c r="B4265" s="134" t="s">
        <v>6534</v>
      </c>
      <c r="C4265" s="61" t="s">
        <v>6540</v>
      </c>
      <c r="D4265" s="2">
        <v>1</v>
      </c>
      <c r="E4265" s="499">
        <v>3432</v>
      </c>
      <c r="F4265" s="500">
        <v>3432</v>
      </c>
    </row>
    <row r="4266" spans="1:6" ht="22.5" x14ac:dyDescent="0.2">
      <c r="A4266" s="2">
        <v>4261</v>
      </c>
      <c r="B4266" s="134" t="s">
        <v>6534</v>
      </c>
      <c r="C4266" s="61" t="s">
        <v>6541</v>
      </c>
      <c r="D4266" s="2">
        <v>1</v>
      </c>
      <c r="E4266" s="499">
        <v>3432</v>
      </c>
      <c r="F4266" s="500">
        <v>3432</v>
      </c>
    </row>
    <row r="4267" spans="1:6" ht="22.5" x14ac:dyDescent="0.2">
      <c r="A4267" s="2">
        <v>4262</v>
      </c>
      <c r="B4267" s="134" t="s">
        <v>6534</v>
      </c>
      <c r="C4267" s="61" t="s">
        <v>6542</v>
      </c>
      <c r="D4267" s="2">
        <v>1</v>
      </c>
      <c r="E4267" s="499">
        <v>3432</v>
      </c>
      <c r="F4267" s="500">
        <v>3432</v>
      </c>
    </row>
    <row r="4268" spans="1:6" ht="22.5" x14ac:dyDescent="0.2">
      <c r="A4268" s="2">
        <v>4263</v>
      </c>
      <c r="B4268" s="134" t="s">
        <v>6534</v>
      </c>
      <c r="C4268" s="61" t="s">
        <v>6543</v>
      </c>
      <c r="D4268" s="2">
        <v>1</v>
      </c>
      <c r="E4268" s="499">
        <v>3432</v>
      </c>
      <c r="F4268" s="500">
        <v>3432</v>
      </c>
    </row>
    <row r="4269" spans="1:6" ht="22.5" x14ac:dyDescent="0.2">
      <c r="A4269" s="2">
        <v>4264</v>
      </c>
      <c r="B4269" s="134" t="s">
        <v>6534</v>
      </c>
      <c r="C4269" s="61" t="s">
        <v>6544</v>
      </c>
      <c r="D4269" s="2">
        <v>1</v>
      </c>
      <c r="E4269" s="499">
        <v>3432</v>
      </c>
      <c r="F4269" s="500">
        <v>3432</v>
      </c>
    </row>
    <row r="4270" spans="1:6" ht="22.5" x14ac:dyDescent="0.2">
      <c r="A4270" s="2">
        <v>4265</v>
      </c>
      <c r="B4270" s="134" t="s">
        <v>6534</v>
      </c>
      <c r="C4270" s="61" t="s">
        <v>6545</v>
      </c>
      <c r="D4270" s="2">
        <v>1</v>
      </c>
      <c r="E4270" s="499">
        <v>3432</v>
      </c>
      <c r="F4270" s="500">
        <v>3432</v>
      </c>
    </row>
    <row r="4271" spans="1:6" ht="22.5" x14ac:dyDescent="0.2">
      <c r="A4271" s="2">
        <v>4266</v>
      </c>
      <c r="B4271" s="134" t="s">
        <v>6534</v>
      </c>
      <c r="C4271" s="61" t="s">
        <v>6546</v>
      </c>
      <c r="D4271" s="2">
        <v>1</v>
      </c>
      <c r="E4271" s="499">
        <v>3432</v>
      </c>
      <c r="F4271" s="500">
        <v>3432</v>
      </c>
    </row>
    <row r="4272" spans="1:6" ht="22.5" x14ac:dyDescent="0.2">
      <c r="A4272" s="2">
        <v>4267</v>
      </c>
      <c r="B4272" s="134" t="s">
        <v>6534</v>
      </c>
      <c r="C4272" s="61" t="s">
        <v>6547</v>
      </c>
      <c r="D4272" s="2">
        <v>1</v>
      </c>
      <c r="E4272" s="499">
        <v>3432</v>
      </c>
      <c r="F4272" s="500">
        <v>3432</v>
      </c>
    </row>
    <row r="4273" spans="1:6" ht="22.5" x14ac:dyDescent="0.2">
      <c r="A4273" s="2">
        <v>4268</v>
      </c>
      <c r="B4273" s="134" t="s">
        <v>6534</v>
      </c>
      <c r="C4273" s="61" t="s">
        <v>6548</v>
      </c>
      <c r="D4273" s="2">
        <v>1</v>
      </c>
      <c r="E4273" s="499">
        <v>3432</v>
      </c>
      <c r="F4273" s="500">
        <v>3432</v>
      </c>
    </row>
    <row r="4274" spans="1:6" ht="33.75" x14ac:dyDescent="0.2">
      <c r="A4274" s="2">
        <v>4269</v>
      </c>
      <c r="B4274" s="134" t="s">
        <v>6549</v>
      </c>
      <c r="C4274" s="61" t="s">
        <v>6550</v>
      </c>
      <c r="D4274" s="2">
        <v>1</v>
      </c>
      <c r="E4274" s="499">
        <v>216400</v>
      </c>
      <c r="F4274" s="500">
        <v>50493.38</v>
      </c>
    </row>
    <row r="4275" spans="1:6" ht="22.5" x14ac:dyDescent="0.2">
      <c r="A4275" s="2">
        <v>4270</v>
      </c>
      <c r="B4275" s="134" t="s">
        <v>6551</v>
      </c>
      <c r="C4275" s="61" t="s">
        <v>6552</v>
      </c>
      <c r="D4275" s="2">
        <v>1</v>
      </c>
      <c r="E4275" s="499">
        <v>19150</v>
      </c>
      <c r="F4275" s="500">
        <v>19150</v>
      </c>
    </row>
    <row r="4276" spans="1:6" x14ac:dyDescent="0.2">
      <c r="A4276" s="2">
        <v>4271</v>
      </c>
      <c r="B4276" s="134" t="s">
        <v>6553</v>
      </c>
      <c r="C4276" s="61" t="s">
        <v>6554</v>
      </c>
      <c r="D4276" s="2">
        <v>1</v>
      </c>
      <c r="E4276" s="499">
        <v>8883</v>
      </c>
      <c r="F4276" s="500">
        <v>8883</v>
      </c>
    </row>
    <row r="4277" spans="1:6" x14ac:dyDescent="0.2">
      <c r="A4277" s="2">
        <v>4272</v>
      </c>
      <c r="B4277" s="134" t="s">
        <v>5018</v>
      </c>
      <c r="C4277" s="61" t="s">
        <v>6555</v>
      </c>
      <c r="D4277" s="2">
        <v>1</v>
      </c>
      <c r="E4277" s="499">
        <v>6967.8</v>
      </c>
      <c r="F4277" s="500">
        <v>6967.8</v>
      </c>
    </row>
    <row r="4278" spans="1:6" ht="22.5" x14ac:dyDescent="0.2">
      <c r="A4278" s="2">
        <v>4273</v>
      </c>
      <c r="B4278" s="134" t="s">
        <v>6556</v>
      </c>
      <c r="C4278" s="12" t="s">
        <v>6166</v>
      </c>
      <c r="D4278" s="2">
        <v>1</v>
      </c>
      <c r="E4278" s="499">
        <v>3645.49</v>
      </c>
      <c r="F4278" s="500">
        <v>3645.49</v>
      </c>
    </row>
    <row r="4279" spans="1:6" x14ac:dyDescent="0.2">
      <c r="A4279" s="2">
        <v>4274</v>
      </c>
      <c r="B4279" s="134" t="s">
        <v>6557</v>
      </c>
      <c r="C4279" s="12" t="s">
        <v>6558</v>
      </c>
      <c r="D4279" s="2">
        <v>1</v>
      </c>
      <c r="E4279" s="499">
        <v>3997.52</v>
      </c>
      <c r="F4279" s="500">
        <v>3997.52</v>
      </c>
    </row>
    <row r="4280" spans="1:6" x14ac:dyDescent="0.2">
      <c r="A4280" s="2">
        <v>4275</v>
      </c>
      <c r="B4280" s="134" t="s">
        <v>6559</v>
      </c>
      <c r="C4280" s="12" t="s">
        <v>6560</v>
      </c>
      <c r="D4280" s="2">
        <v>1</v>
      </c>
      <c r="E4280" s="499">
        <v>3294.53</v>
      </c>
      <c r="F4280" s="500">
        <v>3294.53</v>
      </c>
    </row>
    <row r="4281" spans="1:6" ht="22.5" x14ac:dyDescent="0.2">
      <c r="A4281" s="2">
        <v>4276</v>
      </c>
      <c r="B4281" s="134" t="s">
        <v>6561</v>
      </c>
      <c r="C4281" s="12" t="s">
        <v>6562</v>
      </c>
      <c r="D4281" s="2">
        <v>1</v>
      </c>
      <c r="E4281" s="499">
        <v>3693.87</v>
      </c>
      <c r="F4281" s="500">
        <v>3693.87</v>
      </c>
    </row>
    <row r="4282" spans="1:6" ht="67.5" x14ac:dyDescent="0.2">
      <c r="A4282" s="2">
        <v>4277</v>
      </c>
      <c r="B4282" s="134" t="s">
        <v>6563</v>
      </c>
      <c r="C4282" s="12" t="s">
        <v>6564</v>
      </c>
      <c r="D4282" s="2">
        <v>1</v>
      </c>
      <c r="E4282" s="499">
        <v>27313</v>
      </c>
      <c r="F4282" s="500">
        <v>27313</v>
      </c>
    </row>
    <row r="4283" spans="1:6" x14ac:dyDescent="0.2">
      <c r="A4283" s="2">
        <v>4278</v>
      </c>
      <c r="B4283" s="134" t="s">
        <v>1775</v>
      </c>
      <c r="C4283" s="12" t="s">
        <v>6565</v>
      </c>
      <c r="D4283" s="2">
        <v>1</v>
      </c>
      <c r="E4283" s="499">
        <v>5922.01</v>
      </c>
      <c r="F4283" s="500">
        <v>5922.01</v>
      </c>
    </row>
    <row r="4284" spans="1:6" x14ac:dyDescent="0.2">
      <c r="A4284" s="2">
        <v>4279</v>
      </c>
      <c r="B4284" s="134" t="s">
        <v>5558</v>
      </c>
      <c r="C4284" s="61" t="s">
        <v>6566</v>
      </c>
      <c r="D4284" s="2">
        <v>1</v>
      </c>
      <c r="E4284" s="499">
        <v>6845.3</v>
      </c>
      <c r="F4284" s="500">
        <v>6845.3</v>
      </c>
    </row>
    <row r="4285" spans="1:6" x14ac:dyDescent="0.2">
      <c r="A4285" s="2">
        <v>4280</v>
      </c>
      <c r="B4285" s="134" t="s">
        <v>6567</v>
      </c>
      <c r="C4285" s="12" t="s">
        <v>6166</v>
      </c>
      <c r="D4285" s="2">
        <v>1</v>
      </c>
      <c r="E4285" s="499">
        <v>3600.45</v>
      </c>
      <c r="F4285" s="500">
        <v>3600.45</v>
      </c>
    </row>
    <row r="4286" spans="1:6" x14ac:dyDescent="0.2">
      <c r="A4286" s="2">
        <v>4281</v>
      </c>
      <c r="B4286" s="134" t="s">
        <v>6568</v>
      </c>
      <c r="C4286" s="12" t="s">
        <v>6098</v>
      </c>
      <c r="D4286" s="2">
        <v>1</v>
      </c>
      <c r="E4286" s="499">
        <v>7000</v>
      </c>
      <c r="F4286" s="500">
        <v>7000</v>
      </c>
    </row>
    <row r="4287" spans="1:6" x14ac:dyDescent="0.2">
      <c r="A4287" s="2">
        <v>4282</v>
      </c>
      <c r="B4287" s="134" t="s">
        <v>4074</v>
      </c>
      <c r="C4287" s="12" t="s">
        <v>5547</v>
      </c>
      <c r="D4287" s="2">
        <v>1</v>
      </c>
      <c r="E4287" s="499">
        <v>4560</v>
      </c>
      <c r="F4287" s="500">
        <v>4560</v>
      </c>
    </row>
    <row r="4288" spans="1:6" x14ac:dyDescent="0.2">
      <c r="A4288" s="2">
        <v>4283</v>
      </c>
      <c r="B4288" s="134" t="s">
        <v>6569</v>
      </c>
      <c r="C4288" s="12" t="s">
        <v>6570</v>
      </c>
      <c r="D4288" s="2">
        <v>1</v>
      </c>
      <c r="E4288" s="499">
        <v>3902</v>
      </c>
      <c r="F4288" s="500">
        <v>3902</v>
      </c>
    </row>
    <row r="4289" spans="1:6" x14ac:dyDescent="0.2">
      <c r="A4289" s="2">
        <v>4284</v>
      </c>
      <c r="B4289" s="134" t="s">
        <v>6569</v>
      </c>
      <c r="C4289" s="12" t="s">
        <v>6571</v>
      </c>
      <c r="D4289" s="2">
        <v>1</v>
      </c>
      <c r="E4289" s="499">
        <v>3902</v>
      </c>
      <c r="F4289" s="500">
        <v>3902</v>
      </c>
    </row>
    <row r="4290" spans="1:6" x14ac:dyDescent="0.2">
      <c r="A4290" s="2">
        <v>4285</v>
      </c>
      <c r="B4290" s="134" t="s">
        <v>6569</v>
      </c>
      <c r="C4290" s="61" t="s">
        <v>6572</v>
      </c>
      <c r="D4290" s="2">
        <v>1</v>
      </c>
      <c r="E4290" s="499">
        <v>3903</v>
      </c>
      <c r="F4290" s="500">
        <v>3903</v>
      </c>
    </row>
    <row r="4291" spans="1:6" ht="45" x14ac:dyDescent="0.2">
      <c r="A4291" s="2">
        <v>4286</v>
      </c>
      <c r="B4291" s="134" t="s">
        <v>6573</v>
      </c>
      <c r="C4291" s="61" t="s">
        <v>6574</v>
      </c>
      <c r="D4291" s="2">
        <v>1</v>
      </c>
      <c r="E4291" s="499">
        <v>28938</v>
      </c>
      <c r="F4291" s="500">
        <v>23391.55</v>
      </c>
    </row>
    <row r="4292" spans="1:6" ht="22.5" x14ac:dyDescent="0.2">
      <c r="A4292" s="2">
        <v>4287</v>
      </c>
      <c r="B4292" s="134" t="s">
        <v>6575</v>
      </c>
      <c r="C4292" s="61" t="s">
        <v>5233</v>
      </c>
      <c r="D4292" s="2">
        <v>1</v>
      </c>
      <c r="E4292" s="499">
        <v>47700</v>
      </c>
      <c r="F4292" s="500">
        <v>46110</v>
      </c>
    </row>
    <row r="4293" spans="1:6" ht="22.5" x14ac:dyDescent="0.2">
      <c r="A4293" s="2">
        <v>4288</v>
      </c>
      <c r="B4293" s="134" t="s">
        <v>6576</v>
      </c>
      <c r="C4293" s="12" t="s">
        <v>6577</v>
      </c>
      <c r="D4293" s="2">
        <v>1</v>
      </c>
      <c r="E4293" s="499">
        <v>48225</v>
      </c>
      <c r="F4293" s="500">
        <v>48225</v>
      </c>
    </row>
    <row r="4294" spans="1:6" ht="22.5" x14ac:dyDescent="0.2">
      <c r="A4294" s="2">
        <v>4289</v>
      </c>
      <c r="B4294" s="134" t="s">
        <v>6578</v>
      </c>
      <c r="C4294" s="12" t="s">
        <v>6579</v>
      </c>
      <c r="D4294" s="2">
        <v>1</v>
      </c>
      <c r="E4294" s="499">
        <v>3200</v>
      </c>
      <c r="F4294" s="500">
        <v>3200</v>
      </c>
    </row>
    <row r="4295" spans="1:6" ht="33.75" x14ac:dyDescent="0.2">
      <c r="A4295" s="2">
        <v>4290</v>
      </c>
      <c r="B4295" s="134" t="s">
        <v>6580</v>
      </c>
      <c r="C4295" s="12" t="s">
        <v>6581</v>
      </c>
      <c r="D4295" s="2">
        <v>1</v>
      </c>
      <c r="E4295" s="501">
        <v>3850</v>
      </c>
      <c r="F4295" s="500">
        <v>3850</v>
      </c>
    </row>
    <row r="4296" spans="1:6" ht="33.75" x14ac:dyDescent="0.2">
      <c r="A4296" s="2">
        <v>4291</v>
      </c>
      <c r="B4296" s="134" t="s">
        <v>6582</v>
      </c>
      <c r="C4296" s="12" t="s">
        <v>6583</v>
      </c>
      <c r="D4296" s="2">
        <v>1</v>
      </c>
      <c r="E4296" s="501">
        <v>5500</v>
      </c>
      <c r="F4296" s="500">
        <v>5500</v>
      </c>
    </row>
    <row r="4297" spans="1:6" x14ac:dyDescent="0.2">
      <c r="A4297" s="2">
        <v>4292</v>
      </c>
      <c r="B4297" s="134" t="s">
        <v>6584</v>
      </c>
      <c r="C4297" s="12" t="s">
        <v>6585</v>
      </c>
      <c r="D4297" s="2">
        <v>1</v>
      </c>
      <c r="E4297" s="501">
        <v>4210</v>
      </c>
      <c r="F4297" s="500">
        <v>4210</v>
      </c>
    </row>
    <row r="4298" spans="1:6" x14ac:dyDescent="0.2">
      <c r="A4298" s="2">
        <v>4293</v>
      </c>
      <c r="B4298" s="134" t="s">
        <v>6584</v>
      </c>
      <c r="C4298" s="12" t="s">
        <v>6586</v>
      </c>
      <c r="D4298" s="2">
        <v>1</v>
      </c>
      <c r="E4298" s="501">
        <v>4210</v>
      </c>
      <c r="F4298" s="500">
        <v>4210</v>
      </c>
    </row>
    <row r="4299" spans="1:6" ht="22.5" x14ac:dyDescent="0.2">
      <c r="A4299" s="2">
        <v>4294</v>
      </c>
      <c r="B4299" s="134" t="s">
        <v>6587</v>
      </c>
      <c r="C4299" s="12" t="s">
        <v>6588</v>
      </c>
      <c r="D4299" s="2">
        <v>1</v>
      </c>
      <c r="E4299" s="501">
        <v>8360</v>
      </c>
      <c r="F4299" s="500">
        <v>8360</v>
      </c>
    </row>
    <row r="4300" spans="1:6" x14ac:dyDescent="0.2">
      <c r="A4300" s="2">
        <v>4295</v>
      </c>
      <c r="B4300" s="134" t="s">
        <v>6589</v>
      </c>
      <c r="C4300" s="12" t="s">
        <v>6590</v>
      </c>
      <c r="D4300" s="2">
        <v>1</v>
      </c>
      <c r="E4300" s="501">
        <v>5700</v>
      </c>
      <c r="F4300" s="500">
        <v>5700</v>
      </c>
    </row>
    <row r="4301" spans="1:6" x14ac:dyDescent="0.2">
      <c r="A4301" s="2">
        <v>4296</v>
      </c>
      <c r="B4301" s="134" t="s">
        <v>6589</v>
      </c>
      <c r="C4301" s="12" t="s">
        <v>6591</v>
      </c>
      <c r="D4301" s="2">
        <v>1</v>
      </c>
      <c r="E4301" s="501">
        <v>5700</v>
      </c>
      <c r="F4301" s="500">
        <v>5700</v>
      </c>
    </row>
    <row r="4302" spans="1:6" x14ac:dyDescent="0.2">
      <c r="A4302" s="2">
        <v>4297</v>
      </c>
      <c r="B4302" s="134" t="s">
        <v>6589</v>
      </c>
      <c r="C4302" s="12" t="s">
        <v>6592</v>
      </c>
      <c r="D4302" s="2">
        <v>1</v>
      </c>
      <c r="E4302" s="501">
        <v>5700</v>
      </c>
      <c r="F4302" s="500">
        <v>5700</v>
      </c>
    </row>
    <row r="4303" spans="1:6" x14ac:dyDescent="0.2">
      <c r="A4303" s="2">
        <v>4298</v>
      </c>
      <c r="B4303" s="134" t="s">
        <v>6589</v>
      </c>
      <c r="C4303" s="12" t="s">
        <v>6593</v>
      </c>
      <c r="D4303" s="2">
        <v>1</v>
      </c>
      <c r="E4303" s="501">
        <v>5700</v>
      </c>
      <c r="F4303" s="500">
        <v>5700</v>
      </c>
    </row>
    <row r="4304" spans="1:6" x14ac:dyDescent="0.2">
      <c r="A4304" s="2">
        <v>4299</v>
      </c>
      <c r="B4304" s="134" t="s">
        <v>6594</v>
      </c>
      <c r="C4304" s="12" t="s">
        <v>6595</v>
      </c>
      <c r="D4304" s="2">
        <v>1</v>
      </c>
      <c r="E4304" s="501">
        <v>11432</v>
      </c>
      <c r="F4304" s="500">
        <v>11432</v>
      </c>
    </row>
    <row r="4305" spans="1:6" x14ac:dyDescent="0.2">
      <c r="A4305" s="2">
        <v>4300</v>
      </c>
      <c r="B4305" s="134" t="s">
        <v>4587</v>
      </c>
      <c r="C4305" s="12" t="s">
        <v>6596</v>
      </c>
      <c r="D4305" s="2">
        <v>1</v>
      </c>
      <c r="E4305" s="501">
        <v>104940</v>
      </c>
      <c r="F4305" s="500">
        <v>104940</v>
      </c>
    </row>
    <row r="4306" spans="1:6" ht="22.5" x14ac:dyDescent="0.2">
      <c r="A4306" s="2">
        <v>4301</v>
      </c>
      <c r="B4306" s="134" t="s">
        <v>6397</v>
      </c>
      <c r="C4306" s="12" t="s">
        <v>6597</v>
      </c>
      <c r="D4306" s="2">
        <v>1</v>
      </c>
      <c r="E4306" s="501">
        <v>5950</v>
      </c>
      <c r="F4306" s="500">
        <v>5950</v>
      </c>
    </row>
    <row r="4307" spans="1:6" ht="22.5" x14ac:dyDescent="0.2">
      <c r="A4307" s="2">
        <v>4302</v>
      </c>
      <c r="B4307" s="134" t="s">
        <v>6397</v>
      </c>
      <c r="C4307" s="12"/>
      <c r="D4307" s="2">
        <v>1</v>
      </c>
      <c r="E4307" s="501">
        <v>5950</v>
      </c>
      <c r="F4307" s="500">
        <v>5950</v>
      </c>
    </row>
    <row r="4308" spans="1:6" ht="22.5" x14ac:dyDescent="0.2">
      <c r="A4308" s="2">
        <v>4303</v>
      </c>
      <c r="B4308" s="134" t="s">
        <v>6397</v>
      </c>
      <c r="C4308" s="12" t="s">
        <v>6598</v>
      </c>
      <c r="D4308" s="2">
        <v>1</v>
      </c>
      <c r="E4308" s="501">
        <v>5950</v>
      </c>
      <c r="F4308" s="500">
        <v>5950</v>
      </c>
    </row>
    <row r="4309" spans="1:6" ht="22.5" x14ac:dyDescent="0.2">
      <c r="A4309" s="2">
        <v>4304</v>
      </c>
      <c r="B4309" s="134" t="s">
        <v>6397</v>
      </c>
      <c r="C4309" s="12" t="s">
        <v>6599</v>
      </c>
      <c r="D4309" s="2">
        <v>1</v>
      </c>
      <c r="E4309" s="501">
        <v>5950</v>
      </c>
      <c r="F4309" s="500">
        <v>5950</v>
      </c>
    </row>
    <row r="4310" spans="1:6" ht="22.5" x14ac:dyDescent="0.2">
      <c r="A4310" s="2">
        <v>4305</v>
      </c>
      <c r="B4310" s="134" t="s">
        <v>6600</v>
      </c>
      <c r="C4310" s="12" t="s">
        <v>6601</v>
      </c>
      <c r="D4310" s="2">
        <v>1</v>
      </c>
      <c r="E4310" s="501">
        <v>13750</v>
      </c>
      <c r="F4310" s="500">
        <v>13750</v>
      </c>
    </row>
    <row r="4311" spans="1:6" ht="22.5" x14ac:dyDescent="0.2">
      <c r="A4311" s="2">
        <v>4306</v>
      </c>
      <c r="B4311" s="134" t="s">
        <v>6602</v>
      </c>
      <c r="C4311" s="12" t="s">
        <v>6603</v>
      </c>
      <c r="D4311" s="2">
        <v>1</v>
      </c>
      <c r="E4311" s="501">
        <v>9900</v>
      </c>
      <c r="F4311" s="500">
        <v>9900</v>
      </c>
    </row>
    <row r="4312" spans="1:6" ht="22.5" x14ac:dyDescent="0.2">
      <c r="A4312" s="2">
        <v>4307</v>
      </c>
      <c r="B4312" s="134" t="s">
        <v>6604</v>
      </c>
      <c r="C4312" s="12" t="s">
        <v>6605</v>
      </c>
      <c r="D4312" s="2">
        <v>1</v>
      </c>
      <c r="E4312" s="501">
        <v>6300</v>
      </c>
      <c r="F4312" s="500">
        <v>6300</v>
      </c>
    </row>
    <row r="4313" spans="1:6" ht="22.5" x14ac:dyDescent="0.2">
      <c r="A4313" s="2">
        <v>4308</v>
      </c>
      <c r="B4313" s="134" t="s">
        <v>6606</v>
      </c>
      <c r="C4313" s="12"/>
      <c r="D4313" s="2">
        <v>1</v>
      </c>
      <c r="E4313" s="501">
        <v>42715</v>
      </c>
      <c r="F4313" s="500">
        <v>12204.24</v>
      </c>
    </row>
    <row r="4314" spans="1:6" ht="22.5" x14ac:dyDescent="0.2">
      <c r="A4314" s="2">
        <v>4309</v>
      </c>
      <c r="B4314" s="134" t="s">
        <v>6607</v>
      </c>
      <c r="C4314" s="12" t="s">
        <v>6608</v>
      </c>
      <c r="D4314" s="2">
        <v>1</v>
      </c>
      <c r="E4314" s="501">
        <v>24990</v>
      </c>
      <c r="F4314" s="500">
        <v>24990</v>
      </c>
    </row>
    <row r="4315" spans="1:6" x14ac:dyDescent="0.2">
      <c r="A4315" s="2">
        <v>4310</v>
      </c>
      <c r="B4315" s="134" t="s">
        <v>6609</v>
      </c>
      <c r="C4315" s="12" t="s">
        <v>6610</v>
      </c>
      <c r="D4315" s="2">
        <v>1</v>
      </c>
      <c r="E4315" s="501">
        <v>4300</v>
      </c>
      <c r="F4315" s="500">
        <v>4300</v>
      </c>
    </row>
    <row r="4316" spans="1:6" x14ac:dyDescent="0.2">
      <c r="A4316" s="2">
        <v>4311</v>
      </c>
      <c r="B4316" s="134" t="s">
        <v>6609</v>
      </c>
      <c r="C4316" s="12" t="s">
        <v>6611</v>
      </c>
      <c r="D4316" s="2">
        <v>1</v>
      </c>
      <c r="E4316" s="501">
        <v>10080</v>
      </c>
      <c r="F4316" s="500">
        <v>10080</v>
      </c>
    </row>
    <row r="4317" spans="1:6" x14ac:dyDescent="0.2">
      <c r="A4317" s="2">
        <v>4312</v>
      </c>
      <c r="B4317" s="134" t="s">
        <v>6612</v>
      </c>
      <c r="C4317" s="12" t="s">
        <v>6613</v>
      </c>
      <c r="D4317" s="2">
        <v>1</v>
      </c>
      <c r="E4317" s="501">
        <v>15900</v>
      </c>
      <c r="F4317" s="500">
        <v>15900</v>
      </c>
    </row>
    <row r="4318" spans="1:6" x14ac:dyDescent="0.2">
      <c r="A4318" s="2">
        <v>4313</v>
      </c>
      <c r="B4318" s="134" t="s">
        <v>6612</v>
      </c>
      <c r="C4318" s="12" t="s">
        <v>6614</v>
      </c>
      <c r="D4318" s="2">
        <v>1</v>
      </c>
      <c r="E4318" s="501">
        <v>44800</v>
      </c>
      <c r="F4318" s="500">
        <v>44800</v>
      </c>
    </row>
    <row r="4319" spans="1:6" x14ac:dyDescent="0.2">
      <c r="A4319" s="2">
        <v>4314</v>
      </c>
      <c r="B4319" s="134" t="s">
        <v>6615</v>
      </c>
      <c r="C4319" s="12">
        <v>410126</v>
      </c>
      <c r="D4319" s="2">
        <v>1</v>
      </c>
      <c r="E4319" s="501">
        <v>50400</v>
      </c>
      <c r="F4319" s="500">
        <v>50400</v>
      </c>
    </row>
    <row r="4320" spans="1:6" ht="56.25" x14ac:dyDescent="0.2">
      <c r="A4320" s="2">
        <v>4315</v>
      </c>
      <c r="B4320" s="134" t="s">
        <v>6616</v>
      </c>
      <c r="C4320" s="12">
        <v>410126</v>
      </c>
      <c r="D4320" s="2">
        <v>1</v>
      </c>
      <c r="E4320" s="501">
        <v>58500</v>
      </c>
      <c r="F4320" s="500">
        <v>23400</v>
      </c>
    </row>
    <row r="4321" spans="1:6" ht="45" x14ac:dyDescent="0.2">
      <c r="A4321" s="2">
        <v>4316</v>
      </c>
      <c r="B4321" s="134" t="s">
        <v>6617</v>
      </c>
      <c r="C4321" s="12">
        <v>410126</v>
      </c>
      <c r="D4321" s="2">
        <v>1</v>
      </c>
      <c r="E4321" s="501">
        <v>142600</v>
      </c>
      <c r="F4321" s="500">
        <v>57040.08</v>
      </c>
    </row>
    <row r="4322" spans="1:6" ht="45" x14ac:dyDescent="0.2">
      <c r="A4322" s="2">
        <v>4317</v>
      </c>
      <c r="B4322" s="134" t="s">
        <v>6618</v>
      </c>
      <c r="C4322" s="12" t="s">
        <v>6619</v>
      </c>
      <c r="D4322" s="2">
        <v>1</v>
      </c>
      <c r="E4322" s="501">
        <v>8800</v>
      </c>
      <c r="F4322" s="500">
        <v>8800</v>
      </c>
    </row>
    <row r="4323" spans="1:6" x14ac:dyDescent="0.2">
      <c r="A4323" s="2">
        <v>4318</v>
      </c>
      <c r="B4323" s="134" t="s">
        <v>6620</v>
      </c>
      <c r="C4323" s="12" t="s">
        <v>6621</v>
      </c>
      <c r="D4323" s="2">
        <v>1</v>
      </c>
      <c r="E4323" s="501">
        <v>12730</v>
      </c>
      <c r="F4323" s="500">
        <v>12730</v>
      </c>
    </row>
    <row r="4324" spans="1:6" ht="45" x14ac:dyDescent="0.2">
      <c r="A4324" s="2">
        <v>4319</v>
      </c>
      <c r="B4324" s="134" t="s">
        <v>6622</v>
      </c>
      <c r="C4324" s="12" t="s">
        <v>6623</v>
      </c>
      <c r="D4324" s="2">
        <v>1</v>
      </c>
      <c r="E4324" s="501">
        <v>32000</v>
      </c>
      <c r="F4324" s="500">
        <v>32000</v>
      </c>
    </row>
    <row r="4325" spans="1:6" ht="45" x14ac:dyDescent="0.2">
      <c r="A4325" s="2">
        <v>4320</v>
      </c>
      <c r="B4325" s="134" t="s">
        <v>6622</v>
      </c>
      <c r="C4325" s="12" t="s">
        <v>6624</v>
      </c>
      <c r="D4325" s="2">
        <v>1</v>
      </c>
      <c r="E4325" s="501">
        <v>32000</v>
      </c>
      <c r="F4325" s="500">
        <v>32000</v>
      </c>
    </row>
    <row r="4326" spans="1:6" ht="45" x14ac:dyDescent="0.2">
      <c r="A4326" s="2">
        <v>4321</v>
      </c>
      <c r="B4326" s="134" t="s">
        <v>6622</v>
      </c>
      <c r="C4326" s="12" t="s">
        <v>6625</v>
      </c>
      <c r="D4326" s="2">
        <v>1</v>
      </c>
      <c r="E4326" s="501">
        <v>32000</v>
      </c>
      <c r="F4326" s="500">
        <v>32000</v>
      </c>
    </row>
    <row r="4327" spans="1:6" ht="22.5" x14ac:dyDescent="0.2">
      <c r="A4327" s="2">
        <v>4322</v>
      </c>
      <c r="B4327" s="134" t="s">
        <v>6626</v>
      </c>
      <c r="C4327" s="12" t="s">
        <v>6627</v>
      </c>
      <c r="D4327" s="2">
        <v>1</v>
      </c>
      <c r="E4327" s="501">
        <v>48000</v>
      </c>
      <c r="F4327" s="500">
        <v>31999.919999999998</v>
      </c>
    </row>
    <row r="4328" spans="1:6" x14ac:dyDescent="0.2">
      <c r="A4328" s="2">
        <v>4323</v>
      </c>
      <c r="B4328" s="134" t="s">
        <v>6628</v>
      </c>
      <c r="C4328" s="12" t="s">
        <v>6629</v>
      </c>
      <c r="D4328" s="2">
        <v>1</v>
      </c>
      <c r="E4328" s="501">
        <v>3180</v>
      </c>
      <c r="F4328" s="501">
        <v>3180</v>
      </c>
    </row>
    <row r="4329" spans="1:6" x14ac:dyDescent="0.2">
      <c r="A4329" s="2">
        <v>4324</v>
      </c>
      <c r="B4329" s="134" t="s">
        <v>6628</v>
      </c>
      <c r="C4329" s="12" t="s">
        <v>6630</v>
      </c>
      <c r="D4329" s="2">
        <v>1</v>
      </c>
      <c r="E4329" s="501">
        <v>3180</v>
      </c>
      <c r="F4329" s="501">
        <v>3180</v>
      </c>
    </row>
    <row r="4330" spans="1:6" x14ac:dyDescent="0.2">
      <c r="A4330" s="2">
        <v>4325</v>
      </c>
      <c r="B4330" s="134" t="s">
        <v>6628</v>
      </c>
      <c r="C4330" s="61" t="s">
        <v>6631</v>
      </c>
      <c r="D4330" s="2">
        <v>1</v>
      </c>
      <c r="E4330" s="501">
        <v>3180</v>
      </c>
      <c r="F4330" s="501">
        <v>3180</v>
      </c>
    </row>
    <row r="4331" spans="1:6" x14ac:dyDescent="0.2">
      <c r="A4331" s="2">
        <v>4326</v>
      </c>
      <c r="B4331" s="134" t="s">
        <v>6628</v>
      </c>
      <c r="C4331" s="61" t="s">
        <v>6632</v>
      </c>
      <c r="D4331" s="2">
        <v>1</v>
      </c>
      <c r="E4331" s="501">
        <v>3180</v>
      </c>
      <c r="F4331" s="501">
        <v>3180</v>
      </c>
    </row>
    <row r="4332" spans="1:6" x14ac:dyDescent="0.2">
      <c r="A4332" s="2">
        <v>4327</v>
      </c>
      <c r="B4332" s="134" t="s">
        <v>6628</v>
      </c>
      <c r="C4332" s="61" t="s">
        <v>6633</v>
      </c>
      <c r="D4332" s="2">
        <v>1</v>
      </c>
      <c r="E4332" s="501">
        <v>3180</v>
      </c>
      <c r="F4332" s="501">
        <v>3180</v>
      </c>
    </row>
    <row r="4333" spans="1:6" x14ac:dyDescent="0.2">
      <c r="A4333" s="2">
        <v>4328</v>
      </c>
      <c r="B4333" s="134" t="s">
        <v>6628</v>
      </c>
      <c r="C4333" s="61" t="s">
        <v>6634</v>
      </c>
      <c r="D4333" s="2">
        <v>1</v>
      </c>
      <c r="E4333" s="501">
        <v>3180</v>
      </c>
      <c r="F4333" s="501">
        <v>3180</v>
      </c>
    </row>
    <row r="4334" spans="1:6" x14ac:dyDescent="0.2">
      <c r="A4334" s="2">
        <v>4329</v>
      </c>
      <c r="B4334" s="134" t="s">
        <v>6628</v>
      </c>
      <c r="C4334" s="61" t="s">
        <v>6635</v>
      </c>
      <c r="D4334" s="2">
        <v>1</v>
      </c>
      <c r="E4334" s="501">
        <v>3180</v>
      </c>
      <c r="F4334" s="501">
        <v>3180</v>
      </c>
    </row>
    <row r="4335" spans="1:6" x14ac:dyDescent="0.2">
      <c r="A4335" s="2">
        <v>4330</v>
      </c>
      <c r="B4335" s="134" t="s">
        <v>6628</v>
      </c>
      <c r="C4335" s="61" t="s">
        <v>6636</v>
      </c>
      <c r="D4335" s="2">
        <v>1</v>
      </c>
      <c r="E4335" s="501">
        <v>3180</v>
      </c>
      <c r="F4335" s="501">
        <v>3180</v>
      </c>
    </row>
    <row r="4336" spans="1:6" x14ac:dyDescent="0.2">
      <c r="A4336" s="2">
        <v>4331</v>
      </c>
      <c r="B4336" s="134" t="s">
        <v>6628</v>
      </c>
      <c r="C4336" s="61" t="s">
        <v>6637</v>
      </c>
      <c r="D4336" s="2">
        <v>1</v>
      </c>
      <c r="E4336" s="501">
        <v>3180</v>
      </c>
      <c r="F4336" s="501">
        <v>3180</v>
      </c>
    </row>
    <row r="4337" spans="1:6" x14ac:dyDescent="0.2">
      <c r="A4337" s="2">
        <v>4332</v>
      </c>
      <c r="B4337" s="134" t="s">
        <v>6628</v>
      </c>
      <c r="C4337" s="61" t="s">
        <v>6638</v>
      </c>
      <c r="D4337" s="2">
        <v>1</v>
      </c>
      <c r="E4337" s="501">
        <v>3180</v>
      </c>
      <c r="F4337" s="501">
        <v>3180</v>
      </c>
    </row>
    <row r="4338" spans="1:6" x14ac:dyDescent="0.2">
      <c r="A4338" s="2">
        <v>4333</v>
      </c>
      <c r="B4338" s="134" t="s">
        <v>6628</v>
      </c>
      <c r="C4338" s="61" t="s">
        <v>6639</v>
      </c>
      <c r="D4338" s="2">
        <v>1</v>
      </c>
      <c r="E4338" s="501">
        <v>3180</v>
      </c>
      <c r="F4338" s="501">
        <v>3180</v>
      </c>
    </row>
    <row r="4339" spans="1:6" x14ac:dyDescent="0.2">
      <c r="A4339" s="2">
        <v>4334</v>
      </c>
      <c r="B4339" s="134" t="s">
        <v>6628</v>
      </c>
      <c r="C4339" s="61" t="s">
        <v>6640</v>
      </c>
      <c r="D4339" s="2">
        <v>1</v>
      </c>
      <c r="E4339" s="501">
        <v>3180</v>
      </c>
      <c r="F4339" s="501">
        <v>3180</v>
      </c>
    </row>
    <row r="4340" spans="1:6" x14ac:dyDescent="0.2">
      <c r="A4340" s="2">
        <v>4335</v>
      </c>
      <c r="B4340" s="134" t="s">
        <v>6628</v>
      </c>
      <c r="C4340" s="61" t="s">
        <v>6641</v>
      </c>
      <c r="D4340" s="2">
        <v>1</v>
      </c>
      <c r="E4340" s="501">
        <v>3180</v>
      </c>
      <c r="F4340" s="501">
        <v>3180</v>
      </c>
    </row>
    <row r="4341" spans="1:6" x14ac:dyDescent="0.2">
      <c r="A4341" s="2">
        <v>4336</v>
      </c>
      <c r="B4341" s="134" t="s">
        <v>6628</v>
      </c>
      <c r="C4341" s="61" t="s">
        <v>6642</v>
      </c>
      <c r="D4341" s="2">
        <v>1</v>
      </c>
      <c r="E4341" s="501">
        <v>3180</v>
      </c>
      <c r="F4341" s="501">
        <v>3180</v>
      </c>
    </row>
    <row r="4342" spans="1:6" x14ac:dyDescent="0.2">
      <c r="A4342" s="2">
        <v>4337</v>
      </c>
      <c r="B4342" s="134" t="s">
        <v>6628</v>
      </c>
      <c r="C4342" s="61" t="s">
        <v>6643</v>
      </c>
      <c r="D4342" s="2">
        <v>1</v>
      </c>
      <c r="E4342" s="501">
        <v>3180</v>
      </c>
      <c r="F4342" s="501">
        <v>3180</v>
      </c>
    </row>
    <row r="4343" spans="1:6" x14ac:dyDescent="0.2">
      <c r="A4343" s="2">
        <v>4338</v>
      </c>
      <c r="B4343" s="134" t="s">
        <v>6628</v>
      </c>
      <c r="C4343" s="61" t="s">
        <v>6644</v>
      </c>
      <c r="D4343" s="2">
        <v>1</v>
      </c>
      <c r="E4343" s="501">
        <v>3180</v>
      </c>
      <c r="F4343" s="501">
        <v>3180</v>
      </c>
    </row>
    <row r="4344" spans="1:6" x14ac:dyDescent="0.2">
      <c r="A4344" s="2">
        <v>4339</v>
      </c>
      <c r="B4344" s="134" t="s">
        <v>6628</v>
      </c>
      <c r="C4344" s="61" t="s">
        <v>6645</v>
      </c>
      <c r="D4344" s="2">
        <v>1</v>
      </c>
      <c r="E4344" s="501">
        <v>3180</v>
      </c>
      <c r="F4344" s="501">
        <v>3180</v>
      </c>
    </row>
    <row r="4345" spans="1:6" x14ac:dyDescent="0.2">
      <c r="A4345" s="2">
        <v>4340</v>
      </c>
      <c r="B4345" s="134" t="s">
        <v>6628</v>
      </c>
      <c r="C4345" s="61" t="s">
        <v>6646</v>
      </c>
      <c r="D4345" s="2">
        <v>1</v>
      </c>
      <c r="E4345" s="501">
        <v>3180</v>
      </c>
      <c r="F4345" s="501">
        <v>3180</v>
      </c>
    </row>
    <row r="4346" spans="1:6" x14ac:dyDescent="0.2">
      <c r="A4346" s="2">
        <v>4341</v>
      </c>
      <c r="B4346" s="134" t="s">
        <v>6628</v>
      </c>
      <c r="C4346" s="61" t="s">
        <v>6647</v>
      </c>
      <c r="D4346" s="2">
        <v>1</v>
      </c>
      <c r="E4346" s="501">
        <v>3180</v>
      </c>
      <c r="F4346" s="501">
        <v>3180</v>
      </c>
    </row>
    <row r="4347" spans="1:6" x14ac:dyDescent="0.2">
      <c r="A4347" s="2">
        <v>4342</v>
      </c>
      <c r="B4347" s="134" t="s">
        <v>6628</v>
      </c>
      <c r="C4347" s="61" t="s">
        <v>6648</v>
      </c>
      <c r="D4347" s="2">
        <v>1</v>
      </c>
      <c r="E4347" s="501">
        <v>3180</v>
      </c>
      <c r="F4347" s="501">
        <v>3180</v>
      </c>
    </row>
    <row r="4348" spans="1:6" x14ac:dyDescent="0.2">
      <c r="A4348" s="2">
        <v>4343</v>
      </c>
      <c r="B4348" s="134" t="s">
        <v>6628</v>
      </c>
      <c r="C4348" s="61" t="s">
        <v>6649</v>
      </c>
      <c r="D4348" s="2">
        <v>1</v>
      </c>
      <c r="E4348" s="501">
        <v>3180</v>
      </c>
      <c r="F4348" s="501">
        <v>3180</v>
      </c>
    </row>
    <row r="4349" spans="1:6" x14ac:dyDescent="0.2">
      <c r="A4349" s="2">
        <v>4344</v>
      </c>
      <c r="B4349" s="134" t="s">
        <v>6628</v>
      </c>
      <c r="C4349" s="61" t="s">
        <v>6650</v>
      </c>
      <c r="D4349" s="2">
        <v>1</v>
      </c>
      <c r="E4349" s="501">
        <v>3180</v>
      </c>
      <c r="F4349" s="501">
        <v>3180</v>
      </c>
    </row>
    <row r="4350" spans="1:6" ht="33.75" x14ac:dyDescent="0.2">
      <c r="A4350" s="2">
        <v>4345</v>
      </c>
      <c r="B4350" s="134" t="s">
        <v>6651</v>
      </c>
      <c r="C4350" s="61" t="s">
        <v>6652</v>
      </c>
      <c r="D4350" s="2">
        <v>1</v>
      </c>
      <c r="E4350" s="501">
        <v>328886.46000000002</v>
      </c>
      <c r="F4350" s="500">
        <v>328886.46000000002</v>
      </c>
    </row>
    <row r="4351" spans="1:6" ht="22.5" x14ac:dyDescent="0.2">
      <c r="A4351" s="2">
        <v>4346</v>
      </c>
      <c r="B4351" s="134" t="s">
        <v>6653</v>
      </c>
      <c r="C4351" s="61" t="s">
        <v>6654</v>
      </c>
      <c r="D4351" s="2">
        <v>1</v>
      </c>
      <c r="E4351" s="501">
        <v>83100</v>
      </c>
      <c r="F4351" s="500">
        <v>33240</v>
      </c>
    </row>
    <row r="4352" spans="1:6" x14ac:dyDescent="0.2">
      <c r="A4352" s="2">
        <v>4347</v>
      </c>
      <c r="B4352" s="134" t="s">
        <v>5113</v>
      </c>
      <c r="C4352" s="12">
        <v>410126</v>
      </c>
      <c r="D4352" s="2">
        <v>1</v>
      </c>
      <c r="E4352" s="501">
        <v>16200</v>
      </c>
      <c r="F4352" s="500">
        <v>16200</v>
      </c>
    </row>
    <row r="4353" spans="1:6" x14ac:dyDescent="0.2">
      <c r="A4353" s="2">
        <v>4348</v>
      </c>
      <c r="B4353" s="134" t="s">
        <v>6655</v>
      </c>
      <c r="C4353" s="12" t="s">
        <v>5101</v>
      </c>
      <c r="D4353" s="2">
        <v>1</v>
      </c>
      <c r="E4353" s="501">
        <v>19600</v>
      </c>
      <c r="F4353" s="500">
        <v>19600</v>
      </c>
    </row>
    <row r="4354" spans="1:6" ht="22.5" x14ac:dyDescent="0.2">
      <c r="A4354" s="2">
        <v>4349</v>
      </c>
      <c r="B4354" s="134" t="s">
        <v>6656</v>
      </c>
      <c r="C4354" s="12">
        <v>410126</v>
      </c>
      <c r="D4354" s="2">
        <v>1</v>
      </c>
      <c r="E4354" s="501">
        <v>21009</v>
      </c>
      <c r="F4354" s="500">
        <v>21009</v>
      </c>
    </row>
    <row r="4355" spans="1:6" ht="33.75" x14ac:dyDescent="0.2">
      <c r="A4355" s="2">
        <v>4350</v>
      </c>
      <c r="B4355" s="134" t="s">
        <v>6657</v>
      </c>
      <c r="C4355" s="12">
        <v>410126</v>
      </c>
      <c r="D4355" s="2">
        <v>1</v>
      </c>
      <c r="E4355" s="501">
        <v>79694</v>
      </c>
      <c r="F4355" s="500">
        <v>31877.52</v>
      </c>
    </row>
    <row r="4356" spans="1:6" ht="33.75" x14ac:dyDescent="0.2">
      <c r="A4356" s="2">
        <v>4351</v>
      </c>
      <c r="B4356" s="134" t="s">
        <v>6658</v>
      </c>
      <c r="C4356" s="12" t="s">
        <v>5337</v>
      </c>
      <c r="D4356" s="2">
        <v>1</v>
      </c>
      <c r="E4356" s="501">
        <v>84881</v>
      </c>
      <c r="F4356" s="500">
        <v>33952.32</v>
      </c>
    </row>
    <row r="4357" spans="1:6" ht="22.5" x14ac:dyDescent="0.2">
      <c r="A4357" s="2">
        <v>4352</v>
      </c>
      <c r="B4357" s="134" t="s">
        <v>6659</v>
      </c>
      <c r="C4357" s="12" t="s">
        <v>6660</v>
      </c>
      <c r="D4357" s="2">
        <v>1</v>
      </c>
      <c r="E4357" s="501">
        <v>5900</v>
      </c>
      <c r="F4357" s="500">
        <v>5900</v>
      </c>
    </row>
    <row r="4358" spans="1:6" x14ac:dyDescent="0.2">
      <c r="A4358" s="2">
        <v>4353</v>
      </c>
      <c r="B4358" s="134" t="s">
        <v>6661</v>
      </c>
      <c r="C4358" s="12" t="s">
        <v>6662</v>
      </c>
      <c r="D4358" s="2">
        <v>1</v>
      </c>
      <c r="E4358" s="501">
        <v>13500</v>
      </c>
      <c r="F4358" s="500">
        <v>13500</v>
      </c>
    </row>
    <row r="4359" spans="1:6" ht="22.5" x14ac:dyDescent="0.2">
      <c r="A4359" s="2">
        <v>4354</v>
      </c>
      <c r="B4359" s="134" t="s">
        <v>6663</v>
      </c>
      <c r="C4359" s="12" t="s">
        <v>6664</v>
      </c>
      <c r="D4359" s="2">
        <v>1</v>
      </c>
      <c r="E4359" s="501">
        <v>13860</v>
      </c>
      <c r="F4359" s="500">
        <v>13860</v>
      </c>
    </row>
    <row r="4360" spans="1:6" ht="33.75" x14ac:dyDescent="0.2">
      <c r="A4360" s="2">
        <v>4355</v>
      </c>
      <c r="B4360" s="134" t="s">
        <v>6665</v>
      </c>
      <c r="C4360" s="12" t="s">
        <v>6666</v>
      </c>
      <c r="D4360" s="2">
        <v>1</v>
      </c>
      <c r="E4360" s="501">
        <v>49800</v>
      </c>
      <c r="F4360" s="500">
        <v>34583.25</v>
      </c>
    </row>
    <row r="4361" spans="1:6" ht="22.5" x14ac:dyDescent="0.2">
      <c r="A4361" s="2">
        <v>4356</v>
      </c>
      <c r="B4361" s="134" t="s">
        <v>6667</v>
      </c>
      <c r="C4361" s="12" t="s">
        <v>6668</v>
      </c>
      <c r="D4361" s="2">
        <v>1</v>
      </c>
      <c r="E4361" s="501">
        <v>81646</v>
      </c>
      <c r="F4361" s="500">
        <v>32658.48</v>
      </c>
    </row>
    <row r="4362" spans="1:6" ht="22.5" x14ac:dyDescent="0.2">
      <c r="A4362" s="2">
        <v>4357</v>
      </c>
      <c r="B4362" s="134" t="s">
        <v>6669</v>
      </c>
      <c r="C4362" s="12" t="s">
        <v>6670</v>
      </c>
      <c r="D4362" s="2">
        <v>1</v>
      </c>
      <c r="E4362" s="501">
        <v>15000</v>
      </c>
      <c r="F4362" s="500">
        <v>15000</v>
      </c>
    </row>
    <row r="4363" spans="1:6" x14ac:dyDescent="0.2">
      <c r="A4363" s="2">
        <v>4358</v>
      </c>
      <c r="B4363" s="134" t="s">
        <v>6671</v>
      </c>
      <c r="C4363" s="12" t="s">
        <v>6672</v>
      </c>
      <c r="D4363" s="2">
        <v>1</v>
      </c>
      <c r="E4363" s="501">
        <v>3377</v>
      </c>
      <c r="F4363" s="500">
        <v>3377</v>
      </c>
    </row>
    <row r="4364" spans="1:6" x14ac:dyDescent="0.2">
      <c r="A4364" s="2">
        <v>4359</v>
      </c>
      <c r="B4364" s="134" t="s">
        <v>6671</v>
      </c>
      <c r="C4364" s="61" t="s">
        <v>6673</v>
      </c>
      <c r="D4364" s="2">
        <v>1</v>
      </c>
      <c r="E4364" s="501">
        <v>3377</v>
      </c>
      <c r="F4364" s="500">
        <v>3377</v>
      </c>
    </row>
    <row r="4365" spans="1:6" ht="33.75" x14ac:dyDescent="0.2">
      <c r="A4365" s="2">
        <v>4360</v>
      </c>
      <c r="B4365" s="134" t="s">
        <v>6674</v>
      </c>
      <c r="C4365" s="12" t="s">
        <v>6675</v>
      </c>
      <c r="D4365" s="2">
        <v>1</v>
      </c>
      <c r="E4365" s="501">
        <v>5750</v>
      </c>
      <c r="F4365" s="500">
        <v>5750</v>
      </c>
    </row>
    <row r="4366" spans="1:6" ht="33.75" x14ac:dyDescent="0.2">
      <c r="A4366" s="2">
        <v>4361</v>
      </c>
      <c r="B4366" s="134" t="s">
        <v>6674</v>
      </c>
      <c r="C4366" s="12" t="s">
        <v>6676</v>
      </c>
      <c r="D4366" s="2">
        <v>1</v>
      </c>
      <c r="E4366" s="501">
        <v>5750</v>
      </c>
      <c r="F4366" s="500">
        <v>5750</v>
      </c>
    </row>
    <row r="4367" spans="1:6" ht="33.75" x14ac:dyDescent="0.2">
      <c r="A4367" s="2">
        <v>4362</v>
      </c>
      <c r="B4367" s="134" t="s">
        <v>6674</v>
      </c>
      <c r="C4367" s="12" t="s">
        <v>6677</v>
      </c>
      <c r="D4367" s="2">
        <v>1</v>
      </c>
      <c r="E4367" s="501">
        <v>5752.54</v>
      </c>
      <c r="F4367" s="500">
        <v>5752.54</v>
      </c>
    </row>
    <row r="4368" spans="1:6" x14ac:dyDescent="0.2">
      <c r="A4368" s="2">
        <v>4363</v>
      </c>
      <c r="B4368" s="134" t="s">
        <v>6678</v>
      </c>
      <c r="C4368" s="12" t="s">
        <v>6679</v>
      </c>
      <c r="D4368" s="2">
        <v>1</v>
      </c>
      <c r="E4368" s="501">
        <v>5790</v>
      </c>
      <c r="F4368" s="500">
        <v>5790</v>
      </c>
    </row>
    <row r="4369" spans="1:6" ht="22.5" x14ac:dyDescent="0.2">
      <c r="A4369" s="2">
        <v>4364</v>
      </c>
      <c r="B4369" s="134" t="s">
        <v>6680</v>
      </c>
      <c r="C4369" s="12" t="s">
        <v>6681</v>
      </c>
      <c r="D4369" s="2">
        <v>1</v>
      </c>
      <c r="E4369" s="501">
        <v>5610</v>
      </c>
      <c r="F4369" s="500">
        <v>5610</v>
      </c>
    </row>
    <row r="4370" spans="1:6" ht="22.5" x14ac:dyDescent="0.2">
      <c r="A4370" s="2">
        <v>4365</v>
      </c>
      <c r="B4370" s="134" t="s">
        <v>6682</v>
      </c>
      <c r="C4370" s="12" t="s">
        <v>6683</v>
      </c>
      <c r="D4370" s="2">
        <v>1</v>
      </c>
      <c r="E4370" s="501">
        <v>3775</v>
      </c>
      <c r="F4370" s="500">
        <v>3775</v>
      </c>
    </row>
    <row r="4371" spans="1:6" x14ac:dyDescent="0.2">
      <c r="A4371" s="2">
        <v>4366</v>
      </c>
      <c r="B4371" s="134" t="s">
        <v>6684</v>
      </c>
      <c r="C4371" s="12" t="s">
        <v>6685</v>
      </c>
      <c r="D4371" s="2">
        <v>1</v>
      </c>
      <c r="E4371" s="501">
        <v>224651</v>
      </c>
      <c r="F4371" s="500">
        <v>44930.16</v>
      </c>
    </row>
    <row r="4372" spans="1:6" ht="22.5" x14ac:dyDescent="0.2">
      <c r="A4372" s="2">
        <v>4367</v>
      </c>
      <c r="B4372" s="134" t="s">
        <v>6686</v>
      </c>
      <c r="C4372" s="12" t="s">
        <v>6687</v>
      </c>
      <c r="D4372" s="2">
        <v>1</v>
      </c>
      <c r="E4372" s="501">
        <v>7599</v>
      </c>
      <c r="F4372" s="500">
        <v>7599</v>
      </c>
    </row>
    <row r="4373" spans="1:6" ht="22.5" x14ac:dyDescent="0.2">
      <c r="A4373" s="2">
        <v>4368</v>
      </c>
      <c r="B4373" s="134" t="s">
        <v>6688</v>
      </c>
      <c r="C4373" s="12" t="s">
        <v>6689</v>
      </c>
      <c r="D4373" s="2">
        <v>1</v>
      </c>
      <c r="E4373" s="501">
        <v>3000</v>
      </c>
      <c r="F4373" s="500">
        <v>3000</v>
      </c>
    </row>
    <row r="4374" spans="1:6" ht="22.5" x14ac:dyDescent="0.2">
      <c r="A4374" s="2">
        <v>4369</v>
      </c>
      <c r="B4374" s="134" t="s">
        <v>6688</v>
      </c>
      <c r="C4374" s="12" t="s">
        <v>6690</v>
      </c>
      <c r="D4374" s="2">
        <v>1</v>
      </c>
      <c r="E4374" s="501">
        <v>3000</v>
      </c>
      <c r="F4374" s="500">
        <v>3000</v>
      </c>
    </row>
    <row r="4375" spans="1:6" ht="22.5" x14ac:dyDescent="0.2">
      <c r="A4375" s="2">
        <v>4370</v>
      </c>
      <c r="B4375" s="134" t="s">
        <v>6688</v>
      </c>
      <c r="C4375" s="12">
        <v>41012603035</v>
      </c>
      <c r="D4375" s="2">
        <v>1</v>
      </c>
      <c r="E4375" s="501">
        <v>3000</v>
      </c>
      <c r="F4375" s="500">
        <v>3000</v>
      </c>
    </row>
    <row r="4376" spans="1:6" ht="22.5" x14ac:dyDescent="0.2">
      <c r="A4376" s="2">
        <v>4371</v>
      </c>
      <c r="B4376" s="134" t="s">
        <v>6688</v>
      </c>
      <c r="C4376" s="12">
        <v>41012603036</v>
      </c>
      <c r="D4376" s="2">
        <v>1</v>
      </c>
      <c r="E4376" s="501">
        <v>3000</v>
      </c>
      <c r="F4376" s="500">
        <v>3000</v>
      </c>
    </row>
    <row r="4377" spans="1:6" x14ac:dyDescent="0.2">
      <c r="A4377" s="2">
        <v>4372</v>
      </c>
      <c r="B4377" s="134" t="s">
        <v>5121</v>
      </c>
      <c r="C4377" s="12">
        <v>41012603037</v>
      </c>
      <c r="D4377" s="2">
        <v>1</v>
      </c>
      <c r="E4377" s="501">
        <v>7000</v>
      </c>
      <c r="F4377" s="500">
        <v>7000</v>
      </c>
    </row>
    <row r="4378" spans="1:6" ht="22.5" x14ac:dyDescent="0.2">
      <c r="A4378" s="2">
        <v>4373</v>
      </c>
      <c r="B4378" s="134" t="s">
        <v>6691</v>
      </c>
      <c r="C4378" s="12">
        <v>41012603038</v>
      </c>
      <c r="D4378" s="2">
        <v>1</v>
      </c>
      <c r="E4378" s="501">
        <v>67773</v>
      </c>
      <c r="F4378" s="500">
        <v>13554.72</v>
      </c>
    </row>
    <row r="4379" spans="1:6" x14ac:dyDescent="0.2">
      <c r="A4379" s="2">
        <v>4374</v>
      </c>
      <c r="B4379" s="134" t="s">
        <v>6692</v>
      </c>
      <c r="C4379" s="12" t="s">
        <v>5718</v>
      </c>
      <c r="D4379" s="2">
        <v>1</v>
      </c>
      <c r="E4379" s="501">
        <v>25200</v>
      </c>
      <c r="F4379" s="500">
        <v>25200</v>
      </c>
    </row>
    <row r="4380" spans="1:6" ht="22.5" x14ac:dyDescent="0.2">
      <c r="A4380" s="2">
        <v>4375</v>
      </c>
      <c r="B4380" s="134" t="s">
        <v>6693</v>
      </c>
      <c r="C4380" s="12" t="s">
        <v>6694</v>
      </c>
      <c r="D4380" s="2">
        <v>1</v>
      </c>
      <c r="E4380" s="501">
        <v>11200</v>
      </c>
      <c r="F4380" s="500">
        <v>11200</v>
      </c>
    </row>
    <row r="4381" spans="1:6" ht="22.5" x14ac:dyDescent="0.2">
      <c r="A4381" s="2">
        <v>4376</v>
      </c>
      <c r="B4381" s="134" t="s">
        <v>6693</v>
      </c>
      <c r="C4381" s="12" t="s">
        <v>6695</v>
      </c>
      <c r="D4381" s="2">
        <v>1</v>
      </c>
      <c r="E4381" s="501">
        <v>11200</v>
      </c>
      <c r="F4381" s="500">
        <v>11200</v>
      </c>
    </row>
    <row r="4382" spans="1:6" ht="22.5" x14ac:dyDescent="0.2">
      <c r="A4382" s="2">
        <v>4377</v>
      </c>
      <c r="B4382" s="134" t="s">
        <v>6693</v>
      </c>
      <c r="C4382" s="12" t="s">
        <v>6696</v>
      </c>
      <c r="D4382" s="2">
        <v>1</v>
      </c>
      <c r="E4382" s="501">
        <v>11200</v>
      </c>
      <c r="F4382" s="500">
        <v>11200</v>
      </c>
    </row>
    <row r="4383" spans="1:6" ht="22.5" x14ac:dyDescent="0.2">
      <c r="A4383" s="2">
        <v>4378</v>
      </c>
      <c r="B4383" s="134" t="s">
        <v>6697</v>
      </c>
      <c r="C4383" s="12" t="s">
        <v>6698</v>
      </c>
      <c r="D4383" s="2">
        <v>1</v>
      </c>
      <c r="E4383" s="501">
        <v>43000</v>
      </c>
      <c r="F4383" s="500">
        <v>17200.080000000002</v>
      </c>
    </row>
    <row r="4384" spans="1:6" x14ac:dyDescent="0.2">
      <c r="A4384" s="2">
        <v>4379</v>
      </c>
      <c r="B4384" s="134" t="s">
        <v>6699</v>
      </c>
      <c r="C4384" s="12" t="s">
        <v>6700</v>
      </c>
      <c r="D4384" s="2">
        <v>1</v>
      </c>
      <c r="E4384" s="501">
        <v>40392</v>
      </c>
      <c r="F4384" s="500">
        <v>40392</v>
      </c>
    </row>
    <row r="4385" spans="1:6" x14ac:dyDescent="0.2">
      <c r="A4385" s="2">
        <v>4380</v>
      </c>
      <c r="B4385" s="134" t="s">
        <v>6701</v>
      </c>
      <c r="C4385" s="12" t="s">
        <v>6702</v>
      </c>
      <c r="D4385" s="2">
        <v>1</v>
      </c>
      <c r="E4385" s="501">
        <v>3450</v>
      </c>
      <c r="F4385" s="500">
        <v>3450</v>
      </c>
    </row>
    <row r="4386" spans="1:6" ht="22.5" x14ac:dyDescent="0.2">
      <c r="A4386" s="2">
        <v>4381</v>
      </c>
      <c r="B4386" s="134" t="s">
        <v>6703</v>
      </c>
      <c r="C4386" s="12">
        <v>410126</v>
      </c>
      <c r="D4386" s="2">
        <v>1</v>
      </c>
      <c r="E4386" s="501">
        <v>7150</v>
      </c>
      <c r="F4386" s="500">
        <v>7150</v>
      </c>
    </row>
    <row r="4387" spans="1:6" x14ac:dyDescent="0.2">
      <c r="A4387" s="2">
        <v>4382</v>
      </c>
      <c r="B4387" s="134" t="s">
        <v>6704</v>
      </c>
      <c r="C4387" s="12" t="s">
        <v>6705</v>
      </c>
      <c r="D4387" s="2">
        <v>1</v>
      </c>
      <c r="E4387" s="501">
        <v>4950</v>
      </c>
      <c r="F4387" s="500">
        <v>4950</v>
      </c>
    </row>
    <row r="4388" spans="1:6" x14ac:dyDescent="0.2">
      <c r="A4388" s="2">
        <v>4383</v>
      </c>
      <c r="B4388" s="134" t="s">
        <v>6704</v>
      </c>
      <c r="C4388" s="12" t="s">
        <v>6706</v>
      </c>
      <c r="D4388" s="2">
        <v>1</v>
      </c>
      <c r="E4388" s="501">
        <v>4950</v>
      </c>
      <c r="F4388" s="500">
        <v>4950</v>
      </c>
    </row>
    <row r="4389" spans="1:6" x14ac:dyDescent="0.2">
      <c r="A4389" s="2">
        <v>4384</v>
      </c>
      <c r="B4389" s="134" t="s">
        <v>6707</v>
      </c>
      <c r="C4389" s="12" t="s">
        <v>6708</v>
      </c>
      <c r="D4389" s="2">
        <v>1</v>
      </c>
      <c r="E4389" s="501">
        <v>3850</v>
      </c>
      <c r="F4389" s="500">
        <v>3850</v>
      </c>
    </row>
    <row r="4390" spans="1:6" ht="22.5" x14ac:dyDescent="0.2">
      <c r="A4390" s="2">
        <v>4385</v>
      </c>
      <c r="B4390" s="134" t="s">
        <v>6709</v>
      </c>
      <c r="C4390" s="12" t="s">
        <v>6710</v>
      </c>
      <c r="D4390" s="2">
        <v>1</v>
      </c>
      <c r="E4390" s="501">
        <v>3400</v>
      </c>
      <c r="F4390" s="500">
        <v>3400</v>
      </c>
    </row>
    <row r="4391" spans="1:6" ht="22.5" x14ac:dyDescent="0.2">
      <c r="A4391" s="2">
        <v>4386</v>
      </c>
      <c r="B4391" s="134" t="s">
        <v>6709</v>
      </c>
      <c r="C4391" s="12" t="s">
        <v>6711</v>
      </c>
      <c r="D4391" s="2">
        <v>1</v>
      </c>
      <c r="E4391" s="501">
        <v>3400</v>
      </c>
      <c r="F4391" s="500">
        <v>3400</v>
      </c>
    </row>
    <row r="4392" spans="1:6" ht="22.5" x14ac:dyDescent="0.2">
      <c r="A4392" s="2">
        <v>4387</v>
      </c>
      <c r="B4392" s="134" t="s">
        <v>6709</v>
      </c>
      <c r="C4392" s="61" t="s">
        <v>6712</v>
      </c>
      <c r="D4392" s="2">
        <v>1</v>
      </c>
      <c r="E4392" s="501">
        <v>3400</v>
      </c>
      <c r="F4392" s="500">
        <v>3400</v>
      </c>
    </row>
    <row r="4393" spans="1:6" ht="22.5" x14ac:dyDescent="0.2">
      <c r="A4393" s="2">
        <v>4388</v>
      </c>
      <c r="B4393" s="134" t="s">
        <v>6709</v>
      </c>
      <c r="C4393" s="61" t="s">
        <v>6713</v>
      </c>
      <c r="D4393" s="2">
        <v>1</v>
      </c>
      <c r="E4393" s="501">
        <v>3400</v>
      </c>
      <c r="F4393" s="500">
        <v>3400</v>
      </c>
    </row>
    <row r="4394" spans="1:6" x14ac:dyDescent="0.2">
      <c r="A4394" s="2">
        <v>4389</v>
      </c>
      <c r="B4394" s="134" t="s">
        <v>4041</v>
      </c>
      <c r="C4394" s="61" t="s">
        <v>6714</v>
      </c>
      <c r="D4394" s="2">
        <v>1</v>
      </c>
      <c r="E4394" s="501">
        <v>4200</v>
      </c>
      <c r="F4394" s="500">
        <v>4200</v>
      </c>
    </row>
    <row r="4395" spans="1:6" x14ac:dyDescent="0.2">
      <c r="A4395" s="2">
        <v>4390</v>
      </c>
      <c r="B4395" s="134" t="s">
        <v>4041</v>
      </c>
      <c r="C4395" s="61" t="s">
        <v>6715</v>
      </c>
      <c r="D4395" s="2">
        <v>1</v>
      </c>
      <c r="E4395" s="501">
        <v>3850</v>
      </c>
      <c r="F4395" s="500">
        <v>3850</v>
      </c>
    </row>
    <row r="4396" spans="1:6" x14ac:dyDescent="0.2">
      <c r="A4396" s="2">
        <v>4391</v>
      </c>
      <c r="B4396" s="134" t="s">
        <v>4041</v>
      </c>
      <c r="C4396" s="12" t="s">
        <v>6716</v>
      </c>
      <c r="D4396" s="2">
        <v>1</v>
      </c>
      <c r="E4396" s="501">
        <v>7500</v>
      </c>
      <c r="F4396" s="500">
        <v>7500</v>
      </c>
    </row>
    <row r="4397" spans="1:6" x14ac:dyDescent="0.2">
      <c r="A4397" s="2">
        <v>4392</v>
      </c>
      <c r="B4397" s="134" t="s">
        <v>4041</v>
      </c>
      <c r="C4397" s="12" t="s">
        <v>6717</v>
      </c>
      <c r="D4397" s="2">
        <v>1</v>
      </c>
      <c r="E4397" s="501">
        <v>7900</v>
      </c>
      <c r="F4397" s="500">
        <v>7900</v>
      </c>
    </row>
    <row r="4398" spans="1:6" x14ac:dyDescent="0.2">
      <c r="A4398" s="2">
        <v>4393</v>
      </c>
      <c r="B4398" s="134" t="s">
        <v>4041</v>
      </c>
      <c r="C4398" s="12" t="s">
        <v>6718</v>
      </c>
      <c r="D4398" s="2">
        <v>1</v>
      </c>
      <c r="E4398" s="501">
        <v>7200</v>
      </c>
      <c r="F4398" s="500">
        <v>7200</v>
      </c>
    </row>
    <row r="4399" spans="1:6" ht="22.5" x14ac:dyDescent="0.2">
      <c r="A4399" s="2">
        <v>4394</v>
      </c>
      <c r="B4399" s="134" t="s">
        <v>6719</v>
      </c>
      <c r="C4399" s="12" t="s">
        <v>6720</v>
      </c>
      <c r="D4399" s="2">
        <v>1</v>
      </c>
      <c r="E4399" s="501">
        <v>18597.09</v>
      </c>
      <c r="F4399" s="500">
        <v>18597.09</v>
      </c>
    </row>
    <row r="4400" spans="1:6" ht="22.5" x14ac:dyDescent="0.2">
      <c r="A4400" s="2">
        <v>4395</v>
      </c>
      <c r="B4400" s="134" t="s">
        <v>6719</v>
      </c>
      <c r="C4400" s="12" t="s">
        <v>6721</v>
      </c>
      <c r="D4400" s="2">
        <v>1</v>
      </c>
      <c r="E4400" s="501">
        <v>25066.639999999999</v>
      </c>
      <c r="F4400" s="500">
        <v>25066.639999999999</v>
      </c>
    </row>
    <row r="4401" spans="1:6" ht="22.5" x14ac:dyDescent="0.2">
      <c r="A4401" s="2">
        <v>4396</v>
      </c>
      <c r="B4401" s="134" t="s">
        <v>6719</v>
      </c>
      <c r="C4401" s="12">
        <v>410126</v>
      </c>
      <c r="D4401" s="2">
        <v>1</v>
      </c>
      <c r="E4401" s="501">
        <v>26805.279999999999</v>
      </c>
      <c r="F4401" s="500">
        <v>26805.279999999999</v>
      </c>
    </row>
    <row r="4402" spans="1:6" x14ac:dyDescent="0.2">
      <c r="A4402" s="2">
        <v>4397</v>
      </c>
      <c r="B4402" s="134" t="s">
        <v>6722</v>
      </c>
      <c r="C4402" s="12">
        <v>410126</v>
      </c>
      <c r="D4402" s="2">
        <v>1</v>
      </c>
      <c r="E4402" s="501">
        <v>65450</v>
      </c>
      <c r="F4402" s="500">
        <v>65450</v>
      </c>
    </row>
    <row r="4403" spans="1:6" x14ac:dyDescent="0.2">
      <c r="A4403" s="2">
        <v>4398</v>
      </c>
      <c r="B4403" s="134" t="s">
        <v>6723</v>
      </c>
      <c r="C4403" s="12">
        <v>410126</v>
      </c>
      <c r="D4403" s="2">
        <v>1</v>
      </c>
      <c r="E4403" s="501">
        <v>51150</v>
      </c>
      <c r="F4403" s="500">
        <v>51150</v>
      </c>
    </row>
    <row r="4404" spans="1:6" x14ac:dyDescent="0.2">
      <c r="A4404" s="2">
        <v>4399</v>
      </c>
      <c r="B4404" s="134" t="s">
        <v>6724</v>
      </c>
      <c r="C4404" s="12">
        <v>410126</v>
      </c>
      <c r="D4404" s="2">
        <v>1</v>
      </c>
      <c r="E4404" s="501">
        <v>4900</v>
      </c>
      <c r="F4404" s="500">
        <v>4900</v>
      </c>
    </row>
    <row r="4405" spans="1:6" x14ac:dyDescent="0.2">
      <c r="A4405" s="2">
        <v>4400</v>
      </c>
      <c r="B4405" s="134" t="s">
        <v>6724</v>
      </c>
      <c r="C4405" s="12">
        <v>410126</v>
      </c>
      <c r="D4405" s="2">
        <v>1</v>
      </c>
      <c r="E4405" s="501">
        <v>6290</v>
      </c>
      <c r="F4405" s="500">
        <v>6290</v>
      </c>
    </row>
    <row r="4406" spans="1:6" ht="22.5" x14ac:dyDescent="0.2">
      <c r="A4406" s="2">
        <v>4401</v>
      </c>
      <c r="B4406" s="134" t="s">
        <v>6725</v>
      </c>
      <c r="C4406" s="12" t="s">
        <v>6726</v>
      </c>
      <c r="D4406" s="2">
        <v>1</v>
      </c>
      <c r="E4406" s="501">
        <v>4700</v>
      </c>
      <c r="F4406" s="500">
        <v>4700</v>
      </c>
    </row>
    <row r="4407" spans="1:6" x14ac:dyDescent="0.2">
      <c r="A4407" s="2">
        <v>4402</v>
      </c>
      <c r="B4407" s="134" t="s">
        <v>5432</v>
      </c>
      <c r="C4407" s="12">
        <v>410126</v>
      </c>
      <c r="D4407" s="2">
        <v>1</v>
      </c>
      <c r="E4407" s="501">
        <v>77700</v>
      </c>
      <c r="F4407" s="500">
        <v>77700</v>
      </c>
    </row>
    <row r="4408" spans="1:6" x14ac:dyDescent="0.2">
      <c r="A4408" s="2">
        <v>4403</v>
      </c>
      <c r="B4408" s="134" t="s">
        <v>3151</v>
      </c>
      <c r="C4408" s="12" t="s">
        <v>6727</v>
      </c>
      <c r="D4408" s="2">
        <v>1</v>
      </c>
      <c r="E4408" s="501">
        <v>6900</v>
      </c>
      <c r="F4408" s="500">
        <v>6900</v>
      </c>
    </row>
    <row r="4409" spans="1:6" ht="22.5" x14ac:dyDescent="0.2">
      <c r="A4409" s="2">
        <v>4404</v>
      </c>
      <c r="B4409" s="134" t="s">
        <v>5443</v>
      </c>
      <c r="C4409" s="12">
        <v>410126</v>
      </c>
      <c r="D4409" s="2">
        <v>1</v>
      </c>
      <c r="E4409" s="501">
        <v>41208.75</v>
      </c>
      <c r="F4409" s="500">
        <v>41208.75</v>
      </c>
    </row>
    <row r="4410" spans="1:6" x14ac:dyDescent="0.2">
      <c r="A4410" s="2">
        <v>4405</v>
      </c>
      <c r="B4410" s="134" t="s">
        <v>6728</v>
      </c>
      <c r="C4410" s="12" t="s">
        <v>6729</v>
      </c>
      <c r="D4410" s="2">
        <v>1</v>
      </c>
      <c r="E4410" s="501">
        <v>7400</v>
      </c>
      <c r="F4410" s="500">
        <v>7400</v>
      </c>
    </row>
    <row r="4411" spans="1:6" x14ac:dyDescent="0.2">
      <c r="A4411" s="2">
        <v>4406</v>
      </c>
      <c r="B4411" s="134" t="s">
        <v>6730</v>
      </c>
      <c r="C4411" s="12">
        <v>410126</v>
      </c>
      <c r="D4411" s="2">
        <v>1</v>
      </c>
      <c r="E4411" s="501">
        <v>15600</v>
      </c>
      <c r="F4411" s="500">
        <v>15600</v>
      </c>
    </row>
    <row r="4412" spans="1:6" ht="22.5" x14ac:dyDescent="0.2">
      <c r="A4412" s="2">
        <v>4407</v>
      </c>
      <c r="B4412" s="134" t="s">
        <v>6731</v>
      </c>
      <c r="C4412" s="12">
        <v>410126</v>
      </c>
      <c r="D4412" s="2">
        <v>1</v>
      </c>
      <c r="E4412" s="501">
        <v>39000</v>
      </c>
      <c r="F4412" s="500">
        <v>39000</v>
      </c>
    </row>
    <row r="4413" spans="1:6" ht="22.5" x14ac:dyDescent="0.2">
      <c r="A4413" s="2">
        <v>4408</v>
      </c>
      <c r="B4413" s="134" t="s">
        <v>6731</v>
      </c>
      <c r="C4413" s="12">
        <v>410126</v>
      </c>
      <c r="D4413" s="2">
        <v>1</v>
      </c>
      <c r="E4413" s="501">
        <v>9800</v>
      </c>
      <c r="F4413" s="500">
        <v>9800</v>
      </c>
    </row>
    <row r="4414" spans="1:6" ht="22.5" x14ac:dyDescent="0.2">
      <c r="A4414" s="2">
        <v>4409</v>
      </c>
      <c r="B4414" s="134" t="s">
        <v>6731</v>
      </c>
      <c r="C4414" s="12">
        <v>410126</v>
      </c>
      <c r="D4414" s="2">
        <v>1</v>
      </c>
      <c r="E4414" s="501">
        <v>6900</v>
      </c>
      <c r="F4414" s="500">
        <v>6900</v>
      </c>
    </row>
    <row r="4415" spans="1:6" ht="22.5" x14ac:dyDescent="0.2">
      <c r="A4415" s="2">
        <v>4410</v>
      </c>
      <c r="B4415" s="134" t="s">
        <v>6732</v>
      </c>
      <c r="C4415" s="12" t="s">
        <v>6733</v>
      </c>
      <c r="D4415" s="2">
        <v>1</v>
      </c>
      <c r="E4415" s="501">
        <v>8150</v>
      </c>
      <c r="F4415" s="500">
        <v>8150</v>
      </c>
    </row>
    <row r="4416" spans="1:6" ht="22.5" x14ac:dyDescent="0.2">
      <c r="A4416" s="2">
        <v>4411</v>
      </c>
      <c r="B4416" s="134" t="s">
        <v>6732</v>
      </c>
      <c r="C4416" s="12" t="s">
        <v>6734</v>
      </c>
      <c r="D4416" s="2">
        <v>1</v>
      </c>
      <c r="E4416" s="501">
        <v>6650</v>
      </c>
      <c r="F4416" s="500">
        <v>6650</v>
      </c>
    </row>
    <row r="4417" spans="1:6" ht="33.75" x14ac:dyDescent="0.2">
      <c r="A4417" s="2">
        <v>4412</v>
      </c>
      <c r="B4417" s="134" t="s">
        <v>6735</v>
      </c>
      <c r="C4417" s="12" t="s">
        <v>6736</v>
      </c>
      <c r="D4417" s="2">
        <v>1</v>
      </c>
      <c r="E4417" s="501">
        <v>26514.240000000002</v>
      </c>
      <c r="F4417" s="500">
        <v>26514.240000000002</v>
      </c>
    </row>
    <row r="4418" spans="1:6" ht="33.75" x14ac:dyDescent="0.2">
      <c r="A4418" s="2">
        <v>4413</v>
      </c>
      <c r="B4418" s="134" t="s">
        <v>6737</v>
      </c>
      <c r="C4418" s="12" t="s">
        <v>6738</v>
      </c>
      <c r="D4418" s="2">
        <v>1</v>
      </c>
      <c r="E4418" s="501">
        <v>3080</v>
      </c>
      <c r="F4418" s="500">
        <v>3080</v>
      </c>
    </row>
    <row r="4419" spans="1:6" ht="22.5" x14ac:dyDescent="0.2">
      <c r="A4419" s="2">
        <v>4414</v>
      </c>
      <c r="B4419" s="134" t="s">
        <v>5465</v>
      </c>
      <c r="C4419" s="12">
        <v>410126</v>
      </c>
      <c r="D4419" s="2">
        <v>1</v>
      </c>
      <c r="E4419" s="501">
        <v>9400</v>
      </c>
      <c r="F4419" s="500">
        <v>9400</v>
      </c>
    </row>
    <row r="4420" spans="1:6" x14ac:dyDescent="0.2">
      <c r="A4420" s="2">
        <v>4415</v>
      </c>
      <c r="B4420" s="134" t="s">
        <v>6739</v>
      </c>
      <c r="C4420" s="12" t="s">
        <v>6740</v>
      </c>
      <c r="D4420" s="2">
        <v>1</v>
      </c>
      <c r="E4420" s="501">
        <v>49000</v>
      </c>
      <c r="F4420" s="500">
        <v>13999.92</v>
      </c>
    </row>
    <row r="4421" spans="1:6" x14ac:dyDescent="0.2">
      <c r="A4421" s="2">
        <v>4416</v>
      </c>
      <c r="B4421" s="134" t="s">
        <v>6741</v>
      </c>
      <c r="C4421" s="12" t="s">
        <v>6742</v>
      </c>
      <c r="D4421" s="2">
        <v>1</v>
      </c>
      <c r="E4421" s="501">
        <v>39050</v>
      </c>
      <c r="F4421" s="500">
        <v>39050</v>
      </c>
    </row>
    <row r="4422" spans="1:6" ht="45" x14ac:dyDescent="0.2">
      <c r="A4422" s="2">
        <v>4417</v>
      </c>
      <c r="B4422" s="134" t="s">
        <v>6743</v>
      </c>
      <c r="C4422" s="12" t="s">
        <v>6744</v>
      </c>
      <c r="D4422" s="2">
        <v>1</v>
      </c>
      <c r="E4422" s="501">
        <v>3572.8</v>
      </c>
      <c r="F4422" s="500">
        <v>3572.8</v>
      </c>
    </row>
    <row r="4423" spans="1:6" x14ac:dyDescent="0.2">
      <c r="A4423" s="2">
        <v>4418</v>
      </c>
      <c r="B4423" s="134" t="s">
        <v>3155</v>
      </c>
      <c r="C4423" s="12" t="s">
        <v>6745</v>
      </c>
      <c r="D4423" s="2">
        <v>1</v>
      </c>
      <c r="E4423" s="501">
        <v>3700</v>
      </c>
      <c r="F4423" s="500">
        <v>3700</v>
      </c>
    </row>
    <row r="4424" spans="1:6" x14ac:dyDescent="0.2">
      <c r="A4424" s="2">
        <v>4419</v>
      </c>
      <c r="B4424" s="134" t="s">
        <v>6746</v>
      </c>
      <c r="C4424" s="12" t="s">
        <v>6747</v>
      </c>
      <c r="D4424" s="2">
        <v>1</v>
      </c>
      <c r="E4424" s="501">
        <v>28772.639999999999</v>
      </c>
      <c r="F4424" s="500">
        <v>28772.639999999999</v>
      </c>
    </row>
    <row r="4425" spans="1:6" x14ac:dyDescent="0.2">
      <c r="A4425" s="2">
        <v>4420</v>
      </c>
      <c r="B4425" s="134" t="s">
        <v>6748</v>
      </c>
      <c r="C4425" s="12" t="s">
        <v>6749</v>
      </c>
      <c r="D4425" s="2">
        <v>1</v>
      </c>
      <c r="E4425" s="501">
        <v>3690</v>
      </c>
      <c r="F4425" s="500">
        <v>3690</v>
      </c>
    </row>
    <row r="4426" spans="1:6" ht="22.5" x14ac:dyDescent="0.2">
      <c r="A4426" s="2">
        <v>4421</v>
      </c>
      <c r="B4426" s="134" t="s">
        <v>6750</v>
      </c>
      <c r="C4426" s="12">
        <v>410126</v>
      </c>
      <c r="D4426" s="2">
        <v>1</v>
      </c>
      <c r="E4426" s="501">
        <v>17195</v>
      </c>
      <c r="F4426" s="500">
        <v>17195</v>
      </c>
    </row>
    <row r="4427" spans="1:6" ht="22.5" x14ac:dyDescent="0.2">
      <c r="A4427" s="2">
        <v>4422</v>
      </c>
      <c r="B4427" s="134" t="s">
        <v>6751</v>
      </c>
      <c r="C4427" s="12" t="s">
        <v>6752</v>
      </c>
      <c r="D4427" s="2">
        <v>1</v>
      </c>
      <c r="E4427" s="501">
        <v>13500</v>
      </c>
      <c r="F4427" s="500">
        <v>13500</v>
      </c>
    </row>
    <row r="4428" spans="1:6" x14ac:dyDescent="0.2">
      <c r="A4428" s="2">
        <v>4423</v>
      </c>
      <c r="B4428" s="134" t="s">
        <v>4957</v>
      </c>
      <c r="C4428" s="12" t="s">
        <v>5666</v>
      </c>
      <c r="D4428" s="2">
        <v>1</v>
      </c>
      <c r="E4428" s="501">
        <v>9490</v>
      </c>
      <c r="F4428" s="500">
        <v>9490</v>
      </c>
    </row>
    <row r="4429" spans="1:6" x14ac:dyDescent="0.2">
      <c r="A4429" s="2">
        <v>4424</v>
      </c>
      <c r="B4429" s="134" t="s">
        <v>6753</v>
      </c>
      <c r="C4429" s="27">
        <v>410126031195</v>
      </c>
      <c r="D4429" s="2">
        <v>1</v>
      </c>
      <c r="E4429" s="501">
        <v>44000</v>
      </c>
      <c r="F4429" s="500">
        <v>3116.61</v>
      </c>
    </row>
    <row r="4430" spans="1:6" ht="22.5" x14ac:dyDescent="0.2">
      <c r="A4430" s="2">
        <v>4425</v>
      </c>
      <c r="B4430" s="134" t="s">
        <v>6754</v>
      </c>
      <c r="C4430" s="12" t="s">
        <v>6755</v>
      </c>
      <c r="D4430" s="2">
        <v>1</v>
      </c>
      <c r="E4430" s="501">
        <v>5350</v>
      </c>
      <c r="F4430" s="500">
        <v>5350</v>
      </c>
    </row>
    <row r="4431" spans="1:6" ht="22.5" x14ac:dyDescent="0.2">
      <c r="A4431" s="2">
        <v>4426</v>
      </c>
      <c r="B4431" s="134" t="s">
        <v>6754</v>
      </c>
      <c r="C4431" s="61" t="s">
        <v>6756</v>
      </c>
      <c r="D4431" s="2">
        <v>1</v>
      </c>
      <c r="E4431" s="501">
        <v>5350</v>
      </c>
      <c r="F4431" s="500">
        <v>5350</v>
      </c>
    </row>
    <row r="4432" spans="1:6" ht="22.5" x14ac:dyDescent="0.2">
      <c r="A4432" s="2">
        <v>4427</v>
      </c>
      <c r="B4432" s="134" t="s">
        <v>6754</v>
      </c>
      <c r="C4432" s="12">
        <v>41013602100</v>
      </c>
      <c r="D4432" s="2">
        <v>1</v>
      </c>
      <c r="E4432" s="501">
        <v>5350</v>
      </c>
      <c r="F4432" s="500">
        <v>5350</v>
      </c>
    </row>
    <row r="4433" spans="1:6" ht="22.5" x14ac:dyDescent="0.2">
      <c r="A4433" s="2">
        <v>4428</v>
      </c>
      <c r="B4433" s="134" t="s">
        <v>6754</v>
      </c>
      <c r="C4433" s="12">
        <v>41013602101</v>
      </c>
      <c r="D4433" s="2">
        <v>1</v>
      </c>
      <c r="E4433" s="501">
        <v>5350</v>
      </c>
      <c r="F4433" s="500">
        <v>5350</v>
      </c>
    </row>
    <row r="4434" spans="1:6" x14ac:dyDescent="0.2">
      <c r="A4434" s="2">
        <v>4429</v>
      </c>
      <c r="B4434" s="134" t="s">
        <v>6757</v>
      </c>
      <c r="C4434" s="12">
        <v>41013602102</v>
      </c>
      <c r="D4434" s="2">
        <v>1</v>
      </c>
      <c r="E4434" s="501">
        <v>5500</v>
      </c>
      <c r="F4434" s="500">
        <v>5500</v>
      </c>
    </row>
    <row r="4435" spans="1:6" x14ac:dyDescent="0.2">
      <c r="A4435" s="2">
        <v>4430</v>
      </c>
      <c r="B4435" s="134" t="s">
        <v>6757</v>
      </c>
      <c r="C4435" s="12">
        <v>41013602103</v>
      </c>
      <c r="D4435" s="2">
        <v>1</v>
      </c>
      <c r="E4435" s="501">
        <v>5500</v>
      </c>
      <c r="F4435" s="500">
        <v>5500</v>
      </c>
    </row>
    <row r="4436" spans="1:6" x14ac:dyDescent="0.2">
      <c r="A4436" s="2">
        <v>4431</v>
      </c>
      <c r="B4436" s="134" t="s">
        <v>6758</v>
      </c>
      <c r="C4436" s="61" t="s">
        <v>6759</v>
      </c>
      <c r="D4436" s="2">
        <v>1</v>
      </c>
      <c r="E4436" s="501">
        <v>26400</v>
      </c>
      <c r="F4436" s="500">
        <v>26400</v>
      </c>
    </row>
    <row r="4437" spans="1:6" x14ac:dyDescent="0.2">
      <c r="A4437" s="2">
        <v>4432</v>
      </c>
      <c r="B4437" s="134" t="s">
        <v>4548</v>
      </c>
      <c r="C4437" s="61" t="s">
        <v>6760</v>
      </c>
      <c r="D4437" s="2">
        <v>1</v>
      </c>
      <c r="E4437" s="501">
        <v>13600</v>
      </c>
      <c r="F4437" s="500">
        <v>13600</v>
      </c>
    </row>
    <row r="4438" spans="1:6" x14ac:dyDescent="0.2">
      <c r="A4438" s="2">
        <v>4433</v>
      </c>
      <c r="B4438" s="134" t="s">
        <v>4548</v>
      </c>
      <c r="C4438" s="12">
        <v>410126</v>
      </c>
      <c r="D4438" s="2">
        <v>1</v>
      </c>
      <c r="E4438" s="501">
        <v>21444.85</v>
      </c>
      <c r="F4438" s="500">
        <v>21444.85</v>
      </c>
    </row>
    <row r="4439" spans="1:6" ht="22.5" x14ac:dyDescent="0.2">
      <c r="A4439" s="2">
        <v>4434</v>
      </c>
      <c r="B4439" s="134" t="s">
        <v>6761</v>
      </c>
      <c r="C4439" s="12">
        <v>410126</v>
      </c>
      <c r="D4439" s="2">
        <v>1</v>
      </c>
      <c r="E4439" s="501">
        <v>134000</v>
      </c>
      <c r="F4439" s="500">
        <v>134000</v>
      </c>
    </row>
    <row r="4440" spans="1:6" ht="22.5" x14ac:dyDescent="0.2">
      <c r="A4440" s="2">
        <v>4435</v>
      </c>
      <c r="B4440" s="134" t="s">
        <v>6762</v>
      </c>
      <c r="C4440" s="12">
        <v>410126</v>
      </c>
      <c r="D4440" s="2">
        <v>1</v>
      </c>
      <c r="E4440" s="501">
        <v>6600</v>
      </c>
      <c r="F4440" s="500">
        <v>6600</v>
      </c>
    </row>
    <row r="4441" spans="1:6" ht="45" x14ac:dyDescent="0.2">
      <c r="A4441" s="2">
        <v>4436</v>
      </c>
      <c r="B4441" s="134" t="s">
        <v>6763</v>
      </c>
      <c r="C4441" s="12">
        <v>410126</v>
      </c>
      <c r="D4441" s="2">
        <v>1</v>
      </c>
      <c r="E4441" s="501">
        <v>8700</v>
      </c>
      <c r="F4441" s="500">
        <v>8700</v>
      </c>
    </row>
    <row r="4442" spans="1:6" ht="22.5" x14ac:dyDescent="0.2">
      <c r="A4442" s="2">
        <v>4437</v>
      </c>
      <c r="B4442" s="534" t="s">
        <v>6764</v>
      </c>
      <c r="C4442" s="12" t="s">
        <v>6765</v>
      </c>
      <c r="D4442" s="2">
        <v>1</v>
      </c>
      <c r="E4442" s="501">
        <v>47352</v>
      </c>
      <c r="F4442" s="500">
        <v>18940.8</v>
      </c>
    </row>
    <row r="4443" spans="1:6" x14ac:dyDescent="0.2">
      <c r="A4443" s="2">
        <v>4438</v>
      </c>
      <c r="B4443" s="134" t="s">
        <v>6766</v>
      </c>
      <c r="C4443" s="12" t="s">
        <v>6767</v>
      </c>
      <c r="D4443" s="2">
        <v>1</v>
      </c>
      <c r="E4443" s="501">
        <v>89260</v>
      </c>
      <c r="F4443" s="500">
        <v>89260</v>
      </c>
    </row>
    <row r="4444" spans="1:6" x14ac:dyDescent="0.2">
      <c r="A4444" s="2">
        <v>4439</v>
      </c>
      <c r="B4444" s="134" t="s">
        <v>6766</v>
      </c>
      <c r="C4444" s="12" t="s">
        <v>6768</v>
      </c>
      <c r="D4444" s="2">
        <v>1</v>
      </c>
      <c r="E4444" s="501">
        <v>89260</v>
      </c>
      <c r="F4444" s="500">
        <v>89260</v>
      </c>
    </row>
    <row r="4445" spans="1:6" x14ac:dyDescent="0.2">
      <c r="A4445" s="2">
        <v>4440</v>
      </c>
      <c r="B4445" s="134" t="s">
        <v>6766</v>
      </c>
      <c r="C4445" s="12">
        <v>410126</v>
      </c>
      <c r="D4445" s="2">
        <v>1</v>
      </c>
      <c r="E4445" s="501">
        <v>66945</v>
      </c>
      <c r="F4445" s="500">
        <v>66945</v>
      </c>
    </row>
    <row r="4446" spans="1:6" x14ac:dyDescent="0.2">
      <c r="A4446" s="2">
        <v>4441</v>
      </c>
      <c r="B4446" s="134" t="s">
        <v>6769</v>
      </c>
      <c r="C4446" s="12">
        <v>410126</v>
      </c>
      <c r="D4446" s="2">
        <v>1</v>
      </c>
      <c r="E4446" s="501">
        <v>9000</v>
      </c>
      <c r="F4446" s="500">
        <v>9000</v>
      </c>
    </row>
    <row r="4447" spans="1:6" x14ac:dyDescent="0.2">
      <c r="A4447" s="2">
        <v>4442</v>
      </c>
      <c r="B4447" s="134" t="s">
        <v>5842</v>
      </c>
      <c r="C4447" s="12">
        <v>410126</v>
      </c>
      <c r="D4447" s="2">
        <v>1</v>
      </c>
      <c r="E4447" s="501">
        <v>92400</v>
      </c>
      <c r="F4447" s="500">
        <v>92400</v>
      </c>
    </row>
    <row r="4448" spans="1:6" ht="22.5" x14ac:dyDescent="0.2">
      <c r="A4448" s="2">
        <v>4443</v>
      </c>
      <c r="B4448" s="134" t="s">
        <v>6770</v>
      </c>
      <c r="C4448" s="12" t="s">
        <v>6771</v>
      </c>
      <c r="D4448" s="2">
        <v>1</v>
      </c>
      <c r="E4448" s="501">
        <v>35286</v>
      </c>
      <c r="F4448" s="500">
        <v>35286</v>
      </c>
    </row>
    <row r="4449" spans="1:6" ht="22.5" x14ac:dyDescent="0.2">
      <c r="A4449" s="2">
        <v>4444</v>
      </c>
      <c r="B4449" s="134" t="s">
        <v>6772</v>
      </c>
      <c r="C4449" s="12">
        <v>410126</v>
      </c>
      <c r="D4449" s="2">
        <v>1</v>
      </c>
      <c r="E4449" s="501">
        <v>50213</v>
      </c>
      <c r="F4449" s="500">
        <v>14346.48</v>
      </c>
    </row>
    <row r="4450" spans="1:6" x14ac:dyDescent="0.2">
      <c r="A4450" s="2">
        <v>4445</v>
      </c>
      <c r="B4450" s="134" t="s">
        <v>6773</v>
      </c>
      <c r="C4450" s="12" t="s">
        <v>6774</v>
      </c>
      <c r="D4450" s="2">
        <v>1</v>
      </c>
      <c r="E4450" s="501">
        <v>6000</v>
      </c>
      <c r="F4450" s="500">
        <v>6000</v>
      </c>
    </row>
    <row r="4451" spans="1:6" x14ac:dyDescent="0.2">
      <c r="A4451" s="2">
        <v>4446</v>
      </c>
      <c r="B4451" s="134" t="s">
        <v>3414</v>
      </c>
      <c r="C4451" s="12" t="s">
        <v>6775</v>
      </c>
      <c r="D4451" s="2">
        <v>1</v>
      </c>
      <c r="E4451" s="501">
        <v>25000</v>
      </c>
      <c r="F4451" s="500">
        <v>25000</v>
      </c>
    </row>
    <row r="4452" spans="1:6" x14ac:dyDescent="0.2">
      <c r="A4452" s="2">
        <v>4447</v>
      </c>
      <c r="B4452" s="134" t="s">
        <v>6200</v>
      </c>
      <c r="C4452" s="12" t="s">
        <v>6776</v>
      </c>
      <c r="D4452" s="2">
        <v>1</v>
      </c>
      <c r="E4452" s="501">
        <v>69874</v>
      </c>
      <c r="F4452" s="500">
        <v>69874</v>
      </c>
    </row>
    <row r="4453" spans="1:6" x14ac:dyDescent="0.2">
      <c r="A4453" s="2">
        <v>4448</v>
      </c>
      <c r="B4453" s="134" t="s">
        <v>6200</v>
      </c>
      <c r="C4453" s="12" t="s">
        <v>6777</v>
      </c>
      <c r="D4453" s="2">
        <v>1</v>
      </c>
      <c r="E4453" s="501">
        <v>98750</v>
      </c>
      <c r="F4453" s="500">
        <v>98750</v>
      </c>
    </row>
    <row r="4454" spans="1:6" ht="22.5" x14ac:dyDescent="0.2">
      <c r="A4454" s="2">
        <v>4449</v>
      </c>
      <c r="B4454" s="134" t="s">
        <v>6778</v>
      </c>
      <c r="C4454" s="12">
        <v>410126</v>
      </c>
      <c r="D4454" s="2">
        <v>1</v>
      </c>
      <c r="E4454" s="501">
        <v>43011</v>
      </c>
      <c r="F4454" s="500">
        <v>17204.400000000001</v>
      </c>
    </row>
    <row r="4455" spans="1:6" x14ac:dyDescent="0.2">
      <c r="A4455" s="2">
        <v>4450</v>
      </c>
      <c r="B4455" s="134" t="s">
        <v>6779</v>
      </c>
      <c r="C4455" s="12">
        <v>410126</v>
      </c>
      <c r="D4455" s="2">
        <v>1</v>
      </c>
      <c r="E4455" s="501">
        <v>21032.16</v>
      </c>
      <c r="F4455" s="500">
        <v>21032.16</v>
      </c>
    </row>
    <row r="4456" spans="1:6" ht="22.5" x14ac:dyDescent="0.2">
      <c r="A4456" s="2">
        <v>4451</v>
      </c>
      <c r="B4456" s="134" t="s">
        <v>4169</v>
      </c>
      <c r="C4456" s="12" t="s">
        <v>6780</v>
      </c>
      <c r="D4456" s="2">
        <v>1</v>
      </c>
      <c r="E4456" s="501">
        <v>11062.48</v>
      </c>
      <c r="F4456" s="501">
        <v>11062.48</v>
      </c>
    </row>
    <row r="4457" spans="1:6" ht="22.5" x14ac:dyDescent="0.2">
      <c r="A4457" s="2">
        <v>4452</v>
      </c>
      <c r="B4457" s="134" t="s">
        <v>4169</v>
      </c>
      <c r="C4457" s="12" t="s">
        <v>6781</v>
      </c>
      <c r="D4457" s="2">
        <v>1</v>
      </c>
      <c r="E4457" s="501">
        <v>11062.42</v>
      </c>
      <c r="F4457" s="501">
        <v>11062.42</v>
      </c>
    </row>
    <row r="4458" spans="1:6" ht="22.5" x14ac:dyDescent="0.2">
      <c r="A4458" s="2">
        <v>4453</v>
      </c>
      <c r="B4458" s="134" t="s">
        <v>4169</v>
      </c>
      <c r="C4458" s="61" t="s">
        <v>6782</v>
      </c>
      <c r="D4458" s="2">
        <v>1</v>
      </c>
      <c r="E4458" s="501">
        <v>11062.42</v>
      </c>
      <c r="F4458" s="501">
        <v>11062.42</v>
      </c>
    </row>
    <row r="4459" spans="1:6" ht="22.5" x14ac:dyDescent="0.2">
      <c r="A4459" s="2">
        <v>4454</v>
      </c>
      <c r="B4459" s="134" t="s">
        <v>4169</v>
      </c>
      <c r="C4459" s="61" t="s">
        <v>6664</v>
      </c>
      <c r="D4459" s="2">
        <v>1</v>
      </c>
      <c r="E4459" s="501">
        <v>11062.42</v>
      </c>
      <c r="F4459" s="501">
        <v>11062.42</v>
      </c>
    </row>
    <row r="4460" spans="1:6" ht="22.5" x14ac:dyDescent="0.2">
      <c r="A4460" s="2">
        <v>4455</v>
      </c>
      <c r="B4460" s="134" t="s">
        <v>4169</v>
      </c>
      <c r="C4460" s="61" t="s">
        <v>6610</v>
      </c>
      <c r="D4460" s="2">
        <v>1</v>
      </c>
      <c r="E4460" s="501">
        <v>11062.42</v>
      </c>
      <c r="F4460" s="501">
        <v>11062.42</v>
      </c>
    </row>
    <row r="4461" spans="1:6" ht="22.5" x14ac:dyDescent="0.2">
      <c r="A4461" s="2">
        <v>4456</v>
      </c>
      <c r="B4461" s="134" t="s">
        <v>4169</v>
      </c>
      <c r="C4461" s="61" t="s">
        <v>6783</v>
      </c>
      <c r="D4461" s="2">
        <v>1</v>
      </c>
      <c r="E4461" s="501">
        <v>11062.42</v>
      </c>
      <c r="F4461" s="501">
        <v>11062.42</v>
      </c>
    </row>
    <row r="4462" spans="1:6" ht="22.5" x14ac:dyDescent="0.2">
      <c r="A4462" s="2">
        <v>4457</v>
      </c>
      <c r="B4462" s="134" t="s">
        <v>4169</v>
      </c>
      <c r="C4462" s="61" t="s">
        <v>6784</v>
      </c>
      <c r="D4462" s="2">
        <v>1</v>
      </c>
      <c r="E4462" s="501">
        <v>11062.42</v>
      </c>
      <c r="F4462" s="501">
        <v>11062.42</v>
      </c>
    </row>
    <row r="4463" spans="1:6" ht="22.5" x14ac:dyDescent="0.2">
      <c r="A4463" s="2">
        <v>4458</v>
      </c>
      <c r="B4463" s="134" t="s">
        <v>6785</v>
      </c>
      <c r="C4463" s="61" t="s">
        <v>6786</v>
      </c>
      <c r="D4463" s="2">
        <v>1</v>
      </c>
      <c r="E4463" s="501">
        <v>5100</v>
      </c>
      <c r="F4463" s="501">
        <v>5100</v>
      </c>
    </row>
    <row r="4464" spans="1:6" ht="22.5" x14ac:dyDescent="0.2">
      <c r="A4464" s="2">
        <v>4459</v>
      </c>
      <c r="B4464" s="134" t="s">
        <v>6785</v>
      </c>
      <c r="C4464" s="61" t="s">
        <v>6787</v>
      </c>
      <c r="D4464" s="2">
        <v>1</v>
      </c>
      <c r="E4464" s="501">
        <v>5100</v>
      </c>
      <c r="F4464" s="501">
        <v>5100</v>
      </c>
    </row>
    <row r="4465" spans="1:6" ht="22.5" x14ac:dyDescent="0.2">
      <c r="A4465" s="2">
        <v>4460</v>
      </c>
      <c r="B4465" s="134" t="s">
        <v>6785</v>
      </c>
      <c r="C4465" s="61" t="s">
        <v>6788</v>
      </c>
      <c r="D4465" s="2">
        <v>1</v>
      </c>
      <c r="E4465" s="501">
        <v>5100</v>
      </c>
      <c r="F4465" s="501">
        <v>5100</v>
      </c>
    </row>
    <row r="4466" spans="1:6" ht="22.5" x14ac:dyDescent="0.2">
      <c r="A4466" s="2">
        <v>4461</v>
      </c>
      <c r="B4466" s="134" t="s">
        <v>6785</v>
      </c>
      <c r="C4466" s="61" t="s">
        <v>6789</v>
      </c>
      <c r="D4466" s="2">
        <v>1</v>
      </c>
      <c r="E4466" s="501">
        <v>5100</v>
      </c>
      <c r="F4466" s="501">
        <v>5100</v>
      </c>
    </row>
    <row r="4467" spans="1:6" ht="22.5" x14ac:dyDescent="0.2">
      <c r="A4467" s="2">
        <v>4462</v>
      </c>
      <c r="B4467" s="134" t="s">
        <v>6790</v>
      </c>
      <c r="C4467" s="61" t="s">
        <v>6791</v>
      </c>
      <c r="D4467" s="2">
        <v>1</v>
      </c>
      <c r="E4467" s="501">
        <v>3830</v>
      </c>
      <c r="F4467" s="501">
        <v>3830</v>
      </c>
    </row>
    <row r="4468" spans="1:6" ht="22.5" x14ac:dyDescent="0.2">
      <c r="A4468" s="2">
        <v>4463</v>
      </c>
      <c r="B4468" s="134" t="s">
        <v>6790</v>
      </c>
      <c r="C4468" s="61" t="s">
        <v>6792</v>
      </c>
      <c r="D4468" s="2">
        <v>1</v>
      </c>
      <c r="E4468" s="501">
        <v>3830</v>
      </c>
      <c r="F4468" s="501">
        <v>3830</v>
      </c>
    </row>
    <row r="4469" spans="1:6" ht="22.5" x14ac:dyDescent="0.2">
      <c r="A4469" s="2">
        <v>4464</v>
      </c>
      <c r="B4469" s="134" t="s">
        <v>6790</v>
      </c>
      <c r="C4469" s="61" t="s">
        <v>6793</v>
      </c>
      <c r="D4469" s="2">
        <v>1</v>
      </c>
      <c r="E4469" s="501">
        <v>3830</v>
      </c>
      <c r="F4469" s="501">
        <v>3830</v>
      </c>
    </row>
    <row r="4470" spans="1:6" ht="67.5" x14ac:dyDescent="0.2">
      <c r="A4470" s="2">
        <v>4465</v>
      </c>
      <c r="B4470" s="134" t="s">
        <v>6794</v>
      </c>
      <c r="C4470" s="61" t="s">
        <v>6795</v>
      </c>
      <c r="D4470" s="2">
        <v>1</v>
      </c>
      <c r="E4470" s="501">
        <v>3545</v>
      </c>
      <c r="F4470" s="501">
        <v>3545</v>
      </c>
    </row>
    <row r="4471" spans="1:6" ht="67.5" x14ac:dyDescent="0.2">
      <c r="A4471" s="2">
        <v>4466</v>
      </c>
      <c r="B4471" s="134" t="s">
        <v>6794</v>
      </c>
      <c r="C4471" s="61" t="s">
        <v>6796</v>
      </c>
      <c r="D4471" s="2">
        <v>1</v>
      </c>
      <c r="E4471" s="501">
        <v>3545</v>
      </c>
      <c r="F4471" s="501">
        <v>3545</v>
      </c>
    </row>
    <row r="4472" spans="1:6" ht="67.5" x14ac:dyDescent="0.2">
      <c r="A4472" s="2">
        <v>4467</v>
      </c>
      <c r="B4472" s="134" t="s">
        <v>6794</v>
      </c>
      <c r="C4472" s="61" t="s">
        <v>6797</v>
      </c>
      <c r="D4472" s="2">
        <v>1</v>
      </c>
      <c r="E4472" s="501">
        <v>3545</v>
      </c>
      <c r="F4472" s="501">
        <v>3545</v>
      </c>
    </row>
    <row r="4473" spans="1:6" ht="22.5" x14ac:dyDescent="0.2">
      <c r="A4473" s="2">
        <v>4468</v>
      </c>
      <c r="B4473" s="134" t="s">
        <v>6798</v>
      </c>
      <c r="C4473" s="61" t="s">
        <v>6799</v>
      </c>
      <c r="D4473" s="2">
        <v>1</v>
      </c>
      <c r="E4473" s="501">
        <v>3545</v>
      </c>
      <c r="F4473" s="501">
        <v>3545</v>
      </c>
    </row>
    <row r="4474" spans="1:6" ht="22.5" x14ac:dyDescent="0.2">
      <c r="A4474" s="2">
        <v>4469</v>
      </c>
      <c r="B4474" s="134" t="s">
        <v>6798</v>
      </c>
      <c r="C4474" s="61" t="s">
        <v>6800</v>
      </c>
      <c r="D4474" s="2">
        <v>1</v>
      </c>
      <c r="E4474" s="501">
        <v>3545</v>
      </c>
      <c r="F4474" s="501">
        <v>3545</v>
      </c>
    </row>
    <row r="4475" spans="1:6" ht="22.5" x14ac:dyDescent="0.2">
      <c r="A4475" s="2">
        <v>4470</v>
      </c>
      <c r="B4475" s="134" t="s">
        <v>6798</v>
      </c>
      <c r="C4475" s="61" t="s">
        <v>6801</v>
      </c>
      <c r="D4475" s="2">
        <v>1</v>
      </c>
      <c r="E4475" s="501">
        <v>3545</v>
      </c>
      <c r="F4475" s="501">
        <v>3545</v>
      </c>
    </row>
    <row r="4476" spans="1:6" ht="22.5" x14ac:dyDescent="0.2">
      <c r="A4476" s="2">
        <v>4471</v>
      </c>
      <c r="B4476" s="134" t="s">
        <v>6802</v>
      </c>
      <c r="C4476" s="61" t="s">
        <v>6803</v>
      </c>
      <c r="D4476" s="2">
        <v>1</v>
      </c>
      <c r="E4476" s="501">
        <v>4800</v>
      </c>
      <c r="F4476" s="501">
        <v>4800</v>
      </c>
    </row>
    <row r="4477" spans="1:6" ht="45" x14ac:dyDescent="0.2">
      <c r="A4477" s="2">
        <v>4472</v>
      </c>
      <c r="B4477" s="134" t="s">
        <v>6804</v>
      </c>
      <c r="C4477" s="61" t="s">
        <v>6805</v>
      </c>
      <c r="D4477" s="2">
        <v>1</v>
      </c>
      <c r="E4477" s="501">
        <v>20720</v>
      </c>
      <c r="F4477" s="501">
        <v>20720</v>
      </c>
    </row>
    <row r="4478" spans="1:6" ht="22.5" x14ac:dyDescent="0.2">
      <c r="A4478" s="2">
        <v>4473</v>
      </c>
      <c r="B4478" s="134" t="s">
        <v>6806</v>
      </c>
      <c r="C4478" s="61" t="s">
        <v>6807</v>
      </c>
      <c r="D4478" s="2">
        <v>1</v>
      </c>
      <c r="E4478" s="501">
        <v>10490</v>
      </c>
      <c r="F4478" s="501">
        <v>10490</v>
      </c>
    </row>
    <row r="4479" spans="1:6" ht="33.75" x14ac:dyDescent="0.2">
      <c r="A4479" s="2">
        <v>4474</v>
      </c>
      <c r="B4479" s="134" t="s">
        <v>6808</v>
      </c>
      <c r="C4479" s="61" t="s">
        <v>6809</v>
      </c>
      <c r="D4479" s="2">
        <v>1</v>
      </c>
      <c r="E4479" s="501">
        <v>6890</v>
      </c>
      <c r="F4479" s="501">
        <v>6890</v>
      </c>
    </row>
    <row r="4480" spans="1:6" ht="33.75" x14ac:dyDescent="0.2">
      <c r="A4480" s="2">
        <v>4475</v>
      </c>
      <c r="B4480" s="134" t="s">
        <v>6810</v>
      </c>
      <c r="C4480" s="61" t="s">
        <v>6811</v>
      </c>
      <c r="D4480" s="2">
        <v>1</v>
      </c>
      <c r="E4480" s="501">
        <v>11290</v>
      </c>
      <c r="F4480" s="501">
        <v>11290</v>
      </c>
    </row>
    <row r="4481" spans="1:6" ht="22.5" x14ac:dyDescent="0.2">
      <c r="A4481" s="2">
        <v>4476</v>
      </c>
      <c r="B4481" s="134" t="s">
        <v>6812</v>
      </c>
      <c r="C4481" s="61" t="s">
        <v>6809</v>
      </c>
      <c r="D4481" s="2">
        <v>1</v>
      </c>
      <c r="E4481" s="501">
        <v>5220</v>
      </c>
      <c r="F4481" s="501">
        <v>5220</v>
      </c>
    </row>
    <row r="4482" spans="1:6" ht="22.5" x14ac:dyDescent="0.2">
      <c r="A4482" s="2">
        <v>4477</v>
      </c>
      <c r="B4482" s="134" t="s">
        <v>6812</v>
      </c>
      <c r="C4482" s="61" t="s">
        <v>6813</v>
      </c>
      <c r="D4482" s="2">
        <v>1</v>
      </c>
      <c r="E4482" s="501">
        <v>5220</v>
      </c>
      <c r="F4482" s="501">
        <v>5220</v>
      </c>
    </row>
    <row r="4483" spans="1:6" ht="22.5" x14ac:dyDescent="0.2">
      <c r="A4483" s="2">
        <v>4478</v>
      </c>
      <c r="B4483" s="134" t="s">
        <v>6812</v>
      </c>
      <c r="C4483" s="61" t="s">
        <v>6814</v>
      </c>
      <c r="D4483" s="2">
        <v>1</v>
      </c>
      <c r="E4483" s="501">
        <v>5220</v>
      </c>
      <c r="F4483" s="501">
        <v>5220</v>
      </c>
    </row>
    <row r="4484" spans="1:6" ht="22.5" x14ac:dyDescent="0.2">
      <c r="A4484" s="2">
        <v>4479</v>
      </c>
      <c r="B4484" s="134" t="s">
        <v>6815</v>
      </c>
      <c r="C4484" s="61" t="s">
        <v>6816</v>
      </c>
      <c r="D4484" s="2">
        <v>1</v>
      </c>
      <c r="E4484" s="501">
        <v>3332</v>
      </c>
      <c r="F4484" s="501">
        <v>3332</v>
      </c>
    </row>
    <row r="4485" spans="1:6" ht="22.5" x14ac:dyDescent="0.2">
      <c r="A4485" s="2">
        <v>4480</v>
      </c>
      <c r="B4485" s="134" t="s">
        <v>6815</v>
      </c>
      <c r="C4485" s="61" t="s">
        <v>6817</v>
      </c>
      <c r="D4485" s="2">
        <v>1</v>
      </c>
      <c r="E4485" s="501">
        <v>3332</v>
      </c>
      <c r="F4485" s="501">
        <v>3332</v>
      </c>
    </row>
    <row r="4486" spans="1:6" x14ac:dyDescent="0.2">
      <c r="A4486" s="2">
        <v>4481</v>
      </c>
      <c r="B4486" s="134" t="s">
        <v>6818</v>
      </c>
      <c r="C4486" s="61" t="s">
        <v>6819</v>
      </c>
      <c r="D4486" s="2">
        <v>1</v>
      </c>
      <c r="E4486" s="501">
        <v>3200</v>
      </c>
      <c r="F4486" s="501">
        <v>3200</v>
      </c>
    </row>
    <row r="4487" spans="1:6" ht="10.15" customHeight="1" x14ac:dyDescent="0.2">
      <c r="A4487" s="2">
        <v>4482</v>
      </c>
      <c r="B4487" s="108" t="s">
        <v>6820</v>
      </c>
      <c r="C4487" s="86" t="s">
        <v>6821</v>
      </c>
      <c r="D4487" s="2">
        <v>1</v>
      </c>
      <c r="E4487" s="109">
        <v>15442</v>
      </c>
      <c r="F4487" s="110">
        <v>15442</v>
      </c>
    </row>
    <row r="4488" spans="1:6" ht="33.75" x14ac:dyDescent="0.2">
      <c r="A4488" s="2">
        <v>4483</v>
      </c>
      <c r="B4488" s="108" t="s">
        <v>6822</v>
      </c>
      <c r="C4488" s="86">
        <v>1380046</v>
      </c>
      <c r="D4488" s="2">
        <v>1</v>
      </c>
      <c r="E4488" s="109">
        <v>3720</v>
      </c>
      <c r="F4488" s="110">
        <v>3720</v>
      </c>
    </row>
    <row r="4489" spans="1:6" x14ac:dyDescent="0.2">
      <c r="A4489" s="2">
        <v>4484</v>
      </c>
      <c r="B4489" s="108" t="s">
        <v>6823</v>
      </c>
      <c r="C4489" s="86">
        <v>1380083</v>
      </c>
      <c r="D4489" s="2">
        <v>1</v>
      </c>
      <c r="E4489" s="109">
        <v>1350</v>
      </c>
      <c r="F4489" s="110">
        <v>1350</v>
      </c>
    </row>
    <row r="4490" spans="1:6" x14ac:dyDescent="0.2">
      <c r="A4490" s="2">
        <v>4485</v>
      </c>
      <c r="B4490" s="108" t="s">
        <v>6824</v>
      </c>
      <c r="C4490" s="86">
        <v>1380084</v>
      </c>
      <c r="D4490" s="2">
        <v>1</v>
      </c>
      <c r="E4490" s="109">
        <v>1150</v>
      </c>
      <c r="F4490" s="110">
        <v>1150</v>
      </c>
    </row>
    <row r="4491" spans="1:6" x14ac:dyDescent="0.2">
      <c r="A4491" s="2">
        <v>4486</v>
      </c>
      <c r="B4491" s="108" t="s">
        <v>6824</v>
      </c>
      <c r="C4491" s="86">
        <v>1380090</v>
      </c>
      <c r="D4491" s="2">
        <v>1</v>
      </c>
      <c r="E4491" s="109">
        <v>1500</v>
      </c>
      <c r="F4491" s="110">
        <v>1500</v>
      </c>
    </row>
    <row r="4492" spans="1:6" x14ac:dyDescent="0.2">
      <c r="A4492" s="2">
        <v>4487</v>
      </c>
      <c r="B4492" s="108" t="s">
        <v>6825</v>
      </c>
      <c r="C4492" s="86">
        <v>1630064</v>
      </c>
      <c r="D4492" s="2">
        <v>1</v>
      </c>
      <c r="E4492" s="109">
        <v>1140</v>
      </c>
      <c r="F4492" s="110">
        <v>1140</v>
      </c>
    </row>
    <row r="4493" spans="1:6" ht="22.5" x14ac:dyDescent="0.2">
      <c r="A4493" s="2">
        <v>4488</v>
      </c>
      <c r="B4493" s="108" t="s">
        <v>6826</v>
      </c>
      <c r="C4493" s="160">
        <v>1380042</v>
      </c>
      <c r="D4493" s="2">
        <v>1</v>
      </c>
      <c r="E4493" s="109">
        <v>1559.96</v>
      </c>
      <c r="F4493" s="109">
        <v>1559.96</v>
      </c>
    </row>
    <row r="4494" spans="1:6" ht="22.5" x14ac:dyDescent="0.2">
      <c r="A4494" s="2">
        <v>4489</v>
      </c>
      <c r="B4494" s="108" t="s">
        <v>6827</v>
      </c>
      <c r="C4494" s="86">
        <v>1380072</v>
      </c>
      <c r="D4494" s="2">
        <v>1</v>
      </c>
      <c r="E4494" s="109">
        <v>40280</v>
      </c>
      <c r="F4494" s="110">
        <v>40280</v>
      </c>
    </row>
    <row r="4495" spans="1:6" ht="22.5" x14ac:dyDescent="0.2">
      <c r="A4495" s="2">
        <v>4490</v>
      </c>
      <c r="B4495" s="108" t="s">
        <v>6828</v>
      </c>
      <c r="C4495" s="86">
        <v>1630105</v>
      </c>
      <c r="D4495" s="2">
        <v>1</v>
      </c>
      <c r="E4495" s="109">
        <v>4530</v>
      </c>
      <c r="F4495" s="110">
        <v>4530</v>
      </c>
    </row>
    <row r="4496" spans="1:6" ht="22.5" x14ac:dyDescent="0.2">
      <c r="A4496" s="2">
        <v>4491</v>
      </c>
      <c r="B4496" s="108" t="s">
        <v>6829</v>
      </c>
      <c r="C4496" s="160">
        <v>1380078</v>
      </c>
      <c r="D4496" s="2">
        <v>1</v>
      </c>
      <c r="E4496" s="109">
        <v>1200</v>
      </c>
      <c r="F4496" s="109">
        <v>1200</v>
      </c>
    </row>
    <row r="4497" spans="1:6" x14ac:dyDescent="0.2">
      <c r="A4497" s="2">
        <v>4492</v>
      </c>
      <c r="B4497" s="108" t="s">
        <v>3414</v>
      </c>
      <c r="C4497" s="86">
        <v>1630078</v>
      </c>
      <c r="D4497" s="2">
        <v>1</v>
      </c>
      <c r="E4497" s="109">
        <v>10200</v>
      </c>
      <c r="F4497" s="110">
        <v>10200</v>
      </c>
    </row>
    <row r="4498" spans="1:6" ht="22.5" x14ac:dyDescent="0.2">
      <c r="A4498" s="2">
        <v>4493</v>
      </c>
      <c r="B4498" s="108" t="s">
        <v>6830</v>
      </c>
      <c r="C4498" s="160">
        <v>19300018</v>
      </c>
      <c r="D4498" s="2">
        <v>1</v>
      </c>
      <c r="E4498" s="109">
        <v>14610</v>
      </c>
      <c r="F4498" s="109">
        <v>14610</v>
      </c>
    </row>
    <row r="4499" spans="1:6" x14ac:dyDescent="0.2">
      <c r="A4499" s="2">
        <v>4494</v>
      </c>
      <c r="B4499" s="108" t="s">
        <v>6831</v>
      </c>
      <c r="C4499" s="160">
        <v>1930026</v>
      </c>
      <c r="D4499" s="2">
        <v>1</v>
      </c>
      <c r="E4499" s="109">
        <v>9087</v>
      </c>
      <c r="F4499" s="109">
        <v>9087</v>
      </c>
    </row>
    <row r="4500" spans="1:6" x14ac:dyDescent="0.2">
      <c r="A4500" s="2">
        <v>4495</v>
      </c>
      <c r="B4500" s="108" t="s">
        <v>6831</v>
      </c>
      <c r="C4500" s="160">
        <v>3</v>
      </c>
      <c r="D4500" s="2">
        <v>1</v>
      </c>
      <c r="E4500" s="109">
        <v>16300</v>
      </c>
      <c r="F4500" s="109">
        <v>16300</v>
      </c>
    </row>
    <row r="4501" spans="1:6" x14ac:dyDescent="0.2">
      <c r="A4501" s="2">
        <v>4496</v>
      </c>
      <c r="B4501" s="108" t="s">
        <v>3151</v>
      </c>
      <c r="C4501" s="86">
        <v>19300017</v>
      </c>
      <c r="D4501" s="2">
        <v>1</v>
      </c>
      <c r="E4501" s="109">
        <v>1500</v>
      </c>
      <c r="F4501" s="110">
        <v>1500</v>
      </c>
    </row>
    <row r="4502" spans="1:6" ht="22.5" x14ac:dyDescent="0.2">
      <c r="A4502" s="2">
        <v>4497</v>
      </c>
      <c r="B4502" s="111" t="s">
        <v>6832</v>
      </c>
      <c r="C4502" s="86">
        <v>1630082</v>
      </c>
      <c r="D4502" s="2">
        <v>1</v>
      </c>
      <c r="E4502" s="109">
        <v>3162</v>
      </c>
      <c r="F4502" s="110">
        <v>3162</v>
      </c>
    </row>
    <row r="4503" spans="1:6" x14ac:dyDescent="0.2">
      <c r="A4503" s="2">
        <v>4498</v>
      </c>
      <c r="B4503" s="112" t="s">
        <v>6833</v>
      </c>
      <c r="C4503" s="160">
        <v>1630079</v>
      </c>
      <c r="D4503" s="2">
        <v>1</v>
      </c>
      <c r="E4503" s="109">
        <v>6120</v>
      </c>
      <c r="F4503" s="109">
        <v>6120</v>
      </c>
    </row>
    <row r="4504" spans="1:6" x14ac:dyDescent="0.2">
      <c r="A4504" s="2">
        <v>4499</v>
      </c>
      <c r="B4504" s="111" t="s">
        <v>4743</v>
      </c>
      <c r="C4504" s="86">
        <v>1930029</v>
      </c>
      <c r="D4504" s="2">
        <v>1</v>
      </c>
      <c r="E4504" s="109">
        <v>5000</v>
      </c>
      <c r="F4504" s="110">
        <v>5000</v>
      </c>
    </row>
    <row r="4505" spans="1:6" x14ac:dyDescent="0.2">
      <c r="A4505" s="2">
        <v>4500</v>
      </c>
      <c r="B4505" s="111" t="s">
        <v>6834</v>
      </c>
      <c r="C4505" s="86">
        <v>1630077</v>
      </c>
      <c r="D4505" s="2">
        <v>1</v>
      </c>
      <c r="E4505" s="109">
        <v>2100</v>
      </c>
      <c r="F4505" s="110">
        <v>2100</v>
      </c>
    </row>
    <row r="4506" spans="1:6" x14ac:dyDescent="0.2">
      <c r="A4506" s="2">
        <v>4501</v>
      </c>
      <c r="B4506" s="111" t="s">
        <v>6835</v>
      </c>
      <c r="C4506" s="86">
        <v>19300024</v>
      </c>
      <c r="D4506" s="2">
        <v>1</v>
      </c>
      <c r="E4506" s="109">
        <v>1288</v>
      </c>
      <c r="F4506" s="110">
        <v>1288</v>
      </c>
    </row>
    <row r="4507" spans="1:6" x14ac:dyDescent="0.2">
      <c r="A4507" s="2">
        <v>4502</v>
      </c>
      <c r="B4507" s="111" t="s">
        <v>6836</v>
      </c>
      <c r="C4507" s="86">
        <v>1630012</v>
      </c>
      <c r="D4507" s="2">
        <v>1</v>
      </c>
      <c r="E4507" s="109">
        <v>5011.76</v>
      </c>
      <c r="F4507" s="110">
        <v>5011.76</v>
      </c>
    </row>
    <row r="4508" spans="1:6" x14ac:dyDescent="0.2">
      <c r="A4508" s="2">
        <v>4503</v>
      </c>
      <c r="B4508" s="112" t="s">
        <v>4663</v>
      </c>
      <c r="C4508" s="160">
        <v>19300014</v>
      </c>
      <c r="D4508" s="2">
        <v>1</v>
      </c>
      <c r="E4508" s="109">
        <v>8630</v>
      </c>
      <c r="F4508" s="109">
        <v>8630</v>
      </c>
    </row>
    <row r="4509" spans="1:6" x14ac:dyDescent="0.2">
      <c r="A4509" s="2">
        <v>4504</v>
      </c>
      <c r="B4509" s="111" t="s">
        <v>4657</v>
      </c>
      <c r="C4509" s="86">
        <v>1380112</v>
      </c>
      <c r="D4509" s="2">
        <v>1</v>
      </c>
      <c r="E4509" s="109">
        <v>5800</v>
      </c>
      <c r="F4509" s="110">
        <v>5800</v>
      </c>
    </row>
    <row r="4510" spans="1:6" x14ac:dyDescent="0.2">
      <c r="A4510" s="2">
        <v>4505</v>
      </c>
      <c r="B4510" s="111" t="s">
        <v>6837</v>
      </c>
      <c r="C4510" s="86">
        <v>19300016</v>
      </c>
      <c r="D4510" s="2">
        <v>1</v>
      </c>
      <c r="E4510" s="109">
        <v>6200</v>
      </c>
      <c r="F4510" s="110">
        <v>6200</v>
      </c>
    </row>
    <row r="4511" spans="1:6" x14ac:dyDescent="0.2">
      <c r="A4511" s="2">
        <v>4506</v>
      </c>
      <c r="B4511" s="112" t="s">
        <v>6837</v>
      </c>
      <c r="C4511" s="160">
        <v>193000011</v>
      </c>
      <c r="D4511" s="2">
        <v>1</v>
      </c>
      <c r="E4511" s="109">
        <v>9600</v>
      </c>
      <c r="F4511" s="109">
        <v>9600</v>
      </c>
    </row>
    <row r="4512" spans="1:6" x14ac:dyDescent="0.2">
      <c r="A4512" s="2">
        <v>4507</v>
      </c>
      <c r="B4512" s="112" t="s">
        <v>6837</v>
      </c>
      <c r="C4512" s="160">
        <v>19300009</v>
      </c>
      <c r="D4512" s="2">
        <v>1</v>
      </c>
      <c r="E4512" s="109">
        <v>7200</v>
      </c>
      <c r="F4512" s="109">
        <v>7200</v>
      </c>
    </row>
    <row r="4513" spans="1:6" x14ac:dyDescent="0.2">
      <c r="A4513" s="2">
        <v>4508</v>
      </c>
      <c r="B4513" s="112" t="s">
        <v>6837</v>
      </c>
      <c r="C4513" s="160">
        <v>19300007</v>
      </c>
      <c r="D4513" s="2">
        <v>1</v>
      </c>
      <c r="E4513" s="109">
        <v>9792</v>
      </c>
      <c r="F4513" s="109">
        <v>9792</v>
      </c>
    </row>
    <row r="4514" spans="1:6" x14ac:dyDescent="0.2">
      <c r="A4514" s="2">
        <v>4509</v>
      </c>
      <c r="B4514" s="108" t="s">
        <v>6838</v>
      </c>
      <c r="C4514" s="161">
        <v>19300025</v>
      </c>
      <c r="D4514" s="2">
        <v>1</v>
      </c>
      <c r="E4514" s="109">
        <v>8855</v>
      </c>
      <c r="F4514" s="110">
        <v>8855</v>
      </c>
    </row>
    <row r="4515" spans="1:6" x14ac:dyDescent="0.2">
      <c r="A4515" s="2">
        <v>4510</v>
      </c>
      <c r="B4515" s="108" t="s">
        <v>6839</v>
      </c>
      <c r="C4515" s="86">
        <v>19300022</v>
      </c>
      <c r="D4515" s="2">
        <v>1</v>
      </c>
      <c r="E4515" s="109">
        <v>17397</v>
      </c>
      <c r="F4515" s="110">
        <v>17397</v>
      </c>
    </row>
    <row r="4516" spans="1:6" ht="22.5" x14ac:dyDescent="0.2">
      <c r="A4516" s="2">
        <v>4511</v>
      </c>
      <c r="B4516" s="108" t="s">
        <v>6840</v>
      </c>
      <c r="C4516" s="86">
        <v>1630067</v>
      </c>
      <c r="D4516" s="2">
        <v>1</v>
      </c>
      <c r="E4516" s="109">
        <v>6248.8</v>
      </c>
      <c r="F4516" s="110">
        <v>6248.8</v>
      </c>
    </row>
    <row r="4517" spans="1:6" ht="22.5" x14ac:dyDescent="0.2">
      <c r="A4517" s="2">
        <v>4512</v>
      </c>
      <c r="B4517" s="108" t="s">
        <v>6841</v>
      </c>
      <c r="C4517" s="86">
        <v>19300023</v>
      </c>
      <c r="D4517" s="2">
        <v>1</v>
      </c>
      <c r="E4517" s="109">
        <v>10565</v>
      </c>
      <c r="F4517" s="110">
        <v>10565</v>
      </c>
    </row>
    <row r="4518" spans="1:6" ht="22.5" x14ac:dyDescent="0.2">
      <c r="A4518" s="2">
        <v>4513</v>
      </c>
      <c r="B4518" s="108" t="s">
        <v>6842</v>
      </c>
      <c r="C4518" s="86">
        <v>1380023</v>
      </c>
      <c r="D4518" s="2">
        <v>1</v>
      </c>
      <c r="E4518" s="109">
        <v>7879.08</v>
      </c>
      <c r="F4518" s="110">
        <v>7879.08</v>
      </c>
    </row>
    <row r="4519" spans="1:6" ht="33.75" x14ac:dyDescent="0.2">
      <c r="A4519" s="2">
        <v>4514</v>
      </c>
      <c r="B4519" s="108" t="s">
        <v>6843</v>
      </c>
      <c r="C4519" s="86">
        <v>19300026</v>
      </c>
      <c r="D4519" s="2">
        <v>1</v>
      </c>
      <c r="E4519" s="109">
        <v>3330</v>
      </c>
      <c r="F4519" s="110">
        <v>3330</v>
      </c>
    </row>
    <row r="4520" spans="1:6" ht="22.5" x14ac:dyDescent="0.2">
      <c r="A4520" s="2">
        <v>4515</v>
      </c>
      <c r="B4520" s="111" t="s">
        <v>5598</v>
      </c>
      <c r="C4520" s="161">
        <v>1380092</v>
      </c>
      <c r="D4520" s="2">
        <v>1</v>
      </c>
      <c r="E4520" s="109">
        <v>25000</v>
      </c>
      <c r="F4520" s="110">
        <v>25000</v>
      </c>
    </row>
    <row r="4521" spans="1:6" ht="22.5" x14ac:dyDescent="0.2">
      <c r="A4521" s="2">
        <v>4516</v>
      </c>
      <c r="B4521" s="111" t="s">
        <v>6844</v>
      </c>
      <c r="C4521" s="86">
        <v>1380076</v>
      </c>
      <c r="D4521" s="2">
        <v>1</v>
      </c>
      <c r="E4521" s="109">
        <v>2340</v>
      </c>
      <c r="F4521" s="110">
        <v>2340</v>
      </c>
    </row>
    <row r="4522" spans="1:6" x14ac:dyDescent="0.2">
      <c r="A4522" s="2">
        <v>4517</v>
      </c>
      <c r="B4522" s="111" t="s">
        <v>6845</v>
      </c>
      <c r="C4522" s="86">
        <v>1630053</v>
      </c>
      <c r="D4522" s="2">
        <v>1</v>
      </c>
      <c r="E4522" s="109">
        <v>5350</v>
      </c>
      <c r="F4522" s="110">
        <v>5350</v>
      </c>
    </row>
    <row r="4523" spans="1:6" x14ac:dyDescent="0.2">
      <c r="A4523" s="2">
        <v>4518</v>
      </c>
      <c r="B4523" s="111" t="s">
        <v>6846</v>
      </c>
      <c r="C4523" s="86">
        <v>1630056</v>
      </c>
      <c r="D4523" s="2">
        <v>1</v>
      </c>
      <c r="E4523" s="109">
        <v>8025</v>
      </c>
      <c r="F4523" s="110">
        <v>8025</v>
      </c>
    </row>
    <row r="4524" spans="1:6" x14ac:dyDescent="0.2">
      <c r="A4524" s="2">
        <v>4519</v>
      </c>
      <c r="B4524" s="111" t="s">
        <v>6847</v>
      </c>
      <c r="C4524" s="86">
        <v>1630066</v>
      </c>
      <c r="D4524" s="2">
        <v>1</v>
      </c>
      <c r="E4524" s="109">
        <v>4280</v>
      </c>
      <c r="F4524" s="110">
        <v>4280</v>
      </c>
    </row>
    <row r="4525" spans="1:6" ht="22.5" x14ac:dyDescent="0.2">
      <c r="A4525" s="2">
        <v>4520</v>
      </c>
      <c r="B4525" s="111" t="s">
        <v>6848</v>
      </c>
      <c r="C4525" s="86">
        <v>1380040</v>
      </c>
      <c r="D4525" s="2">
        <v>1</v>
      </c>
      <c r="E4525" s="109">
        <v>7924</v>
      </c>
      <c r="F4525" s="110">
        <v>7924</v>
      </c>
    </row>
    <row r="4526" spans="1:6" ht="22.5" x14ac:dyDescent="0.2">
      <c r="A4526" s="2">
        <v>4521</v>
      </c>
      <c r="B4526" s="112" t="s">
        <v>6849</v>
      </c>
      <c r="C4526" s="160">
        <v>13800095</v>
      </c>
      <c r="D4526" s="2">
        <v>1</v>
      </c>
      <c r="E4526" s="109">
        <v>10000</v>
      </c>
      <c r="F4526" s="109">
        <v>10000</v>
      </c>
    </row>
    <row r="4527" spans="1:6" ht="22.5" x14ac:dyDescent="0.2">
      <c r="A4527" s="2">
        <v>4522</v>
      </c>
      <c r="B4527" s="112" t="s">
        <v>6850</v>
      </c>
      <c r="C4527" s="160">
        <v>193000017</v>
      </c>
      <c r="D4527" s="2">
        <v>1</v>
      </c>
      <c r="E4527" s="109">
        <v>10170</v>
      </c>
      <c r="F4527" s="109">
        <v>10170</v>
      </c>
    </row>
    <row r="4528" spans="1:6" ht="22.5" x14ac:dyDescent="0.2">
      <c r="A4528" s="2">
        <v>4523</v>
      </c>
      <c r="B4528" s="108" t="s">
        <v>6851</v>
      </c>
      <c r="C4528" s="86">
        <v>193000015</v>
      </c>
      <c r="D4528" s="2">
        <v>1</v>
      </c>
      <c r="E4528" s="109">
        <v>21727.119999999999</v>
      </c>
      <c r="F4528" s="110">
        <v>20246.62</v>
      </c>
    </row>
    <row r="4529" spans="1:6" ht="22.5" x14ac:dyDescent="0.2">
      <c r="A4529" s="2">
        <v>4524</v>
      </c>
      <c r="B4529" s="111" t="s">
        <v>6852</v>
      </c>
      <c r="C4529" s="86">
        <v>1380094</v>
      </c>
      <c r="D4529" s="2">
        <v>1</v>
      </c>
      <c r="E4529" s="109">
        <v>3078</v>
      </c>
      <c r="F4529" s="110">
        <v>3078</v>
      </c>
    </row>
    <row r="4530" spans="1:6" ht="22.5" x14ac:dyDescent="0.2">
      <c r="A4530" s="2">
        <v>4525</v>
      </c>
      <c r="B4530" s="111" t="s">
        <v>6853</v>
      </c>
      <c r="C4530" s="86">
        <v>1380085</v>
      </c>
      <c r="D4530" s="2">
        <v>1</v>
      </c>
      <c r="E4530" s="109">
        <v>3000</v>
      </c>
      <c r="F4530" s="110">
        <v>3000</v>
      </c>
    </row>
    <row r="4531" spans="1:6" x14ac:dyDescent="0.2">
      <c r="A4531" s="2">
        <v>4526</v>
      </c>
      <c r="B4531" s="111" t="s">
        <v>6854</v>
      </c>
      <c r="C4531" s="86">
        <v>1380018</v>
      </c>
      <c r="D4531" s="2">
        <v>1</v>
      </c>
      <c r="E4531" s="109">
        <v>7126.56</v>
      </c>
      <c r="F4531" s="110">
        <v>7126.56</v>
      </c>
    </row>
    <row r="4532" spans="1:6" x14ac:dyDescent="0.2">
      <c r="A4532" s="2">
        <v>4527</v>
      </c>
      <c r="B4532" s="111" t="s">
        <v>6855</v>
      </c>
      <c r="C4532" s="86">
        <v>1380091</v>
      </c>
      <c r="D4532" s="2">
        <v>1</v>
      </c>
      <c r="E4532" s="109">
        <v>40000</v>
      </c>
      <c r="F4532" s="110">
        <v>38909.14</v>
      </c>
    </row>
    <row r="4533" spans="1:6" ht="22.5" x14ac:dyDescent="0.2">
      <c r="A4533" s="2">
        <v>4528</v>
      </c>
      <c r="B4533" s="111" t="s">
        <v>6856</v>
      </c>
      <c r="C4533" s="86">
        <v>1380081</v>
      </c>
      <c r="D4533" s="2">
        <v>1</v>
      </c>
      <c r="E4533" s="109">
        <v>5390</v>
      </c>
      <c r="F4533" s="110">
        <v>5390</v>
      </c>
    </row>
    <row r="4534" spans="1:6" x14ac:dyDescent="0.2">
      <c r="A4534" s="2">
        <v>4529</v>
      </c>
      <c r="B4534" s="111" t="s">
        <v>6857</v>
      </c>
      <c r="C4534" s="86">
        <v>193000018</v>
      </c>
      <c r="D4534" s="2">
        <v>1</v>
      </c>
      <c r="E4534" s="109">
        <v>8658</v>
      </c>
      <c r="F4534" s="110">
        <v>8658</v>
      </c>
    </row>
    <row r="4535" spans="1:6" x14ac:dyDescent="0.2">
      <c r="A4535" s="2">
        <v>4530</v>
      </c>
      <c r="B4535" s="111" t="s">
        <v>6858</v>
      </c>
      <c r="C4535" s="86">
        <v>1380096</v>
      </c>
      <c r="D4535" s="2">
        <v>1</v>
      </c>
      <c r="E4535" s="109">
        <v>8000</v>
      </c>
      <c r="F4535" s="110">
        <v>8000</v>
      </c>
    </row>
    <row r="4536" spans="1:6" ht="22.5" x14ac:dyDescent="0.2">
      <c r="A4536" s="2">
        <v>4531</v>
      </c>
      <c r="B4536" s="111" t="s">
        <v>6859</v>
      </c>
      <c r="C4536" s="86">
        <v>1380097</v>
      </c>
      <c r="D4536" s="2">
        <v>1</v>
      </c>
      <c r="E4536" s="109">
        <v>10000</v>
      </c>
      <c r="F4536" s="110">
        <v>10000</v>
      </c>
    </row>
    <row r="4537" spans="1:6" ht="22.5" x14ac:dyDescent="0.2">
      <c r="A4537" s="2">
        <v>4532</v>
      </c>
      <c r="B4537" s="111" t="s">
        <v>6860</v>
      </c>
      <c r="C4537" s="86">
        <v>193000013</v>
      </c>
      <c r="D4537" s="2">
        <v>1</v>
      </c>
      <c r="E4537" s="109">
        <v>22952</v>
      </c>
      <c r="F4537" s="110">
        <v>22952</v>
      </c>
    </row>
    <row r="4538" spans="1:6" ht="22.5" x14ac:dyDescent="0.2">
      <c r="A4538" s="2">
        <v>4533</v>
      </c>
      <c r="B4538" s="111" t="s">
        <v>6861</v>
      </c>
      <c r="C4538" s="86">
        <v>1380038</v>
      </c>
      <c r="D4538" s="2">
        <v>1</v>
      </c>
      <c r="E4538" s="109">
        <v>15768.03</v>
      </c>
      <c r="F4538" s="110">
        <v>15768.03</v>
      </c>
    </row>
    <row r="4539" spans="1:6" x14ac:dyDescent="0.2">
      <c r="A4539" s="2">
        <v>4534</v>
      </c>
      <c r="B4539" s="111" t="s">
        <v>6862</v>
      </c>
      <c r="C4539" s="86">
        <v>1380087</v>
      </c>
      <c r="D4539" s="2">
        <v>1</v>
      </c>
      <c r="E4539" s="109">
        <v>5000</v>
      </c>
      <c r="F4539" s="110">
        <v>5000</v>
      </c>
    </row>
    <row r="4540" spans="1:6" x14ac:dyDescent="0.2">
      <c r="A4540" s="2">
        <v>4535</v>
      </c>
      <c r="B4540" s="111" t="s">
        <v>6862</v>
      </c>
      <c r="C4540" s="86">
        <v>1380086</v>
      </c>
      <c r="D4540" s="2">
        <v>1</v>
      </c>
      <c r="E4540" s="109">
        <v>5000</v>
      </c>
      <c r="F4540" s="110">
        <v>5000</v>
      </c>
    </row>
    <row r="4541" spans="1:6" x14ac:dyDescent="0.2">
      <c r="A4541" s="2">
        <v>4536</v>
      </c>
      <c r="B4541" s="111" t="s">
        <v>6863</v>
      </c>
      <c r="C4541" s="86">
        <v>1380035</v>
      </c>
      <c r="D4541" s="2">
        <v>1</v>
      </c>
      <c r="E4541" s="109">
        <v>6920.55</v>
      </c>
      <c r="F4541" s="110">
        <v>6920.55</v>
      </c>
    </row>
    <row r="4542" spans="1:6" x14ac:dyDescent="0.2">
      <c r="A4542" s="2">
        <v>4537</v>
      </c>
      <c r="B4542" s="111" t="s">
        <v>6862</v>
      </c>
      <c r="C4542" s="86">
        <v>1380093</v>
      </c>
      <c r="D4542" s="2">
        <v>1</v>
      </c>
      <c r="E4542" s="109">
        <v>5999</v>
      </c>
      <c r="F4542" s="110">
        <v>5999</v>
      </c>
    </row>
    <row r="4543" spans="1:6" ht="22.5" x14ac:dyDescent="0.2">
      <c r="A4543" s="2">
        <v>4538</v>
      </c>
      <c r="B4543" s="111" t="s">
        <v>6864</v>
      </c>
      <c r="C4543" s="86">
        <v>1380074</v>
      </c>
      <c r="D4543" s="2">
        <v>1</v>
      </c>
      <c r="E4543" s="109">
        <v>1025</v>
      </c>
      <c r="F4543" s="110">
        <v>1025</v>
      </c>
    </row>
    <row r="4544" spans="1:6" x14ac:dyDescent="0.2">
      <c r="A4544" s="2">
        <v>4539</v>
      </c>
      <c r="B4544" s="111" t="s">
        <v>6865</v>
      </c>
      <c r="C4544" s="86">
        <v>1380003</v>
      </c>
      <c r="D4544" s="2">
        <v>1</v>
      </c>
      <c r="E4544" s="109">
        <v>13623.69</v>
      </c>
      <c r="F4544" s="110">
        <v>13623.69</v>
      </c>
    </row>
    <row r="4545" spans="1:6" ht="22.5" x14ac:dyDescent="0.2">
      <c r="A4545" s="2">
        <v>4540</v>
      </c>
      <c r="B4545" s="111" t="s">
        <v>6866</v>
      </c>
      <c r="C4545" s="86">
        <v>1380041</v>
      </c>
      <c r="D4545" s="2">
        <v>1</v>
      </c>
      <c r="E4545" s="109">
        <v>5328</v>
      </c>
      <c r="F4545" s="110">
        <v>5328</v>
      </c>
    </row>
    <row r="4546" spans="1:6" ht="33.75" x14ac:dyDescent="0.2">
      <c r="A4546" s="2">
        <v>4541</v>
      </c>
      <c r="B4546" s="111" t="s">
        <v>6867</v>
      </c>
      <c r="C4546" s="86">
        <v>193000031</v>
      </c>
      <c r="D4546" s="2">
        <v>1</v>
      </c>
      <c r="E4546" s="109">
        <v>27973</v>
      </c>
      <c r="F4546" s="110">
        <v>27973</v>
      </c>
    </row>
    <row r="4547" spans="1:6" ht="45" x14ac:dyDescent="0.2">
      <c r="A4547" s="2">
        <v>4542</v>
      </c>
      <c r="B4547" s="111" t="s">
        <v>6868</v>
      </c>
      <c r="C4547" s="86">
        <v>193000033</v>
      </c>
      <c r="D4547" s="2">
        <v>1</v>
      </c>
      <c r="E4547" s="109">
        <v>27173</v>
      </c>
      <c r="F4547" s="110">
        <v>27173</v>
      </c>
    </row>
    <row r="4548" spans="1:6" ht="22.5" x14ac:dyDescent="0.2">
      <c r="A4548" s="2">
        <v>4543</v>
      </c>
      <c r="B4548" s="111" t="s">
        <v>6869</v>
      </c>
      <c r="C4548" s="86">
        <v>1380029</v>
      </c>
      <c r="D4548" s="2">
        <v>1</v>
      </c>
      <c r="E4548" s="109">
        <v>9937.98</v>
      </c>
      <c r="F4548" s="110">
        <v>9937.98</v>
      </c>
    </row>
    <row r="4549" spans="1:6" ht="33.75" x14ac:dyDescent="0.2">
      <c r="A4549" s="2">
        <v>4544</v>
      </c>
      <c r="B4549" s="111" t="s">
        <v>6870</v>
      </c>
      <c r="C4549" s="86">
        <v>19300021</v>
      </c>
      <c r="D4549" s="2">
        <v>1</v>
      </c>
      <c r="E4549" s="109">
        <v>8100</v>
      </c>
      <c r="F4549" s="110">
        <v>8100</v>
      </c>
    </row>
    <row r="4550" spans="1:6" ht="22.5" x14ac:dyDescent="0.2">
      <c r="A4550" s="2">
        <v>4545</v>
      </c>
      <c r="B4550" s="112" t="s">
        <v>6871</v>
      </c>
      <c r="C4550" s="160">
        <v>1630030</v>
      </c>
      <c r="D4550" s="2">
        <v>1</v>
      </c>
      <c r="E4550" s="109">
        <v>6222</v>
      </c>
      <c r="F4550" s="109">
        <v>6222</v>
      </c>
    </row>
    <row r="4551" spans="1:6" x14ac:dyDescent="0.2">
      <c r="A4551" s="2">
        <v>4546</v>
      </c>
      <c r="B4551" s="112" t="s">
        <v>6831</v>
      </c>
      <c r="C4551" s="160">
        <v>1630024</v>
      </c>
      <c r="D4551" s="2">
        <v>1</v>
      </c>
      <c r="E4551" s="109">
        <v>6265.92</v>
      </c>
      <c r="F4551" s="109">
        <v>6265.92</v>
      </c>
    </row>
    <row r="4552" spans="1:6" ht="22.5" x14ac:dyDescent="0.2">
      <c r="A4552" s="2">
        <v>4547</v>
      </c>
      <c r="B4552" s="111" t="s">
        <v>6872</v>
      </c>
      <c r="C4552" s="86">
        <v>1630054</v>
      </c>
      <c r="D4552" s="2">
        <v>1</v>
      </c>
      <c r="E4552" s="109">
        <v>2140</v>
      </c>
      <c r="F4552" s="110">
        <v>2140</v>
      </c>
    </row>
    <row r="4553" spans="1:6" ht="22.5" x14ac:dyDescent="0.2">
      <c r="A4553" s="2">
        <v>4548</v>
      </c>
      <c r="B4553" s="111" t="s">
        <v>6872</v>
      </c>
      <c r="C4553" s="86">
        <v>1630055</v>
      </c>
      <c r="D4553" s="2">
        <v>1</v>
      </c>
      <c r="E4553" s="109">
        <v>2140</v>
      </c>
      <c r="F4553" s="110">
        <v>2140</v>
      </c>
    </row>
    <row r="4554" spans="1:6" x14ac:dyDescent="0.2">
      <c r="A4554" s="2">
        <v>4549</v>
      </c>
      <c r="B4554" s="112" t="s">
        <v>3151</v>
      </c>
      <c r="C4554" s="160">
        <v>1630044</v>
      </c>
      <c r="D4554" s="2">
        <v>1</v>
      </c>
      <c r="E4554" s="109">
        <v>3716.4</v>
      </c>
      <c r="F4554" s="109">
        <v>3716.4</v>
      </c>
    </row>
    <row r="4555" spans="1:6" x14ac:dyDescent="0.2">
      <c r="A4555" s="2">
        <v>4550</v>
      </c>
      <c r="B4555" s="111" t="s">
        <v>3151</v>
      </c>
      <c r="C4555" s="86">
        <v>1630040</v>
      </c>
      <c r="D4555" s="2">
        <v>1</v>
      </c>
      <c r="E4555" s="109">
        <v>2196</v>
      </c>
      <c r="F4555" s="110">
        <v>2196</v>
      </c>
    </row>
    <row r="4556" spans="1:6" x14ac:dyDescent="0.2">
      <c r="A4556" s="2">
        <v>4551</v>
      </c>
      <c r="B4556" s="111" t="s">
        <v>6873</v>
      </c>
      <c r="C4556" s="86">
        <v>1630039</v>
      </c>
      <c r="D4556" s="2">
        <v>1</v>
      </c>
      <c r="E4556" s="109">
        <v>1586</v>
      </c>
      <c r="F4556" s="110">
        <v>1586</v>
      </c>
    </row>
    <row r="4557" spans="1:6" x14ac:dyDescent="0.2">
      <c r="A4557" s="2">
        <v>4552</v>
      </c>
      <c r="B4557" s="112" t="s">
        <v>6874</v>
      </c>
      <c r="C4557" s="160">
        <v>1630001</v>
      </c>
      <c r="D4557" s="2">
        <v>1</v>
      </c>
      <c r="E4557" s="109">
        <v>20979.119999999999</v>
      </c>
      <c r="F4557" s="109">
        <v>20979.119999999999</v>
      </c>
    </row>
    <row r="4558" spans="1:6" ht="33.75" x14ac:dyDescent="0.2">
      <c r="A4558" s="2">
        <v>4553</v>
      </c>
      <c r="B4558" s="111" t="s">
        <v>6875</v>
      </c>
      <c r="C4558" s="86">
        <v>1630076</v>
      </c>
      <c r="D4558" s="2">
        <v>1</v>
      </c>
      <c r="E4558" s="109">
        <v>2700</v>
      </c>
      <c r="F4558" s="110">
        <v>2700</v>
      </c>
    </row>
    <row r="4559" spans="1:6" x14ac:dyDescent="0.2">
      <c r="A4559" s="2">
        <v>4554</v>
      </c>
      <c r="B4559" s="108" t="s">
        <v>6876</v>
      </c>
      <c r="C4559" s="86">
        <v>1630065</v>
      </c>
      <c r="D4559" s="2">
        <v>1</v>
      </c>
      <c r="E4559" s="109">
        <v>1524.39</v>
      </c>
      <c r="F4559" s="110">
        <v>1524.39</v>
      </c>
    </row>
    <row r="4560" spans="1:6" x14ac:dyDescent="0.2">
      <c r="A4560" s="2">
        <v>4555</v>
      </c>
      <c r="B4560" s="112" t="s">
        <v>5094</v>
      </c>
      <c r="C4560" s="160">
        <v>19300002</v>
      </c>
      <c r="D4560" s="2">
        <v>1</v>
      </c>
      <c r="E4560" s="109">
        <v>14260</v>
      </c>
      <c r="F4560" s="109">
        <v>14260</v>
      </c>
    </row>
    <row r="4561" spans="1:6" ht="33.75" x14ac:dyDescent="0.2">
      <c r="A4561" s="2">
        <v>4556</v>
      </c>
      <c r="B4561" s="112" t="s">
        <v>6877</v>
      </c>
      <c r="C4561" s="160" t="s">
        <v>6878</v>
      </c>
      <c r="D4561" s="2">
        <v>1</v>
      </c>
      <c r="E4561" s="109">
        <v>9256</v>
      </c>
      <c r="F4561" s="109">
        <v>9256</v>
      </c>
    </row>
    <row r="4562" spans="1:6" x14ac:dyDescent="0.2">
      <c r="A4562" s="2">
        <v>4557</v>
      </c>
      <c r="B4562" s="111" t="s">
        <v>4735</v>
      </c>
      <c r="C4562" s="86">
        <v>1630042</v>
      </c>
      <c r="D4562" s="2">
        <v>1</v>
      </c>
      <c r="E4562" s="109">
        <v>7482.26</v>
      </c>
      <c r="F4562" s="110">
        <v>7482.26</v>
      </c>
    </row>
    <row r="4563" spans="1:6" ht="22.5" x14ac:dyDescent="0.2">
      <c r="A4563" s="2">
        <v>4558</v>
      </c>
      <c r="B4563" s="111" t="s">
        <v>6879</v>
      </c>
      <c r="C4563" s="86">
        <v>1630106</v>
      </c>
      <c r="D4563" s="2">
        <v>1</v>
      </c>
      <c r="E4563" s="109">
        <v>4990</v>
      </c>
      <c r="F4563" s="110">
        <v>4990</v>
      </c>
    </row>
    <row r="4564" spans="1:6" ht="22.5" x14ac:dyDescent="0.2">
      <c r="A4564" s="2">
        <v>4559</v>
      </c>
      <c r="B4564" s="112" t="s">
        <v>6880</v>
      </c>
      <c r="C4564" s="160">
        <v>19300031</v>
      </c>
      <c r="D4564" s="2">
        <v>1</v>
      </c>
      <c r="E4564" s="109">
        <v>12600</v>
      </c>
      <c r="F4564" s="109">
        <v>12600</v>
      </c>
    </row>
    <row r="4565" spans="1:6" ht="22.5" x14ac:dyDescent="0.2">
      <c r="A4565" s="2">
        <v>4560</v>
      </c>
      <c r="B4565" s="112" t="s">
        <v>6881</v>
      </c>
      <c r="C4565" s="160">
        <v>19300033</v>
      </c>
      <c r="D4565" s="2">
        <v>1</v>
      </c>
      <c r="E4565" s="109">
        <v>5700</v>
      </c>
      <c r="F4565" s="109">
        <v>5700</v>
      </c>
    </row>
    <row r="4566" spans="1:6" ht="22.5" x14ac:dyDescent="0.2">
      <c r="A4566" s="2">
        <v>4561</v>
      </c>
      <c r="B4566" s="112" t="s">
        <v>6881</v>
      </c>
      <c r="C4566" s="160">
        <v>19300032</v>
      </c>
      <c r="D4566" s="2">
        <v>1</v>
      </c>
      <c r="E4566" s="109">
        <v>5700</v>
      </c>
      <c r="F4566" s="109">
        <v>5700</v>
      </c>
    </row>
    <row r="4567" spans="1:6" ht="22.5" x14ac:dyDescent="0.2">
      <c r="A4567" s="2">
        <v>4562</v>
      </c>
      <c r="B4567" s="111" t="s">
        <v>6882</v>
      </c>
      <c r="C4567" s="86">
        <v>19300026</v>
      </c>
      <c r="D4567" s="2">
        <v>1</v>
      </c>
      <c r="E4567" s="109">
        <v>4370</v>
      </c>
      <c r="F4567" s="110">
        <v>4370</v>
      </c>
    </row>
    <row r="4568" spans="1:6" ht="56.25" x14ac:dyDescent="0.2">
      <c r="A4568" s="2">
        <v>4563</v>
      </c>
      <c r="B4568" s="111" t="s">
        <v>6883</v>
      </c>
      <c r="C4568" s="86">
        <v>19300027</v>
      </c>
      <c r="D4568" s="2">
        <v>1</v>
      </c>
      <c r="E4568" s="109">
        <v>3140</v>
      </c>
      <c r="F4568" s="110">
        <v>3140</v>
      </c>
    </row>
    <row r="4569" spans="1:6" ht="33.75" x14ac:dyDescent="0.2">
      <c r="A4569" s="2">
        <v>4564</v>
      </c>
      <c r="B4569" s="111" t="s">
        <v>6884</v>
      </c>
      <c r="C4569" s="86">
        <v>19300028</v>
      </c>
      <c r="D4569" s="2">
        <v>1</v>
      </c>
      <c r="E4569" s="109">
        <v>5370</v>
      </c>
      <c r="F4569" s="110">
        <v>5370</v>
      </c>
    </row>
    <row r="4570" spans="1:6" ht="22.5" x14ac:dyDescent="0.2">
      <c r="A4570" s="2">
        <v>4565</v>
      </c>
      <c r="B4570" s="111" t="s">
        <v>6885</v>
      </c>
      <c r="C4570" s="86">
        <v>19300030</v>
      </c>
      <c r="D4570" s="2">
        <v>1</v>
      </c>
      <c r="E4570" s="109">
        <v>6800</v>
      </c>
      <c r="F4570" s="110">
        <v>6800</v>
      </c>
    </row>
    <row r="4571" spans="1:6" ht="22.5" x14ac:dyDescent="0.2">
      <c r="A4571" s="2">
        <v>4566</v>
      </c>
      <c r="B4571" s="111" t="s">
        <v>6886</v>
      </c>
      <c r="C4571" s="86">
        <v>19300029</v>
      </c>
      <c r="D4571" s="2">
        <v>1</v>
      </c>
      <c r="E4571" s="109">
        <v>5700</v>
      </c>
      <c r="F4571" s="110">
        <v>5700</v>
      </c>
    </row>
    <row r="4572" spans="1:6" ht="45" x14ac:dyDescent="0.2">
      <c r="A4572" s="2">
        <v>4567</v>
      </c>
      <c r="B4572" s="112" t="s">
        <v>6887</v>
      </c>
      <c r="C4572" s="160">
        <v>19300064</v>
      </c>
      <c r="D4572" s="2">
        <v>1</v>
      </c>
      <c r="E4572" s="109">
        <v>17600</v>
      </c>
      <c r="F4572" s="109">
        <v>17600</v>
      </c>
    </row>
    <row r="4573" spans="1:6" ht="45" x14ac:dyDescent="0.2">
      <c r="A4573" s="2">
        <v>4568</v>
      </c>
      <c r="B4573" s="112" t="s">
        <v>6887</v>
      </c>
      <c r="C4573" s="160">
        <v>19300065</v>
      </c>
      <c r="D4573" s="2">
        <v>1</v>
      </c>
      <c r="E4573" s="109">
        <v>17600</v>
      </c>
      <c r="F4573" s="109">
        <v>17600</v>
      </c>
    </row>
    <row r="4574" spans="1:6" ht="45" x14ac:dyDescent="0.2">
      <c r="A4574" s="2">
        <v>4569</v>
      </c>
      <c r="B4574" s="112" t="s">
        <v>6887</v>
      </c>
      <c r="C4574" s="160">
        <v>19300066</v>
      </c>
      <c r="D4574" s="2">
        <v>1</v>
      </c>
      <c r="E4574" s="109">
        <v>17600</v>
      </c>
      <c r="F4574" s="109">
        <v>17600</v>
      </c>
    </row>
    <row r="4575" spans="1:6" ht="45" x14ac:dyDescent="0.2">
      <c r="A4575" s="2">
        <v>4570</v>
      </c>
      <c r="B4575" s="112" t="s">
        <v>6887</v>
      </c>
      <c r="C4575" s="160">
        <v>19300067</v>
      </c>
      <c r="D4575" s="2">
        <v>1</v>
      </c>
      <c r="E4575" s="109">
        <v>17600</v>
      </c>
      <c r="F4575" s="109">
        <v>17600</v>
      </c>
    </row>
    <row r="4576" spans="1:6" ht="45" x14ac:dyDescent="0.2">
      <c r="A4576" s="2">
        <v>4571</v>
      </c>
      <c r="B4576" s="112" t="s">
        <v>6887</v>
      </c>
      <c r="C4576" s="160">
        <v>19300068</v>
      </c>
      <c r="D4576" s="2">
        <v>1</v>
      </c>
      <c r="E4576" s="109">
        <v>17600</v>
      </c>
      <c r="F4576" s="109">
        <v>17600</v>
      </c>
    </row>
    <row r="4577" spans="1:6" ht="22.5" x14ac:dyDescent="0.2">
      <c r="A4577" s="2">
        <v>4572</v>
      </c>
      <c r="B4577" s="111" t="s">
        <v>6017</v>
      </c>
      <c r="C4577" s="86">
        <v>19300061</v>
      </c>
      <c r="D4577" s="2">
        <v>1</v>
      </c>
      <c r="E4577" s="109">
        <v>31500</v>
      </c>
      <c r="F4577" s="110">
        <v>31500</v>
      </c>
    </row>
    <row r="4578" spans="1:6" ht="22.5" x14ac:dyDescent="0.2">
      <c r="A4578" s="2">
        <v>4573</v>
      </c>
      <c r="B4578" s="111" t="s">
        <v>6888</v>
      </c>
      <c r="C4578" s="86">
        <v>19300063</v>
      </c>
      <c r="D4578" s="2">
        <v>1</v>
      </c>
      <c r="E4578" s="109">
        <v>9995</v>
      </c>
      <c r="F4578" s="110">
        <v>9995</v>
      </c>
    </row>
    <row r="4579" spans="1:6" ht="22.5" x14ac:dyDescent="0.2">
      <c r="A4579" s="2">
        <v>4574</v>
      </c>
      <c r="B4579" s="111" t="s">
        <v>6889</v>
      </c>
      <c r="C4579" s="86">
        <v>19300041</v>
      </c>
      <c r="D4579" s="2">
        <v>1</v>
      </c>
      <c r="E4579" s="109">
        <v>5942</v>
      </c>
      <c r="F4579" s="110">
        <v>5942</v>
      </c>
    </row>
    <row r="4580" spans="1:6" ht="22.5" x14ac:dyDescent="0.2">
      <c r="A4580" s="2">
        <v>4575</v>
      </c>
      <c r="B4580" s="111" t="s">
        <v>6889</v>
      </c>
      <c r="C4580" s="86">
        <v>19300040</v>
      </c>
      <c r="D4580" s="2">
        <v>1</v>
      </c>
      <c r="E4580" s="109">
        <v>5942</v>
      </c>
      <c r="F4580" s="110">
        <v>5942</v>
      </c>
    </row>
    <row r="4581" spans="1:6" ht="22.5" x14ac:dyDescent="0.2">
      <c r="A4581" s="2">
        <v>4576</v>
      </c>
      <c r="B4581" s="111" t="s">
        <v>6890</v>
      </c>
      <c r="C4581" s="86">
        <v>19300075</v>
      </c>
      <c r="D4581" s="2">
        <v>1</v>
      </c>
      <c r="E4581" s="109">
        <v>13950</v>
      </c>
      <c r="F4581" s="110">
        <v>13950</v>
      </c>
    </row>
    <row r="4582" spans="1:6" ht="33.75" x14ac:dyDescent="0.2">
      <c r="A4582" s="2">
        <v>4577</v>
      </c>
      <c r="B4582" s="111" t="s">
        <v>6891</v>
      </c>
      <c r="C4582" s="86">
        <v>19300039</v>
      </c>
      <c r="D4582" s="2">
        <v>1</v>
      </c>
      <c r="E4582" s="109">
        <v>4950</v>
      </c>
      <c r="F4582" s="110">
        <v>4950</v>
      </c>
    </row>
    <row r="4583" spans="1:6" ht="22.5" x14ac:dyDescent="0.2">
      <c r="A4583" s="2">
        <v>4578</v>
      </c>
      <c r="B4583" s="111" t="s">
        <v>6013</v>
      </c>
      <c r="C4583" s="86">
        <v>19300047</v>
      </c>
      <c r="D4583" s="2">
        <v>1</v>
      </c>
      <c r="E4583" s="109">
        <v>3900</v>
      </c>
      <c r="F4583" s="110">
        <v>3900</v>
      </c>
    </row>
    <row r="4584" spans="1:6" ht="22.5" x14ac:dyDescent="0.2">
      <c r="A4584" s="2">
        <v>4579</v>
      </c>
      <c r="B4584" s="111" t="s">
        <v>6892</v>
      </c>
      <c r="C4584" s="86">
        <v>19300055</v>
      </c>
      <c r="D4584" s="2">
        <v>1</v>
      </c>
      <c r="E4584" s="109">
        <v>5500</v>
      </c>
      <c r="F4584" s="110">
        <v>5500</v>
      </c>
    </row>
    <row r="4585" spans="1:6" x14ac:dyDescent="0.2">
      <c r="A4585" s="2">
        <v>4580</v>
      </c>
      <c r="B4585" s="111" t="s">
        <v>6893</v>
      </c>
      <c r="C4585" s="86">
        <v>19300069</v>
      </c>
      <c r="D4585" s="2">
        <v>1</v>
      </c>
      <c r="E4585" s="109">
        <v>7300</v>
      </c>
      <c r="F4585" s="110">
        <v>7300</v>
      </c>
    </row>
    <row r="4586" spans="1:6" x14ac:dyDescent="0.2">
      <c r="A4586" s="2">
        <v>4581</v>
      </c>
      <c r="B4586" s="111" t="s">
        <v>6893</v>
      </c>
      <c r="C4586" s="86">
        <v>19300070</v>
      </c>
      <c r="D4586" s="2">
        <v>1</v>
      </c>
      <c r="E4586" s="109">
        <v>7300</v>
      </c>
      <c r="F4586" s="110">
        <v>7300</v>
      </c>
    </row>
    <row r="4587" spans="1:6" x14ac:dyDescent="0.2">
      <c r="A4587" s="2">
        <v>4582</v>
      </c>
      <c r="B4587" s="111" t="s">
        <v>6893</v>
      </c>
      <c r="C4587" s="86">
        <v>19300071</v>
      </c>
      <c r="D4587" s="2">
        <v>1</v>
      </c>
      <c r="E4587" s="109">
        <v>7300</v>
      </c>
      <c r="F4587" s="110">
        <v>7300</v>
      </c>
    </row>
    <row r="4588" spans="1:6" x14ac:dyDescent="0.2">
      <c r="A4588" s="2">
        <v>4583</v>
      </c>
      <c r="B4588" s="111" t="s">
        <v>6893</v>
      </c>
      <c r="C4588" s="86">
        <v>19300072</v>
      </c>
      <c r="D4588" s="2">
        <v>1</v>
      </c>
      <c r="E4588" s="109">
        <v>7300</v>
      </c>
      <c r="F4588" s="110">
        <v>7300</v>
      </c>
    </row>
    <row r="4589" spans="1:6" x14ac:dyDescent="0.2">
      <c r="A4589" s="2">
        <v>4584</v>
      </c>
      <c r="B4589" s="111" t="s">
        <v>6894</v>
      </c>
      <c r="C4589" s="86">
        <v>19300080</v>
      </c>
      <c r="D4589" s="2">
        <v>1</v>
      </c>
      <c r="E4589" s="109">
        <v>3900</v>
      </c>
      <c r="F4589" s="110">
        <v>3900</v>
      </c>
    </row>
    <row r="4590" spans="1:6" x14ac:dyDescent="0.2">
      <c r="A4590" s="2">
        <v>4585</v>
      </c>
      <c r="B4590" s="112" t="s">
        <v>6895</v>
      </c>
      <c r="C4590" s="160">
        <v>19300086</v>
      </c>
      <c r="D4590" s="2">
        <v>1</v>
      </c>
      <c r="E4590" s="109">
        <v>8740</v>
      </c>
      <c r="F4590" s="110">
        <v>8740</v>
      </c>
    </row>
    <row r="4591" spans="1:6" x14ac:dyDescent="0.2">
      <c r="A4591" s="2">
        <v>4586</v>
      </c>
      <c r="B4591" s="112" t="s">
        <v>6896</v>
      </c>
      <c r="C4591" s="160">
        <v>19300130</v>
      </c>
      <c r="D4591" s="2">
        <v>1</v>
      </c>
      <c r="E4591" s="109">
        <v>89030</v>
      </c>
      <c r="F4591" s="110">
        <v>48224.800000000003</v>
      </c>
    </row>
    <row r="4592" spans="1:6" ht="22.5" x14ac:dyDescent="0.2">
      <c r="A4592" s="2">
        <v>4587</v>
      </c>
      <c r="B4592" s="112" t="s">
        <v>6897</v>
      </c>
      <c r="C4592" s="160">
        <v>19300131</v>
      </c>
      <c r="D4592" s="2">
        <v>1</v>
      </c>
      <c r="E4592" s="109">
        <v>67923</v>
      </c>
      <c r="F4592" s="110">
        <v>36791.300000000003</v>
      </c>
    </row>
    <row r="4593" spans="1:6" ht="22.5" x14ac:dyDescent="0.2">
      <c r="A4593" s="2">
        <v>4588</v>
      </c>
      <c r="B4593" s="112" t="s">
        <v>6897</v>
      </c>
      <c r="C4593" s="160">
        <v>19300132</v>
      </c>
      <c r="D4593" s="2">
        <v>1</v>
      </c>
      <c r="E4593" s="109">
        <v>67923</v>
      </c>
      <c r="F4593" s="110">
        <v>36791.300000000003</v>
      </c>
    </row>
    <row r="4594" spans="1:6" ht="22.5" x14ac:dyDescent="0.2">
      <c r="A4594" s="2">
        <v>4589</v>
      </c>
      <c r="B4594" s="112" t="s">
        <v>6898</v>
      </c>
      <c r="C4594" s="160">
        <v>19300133</v>
      </c>
      <c r="D4594" s="2">
        <v>1</v>
      </c>
      <c r="E4594" s="109">
        <v>63732</v>
      </c>
      <c r="F4594" s="110">
        <v>34521.5</v>
      </c>
    </row>
    <row r="4595" spans="1:6" ht="22.5" x14ac:dyDescent="0.2">
      <c r="A4595" s="2">
        <v>4590</v>
      </c>
      <c r="B4595" s="112" t="s">
        <v>6898</v>
      </c>
      <c r="C4595" s="160">
        <v>19300134</v>
      </c>
      <c r="D4595" s="2">
        <v>1</v>
      </c>
      <c r="E4595" s="109">
        <v>63732</v>
      </c>
      <c r="F4595" s="110">
        <v>34521.5</v>
      </c>
    </row>
    <row r="4596" spans="1:6" ht="22.5" x14ac:dyDescent="0.2">
      <c r="A4596" s="2">
        <v>4591</v>
      </c>
      <c r="B4596" s="112" t="s">
        <v>6899</v>
      </c>
      <c r="C4596" s="160">
        <v>19300090</v>
      </c>
      <c r="D4596" s="2">
        <v>1</v>
      </c>
      <c r="E4596" s="109">
        <v>36546</v>
      </c>
      <c r="F4596" s="110">
        <v>36546</v>
      </c>
    </row>
    <row r="4597" spans="1:6" ht="22.5" x14ac:dyDescent="0.2">
      <c r="A4597" s="2">
        <v>4592</v>
      </c>
      <c r="B4597" s="112" t="s">
        <v>6900</v>
      </c>
      <c r="C4597" s="160">
        <v>19300091</v>
      </c>
      <c r="D4597" s="2">
        <v>1</v>
      </c>
      <c r="E4597" s="109">
        <v>28049</v>
      </c>
      <c r="F4597" s="110">
        <v>28049</v>
      </c>
    </row>
    <row r="4598" spans="1:6" ht="22.5" x14ac:dyDescent="0.2">
      <c r="A4598" s="2">
        <v>4593</v>
      </c>
      <c r="B4598" s="112" t="s">
        <v>6900</v>
      </c>
      <c r="C4598" s="160">
        <v>19300092</v>
      </c>
      <c r="D4598" s="2">
        <v>1</v>
      </c>
      <c r="E4598" s="109">
        <v>28049</v>
      </c>
      <c r="F4598" s="110">
        <v>28049</v>
      </c>
    </row>
    <row r="4599" spans="1:6" ht="22.5" x14ac:dyDescent="0.2">
      <c r="A4599" s="2">
        <v>4594</v>
      </c>
      <c r="B4599" s="112" t="s">
        <v>6900</v>
      </c>
      <c r="C4599" s="160">
        <v>19300093</v>
      </c>
      <c r="D4599" s="2">
        <v>1</v>
      </c>
      <c r="E4599" s="109">
        <v>28049</v>
      </c>
      <c r="F4599" s="110">
        <v>28049</v>
      </c>
    </row>
    <row r="4600" spans="1:6" ht="22.5" x14ac:dyDescent="0.2">
      <c r="A4600" s="2">
        <v>4595</v>
      </c>
      <c r="B4600" s="112" t="s">
        <v>6900</v>
      </c>
      <c r="C4600" s="160">
        <v>19300094</v>
      </c>
      <c r="D4600" s="2">
        <v>1</v>
      </c>
      <c r="E4600" s="109">
        <v>28049</v>
      </c>
      <c r="F4600" s="110">
        <v>28049</v>
      </c>
    </row>
    <row r="4601" spans="1:6" ht="22.5" x14ac:dyDescent="0.2">
      <c r="A4601" s="2">
        <v>4596</v>
      </c>
      <c r="B4601" s="112" t="s">
        <v>6900</v>
      </c>
      <c r="C4601" s="160">
        <v>19300095</v>
      </c>
      <c r="D4601" s="2">
        <v>1</v>
      </c>
      <c r="E4601" s="109">
        <v>28049</v>
      </c>
      <c r="F4601" s="110">
        <v>28049</v>
      </c>
    </row>
    <row r="4602" spans="1:6" ht="22.5" x14ac:dyDescent="0.2">
      <c r="A4602" s="2">
        <v>4597</v>
      </c>
      <c r="B4602" s="112" t="s">
        <v>6901</v>
      </c>
      <c r="C4602" s="160">
        <v>19300096</v>
      </c>
      <c r="D4602" s="2">
        <v>1</v>
      </c>
      <c r="E4602" s="109">
        <v>19936.5</v>
      </c>
      <c r="F4602" s="109">
        <v>19936.5</v>
      </c>
    </row>
    <row r="4603" spans="1:6" ht="22.5" x14ac:dyDescent="0.2">
      <c r="A4603" s="2">
        <v>4598</v>
      </c>
      <c r="B4603" s="112" t="s">
        <v>6901</v>
      </c>
      <c r="C4603" s="160">
        <v>19300097</v>
      </c>
      <c r="D4603" s="2">
        <v>1</v>
      </c>
      <c r="E4603" s="109">
        <v>19936.5</v>
      </c>
      <c r="F4603" s="109">
        <v>19936.5</v>
      </c>
    </row>
    <row r="4604" spans="1:6" ht="22.5" x14ac:dyDescent="0.2">
      <c r="A4604" s="2">
        <v>4599</v>
      </c>
      <c r="B4604" s="112" t="s">
        <v>6901</v>
      </c>
      <c r="C4604" s="160">
        <v>19300098</v>
      </c>
      <c r="D4604" s="2">
        <v>1</v>
      </c>
      <c r="E4604" s="109">
        <v>19936.5</v>
      </c>
      <c r="F4604" s="109">
        <v>19936.5</v>
      </c>
    </row>
    <row r="4605" spans="1:6" ht="22.5" x14ac:dyDescent="0.2">
      <c r="A4605" s="2">
        <v>4600</v>
      </c>
      <c r="B4605" s="112" t="s">
        <v>6901</v>
      </c>
      <c r="C4605" s="160">
        <v>19300099</v>
      </c>
      <c r="D4605" s="2">
        <v>1</v>
      </c>
      <c r="E4605" s="109">
        <v>19936.5</v>
      </c>
      <c r="F4605" s="109">
        <v>19936.5</v>
      </c>
    </row>
    <row r="4606" spans="1:6" ht="22.5" x14ac:dyDescent="0.2">
      <c r="A4606" s="2">
        <v>4601</v>
      </c>
      <c r="B4606" s="112" t="s">
        <v>6902</v>
      </c>
      <c r="C4606" s="160">
        <v>19300100</v>
      </c>
      <c r="D4606" s="2">
        <v>1</v>
      </c>
      <c r="E4606" s="109">
        <v>19936.5</v>
      </c>
      <c r="F4606" s="109">
        <v>19936.5</v>
      </c>
    </row>
    <row r="4607" spans="1:6" ht="22.5" x14ac:dyDescent="0.2">
      <c r="A4607" s="2">
        <v>4602</v>
      </c>
      <c r="B4607" s="112" t="s">
        <v>6902</v>
      </c>
      <c r="C4607" s="160">
        <v>19300101</v>
      </c>
      <c r="D4607" s="2">
        <v>1</v>
      </c>
      <c r="E4607" s="109">
        <v>19936.5</v>
      </c>
      <c r="F4607" s="109">
        <v>19936.5</v>
      </c>
    </row>
    <row r="4608" spans="1:6" ht="22.5" x14ac:dyDescent="0.2">
      <c r="A4608" s="2">
        <v>4603</v>
      </c>
      <c r="B4608" s="112" t="s">
        <v>6902</v>
      </c>
      <c r="C4608" s="160">
        <v>19300102</v>
      </c>
      <c r="D4608" s="2">
        <v>1</v>
      </c>
      <c r="E4608" s="109">
        <v>19936.5</v>
      </c>
      <c r="F4608" s="109">
        <v>19936.5</v>
      </c>
    </row>
    <row r="4609" spans="1:6" ht="22.5" x14ac:dyDescent="0.2">
      <c r="A4609" s="2">
        <v>4604</v>
      </c>
      <c r="B4609" s="112" t="s">
        <v>6902</v>
      </c>
      <c r="C4609" s="160">
        <v>19300103</v>
      </c>
      <c r="D4609" s="2">
        <v>1</v>
      </c>
      <c r="E4609" s="109">
        <v>19936.5</v>
      </c>
      <c r="F4609" s="109">
        <v>19936.5</v>
      </c>
    </row>
    <row r="4610" spans="1:6" ht="22.5" x14ac:dyDescent="0.2">
      <c r="A4610" s="2">
        <v>4605</v>
      </c>
      <c r="B4610" s="112" t="s">
        <v>6903</v>
      </c>
      <c r="C4610" s="160">
        <v>19300104</v>
      </c>
      <c r="D4610" s="2">
        <v>1</v>
      </c>
      <c r="E4610" s="109">
        <v>22382</v>
      </c>
      <c r="F4610" s="109">
        <v>22382</v>
      </c>
    </row>
    <row r="4611" spans="1:6" ht="22.5" x14ac:dyDescent="0.2">
      <c r="A4611" s="2">
        <v>4606</v>
      </c>
      <c r="B4611" s="112" t="s">
        <v>6903</v>
      </c>
      <c r="C4611" s="160">
        <v>19300105</v>
      </c>
      <c r="D4611" s="2">
        <v>1</v>
      </c>
      <c r="E4611" s="109">
        <v>22382</v>
      </c>
      <c r="F4611" s="109">
        <v>22382</v>
      </c>
    </row>
    <row r="4612" spans="1:6" ht="22.5" x14ac:dyDescent="0.2">
      <c r="A4612" s="2">
        <v>4607</v>
      </c>
      <c r="B4612" s="112" t="s">
        <v>6903</v>
      </c>
      <c r="C4612" s="160">
        <v>19300106</v>
      </c>
      <c r="D4612" s="2">
        <v>1</v>
      </c>
      <c r="E4612" s="109">
        <v>22382</v>
      </c>
      <c r="F4612" s="109">
        <v>22382</v>
      </c>
    </row>
    <row r="4613" spans="1:6" x14ac:dyDescent="0.2">
      <c r="A4613" s="2">
        <v>4608</v>
      </c>
      <c r="B4613" s="112" t="s">
        <v>6904</v>
      </c>
      <c r="C4613" s="160">
        <v>19300107</v>
      </c>
      <c r="D4613" s="2">
        <v>1</v>
      </c>
      <c r="E4613" s="109">
        <v>14750</v>
      </c>
      <c r="F4613" s="109">
        <v>14750</v>
      </c>
    </row>
    <row r="4614" spans="1:6" x14ac:dyDescent="0.2">
      <c r="A4614" s="2">
        <v>4609</v>
      </c>
      <c r="B4614" s="112" t="s">
        <v>6904</v>
      </c>
      <c r="C4614" s="160">
        <v>19300108</v>
      </c>
      <c r="D4614" s="2">
        <v>1</v>
      </c>
      <c r="E4614" s="109">
        <v>14750</v>
      </c>
      <c r="F4614" s="109">
        <v>14750</v>
      </c>
    </row>
    <row r="4615" spans="1:6" x14ac:dyDescent="0.2">
      <c r="A4615" s="2">
        <v>4610</v>
      </c>
      <c r="B4615" s="112" t="s">
        <v>6904</v>
      </c>
      <c r="C4615" s="160">
        <v>19300109</v>
      </c>
      <c r="D4615" s="2">
        <v>1</v>
      </c>
      <c r="E4615" s="109">
        <v>14750</v>
      </c>
      <c r="F4615" s="109">
        <v>14750</v>
      </c>
    </row>
    <row r="4616" spans="1:6" x14ac:dyDescent="0.2">
      <c r="A4616" s="2">
        <v>4611</v>
      </c>
      <c r="B4616" s="112" t="s">
        <v>6904</v>
      </c>
      <c r="C4616" s="160">
        <v>19300110</v>
      </c>
      <c r="D4616" s="2">
        <v>1</v>
      </c>
      <c r="E4616" s="109">
        <v>14750</v>
      </c>
      <c r="F4616" s="109">
        <v>14750</v>
      </c>
    </row>
    <row r="4617" spans="1:6" x14ac:dyDescent="0.2">
      <c r="A4617" s="2">
        <v>4612</v>
      </c>
      <c r="B4617" s="112" t="s">
        <v>6904</v>
      </c>
      <c r="C4617" s="160">
        <v>19300111</v>
      </c>
      <c r="D4617" s="2">
        <v>1</v>
      </c>
      <c r="E4617" s="109">
        <v>14750</v>
      </c>
      <c r="F4617" s="109">
        <v>14750</v>
      </c>
    </row>
    <row r="4618" spans="1:6" ht="22.5" x14ac:dyDescent="0.2">
      <c r="A4618" s="2">
        <v>4613</v>
      </c>
      <c r="B4618" s="112" t="s">
        <v>6905</v>
      </c>
      <c r="C4618" s="160">
        <v>19300112</v>
      </c>
      <c r="D4618" s="2">
        <v>1</v>
      </c>
      <c r="E4618" s="109">
        <v>30432</v>
      </c>
      <c r="F4618" s="109">
        <v>30432</v>
      </c>
    </row>
    <row r="4619" spans="1:6" ht="22.5" x14ac:dyDescent="0.2">
      <c r="A4619" s="2">
        <v>4614</v>
      </c>
      <c r="B4619" s="112" t="s">
        <v>6905</v>
      </c>
      <c r="C4619" s="160">
        <v>19300113</v>
      </c>
      <c r="D4619" s="2">
        <v>1</v>
      </c>
      <c r="E4619" s="109">
        <v>30432</v>
      </c>
      <c r="F4619" s="109">
        <v>30432</v>
      </c>
    </row>
    <row r="4620" spans="1:6" ht="22.5" x14ac:dyDescent="0.2">
      <c r="A4620" s="2">
        <v>4615</v>
      </c>
      <c r="B4620" s="112" t="s">
        <v>6905</v>
      </c>
      <c r="C4620" s="160">
        <v>19300114</v>
      </c>
      <c r="D4620" s="2">
        <v>1</v>
      </c>
      <c r="E4620" s="109">
        <v>30432</v>
      </c>
      <c r="F4620" s="109">
        <v>30432</v>
      </c>
    </row>
    <row r="4621" spans="1:6" x14ac:dyDescent="0.2">
      <c r="A4621" s="2">
        <v>4616</v>
      </c>
      <c r="B4621" s="112" t="s">
        <v>6906</v>
      </c>
      <c r="C4621" s="160">
        <v>19300115</v>
      </c>
      <c r="D4621" s="2">
        <v>1</v>
      </c>
      <c r="E4621" s="109">
        <v>39123</v>
      </c>
      <c r="F4621" s="109">
        <v>39123</v>
      </c>
    </row>
    <row r="4622" spans="1:6" x14ac:dyDescent="0.2">
      <c r="A4622" s="2">
        <v>4617</v>
      </c>
      <c r="B4622" s="112" t="s">
        <v>6906</v>
      </c>
      <c r="C4622" s="160">
        <v>19300116</v>
      </c>
      <c r="D4622" s="2">
        <v>1</v>
      </c>
      <c r="E4622" s="109">
        <v>39123</v>
      </c>
      <c r="F4622" s="109">
        <v>39123</v>
      </c>
    </row>
    <row r="4623" spans="1:6" x14ac:dyDescent="0.2">
      <c r="A4623" s="2">
        <v>4618</v>
      </c>
      <c r="B4623" s="112" t="s">
        <v>6906</v>
      </c>
      <c r="C4623" s="160">
        <v>19300117</v>
      </c>
      <c r="D4623" s="2">
        <v>1</v>
      </c>
      <c r="E4623" s="109">
        <v>51073</v>
      </c>
      <c r="F4623" s="110">
        <v>27664.65</v>
      </c>
    </row>
    <row r="4624" spans="1:6" x14ac:dyDescent="0.2">
      <c r="A4624" s="2">
        <v>4619</v>
      </c>
      <c r="B4624" s="112" t="s">
        <v>6906</v>
      </c>
      <c r="C4624" s="160">
        <v>19300118</v>
      </c>
      <c r="D4624" s="2">
        <v>1</v>
      </c>
      <c r="E4624" s="109">
        <v>51073</v>
      </c>
      <c r="F4624" s="110">
        <v>27664.65</v>
      </c>
    </row>
    <row r="4625" spans="1:6" ht="22.5" x14ac:dyDescent="0.2">
      <c r="A4625" s="2">
        <v>4620</v>
      </c>
      <c r="B4625" s="112" t="s">
        <v>6907</v>
      </c>
      <c r="C4625" s="160">
        <v>19300119</v>
      </c>
      <c r="D4625" s="2">
        <v>1</v>
      </c>
      <c r="E4625" s="109">
        <v>22333</v>
      </c>
      <c r="F4625" s="109">
        <v>22333</v>
      </c>
    </row>
    <row r="4626" spans="1:6" ht="22.5" x14ac:dyDescent="0.2">
      <c r="A4626" s="2">
        <v>4621</v>
      </c>
      <c r="B4626" s="112" t="s">
        <v>6907</v>
      </c>
      <c r="C4626" s="160">
        <v>19300120</v>
      </c>
      <c r="D4626" s="2">
        <v>1</v>
      </c>
      <c r="E4626" s="109">
        <v>22333</v>
      </c>
      <c r="F4626" s="109">
        <v>22333</v>
      </c>
    </row>
    <row r="4627" spans="1:6" ht="22.5" x14ac:dyDescent="0.2">
      <c r="A4627" s="2">
        <v>4622</v>
      </c>
      <c r="B4627" s="112" t="s">
        <v>6907</v>
      </c>
      <c r="C4627" s="160">
        <v>19300121</v>
      </c>
      <c r="D4627" s="2">
        <v>1</v>
      </c>
      <c r="E4627" s="109">
        <v>22333</v>
      </c>
      <c r="F4627" s="109">
        <v>22333</v>
      </c>
    </row>
    <row r="4628" spans="1:6" ht="22.5" x14ac:dyDescent="0.2">
      <c r="A4628" s="2">
        <v>4623</v>
      </c>
      <c r="B4628" s="112" t="s">
        <v>6908</v>
      </c>
      <c r="C4628" s="160">
        <v>19300122</v>
      </c>
      <c r="D4628" s="2">
        <v>1</v>
      </c>
      <c r="E4628" s="109">
        <v>54673</v>
      </c>
      <c r="F4628" s="110">
        <v>29614.65</v>
      </c>
    </row>
    <row r="4629" spans="1:6" ht="22.5" x14ac:dyDescent="0.2">
      <c r="A4629" s="2">
        <v>4624</v>
      </c>
      <c r="B4629" s="112" t="s">
        <v>6908</v>
      </c>
      <c r="C4629" s="160">
        <v>19300123</v>
      </c>
      <c r="D4629" s="2">
        <v>1</v>
      </c>
      <c r="E4629" s="109">
        <v>54673</v>
      </c>
      <c r="F4629" s="110">
        <v>29614.65</v>
      </c>
    </row>
    <row r="4630" spans="1:6" ht="22.5" x14ac:dyDescent="0.2">
      <c r="A4630" s="2">
        <v>4625</v>
      </c>
      <c r="B4630" s="112" t="s">
        <v>6909</v>
      </c>
      <c r="C4630" s="160">
        <v>19300124</v>
      </c>
      <c r="D4630" s="2">
        <v>1</v>
      </c>
      <c r="E4630" s="109">
        <v>20033</v>
      </c>
      <c r="F4630" s="109">
        <v>20033</v>
      </c>
    </row>
    <row r="4631" spans="1:6" ht="22.5" x14ac:dyDescent="0.2">
      <c r="A4631" s="2">
        <v>4626</v>
      </c>
      <c r="B4631" s="112" t="s">
        <v>6909</v>
      </c>
      <c r="C4631" s="160">
        <v>19300125</v>
      </c>
      <c r="D4631" s="2">
        <v>1</v>
      </c>
      <c r="E4631" s="109">
        <v>20033</v>
      </c>
      <c r="F4631" s="109">
        <v>20033</v>
      </c>
    </row>
    <row r="4632" spans="1:6" ht="22.5" x14ac:dyDescent="0.2">
      <c r="A4632" s="2">
        <v>4627</v>
      </c>
      <c r="B4632" s="112" t="s">
        <v>6909</v>
      </c>
      <c r="C4632" s="160">
        <v>19300126</v>
      </c>
      <c r="D4632" s="2">
        <v>1</v>
      </c>
      <c r="E4632" s="109">
        <v>20033</v>
      </c>
      <c r="F4632" s="109">
        <v>20033</v>
      </c>
    </row>
    <row r="4633" spans="1:6" x14ac:dyDescent="0.2">
      <c r="A4633" s="2">
        <v>4628</v>
      </c>
      <c r="B4633" s="112" t="s">
        <v>6910</v>
      </c>
      <c r="C4633" s="160">
        <v>19300127</v>
      </c>
      <c r="D4633" s="2">
        <v>1</v>
      </c>
      <c r="E4633" s="109">
        <v>79583</v>
      </c>
      <c r="F4633" s="110">
        <v>43107.35</v>
      </c>
    </row>
    <row r="4634" spans="1:6" x14ac:dyDescent="0.2">
      <c r="A4634" s="2">
        <v>4629</v>
      </c>
      <c r="B4634" s="112" t="s">
        <v>6910</v>
      </c>
      <c r="C4634" s="160">
        <v>19300128</v>
      </c>
      <c r="D4634" s="2">
        <v>1</v>
      </c>
      <c r="E4634" s="109">
        <v>79583</v>
      </c>
      <c r="F4634" s="110">
        <v>43107.35</v>
      </c>
    </row>
    <row r="4635" spans="1:6" x14ac:dyDescent="0.2">
      <c r="A4635" s="2">
        <v>4630</v>
      </c>
      <c r="B4635" s="112" t="s">
        <v>6910</v>
      </c>
      <c r="C4635" s="160">
        <v>19300129</v>
      </c>
      <c r="D4635" s="2">
        <v>1</v>
      </c>
      <c r="E4635" s="109">
        <v>79583</v>
      </c>
      <c r="F4635" s="110">
        <v>43107.35</v>
      </c>
    </row>
    <row r="4636" spans="1:6" ht="22.5" x14ac:dyDescent="0.2">
      <c r="A4636" s="2">
        <v>4631</v>
      </c>
      <c r="B4636" s="108" t="s">
        <v>6911</v>
      </c>
      <c r="C4636" s="160">
        <v>19300199</v>
      </c>
      <c r="D4636" s="2">
        <v>1</v>
      </c>
      <c r="E4636" s="109">
        <v>9332</v>
      </c>
      <c r="F4636" s="110">
        <v>9332</v>
      </c>
    </row>
    <row r="4637" spans="1:6" ht="33.75" x14ac:dyDescent="0.2">
      <c r="A4637" s="2">
        <v>4632</v>
      </c>
      <c r="B4637" s="112" t="s">
        <v>6912</v>
      </c>
      <c r="C4637" s="160">
        <v>19300195</v>
      </c>
      <c r="D4637" s="2">
        <v>1</v>
      </c>
      <c r="E4637" s="109">
        <v>5495</v>
      </c>
      <c r="F4637" s="110">
        <v>5495</v>
      </c>
    </row>
    <row r="4638" spans="1:6" ht="22.5" x14ac:dyDescent="0.2">
      <c r="A4638" s="2">
        <v>4633</v>
      </c>
      <c r="B4638" s="112" t="s">
        <v>6913</v>
      </c>
      <c r="C4638" s="160">
        <v>19300136</v>
      </c>
      <c r="D4638" s="2">
        <v>1</v>
      </c>
      <c r="E4638" s="109">
        <v>7100</v>
      </c>
      <c r="F4638" s="110">
        <v>7100</v>
      </c>
    </row>
    <row r="4639" spans="1:6" ht="22.5" x14ac:dyDescent="0.2">
      <c r="A4639" s="2">
        <v>4634</v>
      </c>
      <c r="B4639" s="112" t="s">
        <v>6914</v>
      </c>
      <c r="C4639" s="160">
        <v>19300200</v>
      </c>
      <c r="D4639" s="2">
        <v>1</v>
      </c>
      <c r="E4639" s="109">
        <v>6389</v>
      </c>
      <c r="F4639" s="110">
        <v>6389</v>
      </c>
    </row>
    <row r="4640" spans="1:6" ht="22.5" x14ac:dyDescent="0.2">
      <c r="A4640" s="2">
        <v>4635</v>
      </c>
      <c r="B4640" s="112" t="s">
        <v>6915</v>
      </c>
      <c r="C4640" s="160">
        <v>19300205</v>
      </c>
      <c r="D4640" s="2">
        <v>1</v>
      </c>
      <c r="E4640" s="109">
        <v>16584</v>
      </c>
      <c r="F4640" s="110">
        <v>16584</v>
      </c>
    </row>
    <row r="4641" spans="1:6" ht="22.5" x14ac:dyDescent="0.2">
      <c r="A4641" s="2">
        <v>4636</v>
      </c>
      <c r="B4641" s="112" t="s">
        <v>6916</v>
      </c>
      <c r="C4641" s="160">
        <v>19300206</v>
      </c>
      <c r="D4641" s="2">
        <v>1</v>
      </c>
      <c r="E4641" s="109">
        <v>16424</v>
      </c>
      <c r="F4641" s="110">
        <v>16424</v>
      </c>
    </row>
    <row r="4642" spans="1:6" ht="22.5" x14ac:dyDescent="0.2">
      <c r="A4642" s="2">
        <v>4637</v>
      </c>
      <c r="B4642" s="112" t="s">
        <v>6917</v>
      </c>
      <c r="C4642" s="160">
        <v>19300207</v>
      </c>
      <c r="D4642" s="2">
        <v>1</v>
      </c>
      <c r="E4642" s="109">
        <v>8300</v>
      </c>
      <c r="F4642" s="110">
        <v>8300</v>
      </c>
    </row>
    <row r="4643" spans="1:6" ht="33.75" x14ac:dyDescent="0.2">
      <c r="A4643" s="2">
        <v>4638</v>
      </c>
      <c r="B4643" s="112" t="s">
        <v>6918</v>
      </c>
      <c r="C4643" s="160">
        <v>19300208</v>
      </c>
      <c r="D4643" s="2">
        <v>1</v>
      </c>
      <c r="E4643" s="109">
        <v>15000</v>
      </c>
      <c r="F4643" s="110">
        <v>15000</v>
      </c>
    </row>
    <row r="4644" spans="1:6" ht="33.75" x14ac:dyDescent="0.2">
      <c r="A4644" s="2">
        <v>4639</v>
      </c>
      <c r="B4644" s="112" t="s">
        <v>6918</v>
      </c>
      <c r="C4644" s="160">
        <v>19300209</v>
      </c>
      <c r="D4644" s="2">
        <v>1</v>
      </c>
      <c r="E4644" s="109">
        <v>15000</v>
      </c>
      <c r="F4644" s="110">
        <v>15000</v>
      </c>
    </row>
    <row r="4645" spans="1:6" ht="33.75" x14ac:dyDescent="0.2">
      <c r="A4645" s="2">
        <v>4640</v>
      </c>
      <c r="B4645" s="112" t="s">
        <v>6918</v>
      </c>
      <c r="C4645" s="160">
        <v>19300210</v>
      </c>
      <c r="D4645" s="2">
        <v>1</v>
      </c>
      <c r="E4645" s="109">
        <v>15000</v>
      </c>
      <c r="F4645" s="110">
        <v>15000</v>
      </c>
    </row>
    <row r="4646" spans="1:6" ht="22.5" x14ac:dyDescent="0.2">
      <c r="A4646" s="2">
        <v>4641</v>
      </c>
      <c r="B4646" s="112" t="s">
        <v>6919</v>
      </c>
      <c r="C4646" s="160">
        <v>19300201</v>
      </c>
      <c r="D4646" s="2">
        <v>1</v>
      </c>
      <c r="E4646" s="109">
        <v>7900</v>
      </c>
      <c r="F4646" s="110">
        <v>7900</v>
      </c>
    </row>
    <row r="4647" spans="1:6" ht="22.5" x14ac:dyDescent="0.2">
      <c r="A4647" s="2">
        <v>4642</v>
      </c>
      <c r="B4647" s="112" t="s">
        <v>6919</v>
      </c>
      <c r="C4647" s="160">
        <v>19300202</v>
      </c>
      <c r="D4647" s="2">
        <v>1</v>
      </c>
      <c r="E4647" s="109">
        <v>7900</v>
      </c>
      <c r="F4647" s="110">
        <v>7900</v>
      </c>
    </row>
    <row r="4648" spans="1:6" x14ac:dyDescent="0.2">
      <c r="A4648" s="2">
        <v>4643</v>
      </c>
      <c r="B4648" s="112" t="s">
        <v>6920</v>
      </c>
      <c r="C4648" s="160">
        <v>19300203</v>
      </c>
      <c r="D4648" s="2">
        <v>1</v>
      </c>
      <c r="E4648" s="109">
        <v>3050</v>
      </c>
      <c r="F4648" s="110">
        <v>3050</v>
      </c>
    </row>
    <row r="4649" spans="1:6" x14ac:dyDescent="0.2">
      <c r="A4649" s="2">
        <v>4644</v>
      </c>
      <c r="B4649" s="112" t="s">
        <v>6921</v>
      </c>
      <c r="C4649" s="160">
        <v>19300204</v>
      </c>
      <c r="D4649" s="2">
        <v>1</v>
      </c>
      <c r="E4649" s="109">
        <v>9375</v>
      </c>
      <c r="F4649" s="110">
        <v>9375</v>
      </c>
    </row>
    <row r="4650" spans="1:6" ht="22.5" x14ac:dyDescent="0.2">
      <c r="A4650" s="2">
        <v>4645</v>
      </c>
      <c r="B4650" s="112" t="s">
        <v>6922</v>
      </c>
      <c r="C4650" s="160">
        <v>19300196</v>
      </c>
      <c r="D4650" s="2">
        <v>1</v>
      </c>
      <c r="E4650" s="109">
        <v>5500</v>
      </c>
      <c r="F4650" s="110">
        <v>5500</v>
      </c>
    </row>
    <row r="4651" spans="1:6" ht="22.5" x14ac:dyDescent="0.2">
      <c r="A4651" s="2">
        <v>4646</v>
      </c>
      <c r="B4651" s="112" t="s">
        <v>6922</v>
      </c>
      <c r="C4651" s="160">
        <v>19300197</v>
      </c>
      <c r="D4651" s="2">
        <v>1</v>
      </c>
      <c r="E4651" s="109">
        <v>5500</v>
      </c>
      <c r="F4651" s="110">
        <v>5500</v>
      </c>
    </row>
    <row r="4652" spans="1:6" ht="22.5" x14ac:dyDescent="0.2">
      <c r="A4652" s="2">
        <v>4647</v>
      </c>
      <c r="B4652" s="112" t="s">
        <v>6922</v>
      </c>
      <c r="C4652" s="160">
        <v>19300198</v>
      </c>
      <c r="D4652" s="2">
        <v>1</v>
      </c>
      <c r="E4652" s="109">
        <v>5500</v>
      </c>
      <c r="F4652" s="110">
        <v>5500</v>
      </c>
    </row>
    <row r="4653" spans="1:6" ht="22.5" x14ac:dyDescent="0.2">
      <c r="A4653" s="2">
        <v>4648</v>
      </c>
      <c r="B4653" s="112" t="s">
        <v>6923</v>
      </c>
      <c r="C4653" s="160">
        <v>19300226</v>
      </c>
      <c r="D4653" s="2">
        <v>1</v>
      </c>
      <c r="E4653" s="109">
        <v>8690</v>
      </c>
      <c r="F4653" s="109">
        <v>8690</v>
      </c>
    </row>
    <row r="4654" spans="1:6" ht="33.75" x14ac:dyDescent="0.2">
      <c r="A4654" s="2">
        <v>4649</v>
      </c>
      <c r="B4654" s="112" t="s">
        <v>6924</v>
      </c>
      <c r="C4654" s="160">
        <v>19300224</v>
      </c>
      <c r="D4654" s="2">
        <v>1</v>
      </c>
      <c r="E4654" s="109">
        <v>22590</v>
      </c>
      <c r="F4654" s="109">
        <v>22590</v>
      </c>
    </row>
    <row r="4655" spans="1:6" ht="22.5" x14ac:dyDescent="0.2">
      <c r="A4655" s="2">
        <v>4650</v>
      </c>
      <c r="B4655" s="112" t="s">
        <v>6925</v>
      </c>
      <c r="C4655" s="160">
        <v>19300225</v>
      </c>
      <c r="D4655" s="2">
        <v>1</v>
      </c>
      <c r="E4655" s="109">
        <v>10450</v>
      </c>
      <c r="F4655" s="109">
        <v>10450</v>
      </c>
    </row>
    <row r="4656" spans="1:6" x14ac:dyDescent="0.2">
      <c r="A4656" s="2">
        <v>4651</v>
      </c>
      <c r="B4656" s="112" t="s">
        <v>6926</v>
      </c>
      <c r="C4656" s="160">
        <v>19300250</v>
      </c>
      <c r="D4656" s="2">
        <v>1</v>
      </c>
      <c r="E4656" s="109">
        <v>5000</v>
      </c>
      <c r="F4656" s="109">
        <v>5000</v>
      </c>
    </row>
    <row r="4657" spans="1:6" x14ac:dyDescent="0.2">
      <c r="A4657" s="2">
        <v>4652</v>
      </c>
      <c r="B4657" s="112" t="s">
        <v>4750</v>
      </c>
      <c r="C4657" s="160">
        <v>19300249</v>
      </c>
      <c r="D4657" s="2">
        <v>1</v>
      </c>
      <c r="E4657" s="109">
        <v>10250</v>
      </c>
      <c r="F4657" s="109">
        <v>10250</v>
      </c>
    </row>
    <row r="4658" spans="1:6" x14ac:dyDescent="0.2">
      <c r="A4658" s="2">
        <v>4653</v>
      </c>
      <c r="B4658" s="112" t="s">
        <v>6927</v>
      </c>
      <c r="C4658" s="160">
        <v>19300248</v>
      </c>
      <c r="D4658" s="2">
        <v>1</v>
      </c>
      <c r="E4658" s="109">
        <v>16550</v>
      </c>
      <c r="F4658" s="109">
        <v>16550</v>
      </c>
    </row>
    <row r="4659" spans="1:6" ht="22.5" x14ac:dyDescent="0.2">
      <c r="A4659" s="2">
        <v>4654</v>
      </c>
      <c r="B4659" s="112" t="s">
        <v>6928</v>
      </c>
      <c r="C4659" s="160">
        <v>19300263</v>
      </c>
      <c r="D4659" s="2">
        <v>1</v>
      </c>
      <c r="E4659" s="109">
        <v>9100</v>
      </c>
      <c r="F4659" s="109">
        <v>9100</v>
      </c>
    </row>
    <row r="4660" spans="1:6" ht="22.5" x14ac:dyDescent="0.2">
      <c r="A4660" s="2">
        <v>4655</v>
      </c>
      <c r="B4660" s="112" t="s">
        <v>6929</v>
      </c>
      <c r="C4660" s="160">
        <v>19300262</v>
      </c>
      <c r="D4660" s="2">
        <v>1</v>
      </c>
      <c r="E4660" s="109">
        <v>4400</v>
      </c>
      <c r="F4660" s="109">
        <v>4400</v>
      </c>
    </row>
    <row r="4661" spans="1:6" ht="33.75" x14ac:dyDescent="0.2">
      <c r="A4661" s="2">
        <v>4656</v>
      </c>
      <c r="B4661" s="112" t="s">
        <v>6912</v>
      </c>
      <c r="C4661" s="160">
        <v>19300270</v>
      </c>
      <c r="D4661" s="2">
        <v>1</v>
      </c>
      <c r="E4661" s="109">
        <v>5900</v>
      </c>
      <c r="F4661" s="109">
        <v>5900</v>
      </c>
    </row>
    <row r="4662" spans="1:6" ht="22.5" x14ac:dyDescent="0.2">
      <c r="A4662" s="2">
        <v>4657</v>
      </c>
      <c r="B4662" s="112" t="s">
        <v>6930</v>
      </c>
      <c r="C4662" s="160">
        <v>19300271</v>
      </c>
      <c r="D4662" s="2">
        <v>1</v>
      </c>
      <c r="E4662" s="109">
        <v>6800</v>
      </c>
      <c r="F4662" s="109">
        <v>6800</v>
      </c>
    </row>
    <row r="4663" spans="1:6" x14ac:dyDescent="0.2">
      <c r="A4663" s="2">
        <v>4658</v>
      </c>
      <c r="B4663" s="112" t="s">
        <v>6931</v>
      </c>
      <c r="C4663" s="160">
        <v>19300269</v>
      </c>
      <c r="D4663" s="2">
        <v>1</v>
      </c>
      <c r="E4663" s="109">
        <v>9000</v>
      </c>
      <c r="F4663" s="109">
        <v>9000</v>
      </c>
    </row>
    <row r="4664" spans="1:6" ht="33.75" x14ac:dyDescent="0.2">
      <c r="A4664" s="2">
        <v>4659</v>
      </c>
      <c r="B4664" s="112" t="s">
        <v>6932</v>
      </c>
      <c r="C4664" s="160">
        <v>19300264</v>
      </c>
      <c r="D4664" s="2">
        <v>1</v>
      </c>
      <c r="E4664" s="109">
        <v>6250</v>
      </c>
      <c r="F4664" s="109">
        <v>6250</v>
      </c>
    </row>
    <row r="4665" spans="1:6" ht="33.75" x14ac:dyDescent="0.2">
      <c r="A4665" s="2">
        <v>4660</v>
      </c>
      <c r="B4665" s="112" t="s">
        <v>6932</v>
      </c>
      <c r="C4665" s="160">
        <v>19300265</v>
      </c>
      <c r="D4665" s="2">
        <v>1</v>
      </c>
      <c r="E4665" s="109">
        <v>6250</v>
      </c>
      <c r="F4665" s="109">
        <v>6250</v>
      </c>
    </row>
    <row r="4666" spans="1:6" ht="33.75" x14ac:dyDescent="0.2">
      <c r="A4666" s="2">
        <v>4661</v>
      </c>
      <c r="B4666" s="112" t="s">
        <v>6932</v>
      </c>
      <c r="C4666" s="160">
        <v>19300266</v>
      </c>
      <c r="D4666" s="2">
        <v>1</v>
      </c>
      <c r="E4666" s="109">
        <v>6250</v>
      </c>
      <c r="F4666" s="109">
        <v>6250</v>
      </c>
    </row>
    <row r="4667" spans="1:6" ht="33.75" x14ac:dyDescent="0.2">
      <c r="A4667" s="2">
        <v>4662</v>
      </c>
      <c r="B4667" s="112" t="s">
        <v>6932</v>
      </c>
      <c r="C4667" s="160">
        <v>19300267</v>
      </c>
      <c r="D4667" s="2">
        <v>1</v>
      </c>
      <c r="E4667" s="109">
        <v>6250</v>
      </c>
      <c r="F4667" s="109">
        <v>6250</v>
      </c>
    </row>
    <row r="4668" spans="1:6" ht="33.75" x14ac:dyDescent="0.2">
      <c r="A4668" s="2">
        <v>4663</v>
      </c>
      <c r="B4668" s="112" t="s">
        <v>6932</v>
      </c>
      <c r="C4668" s="160">
        <v>19300268</v>
      </c>
      <c r="D4668" s="2">
        <v>1</v>
      </c>
      <c r="E4668" s="109">
        <v>6250</v>
      </c>
      <c r="F4668" s="109">
        <v>6250</v>
      </c>
    </row>
    <row r="4669" spans="1:6" ht="33.75" x14ac:dyDescent="0.2">
      <c r="A4669" s="2">
        <v>4664</v>
      </c>
      <c r="B4669" s="112" t="s">
        <v>6933</v>
      </c>
      <c r="C4669" s="160">
        <v>19300256</v>
      </c>
      <c r="D4669" s="2">
        <v>1</v>
      </c>
      <c r="E4669" s="109">
        <v>6250</v>
      </c>
      <c r="F4669" s="109">
        <v>6250</v>
      </c>
    </row>
    <row r="4670" spans="1:6" ht="33.75" x14ac:dyDescent="0.2">
      <c r="A4670" s="2">
        <v>4665</v>
      </c>
      <c r="B4670" s="112" t="s">
        <v>6933</v>
      </c>
      <c r="C4670" s="160">
        <v>19300257</v>
      </c>
      <c r="D4670" s="2">
        <v>1</v>
      </c>
      <c r="E4670" s="109">
        <v>6250</v>
      </c>
      <c r="F4670" s="109">
        <v>6250</v>
      </c>
    </row>
    <row r="4671" spans="1:6" ht="33.75" x14ac:dyDescent="0.2">
      <c r="A4671" s="2">
        <v>4666</v>
      </c>
      <c r="B4671" s="112" t="s">
        <v>6933</v>
      </c>
      <c r="C4671" s="160">
        <v>19300258</v>
      </c>
      <c r="D4671" s="2">
        <v>1</v>
      </c>
      <c r="E4671" s="109">
        <v>6250</v>
      </c>
      <c r="F4671" s="109">
        <v>6250</v>
      </c>
    </row>
    <row r="4672" spans="1:6" ht="33.75" x14ac:dyDescent="0.2">
      <c r="A4672" s="2">
        <v>4667</v>
      </c>
      <c r="B4672" s="112" t="s">
        <v>6933</v>
      </c>
      <c r="C4672" s="160">
        <v>19300259</v>
      </c>
      <c r="D4672" s="2">
        <v>1</v>
      </c>
      <c r="E4672" s="109">
        <v>6250</v>
      </c>
      <c r="F4672" s="109">
        <v>6250</v>
      </c>
    </row>
    <row r="4673" spans="1:6" ht="33.75" x14ac:dyDescent="0.2">
      <c r="A4673" s="2">
        <v>4668</v>
      </c>
      <c r="B4673" s="112" t="s">
        <v>6933</v>
      </c>
      <c r="C4673" s="160">
        <v>19300260</v>
      </c>
      <c r="D4673" s="2">
        <v>1</v>
      </c>
      <c r="E4673" s="109">
        <v>6250</v>
      </c>
      <c r="F4673" s="109">
        <v>6250</v>
      </c>
    </row>
    <row r="4674" spans="1:6" ht="33.75" x14ac:dyDescent="0.2">
      <c r="A4674" s="2">
        <v>4669</v>
      </c>
      <c r="B4674" s="112" t="s">
        <v>6933</v>
      </c>
      <c r="C4674" s="160">
        <v>19300261</v>
      </c>
      <c r="D4674" s="2">
        <v>1</v>
      </c>
      <c r="E4674" s="109">
        <v>6250</v>
      </c>
      <c r="F4674" s="109">
        <v>6250</v>
      </c>
    </row>
    <row r="4675" spans="1:6" ht="33.75" x14ac:dyDescent="0.2">
      <c r="A4675" s="2">
        <v>4670</v>
      </c>
      <c r="B4675" s="112" t="s">
        <v>6934</v>
      </c>
      <c r="C4675" s="160">
        <v>19300251</v>
      </c>
      <c r="D4675" s="2">
        <v>1</v>
      </c>
      <c r="E4675" s="109">
        <v>5100</v>
      </c>
      <c r="F4675" s="109">
        <v>5100</v>
      </c>
    </row>
    <row r="4676" spans="1:6" ht="33.75" x14ac:dyDescent="0.2">
      <c r="A4676" s="2">
        <v>4671</v>
      </c>
      <c r="B4676" s="112" t="s">
        <v>6934</v>
      </c>
      <c r="C4676" s="160">
        <v>19300252</v>
      </c>
      <c r="D4676" s="2">
        <v>1</v>
      </c>
      <c r="E4676" s="109">
        <v>5100</v>
      </c>
      <c r="F4676" s="109">
        <v>5100</v>
      </c>
    </row>
    <row r="4677" spans="1:6" ht="33.75" x14ac:dyDescent="0.2">
      <c r="A4677" s="2">
        <v>4672</v>
      </c>
      <c r="B4677" s="112" t="s">
        <v>6934</v>
      </c>
      <c r="C4677" s="160">
        <v>19300253</v>
      </c>
      <c r="D4677" s="2">
        <v>1</v>
      </c>
      <c r="E4677" s="109">
        <v>5100</v>
      </c>
      <c r="F4677" s="109">
        <v>5100</v>
      </c>
    </row>
    <row r="4678" spans="1:6" ht="33.75" x14ac:dyDescent="0.2">
      <c r="A4678" s="2">
        <v>4673</v>
      </c>
      <c r="B4678" s="112" t="s">
        <v>6934</v>
      </c>
      <c r="C4678" s="160">
        <v>1930000254</v>
      </c>
      <c r="D4678" s="2">
        <v>1</v>
      </c>
      <c r="E4678" s="109">
        <v>5100</v>
      </c>
      <c r="F4678" s="109">
        <v>5100</v>
      </c>
    </row>
    <row r="4679" spans="1:6" ht="33.75" x14ac:dyDescent="0.2">
      <c r="A4679" s="2">
        <v>4674</v>
      </c>
      <c r="B4679" s="112" t="s">
        <v>6934</v>
      </c>
      <c r="C4679" s="160">
        <v>19300255</v>
      </c>
      <c r="D4679" s="2">
        <v>1</v>
      </c>
      <c r="E4679" s="109">
        <v>5100</v>
      </c>
      <c r="F4679" s="109">
        <v>5100</v>
      </c>
    </row>
    <row r="4680" spans="1:6" ht="22.5" x14ac:dyDescent="0.2">
      <c r="A4680" s="2">
        <v>4675</v>
      </c>
      <c r="B4680" s="112" t="s">
        <v>6935</v>
      </c>
      <c r="C4680" s="160">
        <v>19300214</v>
      </c>
      <c r="D4680" s="2">
        <v>1</v>
      </c>
      <c r="E4680" s="109">
        <v>4500</v>
      </c>
      <c r="F4680" s="109">
        <v>4500</v>
      </c>
    </row>
    <row r="4681" spans="1:6" ht="22.5" x14ac:dyDescent="0.2">
      <c r="A4681" s="2">
        <v>4676</v>
      </c>
      <c r="B4681" s="112" t="s">
        <v>6936</v>
      </c>
      <c r="C4681" s="160">
        <v>19300211</v>
      </c>
      <c r="D4681" s="2">
        <v>1</v>
      </c>
      <c r="E4681" s="109">
        <v>5400</v>
      </c>
      <c r="F4681" s="109">
        <v>5400</v>
      </c>
    </row>
    <row r="4682" spans="1:6" ht="22.5" x14ac:dyDescent="0.2">
      <c r="A4682" s="2">
        <v>4677</v>
      </c>
      <c r="B4682" s="112" t="s">
        <v>6937</v>
      </c>
      <c r="C4682" s="160">
        <v>19300212</v>
      </c>
      <c r="D4682" s="2">
        <v>1</v>
      </c>
      <c r="E4682" s="109">
        <v>3600</v>
      </c>
      <c r="F4682" s="109">
        <v>3600</v>
      </c>
    </row>
    <row r="4683" spans="1:6" ht="22.5" x14ac:dyDescent="0.2">
      <c r="A4683" s="2">
        <v>4678</v>
      </c>
      <c r="B4683" s="112" t="s">
        <v>6937</v>
      </c>
      <c r="C4683" s="160">
        <v>19300213</v>
      </c>
      <c r="D4683" s="2">
        <v>1</v>
      </c>
      <c r="E4683" s="109">
        <v>3600</v>
      </c>
      <c r="F4683" s="109">
        <v>3600</v>
      </c>
    </row>
    <row r="4684" spans="1:6" ht="22.5" x14ac:dyDescent="0.2">
      <c r="A4684" s="2">
        <v>4679</v>
      </c>
      <c r="B4684" s="112" t="s">
        <v>6938</v>
      </c>
      <c r="C4684" s="160">
        <v>19300215</v>
      </c>
      <c r="D4684" s="2">
        <v>1</v>
      </c>
      <c r="E4684" s="109">
        <v>4500</v>
      </c>
      <c r="F4684" s="109">
        <v>4500</v>
      </c>
    </row>
    <row r="4685" spans="1:6" ht="22.5" x14ac:dyDescent="0.2">
      <c r="A4685" s="2">
        <v>4680</v>
      </c>
      <c r="B4685" s="112" t="s">
        <v>6938</v>
      </c>
      <c r="C4685" s="160">
        <v>19300216</v>
      </c>
      <c r="D4685" s="2">
        <v>1</v>
      </c>
      <c r="E4685" s="109">
        <v>4500</v>
      </c>
      <c r="F4685" s="109">
        <v>4500</v>
      </c>
    </row>
    <row r="4686" spans="1:6" ht="22.5" x14ac:dyDescent="0.2">
      <c r="A4686" s="2">
        <v>4681</v>
      </c>
      <c r="B4686" s="112" t="s">
        <v>6938</v>
      </c>
      <c r="C4686" s="160">
        <v>19300217</v>
      </c>
      <c r="D4686" s="2">
        <v>1</v>
      </c>
      <c r="E4686" s="109">
        <v>4500</v>
      </c>
      <c r="F4686" s="109">
        <v>4500</v>
      </c>
    </row>
    <row r="4687" spans="1:6" ht="22.5" x14ac:dyDescent="0.2">
      <c r="A4687" s="2">
        <v>4682</v>
      </c>
      <c r="B4687" s="112" t="s">
        <v>6938</v>
      </c>
      <c r="C4687" s="160">
        <v>19300218</v>
      </c>
      <c r="D4687" s="2">
        <v>1</v>
      </c>
      <c r="E4687" s="109">
        <v>4500</v>
      </c>
      <c r="F4687" s="109">
        <v>4500</v>
      </c>
    </row>
    <row r="4688" spans="1:6" ht="22.5" x14ac:dyDescent="0.2">
      <c r="A4688" s="2">
        <v>4683</v>
      </c>
      <c r="B4688" s="112" t="s">
        <v>6938</v>
      </c>
      <c r="C4688" s="160">
        <v>19300219</v>
      </c>
      <c r="D4688" s="2">
        <v>1</v>
      </c>
      <c r="E4688" s="109">
        <v>4500</v>
      </c>
      <c r="F4688" s="109">
        <v>4500</v>
      </c>
    </row>
    <row r="4689" spans="1:6" ht="22.5" x14ac:dyDescent="0.2">
      <c r="A4689" s="2">
        <v>4684</v>
      </c>
      <c r="B4689" s="112" t="s">
        <v>6938</v>
      </c>
      <c r="C4689" s="160">
        <v>19300220</v>
      </c>
      <c r="D4689" s="2">
        <v>1</v>
      </c>
      <c r="E4689" s="109">
        <v>4500</v>
      </c>
      <c r="F4689" s="109">
        <v>4500</v>
      </c>
    </row>
    <row r="4690" spans="1:6" ht="22.5" x14ac:dyDescent="0.2">
      <c r="A4690" s="2">
        <v>4685</v>
      </c>
      <c r="B4690" s="112" t="s">
        <v>6938</v>
      </c>
      <c r="C4690" s="160">
        <v>19300221</v>
      </c>
      <c r="D4690" s="2">
        <v>1</v>
      </c>
      <c r="E4690" s="109">
        <v>4500</v>
      </c>
      <c r="F4690" s="109">
        <v>4500</v>
      </c>
    </row>
    <row r="4691" spans="1:6" ht="22.5" x14ac:dyDescent="0.2">
      <c r="A4691" s="2">
        <v>4686</v>
      </c>
      <c r="B4691" s="112" t="s">
        <v>6938</v>
      </c>
      <c r="C4691" s="160">
        <v>19300222</v>
      </c>
      <c r="D4691" s="2">
        <v>1</v>
      </c>
      <c r="E4691" s="109">
        <v>4500</v>
      </c>
      <c r="F4691" s="109">
        <v>4500</v>
      </c>
    </row>
    <row r="4692" spans="1:6" ht="22.5" x14ac:dyDescent="0.2">
      <c r="A4692" s="2">
        <v>4687</v>
      </c>
      <c r="B4692" s="112" t="s">
        <v>6938</v>
      </c>
      <c r="C4692" s="160">
        <v>19300223</v>
      </c>
      <c r="D4692" s="2">
        <v>1</v>
      </c>
      <c r="E4692" s="109">
        <v>4500</v>
      </c>
      <c r="F4692" s="109">
        <v>4500</v>
      </c>
    </row>
    <row r="4693" spans="1:6" ht="112.5" x14ac:dyDescent="0.2">
      <c r="A4693" s="2">
        <v>4688</v>
      </c>
      <c r="B4693" s="108" t="s">
        <v>6939</v>
      </c>
      <c r="C4693" s="160">
        <v>19300239</v>
      </c>
      <c r="D4693" s="2">
        <v>1</v>
      </c>
      <c r="E4693" s="109">
        <v>130000</v>
      </c>
      <c r="F4693" s="109">
        <v>78928.62</v>
      </c>
    </row>
    <row r="4694" spans="1:6" ht="67.5" x14ac:dyDescent="0.2">
      <c r="A4694" s="2">
        <v>4689</v>
      </c>
      <c r="B4694" s="108" t="s">
        <v>6940</v>
      </c>
      <c r="C4694" s="160">
        <v>19300241</v>
      </c>
      <c r="D4694" s="2">
        <v>1</v>
      </c>
      <c r="E4694" s="109">
        <v>8790</v>
      </c>
      <c r="F4694" s="109">
        <v>8790</v>
      </c>
    </row>
    <row r="4695" spans="1:6" ht="67.5" x14ac:dyDescent="0.2">
      <c r="A4695" s="2">
        <v>4690</v>
      </c>
      <c r="B4695" s="108" t="s">
        <v>6940</v>
      </c>
      <c r="C4695" s="160">
        <v>19300242</v>
      </c>
      <c r="D4695" s="2">
        <v>1</v>
      </c>
      <c r="E4695" s="109">
        <v>8790</v>
      </c>
      <c r="F4695" s="109">
        <v>8790</v>
      </c>
    </row>
    <row r="4696" spans="1:6" ht="67.5" x14ac:dyDescent="0.2">
      <c r="A4696" s="2">
        <v>4691</v>
      </c>
      <c r="B4696" s="108" t="s">
        <v>6940</v>
      </c>
      <c r="C4696" s="160">
        <v>19300243</v>
      </c>
      <c r="D4696" s="2">
        <v>1</v>
      </c>
      <c r="E4696" s="109">
        <v>8790</v>
      </c>
      <c r="F4696" s="109">
        <v>8790</v>
      </c>
    </row>
    <row r="4697" spans="1:6" ht="67.5" x14ac:dyDescent="0.2">
      <c r="A4697" s="2">
        <v>4692</v>
      </c>
      <c r="B4697" s="108" t="s">
        <v>6940</v>
      </c>
      <c r="C4697" s="160">
        <v>19300244</v>
      </c>
      <c r="D4697" s="2">
        <v>1</v>
      </c>
      <c r="E4697" s="109">
        <v>8790</v>
      </c>
      <c r="F4697" s="109">
        <v>8790</v>
      </c>
    </row>
    <row r="4698" spans="1:6" ht="67.5" x14ac:dyDescent="0.2">
      <c r="A4698" s="2">
        <v>4693</v>
      </c>
      <c r="B4698" s="108" t="s">
        <v>6940</v>
      </c>
      <c r="C4698" s="160">
        <v>19300245</v>
      </c>
      <c r="D4698" s="2">
        <v>1</v>
      </c>
      <c r="E4698" s="109">
        <v>8790</v>
      </c>
      <c r="F4698" s="109">
        <v>8790</v>
      </c>
    </row>
    <row r="4699" spans="1:6" ht="67.5" x14ac:dyDescent="0.2">
      <c r="A4699" s="2">
        <v>4694</v>
      </c>
      <c r="B4699" s="108" t="s">
        <v>6940</v>
      </c>
      <c r="C4699" s="160">
        <v>19300246</v>
      </c>
      <c r="D4699" s="2">
        <v>1</v>
      </c>
      <c r="E4699" s="109">
        <v>8790</v>
      </c>
      <c r="F4699" s="109">
        <v>8790</v>
      </c>
    </row>
    <row r="4700" spans="1:6" ht="22.5" x14ac:dyDescent="0.2">
      <c r="A4700" s="2">
        <v>4695</v>
      </c>
      <c r="B4700" s="108" t="s">
        <v>6930</v>
      </c>
      <c r="C4700" s="160">
        <v>19300271</v>
      </c>
      <c r="D4700" s="2">
        <v>1</v>
      </c>
      <c r="E4700" s="109">
        <v>6800</v>
      </c>
      <c r="F4700" s="109">
        <v>6800</v>
      </c>
    </row>
    <row r="4701" spans="1:6" ht="67.5" x14ac:dyDescent="0.2">
      <c r="A4701" s="2">
        <v>4696</v>
      </c>
      <c r="B4701" s="108" t="s">
        <v>6940</v>
      </c>
      <c r="C4701" s="160">
        <v>19300247</v>
      </c>
      <c r="D4701" s="2">
        <v>1</v>
      </c>
      <c r="E4701" s="109">
        <v>8790</v>
      </c>
      <c r="F4701" s="109">
        <v>8790</v>
      </c>
    </row>
    <row r="4702" spans="1:6" ht="22.5" x14ac:dyDescent="0.2">
      <c r="A4702" s="2">
        <v>4697</v>
      </c>
      <c r="B4702" s="112" t="s">
        <v>6941</v>
      </c>
      <c r="C4702" s="160">
        <v>19300227</v>
      </c>
      <c r="D4702" s="2">
        <v>1</v>
      </c>
      <c r="E4702" s="109">
        <v>5800</v>
      </c>
      <c r="F4702" s="109">
        <v>5800</v>
      </c>
    </row>
    <row r="4703" spans="1:6" ht="22.5" x14ac:dyDescent="0.2">
      <c r="A4703" s="2">
        <v>4698</v>
      </c>
      <c r="B4703" s="112" t="s">
        <v>6942</v>
      </c>
      <c r="C4703" s="160">
        <v>19300229</v>
      </c>
      <c r="D4703" s="2">
        <v>1</v>
      </c>
      <c r="E4703" s="109">
        <v>4325</v>
      </c>
      <c r="F4703" s="109">
        <v>4325</v>
      </c>
    </row>
    <row r="4704" spans="1:6" ht="22.5" x14ac:dyDescent="0.2">
      <c r="A4704" s="2">
        <v>4699</v>
      </c>
      <c r="B4704" s="112" t="s">
        <v>6943</v>
      </c>
      <c r="C4704" s="160">
        <v>19300230</v>
      </c>
      <c r="D4704" s="2">
        <v>1</v>
      </c>
      <c r="E4704" s="109">
        <v>7433</v>
      </c>
      <c r="F4704" s="109">
        <v>7433</v>
      </c>
    </row>
    <row r="4705" spans="1:6" ht="22.5" x14ac:dyDescent="0.2">
      <c r="A4705" s="2">
        <v>4700</v>
      </c>
      <c r="B4705" s="112" t="s">
        <v>6944</v>
      </c>
      <c r="C4705" s="160">
        <v>19300231</v>
      </c>
      <c r="D4705" s="2">
        <v>1</v>
      </c>
      <c r="E4705" s="109">
        <v>3110</v>
      </c>
      <c r="F4705" s="109">
        <v>3110</v>
      </c>
    </row>
    <row r="4706" spans="1:6" ht="22.5" x14ac:dyDescent="0.2">
      <c r="A4706" s="2">
        <v>4701</v>
      </c>
      <c r="B4706" s="112" t="s">
        <v>6945</v>
      </c>
      <c r="C4706" s="160">
        <v>19300232</v>
      </c>
      <c r="D4706" s="2">
        <v>1</v>
      </c>
      <c r="E4706" s="109">
        <v>4325</v>
      </c>
      <c r="F4706" s="109">
        <v>4325</v>
      </c>
    </row>
    <row r="4707" spans="1:6" ht="22.5" x14ac:dyDescent="0.2">
      <c r="A4707" s="2">
        <v>4702</v>
      </c>
      <c r="B4707" s="112" t="s">
        <v>6946</v>
      </c>
      <c r="C4707" s="160">
        <v>19300233</v>
      </c>
      <c r="D4707" s="2">
        <v>1</v>
      </c>
      <c r="E4707" s="109">
        <v>3191</v>
      </c>
      <c r="F4707" s="109">
        <v>3191</v>
      </c>
    </row>
    <row r="4708" spans="1:6" ht="22.5" x14ac:dyDescent="0.2">
      <c r="A4708" s="2">
        <v>4703</v>
      </c>
      <c r="B4708" s="112" t="s">
        <v>6947</v>
      </c>
      <c r="C4708" s="160">
        <v>19300236</v>
      </c>
      <c r="D4708" s="2">
        <v>1</v>
      </c>
      <c r="E4708" s="109">
        <v>3200</v>
      </c>
      <c r="F4708" s="109">
        <v>3200</v>
      </c>
    </row>
    <row r="4709" spans="1:6" ht="22.5" x14ac:dyDescent="0.2">
      <c r="A4709" s="2">
        <v>4704</v>
      </c>
      <c r="B4709" s="112" t="s">
        <v>6948</v>
      </c>
      <c r="C4709" s="160">
        <v>19300237</v>
      </c>
      <c r="D4709" s="2">
        <v>1</v>
      </c>
      <c r="E4709" s="109">
        <v>8400</v>
      </c>
      <c r="F4709" s="109">
        <v>8400</v>
      </c>
    </row>
    <row r="4710" spans="1:6" ht="22.5" x14ac:dyDescent="0.2">
      <c r="A4710" s="2">
        <v>4705</v>
      </c>
      <c r="B4710" s="112" t="s">
        <v>6949</v>
      </c>
      <c r="C4710" s="160">
        <v>19300238</v>
      </c>
      <c r="D4710" s="2">
        <v>1</v>
      </c>
      <c r="E4710" s="109">
        <v>4427</v>
      </c>
      <c r="F4710" s="109">
        <v>4427</v>
      </c>
    </row>
    <row r="4711" spans="1:6" ht="22.5" x14ac:dyDescent="0.2">
      <c r="A4711" s="2">
        <v>4706</v>
      </c>
      <c r="B4711" s="112" t="s">
        <v>6950</v>
      </c>
      <c r="C4711" s="160">
        <v>19300273</v>
      </c>
      <c r="D4711" s="2">
        <v>1</v>
      </c>
      <c r="E4711" s="109">
        <v>5100</v>
      </c>
      <c r="F4711" s="109">
        <v>5100</v>
      </c>
    </row>
    <row r="4712" spans="1:6" ht="22.5" x14ac:dyDescent="0.2">
      <c r="A4712" s="2">
        <v>4707</v>
      </c>
      <c r="B4712" s="112" t="s">
        <v>6950</v>
      </c>
      <c r="C4712" s="160">
        <v>19300274</v>
      </c>
      <c r="D4712" s="2">
        <v>1</v>
      </c>
      <c r="E4712" s="109">
        <v>5100</v>
      </c>
      <c r="F4712" s="109">
        <v>5100</v>
      </c>
    </row>
    <row r="4713" spans="1:6" ht="22.5" x14ac:dyDescent="0.2">
      <c r="A4713" s="2">
        <v>4708</v>
      </c>
      <c r="B4713" s="112" t="s">
        <v>6950</v>
      </c>
      <c r="C4713" s="160">
        <v>19300275</v>
      </c>
      <c r="D4713" s="2">
        <v>1</v>
      </c>
      <c r="E4713" s="109">
        <v>5100</v>
      </c>
      <c r="F4713" s="109">
        <v>5100</v>
      </c>
    </row>
    <row r="4714" spans="1:6" ht="22.5" x14ac:dyDescent="0.2">
      <c r="A4714" s="2">
        <v>4709</v>
      </c>
      <c r="B4714" s="112" t="s">
        <v>6950</v>
      </c>
      <c r="C4714" s="160">
        <v>19300276</v>
      </c>
      <c r="D4714" s="2">
        <v>1</v>
      </c>
      <c r="E4714" s="109">
        <v>5100</v>
      </c>
      <c r="F4714" s="109">
        <v>5100</v>
      </c>
    </row>
    <row r="4715" spans="1:6" ht="22.5" x14ac:dyDescent="0.2">
      <c r="A4715" s="2">
        <v>4710</v>
      </c>
      <c r="B4715" s="112" t="s">
        <v>6950</v>
      </c>
      <c r="C4715" s="160">
        <v>19300277</v>
      </c>
      <c r="D4715" s="2">
        <v>1</v>
      </c>
      <c r="E4715" s="109">
        <v>5100</v>
      </c>
      <c r="F4715" s="109">
        <v>5100</v>
      </c>
    </row>
    <row r="4716" spans="1:6" ht="22.5" x14ac:dyDescent="0.2">
      <c r="A4716" s="2">
        <v>4711</v>
      </c>
      <c r="B4716" s="112" t="s">
        <v>6950</v>
      </c>
      <c r="C4716" s="160">
        <v>19300278</v>
      </c>
      <c r="D4716" s="2">
        <v>1</v>
      </c>
      <c r="E4716" s="109">
        <v>5100</v>
      </c>
      <c r="F4716" s="109">
        <v>5100</v>
      </c>
    </row>
    <row r="4717" spans="1:6" ht="22.5" x14ac:dyDescent="0.2">
      <c r="A4717" s="2">
        <v>4712</v>
      </c>
      <c r="B4717" s="112" t="s">
        <v>6950</v>
      </c>
      <c r="C4717" s="160">
        <v>19300279</v>
      </c>
      <c r="D4717" s="2">
        <v>1</v>
      </c>
      <c r="E4717" s="109">
        <v>5100</v>
      </c>
      <c r="F4717" s="109">
        <v>5100</v>
      </c>
    </row>
    <row r="4718" spans="1:6" ht="22.5" x14ac:dyDescent="0.2">
      <c r="A4718" s="2">
        <v>4713</v>
      </c>
      <c r="B4718" s="112" t="s">
        <v>6950</v>
      </c>
      <c r="C4718" s="160">
        <v>19300280</v>
      </c>
      <c r="D4718" s="2">
        <v>1</v>
      </c>
      <c r="E4718" s="109">
        <v>5100</v>
      </c>
      <c r="F4718" s="109">
        <v>5100</v>
      </c>
    </row>
    <row r="4719" spans="1:6" ht="22.5" x14ac:dyDescent="0.2">
      <c r="A4719" s="2">
        <v>4714</v>
      </c>
      <c r="B4719" s="112" t="s">
        <v>6951</v>
      </c>
      <c r="C4719" s="160">
        <v>19300281</v>
      </c>
      <c r="D4719" s="2">
        <v>1</v>
      </c>
      <c r="E4719" s="109">
        <v>6250</v>
      </c>
      <c r="F4719" s="109">
        <v>6250</v>
      </c>
    </row>
    <row r="4720" spans="1:6" ht="22.5" x14ac:dyDescent="0.2">
      <c r="A4720" s="2">
        <v>4715</v>
      </c>
      <c r="B4720" s="112" t="s">
        <v>6951</v>
      </c>
      <c r="C4720" s="160">
        <v>19300282</v>
      </c>
      <c r="D4720" s="2">
        <v>1</v>
      </c>
      <c r="E4720" s="109">
        <v>6250</v>
      </c>
      <c r="F4720" s="109">
        <v>6250</v>
      </c>
    </row>
    <row r="4721" spans="1:6" x14ac:dyDescent="0.2">
      <c r="A4721" s="2">
        <v>4716</v>
      </c>
      <c r="B4721" s="112" t="s">
        <v>5842</v>
      </c>
      <c r="C4721" s="160">
        <v>19300283</v>
      </c>
      <c r="D4721" s="2">
        <v>1</v>
      </c>
      <c r="E4721" s="109">
        <v>9300</v>
      </c>
      <c r="F4721" s="109">
        <v>9300</v>
      </c>
    </row>
    <row r="4722" spans="1:6" x14ac:dyDescent="0.2">
      <c r="A4722" s="2">
        <v>4717</v>
      </c>
      <c r="B4722" s="112" t="s">
        <v>5842</v>
      </c>
      <c r="C4722" s="160">
        <v>19300284</v>
      </c>
      <c r="D4722" s="2">
        <v>1</v>
      </c>
      <c r="E4722" s="109">
        <v>9300</v>
      </c>
      <c r="F4722" s="109">
        <v>9300</v>
      </c>
    </row>
    <row r="4723" spans="1:6" ht="22.5" x14ac:dyDescent="0.2">
      <c r="A4723" s="2">
        <v>4718</v>
      </c>
      <c r="B4723" s="112" t="s">
        <v>6952</v>
      </c>
      <c r="C4723" s="160">
        <v>19300285</v>
      </c>
      <c r="D4723" s="2">
        <v>1</v>
      </c>
      <c r="E4723" s="109">
        <v>6780</v>
      </c>
      <c r="F4723" s="109">
        <v>6780</v>
      </c>
    </row>
    <row r="4724" spans="1:6" ht="33.75" x14ac:dyDescent="0.2">
      <c r="A4724" s="2">
        <v>4719</v>
      </c>
      <c r="B4724" s="112" t="s">
        <v>6953</v>
      </c>
      <c r="C4724" s="160">
        <v>19300286</v>
      </c>
      <c r="D4724" s="2">
        <v>1</v>
      </c>
      <c r="E4724" s="109">
        <v>7630</v>
      </c>
      <c r="F4724" s="109">
        <v>7630</v>
      </c>
    </row>
    <row r="4725" spans="1:6" ht="33.75" x14ac:dyDescent="0.2">
      <c r="A4725" s="2">
        <v>4720</v>
      </c>
      <c r="B4725" s="112" t="s">
        <v>6954</v>
      </c>
      <c r="C4725" s="160">
        <v>19300287</v>
      </c>
      <c r="D4725" s="2">
        <v>1</v>
      </c>
      <c r="E4725" s="109">
        <v>6900</v>
      </c>
      <c r="F4725" s="109">
        <v>6900</v>
      </c>
    </row>
    <row r="4726" spans="1:6" ht="22.5" x14ac:dyDescent="0.2">
      <c r="A4726" s="2">
        <v>4721</v>
      </c>
      <c r="B4726" s="112" t="s">
        <v>6955</v>
      </c>
      <c r="C4726" s="160">
        <v>19300288</v>
      </c>
      <c r="D4726" s="2">
        <v>1</v>
      </c>
      <c r="E4726" s="109">
        <v>7000</v>
      </c>
      <c r="F4726" s="109">
        <v>7000</v>
      </c>
    </row>
    <row r="4727" spans="1:6" ht="33.75" x14ac:dyDescent="0.2">
      <c r="A4727" s="2">
        <v>4722</v>
      </c>
      <c r="B4727" s="112" t="s">
        <v>6956</v>
      </c>
      <c r="C4727" s="160">
        <v>19300300</v>
      </c>
      <c r="D4727" s="2">
        <v>1</v>
      </c>
      <c r="E4727" s="109">
        <v>4961</v>
      </c>
      <c r="F4727" s="109">
        <v>4961</v>
      </c>
    </row>
    <row r="4728" spans="1:6" ht="56.25" x14ac:dyDescent="0.2">
      <c r="A4728" s="2">
        <v>4723</v>
      </c>
      <c r="B4728" s="112" t="s">
        <v>6957</v>
      </c>
      <c r="C4728" s="160">
        <v>19300301</v>
      </c>
      <c r="D4728" s="2">
        <v>1</v>
      </c>
      <c r="E4728" s="109">
        <v>9335</v>
      </c>
      <c r="F4728" s="109">
        <v>9335</v>
      </c>
    </row>
    <row r="4729" spans="1:6" x14ac:dyDescent="0.2">
      <c r="A4729" s="2">
        <v>4724</v>
      </c>
      <c r="B4729" s="112" t="s">
        <v>6958</v>
      </c>
      <c r="C4729" s="160">
        <v>19300303</v>
      </c>
      <c r="D4729" s="2">
        <v>1</v>
      </c>
      <c r="E4729" s="109">
        <v>4790</v>
      </c>
      <c r="F4729" s="109">
        <v>4790</v>
      </c>
    </row>
    <row r="4730" spans="1:6" x14ac:dyDescent="0.2">
      <c r="A4730" s="2">
        <v>4725</v>
      </c>
      <c r="B4730" s="112" t="s">
        <v>6959</v>
      </c>
      <c r="C4730" s="160">
        <v>19300326</v>
      </c>
      <c r="D4730" s="2">
        <v>1</v>
      </c>
      <c r="E4730" s="109">
        <v>29860</v>
      </c>
      <c r="F4730" s="109">
        <v>29860</v>
      </c>
    </row>
    <row r="4731" spans="1:6" x14ac:dyDescent="0.2">
      <c r="A4731" s="2">
        <v>4726</v>
      </c>
      <c r="B4731" s="112" t="s">
        <v>6960</v>
      </c>
      <c r="C4731" s="160">
        <v>19300327</v>
      </c>
      <c r="D4731" s="2">
        <v>1</v>
      </c>
      <c r="E4731" s="109">
        <v>12089</v>
      </c>
      <c r="F4731" s="109">
        <v>12089</v>
      </c>
    </row>
    <row r="4732" spans="1:6" ht="22.5" x14ac:dyDescent="0.2">
      <c r="A4732" s="2">
        <v>4727</v>
      </c>
      <c r="B4732" s="112" t="s">
        <v>6961</v>
      </c>
      <c r="C4732" s="160">
        <v>19300328</v>
      </c>
      <c r="D4732" s="2">
        <v>1</v>
      </c>
      <c r="E4732" s="109">
        <v>24783</v>
      </c>
      <c r="F4732" s="109">
        <v>24783</v>
      </c>
    </row>
    <row r="4733" spans="1:6" x14ac:dyDescent="0.2">
      <c r="A4733" s="2">
        <v>4728</v>
      </c>
      <c r="B4733" s="112" t="s">
        <v>6962</v>
      </c>
      <c r="C4733" s="160">
        <v>19300329</v>
      </c>
      <c r="D4733" s="2">
        <v>1</v>
      </c>
      <c r="E4733" s="109">
        <v>36600</v>
      </c>
      <c r="F4733" s="109">
        <v>36600</v>
      </c>
    </row>
    <row r="4734" spans="1:6" x14ac:dyDescent="0.2">
      <c r="A4734" s="2">
        <v>4729</v>
      </c>
      <c r="B4734" s="112" t="s">
        <v>6963</v>
      </c>
      <c r="C4734" s="160">
        <v>19300330</v>
      </c>
      <c r="D4734" s="2">
        <v>1</v>
      </c>
      <c r="E4734" s="109">
        <v>11913</v>
      </c>
      <c r="F4734" s="109">
        <v>11913</v>
      </c>
    </row>
    <row r="4735" spans="1:6" x14ac:dyDescent="0.2">
      <c r="A4735" s="2">
        <v>4730</v>
      </c>
      <c r="B4735" s="113" t="s">
        <v>6964</v>
      </c>
      <c r="C4735" s="160">
        <v>19300331</v>
      </c>
      <c r="D4735" s="2">
        <v>1</v>
      </c>
      <c r="E4735" s="21">
        <v>9200</v>
      </c>
      <c r="F4735" s="21">
        <v>9200</v>
      </c>
    </row>
    <row r="4736" spans="1:6" ht="22.5" x14ac:dyDescent="0.2">
      <c r="A4736" s="2">
        <v>4731</v>
      </c>
      <c r="B4736" s="113" t="s">
        <v>6965</v>
      </c>
      <c r="C4736" s="160">
        <v>19300332</v>
      </c>
      <c r="D4736" s="2">
        <v>1</v>
      </c>
      <c r="E4736" s="21">
        <v>11214</v>
      </c>
      <c r="F4736" s="21">
        <v>11214</v>
      </c>
    </row>
    <row r="4737" spans="1:6" ht="33.75" x14ac:dyDescent="0.2">
      <c r="A4737" s="2">
        <v>4732</v>
      </c>
      <c r="B4737" s="113" t="s">
        <v>6966</v>
      </c>
      <c r="C4737" s="160">
        <v>19300333</v>
      </c>
      <c r="D4737" s="2">
        <v>1</v>
      </c>
      <c r="E4737" s="21">
        <v>23034</v>
      </c>
      <c r="F4737" s="21">
        <v>23034</v>
      </c>
    </row>
    <row r="4738" spans="1:6" ht="33.75" x14ac:dyDescent="0.2">
      <c r="A4738" s="2">
        <v>4733</v>
      </c>
      <c r="B4738" s="113" t="s">
        <v>6967</v>
      </c>
      <c r="C4738" s="160">
        <v>19300334</v>
      </c>
      <c r="D4738" s="2">
        <v>1</v>
      </c>
      <c r="E4738" s="21">
        <v>37302</v>
      </c>
      <c r="F4738" s="21">
        <v>37302</v>
      </c>
    </row>
    <row r="4739" spans="1:6" x14ac:dyDescent="0.2">
      <c r="A4739" s="2">
        <v>4734</v>
      </c>
      <c r="B4739" s="112" t="s">
        <v>6968</v>
      </c>
      <c r="C4739" s="160">
        <v>19300289</v>
      </c>
      <c r="D4739" s="2">
        <v>1</v>
      </c>
      <c r="E4739" s="109">
        <v>10300</v>
      </c>
      <c r="F4739" s="109">
        <v>10300</v>
      </c>
    </row>
    <row r="4740" spans="1:6" ht="33.75" x14ac:dyDescent="0.2">
      <c r="A4740" s="2">
        <v>4735</v>
      </c>
      <c r="B4740" s="112" t="s">
        <v>6969</v>
      </c>
      <c r="C4740" s="160">
        <v>19300290</v>
      </c>
      <c r="D4740" s="2">
        <v>1</v>
      </c>
      <c r="E4740" s="109">
        <v>8795</v>
      </c>
      <c r="F4740" s="109">
        <v>8795</v>
      </c>
    </row>
    <row r="4741" spans="1:6" ht="33.75" x14ac:dyDescent="0.2">
      <c r="A4741" s="2">
        <v>4736</v>
      </c>
      <c r="B4741" s="112" t="s">
        <v>6970</v>
      </c>
      <c r="C4741" s="160">
        <v>19300291</v>
      </c>
      <c r="D4741" s="2">
        <v>1</v>
      </c>
      <c r="E4741" s="109">
        <v>8795</v>
      </c>
      <c r="F4741" s="109">
        <v>8795</v>
      </c>
    </row>
    <row r="4742" spans="1:6" ht="33.75" x14ac:dyDescent="0.2">
      <c r="A4742" s="2">
        <v>4737</v>
      </c>
      <c r="B4742" s="112" t="s">
        <v>6971</v>
      </c>
      <c r="C4742" s="160">
        <v>19300292</v>
      </c>
      <c r="D4742" s="2">
        <v>1</v>
      </c>
      <c r="E4742" s="109">
        <v>8795</v>
      </c>
      <c r="F4742" s="109">
        <v>8795</v>
      </c>
    </row>
    <row r="4743" spans="1:6" ht="33.75" x14ac:dyDescent="0.2">
      <c r="A4743" s="2">
        <v>4738</v>
      </c>
      <c r="B4743" s="112" t="s">
        <v>6972</v>
      </c>
      <c r="C4743" s="160">
        <v>19300293</v>
      </c>
      <c r="D4743" s="2">
        <v>1</v>
      </c>
      <c r="E4743" s="109">
        <v>8795</v>
      </c>
      <c r="F4743" s="109">
        <v>8795</v>
      </c>
    </row>
    <row r="4744" spans="1:6" ht="33.75" x14ac:dyDescent="0.2">
      <c r="A4744" s="2">
        <v>4739</v>
      </c>
      <c r="B4744" s="112" t="s">
        <v>6973</v>
      </c>
      <c r="C4744" s="160">
        <v>19300294</v>
      </c>
      <c r="D4744" s="2">
        <v>1</v>
      </c>
      <c r="E4744" s="109">
        <v>8795</v>
      </c>
      <c r="F4744" s="109">
        <v>8795</v>
      </c>
    </row>
    <row r="4745" spans="1:6" ht="33.75" x14ac:dyDescent="0.2">
      <c r="A4745" s="2">
        <v>4740</v>
      </c>
      <c r="B4745" s="112" t="s">
        <v>6974</v>
      </c>
      <c r="C4745" s="160">
        <v>19300295</v>
      </c>
      <c r="D4745" s="2">
        <v>1</v>
      </c>
      <c r="E4745" s="109">
        <v>8795</v>
      </c>
      <c r="F4745" s="109">
        <v>8795</v>
      </c>
    </row>
    <row r="4746" spans="1:6" ht="33.75" x14ac:dyDescent="0.2">
      <c r="A4746" s="2">
        <v>4741</v>
      </c>
      <c r="B4746" s="112" t="s">
        <v>6975</v>
      </c>
      <c r="C4746" s="160">
        <v>19300296</v>
      </c>
      <c r="D4746" s="2">
        <v>1</v>
      </c>
      <c r="E4746" s="109">
        <v>8795</v>
      </c>
      <c r="F4746" s="109">
        <v>8795</v>
      </c>
    </row>
    <row r="4747" spans="1:6" ht="33.75" x14ac:dyDescent="0.2">
      <c r="A4747" s="2">
        <v>4742</v>
      </c>
      <c r="B4747" s="112" t="s">
        <v>6976</v>
      </c>
      <c r="C4747" s="160">
        <v>19300297</v>
      </c>
      <c r="D4747" s="2">
        <v>1</v>
      </c>
      <c r="E4747" s="109">
        <v>8795</v>
      </c>
      <c r="F4747" s="109">
        <v>8795</v>
      </c>
    </row>
    <row r="4748" spans="1:6" ht="33.75" x14ac:dyDescent="0.2">
      <c r="A4748" s="2">
        <v>4743</v>
      </c>
      <c r="B4748" s="112" t="s">
        <v>6977</v>
      </c>
      <c r="C4748" s="160">
        <v>19300298</v>
      </c>
      <c r="D4748" s="2">
        <v>1</v>
      </c>
      <c r="E4748" s="109">
        <v>8795</v>
      </c>
      <c r="F4748" s="109">
        <v>8795</v>
      </c>
    </row>
    <row r="4749" spans="1:6" ht="33.75" x14ac:dyDescent="0.2">
      <c r="A4749" s="2">
        <v>4744</v>
      </c>
      <c r="B4749" s="112" t="s">
        <v>6978</v>
      </c>
      <c r="C4749" s="160">
        <v>19300299</v>
      </c>
      <c r="D4749" s="2">
        <v>1</v>
      </c>
      <c r="E4749" s="109">
        <v>8795</v>
      </c>
      <c r="F4749" s="109">
        <v>8795</v>
      </c>
    </row>
    <row r="4750" spans="1:6" ht="22.5" x14ac:dyDescent="0.2">
      <c r="A4750" s="2">
        <v>4745</v>
      </c>
      <c r="B4750" s="112" t="s">
        <v>6013</v>
      </c>
      <c r="C4750" s="160">
        <v>19300340</v>
      </c>
      <c r="D4750" s="2">
        <v>1</v>
      </c>
      <c r="E4750" s="109">
        <v>4790</v>
      </c>
      <c r="F4750" s="109">
        <v>4790</v>
      </c>
    </row>
    <row r="4751" spans="1:6" x14ac:dyDescent="0.2">
      <c r="A4751" s="2">
        <v>4746</v>
      </c>
      <c r="B4751" s="112" t="s">
        <v>6979</v>
      </c>
      <c r="C4751" s="160">
        <v>19300338</v>
      </c>
      <c r="D4751" s="2">
        <v>1</v>
      </c>
      <c r="E4751" s="109">
        <v>3490</v>
      </c>
      <c r="F4751" s="109">
        <v>3490</v>
      </c>
    </row>
    <row r="4752" spans="1:6" ht="22.5" x14ac:dyDescent="0.2">
      <c r="A4752" s="2">
        <v>4747</v>
      </c>
      <c r="B4752" s="112" t="s">
        <v>6980</v>
      </c>
      <c r="C4752" s="160">
        <v>19300336</v>
      </c>
      <c r="D4752" s="2">
        <v>1</v>
      </c>
      <c r="E4752" s="109">
        <v>3590</v>
      </c>
      <c r="F4752" s="109">
        <v>3590</v>
      </c>
    </row>
    <row r="4753" spans="1:6" ht="33.75" x14ac:dyDescent="0.2">
      <c r="A4753" s="2">
        <v>4748</v>
      </c>
      <c r="B4753" s="112" t="s">
        <v>6981</v>
      </c>
      <c r="C4753" s="160">
        <v>19300342</v>
      </c>
      <c r="D4753" s="2">
        <v>1</v>
      </c>
      <c r="E4753" s="109">
        <v>7900</v>
      </c>
      <c r="F4753" s="109">
        <v>7900</v>
      </c>
    </row>
    <row r="4754" spans="1:6" ht="22.5" x14ac:dyDescent="0.2">
      <c r="A4754" s="2">
        <v>4749</v>
      </c>
      <c r="B4754" s="112" t="s">
        <v>6680</v>
      </c>
      <c r="C4754" s="160">
        <v>19300335</v>
      </c>
      <c r="D4754" s="2">
        <v>1</v>
      </c>
      <c r="E4754" s="109">
        <v>4500</v>
      </c>
      <c r="F4754" s="109">
        <v>4500</v>
      </c>
    </row>
    <row r="4755" spans="1:6" x14ac:dyDescent="0.2">
      <c r="A4755" s="2">
        <v>4750</v>
      </c>
      <c r="B4755" s="112" t="s">
        <v>5121</v>
      </c>
      <c r="C4755" s="160">
        <v>19300341</v>
      </c>
      <c r="D4755" s="2">
        <v>1</v>
      </c>
      <c r="E4755" s="109">
        <v>4020</v>
      </c>
      <c r="F4755" s="109">
        <v>4020</v>
      </c>
    </row>
    <row r="4756" spans="1:6" ht="22.5" x14ac:dyDescent="0.2">
      <c r="A4756" s="2">
        <v>4751</v>
      </c>
      <c r="B4756" s="112" t="s">
        <v>6982</v>
      </c>
      <c r="C4756" s="160">
        <v>19300337</v>
      </c>
      <c r="D4756" s="2">
        <v>1</v>
      </c>
      <c r="E4756" s="109">
        <v>4000</v>
      </c>
      <c r="F4756" s="109">
        <v>4000</v>
      </c>
    </row>
    <row r="4757" spans="1:6" x14ac:dyDescent="0.2">
      <c r="A4757" s="2">
        <v>4752</v>
      </c>
      <c r="B4757" s="112" t="s">
        <v>4952</v>
      </c>
      <c r="C4757" s="160">
        <v>19300339</v>
      </c>
      <c r="D4757" s="2">
        <v>1</v>
      </c>
      <c r="E4757" s="109">
        <v>8900</v>
      </c>
      <c r="F4757" s="109">
        <v>8900</v>
      </c>
    </row>
    <row r="4758" spans="1:6" ht="22.5" x14ac:dyDescent="0.2">
      <c r="A4758" s="2">
        <v>4753</v>
      </c>
      <c r="B4758" s="112" t="s">
        <v>6983</v>
      </c>
      <c r="C4758" s="160">
        <v>19300360</v>
      </c>
      <c r="D4758" s="2">
        <v>1</v>
      </c>
      <c r="E4758" s="109">
        <v>42920</v>
      </c>
      <c r="F4758" s="87">
        <v>17167.919999999998</v>
      </c>
    </row>
    <row r="4759" spans="1:6" ht="22.5" x14ac:dyDescent="0.2">
      <c r="A4759" s="2">
        <v>4754</v>
      </c>
      <c r="B4759" s="108" t="s">
        <v>6984</v>
      </c>
      <c r="C4759" s="160">
        <v>193000343</v>
      </c>
      <c r="D4759" s="2">
        <v>1</v>
      </c>
      <c r="E4759" s="109">
        <v>28900</v>
      </c>
      <c r="F4759" s="109">
        <v>28900</v>
      </c>
    </row>
    <row r="4760" spans="1:6" ht="33.75" x14ac:dyDescent="0.2">
      <c r="A4760" s="2">
        <v>4755</v>
      </c>
      <c r="B4760" s="112" t="s">
        <v>6985</v>
      </c>
      <c r="C4760" s="160">
        <v>19300344</v>
      </c>
      <c r="D4760" s="2">
        <v>1</v>
      </c>
      <c r="E4760" s="109">
        <v>23000</v>
      </c>
      <c r="F4760" s="109">
        <v>23000</v>
      </c>
    </row>
    <row r="4761" spans="1:6" ht="33.75" x14ac:dyDescent="0.2">
      <c r="A4761" s="2">
        <v>4756</v>
      </c>
      <c r="B4761" s="112" t="s">
        <v>6985</v>
      </c>
      <c r="C4761" s="160">
        <v>19300345</v>
      </c>
      <c r="D4761" s="2">
        <v>1</v>
      </c>
      <c r="E4761" s="109">
        <v>23000</v>
      </c>
      <c r="F4761" s="109">
        <v>23000</v>
      </c>
    </row>
    <row r="4762" spans="1:6" ht="33.75" x14ac:dyDescent="0.2">
      <c r="A4762" s="2">
        <v>4757</v>
      </c>
      <c r="B4762" s="112" t="s">
        <v>6986</v>
      </c>
      <c r="C4762" s="160" t="s">
        <v>6987</v>
      </c>
      <c r="D4762" s="2">
        <v>1</v>
      </c>
      <c r="E4762" s="109">
        <v>5330.5</v>
      </c>
      <c r="F4762" s="150">
        <v>5330.5</v>
      </c>
    </row>
    <row r="4763" spans="1:6" ht="33.75" x14ac:dyDescent="0.2">
      <c r="A4763" s="2">
        <v>4758</v>
      </c>
      <c r="B4763" s="112" t="s">
        <v>6988</v>
      </c>
      <c r="C4763" s="160" t="s">
        <v>6989</v>
      </c>
      <c r="D4763" s="2">
        <v>1</v>
      </c>
      <c r="E4763" s="109">
        <v>5330.5</v>
      </c>
      <c r="F4763" s="150">
        <v>5330.5</v>
      </c>
    </row>
    <row r="4764" spans="1:6" ht="22.5" x14ac:dyDescent="0.2">
      <c r="A4764" s="2">
        <v>4759</v>
      </c>
      <c r="B4764" s="112" t="s">
        <v>6990</v>
      </c>
      <c r="C4764" s="162">
        <v>101242130001</v>
      </c>
      <c r="D4764" s="2">
        <v>1</v>
      </c>
      <c r="E4764" s="109">
        <v>25650</v>
      </c>
      <c r="F4764" s="150">
        <v>25650</v>
      </c>
    </row>
    <row r="4765" spans="1:6" ht="22.5" x14ac:dyDescent="0.2">
      <c r="A4765" s="2">
        <v>4760</v>
      </c>
      <c r="B4765" s="112" t="s">
        <v>6991</v>
      </c>
      <c r="C4765" s="162">
        <v>101242140002</v>
      </c>
      <c r="D4765" s="2">
        <v>1</v>
      </c>
      <c r="E4765" s="109">
        <v>40195</v>
      </c>
      <c r="F4765" s="109">
        <v>22011.46</v>
      </c>
    </row>
    <row r="4766" spans="1:6" ht="22.5" x14ac:dyDescent="0.2">
      <c r="A4766" s="2">
        <v>4761</v>
      </c>
      <c r="B4766" s="112" t="s">
        <v>6992</v>
      </c>
      <c r="C4766" s="160">
        <v>1242140009</v>
      </c>
      <c r="D4766" s="2">
        <v>1</v>
      </c>
      <c r="E4766" s="109">
        <v>31296</v>
      </c>
      <c r="F4766" s="150">
        <v>31296</v>
      </c>
    </row>
    <row r="4767" spans="1:6" ht="45" x14ac:dyDescent="0.2">
      <c r="A4767" s="2">
        <v>4762</v>
      </c>
      <c r="B4767" s="112" t="s">
        <v>6993</v>
      </c>
      <c r="C4767" s="160" t="s">
        <v>6994</v>
      </c>
      <c r="D4767" s="2">
        <v>1</v>
      </c>
      <c r="E4767" s="109">
        <v>91995</v>
      </c>
      <c r="F4767" s="109">
        <v>42164.4</v>
      </c>
    </row>
    <row r="4768" spans="1:6" x14ac:dyDescent="0.2">
      <c r="A4768" s="2">
        <v>4763</v>
      </c>
      <c r="B4768" s="112" t="s">
        <v>6995</v>
      </c>
      <c r="C4768" s="160" t="s">
        <v>6996</v>
      </c>
      <c r="D4768" s="2">
        <v>1</v>
      </c>
      <c r="E4768" s="109">
        <v>4835</v>
      </c>
      <c r="F4768" s="150">
        <v>4835</v>
      </c>
    </row>
    <row r="4769" spans="1:6" ht="45" x14ac:dyDescent="0.2">
      <c r="A4769" s="2">
        <v>4764</v>
      </c>
      <c r="B4769" s="112" t="s">
        <v>6997</v>
      </c>
      <c r="C4769" s="162">
        <v>101242140015</v>
      </c>
      <c r="D4769" s="2">
        <v>1</v>
      </c>
      <c r="E4769" s="109">
        <v>25000</v>
      </c>
      <c r="F4769" s="150">
        <v>25000</v>
      </c>
    </row>
    <row r="4770" spans="1:6" ht="33.75" x14ac:dyDescent="0.2">
      <c r="A4770" s="2">
        <v>4765</v>
      </c>
      <c r="B4770" s="112" t="s">
        <v>6998</v>
      </c>
      <c r="C4770" s="162" t="s">
        <v>6999</v>
      </c>
      <c r="D4770" s="2">
        <v>1</v>
      </c>
      <c r="E4770" s="109">
        <v>3444.33</v>
      </c>
      <c r="F4770" s="150">
        <v>3444.33</v>
      </c>
    </row>
    <row r="4771" spans="1:6" ht="22.5" x14ac:dyDescent="0.2">
      <c r="A4771" s="2">
        <v>4766</v>
      </c>
      <c r="B4771" s="112" t="s">
        <v>7000</v>
      </c>
      <c r="C4771" s="162">
        <v>101244140001</v>
      </c>
      <c r="D4771" s="2">
        <v>1</v>
      </c>
      <c r="E4771" s="109">
        <v>20000</v>
      </c>
      <c r="F4771" s="150">
        <v>20000</v>
      </c>
    </row>
    <row r="4772" spans="1:6" ht="22.5" x14ac:dyDescent="0.2">
      <c r="A4772" s="2">
        <v>4767</v>
      </c>
      <c r="B4772" s="112" t="s">
        <v>7001</v>
      </c>
      <c r="C4772" s="163">
        <v>17</v>
      </c>
      <c r="D4772" s="2">
        <v>1</v>
      </c>
      <c r="E4772" s="109">
        <v>11481.6</v>
      </c>
      <c r="F4772" s="150">
        <v>11481.6</v>
      </c>
    </row>
    <row r="4773" spans="1:6" ht="33.75" x14ac:dyDescent="0.2">
      <c r="A4773" s="2">
        <v>4768</v>
      </c>
      <c r="B4773" s="112" t="s">
        <v>7002</v>
      </c>
      <c r="C4773" s="162">
        <v>33</v>
      </c>
      <c r="D4773" s="2">
        <v>1</v>
      </c>
      <c r="E4773" s="109">
        <v>15934.4</v>
      </c>
      <c r="F4773" s="150">
        <v>15934.4</v>
      </c>
    </row>
    <row r="4774" spans="1:6" ht="33.75" x14ac:dyDescent="0.2">
      <c r="A4774" s="2">
        <v>4769</v>
      </c>
      <c r="B4774" s="112" t="s">
        <v>7003</v>
      </c>
      <c r="C4774" s="162">
        <v>101245130001</v>
      </c>
      <c r="D4774" s="2">
        <v>1</v>
      </c>
      <c r="E4774" s="109">
        <v>31290</v>
      </c>
      <c r="F4774" s="150">
        <v>31290</v>
      </c>
    </row>
    <row r="4775" spans="1:6" ht="33.75" x14ac:dyDescent="0.2">
      <c r="A4775" s="2">
        <v>4770</v>
      </c>
      <c r="B4775" s="112" t="s">
        <v>7004</v>
      </c>
      <c r="C4775" s="162">
        <v>163003677</v>
      </c>
      <c r="D4775" s="2">
        <v>1</v>
      </c>
      <c r="E4775" s="109">
        <v>18000</v>
      </c>
      <c r="F4775" s="150">
        <v>18000</v>
      </c>
    </row>
    <row r="4776" spans="1:6" ht="22.5" x14ac:dyDescent="0.2">
      <c r="A4776" s="2">
        <v>4771</v>
      </c>
      <c r="B4776" s="112" t="s">
        <v>7005</v>
      </c>
      <c r="C4776" s="162">
        <v>101042030</v>
      </c>
      <c r="D4776" s="2">
        <v>1</v>
      </c>
      <c r="E4776" s="109">
        <v>12369.2</v>
      </c>
      <c r="F4776" s="109">
        <v>12369.2</v>
      </c>
    </row>
    <row r="4777" spans="1:6" ht="22.5" x14ac:dyDescent="0.2">
      <c r="A4777" s="2">
        <v>4772</v>
      </c>
      <c r="B4777" s="112" t="s">
        <v>7006</v>
      </c>
      <c r="C4777" s="162">
        <v>1360022</v>
      </c>
      <c r="D4777" s="2">
        <v>1</v>
      </c>
      <c r="E4777" s="109">
        <v>6084.02</v>
      </c>
      <c r="F4777" s="109">
        <v>6084.02</v>
      </c>
    </row>
    <row r="4778" spans="1:6" ht="33.75" x14ac:dyDescent="0.2">
      <c r="A4778" s="2">
        <v>4773</v>
      </c>
      <c r="B4778" s="112" t="s">
        <v>7007</v>
      </c>
      <c r="C4778" s="162">
        <v>163003668</v>
      </c>
      <c r="D4778" s="2">
        <v>1</v>
      </c>
      <c r="E4778" s="109">
        <v>5006.16</v>
      </c>
      <c r="F4778" s="109">
        <v>5006.16</v>
      </c>
    </row>
    <row r="4779" spans="1:6" ht="22.5" x14ac:dyDescent="0.2">
      <c r="A4779" s="2">
        <v>4774</v>
      </c>
      <c r="B4779" s="112" t="s">
        <v>7008</v>
      </c>
      <c r="C4779" s="162">
        <v>30</v>
      </c>
      <c r="D4779" s="2">
        <v>1</v>
      </c>
      <c r="E4779" s="109">
        <v>5953.2</v>
      </c>
      <c r="F4779" s="109">
        <v>5953.2</v>
      </c>
    </row>
    <row r="4780" spans="1:6" ht="33.75" x14ac:dyDescent="0.2">
      <c r="A4780" s="2">
        <v>4775</v>
      </c>
      <c r="B4780" s="112" t="s">
        <v>7009</v>
      </c>
      <c r="C4780" s="162" t="s">
        <v>7010</v>
      </c>
      <c r="D4780" s="2">
        <v>1</v>
      </c>
      <c r="E4780" s="109">
        <v>5457</v>
      </c>
      <c r="F4780" s="109">
        <v>5457</v>
      </c>
    </row>
    <row r="4781" spans="1:6" ht="33.75" x14ac:dyDescent="0.2">
      <c r="A4781" s="2">
        <v>4776</v>
      </c>
      <c r="B4781" s="112" t="s">
        <v>7011</v>
      </c>
      <c r="C4781" s="162">
        <v>163003774</v>
      </c>
      <c r="D4781" s="2">
        <v>1</v>
      </c>
      <c r="E4781" s="109">
        <v>4495</v>
      </c>
      <c r="F4781" s="109">
        <v>4495</v>
      </c>
    </row>
    <row r="4782" spans="1:6" ht="33.75" x14ac:dyDescent="0.2">
      <c r="A4782" s="2">
        <v>4777</v>
      </c>
      <c r="B4782" s="112" t="s">
        <v>7012</v>
      </c>
      <c r="C4782" s="162">
        <v>163003775</v>
      </c>
      <c r="D4782" s="2">
        <v>1</v>
      </c>
      <c r="E4782" s="109">
        <v>4495</v>
      </c>
      <c r="F4782" s="109">
        <v>4495</v>
      </c>
    </row>
    <row r="4783" spans="1:6" ht="33.75" x14ac:dyDescent="0.2">
      <c r="A4783" s="2">
        <v>4778</v>
      </c>
      <c r="B4783" s="112" t="s">
        <v>7013</v>
      </c>
      <c r="C4783" s="162">
        <v>101242140016</v>
      </c>
      <c r="D4783" s="2">
        <v>1</v>
      </c>
      <c r="E4783" s="109">
        <v>36270</v>
      </c>
      <c r="F4783" s="109">
        <v>36270</v>
      </c>
    </row>
    <row r="4784" spans="1:6" ht="22.5" x14ac:dyDescent="0.2">
      <c r="A4784" s="2">
        <v>4779</v>
      </c>
      <c r="B4784" s="112" t="s">
        <v>7014</v>
      </c>
      <c r="C4784" s="162">
        <v>163003772</v>
      </c>
      <c r="D4784" s="2">
        <v>1</v>
      </c>
      <c r="E4784" s="109">
        <v>10099</v>
      </c>
      <c r="F4784" s="109">
        <v>10099</v>
      </c>
    </row>
    <row r="4785" spans="1:6" x14ac:dyDescent="0.2">
      <c r="A4785" s="2">
        <v>4780</v>
      </c>
      <c r="B4785" s="112" t="s">
        <v>7015</v>
      </c>
      <c r="C4785" s="162">
        <v>163003752</v>
      </c>
      <c r="D4785" s="2">
        <v>1</v>
      </c>
      <c r="E4785" s="109">
        <v>17996</v>
      </c>
      <c r="F4785" s="109">
        <v>17996</v>
      </c>
    </row>
    <row r="4786" spans="1:6" ht="22.5" x14ac:dyDescent="0.2">
      <c r="A4786" s="2">
        <v>4781</v>
      </c>
      <c r="B4786" s="112" t="s">
        <v>7016</v>
      </c>
      <c r="C4786" s="162">
        <v>101244140002</v>
      </c>
      <c r="D4786" s="2">
        <v>1</v>
      </c>
      <c r="E4786" s="109">
        <v>13857</v>
      </c>
      <c r="F4786" s="109">
        <v>13857</v>
      </c>
    </row>
    <row r="4787" spans="1:6" ht="22.5" x14ac:dyDescent="0.2">
      <c r="A4787" s="2">
        <v>4782</v>
      </c>
      <c r="B4787" s="112" t="s">
        <v>7017</v>
      </c>
      <c r="C4787" s="162">
        <v>10124415007</v>
      </c>
      <c r="D4787" s="2">
        <v>1</v>
      </c>
      <c r="E4787" s="109">
        <v>16990</v>
      </c>
      <c r="F4787" s="109">
        <v>16990</v>
      </c>
    </row>
    <row r="4788" spans="1:6" ht="33.75" x14ac:dyDescent="0.2">
      <c r="A4788" s="2">
        <v>4783</v>
      </c>
      <c r="B4788" s="108" t="s">
        <v>7018</v>
      </c>
      <c r="C4788" s="162">
        <v>101244150011</v>
      </c>
      <c r="D4788" s="2">
        <v>1</v>
      </c>
      <c r="E4788" s="109">
        <v>17990</v>
      </c>
      <c r="F4788" s="109">
        <v>17990</v>
      </c>
    </row>
    <row r="4789" spans="1:6" ht="33.75" x14ac:dyDescent="0.2">
      <c r="A4789" s="2">
        <v>4784</v>
      </c>
      <c r="B4789" s="108" t="s">
        <v>7018</v>
      </c>
      <c r="C4789" s="162">
        <v>101244150010</v>
      </c>
      <c r="D4789" s="2">
        <v>1</v>
      </c>
      <c r="E4789" s="109">
        <v>17990</v>
      </c>
      <c r="F4789" s="109">
        <v>17990</v>
      </c>
    </row>
    <row r="4790" spans="1:6" ht="22.5" x14ac:dyDescent="0.2">
      <c r="A4790" s="2">
        <v>4785</v>
      </c>
      <c r="B4790" s="112" t="s">
        <v>7019</v>
      </c>
      <c r="C4790" s="162">
        <v>110124020245</v>
      </c>
      <c r="D4790" s="2">
        <v>1</v>
      </c>
      <c r="E4790" s="109">
        <v>14885</v>
      </c>
      <c r="F4790" s="109">
        <v>14885</v>
      </c>
    </row>
    <row r="4791" spans="1:6" ht="22.5" x14ac:dyDescent="0.2">
      <c r="A4791" s="2">
        <v>4786</v>
      </c>
      <c r="B4791" s="112" t="s">
        <v>7020</v>
      </c>
      <c r="C4791" s="162">
        <v>101244150008</v>
      </c>
      <c r="D4791" s="2">
        <v>1</v>
      </c>
      <c r="E4791" s="109">
        <v>17990</v>
      </c>
      <c r="F4791" s="109">
        <v>17990</v>
      </c>
    </row>
    <row r="4792" spans="1:6" ht="22.5" x14ac:dyDescent="0.2">
      <c r="A4792" s="2">
        <v>4787</v>
      </c>
      <c r="B4792" s="112" t="s">
        <v>7021</v>
      </c>
      <c r="C4792" s="162">
        <v>24</v>
      </c>
      <c r="D4792" s="2">
        <v>1</v>
      </c>
      <c r="E4792" s="109">
        <v>10894.65</v>
      </c>
      <c r="F4792" s="109">
        <v>10894.65</v>
      </c>
    </row>
    <row r="4793" spans="1:6" ht="33.75" x14ac:dyDescent="0.2">
      <c r="A4793" s="2">
        <v>4788</v>
      </c>
      <c r="B4793" s="112" t="s">
        <v>7022</v>
      </c>
      <c r="C4793" s="162">
        <v>163003688</v>
      </c>
      <c r="D4793" s="2">
        <v>1</v>
      </c>
      <c r="E4793" s="109">
        <v>4100</v>
      </c>
      <c r="F4793" s="109">
        <v>4100</v>
      </c>
    </row>
    <row r="4794" spans="1:6" ht="22.5" x14ac:dyDescent="0.2">
      <c r="A4794" s="2">
        <v>4789</v>
      </c>
      <c r="B4794" s="112" t="s">
        <v>7023</v>
      </c>
      <c r="C4794" s="162">
        <v>163003676</v>
      </c>
      <c r="D4794" s="2">
        <v>1</v>
      </c>
      <c r="E4794" s="109">
        <v>4700</v>
      </c>
      <c r="F4794" s="109">
        <v>4700</v>
      </c>
    </row>
    <row r="4795" spans="1:6" ht="33.75" x14ac:dyDescent="0.2">
      <c r="A4795" s="2">
        <v>4790</v>
      </c>
      <c r="B4795" s="112" t="s">
        <v>7024</v>
      </c>
      <c r="C4795" s="162">
        <v>163003669</v>
      </c>
      <c r="D4795" s="2">
        <v>1</v>
      </c>
      <c r="E4795" s="109">
        <v>8742.42</v>
      </c>
      <c r="F4795" s="109">
        <v>8742.42</v>
      </c>
    </row>
    <row r="4796" spans="1:6" ht="22.5" x14ac:dyDescent="0.2">
      <c r="A4796" s="2">
        <v>4791</v>
      </c>
      <c r="B4796" s="112" t="s">
        <v>7025</v>
      </c>
      <c r="C4796" s="162">
        <v>14</v>
      </c>
      <c r="D4796" s="2">
        <v>1</v>
      </c>
      <c r="E4796" s="109">
        <v>14327.3</v>
      </c>
      <c r="F4796" s="109">
        <v>14327.3</v>
      </c>
    </row>
    <row r="4797" spans="1:6" ht="22.5" x14ac:dyDescent="0.2">
      <c r="A4797" s="2">
        <v>4792</v>
      </c>
      <c r="B4797" s="112" t="s">
        <v>7026</v>
      </c>
      <c r="C4797" s="162">
        <v>163003678</v>
      </c>
      <c r="D4797" s="2">
        <v>1</v>
      </c>
      <c r="E4797" s="109">
        <v>24300</v>
      </c>
      <c r="F4797" s="109">
        <v>24300</v>
      </c>
    </row>
    <row r="4798" spans="1:6" ht="22.5" x14ac:dyDescent="0.2">
      <c r="A4798" s="2">
        <v>4793</v>
      </c>
      <c r="B4798" s="108" t="s">
        <v>7027</v>
      </c>
      <c r="C4798" s="162">
        <v>101244150009</v>
      </c>
      <c r="D4798" s="2">
        <v>1</v>
      </c>
      <c r="E4798" s="109">
        <v>15990</v>
      </c>
      <c r="F4798" s="109">
        <v>15990</v>
      </c>
    </row>
    <row r="4799" spans="1:6" ht="22.5" x14ac:dyDescent="0.2">
      <c r="A4799" s="2">
        <v>4794</v>
      </c>
      <c r="B4799" s="108" t="s">
        <v>7028</v>
      </c>
      <c r="C4799" s="162">
        <v>101244150006</v>
      </c>
      <c r="D4799" s="2">
        <v>1</v>
      </c>
      <c r="E4799" s="109">
        <v>15990</v>
      </c>
      <c r="F4799" s="109">
        <v>15990</v>
      </c>
    </row>
    <row r="4800" spans="1:6" ht="33.75" x14ac:dyDescent="0.2">
      <c r="A4800" s="2">
        <v>4795</v>
      </c>
      <c r="B4800" s="108" t="s">
        <v>7029</v>
      </c>
      <c r="C4800" s="162">
        <v>101244140003</v>
      </c>
      <c r="D4800" s="2">
        <v>1</v>
      </c>
      <c r="E4800" s="109">
        <v>16990</v>
      </c>
      <c r="F4800" s="109">
        <v>16990</v>
      </c>
    </row>
    <row r="4801" spans="1:6" ht="33.75" x14ac:dyDescent="0.2">
      <c r="A4801" s="2">
        <v>4796</v>
      </c>
      <c r="B4801" s="108" t="s">
        <v>7029</v>
      </c>
      <c r="C4801" s="162">
        <v>101244140004</v>
      </c>
      <c r="D4801" s="2">
        <v>1</v>
      </c>
      <c r="E4801" s="109">
        <v>16990</v>
      </c>
      <c r="F4801" s="109">
        <v>16990</v>
      </c>
    </row>
    <row r="4802" spans="1:6" ht="33.75" x14ac:dyDescent="0.2">
      <c r="A4802" s="2">
        <v>4797</v>
      </c>
      <c r="B4802" s="108" t="s">
        <v>7029</v>
      </c>
      <c r="C4802" s="162">
        <v>101244140005</v>
      </c>
      <c r="D4802" s="2">
        <v>1</v>
      </c>
      <c r="E4802" s="109">
        <v>16990</v>
      </c>
      <c r="F4802" s="109">
        <v>16990</v>
      </c>
    </row>
    <row r="4803" spans="1:6" ht="33.75" x14ac:dyDescent="0.2">
      <c r="A4803" s="2">
        <v>4798</v>
      </c>
      <c r="B4803" s="108" t="s">
        <v>7029</v>
      </c>
      <c r="C4803" s="162">
        <v>101244140006</v>
      </c>
      <c r="D4803" s="2">
        <v>1</v>
      </c>
      <c r="E4803" s="109">
        <v>16990</v>
      </c>
      <c r="F4803" s="109">
        <v>16990</v>
      </c>
    </row>
    <row r="4804" spans="1:6" ht="33.75" x14ac:dyDescent="0.2">
      <c r="A4804" s="2">
        <v>4799</v>
      </c>
      <c r="B4804" s="108" t="s">
        <v>7030</v>
      </c>
      <c r="C4804" s="162">
        <v>101244140007</v>
      </c>
      <c r="D4804" s="2">
        <v>1</v>
      </c>
      <c r="E4804" s="109">
        <v>19990</v>
      </c>
      <c r="F4804" s="109">
        <v>19990</v>
      </c>
    </row>
    <row r="4805" spans="1:6" x14ac:dyDescent="0.2">
      <c r="A4805" s="2">
        <v>4800</v>
      </c>
      <c r="B4805" s="108" t="s">
        <v>7031</v>
      </c>
      <c r="C4805" s="162">
        <v>163003773</v>
      </c>
      <c r="D4805" s="2">
        <v>1</v>
      </c>
      <c r="E4805" s="109">
        <v>3795</v>
      </c>
      <c r="F4805" s="109">
        <v>3795</v>
      </c>
    </row>
    <row r="4806" spans="1:6" ht="22.5" x14ac:dyDescent="0.2">
      <c r="A4806" s="2">
        <v>4801</v>
      </c>
      <c r="B4806" s="108" t="s">
        <v>7032</v>
      </c>
      <c r="C4806" s="162">
        <v>23</v>
      </c>
      <c r="D4806" s="2">
        <v>1</v>
      </c>
      <c r="E4806" s="109">
        <v>5523.45</v>
      </c>
      <c r="F4806" s="109">
        <v>5523.45</v>
      </c>
    </row>
    <row r="4807" spans="1:6" ht="45" x14ac:dyDescent="0.2">
      <c r="A4807" s="2">
        <v>4802</v>
      </c>
      <c r="B4807" s="108" t="s">
        <v>7033</v>
      </c>
      <c r="C4807" s="162">
        <v>110124030244</v>
      </c>
      <c r="D4807" s="2">
        <v>1</v>
      </c>
      <c r="E4807" s="109">
        <v>7990</v>
      </c>
      <c r="F4807" s="109">
        <v>7990</v>
      </c>
    </row>
    <row r="4808" spans="1:6" ht="33.75" x14ac:dyDescent="0.2">
      <c r="A4808" s="2">
        <v>4803</v>
      </c>
      <c r="B4808" s="108" t="s">
        <v>7034</v>
      </c>
      <c r="C4808" s="162">
        <v>101245130003</v>
      </c>
      <c r="D4808" s="2">
        <v>1</v>
      </c>
      <c r="E4808" s="109">
        <v>34355</v>
      </c>
      <c r="F4808" s="109">
        <v>34355</v>
      </c>
    </row>
    <row r="4809" spans="1:6" ht="22.5" x14ac:dyDescent="0.2">
      <c r="A4809" s="2">
        <v>4804</v>
      </c>
      <c r="B4809" s="108" t="s">
        <v>7035</v>
      </c>
      <c r="C4809" s="162">
        <v>32</v>
      </c>
      <c r="D4809" s="2">
        <v>1</v>
      </c>
      <c r="E4809" s="109">
        <v>9490.5</v>
      </c>
      <c r="F4809" s="109">
        <v>9490.5</v>
      </c>
    </row>
    <row r="4810" spans="1:6" ht="22.5" x14ac:dyDescent="0.2">
      <c r="A4810" s="2">
        <v>4805</v>
      </c>
      <c r="B4810" s="112" t="s">
        <v>7036</v>
      </c>
      <c r="C4810" s="162">
        <v>101262140058</v>
      </c>
      <c r="D4810" s="2">
        <v>1</v>
      </c>
      <c r="E4810" s="109">
        <v>9930</v>
      </c>
      <c r="F4810" s="109">
        <v>9930</v>
      </c>
    </row>
    <row r="4811" spans="1:6" ht="22.5" x14ac:dyDescent="0.2">
      <c r="A4811" s="2">
        <v>4806</v>
      </c>
      <c r="B4811" s="112" t="s">
        <v>7037</v>
      </c>
      <c r="C4811" s="162">
        <v>1012644140001</v>
      </c>
      <c r="D4811" s="2">
        <v>1</v>
      </c>
      <c r="E4811" s="109">
        <v>6240</v>
      </c>
      <c r="F4811" s="109">
        <v>6240</v>
      </c>
    </row>
    <row r="4812" spans="1:6" ht="22.5" x14ac:dyDescent="0.2">
      <c r="A4812" s="2">
        <v>4807</v>
      </c>
      <c r="B4812" s="112" t="s">
        <v>7038</v>
      </c>
      <c r="C4812" s="162">
        <v>101262130012</v>
      </c>
      <c r="D4812" s="2">
        <v>1</v>
      </c>
      <c r="E4812" s="109">
        <v>5300</v>
      </c>
      <c r="F4812" s="109">
        <v>5300</v>
      </c>
    </row>
    <row r="4813" spans="1:6" ht="22.5" x14ac:dyDescent="0.2">
      <c r="A4813" s="2">
        <v>4808</v>
      </c>
      <c r="B4813" s="112" t="s">
        <v>7037</v>
      </c>
      <c r="C4813" s="162" t="s">
        <v>7039</v>
      </c>
      <c r="D4813" s="2">
        <v>1</v>
      </c>
      <c r="E4813" s="109">
        <v>5300</v>
      </c>
      <c r="F4813" s="109">
        <v>5300</v>
      </c>
    </row>
    <row r="4814" spans="1:6" ht="22.5" x14ac:dyDescent="0.2">
      <c r="A4814" s="2">
        <v>4809</v>
      </c>
      <c r="B4814" s="112" t="s">
        <v>7037</v>
      </c>
      <c r="C4814" s="162" t="s">
        <v>7040</v>
      </c>
      <c r="D4814" s="2">
        <v>1</v>
      </c>
      <c r="E4814" s="109">
        <v>5300</v>
      </c>
      <c r="F4814" s="109">
        <v>5300</v>
      </c>
    </row>
    <row r="4815" spans="1:6" ht="22.5" x14ac:dyDescent="0.2">
      <c r="A4815" s="2">
        <v>4810</v>
      </c>
      <c r="B4815" s="112" t="s">
        <v>7037</v>
      </c>
      <c r="C4815" s="162" t="s">
        <v>7041</v>
      </c>
      <c r="D4815" s="2">
        <v>1</v>
      </c>
      <c r="E4815" s="109">
        <v>5300</v>
      </c>
      <c r="F4815" s="109">
        <v>5300</v>
      </c>
    </row>
    <row r="4816" spans="1:6" ht="45" x14ac:dyDescent="0.2">
      <c r="A4816" s="2">
        <v>4811</v>
      </c>
      <c r="B4816" s="112" t="s">
        <v>7042</v>
      </c>
      <c r="C4816" s="162">
        <v>101262140045</v>
      </c>
      <c r="D4816" s="2">
        <v>1</v>
      </c>
      <c r="E4816" s="109">
        <v>6950</v>
      </c>
      <c r="F4816" s="109">
        <v>6950</v>
      </c>
    </row>
    <row r="4817" spans="1:6" ht="45" x14ac:dyDescent="0.2">
      <c r="A4817" s="2">
        <v>4812</v>
      </c>
      <c r="B4817" s="112" t="s">
        <v>7042</v>
      </c>
      <c r="C4817" s="162">
        <v>101262140046</v>
      </c>
      <c r="D4817" s="2">
        <v>1</v>
      </c>
      <c r="E4817" s="109">
        <v>6950</v>
      </c>
      <c r="F4817" s="109">
        <v>6950</v>
      </c>
    </row>
    <row r="4818" spans="1:6" ht="45" x14ac:dyDescent="0.2">
      <c r="A4818" s="2">
        <v>4813</v>
      </c>
      <c r="B4818" s="112" t="s">
        <v>7042</v>
      </c>
      <c r="C4818" s="162">
        <v>101262140047</v>
      </c>
      <c r="D4818" s="2">
        <v>1</v>
      </c>
      <c r="E4818" s="109">
        <v>6950</v>
      </c>
      <c r="F4818" s="109">
        <v>6950</v>
      </c>
    </row>
    <row r="4819" spans="1:6" ht="45" x14ac:dyDescent="0.2">
      <c r="A4819" s="2">
        <v>4814</v>
      </c>
      <c r="B4819" s="112" t="s">
        <v>7042</v>
      </c>
      <c r="C4819" s="162">
        <v>101262140048</v>
      </c>
      <c r="D4819" s="2">
        <v>1</v>
      </c>
      <c r="E4819" s="109">
        <v>6950</v>
      </c>
      <c r="F4819" s="109">
        <v>6950</v>
      </c>
    </row>
    <row r="4820" spans="1:6" ht="45" x14ac:dyDescent="0.2">
      <c r="A4820" s="2">
        <v>4815</v>
      </c>
      <c r="B4820" s="112" t="s">
        <v>7042</v>
      </c>
      <c r="C4820" s="162">
        <v>101262140049</v>
      </c>
      <c r="D4820" s="2">
        <v>1</v>
      </c>
      <c r="E4820" s="109">
        <v>6950</v>
      </c>
      <c r="F4820" s="109">
        <v>6950</v>
      </c>
    </row>
    <row r="4821" spans="1:6" ht="45" x14ac:dyDescent="0.2">
      <c r="A4821" s="2">
        <v>4816</v>
      </c>
      <c r="B4821" s="112" t="s">
        <v>7042</v>
      </c>
      <c r="C4821" s="162">
        <v>101262140044</v>
      </c>
      <c r="D4821" s="2">
        <v>1</v>
      </c>
      <c r="E4821" s="109">
        <v>6950</v>
      </c>
      <c r="F4821" s="109">
        <v>6950</v>
      </c>
    </row>
    <row r="4822" spans="1:6" ht="33.75" x14ac:dyDescent="0.2">
      <c r="A4822" s="2">
        <v>4817</v>
      </c>
      <c r="B4822" s="112" t="s">
        <v>7043</v>
      </c>
      <c r="C4822" s="162" t="s">
        <v>7044</v>
      </c>
      <c r="D4822" s="2">
        <v>1</v>
      </c>
      <c r="E4822" s="109">
        <v>10000</v>
      </c>
      <c r="F4822" s="109">
        <v>10000</v>
      </c>
    </row>
    <row r="4823" spans="1:6" ht="33.75" x14ac:dyDescent="0.2">
      <c r="A4823" s="2">
        <v>4818</v>
      </c>
      <c r="B4823" s="112" t="s">
        <v>7045</v>
      </c>
      <c r="C4823" s="162" t="s">
        <v>7046</v>
      </c>
      <c r="D4823" s="2">
        <v>1</v>
      </c>
      <c r="E4823" s="109">
        <v>9850</v>
      </c>
      <c r="F4823" s="109">
        <v>9850</v>
      </c>
    </row>
    <row r="4824" spans="1:6" ht="22.5" x14ac:dyDescent="0.2">
      <c r="A4824" s="2">
        <v>4819</v>
      </c>
      <c r="B4824" s="112" t="s">
        <v>7047</v>
      </c>
      <c r="C4824" s="162" t="s">
        <v>7048</v>
      </c>
      <c r="D4824" s="2">
        <v>1</v>
      </c>
      <c r="E4824" s="109">
        <v>6900</v>
      </c>
      <c r="F4824" s="109">
        <v>6900</v>
      </c>
    </row>
    <row r="4825" spans="1:6" ht="22.5" x14ac:dyDescent="0.2">
      <c r="A4825" s="2">
        <v>4820</v>
      </c>
      <c r="B4825" s="112" t="s">
        <v>7049</v>
      </c>
      <c r="C4825" s="162">
        <v>101262140057</v>
      </c>
      <c r="D4825" s="2">
        <v>1</v>
      </c>
      <c r="E4825" s="109">
        <v>3350</v>
      </c>
      <c r="F4825" s="109">
        <v>3350</v>
      </c>
    </row>
    <row r="4826" spans="1:6" ht="22.5" x14ac:dyDescent="0.2">
      <c r="A4826" s="2">
        <v>4821</v>
      </c>
      <c r="B4826" s="112" t="s">
        <v>7049</v>
      </c>
      <c r="C4826" s="162">
        <v>101262140056</v>
      </c>
      <c r="D4826" s="2">
        <v>1</v>
      </c>
      <c r="E4826" s="109">
        <v>3350</v>
      </c>
      <c r="F4826" s="109">
        <v>3350</v>
      </c>
    </row>
    <row r="4827" spans="1:6" ht="22.5" x14ac:dyDescent="0.2">
      <c r="A4827" s="2">
        <v>4822</v>
      </c>
      <c r="B4827" s="112" t="s">
        <v>7050</v>
      </c>
      <c r="C4827" s="162">
        <v>101262140055</v>
      </c>
      <c r="D4827" s="2">
        <v>1</v>
      </c>
      <c r="E4827" s="109">
        <v>3350</v>
      </c>
      <c r="F4827" s="109">
        <v>3350</v>
      </c>
    </row>
    <row r="4828" spans="1:6" ht="22.5" x14ac:dyDescent="0.2">
      <c r="A4828" s="2">
        <v>4823</v>
      </c>
      <c r="B4828" s="112" t="s">
        <v>7049</v>
      </c>
      <c r="C4828" s="162">
        <v>101262140054</v>
      </c>
      <c r="D4828" s="2">
        <v>1</v>
      </c>
      <c r="E4828" s="109">
        <v>3350</v>
      </c>
      <c r="F4828" s="109">
        <v>3350</v>
      </c>
    </row>
    <row r="4829" spans="1:6" ht="22.5" x14ac:dyDescent="0.2">
      <c r="A4829" s="2">
        <v>4824</v>
      </c>
      <c r="B4829" s="112" t="s">
        <v>7049</v>
      </c>
      <c r="C4829" s="162">
        <v>101262140053</v>
      </c>
      <c r="D4829" s="2">
        <v>1</v>
      </c>
      <c r="E4829" s="109">
        <v>3350</v>
      </c>
      <c r="F4829" s="109">
        <v>3350</v>
      </c>
    </row>
    <row r="4830" spans="1:6" ht="22.5" x14ac:dyDescent="0.2">
      <c r="A4830" s="2">
        <v>4825</v>
      </c>
      <c r="B4830" s="112" t="s">
        <v>7051</v>
      </c>
      <c r="C4830" s="162" t="s">
        <v>7052</v>
      </c>
      <c r="D4830" s="2">
        <v>1</v>
      </c>
      <c r="E4830" s="109">
        <v>9400</v>
      </c>
      <c r="F4830" s="109">
        <v>9400</v>
      </c>
    </row>
    <row r="4831" spans="1:6" ht="33.75" x14ac:dyDescent="0.2">
      <c r="A4831" s="2">
        <v>4826</v>
      </c>
      <c r="B4831" s="112" t="s">
        <v>7053</v>
      </c>
      <c r="C4831" s="162">
        <v>101262150013</v>
      </c>
      <c r="D4831" s="2">
        <v>1</v>
      </c>
      <c r="E4831" s="109">
        <v>8490</v>
      </c>
      <c r="F4831" s="109">
        <v>8490</v>
      </c>
    </row>
    <row r="4832" spans="1:6" ht="33.75" x14ac:dyDescent="0.2">
      <c r="A4832" s="2">
        <v>4827</v>
      </c>
      <c r="B4832" s="112" t="s">
        <v>7054</v>
      </c>
      <c r="C4832" s="162">
        <v>101262150014</v>
      </c>
      <c r="D4832" s="2">
        <v>1</v>
      </c>
      <c r="E4832" s="109">
        <v>10190</v>
      </c>
      <c r="F4832" s="109">
        <v>10190</v>
      </c>
    </row>
    <row r="4833" spans="1:6" ht="22.5" x14ac:dyDescent="0.2">
      <c r="A4833" s="2">
        <v>4828</v>
      </c>
      <c r="B4833" s="112" t="s">
        <v>7055</v>
      </c>
      <c r="C4833" s="162">
        <v>101262140052</v>
      </c>
      <c r="D4833" s="2">
        <v>1</v>
      </c>
      <c r="E4833" s="109">
        <v>7200</v>
      </c>
      <c r="F4833" s="109">
        <v>7200</v>
      </c>
    </row>
    <row r="4834" spans="1:6" ht="22.5" x14ac:dyDescent="0.2">
      <c r="A4834" s="2">
        <v>4829</v>
      </c>
      <c r="B4834" s="112" t="s">
        <v>7056</v>
      </c>
      <c r="C4834" s="162">
        <v>101262140050</v>
      </c>
      <c r="D4834" s="2">
        <v>1</v>
      </c>
      <c r="E4834" s="109">
        <v>4540</v>
      </c>
      <c r="F4834" s="109">
        <v>4540</v>
      </c>
    </row>
    <row r="4835" spans="1:6" ht="33.75" x14ac:dyDescent="0.2">
      <c r="A4835" s="2">
        <v>4830</v>
      </c>
      <c r="B4835" s="112" t="s">
        <v>7057</v>
      </c>
      <c r="C4835" s="162">
        <v>101262130005</v>
      </c>
      <c r="D4835" s="2">
        <v>1</v>
      </c>
      <c r="E4835" s="109">
        <v>4050</v>
      </c>
      <c r="F4835" s="109">
        <v>4050</v>
      </c>
    </row>
    <row r="4836" spans="1:6" ht="33.75" x14ac:dyDescent="0.2">
      <c r="A4836" s="2">
        <v>4831</v>
      </c>
      <c r="B4836" s="112" t="s">
        <v>7057</v>
      </c>
      <c r="C4836" s="162">
        <v>101262130006</v>
      </c>
      <c r="D4836" s="2">
        <v>1</v>
      </c>
      <c r="E4836" s="109">
        <v>4050</v>
      </c>
      <c r="F4836" s="109">
        <v>4050</v>
      </c>
    </row>
    <row r="4837" spans="1:6" ht="33.75" x14ac:dyDescent="0.2">
      <c r="A4837" s="2">
        <v>4832</v>
      </c>
      <c r="B4837" s="112" t="s">
        <v>7057</v>
      </c>
      <c r="C4837" s="162">
        <v>10126213007</v>
      </c>
      <c r="D4837" s="2">
        <v>1</v>
      </c>
      <c r="E4837" s="109">
        <v>4050</v>
      </c>
      <c r="F4837" s="109">
        <v>4050</v>
      </c>
    </row>
    <row r="4838" spans="1:6" ht="45" x14ac:dyDescent="0.2">
      <c r="A4838" s="2">
        <v>4833</v>
      </c>
      <c r="B4838" s="112" t="s">
        <v>7058</v>
      </c>
      <c r="C4838" s="162">
        <v>101262140036</v>
      </c>
      <c r="D4838" s="2">
        <v>1</v>
      </c>
      <c r="E4838" s="109">
        <v>5700</v>
      </c>
      <c r="F4838" s="109">
        <v>5700</v>
      </c>
    </row>
    <row r="4839" spans="1:6" ht="45" x14ac:dyDescent="0.2">
      <c r="A4839" s="2">
        <v>4834</v>
      </c>
      <c r="B4839" s="112" t="s">
        <v>7058</v>
      </c>
      <c r="C4839" s="162">
        <v>101262140037</v>
      </c>
      <c r="D4839" s="2">
        <v>1</v>
      </c>
      <c r="E4839" s="109">
        <v>5700</v>
      </c>
      <c r="F4839" s="109">
        <v>5700</v>
      </c>
    </row>
    <row r="4840" spans="1:6" ht="45" x14ac:dyDescent="0.2">
      <c r="A4840" s="2">
        <v>4835</v>
      </c>
      <c r="B4840" s="112" t="s">
        <v>7058</v>
      </c>
      <c r="C4840" s="162">
        <v>101262140038</v>
      </c>
      <c r="D4840" s="2">
        <v>1</v>
      </c>
      <c r="E4840" s="109">
        <v>5700</v>
      </c>
      <c r="F4840" s="109">
        <v>5700</v>
      </c>
    </row>
    <row r="4841" spans="1:6" ht="45" x14ac:dyDescent="0.2">
      <c r="A4841" s="2">
        <v>4836</v>
      </c>
      <c r="B4841" s="112" t="s">
        <v>7058</v>
      </c>
      <c r="C4841" s="162">
        <v>101262140039</v>
      </c>
      <c r="D4841" s="2">
        <v>1</v>
      </c>
      <c r="E4841" s="109">
        <v>5700</v>
      </c>
      <c r="F4841" s="109">
        <v>5700</v>
      </c>
    </row>
    <row r="4842" spans="1:6" ht="45" x14ac:dyDescent="0.2">
      <c r="A4842" s="2">
        <v>4837</v>
      </c>
      <c r="B4842" s="112" t="s">
        <v>7058</v>
      </c>
      <c r="C4842" s="162">
        <v>101262140040</v>
      </c>
      <c r="D4842" s="2">
        <v>1</v>
      </c>
      <c r="E4842" s="109">
        <v>5700</v>
      </c>
      <c r="F4842" s="109">
        <v>5700</v>
      </c>
    </row>
    <row r="4843" spans="1:6" ht="45" x14ac:dyDescent="0.2">
      <c r="A4843" s="2">
        <v>4838</v>
      </c>
      <c r="B4843" s="112" t="s">
        <v>7059</v>
      </c>
      <c r="C4843" s="162">
        <v>101262140030</v>
      </c>
      <c r="D4843" s="2">
        <v>1</v>
      </c>
      <c r="E4843" s="109">
        <v>5100</v>
      </c>
      <c r="F4843" s="109">
        <v>5100</v>
      </c>
    </row>
    <row r="4844" spans="1:6" ht="45" x14ac:dyDescent="0.2">
      <c r="A4844" s="2">
        <v>4839</v>
      </c>
      <c r="B4844" s="112" t="s">
        <v>7059</v>
      </c>
      <c r="C4844" s="162">
        <v>101262140029</v>
      </c>
      <c r="D4844" s="2">
        <v>1</v>
      </c>
      <c r="E4844" s="109">
        <v>5100</v>
      </c>
      <c r="F4844" s="109">
        <v>5100</v>
      </c>
    </row>
    <row r="4845" spans="1:6" ht="45" x14ac:dyDescent="0.2">
      <c r="A4845" s="2">
        <v>4840</v>
      </c>
      <c r="B4845" s="112" t="s">
        <v>7059</v>
      </c>
      <c r="C4845" s="162">
        <v>101262140028</v>
      </c>
      <c r="D4845" s="2">
        <v>1</v>
      </c>
      <c r="E4845" s="109">
        <v>5100</v>
      </c>
      <c r="F4845" s="109">
        <v>5100</v>
      </c>
    </row>
    <row r="4846" spans="1:6" ht="45" x14ac:dyDescent="0.2">
      <c r="A4846" s="2">
        <v>4841</v>
      </c>
      <c r="B4846" s="112" t="s">
        <v>7059</v>
      </c>
      <c r="C4846" s="162">
        <v>101262140027</v>
      </c>
      <c r="D4846" s="2">
        <v>1</v>
      </c>
      <c r="E4846" s="109">
        <v>5100</v>
      </c>
      <c r="F4846" s="109">
        <v>5100</v>
      </c>
    </row>
    <row r="4847" spans="1:6" ht="33.75" x14ac:dyDescent="0.2">
      <c r="A4847" s="2">
        <v>4842</v>
      </c>
      <c r="B4847" s="112" t="s">
        <v>7060</v>
      </c>
      <c r="C4847" s="162">
        <v>101262130008</v>
      </c>
      <c r="D4847" s="2">
        <v>1</v>
      </c>
      <c r="E4847" s="109">
        <v>5400</v>
      </c>
      <c r="F4847" s="109">
        <v>5400</v>
      </c>
    </row>
    <row r="4848" spans="1:6" ht="33.75" x14ac:dyDescent="0.2">
      <c r="A4848" s="2">
        <v>4843</v>
      </c>
      <c r="B4848" s="112" t="s">
        <v>7060</v>
      </c>
      <c r="C4848" s="162">
        <v>101262130009</v>
      </c>
      <c r="D4848" s="2">
        <v>1</v>
      </c>
      <c r="E4848" s="109">
        <v>5400</v>
      </c>
      <c r="F4848" s="109">
        <v>5400</v>
      </c>
    </row>
    <row r="4849" spans="1:6" ht="33.75" x14ac:dyDescent="0.2">
      <c r="A4849" s="2">
        <v>4844</v>
      </c>
      <c r="B4849" s="112" t="s">
        <v>7060</v>
      </c>
      <c r="C4849" s="162">
        <v>101262130010</v>
      </c>
      <c r="D4849" s="2">
        <v>1</v>
      </c>
      <c r="E4849" s="109">
        <v>5400</v>
      </c>
      <c r="F4849" s="109">
        <v>5400</v>
      </c>
    </row>
    <row r="4850" spans="1:6" ht="33.75" x14ac:dyDescent="0.2">
      <c r="A4850" s="2">
        <v>4845</v>
      </c>
      <c r="B4850" s="112" t="s">
        <v>7060</v>
      </c>
      <c r="C4850" s="162">
        <v>101262130011</v>
      </c>
      <c r="D4850" s="2">
        <v>1</v>
      </c>
      <c r="E4850" s="109">
        <v>5400</v>
      </c>
      <c r="F4850" s="109">
        <v>5400</v>
      </c>
    </row>
    <row r="4851" spans="1:6" ht="45" x14ac:dyDescent="0.2">
      <c r="A4851" s="2">
        <v>4846</v>
      </c>
      <c r="B4851" s="112" t="s">
        <v>7061</v>
      </c>
      <c r="C4851" s="162">
        <v>101262140041</v>
      </c>
      <c r="D4851" s="2">
        <v>1</v>
      </c>
      <c r="E4851" s="109">
        <v>7600</v>
      </c>
      <c r="F4851" s="109">
        <v>7600</v>
      </c>
    </row>
    <row r="4852" spans="1:6" ht="45" x14ac:dyDescent="0.2">
      <c r="A4852" s="2">
        <v>4847</v>
      </c>
      <c r="B4852" s="112" t="s">
        <v>7062</v>
      </c>
      <c r="C4852" s="162">
        <v>101242140014</v>
      </c>
      <c r="D4852" s="2">
        <v>1</v>
      </c>
      <c r="E4852" s="109">
        <v>6250</v>
      </c>
      <c r="F4852" s="109">
        <v>6250</v>
      </c>
    </row>
    <row r="4853" spans="1:6" ht="22.5" x14ac:dyDescent="0.2">
      <c r="A4853" s="2">
        <v>4848</v>
      </c>
      <c r="B4853" s="112" t="s">
        <v>7063</v>
      </c>
      <c r="C4853" s="162">
        <v>101262140051</v>
      </c>
      <c r="D4853" s="2">
        <v>1</v>
      </c>
      <c r="E4853" s="109">
        <v>3190</v>
      </c>
      <c r="F4853" s="109">
        <v>3190</v>
      </c>
    </row>
    <row r="4854" spans="1:6" ht="45" x14ac:dyDescent="0.2">
      <c r="A4854" s="2">
        <v>4849</v>
      </c>
      <c r="B4854" s="112" t="s">
        <v>7064</v>
      </c>
      <c r="C4854" s="162">
        <v>101262140031</v>
      </c>
      <c r="D4854" s="2">
        <v>1</v>
      </c>
      <c r="E4854" s="109">
        <v>7250</v>
      </c>
      <c r="F4854" s="109">
        <v>7250</v>
      </c>
    </row>
    <row r="4855" spans="1:6" ht="33.75" x14ac:dyDescent="0.2">
      <c r="A4855" s="2">
        <v>4850</v>
      </c>
      <c r="B4855" s="112" t="s">
        <v>7065</v>
      </c>
      <c r="C4855" s="162">
        <v>101262150009</v>
      </c>
      <c r="D4855" s="2">
        <v>1</v>
      </c>
      <c r="E4855" s="109">
        <v>5100</v>
      </c>
      <c r="F4855" s="109">
        <v>5100</v>
      </c>
    </row>
    <row r="4856" spans="1:6" ht="33.75" x14ac:dyDescent="0.2">
      <c r="A4856" s="2">
        <v>4851</v>
      </c>
      <c r="B4856" s="112" t="s">
        <v>7065</v>
      </c>
      <c r="C4856" s="162">
        <v>101262150007</v>
      </c>
      <c r="D4856" s="2">
        <v>1</v>
      </c>
      <c r="E4856" s="109">
        <v>5100</v>
      </c>
      <c r="F4856" s="109">
        <v>5100</v>
      </c>
    </row>
    <row r="4857" spans="1:6" ht="33.75" x14ac:dyDescent="0.2">
      <c r="A4857" s="2">
        <v>4852</v>
      </c>
      <c r="B4857" s="112" t="s">
        <v>7065</v>
      </c>
      <c r="C4857" s="162">
        <v>101262150010</v>
      </c>
      <c r="D4857" s="2">
        <v>1</v>
      </c>
      <c r="E4857" s="109">
        <v>5100</v>
      </c>
      <c r="F4857" s="109">
        <v>5100</v>
      </c>
    </row>
    <row r="4858" spans="1:6" ht="33.75" x14ac:dyDescent="0.2">
      <c r="A4858" s="2">
        <v>4853</v>
      </c>
      <c r="B4858" s="112" t="s">
        <v>7065</v>
      </c>
      <c r="C4858" s="162">
        <v>101262150008</v>
      </c>
      <c r="D4858" s="2">
        <v>1</v>
      </c>
      <c r="E4858" s="109">
        <v>5100</v>
      </c>
      <c r="F4858" s="109">
        <v>5100</v>
      </c>
    </row>
    <row r="4859" spans="1:6" ht="33.75" x14ac:dyDescent="0.2">
      <c r="A4859" s="2">
        <v>4854</v>
      </c>
      <c r="B4859" s="112" t="s">
        <v>7065</v>
      </c>
      <c r="C4859" s="162">
        <v>101262150006</v>
      </c>
      <c r="D4859" s="2">
        <v>1</v>
      </c>
      <c r="E4859" s="109">
        <v>5100</v>
      </c>
      <c r="F4859" s="109">
        <v>5100</v>
      </c>
    </row>
    <row r="4860" spans="1:6" ht="33.75" x14ac:dyDescent="0.2">
      <c r="A4860" s="2">
        <v>4855</v>
      </c>
      <c r="B4860" s="112" t="s">
        <v>7066</v>
      </c>
      <c r="C4860" s="160" t="s">
        <v>7067</v>
      </c>
      <c r="D4860" s="2">
        <v>1</v>
      </c>
      <c r="E4860" s="109">
        <v>4400</v>
      </c>
      <c r="F4860" s="109">
        <v>4400</v>
      </c>
    </row>
    <row r="4861" spans="1:6" ht="33.75" x14ac:dyDescent="0.2">
      <c r="A4861" s="2">
        <v>4856</v>
      </c>
      <c r="B4861" s="112" t="s">
        <v>7066</v>
      </c>
      <c r="C4861" s="160" t="s">
        <v>7068</v>
      </c>
      <c r="D4861" s="2">
        <v>1</v>
      </c>
      <c r="E4861" s="109">
        <v>4400</v>
      </c>
      <c r="F4861" s="109">
        <v>4400</v>
      </c>
    </row>
    <row r="4862" spans="1:6" ht="33.75" x14ac:dyDescent="0.2">
      <c r="A4862" s="2">
        <v>4857</v>
      </c>
      <c r="B4862" s="112" t="s">
        <v>7066</v>
      </c>
      <c r="C4862" s="160" t="s">
        <v>7069</v>
      </c>
      <c r="D4862" s="2">
        <v>1</v>
      </c>
      <c r="E4862" s="109">
        <v>4400</v>
      </c>
      <c r="F4862" s="109">
        <v>4400</v>
      </c>
    </row>
    <row r="4863" spans="1:6" ht="33.75" x14ac:dyDescent="0.2">
      <c r="A4863" s="2">
        <v>4858</v>
      </c>
      <c r="B4863" s="112" t="s">
        <v>7070</v>
      </c>
      <c r="C4863" s="160" t="s">
        <v>7071</v>
      </c>
      <c r="D4863" s="2">
        <v>1</v>
      </c>
      <c r="E4863" s="109">
        <v>4400</v>
      </c>
      <c r="F4863" s="109">
        <v>4400</v>
      </c>
    </row>
    <row r="4864" spans="1:6" ht="33.75" x14ac:dyDescent="0.2">
      <c r="A4864" s="2">
        <v>4859</v>
      </c>
      <c r="B4864" s="112" t="s">
        <v>7070</v>
      </c>
      <c r="C4864" s="160" t="s">
        <v>7072</v>
      </c>
      <c r="D4864" s="2">
        <v>1</v>
      </c>
      <c r="E4864" s="109">
        <v>4400</v>
      </c>
      <c r="F4864" s="109">
        <v>4400</v>
      </c>
    </row>
    <row r="4865" spans="1:6" ht="33.75" x14ac:dyDescent="0.2">
      <c r="A4865" s="2">
        <v>4860</v>
      </c>
      <c r="B4865" s="112" t="s">
        <v>7070</v>
      </c>
      <c r="C4865" s="160" t="s">
        <v>7073</v>
      </c>
      <c r="D4865" s="2">
        <v>1</v>
      </c>
      <c r="E4865" s="109">
        <v>4400</v>
      </c>
      <c r="F4865" s="109">
        <v>4400</v>
      </c>
    </row>
    <row r="4866" spans="1:6" ht="33.75" x14ac:dyDescent="0.2">
      <c r="A4866" s="2">
        <v>4861</v>
      </c>
      <c r="B4866" s="112" t="s">
        <v>7070</v>
      </c>
      <c r="C4866" s="160" t="s">
        <v>7074</v>
      </c>
      <c r="D4866" s="2">
        <v>1</v>
      </c>
      <c r="E4866" s="109">
        <v>4400</v>
      </c>
      <c r="F4866" s="109">
        <v>4400</v>
      </c>
    </row>
    <row r="4867" spans="1:6" ht="33.75" x14ac:dyDescent="0.2">
      <c r="A4867" s="2">
        <v>4862</v>
      </c>
      <c r="B4867" s="112" t="s">
        <v>7070</v>
      </c>
      <c r="C4867" s="160" t="s">
        <v>7075</v>
      </c>
      <c r="D4867" s="2">
        <v>1</v>
      </c>
      <c r="E4867" s="109">
        <v>4400</v>
      </c>
      <c r="F4867" s="109">
        <v>4400</v>
      </c>
    </row>
    <row r="4868" spans="1:6" ht="33.75" x14ac:dyDescent="0.2">
      <c r="A4868" s="2">
        <v>4863</v>
      </c>
      <c r="B4868" s="112" t="s">
        <v>7076</v>
      </c>
      <c r="C4868" s="162">
        <v>101262150005</v>
      </c>
      <c r="D4868" s="2">
        <v>1</v>
      </c>
      <c r="E4868" s="109">
        <v>6250</v>
      </c>
      <c r="F4868" s="109">
        <v>6250</v>
      </c>
    </row>
    <row r="4869" spans="1:6" ht="33.75" x14ac:dyDescent="0.2">
      <c r="A4869" s="2">
        <v>4864</v>
      </c>
      <c r="B4869" s="112" t="s">
        <v>7077</v>
      </c>
      <c r="C4869" s="160" t="s">
        <v>7078</v>
      </c>
      <c r="D4869" s="2">
        <v>1</v>
      </c>
      <c r="E4869" s="109">
        <v>5300</v>
      </c>
      <c r="F4869" s="109">
        <v>5300</v>
      </c>
    </row>
    <row r="4870" spans="1:6" ht="33.75" x14ac:dyDescent="0.2">
      <c r="A4870" s="2">
        <v>4865</v>
      </c>
      <c r="B4870" s="112" t="s">
        <v>7077</v>
      </c>
      <c r="C4870" s="160" t="s">
        <v>7079</v>
      </c>
      <c r="D4870" s="2">
        <v>1</v>
      </c>
      <c r="E4870" s="109">
        <v>5300</v>
      </c>
      <c r="F4870" s="109">
        <v>5300</v>
      </c>
    </row>
    <row r="4871" spans="1:6" ht="33.75" x14ac:dyDescent="0.2">
      <c r="A4871" s="2">
        <v>4866</v>
      </c>
      <c r="B4871" s="112" t="s">
        <v>7077</v>
      </c>
      <c r="C4871" s="160" t="s">
        <v>7080</v>
      </c>
      <c r="D4871" s="2">
        <v>1</v>
      </c>
      <c r="E4871" s="109">
        <v>5300</v>
      </c>
      <c r="F4871" s="109">
        <v>5300</v>
      </c>
    </row>
    <row r="4872" spans="1:6" ht="45" x14ac:dyDescent="0.2">
      <c r="A4872" s="2">
        <v>4867</v>
      </c>
      <c r="B4872" s="112" t="s">
        <v>7081</v>
      </c>
      <c r="C4872" s="160" t="s">
        <v>7082</v>
      </c>
      <c r="D4872" s="2">
        <v>1</v>
      </c>
      <c r="E4872" s="109">
        <v>5300</v>
      </c>
      <c r="F4872" s="109">
        <v>5300</v>
      </c>
    </row>
    <row r="4873" spans="1:6" ht="33.75" x14ac:dyDescent="0.2">
      <c r="A4873" s="2">
        <v>4868</v>
      </c>
      <c r="B4873" s="112" t="s">
        <v>7083</v>
      </c>
      <c r="C4873" s="162">
        <v>101262140042</v>
      </c>
      <c r="D4873" s="2">
        <v>1</v>
      </c>
      <c r="E4873" s="109">
        <v>5400</v>
      </c>
      <c r="F4873" s="109">
        <v>5400</v>
      </c>
    </row>
    <row r="4874" spans="1:6" ht="22.5" x14ac:dyDescent="0.2">
      <c r="A4874" s="2">
        <v>4869</v>
      </c>
      <c r="B4874" s="112" t="s">
        <v>7084</v>
      </c>
      <c r="C4874" s="160" t="s">
        <v>7085</v>
      </c>
      <c r="D4874" s="2">
        <v>1</v>
      </c>
      <c r="E4874" s="109">
        <v>3850</v>
      </c>
      <c r="F4874" s="109">
        <v>3850</v>
      </c>
    </row>
    <row r="4875" spans="1:6" ht="33.75" x14ac:dyDescent="0.2">
      <c r="A4875" s="2">
        <v>4870</v>
      </c>
      <c r="B4875" s="112" t="s">
        <v>7086</v>
      </c>
      <c r="C4875" s="160">
        <v>163003687</v>
      </c>
      <c r="D4875" s="2">
        <v>1</v>
      </c>
      <c r="E4875" s="109">
        <v>5304</v>
      </c>
      <c r="F4875" s="109">
        <v>5304</v>
      </c>
    </row>
    <row r="4876" spans="1:6" ht="22.5" x14ac:dyDescent="0.2">
      <c r="A4876" s="2">
        <v>4871</v>
      </c>
      <c r="B4876" s="112" t="s">
        <v>7087</v>
      </c>
      <c r="C4876" s="160">
        <v>163003715</v>
      </c>
      <c r="D4876" s="2">
        <v>1</v>
      </c>
      <c r="E4876" s="109">
        <v>8700</v>
      </c>
      <c r="F4876" s="109">
        <v>8700</v>
      </c>
    </row>
    <row r="4877" spans="1:6" x14ac:dyDescent="0.2">
      <c r="A4877" s="2">
        <v>4872</v>
      </c>
      <c r="B4877" s="112" t="s">
        <v>7088</v>
      </c>
      <c r="C4877" s="160">
        <v>163003762</v>
      </c>
      <c r="D4877" s="2">
        <v>1</v>
      </c>
      <c r="E4877" s="109">
        <v>6435</v>
      </c>
      <c r="F4877" s="109">
        <v>6435</v>
      </c>
    </row>
    <row r="4878" spans="1:6" x14ac:dyDescent="0.2">
      <c r="A4878" s="2">
        <v>4873</v>
      </c>
      <c r="B4878" s="112" t="s">
        <v>7089</v>
      </c>
      <c r="C4878" s="160">
        <v>163003763</v>
      </c>
      <c r="D4878" s="2">
        <v>1</v>
      </c>
      <c r="E4878" s="109">
        <v>4543.5</v>
      </c>
      <c r="F4878" s="109">
        <v>4543.5</v>
      </c>
    </row>
    <row r="4879" spans="1:6" ht="22.5" x14ac:dyDescent="0.2">
      <c r="A4879" s="2">
        <v>4874</v>
      </c>
      <c r="B4879" s="112" t="s">
        <v>7090</v>
      </c>
      <c r="C4879" s="160">
        <v>1630014</v>
      </c>
      <c r="D4879" s="2">
        <v>1</v>
      </c>
      <c r="E4879" s="109">
        <v>4476.88</v>
      </c>
      <c r="F4879" s="109">
        <v>4476.88</v>
      </c>
    </row>
    <row r="4880" spans="1:6" ht="22.5" x14ac:dyDescent="0.2">
      <c r="A4880" s="2">
        <v>4875</v>
      </c>
      <c r="B4880" s="112" t="s">
        <v>7090</v>
      </c>
      <c r="C4880" s="160">
        <v>1630013</v>
      </c>
      <c r="D4880" s="2">
        <v>1</v>
      </c>
      <c r="E4880" s="109">
        <v>4791.46</v>
      </c>
      <c r="F4880" s="109">
        <v>4791.46</v>
      </c>
    </row>
    <row r="4881" spans="1:6" ht="22.5" x14ac:dyDescent="0.2">
      <c r="A4881" s="2">
        <v>4876</v>
      </c>
      <c r="B4881" s="112" t="s">
        <v>7091</v>
      </c>
      <c r="C4881" s="160">
        <v>1630015</v>
      </c>
      <c r="D4881" s="2">
        <v>1</v>
      </c>
      <c r="E4881" s="109">
        <v>3675.45</v>
      </c>
      <c r="F4881" s="109">
        <v>3675.45</v>
      </c>
    </row>
    <row r="4882" spans="1:6" ht="22.5" x14ac:dyDescent="0.2">
      <c r="A4882" s="2">
        <v>4877</v>
      </c>
      <c r="B4882" s="112" t="s">
        <v>7091</v>
      </c>
      <c r="C4882" s="160">
        <v>1630010</v>
      </c>
      <c r="D4882" s="2">
        <v>1</v>
      </c>
      <c r="E4882" s="109">
        <v>4791.46</v>
      </c>
      <c r="F4882" s="109">
        <v>4791.46</v>
      </c>
    </row>
    <row r="4883" spans="1:6" ht="22.5" x14ac:dyDescent="0.2">
      <c r="A4883" s="2">
        <v>4878</v>
      </c>
      <c r="B4883" s="112" t="s">
        <v>7091</v>
      </c>
      <c r="C4883" s="160">
        <v>1630011</v>
      </c>
      <c r="D4883" s="2">
        <v>1</v>
      </c>
      <c r="E4883" s="109">
        <v>4791.46</v>
      </c>
      <c r="F4883" s="109">
        <v>4791.46</v>
      </c>
    </row>
    <row r="4884" spans="1:6" ht="22.5" x14ac:dyDescent="0.2">
      <c r="A4884" s="2">
        <v>4879</v>
      </c>
      <c r="B4884" s="112" t="s">
        <v>7091</v>
      </c>
      <c r="C4884" s="160">
        <v>1630012</v>
      </c>
      <c r="D4884" s="2">
        <v>1</v>
      </c>
      <c r="E4884" s="109">
        <v>4791.46</v>
      </c>
      <c r="F4884" s="109">
        <v>4791.46</v>
      </c>
    </row>
    <row r="4885" spans="1:6" ht="22.5" x14ac:dyDescent="0.2">
      <c r="A4885" s="2">
        <v>4880</v>
      </c>
      <c r="B4885" s="112" t="s">
        <v>7092</v>
      </c>
      <c r="C4885" s="160">
        <v>163003750</v>
      </c>
      <c r="D4885" s="2">
        <v>1</v>
      </c>
      <c r="E4885" s="109">
        <v>8000</v>
      </c>
      <c r="F4885" s="109">
        <v>8000</v>
      </c>
    </row>
    <row r="4886" spans="1:6" ht="22.5" x14ac:dyDescent="0.2">
      <c r="A4886" s="2">
        <v>4881</v>
      </c>
      <c r="B4886" s="112" t="s">
        <v>7092</v>
      </c>
      <c r="C4886" s="160" t="s">
        <v>7093</v>
      </c>
      <c r="D4886" s="2">
        <v>1</v>
      </c>
      <c r="E4886" s="109">
        <v>8000</v>
      </c>
      <c r="F4886" s="109">
        <v>8000</v>
      </c>
    </row>
    <row r="4887" spans="1:6" ht="22.5" x14ac:dyDescent="0.2">
      <c r="A4887" s="2">
        <v>4882</v>
      </c>
      <c r="B4887" s="112" t="s">
        <v>7092</v>
      </c>
      <c r="C4887" s="160" t="s">
        <v>7094</v>
      </c>
      <c r="D4887" s="2">
        <v>1</v>
      </c>
      <c r="E4887" s="109">
        <v>8000</v>
      </c>
      <c r="F4887" s="109">
        <v>8000</v>
      </c>
    </row>
    <row r="4888" spans="1:6" ht="22.5" x14ac:dyDescent="0.2">
      <c r="A4888" s="2">
        <v>4883</v>
      </c>
      <c r="B4888" s="112" t="s">
        <v>7092</v>
      </c>
      <c r="C4888" s="160" t="s">
        <v>7095</v>
      </c>
      <c r="D4888" s="2">
        <v>1</v>
      </c>
      <c r="E4888" s="109">
        <v>8000</v>
      </c>
      <c r="F4888" s="109">
        <v>8000</v>
      </c>
    </row>
    <row r="4889" spans="1:6" ht="22.5" x14ac:dyDescent="0.2">
      <c r="A4889" s="2">
        <v>4884</v>
      </c>
      <c r="B4889" s="112" t="s">
        <v>7092</v>
      </c>
      <c r="C4889" s="160" t="s">
        <v>7096</v>
      </c>
      <c r="D4889" s="2">
        <v>1</v>
      </c>
      <c r="E4889" s="109">
        <v>8000</v>
      </c>
      <c r="F4889" s="109">
        <v>8000</v>
      </c>
    </row>
    <row r="4890" spans="1:6" ht="33.75" x14ac:dyDescent="0.2">
      <c r="A4890" s="2">
        <v>4885</v>
      </c>
      <c r="B4890" s="112" t="s">
        <v>7097</v>
      </c>
      <c r="C4890" s="160">
        <v>163003759</v>
      </c>
      <c r="D4890" s="2">
        <v>1</v>
      </c>
      <c r="E4890" s="109">
        <v>19530</v>
      </c>
      <c r="F4890" s="109">
        <v>19530</v>
      </c>
    </row>
    <row r="4891" spans="1:6" ht="22.5" x14ac:dyDescent="0.2">
      <c r="A4891" s="2">
        <v>4886</v>
      </c>
      <c r="B4891" s="112" t="s">
        <v>7098</v>
      </c>
      <c r="C4891" s="160">
        <v>163003602</v>
      </c>
      <c r="D4891" s="2">
        <v>1</v>
      </c>
      <c r="E4891" s="109">
        <v>13963.5</v>
      </c>
      <c r="F4891" s="109">
        <v>13963.5</v>
      </c>
    </row>
    <row r="4892" spans="1:6" ht="22.5" x14ac:dyDescent="0.2">
      <c r="A4892" s="2">
        <v>4887</v>
      </c>
      <c r="B4892" s="112" t="s">
        <v>7099</v>
      </c>
      <c r="C4892" s="160">
        <v>163003726</v>
      </c>
      <c r="D4892" s="2">
        <v>1</v>
      </c>
      <c r="E4892" s="109">
        <v>6800</v>
      </c>
      <c r="F4892" s="109">
        <v>6800</v>
      </c>
    </row>
    <row r="4893" spans="1:6" ht="22.5" x14ac:dyDescent="0.2">
      <c r="A4893" s="2">
        <v>4888</v>
      </c>
      <c r="B4893" s="112" t="s">
        <v>7100</v>
      </c>
      <c r="C4893" s="160">
        <v>1630001</v>
      </c>
      <c r="D4893" s="2">
        <v>1</v>
      </c>
      <c r="E4893" s="109">
        <v>3835.95</v>
      </c>
      <c r="F4893" s="109">
        <v>3835.95</v>
      </c>
    </row>
    <row r="4894" spans="1:6" ht="33.75" x14ac:dyDescent="0.2">
      <c r="A4894" s="2">
        <v>4889</v>
      </c>
      <c r="B4894" s="112" t="s">
        <v>7101</v>
      </c>
      <c r="C4894" s="160">
        <v>163003707</v>
      </c>
      <c r="D4894" s="2">
        <v>1</v>
      </c>
      <c r="E4894" s="109">
        <v>6800</v>
      </c>
      <c r="F4894" s="109">
        <v>6800</v>
      </c>
    </row>
    <row r="4895" spans="1:6" ht="33.75" x14ac:dyDescent="0.2">
      <c r="A4895" s="2">
        <v>4890</v>
      </c>
      <c r="B4895" s="112" t="s">
        <v>7102</v>
      </c>
      <c r="C4895" s="160">
        <v>1630033</v>
      </c>
      <c r="D4895" s="2">
        <v>1</v>
      </c>
      <c r="E4895" s="109">
        <v>9467.36</v>
      </c>
      <c r="F4895" s="109">
        <v>9467.36</v>
      </c>
    </row>
    <row r="4896" spans="1:6" ht="33.75" x14ac:dyDescent="0.2">
      <c r="A4896" s="2">
        <v>4891</v>
      </c>
      <c r="B4896" s="112" t="s">
        <v>7103</v>
      </c>
      <c r="C4896" s="160">
        <v>163003705</v>
      </c>
      <c r="D4896" s="2">
        <v>1</v>
      </c>
      <c r="E4896" s="109">
        <v>6200</v>
      </c>
      <c r="F4896" s="109">
        <v>6200</v>
      </c>
    </row>
    <row r="4897" spans="1:6" ht="33.75" x14ac:dyDescent="0.2">
      <c r="A4897" s="2">
        <v>4892</v>
      </c>
      <c r="B4897" s="112" t="s">
        <v>7104</v>
      </c>
      <c r="C4897" s="160">
        <v>163003706</v>
      </c>
      <c r="D4897" s="2">
        <v>1</v>
      </c>
      <c r="E4897" s="109">
        <v>4600</v>
      </c>
      <c r="F4897" s="109">
        <v>4600</v>
      </c>
    </row>
    <row r="4898" spans="1:6" ht="22.5" x14ac:dyDescent="0.2">
      <c r="A4898" s="2">
        <v>4893</v>
      </c>
      <c r="B4898" s="112" t="s">
        <v>7105</v>
      </c>
      <c r="C4898" s="160">
        <v>1630034</v>
      </c>
      <c r="D4898" s="2">
        <v>1</v>
      </c>
      <c r="E4898" s="109">
        <v>10545.92</v>
      </c>
      <c r="F4898" s="109">
        <v>10545.92</v>
      </c>
    </row>
    <row r="4899" spans="1:6" ht="22.5" x14ac:dyDescent="0.2">
      <c r="A4899" s="2">
        <v>4894</v>
      </c>
      <c r="B4899" s="112" t="s">
        <v>7106</v>
      </c>
      <c r="C4899" s="160">
        <v>1630005</v>
      </c>
      <c r="D4899" s="2">
        <v>1</v>
      </c>
      <c r="E4899" s="109">
        <v>4196.54</v>
      </c>
      <c r="F4899" s="109">
        <v>4196.54</v>
      </c>
    </row>
    <row r="4900" spans="1:6" ht="22.5" x14ac:dyDescent="0.2">
      <c r="A4900" s="2">
        <v>4895</v>
      </c>
      <c r="B4900" s="112" t="s">
        <v>7107</v>
      </c>
      <c r="C4900" s="160" t="s">
        <v>7108</v>
      </c>
      <c r="D4900" s="2">
        <v>1</v>
      </c>
      <c r="E4900" s="109">
        <v>8239</v>
      </c>
      <c r="F4900" s="109">
        <v>8239</v>
      </c>
    </row>
    <row r="4901" spans="1:6" ht="22.5" x14ac:dyDescent="0.2">
      <c r="A4901" s="2">
        <v>4896</v>
      </c>
      <c r="B4901" s="112" t="s">
        <v>7109</v>
      </c>
      <c r="C4901" s="160" t="s">
        <v>7110</v>
      </c>
      <c r="D4901" s="2">
        <v>1</v>
      </c>
      <c r="E4901" s="109">
        <v>9095</v>
      </c>
      <c r="F4901" s="109">
        <v>9095</v>
      </c>
    </row>
    <row r="4902" spans="1:6" ht="33.75" x14ac:dyDescent="0.2">
      <c r="A4902" s="2">
        <v>4897</v>
      </c>
      <c r="B4902" s="112" t="s">
        <v>7111</v>
      </c>
      <c r="C4902" s="160">
        <v>163003713</v>
      </c>
      <c r="D4902" s="2">
        <v>1</v>
      </c>
      <c r="E4902" s="109">
        <v>6200</v>
      </c>
      <c r="F4902" s="109">
        <v>6200</v>
      </c>
    </row>
    <row r="4903" spans="1:6" ht="22.5" x14ac:dyDescent="0.2">
      <c r="A4903" s="2">
        <v>4898</v>
      </c>
      <c r="B4903" s="112" t="s">
        <v>7112</v>
      </c>
      <c r="C4903" s="160">
        <v>163003708</v>
      </c>
      <c r="D4903" s="2">
        <v>1</v>
      </c>
      <c r="E4903" s="109">
        <v>5300</v>
      </c>
      <c r="F4903" s="109">
        <v>5300</v>
      </c>
    </row>
    <row r="4904" spans="1:6" ht="22.5" x14ac:dyDescent="0.2">
      <c r="A4904" s="2">
        <v>4899</v>
      </c>
      <c r="B4904" s="112" t="s">
        <v>7047</v>
      </c>
      <c r="C4904" s="162">
        <v>101264150001</v>
      </c>
      <c r="D4904" s="2">
        <v>1</v>
      </c>
      <c r="E4904" s="109">
        <v>20740</v>
      </c>
      <c r="F4904" s="109">
        <v>20740</v>
      </c>
    </row>
    <row r="4905" spans="1:6" ht="33.75" x14ac:dyDescent="0.2">
      <c r="A4905" s="2">
        <v>4900</v>
      </c>
      <c r="B4905" s="112" t="s">
        <v>7113</v>
      </c>
      <c r="C4905" s="160">
        <v>163003692</v>
      </c>
      <c r="D4905" s="2">
        <v>1</v>
      </c>
      <c r="E4905" s="109">
        <v>22000</v>
      </c>
      <c r="F4905" s="109">
        <v>22000</v>
      </c>
    </row>
    <row r="4906" spans="1:6" x14ac:dyDescent="0.2">
      <c r="A4906" s="2">
        <v>4901</v>
      </c>
      <c r="B4906" s="112" t="s">
        <v>7114</v>
      </c>
      <c r="C4906" s="160"/>
      <c r="D4906" s="2">
        <v>1</v>
      </c>
      <c r="E4906" s="109"/>
      <c r="F4906" s="109"/>
    </row>
    <row r="4907" spans="1:6" ht="22.5" x14ac:dyDescent="0.2">
      <c r="A4907" s="2">
        <v>4902</v>
      </c>
      <c r="B4907" s="112" t="s">
        <v>7115</v>
      </c>
      <c r="C4907" s="160">
        <v>163003720</v>
      </c>
      <c r="D4907" s="2">
        <v>1</v>
      </c>
      <c r="E4907" s="109">
        <v>3800</v>
      </c>
      <c r="F4907" s="109">
        <v>3800</v>
      </c>
    </row>
    <row r="4908" spans="1:6" ht="22.5" x14ac:dyDescent="0.2">
      <c r="A4908" s="2">
        <v>4903</v>
      </c>
      <c r="B4908" s="112" t="s">
        <v>7115</v>
      </c>
      <c r="C4908" s="160">
        <v>163003718</v>
      </c>
      <c r="D4908" s="2">
        <v>1</v>
      </c>
      <c r="E4908" s="109">
        <v>4200</v>
      </c>
      <c r="F4908" s="109">
        <v>4200</v>
      </c>
    </row>
    <row r="4909" spans="1:6" ht="22.5" x14ac:dyDescent="0.2">
      <c r="A4909" s="2">
        <v>4904</v>
      </c>
      <c r="B4909" s="112" t="s">
        <v>7115</v>
      </c>
      <c r="C4909" s="160">
        <v>163003731</v>
      </c>
      <c r="D4909" s="2">
        <v>1</v>
      </c>
      <c r="E4909" s="109">
        <v>4200</v>
      </c>
      <c r="F4909" s="109">
        <v>4200</v>
      </c>
    </row>
    <row r="4910" spans="1:6" ht="22.5" x14ac:dyDescent="0.2">
      <c r="A4910" s="2">
        <v>4905</v>
      </c>
      <c r="B4910" s="112" t="s">
        <v>7116</v>
      </c>
      <c r="C4910" s="160" t="s">
        <v>7117</v>
      </c>
      <c r="D4910" s="2">
        <v>1</v>
      </c>
      <c r="E4910" s="109">
        <v>3570</v>
      </c>
      <c r="F4910" s="109">
        <v>3570</v>
      </c>
    </row>
    <row r="4911" spans="1:6" ht="22.5" x14ac:dyDescent="0.2">
      <c r="A4911" s="2">
        <v>4906</v>
      </c>
      <c r="B4911" s="112" t="s">
        <v>7116</v>
      </c>
      <c r="C4911" s="160">
        <v>163003686</v>
      </c>
      <c r="D4911" s="2">
        <v>1</v>
      </c>
      <c r="E4911" s="109">
        <v>3570</v>
      </c>
      <c r="F4911" s="109">
        <v>3570</v>
      </c>
    </row>
    <row r="4912" spans="1:6" ht="22.5" x14ac:dyDescent="0.2">
      <c r="A4912" s="2">
        <v>4907</v>
      </c>
      <c r="B4912" s="112" t="s">
        <v>7118</v>
      </c>
      <c r="C4912" s="160" t="s">
        <v>7119</v>
      </c>
      <c r="D4912" s="2">
        <v>1</v>
      </c>
      <c r="E4912" s="109">
        <v>4490</v>
      </c>
      <c r="F4912" s="109">
        <v>4490</v>
      </c>
    </row>
    <row r="4913" spans="1:6" ht="22.5" x14ac:dyDescent="0.2">
      <c r="A4913" s="2">
        <v>4908</v>
      </c>
      <c r="B4913" s="112" t="s">
        <v>7118</v>
      </c>
      <c r="C4913" s="160" t="s">
        <v>7120</v>
      </c>
      <c r="D4913" s="2">
        <v>1</v>
      </c>
      <c r="E4913" s="109">
        <v>4490</v>
      </c>
      <c r="F4913" s="109">
        <v>4490</v>
      </c>
    </row>
    <row r="4914" spans="1:6" ht="22.5" x14ac:dyDescent="0.2">
      <c r="A4914" s="2">
        <v>4909</v>
      </c>
      <c r="B4914" s="112" t="s">
        <v>7121</v>
      </c>
      <c r="C4914" s="160">
        <v>163003736</v>
      </c>
      <c r="D4914" s="2">
        <v>1</v>
      </c>
      <c r="E4914" s="109">
        <v>3700</v>
      </c>
      <c r="F4914" s="109">
        <v>3700</v>
      </c>
    </row>
    <row r="4915" spans="1:6" ht="22.5" x14ac:dyDescent="0.2">
      <c r="A4915" s="2">
        <v>4910</v>
      </c>
      <c r="B4915" s="112" t="s">
        <v>7122</v>
      </c>
      <c r="C4915" s="160">
        <v>163003736</v>
      </c>
      <c r="D4915" s="2">
        <v>1</v>
      </c>
      <c r="E4915" s="109">
        <v>4300</v>
      </c>
      <c r="F4915" s="109">
        <v>4300</v>
      </c>
    </row>
    <row r="4916" spans="1:6" ht="22.5" x14ac:dyDescent="0.2">
      <c r="A4916" s="2">
        <v>4911</v>
      </c>
      <c r="B4916" s="112" t="s">
        <v>7123</v>
      </c>
      <c r="C4916" s="162">
        <v>101264140026</v>
      </c>
      <c r="D4916" s="2">
        <v>1</v>
      </c>
      <c r="E4916" s="109">
        <v>8290</v>
      </c>
      <c r="F4916" s="109">
        <v>8290</v>
      </c>
    </row>
    <row r="4917" spans="1:6" ht="22.5" x14ac:dyDescent="0.2">
      <c r="A4917" s="2">
        <v>4912</v>
      </c>
      <c r="B4917" s="112" t="s">
        <v>7124</v>
      </c>
      <c r="C4917" s="162">
        <v>163003709</v>
      </c>
      <c r="D4917" s="2">
        <v>1</v>
      </c>
      <c r="E4917" s="109">
        <v>3400</v>
      </c>
      <c r="F4917" s="109">
        <v>3400</v>
      </c>
    </row>
    <row r="4918" spans="1:6" x14ac:dyDescent="0.2">
      <c r="A4918" s="2">
        <v>4913</v>
      </c>
      <c r="B4918" s="112" t="s">
        <v>7125</v>
      </c>
      <c r="C4918" s="162" t="s">
        <v>7126</v>
      </c>
      <c r="D4918" s="2">
        <v>1</v>
      </c>
      <c r="E4918" s="109">
        <v>10498.84</v>
      </c>
      <c r="F4918" s="109">
        <v>10498.84</v>
      </c>
    </row>
    <row r="4919" spans="1:6" x14ac:dyDescent="0.2">
      <c r="A4919" s="2">
        <v>4914</v>
      </c>
      <c r="B4919" s="112" t="s">
        <v>7127</v>
      </c>
      <c r="C4919" s="162" t="s">
        <v>7128</v>
      </c>
      <c r="D4919" s="2">
        <v>1</v>
      </c>
      <c r="E4919" s="109">
        <v>5720.29</v>
      </c>
      <c r="F4919" s="109">
        <v>5720.29</v>
      </c>
    </row>
    <row r="4920" spans="1:6" x14ac:dyDescent="0.2">
      <c r="A4920" s="2">
        <v>4915</v>
      </c>
      <c r="B4920" s="112" t="s">
        <v>7127</v>
      </c>
      <c r="C4920" s="162">
        <v>163003755</v>
      </c>
      <c r="D4920" s="2">
        <v>1</v>
      </c>
      <c r="E4920" s="109">
        <v>5720.29</v>
      </c>
      <c r="F4920" s="109">
        <v>5720.29</v>
      </c>
    </row>
    <row r="4921" spans="1:6" ht="45" x14ac:dyDescent="0.2">
      <c r="A4921" s="2">
        <v>4916</v>
      </c>
      <c r="B4921" s="112" t="s">
        <v>7129</v>
      </c>
      <c r="C4921" s="162">
        <v>101264140015</v>
      </c>
      <c r="D4921" s="2">
        <v>1</v>
      </c>
      <c r="E4921" s="109">
        <v>5100</v>
      </c>
      <c r="F4921" s="109">
        <v>5100</v>
      </c>
    </row>
    <row r="4922" spans="1:6" ht="45" x14ac:dyDescent="0.2">
      <c r="A4922" s="2">
        <v>4917</v>
      </c>
      <c r="B4922" s="112" t="s">
        <v>7130</v>
      </c>
      <c r="C4922" s="162">
        <v>101264140014</v>
      </c>
      <c r="D4922" s="2">
        <v>1</v>
      </c>
      <c r="E4922" s="109">
        <v>5100</v>
      </c>
      <c r="F4922" s="109">
        <v>5100</v>
      </c>
    </row>
    <row r="4923" spans="1:6" ht="45" x14ac:dyDescent="0.2">
      <c r="A4923" s="2">
        <v>4918</v>
      </c>
      <c r="B4923" s="112" t="s">
        <v>7131</v>
      </c>
      <c r="C4923" s="162">
        <v>101264140013</v>
      </c>
      <c r="D4923" s="2">
        <v>1</v>
      </c>
      <c r="E4923" s="109">
        <v>5100</v>
      </c>
      <c r="F4923" s="109">
        <v>5100</v>
      </c>
    </row>
    <row r="4924" spans="1:6" ht="45" x14ac:dyDescent="0.2">
      <c r="A4924" s="2">
        <v>4919</v>
      </c>
      <c r="B4924" s="108" t="s">
        <v>7132</v>
      </c>
      <c r="C4924" s="162">
        <v>101264140012</v>
      </c>
      <c r="D4924" s="2">
        <v>1</v>
      </c>
      <c r="E4924" s="109">
        <v>5100</v>
      </c>
      <c r="F4924" s="109">
        <v>5100</v>
      </c>
    </row>
    <row r="4925" spans="1:6" ht="33.75" x14ac:dyDescent="0.2">
      <c r="A4925" s="2">
        <v>4920</v>
      </c>
      <c r="B4925" s="108" t="s">
        <v>7133</v>
      </c>
      <c r="C4925" s="162">
        <v>10126414011</v>
      </c>
      <c r="D4925" s="2">
        <v>1</v>
      </c>
      <c r="E4925" s="109">
        <v>5100</v>
      </c>
      <c r="F4925" s="109">
        <v>5100</v>
      </c>
    </row>
    <row r="4926" spans="1:6" ht="33.75" x14ac:dyDescent="0.2">
      <c r="A4926" s="2">
        <v>4921</v>
      </c>
      <c r="B4926" s="108" t="s">
        <v>7134</v>
      </c>
      <c r="C4926" s="162">
        <v>101264140010</v>
      </c>
      <c r="D4926" s="2">
        <v>1</v>
      </c>
      <c r="E4926" s="109">
        <v>5100</v>
      </c>
      <c r="F4926" s="109">
        <v>5100</v>
      </c>
    </row>
    <row r="4927" spans="1:6" ht="33.75" x14ac:dyDescent="0.2">
      <c r="A4927" s="2">
        <v>4922</v>
      </c>
      <c r="B4927" s="108" t="s">
        <v>7135</v>
      </c>
      <c r="C4927" s="162">
        <v>1012640009</v>
      </c>
      <c r="D4927" s="2">
        <v>1</v>
      </c>
      <c r="E4927" s="109">
        <v>5100</v>
      </c>
      <c r="F4927" s="109">
        <v>5100</v>
      </c>
    </row>
    <row r="4928" spans="1:6" ht="33.75" x14ac:dyDescent="0.2">
      <c r="A4928" s="2">
        <v>4923</v>
      </c>
      <c r="B4928" s="108" t="s">
        <v>7136</v>
      </c>
      <c r="C4928" s="162">
        <v>101264140008</v>
      </c>
      <c r="D4928" s="2">
        <v>1</v>
      </c>
      <c r="E4928" s="109">
        <v>5100</v>
      </c>
      <c r="F4928" s="109">
        <v>5100</v>
      </c>
    </row>
    <row r="4929" spans="1:6" ht="45" x14ac:dyDescent="0.2">
      <c r="A4929" s="2">
        <v>4924</v>
      </c>
      <c r="B4929" s="112" t="s">
        <v>7137</v>
      </c>
      <c r="C4929" s="162">
        <v>101264140007</v>
      </c>
      <c r="D4929" s="2">
        <v>1</v>
      </c>
      <c r="E4929" s="109">
        <v>6350</v>
      </c>
      <c r="F4929" s="109">
        <v>6350</v>
      </c>
    </row>
    <row r="4930" spans="1:6" ht="33.75" x14ac:dyDescent="0.2">
      <c r="A4930" s="2">
        <v>4925</v>
      </c>
      <c r="B4930" s="112" t="s">
        <v>7138</v>
      </c>
      <c r="C4930" s="162">
        <v>101264140006</v>
      </c>
      <c r="D4930" s="2">
        <v>1</v>
      </c>
      <c r="E4930" s="109">
        <v>6350</v>
      </c>
      <c r="F4930" s="109">
        <v>6350</v>
      </c>
    </row>
    <row r="4931" spans="1:6" ht="33.75" x14ac:dyDescent="0.2">
      <c r="A4931" s="2">
        <v>4926</v>
      </c>
      <c r="B4931" s="112" t="s">
        <v>7139</v>
      </c>
      <c r="C4931" s="162">
        <v>101264140005</v>
      </c>
      <c r="D4931" s="2">
        <v>1</v>
      </c>
      <c r="E4931" s="109">
        <v>6350</v>
      </c>
      <c r="F4931" s="109">
        <v>6350</v>
      </c>
    </row>
    <row r="4932" spans="1:6" ht="33.75" x14ac:dyDescent="0.2">
      <c r="A4932" s="2">
        <v>4927</v>
      </c>
      <c r="B4932" s="108" t="s">
        <v>7140</v>
      </c>
      <c r="C4932" s="164">
        <v>163003685</v>
      </c>
      <c r="D4932" s="2">
        <v>1</v>
      </c>
      <c r="E4932" s="109">
        <v>4386</v>
      </c>
      <c r="F4932" s="109">
        <v>4386</v>
      </c>
    </row>
    <row r="4933" spans="1:6" ht="45" x14ac:dyDescent="0.2">
      <c r="A4933" s="2">
        <v>4928</v>
      </c>
      <c r="B4933" s="112" t="s">
        <v>7141</v>
      </c>
      <c r="C4933" s="162">
        <v>163003741</v>
      </c>
      <c r="D4933" s="2">
        <v>1</v>
      </c>
      <c r="E4933" s="109">
        <v>4900</v>
      </c>
      <c r="F4933" s="109">
        <v>4900</v>
      </c>
    </row>
    <row r="4934" spans="1:6" ht="22.5" x14ac:dyDescent="0.2">
      <c r="A4934" s="2">
        <v>4929</v>
      </c>
      <c r="B4934" s="112" t="s">
        <v>7142</v>
      </c>
      <c r="C4934" s="162">
        <v>163003740</v>
      </c>
      <c r="D4934" s="2">
        <v>1</v>
      </c>
      <c r="E4934" s="109">
        <v>4900</v>
      </c>
      <c r="F4934" s="109">
        <v>4900</v>
      </c>
    </row>
    <row r="4935" spans="1:6" ht="22.5" x14ac:dyDescent="0.2">
      <c r="A4935" s="2">
        <v>4930</v>
      </c>
      <c r="B4935" s="112" t="s">
        <v>7143</v>
      </c>
      <c r="C4935" s="162">
        <v>163003701</v>
      </c>
      <c r="D4935" s="2">
        <v>1</v>
      </c>
      <c r="E4935" s="109">
        <v>5300</v>
      </c>
      <c r="F4935" s="109">
        <v>5300</v>
      </c>
    </row>
    <row r="4936" spans="1:6" ht="22.5" x14ac:dyDescent="0.2">
      <c r="A4936" s="2">
        <v>4931</v>
      </c>
      <c r="B4936" s="112" t="s">
        <v>7144</v>
      </c>
      <c r="C4936" s="162" t="s">
        <v>7145</v>
      </c>
      <c r="D4936" s="2">
        <v>1</v>
      </c>
      <c r="E4936" s="109">
        <v>6000</v>
      </c>
      <c r="F4936" s="109">
        <v>6000</v>
      </c>
    </row>
    <row r="4937" spans="1:6" ht="22.5" x14ac:dyDescent="0.2">
      <c r="A4937" s="2">
        <v>4932</v>
      </c>
      <c r="B4937" s="112" t="s">
        <v>7146</v>
      </c>
      <c r="C4937" s="162" t="s">
        <v>7147</v>
      </c>
      <c r="D4937" s="2">
        <v>1</v>
      </c>
      <c r="E4937" s="109">
        <v>6000</v>
      </c>
      <c r="F4937" s="109">
        <v>6000</v>
      </c>
    </row>
    <row r="4938" spans="1:6" ht="22.5" x14ac:dyDescent="0.2">
      <c r="A4938" s="2">
        <v>4933</v>
      </c>
      <c r="B4938" s="112" t="s">
        <v>7146</v>
      </c>
      <c r="C4938" s="162" t="s">
        <v>7148</v>
      </c>
      <c r="D4938" s="2">
        <v>1</v>
      </c>
      <c r="E4938" s="109">
        <v>6000</v>
      </c>
      <c r="F4938" s="109">
        <v>6000</v>
      </c>
    </row>
    <row r="4939" spans="1:6" ht="22.5" x14ac:dyDescent="0.2">
      <c r="A4939" s="2">
        <v>4934</v>
      </c>
      <c r="B4939" s="112" t="s">
        <v>7146</v>
      </c>
      <c r="C4939" s="162">
        <v>163003739</v>
      </c>
      <c r="D4939" s="2">
        <v>1</v>
      </c>
      <c r="E4939" s="109">
        <v>6000</v>
      </c>
      <c r="F4939" s="109">
        <v>6000</v>
      </c>
    </row>
    <row r="4940" spans="1:6" ht="33.75" x14ac:dyDescent="0.2">
      <c r="A4940" s="2">
        <v>4935</v>
      </c>
      <c r="B4940" s="112" t="s">
        <v>7149</v>
      </c>
      <c r="C4940" s="162">
        <v>101264150007</v>
      </c>
      <c r="D4940" s="2">
        <v>1</v>
      </c>
      <c r="E4940" s="109">
        <v>3870</v>
      </c>
      <c r="F4940" s="109">
        <v>3870</v>
      </c>
    </row>
    <row r="4941" spans="1:6" ht="33.75" x14ac:dyDescent="0.2">
      <c r="A4941" s="2">
        <v>4936</v>
      </c>
      <c r="B4941" s="112" t="s">
        <v>7149</v>
      </c>
      <c r="C4941" s="162">
        <v>101264150004</v>
      </c>
      <c r="D4941" s="2">
        <v>1</v>
      </c>
      <c r="E4941" s="109">
        <v>3870</v>
      </c>
      <c r="F4941" s="109">
        <v>3870</v>
      </c>
    </row>
    <row r="4942" spans="1:6" ht="33.75" x14ac:dyDescent="0.2">
      <c r="A4942" s="2">
        <v>4937</v>
      </c>
      <c r="B4942" s="112" t="s">
        <v>7149</v>
      </c>
      <c r="C4942" s="162">
        <v>101264150005</v>
      </c>
      <c r="D4942" s="2">
        <v>1</v>
      </c>
      <c r="E4942" s="109">
        <v>3870</v>
      </c>
      <c r="F4942" s="109">
        <v>3870</v>
      </c>
    </row>
    <row r="4943" spans="1:6" ht="33.75" x14ac:dyDescent="0.2">
      <c r="A4943" s="2">
        <v>4938</v>
      </c>
      <c r="B4943" s="112" t="s">
        <v>7149</v>
      </c>
      <c r="C4943" s="162">
        <v>101264150006</v>
      </c>
      <c r="D4943" s="2">
        <v>1</v>
      </c>
      <c r="E4943" s="109">
        <v>3870</v>
      </c>
      <c r="F4943" s="109">
        <v>3870</v>
      </c>
    </row>
    <row r="4944" spans="1:6" ht="22.5" x14ac:dyDescent="0.2">
      <c r="A4944" s="2">
        <v>4939</v>
      </c>
      <c r="B4944" s="112" t="s">
        <v>7150</v>
      </c>
      <c r="C4944" s="162" t="s">
        <v>7151</v>
      </c>
      <c r="D4944" s="2">
        <v>1</v>
      </c>
      <c r="E4944" s="109">
        <v>4488</v>
      </c>
      <c r="F4944" s="109">
        <v>4488</v>
      </c>
    </row>
    <row r="4945" spans="1:6" ht="45" x14ac:dyDescent="0.2">
      <c r="A4945" s="2">
        <v>4940</v>
      </c>
      <c r="B4945" s="112" t="s">
        <v>7152</v>
      </c>
      <c r="C4945" s="162">
        <v>163003684</v>
      </c>
      <c r="D4945" s="2">
        <v>1</v>
      </c>
      <c r="E4945" s="109">
        <v>4488</v>
      </c>
      <c r="F4945" s="109">
        <v>4488</v>
      </c>
    </row>
    <row r="4946" spans="1:6" ht="22.5" x14ac:dyDescent="0.2">
      <c r="A4946" s="2">
        <v>4941</v>
      </c>
      <c r="B4946" s="112" t="s">
        <v>7153</v>
      </c>
      <c r="C4946" s="162">
        <v>101264140004</v>
      </c>
      <c r="D4946" s="2">
        <v>1</v>
      </c>
      <c r="E4946" s="109">
        <v>3800</v>
      </c>
      <c r="F4946" s="109">
        <v>3800</v>
      </c>
    </row>
    <row r="4947" spans="1:6" ht="33.75" x14ac:dyDescent="0.2">
      <c r="A4947" s="2">
        <v>4942</v>
      </c>
      <c r="B4947" s="112" t="s">
        <v>7154</v>
      </c>
      <c r="C4947" s="162" t="s">
        <v>7155</v>
      </c>
      <c r="D4947" s="2">
        <v>1</v>
      </c>
      <c r="E4947" s="109">
        <v>3300</v>
      </c>
      <c r="F4947" s="109">
        <v>3300</v>
      </c>
    </row>
    <row r="4948" spans="1:6" ht="33.75" x14ac:dyDescent="0.2">
      <c r="A4948" s="2">
        <v>4943</v>
      </c>
      <c r="B4948" s="112" t="s">
        <v>7154</v>
      </c>
      <c r="C4948" s="162" t="s">
        <v>7156</v>
      </c>
      <c r="D4948" s="2">
        <v>1</v>
      </c>
      <c r="E4948" s="109">
        <v>3300</v>
      </c>
      <c r="F4948" s="109">
        <v>3300</v>
      </c>
    </row>
    <row r="4949" spans="1:6" ht="33.75" x14ac:dyDescent="0.2">
      <c r="A4949" s="2">
        <v>4944</v>
      </c>
      <c r="B4949" s="112" t="s">
        <v>7154</v>
      </c>
      <c r="C4949" s="162" t="s">
        <v>7157</v>
      </c>
      <c r="D4949" s="2">
        <v>1</v>
      </c>
      <c r="E4949" s="109">
        <v>3300</v>
      </c>
      <c r="F4949" s="109">
        <v>3300</v>
      </c>
    </row>
    <row r="4950" spans="1:6" ht="33.75" x14ac:dyDescent="0.2">
      <c r="A4950" s="2">
        <v>4945</v>
      </c>
      <c r="B4950" s="112" t="s">
        <v>7154</v>
      </c>
      <c r="C4950" s="162" t="s">
        <v>7158</v>
      </c>
      <c r="D4950" s="2">
        <v>1</v>
      </c>
      <c r="E4950" s="109">
        <v>3300</v>
      </c>
      <c r="F4950" s="109">
        <v>3300</v>
      </c>
    </row>
    <row r="4951" spans="1:6" ht="33.75" x14ac:dyDescent="0.2">
      <c r="A4951" s="2">
        <v>4946</v>
      </c>
      <c r="B4951" s="112" t="s">
        <v>7154</v>
      </c>
      <c r="C4951" s="162" t="s">
        <v>7159</v>
      </c>
      <c r="D4951" s="2">
        <v>1</v>
      </c>
      <c r="E4951" s="109">
        <v>3300</v>
      </c>
      <c r="F4951" s="109">
        <v>3300</v>
      </c>
    </row>
    <row r="4952" spans="1:6" ht="33.75" x14ac:dyDescent="0.2">
      <c r="A4952" s="2">
        <v>4947</v>
      </c>
      <c r="B4952" s="112" t="s">
        <v>7154</v>
      </c>
      <c r="C4952" s="162">
        <v>163003753</v>
      </c>
      <c r="D4952" s="2">
        <v>1</v>
      </c>
      <c r="E4952" s="109">
        <v>3300</v>
      </c>
      <c r="F4952" s="109">
        <v>3300</v>
      </c>
    </row>
    <row r="4953" spans="1:6" ht="56.25" x14ac:dyDescent="0.2">
      <c r="A4953" s="2">
        <v>4948</v>
      </c>
      <c r="B4953" s="112" t="s">
        <v>7160</v>
      </c>
      <c r="C4953" s="160">
        <v>19300355</v>
      </c>
      <c r="D4953" s="2">
        <v>1</v>
      </c>
      <c r="E4953" s="109">
        <v>4590</v>
      </c>
      <c r="F4953" s="109">
        <v>4590</v>
      </c>
    </row>
    <row r="4954" spans="1:6" ht="56.25" x14ac:dyDescent="0.2">
      <c r="A4954" s="2">
        <v>4949</v>
      </c>
      <c r="B4954" s="112" t="s">
        <v>7160</v>
      </c>
      <c r="C4954" s="160">
        <v>19300356</v>
      </c>
      <c r="D4954" s="2">
        <v>1</v>
      </c>
      <c r="E4954" s="109">
        <v>4590</v>
      </c>
      <c r="F4954" s="109">
        <v>4590</v>
      </c>
    </row>
    <row r="4955" spans="1:6" ht="56.25" x14ac:dyDescent="0.2">
      <c r="A4955" s="2">
        <v>4950</v>
      </c>
      <c r="B4955" s="112" t="s">
        <v>7160</v>
      </c>
      <c r="C4955" s="160">
        <v>19300357</v>
      </c>
      <c r="D4955" s="2">
        <v>1</v>
      </c>
      <c r="E4955" s="109">
        <v>4590</v>
      </c>
      <c r="F4955" s="109">
        <v>4590</v>
      </c>
    </row>
    <row r="4956" spans="1:6" ht="56.25" x14ac:dyDescent="0.2">
      <c r="A4956" s="2">
        <v>4951</v>
      </c>
      <c r="B4956" s="112" t="s">
        <v>7160</v>
      </c>
      <c r="C4956" s="160">
        <v>19300358</v>
      </c>
      <c r="D4956" s="2">
        <v>1</v>
      </c>
      <c r="E4956" s="109">
        <v>4590</v>
      </c>
      <c r="F4956" s="109">
        <v>4590</v>
      </c>
    </row>
    <row r="4957" spans="1:6" ht="56.25" x14ac:dyDescent="0.2">
      <c r="A4957" s="2">
        <v>4952</v>
      </c>
      <c r="B4957" s="112" t="s">
        <v>7160</v>
      </c>
      <c r="C4957" s="160">
        <v>19300359</v>
      </c>
      <c r="D4957" s="2">
        <v>1</v>
      </c>
      <c r="E4957" s="109">
        <v>4590</v>
      </c>
      <c r="F4957" s="109">
        <v>4590</v>
      </c>
    </row>
    <row r="4958" spans="1:6" ht="45" x14ac:dyDescent="0.2">
      <c r="A4958" s="2">
        <v>4953</v>
      </c>
      <c r="B4958" s="108" t="s">
        <v>7161</v>
      </c>
      <c r="C4958" s="160">
        <v>19300351</v>
      </c>
      <c r="D4958" s="2">
        <v>1</v>
      </c>
      <c r="E4958" s="109">
        <v>10425</v>
      </c>
      <c r="F4958" s="109">
        <v>10425</v>
      </c>
    </row>
    <row r="4959" spans="1:6" ht="56.25" x14ac:dyDescent="0.2">
      <c r="A4959" s="2">
        <v>4954</v>
      </c>
      <c r="B4959" s="108" t="s">
        <v>7162</v>
      </c>
      <c r="C4959" s="160">
        <v>19300352</v>
      </c>
      <c r="D4959" s="2">
        <v>1</v>
      </c>
      <c r="E4959" s="109">
        <v>10425</v>
      </c>
      <c r="F4959" s="109">
        <v>10425</v>
      </c>
    </row>
    <row r="4960" spans="1:6" ht="56.25" x14ac:dyDescent="0.2">
      <c r="A4960" s="2">
        <v>4955</v>
      </c>
      <c r="B4960" s="108" t="s">
        <v>7162</v>
      </c>
      <c r="C4960" s="160">
        <v>19300353</v>
      </c>
      <c r="D4960" s="2">
        <v>1</v>
      </c>
      <c r="E4960" s="109">
        <v>10425</v>
      </c>
      <c r="F4960" s="109">
        <v>10425</v>
      </c>
    </row>
    <row r="4961" spans="1:6" ht="45" x14ac:dyDescent="0.2">
      <c r="A4961" s="2">
        <v>4956</v>
      </c>
      <c r="B4961" s="108" t="s">
        <v>7163</v>
      </c>
      <c r="C4961" s="160">
        <v>193003546</v>
      </c>
      <c r="D4961" s="2">
        <v>1</v>
      </c>
      <c r="E4961" s="109">
        <v>10425</v>
      </c>
      <c r="F4961" s="109">
        <v>10425</v>
      </c>
    </row>
    <row r="4962" spans="1:6" ht="33.75" x14ac:dyDescent="0.2">
      <c r="A4962" s="2">
        <v>4957</v>
      </c>
      <c r="B4962" s="112" t="s">
        <v>7164</v>
      </c>
      <c r="C4962" s="160">
        <v>19300361</v>
      </c>
      <c r="D4962" s="2">
        <v>1</v>
      </c>
      <c r="E4962" s="109">
        <v>16280</v>
      </c>
      <c r="F4962" s="109">
        <v>16280</v>
      </c>
    </row>
    <row r="4963" spans="1:6" ht="33.75" x14ac:dyDescent="0.2">
      <c r="A4963" s="2">
        <v>4958</v>
      </c>
      <c r="B4963" s="112" t="s">
        <v>7165</v>
      </c>
      <c r="C4963" s="160">
        <v>19300362</v>
      </c>
      <c r="D4963" s="2">
        <v>1</v>
      </c>
      <c r="E4963" s="109">
        <v>10610</v>
      </c>
      <c r="F4963" s="109">
        <v>10610</v>
      </c>
    </row>
    <row r="4964" spans="1:6" ht="33.75" x14ac:dyDescent="0.2">
      <c r="A4964" s="2">
        <v>4959</v>
      </c>
      <c r="B4964" s="112" t="s">
        <v>7166</v>
      </c>
      <c r="C4964" s="160">
        <v>19300363</v>
      </c>
      <c r="D4964" s="2">
        <v>1</v>
      </c>
      <c r="E4964" s="109">
        <v>9960</v>
      </c>
      <c r="F4964" s="109">
        <v>9960</v>
      </c>
    </row>
    <row r="4965" spans="1:6" ht="33.75" x14ac:dyDescent="0.2">
      <c r="A4965" s="2">
        <v>4960</v>
      </c>
      <c r="B4965" s="112" t="s">
        <v>7167</v>
      </c>
      <c r="C4965" s="160">
        <v>19300364</v>
      </c>
      <c r="D4965" s="2">
        <v>1</v>
      </c>
      <c r="E4965" s="109">
        <v>19610</v>
      </c>
      <c r="F4965" s="109">
        <v>19610</v>
      </c>
    </row>
    <row r="4966" spans="1:6" ht="33.75" x14ac:dyDescent="0.2">
      <c r="A4966" s="2">
        <v>4961</v>
      </c>
      <c r="B4966" s="112" t="s">
        <v>7168</v>
      </c>
      <c r="C4966" s="160">
        <v>19300365</v>
      </c>
      <c r="D4966" s="2">
        <v>1</v>
      </c>
      <c r="E4966" s="109">
        <v>9740</v>
      </c>
      <c r="F4966" s="109">
        <v>9740</v>
      </c>
    </row>
    <row r="4967" spans="1:6" ht="33.75" x14ac:dyDescent="0.2">
      <c r="A4967" s="2">
        <v>4962</v>
      </c>
      <c r="B4967" s="112" t="s">
        <v>7169</v>
      </c>
      <c r="C4967" s="160">
        <v>19300366</v>
      </c>
      <c r="D4967" s="2">
        <v>1</v>
      </c>
      <c r="E4967" s="109">
        <v>11520</v>
      </c>
      <c r="F4967" s="109">
        <v>11520</v>
      </c>
    </row>
    <row r="4968" spans="1:6" ht="45" x14ac:dyDescent="0.2">
      <c r="A4968" s="2">
        <v>4963</v>
      </c>
      <c r="B4968" s="112" t="s">
        <v>7170</v>
      </c>
      <c r="C4968" s="160">
        <v>19300347</v>
      </c>
      <c r="D4968" s="2">
        <v>1</v>
      </c>
      <c r="E4968" s="109">
        <v>7549</v>
      </c>
      <c r="F4968" s="109">
        <v>7549</v>
      </c>
    </row>
    <row r="4969" spans="1:6" ht="33.75" x14ac:dyDescent="0.2">
      <c r="A4969" s="2">
        <v>4964</v>
      </c>
      <c r="B4969" s="112" t="s">
        <v>7171</v>
      </c>
      <c r="C4969" s="160">
        <v>19300348</v>
      </c>
      <c r="D4969" s="2">
        <v>1</v>
      </c>
      <c r="E4969" s="109">
        <v>17206</v>
      </c>
      <c r="F4969" s="109">
        <v>17206</v>
      </c>
    </row>
    <row r="4970" spans="1:6" ht="33.75" x14ac:dyDescent="0.2">
      <c r="A4970" s="2">
        <v>4965</v>
      </c>
      <c r="B4970" s="112" t="s">
        <v>7172</v>
      </c>
      <c r="C4970" s="160">
        <v>19300349</v>
      </c>
      <c r="D4970" s="2">
        <v>1</v>
      </c>
      <c r="E4970" s="109">
        <v>15990</v>
      </c>
      <c r="F4970" s="109">
        <v>15990</v>
      </c>
    </row>
    <row r="4971" spans="1:6" ht="22.5" x14ac:dyDescent="0.2">
      <c r="A4971" s="2">
        <v>4966</v>
      </c>
      <c r="B4971" s="112" t="s">
        <v>7173</v>
      </c>
      <c r="C4971" s="160">
        <v>19300350</v>
      </c>
      <c r="D4971" s="2">
        <v>1</v>
      </c>
      <c r="E4971" s="109">
        <v>30606</v>
      </c>
      <c r="F4971" s="109">
        <v>30606</v>
      </c>
    </row>
    <row r="4972" spans="1:6" ht="22.5" x14ac:dyDescent="0.2">
      <c r="A4972" s="2">
        <v>4967</v>
      </c>
      <c r="B4972" s="112" t="s">
        <v>7174</v>
      </c>
      <c r="C4972" s="160">
        <v>19300346</v>
      </c>
      <c r="D4972" s="2">
        <v>1</v>
      </c>
      <c r="E4972" s="109">
        <v>3000</v>
      </c>
      <c r="F4972" s="109">
        <v>3000</v>
      </c>
    </row>
    <row r="4973" spans="1:6" ht="45" x14ac:dyDescent="0.2">
      <c r="A4973" s="2">
        <v>4968</v>
      </c>
      <c r="B4973" s="112" t="s">
        <v>7175</v>
      </c>
      <c r="C4973" s="160">
        <v>19300368</v>
      </c>
      <c r="D4973" s="2">
        <v>1</v>
      </c>
      <c r="E4973" s="109">
        <v>75500</v>
      </c>
      <c r="F4973" s="109">
        <v>13212.57</v>
      </c>
    </row>
    <row r="4974" spans="1:6" ht="22.5" x14ac:dyDescent="0.2">
      <c r="A4974" s="2">
        <v>4969</v>
      </c>
      <c r="B4974" s="112" t="s">
        <v>7176</v>
      </c>
      <c r="C4974" s="160">
        <v>19300367</v>
      </c>
      <c r="D4974" s="2">
        <v>1</v>
      </c>
      <c r="E4974" s="109">
        <v>4690</v>
      </c>
      <c r="F4974" s="109">
        <v>4690</v>
      </c>
    </row>
    <row r="4975" spans="1:6" ht="33.75" x14ac:dyDescent="0.2">
      <c r="A4975" s="2">
        <v>4970</v>
      </c>
      <c r="B4975" s="112" t="s">
        <v>7177</v>
      </c>
      <c r="C4975" s="160">
        <v>19300369</v>
      </c>
      <c r="D4975" s="2">
        <v>1</v>
      </c>
      <c r="E4975" s="109">
        <v>11071</v>
      </c>
      <c r="F4975" s="109">
        <v>11071</v>
      </c>
    </row>
    <row r="4976" spans="1:6" ht="33.75" x14ac:dyDescent="0.2">
      <c r="A4976" s="2">
        <v>4971</v>
      </c>
      <c r="B4976" s="112" t="s">
        <v>7177</v>
      </c>
      <c r="C4976" s="160">
        <v>19300370</v>
      </c>
      <c r="D4976" s="2">
        <v>1</v>
      </c>
      <c r="E4976" s="109">
        <v>11071</v>
      </c>
      <c r="F4976" s="109">
        <v>11071</v>
      </c>
    </row>
    <row r="4977" spans="1:6" ht="33.75" x14ac:dyDescent="0.2">
      <c r="A4977" s="2">
        <v>4972</v>
      </c>
      <c r="B4977" s="112" t="s">
        <v>7177</v>
      </c>
      <c r="C4977" s="160">
        <v>19300371</v>
      </c>
      <c r="D4977" s="2">
        <v>1</v>
      </c>
      <c r="E4977" s="109">
        <v>11071</v>
      </c>
      <c r="F4977" s="109">
        <v>11071</v>
      </c>
    </row>
    <row r="4978" spans="1:6" ht="45" x14ac:dyDescent="0.2">
      <c r="A4978" s="2">
        <v>4973</v>
      </c>
      <c r="B4978" s="114" t="s">
        <v>7178</v>
      </c>
      <c r="C4978" s="160">
        <v>19300372</v>
      </c>
      <c r="D4978" s="2">
        <v>1</v>
      </c>
      <c r="E4978" s="115">
        <v>29990</v>
      </c>
      <c r="F4978" s="115">
        <v>29990</v>
      </c>
    </row>
    <row r="4979" spans="1:6" ht="45" x14ac:dyDescent="0.2">
      <c r="A4979" s="2">
        <v>4974</v>
      </c>
      <c r="B4979" s="114" t="s">
        <v>7178</v>
      </c>
      <c r="C4979" s="160">
        <v>19300373</v>
      </c>
      <c r="D4979" s="2">
        <v>1</v>
      </c>
      <c r="E4979" s="109">
        <v>29990</v>
      </c>
      <c r="F4979" s="109">
        <v>29990</v>
      </c>
    </row>
    <row r="4980" spans="1:6" ht="45" x14ac:dyDescent="0.2">
      <c r="A4980" s="2">
        <v>4975</v>
      </c>
      <c r="B4980" s="116" t="s">
        <v>7179</v>
      </c>
      <c r="C4980" s="160">
        <v>19300374</v>
      </c>
      <c r="D4980" s="2">
        <v>1</v>
      </c>
      <c r="E4980" s="117">
        <v>13285</v>
      </c>
      <c r="F4980" s="117">
        <v>13285</v>
      </c>
    </row>
    <row r="4981" spans="1:6" ht="45" x14ac:dyDescent="0.2">
      <c r="A4981" s="2">
        <v>4976</v>
      </c>
      <c r="B4981" s="116" t="s">
        <v>7180</v>
      </c>
      <c r="C4981" s="160">
        <v>19300375</v>
      </c>
      <c r="D4981" s="2">
        <v>1</v>
      </c>
      <c r="E4981" s="109">
        <v>13285</v>
      </c>
      <c r="F4981" s="109">
        <v>13285</v>
      </c>
    </row>
    <row r="4982" spans="1:6" ht="45" x14ac:dyDescent="0.2">
      <c r="A4982" s="2">
        <v>4977</v>
      </c>
      <c r="B4982" s="114" t="s">
        <v>7178</v>
      </c>
      <c r="C4982" s="160">
        <v>19300376</v>
      </c>
      <c r="D4982" s="2">
        <v>1</v>
      </c>
      <c r="E4982" s="109">
        <v>29990</v>
      </c>
      <c r="F4982" s="109">
        <v>29990</v>
      </c>
    </row>
    <row r="4983" spans="1:6" ht="45" x14ac:dyDescent="0.2">
      <c r="A4983" s="2">
        <v>4978</v>
      </c>
      <c r="B4983" s="114" t="s">
        <v>7178</v>
      </c>
      <c r="C4983" s="160">
        <v>19300377</v>
      </c>
      <c r="D4983" s="2">
        <v>1</v>
      </c>
      <c r="E4983" s="109">
        <v>29990</v>
      </c>
      <c r="F4983" s="109">
        <v>29990</v>
      </c>
    </row>
    <row r="4984" spans="1:6" ht="33.75" x14ac:dyDescent="0.2">
      <c r="A4984" s="2">
        <v>4979</v>
      </c>
      <c r="B4984" s="114" t="s">
        <v>7181</v>
      </c>
      <c r="C4984" s="160">
        <v>19300379</v>
      </c>
      <c r="D4984" s="2">
        <v>1</v>
      </c>
      <c r="E4984" s="118">
        <v>5100</v>
      </c>
      <c r="F4984" s="118">
        <v>5100</v>
      </c>
    </row>
    <row r="4985" spans="1:6" ht="33.75" x14ac:dyDescent="0.2">
      <c r="A4985" s="2">
        <v>4980</v>
      </c>
      <c r="B4985" s="114" t="s">
        <v>7181</v>
      </c>
      <c r="C4985" s="165">
        <v>19300380</v>
      </c>
      <c r="D4985" s="2">
        <v>1</v>
      </c>
      <c r="E4985" s="118">
        <v>5100</v>
      </c>
      <c r="F4985" s="118">
        <v>5100</v>
      </c>
    </row>
    <row r="4986" spans="1:6" ht="33.75" x14ac:dyDescent="0.2">
      <c r="A4986" s="2">
        <v>4981</v>
      </c>
      <c r="B4986" s="114" t="s">
        <v>7181</v>
      </c>
      <c r="C4986" s="160">
        <v>19300381</v>
      </c>
      <c r="D4986" s="2">
        <v>1</v>
      </c>
      <c r="E4986" s="118">
        <v>5100</v>
      </c>
      <c r="F4986" s="118">
        <v>5100</v>
      </c>
    </row>
    <row r="4987" spans="1:6" ht="33.75" x14ac:dyDescent="0.2">
      <c r="A4987" s="2">
        <v>4982</v>
      </c>
      <c r="B4987" s="114" t="s">
        <v>7181</v>
      </c>
      <c r="C4987" s="160">
        <v>19300382</v>
      </c>
      <c r="D4987" s="2">
        <v>1</v>
      </c>
      <c r="E4987" s="118">
        <v>5100</v>
      </c>
      <c r="F4987" s="118">
        <v>5100</v>
      </c>
    </row>
    <row r="4988" spans="1:6" ht="33.75" x14ac:dyDescent="0.2">
      <c r="A4988" s="2">
        <v>4983</v>
      </c>
      <c r="B4988" s="114" t="s">
        <v>7181</v>
      </c>
      <c r="C4988" s="160">
        <v>19300383</v>
      </c>
      <c r="D4988" s="2">
        <v>1</v>
      </c>
      <c r="E4988" s="118">
        <v>5100</v>
      </c>
      <c r="F4988" s="118">
        <v>5100</v>
      </c>
    </row>
    <row r="4989" spans="1:6" ht="33.75" x14ac:dyDescent="0.2">
      <c r="A4989" s="2">
        <v>4984</v>
      </c>
      <c r="B4989" s="114" t="s">
        <v>7182</v>
      </c>
      <c r="C4989" s="160">
        <v>19300384</v>
      </c>
      <c r="D4989" s="2">
        <v>1</v>
      </c>
      <c r="E4989" s="118">
        <v>5100</v>
      </c>
      <c r="F4989" s="118">
        <v>5100</v>
      </c>
    </row>
    <row r="4990" spans="1:6" ht="33.75" x14ac:dyDescent="0.2">
      <c r="A4990" s="2">
        <v>4985</v>
      </c>
      <c r="B4990" s="114" t="s">
        <v>7182</v>
      </c>
      <c r="C4990" s="160">
        <v>19300385</v>
      </c>
      <c r="D4990" s="2">
        <v>1</v>
      </c>
      <c r="E4990" s="118">
        <v>5100</v>
      </c>
      <c r="F4990" s="118">
        <v>5100</v>
      </c>
    </row>
    <row r="4991" spans="1:6" ht="33.75" x14ac:dyDescent="0.2">
      <c r="A4991" s="2">
        <v>4986</v>
      </c>
      <c r="B4991" s="114" t="s">
        <v>7182</v>
      </c>
      <c r="C4991" s="160">
        <v>19300386</v>
      </c>
      <c r="D4991" s="2">
        <v>1</v>
      </c>
      <c r="E4991" s="118">
        <v>5100</v>
      </c>
      <c r="F4991" s="118">
        <v>5100</v>
      </c>
    </row>
    <row r="4992" spans="1:6" ht="33.75" x14ac:dyDescent="0.2">
      <c r="A4992" s="2">
        <v>4987</v>
      </c>
      <c r="B4992" s="114" t="s">
        <v>7182</v>
      </c>
      <c r="C4992" s="160">
        <v>19300387</v>
      </c>
      <c r="D4992" s="2">
        <v>1</v>
      </c>
      <c r="E4992" s="118">
        <v>5100</v>
      </c>
      <c r="F4992" s="118">
        <v>5100</v>
      </c>
    </row>
    <row r="4993" spans="1:6" ht="33.75" x14ac:dyDescent="0.2">
      <c r="A4993" s="2">
        <v>4988</v>
      </c>
      <c r="B4993" s="114" t="s">
        <v>7182</v>
      </c>
      <c r="C4993" s="160">
        <v>19300388</v>
      </c>
      <c r="D4993" s="2">
        <v>1</v>
      </c>
      <c r="E4993" s="118">
        <v>5100</v>
      </c>
      <c r="F4993" s="118">
        <v>5100</v>
      </c>
    </row>
    <row r="4994" spans="1:6" ht="33.75" x14ac:dyDescent="0.2">
      <c r="A4994" s="2">
        <v>4989</v>
      </c>
      <c r="B4994" s="119" t="s">
        <v>7183</v>
      </c>
      <c r="C4994" s="160">
        <v>19300389</v>
      </c>
      <c r="D4994" s="2">
        <v>1</v>
      </c>
      <c r="E4994" s="118">
        <v>6250</v>
      </c>
      <c r="F4994" s="118">
        <v>6250</v>
      </c>
    </row>
    <row r="4995" spans="1:6" ht="33.75" x14ac:dyDescent="0.2">
      <c r="A4995" s="2">
        <v>4990</v>
      </c>
      <c r="B4995" s="119" t="s">
        <v>7184</v>
      </c>
      <c r="C4995" s="160">
        <v>19300390</v>
      </c>
      <c r="D4995" s="2">
        <v>1</v>
      </c>
      <c r="E4995" s="118">
        <v>6250</v>
      </c>
      <c r="F4995" s="118">
        <v>6250</v>
      </c>
    </row>
    <row r="4996" spans="1:6" ht="33.75" x14ac:dyDescent="0.2">
      <c r="A4996" s="2">
        <v>4991</v>
      </c>
      <c r="B4996" s="114" t="s">
        <v>7185</v>
      </c>
      <c r="C4996" s="160">
        <v>19300391</v>
      </c>
      <c r="D4996" s="2">
        <v>1</v>
      </c>
      <c r="E4996" s="118">
        <v>5270</v>
      </c>
      <c r="F4996" s="118">
        <v>5270</v>
      </c>
    </row>
    <row r="4997" spans="1:6" ht="33.75" x14ac:dyDescent="0.2">
      <c r="A4997" s="2">
        <v>4992</v>
      </c>
      <c r="B4997" s="114" t="s">
        <v>7186</v>
      </c>
      <c r="C4997" s="160">
        <v>19300392</v>
      </c>
      <c r="D4997" s="2">
        <v>1</v>
      </c>
      <c r="E4997" s="115">
        <v>5350</v>
      </c>
      <c r="F4997" s="115">
        <v>5350</v>
      </c>
    </row>
    <row r="4998" spans="1:6" ht="33.75" x14ac:dyDescent="0.2">
      <c r="A4998" s="2">
        <v>4993</v>
      </c>
      <c r="B4998" s="114" t="s">
        <v>7187</v>
      </c>
      <c r="C4998" s="160">
        <v>19300393</v>
      </c>
      <c r="D4998" s="2">
        <v>1</v>
      </c>
      <c r="E4998" s="115">
        <v>5760</v>
      </c>
      <c r="F4998" s="115">
        <v>5760</v>
      </c>
    </row>
    <row r="4999" spans="1:6" ht="22.5" x14ac:dyDescent="0.2">
      <c r="A4999" s="2">
        <v>4994</v>
      </c>
      <c r="B4999" s="114" t="s">
        <v>7188</v>
      </c>
      <c r="C4999" s="160">
        <v>19300394</v>
      </c>
      <c r="D4999" s="2">
        <v>1</v>
      </c>
      <c r="E4999" s="115">
        <v>3320</v>
      </c>
      <c r="F4999" s="115">
        <v>3320</v>
      </c>
    </row>
    <row r="5000" spans="1:6" ht="33.75" x14ac:dyDescent="0.2">
      <c r="A5000" s="2">
        <v>4995</v>
      </c>
      <c r="B5000" s="114" t="s">
        <v>7189</v>
      </c>
      <c r="C5000" s="160">
        <v>19300395</v>
      </c>
      <c r="D5000" s="2">
        <v>1</v>
      </c>
      <c r="E5000" s="109">
        <v>3110</v>
      </c>
      <c r="F5000" s="109">
        <v>3110</v>
      </c>
    </row>
    <row r="5001" spans="1:6" ht="33.75" x14ac:dyDescent="0.2">
      <c r="A5001" s="2">
        <v>4996</v>
      </c>
      <c r="B5001" s="114" t="s">
        <v>7190</v>
      </c>
      <c r="C5001" s="160">
        <v>19300396</v>
      </c>
      <c r="D5001" s="2">
        <v>1</v>
      </c>
      <c r="E5001" s="109">
        <v>3800</v>
      </c>
      <c r="F5001" s="109">
        <v>3800</v>
      </c>
    </row>
    <row r="5002" spans="1:6" ht="33.75" x14ac:dyDescent="0.2">
      <c r="A5002" s="2">
        <v>4997</v>
      </c>
      <c r="B5002" s="114" t="s">
        <v>7191</v>
      </c>
      <c r="C5002" s="160">
        <v>19300397</v>
      </c>
      <c r="D5002" s="2">
        <v>1</v>
      </c>
      <c r="E5002" s="109">
        <v>4560</v>
      </c>
      <c r="F5002" s="109">
        <v>4560</v>
      </c>
    </row>
    <row r="5003" spans="1:6" ht="33.75" x14ac:dyDescent="0.2">
      <c r="A5003" s="2">
        <v>4998</v>
      </c>
      <c r="B5003" s="112" t="s">
        <v>7192</v>
      </c>
      <c r="C5003" s="160">
        <v>19300398</v>
      </c>
      <c r="D5003" s="2">
        <v>1</v>
      </c>
      <c r="E5003" s="109">
        <v>3320</v>
      </c>
      <c r="F5003" s="109">
        <v>3320</v>
      </c>
    </row>
    <row r="5004" spans="1:6" ht="33.75" x14ac:dyDescent="0.2">
      <c r="A5004" s="2">
        <v>4999</v>
      </c>
      <c r="B5004" s="112" t="s">
        <v>7193</v>
      </c>
      <c r="C5004" s="160">
        <v>19300399</v>
      </c>
      <c r="D5004" s="2">
        <v>1</v>
      </c>
      <c r="E5004" s="109">
        <v>3960</v>
      </c>
      <c r="F5004" s="109">
        <v>3960</v>
      </c>
    </row>
    <row r="5005" spans="1:6" ht="45" x14ac:dyDescent="0.2">
      <c r="A5005" s="2">
        <v>5000</v>
      </c>
      <c r="B5005" s="112" t="s">
        <v>7194</v>
      </c>
      <c r="C5005" s="160">
        <v>19300400</v>
      </c>
      <c r="D5005" s="2">
        <v>1</v>
      </c>
      <c r="E5005" s="109">
        <v>10000</v>
      </c>
      <c r="F5005" s="109">
        <v>10000</v>
      </c>
    </row>
    <row r="5006" spans="1:6" ht="45" x14ac:dyDescent="0.2">
      <c r="A5006" s="2">
        <v>5001</v>
      </c>
      <c r="B5006" s="112" t="s">
        <v>7194</v>
      </c>
      <c r="C5006" s="160">
        <v>19300401</v>
      </c>
      <c r="D5006" s="2">
        <v>1</v>
      </c>
      <c r="E5006" s="109">
        <v>10000</v>
      </c>
      <c r="F5006" s="109">
        <v>10000</v>
      </c>
    </row>
    <row r="5007" spans="1:6" ht="45" x14ac:dyDescent="0.2">
      <c r="A5007" s="2">
        <v>5002</v>
      </c>
      <c r="B5007" s="112" t="s">
        <v>7194</v>
      </c>
      <c r="C5007" s="160">
        <v>19300402</v>
      </c>
      <c r="D5007" s="2">
        <v>1</v>
      </c>
      <c r="E5007" s="109">
        <v>10000</v>
      </c>
      <c r="F5007" s="109">
        <v>10000</v>
      </c>
    </row>
    <row r="5008" spans="1:6" ht="45" x14ac:dyDescent="0.2">
      <c r="A5008" s="2">
        <v>5003</v>
      </c>
      <c r="B5008" s="112" t="s">
        <v>7194</v>
      </c>
      <c r="C5008" s="160">
        <v>19300403</v>
      </c>
      <c r="D5008" s="2">
        <v>1</v>
      </c>
      <c r="E5008" s="109">
        <v>10000</v>
      </c>
      <c r="F5008" s="109">
        <v>10000</v>
      </c>
    </row>
    <row r="5009" spans="1:6" ht="45" x14ac:dyDescent="0.2">
      <c r="A5009" s="2">
        <v>5004</v>
      </c>
      <c r="B5009" s="112" t="s">
        <v>7195</v>
      </c>
      <c r="C5009" s="160">
        <v>19300404</v>
      </c>
      <c r="D5009" s="2">
        <v>1</v>
      </c>
      <c r="E5009" s="109">
        <v>4000</v>
      </c>
      <c r="F5009" s="109">
        <v>4000</v>
      </c>
    </row>
    <row r="5010" spans="1:6" ht="45" x14ac:dyDescent="0.2">
      <c r="A5010" s="2">
        <v>5005</v>
      </c>
      <c r="B5010" s="112" t="s">
        <v>7195</v>
      </c>
      <c r="C5010" s="160">
        <v>19300405</v>
      </c>
      <c r="D5010" s="2">
        <v>1</v>
      </c>
      <c r="E5010" s="109">
        <v>4000</v>
      </c>
      <c r="F5010" s="109">
        <v>4000</v>
      </c>
    </row>
    <row r="5011" spans="1:6" ht="45" x14ac:dyDescent="0.2">
      <c r="A5011" s="2">
        <v>5006</v>
      </c>
      <c r="B5011" s="112" t="s">
        <v>7195</v>
      </c>
      <c r="C5011" s="160">
        <v>19300406</v>
      </c>
      <c r="D5011" s="2">
        <v>1</v>
      </c>
      <c r="E5011" s="109">
        <v>4000</v>
      </c>
      <c r="F5011" s="109">
        <v>4000</v>
      </c>
    </row>
    <row r="5012" spans="1:6" ht="45" x14ac:dyDescent="0.2">
      <c r="A5012" s="2">
        <v>5007</v>
      </c>
      <c r="B5012" s="112" t="s">
        <v>7195</v>
      </c>
      <c r="C5012" s="160">
        <v>19300407</v>
      </c>
      <c r="D5012" s="2">
        <v>1</v>
      </c>
      <c r="E5012" s="109">
        <v>4000</v>
      </c>
      <c r="F5012" s="109">
        <v>4000</v>
      </c>
    </row>
    <row r="5013" spans="1:6" ht="56.25" x14ac:dyDescent="0.2">
      <c r="A5013" s="2">
        <v>5008</v>
      </c>
      <c r="B5013" s="112" t="s">
        <v>7196</v>
      </c>
      <c r="C5013" s="160">
        <v>19300408</v>
      </c>
      <c r="D5013" s="2">
        <v>1</v>
      </c>
      <c r="E5013" s="109">
        <v>10500</v>
      </c>
      <c r="F5013" s="109">
        <v>10500</v>
      </c>
    </row>
    <row r="5014" spans="1:6" ht="56.25" x14ac:dyDescent="0.2">
      <c r="A5014" s="2">
        <v>5009</v>
      </c>
      <c r="B5014" s="112" t="s">
        <v>7197</v>
      </c>
      <c r="C5014" s="160">
        <v>19300409</v>
      </c>
      <c r="D5014" s="2">
        <v>1</v>
      </c>
      <c r="E5014" s="109">
        <v>65687</v>
      </c>
      <c r="F5014" s="109">
        <v>7116.07</v>
      </c>
    </row>
    <row r="5015" spans="1:6" ht="45" x14ac:dyDescent="0.2">
      <c r="A5015" s="2">
        <v>5010</v>
      </c>
      <c r="B5015" s="112" t="s">
        <v>7198</v>
      </c>
      <c r="C5015" s="160">
        <v>19300410</v>
      </c>
      <c r="D5015" s="2">
        <v>1</v>
      </c>
      <c r="E5015" s="109">
        <v>99990</v>
      </c>
      <c r="F5015" s="109">
        <v>15474.68</v>
      </c>
    </row>
    <row r="5016" spans="1:6" ht="45" x14ac:dyDescent="0.2">
      <c r="A5016" s="2">
        <v>5011</v>
      </c>
      <c r="B5016" s="112" t="s">
        <v>7199</v>
      </c>
      <c r="C5016" s="160">
        <v>19300411</v>
      </c>
      <c r="D5016" s="2">
        <v>1</v>
      </c>
      <c r="E5016" s="109">
        <v>20660</v>
      </c>
      <c r="F5016" s="109">
        <v>20660</v>
      </c>
    </row>
    <row r="5017" spans="1:6" ht="45" x14ac:dyDescent="0.2">
      <c r="A5017" s="2">
        <v>5012</v>
      </c>
      <c r="B5017" s="112" t="s">
        <v>7200</v>
      </c>
      <c r="C5017" s="160">
        <v>19300412</v>
      </c>
      <c r="D5017" s="2">
        <v>1</v>
      </c>
      <c r="E5017" s="109">
        <v>11710</v>
      </c>
      <c r="F5017" s="109">
        <v>11710</v>
      </c>
    </row>
    <row r="5018" spans="1:6" ht="45" x14ac:dyDescent="0.2">
      <c r="A5018" s="2">
        <v>5013</v>
      </c>
      <c r="B5018" s="112" t="s">
        <v>7201</v>
      </c>
      <c r="C5018" s="160">
        <v>19300413</v>
      </c>
      <c r="D5018" s="2">
        <v>1</v>
      </c>
      <c r="E5018" s="109">
        <v>11880</v>
      </c>
      <c r="F5018" s="109">
        <v>11880</v>
      </c>
    </row>
    <row r="5019" spans="1:6" ht="45" x14ac:dyDescent="0.2">
      <c r="A5019" s="2">
        <v>5014</v>
      </c>
      <c r="B5019" s="112" t="s">
        <v>7202</v>
      </c>
      <c r="C5019" s="160">
        <v>19300414</v>
      </c>
      <c r="D5019" s="2">
        <v>1</v>
      </c>
      <c r="E5019" s="109">
        <v>9310</v>
      </c>
      <c r="F5019" s="109">
        <v>9310</v>
      </c>
    </row>
    <row r="5020" spans="1:6" ht="33.75" x14ac:dyDescent="0.2">
      <c r="A5020" s="2">
        <v>5015</v>
      </c>
      <c r="B5020" s="112" t="s">
        <v>7203</v>
      </c>
      <c r="C5020" s="160">
        <v>19300415</v>
      </c>
      <c r="D5020" s="2">
        <v>1</v>
      </c>
      <c r="E5020" s="109">
        <v>3320</v>
      </c>
      <c r="F5020" s="109">
        <v>3320</v>
      </c>
    </row>
    <row r="5021" spans="1:6" ht="33.75" x14ac:dyDescent="0.2">
      <c r="A5021" s="2">
        <v>5016</v>
      </c>
      <c r="B5021" s="112" t="s">
        <v>7204</v>
      </c>
      <c r="C5021" s="160">
        <v>19300416</v>
      </c>
      <c r="D5021" s="2">
        <v>1</v>
      </c>
      <c r="E5021" s="109">
        <v>6950</v>
      </c>
      <c r="F5021" s="109">
        <v>6950</v>
      </c>
    </row>
    <row r="5022" spans="1:6" ht="45" x14ac:dyDescent="0.2">
      <c r="A5022" s="2">
        <v>5017</v>
      </c>
      <c r="B5022" s="112" t="s">
        <v>7205</v>
      </c>
      <c r="C5022" s="160">
        <v>19300417</v>
      </c>
      <c r="D5022" s="2">
        <v>1</v>
      </c>
      <c r="E5022" s="109">
        <v>6620</v>
      </c>
      <c r="F5022" s="109">
        <v>6620</v>
      </c>
    </row>
    <row r="5023" spans="1:6" ht="45" x14ac:dyDescent="0.2">
      <c r="A5023" s="2">
        <v>5018</v>
      </c>
      <c r="B5023" s="112" t="s">
        <v>7206</v>
      </c>
      <c r="C5023" s="160">
        <v>19300418</v>
      </c>
      <c r="D5023" s="2">
        <v>1</v>
      </c>
      <c r="E5023" s="109">
        <v>12450</v>
      </c>
      <c r="F5023" s="109">
        <v>12450</v>
      </c>
    </row>
    <row r="5024" spans="1:6" ht="45" x14ac:dyDescent="0.2">
      <c r="A5024" s="2">
        <v>5019</v>
      </c>
      <c r="B5024" s="112" t="s">
        <v>7206</v>
      </c>
      <c r="C5024" s="160">
        <v>19300419</v>
      </c>
      <c r="D5024" s="2">
        <v>1</v>
      </c>
      <c r="E5024" s="109">
        <v>12450</v>
      </c>
      <c r="F5024" s="109">
        <v>12450</v>
      </c>
    </row>
    <row r="5025" spans="1:6" ht="22.5" x14ac:dyDescent="0.2">
      <c r="A5025" s="2">
        <v>5020</v>
      </c>
      <c r="B5025" s="112" t="s">
        <v>7207</v>
      </c>
      <c r="C5025" s="160">
        <v>19300420</v>
      </c>
      <c r="D5025" s="2">
        <v>1</v>
      </c>
      <c r="E5025" s="109">
        <v>10000</v>
      </c>
      <c r="F5025" s="109">
        <v>10000</v>
      </c>
    </row>
    <row r="5026" spans="1:6" ht="22.5" x14ac:dyDescent="0.2">
      <c r="A5026" s="2">
        <v>5021</v>
      </c>
      <c r="B5026" s="112" t="s">
        <v>7208</v>
      </c>
      <c r="C5026" s="160">
        <v>19300421</v>
      </c>
      <c r="D5026" s="2">
        <v>1</v>
      </c>
      <c r="E5026" s="109">
        <v>10000</v>
      </c>
      <c r="F5026" s="109">
        <v>10000</v>
      </c>
    </row>
    <row r="5027" spans="1:6" ht="22.5" x14ac:dyDescent="0.2">
      <c r="A5027" s="2">
        <v>5022</v>
      </c>
      <c r="B5027" s="112" t="s">
        <v>7209</v>
      </c>
      <c r="C5027" s="160">
        <v>19300422</v>
      </c>
      <c r="D5027" s="2">
        <v>1</v>
      </c>
      <c r="E5027" s="109">
        <v>10000</v>
      </c>
      <c r="F5027" s="109">
        <v>10000</v>
      </c>
    </row>
    <row r="5028" spans="1:6" ht="22.5" x14ac:dyDescent="0.2">
      <c r="A5028" s="2">
        <v>5023</v>
      </c>
      <c r="B5028" s="112" t="s">
        <v>7210</v>
      </c>
      <c r="C5028" s="160">
        <v>19300423</v>
      </c>
      <c r="D5028" s="2">
        <v>1</v>
      </c>
      <c r="E5028" s="109">
        <v>10000</v>
      </c>
      <c r="F5028" s="109">
        <v>10000</v>
      </c>
    </row>
    <row r="5029" spans="1:6" ht="22.5" x14ac:dyDescent="0.2">
      <c r="A5029" s="2">
        <v>5024</v>
      </c>
      <c r="B5029" s="112" t="s">
        <v>7211</v>
      </c>
      <c r="C5029" s="160">
        <v>19300424</v>
      </c>
      <c r="D5029" s="2">
        <v>1</v>
      </c>
      <c r="E5029" s="109">
        <v>10000</v>
      </c>
      <c r="F5029" s="109">
        <v>10000</v>
      </c>
    </row>
    <row r="5030" spans="1:6" ht="22.5" x14ac:dyDescent="0.2">
      <c r="A5030" s="2">
        <v>5025</v>
      </c>
      <c r="B5030" s="112" t="s">
        <v>7212</v>
      </c>
      <c r="C5030" s="160">
        <v>19300425</v>
      </c>
      <c r="D5030" s="2">
        <v>1</v>
      </c>
      <c r="E5030" s="109">
        <v>16999</v>
      </c>
      <c r="F5030" s="109">
        <v>16999</v>
      </c>
    </row>
    <row r="5031" spans="1:6" ht="22.5" x14ac:dyDescent="0.2">
      <c r="A5031" s="2">
        <v>5026</v>
      </c>
      <c r="B5031" s="112" t="s">
        <v>7212</v>
      </c>
      <c r="C5031" s="160">
        <v>19300426</v>
      </c>
      <c r="D5031" s="2">
        <v>1</v>
      </c>
      <c r="E5031" s="109">
        <v>16999</v>
      </c>
      <c r="F5031" s="109">
        <v>16999</v>
      </c>
    </row>
    <row r="5032" spans="1:6" ht="22.5" x14ac:dyDescent="0.2">
      <c r="A5032" s="2">
        <v>5027</v>
      </c>
      <c r="B5032" s="112" t="s">
        <v>7212</v>
      </c>
      <c r="C5032" s="160">
        <v>19300427</v>
      </c>
      <c r="D5032" s="2">
        <v>1</v>
      </c>
      <c r="E5032" s="109">
        <v>16999</v>
      </c>
      <c r="F5032" s="109">
        <v>16999</v>
      </c>
    </row>
    <row r="5033" spans="1:6" ht="22.5" x14ac:dyDescent="0.2">
      <c r="A5033" s="2">
        <v>5028</v>
      </c>
      <c r="B5033" s="112" t="s">
        <v>7212</v>
      </c>
      <c r="C5033" s="160">
        <v>19300428</v>
      </c>
      <c r="D5033" s="2">
        <v>1</v>
      </c>
      <c r="E5033" s="109">
        <v>16999</v>
      </c>
      <c r="F5033" s="109">
        <v>16999</v>
      </c>
    </row>
    <row r="5034" spans="1:6" ht="22.5" x14ac:dyDescent="0.2">
      <c r="A5034" s="2">
        <v>5029</v>
      </c>
      <c r="B5034" s="112" t="s">
        <v>7213</v>
      </c>
      <c r="C5034" s="160">
        <v>19300429</v>
      </c>
      <c r="D5034" s="2">
        <v>1</v>
      </c>
      <c r="E5034" s="109">
        <v>14599</v>
      </c>
      <c r="F5034" s="109">
        <v>14599</v>
      </c>
    </row>
    <row r="5035" spans="1:6" ht="33.75" x14ac:dyDescent="0.2">
      <c r="A5035" s="2">
        <v>5030</v>
      </c>
      <c r="B5035" s="112" t="s">
        <v>7214</v>
      </c>
      <c r="C5035" s="160">
        <v>19300430</v>
      </c>
      <c r="D5035" s="2">
        <v>1</v>
      </c>
      <c r="E5035" s="109">
        <v>3001</v>
      </c>
      <c r="F5035" s="109">
        <v>3001</v>
      </c>
    </row>
    <row r="5036" spans="1:6" ht="33.75" x14ac:dyDescent="0.2">
      <c r="A5036" s="2">
        <v>5031</v>
      </c>
      <c r="B5036" s="112" t="s">
        <v>7215</v>
      </c>
      <c r="C5036" s="160">
        <v>19300431</v>
      </c>
      <c r="D5036" s="2">
        <v>1</v>
      </c>
      <c r="E5036" s="109">
        <v>3001</v>
      </c>
      <c r="F5036" s="109">
        <v>3001</v>
      </c>
    </row>
    <row r="5037" spans="1:6" ht="33.75" x14ac:dyDescent="0.2">
      <c r="A5037" s="2">
        <v>5032</v>
      </c>
      <c r="B5037" s="112" t="s">
        <v>7216</v>
      </c>
      <c r="C5037" s="160">
        <v>19300432</v>
      </c>
      <c r="D5037" s="2">
        <v>1</v>
      </c>
      <c r="E5037" s="109">
        <v>3001</v>
      </c>
      <c r="F5037" s="109">
        <v>3001</v>
      </c>
    </row>
    <row r="5038" spans="1:6" ht="22.5" x14ac:dyDescent="0.2">
      <c r="A5038" s="2">
        <v>5033</v>
      </c>
      <c r="B5038" s="112" t="s">
        <v>7217</v>
      </c>
      <c r="C5038" s="160">
        <v>19300433</v>
      </c>
      <c r="D5038" s="2">
        <v>1</v>
      </c>
      <c r="E5038" s="109">
        <v>3001</v>
      </c>
      <c r="F5038" s="109">
        <v>3001</v>
      </c>
    </row>
    <row r="5039" spans="1:6" ht="22.5" x14ac:dyDescent="0.2">
      <c r="A5039" s="2">
        <v>5034</v>
      </c>
      <c r="B5039" s="112" t="s">
        <v>7218</v>
      </c>
      <c r="C5039" s="160">
        <v>19300434</v>
      </c>
      <c r="D5039" s="2">
        <v>1</v>
      </c>
      <c r="E5039" s="109">
        <v>3001</v>
      </c>
      <c r="F5039" s="109">
        <v>3001</v>
      </c>
    </row>
    <row r="5040" spans="1:6" ht="22.5" x14ac:dyDescent="0.2">
      <c r="A5040" s="2">
        <v>5035</v>
      </c>
      <c r="B5040" s="112" t="s">
        <v>7219</v>
      </c>
      <c r="C5040" s="160">
        <v>19300435</v>
      </c>
      <c r="D5040" s="2">
        <v>1</v>
      </c>
      <c r="E5040" s="109">
        <v>3001</v>
      </c>
      <c r="F5040" s="109">
        <v>3001</v>
      </c>
    </row>
    <row r="5041" spans="1:6" ht="22.5" x14ac:dyDescent="0.2">
      <c r="A5041" s="2">
        <v>5036</v>
      </c>
      <c r="B5041" s="112" t="s">
        <v>7220</v>
      </c>
      <c r="C5041" s="160">
        <v>19300436</v>
      </c>
      <c r="D5041" s="2">
        <v>1</v>
      </c>
      <c r="E5041" s="109">
        <v>3001</v>
      </c>
      <c r="F5041" s="109">
        <v>3001</v>
      </c>
    </row>
    <row r="5042" spans="1:6" ht="22.5" x14ac:dyDescent="0.2">
      <c r="A5042" s="2">
        <v>5037</v>
      </c>
      <c r="B5042" s="112" t="s">
        <v>7221</v>
      </c>
      <c r="C5042" s="160">
        <v>19300437</v>
      </c>
      <c r="D5042" s="2">
        <v>1</v>
      </c>
      <c r="E5042" s="109">
        <v>3001</v>
      </c>
      <c r="F5042" s="109">
        <v>3001</v>
      </c>
    </row>
    <row r="5043" spans="1:6" ht="22.5" x14ac:dyDescent="0.2">
      <c r="A5043" s="2">
        <v>5038</v>
      </c>
      <c r="B5043" s="112" t="s">
        <v>7222</v>
      </c>
      <c r="C5043" s="160">
        <v>19300438</v>
      </c>
      <c r="D5043" s="2">
        <v>1</v>
      </c>
      <c r="E5043" s="109">
        <v>3001</v>
      </c>
      <c r="F5043" s="109">
        <v>3001</v>
      </c>
    </row>
    <row r="5044" spans="1:6" ht="22.5" x14ac:dyDescent="0.2">
      <c r="A5044" s="2">
        <v>5039</v>
      </c>
      <c r="B5044" s="112" t="s">
        <v>7223</v>
      </c>
      <c r="C5044" s="160">
        <v>19300439</v>
      </c>
      <c r="D5044" s="2">
        <v>1</v>
      </c>
      <c r="E5044" s="109">
        <v>3001</v>
      </c>
      <c r="F5044" s="109">
        <v>3001</v>
      </c>
    </row>
    <row r="5045" spans="1:6" ht="22.5" x14ac:dyDescent="0.2">
      <c r="A5045" s="2">
        <v>5040</v>
      </c>
      <c r="B5045" s="112" t="s">
        <v>7224</v>
      </c>
      <c r="C5045" s="160">
        <v>19300440</v>
      </c>
      <c r="D5045" s="2">
        <v>1</v>
      </c>
      <c r="E5045" s="109">
        <v>3001</v>
      </c>
      <c r="F5045" s="109">
        <v>3001</v>
      </c>
    </row>
    <row r="5046" spans="1:6" ht="22.5" x14ac:dyDescent="0.2">
      <c r="A5046" s="2">
        <v>5041</v>
      </c>
      <c r="B5046" s="112" t="s">
        <v>7225</v>
      </c>
      <c r="C5046" s="160">
        <v>19300441</v>
      </c>
      <c r="D5046" s="2">
        <v>1</v>
      </c>
      <c r="E5046" s="109">
        <v>3001</v>
      </c>
      <c r="F5046" s="109">
        <v>3001</v>
      </c>
    </row>
    <row r="5047" spans="1:6" ht="33.75" x14ac:dyDescent="0.2">
      <c r="A5047" s="2">
        <v>5042</v>
      </c>
      <c r="B5047" s="112" t="s">
        <v>7226</v>
      </c>
      <c r="C5047" s="160">
        <v>19300442</v>
      </c>
      <c r="D5047" s="2">
        <v>1</v>
      </c>
      <c r="E5047" s="109">
        <v>13490</v>
      </c>
      <c r="F5047" s="109">
        <v>13490</v>
      </c>
    </row>
    <row r="5048" spans="1:6" x14ac:dyDescent="0.2">
      <c r="A5048" s="2">
        <v>5043</v>
      </c>
      <c r="B5048" s="112" t="s">
        <v>7227</v>
      </c>
      <c r="C5048" s="160">
        <v>19300443</v>
      </c>
      <c r="D5048" s="2">
        <v>1</v>
      </c>
      <c r="E5048" s="109">
        <v>24200</v>
      </c>
      <c r="F5048" s="109">
        <v>24200</v>
      </c>
    </row>
    <row r="5049" spans="1:6" ht="22.5" x14ac:dyDescent="0.2">
      <c r="A5049" s="2">
        <v>5044</v>
      </c>
      <c r="B5049" s="112" t="s">
        <v>7228</v>
      </c>
      <c r="C5049" s="160">
        <v>19300444</v>
      </c>
      <c r="D5049" s="2">
        <v>1</v>
      </c>
      <c r="E5049" s="109">
        <v>4280</v>
      </c>
      <c r="F5049" s="109">
        <v>4280</v>
      </c>
    </row>
    <row r="5050" spans="1:6" ht="33.75" x14ac:dyDescent="0.2">
      <c r="A5050" s="2">
        <v>5045</v>
      </c>
      <c r="B5050" s="112" t="s">
        <v>7229</v>
      </c>
      <c r="C5050" s="160">
        <v>19300445</v>
      </c>
      <c r="D5050" s="2">
        <v>1</v>
      </c>
      <c r="E5050" s="109">
        <v>5105</v>
      </c>
      <c r="F5050" s="109">
        <v>5105</v>
      </c>
    </row>
    <row r="5051" spans="1:6" ht="33.75" x14ac:dyDescent="0.2">
      <c r="A5051" s="2">
        <v>5046</v>
      </c>
      <c r="B5051" s="112" t="s">
        <v>7229</v>
      </c>
      <c r="C5051" s="160">
        <v>19300446</v>
      </c>
      <c r="D5051" s="2">
        <v>1</v>
      </c>
      <c r="E5051" s="109">
        <v>5105</v>
      </c>
      <c r="F5051" s="109">
        <v>5105</v>
      </c>
    </row>
    <row r="5052" spans="1:6" ht="33.75" x14ac:dyDescent="0.2">
      <c r="A5052" s="2">
        <v>5047</v>
      </c>
      <c r="B5052" s="112" t="s">
        <v>7230</v>
      </c>
      <c r="C5052" s="160">
        <v>19300447</v>
      </c>
      <c r="D5052" s="2">
        <v>1</v>
      </c>
      <c r="E5052" s="109">
        <v>6005</v>
      </c>
      <c r="F5052" s="109">
        <v>6005</v>
      </c>
    </row>
    <row r="5053" spans="1:6" ht="33.75" x14ac:dyDescent="0.2">
      <c r="A5053" s="2">
        <v>5048</v>
      </c>
      <c r="B5053" s="112" t="s">
        <v>7230</v>
      </c>
      <c r="C5053" s="160">
        <v>19300448</v>
      </c>
      <c r="D5053" s="2">
        <v>1</v>
      </c>
      <c r="E5053" s="109">
        <v>6005</v>
      </c>
      <c r="F5053" s="109">
        <v>6005</v>
      </c>
    </row>
    <row r="5054" spans="1:6" ht="56.25" x14ac:dyDescent="0.2">
      <c r="A5054" s="2">
        <v>5049</v>
      </c>
      <c r="B5054" s="112" t="s">
        <v>7231</v>
      </c>
      <c r="C5054" s="160">
        <v>19300449</v>
      </c>
      <c r="D5054" s="2">
        <v>1</v>
      </c>
      <c r="E5054" s="109">
        <v>21500</v>
      </c>
      <c r="F5054" s="109">
        <v>21500</v>
      </c>
    </row>
    <row r="5055" spans="1:6" ht="56.25" x14ac:dyDescent="0.2">
      <c r="A5055" s="2">
        <v>5050</v>
      </c>
      <c r="B5055" s="112" t="s">
        <v>7231</v>
      </c>
      <c r="C5055" s="160">
        <v>19300450</v>
      </c>
      <c r="D5055" s="2">
        <v>1</v>
      </c>
      <c r="E5055" s="109">
        <v>21500</v>
      </c>
      <c r="F5055" s="109">
        <v>21500</v>
      </c>
    </row>
    <row r="5056" spans="1:6" ht="22.5" x14ac:dyDescent="0.2">
      <c r="A5056" s="2">
        <v>5051</v>
      </c>
      <c r="B5056" s="112" t="s">
        <v>7232</v>
      </c>
      <c r="C5056" s="160">
        <v>19300451</v>
      </c>
      <c r="D5056" s="2">
        <v>1</v>
      </c>
      <c r="E5056" s="109">
        <v>9010</v>
      </c>
      <c r="F5056" s="109">
        <v>9010</v>
      </c>
    </row>
    <row r="5057" spans="1:6" ht="45" x14ac:dyDescent="0.2">
      <c r="A5057" s="2">
        <v>5052</v>
      </c>
      <c r="B5057" s="112" t="s">
        <v>7233</v>
      </c>
      <c r="C5057" s="160">
        <v>19300453</v>
      </c>
      <c r="D5057" s="2">
        <v>1</v>
      </c>
      <c r="E5057" s="109">
        <v>80000</v>
      </c>
      <c r="F5057" s="109">
        <v>2666.66</v>
      </c>
    </row>
    <row r="5058" spans="1:6" ht="56.25" x14ac:dyDescent="0.2">
      <c r="A5058" s="2">
        <v>5053</v>
      </c>
      <c r="B5058" s="112" t="s">
        <v>7234</v>
      </c>
      <c r="C5058" s="160">
        <v>19300454</v>
      </c>
      <c r="D5058" s="2">
        <v>1</v>
      </c>
      <c r="E5058" s="109">
        <v>89000</v>
      </c>
      <c r="F5058" s="109">
        <v>2966.66</v>
      </c>
    </row>
    <row r="5059" spans="1:6" ht="33.75" x14ac:dyDescent="0.2">
      <c r="A5059" s="2">
        <v>5054</v>
      </c>
      <c r="B5059" s="112" t="s">
        <v>7235</v>
      </c>
      <c r="C5059" s="160">
        <v>19300467</v>
      </c>
      <c r="D5059" s="2">
        <v>1</v>
      </c>
      <c r="E5059" s="109">
        <v>15600</v>
      </c>
      <c r="F5059" s="109">
        <v>15600</v>
      </c>
    </row>
    <row r="5060" spans="1:6" ht="33.75" x14ac:dyDescent="0.2">
      <c r="A5060" s="2">
        <v>5055</v>
      </c>
      <c r="B5060" s="112" t="s">
        <v>7235</v>
      </c>
      <c r="C5060" s="160">
        <v>19300468</v>
      </c>
      <c r="D5060" s="2">
        <v>1</v>
      </c>
      <c r="E5060" s="109">
        <v>15600</v>
      </c>
      <c r="F5060" s="109">
        <v>15600</v>
      </c>
    </row>
    <row r="5061" spans="1:6" ht="33.75" x14ac:dyDescent="0.2">
      <c r="A5061" s="2">
        <v>5056</v>
      </c>
      <c r="B5061" s="112" t="s">
        <v>7236</v>
      </c>
      <c r="C5061" s="160">
        <v>19300469</v>
      </c>
      <c r="D5061" s="2">
        <v>1</v>
      </c>
      <c r="E5061" s="109">
        <v>15600</v>
      </c>
      <c r="F5061" s="109">
        <v>15600</v>
      </c>
    </row>
    <row r="5062" spans="1:6" ht="33.75" x14ac:dyDescent="0.2">
      <c r="A5062" s="2">
        <v>5057</v>
      </c>
      <c r="B5062" s="112" t="s">
        <v>7236</v>
      </c>
      <c r="C5062" s="160">
        <v>19300470</v>
      </c>
      <c r="D5062" s="2">
        <v>1</v>
      </c>
      <c r="E5062" s="109">
        <v>15600</v>
      </c>
      <c r="F5062" s="109">
        <v>15600</v>
      </c>
    </row>
    <row r="5063" spans="1:6" ht="33.75" x14ac:dyDescent="0.2">
      <c r="A5063" s="2">
        <v>5058</v>
      </c>
      <c r="B5063" s="112" t="s">
        <v>7237</v>
      </c>
      <c r="C5063" s="160">
        <v>19300456</v>
      </c>
      <c r="D5063" s="2">
        <v>1</v>
      </c>
      <c r="E5063" s="109">
        <v>14600</v>
      </c>
      <c r="F5063" s="109">
        <v>14600</v>
      </c>
    </row>
    <row r="5064" spans="1:6" ht="33.75" x14ac:dyDescent="0.2">
      <c r="A5064" s="2">
        <v>5059</v>
      </c>
      <c r="B5064" s="112" t="s">
        <v>7238</v>
      </c>
      <c r="C5064" s="160">
        <v>19300457</v>
      </c>
      <c r="D5064" s="2">
        <v>1</v>
      </c>
      <c r="E5064" s="109">
        <v>11300</v>
      </c>
      <c r="F5064" s="109">
        <v>11300</v>
      </c>
    </row>
    <row r="5065" spans="1:6" ht="33.75" x14ac:dyDescent="0.2">
      <c r="A5065" s="2">
        <v>5060</v>
      </c>
      <c r="B5065" s="112" t="s">
        <v>7239</v>
      </c>
      <c r="C5065" s="160">
        <v>19300459</v>
      </c>
      <c r="D5065" s="2">
        <v>1</v>
      </c>
      <c r="E5065" s="109">
        <v>10000</v>
      </c>
      <c r="F5065" s="109">
        <v>10000</v>
      </c>
    </row>
    <row r="5066" spans="1:6" ht="45" x14ac:dyDescent="0.2">
      <c r="A5066" s="2">
        <v>5061</v>
      </c>
      <c r="B5066" s="112" t="s">
        <v>7240</v>
      </c>
      <c r="C5066" s="160">
        <v>19300460</v>
      </c>
      <c r="D5066" s="2">
        <v>1</v>
      </c>
      <c r="E5066" s="109">
        <v>20900</v>
      </c>
      <c r="F5066" s="109">
        <v>20900</v>
      </c>
    </row>
    <row r="5067" spans="1:6" ht="33.75" x14ac:dyDescent="0.2">
      <c r="A5067" s="2">
        <v>5062</v>
      </c>
      <c r="B5067" s="112" t="s">
        <v>7237</v>
      </c>
      <c r="C5067" s="160">
        <v>19300455</v>
      </c>
      <c r="D5067" s="2">
        <v>1</v>
      </c>
      <c r="E5067" s="109">
        <v>14600</v>
      </c>
      <c r="F5067" s="109">
        <v>14600</v>
      </c>
    </row>
    <row r="5068" spans="1:6" ht="33.75" x14ac:dyDescent="0.2">
      <c r="A5068" s="2">
        <v>5063</v>
      </c>
      <c r="B5068" s="112" t="s">
        <v>7238</v>
      </c>
      <c r="C5068" s="160">
        <v>19300458</v>
      </c>
      <c r="D5068" s="2">
        <v>1</v>
      </c>
      <c r="E5068" s="109">
        <v>11300</v>
      </c>
      <c r="F5068" s="109">
        <v>11300</v>
      </c>
    </row>
    <row r="5069" spans="1:6" ht="56.25" x14ac:dyDescent="0.2">
      <c r="A5069" s="2">
        <v>5064</v>
      </c>
      <c r="B5069" s="112" t="s">
        <v>7241</v>
      </c>
      <c r="C5069" s="160">
        <v>19300461</v>
      </c>
      <c r="D5069" s="2">
        <v>1</v>
      </c>
      <c r="E5069" s="109">
        <v>10400</v>
      </c>
      <c r="F5069" s="109">
        <v>10400</v>
      </c>
    </row>
    <row r="5070" spans="1:6" ht="45" x14ac:dyDescent="0.2">
      <c r="A5070" s="2">
        <v>5065</v>
      </c>
      <c r="B5070" s="112" t="s">
        <v>7242</v>
      </c>
      <c r="C5070" s="160">
        <v>19300462</v>
      </c>
      <c r="D5070" s="2">
        <v>1</v>
      </c>
      <c r="E5070" s="109">
        <v>12400</v>
      </c>
      <c r="F5070" s="109">
        <v>12400</v>
      </c>
    </row>
    <row r="5071" spans="1:6" ht="33.75" x14ac:dyDescent="0.2">
      <c r="A5071" s="2">
        <v>5066</v>
      </c>
      <c r="B5071" s="112" t="s">
        <v>7243</v>
      </c>
      <c r="C5071" s="160">
        <v>19300463</v>
      </c>
      <c r="D5071" s="2">
        <v>1</v>
      </c>
      <c r="E5071" s="109">
        <v>5800</v>
      </c>
      <c r="F5071" s="109">
        <v>5800</v>
      </c>
    </row>
    <row r="5072" spans="1:6" ht="33.75" x14ac:dyDescent="0.2">
      <c r="A5072" s="2">
        <v>5067</v>
      </c>
      <c r="B5072" s="112" t="s">
        <v>7244</v>
      </c>
      <c r="C5072" s="160">
        <v>19300464</v>
      </c>
      <c r="D5072" s="2">
        <v>1</v>
      </c>
      <c r="E5072" s="109">
        <v>5800</v>
      </c>
      <c r="F5072" s="109">
        <v>5800</v>
      </c>
    </row>
    <row r="5073" spans="1:6" ht="56.25" x14ac:dyDescent="0.2">
      <c r="A5073" s="2">
        <v>5068</v>
      </c>
      <c r="B5073" s="112" t="s">
        <v>7245</v>
      </c>
      <c r="C5073" s="160">
        <v>19300465</v>
      </c>
      <c r="D5073" s="2">
        <v>1</v>
      </c>
      <c r="E5073" s="109">
        <v>5732</v>
      </c>
      <c r="F5073" s="109">
        <v>5732</v>
      </c>
    </row>
    <row r="5074" spans="1:6" ht="56.25" x14ac:dyDescent="0.2">
      <c r="A5074" s="2">
        <v>5069</v>
      </c>
      <c r="B5074" s="112" t="s">
        <v>7245</v>
      </c>
      <c r="C5074" s="160">
        <v>19300466</v>
      </c>
      <c r="D5074" s="2">
        <v>1</v>
      </c>
      <c r="E5074" s="109">
        <v>5732</v>
      </c>
      <c r="F5074" s="109">
        <v>5732</v>
      </c>
    </row>
    <row r="5075" spans="1:6" ht="33.75" x14ac:dyDescent="0.2">
      <c r="A5075" s="2">
        <v>5070</v>
      </c>
      <c r="B5075" s="112" t="s">
        <v>7246</v>
      </c>
      <c r="C5075" s="160">
        <v>19300452</v>
      </c>
      <c r="D5075" s="2">
        <v>1</v>
      </c>
      <c r="E5075" s="109">
        <v>6100</v>
      </c>
      <c r="F5075" s="109">
        <v>6100</v>
      </c>
    </row>
    <row r="5076" spans="1:6" ht="22.5" x14ac:dyDescent="0.2">
      <c r="A5076" s="2">
        <v>5071</v>
      </c>
      <c r="B5076" s="49" t="s">
        <v>7247</v>
      </c>
      <c r="C5076" s="47" t="s">
        <v>7248</v>
      </c>
      <c r="D5076" s="2">
        <v>1</v>
      </c>
      <c r="E5076" s="33">
        <v>5250</v>
      </c>
      <c r="F5076" s="33">
        <v>5250</v>
      </c>
    </row>
    <row r="5077" spans="1:6" ht="22.5" x14ac:dyDescent="0.2">
      <c r="A5077" s="2">
        <v>5072</v>
      </c>
      <c r="B5077" s="49" t="s">
        <v>7247</v>
      </c>
      <c r="C5077" s="47" t="s">
        <v>7249</v>
      </c>
      <c r="D5077" s="2">
        <v>1</v>
      </c>
      <c r="E5077" s="33">
        <v>5250</v>
      </c>
      <c r="F5077" s="33">
        <v>5250</v>
      </c>
    </row>
    <row r="5078" spans="1:6" ht="22.5" x14ac:dyDescent="0.2">
      <c r="A5078" s="2">
        <v>5073</v>
      </c>
      <c r="B5078" s="49" t="s">
        <v>7247</v>
      </c>
      <c r="C5078" s="47" t="s">
        <v>7250</v>
      </c>
      <c r="D5078" s="2">
        <v>1</v>
      </c>
      <c r="E5078" s="33">
        <v>5250</v>
      </c>
      <c r="F5078" s="33">
        <v>5250</v>
      </c>
    </row>
    <row r="5079" spans="1:6" ht="22.5" x14ac:dyDescent="0.2">
      <c r="A5079" s="2">
        <v>5074</v>
      </c>
      <c r="B5079" s="49" t="s">
        <v>7247</v>
      </c>
      <c r="C5079" s="47" t="s">
        <v>7251</v>
      </c>
      <c r="D5079" s="2">
        <v>1</v>
      </c>
      <c r="E5079" s="33">
        <v>5250</v>
      </c>
      <c r="F5079" s="33">
        <v>5250</v>
      </c>
    </row>
    <row r="5080" spans="1:6" ht="22.5" x14ac:dyDescent="0.2">
      <c r="A5080" s="2">
        <v>5075</v>
      </c>
      <c r="B5080" s="49" t="s">
        <v>7252</v>
      </c>
      <c r="C5080" s="47" t="s">
        <v>7253</v>
      </c>
      <c r="D5080" s="2">
        <v>1</v>
      </c>
      <c r="E5080" s="33">
        <v>14200</v>
      </c>
      <c r="F5080" s="33">
        <v>14200</v>
      </c>
    </row>
    <row r="5081" spans="1:6" ht="33.75" x14ac:dyDescent="0.2">
      <c r="A5081" s="2">
        <v>5076</v>
      </c>
      <c r="B5081" s="49" t="s">
        <v>7254</v>
      </c>
      <c r="C5081" s="47" t="s">
        <v>7255</v>
      </c>
      <c r="D5081" s="2">
        <v>1</v>
      </c>
      <c r="E5081" s="33">
        <v>9900</v>
      </c>
      <c r="F5081" s="33">
        <v>9900</v>
      </c>
    </row>
    <row r="5082" spans="1:6" ht="33.75" x14ac:dyDescent="0.2">
      <c r="A5082" s="2">
        <v>5077</v>
      </c>
      <c r="B5082" s="49" t="s">
        <v>7254</v>
      </c>
      <c r="C5082" s="47" t="s">
        <v>7256</v>
      </c>
      <c r="D5082" s="2">
        <v>1</v>
      </c>
      <c r="E5082" s="33">
        <v>9900</v>
      </c>
      <c r="F5082" s="33">
        <v>9900</v>
      </c>
    </row>
    <row r="5083" spans="1:6" ht="33.75" x14ac:dyDescent="0.2">
      <c r="A5083" s="2">
        <v>5078</v>
      </c>
      <c r="B5083" s="49" t="s">
        <v>7254</v>
      </c>
      <c r="C5083" s="47" t="s">
        <v>7257</v>
      </c>
      <c r="D5083" s="2">
        <v>1</v>
      </c>
      <c r="E5083" s="33">
        <v>9900</v>
      </c>
      <c r="F5083" s="33">
        <v>9900</v>
      </c>
    </row>
    <row r="5084" spans="1:6" ht="22.5" x14ac:dyDescent="0.2">
      <c r="A5084" s="2">
        <v>5079</v>
      </c>
      <c r="B5084" s="49" t="s">
        <v>7258</v>
      </c>
      <c r="C5084" s="47" t="s">
        <v>7259</v>
      </c>
      <c r="D5084" s="2">
        <v>1</v>
      </c>
      <c r="E5084" s="33">
        <v>36944</v>
      </c>
      <c r="F5084" s="33">
        <v>36944</v>
      </c>
    </row>
    <row r="5085" spans="1:6" ht="22.5" x14ac:dyDescent="0.2">
      <c r="A5085" s="2">
        <v>5080</v>
      </c>
      <c r="B5085" s="49" t="s">
        <v>7260</v>
      </c>
      <c r="C5085" s="47" t="s">
        <v>7261</v>
      </c>
      <c r="D5085" s="2">
        <v>1</v>
      </c>
      <c r="E5085" s="33">
        <v>5450</v>
      </c>
      <c r="F5085" s="33">
        <v>5450</v>
      </c>
    </row>
    <row r="5086" spans="1:6" ht="22.5" x14ac:dyDescent="0.2">
      <c r="A5086" s="2">
        <v>5081</v>
      </c>
      <c r="B5086" s="49" t="s">
        <v>7262</v>
      </c>
      <c r="C5086" s="47" t="s">
        <v>7263</v>
      </c>
      <c r="D5086" s="2">
        <v>1</v>
      </c>
      <c r="E5086" s="33">
        <v>8768.75</v>
      </c>
      <c r="F5086" s="33">
        <v>8768.75</v>
      </c>
    </row>
    <row r="5087" spans="1:6" x14ac:dyDescent="0.2">
      <c r="A5087" s="2">
        <v>5082</v>
      </c>
      <c r="B5087" s="49" t="s">
        <v>7264</v>
      </c>
      <c r="C5087" s="47" t="s">
        <v>7265</v>
      </c>
      <c r="D5087" s="2">
        <v>1</v>
      </c>
      <c r="E5087" s="33">
        <v>3796.21</v>
      </c>
      <c r="F5087" s="33">
        <v>3796.21</v>
      </c>
    </row>
    <row r="5088" spans="1:6" ht="22.5" x14ac:dyDescent="0.2">
      <c r="A5088" s="2">
        <v>5083</v>
      </c>
      <c r="B5088" s="49" t="s">
        <v>7266</v>
      </c>
      <c r="C5088" s="47" t="s">
        <v>7267</v>
      </c>
      <c r="D5088" s="2">
        <v>1</v>
      </c>
      <c r="E5088" s="33">
        <v>93357.5</v>
      </c>
      <c r="F5088" s="33">
        <v>93357.5</v>
      </c>
    </row>
    <row r="5089" spans="1:6" ht="22.5" x14ac:dyDescent="0.2">
      <c r="A5089" s="2">
        <v>5084</v>
      </c>
      <c r="B5089" s="49" t="s">
        <v>7268</v>
      </c>
      <c r="C5089" s="47" t="s">
        <v>7269</v>
      </c>
      <c r="D5089" s="2">
        <v>1</v>
      </c>
      <c r="E5089" s="33">
        <v>10994.25</v>
      </c>
      <c r="F5089" s="33">
        <v>10994.25</v>
      </c>
    </row>
    <row r="5090" spans="1:6" x14ac:dyDescent="0.2">
      <c r="A5090" s="2">
        <v>5085</v>
      </c>
      <c r="B5090" s="49" t="s">
        <v>7270</v>
      </c>
      <c r="C5090" s="47" t="s">
        <v>7271</v>
      </c>
      <c r="D5090" s="2">
        <v>1</v>
      </c>
      <c r="E5090" s="33">
        <v>4029.62</v>
      </c>
      <c r="F5090" s="33">
        <v>4029.62</v>
      </c>
    </row>
    <row r="5091" spans="1:6" ht="33.75" x14ac:dyDescent="0.2">
      <c r="A5091" s="2">
        <v>5086</v>
      </c>
      <c r="B5091" s="49" t="s">
        <v>7272</v>
      </c>
      <c r="C5091" s="47" t="s">
        <v>7273</v>
      </c>
      <c r="D5091" s="2">
        <v>1</v>
      </c>
      <c r="E5091" s="33">
        <v>49869.75</v>
      </c>
      <c r="F5091" s="33">
        <v>49869.75</v>
      </c>
    </row>
    <row r="5092" spans="1:6" ht="22.5" x14ac:dyDescent="0.2">
      <c r="A5092" s="2">
        <v>5087</v>
      </c>
      <c r="B5092" s="49" t="s">
        <v>7274</v>
      </c>
      <c r="C5092" s="47" t="s">
        <v>7275</v>
      </c>
      <c r="D5092" s="2">
        <v>1</v>
      </c>
      <c r="E5092" s="33">
        <v>26541.35</v>
      </c>
      <c r="F5092" s="33">
        <v>26541.35</v>
      </c>
    </row>
    <row r="5093" spans="1:6" x14ac:dyDescent="0.2">
      <c r="A5093" s="2">
        <v>5088</v>
      </c>
      <c r="B5093" s="49" t="s">
        <v>7276</v>
      </c>
      <c r="C5093" s="47" t="s">
        <v>7277</v>
      </c>
      <c r="D5093" s="2">
        <v>1</v>
      </c>
      <c r="E5093" s="33">
        <v>30093.75</v>
      </c>
      <c r="F5093" s="33">
        <v>30093.75</v>
      </c>
    </row>
    <row r="5094" spans="1:6" x14ac:dyDescent="0.2">
      <c r="A5094" s="2">
        <v>5089</v>
      </c>
      <c r="B5094" s="49" t="s">
        <v>7278</v>
      </c>
      <c r="C5094" s="47" t="s">
        <v>7279</v>
      </c>
      <c r="D5094" s="2">
        <v>1</v>
      </c>
      <c r="E5094" s="33">
        <v>27854.2</v>
      </c>
      <c r="F5094" s="33">
        <v>27854.2</v>
      </c>
    </row>
    <row r="5095" spans="1:6" x14ac:dyDescent="0.2">
      <c r="A5095" s="2">
        <v>5090</v>
      </c>
      <c r="B5095" s="49" t="s">
        <v>7280</v>
      </c>
      <c r="C5095" s="47" t="s">
        <v>7281</v>
      </c>
      <c r="D5095" s="2">
        <v>1</v>
      </c>
      <c r="E5095" s="33">
        <v>13066.2</v>
      </c>
      <c r="F5095" s="33">
        <v>13066.2</v>
      </c>
    </row>
    <row r="5096" spans="1:6" ht="22.5" x14ac:dyDescent="0.2">
      <c r="A5096" s="2">
        <v>5091</v>
      </c>
      <c r="B5096" s="49" t="s">
        <v>7282</v>
      </c>
      <c r="C5096" s="47" t="s">
        <v>7283</v>
      </c>
      <c r="D5096" s="2">
        <v>1</v>
      </c>
      <c r="E5096" s="33">
        <v>10348</v>
      </c>
      <c r="F5096" s="33">
        <v>10348</v>
      </c>
    </row>
    <row r="5097" spans="1:6" ht="22.5" x14ac:dyDescent="0.2">
      <c r="A5097" s="2">
        <v>5092</v>
      </c>
      <c r="B5097" s="49" t="s">
        <v>7284</v>
      </c>
      <c r="C5097" s="47" t="s">
        <v>7285</v>
      </c>
      <c r="D5097" s="2">
        <v>1</v>
      </c>
      <c r="E5097" s="33">
        <v>9528.75</v>
      </c>
      <c r="F5097" s="33">
        <v>9528.75</v>
      </c>
    </row>
    <row r="5098" spans="1:6" ht="22.5" x14ac:dyDescent="0.2">
      <c r="A5098" s="2">
        <v>5093</v>
      </c>
      <c r="B5098" s="49" t="s">
        <v>7286</v>
      </c>
      <c r="C5098" s="47" t="s">
        <v>7287</v>
      </c>
      <c r="D5098" s="2">
        <v>1</v>
      </c>
      <c r="E5098" s="33">
        <v>9688.77</v>
      </c>
      <c r="F5098" s="33">
        <v>9688.77</v>
      </c>
    </row>
    <row r="5099" spans="1:6" ht="22.5" x14ac:dyDescent="0.2">
      <c r="A5099" s="2">
        <v>5094</v>
      </c>
      <c r="B5099" s="49" t="s">
        <v>7288</v>
      </c>
      <c r="C5099" s="47" t="s">
        <v>7289</v>
      </c>
      <c r="D5099" s="2">
        <v>1</v>
      </c>
      <c r="E5099" s="33">
        <v>3818</v>
      </c>
      <c r="F5099" s="33">
        <v>3818</v>
      </c>
    </row>
    <row r="5100" spans="1:6" x14ac:dyDescent="0.2">
      <c r="A5100" s="2">
        <v>5095</v>
      </c>
      <c r="B5100" s="49" t="s">
        <v>7290</v>
      </c>
      <c r="C5100" s="47" t="s">
        <v>7291</v>
      </c>
      <c r="D5100" s="2">
        <v>1</v>
      </c>
      <c r="E5100" s="33">
        <v>4047.02</v>
      </c>
      <c r="F5100" s="33">
        <v>4047.02</v>
      </c>
    </row>
    <row r="5101" spans="1:6" ht="22.5" x14ac:dyDescent="0.2">
      <c r="A5101" s="2">
        <v>5096</v>
      </c>
      <c r="B5101" s="49" t="s">
        <v>7288</v>
      </c>
      <c r="C5101" s="47" t="s">
        <v>7292</v>
      </c>
      <c r="D5101" s="2">
        <v>1</v>
      </c>
      <c r="E5101" s="33">
        <v>3818</v>
      </c>
      <c r="F5101" s="33">
        <v>3818</v>
      </c>
    </row>
    <row r="5102" spans="1:6" ht="22.5" x14ac:dyDescent="0.2">
      <c r="A5102" s="2">
        <v>5097</v>
      </c>
      <c r="B5102" s="49" t="s">
        <v>7293</v>
      </c>
      <c r="C5102" s="47" t="s">
        <v>7294</v>
      </c>
      <c r="D5102" s="2">
        <v>1</v>
      </c>
      <c r="E5102" s="33">
        <v>34106.25</v>
      </c>
      <c r="F5102" s="33">
        <v>34106.25</v>
      </c>
    </row>
    <row r="5103" spans="1:6" ht="22.5" x14ac:dyDescent="0.2">
      <c r="A5103" s="2">
        <v>5098</v>
      </c>
      <c r="B5103" s="49" t="s">
        <v>7295</v>
      </c>
      <c r="C5103" s="47" t="s">
        <v>7296</v>
      </c>
      <c r="D5103" s="2">
        <v>1</v>
      </c>
      <c r="E5103" s="33">
        <v>11812.8</v>
      </c>
      <c r="F5103" s="33">
        <v>11812.8</v>
      </c>
    </row>
    <row r="5104" spans="1:6" ht="22.5" x14ac:dyDescent="0.2">
      <c r="A5104" s="2">
        <v>5099</v>
      </c>
      <c r="B5104" s="49" t="s">
        <v>7297</v>
      </c>
      <c r="C5104" s="47" t="s">
        <v>7298</v>
      </c>
      <c r="D5104" s="2">
        <v>1</v>
      </c>
      <c r="E5104" s="33">
        <v>3450</v>
      </c>
      <c r="F5104" s="33">
        <v>3450</v>
      </c>
    </row>
    <row r="5105" spans="1:6" x14ac:dyDescent="0.2">
      <c r="A5105" s="2">
        <v>5100</v>
      </c>
      <c r="B5105" s="49" t="s">
        <v>7299</v>
      </c>
      <c r="C5105" s="47" t="s">
        <v>7300</v>
      </c>
      <c r="D5105" s="2">
        <v>1</v>
      </c>
      <c r="E5105" s="33">
        <v>9255.5</v>
      </c>
      <c r="F5105" s="33">
        <v>9255.5</v>
      </c>
    </row>
    <row r="5106" spans="1:6" x14ac:dyDescent="0.2">
      <c r="A5106" s="2">
        <v>5101</v>
      </c>
      <c r="B5106" s="49" t="s">
        <v>7299</v>
      </c>
      <c r="C5106" s="47" t="s">
        <v>7301</v>
      </c>
      <c r="D5106" s="2">
        <v>1</v>
      </c>
      <c r="E5106" s="33">
        <v>9255.5</v>
      </c>
      <c r="F5106" s="33">
        <v>9255.5</v>
      </c>
    </row>
    <row r="5107" spans="1:6" x14ac:dyDescent="0.2">
      <c r="A5107" s="2">
        <v>5102</v>
      </c>
      <c r="B5107" s="49" t="s">
        <v>7302</v>
      </c>
      <c r="C5107" s="47" t="s">
        <v>7303</v>
      </c>
      <c r="D5107" s="2">
        <v>1</v>
      </c>
      <c r="E5107" s="33">
        <v>9255.5</v>
      </c>
      <c r="F5107" s="33">
        <v>9255.5</v>
      </c>
    </row>
    <row r="5108" spans="1:6" x14ac:dyDescent="0.2">
      <c r="A5108" s="2">
        <v>5103</v>
      </c>
      <c r="B5108" s="49" t="s">
        <v>7302</v>
      </c>
      <c r="C5108" s="47" t="s">
        <v>7304</v>
      </c>
      <c r="D5108" s="2">
        <v>1</v>
      </c>
      <c r="E5108" s="33">
        <v>9255.5</v>
      </c>
      <c r="F5108" s="33">
        <v>9255.5</v>
      </c>
    </row>
    <row r="5109" spans="1:6" ht="22.5" x14ac:dyDescent="0.2">
      <c r="A5109" s="2">
        <v>5104</v>
      </c>
      <c r="B5109" s="49" t="s">
        <v>7305</v>
      </c>
      <c r="C5109" s="47" t="s">
        <v>7306</v>
      </c>
      <c r="D5109" s="2">
        <v>1</v>
      </c>
      <c r="E5109" s="33">
        <v>4550</v>
      </c>
      <c r="F5109" s="33">
        <v>4550</v>
      </c>
    </row>
    <row r="5110" spans="1:6" ht="22.5" x14ac:dyDescent="0.2">
      <c r="A5110" s="2">
        <v>5105</v>
      </c>
      <c r="B5110" s="49" t="s">
        <v>7305</v>
      </c>
      <c r="C5110" s="47" t="s">
        <v>7307</v>
      </c>
      <c r="D5110" s="2">
        <v>1</v>
      </c>
      <c r="E5110" s="33">
        <v>4550</v>
      </c>
      <c r="F5110" s="33">
        <v>4550</v>
      </c>
    </row>
    <row r="5111" spans="1:6" ht="22.5" x14ac:dyDescent="0.2">
      <c r="A5111" s="2">
        <v>5106</v>
      </c>
      <c r="B5111" s="49" t="s">
        <v>7308</v>
      </c>
      <c r="C5111" s="47" t="s">
        <v>7309</v>
      </c>
      <c r="D5111" s="2">
        <v>1</v>
      </c>
      <c r="E5111" s="33">
        <v>3900</v>
      </c>
      <c r="F5111" s="33">
        <v>3900</v>
      </c>
    </row>
    <row r="5112" spans="1:6" ht="22.5" x14ac:dyDescent="0.2">
      <c r="A5112" s="2">
        <v>5107</v>
      </c>
      <c r="B5112" s="49" t="s">
        <v>7310</v>
      </c>
      <c r="C5112" s="47" t="s">
        <v>7311</v>
      </c>
      <c r="D5112" s="2">
        <v>1</v>
      </c>
      <c r="E5112" s="33">
        <v>9269</v>
      </c>
      <c r="F5112" s="33">
        <v>9269</v>
      </c>
    </row>
    <row r="5113" spans="1:6" ht="22.5" x14ac:dyDescent="0.2">
      <c r="A5113" s="2">
        <v>5108</v>
      </c>
      <c r="B5113" s="49" t="s">
        <v>7312</v>
      </c>
      <c r="C5113" s="47" t="s">
        <v>7313</v>
      </c>
      <c r="D5113" s="2">
        <v>1</v>
      </c>
      <c r="E5113" s="33">
        <v>5606.64</v>
      </c>
      <c r="F5113" s="33">
        <v>5606.64</v>
      </c>
    </row>
    <row r="5114" spans="1:6" ht="22.5" x14ac:dyDescent="0.2">
      <c r="A5114" s="2">
        <v>5109</v>
      </c>
      <c r="B5114" s="49" t="s">
        <v>7305</v>
      </c>
      <c r="C5114" s="47" t="s">
        <v>7314</v>
      </c>
      <c r="D5114" s="2">
        <v>1</v>
      </c>
      <c r="E5114" s="33">
        <v>4550</v>
      </c>
      <c r="F5114" s="33">
        <v>4550</v>
      </c>
    </row>
    <row r="5115" spans="1:6" ht="22.5" x14ac:dyDescent="0.2">
      <c r="A5115" s="2">
        <v>5110</v>
      </c>
      <c r="B5115" s="49" t="s">
        <v>7305</v>
      </c>
      <c r="C5115" s="47" t="s">
        <v>7315</v>
      </c>
      <c r="D5115" s="2">
        <v>1</v>
      </c>
      <c r="E5115" s="33">
        <v>4550</v>
      </c>
      <c r="F5115" s="33">
        <v>4550</v>
      </c>
    </row>
    <row r="5116" spans="1:6" ht="22.5" x14ac:dyDescent="0.2">
      <c r="A5116" s="2">
        <v>5111</v>
      </c>
      <c r="B5116" s="49" t="s">
        <v>7305</v>
      </c>
      <c r="C5116" s="47" t="s">
        <v>7316</v>
      </c>
      <c r="D5116" s="2">
        <v>1</v>
      </c>
      <c r="E5116" s="33">
        <v>4550</v>
      </c>
      <c r="F5116" s="33">
        <v>4550</v>
      </c>
    </row>
    <row r="5117" spans="1:6" ht="22.5" x14ac:dyDescent="0.2">
      <c r="A5117" s="2">
        <v>5112</v>
      </c>
      <c r="B5117" s="49" t="s">
        <v>7317</v>
      </c>
      <c r="C5117" s="47" t="s">
        <v>7318</v>
      </c>
      <c r="D5117" s="2">
        <v>1</v>
      </c>
      <c r="E5117" s="33">
        <v>4795.2</v>
      </c>
      <c r="F5117" s="33">
        <v>4795.2</v>
      </c>
    </row>
    <row r="5118" spans="1:6" ht="22.5" x14ac:dyDescent="0.2">
      <c r="A5118" s="2">
        <v>5113</v>
      </c>
      <c r="B5118" s="49" t="s">
        <v>7305</v>
      </c>
      <c r="C5118" s="47" t="s">
        <v>7319</v>
      </c>
      <c r="D5118" s="2">
        <v>1</v>
      </c>
      <c r="E5118" s="33">
        <v>4550</v>
      </c>
      <c r="F5118" s="33">
        <v>4550</v>
      </c>
    </row>
    <row r="5119" spans="1:6" ht="22.5" x14ac:dyDescent="0.2">
      <c r="A5119" s="2">
        <v>5114</v>
      </c>
      <c r="B5119" s="49" t="s">
        <v>7320</v>
      </c>
      <c r="C5119" s="47" t="s">
        <v>7321</v>
      </c>
      <c r="D5119" s="2">
        <v>1</v>
      </c>
      <c r="E5119" s="33">
        <v>16341.5</v>
      </c>
      <c r="F5119" s="33">
        <v>16341.5</v>
      </c>
    </row>
    <row r="5120" spans="1:6" ht="22.5" x14ac:dyDescent="0.2">
      <c r="A5120" s="2">
        <v>5115</v>
      </c>
      <c r="B5120" s="49" t="s">
        <v>7322</v>
      </c>
      <c r="C5120" s="47" t="s">
        <v>7323</v>
      </c>
      <c r="D5120" s="2">
        <v>1</v>
      </c>
      <c r="E5120" s="33">
        <v>12443.25</v>
      </c>
      <c r="F5120" s="33">
        <v>12443.25</v>
      </c>
    </row>
    <row r="5121" spans="1:6" x14ac:dyDescent="0.2">
      <c r="A5121" s="2">
        <v>5116</v>
      </c>
      <c r="B5121" s="49" t="s">
        <v>7324</v>
      </c>
      <c r="C5121" s="47" t="s">
        <v>7325</v>
      </c>
      <c r="D5121" s="2">
        <v>1</v>
      </c>
      <c r="E5121" s="33">
        <v>10576.44</v>
      </c>
      <c r="F5121" s="33">
        <v>10576.44</v>
      </c>
    </row>
    <row r="5122" spans="1:6" ht="22.5" x14ac:dyDescent="0.2">
      <c r="A5122" s="2">
        <v>5117</v>
      </c>
      <c r="B5122" s="49" t="s">
        <v>7326</v>
      </c>
      <c r="C5122" s="47" t="s">
        <v>7327</v>
      </c>
      <c r="D5122" s="2">
        <v>1</v>
      </c>
      <c r="E5122" s="33">
        <v>3301.2</v>
      </c>
      <c r="F5122" s="33">
        <v>3301.2</v>
      </c>
    </row>
    <row r="5123" spans="1:6" x14ac:dyDescent="0.2">
      <c r="A5123" s="2">
        <v>5118</v>
      </c>
      <c r="B5123" s="49" t="s">
        <v>7328</v>
      </c>
      <c r="C5123" s="47" t="s">
        <v>7329</v>
      </c>
      <c r="D5123" s="2">
        <v>1</v>
      </c>
      <c r="E5123" s="33">
        <v>3855.86</v>
      </c>
      <c r="F5123" s="33">
        <v>3855.86</v>
      </c>
    </row>
    <row r="5124" spans="1:6" x14ac:dyDescent="0.2">
      <c r="A5124" s="2">
        <v>5119</v>
      </c>
      <c r="B5124" s="49" t="s">
        <v>7330</v>
      </c>
      <c r="C5124" s="47" t="s">
        <v>7331</v>
      </c>
      <c r="D5124" s="2">
        <v>1</v>
      </c>
      <c r="E5124" s="33">
        <v>4406.8999999999996</v>
      </c>
      <c r="F5124" s="33">
        <v>4406.8999999999996</v>
      </c>
    </row>
    <row r="5125" spans="1:6" ht="22.5" x14ac:dyDescent="0.2">
      <c r="A5125" s="2">
        <v>5120</v>
      </c>
      <c r="B5125" s="49" t="s">
        <v>7332</v>
      </c>
      <c r="C5125" s="47" t="s">
        <v>7333</v>
      </c>
      <c r="D5125" s="2">
        <v>1</v>
      </c>
      <c r="E5125" s="33">
        <v>26541.35</v>
      </c>
      <c r="F5125" s="33">
        <v>26541.35</v>
      </c>
    </row>
    <row r="5126" spans="1:6" ht="22.5" x14ac:dyDescent="0.2">
      <c r="A5126" s="2">
        <v>5121</v>
      </c>
      <c r="B5126" s="49" t="s">
        <v>7334</v>
      </c>
      <c r="C5126" s="47" t="s">
        <v>7335</v>
      </c>
      <c r="D5126" s="2">
        <v>1</v>
      </c>
      <c r="E5126" s="33">
        <v>10404.780000000001</v>
      </c>
      <c r="F5126" s="33">
        <v>10404.780000000001</v>
      </c>
    </row>
    <row r="5127" spans="1:6" ht="22.5" x14ac:dyDescent="0.2">
      <c r="A5127" s="2">
        <v>5122</v>
      </c>
      <c r="B5127" s="49" t="s">
        <v>7336</v>
      </c>
      <c r="C5127" s="47" t="s">
        <v>7337</v>
      </c>
      <c r="D5127" s="2">
        <v>1</v>
      </c>
      <c r="E5127" s="33">
        <v>11915.28</v>
      </c>
      <c r="F5127" s="33">
        <v>11915.28</v>
      </c>
    </row>
    <row r="5128" spans="1:6" ht="22.5" x14ac:dyDescent="0.2">
      <c r="A5128" s="2">
        <v>5123</v>
      </c>
      <c r="B5128" s="49" t="s">
        <v>7338</v>
      </c>
      <c r="C5128" s="47" t="s">
        <v>7339</v>
      </c>
      <c r="D5128" s="2">
        <v>1</v>
      </c>
      <c r="E5128" s="33">
        <v>6967.8</v>
      </c>
      <c r="F5128" s="33">
        <v>6967.8</v>
      </c>
    </row>
    <row r="5129" spans="1:6" x14ac:dyDescent="0.2">
      <c r="A5129" s="2">
        <v>5124</v>
      </c>
      <c r="B5129" s="49" t="s">
        <v>7340</v>
      </c>
      <c r="C5129" s="47" t="s">
        <v>7341</v>
      </c>
      <c r="D5129" s="2">
        <v>1</v>
      </c>
      <c r="E5129" s="33">
        <v>17410</v>
      </c>
      <c r="F5129" s="33">
        <v>17410</v>
      </c>
    </row>
    <row r="5130" spans="1:6" ht="22.5" x14ac:dyDescent="0.2">
      <c r="A5130" s="2">
        <v>5125</v>
      </c>
      <c r="B5130" s="49" t="s">
        <v>7342</v>
      </c>
      <c r="C5130" s="47" t="s">
        <v>7343</v>
      </c>
      <c r="D5130" s="2">
        <v>1</v>
      </c>
      <c r="E5130" s="33">
        <v>8716.68</v>
      </c>
      <c r="F5130" s="33">
        <v>8716.68</v>
      </c>
    </row>
    <row r="5131" spans="1:6" x14ac:dyDescent="0.2">
      <c r="A5131" s="2">
        <v>5126</v>
      </c>
      <c r="B5131" s="49" t="s">
        <v>7344</v>
      </c>
      <c r="C5131" s="47" t="s">
        <v>7345</v>
      </c>
      <c r="D5131" s="2">
        <v>1</v>
      </c>
      <c r="E5131" s="33">
        <v>4277.3599999999997</v>
      </c>
      <c r="F5131" s="33">
        <v>4277.3599999999997</v>
      </c>
    </row>
    <row r="5132" spans="1:6" ht="22.5" x14ac:dyDescent="0.2">
      <c r="A5132" s="2">
        <v>5127</v>
      </c>
      <c r="B5132" s="49" t="s">
        <v>7346</v>
      </c>
      <c r="C5132" s="47" t="s">
        <v>7347</v>
      </c>
      <c r="D5132" s="2">
        <v>1</v>
      </c>
      <c r="E5132" s="33">
        <v>8385</v>
      </c>
      <c r="F5132" s="33">
        <v>8385</v>
      </c>
    </row>
    <row r="5133" spans="1:6" ht="33.75" x14ac:dyDescent="0.2">
      <c r="A5133" s="2">
        <v>5128</v>
      </c>
      <c r="B5133" s="49" t="s">
        <v>7348</v>
      </c>
      <c r="C5133" s="47" t="s">
        <v>7349</v>
      </c>
      <c r="D5133" s="2">
        <v>1</v>
      </c>
      <c r="E5133" s="33">
        <v>7590</v>
      </c>
      <c r="F5133" s="33">
        <v>7590</v>
      </c>
    </row>
    <row r="5134" spans="1:6" ht="22.5" x14ac:dyDescent="0.2">
      <c r="A5134" s="2">
        <v>5129</v>
      </c>
      <c r="B5134" s="49" t="s">
        <v>7350</v>
      </c>
      <c r="C5134" s="47" t="s">
        <v>7351</v>
      </c>
      <c r="D5134" s="2">
        <v>1</v>
      </c>
      <c r="E5134" s="33">
        <v>11594.94</v>
      </c>
      <c r="F5134" s="33">
        <v>11594.94</v>
      </c>
    </row>
    <row r="5135" spans="1:6" ht="22.5" x14ac:dyDescent="0.2">
      <c r="A5135" s="2">
        <v>5130</v>
      </c>
      <c r="B5135" s="49" t="s">
        <v>7352</v>
      </c>
      <c r="C5135" s="47" t="s">
        <v>7353</v>
      </c>
      <c r="D5135" s="2">
        <v>1</v>
      </c>
      <c r="E5135" s="33">
        <v>5418</v>
      </c>
      <c r="F5135" s="33">
        <v>5418</v>
      </c>
    </row>
    <row r="5136" spans="1:6" ht="22.5" x14ac:dyDescent="0.2">
      <c r="A5136" s="2">
        <v>5131</v>
      </c>
      <c r="B5136" s="49" t="s">
        <v>7354</v>
      </c>
      <c r="C5136" s="47" t="s">
        <v>7355</v>
      </c>
      <c r="D5136" s="2">
        <v>1</v>
      </c>
      <c r="E5136" s="33">
        <v>3882.86</v>
      </c>
      <c r="F5136" s="33">
        <v>3882.86</v>
      </c>
    </row>
    <row r="5137" spans="1:6" ht="22.5" x14ac:dyDescent="0.2">
      <c r="A5137" s="2">
        <v>5132</v>
      </c>
      <c r="B5137" s="49" t="s">
        <v>7356</v>
      </c>
      <c r="C5137" s="47" t="s">
        <v>7357</v>
      </c>
      <c r="D5137" s="2">
        <v>1</v>
      </c>
      <c r="E5137" s="33">
        <v>4865</v>
      </c>
      <c r="F5137" s="33">
        <v>4865</v>
      </c>
    </row>
    <row r="5138" spans="1:6" ht="33.75" x14ac:dyDescent="0.2">
      <c r="A5138" s="2">
        <v>5133</v>
      </c>
      <c r="B5138" s="49" t="s">
        <v>7358</v>
      </c>
      <c r="C5138" s="47" t="s">
        <v>7359</v>
      </c>
      <c r="D5138" s="2">
        <v>1</v>
      </c>
      <c r="E5138" s="33">
        <v>12475.62</v>
      </c>
      <c r="F5138" s="33">
        <v>12475.62</v>
      </c>
    </row>
    <row r="5139" spans="1:6" ht="22.5" x14ac:dyDescent="0.2">
      <c r="A5139" s="2">
        <v>5134</v>
      </c>
      <c r="B5139" s="49" t="s">
        <v>7360</v>
      </c>
      <c r="C5139" s="47" t="s">
        <v>7361</v>
      </c>
      <c r="D5139" s="2">
        <v>1</v>
      </c>
      <c r="E5139" s="33">
        <v>3723</v>
      </c>
      <c r="F5139" s="33">
        <v>3723</v>
      </c>
    </row>
    <row r="5140" spans="1:6" ht="22.5" x14ac:dyDescent="0.2">
      <c r="A5140" s="2">
        <v>5135</v>
      </c>
      <c r="B5140" s="49" t="s">
        <v>7362</v>
      </c>
      <c r="C5140" s="47" t="s">
        <v>7363</v>
      </c>
      <c r="D5140" s="2">
        <v>1</v>
      </c>
      <c r="E5140" s="33">
        <v>13276.8</v>
      </c>
      <c r="F5140" s="33">
        <v>13276.8</v>
      </c>
    </row>
    <row r="5141" spans="1:6" ht="22.5" x14ac:dyDescent="0.2">
      <c r="A5141" s="2">
        <v>5136</v>
      </c>
      <c r="B5141" s="49" t="s">
        <v>7364</v>
      </c>
      <c r="C5141" s="47" t="s">
        <v>7365</v>
      </c>
      <c r="D5141" s="2">
        <v>1</v>
      </c>
      <c r="E5141" s="33">
        <v>69923</v>
      </c>
      <c r="F5141" s="33">
        <v>69923</v>
      </c>
    </row>
    <row r="5142" spans="1:6" x14ac:dyDescent="0.2">
      <c r="A5142" s="2">
        <v>5137</v>
      </c>
      <c r="B5142" s="49" t="s">
        <v>7366</v>
      </c>
      <c r="C5142" s="47" t="s">
        <v>7367</v>
      </c>
      <c r="D5142" s="2">
        <v>1</v>
      </c>
      <c r="E5142" s="33">
        <v>3920</v>
      </c>
      <c r="F5142" s="33">
        <v>3920</v>
      </c>
    </row>
    <row r="5143" spans="1:6" ht="33.75" x14ac:dyDescent="0.2">
      <c r="A5143" s="2">
        <v>5138</v>
      </c>
      <c r="B5143" s="49" t="s">
        <v>7368</v>
      </c>
      <c r="C5143" s="47" t="s">
        <v>7369</v>
      </c>
      <c r="D5143" s="2">
        <v>1</v>
      </c>
      <c r="E5143" s="33">
        <v>10265.76</v>
      </c>
      <c r="F5143" s="33">
        <v>10265.76</v>
      </c>
    </row>
    <row r="5144" spans="1:6" ht="22.5" x14ac:dyDescent="0.2">
      <c r="A5144" s="2">
        <v>5139</v>
      </c>
      <c r="B5144" s="49" t="s">
        <v>7370</v>
      </c>
      <c r="C5144" s="47" t="s">
        <v>7371</v>
      </c>
      <c r="D5144" s="2">
        <v>1</v>
      </c>
      <c r="E5144" s="33">
        <v>5418</v>
      </c>
      <c r="F5144" s="33">
        <v>5418</v>
      </c>
    </row>
    <row r="5145" spans="1:6" ht="45" x14ac:dyDescent="0.2">
      <c r="A5145" s="2">
        <v>5140</v>
      </c>
      <c r="B5145" s="49" t="s">
        <v>7372</v>
      </c>
      <c r="C5145" s="47" t="s">
        <v>7373</v>
      </c>
      <c r="D5145" s="2">
        <v>1</v>
      </c>
      <c r="E5145" s="33">
        <v>6286.5</v>
      </c>
      <c r="F5145" s="33">
        <v>6286.5</v>
      </c>
    </row>
    <row r="5146" spans="1:6" ht="33.75" x14ac:dyDescent="0.2">
      <c r="A5146" s="2">
        <v>5141</v>
      </c>
      <c r="B5146" s="49" t="s">
        <v>7374</v>
      </c>
      <c r="C5146" s="47" t="s">
        <v>7375</v>
      </c>
      <c r="D5146" s="2">
        <v>1</v>
      </c>
      <c r="E5146" s="33">
        <v>6684.01</v>
      </c>
      <c r="F5146" s="33">
        <v>6684.01</v>
      </c>
    </row>
    <row r="5147" spans="1:6" ht="22.5" x14ac:dyDescent="0.2">
      <c r="A5147" s="2">
        <v>5142</v>
      </c>
      <c r="B5147" s="49" t="s">
        <v>7376</v>
      </c>
      <c r="C5147" s="47" t="s">
        <v>7377</v>
      </c>
      <c r="D5147" s="2">
        <v>1</v>
      </c>
      <c r="E5147" s="33">
        <v>52612.5</v>
      </c>
      <c r="F5147" s="33">
        <v>52612.5</v>
      </c>
    </row>
    <row r="5148" spans="1:6" ht="22.5" x14ac:dyDescent="0.2">
      <c r="A5148" s="2">
        <v>5143</v>
      </c>
      <c r="B5148" s="49" t="s">
        <v>7378</v>
      </c>
      <c r="C5148" s="47" t="s">
        <v>7379</v>
      </c>
      <c r="D5148" s="2">
        <v>1</v>
      </c>
      <c r="E5148" s="33">
        <v>6548.12</v>
      </c>
      <c r="F5148" s="33">
        <v>6548.12</v>
      </c>
    </row>
    <row r="5149" spans="1:6" ht="22.5" x14ac:dyDescent="0.2">
      <c r="A5149" s="2">
        <v>5144</v>
      </c>
      <c r="B5149" s="49" t="s">
        <v>7380</v>
      </c>
      <c r="C5149" s="47" t="s">
        <v>7381</v>
      </c>
      <c r="D5149" s="2">
        <v>1</v>
      </c>
      <c r="E5149" s="33">
        <v>9735</v>
      </c>
      <c r="F5149" s="33">
        <v>9735</v>
      </c>
    </row>
    <row r="5150" spans="1:6" ht="22.5" x14ac:dyDescent="0.2">
      <c r="A5150" s="2">
        <v>5145</v>
      </c>
      <c r="B5150" s="49" t="s">
        <v>7382</v>
      </c>
      <c r="C5150" s="47" t="s">
        <v>7383</v>
      </c>
      <c r="D5150" s="2">
        <v>1</v>
      </c>
      <c r="E5150" s="33">
        <v>4190</v>
      </c>
      <c r="F5150" s="33">
        <v>4190</v>
      </c>
    </row>
    <row r="5151" spans="1:6" x14ac:dyDescent="0.2">
      <c r="A5151" s="2">
        <v>5146</v>
      </c>
      <c r="B5151" s="49" t="s">
        <v>7366</v>
      </c>
      <c r="C5151" s="47" t="s">
        <v>7384</v>
      </c>
      <c r="D5151" s="2">
        <v>1</v>
      </c>
      <c r="E5151" s="33">
        <v>3920</v>
      </c>
      <c r="F5151" s="33">
        <v>3920</v>
      </c>
    </row>
    <row r="5152" spans="1:6" ht="22.5" x14ac:dyDescent="0.2">
      <c r="A5152" s="2">
        <v>5147</v>
      </c>
      <c r="B5152" s="49" t="s">
        <v>7385</v>
      </c>
      <c r="C5152" s="47" t="s">
        <v>7386</v>
      </c>
      <c r="D5152" s="2">
        <v>1</v>
      </c>
      <c r="E5152" s="33">
        <v>10576.44</v>
      </c>
      <c r="F5152" s="33">
        <v>10576.44</v>
      </c>
    </row>
    <row r="5153" spans="1:6" ht="22.5" x14ac:dyDescent="0.2">
      <c r="A5153" s="2">
        <v>5148</v>
      </c>
      <c r="B5153" s="49" t="s">
        <v>7387</v>
      </c>
      <c r="C5153" s="47" t="s">
        <v>7388</v>
      </c>
      <c r="D5153" s="2">
        <v>1</v>
      </c>
      <c r="E5153" s="33">
        <v>8716.68</v>
      </c>
      <c r="F5153" s="33">
        <v>8716.68</v>
      </c>
    </row>
    <row r="5154" spans="1:6" ht="22.5" x14ac:dyDescent="0.2">
      <c r="A5154" s="2">
        <v>5149</v>
      </c>
      <c r="B5154" s="49" t="s">
        <v>7389</v>
      </c>
      <c r="C5154" s="47" t="s">
        <v>7390</v>
      </c>
      <c r="D5154" s="2">
        <v>1</v>
      </c>
      <c r="E5154" s="33">
        <v>13963.5</v>
      </c>
      <c r="F5154" s="33">
        <v>13963.5</v>
      </c>
    </row>
    <row r="5155" spans="1:6" x14ac:dyDescent="0.2">
      <c r="A5155" s="2">
        <v>5150</v>
      </c>
      <c r="B5155" s="49" t="s">
        <v>7391</v>
      </c>
      <c r="C5155" s="47" t="s">
        <v>7392</v>
      </c>
      <c r="D5155" s="2">
        <v>1</v>
      </c>
      <c r="E5155" s="33">
        <v>5290</v>
      </c>
      <c r="F5155" s="33">
        <v>5290</v>
      </c>
    </row>
    <row r="5156" spans="1:6" ht="22.5" x14ac:dyDescent="0.2">
      <c r="A5156" s="2">
        <v>5151</v>
      </c>
      <c r="B5156" s="49" t="s">
        <v>7393</v>
      </c>
      <c r="C5156" s="47" t="s">
        <v>7394</v>
      </c>
      <c r="D5156" s="2">
        <v>1</v>
      </c>
      <c r="E5156" s="33">
        <v>12706.5</v>
      </c>
      <c r="F5156" s="33">
        <v>12706.5</v>
      </c>
    </row>
    <row r="5157" spans="1:6" ht="22.5" x14ac:dyDescent="0.2">
      <c r="A5157" s="2">
        <v>5152</v>
      </c>
      <c r="B5157" s="49" t="s">
        <v>7395</v>
      </c>
      <c r="C5157" s="47" t="s">
        <v>7396</v>
      </c>
      <c r="D5157" s="2">
        <v>1</v>
      </c>
      <c r="E5157" s="33">
        <v>9571.65</v>
      </c>
      <c r="F5157" s="33">
        <v>9571.65</v>
      </c>
    </row>
    <row r="5158" spans="1:6" ht="22.5" x14ac:dyDescent="0.2">
      <c r="A5158" s="2">
        <v>5153</v>
      </c>
      <c r="B5158" s="49" t="s">
        <v>7397</v>
      </c>
      <c r="C5158" s="47" t="s">
        <v>7398</v>
      </c>
      <c r="D5158" s="2">
        <v>1</v>
      </c>
      <c r="E5158" s="33">
        <v>5600</v>
      </c>
      <c r="F5158" s="33">
        <v>5600</v>
      </c>
    </row>
    <row r="5159" spans="1:6" ht="22.5" x14ac:dyDescent="0.2">
      <c r="A5159" s="2">
        <v>5154</v>
      </c>
      <c r="B5159" s="49" t="s">
        <v>7399</v>
      </c>
      <c r="C5159" s="47" t="s">
        <v>7400</v>
      </c>
      <c r="D5159" s="2">
        <v>1</v>
      </c>
      <c r="E5159" s="33">
        <v>4320</v>
      </c>
      <c r="F5159" s="33">
        <v>4320</v>
      </c>
    </row>
    <row r="5160" spans="1:6" ht="33.75" x14ac:dyDescent="0.2">
      <c r="A5160" s="2">
        <v>5155</v>
      </c>
      <c r="B5160" s="49" t="s">
        <v>7401</v>
      </c>
      <c r="C5160" s="47" t="s">
        <v>7402</v>
      </c>
      <c r="D5160" s="2">
        <v>1</v>
      </c>
      <c r="E5160" s="33">
        <v>8742.24</v>
      </c>
      <c r="F5160" s="33">
        <v>8742.24</v>
      </c>
    </row>
    <row r="5161" spans="1:6" x14ac:dyDescent="0.2">
      <c r="A5161" s="2">
        <v>5156</v>
      </c>
      <c r="B5161" s="49" t="s">
        <v>7290</v>
      </c>
      <c r="C5161" s="47" t="s">
        <v>7403</v>
      </c>
      <c r="D5161" s="2">
        <v>1</v>
      </c>
      <c r="E5161" s="33">
        <v>26366.66</v>
      </c>
      <c r="F5161" s="33">
        <v>26366.66</v>
      </c>
    </row>
    <row r="5162" spans="1:6" x14ac:dyDescent="0.2">
      <c r="A5162" s="2">
        <v>5157</v>
      </c>
      <c r="B5162" s="49" t="s">
        <v>7290</v>
      </c>
      <c r="C5162" s="47" t="s">
        <v>7404</v>
      </c>
      <c r="D5162" s="2">
        <v>1</v>
      </c>
      <c r="E5162" s="33">
        <v>26366.67</v>
      </c>
      <c r="F5162" s="33">
        <v>26366.67</v>
      </c>
    </row>
    <row r="5163" spans="1:6" x14ac:dyDescent="0.2">
      <c r="A5163" s="2">
        <v>5158</v>
      </c>
      <c r="B5163" s="49" t="s">
        <v>7290</v>
      </c>
      <c r="C5163" s="47" t="s">
        <v>7405</v>
      </c>
      <c r="D5163" s="2">
        <v>1</v>
      </c>
      <c r="E5163" s="33">
        <v>26366.67</v>
      </c>
      <c r="F5163" s="33">
        <v>26366.67</v>
      </c>
    </row>
    <row r="5164" spans="1:6" ht="22.5" x14ac:dyDescent="0.2">
      <c r="A5164" s="2">
        <v>5159</v>
      </c>
      <c r="B5164" s="49" t="s">
        <v>7406</v>
      </c>
      <c r="C5164" s="47" t="s">
        <v>7407</v>
      </c>
      <c r="D5164" s="2">
        <v>1</v>
      </c>
      <c r="E5164" s="33">
        <v>12300</v>
      </c>
      <c r="F5164" s="33">
        <v>12300</v>
      </c>
    </row>
    <row r="5165" spans="1:6" ht="45" x14ac:dyDescent="0.2">
      <c r="A5165" s="2">
        <v>5160</v>
      </c>
      <c r="B5165" s="49" t="s">
        <v>7408</v>
      </c>
      <c r="C5165" s="47" t="s">
        <v>7409</v>
      </c>
      <c r="D5165" s="2">
        <v>1</v>
      </c>
      <c r="E5165" s="33">
        <v>4399</v>
      </c>
      <c r="F5165" s="33">
        <v>4399</v>
      </c>
    </row>
    <row r="5166" spans="1:6" ht="22.5" x14ac:dyDescent="0.2">
      <c r="A5166" s="2">
        <v>5161</v>
      </c>
      <c r="B5166" s="49" t="s">
        <v>7410</v>
      </c>
      <c r="C5166" s="47" t="s">
        <v>7411</v>
      </c>
      <c r="D5166" s="2">
        <v>1</v>
      </c>
      <c r="E5166" s="33">
        <v>4150</v>
      </c>
      <c r="F5166" s="33">
        <v>4150</v>
      </c>
    </row>
    <row r="5167" spans="1:6" ht="22.5" x14ac:dyDescent="0.2">
      <c r="A5167" s="2">
        <v>5162</v>
      </c>
      <c r="B5167" s="49" t="s">
        <v>7410</v>
      </c>
      <c r="C5167" s="47" t="s">
        <v>7412</v>
      </c>
      <c r="D5167" s="2">
        <v>1</v>
      </c>
      <c r="E5167" s="33">
        <v>4150</v>
      </c>
      <c r="F5167" s="33">
        <v>4150</v>
      </c>
    </row>
    <row r="5168" spans="1:6" ht="22.5" x14ac:dyDescent="0.2">
      <c r="A5168" s="2">
        <v>5163</v>
      </c>
      <c r="B5168" s="49" t="s">
        <v>7410</v>
      </c>
      <c r="C5168" s="47" t="s">
        <v>7413</v>
      </c>
      <c r="D5168" s="2">
        <v>1</v>
      </c>
      <c r="E5168" s="33">
        <v>4150</v>
      </c>
      <c r="F5168" s="33">
        <v>4150</v>
      </c>
    </row>
    <row r="5169" spans="1:6" ht="33.75" x14ac:dyDescent="0.2">
      <c r="A5169" s="2">
        <v>5164</v>
      </c>
      <c r="B5169" s="49" t="s">
        <v>7414</v>
      </c>
      <c r="C5169" s="47" t="s">
        <v>7415</v>
      </c>
      <c r="D5169" s="2">
        <v>1</v>
      </c>
      <c r="E5169" s="33">
        <v>36920</v>
      </c>
      <c r="F5169" s="33">
        <v>36920</v>
      </c>
    </row>
    <row r="5170" spans="1:6" ht="22.5" x14ac:dyDescent="0.2">
      <c r="A5170" s="2">
        <v>5165</v>
      </c>
      <c r="B5170" s="49" t="s">
        <v>7416</v>
      </c>
      <c r="C5170" s="47" t="s">
        <v>7417</v>
      </c>
      <c r="D5170" s="2">
        <v>1</v>
      </c>
      <c r="E5170" s="33">
        <v>14100</v>
      </c>
      <c r="F5170" s="33">
        <v>14100</v>
      </c>
    </row>
    <row r="5171" spans="1:6" ht="22.5" x14ac:dyDescent="0.2">
      <c r="A5171" s="2">
        <v>5166</v>
      </c>
      <c r="B5171" s="49" t="s">
        <v>7418</v>
      </c>
      <c r="C5171" s="47" t="s">
        <v>7419</v>
      </c>
      <c r="D5171" s="2">
        <v>1</v>
      </c>
      <c r="E5171" s="33">
        <v>12100</v>
      </c>
      <c r="F5171" s="33">
        <v>12100</v>
      </c>
    </row>
    <row r="5172" spans="1:6" ht="45" x14ac:dyDescent="0.2">
      <c r="A5172" s="2">
        <v>5167</v>
      </c>
      <c r="B5172" s="49" t="s">
        <v>7420</v>
      </c>
      <c r="C5172" s="47" t="s">
        <v>7421</v>
      </c>
      <c r="D5172" s="2">
        <v>1</v>
      </c>
      <c r="E5172" s="33">
        <v>9860</v>
      </c>
      <c r="F5172" s="33">
        <v>9860</v>
      </c>
    </row>
    <row r="5173" spans="1:6" ht="45" x14ac:dyDescent="0.2">
      <c r="A5173" s="2">
        <v>5168</v>
      </c>
      <c r="B5173" s="49" t="s">
        <v>7420</v>
      </c>
      <c r="C5173" s="47" t="s">
        <v>7422</v>
      </c>
      <c r="D5173" s="2">
        <v>1</v>
      </c>
      <c r="E5173" s="33">
        <v>9860</v>
      </c>
      <c r="F5173" s="33">
        <v>9860</v>
      </c>
    </row>
    <row r="5174" spans="1:6" ht="45" x14ac:dyDescent="0.2">
      <c r="A5174" s="2">
        <v>5169</v>
      </c>
      <c r="B5174" s="49" t="s">
        <v>7423</v>
      </c>
      <c r="C5174" s="47" t="s">
        <v>7424</v>
      </c>
      <c r="D5174" s="2">
        <v>1</v>
      </c>
      <c r="E5174" s="33">
        <v>9860</v>
      </c>
      <c r="F5174" s="33">
        <v>9860</v>
      </c>
    </row>
    <row r="5175" spans="1:6" ht="45" x14ac:dyDescent="0.2">
      <c r="A5175" s="2">
        <v>5170</v>
      </c>
      <c r="B5175" s="49" t="s">
        <v>7423</v>
      </c>
      <c r="C5175" s="47" t="s">
        <v>7425</v>
      </c>
      <c r="D5175" s="2">
        <v>1</v>
      </c>
      <c r="E5175" s="33">
        <v>9860</v>
      </c>
      <c r="F5175" s="33">
        <v>9860</v>
      </c>
    </row>
    <row r="5176" spans="1:6" ht="22.5" x14ac:dyDescent="0.2">
      <c r="A5176" s="2">
        <v>5171</v>
      </c>
      <c r="B5176" s="49" t="s">
        <v>7426</v>
      </c>
      <c r="C5176" s="47" t="s">
        <v>7427</v>
      </c>
      <c r="D5176" s="2">
        <v>1</v>
      </c>
      <c r="E5176" s="33">
        <v>79967</v>
      </c>
      <c r="F5176" s="33">
        <v>45695.519999999997</v>
      </c>
    </row>
    <row r="5177" spans="1:6" ht="22.5" x14ac:dyDescent="0.2">
      <c r="A5177" s="2">
        <v>5172</v>
      </c>
      <c r="B5177" s="49" t="s">
        <v>7428</v>
      </c>
      <c r="C5177" s="47" t="s">
        <v>7429</v>
      </c>
      <c r="D5177" s="2">
        <v>1</v>
      </c>
      <c r="E5177" s="33">
        <v>16341.5</v>
      </c>
      <c r="F5177" s="33">
        <v>16341.5</v>
      </c>
    </row>
    <row r="5178" spans="1:6" ht="22.5" x14ac:dyDescent="0.2">
      <c r="A5178" s="2">
        <v>5173</v>
      </c>
      <c r="B5178" s="49" t="s">
        <v>7430</v>
      </c>
      <c r="C5178" s="47" t="s">
        <v>7431</v>
      </c>
      <c r="D5178" s="2">
        <v>1</v>
      </c>
      <c r="E5178" s="33">
        <v>38745.160000000003</v>
      </c>
      <c r="F5178" s="33">
        <v>38745.160000000003</v>
      </c>
    </row>
    <row r="5179" spans="1:6" ht="22.5" x14ac:dyDescent="0.2">
      <c r="A5179" s="2">
        <v>5174</v>
      </c>
      <c r="B5179" s="49" t="s">
        <v>7432</v>
      </c>
      <c r="C5179" s="47" t="s">
        <v>7433</v>
      </c>
      <c r="D5179" s="2">
        <v>1</v>
      </c>
      <c r="E5179" s="33">
        <v>13150.85</v>
      </c>
      <c r="F5179" s="33">
        <v>13150.85</v>
      </c>
    </row>
    <row r="5180" spans="1:6" ht="33.75" x14ac:dyDescent="0.2">
      <c r="A5180" s="2">
        <v>5175</v>
      </c>
      <c r="B5180" s="49" t="s">
        <v>7434</v>
      </c>
      <c r="C5180" s="47" t="s">
        <v>7435</v>
      </c>
      <c r="D5180" s="2">
        <v>1</v>
      </c>
      <c r="E5180" s="33">
        <v>3800</v>
      </c>
      <c r="F5180" s="33">
        <v>3800</v>
      </c>
    </row>
    <row r="5181" spans="1:6" ht="22.5" x14ac:dyDescent="0.2">
      <c r="A5181" s="2">
        <v>5176</v>
      </c>
      <c r="B5181" s="49" t="s">
        <v>7436</v>
      </c>
      <c r="C5181" s="47" t="s">
        <v>7437</v>
      </c>
      <c r="D5181" s="2">
        <v>1</v>
      </c>
      <c r="E5181" s="33">
        <v>14212.8</v>
      </c>
      <c r="F5181" s="33">
        <v>14212.8</v>
      </c>
    </row>
    <row r="5182" spans="1:6" ht="22.5" x14ac:dyDescent="0.2">
      <c r="A5182" s="2">
        <v>5177</v>
      </c>
      <c r="B5182" s="49" t="s">
        <v>7438</v>
      </c>
      <c r="C5182" s="47" t="s">
        <v>7439</v>
      </c>
      <c r="D5182" s="2">
        <v>1</v>
      </c>
      <c r="E5182" s="33">
        <v>4769.05</v>
      </c>
      <c r="F5182" s="33">
        <v>4769.05</v>
      </c>
    </row>
    <row r="5183" spans="1:6" ht="22.5" x14ac:dyDescent="0.2">
      <c r="A5183" s="2">
        <v>5178</v>
      </c>
      <c r="B5183" s="49" t="s">
        <v>7440</v>
      </c>
      <c r="C5183" s="47" t="s">
        <v>7441</v>
      </c>
      <c r="D5183" s="2">
        <v>1</v>
      </c>
      <c r="E5183" s="33">
        <v>8210.8799999999992</v>
      </c>
      <c r="F5183" s="33">
        <v>8210.8799999999992</v>
      </c>
    </row>
    <row r="5184" spans="1:6" ht="22.5" x14ac:dyDescent="0.2">
      <c r="A5184" s="2">
        <v>5179</v>
      </c>
      <c r="B5184" s="49" t="s">
        <v>7442</v>
      </c>
      <c r="C5184" s="47" t="s">
        <v>7443</v>
      </c>
      <c r="D5184" s="2">
        <v>1</v>
      </c>
      <c r="E5184" s="33">
        <v>6294</v>
      </c>
      <c r="F5184" s="33">
        <v>6294</v>
      </c>
    </row>
    <row r="5185" spans="1:6" ht="22.5" x14ac:dyDescent="0.2">
      <c r="A5185" s="2">
        <v>5180</v>
      </c>
      <c r="B5185" s="49" t="s">
        <v>7444</v>
      </c>
      <c r="C5185" s="47" t="s">
        <v>7445</v>
      </c>
      <c r="D5185" s="2">
        <v>1</v>
      </c>
      <c r="E5185" s="33">
        <v>3780</v>
      </c>
      <c r="F5185" s="33">
        <v>3780</v>
      </c>
    </row>
    <row r="5186" spans="1:6" ht="33.75" x14ac:dyDescent="0.2">
      <c r="A5186" s="2">
        <v>5181</v>
      </c>
      <c r="B5186" s="49" t="s">
        <v>7446</v>
      </c>
      <c r="C5186" s="47" t="s">
        <v>7447</v>
      </c>
      <c r="D5186" s="2">
        <v>1</v>
      </c>
      <c r="E5186" s="33">
        <v>25000</v>
      </c>
      <c r="F5186" s="33">
        <v>25000</v>
      </c>
    </row>
    <row r="5187" spans="1:6" ht="22.5" x14ac:dyDescent="0.2">
      <c r="A5187" s="2">
        <v>5182</v>
      </c>
      <c r="B5187" s="49" t="s">
        <v>7448</v>
      </c>
      <c r="C5187" s="47" t="s">
        <v>7449</v>
      </c>
      <c r="D5187" s="2">
        <v>1</v>
      </c>
      <c r="E5187" s="33">
        <v>13963.5</v>
      </c>
      <c r="F5187" s="33">
        <v>13963.5</v>
      </c>
    </row>
    <row r="5188" spans="1:6" ht="22.5" x14ac:dyDescent="0.2">
      <c r="A5188" s="2">
        <v>5183</v>
      </c>
      <c r="B5188" s="49" t="s">
        <v>7450</v>
      </c>
      <c r="C5188" s="47" t="s">
        <v>7451</v>
      </c>
      <c r="D5188" s="2">
        <v>1</v>
      </c>
      <c r="E5188" s="33">
        <v>8716.68</v>
      </c>
      <c r="F5188" s="33">
        <v>8716.68</v>
      </c>
    </row>
    <row r="5189" spans="1:6" ht="22.5" x14ac:dyDescent="0.2">
      <c r="A5189" s="2">
        <v>5184</v>
      </c>
      <c r="B5189" s="49" t="s">
        <v>7452</v>
      </c>
      <c r="C5189" s="47" t="s">
        <v>7453</v>
      </c>
      <c r="D5189" s="2">
        <v>1</v>
      </c>
      <c r="E5189" s="33">
        <v>6240</v>
      </c>
      <c r="F5189" s="33">
        <v>6240</v>
      </c>
    </row>
    <row r="5190" spans="1:6" ht="22.5" x14ac:dyDescent="0.2">
      <c r="A5190" s="2">
        <v>5185</v>
      </c>
      <c r="B5190" s="49" t="s">
        <v>7454</v>
      </c>
      <c r="C5190" s="47" t="s">
        <v>7455</v>
      </c>
      <c r="D5190" s="2">
        <v>1</v>
      </c>
      <c r="E5190" s="33">
        <v>6000</v>
      </c>
      <c r="F5190" s="33">
        <v>6000</v>
      </c>
    </row>
    <row r="5191" spans="1:6" ht="22.5" x14ac:dyDescent="0.2">
      <c r="A5191" s="2">
        <v>5186</v>
      </c>
      <c r="B5191" s="49" t="s">
        <v>7454</v>
      </c>
      <c r="C5191" s="47" t="s">
        <v>7456</v>
      </c>
      <c r="D5191" s="2">
        <v>1</v>
      </c>
      <c r="E5191" s="33">
        <v>6000</v>
      </c>
      <c r="F5191" s="33">
        <v>6000</v>
      </c>
    </row>
    <row r="5192" spans="1:6" ht="22.5" x14ac:dyDescent="0.2">
      <c r="A5192" s="2">
        <v>5187</v>
      </c>
      <c r="B5192" s="49" t="s">
        <v>7457</v>
      </c>
      <c r="C5192" s="47" t="s">
        <v>7458</v>
      </c>
      <c r="D5192" s="2">
        <v>1</v>
      </c>
      <c r="E5192" s="33">
        <v>17582.400000000001</v>
      </c>
      <c r="F5192" s="33">
        <v>17582.400000000001</v>
      </c>
    </row>
    <row r="5193" spans="1:6" ht="22.5" x14ac:dyDescent="0.2">
      <c r="A5193" s="2">
        <v>5188</v>
      </c>
      <c r="B5193" s="49" t="s">
        <v>7459</v>
      </c>
      <c r="C5193" s="47" t="s">
        <v>7460</v>
      </c>
      <c r="D5193" s="2">
        <v>1</v>
      </c>
      <c r="E5193" s="33">
        <v>17047.599999999999</v>
      </c>
      <c r="F5193" s="33">
        <v>17047.599999999999</v>
      </c>
    </row>
    <row r="5194" spans="1:6" x14ac:dyDescent="0.2">
      <c r="A5194" s="2">
        <v>5189</v>
      </c>
      <c r="B5194" s="49" t="s">
        <v>7461</v>
      </c>
      <c r="C5194" s="47" t="s">
        <v>7462</v>
      </c>
      <c r="D5194" s="2">
        <v>1</v>
      </c>
      <c r="E5194" s="33">
        <v>5200</v>
      </c>
      <c r="F5194" s="33">
        <v>5200</v>
      </c>
    </row>
    <row r="5195" spans="1:6" ht="33.75" x14ac:dyDescent="0.2">
      <c r="A5195" s="2">
        <v>5190</v>
      </c>
      <c r="B5195" s="49" t="s">
        <v>7463</v>
      </c>
      <c r="C5195" s="47" t="s">
        <v>7464</v>
      </c>
      <c r="D5195" s="2">
        <v>1</v>
      </c>
      <c r="E5195" s="33">
        <v>14300</v>
      </c>
      <c r="F5195" s="33">
        <v>14300</v>
      </c>
    </row>
    <row r="5196" spans="1:6" ht="22.5" x14ac:dyDescent="0.2">
      <c r="A5196" s="2">
        <v>5191</v>
      </c>
      <c r="B5196" s="49" t="s">
        <v>7465</v>
      </c>
      <c r="C5196" s="47" t="s">
        <v>7466</v>
      </c>
      <c r="D5196" s="2">
        <v>1</v>
      </c>
      <c r="E5196" s="33">
        <v>13594.5</v>
      </c>
      <c r="F5196" s="33">
        <v>13594.5</v>
      </c>
    </row>
    <row r="5197" spans="1:6" ht="22.5" x14ac:dyDescent="0.2">
      <c r="A5197" s="2">
        <v>5192</v>
      </c>
      <c r="B5197" s="49" t="s">
        <v>7467</v>
      </c>
      <c r="C5197" s="47" t="s">
        <v>7468</v>
      </c>
      <c r="D5197" s="2">
        <v>1</v>
      </c>
      <c r="E5197" s="33">
        <v>14200</v>
      </c>
      <c r="F5197" s="33">
        <v>14200</v>
      </c>
    </row>
    <row r="5198" spans="1:6" ht="33.75" x14ac:dyDescent="0.2">
      <c r="A5198" s="2">
        <v>5193</v>
      </c>
      <c r="B5198" s="151" t="s">
        <v>7469</v>
      </c>
      <c r="C5198" s="47" t="s">
        <v>7470</v>
      </c>
      <c r="D5198" s="2">
        <v>1</v>
      </c>
      <c r="E5198" s="33">
        <v>13850</v>
      </c>
      <c r="F5198" s="33">
        <v>13850</v>
      </c>
    </row>
    <row r="5199" spans="1:6" ht="22.5" x14ac:dyDescent="0.2">
      <c r="A5199" s="2">
        <v>5194</v>
      </c>
      <c r="B5199" s="151" t="s">
        <v>7471</v>
      </c>
      <c r="C5199" s="47" t="s">
        <v>7472</v>
      </c>
      <c r="D5199" s="2">
        <v>1</v>
      </c>
      <c r="E5199" s="33">
        <v>31180</v>
      </c>
      <c r="F5199" s="33">
        <v>31180</v>
      </c>
    </row>
    <row r="5200" spans="1:6" ht="22.5" x14ac:dyDescent="0.2">
      <c r="A5200" s="2">
        <v>5195</v>
      </c>
      <c r="B5200" s="151" t="s">
        <v>7473</v>
      </c>
      <c r="C5200" s="47" t="s">
        <v>7474</v>
      </c>
      <c r="D5200" s="2">
        <v>1</v>
      </c>
      <c r="E5200" s="33">
        <v>31180</v>
      </c>
      <c r="F5200" s="33">
        <v>31180</v>
      </c>
    </row>
    <row r="5201" spans="1:6" ht="22.5" x14ac:dyDescent="0.2">
      <c r="A5201" s="2">
        <v>5196</v>
      </c>
      <c r="B5201" s="151" t="s">
        <v>7475</v>
      </c>
      <c r="C5201" s="47" t="s">
        <v>7476</v>
      </c>
      <c r="D5201" s="2">
        <v>1</v>
      </c>
      <c r="E5201" s="33">
        <v>28840</v>
      </c>
      <c r="F5201" s="33">
        <v>28840</v>
      </c>
    </row>
    <row r="5202" spans="1:6" ht="22.5" x14ac:dyDescent="0.2">
      <c r="A5202" s="2">
        <v>5197</v>
      </c>
      <c r="B5202" s="49" t="s">
        <v>7477</v>
      </c>
      <c r="C5202" s="47" t="s">
        <v>7478</v>
      </c>
      <c r="D5202" s="2">
        <v>1</v>
      </c>
      <c r="E5202" s="33">
        <v>8750</v>
      </c>
      <c r="F5202" s="33">
        <v>8750</v>
      </c>
    </row>
    <row r="5203" spans="1:6" ht="22.5" x14ac:dyDescent="0.2">
      <c r="A5203" s="2">
        <v>5198</v>
      </c>
      <c r="B5203" s="49" t="s">
        <v>7479</v>
      </c>
      <c r="C5203" s="47" t="s">
        <v>7480</v>
      </c>
      <c r="D5203" s="2">
        <v>1</v>
      </c>
      <c r="E5203" s="33">
        <v>3700</v>
      </c>
      <c r="F5203" s="33">
        <v>3700</v>
      </c>
    </row>
    <row r="5204" spans="1:6" ht="22.5" x14ac:dyDescent="0.2">
      <c r="A5204" s="2">
        <v>5199</v>
      </c>
      <c r="B5204" s="49" t="s">
        <v>7481</v>
      </c>
      <c r="C5204" s="47" t="s">
        <v>7482</v>
      </c>
      <c r="D5204" s="2">
        <v>1</v>
      </c>
      <c r="E5204" s="33">
        <v>4900</v>
      </c>
      <c r="F5204" s="33">
        <v>4900</v>
      </c>
    </row>
    <row r="5205" spans="1:6" ht="22.5" x14ac:dyDescent="0.2">
      <c r="A5205" s="2">
        <v>5200</v>
      </c>
      <c r="B5205" s="49" t="s">
        <v>7483</v>
      </c>
      <c r="C5205" s="47" t="s">
        <v>7484</v>
      </c>
      <c r="D5205" s="2">
        <v>1</v>
      </c>
      <c r="E5205" s="33">
        <v>4300</v>
      </c>
      <c r="F5205" s="33">
        <v>4300</v>
      </c>
    </row>
    <row r="5206" spans="1:6" ht="22.5" x14ac:dyDescent="0.2">
      <c r="A5206" s="2">
        <v>5201</v>
      </c>
      <c r="B5206" s="49" t="s">
        <v>7485</v>
      </c>
      <c r="C5206" s="47" t="s">
        <v>7486</v>
      </c>
      <c r="D5206" s="2">
        <v>1</v>
      </c>
      <c r="E5206" s="33">
        <v>3200</v>
      </c>
      <c r="F5206" s="33">
        <v>3200</v>
      </c>
    </row>
    <row r="5207" spans="1:6" ht="22.5" x14ac:dyDescent="0.2">
      <c r="A5207" s="2">
        <v>5202</v>
      </c>
      <c r="B5207" s="49" t="s">
        <v>7487</v>
      </c>
      <c r="C5207" s="47" t="s">
        <v>7488</v>
      </c>
      <c r="D5207" s="2">
        <v>1</v>
      </c>
      <c r="E5207" s="33">
        <v>4100</v>
      </c>
      <c r="F5207" s="33">
        <v>4100</v>
      </c>
    </row>
    <row r="5208" spans="1:6" ht="22.5" x14ac:dyDescent="0.2">
      <c r="A5208" s="2">
        <v>5203</v>
      </c>
      <c r="B5208" s="49" t="s">
        <v>7487</v>
      </c>
      <c r="C5208" s="47" t="s">
        <v>7489</v>
      </c>
      <c r="D5208" s="2">
        <v>1</v>
      </c>
      <c r="E5208" s="33">
        <v>4100</v>
      </c>
      <c r="F5208" s="33">
        <v>4100</v>
      </c>
    </row>
    <row r="5209" spans="1:6" ht="22.5" x14ac:dyDescent="0.2">
      <c r="A5209" s="2">
        <v>5204</v>
      </c>
      <c r="B5209" s="49" t="s">
        <v>7490</v>
      </c>
      <c r="C5209" s="47" t="s">
        <v>7491</v>
      </c>
      <c r="D5209" s="2">
        <v>1</v>
      </c>
      <c r="E5209" s="33">
        <v>21000</v>
      </c>
      <c r="F5209" s="33">
        <v>21000</v>
      </c>
    </row>
    <row r="5210" spans="1:6" ht="22.5" x14ac:dyDescent="0.2">
      <c r="A5210" s="2">
        <v>5205</v>
      </c>
      <c r="B5210" s="49" t="s">
        <v>7492</v>
      </c>
      <c r="C5210" s="47" t="s">
        <v>7493</v>
      </c>
      <c r="D5210" s="2">
        <v>1</v>
      </c>
      <c r="E5210" s="33">
        <v>7000</v>
      </c>
      <c r="F5210" s="33">
        <v>7000</v>
      </c>
    </row>
    <row r="5211" spans="1:6" ht="22.5" x14ac:dyDescent="0.2">
      <c r="A5211" s="2">
        <v>5206</v>
      </c>
      <c r="B5211" s="49" t="s">
        <v>7494</v>
      </c>
      <c r="C5211" s="47" t="s">
        <v>7495</v>
      </c>
      <c r="D5211" s="2">
        <v>1</v>
      </c>
      <c r="E5211" s="33">
        <v>3500</v>
      </c>
      <c r="F5211" s="33">
        <v>3500</v>
      </c>
    </row>
    <row r="5212" spans="1:6" ht="22.5" x14ac:dyDescent="0.2">
      <c r="A5212" s="2">
        <v>5207</v>
      </c>
      <c r="B5212" s="49" t="s">
        <v>7496</v>
      </c>
      <c r="C5212" s="47" t="s">
        <v>7497</v>
      </c>
      <c r="D5212" s="2">
        <v>1</v>
      </c>
      <c r="E5212" s="33">
        <v>4100</v>
      </c>
      <c r="F5212" s="33">
        <v>4100</v>
      </c>
    </row>
    <row r="5213" spans="1:6" ht="22.5" x14ac:dyDescent="0.2">
      <c r="A5213" s="2">
        <v>5208</v>
      </c>
      <c r="B5213" s="49" t="s">
        <v>7498</v>
      </c>
      <c r="C5213" s="47" t="s">
        <v>7499</v>
      </c>
      <c r="D5213" s="2">
        <v>1</v>
      </c>
      <c r="E5213" s="33">
        <v>5300</v>
      </c>
      <c r="F5213" s="33">
        <v>5300</v>
      </c>
    </row>
    <row r="5214" spans="1:6" ht="22.5" x14ac:dyDescent="0.2">
      <c r="A5214" s="2">
        <v>5209</v>
      </c>
      <c r="B5214" s="49" t="s">
        <v>7247</v>
      </c>
      <c r="C5214" s="47" t="s">
        <v>7500</v>
      </c>
      <c r="D5214" s="2">
        <v>1</v>
      </c>
      <c r="E5214" s="33">
        <v>5250</v>
      </c>
      <c r="F5214" s="33">
        <v>5250</v>
      </c>
    </row>
    <row r="5215" spans="1:6" ht="22.5" x14ac:dyDescent="0.2">
      <c r="A5215" s="2">
        <v>5210</v>
      </c>
      <c r="B5215" s="151" t="s">
        <v>7501</v>
      </c>
      <c r="C5215" s="47" t="s">
        <v>7502</v>
      </c>
      <c r="D5215" s="2">
        <v>1</v>
      </c>
      <c r="E5215" s="33">
        <v>20000</v>
      </c>
      <c r="F5215" s="33">
        <v>20000</v>
      </c>
    </row>
    <row r="5216" spans="1:6" ht="22.5" x14ac:dyDescent="0.2">
      <c r="A5216" s="2">
        <v>5211</v>
      </c>
      <c r="B5216" s="151" t="s">
        <v>7501</v>
      </c>
      <c r="C5216" s="47" t="s">
        <v>7503</v>
      </c>
      <c r="D5216" s="2">
        <v>1</v>
      </c>
      <c r="E5216" s="33">
        <v>20000</v>
      </c>
      <c r="F5216" s="33">
        <v>20000</v>
      </c>
    </row>
    <row r="5217" spans="1:6" ht="22.5" x14ac:dyDescent="0.2">
      <c r="A5217" s="2">
        <v>5212</v>
      </c>
      <c r="B5217" s="151" t="s">
        <v>7501</v>
      </c>
      <c r="C5217" s="47" t="s">
        <v>7504</v>
      </c>
      <c r="D5217" s="2">
        <v>1</v>
      </c>
      <c r="E5217" s="33">
        <v>20000</v>
      </c>
      <c r="F5217" s="33">
        <v>20000</v>
      </c>
    </row>
    <row r="5218" spans="1:6" ht="22.5" x14ac:dyDescent="0.2">
      <c r="A5218" s="2">
        <v>5213</v>
      </c>
      <c r="B5218" s="151" t="s">
        <v>7501</v>
      </c>
      <c r="C5218" s="47" t="s">
        <v>7505</v>
      </c>
      <c r="D5218" s="2">
        <v>1</v>
      </c>
      <c r="E5218" s="33">
        <v>20000</v>
      </c>
      <c r="F5218" s="33">
        <v>20000</v>
      </c>
    </row>
    <row r="5219" spans="1:6" ht="33.75" x14ac:dyDescent="0.2">
      <c r="A5219" s="2">
        <v>5214</v>
      </c>
      <c r="B5219" s="49" t="s">
        <v>7506</v>
      </c>
      <c r="C5219" s="47" t="s">
        <v>7507</v>
      </c>
      <c r="D5219" s="2">
        <v>1</v>
      </c>
      <c r="E5219" s="33">
        <v>7500</v>
      </c>
      <c r="F5219" s="33">
        <v>7500</v>
      </c>
    </row>
    <row r="5220" spans="1:6" ht="22.5" x14ac:dyDescent="0.2">
      <c r="A5220" s="2">
        <v>5215</v>
      </c>
      <c r="B5220" s="49" t="s">
        <v>7508</v>
      </c>
      <c r="C5220" s="47" t="s">
        <v>7509</v>
      </c>
      <c r="D5220" s="2">
        <v>1</v>
      </c>
      <c r="E5220" s="33">
        <v>9600</v>
      </c>
      <c r="F5220" s="33">
        <v>9600</v>
      </c>
    </row>
    <row r="5221" spans="1:6" ht="22.5" x14ac:dyDescent="0.2">
      <c r="A5221" s="2">
        <v>5216</v>
      </c>
      <c r="B5221" s="49" t="s">
        <v>7508</v>
      </c>
      <c r="C5221" s="47" t="s">
        <v>7510</v>
      </c>
      <c r="D5221" s="2">
        <v>1</v>
      </c>
      <c r="E5221" s="33">
        <v>9600</v>
      </c>
      <c r="F5221" s="33">
        <v>9600</v>
      </c>
    </row>
    <row r="5222" spans="1:6" ht="22.5" x14ac:dyDescent="0.2">
      <c r="A5222" s="2">
        <v>5217</v>
      </c>
      <c r="B5222" s="49" t="s">
        <v>7508</v>
      </c>
      <c r="C5222" s="47" t="s">
        <v>7511</v>
      </c>
      <c r="D5222" s="2">
        <v>1</v>
      </c>
      <c r="E5222" s="33">
        <v>9600</v>
      </c>
      <c r="F5222" s="33">
        <v>9600</v>
      </c>
    </row>
    <row r="5223" spans="1:6" ht="22.5" x14ac:dyDescent="0.2">
      <c r="A5223" s="2">
        <v>5218</v>
      </c>
      <c r="B5223" s="49" t="s">
        <v>7508</v>
      </c>
      <c r="C5223" s="47" t="s">
        <v>7512</v>
      </c>
      <c r="D5223" s="2">
        <v>1</v>
      </c>
      <c r="E5223" s="33">
        <v>9600</v>
      </c>
      <c r="F5223" s="33">
        <v>9600</v>
      </c>
    </row>
    <row r="5224" spans="1:6" ht="22.5" x14ac:dyDescent="0.2">
      <c r="A5224" s="2">
        <v>5219</v>
      </c>
      <c r="B5224" s="49" t="s">
        <v>7513</v>
      </c>
      <c r="C5224" s="47" t="s">
        <v>7514</v>
      </c>
      <c r="D5224" s="2">
        <v>1</v>
      </c>
      <c r="E5224" s="33">
        <v>17796</v>
      </c>
      <c r="F5224" s="33">
        <v>17796</v>
      </c>
    </row>
    <row r="5225" spans="1:6" ht="33.75" x14ac:dyDescent="0.2">
      <c r="A5225" s="2">
        <v>5220</v>
      </c>
      <c r="B5225" s="49" t="s">
        <v>7515</v>
      </c>
      <c r="C5225" s="47" t="s">
        <v>7516</v>
      </c>
      <c r="D5225" s="2">
        <v>1</v>
      </c>
      <c r="E5225" s="33">
        <v>28875</v>
      </c>
      <c r="F5225" s="33">
        <v>28875</v>
      </c>
    </row>
    <row r="5226" spans="1:6" ht="22.5" x14ac:dyDescent="0.2">
      <c r="A5226" s="2">
        <v>5221</v>
      </c>
      <c r="B5226" s="49" t="s">
        <v>7517</v>
      </c>
      <c r="C5226" s="47" t="s">
        <v>7518</v>
      </c>
      <c r="D5226" s="2">
        <v>1</v>
      </c>
      <c r="E5226" s="33">
        <v>8000</v>
      </c>
      <c r="F5226" s="33">
        <v>8000</v>
      </c>
    </row>
    <row r="5227" spans="1:6" ht="22.5" x14ac:dyDescent="0.2">
      <c r="A5227" s="2">
        <v>5222</v>
      </c>
      <c r="B5227" s="49" t="s">
        <v>7519</v>
      </c>
      <c r="C5227" s="47" t="s">
        <v>7520</v>
      </c>
      <c r="D5227" s="2">
        <v>1</v>
      </c>
      <c r="E5227" s="33">
        <v>9000</v>
      </c>
      <c r="F5227" s="33">
        <v>9000</v>
      </c>
    </row>
    <row r="5228" spans="1:6" ht="22.5" x14ac:dyDescent="0.2">
      <c r="A5228" s="2">
        <v>5223</v>
      </c>
      <c r="B5228" s="49" t="s">
        <v>7519</v>
      </c>
      <c r="C5228" s="47" t="s">
        <v>7521</v>
      </c>
      <c r="D5228" s="2">
        <v>1</v>
      </c>
      <c r="E5228" s="33">
        <v>9000</v>
      </c>
      <c r="F5228" s="33">
        <v>9000</v>
      </c>
    </row>
    <row r="5229" spans="1:6" ht="22.5" x14ac:dyDescent="0.2">
      <c r="A5229" s="2">
        <v>5224</v>
      </c>
      <c r="B5229" s="49" t="s">
        <v>7519</v>
      </c>
      <c r="C5229" s="47" t="s">
        <v>7522</v>
      </c>
      <c r="D5229" s="2">
        <v>1</v>
      </c>
      <c r="E5229" s="33">
        <v>9000</v>
      </c>
      <c r="F5229" s="33">
        <v>9000</v>
      </c>
    </row>
    <row r="5230" spans="1:6" ht="22.5" x14ac:dyDescent="0.2">
      <c r="A5230" s="2">
        <v>5225</v>
      </c>
      <c r="B5230" s="49" t="s">
        <v>7523</v>
      </c>
      <c r="C5230" s="47" t="s">
        <v>7524</v>
      </c>
      <c r="D5230" s="2">
        <v>1</v>
      </c>
      <c r="E5230" s="33">
        <v>3300</v>
      </c>
      <c r="F5230" s="33">
        <v>3300</v>
      </c>
    </row>
    <row r="5231" spans="1:6" ht="22.5" x14ac:dyDescent="0.2">
      <c r="A5231" s="2">
        <v>5226</v>
      </c>
      <c r="B5231" s="49" t="s">
        <v>7525</v>
      </c>
      <c r="C5231" s="47" t="s">
        <v>7526</v>
      </c>
      <c r="D5231" s="2">
        <v>1</v>
      </c>
      <c r="E5231" s="33">
        <v>5000</v>
      </c>
      <c r="F5231" s="33">
        <v>5000</v>
      </c>
    </row>
    <row r="5232" spans="1:6" ht="22.5" x14ac:dyDescent="0.2">
      <c r="A5232" s="2">
        <v>5227</v>
      </c>
      <c r="B5232" s="49" t="s">
        <v>7525</v>
      </c>
      <c r="C5232" s="47" t="s">
        <v>7527</v>
      </c>
      <c r="D5232" s="2">
        <v>1</v>
      </c>
      <c r="E5232" s="33">
        <v>5000</v>
      </c>
      <c r="F5232" s="33">
        <v>5000</v>
      </c>
    </row>
    <row r="5233" spans="1:6" ht="22.5" x14ac:dyDescent="0.2">
      <c r="A5233" s="2">
        <v>5228</v>
      </c>
      <c r="B5233" s="49" t="s">
        <v>7525</v>
      </c>
      <c r="C5233" s="47" t="s">
        <v>7528</v>
      </c>
      <c r="D5233" s="2">
        <v>1</v>
      </c>
      <c r="E5233" s="33">
        <v>5000</v>
      </c>
      <c r="F5233" s="33">
        <v>5000</v>
      </c>
    </row>
    <row r="5234" spans="1:6" ht="22.5" x14ac:dyDescent="0.2">
      <c r="A5234" s="2">
        <v>5229</v>
      </c>
      <c r="B5234" s="49" t="s">
        <v>7525</v>
      </c>
      <c r="C5234" s="47" t="s">
        <v>7529</v>
      </c>
      <c r="D5234" s="2">
        <v>1</v>
      </c>
      <c r="E5234" s="33">
        <v>5000</v>
      </c>
      <c r="F5234" s="33">
        <v>5000</v>
      </c>
    </row>
    <row r="5235" spans="1:6" ht="22.5" x14ac:dyDescent="0.2">
      <c r="A5235" s="2">
        <v>5230</v>
      </c>
      <c r="B5235" s="49" t="s">
        <v>7530</v>
      </c>
      <c r="C5235" s="47" t="s">
        <v>7531</v>
      </c>
      <c r="D5235" s="2">
        <v>1</v>
      </c>
      <c r="E5235" s="33">
        <v>11947.35</v>
      </c>
      <c r="F5235" s="33">
        <v>11947.35</v>
      </c>
    </row>
    <row r="5236" spans="1:6" ht="22.5" x14ac:dyDescent="0.2">
      <c r="A5236" s="2">
        <v>5231</v>
      </c>
      <c r="B5236" s="49" t="s">
        <v>7532</v>
      </c>
      <c r="C5236" s="47" t="s">
        <v>7533</v>
      </c>
      <c r="D5236" s="2">
        <v>1</v>
      </c>
      <c r="E5236" s="33">
        <v>3210</v>
      </c>
      <c r="F5236" s="33">
        <v>3210</v>
      </c>
    </row>
    <row r="5237" spans="1:6" ht="22.5" x14ac:dyDescent="0.2">
      <c r="A5237" s="2">
        <v>5232</v>
      </c>
      <c r="B5237" s="49" t="s">
        <v>7532</v>
      </c>
      <c r="C5237" s="47" t="s">
        <v>7534</v>
      </c>
      <c r="D5237" s="2">
        <v>1</v>
      </c>
      <c r="E5237" s="33">
        <v>3210</v>
      </c>
      <c r="F5237" s="33">
        <v>3210</v>
      </c>
    </row>
    <row r="5238" spans="1:6" ht="22.5" x14ac:dyDescent="0.2">
      <c r="A5238" s="2">
        <v>5233</v>
      </c>
      <c r="B5238" s="49" t="s">
        <v>7532</v>
      </c>
      <c r="C5238" s="47" t="s">
        <v>7535</v>
      </c>
      <c r="D5238" s="2">
        <v>1</v>
      </c>
      <c r="E5238" s="33">
        <v>3210</v>
      </c>
      <c r="F5238" s="33">
        <v>3210</v>
      </c>
    </row>
    <row r="5239" spans="1:6" ht="22.5" x14ac:dyDescent="0.2">
      <c r="A5239" s="2">
        <v>5234</v>
      </c>
      <c r="B5239" s="49" t="s">
        <v>7532</v>
      </c>
      <c r="C5239" s="47" t="s">
        <v>7536</v>
      </c>
      <c r="D5239" s="2">
        <v>1</v>
      </c>
      <c r="E5239" s="33">
        <v>3210</v>
      </c>
      <c r="F5239" s="33">
        <v>3210</v>
      </c>
    </row>
    <row r="5240" spans="1:6" ht="22.5" x14ac:dyDescent="0.2">
      <c r="A5240" s="2">
        <v>5235</v>
      </c>
      <c r="B5240" s="49" t="s">
        <v>7532</v>
      </c>
      <c r="C5240" s="47" t="s">
        <v>7537</v>
      </c>
      <c r="D5240" s="2">
        <v>1</v>
      </c>
      <c r="E5240" s="33">
        <v>3210</v>
      </c>
      <c r="F5240" s="33">
        <v>3210</v>
      </c>
    </row>
    <row r="5241" spans="1:6" ht="22.5" x14ac:dyDescent="0.2">
      <c r="A5241" s="2">
        <v>5236</v>
      </c>
      <c r="B5241" s="49" t="s">
        <v>7532</v>
      </c>
      <c r="C5241" s="47" t="s">
        <v>7538</v>
      </c>
      <c r="D5241" s="2">
        <v>1</v>
      </c>
      <c r="E5241" s="33">
        <v>3210</v>
      </c>
      <c r="F5241" s="33">
        <v>3210</v>
      </c>
    </row>
    <row r="5242" spans="1:6" x14ac:dyDescent="0.2">
      <c r="A5242" s="2">
        <v>5237</v>
      </c>
      <c r="B5242" s="49" t="s">
        <v>7539</v>
      </c>
      <c r="C5242" s="47" t="s">
        <v>7540</v>
      </c>
      <c r="D5242" s="2">
        <v>1</v>
      </c>
      <c r="E5242" s="33">
        <v>3707.7</v>
      </c>
      <c r="F5242" s="33">
        <v>3707.7</v>
      </c>
    </row>
    <row r="5243" spans="1:6" x14ac:dyDescent="0.2">
      <c r="A5243" s="2">
        <v>5238</v>
      </c>
      <c r="B5243" s="49" t="s">
        <v>7541</v>
      </c>
      <c r="C5243" s="47" t="s">
        <v>7542</v>
      </c>
      <c r="D5243" s="2">
        <v>1</v>
      </c>
      <c r="E5243" s="33">
        <v>5989.32</v>
      </c>
      <c r="F5243" s="33">
        <v>5989.32</v>
      </c>
    </row>
    <row r="5244" spans="1:6" ht="22.5" x14ac:dyDescent="0.2">
      <c r="A5244" s="2">
        <v>5239</v>
      </c>
      <c r="B5244" s="49" t="s">
        <v>7543</v>
      </c>
      <c r="C5244" s="47" t="s">
        <v>7544</v>
      </c>
      <c r="D5244" s="2">
        <v>1</v>
      </c>
      <c r="E5244" s="33">
        <v>3210</v>
      </c>
      <c r="F5244" s="33">
        <v>3210</v>
      </c>
    </row>
    <row r="5245" spans="1:6" ht="22.5" x14ac:dyDescent="0.2">
      <c r="A5245" s="2">
        <v>5240</v>
      </c>
      <c r="B5245" s="49" t="s">
        <v>7543</v>
      </c>
      <c r="C5245" s="47" t="s">
        <v>7545</v>
      </c>
      <c r="D5245" s="2">
        <v>1</v>
      </c>
      <c r="E5245" s="33">
        <v>3210</v>
      </c>
      <c r="F5245" s="33">
        <v>3210</v>
      </c>
    </row>
    <row r="5246" spans="1:6" ht="22.5" x14ac:dyDescent="0.2">
      <c r="A5246" s="2">
        <v>5241</v>
      </c>
      <c r="B5246" s="49" t="s">
        <v>7543</v>
      </c>
      <c r="C5246" s="47" t="s">
        <v>7546</v>
      </c>
      <c r="D5246" s="2">
        <v>1</v>
      </c>
      <c r="E5246" s="33">
        <v>3210</v>
      </c>
      <c r="F5246" s="33">
        <v>3210</v>
      </c>
    </row>
    <row r="5247" spans="1:6" ht="22.5" x14ac:dyDescent="0.2">
      <c r="A5247" s="2">
        <v>5242</v>
      </c>
      <c r="B5247" s="49" t="s">
        <v>7543</v>
      </c>
      <c r="C5247" s="47" t="s">
        <v>7547</v>
      </c>
      <c r="D5247" s="2">
        <v>1</v>
      </c>
      <c r="E5247" s="33">
        <v>3210</v>
      </c>
      <c r="F5247" s="33">
        <v>3210</v>
      </c>
    </row>
    <row r="5248" spans="1:6" ht="22.5" x14ac:dyDescent="0.2">
      <c r="A5248" s="2">
        <v>5243</v>
      </c>
      <c r="B5248" s="49" t="s">
        <v>7548</v>
      </c>
      <c r="C5248" s="47" t="s">
        <v>7549</v>
      </c>
      <c r="D5248" s="2">
        <v>1</v>
      </c>
      <c r="E5248" s="33">
        <v>3892.55</v>
      </c>
      <c r="F5248" s="33">
        <v>3892.55</v>
      </c>
    </row>
    <row r="5249" spans="1:6" x14ac:dyDescent="0.2">
      <c r="A5249" s="2">
        <v>5244</v>
      </c>
      <c r="B5249" s="49" t="s">
        <v>7550</v>
      </c>
      <c r="C5249" s="47" t="s">
        <v>7551</v>
      </c>
      <c r="D5249" s="2">
        <v>1</v>
      </c>
      <c r="E5249" s="33">
        <v>10000</v>
      </c>
      <c r="F5249" s="33">
        <v>10000</v>
      </c>
    </row>
    <row r="5250" spans="1:6" ht="22.5" x14ac:dyDescent="0.2">
      <c r="A5250" s="2">
        <v>5245</v>
      </c>
      <c r="B5250" s="49" t="s">
        <v>7552</v>
      </c>
      <c r="C5250" s="47" t="s">
        <v>7553</v>
      </c>
      <c r="D5250" s="2">
        <v>1</v>
      </c>
      <c r="E5250" s="33">
        <v>3839.21</v>
      </c>
      <c r="F5250" s="33">
        <v>3839.21</v>
      </c>
    </row>
    <row r="5251" spans="1:6" x14ac:dyDescent="0.2">
      <c r="A5251" s="2">
        <v>5246</v>
      </c>
      <c r="B5251" s="49" t="s">
        <v>7554</v>
      </c>
      <c r="C5251" s="47" t="s">
        <v>7555</v>
      </c>
      <c r="D5251" s="2">
        <v>1</v>
      </c>
      <c r="E5251" s="33">
        <v>5077.46</v>
      </c>
      <c r="F5251" s="33">
        <v>5077.46</v>
      </c>
    </row>
    <row r="5252" spans="1:6" x14ac:dyDescent="0.2">
      <c r="A5252" s="2">
        <v>5247</v>
      </c>
      <c r="B5252" s="49" t="s">
        <v>7554</v>
      </c>
      <c r="C5252" s="47" t="s">
        <v>7556</v>
      </c>
      <c r="D5252" s="2">
        <v>1</v>
      </c>
      <c r="E5252" s="33">
        <v>5077.46</v>
      </c>
      <c r="F5252" s="33">
        <v>5077.46</v>
      </c>
    </row>
    <row r="5253" spans="1:6" ht="22.5" x14ac:dyDescent="0.2">
      <c r="A5253" s="2">
        <v>5248</v>
      </c>
      <c r="B5253" s="49" t="s">
        <v>7557</v>
      </c>
      <c r="C5253" s="47" t="s">
        <v>7558</v>
      </c>
      <c r="D5253" s="2">
        <v>1</v>
      </c>
      <c r="E5253" s="33">
        <v>3116.15</v>
      </c>
      <c r="F5253" s="33">
        <v>3116.15</v>
      </c>
    </row>
    <row r="5254" spans="1:6" ht="22.5" x14ac:dyDescent="0.2">
      <c r="A5254" s="2">
        <v>5249</v>
      </c>
      <c r="B5254" s="49" t="s">
        <v>7559</v>
      </c>
      <c r="C5254" s="47" t="s">
        <v>7560</v>
      </c>
      <c r="D5254" s="2">
        <v>1</v>
      </c>
      <c r="E5254" s="33">
        <v>5493.78</v>
      </c>
      <c r="F5254" s="33">
        <v>5493.78</v>
      </c>
    </row>
    <row r="5255" spans="1:6" ht="22.5" x14ac:dyDescent="0.2">
      <c r="A5255" s="2">
        <v>5250</v>
      </c>
      <c r="B5255" s="49" t="s">
        <v>7561</v>
      </c>
      <c r="C5255" s="47" t="s">
        <v>7562</v>
      </c>
      <c r="D5255" s="2">
        <v>1</v>
      </c>
      <c r="E5255" s="33">
        <v>5590.07</v>
      </c>
      <c r="F5255" s="33">
        <v>5590.07</v>
      </c>
    </row>
    <row r="5256" spans="1:6" x14ac:dyDescent="0.2">
      <c r="A5256" s="2">
        <v>5251</v>
      </c>
      <c r="B5256" s="49" t="s">
        <v>7563</v>
      </c>
      <c r="C5256" s="47" t="s">
        <v>7564</v>
      </c>
      <c r="D5256" s="2">
        <v>1</v>
      </c>
      <c r="E5256" s="33">
        <v>13562.33</v>
      </c>
      <c r="F5256" s="33">
        <v>13562.33</v>
      </c>
    </row>
    <row r="5257" spans="1:6" x14ac:dyDescent="0.2">
      <c r="A5257" s="2">
        <v>5252</v>
      </c>
      <c r="B5257" s="49" t="s">
        <v>7563</v>
      </c>
      <c r="C5257" s="47" t="s">
        <v>7565</v>
      </c>
      <c r="D5257" s="2">
        <v>1</v>
      </c>
      <c r="E5257" s="33">
        <v>13562.33</v>
      </c>
      <c r="F5257" s="33">
        <v>13562.33</v>
      </c>
    </row>
    <row r="5258" spans="1:6" x14ac:dyDescent="0.2">
      <c r="A5258" s="2">
        <v>5253</v>
      </c>
      <c r="B5258" s="49" t="s">
        <v>7566</v>
      </c>
      <c r="C5258" s="47" t="s">
        <v>7567</v>
      </c>
      <c r="D5258" s="2">
        <v>1</v>
      </c>
      <c r="E5258" s="33">
        <v>5350</v>
      </c>
      <c r="F5258" s="33">
        <v>5350</v>
      </c>
    </row>
    <row r="5259" spans="1:6" x14ac:dyDescent="0.2">
      <c r="A5259" s="2">
        <v>5254</v>
      </c>
      <c r="B5259" s="49" t="s">
        <v>7566</v>
      </c>
      <c r="C5259" s="47" t="s">
        <v>7568</v>
      </c>
      <c r="D5259" s="2">
        <v>1</v>
      </c>
      <c r="E5259" s="33">
        <v>5350</v>
      </c>
      <c r="F5259" s="33">
        <v>5350</v>
      </c>
    </row>
    <row r="5260" spans="1:6" x14ac:dyDescent="0.2">
      <c r="A5260" s="2">
        <v>5255</v>
      </c>
      <c r="B5260" s="49" t="s">
        <v>7566</v>
      </c>
      <c r="C5260" s="47" t="s">
        <v>7569</v>
      </c>
      <c r="D5260" s="2">
        <v>1</v>
      </c>
      <c r="E5260" s="33">
        <v>5350</v>
      </c>
      <c r="F5260" s="33">
        <v>5350</v>
      </c>
    </row>
    <row r="5261" spans="1:6" x14ac:dyDescent="0.2">
      <c r="A5261" s="2">
        <v>5256</v>
      </c>
      <c r="B5261" s="49" t="s">
        <v>7566</v>
      </c>
      <c r="C5261" s="47" t="s">
        <v>7570</v>
      </c>
      <c r="D5261" s="2">
        <v>1</v>
      </c>
      <c r="E5261" s="33">
        <v>5350</v>
      </c>
      <c r="F5261" s="33">
        <v>5350</v>
      </c>
    </row>
    <row r="5262" spans="1:6" x14ac:dyDescent="0.2">
      <c r="A5262" s="2">
        <v>5257</v>
      </c>
      <c r="B5262" s="49" t="s">
        <v>7566</v>
      </c>
      <c r="C5262" s="47" t="s">
        <v>7571</v>
      </c>
      <c r="D5262" s="2">
        <v>1</v>
      </c>
      <c r="E5262" s="33">
        <v>5350</v>
      </c>
      <c r="F5262" s="33">
        <v>5350</v>
      </c>
    </row>
    <row r="5263" spans="1:6" x14ac:dyDescent="0.2">
      <c r="A5263" s="2">
        <v>5258</v>
      </c>
      <c r="B5263" s="49" t="s">
        <v>7572</v>
      </c>
      <c r="C5263" s="47" t="s">
        <v>7573</v>
      </c>
      <c r="D5263" s="2">
        <v>1</v>
      </c>
      <c r="E5263" s="33">
        <v>6554.82</v>
      </c>
      <c r="F5263" s="33">
        <v>6554.82</v>
      </c>
    </row>
    <row r="5264" spans="1:6" ht="22.5" x14ac:dyDescent="0.2">
      <c r="A5264" s="2">
        <v>5259</v>
      </c>
      <c r="B5264" s="49" t="s">
        <v>7574</v>
      </c>
      <c r="C5264" s="47" t="s">
        <v>7575</v>
      </c>
      <c r="D5264" s="2">
        <v>1</v>
      </c>
      <c r="E5264" s="33">
        <v>3852</v>
      </c>
      <c r="F5264" s="33">
        <v>3852</v>
      </c>
    </row>
    <row r="5265" spans="1:6" ht="22.5" x14ac:dyDescent="0.2">
      <c r="A5265" s="2">
        <v>5260</v>
      </c>
      <c r="B5265" s="49" t="s">
        <v>7576</v>
      </c>
      <c r="C5265" s="47" t="s">
        <v>7577</v>
      </c>
      <c r="D5265" s="2">
        <v>1</v>
      </c>
      <c r="E5265" s="33">
        <v>11342</v>
      </c>
      <c r="F5265" s="33">
        <v>11342</v>
      </c>
    </row>
    <row r="5266" spans="1:6" ht="22.5" x14ac:dyDescent="0.2">
      <c r="A5266" s="2">
        <v>5261</v>
      </c>
      <c r="B5266" s="49" t="s">
        <v>7576</v>
      </c>
      <c r="C5266" s="47" t="s">
        <v>7578</v>
      </c>
      <c r="D5266" s="2">
        <v>1</v>
      </c>
      <c r="E5266" s="33">
        <v>9015.82</v>
      </c>
      <c r="F5266" s="33">
        <v>9015.82</v>
      </c>
    </row>
    <row r="5267" spans="1:6" ht="22.5" x14ac:dyDescent="0.2">
      <c r="A5267" s="2">
        <v>5262</v>
      </c>
      <c r="B5267" s="49" t="s">
        <v>7576</v>
      </c>
      <c r="C5267" s="47" t="s">
        <v>7579</v>
      </c>
      <c r="D5267" s="2">
        <v>1</v>
      </c>
      <c r="E5267" s="33">
        <v>9015.82</v>
      </c>
      <c r="F5267" s="33">
        <v>9015.82</v>
      </c>
    </row>
    <row r="5268" spans="1:6" ht="22.5" x14ac:dyDescent="0.2">
      <c r="A5268" s="2">
        <v>5263</v>
      </c>
      <c r="B5268" s="49" t="s">
        <v>7580</v>
      </c>
      <c r="C5268" s="47" t="s">
        <v>7581</v>
      </c>
      <c r="D5268" s="2">
        <v>1</v>
      </c>
      <c r="E5268" s="33">
        <v>8801.82</v>
      </c>
      <c r="F5268" s="33">
        <v>8801.82</v>
      </c>
    </row>
    <row r="5269" spans="1:6" ht="22.5" x14ac:dyDescent="0.2">
      <c r="A5269" s="2">
        <v>5264</v>
      </c>
      <c r="B5269" s="49" t="s">
        <v>7582</v>
      </c>
      <c r="C5269" s="47" t="s">
        <v>7583</v>
      </c>
      <c r="D5269" s="2">
        <v>1</v>
      </c>
      <c r="E5269" s="33">
        <v>3689.36</v>
      </c>
      <c r="F5269" s="33">
        <v>3689.36</v>
      </c>
    </row>
    <row r="5270" spans="1:6" x14ac:dyDescent="0.2">
      <c r="A5270" s="2">
        <v>5265</v>
      </c>
      <c r="B5270" s="49" t="s">
        <v>7584</v>
      </c>
      <c r="C5270" s="47" t="s">
        <v>7585</v>
      </c>
      <c r="D5270" s="2">
        <v>1</v>
      </c>
      <c r="E5270" s="33">
        <v>3092.3</v>
      </c>
      <c r="F5270" s="33">
        <v>3092.3</v>
      </c>
    </row>
    <row r="5271" spans="1:6" x14ac:dyDescent="0.2">
      <c r="A5271" s="2">
        <v>5266</v>
      </c>
      <c r="B5271" s="49" t="s">
        <v>7584</v>
      </c>
      <c r="C5271" s="47" t="s">
        <v>7586</v>
      </c>
      <c r="D5271" s="2">
        <v>1</v>
      </c>
      <c r="E5271" s="33">
        <v>3092.3</v>
      </c>
      <c r="F5271" s="33">
        <v>3092.3</v>
      </c>
    </row>
    <row r="5272" spans="1:6" x14ac:dyDescent="0.2">
      <c r="A5272" s="2">
        <v>5267</v>
      </c>
      <c r="B5272" s="49" t="s">
        <v>7584</v>
      </c>
      <c r="C5272" s="47" t="s">
        <v>7587</v>
      </c>
      <c r="D5272" s="2">
        <v>1</v>
      </c>
      <c r="E5272" s="33">
        <v>4080</v>
      </c>
      <c r="F5272" s="33">
        <v>4080</v>
      </c>
    </row>
    <row r="5273" spans="1:6" x14ac:dyDescent="0.2">
      <c r="A5273" s="2">
        <v>5268</v>
      </c>
      <c r="B5273" s="49" t="s">
        <v>7584</v>
      </c>
      <c r="C5273" s="47" t="s">
        <v>7588</v>
      </c>
      <c r="D5273" s="2">
        <v>1</v>
      </c>
      <c r="E5273" s="33">
        <v>4080</v>
      </c>
      <c r="F5273" s="33">
        <v>4080</v>
      </c>
    </row>
    <row r="5274" spans="1:6" x14ac:dyDescent="0.2">
      <c r="A5274" s="2">
        <v>5269</v>
      </c>
      <c r="B5274" s="49" t="s">
        <v>7270</v>
      </c>
      <c r="C5274" s="47" t="s">
        <v>7589</v>
      </c>
      <c r="D5274" s="2">
        <v>1</v>
      </c>
      <c r="E5274" s="33">
        <v>3930.57</v>
      </c>
      <c r="F5274" s="33">
        <v>3930.57</v>
      </c>
    </row>
    <row r="5275" spans="1:6" x14ac:dyDescent="0.2">
      <c r="A5275" s="2">
        <v>5270</v>
      </c>
      <c r="B5275" s="49" t="s">
        <v>7590</v>
      </c>
      <c r="C5275" s="47" t="s">
        <v>7591</v>
      </c>
      <c r="D5275" s="2">
        <v>1</v>
      </c>
      <c r="E5275" s="33">
        <v>3273</v>
      </c>
      <c r="F5275" s="33">
        <v>3273</v>
      </c>
    </row>
    <row r="5276" spans="1:6" x14ac:dyDescent="0.2">
      <c r="A5276" s="2">
        <v>5271</v>
      </c>
      <c r="B5276" s="49" t="s">
        <v>7572</v>
      </c>
      <c r="C5276" s="47" t="s">
        <v>7592</v>
      </c>
      <c r="D5276" s="2">
        <v>1</v>
      </c>
      <c r="E5276" s="33">
        <v>6554.82</v>
      </c>
      <c r="F5276" s="33">
        <v>6554.82</v>
      </c>
    </row>
    <row r="5277" spans="1:6" x14ac:dyDescent="0.2">
      <c r="A5277" s="2">
        <v>5272</v>
      </c>
      <c r="B5277" s="49" t="s">
        <v>7572</v>
      </c>
      <c r="C5277" s="47" t="s">
        <v>7593</v>
      </c>
      <c r="D5277" s="2">
        <v>1</v>
      </c>
      <c r="E5277" s="33">
        <v>6554.82</v>
      </c>
      <c r="F5277" s="33">
        <v>6554.82</v>
      </c>
    </row>
    <row r="5278" spans="1:6" x14ac:dyDescent="0.2">
      <c r="A5278" s="2">
        <v>5273</v>
      </c>
      <c r="B5278" s="49" t="s">
        <v>7572</v>
      </c>
      <c r="C5278" s="47" t="s">
        <v>7594</v>
      </c>
      <c r="D5278" s="2">
        <v>1</v>
      </c>
      <c r="E5278" s="33">
        <v>6554.82</v>
      </c>
      <c r="F5278" s="33">
        <v>6554.82</v>
      </c>
    </row>
    <row r="5279" spans="1:6" ht="22.5" x14ac:dyDescent="0.2">
      <c r="A5279" s="2">
        <v>5274</v>
      </c>
      <c r="B5279" s="49" t="s">
        <v>7595</v>
      </c>
      <c r="C5279" s="47" t="s">
        <v>7596</v>
      </c>
      <c r="D5279" s="2">
        <v>1</v>
      </c>
      <c r="E5279" s="33">
        <v>3059.13</v>
      </c>
      <c r="F5279" s="33">
        <v>3059.13</v>
      </c>
    </row>
    <row r="5280" spans="1:6" ht="22.5" x14ac:dyDescent="0.2">
      <c r="A5280" s="2">
        <v>5275</v>
      </c>
      <c r="B5280" s="49" t="s">
        <v>7595</v>
      </c>
      <c r="C5280" s="47" t="s">
        <v>7597</v>
      </c>
      <c r="D5280" s="2">
        <v>1</v>
      </c>
      <c r="E5280" s="33">
        <v>3059.13</v>
      </c>
      <c r="F5280" s="33">
        <v>3059.13</v>
      </c>
    </row>
    <row r="5281" spans="1:6" x14ac:dyDescent="0.2">
      <c r="A5281" s="2">
        <v>5276</v>
      </c>
      <c r="B5281" s="49" t="s">
        <v>7598</v>
      </c>
      <c r="C5281" s="47" t="s">
        <v>7599</v>
      </c>
      <c r="D5281" s="2">
        <v>1</v>
      </c>
      <c r="E5281" s="33">
        <v>13616.82</v>
      </c>
      <c r="F5281" s="33">
        <v>13616.82</v>
      </c>
    </row>
    <row r="5282" spans="1:6" ht="22.5" x14ac:dyDescent="0.2">
      <c r="A5282" s="2">
        <v>5277</v>
      </c>
      <c r="B5282" s="49" t="s">
        <v>7600</v>
      </c>
      <c r="C5282" s="47" t="s">
        <v>7601</v>
      </c>
      <c r="D5282" s="2">
        <v>1</v>
      </c>
      <c r="E5282" s="33">
        <v>3264</v>
      </c>
      <c r="F5282" s="33">
        <v>3264</v>
      </c>
    </row>
    <row r="5283" spans="1:6" ht="22.5" x14ac:dyDescent="0.2">
      <c r="A5283" s="2">
        <v>5278</v>
      </c>
      <c r="B5283" s="49" t="s">
        <v>7600</v>
      </c>
      <c r="C5283" s="47" t="s">
        <v>7602</v>
      </c>
      <c r="D5283" s="2">
        <v>1</v>
      </c>
      <c r="E5283" s="33">
        <v>3264</v>
      </c>
      <c r="F5283" s="33">
        <v>3264</v>
      </c>
    </row>
    <row r="5284" spans="1:6" ht="22.5" x14ac:dyDescent="0.2">
      <c r="A5284" s="2">
        <v>5279</v>
      </c>
      <c r="B5284" s="49" t="s">
        <v>7600</v>
      </c>
      <c r="C5284" s="47" t="s">
        <v>7603</v>
      </c>
      <c r="D5284" s="2">
        <v>1</v>
      </c>
      <c r="E5284" s="33">
        <v>3264</v>
      </c>
      <c r="F5284" s="33">
        <v>3264</v>
      </c>
    </row>
    <row r="5285" spans="1:6" ht="22.5" x14ac:dyDescent="0.2">
      <c r="A5285" s="2">
        <v>5280</v>
      </c>
      <c r="B5285" s="49" t="s">
        <v>7600</v>
      </c>
      <c r="C5285" s="47" t="s">
        <v>7604</v>
      </c>
      <c r="D5285" s="2">
        <v>1</v>
      </c>
      <c r="E5285" s="33">
        <v>3264</v>
      </c>
      <c r="F5285" s="33">
        <v>3264</v>
      </c>
    </row>
    <row r="5286" spans="1:6" ht="22.5" x14ac:dyDescent="0.2">
      <c r="A5286" s="2">
        <v>5281</v>
      </c>
      <c r="B5286" s="49" t="s">
        <v>7600</v>
      </c>
      <c r="C5286" s="47" t="s">
        <v>7605</v>
      </c>
      <c r="D5286" s="2">
        <v>1</v>
      </c>
      <c r="E5286" s="33">
        <v>3264</v>
      </c>
      <c r="F5286" s="33">
        <v>3264</v>
      </c>
    </row>
    <row r="5287" spans="1:6" ht="22.5" x14ac:dyDescent="0.2">
      <c r="A5287" s="2">
        <v>5282</v>
      </c>
      <c r="B5287" s="49" t="s">
        <v>7606</v>
      </c>
      <c r="C5287" s="47" t="s">
        <v>7607</v>
      </c>
      <c r="D5287" s="2">
        <v>1</v>
      </c>
      <c r="E5287" s="33">
        <v>3901.22</v>
      </c>
      <c r="F5287" s="33">
        <v>3901.22</v>
      </c>
    </row>
    <row r="5288" spans="1:6" x14ac:dyDescent="0.2">
      <c r="A5288" s="2">
        <v>5283</v>
      </c>
      <c r="B5288" s="49" t="s">
        <v>7608</v>
      </c>
      <c r="C5288" s="47" t="s">
        <v>7609</v>
      </c>
      <c r="D5288" s="2">
        <v>1</v>
      </c>
      <c r="E5288" s="33">
        <v>3456.1</v>
      </c>
      <c r="F5288" s="33">
        <v>3456.1</v>
      </c>
    </row>
    <row r="5289" spans="1:6" x14ac:dyDescent="0.2">
      <c r="A5289" s="2">
        <v>5284</v>
      </c>
      <c r="B5289" s="49" t="s">
        <v>7608</v>
      </c>
      <c r="C5289" s="47" t="s">
        <v>7610</v>
      </c>
      <c r="D5289" s="2">
        <v>1</v>
      </c>
      <c r="E5289" s="33">
        <v>3456.1</v>
      </c>
      <c r="F5289" s="33">
        <v>3456.1</v>
      </c>
    </row>
    <row r="5290" spans="1:6" x14ac:dyDescent="0.2">
      <c r="A5290" s="2">
        <v>5285</v>
      </c>
      <c r="B5290" s="49" t="s">
        <v>7608</v>
      </c>
      <c r="C5290" s="47" t="s">
        <v>7611</v>
      </c>
      <c r="D5290" s="2">
        <v>1</v>
      </c>
      <c r="E5290" s="33">
        <v>3456.1</v>
      </c>
      <c r="F5290" s="33">
        <v>3456.1</v>
      </c>
    </row>
    <row r="5291" spans="1:6" x14ac:dyDescent="0.2">
      <c r="A5291" s="2">
        <v>5286</v>
      </c>
      <c r="B5291" s="49" t="s">
        <v>7608</v>
      </c>
      <c r="C5291" s="47" t="s">
        <v>7612</v>
      </c>
      <c r="D5291" s="2">
        <v>1</v>
      </c>
      <c r="E5291" s="33">
        <v>3456.1</v>
      </c>
      <c r="F5291" s="33">
        <v>3456.1</v>
      </c>
    </row>
    <row r="5292" spans="1:6" x14ac:dyDescent="0.2">
      <c r="A5292" s="2">
        <v>5287</v>
      </c>
      <c r="B5292" s="49" t="s">
        <v>7608</v>
      </c>
      <c r="C5292" s="47" t="s">
        <v>7613</v>
      </c>
      <c r="D5292" s="2">
        <v>1</v>
      </c>
      <c r="E5292" s="33">
        <v>3456.1</v>
      </c>
      <c r="F5292" s="33">
        <v>3456.1</v>
      </c>
    </row>
    <row r="5293" spans="1:6" x14ac:dyDescent="0.2">
      <c r="A5293" s="2">
        <v>5288</v>
      </c>
      <c r="B5293" s="49" t="s">
        <v>7608</v>
      </c>
      <c r="C5293" s="47" t="s">
        <v>7614</v>
      </c>
      <c r="D5293" s="2">
        <v>1</v>
      </c>
      <c r="E5293" s="33">
        <v>3456.1</v>
      </c>
      <c r="F5293" s="33">
        <v>3456.1</v>
      </c>
    </row>
    <row r="5294" spans="1:6" x14ac:dyDescent="0.2">
      <c r="A5294" s="2">
        <v>5289</v>
      </c>
      <c r="B5294" s="49" t="s">
        <v>7608</v>
      </c>
      <c r="C5294" s="47" t="s">
        <v>7615</v>
      </c>
      <c r="D5294" s="2">
        <v>1</v>
      </c>
      <c r="E5294" s="33">
        <v>3456.1</v>
      </c>
      <c r="F5294" s="33">
        <v>3456.1</v>
      </c>
    </row>
    <row r="5295" spans="1:6" x14ac:dyDescent="0.2">
      <c r="A5295" s="2">
        <v>5290</v>
      </c>
      <c r="B5295" s="49" t="s">
        <v>7608</v>
      </c>
      <c r="C5295" s="47" t="s">
        <v>7616</v>
      </c>
      <c r="D5295" s="2">
        <v>1</v>
      </c>
      <c r="E5295" s="33">
        <v>3456.1</v>
      </c>
      <c r="F5295" s="33">
        <v>3456.1</v>
      </c>
    </row>
    <row r="5296" spans="1:6" x14ac:dyDescent="0.2">
      <c r="A5296" s="2">
        <v>5291</v>
      </c>
      <c r="B5296" s="49" t="s">
        <v>7608</v>
      </c>
      <c r="C5296" s="47" t="s">
        <v>7617</v>
      </c>
      <c r="D5296" s="2">
        <v>1</v>
      </c>
      <c r="E5296" s="33">
        <v>3456.1</v>
      </c>
      <c r="F5296" s="33">
        <v>3456.1</v>
      </c>
    </row>
    <row r="5297" spans="1:6" x14ac:dyDescent="0.2">
      <c r="A5297" s="2">
        <v>5292</v>
      </c>
      <c r="B5297" s="49" t="s">
        <v>7608</v>
      </c>
      <c r="C5297" s="47" t="s">
        <v>7618</v>
      </c>
      <c r="D5297" s="2">
        <v>1</v>
      </c>
      <c r="E5297" s="33">
        <v>3456.1</v>
      </c>
      <c r="F5297" s="33">
        <v>3456.1</v>
      </c>
    </row>
    <row r="5298" spans="1:6" x14ac:dyDescent="0.2">
      <c r="A5298" s="2">
        <v>5293</v>
      </c>
      <c r="B5298" s="49" t="s">
        <v>7608</v>
      </c>
      <c r="C5298" s="47" t="s">
        <v>7619</v>
      </c>
      <c r="D5298" s="2">
        <v>1</v>
      </c>
      <c r="E5298" s="33">
        <v>3456.1</v>
      </c>
      <c r="F5298" s="33">
        <v>3456.1</v>
      </c>
    </row>
    <row r="5299" spans="1:6" x14ac:dyDescent="0.2">
      <c r="A5299" s="2">
        <v>5294</v>
      </c>
      <c r="B5299" s="49" t="s">
        <v>7608</v>
      </c>
      <c r="C5299" s="47" t="s">
        <v>7620</v>
      </c>
      <c r="D5299" s="2">
        <v>1</v>
      </c>
      <c r="E5299" s="33">
        <v>3456.1</v>
      </c>
      <c r="F5299" s="33">
        <v>3456.1</v>
      </c>
    </row>
    <row r="5300" spans="1:6" x14ac:dyDescent="0.2">
      <c r="A5300" s="2">
        <v>5295</v>
      </c>
      <c r="B5300" s="49" t="s">
        <v>7608</v>
      </c>
      <c r="C5300" s="47" t="s">
        <v>7621</v>
      </c>
      <c r="D5300" s="2">
        <v>1</v>
      </c>
      <c r="E5300" s="33">
        <v>3456.1</v>
      </c>
      <c r="F5300" s="33">
        <v>3456.1</v>
      </c>
    </row>
    <row r="5301" spans="1:6" x14ac:dyDescent="0.2">
      <c r="A5301" s="2">
        <v>5296</v>
      </c>
      <c r="B5301" s="49" t="s">
        <v>7608</v>
      </c>
      <c r="C5301" s="47" t="s">
        <v>7622</v>
      </c>
      <c r="D5301" s="2">
        <v>1</v>
      </c>
      <c r="E5301" s="33">
        <v>3456.1</v>
      </c>
      <c r="F5301" s="33">
        <v>3456.1</v>
      </c>
    </row>
    <row r="5302" spans="1:6" x14ac:dyDescent="0.2">
      <c r="A5302" s="2">
        <v>5297</v>
      </c>
      <c r="B5302" s="49" t="s">
        <v>7608</v>
      </c>
      <c r="C5302" s="47" t="s">
        <v>7623</v>
      </c>
      <c r="D5302" s="2">
        <v>1</v>
      </c>
      <c r="E5302" s="33">
        <v>3456.1</v>
      </c>
      <c r="F5302" s="33">
        <v>3456.1</v>
      </c>
    </row>
    <row r="5303" spans="1:6" x14ac:dyDescent="0.2">
      <c r="A5303" s="2">
        <v>5298</v>
      </c>
      <c r="B5303" s="49" t="s">
        <v>7608</v>
      </c>
      <c r="C5303" s="47" t="s">
        <v>7624</v>
      </c>
      <c r="D5303" s="2">
        <v>1</v>
      </c>
      <c r="E5303" s="33">
        <v>3456.1</v>
      </c>
      <c r="F5303" s="33">
        <v>3456.1</v>
      </c>
    </row>
    <row r="5304" spans="1:6" x14ac:dyDescent="0.2">
      <c r="A5304" s="2">
        <v>5299</v>
      </c>
      <c r="B5304" s="49" t="s">
        <v>7608</v>
      </c>
      <c r="C5304" s="47" t="s">
        <v>7625</v>
      </c>
      <c r="D5304" s="2">
        <v>1</v>
      </c>
      <c r="E5304" s="33">
        <v>3456.1</v>
      </c>
      <c r="F5304" s="33">
        <v>3456.1</v>
      </c>
    </row>
    <row r="5305" spans="1:6" x14ac:dyDescent="0.2">
      <c r="A5305" s="2">
        <v>5300</v>
      </c>
      <c r="B5305" s="49" t="s">
        <v>7608</v>
      </c>
      <c r="C5305" s="47" t="s">
        <v>7626</v>
      </c>
      <c r="D5305" s="2">
        <v>1</v>
      </c>
      <c r="E5305" s="33">
        <v>3456.1</v>
      </c>
      <c r="F5305" s="33">
        <v>3456.1</v>
      </c>
    </row>
    <row r="5306" spans="1:6" x14ac:dyDescent="0.2">
      <c r="A5306" s="2">
        <v>5301</v>
      </c>
      <c r="B5306" s="49" t="s">
        <v>7627</v>
      </c>
      <c r="C5306" s="47" t="s">
        <v>7628</v>
      </c>
      <c r="D5306" s="2">
        <v>1</v>
      </c>
      <c r="E5306" s="33">
        <v>4087.4</v>
      </c>
      <c r="F5306" s="33">
        <v>4087.4</v>
      </c>
    </row>
    <row r="5307" spans="1:6" x14ac:dyDescent="0.2">
      <c r="A5307" s="2">
        <v>5302</v>
      </c>
      <c r="B5307" s="49" t="s">
        <v>7629</v>
      </c>
      <c r="C5307" s="47" t="s">
        <v>7630</v>
      </c>
      <c r="D5307" s="2">
        <v>1</v>
      </c>
      <c r="E5307" s="33">
        <v>3745</v>
      </c>
      <c r="F5307" s="33">
        <v>3745</v>
      </c>
    </row>
    <row r="5308" spans="1:6" x14ac:dyDescent="0.2">
      <c r="A5308" s="2">
        <v>5303</v>
      </c>
      <c r="B5308" s="49" t="s">
        <v>7629</v>
      </c>
      <c r="C5308" s="47" t="s">
        <v>7631</v>
      </c>
      <c r="D5308" s="2">
        <v>1</v>
      </c>
      <c r="E5308" s="33">
        <v>3745</v>
      </c>
      <c r="F5308" s="33">
        <v>3745</v>
      </c>
    </row>
    <row r="5309" spans="1:6" x14ac:dyDescent="0.2">
      <c r="A5309" s="2">
        <v>5304</v>
      </c>
      <c r="B5309" s="49" t="s">
        <v>7632</v>
      </c>
      <c r="C5309" s="47" t="s">
        <v>7633</v>
      </c>
      <c r="D5309" s="2">
        <v>1</v>
      </c>
      <c r="E5309" s="33">
        <v>3978</v>
      </c>
      <c r="F5309" s="33">
        <v>3978</v>
      </c>
    </row>
    <row r="5310" spans="1:6" x14ac:dyDescent="0.2">
      <c r="A5310" s="2">
        <v>5305</v>
      </c>
      <c r="B5310" s="49" t="s">
        <v>7634</v>
      </c>
      <c r="C5310" s="47" t="s">
        <v>7635</v>
      </c>
      <c r="D5310" s="2">
        <v>1</v>
      </c>
      <c r="E5310" s="33">
        <v>3092.3</v>
      </c>
      <c r="F5310" s="33">
        <v>3092.3</v>
      </c>
    </row>
    <row r="5311" spans="1:6" x14ac:dyDescent="0.2">
      <c r="A5311" s="2">
        <v>5306</v>
      </c>
      <c r="B5311" s="49" t="s">
        <v>7634</v>
      </c>
      <c r="C5311" s="47" t="s">
        <v>7636</v>
      </c>
      <c r="D5311" s="2">
        <v>1</v>
      </c>
      <c r="E5311" s="33">
        <v>3092.3</v>
      </c>
      <c r="F5311" s="33">
        <v>3092.3</v>
      </c>
    </row>
    <row r="5312" spans="1:6" x14ac:dyDescent="0.2">
      <c r="A5312" s="2">
        <v>5307</v>
      </c>
      <c r="B5312" s="49" t="s">
        <v>7637</v>
      </c>
      <c r="C5312" s="47" t="s">
        <v>7638</v>
      </c>
      <c r="D5312" s="2">
        <v>1</v>
      </c>
      <c r="E5312" s="33">
        <v>6010</v>
      </c>
      <c r="F5312" s="33">
        <v>6010</v>
      </c>
    </row>
    <row r="5313" spans="1:6" x14ac:dyDescent="0.2">
      <c r="A5313" s="2">
        <v>5308</v>
      </c>
      <c r="B5313" s="49" t="s">
        <v>7639</v>
      </c>
      <c r="C5313" s="47" t="s">
        <v>7640</v>
      </c>
      <c r="D5313" s="2">
        <v>1</v>
      </c>
      <c r="E5313" s="33">
        <v>3091.23</v>
      </c>
      <c r="F5313" s="33">
        <v>3091.23</v>
      </c>
    </row>
    <row r="5314" spans="1:6" x14ac:dyDescent="0.2">
      <c r="A5314" s="2">
        <v>5309</v>
      </c>
      <c r="B5314" s="49" t="s">
        <v>7639</v>
      </c>
      <c r="C5314" s="47" t="s">
        <v>7641</v>
      </c>
      <c r="D5314" s="2">
        <v>1</v>
      </c>
      <c r="E5314" s="33">
        <v>3091.23</v>
      </c>
      <c r="F5314" s="33">
        <v>3091.23</v>
      </c>
    </row>
    <row r="5315" spans="1:6" x14ac:dyDescent="0.2">
      <c r="A5315" s="2">
        <v>5310</v>
      </c>
      <c r="B5315" s="49" t="s">
        <v>7642</v>
      </c>
      <c r="C5315" s="47" t="s">
        <v>7643</v>
      </c>
      <c r="D5315" s="2">
        <v>1</v>
      </c>
      <c r="E5315" s="33">
        <v>4973.3599999999997</v>
      </c>
      <c r="F5315" s="33">
        <v>4973.3599999999997</v>
      </c>
    </row>
    <row r="5316" spans="1:6" x14ac:dyDescent="0.2">
      <c r="A5316" s="2">
        <v>5311</v>
      </c>
      <c r="B5316" s="49" t="s">
        <v>7642</v>
      </c>
      <c r="C5316" s="47" t="s">
        <v>7644</v>
      </c>
      <c r="D5316" s="2">
        <v>1</v>
      </c>
      <c r="E5316" s="33">
        <v>4973.3599999999997</v>
      </c>
      <c r="F5316" s="33">
        <v>4973.3599999999997</v>
      </c>
    </row>
    <row r="5317" spans="1:6" ht="22.5" x14ac:dyDescent="0.2">
      <c r="A5317" s="2">
        <v>5312</v>
      </c>
      <c r="B5317" s="49" t="s">
        <v>7645</v>
      </c>
      <c r="C5317" s="47" t="s">
        <v>7646</v>
      </c>
      <c r="D5317" s="2">
        <v>1</v>
      </c>
      <c r="E5317" s="33">
        <v>13890</v>
      </c>
      <c r="F5317" s="33">
        <v>13890</v>
      </c>
    </row>
    <row r="5318" spans="1:6" x14ac:dyDescent="0.2">
      <c r="A5318" s="2">
        <v>5313</v>
      </c>
      <c r="B5318" s="49" t="s">
        <v>7647</v>
      </c>
      <c r="C5318" s="47" t="s">
        <v>7648</v>
      </c>
      <c r="D5318" s="2">
        <v>1</v>
      </c>
      <c r="E5318" s="33">
        <v>3060</v>
      </c>
      <c r="F5318" s="33">
        <v>3060</v>
      </c>
    </row>
    <row r="5319" spans="1:6" x14ac:dyDescent="0.2">
      <c r="A5319" s="2">
        <v>5314</v>
      </c>
      <c r="B5319" s="49" t="s">
        <v>7647</v>
      </c>
      <c r="C5319" s="47" t="s">
        <v>7649</v>
      </c>
      <c r="D5319" s="2">
        <v>1</v>
      </c>
      <c r="E5319" s="33">
        <v>3060</v>
      </c>
      <c r="F5319" s="33">
        <v>3060</v>
      </c>
    </row>
    <row r="5320" spans="1:6" x14ac:dyDescent="0.2">
      <c r="A5320" s="2">
        <v>5315</v>
      </c>
      <c r="B5320" s="49" t="s">
        <v>7647</v>
      </c>
      <c r="C5320" s="47" t="s">
        <v>7650</v>
      </c>
      <c r="D5320" s="2">
        <v>1</v>
      </c>
      <c r="E5320" s="33">
        <v>3060</v>
      </c>
      <c r="F5320" s="33">
        <v>3060</v>
      </c>
    </row>
    <row r="5321" spans="1:6" x14ac:dyDescent="0.2">
      <c r="A5321" s="2">
        <v>5316</v>
      </c>
      <c r="B5321" s="49" t="s">
        <v>7647</v>
      </c>
      <c r="C5321" s="47" t="s">
        <v>7651</v>
      </c>
      <c r="D5321" s="2">
        <v>1</v>
      </c>
      <c r="E5321" s="33">
        <v>3060</v>
      </c>
      <c r="F5321" s="33">
        <v>3060</v>
      </c>
    </row>
    <row r="5322" spans="1:6" x14ac:dyDescent="0.2">
      <c r="A5322" s="2">
        <v>5317</v>
      </c>
      <c r="B5322" s="49" t="s">
        <v>7572</v>
      </c>
      <c r="C5322" s="47" t="s">
        <v>7652</v>
      </c>
      <c r="D5322" s="2">
        <v>1</v>
      </c>
      <c r="E5322" s="33">
        <v>3092.3</v>
      </c>
      <c r="F5322" s="33">
        <v>3092.3</v>
      </c>
    </row>
    <row r="5323" spans="1:6" x14ac:dyDescent="0.2">
      <c r="A5323" s="2">
        <v>5318</v>
      </c>
      <c r="B5323" s="49" t="s">
        <v>7572</v>
      </c>
      <c r="C5323" s="47" t="s">
        <v>7653</v>
      </c>
      <c r="D5323" s="2">
        <v>1</v>
      </c>
      <c r="E5323" s="33">
        <v>3092.3</v>
      </c>
      <c r="F5323" s="33">
        <v>3092.3</v>
      </c>
    </row>
    <row r="5324" spans="1:6" x14ac:dyDescent="0.2">
      <c r="A5324" s="2">
        <v>5319</v>
      </c>
      <c r="B5324" s="49" t="s">
        <v>7654</v>
      </c>
      <c r="C5324" s="47" t="s">
        <v>7655</v>
      </c>
      <c r="D5324" s="2">
        <v>1</v>
      </c>
      <c r="E5324" s="33">
        <v>4842.82</v>
      </c>
      <c r="F5324" s="33">
        <v>4842.82</v>
      </c>
    </row>
    <row r="5325" spans="1:6" x14ac:dyDescent="0.2">
      <c r="A5325" s="2">
        <v>5320</v>
      </c>
      <c r="B5325" s="49" t="s">
        <v>7572</v>
      </c>
      <c r="C5325" s="47" t="s">
        <v>7656</v>
      </c>
      <c r="D5325" s="2">
        <v>1</v>
      </c>
      <c r="E5325" s="33">
        <v>6554.82</v>
      </c>
      <c r="F5325" s="33">
        <v>6554.82</v>
      </c>
    </row>
    <row r="5326" spans="1:6" ht="22.5" x14ac:dyDescent="0.2">
      <c r="A5326" s="2">
        <v>5321</v>
      </c>
      <c r="B5326" s="49" t="s">
        <v>7657</v>
      </c>
      <c r="C5326" s="47" t="s">
        <v>7658</v>
      </c>
      <c r="D5326" s="2">
        <v>1</v>
      </c>
      <c r="E5326" s="33">
        <v>4815</v>
      </c>
      <c r="F5326" s="33">
        <v>4815</v>
      </c>
    </row>
    <row r="5327" spans="1:6" ht="22.5" x14ac:dyDescent="0.2">
      <c r="A5327" s="2">
        <v>5322</v>
      </c>
      <c r="B5327" s="49" t="s">
        <v>7657</v>
      </c>
      <c r="C5327" s="47" t="s">
        <v>7659</v>
      </c>
      <c r="D5327" s="2">
        <v>1</v>
      </c>
      <c r="E5327" s="33">
        <v>4815</v>
      </c>
      <c r="F5327" s="33">
        <v>4815</v>
      </c>
    </row>
    <row r="5328" spans="1:6" ht="22.5" x14ac:dyDescent="0.2">
      <c r="A5328" s="2">
        <v>5323</v>
      </c>
      <c r="B5328" s="49" t="s">
        <v>7657</v>
      </c>
      <c r="C5328" s="47" t="s">
        <v>7660</v>
      </c>
      <c r="D5328" s="2">
        <v>1</v>
      </c>
      <c r="E5328" s="33">
        <v>4815</v>
      </c>
      <c r="F5328" s="33">
        <v>4815</v>
      </c>
    </row>
    <row r="5329" spans="1:6" ht="22.5" x14ac:dyDescent="0.2">
      <c r="A5329" s="2">
        <v>5324</v>
      </c>
      <c r="B5329" s="49" t="s">
        <v>7657</v>
      </c>
      <c r="C5329" s="47" t="s">
        <v>7661</v>
      </c>
      <c r="D5329" s="2">
        <v>1</v>
      </c>
      <c r="E5329" s="33">
        <v>3509.6</v>
      </c>
      <c r="F5329" s="33">
        <v>3509.6</v>
      </c>
    </row>
    <row r="5330" spans="1:6" ht="22.5" x14ac:dyDescent="0.2">
      <c r="A5330" s="2">
        <v>5325</v>
      </c>
      <c r="B5330" s="49" t="s">
        <v>7657</v>
      </c>
      <c r="C5330" s="47" t="s">
        <v>7662</v>
      </c>
      <c r="D5330" s="2">
        <v>1</v>
      </c>
      <c r="E5330" s="33">
        <v>3509.6</v>
      </c>
      <c r="F5330" s="33">
        <v>3509.6</v>
      </c>
    </row>
    <row r="5331" spans="1:6" ht="22.5" x14ac:dyDescent="0.2">
      <c r="A5331" s="2">
        <v>5326</v>
      </c>
      <c r="B5331" s="49" t="s">
        <v>7657</v>
      </c>
      <c r="C5331" s="47" t="s">
        <v>7663</v>
      </c>
      <c r="D5331" s="2">
        <v>1</v>
      </c>
      <c r="E5331" s="33">
        <v>3509.6</v>
      </c>
      <c r="F5331" s="33">
        <v>3509.6</v>
      </c>
    </row>
    <row r="5332" spans="1:6" ht="22.5" x14ac:dyDescent="0.2">
      <c r="A5332" s="2">
        <v>5327</v>
      </c>
      <c r="B5332" s="49" t="s">
        <v>7657</v>
      </c>
      <c r="C5332" s="47" t="s">
        <v>7664</v>
      </c>
      <c r="D5332" s="2">
        <v>1</v>
      </c>
      <c r="E5332" s="33">
        <v>3509.6</v>
      </c>
      <c r="F5332" s="33">
        <v>3509.6</v>
      </c>
    </row>
    <row r="5333" spans="1:6" ht="22.5" x14ac:dyDescent="0.2">
      <c r="A5333" s="2">
        <v>5328</v>
      </c>
      <c r="B5333" s="49" t="s">
        <v>7657</v>
      </c>
      <c r="C5333" s="47" t="s">
        <v>7665</v>
      </c>
      <c r="D5333" s="2">
        <v>1</v>
      </c>
      <c r="E5333" s="33">
        <v>3509.6</v>
      </c>
      <c r="F5333" s="33">
        <v>3509.6</v>
      </c>
    </row>
    <row r="5334" spans="1:6" ht="22.5" x14ac:dyDescent="0.2">
      <c r="A5334" s="2">
        <v>5329</v>
      </c>
      <c r="B5334" s="49" t="s">
        <v>7657</v>
      </c>
      <c r="C5334" s="47" t="s">
        <v>7666</v>
      </c>
      <c r="D5334" s="2">
        <v>1</v>
      </c>
      <c r="E5334" s="33">
        <v>3509.6</v>
      </c>
      <c r="F5334" s="33">
        <v>3509.6</v>
      </c>
    </row>
    <row r="5335" spans="1:6" ht="22.5" x14ac:dyDescent="0.2">
      <c r="A5335" s="2">
        <v>5330</v>
      </c>
      <c r="B5335" s="49" t="s">
        <v>7657</v>
      </c>
      <c r="C5335" s="47" t="s">
        <v>7667</v>
      </c>
      <c r="D5335" s="2">
        <v>1</v>
      </c>
      <c r="E5335" s="33">
        <v>3509.6</v>
      </c>
      <c r="F5335" s="33">
        <v>3509.6</v>
      </c>
    </row>
    <row r="5336" spans="1:6" ht="22.5" x14ac:dyDescent="0.2">
      <c r="A5336" s="2">
        <v>5331</v>
      </c>
      <c r="B5336" s="49" t="s">
        <v>7657</v>
      </c>
      <c r="C5336" s="47" t="s">
        <v>7668</v>
      </c>
      <c r="D5336" s="2">
        <v>1</v>
      </c>
      <c r="E5336" s="33">
        <v>3509.6</v>
      </c>
      <c r="F5336" s="33">
        <v>3509.6</v>
      </c>
    </row>
    <row r="5337" spans="1:6" ht="22.5" x14ac:dyDescent="0.2">
      <c r="A5337" s="2">
        <v>5332</v>
      </c>
      <c r="B5337" s="49" t="s">
        <v>7657</v>
      </c>
      <c r="C5337" s="47" t="s">
        <v>7669</v>
      </c>
      <c r="D5337" s="2">
        <v>1</v>
      </c>
      <c r="E5337" s="33">
        <v>3509.6</v>
      </c>
      <c r="F5337" s="33">
        <v>3509.6</v>
      </c>
    </row>
    <row r="5338" spans="1:6" ht="22.5" x14ac:dyDescent="0.2">
      <c r="A5338" s="2">
        <v>5333</v>
      </c>
      <c r="B5338" s="49" t="s">
        <v>7657</v>
      </c>
      <c r="C5338" s="47" t="s">
        <v>7670</v>
      </c>
      <c r="D5338" s="2">
        <v>1</v>
      </c>
      <c r="E5338" s="33">
        <v>3509.6</v>
      </c>
      <c r="F5338" s="33">
        <v>3509.6</v>
      </c>
    </row>
    <row r="5339" spans="1:6" ht="22.5" x14ac:dyDescent="0.2">
      <c r="A5339" s="2">
        <v>5334</v>
      </c>
      <c r="B5339" s="49" t="s">
        <v>7657</v>
      </c>
      <c r="C5339" s="47" t="s">
        <v>7671</v>
      </c>
      <c r="D5339" s="2">
        <v>1</v>
      </c>
      <c r="E5339" s="33">
        <v>3509.6</v>
      </c>
      <c r="F5339" s="33">
        <v>3509.6</v>
      </c>
    </row>
    <row r="5340" spans="1:6" ht="22.5" x14ac:dyDescent="0.2">
      <c r="A5340" s="2">
        <v>5335</v>
      </c>
      <c r="B5340" s="49" t="s">
        <v>7657</v>
      </c>
      <c r="C5340" s="47" t="s">
        <v>7672</v>
      </c>
      <c r="D5340" s="2">
        <v>1</v>
      </c>
      <c r="E5340" s="33">
        <v>3509.6</v>
      </c>
      <c r="F5340" s="33">
        <v>3509.6</v>
      </c>
    </row>
    <row r="5341" spans="1:6" ht="22.5" x14ac:dyDescent="0.2">
      <c r="A5341" s="2">
        <v>5336</v>
      </c>
      <c r="B5341" s="49" t="s">
        <v>7657</v>
      </c>
      <c r="C5341" s="47" t="s">
        <v>7673</v>
      </c>
      <c r="D5341" s="2">
        <v>1</v>
      </c>
      <c r="E5341" s="33">
        <v>3509.6</v>
      </c>
      <c r="F5341" s="33">
        <v>3509.6</v>
      </c>
    </row>
    <row r="5342" spans="1:6" ht="22.5" x14ac:dyDescent="0.2">
      <c r="A5342" s="2">
        <v>5337</v>
      </c>
      <c r="B5342" s="49" t="s">
        <v>7657</v>
      </c>
      <c r="C5342" s="47" t="s">
        <v>7674</v>
      </c>
      <c r="D5342" s="2">
        <v>1</v>
      </c>
      <c r="E5342" s="33">
        <v>3509.6</v>
      </c>
      <c r="F5342" s="33">
        <v>3509.6</v>
      </c>
    </row>
    <row r="5343" spans="1:6" ht="22.5" x14ac:dyDescent="0.2">
      <c r="A5343" s="2">
        <v>5338</v>
      </c>
      <c r="B5343" s="49" t="s">
        <v>7657</v>
      </c>
      <c r="C5343" s="47" t="s">
        <v>7675</v>
      </c>
      <c r="D5343" s="2">
        <v>1</v>
      </c>
      <c r="E5343" s="33">
        <v>3509.6</v>
      </c>
      <c r="F5343" s="33">
        <v>3509.6</v>
      </c>
    </row>
    <row r="5344" spans="1:6" ht="22.5" x14ac:dyDescent="0.2">
      <c r="A5344" s="2">
        <v>5339</v>
      </c>
      <c r="B5344" s="49" t="s">
        <v>7657</v>
      </c>
      <c r="C5344" s="47" t="s">
        <v>7676</v>
      </c>
      <c r="D5344" s="2">
        <v>1</v>
      </c>
      <c r="E5344" s="33">
        <v>3509.6</v>
      </c>
      <c r="F5344" s="33">
        <v>3509.6</v>
      </c>
    </row>
    <row r="5345" spans="1:6" ht="22.5" x14ac:dyDescent="0.2">
      <c r="A5345" s="2">
        <v>5340</v>
      </c>
      <c r="B5345" s="49" t="s">
        <v>7657</v>
      </c>
      <c r="C5345" s="47" t="s">
        <v>7677</v>
      </c>
      <c r="D5345" s="2">
        <v>1</v>
      </c>
      <c r="E5345" s="33">
        <v>3509.6</v>
      </c>
      <c r="F5345" s="33">
        <v>3509.6</v>
      </c>
    </row>
    <row r="5346" spans="1:6" ht="22.5" x14ac:dyDescent="0.2">
      <c r="A5346" s="2">
        <v>5341</v>
      </c>
      <c r="B5346" s="49" t="s">
        <v>7657</v>
      </c>
      <c r="C5346" s="47" t="s">
        <v>7678</v>
      </c>
      <c r="D5346" s="2">
        <v>1</v>
      </c>
      <c r="E5346" s="33">
        <v>3509.6</v>
      </c>
      <c r="F5346" s="33">
        <v>3509.6</v>
      </c>
    </row>
    <row r="5347" spans="1:6" ht="22.5" x14ac:dyDescent="0.2">
      <c r="A5347" s="2">
        <v>5342</v>
      </c>
      <c r="B5347" s="49" t="s">
        <v>7657</v>
      </c>
      <c r="C5347" s="47" t="s">
        <v>7679</v>
      </c>
      <c r="D5347" s="2">
        <v>1</v>
      </c>
      <c r="E5347" s="33">
        <v>3509.6</v>
      </c>
      <c r="F5347" s="33">
        <v>3509.6</v>
      </c>
    </row>
    <row r="5348" spans="1:6" ht="22.5" x14ac:dyDescent="0.2">
      <c r="A5348" s="2">
        <v>5343</v>
      </c>
      <c r="B5348" s="49" t="s">
        <v>7657</v>
      </c>
      <c r="C5348" s="47" t="s">
        <v>7680</v>
      </c>
      <c r="D5348" s="2">
        <v>1</v>
      </c>
      <c r="E5348" s="33">
        <v>3509.6</v>
      </c>
      <c r="F5348" s="33">
        <v>3509.6</v>
      </c>
    </row>
    <row r="5349" spans="1:6" ht="22.5" x14ac:dyDescent="0.2">
      <c r="A5349" s="2">
        <v>5344</v>
      </c>
      <c r="B5349" s="49" t="s">
        <v>7657</v>
      </c>
      <c r="C5349" s="47" t="s">
        <v>7681</v>
      </c>
      <c r="D5349" s="2">
        <v>1</v>
      </c>
      <c r="E5349" s="33">
        <v>3509.6</v>
      </c>
      <c r="F5349" s="33">
        <v>3509.6</v>
      </c>
    </row>
    <row r="5350" spans="1:6" ht="22.5" x14ac:dyDescent="0.2">
      <c r="A5350" s="2">
        <v>5345</v>
      </c>
      <c r="B5350" s="49" t="s">
        <v>7657</v>
      </c>
      <c r="C5350" s="47" t="s">
        <v>7682</v>
      </c>
      <c r="D5350" s="2">
        <v>1</v>
      </c>
      <c r="E5350" s="33">
        <v>3509.6</v>
      </c>
      <c r="F5350" s="33">
        <v>3509.6</v>
      </c>
    </row>
    <row r="5351" spans="1:6" ht="22.5" x14ac:dyDescent="0.2">
      <c r="A5351" s="2">
        <v>5346</v>
      </c>
      <c r="B5351" s="49" t="s">
        <v>7657</v>
      </c>
      <c r="C5351" s="47" t="s">
        <v>7683</v>
      </c>
      <c r="D5351" s="2">
        <v>1</v>
      </c>
      <c r="E5351" s="33">
        <v>3509.6</v>
      </c>
      <c r="F5351" s="33">
        <v>3509.6</v>
      </c>
    </row>
    <row r="5352" spans="1:6" ht="22.5" x14ac:dyDescent="0.2">
      <c r="A5352" s="2">
        <v>5347</v>
      </c>
      <c r="B5352" s="49" t="s">
        <v>7657</v>
      </c>
      <c r="C5352" s="47" t="s">
        <v>7684</v>
      </c>
      <c r="D5352" s="2">
        <v>1</v>
      </c>
      <c r="E5352" s="33">
        <v>3509.6</v>
      </c>
      <c r="F5352" s="33">
        <v>3509.6</v>
      </c>
    </row>
    <row r="5353" spans="1:6" x14ac:dyDescent="0.2">
      <c r="A5353" s="2">
        <v>5348</v>
      </c>
      <c r="B5353" s="49" t="s">
        <v>7566</v>
      </c>
      <c r="C5353" s="47" t="s">
        <v>7685</v>
      </c>
      <c r="D5353" s="2">
        <v>1</v>
      </c>
      <c r="E5353" s="33">
        <v>5350</v>
      </c>
      <c r="F5353" s="33">
        <v>5350</v>
      </c>
    </row>
    <row r="5354" spans="1:6" ht="22.5" x14ac:dyDescent="0.2">
      <c r="A5354" s="2">
        <v>5349</v>
      </c>
      <c r="B5354" s="49" t="s">
        <v>7657</v>
      </c>
      <c r="C5354" s="47" t="s">
        <v>7686</v>
      </c>
      <c r="D5354" s="2">
        <v>1</v>
      </c>
      <c r="E5354" s="33">
        <v>5100</v>
      </c>
      <c r="F5354" s="33">
        <v>5100</v>
      </c>
    </row>
    <row r="5355" spans="1:6" ht="22.5" x14ac:dyDescent="0.2">
      <c r="A5355" s="2">
        <v>5350</v>
      </c>
      <c r="B5355" s="49" t="s">
        <v>7657</v>
      </c>
      <c r="C5355" s="47" t="s">
        <v>7687</v>
      </c>
      <c r="D5355" s="2">
        <v>1</v>
      </c>
      <c r="E5355" s="33">
        <v>5100</v>
      </c>
      <c r="F5355" s="33">
        <v>5100</v>
      </c>
    </row>
    <row r="5356" spans="1:6" ht="22.5" x14ac:dyDescent="0.2">
      <c r="A5356" s="2">
        <v>5351</v>
      </c>
      <c r="B5356" s="49" t="s">
        <v>7657</v>
      </c>
      <c r="C5356" s="47" t="s">
        <v>7688</v>
      </c>
      <c r="D5356" s="2">
        <v>1</v>
      </c>
      <c r="E5356" s="33">
        <v>5100</v>
      </c>
      <c r="F5356" s="33">
        <v>5100</v>
      </c>
    </row>
    <row r="5357" spans="1:6" ht="22.5" x14ac:dyDescent="0.2">
      <c r="A5357" s="2">
        <v>5352</v>
      </c>
      <c r="B5357" s="49" t="s">
        <v>7657</v>
      </c>
      <c r="C5357" s="47" t="s">
        <v>7689</v>
      </c>
      <c r="D5357" s="2">
        <v>1</v>
      </c>
      <c r="E5357" s="33">
        <v>5100</v>
      </c>
      <c r="F5357" s="33">
        <v>5100</v>
      </c>
    </row>
    <row r="5358" spans="1:6" ht="22.5" x14ac:dyDescent="0.2">
      <c r="A5358" s="2">
        <v>5353</v>
      </c>
      <c r="B5358" s="49" t="s">
        <v>7657</v>
      </c>
      <c r="C5358" s="47" t="s">
        <v>7690</v>
      </c>
      <c r="D5358" s="2">
        <v>1</v>
      </c>
      <c r="E5358" s="33">
        <v>5100</v>
      </c>
      <c r="F5358" s="33">
        <v>5100</v>
      </c>
    </row>
    <row r="5359" spans="1:6" ht="22.5" x14ac:dyDescent="0.2">
      <c r="A5359" s="2">
        <v>5354</v>
      </c>
      <c r="B5359" s="49" t="s">
        <v>7691</v>
      </c>
      <c r="C5359" s="47" t="s">
        <v>7692</v>
      </c>
      <c r="D5359" s="2">
        <v>1</v>
      </c>
      <c r="E5359" s="33">
        <v>11563.35</v>
      </c>
      <c r="F5359" s="33">
        <v>11563.35</v>
      </c>
    </row>
    <row r="5360" spans="1:6" x14ac:dyDescent="0.2">
      <c r="A5360" s="2">
        <v>5355</v>
      </c>
      <c r="B5360" s="49" t="s">
        <v>7693</v>
      </c>
      <c r="C5360" s="47" t="s">
        <v>7694</v>
      </c>
      <c r="D5360" s="2">
        <v>1</v>
      </c>
      <c r="E5360" s="33">
        <v>4001.4</v>
      </c>
      <c r="F5360" s="33">
        <v>4001.4</v>
      </c>
    </row>
    <row r="5361" spans="1:6" x14ac:dyDescent="0.2">
      <c r="A5361" s="2">
        <v>5356</v>
      </c>
      <c r="B5361" s="49" t="s">
        <v>7695</v>
      </c>
      <c r="C5361" s="47" t="s">
        <v>7696</v>
      </c>
      <c r="D5361" s="2">
        <v>1</v>
      </c>
      <c r="E5361" s="33">
        <v>3242.16</v>
      </c>
      <c r="F5361" s="33">
        <v>3242.16</v>
      </c>
    </row>
    <row r="5362" spans="1:6" x14ac:dyDescent="0.2">
      <c r="A5362" s="2">
        <v>5357</v>
      </c>
      <c r="B5362" s="49" t="s">
        <v>7695</v>
      </c>
      <c r="C5362" s="47" t="s">
        <v>7697</v>
      </c>
      <c r="D5362" s="2">
        <v>1</v>
      </c>
      <c r="E5362" s="33">
        <v>3242.16</v>
      </c>
      <c r="F5362" s="33">
        <v>3242.16</v>
      </c>
    </row>
    <row r="5363" spans="1:6" x14ac:dyDescent="0.2">
      <c r="A5363" s="2">
        <v>5358</v>
      </c>
      <c r="B5363" s="49" t="s">
        <v>7695</v>
      </c>
      <c r="C5363" s="47" t="s">
        <v>7698</v>
      </c>
      <c r="D5363" s="2">
        <v>1</v>
      </c>
      <c r="E5363" s="33">
        <v>3242.16</v>
      </c>
      <c r="F5363" s="33">
        <v>3242.16</v>
      </c>
    </row>
    <row r="5364" spans="1:6" x14ac:dyDescent="0.2">
      <c r="A5364" s="2">
        <v>5359</v>
      </c>
      <c r="B5364" s="49" t="s">
        <v>7695</v>
      </c>
      <c r="C5364" s="47" t="s">
        <v>7699</v>
      </c>
      <c r="D5364" s="2">
        <v>1</v>
      </c>
      <c r="E5364" s="33">
        <v>3242.16</v>
      </c>
      <c r="F5364" s="33">
        <v>3242.16</v>
      </c>
    </row>
    <row r="5365" spans="1:6" x14ac:dyDescent="0.2">
      <c r="A5365" s="2">
        <v>5360</v>
      </c>
      <c r="B5365" s="49" t="s">
        <v>7700</v>
      </c>
      <c r="C5365" s="47" t="s">
        <v>7701</v>
      </c>
      <c r="D5365" s="2">
        <v>1</v>
      </c>
      <c r="E5365" s="33">
        <v>6779</v>
      </c>
      <c r="F5365" s="33">
        <v>6779</v>
      </c>
    </row>
    <row r="5366" spans="1:6" x14ac:dyDescent="0.2">
      <c r="A5366" s="2">
        <v>5361</v>
      </c>
      <c r="B5366" s="49" t="s">
        <v>7702</v>
      </c>
      <c r="C5366" s="47" t="s">
        <v>7703</v>
      </c>
      <c r="D5366" s="2">
        <v>1</v>
      </c>
      <c r="E5366" s="33">
        <v>1719.12</v>
      </c>
      <c r="F5366" s="33">
        <v>1719.12</v>
      </c>
    </row>
    <row r="5367" spans="1:6" ht="22.5" x14ac:dyDescent="0.2">
      <c r="A5367" s="2">
        <v>5362</v>
      </c>
      <c r="B5367" s="49" t="s">
        <v>7704</v>
      </c>
      <c r="C5367" s="47" t="s">
        <v>7705</v>
      </c>
      <c r="D5367" s="2">
        <v>1</v>
      </c>
      <c r="E5367" s="33">
        <v>3408.6</v>
      </c>
      <c r="F5367" s="33">
        <v>3408.6</v>
      </c>
    </row>
    <row r="5368" spans="1:6" ht="22.5" x14ac:dyDescent="0.2">
      <c r="A5368" s="2">
        <v>5363</v>
      </c>
      <c r="B5368" s="49" t="s">
        <v>7706</v>
      </c>
      <c r="C5368" s="47" t="s">
        <v>7707</v>
      </c>
      <c r="D5368" s="2">
        <v>1</v>
      </c>
      <c r="E5368" s="33">
        <v>9583.42</v>
      </c>
      <c r="F5368" s="33">
        <v>9583.42</v>
      </c>
    </row>
    <row r="5369" spans="1:6" ht="22.5" x14ac:dyDescent="0.2">
      <c r="A5369" s="2">
        <v>5364</v>
      </c>
      <c r="B5369" s="49" t="s">
        <v>7706</v>
      </c>
      <c r="C5369" s="47" t="s">
        <v>7708</v>
      </c>
      <c r="D5369" s="2">
        <v>1</v>
      </c>
      <c r="E5369" s="33">
        <v>9583.42</v>
      </c>
      <c r="F5369" s="33">
        <v>9583.42</v>
      </c>
    </row>
    <row r="5370" spans="1:6" x14ac:dyDescent="0.2">
      <c r="A5370" s="2">
        <v>5365</v>
      </c>
      <c r="B5370" s="49" t="s">
        <v>7709</v>
      </c>
      <c r="C5370" s="47" t="s">
        <v>7710</v>
      </c>
      <c r="D5370" s="2">
        <v>1</v>
      </c>
      <c r="E5370" s="33">
        <v>5467.35</v>
      </c>
      <c r="F5370" s="33">
        <v>5467.35</v>
      </c>
    </row>
    <row r="5371" spans="1:6" x14ac:dyDescent="0.2">
      <c r="A5371" s="2">
        <v>5366</v>
      </c>
      <c r="B5371" s="49" t="s">
        <v>7711</v>
      </c>
      <c r="C5371" s="47" t="s">
        <v>7712</v>
      </c>
      <c r="D5371" s="2">
        <v>1</v>
      </c>
      <c r="E5371" s="33">
        <v>17566.64</v>
      </c>
      <c r="F5371" s="33">
        <v>17566.64</v>
      </c>
    </row>
    <row r="5372" spans="1:6" ht="22.5" x14ac:dyDescent="0.2">
      <c r="A5372" s="2">
        <v>5367</v>
      </c>
      <c r="B5372" s="49" t="s">
        <v>7713</v>
      </c>
      <c r="C5372" s="47" t="s">
        <v>7714</v>
      </c>
      <c r="D5372" s="2">
        <v>1</v>
      </c>
      <c r="E5372" s="33">
        <v>3192</v>
      </c>
      <c r="F5372" s="33">
        <v>3192</v>
      </c>
    </row>
    <row r="5373" spans="1:6" ht="22.5" x14ac:dyDescent="0.2">
      <c r="A5373" s="2">
        <v>5368</v>
      </c>
      <c r="B5373" s="49" t="s">
        <v>7715</v>
      </c>
      <c r="C5373" s="47" t="s">
        <v>7716</v>
      </c>
      <c r="D5373" s="2">
        <v>1</v>
      </c>
      <c r="E5373" s="33">
        <v>4833.6000000000004</v>
      </c>
      <c r="F5373" s="33">
        <v>4833.6000000000004</v>
      </c>
    </row>
    <row r="5374" spans="1:6" ht="22.5" x14ac:dyDescent="0.2">
      <c r="A5374" s="2">
        <v>5369</v>
      </c>
      <c r="B5374" s="49" t="s">
        <v>7715</v>
      </c>
      <c r="C5374" s="47" t="s">
        <v>7717</v>
      </c>
      <c r="D5374" s="2">
        <v>1</v>
      </c>
      <c r="E5374" s="33">
        <v>4833.6000000000004</v>
      </c>
      <c r="F5374" s="33">
        <v>4833.6000000000004</v>
      </c>
    </row>
    <row r="5375" spans="1:6" ht="22.5" x14ac:dyDescent="0.2">
      <c r="A5375" s="2">
        <v>5370</v>
      </c>
      <c r="B5375" s="49" t="s">
        <v>7715</v>
      </c>
      <c r="C5375" s="47" t="s">
        <v>7718</v>
      </c>
      <c r="D5375" s="2">
        <v>1</v>
      </c>
      <c r="E5375" s="33">
        <v>4833.6000000000004</v>
      </c>
      <c r="F5375" s="33">
        <v>4833.6000000000004</v>
      </c>
    </row>
    <row r="5376" spans="1:6" ht="22.5" x14ac:dyDescent="0.2">
      <c r="A5376" s="2">
        <v>5371</v>
      </c>
      <c r="B5376" s="49" t="s">
        <v>7715</v>
      </c>
      <c r="C5376" s="47" t="s">
        <v>7719</v>
      </c>
      <c r="D5376" s="2">
        <v>1</v>
      </c>
      <c r="E5376" s="33">
        <v>4833.6000000000004</v>
      </c>
      <c r="F5376" s="33">
        <v>4833.6000000000004</v>
      </c>
    </row>
    <row r="5377" spans="1:6" ht="22.5" x14ac:dyDescent="0.2">
      <c r="A5377" s="2">
        <v>5372</v>
      </c>
      <c r="B5377" s="49" t="s">
        <v>7715</v>
      </c>
      <c r="C5377" s="47" t="s">
        <v>7720</v>
      </c>
      <c r="D5377" s="2">
        <v>1</v>
      </c>
      <c r="E5377" s="33">
        <v>4833.6000000000004</v>
      </c>
      <c r="F5377" s="33">
        <v>4833.6000000000004</v>
      </c>
    </row>
    <row r="5378" spans="1:6" ht="22.5" x14ac:dyDescent="0.2">
      <c r="A5378" s="2">
        <v>5373</v>
      </c>
      <c r="B5378" s="49" t="s">
        <v>7715</v>
      </c>
      <c r="C5378" s="47" t="s">
        <v>7721</v>
      </c>
      <c r="D5378" s="2">
        <v>1</v>
      </c>
      <c r="E5378" s="33">
        <v>4833.6000000000004</v>
      </c>
      <c r="F5378" s="33">
        <v>4833.6000000000004</v>
      </c>
    </row>
    <row r="5379" spans="1:6" ht="22.5" x14ac:dyDescent="0.2">
      <c r="A5379" s="2">
        <v>5374</v>
      </c>
      <c r="B5379" s="49" t="s">
        <v>7715</v>
      </c>
      <c r="C5379" s="47" t="s">
        <v>7722</v>
      </c>
      <c r="D5379" s="2">
        <v>1</v>
      </c>
      <c r="E5379" s="33">
        <v>4833.6000000000004</v>
      </c>
      <c r="F5379" s="33">
        <v>4833.6000000000004</v>
      </c>
    </row>
    <row r="5380" spans="1:6" ht="22.5" x14ac:dyDescent="0.2">
      <c r="A5380" s="2">
        <v>5375</v>
      </c>
      <c r="B5380" s="49" t="s">
        <v>7715</v>
      </c>
      <c r="C5380" s="47" t="s">
        <v>7723</v>
      </c>
      <c r="D5380" s="2">
        <v>1</v>
      </c>
      <c r="E5380" s="33">
        <v>4833.6000000000004</v>
      </c>
      <c r="F5380" s="33">
        <v>4833.6000000000004</v>
      </c>
    </row>
    <row r="5381" spans="1:6" ht="22.5" x14ac:dyDescent="0.2">
      <c r="A5381" s="2">
        <v>5376</v>
      </c>
      <c r="B5381" s="49" t="s">
        <v>7715</v>
      </c>
      <c r="C5381" s="47" t="s">
        <v>7724</v>
      </c>
      <c r="D5381" s="2">
        <v>1</v>
      </c>
      <c r="E5381" s="33">
        <v>4833.6000000000004</v>
      </c>
      <c r="F5381" s="33">
        <v>4833.6000000000004</v>
      </c>
    </row>
    <row r="5382" spans="1:6" ht="22.5" x14ac:dyDescent="0.2">
      <c r="A5382" s="2">
        <v>5377</v>
      </c>
      <c r="B5382" s="49" t="s">
        <v>7715</v>
      </c>
      <c r="C5382" s="47" t="s">
        <v>7725</v>
      </c>
      <c r="D5382" s="2">
        <v>1</v>
      </c>
      <c r="E5382" s="33">
        <v>4833.6000000000004</v>
      </c>
      <c r="F5382" s="33">
        <v>4833.6000000000004</v>
      </c>
    </row>
    <row r="5383" spans="1:6" ht="22.5" x14ac:dyDescent="0.2">
      <c r="A5383" s="2">
        <v>5378</v>
      </c>
      <c r="B5383" s="49" t="s">
        <v>7715</v>
      </c>
      <c r="C5383" s="47" t="s">
        <v>7726</v>
      </c>
      <c r="D5383" s="2">
        <v>1</v>
      </c>
      <c r="E5383" s="33">
        <v>4800</v>
      </c>
      <c r="F5383" s="33">
        <v>4800</v>
      </c>
    </row>
    <row r="5384" spans="1:6" ht="22.5" x14ac:dyDescent="0.2">
      <c r="A5384" s="2">
        <v>5379</v>
      </c>
      <c r="B5384" s="49" t="s">
        <v>7715</v>
      </c>
      <c r="C5384" s="47" t="s">
        <v>7727</v>
      </c>
      <c r="D5384" s="2">
        <v>1</v>
      </c>
      <c r="E5384" s="33">
        <v>4800</v>
      </c>
      <c r="F5384" s="33">
        <v>4800</v>
      </c>
    </row>
    <row r="5385" spans="1:6" ht="22.5" x14ac:dyDescent="0.2">
      <c r="A5385" s="2">
        <v>5380</v>
      </c>
      <c r="B5385" s="49" t="s">
        <v>7715</v>
      </c>
      <c r="C5385" s="47" t="s">
        <v>7728</v>
      </c>
      <c r="D5385" s="2">
        <v>1</v>
      </c>
      <c r="E5385" s="33">
        <v>4800</v>
      </c>
      <c r="F5385" s="33">
        <v>4800</v>
      </c>
    </row>
    <row r="5386" spans="1:6" ht="22.5" x14ac:dyDescent="0.2">
      <c r="A5386" s="2">
        <v>5381</v>
      </c>
      <c r="B5386" s="49" t="s">
        <v>7715</v>
      </c>
      <c r="C5386" s="47" t="s">
        <v>7729</v>
      </c>
      <c r="D5386" s="2">
        <v>1</v>
      </c>
      <c r="E5386" s="33">
        <v>4800</v>
      </c>
      <c r="F5386" s="33">
        <v>4800</v>
      </c>
    </row>
    <row r="5387" spans="1:6" ht="22.5" x14ac:dyDescent="0.2">
      <c r="A5387" s="2">
        <v>5382</v>
      </c>
      <c r="B5387" s="49" t="s">
        <v>7715</v>
      </c>
      <c r="C5387" s="47" t="s">
        <v>7730</v>
      </c>
      <c r="D5387" s="2">
        <v>1</v>
      </c>
      <c r="E5387" s="33">
        <v>4800</v>
      </c>
      <c r="F5387" s="33">
        <v>4800</v>
      </c>
    </row>
    <row r="5388" spans="1:6" ht="22.5" x14ac:dyDescent="0.2">
      <c r="A5388" s="2">
        <v>5383</v>
      </c>
      <c r="B5388" s="49" t="s">
        <v>7715</v>
      </c>
      <c r="C5388" s="47" t="s">
        <v>7731</v>
      </c>
      <c r="D5388" s="2">
        <v>1</v>
      </c>
      <c r="E5388" s="33">
        <v>4800</v>
      </c>
      <c r="F5388" s="33">
        <v>4800</v>
      </c>
    </row>
    <row r="5389" spans="1:6" ht="22.5" x14ac:dyDescent="0.2">
      <c r="A5389" s="2">
        <v>5384</v>
      </c>
      <c r="B5389" s="49" t="s">
        <v>7732</v>
      </c>
      <c r="C5389" s="47" t="s">
        <v>7733</v>
      </c>
      <c r="D5389" s="2">
        <v>1</v>
      </c>
      <c r="E5389" s="33">
        <v>10000</v>
      </c>
      <c r="F5389" s="33">
        <v>10000</v>
      </c>
    </row>
    <row r="5390" spans="1:6" ht="22.5" x14ac:dyDescent="0.2">
      <c r="A5390" s="2">
        <v>5385</v>
      </c>
      <c r="B5390" s="49" t="s">
        <v>7734</v>
      </c>
      <c r="C5390" s="47" t="s">
        <v>7735</v>
      </c>
      <c r="D5390" s="2">
        <v>1</v>
      </c>
      <c r="E5390" s="33">
        <v>8301.99</v>
      </c>
      <c r="F5390" s="33">
        <v>8301.99</v>
      </c>
    </row>
    <row r="5391" spans="1:6" ht="22.5" x14ac:dyDescent="0.2">
      <c r="A5391" s="2">
        <v>5386</v>
      </c>
      <c r="B5391" s="49" t="s">
        <v>7736</v>
      </c>
      <c r="C5391" s="47" t="s">
        <v>7737</v>
      </c>
      <c r="D5391" s="2">
        <v>1</v>
      </c>
      <c r="E5391" s="33">
        <v>3985.44</v>
      </c>
      <c r="F5391" s="33">
        <v>3985.44</v>
      </c>
    </row>
    <row r="5392" spans="1:6" ht="22.5" x14ac:dyDescent="0.2">
      <c r="A5392" s="2">
        <v>5387</v>
      </c>
      <c r="B5392" s="49" t="s">
        <v>7736</v>
      </c>
      <c r="C5392" s="47" t="s">
        <v>7738</v>
      </c>
      <c r="D5392" s="2">
        <v>1</v>
      </c>
      <c r="E5392" s="33">
        <v>3985.44</v>
      </c>
      <c r="F5392" s="33">
        <v>3985.44</v>
      </c>
    </row>
    <row r="5393" spans="1:6" ht="22.5" x14ac:dyDescent="0.2">
      <c r="A5393" s="2">
        <v>5388</v>
      </c>
      <c r="B5393" s="49" t="s">
        <v>7736</v>
      </c>
      <c r="C5393" s="47" t="s">
        <v>7739</v>
      </c>
      <c r="D5393" s="2">
        <v>1</v>
      </c>
      <c r="E5393" s="33">
        <v>3985.44</v>
      </c>
      <c r="F5393" s="33">
        <v>3985.44</v>
      </c>
    </row>
    <row r="5394" spans="1:6" ht="22.5" x14ac:dyDescent="0.2">
      <c r="A5394" s="2">
        <v>5389</v>
      </c>
      <c r="B5394" s="49" t="s">
        <v>7736</v>
      </c>
      <c r="C5394" s="47" t="s">
        <v>7740</v>
      </c>
      <c r="D5394" s="2">
        <v>1</v>
      </c>
      <c r="E5394" s="33">
        <v>3985.44</v>
      </c>
      <c r="F5394" s="33">
        <v>3985.44</v>
      </c>
    </row>
    <row r="5395" spans="1:6" ht="22.5" x14ac:dyDescent="0.2">
      <c r="A5395" s="2">
        <v>5390</v>
      </c>
      <c r="B5395" s="49" t="s">
        <v>7736</v>
      </c>
      <c r="C5395" s="47" t="s">
        <v>7741</v>
      </c>
      <c r="D5395" s="2">
        <v>1</v>
      </c>
      <c r="E5395" s="33">
        <v>3985.44</v>
      </c>
      <c r="F5395" s="33">
        <v>3985.44</v>
      </c>
    </row>
    <row r="5396" spans="1:6" ht="22.5" x14ac:dyDescent="0.2">
      <c r="A5396" s="2">
        <v>5391</v>
      </c>
      <c r="B5396" s="49" t="s">
        <v>7736</v>
      </c>
      <c r="C5396" s="47" t="s">
        <v>7742</v>
      </c>
      <c r="D5396" s="2">
        <v>1</v>
      </c>
      <c r="E5396" s="33">
        <v>3985.44</v>
      </c>
      <c r="F5396" s="33">
        <v>3985.44</v>
      </c>
    </row>
    <row r="5397" spans="1:6" ht="22.5" x14ac:dyDescent="0.2">
      <c r="A5397" s="2">
        <v>5392</v>
      </c>
      <c r="B5397" s="49" t="s">
        <v>7736</v>
      </c>
      <c r="C5397" s="47" t="s">
        <v>7743</v>
      </c>
      <c r="D5397" s="2">
        <v>1</v>
      </c>
      <c r="E5397" s="33">
        <v>4800</v>
      </c>
      <c r="F5397" s="33">
        <v>4800</v>
      </c>
    </row>
    <row r="5398" spans="1:6" ht="22.5" x14ac:dyDescent="0.2">
      <c r="A5398" s="2">
        <v>5393</v>
      </c>
      <c r="B5398" s="49" t="s">
        <v>7736</v>
      </c>
      <c r="C5398" s="47" t="s">
        <v>7744</v>
      </c>
      <c r="D5398" s="2">
        <v>1</v>
      </c>
      <c r="E5398" s="33">
        <v>4800</v>
      </c>
      <c r="F5398" s="33">
        <v>4800</v>
      </c>
    </row>
    <row r="5399" spans="1:6" ht="22.5" x14ac:dyDescent="0.2">
      <c r="A5399" s="2">
        <v>5394</v>
      </c>
      <c r="B5399" s="49" t="s">
        <v>7736</v>
      </c>
      <c r="C5399" s="47" t="s">
        <v>7745</v>
      </c>
      <c r="D5399" s="2">
        <v>1</v>
      </c>
      <c r="E5399" s="33">
        <v>4800</v>
      </c>
      <c r="F5399" s="33">
        <v>4800</v>
      </c>
    </row>
    <row r="5400" spans="1:6" ht="22.5" x14ac:dyDescent="0.2">
      <c r="A5400" s="2">
        <v>5395</v>
      </c>
      <c r="B5400" s="49" t="s">
        <v>7736</v>
      </c>
      <c r="C5400" s="47" t="s">
        <v>7746</v>
      </c>
      <c r="D5400" s="2">
        <v>1</v>
      </c>
      <c r="E5400" s="33">
        <v>4800</v>
      </c>
      <c r="F5400" s="33">
        <v>4800</v>
      </c>
    </row>
    <row r="5401" spans="1:6" x14ac:dyDescent="0.2">
      <c r="A5401" s="2">
        <v>5396</v>
      </c>
      <c r="B5401" s="49" t="s">
        <v>7747</v>
      </c>
      <c r="C5401" s="47" t="s">
        <v>7748</v>
      </c>
      <c r="D5401" s="2">
        <v>1</v>
      </c>
      <c r="E5401" s="33">
        <v>10000</v>
      </c>
      <c r="F5401" s="33">
        <v>10000</v>
      </c>
    </row>
    <row r="5402" spans="1:6" x14ac:dyDescent="0.2">
      <c r="A5402" s="2">
        <v>5397</v>
      </c>
      <c r="B5402" s="49" t="s">
        <v>7747</v>
      </c>
      <c r="C5402" s="47" t="s">
        <v>7749</v>
      </c>
      <c r="D5402" s="2">
        <v>1</v>
      </c>
      <c r="E5402" s="33">
        <v>10000</v>
      </c>
      <c r="F5402" s="33">
        <v>10000</v>
      </c>
    </row>
    <row r="5403" spans="1:6" x14ac:dyDescent="0.2">
      <c r="A5403" s="2">
        <v>5398</v>
      </c>
      <c r="B5403" s="49" t="s">
        <v>7747</v>
      </c>
      <c r="C5403" s="47" t="s">
        <v>7750</v>
      </c>
      <c r="D5403" s="2">
        <v>1</v>
      </c>
      <c r="E5403" s="33">
        <v>10000</v>
      </c>
      <c r="F5403" s="33">
        <v>10000</v>
      </c>
    </row>
    <row r="5404" spans="1:6" x14ac:dyDescent="0.2">
      <c r="A5404" s="2">
        <v>5399</v>
      </c>
      <c r="B5404" s="49" t="s">
        <v>7747</v>
      </c>
      <c r="C5404" s="47" t="s">
        <v>7751</v>
      </c>
      <c r="D5404" s="2">
        <v>1</v>
      </c>
      <c r="E5404" s="33">
        <v>10000</v>
      </c>
      <c r="F5404" s="33">
        <v>10000</v>
      </c>
    </row>
    <row r="5405" spans="1:6" x14ac:dyDescent="0.2">
      <c r="A5405" s="2">
        <v>5400</v>
      </c>
      <c r="B5405" s="49" t="s">
        <v>7747</v>
      </c>
      <c r="C5405" s="47" t="s">
        <v>7752</v>
      </c>
      <c r="D5405" s="2">
        <v>1</v>
      </c>
      <c r="E5405" s="33">
        <v>10000</v>
      </c>
      <c r="F5405" s="33">
        <v>10000</v>
      </c>
    </row>
    <row r="5406" spans="1:6" x14ac:dyDescent="0.2">
      <c r="A5406" s="2">
        <v>5401</v>
      </c>
      <c r="B5406" s="49" t="s">
        <v>7747</v>
      </c>
      <c r="C5406" s="47" t="s">
        <v>7753</v>
      </c>
      <c r="D5406" s="2">
        <v>1</v>
      </c>
      <c r="E5406" s="33">
        <v>10000</v>
      </c>
      <c r="F5406" s="33">
        <v>10000</v>
      </c>
    </row>
    <row r="5407" spans="1:6" x14ac:dyDescent="0.2">
      <c r="A5407" s="2">
        <v>5402</v>
      </c>
      <c r="B5407" s="49" t="s">
        <v>7747</v>
      </c>
      <c r="C5407" s="47" t="s">
        <v>7754</v>
      </c>
      <c r="D5407" s="2">
        <v>1</v>
      </c>
      <c r="E5407" s="33">
        <v>10000</v>
      </c>
      <c r="F5407" s="33">
        <v>10000</v>
      </c>
    </row>
    <row r="5408" spans="1:6" ht="22.5" x14ac:dyDescent="0.2">
      <c r="A5408" s="2">
        <v>5403</v>
      </c>
      <c r="B5408" s="49" t="s">
        <v>7755</v>
      </c>
      <c r="C5408" s="47" t="s">
        <v>7756</v>
      </c>
      <c r="D5408" s="2">
        <v>1</v>
      </c>
      <c r="E5408" s="33">
        <v>40000</v>
      </c>
      <c r="F5408" s="33">
        <v>40000</v>
      </c>
    </row>
    <row r="5409" spans="1:6" ht="22.5" x14ac:dyDescent="0.2">
      <c r="A5409" s="2">
        <v>5404</v>
      </c>
      <c r="B5409" s="49" t="s">
        <v>7757</v>
      </c>
      <c r="C5409" s="47" t="s">
        <v>7758</v>
      </c>
      <c r="D5409" s="2">
        <v>1</v>
      </c>
      <c r="E5409" s="33">
        <v>12787</v>
      </c>
      <c r="F5409" s="33">
        <v>12787</v>
      </c>
    </row>
    <row r="5410" spans="1:6" ht="22.5" x14ac:dyDescent="0.2">
      <c r="A5410" s="2">
        <v>5405</v>
      </c>
      <c r="B5410" s="49" t="s">
        <v>7759</v>
      </c>
      <c r="C5410" s="47" t="s">
        <v>7760</v>
      </c>
      <c r="D5410" s="2">
        <v>1</v>
      </c>
      <c r="E5410" s="33">
        <v>3192</v>
      </c>
      <c r="F5410" s="33">
        <v>3192</v>
      </c>
    </row>
    <row r="5411" spans="1:6" ht="22.5" x14ac:dyDescent="0.2">
      <c r="A5411" s="2">
        <v>5406</v>
      </c>
      <c r="B5411" s="49" t="s">
        <v>7761</v>
      </c>
      <c r="C5411" s="47" t="s">
        <v>7762</v>
      </c>
      <c r="D5411" s="2">
        <v>1</v>
      </c>
      <c r="E5411" s="33">
        <v>13561.06</v>
      </c>
      <c r="F5411" s="33">
        <v>13561.06</v>
      </c>
    </row>
    <row r="5412" spans="1:6" ht="33.75" x14ac:dyDescent="0.2">
      <c r="A5412" s="2">
        <v>5407</v>
      </c>
      <c r="B5412" s="151" t="s">
        <v>7763</v>
      </c>
      <c r="C5412" s="120" t="s">
        <v>7764</v>
      </c>
      <c r="D5412" s="2">
        <v>1</v>
      </c>
      <c r="E5412" s="104">
        <v>4029.62</v>
      </c>
      <c r="F5412" s="104">
        <v>4029.62</v>
      </c>
    </row>
    <row r="5413" spans="1:6" ht="33.75" x14ac:dyDescent="0.2">
      <c r="A5413" s="2">
        <v>5408</v>
      </c>
      <c r="B5413" s="49" t="s">
        <v>7765</v>
      </c>
      <c r="C5413" s="47" t="s">
        <v>7766</v>
      </c>
      <c r="D5413" s="2">
        <v>1</v>
      </c>
      <c r="E5413" s="33">
        <v>3900</v>
      </c>
      <c r="F5413" s="33">
        <v>3900</v>
      </c>
    </row>
    <row r="5414" spans="1:6" ht="33.75" x14ac:dyDescent="0.2">
      <c r="A5414" s="2">
        <v>5409</v>
      </c>
      <c r="B5414" s="49" t="s">
        <v>7765</v>
      </c>
      <c r="C5414" s="47" t="s">
        <v>7767</v>
      </c>
      <c r="D5414" s="2">
        <v>1</v>
      </c>
      <c r="E5414" s="33">
        <v>3900</v>
      </c>
      <c r="F5414" s="33">
        <v>3900</v>
      </c>
    </row>
    <row r="5415" spans="1:6" ht="33.75" x14ac:dyDescent="0.2">
      <c r="A5415" s="2">
        <v>5410</v>
      </c>
      <c r="B5415" s="49" t="s">
        <v>7768</v>
      </c>
      <c r="C5415" s="47" t="s">
        <v>7769</v>
      </c>
      <c r="D5415" s="2">
        <v>1</v>
      </c>
      <c r="E5415" s="33">
        <v>4200</v>
      </c>
      <c r="F5415" s="33">
        <v>4200</v>
      </c>
    </row>
    <row r="5416" spans="1:6" ht="22.5" x14ac:dyDescent="0.2">
      <c r="A5416" s="2">
        <v>5411</v>
      </c>
      <c r="B5416" s="49" t="s">
        <v>7770</v>
      </c>
      <c r="C5416" s="47" t="s">
        <v>7771</v>
      </c>
      <c r="D5416" s="2">
        <v>1</v>
      </c>
      <c r="E5416" s="33">
        <v>13800</v>
      </c>
      <c r="F5416" s="33">
        <v>13800</v>
      </c>
    </row>
    <row r="5417" spans="1:6" ht="22.5" x14ac:dyDescent="0.2">
      <c r="A5417" s="2">
        <v>5412</v>
      </c>
      <c r="B5417" s="49" t="s">
        <v>7770</v>
      </c>
      <c r="C5417" s="47" t="s">
        <v>7772</v>
      </c>
      <c r="D5417" s="2">
        <v>1</v>
      </c>
      <c r="E5417" s="33">
        <v>13800</v>
      </c>
      <c r="F5417" s="33">
        <v>13800</v>
      </c>
    </row>
    <row r="5418" spans="1:6" ht="22.5" x14ac:dyDescent="0.2">
      <c r="A5418" s="2">
        <v>5413</v>
      </c>
      <c r="B5418" s="49" t="s">
        <v>7770</v>
      </c>
      <c r="C5418" s="47" t="s">
        <v>7773</v>
      </c>
      <c r="D5418" s="2">
        <v>1</v>
      </c>
      <c r="E5418" s="33">
        <v>13800</v>
      </c>
      <c r="F5418" s="33">
        <v>13800</v>
      </c>
    </row>
    <row r="5419" spans="1:6" ht="45" x14ac:dyDescent="0.2">
      <c r="A5419" s="2">
        <v>5414</v>
      </c>
      <c r="B5419" s="49" t="s">
        <v>7774</v>
      </c>
      <c r="C5419" s="47" t="s">
        <v>7775</v>
      </c>
      <c r="D5419" s="2">
        <v>1</v>
      </c>
      <c r="E5419" s="33">
        <v>26761</v>
      </c>
      <c r="F5419" s="33">
        <v>26761</v>
      </c>
    </row>
    <row r="5420" spans="1:6" ht="22.5" x14ac:dyDescent="0.2">
      <c r="A5420" s="2">
        <v>5415</v>
      </c>
      <c r="B5420" s="49" t="s">
        <v>7776</v>
      </c>
      <c r="C5420" s="47" t="s">
        <v>7777</v>
      </c>
      <c r="D5420" s="2">
        <v>1</v>
      </c>
      <c r="E5420" s="33">
        <v>8800</v>
      </c>
      <c r="F5420" s="33">
        <v>8800</v>
      </c>
    </row>
    <row r="5421" spans="1:6" ht="22.5" x14ac:dyDescent="0.2">
      <c r="A5421" s="2">
        <v>5416</v>
      </c>
      <c r="B5421" s="49" t="s">
        <v>7778</v>
      </c>
      <c r="C5421" s="47" t="s">
        <v>7779</v>
      </c>
      <c r="D5421" s="2">
        <v>1</v>
      </c>
      <c r="E5421" s="33">
        <v>3876</v>
      </c>
      <c r="F5421" s="33">
        <v>3876</v>
      </c>
    </row>
    <row r="5422" spans="1:6" ht="22.5" x14ac:dyDescent="0.2">
      <c r="A5422" s="2">
        <v>5417</v>
      </c>
      <c r="B5422" s="49" t="s">
        <v>7778</v>
      </c>
      <c r="C5422" s="47" t="s">
        <v>7780</v>
      </c>
      <c r="D5422" s="2">
        <v>1</v>
      </c>
      <c r="E5422" s="33">
        <v>3876</v>
      </c>
      <c r="F5422" s="33">
        <v>3876</v>
      </c>
    </row>
    <row r="5423" spans="1:6" ht="22.5" x14ac:dyDescent="0.2">
      <c r="A5423" s="2">
        <v>5418</v>
      </c>
      <c r="B5423" s="49" t="s">
        <v>7778</v>
      </c>
      <c r="C5423" s="47" t="s">
        <v>7781</v>
      </c>
      <c r="D5423" s="2">
        <v>1</v>
      </c>
      <c r="E5423" s="33">
        <v>3876</v>
      </c>
      <c r="F5423" s="33">
        <v>3876</v>
      </c>
    </row>
    <row r="5424" spans="1:6" ht="22.5" x14ac:dyDescent="0.2">
      <c r="A5424" s="2">
        <v>5419</v>
      </c>
      <c r="B5424" s="49" t="s">
        <v>7778</v>
      </c>
      <c r="C5424" s="47" t="s">
        <v>7782</v>
      </c>
      <c r="D5424" s="2">
        <v>1</v>
      </c>
      <c r="E5424" s="33">
        <v>3876</v>
      </c>
      <c r="F5424" s="33">
        <v>3876</v>
      </c>
    </row>
    <row r="5425" spans="1:6" ht="22.5" x14ac:dyDescent="0.2">
      <c r="A5425" s="2">
        <v>5420</v>
      </c>
      <c r="B5425" s="49" t="s">
        <v>7778</v>
      </c>
      <c r="C5425" s="47" t="s">
        <v>7783</v>
      </c>
      <c r="D5425" s="2">
        <v>1</v>
      </c>
      <c r="E5425" s="33">
        <v>3876</v>
      </c>
      <c r="F5425" s="33">
        <v>3876</v>
      </c>
    </row>
    <row r="5426" spans="1:6" ht="22.5" x14ac:dyDescent="0.2">
      <c r="A5426" s="2">
        <v>5421</v>
      </c>
      <c r="B5426" s="49" t="s">
        <v>7784</v>
      </c>
      <c r="C5426" s="47" t="s">
        <v>7785</v>
      </c>
      <c r="D5426" s="2">
        <v>1</v>
      </c>
      <c r="E5426" s="33">
        <v>19800</v>
      </c>
      <c r="F5426" s="33">
        <v>19800</v>
      </c>
    </row>
    <row r="5427" spans="1:6" ht="22.5" x14ac:dyDescent="0.2">
      <c r="A5427" s="2">
        <v>5422</v>
      </c>
      <c r="B5427" s="49" t="s">
        <v>7786</v>
      </c>
      <c r="C5427" s="47" t="s">
        <v>7787</v>
      </c>
      <c r="D5427" s="2">
        <v>1</v>
      </c>
      <c r="E5427" s="33">
        <v>6120</v>
      </c>
      <c r="F5427" s="33">
        <v>6120</v>
      </c>
    </row>
    <row r="5428" spans="1:6" ht="22.5" x14ac:dyDescent="0.2">
      <c r="A5428" s="2">
        <v>5423</v>
      </c>
      <c r="B5428" s="49" t="s">
        <v>7788</v>
      </c>
      <c r="C5428" s="47" t="s">
        <v>7789</v>
      </c>
      <c r="D5428" s="2">
        <v>1</v>
      </c>
      <c r="E5428" s="33">
        <v>4000</v>
      </c>
      <c r="F5428" s="33">
        <v>4000</v>
      </c>
    </row>
    <row r="5429" spans="1:6" x14ac:dyDescent="0.2">
      <c r="A5429" s="2">
        <v>5424</v>
      </c>
      <c r="B5429" s="49" t="s">
        <v>7790</v>
      </c>
      <c r="C5429" s="47" t="s">
        <v>7791</v>
      </c>
      <c r="D5429" s="2">
        <v>1</v>
      </c>
      <c r="E5429" s="33">
        <v>5100</v>
      </c>
      <c r="F5429" s="33">
        <v>5100</v>
      </c>
    </row>
    <row r="5430" spans="1:6" x14ac:dyDescent="0.2">
      <c r="A5430" s="2">
        <v>5425</v>
      </c>
      <c r="B5430" s="49" t="s">
        <v>7792</v>
      </c>
      <c r="C5430" s="47" t="s">
        <v>7793</v>
      </c>
      <c r="D5430" s="2">
        <v>1</v>
      </c>
      <c r="E5430" s="33">
        <v>5000</v>
      </c>
      <c r="F5430" s="33">
        <v>5000</v>
      </c>
    </row>
    <row r="5431" spans="1:6" ht="22.5" x14ac:dyDescent="0.2">
      <c r="A5431" s="2">
        <v>5426</v>
      </c>
      <c r="B5431" s="49" t="s">
        <v>7794</v>
      </c>
      <c r="C5431" s="47" t="s">
        <v>7795</v>
      </c>
      <c r="D5431" s="2">
        <v>1</v>
      </c>
      <c r="E5431" s="33">
        <v>8160</v>
      </c>
      <c r="F5431" s="33">
        <v>8160</v>
      </c>
    </row>
    <row r="5432" spans="1:6" ht="22.5" x14ac:dyDescent="0.2">
      <c r="A5432" s="2">
        <v>5427</v>
      </c>
      <c r="B5432" s="49" t="s">
        <v>7796</v>
      </c>
      <c r="C5432" s="47" t="s">
        <v>7797</v>
      </c>
      <c r="D5432" s="2">
        <v>1</v>
      </c>
      <c r="E5432" s="33">
        <v>4080</v>
      </c>
      <c r="F5432" s="33">
        <v>4080</v>
      </c>
    </row>
    <row r="5433" spans="1:6" ht="22.5" x14ac:dyDescent="0.2">
      <c r="A5433" s="2">
        <v>5428</v>
      </c>
      <c r="B5433" s="49" t="s">
        <v>7798</v>
      </c>
      <c r="C5433" s="47" t="s">
        <v>7799</v>
      </c>
      <c r="D5433" s="2">
        <v>1</v>
      </c>
      <c r="E5433" s="33">
        <v>7423</v>
      </c>
      <c r="F5433" s="33">
        <v>7423</v>
      </c>
    </row>
    <row r="5434" spans="1:6" ht="22.5" x14ac:dyDescent="0.2">
      <c r="A5434" s="2">
        <v>5429</v>
      </c>
      <c r="B5434" s="49" t="s">
        <v>7800</v>
      </c>
      <c r="C5434" s="47" t="s">
        <v>7801</v>
      </c>
      <c r="D5434" s="2">
        <v>1</v>
      </c>
      <c r="E5434" s="33">
        <v>35000</v>
      </c>
      <c r="F5434" s="33">
        <v>35000</v>
      </c>
    </row>
    <row r="5435" spans="1:6" ht="33.75" x14ac:dyDescent="0.2">
      <c r="A5435" s="2">
        <v>5430</v>
      </c>
      <c r="B5435" s="49" t="s">
        <v>7802</v>
      </c>
      <c r="C5435" s="47" t="s">
        <v>7803</v>
      </c>
      <c r="D5435" s="2">
        <v>1</v>
      </c>
      <c r="E5435" s="33">
        <v>13800</v>
      </c>
      <c r="F5435" s="33">
        <v>13800</v>
      </c>
    </row>
    <row r="5436" spans="1:6" x14ac:dyDescent="0.2">
      <c r="A5436" s="2">
        <v>5431</v>
      </c>
      <c r="B5436" s="49" t="s">
        <v>7804</v>
      </c>
      <c r="C5436" s="47" t="s">
        <v>7805</v>
      </c>
      <c r="D5436" s="2">
        <v>1</v>
      </c>
      <c r="E5436" s="33">
        <v>4590</v>
      </c>
      <c r="F5436" s="33">
        <v>4590</v>
      </c>
    </row>
    <row r="5437" spans="1:6" ht="22.5" x14ac:dyDescent="0.2">
      <c r="A5437" s="2">
        <v>5432</v>
      </c>
      <c r="B5437" s="151" t="s">
        <v>7806</v>
      </c>
      <c r="C5437" s="47" t="s">
        <v>7807</v>
      </c>
      <c r="D5437" s="2">
        <v>1</v>
      </c>
      <c r="E5437" s="33">
        <v>13205</v>
      </c>
      <c r="F5437" s="33">
        <v>13205</v>
      </c>
    </row>
    <row r="5438" spans="1:6" ht="22.5" x14ac:dyDescent="0.2">
      <c r="A5438" s="2">
        <v>5433</v>
      </c>
      <c r="B5438" s="151" t="s">
        <v>7806</v>
      </c>
      <c r="C5438" s="47" t="s">
        <v>7808</v>
      </c>
      <c r="D5438" s="2">
        <v>1</v>
      </c>
      <c r="E5438" s="33">
        <v>13205</v>
      </c>
      <c r="F5438" s="33">
        <v>13205</v>
      </c>
    </row>
    <row r="5439" spans="1:6" ht="22.5" x14ac:dyDescent="0.2">
      <c r="A5439" s="2">
        <v>5434</v>
      </c>
      <c r="B5439" s="151" t="s">
        <v>7806</v>
      </c>
      <c r="C5439" s="47" t="s">
        <v>7809</v>
      </c>
      <c r="D5439" s="2">
        <v>1</v>
      </c>
      <c r="E5439" s="33">
        <v>13205</v>
      </c>
      <c r="F5439" s="33">
        <v>13205</v>
      </c>
    </row>
    <row r="5440" spans="1:6" ht="22.5" x14ac:dyDescent="0.2">
      <c r="A5440" s="2">
        <v>5435</v>
      </c>
      <c r="B5440" s="151" t="s">
        <v>7806</v>
      </c>
      <c r="C5440" s="47" t="s">
        <v>7810</v>
      </c>
      <c r="D5440" s="2">
        <v>1</v>
      </c>
      <c r="E5440" s="33">
        <v>13205</v>
      </c>
      <c r="F5440" s="33">
        <v>13205</v>
      </c>
    </row>
    <row r="5441" spans="1:6" ht="22.5" x14ac:dyDescent="0.2">
      <c r="A5441" s="2">
        <v>5436</v>
      </c>
      <c r="B5441" s="151" t="s">
        <v>7806</v>
      </c>
      <c r="C5441" s="47" t="s">
        <v>7811</v>
      </c>
      <c r="D5441" s="2">
        <v>1</v>
      </c>
      <c r="E5441" s="33">
        <v>13205</v>
      </c>
      <c r="F5441" s="33">
        <v>13205</v>
      </c>
    </row>
    <row r="5442" spans="1:6" ht="22.5" x14ac:dyDescent="0.2">
      <c r="A5442" s="2">
        <v>5437</v>
      </c>
      <c r="B5442" s="151" t="s">
        <v>7806</v>
      </c>
      <c r="C5442" s="47" t="s">
        <v>7812</v>
      </c>
      <c r="D5442" s="2">
        <v>1</v>
      </c>
      <c r="E5442" s="33">
        <v>13205</v>
      </c>
      <c r="F5442" s="33">
        <v>13205</v>
      </c>
    </row>
    <row r="5443" spans="1:6" ht="22.5" x14ac:dyDescent="0.2">
      <c r="A5443" s="2">
        <v>5438</v>
      </c>
      <c r="B5443" s="151" t="s">
        <v>7806</v>
      </c>
      <c r="C5443" s="47" t="s">
        <v>7813</v>
      </c>
      <c r="D5443" s="2">
        <v>1</v>
      </c>
      <c r="E5443" s="33">
        <v>13205</v>
      </c>
      <c r="F5443" s="33">
        <v>13205</v>
      </c>
    </row>
    <row r="5444" spans="1:6" ht="22.5" x14ac:dyDescent="0.2">
      <c r="A5444" s="2">
        <v>5439</v>
      </c>
      <c r="B5444" s="151" t="s">
        <v>7806</v>
      </c>
      <c r="C5444" s="47" t="s">
        <v>7814</v>
      </c>
      <c r="D5444" s="2">
        <v>1</v>
      </c>
      <c r="E5444" s="33">
        <v>13205</v>
      </c>
      <c r="F5444" s="33">
        <v>13205</v>
      </c>
    </row>
    <row r="5445" spans="1:6" ht="22.5" x14ac:dyDescent="0.2">
      <c r="A5445" s="2">
        <v>5440</v>
      </c>
      <c r="B5445" s="151" t="s">
        <v>7806</v>
      </c>
      <c r="C5445" s="47" t="s">
        <v>7815</v>
      </c>
      <c r="D5445" s="2">
        <v>1</v>
      </c>
      <c r="E5445" s="33">
        <v>13205</v>
      </c>
      <c r="F5445" s="33">
        <v>13205</v>
      </c>
    </row>
    <row r="5446" spans="1:6" ht="22.5" x14ac:dyDescent="0.2">
      <c r="A5446" s="2">
        <v>5441</v>
      </c>
      <c r="B5446" s="151" t="s">
        <v>7806</v>
      </c>
      <c r="C5446" s="47" t="s">
        <v>7816</v>
      </c>
      <c r="D5446" s="2">
        <v>1</v>
      </c>
      <c r="E5446" s="33">
        <v>13205</v>
      </c>
      <c r="F5446" s="33">
        <v>13205</v>
      </c>
    </row>
    <row r="5447" spans="1:6" ht="22.5" x14ac:dyDescent="0.2">
      <c r="A5447" s="2">
        <v>5442</v>
      </c>
      <c r="B5447" s="49" t="s">
        <v>7817</v>
      </c>
      <c r="C5447" s="47" t="s">
        <v>7818</v>
      </c>
      <c r="D5447" s="2">
        <v>1</v>
      </c>
      <c r="E5447" s="33">
        <v>3557.11</v>
      </c>
      <c r="F5447" s="33">
        <v>3557.11</v>
      </c>
    </row>
    <row r="5448" spans="1:6" ht="22.5" x14ac:dyDescent="0.2">
      <c r="A5448" s="2">
        <v>5443</v>
      </c>
      <c r="B5448" s="49" t="s">
        <v>7819</v>
      </c>
      <c r="C5448" s="47" t="s">
        <v>7820</v>
      </c>
      <c r="D5448" s="2">
        <v>1</v>
      </c>
      <c r="E5448" s="33">
        <v>4318.55</v>
      </c>
      <c r="F5448" s="33">
        <v>4318.55</v>
      </c>
    </row>
    <row r="5449" spans="1:6" ht="22.5" x14ac:dyDescent="0.2">
      <c r="A5449" s="2">
        <v>5444</v>
      </c>
      <c r="B5449" s="49" t="s">
        <v>7819</v>
      </c>
      <c r="C5449" s="47" t="s">
        <v>7821</v>
      </c>
      <c r="D5449" s="2">
        <v>1</v>
      </c>
      <c r="E5449" s="33">
        <v>1238.9100000000001</v>
      </c>
      <c r="F5449" s="33">
        <v>1238.9100000000001</v>
      </c>
    </row>
    <row r="5450" spans="1:6" ht="22.5" x14ac:dyDescent="0.2">
      <c r="A5450" s="2">
        <v>5445</v>
      </c>
      <c r="B5450" s="49" t="s">
        <v>7822</v>
      </c>
      <c r="C5450" s="47" t="s">
        <v>7823</v>
      </c>
      <c r="D5450" s="2">
        <v>1</v>
      </c>
      <c r="E5450" s="33">
        <v>7000</v>
      </c>
      <c r="F5450" s="33">
        <v>7000</v>
      </c>
    </row>
    <row r="5451" spans="1:6" ht="22.5" x14ac:dyDescent="0.2">
      <c r="A5451" s="2">
        <v>5446</v>
      </c>
      <c r="B5451" s="49" t="s">
        <v>7822</v>
      </c>
      <c r="C5451" s="47" t="s">
        <v>7824</v>
      </c>
      <c r="D5451" s="2">
        <v>1</v>
      </c>
      <c r="E5451" s="33">
        <v>7000</v>
      </c>
      <c r="F5451" s="33">
        <v>7000</v>
      </c>
    </row>
    <row r="5452" spans="1:6" ht="22.5" x14ac:dyDescent="0.2">
      <c r="A5452" s="2">
        <v>5447</v>
      </c>
      <c r="B5452" s="49" t="s">
        <v>7822</v>
      </c>
      <c r="C5452" s="47" t="s">
        <v>7825</v>
      </c>
      <c r="D5452" s="2">
        <v>1</v>
      </c>
      <c r="E5452" s="33">
        <v>7000</v>
      </c>
      <c r="F5452" s="33">
        <v>7000</v>
      </c>
    </row>
    <row r="5453" spans="1:6" ht="22.5" x14ac:dyDescent="0.2">
      <c r="A5453" s="2">
        <v>5448</v>
      </c>
      <c r="B5453" s="49" t="s">
        <v>7822</v>
      </c>
      <c r="C5453" s="47" t="s">
        <v>7826</v>
      </c>
      <c r="D5453" s="2">
        <v>1</v>
      </c>
      <c r="E5453" s="33">
        <v>7000</v>
      </c>
      <c r="F5453" s="33">
        <v>7000</v>
      </c>
    </row>
    <row r="5454" spans="1:6" ht="22.5" x14ac:dyDescent="0.2">
      <c r="A5454" s="2">
        <v>5449</v>
      </c>
      <c r="B5454" s="49" t="s">
        <v>7822</v>
      </c>
      <c r="C5454" s="47" t="s">
        <v>7827</v>
      </c>
      <c r="D5454" s="2">
        <v>1</v>
      </c>
      <c r="E5454" s="33">
        <v>7000</v>
      </c>
      <c r="F5454" s="33">
        <v>7000</v>
      </c>
    </row>
    <row r="5455" spans="1:6" ht="22.5" x14ac:dyDescent="0.2">
      <c r="A5455" s="2">
        <v>5450</v>
      </c>
      <c r="B5455" s="49" t="s">
        <v>7822</v>
      </c>
      <c r="C5455" s="47" t="s">
        <v>7828</v>
      </c>
      <c r="D5455" s="2">
        <v>1</v>
      </c>
      <c r="E5455" s="33">
        <v>7000</v>
      </c>
      <c r="F5455" s="33">
        <v>7000</v>
      </c>
    </row>
    <row r="5456" spans="1:6" ht="22.5" x14ac:dyDescent="0.2">
      <c r="A5456" s="2">
        <v>5451</v>
      </c>
      <c r="B5456" s="49" t="s">
        <v>7822</v>
      </c>
      <c r="C5456" s="47" t="s">
        <v>7829</v>
      </c>
      <c r="D5456" s="2">
        <v>1</v>
      </c>
      <c r="E5456" s="33">
        <v>7000</v>
      </c>
      <c r="F5456" s="33">
        <v>7000</v>
      </c>
    </row>
    <row r="5457" spans="1:6" ht="22.5" x14ac:dyDescent="0.2">
      <c r="A5457" s="2">
        <v>5452</v>
      </c>
      <c r="B5457" s="49" t="s">
        <v>7822</v>
      </c>
      <c r="C5457" s="47" t="s">
        <v>7830</v>
      </c>
      <c r="D5457" s="2">
        <v>1</v>
      </c>
      <c r="E5457" s="33">
        <v>7000</v>
      </c>
      <c r="F5457" s="33">
        <v>7000</v>
      </c>
    </row>
    <row r="5458" spans="1:6" ht="22.5" x14ac:dyDescent="0.2">
      <c r="A5458" s="2">
        <v>5453</v>
      </c>
      <c r="B5458" s="49" t="s">
        <v>7822</v>
      </c>
      <c r="C5458" s="47" t="s">
        <v>7831</v>
      </c>
      <c r="D5458" s="2">
        <v>1</v>
      </c>
      <c r="E5458" s="33">
        <v>7000</v>
      </c>
      <c r="F5458" s="33">
        <v>7000</v>
      </c>
    </row>
    <row r="5459" spans="1:6" ht="22.5" x14ac:dyDescent="0.2">
      <c r="A5459" s="2">
        <v>5454</v>
      </c>
      <c r="B5459" s="49" t="s">
        <v>7822</v>
      </c>
      <c r="C5459" s="47" t="s">
        <v>7832</v>
      </c>
      <c r="D5459" s="2">
        <v>1</v>
      </c>
      <c r="E5459" s="33">
        <v>7000</v>
      </c>
      <c r="F5459" s="33">
        <v>7000</v>
      </c>
    </row>
    <row r="5460" spans="1:6" ht="22.5" x14ac:dyDescent="0.2">
      <c r="A5460" s="2">
        <v>5455</v>
      </c>
      <c r="B5460" s="49" t="s">
        <v>7822</v>
      </c>
      <c r="C5460" s="47" t="s">
        <v>7833</v>
      </c>
      <c r="D5460" s="2">
        <v>1</v>
      </c>
      <c r="E5460" s="33">
        <v>7000</v>
      </c>
      <c r="F5460" s="33">
        <v>7000</v>
      </c>
    </row>
    <row r="5461" spans="1:6" ht="22.5" x14ac:dyDescent="0.2">
      <c r="A5461" s="2">
        <v>5456</v>
      </c>
      <c r="B5461" s="49" t="s">
        <v>7822</v>
      </c>
      <c r="C5461" s="47" t="s">
        <v>7834</v>
      </c>
      <c r="D5461" s="2">
        <v>1</v>
      </c>
      <c r="E5461" s="33">
        <v>7000</v>
      </c>
      <c r="F5461" s="33">
        <v>7000</v>
      </c>
    </row>
    <row r="5462" spans="1:6" ht="22.5" x14ac:dyDescent="0.2">
      <c r="A5462" s="2">
        <v>5457</v>
      </c>
      <c r="B5462" s="49" t="s">
        <v>7822</v>
      </c>
      <c r="C5462" s="47" t="s">
        <v>7835</v>
      </c>
      <c r="D5462" s="2">
        <v>1</v>
      </c>
      <c r="E5462" s="33">
        <v>7000</v>
      </c>
      <c r="F5462" s="33">
        <v>7000</v>
      </c>
    </row>
    <row r="5463" spans="1:6" ht="22.5" x14ac:dyDescent="0.2">
      <c r="A5463" s="2">
        <v>5458</v>
      </c>
      <c r="B5463" s="49" t="s">
        <v>7822</v>
      </c>
      <c r="C5463" s="47" t="s">
        <v>7836</v>
      </c>
      <c r="D5463" s="2">
        <v>1</v>
      </c>
      <c r="E5463" s="33">
        <v>7000</v>
      </c>
      <c r="F5463" s="33">
        <v>7000</v>
      </c>
    </row>
    <row r="5464" spans="1:6" ht="22.5" x14ac:dyDescent="0.2">
      <c r="A5464" s="2">
        <v>5459</v>
      </c>
      <c r="B5464" s="49" t="s">
        <v>7822</v>
      </c>
      <c r="C5464" s="47" t="s">
        <v>7837</v>
      </c>
      <c r="D5464" s="2">
        <v>1</v>
      </c>
      <c r="E5464" s="33">
        <v>7000</v>
      </c>
      <c r="F5464" s="33">
        <v>7000</v>
      </c>
    </row>
    <row r="5465" spans="1:6" ht="22.5" x14ac:dyDescent="0.2">
      <c r="A5465" s="2">
        <v>5460</v>
      </c>
      <c r="B5465" s="49" t="s">
        <v>7822</v>
      </c>
      <c r="C5465" s="47" t="s">
        <v>7838</v>
      </c>
      <c r="D5465" s="2">
        <v>1</v>
      </c>
      <c r="E5465" s="33">
        <v>7000</v>
      </c>
      <c r="F5465" s="33">
        <v>7000</v>
      </c>
    </row>
    <row r="5466" spans="1:6" ht="22.5" x14ac:dyDescent="0.2">
      <c r="A5466" s="2">
        <v>5461</v>
      </c>
      <c r="B5466" s="49" t="s">
        <v>7822</v>
      </c>
      <c r="C5466" s="47" t="s">
        <v>7839</v>
      </c>
      <c r="D5466" s="2">
        <v>1</v>
      </c>
      <c r="E5466" s="33">
        <v>7000</v>
      </c>
      <c r="F5466" s="33">
        <v>7000</v>
      </c>
    </row>
    <row r="5467" spans="1:6" ht="22.5" x14ac:dyDescent="0.2">
      <c r="A5467" s="2">
        <v>5462</v>
      </c>
      <c r="B5467" s="49" t="s">
        <v>7822</v>
      </c>
      <c r="C5467" s="47" t="s">
        <v>7840</v>
      </c>
      <c r="D5467" s="2">
        <v>1</v>
      </c>
      <c r="E5467" s="33">
        <v>7000</v>
      </c>
      <c r="F5467" s="33">
        <v>7000</v>
      </c>
    </row>
    <row r="5468" spans="1:6" ht="22.5" x14ac:dyDescent="0.2">
      <c r="A5468" s="2">
        <v>5463</v>
      </c>
      <c r="B5468" s="49" t="s">
        <v>7841</v>
      </c>
      <c r="C5468" s="47" t="s">
        <v>7825</v>
      </c>
      <c r="D5468" s="2">
        <v>1</v>
      </c>
      <c r="E5468" s="33">
        <v>18699</v>
      </c>
      <c r="F5468" s="33">
        <v>18699</v>
      </c>
    </row>
    <row r="5469" spans="1:6" ht="22.5" x14ac:dyDescent="0.2">
      <c r="A5469" s="2">
        <v>5464</v>
      </c>
      <c r="B5469" s="49" t="s">
        <v>7842</v>
      </c>
      <c r="C5469" s="47" t="s">
        <v>7843</v>
      </c>
      <c r="D5469" s="2">
        <v>1</v>
      </c>
      <c r="E5469" s="33">
        <v>6999.5</v>
      </c>
      <c r="F5469" s="33">
        <v>6999.5</v>
      </c>
    </row>
    <row r="5470" spans="1:6" ht="22.5" x14ac:dyDescent="0.2">
      <c r="A5470" s="2">
        <v>5465</v>
      </c>
      <c r="B5470" s="49" t="s">
        <v>7844</v>
      </c>
      <c r="C5470" s="47" t="s">
        <v>7845</v>
      </c>
      <c r="D5470" s="2">
        <v>1</v>
      </c>
      <c r="E5470" s="33">
        <v>5890</v>
      </c>
      <c r="F5470" s="33">
        <v>5890</v>
      </c>
    </row>
    <row r="5471" spans="1:6" ht="22.5" x14ac:dyDescent="0.2">
      <c r="A5471" s="2">
        <v>5466</v>
      </c>
      <c r="B5471" s="49" t="s">
        <v>7846</v>
      </c>
      <c r="C5471" s="47" t="s">
        <v>7847</v>
      </c>
      <c r="D5471" s="2">
        <v>1</v>
      </c>
      <c r="E5471" s="33">
        <v>36200</v>
      </c>
      <c r="F5471" s="33">
        <v>36200</v>
      </c>
    </row>
    <row r="5472" spans="1:6" ht="22.5" x14ac:dyDescent="0.2">
      <c r="A5472" s="2">
        <v>5467</v>
      </c>
      <c r="B5472" s="49" t="s">
        <v>3151</v>
      </c>
      <c r="C5472" s="47" t="s">
        <v>7848</v>
      </c>
      <c r="D5472" s="2">
        <v>1</v>
      </c>
      <c r="E5472" s="33">
        <v>7000</v>
      </c>
      <c r="F5472" s="33">
        <v>7000</v>
      </c>
    </row>
    <row r="5473" spans="1:6" ht="22.5" x14ac:dyDescent="0.2">
      <c r="A5473" s="2">
        <v>5468</v>
      </c>
      <c r="B5473" s="49" t="s">
        <v>7849</v>
      </c>
      <c r="C5473" s="47" t="s">
        <v>7850</v>
      </c>
      <c r="D5473" s="2">
        <v>1</v>
      </c>
      <c r="E5473" s="33">
        <v>19750</v>
      </c>
      <c r="F5473" s="33">
        <v>19750</v>
      </c>
    </row>
    <row r="5474" spans="1:6" ht="22.5" x14ac:dyDescent="0.2">
      <c r="A5474" s="2">
        <v>5469</v>
      </c>
      <c r="B5474" s="49" t="s">
        <v>7851</v>
      </c>
      <c r="C5474" s="47" t="s">
        <v>7852</v>
      </c>
      <c r="D5474" s="2">
        <v>1</v>
      </c>
      <c r="E5474" s="33">
        <v>4300</v>
      </c>
      <c r="F5474" s="33">
        <v>4300</v>
      </c>
    </row>
    <row r="5475" spans="1:6" ht="22.5" x14ac:dyDescent="0.2">
      <c r="A5475" s="2">
        <v>5470</v>
      </c>
      <c r="B5475" s="49" t="s">
        <v>7853</v>
      </c>
      <c r="C5475" s="47" t="s">
        <v>7854</v>
      </c>
      <c r="D5475" s="2">
        <v>1</v>
      </c>
      <c r="E5475" s="33">
        <v>11400</v>
      </c>
      <c r="F5475" s="33">
        <v>11400</v>
      </c>
    </row>
    <row r="5476" spans="1:6" ht="22.5" x14ac:dyDescent="0.2">
      <c r="A5476" s="2">
        <v>5471</v>
      </c>
      <c r="B5476" s="49" t="s">
        <v>7855</v>
      </c>
      <c r="C5476" s="47" t="s">
        <v>7856</v>
      </c>
      <c r="D5476" s="2">
        <v>1</v>
      </c>
      <c r="E5476" s="33">
        <v>4300</v>
      </c>
      <c r="F5476" s="33">
        <v>4300</v>
      </c>
    </row>
    <row r="5477" spans="1:6" ht="22.5" x14ac:dyDescent="0.2">
      <c r="A5477" s="2">
        <v>5472</v>
      </c>
      <c r="B5477" s="49" t="s">
        <v>6831</v>
      </c>
      <c r="C5477" s="47" t="s">
        <v>7857</v>
      </c>
      <c r="D5477" s="2">
        <v>1</v>
      </c>
      <c r="E5477" s="33">
        <v>16965</v>
      </c>
      <c r="F5477" s="33">
        <v>16965</v>
      </c>
    </row>
    <row r="5478" spans="1:6" ht="22.5" x14ac:dyDescent="0.2">
      <c r="A5478" s="2">
        <v>5473</v>
      </c>
      <c r="B5478" s="49" t="s">
        <v>6831</v>
      </c>
      <c r="C5478" s="47" t="s">
        <v>7858</v>
      </c>
      <c r="D5478" s="2">
        <v>1</v>
      </c>
      <c r="E5478" s="33">
        <v>16965</v>
      </c>
      <c r="F5478" s="33">
        <v>16965</v>
      </c>
    </row>
    <row r="5479" spans="1:6" ht="22.5" x14ac:dyDescent="0.2">
      <c r="A5479" s="2">
        <v>5474</v>
      </c>
      <c r="B5479" s="49" t="s">
        <v>6831</v>
      </c>
      <c r="C5479" s="47" t="s">
        <v>7859</v>
      </c>
      <c r="D5479" s="2">
        <v>1</v>
      </c>
      <c r="E5479" s="33">
        <v>16965</v>
      </c>
      <c r="F5479" s="33">
        <v>16965</v>
      </c>
    </row>
    <row r="5480" spans="1:6" ht="22.5" x14ac:dyDescent="0.2">
      <c r="A5480" s="2">
        <v>5475</v>
      </c>
      <c r="B5480" s="49" t="s">
        <v>7860</v>
      </c>
      <c r="C5480" s="47" t="s">
        <v>7861</v>
      </c>
      <c r="D5480" s="2">
        <v>1</v>
      </c>
      <c r="E5480" s="33">
        <v>5325</v>
      </c>
      <c r="F5480" s="33">
        <v>5325</v>
      </c>
    </row>
    <row r="5481" spans="1:6" ht="22.5" x14ac:dyDescent="0.2">
      <c r="A5481" s="2">
        <v>5476</v>
      </c>
      <c r="B5481" s="49" t="s">
        <v>7860</v>
      </c>
      <c r="C5481" s="47" t="s">
        <v>7862</v>
      </c>
      <c r="D5481" s="2">
        <v>1</v>
      </c>
      <c r="E5481" s="33">
        <v>5325</v>
      </c>
      <c r="F5481" s="33">
        <v>5325</v>
      </c>
    </row>
    <row r="5482" spans="1:6" ht="22.5" x14ac:dyDescent="0.2">
      <c r="A5482" s="2">
        <v>5477</v>
      </c>
      <c r="B5482" s="49" t="s">
        <v>7863</v>
      </c>
      <c r="C5482" s="47" t="s">
        <v>7864</v>
      </c>
      <c r="D5482" s="2">
        <v>1</v>
      </c>
      <c r="E5482" s="33">
        <v>17999</v>
      </c>
      <c r="F5482" s="33">
        <v>17999</v>
      </c>
    </row>
    <row r="5483" spans="1:6" ht="22.5" x14ac:dyDescent="0.2">
      <c r="A5483" s="2">
        <v>5478</v>
      </c>
      <c r="B5483" s="49" t="s">
        <v>7865</v>
      </c>
      <c r="C5483" s="47" t="s">
        <v>7866</v>
      </c>
      <c r="D5483" s="2">
        <v>1</v>
      </c>
      <c r="E5483" s="33">
        <v>8500</v>
      </c>
      <c r="F5483" s="33">
        <v>8500</v>
      </c>
    </row>
    <row r="5484" spans="1:6" ht="22.5" x14ac:dyDescent="0.2">
      <c r="A5484" s="2">
        <v>5479</v>
      </c>
      <c r="B5484" s="49" t="s">
        <v>7867</v>
      </c>
      <c r="C5484" s="47" t="s">
        <v>7868</v>
      </c>
      <c r="D5484" s="2">
        <v>1</v>
      </c>
      <c r="E5484" s="33">
        <v>8500</v>
      </c>
      <c r="F5484" s="33">
        <v>8500</v>
      </c>
    </row>
    <row r="5485" spans="1:6" ht="22.5" x14ac:dyDescent="0.2">
      <c r="A5485" s="2">
        <v>5480</v>
      </c>
      <c r="B5485" s="49" t="s">
        <v>7869</v>
      </c>
      <c r="C5485" s="47" t="s">
        <v>7870</v>
      </c>
      <c r="D5485" s="2">
        <v>1</v>
      </c>
      <c r="E5485" s="33">
        <v>8500</v>
      </c>
      <c r="F5485" s="33">
        <v>8500</v>
      </c>
    </row>
    <row r="5486" spans="1:6" ht="33.75" x14ac:dyDescent="0.2">
      <c r="A5486" s="2">
        <v>5481</v>
      </c>
      <c r="B5486" s="49" t="s">
        <v>7871</v>
      </c>
      <c r="C5486" s="47" t="s">
        <v>7872</v>
      </c>
      <c r="D5486" s="2">
        <v>1</v>
      </c>
      <c r="E5486" s="33">
        <v>19999</v>
      </c>
      <c r="F5486" s="33">
        <v>19999</v>
      </c>
    </row>
    <row r="5487" spans="1:6" ht="33.75" x14ac:dyDescent="0.2">
      <c r="A5487" s="2">
        <v>5482</v>
      </c>
      <c r="B5487" s="49" t="s">
        <v>7873</v>
      </c>
      <c r="C5487" s="47" t="s">
        <v>7874</v>
      </c>
      <c r="D5487" s="2">
        <v>1</v>
      </c>
      <c r="E5487" s="33">
        <v>19999</v>
      </c>
      <c r="F5487" s="33">
        <v>19999</v>
      </c>
    </row>
    <row r="5488" spans="1:6" ht="33.75" x14ac:dyDescent="0.2">
      <c r="A5488" s="2">
        <v>5483</v>
      </c>
      <c r="B5488" s="49" t="s">
        <v>7875</v>
      </c>
      <c r="C5488" s="47" t="s">
        <v>7876</v>
      </c>
      <c r="D5488" s="2">
        <v>1</v>
      </c>
      <c r="E5488" s="33">
        <v>19999</v>
      </c>
      <c r="F5488" s="33">
        <v>19999</v>
      </c>
    </row>
    <row r="5489" spans="1:6" ht="33.75" x14ac:dyDescent="0.2">
      <c r="A5489" s="2">
        <v>5484</v>
      </c>
      <c r="B5489" s="49" t="s">
        <v>7877</v>
      </c>
      <c r="C5489" s="47" t="s">
        <v>7878</v>
      </c>
      <c r="D5489" s="2">
        <v>1</v>
      </c>
      <c r="E5489" s="33">
        <v>19999</v>
      </c>
      <c r="F5489" s="33">
        <v>19999</v>
      </c>
    </row>
    <row r="5490" spans="1:6" ht="45" x14ac:dyDescent="0.2">
      <c r="A5490" s="2">
        <v>5485</v>
      </c>
      <c r="B5490" s="49" t="s">
        <v>7879</v>
      </c>
      <c r="C5490" s="47" t="s">
        <v>7880</v>
      </c>
      <c r="D5490" s="2">
        <v>1</v>
      </c>
      <c r="E5490" s="33">
        <v>9990</v>
      </c>
      <c r="F5490" s="33">
        <v>9990</v>
      </c>
    </row>
    <row r="5491" spans="1:6" ht="22.5" x14ac:dyDescent="0.2">
      <c r="A5491" s="2">
        <v>5486</v>
      </c>
      <c r="B5491" s="49" t="s">
        <v>7881</v>
      </c>
      <c r="C5491" s="47" t="s">
        <v>7882</v>
      </c>
      <c r="D5491" s="2">
        <v>1</v>
      </c>
      <c r="E5491" s="33">
        <v>5990</v>
      </c>
      <c r="F5491" s="33">
        <v>5990</v>
      </c>
    </row>
    <row r="5492" spans="1:6" ht="22.5" x14ac:dyDescent="0.2">
      <c r="A5492" s="2">
        <v>5487</v>
      </c>
      <c r="B5492" s="49" t="s">
        <v>7883</v>
      </c>
      <c r="C5492" s="47" t="s">
        <v>7884</v>
      </c>
      <c r="D5492" s="2">
        <v>1</v>
      </c>
      <c r="E5492" s="33">
        <v>5990</v>
      </c>
      <c r="F5492" s="33">
        <v>5990</v>
      </c>
    </row>
    <row r="5493" spans="1:6" ht="22.5" x14ac:dyDescent="0.2">
      <c r="A5493" s="2">
        <v>5488</v>
      </c>
      <c r="B5493" s="49" t="s">
        <v>7885</v>
      </c>
      <c r="C5493" s="47" t="s">
        <v>7886</v>
      </c>
      <c r="D5493" s="2">
        <v>1</v>
      </c>
      <c r="E5493" s="33">
        <v>5990</v>
      </c>
      <c r="F5493" s="33">
        <v>5990</v>
      </c>
    </row>
    <row r="5494" spans="1:6" ht="22.5" x14ac:dyDescent="0.2">
      <c r="A5494" s="2">
        <v>5489</v>
      </c>
      <c r="B5494" s="49" t="s">
        <v>7887</v>
      </c>
      <c r="C5494" s="47" t="s">
        <v>7888</v>
      </c>
      <c r="D5494" s="2">
        <v>1</v>
      </c>
      <c r="E5494" s="33">
        <v>3399</v>
      </c>
      <c r="F5494" s="33">
        <v>3399</v>
      </c>
    </row>
    <row r="5495" spans="1:6" ht="33.75" x14ac:dyDescent="0.2">
      <c r="A5495" s="2">
        <v>5490</v>
      </c>
      <c r="B5495" s="49" t="s">
        <v>7875</v>
      </c>
      <c r="C5495" s="47" t="s">
        <v>7889</v>
      </c>
      <c r="D5495" s="2">
        <v>1</v>
      </c>
      <c r="E5495" s="33">
        <v>19999</v>
      </c>
      <c r="F5495" s="33">
        <v>19999</v>
      </c>
    </row>
    <row r="5496" spans="1:6" ht="33.75" x14ac:dyDescent="0.2">
      <c r="A5496" s="2">
        <v>5491</v>
      </c>
      <c r="B5496" s="49" t="s">
        <v>7877</v>
      </c>
      <c r="C5496" s="47" t="s">
        <v>7890</v>
      </c>
      <c r="D5496" s="2">
        <v>1</v>
      </c>
      <c r="E5496" s="33">
        <v>19999</v>
      </c>
      <c r="F5496" s="33">
        <v>19999</v>
      </c>
    </row>
    <row r="5497" spans="1:6" ht="33.75" x14ac:dyDescent="0.2">
      <c r="A5497" s="2">
        <v>5492</v>
      </c>
      <c r="B5497" s="49" t="s">
        <v>7877</v>
      </c>
      <c r="C5497" s="47" t="s">
        <v>7891</v>
      </c>
      <c r="D5497" s="2">
        <v>1</v>
      </c>
      <c r="E5497" s="33">
        <v>19999</v>
      </c>
      <c r="F5497" s="33">
        <v>19999</v>
      </c>
    </row>
    <row r="5498" spans="1:6" ht="22.5" x14ac:dyDescent="0.2">
      <c r="A5498" s="2">
        <v>5493</v>
      </c>
      <c r="B5498" s="49" t="s">
        <v>7892</v>
      </c>
      <c r="C5498" s="47" t="s">
        <v>8234</v>
      </c>
      <c r="D5498" s="2">
        <v>1</v>
      </c>
      <c r="E5498" s="33">
        <v>6599</v>
      </c>
      <c r="F5498" s="33">
        <v>6599</v>
      </c>
    </row>
    <row r="5499" spans="1:6" ht="22.5" x14ac:dyDescent="0.2">
      <c r="A5499" s="2">
        <v>5494</v>
      </c>
      <c r="B5499" s="49" t="s">
        <v>3151</v>
      </c>
      <c r="C5499" s="47" t="s">
        <v>8235</v>
      </c>
      <c r="D5499" s="2">
        <v>1</v>
      </c>
      <c r="E5499" s="33">
        <v>14600</v>
      </c>
      <c r="F5499" s="33">
        <v>14600</v>
      </c>
    </row>
    <row r="5500" spans="1:6" ht="22.5" x14ac:dyDescent="0.2">
      <c r="A5500" s="2">
        <v>5495</v>
      </c>
      <c r="B5500" s="49" t="s">
        <v>4191</v>
      </c>
      <c r="C5500" s="47" t="s">
        <v>8236</v>
      </c>
      <c r="D5500" s="2">
        <v>1</v>
      </c>
      <c r="E5500" s="33">
        <v>10099</v>
      </c>
      <c r="F5500" s="33">
        <v>10099</v>
      </c>
    </row>
    <row r="5501" spans="1:6" ht="22.5" x14ac:dyDescent="0.2">
      <c r="A5501" s="2">
        <v>5496</v>
      </c>
      <c r="B5501" s="49" t="s">
        <v>8230</v>
      </c>
      <c r="C5501" s="47" t="s">
        <v>8237</v>
      </c>
      <c r="D5501" s="2">
        <v>1</v>
      </c>
      <c r="E5501" s="33">
        <v>30240</v>
      </c>
      <c r="F5501" s="33">
        <v>30240</v>
      </c>
    </row>
    <row r="5502" spans="1:6" ht="33.75" x14ac:dyDescent="0.2">
      <c r="A5502" s="2">
        <v>5497</v>
      </c>
      <c r="B5502" s="49" t="s">
        <v>8231</v>
      </c>
      <c r="C5502" s="47" t="s">
        <v>8238</v>
      </c>
      <c r="D5502" s="2">
        <v>1</v>
      </c>
      <c r="E5502" s="33">
        <v>13707</v>
      </c>
      <c r="F5502" s="33">
        <v>13707</v>
      </c>
    </row>
    <row r="5503" spans="1:6" ht="22.5" x14ac:dyDescent="0.2">
      <c r="A5503" s="2">
        <v>5498</v>
      </c>
      <c r="B5503" s="49" t="s">
        <v>8232</v>
      </c>
      <c r="C5503" s="47" t="s">
        <v>8239</v>
      </c>
      <c r="D5503" s="2">
        <v>1</v>
      </c>
      <c r="E5503" s="33">
        <v>38304</v>
      </c>
      <c r="F5503" s="33">
        <v>38304</v>
      </c>
    </row>
    <row r="5504" spans="1:6" ht="33.75" x14ac:dyDescent="0.2">
      <c r="A5504" s="2">
        <v>5499</v>
      </c>
      <c r="B5504" s="49" t="s">
        <v>8233</v>
      </c>
      <c r="C5504" s="47" t="s">
        <v>8240</v>
      </c>
      <c r="D5504" s="2">
        <v>1</v>
      </c>
      <c r="E5504" s="33">
        <v>7686</v>
      </c>
      <c r="F5504" s="33">
        <v>7686</v>
      </c>
    </row>
    <row r="5505" spans="1:6" ht="10.15" customHeight="1" x14ac:dyDescent="0.2">
      <c r="A5505" s="2">
        <v>5500</v>
      </c>
      <c r="B5505" s="174" t="s">
        <v>10146</v>
      </c>
      <c r="C5505" s="178" t="s">
        <v>10233</v>
      </c>
      <c r="D5505" s="91">
        <v>1</v>
      </c>
      <c r="E5505" s="230">
        <v>4448</v>
      </c>
      <c r="F5505" s="231">
        <v>4448</v>
      </c>
    </row>
    <row r="5506" spans="1:6" ht="22.5" x14ac:dyDescent="0.2">
      <c r="A5506" s="2">
        <v>5501</v>
      </c>
      <c r="B5506" s="174" t="s">
        <v>10147</v>
      </c>
      <c r="C5506" s="178" t="s">
        <v>10234</v>
      </c>
      <c r="D5506" s="91">
        <v>1</v>
      </c>
      <c r="E5506" s="230">
        <v>11851.23</v>
      </c>
      <c r="F5506" s="231">
        <v>11851.23</v>
      </c>
    </row>
    <row r="5507" spans="1:6" ht="33.75" x14ac:dyDescent="0.2">
      <c r="A5507" s="2">
        <v>5502</v>
      </c>
      <c r="B5507" s="175" t="s">
        <v>8995</v>
      </c>
      <c r="C5507" s="178" t="s">
        <v>10235</v>
      </c>
      <c r="D5507" s="91">
        <v>1</v>
      </c>
      <c r="E5507" s="230">
        <v>25000</v>
      </c>
      <c r="F5507" s="231">
        <v>25000</v>
      </c>
    </row>
    <row r="5508" spans="1:6" ht="22.5" x14ac:dyDescent="0.2">
      <c r="A5508" s="2">
        <v>5503</v>
      </c>
      <c r="B5508" s="174" t="s">
        <v>5841</v>
      </c>
      <c r="C5508" s="178" t="s">
        <v>10236</v>
      </c>
      <c r="D5508" s="91">
        <v>1</v>
      </c>
      <c r="E5508" s="230">
        <v>3862.81</v>
      </c>
      <c r="F5508" s="231">
        <v>3862.81</v>
      </c>
    </row>
    <row r="5509" spans="1:6" ht="22.5" x14ac:dyDescent="0.2">
      <c r="A5509" s="2">
        <v>5504</v>
      </c>
      <c r="B5509" s="174" t="s">
        <v>10148</v>
      </c>
      <c r="C5509" s="178" t="s">
        <v>10237</v>
      </c>
      <c r="D5509" s="91">
        <v>1</v>
      </c>
      <c r="E5509" s="230">
        <v>9528</v>
      </c>
      <c r="F5509" s="231">
        <v>9528</v>
      </c>
    </row>
    <row r="5510" spans="1:6" ht="22.5" x14ac:dyDescent="0.2">
      <c r="A5510" s="2">
        <v>5505</v>
      </c>
      <c r="B5510" s="174" t="s">
        <v>6007</v>
      </c>
      <c r="C5510" s="178" t="s">
        <v>10238</v>
      </c>
      <c r="D5510" s="91">
        <v>1</v>
      </c>
      <c r="E5510" s="230">
        <v>3022</v>
      </c>
      <c r="F5510" s="231">
        <v>3022</v>
      </c>
    </row>
    <row r="5511" spans="1:6" ht="22.5" x14ac:dyDescent="0.2">
      <c r="A5511" s="2">
        <v>5506</v>
      </c>
      <c r="B5511" s="174" t="s">
        <v>10149</v>
      </c>
      <c r="C5511" s="178" t="s">
        <v>10239</v>
      </c>
      <c r="D5511" s="91">
        <v>1</v>
      </c>
      <c r="E5511" s="230">
        <v>7924</v>
      </c>
      <c r="F5511" s="231">
        <v>7924</v>
      </c>
    </row>
    <row r="5512" spans="1:6" ht="22.5" x14ac:dyDescent="0.2">
      <c r="A5512" s="2">
        <v>5507</v>
      </c>
      <c r="B5512" s="174" t="s">
        <v>10149</v>
      </c>
      <c r="C5512" s="178" t="s">
        <v>10240</v>
      </c>
      <c r="D5512" s="91">
        <v>1</v>
      </c>
      <c r="E5512" s="230">
        <v>7673</v>
      </c>
      <c r="F5512" s="231">
        <v>7673</v>
      </c>
    </row>
    <row r="5513" spans="1:6" ht="22.5" x14ac:dyDescent="0.2">
      <c r="A5513" s="2">
        <v>5508</v>
      </c>
      <c r="B5513" s="174" t="s">
        <v>10149</v>
      </c>
      <c r="C5513" s="178" t="s">
        <v>10241</v>
      </c>
      <c r="D5513" s="91">
        <v>1</v>
      </c>
      <c r="E5513" s="230">
        <v>7673</v>
      </c>
      <c r="F5513" s="231">
        <v>7673</v>
      </c>
    </row>
    <row r="5514" spans="1:6" ht="22.5" x14ac:dyDescent="0.2">
      <c r="A5514" s="2">
        <v>5509</v>
      </c>
      <c r="B5514" s="174" t="s">
        <v>10149</v>
      </c>
      <c r="C5514" s="178" t="s">
        <v>10242</v>
      </c>
      <c r="D5514" s="91">
        <v>1</v>
      </c>
      <c r="E5514" s="230">
        <v>7673</v>
      </c>
      <c r="F5514" s="231">
        <v>7673</v>
      </c>
    </row>
    <row r="5515" spans="1:6" ht="22.5" x14ac:dyDescent="0.2">
      <c r="A5515" s="2">
        <v>5510</v>
      </c>
      <c r="B5515" s="174" t="s">
        <v>10149</v>
      </c>
      <c r="C5515" s="178" t="s">
        <v>10243</v>
      </c>
      <c r="D5515" s="91">
        <v>1</v>
      </c>
      <c r="E5515" s="230">
        <v>7673</v>
      </c>
      <c r="F5515" s="231">
        <v>7673</v>
      </c>
    </row>
    <row r="5516" spans="1:6" ht="22.5" x14ac:dyDescent="0.2">
      <c r="A5516" s="2">
        <v>5511</v>
      </c>
      <c r="B5516" s="174" t="s">
        <v>10149</v>
      </c>
      <c r="C5516" s="178" t="s">
        <v>10244</v>
      </c>
      <c r="D5516" s="91">
        <v>1</v>
      </c>
      <c r="E5516" s="230">
        <v>7673</v>
      </c>
      <c r="F5516" s="231">
        <v>7673</v>
      </c>
    </row>
    <row r="5517" spans="1:6" ht="22.5" x14ac:dyDescent="0.2">
      <c r="A5517" s="2">
        <v>5512</v>
      </c>
      <c r="B5517" s="174" t="s">
        <v>10149</v>
      </c>
      <c r="C5517" s="178" t="s">
        <v>10245</v>
      </c>
      <c r="D5517" s="91">
        <v>1</v>
      </c>
      <c r="E5517" s="230">
        <v>7673</v>
      </c>
      <c r="F5517" s="231">
        <v>7673</v>
      </c>
    </row>
    <row r="5518" spans="1:6" ht="22.5" x14ac:dyDescent="0.2">
      <c r="A5518" s="2">
        <v>5513</v>
      </c>
      <c r="B5518" s="174" t="s">
        <v>10149</v>
      </c>
      <c r="C5518" s="178" t="s">
        <v>10246</v>
      </c>
      <c r="D5518" s="91">
        <v>1</v>
      </c>
      <c r="E5518" s="230">
        <v>7673</v>
      </c>
      <c r="F5518" s="231">
        <v>7673</v>
      </c>
    </row>
    <row r="5519" spans="1:6" ht="22.5" x14ac:dyDescent="0.2">
      <c r="A5519" s="2">
        <v>5514</v>
      </c>
      <c r="B5519" s="174" t="s">
        <v>10149</v>
      </c>
      <c r="C5519" s="178" t="s">
        <v>10247</v>
      </c>
      <c r="D5519" s="91">
        <v>1</v>
      </c>
      <c r="E5519" s="230">
        <v>7673</v>
      </c>
      <c r="F5519" s="231">
        <v>7673</v>
      </c>
    </row>
    <row r="5520" spans="1:6" ht="22.5" x14ac:dyDescent="0.2">
      <c r="A5520" s="2">
        <v>5515</v>
      </c>
      <c r="B5520" s="174" t="s">
        <v>10149</v>
      </c>
      <c r="C5520" s="178" t="s">
        <v>10248</v>
      </c>
      <c r="D5520" s="91">
        <v>1</v>
      </c>
      <c r="E5520" s="230">
        <v>7673</v>
      </c>
      <c r="F5520" s="231">
        <v>7673</v>
      </c>
    </row>
    <row r="5521" spans="1:6" ht="22.5" x14ac:dyDescent="0.2">
      <c r="A5521" s="2">
        <v>5516</v>
      </c>
      <c r="B5521" s="174" t="s">
        <v>10149</v>
      </c>
      <c r="C5521" s="178" t="s">
        <v>10249</v>
      </c>
      <c r="D5521" s="91">
        <v>1</v>
      </c>
      <c r="E5521" s="230">
        <v>7673</v>
      </c>
      <c r="F5521" s="231">
        <v>7673</v>
      </c>
    </row>
    <row r="5522" spans="1:6" ht="22.5" x14ac:dyDescent="0.2">
      <c r="A5522" s="2">
        <v>5517</v>
      </c>
      <c r="B5522" s="174" t="s">
        <v>10149</v>
      </c>
      <c r="C5522" s="178" t="s">
        <v>10250</v>
      </c>
      <c r="D5522" s="91">
        <v>1</v>
      </c>
      <c r="E5522" s="230">
        <v>7673</v>
      </c>
      <c r="F5522" s="231">
        <v>7673</v>
      </c>
    </row>
    <row r="5523" spans="1:6" ht="22.5" x14ac:dyDescent="0.2">
      <c r="A5523" s="2">
        <v>5518</v>
      </c>
      <c r="B5523" s="174" t="s">
        <v>10149</v>
      </c>
      <c r="C5523" s="178" t="s">
        <v>10251</v>
      </c>
      <c r="D5523" s="91">
        <v>1</v>
      </c>
      <c r="E5523" s="230">
        <v>7673</v>
      </c>
      <c r="F5523" s="231">
        <v>7673</v>
      </c>
    </row>
    <row r="5524" spans="1:6" ht="22.5" x14ac:dyDescent="0.2">
      <c r="A5524" s="2">
        <v>5519</v>
      </c>
      <c r="B5524" s="174" t="s">
        <v>6015</v>
      </c>
      <c r="C5524" s="178" t="s">
        <v>10252</v>
      </c>
      <c r="D5524" s="91">
        <v>1</v>
      </c>
      <c r="E5524" s="230">
        <v>4700</v>
      </c>
      <c r="F5524" s="231">
        <v>4700</v>
      </c>
    </row>
    <row r="5525" spans="1:6" ht="22.5" x14ac:dyDescent="0.2">
      <c r="A5525" s="2">
        <v>5520</v>
      </c>
      <c r="B5525" s="174" t="s">
        <v>10150</v>
      </c>
      <c r="C5525" s="178" t="s">
        <v>10253</v>
      </c>
      <c r="D5525" s="91">
        <v>1</v>
      </c>
      <c r="E5525" s="230">
        <v>13000</v>
      </c>
      <c r="F5525" s="231">
        <v>13000</v>
      </c>
    </row>
    <row r="5526" spans="1:6" ht="22.5" x14ac:dyDescent="0.2">
      <c r="A5526" s="2">
        <v>5521</v>
      </c>
      <c r="B5526" s="174" t="s">
        <v>10151</v>
      </c>
      <c r="C5526" s="178" t="s">
        <v>10254</v>
      </c>
      <c r="D5526" s="91">
        <v>1</v>
      </c>
      <c r="E5526" s="230">
        <v>3304</v>
      </c>
      <c r="F5526" s="231">
        <v>3304</v>
      </c>
    </row>
    <row r="5527" spans="1:6" ht="22.5" x14ac:dyDescent="0.2">
      <c r="A5527" s="2">
        <v>5522</v>
      </c>
      <c r="B5527" s="174" t="s">
        <v>10152</v>
      </c>
      <c r="C5527" s="178" t="s">
        <v>10255</v>
      </c>
      <c r="D5527" s="91">
        <v>1</v>
      </c>
      <c r="E5527" s="230">
        <v>7265.3</v>
      </c>
      <c r="F5527" s="231">
        <v>7265.3</v>
      </c>
    </row>
    <row r="5528" spans="1:6" ht="22.5" x14ac:dyDescent="0.2">
      <c r="A5528" s="2">
        <v>5523</v>
      </c>
      <c r="B5528" s="174" t="s">
        <v>10153</v>
      </c>
      <c r="C5528" s="178" t="s">
        <v>10256</v>
      </c>
      <c r="D5528" s="91">
        <v>1</v>
      </c>
      <c r="E5528" s="230">
        <v>56000</v>
      </c>
      <c r="F5528" s="231">
        <v>56000</v>
      </c>
    </row>
    <row r="5529" spans="1:6" ht="22.5" x14ac:dyDescent="0.2">
      <c r="A5529" s="2">
        <v>5524</v>
      </c>
      <c r="B5529" s="174" t="s">
        <v>5793</v>
      </c>
      <c r="C5529" s="178" t="s">
        <v>10257</v>
      </c>
      <c r="D5529" s="91">
        <v>1</v>
      </c>
      <c r="E5529" s="230">
        <v>10000</v>
      </c>
      <c r="F5529" s="231">
        <v>10000</v>
      </c>
    </row>
    <row r="5530" spans="1:6" ht="22.5" x14ac:dyDescent="0.2">
      <c r="A5530" s="2">
        <v>5525</v>
      </c>
      <c r="B5530" s="174" t="s">
        <v>10154</v>
      </c>
      <c r="C5530" s="178" t="s">
        <v>10258</v>
      </c>
      <c r="D5530" s="91">
        <v>1</v>
      </c>
      <c r="E5530" s="230">
        <v>3300</v>
      </c>
      <c r="F5530" s="231">
        <v>3300</v>
      </c>
    </row>
    <row r="5531" spans="1:6" ht="22.5" x14ac:dyDescent="0.2">
      <c r="A5531" s="2">
        <v>5526</v>
      </c>
      <c r="B5531" s="174" t="s">
        <v>5065</v>
      </c>
      <c r="C5531" s="178" t="s">
        <v>10259</v>
      </c>
      <c r="D5531" s="91">
        <v>1</v>
      </c>
      <c r="E5531" s="230">
        <v>6588.76</v>
      </c>
      <c r="F5531" s="231">
        <v>6588.76</v>
      </c>
    </row>
    <row r="5532" spans="1:6" ht="22.5" x14ac:dyDescent="0.2">
      <c r="A5532" s="2">
        <v>5527</v>
      </c>
      <c r="B5532" s="174" t="s">
        <v>5065</v>
      </c>
      <c r="C5532" s="178" t="s">
        <v>10260</v>
      </c>
      <c r="D5532" s="91">
        <v>1</v>
      </c>
      <c r="E5532" s="230">
        <v>8025.13</v>
      </c>
      <c r="F5532" s="231">
        <v>8025.13</v>
      </c>
    </row>
    <row r="5533" spans="1:6" ht="22.5" x14ac:dyDescent="0.2">
      <c r="A5533" s="2">
        <v>5528</v>
      </c>
      <c r="B5533" s="174" t="s">
        <v>5065</v>
      </c>
      <c r="C5533" s="178" t="s">
        <v>10261</v>
      </c>
      <c r="D5533" s="91">
        <v>1</v>
      </c>
      <c r="E5533" s="230">
        <v>8025.13</v>
      </c>
      <c r="F5533" s="231">
        <v>8025.13</v>
      </c>
    </row>
    <row r="5534" spans="1:6" ht="22.5" x14ac:dyDescent="0.2">
      <c r="A5534" s="2">
        <v>5529</v>
      </c>
      <c r="B5534" s="174" t="s">
        <v>5065</v>
      </c>
      <c r="C5534" s="178" t="s">
        <v>10262</v>
      </c>
      <c r="D5534" s="91">
        <v>1</v>
      </c>
      <c r="E5534" s="230">
        <v>5989.32</v>
      </c>
      <c r="F5534" s="231">
        <v>5989.32</v>
      </c>
    </row>
    <row r="5535" spans="1:6" ht="22.5" x14ac:dyDescent="0.2">
      <c r="A5535" s="2">
        <v>5530</v>
      </c>
      <c r="B5535" s="174" t="s">
        <v>10155</v>
      </c>
      <c r="C5535" s="178" t="s">
        <v>10263</v>
      </c>
      <c r="D5535" s="91">
        <v>1</v>
      </c>
      <c r="E5535" s="230">
        <v>6808.47</v>
      </c>
      <c r="F5535" s="231">
        <v>6808.47</v>
      </c>
    </row>
    <row r="5536" spans="1:6" ht="22.5" x14ac:dyDescent="0.2">
      <c r="A5536" s="2">
        <v>5531</v>
      </c>
      <c r="B5536" s="174" t="s">
        <v>10156</v>
      </c>
      <c r="C5536" s="178" t="s">
        <v>10264</v>
      </c>
      <c r="D5536" s="91">
        <v>1</v>
      </c>
      <c r="E5536" s="230">
        <v>7810.12</v>
      </c>
      <c r="F5536" s="231">
        <v>7810.12</v>
      </c>
    </row>
    <row r="5537" spans="1:6" ht="22.5" x14ac:dyDescent="0.2">
      <c r="A5537" s="2">
        <v>5532</v>
      </c>
      <c r="B5537" s="174" t="s">
        <v>10156</v>
      </c>
      <c r="C5537" s="178" t="s">
        <v>10265</v>
      </c>
      <c r="D5537" s="91">
        <v>1</v>
      </c>
      <c r="E5537" s="230">
        <v>7810.12</v>
      </c>
      <c r="F5537" s="231">
        <v>7810.12</v>
      </c>
    </row>
    <row r="5538" spans="1:6" ht="22.5" x14ac:dyDescent="0.2">
      <c r="A5538" s="2">
        <v>5533</v>
      </c>
      <c r="B5538" s="174" t="s">
        <v>10156</v>
      </c>
      <c r="C5538" s="178" t="s">
        <v>10266</v>
      </c>
      <c r="D5538" s="91">
        <v>1</v>
      </c>
      <c r="E5538" s="230">
        <v>7810.12</v>
      </c>
      <c r="F5538" s="231">
        <v>7810.12</v>
      </c>
    </row>
    <row r="5539" spans="1:6" ht="22.5" x14ac:dyDescent="0.2">
      <c r="A5539" s="2">
        <v>5534</v>
      </c>
      <c r="B5539" s="174" t="s">
        <v>10156</v>
      </c>
      <c r="C5539" s="178" t="s">
        <v>10267</v>
      </c>
      <c r="D5539" s="91">
        <v>1</v>
      </c>
      <c r="E5539" s="230">
        <v>7810.12</v>
      </c>
      <c r="F5539" s="231">
        <v>7810.12</v>
      </c>
    </row>
    <row r="5540" spans="1:6" ht="22.5" x14ac:dyDescent="0.2">
      <c r="A5540" s="2">
        <v>5535</v>
      </c>
      <c r="B5540" s="174" t="s">
        <v>10156</v>
      </c>
      <c r="C5540" s="178" t="s">
        <v>10268</v>
      </c>
      <c r="D5540" s="91">
        <v>1</v>
      </c>
      <c r="E5540" s="230">
        <v>7810.12</v>
      </c>
      <c r="F5540" s="231">
        <v>7810.12</v>
      </c>
    </row>
    <row r="5541" spans="1:6" ht="22.5" x14ac:dyDescent="0.2">
      <c r="A5541" s="2">
        <v>5536</v>
      </c>
      <c r="B5541" s="174" t="s">
        <v>10156</v>
      </c>
      <c r="C5541" s="178" t="s">
        <v>10269</v>
      </c>
      <c r="D5541" s="91">
        <v>1</v>
      </c>
      <c r="E5541" s="230">
        <v>7810.12</v>
      </c>
      <c r="F5541" s="231">
        <v>7810.12</v>
      </c>
    </row>
    <row r="5542" spans="1:6" ht="22.5" x14ac:dyDescent="0.2">
      <c r="A5542" s="2">
        <v>5537</v>
      </c>
      <c r="B5542" s="174" t="s">
        <v>10156</v>
      </c>
      <c r="C5542" s="178" t="s">
        <v>10270</v>
      </c>
      <c r="D5542" s="91">
        <v>1</v>
      </c>
      <c r="E5542" s="230">
        <v>7810.12</v>
      </c>
      <c r="F5542" s="231">
        <v>7810.12</v>
      </c>
    </row>
    <row r="5543" spans="1:6" ht="22.5" x14ac:dyDescent="0.2">
      <c r="A5543" s="2">
        <v>5538</v>
      </c>
      <c r="B5543" s="174" t="s">
        <v>10156</v>
      </c>
      <c r="C5543" s="178" t="s">
        <v>10271</v>
      </c>
      <c r="D5543" s="91">
        <v>1</v>
      </c>
      <c r="E5543" s="230">
        <v>7810.16</v>
      </c>
      <c r="F5543" s="231">
        <v>7810.16</v>
      </c>
    </row>
    <row r="5544" spans="1:6" ht="22.5" x14ac:dyDescent="0.2">
      <c r="A5544" s="2">
        <v>5539</v>
      </c>
      <c r="B5544" s="175" t="s">
        <v>10157</v>
      </c>
      <c r="C5544" s="178" t="s">
        <v>10272</v>
      </c>
      <c r="D5544" s="91">
        <v>1</v>
      </c>
      <c r="E5544" s="230">
        <v>6533.33</v>
      </c>
      <c r="F5544" s="231">
        <v>6533.33</v>
      </c>
    </row>
    <row r="5545" spans="1:6" ht="22.5" x14ac:dyDescent="0.2">
      <c r="A5545" s="2">
        <v>5540</v>
      </c>
      <c r="B5545" s="175" t="s">
        <v>10157</v>
      </c>
      <c r="C5545" s="178" t="s">
        <v>10273</v>
      </c>
      <c r="D5545" s="91">
        <v>1</v>
      </c>
      <c r="E5545" s="230">
        <v>6533.33</v>
      </c>
      <c r="F5545" s="231">
        <v>6533.33</v>
      </c>
    </row>
    <row r="5546" spans="1:6" ht="22.5" x14ac:dyDescent="0.2">
      <c r="A5546" s="2">
        <v>5541</v>
      </c>
      <c r="B5546" s="175" t="s">
        <v>10157</v>
      </c>
      <c r="C5546" s="178" t="s">
        <v>10274</v>
      </c>
      <c r="D5546" s="91">
        <v>1</v>
      </c>
      <c r="E5546" s="230">
        <v>6533.33</v>
      </c>
      <c r="F5546" s="231">
        <v>6533.33</v>
      </c>
    </row>
    <row r="5547" spans="1:6" ht="22.5" x14ac:dyDescent="0.2">
      <c r="A5547" s="2">
        <v>5542</v>
      </c>
      <c r="B5547" s="175" t="s">
        <v>10157</v>
      </c>
      <c r="C5547" s="178" t="s">
        <v>10275</v>
      </c>
      <c r="D5547" s="91">
        <v>1</v>
      </c>
      <c r="E5547" s="230">
        <v>6533.33</v>
      </c>
      <c r="F5547" s="231">
        <v>6533.33</v>
      </c>
    </row>
    <row r="5548" spans="1:6" ht="22.5" x14ac:dyDescent="0.2">
      <c r="A5548" s="2">
        <v>5543</v>
      </c>
      <c r="B5548" s="175" t="s">
        <v>10157</v>
      </c>
      <c r="C5548" s="178" t="s">
        <v>10276</v>
      </c>
      <c r="D5548" s="91">
        <v>1</v>
      </c>
      <c r="E5548" s="230">
        <v>6533.33</v>
      </c>
      <c r="F5548" s="231">
        <v>6533.33</v>
      </c>
    </row>
    <row r="5549" spans="1:6" ht="22.5" x14ac:dyDescent="0.2">
      <c r="A5549" s="2">
        <v>5544</v>
      </c>
      <c r="B5549" s="175" t="s">
        <v>10157</v>
      </c>
      <c r="C5549" s="178" t="s">
        <v>10277</v>
      </c>
      <c r="D5549" s="91">
        <v>1</v>
      </c>
      <c r="E5549" s="230">
        <v>6533.35</v>
      </c>
      <c r="F5549" s="231">
        <v>6533.35</v>
      </c>
    </row>
    <row r="5550" spans="1:6" ht="22.5" x14ac:dyDescent="0.2">
      <c r="A5550" s="2">
        <v>5545</v>
      </c>
      <c r="B5550" s="174" t="s">
        <v>10158</v>
      </c>
      <c r="C5550" s="178" t="s">
        <v>10278</v>
      </c>
      <c r="D5550" s="91">
        <v>1</v>
      </c>
      <c r="E5550" s="230">
        <v>3150</v>
      </c>
      <c r="F5550" s="231">
        <v>3150</v>
      </c>
    </row>
    <row r="5551" spans="1:6" ht="22.5" x14ac:dyDescent="0.2">
      <c r="A5551" s="2">
        <v>5546</v>
      </c>
      <c r="B5551" s="174" t="s">
        <v>9516</v>
      </c>
      <c r="C5551" s="179" t="s">
        <v>10279</v>
      </c>
      <c r="D5551" s="91">
        <v>1</v>
      </c>
      <c r="E5551" s="230">
        <v>19536.96</v>
      </c>
      <c r="F5551" s="231">
        <v>19536.96</v>
      </c>
    </row>
    <row r="5552" spans="1:6" ht="22.5" x14ac:dyDescent="0.2">
      <c r="A5552" s="2">
        <v>5547</v>
      </c>
      <c r="B5552" s="174" t="s">
        <v>10159</v>
      </c>
      <c r="C5552" s="179" t="s">
        <v>10280</v>
      </c>
      <c r="D5552" s="91">
        <v>1</v>
      </c>
      <c r="E5552" s="230">
        <v>5940</v>
      </c>
      <c r="F5552" s="231">
        <v>5940</v>
      </c>
    </row>
    <row r="5553" spans="1:6" ht="22.5" x14ac:dyDescent="0.2">
      <c r="A5553" s="2">
        <v>5548</v>
      </c>
      <c r="B5553" s="174" t="s">
        <v>10160</v>
      </c>
      <c r="C5553" s="179" t="s">
        <v>10281</v>
      </c>
      <c r="D5553" s="91">
        <v>1</v>
      </c>
      <c r="E5553" s="230">
        <v>4475</v>
      </c>
      <c r="F5553" s="231">
        <v>4475</v>
      </c>
    </row>
    <row r="5554" spans="1:6" ht="22.5" x14ac:dyDescent="0.2">
      <c r="A5554" s="2">
        <v>5549</v>
      </c>
      <c r="B5554" s="174" t="s">
        <v>6454</v>
      </c>
      <c r="C5554" s="179" t="s">
        <v>10282</v>
      </c>
      <c r="D5554" s="91">
        <v>1</v>
      </c>
      <c r="E5554" s="230">
        <v>13680</v>
      </c>
      <c r="F5554" s="231">
        <v>13680</v>
      </c>
    </row>
    <row r="5555" spans="1:6" ht="22.5" x14ac:dyDescent="0.2">
      <c r="A5555" s="2">
        <v>5550</v>
      </c>
      <c r="B5555" s="174" t="s">
        <v>10161</v>
      </c>
      <c r="C5555" s="179" t="s">
        <v>10283</v>
      </c>
      <c r="D5555" s="91">
        <v>1</v>
      </c>
      <c r="E5555" s="230">
        <v>5670</v>
      </c>
      <c r="F5555" s="231">
        <v>5670</v>
      </c>
    </row>
    <row r="5556" spans="1:6" ht="22.5" x14ac:dyDescent="0.2">
      <c r="A5556" s="2">
        <v>5551</v>
      </c>
      <c r="B5556" s="174" t="s">
        <v>10162</v>
      </c>
      <c r="C5556" s="179" t="s">
        <v>10284</v>
      </c>
      <c r="D5556" s="91">
        <v>1</v>
      </c>
      <c r="E5556" s="230">
        <v>37250</v>
      </c>
      <c r="F5556" s="231">
        <v>37250</v>
      </c>
    </row>
    <row r="5557" spans="1:6" ht="33.75" x14ac:dyDescent="0.2">
      <c r="A5557" s="2">
        <v>5552</v>
      </c>
      <c r="B5557" s="174" t="s">
        <v>10163</v>
      </c>
      <c r="C5557" s="179" t="s">
        <v>10259</v>
      </c>
      <c r="D5557" s="91">
        <v>1</v>
      </c>
      <c r="E5557" s="230">
        <v>7990</v>
      </c>
      <c r="F5557" s="231">
        <v>7990</v>
      </c>
    </row>
    <row r="5558" spans="1:6" ht="22.5" x14ac:dyDescent="0.2">
      <c r="A5558" s="2">
        <v>5553</v>
      </c>
      <c r="B5558" s="174" t="s">
        <v>6084</v>
      </c>
      <c r="C5558" s="179" t="s">
        <v>10285</v>
      </c>
      <c r="D5558" s="91">
        <v>1</v>
      </c>
      <c r="E5558" s="230">
        <v>13963.5</v>
      </c>
      <c r="F5558" s="231">
        <v>13963.5</v>
      </c>
    </row>
    <row r="5559" spans="1:6" ht="22.5" x14ac:dyDescent="0.2">
      <c r="A5559" s="2">
        <v>5554</v>
      </c>
      <c r="B5559" s="174" t="s">
        <v>3978</v>
      </c>
      <c r="C5559" s="179" t="s">
        <v>10286</v>
      </c>
      <c r="D5559" s="91">
        <v>1</v>
      </c>
      <c r="E5559" s="230">
        <v>13344.37</v>
      </c>
      <c r="F5559" s="231">
        <v>13344.37</v>
      </c>
    </row>
    <row r="5560" spans="1:6" ht="22.5" x14ac:dyDescent="0.2">
      <c r="A5560" s="2">
        <v>5555</v>
      </c>
      <c r="B5560" s="174" t="s">
        <v>10164</v>
      </c>
      <c r="C5560" s="179" t="s">
        <v>10239</v>
      </c>
      <c r="D5560" s="91">
        <v>1</v>
      </c>
      <c r="E5560" s="230">
        <v>4100</v>
      </c>
      <c r="F5560" s="231">
        <v>4100</v>
      </c>
    </row>
    <row r="5561" spans="1:6" ht="22.5" x14ac:dyDescent="0.2">
      <c r="A5561" s="2">
        <v>5556</v>
      </c>
      <c r="B5561" s="174" t="s">
        <v>10165</v>
      </c>
      <c r="C5561" s="179" t="s">
        <v>10240</v>
      </c>
      <c r="D5561" s="91">
        <v>1</v>
      </c>
      <c r="E5561" s="230">
        <v>4100</v>
      </c>
      <c r="F5561" s="231">
        <v>4100</v>
      </c>
    </row>
    <row r="5562" spans="1:6" ht="22.5" x14ac:dyDescent="0.2">
      <c r="A5562" s="2">
        <v>5557</v>
      </c>
      <c r="B5562" s="174" t="s">
        <v>10166</v>
      </c>
      <c r="C5562" s="179" t="s">
        <v>10241</v>
      </c>
      <c r="D5562" s="91">
        <v>1</v>
      </c>
      <c r="E5562" s="230">
        <v>10100</v>
      </c>
      <c r="F5562" s="231">
        <v>10100</v>
      </c>
    </row>
    <row r="5563" spans="1:6" ht="22.5" x14ac:dyDescent="0.2">
      <c r="A5563" s="2">
        <v>5558</v>
      </c>
      <c r="B5563" s="174" t="s">
        <v>10167</v>
      </c>
      <c r="C5563" s="179" t="s">
        <v>10287</v>
      </c>
      <c r="D5563" s="91">
        <v>1</v>
      </c>
      <c r="E5563" s="230">
        <v>5481.4</v>
      </c>
      <c r="F5563" s="231">
        <v>5481.4</v>
      </c>
    </row>
    <row r="5564" spans="1:6" ht="22.5" x14ac:dyDescent="0.2">
      <c r="A5564" s="2">
        <v>5559</v>
      </c>
      <c r="B5564" s="174" t="s">
        <v>6485</v>
      </c>
      <c r="C5564" s="179" t="s">
        <v>10242</v>
      </c>
      <c r="D5564" s="91">
        <v>1</v>
      </c>
      <c r="E5564" s="230">
        <v>12297.57</v>
      </c>
      <c r="F5564" s="231">
        <v>12297.57</v>
      </c>
    </row>
    <row r="5565" spans="1:6" ht="22.5" x14ac:dyDescent="0.2">
      <c r="A5565" s="2">
        <v>5560</v>
      </c>
      <c r="B5565" s="174" t="s">
        <v>10168</v>
      </c>
      <c r="C5565" s="179" t="s">
        <v>10243</v>
      </c>
      <c r="D5565" s="91">
        <v>1</v>
      </c>
      <c r="E5565" s="230">
        <v>11514.54</v>
      </c>
      <c r="F5565" s="231">
        <v>11514.54</v>
      </c>
    </row>
    <row r="5566" spans="1:6" ht="22.5" x14ac:dyDescent="0.2">
      <c r="A5566" s="2">
        <v>5561</v>
      </c>
      <c r="B5566" s="174" t="s">
        <v>5121</v>
      </c>
      <c r="C5566" s="179" t="s">
        <v>10244</v>
      </c>
      <c r="D5566" s="91">
        <v>1</v>
      </c>
      <c r="E5566" s="230">
        <v>5000</v>
      </c>
      <c r="F5566" s="231">
        <v>5000</v>
      </c>
    </row>
    <row r="5567" spans="1:6" ht="22.5" x14ac:dyDescent="0.2">
      <c r="A5567" s="2">
        <v>5562</v>
      </c>
      <c r="B5567" s="174" t="s">
        <v>10169</v>
      </c>
      <c r="C5567" s="179" t="s">
        <v>10245</v>
      </c>
      <c r="D5567" s="91">
        <v>1</v>
      </c>
      <c r="E5567" s="230">
        <v>3241.73</v>
      </c>
      <c r="F5567" s="231">
        <v>3241.73</v>
      </c>
    </row>
    <row r="5568" spans="1:6" ht="33.75" x14ac:dyDescent="0.2">
      <c r="A5568" s="2">
        <v>5563</v>
      </c>
      <c r="B5568" s="174" t="s">
        <v>10170</v>
      </c>
      <c r="C5568" s="179" t="s">
        <v>10246</v>
      </c>
      <c r="D5568" s="91">
        <v>1</v>
      </c>
      <c r="E5568" s="230">
        <v>5900</v>
      </c>
      <c r="F5568" s="231">
        <v>5900</v>
      </c>
    </row>
    <row r="5569" spans="1:6" x14ac:dyDescent="0.2">
      <c r="A5569" s="2">
        <v>5564</v>
      </c>
      <c r="B5569" s="174" t="s">
        <v>10171</v>
      </c>
      <c r="C5569" s="180">
        <v>101362201600001</v>
      </c>
      <c r="D5569" s="91">
        <v>1</v>
      </c>
      <c r="E5569" s="230">
        <v>6990</v>
      </c>
      <c r="F5569" s="231">
        <v>6990</v>
      </c>
    </row>
    <row r="5570" spans="1:6" x14ac:dyDescent="0.2">
      <c r="A5570" s="2">
        <v>5565</v>
      </c>
      <c r="B5570" s="174" t="s">
        <v>10171</v>
      </c>
      <c r="C5570" s="180">
        <v>101362201600002</v>
      </c>
      <c r="D5570" s="91">
        <v>1</v>
      </c>
      <c r="E5570" s="230">
        <v>6990</v>
      </c>
      <c r="F5570" s="231">
        <v>6990</v>
      </c>
    </row>
    <row r="5571" spans="1:6" ht="22.5" x14ac:dyDescent="0.2">
      <c r="A5571" s="2">
        <v>5566</v>
      </c>
      <c r="B5571" s="174" t="s">
        <v>10172</v>
      </c>
      <c r="C5571" s="179" t="s">
        <v>10288</v>
      </c>
      <c r="D5571" s="91">
        <v>1</v>
      </c>
      <c r="E5571" s="230">
        <v>3500</v>
      </c>
      <c r="F5571" s="231">
        <v>3500</v>
      </c>
    </row>
    <row r="5572" spans="1:6" ht="22.5" x14ac:dyDescent="0.2">
      <c r="A5572" s="2">
        <v>5567</v>
      </c>
      <c r="B5572" s="174" t="s">
        <v>10173</v>
      </c>
      <c r="C5572" s="179" t="s">
        <v>10247</v>
      </c>
      <c r="D5572" s="91">
        <v>1</v>
      </c>
      <c r="E5572" s="230">
        <v>6898.85</v>
      </c>
      <c r="F5572" s="231">
        <v>6898.85</v>
      </c>
    </row>
    <row r="5573" spans="1:6" ht="22.5" x14ac:dyDescent="0.2">
      <c r="A5573" s="2">
        <v>5568</v>
      </c>
      <c r="B5573" s="174" t="s">
        <v>4726</v>
      </c>
      <c r="C5573" s="179" t="s">
        <v>10248</v>
      </c>
      <c r="D5573" s="91">
        <v>1</v>
      </c>
      <c r="E5573" s="230">
        <v>3500</v>
      </c>
      <c r="F5573" s="231">
        <v>3500</v>
      </c>
    </row>
    <row r="5574" spans="1:6" ht="22.5" x14ac:dyDescent="0.2">
      <c r="A5574" s="2">
        <v>5569</v>
      </c>
      <c r="B5574" s="174" t="s">
        <v>10174</v>
      </c>
      <c r="C5574" s="179" t="s">
        <v>10289</v>
      </c>
      <c r="D5574" s="91">
        <v>1</v>
      </c>
      <c r="E5574" s="230">
        <v>17000</v>
      </c>
      <c r="F5574" s="231">
        <v>17000</v>
      </c>
    </row>
    <row r="5575" spans="1:6" ht="22.5" x14ac:dyDescent="0.2">
      <c r="A5575" s="2">
        <v>5570</v>
      </c>
      <c r="B5575" s="175" t="s">
        <v>9147</v>
      </c>
      <c r="C5575" s="179" t="s">
        <v>10290</v>
      </c>
      <c r="D5575" s="91">
        <v>1</v>
      </c>
      <c r="E5575" s="230">
        <v>3500</v>
      </c>
      <c r="F5575" s="231">
        <v>3500</v>
      </c>
    </row>
    <row r="5576" spans="1:6" ht="22.5" x14ac:dyDescent="0.2">
      <c r="A5576" s="2">
        <v>5571</v>
      </c>
      <c r="B5576" s="175" t="s">
        <v>9147</v>
      </c>
      <c r="C5576" s="179" t="s">
        <v>10291</v>
      </c>
      <c r="D5576" s="91">
        <v>1</v>
      </c>
      <c r="E5576" s="230">
        <v>3500</v>
      </c>
      <c r="F5576" s="231">
        <v>3500</v>
      </c>
    </row>
    <row r="5577" spans="1:6" ht="22.5" x14ac:dyDescent="0.2">
      <c r="A5577" s="2">
        <v>5572</v>
      </c>
      <c r="B5577" s="175" t="s">
        <v>9147</v>
      </c>
      <c r="C5577" s="179" t="s">
        <v>10292</v>
      </c>
      <c r="D5577" s="91">
        <v>1</v>
      </c>
      <c r="E5577" s="230">
        <v>3500</v>
      </c>
      <c r="F5577" s="231">
        <v>3500</v>
      </c>
    </row>
    <row r="5578" spans="1:6" ht="22.5" x14ac:dyDescent="0.2">
      <c r="A5578" s="2">
        <v>5573</v>
      </c>
      <c r="B5578" s="175" t="s">
        <v>9147</v>
      </c>
      <c r="C5578" s="179" t="s">
        <v>10293</v>
      </c>
      <c r="D5578" s="91">
        <v>1</v>
      </c>
      <c r="E5578" s="230">
        <v>3500</v>
      </c>
      <c r="F5578" s="231">
        <v>3500</v>
      </c>
    </row>
    <row r="5579" spans="1:6" ht="33.75" x14ac:dyDescent="0.2">
      <c r="A5579" s="2">
        <v>5574</v>
      </c>
      <c r="B5579" s="174" t="s">
        <v>10175</v>
      </c>
      <c r="C5579" s="178" t="s">
        <v>10249</v>
      </c>
      <c r="D5579" s="91">
        <v>1</v>
      </c>
      <c r="E5579" s="230">
        <v>4350</v>
      </c>
      <c r="F5579" s="231">
        <v>4350</v>
      </c>
    </row>
    <row r="5580" spans="1:6" ht="33.75" x14ac:dyDescent="0.2">
      <c r="A5580" s="2">
        <v>5575</v>
      </c>
      <c r="B5580" s="174" t="s">
        <v>10176</v>
      </c>
      <c r="C5580" s="178" t="s">
        <v>10250</v>
      </c>
      <c r="D5580" s="91">
        <v>1</v>
      </c>
      <c r="E5580" s="230">
        <v>4465</v>
      </c>
      <c r="F5580" s="231">
        <v>4465</v>
      </c>
    </row>
    <row r="5581" spans="1:6" ht="22.5" x14ac:dyDescent="0.2">
      <c r="A5581" s="2">
        <v>5576</v>
      </c>
      <c r="B5581" s="174" t="s">
        <v>5013</v>
      </c>
      <c r="C5581" s="178" t="s">
        <v>10294</v>
      </c>
      <c r="D5581" s="91">
        <v>1</v>
      </c>
      <c r="E5581" s="230">
        <v>13377</v>
      </c>
      <c r="F5581" s="231">
        <v>13377</v>
      </c>
    </row>
    <row r="5582" spans="1:6" ht="22.5" x14ac:dyDescent="0.2">
      <c r="A5582" s="2">
        <v>5577</v>
      </c>
      <c r="B5582" s="174" t="s">
        <v>5013</v>
      </c>
      <c r="C5582" s="181" t="s">
        <v>10251</v>
      </c>
      <c r="D5582" s="91">
        <v>1</v>
      </c>
      <c r="E5582" s="230">
        <v>10798.56</v>
      </c>
      <c r="F5582" s="231">
        <v>10798.56</v>
      </c>
    </row>
    <row r="5583" spans="1:6" ht="22.5" x14ac:dyDescent="0.2">
      <c r="A5583" s="2">
        <v>5578</v>
      </c>
      <c r="B5583" s="174" t="s">
        <v>10177</v>
      </c>
      <c r="C5583" s="181" t="s">
        <v>10255</v>
      </c>
      <c r="D5583" s="91">
        <v>1</v>
      </c>
      <c r="E5583" s="230">
        <v>6077</v>
      </c>
      <c r="F5583" s="231">
        <v>6077</v>
      </c>
    </row>
    <row r="5584" spans="1:6" ht="22.5" x14ac:dyDescent="0.2">
      <c r="A5584" s="2">
        <v>5579</v>
      </c>
      <c r="B5584" s="174" t="s">
        <v>10178</v>
      </c>
      <c r="C5584" s="181" t="s">
        <v>10256</v>
      </c>
      <c r="D5584" s="91">
        <v>1</v>
      </c>
      <c r="E5584" s="230">
        <v>88200</v>
      </c>
      <c r="F5584" s="231">
        <v>88200</v>
      </c>
    </row>
    <row r="5585" spans="1:6" ht="22.5" x14ac:dyDescent="0.2">
      <c r="A5585" s="2">
        <v>5580</v>
      </c>
      <c r="B5585" s="174" t="s">
        <v>10179</v>
      </c>
      <c r="C5585" s="182" t="s">
        <v>10295</v>
      </c>
      <c r="D5585" s="91">
        <v>1</v>
      </c>
      <c r="E5585" s="230">
        <v>4999</v>
      </c>
      <c r="F5585" s="231">
        <v>4999</v>
      </c>
    </row>
    <row r="5586" spans="1:6" ht="22.5" x14ac:dyDescent="0.2">
      <c r="A5586" s="2">
        <v>5581</v>
      </c>
      <c r="B5586" s="174" t="s">
        <v>1779</v>
      </c>
      <c r="C5586" s="182" t="s">
        <v>10296</v>
      </c>
      <c r="D5586" s="91">
        <v>1</v>
      </c>
      <c r="E5586" s="230">
        <v>20000</v>
      </c>
      <c r="F5586" s="231">
        <v>20000</v>
      </c>
    </row>
    <row r="5587" spans="1:6" ht="22.5" x14ac:dyDescent="0.2">
      <c r="A5587" s="2">
        <v>5582</v>
      </c>
      <c r="B5587" s="174" t="s">
        <v>10180</v>
      </c>
      <c r="C5587" s="182" t="s">
        <v>10297</v>
      </c>
      <c r="D5587" s="91">
        <v>1</v>
      </c>
      <c r="E5587" s="230">
        <v>8710</v>
      </c>
      <c r="F5587" s="231">
        <v>8710</v>
      </c>
    </row>
    <row r="5588" spans="1:6" ht="22.5" x14ac:dyDescent="0.2">
      <c r="A5588" s="2">
        <v>5583</v>
      </c>
      <c r="B5588" s="174" t="s">
        <v>10181</v>
      </c>
      <c r="C5588" s="182" t="s">
        <v>10298</v>
      </c>
      <c r="D5588" s="91">
        <v>1</v>
      </c>
      <c r="E5588" s="230">
        <v>49491.75</v>
      </c>
      <c r="F5588" s="231">
        <v>49491.75</v>
      </c>
    </row>
    <row r="5589" spans="1:6" ht="22.5" x14ac:dyDescent="0.2">
      <c r="A5589" s="2">
        <v>5584</v>
      </c>
      <c r="B5589" s="174" t="s">
        <v>10182</v>
      </c>
      <c r="C5589" s="180">
        <v>101362201600003</v>
      </c>
      <c r="D5589" s="91">
        <v>1</v>
      </c>
      <c r="E5589" s="230">
        <v>10000</v>
      </c>
      <c r="F5589" s="231">
        <v>10000</v>
      </c>
    </row>
    <row r="5590" spans="1:6" ht="22.5" x14ac:dyDescent="0.2">
      <c r="A5590" s="2">
        <v>5585</v>
      </c>
      <c r="B5590" s="174" t="s">
        <v>10183</v>
      </c>
      <c r="C5590" s="182" t="s">
        <v>10299</v>
      </c>
      <c r="D5590" s="91">
        <v>1</v>
      </c>
      <c r="E5590" s="230">
        <v>6000</v>
      </c>
      <c r="F5590" s="231">
        <v>6000</v>
      </c>
    </row>
    <row r="5591" spans="1:6" ht="22.5" x14ac:dyDescent="0.2">
      <c r="A5591" s="2">
        <v>5586</v>
      </c>
      <c r="B5591" s="174" t="s">
        <v>10183</v>
      </c>
      <c r="C5591" s="182" t="s">
        <v>10300</v>
      </c>
      <c r="D5591" s="91">
        <v>1</v>
      </c>
      <c r="E5591" s="230">
        <v>6000</v>
      </c>
      <c r="F5591" s="231">
        <v>6000</v>
      </c>
    </row>
    <row r="5592" spans="1:6" ht="22.5" x14ac:dyDescent="0.2">
      <c r="A5592" s="2">
        <v>5587</v>
      </c>
      <c r="B5592" s="174" t="s">
        <v>10183</v>
      </c>
      <c r="C5592" s="182" t="s">
        <v>10301</v>
      </c>
      <c r="D5592" s="91">
        <v>1</v>
      </c>
      <c r="E5592" s="230">
        <v>6000</v>
      </c>
      <c r="F5592" s="231">
        <v>6000</v>
      </c>
    </row>
    <row r="5593" spans="1:6" ht="22.5" x14ac:dyDescent="0.2">
      <c r="A5593" s="2">
        <v>5588</v>
      </c>
      <c r="B5593" s="174" t="s">
        <v>10183</v>
      </c>
      <c r="C5593" s="182" t="s">
        <v>10302</v>
      </c>
      <c r="D5593" s="91">
        <v>1</v>
      </c>
      <c r="E5593" s="230">
        <v>4800</v>
      </c>
      <c r="F5593" s="231">
        <v>4800</v>
      </c>
    </row>
    <row r="5594" spans="1:6" ht="22.5" x14ac:dyDescent="0.2">
      <c r="A5594" s="2">
        <v>5589</v>
      </c>
      <c r="B5594" s="174" t="s">
        <v>10184</v>
      </c>
      <c r="C5594" s="182" t="s">
        <v>10303</v>
      </c>
      <c r="D5594" s="91">
        <v>1</v>
      </c>
      <c r="E5594" s="230">
        <v>4800</v>
      </c>
      <c r="F5594" s="231">
        <v>4800</v>
      </c>
    </row>
    <row r="5595" spans="1:6" ht="22.5" x14ac:dyDescent="0.2">
      <c r="A5595" s="2">
        <v>5590</v>
      </c>
      <c r="B5595" s="174" t="s">
        <v>10185</v>
      </c>
      <c r="C5595" s="182" t="s">
        <v>10304</v>
      </c>
      <c r="D5595" s="91">
        <v>1</v>
      </c>
      <c r="E5595" s="230">
        <v>14732.22</v>
      </c>
      <c r="F5595" s="231">
        <v>14732.22</v>
      </c>
    </row>
    <row r="5596" spans="1:6" ht="22.5" x14ac:dyDescent="0.2">
      <c r="A5596" s="2">
        <v>5591</v>
      </c>
      <c r="B5596" s="174" t="s">
        <v>4074</v>
      </c>
      <c r="C5596" s="182" t="s">
        <v>10305</v>
      </c>
      <c r="D5596" s="91">
        <v>1</v>
      </c>
      <c r="E5596" s="230">
        <v>4800</v>
      </c>
      <c r="F5596" s="231">
        <v>4800</v>
      </c>
    </row>
    <row r="5597" spans="1:6" ht="22.5" x14ac:dyDescent="0.2">
      <c r="A5597" s="2">
        <v>5592</v>
      </c>
      <c r="B5597" s="174" t="s">
        <v>10186</v>
      </c>
      <c r="C5597" s="182" t="s">
        <v>10306</v>
      </c>
      <c r="D5597" s="91">
        <v>1</v>
      </c>
      <c r="E5597" s="230">
        <v>5977.2</v>
      </c>
      <c r="F5597" s="231">
        <v>5977.2</v>
      </c>
    </row>
    <row r="5598" spans="1:6" ht="22.5" x14ac:dyDescent="0.2">
      <c r="A5598" s="2">
        <v>5593</v>
      </c>
      <c r="B5598" s="176" t="s">
        <v>10187</v>
      </c>
      <c r="C5598" s="182" t="s">
        <v>10307</v>
      </c>
      <c r="D5598" s="91">
        <v>1</v>
      </c>
      <c r="E5598" s="230">
        <v>5087.5</v>
      </c>
      <c r="F5598" s="231">
        <v>5087.5</v>
      </c>
    </row>
    <row r="5599" spans="1:6" ht="22.5" x14ac:dyDescent="0.2">
      <c r="A5599" s="2">
        <v>5594</v>
      </c>
      <c r="B5599" s="176" t="s">
        <v>10187</v>
      </c>
      <c r="C5599" s="182" t="s">
        <v>10308</v>
      </c>
      <c r="D5599" s="91">
        <v>1</v>
      </c>
      <c r="E5599" s="230">
        <v>5087.5</v>
      </c>
      <c r="F5599" s="231">
        <v>5087.5</v>
      </c>
    </row>
    <row r="5600" spans="1:6" ht="22.5" x14ac:dyDescent="0.2">
      <c r="A5600" s="2">
        <v>5595</v>
      </c>
      <c r="B5600" s="176" t="s">
        <v>10187</v>
      </c>
      <c r="C5600" s="182" t="s">
        <v>10309</v>
      </c>
      <c r="D5600" s="91">
        <v>1</v>
      </c>
      <c r="E5600" s="230">
        <v>5087.5</v>
      </c>
      <c r="F5600" s="231">
        <v>5087.5</v>
      </c>
    </row>
    <row r="5601" spans="1:6" ht="22.5" x14ac:dyDescent="0.2">
      <c r="A5601" s="2">
        <v>5596</v>
      </c>
      <c r="B5601" s="176" t="s">
        <v>10187</v>
      </c>
      <c r="C5601" s="182" t="s">
        <v>10310</v>
      </c>
      <c r="D5601" s="91">
        <v>1</v>
      </c>
      <c r="E5601" s="230">
        <v>5087.5</v>
      </c>
      <c r="F5601" s="231">
        <v>5087.5</v>
      </c>
    </row>
    <row r="5602" spans="1:6" ht="22.5" x14ac:dyDescent="0.2">
      <c r="A5602" s="2">
        <v>5597</v>
      </c>
      <c r="B5602" s="176" t="s">
        <v>10187</v>
      </c>
      <c r="C5602" s="182" t="s">
        <v>10311</v>
      </c>
      <c r="D5602" s="91">
        <v>1</v>
      </c>
      <c r="E5602" s="230">
        <v>5087.5</v>
      </c>
      <c r="F5602" s="231">
        <v>5087.5</v>
      </c>
    </row>
    <row r="5603" spans="1:6" ht="22.5" x14ac:dyDescent="0.2">
      <c r="A5603" s="2">
        <v>5598</v>
      </c>
      <c r="B5603" s="176" t="s">
        <v>10187</v>
      </c>
      <c r="C5603" s="182" t="s">
        <v>10312</v>
      </c>
      <c r="D5603" s="91">
        <v>1</v>
      </c>
      <c r="E5603" s="230">
        <v>5087.5</v>
      </c>
      <c r="F5603" s="231">
        <v>5087.5</v>
      </c>
    </row>
    <row r="5604" spans="1:6" ht="22.5" x14ac:dyDescent="0.2">
      <c r="A5604" s="2">
        <v>5599</v>
      </c>
      <c r="B5604" s="176" t="s">
        <v>10187</v>
      </c>
      <c r="C5604" s="182" t="s">
        <v>10313</v>
      </c>
      <c r="D5604" s="91">
        <v>1</v>
      </c>
      <c r="E5604" s="230">
        <v>5087.5</v>
      </c>
      <c r="F5604" s="231">
        <v>5087.5</v>
      </c>
    </row>
    <row r="5605" spans="1:6" ht="22.5" x14ac:dyDescent="0.2">
      <c r="A5605" s="2">
        <v>5600</v>
      </c>
      <c r="B5605" s="176" t="s">
        <v>10187</v>
      </c>
      <c r="C5605" s="182" t="s">
        <v>10314</v>
      </c>
      <c r="D5605" s="91">
        <v>1</v>
      </c>
      <c r="E5605" s="230">
        <v>5087.5</v>
      </c>
      <c r="F5605" s="231">
        <v>5087.5</v>
      </c>
    </row>
    <row r="5606" spans="1:6" ht="22.5" x14ac:dyDescent="0.2">
      <c r="A5606" s="2">
        <v>5601</v>
      </c>
      <c r="B5606" s="177" t="s">
        <v>8773</v>
      </c>
      <c r="C5606" s="182" t="s">
        <v>10315</v>
      </c>
      <c r="D5606" s="91">
        <v>1</v>
      </c>
      <c r="E5606" s="230">
        <v>5283.9</v>
      </c>
      <c r="F5606" s="231">
        <v>5283.9</v>
      </c>
    </row>
    <row r="5607" spans="1:6" ht="22.5" x14ac:dyDescent="0.2">
      <c r="A5607" s="2">
        <v>5602</v>
      </c>
      <c r="B5607" s="177" t="s">
        <v>8773</v>
      </c>
      <c r="C5607" s="182" t="s">
        <v>10316</v>
      </c>
      <c r="D5607" s="91">
        <v>1</v>
      </c>
      <c r="E5607" s="230">
        <v>5283.9</v>
      </c>
      <c r="F5607" s="231">
        <v>5283.9</v>
      </c>
    </row>
    <row r="5608" spans="1:6" ht="22.5" x14ac:dyDescent="0.2">
      <c r="A5608" s="2">
        <v>5603</v>
      </c>
      <c r="B5608" s="177" t="s">
        <v>8773</v>
      </c>
      <c r="C5608" s="182" t="s">
        <v>10317</v>
      </c>
      <c r="D5608" s="91">
        <v>1</v>
      </c>
      <c r="E5608" s="230">
        <v>5283.9</v>
      </c>
      <c r="F5608" s="231">
        <v>5283.9</v>
      </c>
    </row>
    <row r="5609" spans="1:6" ht="22.5" x14ac:dyDescent="0.2">
      <c r="A5609" s="2">
        <v>5604</v>
      </c>
      <c r="B5609" s="177" t="s">
        <v>8773</v>
      </c>
      <c r="C5609" s="182" t="s">
        <v>10318</v>
      </c>
      <c r="D5609" s="91">
        <v>1</v>
      </c>
      <c r="E5609" s="230">
        <v>5283.9</v>
      </c>
      <c r="F5609" s="231">
        <v>5283.9</v>
      </c>
    </row>
    <row r="5610" spans="1:6" ht="22.5" x14ac:dyDescent="0.2">
      <c r="A5610" s="2">
        <v>5605</v>
      </c>
      <c r="B5610" s="177" t="s">
        <v>8773</v>
      </c>
      <c r="C5610" s="182" t="s">
        <v>10319</v>
      </c>
      <c r="D5610" s="91">
        <v>1</v>
      </c>
      <c r="E5610" s="230">
        <v>5283.9</v>
      </c>
      <c r="F5610" s="231">
        <v>5283.9</v>
      </c>
    </row>
    <row r="5611" spans="1:6" ht="22.5" x14ac:dyDescent="0.2">
      <c r="A5611" s="2">
        <v>5606</v>
      </c>
      <c r="B5611" s="177" t="s">
        <v>8773</v>
      </c>
      <c r="C5611" s="182" t="s">
        <v>10320</v>
      </c>
      <c r="D5611" s="91">
        <v>1</v>
      </c>
      <c r="E5611" s="230">
        <v>5283.9</v>
      </c>
      <c r="F5611" s="231">
        <v>5283.9</v>
      </c>
    </row>
    <row r="5612" spans="1:6" ht="22.5" x14ac:dyDescent="0.2">
      <c r="A5612" s="2">
        <v>5607</v>
      </c>
      <c r="B5612" s="177" t="s">
        <v>8773</v>
      </c>
      <c r="C5612" s="182" t="s">
        <v>10321</v>
      </c>
      <c r="D5612" s="91">
        <v>1</v>
      </c>
      <c r="E5612" s="230">
        <v>5283.9</v>
      </c>
      <c r="F5612" s="231">
        <v>5283.9</v>
      </c>
    </row>
    <row r="5613" spans="1:6" ht="22.5" x14ac:dyDescent="0.2">
      <c r="A5613" s="2">
        <v>5608</v>
      </c>
      <c r="B5613" s="177" t="s">
        <v>8773</v>
      </c>
      <c r="C5613" s="182" t="s">
        <v>10322</v>
      </c>
      <c r="D5613" s="91">
        <v>1</v>
      </c>
      <c r="E5613" s="230">
        <v>5283.9</v>
      </c>
      <c r="F5613" s="231">
        <v>5283.9</v>
      </c>
    </row>
    <row r="5614" spans="1:6" ht="22.5" x14ac:dyDescent="0.2">
      <c r="A5614" s="2">
        <v>5609</v>
      </c>
      <c r="B5614" s="174" t="s">
        <v>10188</v>
      </c>
      <c r="C5614" s="182" t="s">
        <v>10323</v>
      </c>
      <c r="D5614" s="91">
        <v>1</v>
      </c>
      <c r="E5614" s="230">
        <v>95387.04</v>
      </c>
      <c r="F5614" s="231">
        <v>95387.04</v>
      </c>
    </row>
    <row r="5615" spans="1:6" ht="22.5" x14ac:dyDescent="0.2">
      <c r="A5615" s="2">
        <v>5610</v>
      </c>
      <c r="B5615" s="174" t="s">
        <v>10189</v>
      </c>
      <c r="C5615" s="182" t="s">
        <v>10324</v>
      </c>
      <c r="D5615" s="91">
        <v>1</v>
      </c>
      <c r="E5615" s="230">
        <v>6000</v>
      </c>
      <c r="F5615" s="231">
        <v>6000</v>
      </c>
    </row>
    <row r="5616" spans="1:6" ht="22.5" x14ac:dyDescent="0.2">
      <c r="A5616" s="2">
        <v>5611</v>
      </c>
      <c r="B5616" s="174" t="s">
        <v>10190</v>
      </c>
      <c r="C5616" s="182" t="s">
        <v>10325</v>
      </c>
      <c r="D5616" s="91">
        <v>1</v>
      </c>
      <c r="E5616" s="230">
        <v>84296.25</v>
      </c>
      <c r="F5616" s="231">
        <v>84296.25</v>
      </c>
    </row>
    <row r="5617" spans="1:6" ht="22.5" x14ac:dyDescent="0.2">
      <c r="A5617" s="2">
        <v>5612</v>
      </c>
      <c r="B5617" s="174" t="s">
        <v>10191</v>
      </c>
      <c r="C5617" s="182" t="s">
        <v>10326</v>
      </c>
      <c r="D5617" s="91">
        <v>1</v>
      </c>
      <c r="E5617" s="230">
        <v>43000</v>
      </c>
      <c r="F5617" s="231">
        <v>43000</v>
      </c>
    </row>
    <row r="5618" spans="1:6" ht="22.5" x14ac:dyDescent="0.2">
      <c r="A5618" s="2">
        <v>5613</v>
      </c>
      <c r="B5618" s="174" t="s">
        <v>10191</v>
      </c>
      <c r="C5618" s="182" t="s">
        <v>10327</v>
      </c>
      <c r="D5618" s="91">
        <v>1</v>
      </c>
      <c r="E5618" s="230">
        <v>43000</v>
      </c>
      <c r="F5618" s="231">
        <v>43000</v>
      </c>
    </row>
    <row r="5619" spans="1:6" x14ac:dyDescent="0.2">
      <c r="A5619" s="2">
        <v>5614</v>
      </c>
      <c r="B5619" s="174" t="s">
        <v>4553</v>
      </c>
      <c r="C5619" s="183">
        <v>410124030103</v>
      </c>
      <c r="D5619" s="91">
        <v>1</v>
      </c>
      <c r="E5619" s="232">
        <v>3050</v>
      </c>
      <c r="F5619" s="233">
        <v>3050</v>
      </c>
    </row>
    <row r="5620" spans="1:6" x14ac:dyDescent="0.2">
      <c r="A5620" s="2">
        <v>5615</v>
      </c>
      <c r="B5620" s="174" t="s">
        <v>5841</v>
      </c>
      <c r="C5620" s="183">
        <v>410124060100</v>
      </c>
      <c r="D5620" s="91">
        <v>1</v>
      </c>
      <c r="E5620" s="232">
        <v>4300</v>
      </c>
      <c r="F5620" s="233">
        <v>4300</v>
      </c>
    </row>
    <row r="5621" spans="1:6" ht="22.5" x14ac:dyDescent="0.2">
      <c r="A5621" s="2">
        <v>5616</v>
      </c>
      <c r="B5621" s="174" t="s">
        <v>8652</v>
      </c>
      <c r="C5621" s="183">
        <v>101244201700003</v>
      </c>
      <c r="D5621" s="91">
        <v>1</v>
      </c>
      <c r="E5621" s="232">
        <v>12990</v>
      </c>
      <c r="F5621" s="233">
        <v>12990</v>
      </c>
    </row>
    <row r="5622" spans="1:6" ht="22.5" x14ac:dyDescent="0.2">
      <c r="A5622" s="2">
        <v>5617</v>
      </c>
      <c r="B5622" s="174" t="s">
        <v>10192</v>
      </c>
      <c r="C5622" s="183">
        <v>110124050089</v>
      </c>
      <c r="D5622" s="91">
        <v>1</v>
      </c>
      <c r="E5622" s="232">
        <v>16294.5</v>
      </c>
      <c r="F5622" s="233">
        <v>16294.5</v>
      </c>
    </row>
    <row r="5623" spans="1:6" ht="22.5" x14ac:dyDescent="0.2">
      <c r="A5623" s="2">
        <v>5618</v>
      </c>
      <c r="B5623" s="174" t="s">
        <v>10193</v>
      </c>
      <c r="C5623" s="183">
        <v>110124050090</v>
      </c>
      <c r="D5623" s="91">
        <v>1</v>
      </c>
      <c r="E5623" s="232">
        <v>16294.5</v>
      </c>
      <c r="F5623" s="233">
        <v>16294.5</v>
      </c>
    </row>
    <row r="5624" spans="1:6" ht="22.5" x14ac:dyDescent="0.2">
      <c r="A5624" s="2">
        <v>5619</v>
      </c>
      <c r="B5624" s="174" t="s">
        <v>6013</v>
      </c>
      <c r="C5624" s="183">
        <v>110124030093</v>
      </c>
      <c r="D5624" s="91">
        <v>1</v>
      </c>
      <c r="E5624" s="232">
        <v>4862</v>
      </c>
      <c r="F5624" s="233">
        <v>4862</v>
      </c>
    </row>
    <row r="5625" spans="1:6" ht="22.5" x14ac:dyDescent="0.2">
      <c r="A5625" s="2">
        <v>5620</v>
      </c>
      <c r="B5625" s="174" t="s">
        <v>10194</v>
      </c>
      <c r="C5625" s="183">
        <v>110104040067</v>
      </c>
      <c r="D5625" s="91">
        <v>1</v>
      </c>
      <c r="E5625" s="232">
        <v>4820</v>
      </c>
      <c r="F5625" s="233">
        <v>4820</v>
      </c>
    </row>
    <row r="5626" spans="1:6" ht="22.5" x14ac:dyDescent="0.2">
      <c r="A5626" s="2">
        <v>5621</v>
      </c>
      <c r="B5626" s="174" t="s">
        <v>10195</v>
      </c>
      <c r="C5626" s="183">
        <v>110104050085</v>
      </c>
      <c r="D5626" s="91">
        <v>1</v>
      </c>
      <c r="E5626" s="232">
        <v>7000</v>
      </c>
      <c r="F5626" s="233">
        <v>7000</v>
      </c>
    </row>
    <row r="5627" spans="1:6" x14ac:dyDescent="0.2">
      <c r="A5627" s="2">
        <v>5622</v>
      </c>
      <c r="B5627" s="174" t="s">
        <v>1906</v>
      </c>
      <c r="C5627" s="183">
        <v>4410126040159</v>
      </c>
      <c r="D5627" s="91">
        <v>1</v>
      </c>
      <c r="E5627" s="232">
        <v>6000</v>
      </c>
      <c r="F5627" s="233">
        <v>6000</v>
      </c>
    </row>
    <row r="5628" spans="1:6" x14ac:dyDescent="0.2">
      <c r="A5628" s="2">
        <v>5623</v>
      </c>
      <c r="B5628" s="174" t="s">
        <v>10196</v>
      </c>
      <c r="C5628" s="183">
        <v>110104020006</v>
      </c>
      <c r="D5628" s="91">
        <v>1</v>
      </c>
      <c r="E5628" s="232">
        <v>5491.85</v>
      </c>
      <c r="F5628" s="233">
        <v>5491.85</v>
      </c>
    </row>
    <row r="5629" spans="1:6" ht="22.5" x14ac:dyDescent="0.2">
      <c r="A5629" s="2">
        <v>5624</v>
      </c>
      <c r="B5629" s="174" t="s">
        <v>8297</v>
      </c>
      <c r="C5629" s="183">
        <v>110104040010</v>
      </c>
      <c r="D5629" s="91">
        <v>1</v>
      </c>
      <c r="E5629" s="232">
        <v>4008.06</v>
      </c>
      <c r="F5629" s="233">
        <v>4008.06</v>
      </c>
    </row>
    <row r="5630" spans="1:6" ht="22.5" x14ac:dyDescent="0.2">
      <c r="A5630" s="2">
        <v>5625</v>
      </c>
      <c r="B5630" s="174" t="s">
        <v>10197</v>
      </c>
      <c r="C5630" s="182" t="s">
        <v>10328</v>
      </c>
      <c r="D5630" s="91">
        <v>1</v>
      </c>
      <c r="E5630" s="232">
        <v>9990</v>
      </c>
      <c r="F5630" s="233">
        <v>9990</v>
      </c>
    </row>
    <row r="5631" spans="1:6" ht="22.5" x14ac:dyDescent="0.2">
      <c r="A5631" s="2">
        <v>5626</v>
      </c>
      <c r="B5631" s="174" t="s">
        <v>10198</v>
      </c>
      <c r="C5631" s="184" t="s">
        <v>10329</v>
      </c>
      <c r="D5631" s="91">
        <v>1</v>
      </c>
      <c r="E5631" s="232">
        <v>12500</v>
      </c>
      <c r="F5631" s="233">
        <v>12500</v>
      </c>
    </row>
    <row r="5632" spans="1:6" ht="22.5" x14ac:dyDescent="0.2">
      <c r="A5632" s="2">
        <v>5627</v>
      </c>
      <c r="B5632" s="174" t="s">
        <v>10199</v>
      </c>
      <c r="C5632" s="183">
        <v>210104050054</v>
      </c>
      <c r="D5632" s="91">
        <v>1</v>
      </c>
      <c r="E5632" s="232">
        <v>3150</v>
      </c>
      <c r="F5632" s="233">
        <v>3150</v>
      </c>
    </row>
    <row r="5633" spans="1:6" ht="22.5" x14ac:dyDescent="0.2">
      <c r="A5633" s="2">
        <v>5628</v>
      </c>
      <c r="B5633" s="174" t="s">
        <v>10200</v>
      </c>
      <c r="C5633" s="183">
        <v>110104100031</v>
      </c>
      <c r="D5633" s="91">
        <v>1</v>
      </c>
      <c r="E5633" s="232">
        <v>37772.639999999999</v>
      </c>
      <c r="F5633" s="233">
        <v>37772.639999999999</v>
      </c>
    </row>
    <row r="5634" spans="1:6" x14ac:dyDescent="0.2">
      <c r="A5634" s="2">
        <v>5629</v>
      </c>
      <c r="B5634" s="174" t="s">
        <v>6096</v>
      </c>
      <c r="C5634" s="183">
        <v>110104070011</v>
      </c>
      <c r="D5634" s="91">
        <v>1</v>
      </c>
      <c r="E5634" s="232">
        <v>12244.68</v>
      </c>
      <c r="F5634" s="233">
        <v>12244.68</v>
      </c>
    </row>
    <row r="5635" spans="1:6" x14ac:dyDescent="0.2">
      <c r="A5635" s="2">
        <v>5630</v>
      </c>
      <c r="B5635" s="174" t="s">
        <v>6485</v>
      </c>
      <c r="C5635" s="183">
        <v>110104070012</v>
      </c>
      <c r="D5635" s="91">
        <v>1</v>
      </c>
      <c r="E5635" s="232">
        <v>12697.47</v>
      </c>
      <c r="F5635" s="233">
        <v>12697.47</v>
      </c>
    </row>
    <row r="5636" spans="1:6" x14ac:dyDescent="0.2">
      <c r="A5636" s="2">
        <v>5631</v>
      </c>
      <c r="B5636" s="174" t="s">
        <v>5121</v>
      </c>
      <c r="C5636" s="183">
        <v>10124031036</v>
      </c>
      <c r="D5636" s="91">
        <v>1</v>
      </c>
      <c r="E5636" s="232">
        <v>4000</v>
      </c>
      <c r="F5636" s="233">
        <v>4000</v>
      </c>
    </row>
    <row r="5637" spans="1:6" x14ac:dyDescent="0.2">
      <c r="A5637" s="2">
        <v>5632</v>
      </c>
      <c r="B5637" s="174" t="s">
        <v>10201</v>
      </c>
      <c r="C5637" s="183">
        <v>110104060069</v>
      </c>
      <c r="D5637" s="91">
        <v>1</v>
      </c>
      <c r="E5637" s="232">
        <v>3600</v>
      </c>
      <c r="F5637" s="233">
        <v>3600</v>
      </c>
    </row>
    <row r="5638" spans="1:6" x14ac:dyDescent="0.2">
      <c r="A5638" s="2">
        <v>5633</v>
      </c>
      <c r="B5638" s="174" t="s">
        <v>10201</v>
      </c>
      <c r="C5638" s="183">
        <v>110104040070</v>
      </c>
      <c r="D5638" s="91">
        <v>1</v>
      </c>
      <c r="E5638" s="232">
        <v>3600</v>
      </c>
      <c r="F5638" s="233">
        <v>3600</v>
      </c>
    </row>
    <row r="5639" spans="1:6" ht="22.5" x14ac:dyDescent="0.2">
      <c r="A5639" s="2">
        <v>5634</v>
      </c>
      <c r="B5639" s="174" t="s">
        <v>2232</v>
      </c>
      <c r="C5639" s="183">
        <v>110104040065</v>
      </c>
      <c r="D5639" s="91">
        <v>1</v>
      </c>
      <c r="E5639" s="232">
        <v>128937.60000000001</v>
      </c>
      <c r="F5639" s="233">
        <v>128937.60000000001</v>
      </c>
    </row>
    <row r="5640" spans="1:6" ht="22.5" x14ac:dyDescent="0.2">
      <c r="A5640" s="2">
        <v>5635</v>
      </c>
      <c r="B5640" s="174" t="s">
        <v>10202</v>
      </c>
      <c r="C5640" s="183">
        <v>110124030091</v>
      </c>
      <c r="D5640" s="91">
        <v>1</v>
      </c>
      <c r="E5640" s="232">
        <v>6000</v>
      </c>
      <c r="F5640" s="233">
        <v>6000</v>
      </c>
    </row>
    <row r="5641" spans="1:6" ht="22.5" x14ac:dyDescent="0.2">
      <c r="A5641" s="2">
        <v>5636</v>
      </c>
      <c r="B5641" s="174" t="s">
        <v>10203</v>
      </c>
      <c r="C5641" s="183">
        <v>410124030095</v>
      </c>
      <c r="D5641" s="91">
        <v>1</v>
      </c>
      <c r="E5641" s="232">
        <v>5467</v>
      </c>
      <c r="F5641" s="233">
        <v>5467</v>
      </c>
    </row>
    <row r="5642" spans="1:6" ht="33.75" x14ac:dyDescent="0.2">
      <c r="A5642" s="2">
        <v>5637</v>
      </c>
      <c r="B5642" s="174" t="s">
        <v>10204</v>
      </c>
      <c r="C5642" s="183">
        <v>410124030112</v>
      </c>
      <c r="D5642" s="91">
        <v>1</v>
      </c>
      <c r="E5642" s="232">
        <v>5800</v>
      </c>
      <c r="F5642" s="233">
        <v>5800</v>
      </c>
    </row>
    <row r="5643" spans="1:6" ht="33.75" x14ac:dyDescent="0.2">
      <c r="A5643" s="2">
        <v>5638</v>
      </c>
      <c r="B5643" s="174" t="s">
        <v>10205</v>
      </c>
      <c r="C5643" s="183">
        <v>410124040114</v>
      </c>
      <c r="D5643" s="91">
        <v>1</v>
      </c>
      <c r="E5643" s="232">
        <v>25000</v>
      </c>
      <c r="F5643" s="233">
        <v>25000</v>
      </c>
    </row>
    <row r="5644" spans="1:6" ht="22.5" x14ac:dyDescent="0.2">
      <c r="A5644" s="2">
        <v>5639</v>
      </c>
      <c r="B5644" s="174" t="s">
        <v>10206</v>
      </c>
      <c r="C5644" s="183">
        <v>110104020005</v>
      </c>
      <c r="D5644" s="91">
        <v>1</v>
      </c>
      <c r="E5644" s="232">
        <v>17996.37</v>
      </c>
      <c r="F5644" s="233">
        <v>17996.37</v>
      </c>
    </row>
    <row r="5645" spans="1:6" ht="22.5" x14ac:dyDescent="0.2">
      <c r="A5645" s="2">
        <v>5640</v>
      </c>
      <c r="B5645" s="174" t="s">
        <v>10207</v>
      </c>
      <c r="C5645" s="183">
        <v>410124020117</v>
      </c>
      <c r="D5645" s="91">
        <v>1</v>
      </c>
      <c r="E5645" s="232">
        <v>9319</v>
      </c>
      <c r="F5645" s="233">
        <v>9319</v>
      </c>
    </row>
    <row r="5646" spans="1:6" ht="22.5" x14ac:dyDescent="0.2">
      <c r="A5646" s="2">
        <v>5641</v>
      </c>
      <c r="B5646" s="174" t="s">
        <v>10208</v>
      </c>
      <c r="C5646" s="183">
        <v>410124020303</v>
      </c>
      <c r="D5646" s="91">
        <v>1</v>
      </c>
      <c r="E5646" s="232">
        <v>11000</v>
      </c>
      <c r="F5646" s="233">
        <v>11000</v>
      </c>
    </row>
    <row r="5647" spans="1:6" x14ac:dyDescent="0.2">
      <c r="A5647" s="2">
        <v>5642</v>
      </c>
      <c r="B5647" s="174" t="s">
        <v>4344</v>
      </c>
      <c r="C5647" s="183">
        <v>1012442017000000</v>
      </c>
      <c r="D5647" s="91">
        <v>1</v>
      </c>
      <c r="E5647" s="232">
        <v>15054</v>
      </c>
      <c r="F5647" s="233">
        <v>15054</v>
      </c>
    </row>
    <row r="5648" spans="1:6" ht="22.5" x14ac:dyDescent="0.2">
      <c r="A5648" s="2">
        <v>5643</v>
      </c>
      <c r="B5648" s="174" t="s">
        <v>6927</v>
      </c>
      <c r="C5648" s="184" t="s">
        <v>10330</v>
      </c>
      <c r="D5648" s="91">
        <v>1</v>
      </c>
      <c r="E5648" s="232">
        <v>9600</v>
      </c>
      <c r="F5648" s="233">
        <v>9600</v>
      </c>
    </row>
    <row r="5649" spans="1:6" x14ac:dyDescent="0.2">
      <c r="A5649" s="2">
        <v>5644</v>
      </c>
      <c r="B5649" s="174" t="s">
        <v>4726</v>
      </c>
      <c r="C5649" s="183">
        <v>110124030094</v>
      </c>
      <c r="D5649" s="91">
        <v>1</v>
      </c>
      <c r="E5649" s="232">
        <v>3746.6</v>
      </c>
      <c r="F5649" s="233">
        <v>3746.6</v>
      </c>
    </row>
    <row r="5650" spans="1:6" x14ac:dyDescent="0.2">
      <c r="A5650" s="2">
        <v>5645</v>
      </c>
      <c r="B5650" s="174" t="s">
        <v>10209</v>
      </c>
      <c r="C5650" s="183">
        <v>110104040018</v>
      </c>
      <c r="D5650" s="91">
        <v>1</v>
      </c>
      <c r="E5650" s="232">
        <v>10864.91</v>
      </c>
      <c r="F5650" s="233">
        <v>10864.91</v>
      </c>
    </row>
    <row r="5651" spans="1:6" x14ac:dyDescent="0.2">
      <c r="A5651" s="2">
        <v>5646</v>
      </c>
      <c r="B5651" s="174" t="s">
        <v>10210</v>
      </c>
      <c r="C5651" s="183">
        <v>210104040060</v>
      </c>
      <c r="D5651" s="91">
        <v>1</v>
      </c>
      <c r="E5651" s="232">
        <v>3500</v>
      </c>
      <c r="F5651" s="233">
        <v>3500</v>
      </c>
    </row>
    <row r="5652" spans="1:6" x14ac:dyDescent="0.2">
      <c r="A5652" s="2">
        <v>5647</v>
      </c>
      <c r="B5652" s="174" t="s">
        <v>10211</v>
      </c>
      <c r="C5652" s="183">
        <v>210104040062</v>
      </c>
      <c r="D5652" s="91">
        <v>1</v>
      </c>
      <c r="E5652" s="232">
        <v>3500</v>
      </c>
      <c r="F5652" s="233">
        <v>3500</v>
      </c>
    </row>
    <row r="5653" spans="1:6" ht="22.5" x14ac:dyDescent="0.2">
      <c r="A5653" s="2">
        <v>5648</v>
      </c>
      <c r="B5653" s="174" t="s">
        <v>10212</v>
      </c>
      <c r="C5653" s="183">
        <v>410124052535</v>
      </c>
      <c r="D5653" s="91">
        <v>1</v>
      </c>
      <c r="E5653" s="232">
        <v>5682.42</v>
      </c>
      <c r="F5653" s="233">
        <v>5682.42</v>
      </c>
    </row>
    <row r="5654" spans="1:6" x14ac:dyDescent="0.2">
      <c r="A5654" s="2">
        <v>5649</v>
      </c>
      <c r="B5654" s="174" t="s">
        <v>10213</v>
      </c>
      <c r="C5654" s="183">
        <v>110104040023</v>
      </c>
      <c r="D5654" s="91">
        <v>1</v>
      </c>
      <c r="E5654" s="232">
        <v>3810</v>
      </c>
      <c r="F5654" s="233">
        <v>3810</v>
      </c>
    </row>
    <row r="5655" spans="1:6" x14ac:dyDescent="0.2">
      <c r="A5655" s="2">
        <v>5650</v>
      </c>
      <c r="B5655" s="174" t="s">
        <v>5558</v>
      </c>
      <c r="C5655" s="183">
        <v>1101040024</v>
      </c>
      <c r="D5655" s="91">
        <v>1</v>
      </c>
      <c r="E5655" s="232">
        <v>11022.33</v>
      </c>
      <c r="F5655" s="233">
        <v>11022.33</v>
      </c>
    </row>
    <row r="5656" spans="1:6" ht="22.5" x14ac:dyDescent="0.2">
      <c r="A5656" s="2">
        <v>5651</v>
      </c>
      <c r="B5656" s="174" t="s">
        <v>10214</v>
      </c>
      <c r="C5656" s="183">
        <v>1104040021</v>
      </c>
      <c r="D5656" s="91">
        <v>1</v>
      </c>
      <c r="E5656" s="232">
        <v>3810</v>
      </c>
      <c r="F5656" s="233">
        <v>3810</v>
      </c>
    </row>
    <row r="5657" spans="1:6" ht="22.5" x14ac:dyDescent="0.2">
      <c r="A5657" s="2">
        <v>5652</v>
      </c>
      <c r="B5657" s="174" t="s">
        <v>10215</v>
      </c>
      <c r="C5657" s="183">
        <v>410124031033</v>
      </c>
      <c r="D5657" s="91">
        <v>1</v>
      </c>
      <c r="E5657" s="232">
        <v>7900</v>
      </c>
      <c r="F5657" s="233">
        <v>7900</v>
      </c>
    </row>
    <row r="5658" spans="1:6" ht="22.5" x14ac:dyDescent="0.2">
      <c r="A5658" s="2">
        <v>5653</v>
      </c>
      <c r="B5658" s="174" t="s">
        <v>10216</v>
      </c>
      <c r="C5658" s="183">
        <v>110104040032</v>
      </c>
      <c r="D5658" s="91">
        <v>1</v>
      </c>
      <c r="E5658" s="232">
        <v>27854.2</v>
      </c>
      <c r="F5658" s="233">
        <v>27854.2</v>
      </c>
    </row>
    <row r="5659" spans="1:6" ht="22.5" x14ac:dyDescent="0.2">
      <c r="A5659" s="2">
        <v>5654</v>
      </c>
      <c r="B5659" s="174" t="s">
        <v>10217</v>
      </c>
      <c r="C5659" s="183">
        <v>110104050030</v>
      </c>
      <c r="D5659" s="91">
        <v>1</v>
      </c>
      <c r="E5659" s="232">
        <v>162374.39999999999</v>
      </c>
      <c r="F5659" s="233">
        <v>162374.39999999999</v>
      </c>
    </row>
    <row r="5660" spans="1:6" ht="22.5" x14ac:dyDescent="0.2">
      <c r="A5660" s="2">
        <v>5655</v>
      </c>
      <c r="B5660" s="174" t="s">
        <v>10218</v>
      </c>
      <c r="C5660" s="183">
        <v>410126031014</v>
      </c>
      <c r="D5660" s="91">
        <v>1</v>
      </c>
      <c r="E5660" s="232">
        <v>3610</v>
      </c>
      <c r="F5660" s="233">
        <v>3610</v>
      </c>
    </row>
    <row r="5661" spans="1:6" ht="22.5" x14ac:dyDescent="0.2">
      <c r="A5661" s="2">
        <v>5656</v>
      </c>
      <c r="B5661" s="174" t="s">
        <v>10219</v>
      </c>
      <c r="C5661" s="183">
        <v>410126031012</v>
      </c>
      <c r="D5661" s="91">
        <v>1</v>
      </c>
      <c r="E5661" s="232">
        <v>3340</v>
      </c>
      <c r="F5661" s="233">
        <v>3340</v>
      </c>
    </row>
    <row r="5662" spans="1:6" x14ac:dyDescent="0.2">
      <c r="A5662" s="2">
        <v>5657</v>
      </c>
      <c r="B5662" s="174" t="s">
        <v>4606</v>
      </c>
      <c r="C5662" s="183">
        <v>4410126040153</v>
      </c>
      <c r="D5662" s="91">
        <v>1</v>
      </c>
      <c r="E5662" s="232">
        <v>5214.59</v>
      </c>
      <c r="F5662" s="233">
        <v>5214.59</v>
      </c>
    </row>
    <row r="5663" spans="1:6" x14ac:dyDescent="0.2">
      <c r="A5663" s="2">
        <v>5658</v>
      </c>
      <c r="B5663" s="174" t="s">
        <v>4606</v>
      </c>
      <c r="C5663" s="183">
        <v>4410126040154</v>
      </c>
      <c r="D5663" s="91">
        <v>1</v>
      </c>
      <c r="E5663" s="232">
        <v>5214.59</v>
      </c>
      <c r="F5663" s="233">
        <v>5214.59</v>
      </c>
    </row>
    <row r="5664" spans="1:6" x14ac:dyDescent="0.2">
      <c r="A5664" s="2">
        <v>5659</v>
      </c>
      <c r="B5664" s="174" t="s">
        <v>4606</v>
      </c>
      <c r="C5664" s="183">
        <v>4410126040155</v>
      </c>
      <c r="D5664" s="91">
        <v>1</v>
      </c>
      <c r="E5664" s="232">
        <v>5214.59</v>
      </c>
      <c r="F5664" s="233">
        <v>5214.59</v>
      </c>
    </row>
    <row r="5665" spans="1:6" x14ac:dyDescent="0.2">
      <c r="A5665" s="2">
        <v>5660</v>
      </c>
      <c r="B5665" s="174" t="s">
        <v>4606</v>
      </c>
      <c r="C5665" s="183">
        <v>4410126040156</v>
      </c>
      <c r="D5665" s="91">
        <v>1</v>
      </c>
      <c r="E5665" s="232">
        <v>5214.59</v>
      </c>
      <c r="F5665" s="233">
        <v>5214.59</v>
      </c>
    </row>
    <row r="5666" spans="1:6" x14ac:dyDescent="0.2">
      <c r="A5666" s="2">
        <v>5661</v>
      </c>
      <c r="B5666" s="174" t="s">
        <v>4606</v>
      </c>
      <c r="C5666" s="183">
        <v>4410126040157</v>
      </c>
      <c r="D5666" s="91">
        <v>1</v>
      </c>
      <c r="E5666" s="232">
        <v>5214.59</v>
      </c>
      <c r="F5666" s="233">
        <v>5214.59</v>
      </c>
    </row>
    <row r="5667" spans="1:6" x14ac:dyDescent="0.2">
      <c r="A5667" s="2">
        <v>5662</v>
      </c>
      <c r="B5667" s="174" t="s">
        <v>4606</v>
      </c>
      <c r="C5667" s="183">
        <v>4410126040158</v>
      </c>
      <c r="D5667" s="91">
        <v>1</v>
      </c>
      <c r="E5667" s="232">
        <v>5214.6099999999997</v>
      </c>
      <c r="F5667" s="233">
        <v>5214.6099999999997</v>
      </c>
    </row>
    <row r="5668" spans="1:6" x14ac:dyDescent="0.2">
      <c r="A5668" s="2">
        <v>5663</v>
      </c>
      <c r="B5668" s="174" t="s">
        <v>10220</v>
      </c>
      <c r="C5668" s="183">
        <v>110106030045</v>
      </c>
      <c r="D5668" s="91">
        <v>1</v>
      </c>
      <c r="E5668" s="232">
        <v>20860.509999999998</v>
      </c>
      <c r="F5668" s="233">
        <v>20860.509999999998</v>
      </c>
    </row>
    <row r="5669" spans="1:6" ht="22.5" x14ac:dyDescent="0.2">
      <c r="A5669" s="2">
        <v>5664</v>
      </c>
      <c r="B5669" s="174" t="s">
        <v>10221</v>
      </c>
      <c r="C5669" s="183">
        <v>101264201700002</v>
      </c>
      <c r="D5669" s="91">
        <v>1</v>
      </c>
      <c r="E5669" s="232">
        <v>11704</v>
      </c>
      <c r="F5669" s="233">
        <v>11704</v>
      </c>
    </row>
    <row r="5670" spans="1:6" ht="22.5" x14ac:dyDescent="0.2">
      <c r="A5670" s="2">
        <v>5665</v>
      </c>
      <c r="B5670" s="174" t="s">
        <v>10221</v>
      </c>
      <c r="C5670" s="183">
        <v>101264201700001</v>
      </c>
      <c r="D5670" s="91">
        <v>1</v>
      </c>
      <c r="E5670" s="232">
        <v>11704</v>
      </c>
      <c r="F5670" s="233">
        <v>11704</v>
      </c>
    </row>
    <row r="5671" spans="1:6" x14ac:dyDescent="0.2">
      <c r="A5671" s="2">
        <v>5666</v>
      </c>
      <c r="B5671" s="174" t="s">
        <v>4634</v>
      </c>
      <c r="C5671" s="183">
        <v>4410126040124</v>
      </c>
      <c r="D5671" s="91">
        <v>1</v>
      </c>
      <c r="E5671" s="232">
        <v>3985.44</v>
      </c>
      <c r="F5671" s="233">
        <v>3985.44</v>
      </c>
    </row>
    <row r="5672" spans="1:6" x14ac:dyDescent="0.2">
      <c r="A5672" s="2">
        <v>5667</v>
      </c>
      <c r="B5672" s="174" t="s">
        <v>4634</v>
      </c>
      <c r="C5672" s="183">
        <v>4410126040125</v>
      </c>
      <c r="D5672" s="91">
        <v>1</v>
      </c>
      <c r="E5672" s="232">
        <v>3985.44</v>
      </c>
      <c r="F5672" s="233">
        <v>3985.44</v>
      </c>
    </row>
    <row r="5673" spans="1:6" x14ac:dyDescent="0.2">
      <c r="A5673" s="2">
        <v>5668</v>
      </c>
      <c r="B5673" s="174" t="s">
        <v>4634</v>
      </c>
      <c r="C5673" s="183">
        <v>4410126040126</v>
      </c>
      <c r="D5673" s="91">
        <v>1</v>
      </c>
      <c r="E5673" s="232">
        <v>3985.44</v>
      </c>
      <c r="F5673" s="233">
        <v>3985.44</v>
      </c>
    </row>
    <row r="5674" spans="1:6" x14ac:dyDescent="0.2">
      <c r="A5674" s="2">
        <v>5669</v>
      </c>
      <c r="B5674" s="174" t="s">
        <v>4634</v>
      </c>
      <c r="C5674" s="183">
        <v>4410126040127</v>
      </c>
      <c r="D5674" s="91">
        <v>1</v>
      </c>
      <c r="E5674" s="232">
        <v>3985.44</v>
      </c>
      <c r="F5674" s="233">
        <v>3985.44</v>
      </c>
    </row>
    <row r="5675" spans="1:6" x14ac:dyDescent="0.2">
      <c r="A5675" s="2">
        <v>5670</v>
      </c>
      <c r="B5675" s="174" t="s">
        <v>4634</v>
      </c>
      <c r="C5675" s="183">
        <v>4410126040128</v>
      </c>
      <c r="D5675" s="91">
        <v>1</v>
      </c>
      <c r="E5675" s="232">
        <v>3985.44</v>
      </c>
      <c r="F5675" s="233">
        <v>3985.44</v>
      </c>
    </row>
    <row r="5676" spans="1:6" x14ac:dyDescent="0.2">
      <c r="A5676" s="2">
        <v>5671</v>
      </c>
      <c r="B5676" s="174" t="s">
        <v>4634</v>
      </c>
      <c r="C5676" s="183">
        <v>4410126040129</v>
      </c>
      <c r="D5676" s="91">
        <v>1</v>
      </c>
      <c r="E5676" s="232">
        <v>3985.44</v>
      </c>
      <c r="F5676" s="233">
        <v>3985.44</v>
      </c>
    </row>
    <row r="5677" spans="1:6" x14ac:dyDescent="0.2">
      <c r="A5677" s="2">
        <v>5672</v>
      </c>
      <c r="B5677" s="174" t="s">
        <v>4634</v>
      </c>
      <c r="C5677" s="183">
        <v>4410126040130</v>
      </c>
      <c r="D5677" s="91">
        <v>1</v>
      </c>
      <c r="E5677" s="232">
        <v>3985.44</v>
      </c>
      <c r="F5677" s="233">
        <v>3985.44</v>
      </c>
    </row>
    <row r="5678" spans="1:6" x14ac:dyDescent="0.2">
      <c r="A5678" s="2">
        <v>5673</v>
      </c>
      <c r="B5678" s="174" t="s">
        <v>4634</v>
      </c>
      <c r="C5678" s="183">
        <v>4410126040131</v>
      </c>
      <c r="D5678" s="91">
        <v>1</v>
      </c>
      <c r="E5678" s="232">
        <v>9000</v>
      </c>
      <c r="F5678" s="233">
        <v>9000</v>
      </c>
    </row>
    <row r="5679" spans="1:6" x14ac:dyDescent="0.2">
      <c r="A5679" s="2">
        <v>5674</v>
      </c>
      <c r="B5679" s="174" t="s">
        <v>4634</v>
      </c>
      <c r="C5679" s="183">
        <v>4410126040132</v>
      </c>
      <c r="D5679" s="91">
        <v>1</v>
      </c>
      <c r="E5679" s="232">
        <v>9000</v>
      </c>
      <c r="F5679" s="233">
        <v>9000</v>
      </c>
    </row>
    <row r="5680" spans="1:6" x14ac:dyDescent="0.2">
      <c r="A5680" s="2">
        <v>5675</v>
      </c>
      <c r="B5680" s="174" t="s">
        <v>4634</v>
      </c>
      <c r="C5680" s="183">
        <v>4410126040133</v>
      </c>
      <c r="D5680" s="91">
        <v>1</v>
      </c>
      <c r="E5680" s="232">
        <v>9000</v>
      </c>
      <c r="F5680" s="233">
        <v>9000</v>
      </c>
    </row>
    <row r="5681" spans="1:6" x14ac:dyDescent="0.2">
      <c r="A5681" s="2">
        <v>5676</v>
      </c>
      <c r="B5681" s="174" t="s">
        <v>4634</v>
      </c>
      <c r="C5681" s="183">
        <v>4410126040134</v>
      </c>
      <c r="D5681" s="91">
        <v>1</v>
      </c>
      <c r="E5681" s="232">
        <v>9000</v>
      </c>
      <c r="F5681" s="233">
        <v>9000</v>
      </c>
    </row>
    <row r="5682" spans="1:6" x14ac:dyDescent="0.2">
      <c r="A5682" s="2">
        <v>5677</v>
      </c>
      <c r="B5682" s="174" t="s">
        <v>4634</v>
      </c>
      <c r="C5682" s="183">
        <v>4410126040135</v>
      </c>
      <c r="D5682" s="91">
        <v>1</v>
      </c>
      <c r="E5682" s="232">
        <v>9000</v>
      </c>
      <c r="F5682" s="233">
        <v>9000</v>
      </c>
    </row>
    <row r="5683" spans="1:6" x14ac:dyDescent="0.2">
      <c r="A5683" s="2">
        <v>5678</v>
      </c>
      <c r="B5683" s="174" t="s">
        <v>4634</v>
      </c>
      <c r="C5683" s="183">
        <v>4410126040136</v>
      </c>
      <c r="D5683" s="91">
        <v>1</v>
      </c>
      <c r="E5683" s="232">
        <v>9000</v>
      </c>
      <c r="F5683" s="233">
        <v>9000</v>
      </c>
    </row>
    <row r="5684" spans="1:6" x14ac:dyDescent="0.2">
      <c r="A5684" s="2">
        <v>5679</v>
      </c>
      <c r="B5684" s="174" t="s">
        <v>4634</v>
      </c>
      <c r="C5684" s="183">
        <v>4410126040137</v>
      </c>
      <c r="D5684" s="91">
        <v>1</v>
      </c>
      <c r="E5684" s="232">
        <v>9000</v>
      </c>
      <c r="F5684" s="233">
        <v>9000</v>
      </c>
    </row>
    <row r="5685" spans="1:6" x14ac:dyDescent="0.2">
      <c r="A5685" s="2">
        <v>5680</v>
      </c>
      <c r="B5685" s="174" t="s">
        <v>4634</v>
      </c>
      <c r="C5685" s="183">
        <v>4410126040138</v>
      </c>
      <c r="D5685" s="91">
        <v>1</v>
      </c>
      <c r="E5685" s="232">
        <v>9000</v>
      </c>
      <c r="F5685" s="233">
        <v>9000</v>
      </c>
    </row>
    <row r="5686" spans="1:6" x14ac:dyDescent="0.2">
      <c r="A5686" s="2">
        <v>5681</v>
      </c>
      <c r="B5686" s="174" t="s">
        <v>4634</v>
      </c>
      <c r="C5686" s="183">
        <v>4410126040139</v>
      </c>
      <c r="D5686" s="91">
        <v>1</v>
      </c>
      <c r="E5686" s="232">
        <v>9000</v>
      </c>
      <c r="F5686" s="233">
        <v>9000</v>
      </c>
    </row>
    <row r="5687" spans="1:6" x14ac:dyDescent="0.2">
      <c r="A5687" s="2">
        <v>5682</v>
      </c>
      <c r="B5687" s="174" t="s">
        <v>4634</v>
      </c>
      <c r="C5687" s="183">
        <v>4410126040140</v>
      </c>
      <c r="D5687" s="91">
        <v>1</v>
      </c>
      <c r="E5687" s="232">
        <v>9000</v>
      </c>
      <c r="F5687" s="233">
        <v>9000</v>
      </c>
    </row>
    <row r="5688" spans="1:6" x14ac:dyDescent="0.2">
      <c r="A5688" s="2">
        <v>5683</v>
      </c>
      <c r="B5688" s="174" t="s">
        <v>4634</v>
      </c>
      <c r="C5688" s="183">
        <v>4410126040141</v>
      </c>
      <c r="D5688" s="91">
        <v>1</v>
      </c>
      <c r="E5688" s="232">
        <v>6200</v>
      </c>
      <c r="F5688" s="233">
        <v>6200</v>
      </c>
    </row>
    <row r="5689" spans="1:6" x14ac:dyDescent="0.2">
      <c r="A5689" s="2">
        <v>5684</v>
      </c>
      <c r="B5689" s="174" t="s">
        <v>4634</v>
      </c>
      <c r="C5689" s="183">
        <v>4410126040142</v>
      </c>
      <c r="D5689" s="91">
        <v>1</v>
      </c>
      <c r="E5689" s="232">
        <v>6200</v>
      </c>
      <c r="F5689" s="233">
        <v>6200</v>
      </c>
    </row>
    <row r="5690" spans="1:6" x14ac:dyDescent="0.2">
      <c r="A5690" s="2">
        <v>5685</v>
      </c>
      <c r="B5690" s="174" t="s">
        <v>4634</v>
      </c>
      <c r="C5690" s="183">
        <v>4410126040143</v>
      </c>
      <c r="D5690" s="91">
        <v>1</v>
      </c>
      <c r="E5690" s="232">
        <v>6200</v>
      </c>
      <c r="F5690" s="233">
        <v>6200</v>
      </c>
    </row>
    <row r="5691" spans="1:6" x14ac:dyDescent="0.2">
      <c r="A5691" s="2">
        <v>5686</v>
      </c>
      <c r="B5691" s="174" t="s">
        <v>4634</v>
      </c>
      <c r="C5691" s="183">
        <v>4410126040144</v>
      </c>
      <c r="D5691" s="91">
        <v>1</v>
      </c>
      <c r="E5691" s="232">
        <v>6200</v>
      </c>
      <c r="F5691" s="233">
        <v>6200</v>
      </c>
    </row>
    <row r="5692" spans="1:6" x14ac:dyDescent="0.2">
      <c r="A5692" s="2">
        <v>5687</v>
      </c>
      <c r="B5692" s="174" t="s">
        <v>4634</v>
      </c>
      <c r="C5692" s="183">
        <v>101264201700004</v>
      </c>
      <c r="D5692" s="91">
        <v>1</v>
      </c>
      <c r="E5692" s="232">
        <v>7500</v>
      </c>
      <c r="F5692" s="233">
        <v>7500</v>
      </c>
    </row>
    <row r="5693" spans="1:6" x14ac:dyDescent="0.2">
      <c r="A5693" s="2">
        <v>5688</v>
      </c>
      <c r="B5693" s="174" t="s">
        <v>5154</v>
      </c>
      <c r="C5693" s="183">
        <v>4410126040160</v>
      </c>
      <c r="D5693" s="91">
        <v>1</v>
      </c>
      <c r="E5693" s="232">
        <v>2815.72</v>
      </c>
      <c r="F5693" s="233">
        <v>2815.72</v>
      </c>
    </row>
    <row r="5694" spans="1:6" ht="22.5" x14ac:dyDescent="0.2">
      <c r="A5694" s="2">
        <v>5689</v>
      </c>
      <c r="B5694" s="174" t="s">
        <v>10222</v>
      </c>
      <c r="C5694" s="183">
        <v>11010600065</v>
      </c>
      <c r="D5694" s="91">
        <v>1</v>
      </c>
      <c r="E5694" s="232">
        <v>14360</v>
      </c>
      <c r="F5694" s="233">
        <v>14360</v>
      </c>
    </row>
    <row r="5695" spans="1:6" x14ac:dyDescent="0.2">
      <c r="A5695" s="2">
        <v>5690</v>
      </c>
      <c r="B5695" s="174" t="s">
        <v>10223</v>
      </c>
      <c r="C5695" s="183">
        <v>4410126040145</v>
      </c>
      <c r="D5695" s="91">
        <v>1</v>
      </c>
      <c r="E5695" s="232">
        <v>15000</v>
      </c>
      <c r="F5695" s="233">
        <v>15000</v>
      </c>
    </row>
    <row r="5696" spans="1:6" x14ac:dyDescent="0.2">
      <c r="A5696" s="2">
        <v>5691</v>
      </c>
      <c r="B5696" s="174" t="s">
        <v>10223</v>
      </c>
      <c r="C5696" s="183">
        <v>4410126040146</v>
      </c>
      <c r="D5696" s="91">
        <v>1</v>
      </c>
      <c r="E5696" s="232">
        <v>15000</v>
      </c>
      <c r="F5696" s="233">
        <v>15000</v>
      </c>
    </row>
    <row r="5697" spans="1:6" ht="22.5" x14ac:dyDescent="0.2">
      <c r="A5697" s="2">
        <v>5692</v>
      </c>
      <c r="B5697" s="174" t="s">
        <v>10224</v>
      </c>
      <c r="C5697" s="183">
        <v>110106030070</v>
      </c>
      <c r="D5697" s="91">
        <v>1</v>
      </c>
      <c r="E5697" s="232">
        <v>4310</v>
      </c>
      <c r="F5697" s="233">
        <v>4310</v>
      </c>
    </row>
    <row r="5698" spans="1:6" ht="22.5" x14ac:dyDescent="0.2">
      <c r="A5698" s="2">
        <v>5693</v>
      </c>
      <c r="B5698" s="174" t="s">
        <v>10225</v>
      </c>
      <c r="C5698" s="183">
        <v>410126030113</v>
      </c>
      <c r="D5698" s="91">
        <v>1</v>
      </c>
      <c r="E5698" s="232">
        <v>4990</v>
      </c>
      <c r="F5698" s="233">
        <v>4990</v>
      </c>
    </row>
    <row r="5699" spans="1:6" ht="22.5" x14ac:dyDescent="0.2">
      <c r="A5699" s="2">
        <v>5694</v>
      </c>
      <c r="B5699" s="174" t="s">
        <v>10226</v>
      </c>
      <c r="C5699" s="183">
        <v>410126041015</v>
      </c>
      <c r="D5699" s="91">
        <v>1</v>
      </c>
      <c r="E5699" s="232">
        <v>9940</v>
      </c>
      <c r="F5699" s="233">
        <v>9940</v>
      </c>
    </row>
    <row r="5700" spans="1:6" x14ac:dyDescent="0.2">
      <c r="A5700" s="2">
        <v>5695</v>
      </c>
      <c r="B5700" s="174" t="s">
        <v>3628</v>
      </c>
      <c r="C5700" s="183">
        <v>110106030079</v>
      </c>
      <c r="D5700" s="91">
        <v>1</v>
      </c>
      <c r="E5700" s="232">
        <v>7470</v>
      </c>
      <c r="F5700" s="233">
        <v>7470</v>
      </c>
    </row>
    <row r="5701" spans="1:6" x14ac:dyDescent="0.2">
      <c r="A5701" s="2">
        <v>5696</v>
      </c>
      <c r="B5701" s="174" t="s">
        <v>10227</v>
      </c>
      <c r="C5701" s="183">
        <v>110106040078</v>
      </c>
      <c r="D5701" s="91">
        <v>1</v>
      </c>
      <c r="E5701" s="232">
        <v>4590</v>
      </c>
      <c r="F5701" s="233">
        <v>4590</v>
      </c>
    </row>
    <row r="5702" spans="1:6" ht="22.5" x14ac:dyDescent="0.2">
      <c r="A5702" s="2">
        <v>5697</v>
      </c>
      <c r="B5702" s="174" t="s">
        <v>10228</v>
      </c>
      <c r="C5702" s="183">
        <v>410126031013</v>
      </c>
      <c r="D5702" s="91">
        <v>1</v>
      </c>
      <c r="E5702" s="232">
        <v>5270</v>
      </c>
      <c r="F5702" s="233">
        <v>5270</v>
      </c>
    </row>
    <row r="5703" spans="1:6" x14ac:dyDescent="0.2">
      <c r="A5703" s="2">
        <v>5698</v>
      </c>
      <c r="B5703" s="174" t="s">
        <v>4538</v>
      </c>
      <c r="C5703" s="183">
        <v>110106030066</v>
      </c>
      <c r="D5703" s="91">
        <v>1</v>
      </c>
      <c r="E5703" s="232">
        <v>9000</v>
      </c>
      <c r="F5703" s="233">
        <v>9000</v>
      </c>
    </row>
    <row r="5704" spans="1:6" ht="22.5" x14ac:dyDescent="0.2">
      <c r="A5704" s="2">
        <v>5699</v>
      </c>
      <c r="B5704" s="174" t="s">
        <v>10229</v>
      </c>
      <c r="C5704" s="183">
        <v>4410126040116</v>
      </c>
      <c r="D5704" s="91">
        <v>1</v>
      </c>
      <c r="E5704" s="232">
        <v>8290</v>
      </c>
      <c r="F5704" s="233">
        <v>8290</v>
      </c>
    </row>
    <row r="5705" spans="1:6" x14ac:dyDescent="0.2">
      <c r="A5705" s="2">
        <v>5700</v>
      </c>
      <c r="B5705" s="174" t="s">
        <v>9047</v>
      </c>
      <c r="C5705" s="183">
        <v>110106030076</v>
      </c>
      <c r="D5705" s="91">
        <v>1</v>
      </c>
      <c r="E5705" s="232">
        <v>4640</v>
      </c>
      <c r="F5705" s="233">
        <v>4640</v>
      </c>
    </row>
    <row r="5706" spans="1:6" x14ac:dyDescent="0.2">
      <c r="A5706" s="2">
        <v>5701</v>
      </c>
      <c r="B5706" s="174" t="s">
        <v>9047</v>
      </c>
      <c r="C5706" s="183">
        <v>110106030077</v>
      </c>
      <c r="D5706" s="91">
        <v>1</v>
      </c>
      <c r="E5706" s="232">
        <v>3245</v>
      </c>
      <c r="F5706" s="233">
        <v>3245</v>
      </c>
    </row>
    <row r="5707" spans="1:6" ht="22.5" x14ac:dyDescent="0.2">
      <c r="A5707" s="2">
        <v>5702</v>
      </c>
      <c r="B5707" s="174" t="s">
        <v>10230</v>
      </c>
      <c r="C5707" s="183">
        <v>110106030071</v>
      </c>
      <c r="D5707" s="91">
        <v>1</v>
      </c>
      <c r="E5707" s="232">
        <v>6139</v>
      </c>
      <c r="F5707" s="233">
        <v>6139</v>
      </c>
    </row>
    <row r="5708" spans="1:6" x14ac:dyDescent="0.2">
      <c r="A5708" s="2">
        <v>5703</v>
      </c>
      <c r="B5708" s="174" t="s">
        <v>5141</v>
      </c>
      <c r="C5708" s="183">
        <v>4410126040122</v>
      </c>
      <c r="D5708" s="91">
        <v>1</v>
      </c>
      <c r="E5708" s="232">
        <v>4728.57</v>
      </c>
      <c r="F5708" s="233">
        <v>4728.57</v>
      </c>
    </row>
    <row r="5709" spans="1:6" x14ac:dyDescent="0.2">
      <c r="A5709" s="2">
        <v>5704</v>
      </c>
      <c r="B5709" s="174" t="s">
        <v>5141</v>
      </c>
      <c r="C5709" s="183">
        <v>4410126040123</v>
      </c>
      <c r="D5709" s="91">
        <v>1</v>
      </c>
      <c r="E5709" s="232">
        <v>4728.57</v>
      </c>
      <c r="F5709" s="233">
        <v>4728.57</v>
      </c>
    </row>
    <row r="5710" spans="1:6" x14ac:dyDescent="0.2">
      <c r="A5710" s="2">
        <v>5705</v>
      </c>
      <c r="B5710" s="174" t="s">
        <v>5141</v>
      </c>
      <c r="C5710" s="183">
        <v>4410126040147</v>
      </c>
      <c r="D5710" s="91">
        <v>1</v>
      </c>
      <c r="E5710" s="232">
        <v>4728.57</v>
      </c>
      <c r="F5710" s="233">
        <v>4728.57</v>
      </c>
    </row>
    <row r="5711" spans="1:6" x14ac:dyDescent="0.2">
      <c r="A5711" s="2">
        <v>5706</v>
      </c>
      <c r="B5711" s="174" t="s">
        <v>5141</v>
      </c>
      <c r="C5711" s="183">
        <v>4410126040148</v>
      </c>
      <c r="D5711" s="91">
        <v>1</v>
      </c>
      <c r="E5711" s="232">
        <v>4728.57</v>
      </c>
      <c r="F5711" s="233">
        <v>4728.57</v>
      </c>
    </row>
    <row r="5712" spans="1:6" x14ac:dyDescent="0.2">
      <c r="A5712" s="2">
        <v>5707</v>
      </c>
      <c r="B5712" s="174" t="s">
        <v>5141</v>
      </c>
      <c r="C5712" s="183">
        <v>4410126040149</v>
      </c>
      <c r="D5712" s="91">
        <v>1</v>
      </c>
      <c r="E5712" s="232">
        <v>4728.57</v>
      </c>
      <c r="F5712" s="233">
        <v>4728.57</v>
      </c>
    </row>
    <row r="5713" spans="1:6" x14ac:dyDescent="0.2">
      <c r="A5713" s="2">
        <v>5708</v>
      </c>
      <c r="B5713" s="174" t="s">
        <v>5141</v>
      </c>
      <c r="C5713" s="183">
        <v>4410126040150</v>
      </c>
      <c r="D5713" s="91">
        <v>1</v>
      </c>
      <c r="E5713" s="232">
        <v>4728.57</v>
      </c>
      <c r="F5713" s="233">
        <v>4728.57</v>
      </c>
    </row>
    <row r="5714" spans="1:6" x14ac:dyDescent="0.2">
      <c r="A5714" s="2">
        <v>5709</v>
      </c>
      <c r="B5714" s="174" t="s">
        <v>5141</v>
      </c>
      <c r="C5714" s="183">
        <v>441026040151</v>
      </c>
      <c r="D5714" s="91">
        <v>1</v>
      </c>
      <c r="E5714" s="232">
        <v>4728.58</v>
      </c>
      <c r="F5714" s="233">
        <v>4728.58</v>
      </c>
    </row>
    <row r="5715" spans="1:6" ht="22.5" x14ac:dyDescent="0.2">
      <c r="A5715" s="2">
        <v>5710</v>
      </c>
      <c r="B5715" s="174" t="s">
        <v>10231</v>
      </c>
      <c r="C5715" s="183">
        <v>110106060065</v>
      </c>
      <c r="D5715" s="91">
        <v>1</v>
      </c>
      <c r="E5715" s="232">
        <v>70000</v>
      </c>
      <c r="F5715" s="233">
        <v>70000</v>
      </c>
    </row>
    <row r="5716" spans="1:6" ht="22.5" x14ac:dyDescent="0.2">
      <c r="A5716" s="2">
        <v>5711</v>
      </c>
      <c r="B5716" s="174" t="s">
        <v>10232</v>
      </c>
      <c r="C5716" s="183">
        <v>110106040051</v>
      </c>
      <c r="D5716" s="91">
        <v>1</v>
      </c>
      <c r="E5716" s="232">
        <v>4840.4399999999996</v>
      </c>
      <c r="F5716" s="233">
        <v>4840.4399999999996</v>
      </c>
    </row>
    <row r="5717" spans="1:6" ht="10.15" customHeight="1" x14ac:dyDescent="0.2">
      <c r="A5717" s="2">
        <v>5712</v>
      </c>
      <c r="B5717" s="575" t="s">
        <v>8282</v>
      </c>
      <c r="C5717" s="74" t="s">
        <v>7052</v>
      </c>
      <c r="D5717" s="152">
        <v>1</v>
      </c>
      <c r="E5717" s="33">
        <v>13640</v>
      </c>
      <c r="F5717" s="33">
        <v>13640</v>
      </c>
    </row>
    <row r="5718" spans="1:6" x14ac:dyDescent="0.2">
      <c r="A5718" s="2">
        <v>5713</v>
      </c>
      <c r="B5718" s="13" t="s">
        <v>8283</v>
      </c>
      <c r="C5718" s="74" t="s">
        <v>8470</v>
      </c>
      <c r="D5718" s="152">
        <v>1</v>
      </c>
      <c r="E5718" s="33">
        <v>5600</v>
      </c>
      <c r="F5718" s="33">
        <v>5600</v>
      </c>
    </row>
    <row r="5719" spans="1:6" ht="22.5" x14ac:dyDescent="0.2">
      <c r="A5719" s="2">
        <v>5714</v>
      </c>
      <c r="B5719" s="13" t="s">
        <v>8284</v>
      </c>
      <c r="C5719" s="74" t="s">
        <v>6183</v>
      </c>
      <c r="D5719" s="152">
        <v>1</v>
      </c>
      <c r="E5719" s="33">
        <v>17546.580000000002</v>
      </c>
      <c r="F5719" s="33">
        <v>17546.580000000002</v>
      </c>
    </row>
    <row r="5720" spans="1:6" ht="22.5" x14ac:dyDescent="0.2">
      <c r="A5720" s="2">
        <v>5715</v>
      </c>
      <c r="B5720" s="13" t="s">
        <v>8285</v>
      </c>
      <c r="C5720" s="74" t="s">
        <v>8471</v>
      </c>
      <c r="D5720" s="152">
        <v>1</v>
      </c>
      <c r="E5720" s="33">
        <v>4800</v>
      </c>
      <c r="F5720" s="33">
        <v>4800</v>
      </c>
    </row>
    <row r="5721" spans="1:6" x14ac:dyDescent="0.2">
      <c r="A5721" s="2">
        <v>5716</v>
      </c>
      <c r="B5721" s="13" t="s">
        <v>6007</v>
      </c>
      <c r="C5721" s="74" t="s">
        <v>7119</v>
      </c>
      <c r="D5721" s="152">
        <v>1</v>
      </c>
      <c r="E5721" s="33">
        <v>4055</v>
      </c>
      <c r="F5721" s="33">
        <v>4055</v>
      </c>
    </row>
    <row r="5722" spans="1:6" x14ac:dyDescent="0.2">
      <c r="A5722" s="2">
        <v>5717</v>
      </c>
      <c r="B5722" s="13" t="s">
        <v>6007</v>
      </c>
      <c r="C5722" s="74" t="s">
        <v>7120</v>
      </c>
      <c r="D5722" s="152">
        <v>1</v>
      </c>
      <c r="E5722" s="33">
        <v>4055</v>
      </c>
      <c r="F5722" s="33">
        <v>4055</v>
      </c>
    </row>
    <row r="5723" spans="1:6" x14ac:dyDescent="0.2">
      <c r="A5723" s="2">
        <v>5718</v>
      </c>
      <c r="B5723" s="13" t="s">
        <v>6007</v>
      </c>
      <c r="C5723" s="74" t="s">
        <v>7039</v>
      </c>
      <c r="D5723" s="152">
        <v>1</v>
      </c>
      <c r="E5723" s="33">
        <v>4055</v>
      </c>
      <c r="F5723" s="33">
        <v>4055</v>
      </c>
    </row>
    <row r="5724" spans="1:6" x14ac:dyDescent="0.2">
      <c r="A5724" s="2">
        <v>5719</v>
      </c>
      <c r="B5724" s="13" t="s">
        <v>6007</v>
      </c>
      <c r="C5724" s="74" t="s">
        <v>7040</v>
      </c>
      <c r="D5724" s="152">
        <v>1</v>
      </c>
      <c r="E5724" s="33">
        <v>4055</v>
      </c>
      <c r="F5724" s="33">
        <v>4055</v>
      </c>
    </row>
    <row r="5725" spans="1:6" x14ac:dyDescent="0.2">
      <c r="A5725" s="2">
        <v>5720</v>
      </c>
      <c r="B5725" s="13" t="s">
        <v>6007</v>
      </c>
      <c r="C5725" s="74" t="s">
        <v>8472</v>
      </c>
      <c r="D5725" s="152">
        <v>1</v>
      </c>
      <c r="E5725" s="33">
        <v>4055</v>
      </c>
      <c r="F5725" s="33">
        <v>4055</v>
      </c>
    </row>
    <row r="5726" spans="1:6" x14ac:dyDescent="0.2">
      <c r="A5726" s="2">
        <v>5721</v>
      </c>
      <c r="B5726" s="13" t="s">
        <v>6007</v>
      </c>
      <c r="C5726" s="74" t="s">
        <v>8473</v>
      </c>
      <c r="D5726" s="152">
        <v>1</v>
      </c>
      <c r="E5726" s="33">
        <v>4055</v>
      </c>
      <c r="F5726" s="33">
        <v>4055</v>
      </c>
    </row>
    <row r="5727" spans="1:6" x14ac:dyDescent="0.2">
      <c r="A5727" s="2">
        <v>5722</v>
      </c>
      <c r="B5727" s="13" t="s">
        <v>6007</v>
      </c>
      <c r="C5727" s="74" t="s">
        <v>8474</v>
      </c>
      <c r="D5727" s="152">
        <v>1</v>
      </c>
      <c r="E5727" s="33">
        <v>4055</v>
      </c>
      <c r="F5727" s="33">
        <v>4055</v>
      </c>
    </row>
    <row r="5728" spans="1:6" x14ac:dyDescent="0.2">
      <c r="A5728" s="2">
        <v>5723</v>
      </c>
      <c r="B5728" s="13" t="s">
        <v>6007</v>
      </c>
      <c r="C5728" s="74" t="s">
        <v>8475</v>
      </c>
      <c r="D5728" s="152">
        <v>1</v>
      </c>
      <c r="E5728" s="33">
        <v>4055</v>
      </c>
      <c r="F5728" s="33">
        <v>4055</v>
      </c>
    </row>
    <row r="5729" spans="1:6" x14ac:dyDescent="0.2">
      <c r="A5729" s="2">
        <v>5724</v>
      </c>
      <c r="B5729" s="13" t="s">
        <v>6007</v>
      </c>
      <c r="C5729" s="74" t="s">
        <v>8476</v>
      </c>
      <c r="D5729" s="152">
        <v>1</v>
      </c>
      <c r="E5729" s="33">
        <v>3341</v>
      </c>
      <c r="F5729" s="33">
        <v>3341</v>
      </c>
    </row>
    <row r="5730" spans="1:6" x14ac:dyDescent="0.2">
      <c r="A5730" s="2">
        <v>5725</v>
      </c>
      <c r="B5730" s="13" t="s">
        <v>6007</v>
      </c>
      <c r="C5730" s="74" t="s">
        <v>8477</v>
      </c>
      <c r="D5730" s="152">
        <v>1</v>
      </c>
      <c r="E5730" s="33">
        <v>4180</v>
      </c>
      <c r="F5730" s="33">
        <v>4180</v>
      </c>
    </row>
    <row r="5731" spans="1:6" x14ac:dyDescent="0.2">
      <c r="A5731" s="2">
        <v>5726</v>
      </c>
      <c r="B5731" s="13" t="s">
        <v>8286</v>
      </c>
      <c r="C5731" s="74" t="s">
        <v>7078</v>
      </c>
      <c r="D5731" s="152">
        <v>1</v>
      </c>
      <c r="E5731" s="33">
        <v>590</v>
      </c>
      <c r="F5731" s="33">
        <v>590</v>
      </c>
    </row>
    <row r="5732" spans="1:6" ht="33.75" x14ac:dyDescent="0.2">
      <c r="A5732" s="2">
        <v>5727</v>
      </c>
      <c r="B5732" s="13" t="s">
        <v>8287</v>
      </c>
      <c r="C5732" s="74" t="s">
        <v>8478</v>
      </c>
      <c r="D5732" s="152">
        <v>1</v>
      </c>
      <c r="E5732" s="33">
        <v>9934.7999999999993</v>
      </c>
      <c r="F5732" s="33">
        <v>9934.7999999999993</v>
      </c>
    </row>
    <row r="5733" spans="1:6" ht="22.5" x14ac:dyDescent="0.2">
      <c r="A5733" s="2">
        <v>5728</v>
      </c>
      <c r="B5733" s="13" t="s">
        <v>6013</v>
      </c>
      <c r="C5733" s="74" t="s">
        <v>8479</v>
      </c>
      <c r="D5733" s="152">
        <v>1</v>
      </c>
      <c r="E5733" s="33">
        <v>3100</v>
      </c>
      <c r="F5733" s="33">
        <v>3100</v>
      </c>
    </row>
    <row r="5734" spans="1:6" x14ac:dyDescent="0.2">
      <c r="A5734" s="2">
        <v>5729</v>
      </c>
      <c r="B5734" s="13" t="s">
        <v>8288</v>
      </c>
      <c r="C5734" s="74" t="s">
        <v>8480</v>
      </c>
      <c r="D5734" s="152">
        <v>1</v>
      </c>
      <c r="E5734" s="33">
        <v>2850</v>
      </c>
      <c r="F5734" s="33">
        <v>2850</v>
      </c>
    </row>
    <row r="5735" spans="1:6" x14ac:dyDescent="0.2">
      <c r="A5735" s="2">
        <v>5730</v>
      </c>
      <c r="B5735" s="13" t="s">
        <v>8288</v>
      </c>
      <c r="C5735" s="74" t="s">
        <v>6495</v>
      </c>
      <c r="D5735" s="152">
        <v>1</v>
      </c>
      <c r="E5735" s="33">
        <v>2850</v>
      </c>
      <c r="F5735" s="33">
        <v>2850</v>
      </c>
    </row>
    <row r="5736" spans="1:6" ht="22.5" x14ac:dyDescent="0.2">
      <c r="A5736" s="2">
        <v>5731</v>
      </c>
      <c r="B5736" s="13" t="s">
        <v>4985</v>
      </c>
      <c r="C5736" s="74" t="s">
        <v>8481</v>
      </c>
      <c r="D5736" s="152">
        <v>1</v>
      </c>
      <c r="E5736" s="33">
        <v>33970</v>
      </c>
      <c r="F5736" s="33">
        <v>33970</v>
      </c>
    </row>
    <row r="5737" spans="1:6" x14ac:dyDescent="0.2">
      <c r="A5737" s="2">
        <v>5732</v>
      </c>
      <c r="B5737" s="13" t="s">
        <v>8289</v>
      </c>
      <c r="C5737" s="74" t="s">
        <v>7079</v>
      </c>
      <c r="D5737" s="152">
        <v>1</v>
      </c>
      <c r="E5737" s="33">
        <v>3447</v>
      </c>
      <c r="F5737" s="33">
        <v>3447</v>
      </c>
    </row>
    <row r="5738" spans="1:6" x14ac:dyDescent="0.2">
      <c r="A5738" s="2">
        <v>5733</v>
      </c>
      <c r="B5738" s="13" t="s">
        <v>4606</v>
      </c>
      <c r="C5738" s="74" t="s">
        <v>4524</v>
      </c>
      <c r="D5738" s="152">
        <v>1</v>
      </c>
      <c r="E5738" s="33">
        <v>8597.9</v>
      </c>
      <c r="F5738" s="33">
        <v>8597.9</v>
      </c>
    </row>
    <row r="5739" spans="1:6" x14ac:dyDescent="0.2">
      <c r="A5739" s="2">
        <v>5734</v>
      </c>
      <c r="B5739" s="13" t="s">
        <v>4606</v>
      </c>
      <c r="C5739" s="74" t="s">
        <v>6533</v>
      </c>
      <c r="D5739" s="152">
        <v>1</v>
      </c>
      <c r="E5739" s="33">
        <v>8597.9</v>
      </c>
      <c r="F5739" s="33">
        <v>8597.9</v>
      </c>
    </row>
    <row r="5740" spans="1:6" x14ac:dyDescent="0.2">
      <c r="A5740" s="2">
        <v>5735</v>
      </c>
      <c r="B5740" s="13" t="s">
        <v>2112</v>
      </c>
      <c r="C5740" s="74" t="s">
        <v>8482</v>
      </c>
      <c r="D5740" s="152">
        <v>1</v>
      </c>
      <c r="E5740" s="33">
        <v>10450</v>
      </c>
      <c r="F5740" s="33">
        <v>10450</v>
      </c>
    </row>
    <row r="5741" spans="1:6" x14ac:dyDescent="0.2">
      <c r="A5741" s="2">
        <v>5736</v>
      </c>
      <c r="B5741" s="13" t="s">
        <v>2112</v>
      </c>
      <c r="C5741" s="74" t="s">
        <v>8483</v>
      </c>
      <c r="D5741" s="152">
        <v>1</v>
      </c>
      <c r="E5741" s="33">
        <v>10450</v>
      </c>
      <c r="F5741" s="33">
        <v>10450</v>
      </c>
    </row>
    <row r="5742" spans="1:6" ht="22.5" x14ac:dyDescent="0.2">
      <c r="A5742" s="2">
        <v>5737</v>
      </c>
      <c r="B5742" s="13" t="s">
        <v>8290</v>
      </c>
      <c r="C5742" s="74" t="s">
        <v>8484</v>
      </c>
      <c r="D5742" s="152">
        <v>1</v>
      </c>
      <c r="E5742" s="33">
        <v>25000</v>
      </c>
      <c r="F5742" s="33">
        <v>25000</v>
      </c>
    </row>
    <row r="5743" spans="1:6" ht="22.5" x14ac:dyDescent="0.2">
      <c r="A5743" s="2">
        <v>5738</v>
      </c>
      <c r="B5743" s="13" t="s">
        <v>8291</v>
      </c>
      <c r="C5743" s="74" t="s">
        <v>8485</v>
      </c>
      <c r="D5743" s="152">
        <v>1</v>
      </c>
      <c r="E5743" s="33">
        <v>3427.2</v>
      </c>
      <c r="F5743" s="33">
        <v>3427.2</v>
      </c>
    </row>
    <row r="5744" spans="1:6" x14ac:dyDescent="0.2">
      <c r="A5744" s="2">
        <v>5739</v>
      </c>
      <c r="B5744" s="13" t="s">
        <v>4634</v>
      </c>
      <c r="C5744" s="74" t="s">
        <v>8486</v>
      </c>
      <c r="D5744" s="152">
        <v>1</v>
      </c>
      <c r="E5744" s="33">
        <v>5000</v>
      </c>
      <c r="F5744" s="33">
        <v>5000</v>
      </c>
    </row>
    <row r="5745" spans="1:6" x14ac:dyDescent="0.2">
      <c r="A5745" s="2">
        <v>5740</v>
      </c>
      <c r="B5745" s="13" t="s">
        <v>4634</v>
      </c>
      <c r="C5745" s="74" t="s">
        <v>8487</v>
      </c>
      <c r="D5745" s="152">
        <v>1</v>
      </c>
      <c r="E5745" s="33">
        <v>5000</v>
      </c>
      <c r="F5745" s="33">
        <v>5000</v>
      </c>
    </row>
    <row r="5746" spans="1:6" x14ac:dyDescent="0.2">
      <c r="A5746" s="2">
        <v>5741</v>
      </c>
      <c r="B5746" s="13" t="s">
        <v>4634</v>
      </c>
      <c r="C5746" s="74" t="s">
        <v>8488</v>
      </c>
      <c r="D5746" s="152">
        <v>1</v>
      </c>
      <c r="E5746" s="33">
        <v>5000</v>
      </c>
      <c r="F5746" s="33">
        <v>5000</v>
      </c>
    </row>
    <row r="5747" spans="1:6" x14ac:dyDescent="0.2">
      <c r="A5747" s="2">
        <v>5742</v>
      </c>
      <c r="B5747" s="13" t="s">
        <v>4634</v>
      </c>
      <c r="C5747" s="74" t="s">
        <v>8489</v>
      </c>
      <c r="D5747" s="152">
        <v>1</v>
      </c>
      <c r="E5747" s="33">
        <v>5000</v>
      </c>
      <c r="F5747" s="33">
        <v>5000</v>
      </c>
    </row>
    <row r="5748" spans="1:6" x14ac:dyDescent="0.2">
      <c r="A5748" s="2">
        <v>5743</v>
      </c>
      <c r="B5748" s="13" t="s">
        <v>4634</v>
      </c>
      <c r="C5748" s="74" t="s">
        <v>8490</v>
      </c>
      <c r="D5748" s="152">
        <v>1</v>
      </c>
      <c r="E5748" s="33">
        <v>5000</v>
      </c>
      <c r="F5748" s="33">
        <v>5000</v>
      </c>
    </row>
    <row r="5749" spans="1:6" x14ac:dyDescent="0.2">
      <c r="A5749" s="2">
        <v>5744</v>
      </c>
      <c r="B5749" s="13" t="s">
        <v>4634</v>
      </c>
      <c r="C5749" s="74" t="s">
        <v>8491</v>
      </c>
      <c r="D5749" s="152">
        <v>1</v>
      </c>
      <c r="E5749" s="33">
        <v>5000</v>
      </c>
      <c r="F5749" s="33">
        <v>5000</v>
      </c>
    </row>
    <row r="5750" spans="1:6" x14ac:dyDescent="0.2">
      <c r="A5750" s="2">
        <v>5745</v>
      </c>
      <c r="B5750" s="13" t="s">
        <v>4634</v>
      </c>
      <c r="C5750" s="74" t="s">
        <v>8492</v>
      </c>
      <c r="D5750" s="152">
        <v>1</v>
      </c>
      <c r="E5750" s="33">
        <v>5000</v>
      </c>
      <c r="F5750" s="33">
        <v>5000</v>
      </c>
    </row>
    <row r="5751" spans="1:6" x14ac:dyDescent="0.2">
      <c r="A5751" s="2">
        <v>5746</v>
      </c>
      <c r="B5751" s="13" t="s">
        <v>4634</v>
      </c>
      <c r="C5751" s="74" t="s">
        <v>8493</v>
      </c>
      <c r="D5751" s="152">
        <v>1</v>
      </c>
      <c r="E5751" s="33">
        <v>5000</v>
      </c>
      <c r="F5751" s="33">
        <v>5000</v>
      </c>
    </row>
    <row r="5752" spans="1:6" x14ac:dyDescent="0.2">
      <c r="A5752" s="2">
        <v>5747</v>
      </c>
      <c r="B5752" s="13" t="s">
        <v>4634</v>
      </c>
      <c r="C5752" s="74" t="s">
        <v>8494</v>
      </c>
      <c r="D5752" s="152">
        <v>1</v>
      </c>
      <c r="E5752" s="33">
        <v>5000</v>
      </c>
      <c r="F5752" s="33">
        <v>5000</v>
      </c>
    </row>
    <row r="5753" spans="1:6" x14ac:dyDescent="0.2">
      <c r="A5753" s="2">
        <v>5748</v>
      </c>
      <c r="B5753" s="13" t="s">
        <v>4634</v>
      </c>
      <c r="C5753" s="74" t="s">
        <v>8495</v>
      </c>
      <c r="D5753" s="152">
        <v>1</v>
      </c>
      <c r="E5753" s="33">
        <v>5000</v>
      </c>
      <c r="F5753" s="33">
        <v>5000</v>
      </c>
    </row>
    <row r="5754" spans="1:6" ht="22.5" x14ac:dyDescent="0.2">
      <c r="A5754" s="2">
        <v>5749</v>
      </c>
      <c r="B5754" s="13" t="s">
        <v>8292</v>
      </c>
      <c r="C5754" s="74" t="s">
        <v>8496</v>
      </c>
      <c r="D5754" s="152">
        <v>1</v>
      </c>
      <c r="E5754" s="33">
        <v>3084</v>
      </c>
      <c r="F5754" s="33">
        <v>3084</v>
      </c>
    </row>
    <row r="5755" spans="1:6" ht="22.5" x14ac:dyDescent="0.2">
      <c r="A5755" s="2">
        <v>5750</v>
      </c>
      <c r="B5755" s="13" t="s">
        <v>8293</v>
      </c>
      <c r="C5755" s="74" t="s">
        <v>8497</v>
      </c>
      <c r="D5755" s="152">
        <v>1</v>
      </c>
      <c r="E5755" s="33">
        <v>7000</v>
      </c>
      <c r="F5755" s="33">
        <v>7000</v>
      </c>
    </row>
    <row r="5756" spans="1:6" x14ac:dyDescent="0.2">
      <c r="A5756" s="2">
        <v>5751</v>
      </c>
      <c r="B5756" s="13" t="s">
        <v>6862</v>
      </c>
      <c r="C5756" s="74" t="s">
        <v>8498</v>
      </c>
      <c r="D5756" s="152">
        <v>1</v>
      </c>
      <c r="E5756" s="33">
        <v>4437.29</v>
      </c>
      <c r="F5756" s="33">
        <v>4437.29</v>
      </c>
    </row>
    <row r="5757" spans="1:6" ht="22.5" x14ac:dyDescent="0.2">
      <c r="A5757" s="2">
        <v>5752</v>
      </c>
      <c r="B5757" s="13" t="s">
        <v>8294</v>
      </c>
      <c r="C5757" s="74" t="s">
        <v>8499</v>
      </c>
      <c r="D5757" s="152">
        <v>1</v>
      </c>
      <c r="E5757" s="33">
        <v>3200</v>
      </c>
      <c r="F5757" s="33">
        <v>3200</v>
      </c>
    </row>
    <row r="5758" spans="1:6" ht="22.5" x14ac:dyDescent="0.2">
      <c r="A5758" s="2">
        <v>5753</v>
      </c>
      <c r="B5758" s="13" t="s">
        <v>8294</v>
      </c>
      <c r="C5758" s="74" t="s">
        <v>8500</v>
      </c>
      <c r="D5758" s="152">
        <v>1</v>
      </c>
      <c r="E5758" s="33">
        <v>3200</v>
      </c>
      <c r="F5758" s="33">
        <v>3200</v>
      </c>
    </row>
    <row r="5759" spans="1:6" ht="22.5" x14ac:dyDescent="0.2">
      <c r="A5759" s="2">
        <v>5754</v>
      </c>
      <c r="B5759" s="13" t="s">
        <v>8295</v>
      </c>
      <c r="C5759" s="74" t="s">
        <v>8501</v>
      </c>
      <c r="D5759" s="152">
        <v>1</v>
      </c>
      <c r="E5759" s="33">
        <v>7000</v>
      </c>
      <c r="F5759" s="33">
        <v>7000</v>
      </c>
    </row>
    <row r="5760" spans="1:6" ht="22.5" x14ac:dyDescent="0.2">
      <c r="A5760" s="2">
        <v>5755</v>
      </c>
      <c r="B5760" s="13" t="s">
        <v>8296</v>
      </c>
      <c r="C5760" s="74" t="s">
        <v>8502</v>
      </c>
      <c r="D5760" s="152">
        <v>1</v>
      </c>
      <c r="E5760" s="33">
        <v>14500</v>
      </c>
      <c r="F5760" s="33">
        <v>14500</v>
      </c>
    </row>
    <row r="5761" spans="1:6" ht="22.5" x14ac:dyDescent="0.2">
      <c r="A5761" s="2">
        <v>5756</v>
      </c>
      <c r="B5761" s="13" t="s">
        <v>8297</v>
      </c>
      <c r="C5761" s="74" t="s">
        <v>8503</v>
      </c>
      <c r="D5761" s="152">
        <v>1</v>
      </c>
      <c r="E5761" s="33">
        <v>4695</v>
      </c>
      <c r="F5761" s="33">
        <v>4695</v>
      </c>
    </row>
    <row r="5762" spans="1:6" ht="22.5" x14ac:dyDescent="0.2">
      <c r="A5762" s="2">
        <v>5757</v>
      </c>
      <c r="B5762" s="13" t="s">
        <v>8298</v>
      </c>
      <c r="C5762" s="74" t="s">
        <v>8504</v>
      </c>
      <c r="D5762" s="152">
        <v>1</v>
      </c>
      <c r="E5762" s="33">
        <v>6311.93</v>
      </c>
      <c r="F5762" s="33">
        <v>6311.93</v>
      </c>
    </row>
    <row r="5763" spans="1:6" ht="22.5" x14ac:dyDescent="0.2">
      <c r="A5763" s="2">
        <v>5758</v>
      </c>
      <c r="B5763" s="13" t="s">
        <v>8299</v>
      </c>
      <c r="C5763" s="74" t="s">
        <v>8505</v>
      </c>
      <c r="D5763" s="152">
        <v>1</v>
      </c>
      <c r="E5763" s="33">
        <v>3253.8</v>
      </c>
      <c r="F5763" s="33">
        <v>3253.8</v>
      </c>
    </row>
    <row r="5764" spans="1:6" ht="22.5" x14ac:dyDescent="0.2">
      <c r="A5764" s="2">
        <v>5759</v>
      </c>
      <c r="B5764" s="13" t="s">
        <v>8300</v>
      </c>
      <c r="C5764" s="74" t="s">
        <v>8506</v>
      </c>
      <c r="D5764" s="152">
        <v>1</v>
      </c>
      <c r="E5764" s="33">
        <v>7650</v>
      </c>
      <c r="F5764" s="33">
        <v>7650</v>
      </c>
    </row>
    <row r="5765" spans="1:6" ht="22.5" x14ac:dyDescent="0.2">
      <c r="A5765" s="2">
        <v>5760</v>
      </c>
      <c r="B5765" s="13" t="s">
        <v>8300</v>
      </c>
      <c r="C5765" s="74" t="s">
        <v>8507</v>
      </c>
      <c r="D5765" s="152">
        <v>1</v>
      </c>
      <c r="E5765" s="33">
        <v>7650</v>
      </c>
      <c r="F5765" s="33">
        <v>7650</v>
      </c>
    </row>
    <row r="5766" spans="1:6" ht="22.5" x14ac:dyDescent="0.2">
      <c r="A5766" s="2">
        <v>5761</v>
      </c>
      <c r="B5766" s="13" t="s">
        <v>8300</v>
      </c>
      <c r="C5766" s="74" t="s">
        <v>8508</v>
      </c>
      <c r="D5766" s="152">
        <v>1</v>
      </c>
      <c r="E5766" s="33">
        <v>8000</v>
      </c>
      <c r="F5766" s="33">
        <v>8000</v>
      </c>
    </row>
    <row r="5767" spans="1:6" ht="22.5" x14ac:dyDescent="0.2">
      <c r="A5767" s="2">
        <v>5762</v>
      </c>
      <c r="B5767" s="13" t="s">
        <v>8300</v>
      </c>
      <c r="C5767" s="74" t="s">
        <v>8509</v>
      </c>
      <c r="D5767" s="152">
        <v>1</v>
      </c>
      <c r="E5767" s="33">
        <v>9850</v>
      </c>
      <c r="F5767" s="33">
        <v>9850</v>
      </c>
    </row>
    <row r="5768" spans="1:6" x14ac:dyDescent="0.2">
      <c r="A5768" s="2">
        <v>5763</v>
      </c>
      <c r="B5768" s="13" t="s">
        <v>5784</v>
      </c>
      <c r="C5768" s="74" t="s">
        <v>7044</v>
      </c>
      <c r="D5768" s="152">
        <v>1</v>
      </c>
      <c r="E5768" s="33">
        <v>980</v>
      </c>
      <c r="F5768" s="33">
        <v>980</v>
      </c>
    </row>
    <row r="5769" spans="1:6" x14ac:dyDescent="0.2">
      <c r="A5769" s="2">
        <v>5764</v>
      </c>
      <c r="B5769" s="13" t="s">
        <v>8301</v>
      </c>
      <c r="C5769" s="74" t="s">
        <v>7071</v>
      </c>
      <c r="D5769" s="152">
        <v>1</v>
      </c>
      <c r="E5769" s="33">
        <v>21000</v>
      </c>
      <c r="F5769" s="33">
        <v>21000</v>
      </c>
    </row>
    <row r="5770" spans="1:6" x14ac:dyDescent="0.2">
      <c r="A5770" s="2">
        <v>5765</v>
      </c>
      <c r="B5770" s="13" t="s">
        <v>8302</v>
      </c>
      <c r="C5770" s="74" t="s">
        <v>7069</v>
      </c>
      <c r="D5770" s="152">
        <v>1</v>
      </c>
      <c r="E5770" s="33">
        <v>6000</v>
      </c>
      <c r="F5770" s="33">
        <v>6000</v>
      </c>
    </row>
    <row r="5771" spans="1:6" x14ac:dyDescent="0.2">
      <c r="A5771" s="2">
        <v>5766</v>
      </c>
      <c r="B5771" s="13" t="s">
        <v>8303</v>
      </c>
      <c r="C5771" s="74" t="s">
        <v>6123</v>
      </c>
      <c r="D5771" s="152">
        <v>1</v>
      </c>
      <c r="E5771" s="33">
        <v>3021</v>
      </c>
      <c r="F5771" s="33">
        <v>3021</v>
      </c>
    </row>
    <row r="5772" spans="1:6" x14ac:dyDescent="0.2">
      <c r="A5772" s="2">
        <v>5767</v>
      </c>
      <c r="B5772" s="13" t="s">
        <v>4905</v>
      </c>
      <c r="C5772" s="74" t="s">
        <v>8510</v>
      </c>
      <c r="D5772" s="152">
        <v>1</v>
      </c>
      <c r="E5772" s="33">
        <v>9700</v>
      </c>
      <c r="F5772" s="33">
        <v>9700</v>
      </c>
    </row>
    <row r="5773" spans="1:6" x14ac:dyDescent="0.2">
      <c r="A5773" s="2">
        <v>5768</v>
      </c>
      <c r="B5773" s="13" t="s">
        <v>6485</v>
      </c>
      <c r="C5773" s="74" t="s">
        <v>6048</v>
      </c>
      <c r="D5773" s="152">
        <v>1</v>
      </c>
      <c r="E5773" s="33">
        <v>11140.44</v>
      </c>
      <c r="F5773" s="33">
        <v>11140.44</v>
      </c>
    </row>
    <row r="5774" spans="1:6" x14ac:dyDescent="0.2">
      <c r="A5774" s="2">
        <v>5769</v>
      </c>
      <c r="B5774" s="13" t="s">
        <v>6485</v>
      </c>
      <c r="C5774" s="74" t="s">
        <v>5555</v>
      </c>
      <c r="D5774" s="152">
        <v>1</v>
      </c>
      <c r="E5774" s="33">
        <v>11140.44</v>
      </c>
      <c r="F5774" s="33">
        <v>11140.44</v>
      </c>
    </row>
    <row r="5775" spans="1:6" x14ac:dyDescent="0.2">
      <c r="A5775" s="2">
        <v>5770</v>
      </c>
      <c r="B5775" s="13" t="s">
        <v>8304</v>
      </c>
      <c r="C5775" s="74" t="s">
        <v>8511</v>
      </c>
      <c r="D5775" s="152">
        <v>1</v>
      </c>
      <c r="E5775" s="33">
        <v>35000</v>
      </c>
      <c r="F5775" s="33">
        <v>35000</v>
      </c>
    </row>
    <row r="5776" spans="1:6" x14ac:dyDescent="0.2">
      <c r="A5776" s="2">
        <v>5771</v>
      </c>
      <c r="B5776" s="13" t="s">
        <v>8305</v>
      </c>
      <c r="C5776" s="74" t="s">
        <v>8512</v>
      </c>
      <c r="D5776" s="152">
        <v>1</v>
      </c>
      <c r="E5776" s="33">
        <v>4950</v>
      </c>
      <c r="F5776" s="33">
        <v>4950</v>
      </c>
    </row>
    <row r="5777" spans="1:6" x14ac:dyDescent="0.2">
      <c r="A5777" s="2">
        <v>5772</v>
      </c>
      <c r="B5777" s="13" t="s">
        <v>8305</v>
      </c>
      <c r="C5777" s="74" t="s">
        <v>8513</v>
      </c>
      <c r="D5777" s="152">
        <v>1</v>
      </c>
      <c r="E5777" s="33">
        <v>5159</v>
      </c>
      <c r="F5777" s="33">
        <v>5159</v>
      </c>
    </row>
    <row r="5778" spans="1:6" ht="22.5" x14ac:dyDescent="0.2">
      <c r="A5778" s="2">
        <v>5773</v>
      </c>
      <c r="B5778" s="13" t="s">
        <v>8306</v>
      </c>
      <c r="C5778" s="74" t="s">
        <v>8514</v>
      </c>
      <c r="D5778" s="152">
        <v>1</v>
      </c>
      <c r="E5778" s="33">
        <v>3400</v>
      </c>
      <c r="F5778" s="33">
        <v>3400</v>
      </c>
    </row>
    <row r="5779" spans="1:6" x14ac:dyDescent="0.2">
      <c r="A5779" s="2">
        <v>5774</v>
      </c>
      <c r="B5779" s="13" t="s">
        <v>8307</v>
      </c>
      <c r="C5779" s="74" t="s">
        <v>8515</v>
      </c>
      <c r="D5779" s="152">
        <v>1</v>
      </c>
      <c r="E5779" s="33">
        <v>4246.26</v>
      </c>
      <c r="F5779" s="33">
        <v>4246.26</v>
      </c>
    </row>
    <row r="5780" spans="1:6" ht="22.5" x14ac:dyDescent="0.2">
      <c r="A5780" s="2">
        <v>5775</v>
      </c>
      <c r="B5780" s="13" t="s">
        <v>8308</v>
      </c>
      <c r="C5780" s="74" t="s">
        <v>8516</v>
      </c>
      <c r="D5780" s="152">
        <v>1</v>
      </c>
      <c r="E5780" s="33">
        <v>15861.68</v>
      </c>
      <c r="F5780" s="33">
        <v>15861.68</v>
      </c>
    </row>
    <row r="5781" spans="1:6" x14ac:dyDescent="0.2">
      <c r="A5781" s="2">
        <v>5776</v>
      </c>
      <c r="B5781" s="13" t="s">
        <v>8309</v>
      </c>
      <c r="C5781" s="74" t="s">
        <v>1733</v>
      </c>
      <c r="D5781" s="152">
        <v>1</v>
      </c>
      <c r="E5781" s="33">
        <v>17860.71</v>
      </c>
      <c r="F5781" s="33">
        <v>17860.71</v>
      </c>
    </row>
    <row r="5782" spans="1:6" ht="22.5" x14ac:dyDescent="0.2">
      <c r="A5782" s="2">
        <v>5777</v>
      </c>
      <c r="B5782" s="13" t="s">
        <v>8310</v>
      </c>
      <c r="C5782" s="74" t="s">
        <v>8517</v>
      </c>
      <c r="D5782" s="152">
        <v>1</v>
      </c>
      <c r="E5782" s="33">
        <v>3080</v>
      </c>
      <c r="F5782" s="33">
        <v>3080</v>
      </c>
    </row>
    <row r="5783" spans="1:6" x14ac:dyDescent="0.2">
      <c r="A5783" s="2">
        <v>5778</v>
      </c>
      <c r="B5783" s="13" t="s">
        <v>4735</v>
      </c>
      <c r="C5783" s="74" t="s">
        <v>7046</v>
      </c>
      <c r="D5783" s="152">
        <v>1</v>
      </c>
      <c r="E5783" s="33">
        <v>8250</v>
      </c>
      <c r="F5783" s="33">
        <v>8250</v>
      </c>
    </row>
    <row r="5784" spans="1:6" x14ac:dyDescent="0.2">
      <c r="A5784" s="2">
        <v>5779</v>
      </c>
      <c r="B5784" s="13" t="s">
        <v>4750</v>
      </c>
      <c r="C5784" s="74" t="s">
        <v>6994</v>
      </c>
      <c r="D5784" s="152">
        <v>1</v>
      </c>
      <c r="E5784" s="33">
        <v>18590</v>
      </c>
      <c r="F5784" s="33">
        <v>18590</v>
      </c>
    </row>
    <row r="5785" spans="1:6" x14ac:dyDescent="0.2">
      <c r="A5785" s="2">
        <v>5780</v>
      </c>
      <c r="B5785" s="13" t="s">
        <v>8311</v>
      </c>
      <c r="C5785" s="74" t="s">
        <v>6027</v>
      </c>
      <c r="D5785" s="152">
        <v>1</v>
      </c>
      <c r="E5785" s="33">
        <v>12644.12</v>
      </c>
      <c r="F5785" s="33">
        <v>12644.12</v>
      </c>
    </row>
    <row r="5786" spans="1:6" ht="22.5" x14ac:dyDescent="0.2">
      <c r="A5786" s="2">
        <v>5781</v>
      </c>
      <c r="B5786" s="13" t="s">
        <v>8312</v>
      </c>
      <c r="C5786" s="74" t="s">
        <v>8518</v>
      </c>
      <c r="D5786" s="152">
        <v>1</v>
      </c>
      <c r="E5786" s="33">
        <v>37600</v>
      </c>
      <c r="F5786" s="33">
        <v>37600</v>
      </c>
    </row>
    <row r="5787" spans="1:6" ht="22.5" x14ac:dyDescent="0.2">
      <c r="A5787" s="2">
        <v>5782</v>
      </c>
      <c r="B5787" s="13" t="s">
        <v>8313</v>
      </c>
      <c r="C5787" s="74" t="s">
        <v>8519</v>
      </c>
      <c r="D5787" s="152">
        <v>1</v>
      </c>
      <c r="E5787" s="33">
        <v>25000</v>
      </c>
      <c r="F5787" s="33">
        <v>25000</v>
      </c>
    </row>
    <row r="5788" spans="1:6" ht="22.5" x14ac:dyDescent="0.2">
      <c r="A5788" s="2">
        <v>5783</v>
      </c>
      <c r="B5788" s="13" t="s">
        <v>8314</v>
      </c>
      <c r="C5788" s="74" t="s">
        <v>8520</v>
      </c>
      <c r="D5788" s="152">
        <v>1</v>
      </c>
      <c r="E5788" s="33">
        <v>7900</v>
      </c>
      <c r="F5788" s="33">
        <v>7900</v>
      </c>
    </row>
    <row r="5789" spans="1:6" x14ac:dyDescent="0.2">
      <c r="A5789" s="2">
        <v>5784</v>
      </c>
      <c r="B5789" s="13" t="s">
        <v>4763</v>
      </c>
      <c r="C5789" s="74" t="s">
        <v>7048</v>
      </c>
      <c r="D5789" s="152">
        <v>1</v>
      </c>
      <c r="E5789" s="33">
        <v>1870</v>
      </c>
      <c r="F5789" s="33">
        <v>1870</v>
      </c>
    </row>
    <row r="5790" spans="1:6" x14ac:dyDescent="0.2">
      <c r="A5790" s="2">
        <v>5785</v>
      </c>
      <c r="B5790" s="13" t="s">
        <v>6153</v>
      </c>
      <c r="C5790" s="74" t="s">
        <v>7072</v>
      </c>
      <c r="D5790" s="152">
        <v>1</v>
      </c>
      <c r="E5790" s="33">
        <v>4180</v>
      </c>
      <c r="F5790" s="33">
        <v>4180</v>
      </c>
    </row>
    <row r="5791" spans="1:6" x14ac:dyDescent="0.2">
      <c r="A5791" s="2">
        <v>5786</v>
      </c>
      <c r="B5791" s="13" t="s">
        <v>8315</v>
      </c>
      <c r="C5791" s="74" t="s">
        <v>8521</v>
      </c>
      <c r="D5791" s="152">
        <v>1</v>
      </c>
      <c r="E5791" s="33">
        <v>5750</v>
      </c>
      <c r="F5791" s="33">
        <v>5750</v>
      </c>
    </row>
    <row r="5792" spans="1:6" ht="22.5" x14ac:dyDescent="0.2">
      <c r="A5792" s="2">
        <v>5787</v>
      </c>
      <c r="B5792" s="13" t="s">
        <v>8316</v>
      </c>
      <c r="C5792" s="74" t="s">
        <v>8522</v>
      </c>
      <c r="D5792" s="152">
        <v>1</v>
      </c>
      <c r="E5792" s="33">
        <v>14678</v>
      </c>
      <c r="F5792" s="33">
        <v>14678</v>
      </c>
    </row>
    <row r="5793" spans="1:6" x14ac:dyDescent="0.2">
      <c r="A5793" s="2">
        <v>5788</v>
      </c>
      <c r="B5793" s="13" t="s">
        <v>8317</v>
      </c>
      <c r="C5793" s="74" t="s">
        <v>8523</v>
      </c>
      <c r="D5793" s="152">
        <v>1</v>
      </c>
      <c r="E5793" s="33">
        <v>15000</v>
      </c>
      <c r="F5793" s="33">
        <v>15000</v>
      </c>
    </row>
    <row r="5794" spans="1:6" x14ac:dyDescent="0.2">
      <c r="A5794" s="2">
        <v>5789</v>
      </c>
      <c r="B5794" s="13" t="s">
        <v>8318</v>
      </c>
      <c r="C5794" s="74" t="s">
        <v>8524</v>
      </c>
      <c r="D5794" s="152">
        <v>1</v>
      </c>
      <c r="E5794" s="33">
        <v>30699</v>
      </c>
      <c r="F5794" s="33">
        <v>30699</v>
      </c>
    </row>
    <row r="5795" spans="1:6" x14ac:dyDescent="0.2">
      <c r="A5795" s="2">
        <v>5790</v>
      </c>
      <c r="B5795" s="13" t="s">
        <v>8319</v>
      </c>
      <c r="C5795" s="74" t="s">
        <v>6987</v>
      </c>
      <c r="D5795" s="152">
        <v>1</v>
      </c>
      <c r="E5795" s="33">
        <v>4080</v>
      </c>
      <c r="F5795" s="33">
        <v>4080</v>
      </c>
    </row>
    <row r="5796" spans="1:6" x14ac:dyDescent="0.2">
      <c r="A5796" s="2">
        <v>5791</v>
      </c>
      <c r="B5796" s="13" t="s">
        <v>8319</v>
      </c>
      <c r="C5796" s="74" t="s">
        <v>7085</v>
      </c>
      <c r="D5796" s="152">
        <v>1</v>
      </c>
      <c r="E5796" s="33">
        <v>4080</v>
      </c>
      <c r="F5796" s="33">
        <v>4080</v>
      </c>
    </row>
    <row r="5797" spans="1:6" x14ac:dyDescent="0.2">
      <c r="A5797" s="2">
        <v>5792</v>
      </c>
      <c r="B5797" s="13" t="s">
        <v>8319</v>
      </c>
      <c r="C5797" s="74" t="s">
        <v>6989</v>
      </c>
      <c r="D5797" s="152">
        <v>1</v>
      </c>
      <c r="E5797" s="33">
        <v>4080</v>
      </c>
      <c r="F5797" s="33">
        <v>4080</v>
      </c>
    </row>
    <row r="5798" spans="1:6" x14ac:dyDescent="0.2">
      <c r="A5798" s="2">
        <v>5793</v>
      </c>
      <c r="B5798" s="13" t="s">
        <v>8319</v>
      </c>
      <c r="C5798" s="74" t="s">
        <v>8525</v>
      </c>
      <c r="D5798" s="152">
        <v>1</v>
      </c>
      <c r="E5798" s="33">
        <v>4080</v>
      </c>
      <c r="F5798" s="33">
        <v>4080</v>
      </c>
    </row>
    <row r="5799" spans="1:6" ht="33.75" x14ac:dyDescent="0.2">
      <c r="A5799" s="2">
        <v>5794</v>
      </c>
      <c r="B5799" s="13" t="s">
        <v>8320</v>
      </c>
      <c r="C5799" s="74" t="s">
        <v>8526</v>
      </c>
      <c r="D5799" s="152">
        <v>1</v>
      </c>
      <c r="E5799" s="33">
        <v>54405</v>
      </c>
      <c r="F5799" s="33">
        <v>54405</v>
      </c>
    </row>
    <row r="5800" spans="1:6" ht="33.75" x14ac:dyDescent="0.2">
      <c r="A5800" s="2">
        <v>5795</v>
      </c>
      <c r="B5800" s="13" t="s">
        <v>8321</v>
      </c>
      <c r="C5800" s="74" t="s">
        <v>6996</v>
      </c>
      <c r="D5800" s="152">
        <v>1</v>
      </c>
      <c r="E5800" s="33">
        <v>9699</v>
      </c>
      <c r="F5800" s="33">
        <v>9699</v>
      </c>
    </row>
    <row r="5801" spans="1:6" x14ac:dyDescent="0.2">
      <c r="A5801" s="2">
        <v>5796</v>
      </c>
      <c r="B5801" s="13" t="s">
        <v>4538</v>
      </c>
      <c r="C5801" s="74" t="s">
        <v>6181</v>
      </c>
      <c r="D5801" s="152">
        <v>1</v>
      </c>
      <c r="E5801" s="33">
        <v>3810</v>
      </c>
      <c r="F5801" s="33">
        <v>3810</v>
      </c>
    </row>
    <row r="5802" spans="1:6" x14ac:dyDescent="0.2">
      <c r="A5802" s="2">
        <v>5797</v>
      </c>
      <c r="B5802" s="13" t="s">
        <v>4538</v>
      </c>
      <c r="C5802" s="74" t="s">
        <v>8527</v>
      </c>
      <c r="D5802" s="152">
        <v>1</v>
      </c>
      <c r="E5802" s="33">
        <v>8000</v>
      </c>
      <c r="F5802" s="33">
        <v>8000</v>
      </c>
    </row>
    <row r="5803" spans="1:6" ht="22.5" x14ac:dyDescent="0.2">
      <c r="A5803" s="2">
        <v>5798</v>
      </c>
      <c r="B5803" s="13" t="s">
        <v>8322</v>
      </c>
      <c r="C5803" s="74" t="s">
        <v>8528</v>
      </c>
      <c r="D5803" s="152">
        <v>1</v>
      </c>
      <c r="E5803" s="33">
        <v>43950</v>
      </c>
      <c r="F5803" s="33">
        <v>43950</v>
      </c>
    </row>
    <row r="5804" spans="1:6" ht="22.5" x14ac:dyDescent="0.2">
      <c r="A5804" s="2">
        <v>5799</v>
      </c>
      <c r="B5804" s="13" t="s">
        <v>8323</v>
      </c>
      <c r="C5804" s="74" t="s">
        <v>5814</v>
      </c>
      <c r="D5804" s="152">
        <v>1</v>
      </c>
      <c r="E5804" s="33">
        <v>6471.22</v>
      </c>
      <c r="F5804" s="33">
        <v>6471.22</v>
      </c>
    </row>
    <row r="5805" spans="1:6" x14ac:dyDescent="0.2">
      <c r="A5805" s="2">
        <v>5800</v>
      </c>
      <c r="B5805" s="13" t="s">
        <v>4074</v>
      </c>
      <c r="C5805" s="74" t="s">
        <v>8529</v>
      </c>
      <c r="D5805" s="152">
        <v>1</v>
      </c>
      <c r="E5805" s="33">
        <v>8000</v>
      </c>
      <c r="F5805" s="33">
        <v>8000</v>
      </c>
    </row>
    <row r="5806" spans="1:6" x14ac:dyDescent="0.2">
      <c r="A5806" s="2">
        <v>5801</v>
      </c>
      <c r="B5806" s="13" t="s">
        <v>8324</v>
      </c>
      <c r="C5806" s="74" t="s">
        <v>7067</v>
      </c>
      <c r="D5806" s="152">
        <v>1</v>
      </c>
      <c r="E5806" s="33">
        <v>40130</v>
      </c>
      <c r="F5806" s="33">
        <v>26014.2</v>
      </c>
    </row>
    <row r="5807" spans="1:6" x14ac:dyDescent="0.2">
      <c r="A5807" s="2">
        <v>5802</v>
      </c>
      <c r="B5807" s="13" t="s">
        <v>8325</v>
      </c>
      <c r="C5807" s="74" t="s">
        <v>8530</v>
      </c>
      <c r="D5807" s="152">
        <v>1</v>
      </c>
      <c r="E5807" s="33">
        <v>3250</v>
      </c>
      <c r="F5807" s="33">
        <v>3250</v>
      </c>
    </row>
    <row r="5808" spans="1:6" x14ac:dyDescent="0.2">
      <c r="A5808" s="2">
        <v>5803</v>
      </c>
      <c r="B5808" s="13" t="s">
        <v>3400</v>
      </c>
      <c r="C5808" s="74" t="s">
        <v>7082</v>
      </c>
      <c r="D5808" s="152">
        <v>1</v>
      </c>
      <c r="E5808" s="33">
        <v>3500</v>
      </c>
      <c r="F5808" s="33">
        <v>3500</v>
      </c>
    </row>
    <row r="5809" spans="1:6" x14ac:dyDescent="0.2">
      <c r="A5809" s="2">
        <v>5804</v>
      </c>
      <c r="B5809" s="13" t="s">
        <v>8326</v>
      </c>
      <c r="C5809" s="74" t="s">
        <v>7074</v>
      </c>
      <c r="D5809" s="152">
        <v>1</v>
      </c>
      <c r="E5809" s="33">
        <v>35970</v>
      </c>
      <c r="F5809" s="33">
        <v>35970</v>
      </c>
    </row>
    <row r="5810" spans="1:6" x14ac:dyDescent="0.2">
      <c r="A5810" s="2">
        <v>5805</v>
      </c>
      <c r="B5810" s="13" t="s">
        <v>4799</v>
      </c>
      <c r="C5810" s="74" t="s">
        <v>8531</v>
      </c>
      <c r="D5810" s="152">
        <v>1</v>
      </c>
      <c r="E5810" s="33">
        <v>8900</v>
      </c>
      <c r="F5810" s="33">
        <v>8900</v>
      </c>
    </row>
    <row r="5811" spans="1:6" ht="22.5" x14ac:dyDescent="0.2">
      <c r="A5811" s="2">
        <v>5806</v>
      </c>
      <c r="B5811" s="13" t="s">
        <v>8327</v>
      </c>
      <c r="C5811" s="74" t="s">
        <v>7075</v>
      </c>
      <c r="D5811" s="152">
        <v>1</v>
      </c>
      <c r="E5811" s="33">
        <v>13560</v>
      </c>
      <c r="F5811" s="33">
        <v>13560</v>
      </c>
    </row>
    <row r="5812" spans="1:6" x14ac:dyDescent="0.2">
      <c r="A5812" s="2">
        <v>5807</v>
      </c>
      <c r="B5812" s="13" t="s">
        <v>1751</v>
      </c>
      <c r="C5812" s="74" t="s">
        <v>6098</v>
      </c>
      <c r="D5812" s="152">
        <v>1</v>
      </c>
      <c r="E5812" s="33">
        <v>8860.5</v>
      </c>
      <c r="F5812" s="33">
        <v>8860.5</v>
      </c>
    </row>
    <row r="5813" spans="1:6" x14ac:dyDescent="0.2">
      <c r="A5813" s="2">
        <v>5808</v>
      </c>
      <c r="B5813" s="44" t="s">
        <v>8328</v>
      </c>
      <c r="C5813" s="95" t="s">
        <v>8532</v>
      </c>
      <c r="D5813" s="152">
        <v>1</v>
      </c>
      <c r="E5813" s="33">
        <v>13000</v>
      </c>
      <c r="F5813" s="33">
        <v>13000</v>
      </c>
    </row>
    <row r="5814" spans="1:6" ht="22.5" x14ac:dyDescent="0.2">
      <c r="A5814" s="2">
        <v>5809</v>
      </c>
      <c r="B5814" s="44" t="s">
        <v>8329</v>
      </c>
      <c r="C5814" s="61" t="s">
        <v>8533</v>
      </c>
      <c r="D5814" s="152">
        <v>3</v>
      </c>
      <c r="E5814" s="33">
        <v>4896</v>
      </c>
      <c r="F5814" s="33">
        <v>4896</v>
      </c>
    </row>
    <row r="5815" spans="1:6" x14ac:dyDescent="0.2">
      <c r="A5815" s="2">
        <v>5810</v>
      </c>
      <c r="B5815" s="44" t="s">
        <v>8330</v>
      </c>
      <c r="C5815" s="95" t="s">
        <v>8534</v>
      </c>
      <c r="D5815" s="152">
        <v>1</v>
      </c>
      <c r="E5815" s="33">
        <v>5564</v>
      </c>
      <c r="F5815" s="33">
        <v>5564</v>
      </c>
    </row>
    <row r="5816" spans="1:6" x14ac:dyDescent="0.2">
      <c r="A5816" s="2">
        <v>5811</v>
      </c>
      <c r="B5816" s="44" t="s">
        <v>3825</v>
      </c>
      <c r="C5816" s="95" t="s">
        <v>8535</v>
      </c>
      <c r="D5816" s="152">
        <v>4</v>
      </c>
      <c r="E5816" s="33">
        <v>4751</v>
      </c>
      <c r="F5816" s="33">
        <v>4751</v>
      </c>
    </row>
    <row r="5817" spans="1:6" x14ac:dyDescent="0.2">
      <c r="A5817" s="2">
        <v>5812</v>
      </c>
      <c r="B5817" s="44" t="s">
        <v>4606</v>
      </c>
      <c r="C5817" s="95" t="s">
        <v>5188</v>
      </c>
      <c r="D5817" s="152">
        <v>1</v>
      </c>
      <c r="E5817" s="33">
        <v>9004.2999999999993</v>
      </c>
      <c r="F5817" s="33">
        <v>9004.2999999999993</v>
      </c>
    </row>
    <row r="5818" spans="1:6" x14ac:dyDescent="0.2">
      <c r="A5818" s="2">
        <v>5813</v>
      </c>
      <c r="B5818" s="44" t="s">
        <v>5203</v>
      </c>
      <c r="C5818" s="95" t="s">
        <v>5189</v>
      </c>
      <c r="D5818" s="152">
        <v>1</v>
      </c>
      <c r="E5818" s="33">
        <v>8404.86</v>
      </c>
      <c r="F5818" s="33">
        <v>8404.86</v>
      </c>
    </row>
    <row r="5819" spans="1:6" x14ac:dyDescent="0.2">
      <c r="A5819" s="2">
        <v>5814</v>
      </c>
      <c r="B5819" s="44" t="s">
        <v>4606</v>
      </c>
      <c r="C5819" s="95" t="s">
        <v>5190</v>
      </c>
      <c r="D5819" s="152">
        <v>1</v>
      </c>
      <c r="E5819" s="33">
        <v>7312.66</v>
      </c>
      <c r="F5819" s="33">
        <v>7312.66</v>
      </c>
    </row>
    <row r="5820" spans="1:6" x14ac:dyDescent="0.2">
      <c r="A5820" s="2">
        <v>5815</v>
      </c>
      <c r="B5820" s="44" t="s">
        <v>8331</v>
      </c>
      <c r="C5820" s="95" t="s">
        <v>5175</v>
      </c>
      <c r="D5820" s="152">
        <v>1</v>
      </c>
      <c r="E5820" s="33">
        <v>9147.81</v>
      </c>
      <c r="F5820" s="33">
        <v>9147.81</v>
      </c>
    </row>
    <row r="5821" spans="1:6" x14ac:dyDescent="0.2">
      <c r="A5821" s="2">
        <v>5816</v>
      </c>
      <c r="B5821" s="44" t="s">
        <v>8332</v>
      </c>
      <c r="C5821" s="95" t="s">
        <v>5180</v>
      </c>
      <c r="D5821" s="152">
        <v>1</v>
      </c>
      <c r="E5821" s="33">
        <v>7428.23</v>
      </c>
      <c r="F5821" s="33">
        <v>7428.23</v>
      </c>
    </row>
    <row r="5822" spans="1:6" x14ac:dyDescent="0.2">
      <c r="A5822" s="2">
        <v>5817</v>
      </c>
      <c r="B5822" s="44" t="s">
        <v>8333</v>
      </c>
      <c r="C5822" s="95" t="s">
        <v>5181</v>
      </c>
      <c r="D5822" s="152">
        <v>1</v>
      </c>
      <c r="E5822" s="33">
        <v>9245.6</v>
      </c>
      <c r="F5822" s="33">
        <v>9245.6</v>
      </c>
    </row>
    <row r="5823" spans="1:6" x14ac:dyDescent="0.2">
      <c r="A5823" s="2">
        <v>5818</v>
      </c>
      <c r="B5823" s="44" t="s">
        <v>8333</v>
      </c>
      <c r="C5823" s="95" t="s">
        <v>8536</v>
      </c>
      <c r="D5823" s="152">
        <v>1</v>
      </c>
      <c r="E5823" s="33">
        <v>9245.6</v>
      </c>
      <c r="F5823" s="33">
        <v>9245.6</v>
      </c>
    </row>
    <row r="5824" spans="1:6" ht="22.5" x14ac:dyDescent="0.2">
      <c r="A5824" s="2">
        <v>5819</v>
      </c>
      <c r="B5824" s="44" t="s">
        <v>4663</v>
      </c>
      <c r="C5824" s="61" t="s">
        <v>8537</v>
      </c>
      <c r="D5824" s="152">
        <v>20</v>
      </c>
      <c r="E5824" s="33">
        <v>34680</v>
      </c>
      <c r="F5824" s="33">
        <v>34680</v>
      </c>
    </row>
    <row r="5825" spans="1:6" x14ac:dyDescent="0.2">
      <c r="A5825" s="2">
        <v>5820</v>
      </c>
      <c r="B5825" s="44" t="s">
        <v>8334</v>
      </c>
      <c r="C5825" s="95" t="s">
        <v>8538</v>
      </c>
      <c r="D5825" s="152">
        <v>1</v>
      </c>
      <c r="E5825" s="33">
        <v>15400</v>
      </c>
      <c r="F5825" s="33">
        <v>15400</v>
      </c>
    </row>
    <row r="5826" spans="1:6" x14ac:dyDescent="0.2">
      <c r="A5826" s="2">
        <v>5821</v>
      </c>
      <c r="B5826" s="44" t="s">
        <v>8335</v>
      </c>
      <c r="C5826" s="95" t="s">
        <v>5233</v>
      </c>
      <c r="D5826" s="152">
        <v>1</v>
      </c>
      <c r="E5826" s="33">
        <v>20000</v>
      </c>
      <c r="F5826" s="33">
        <v>20000</v>
      </c>
    </row>
    <row r="5827" spans="1:6" x14ac:dyDescent="0.2">
      <c r="A5827" s="2">
        <v>5822</v>
      </c>
      <c r="B5827" s="44" t="s">
        <v>5154</v>
      </c>
      <c r="C5827" s="95" t="s">
        <v>8539</v>
      </c>
      <c r="D5827" s="152">
        <v>1</v>
      </c>
      <c r="E5827" s="33">
        <v>68.97</v>
      </c>
      <c r="F5827" s="33">
        <v>68.97</v>
      </c>
    </row>
    <row r="5828" spans="1:6" x14ac:dyDescent="0.2">
      <c r="A5828" s="2">
        <v>5823</v>
      </c>
      <c r="B5828" s="44" t="s">
        <v>5154</v>
      </c>
      <c r="C5828" s="95" t="s">
        <v>8540</v>
      </c>
      <c r="D5828" s="152">
        <v>1</v>
      </c>
      <c r="E5828" s="33">
        <v>105.92</v>
      </c>
      <c r="F5828" s="33">
        <v>105.92</v>
      </c>
    </row>
    <row r="5829" spans="1:6" x14ac:dyDescent="0.2">
      <c r="A5829" s="2">
        <v>5824</v>
      </c>
      <c r="B5829" s="44" t="s">
        <v>5154</v>
      </c>
      <c r="C5829" s="95" t="s">
        <v>8541</v>
      </c>
      <c r="D5829" s="152">
        <v>1</v>
      </c>
      <c r="E5829" s="33">
        <v>61.47</v>
      </c>
      <c r="F5829" s="33">
        <v>61.47</v>
      </c>
    </row>
    <row r="5830" spans="1:6" x14ac:dyDescent="0.2">
      <c r="A5830" s="2">
        <v>5825</v>
      </c>
      <c r="B5830" s="44" t="s">
        <v>5154</v>
      </c>
      <c r="C5830" s="95" t="s">
        <v>8542</v>
      </c>
      <c r="D5830" s="152">
        <v>1</v>
      </c>
      <c r="E5830" s="33">
        <v>211.02</v>
      </c>
      <c r="F5830" s="33">
        <v>211.02</v>
      </c>
    </row>
    <row r="5831" spans="1:6" x14ac:dyDescent="0.2">
      <c r="A5831" s="2">
        <v>5826</v>
      </c>
      <c r="B5831" s="44" t="s">
        <v>5154</v>
      </c>
      <c r="C5831" s="95" t="s">
        <v>8543</v>
      </c>
      <c r="D5831" s="152">
        <v>22</v>
      </c>
      <c r="E5831" s="33">
        <v>2535.77</v>
      </c>
      <c r="F5831" s="33">
        <v>2535.77</v>
      </c>
    </row>
    <row r="5832" spans="1:6" x14ac:dyDescent="0.2">
      <c r="A5832" s="2">
        <v>5827</v>
      </c>
      <c r="B5832" s="44" t="s">
        <v>5154</v>
      </c>
      <c r="C5832" s="95" t="s">
        <v>8544</v>
      </c>
      <c r="D5832" s="152">
        <v>1</v>
      </c>
      <c r="E5832" s="33">
        <v>60.5</v>
      </c>
      <c r="F5832" s="33">
        <v>60.5</v>
      </c>
    </row>
    <row r="5833" spans="1:6" x14ac:dyDescent="0.2">
      <c r="A5833" s="2">
        <v>5828</v>
      </c>
      <c r="B5833" s="44" t="s">
        <v>8336</v>
      </c>
      <c r="C5833" s="95" t="s">
        <v>8545</v>
      </c>
      <c r="D5833" s="152">
        <v>1</v>
      </c>
      <c r="E5833" s="33">
        <v>3882.86</v>
      </c>
      <c r="F5833" s="33">
        <v>3882.86</v>
      </c>
    </row>
    <row r="5834" spans="1:6" x14ac:dyDescent="0.2">
      <c r="A5834" s="2">
        <v>5829</v>
      </c>
      <c r="B5834" s="44" t="s">
        <v>8337</v>
      </c>
      <c r="C5834" s="95" t="s">
        <v>8546</v>
      </c>
      <c r="D5834" s="152">
        <v>1</v>
      </c>
      <c r="E5834" s="33">
        <v>3882.86</v>
      </c>
      <c r="F5834" s="33">
        <v>3882.86</v>
      </c>
    </row>
    <row r="5835" spans="1:6" ht="33.75" x14ac:dyDescent="0.2">
      <c r="A5835" s="2">
        <v>5830</v>
      </c>
      <c r="B5835" s="13" t="s">
        <v>8338</v>
      </c>
      <c r="C5835" s="95" t="s">
        <v>8547</v>
      </c>
      <c r="D5835" s="152">
        <v>1</v>
      </c>
      <c r="E5835" s="33">
        <v>9894</v>
      </c>
      <c r="F5835" s="33">
        <v>9894</v>
      </c>
    </row>
    <row r="5836" spans="1:6" x14ac:dyDescent="0.2">
      <c r="A5836" s="2">
        <v>5831</v>
      </c>
      <c r="B5836" s="44" t="s">
        <v>8339</v>
      </c>
      <c r="C5836" s="95" t="s">
        <v>8548</v>
      </c>
      <c r="D5836" s="152">
        <v>1</v>
      </c>
      <c r="E5836" s="33">
        <v>3733</v>
      </c>
      <c r="F5836" s="33">
        <v>3733</v>
      </c>
    </row>
    <row r="5837" spans="1:6" x14ac:dyDescent="0.2">
      <c r="A5837" s="2">
        <v>5832</v>
      </c>
      <c r="B5837" s="44" t="s">
        <v>8340</v>
      </c>
      <c r="C5837" s="95" t="s">
        <v>8549</v>
      </c>
      <c r="D5837" s="152">
        <v>1</v>
      </c>
      <c r="E5837" s="33">
        <v>4100</v>
      </c>
      <c r="F5837" s="33">
        <v>4100</v>
      </c>
    </row>
    <row r="5838" spans="1:6" x14ac:dyDescent="0.2">
      <c r="A5838" s="2">
        <v>5833</v>
      </c>
      <c r="B5838" s="44" t="s">
        <v>8341</v>
      </c>
      <c r="C5838" s="95" t="s">
        <v>8550</v>
      </c>
      <c r="D5838" s="152">
        <v>1</v>
      </c>
      <c r="E5838" s="33">
        <v>5800</v>
      </c>
      <c r="F5838" s="33">
        <v>5800</v>
      </c>
    </row>
    <row r="5839" spans="1:6" x14ac:dyDescent="0.2">
      <c r="A5839" s="2">
        <v>5834</v>
      </c>
      <c r="B5839" s="44" t="s">
        <v>8342</v>
      </c>
      <c r="C5839" s="95" t="s">
        <v>8551</v>
      </c>
      <c r="D5839" s="152">
        <v>1</v>
      </c>
      <c r="E5839" s="33">
        <v>17500</v>
      </c>
      <c r="F5839" s="33">
        <v>17500</v>
      </c>
    </row>
    <row r="5840" spans="1:6" x14ac:dyDescent="0.2">
      <c r="A5840" s="2">
        <v>5835</v>
      </c>
      <c r="B5840" s="44" t="s">
        <v>8343</v>
      </c>
      <c r="C5840" s="95" t="s">
        <v>8552</v>
      </c>
      <c r="D5840" s="152">
        <v>1</v>
      </c>
      <c r="E5840" s="33">
        <v>20000</v>
      </c>
      <c r="F5840" s="33">
        <v>20000</v>
      </c>
    </row>
    <row r="5841" spans="1:6" x14ac:dyDescent="0.2">
      <c r="A5841" s="2">
        <v>5836</v>
      </c>
      <c r="B5841" s="44" t="s">
        <v>8344</v>
      </c>
      <c r="C5841" s="95" t="s">
        <v>8553</v>
      </c>
      <c r="D5841" s="152">
        <v>1</v>
      </c>
      <c r="E5841" s="33">
        <v>8942.2800000000007</v>
      </c>
      <c r="F5841" s="33">
        <v>8942.2800000000007</v>
      </c>
    </row>
    <row r="5842" spans="1:6" x14ac:dyDescent="0.2">
      <c r="A5842" s="2">
        <v>5837</v>
      </c>
      <c r="B5842" s="44" t="s">
        <v>8345</v>
      </c>
      <c r="C5842" s="95" t="s">
        <v>8554</v>
      </c>
      <c r="D5842" s="152">
        <v>1</v>
      </c>
      <c r="E5842" s="33">
        <v>3542</v>
      </c>
      <c r="F5842" s="33">
        <v>3542</v>
      </c>
    </row>
    <row r="5843" spans="1:6" x14ac:dyDescent="0.2">
      <c r="A5843" s="2">
        <v>5838</v>
      </c>
      <c r="B5843" s="44" t="s">
        <v>8346</v>
      </c>
      <c r="C5843" s="95" t="s">
        <v>8555</v>
      </c>
      <c r="D5843" s="152">
        <v>1</v>
      </c>
      <c r="E5843" s="33">
        <v>84470</v>
      </c>
      <c r="F5843" s="33">
        <v>84470</v>
      </c>
    </row>
    <row r="5844" spans="1:6" x14ac:dyDescent="0.2">
      <c r="A5844" s="2">
        <v>5839</v>
      </c>
      <c r="B5844" s="44" t="s">
        <v>8347</v>
      </c>
      <c r="C5844" s="95" t="s">
        <v>8556</v>
      </c>
      <c r="D5844" s="152">
        <v>1</v>
      </c>
      <c r="E5844" s="33">
        <v>10500</v>
      </c>
      <c r="F5844" s="33">
        <v>10500</v>
      </c>
    </row>
    <row r="5845" spans="1:6" x14ac:dyDescent="0.2">
      <c r="A5845" s="2">
        <v>5840</v>
      </c>
      <c r="B5845" s="44" t="s">
        <v>8348</v>
      </c>
      <c r="C5845" s="95" t="s">
        <v>8557</v>
      </c>
      <c r="D5845" s="152">
        <v>1</v>
      </c>
      <c r="E5845" s="33">
        <v>11340</v>
      </c>
      <c r="F5845" s="33">
        <v>11340</v>
      </c>
    </row>
    <row r="5846" spans="1:6" x14ac:dyDescent="0.2">
      <c r="A5846" s="2">
        <v>5841</v>
      </c>
      <c r="B5846" s="44" t="s">
        <v>8349</v>
      </c>
      <c r="C5846" s="95" t="s">
        <v>8558</v>
      </c>
      <c r="D5846" s="152">
        <v>1</v>
      </c>
      <c r="E5846" s="33">
        <v>17574</v>
      </c>
      <c r="F5846" s="33">
        <v>17574</v>
      </c>
    </row>
    <row r="5847" spans="1:6" x14ac:dyDescent="0.2">
      <c r="A5847" s="2">
        <v>5842</v>
      </c>
      <c r="B5847" s="44" t="s">
        <v>8350</v>
      </c>
      <c r="C5847" s="95" t="s">
        <v>8559</v>
      </c>
      <c r="D5847" s="152">
        <v>1</v>
      </c>
      <c r="E5847" s="33">
        <v>22560.48</v>
      </c>
      <c r="F5847" s="33">
        <v>22560.48</v>
      </c>
    </row>
    <row r="5848" spans="1:6" ht="33.75" x14ac:dyDescent="0.2">
      <c r="A5848" s="2">
        <v>5843</v>
      </c>
      <c r="B5848" s="13" t="s">
        <v>8351</v>
      </c>
      <c r="C5848" s="95" t="s">
        <v>8560</v>
      </c>
      <c r="D5848" s="152">
        <v>1</v>
      </c>
      <c r="E5848" s="33">
        <v>10348</v>
      </c>
      <c r="F5848" s="33">
        <v>10348</v>
      </c>
    </row>
    <row r="5849" spans="1:6" x14ac:dyDescent="0.2">
      <c r="A5849" s="2">
        <v>5844</v>
      </c>
      <c r="B5849" s="44" t="s">
        <v>8352</v>
      </c>
      <c r="C5849" s="95" t="s">
        <v>8561</v>
      </c>
      <c r="D5849" s="152">
        <v>1</v>
      </c>
      <c r="E5849" s="33">
        <v>10397.92</v>
      </c>
      <c r="F5849" s="33">
        <v>10397.92</v>
      </c>
    </row>
    <row r="5850" spans="1:6" x14ac:dyDescent="0.2">
      <c r="A5850" s="2">
        <v>5845</v>
      </c>
      <c r="B5850" s="44" t="s">
        <v>1902</v>
      </c>
      <c r="C5850" s="95" t="s">
        <v>8562</v>
      </c>
      <c r="D5850" s="152">
        <v>1</v>
      </c>
      <c r="E5850" s="33">
        <v>10000</v>
      </c>
      <c r="F5850" s="33">
        <v>10000</v>
      </c>
    </row>
    <row r="5851" spans="1:6" ht="22.5" x14ac:dyDescent="0.2">
      <c r="A5851" s="2">
        <v>5846</v>
      </c>
      <c r="B5851" s="44" t="s">
        <v>5170</v>
      </c>
      <c r="C5851" s="61" t="s">
        <v>8563</v>
      </c>
      <c r="D5851" s="152">
        <v>2</v>
      </c>
      <c r="E5851" s="33">
        <v>3413.16</v>
      </c>
      <c r="F5851" s="33">
        <v>3413.16</v>
      </c>
    </row>
    <row r="5852" spans="1:6" x14ac:dyDescent="0.2">
      <c r="A5852" s="2">
        <v>5847</v>
      </c>
      <c r="B5852" s="44" t="s">
        <v>8353</v>
      </c>
      <c r="C5852" s="95" t="s">
        <v>8564</v>
      </c>
      <c r="D5852" s="152">
        <v>1</v>
      </c>
      <c r="E5852" s="33">
        <v>15000</v>
      </c>
      <c r="F5852" s="33">
        <v>15000</v>
      </c>
    </row>
    <row r="5853" spans="1:6" x14ac:dyDescent="0.2">
      <c r="A5853" s="2">
        <v>5848</v>
      </c>
      <c r="B5853" s="44" t="s">
        <v>8354</v>
      </c>
      <c r="C5853" s="95" t="s">
        <v>8565</v>
      </c>
      <c r="D5853" s="152">
        <v>1</v>
      </c>
      <c r="E5853" s="33">
        <v>10100</v>
      </c>
      <c r="F5853" s="33">
        <v>10100</v>
      </c>
    </row>
    <row r="5854" spans="1:6" ht="33.75" x14ac:dyDescent="0.2">
      <c r="A5854" s="2">
        <v>5849</v>
      </c>
      <c r="B5854" s="13" t="s">
        <v>8355</v>
      </c>
      <c r="C5854" s="95" t="s">
        <v>8566</v>
      </c>
      <c r="D5854" s="152">
        <v>1</v>
      </c>
      <c r="E5854" s="33">
        <v>9341.1</v>
      </c>
      <c r="F5854" s="33">
        <v>9341.1</v>
      </c>
    </row>
    <row r="5855" spans="1:6" x14ac:dyDescent="0.2">
      <c r="A5855" s="2">
        <v>5850</v>
      </c>
      <c r="B5855" s="44" t="s">
        <v>8356</v>
      </c>
      <c r="C5855" s="95" t="s">
        <v>8567</v>
      </c>
      <c r="D5855" s="152">
        <v>1</v>
      </c>
      <c r="E5855" s="33">
        <v>7664.41</v>
      </c>
      <c r="F5855" s="33">
        <v>7664.41</v>
      </c>
    </row>
    <row r="5856" spans="1:6" x14ac:dyDescent="0.2">
      <c r="A5856" s="2">
        <v>5851</v>
      </c>
      <c r="B5856" s="44" t="s">
        <v>3153</v>
      </c>
      <c r="C5856" s="95" t="s">
        <v>8568</v>
      </c>
      <c r="D5856" s="152">
        <v>1</v>
      </c>
      <c r="E5856" s="33">
        <v>5000</v>
      </c>
      <c r="F5856" s="33">
        <v>5000</v>
      </c>
    </row>
    <row r="5857" spans="1:6" x14ac:dyDescent="0.2">
      <c r="A5857" s="2">
        <v>5852</v>
      </c>
      <c r="B5857" s="44" t="s">
        <v>8357</v>
      </c>
      <c r="C5857" s="95" t="s">
        <v>8569</v>
      </c>
      <c r="D5857" s="152">
        <v>1</v>
      </c>
      <c r="E5857" s="33">
        <v>149017.23000000001</v>
      </c>
      <c r="F5857" s="33">
        <v>149017.23000000001</v>
      </c>
    </row>
    <row r="5858" spans="1:6" x14ac:dyDescent="0.2">
      <c r="A5858" s="2">
        <v>5853</v>
      </c>
      <c r="B5858" s="44" t="s">
        <v>8358</v>
      </c>
      <c r="C5858" s="95" t="s">
        <v>8570</v>
      </c>
      <c r="D5858" s="152">
        <v>1</v>
      </c>
      <c r="E5858" s="33">
        <v>21525.23</v>
      </c>
      <c r="F5858" s="33">
        <v>21525.23</v>
      </c>
    </row>
    <row r="5859" spans="1:6" x14ac:dyDescent="0.2">
      <c r="A5859" s="2">
        <v>5854</v>
      </c>
      <c r="B5859" s="44" t="s">
        <v>8359</v>
      </c>
      <c r="C5859" s="95" t="s">
        <v>8571</v>
      </c>
      <c r="D5859" s="152">
        <v>1</v>
      </c>
      <c r="E5859" s="33">
        <v>13715.28</v>
      </c>
      <c r="F5859" s="33">
        <v>13715.28</v>
      </c>
    </row>
    <row r="5860" spans="1:6" x14ac:dyDescent="0.2">
      <c r="A5860" s="2">
        <v>5855</v>
      </c>
      <c r="B5860" s="44" t="s">
        <v>8360</v>
      </c>
      <c r="C5860" s="95" t="s">
        <v>8572</v>
      </c>
      <c r="D5860" s="152">
        <v>1</v>
      </c>
      <c r="E5860" s="33">
        <v>4200</v>
      </c>
      <c r="F5860" s="33">
        <v>4200</v>
      </c>
    </row>
    <row r="5861" spans="1:6" x14ac:dyDescent="0.2">
      <c r="A5861" s="2">
        <v>5856</v>
      </c>
      <c r="B5861" s="44" t="s">
        <v>8361</v>
      </c>
      <c r="C5861" s="95" t="s">
        <v>8573</v>
      </c>
      <c r="D5861" s="152">
        <v>1</v>
      </c>
      <c r="E5861" s="33">
        <v>12748.62</v>
      </c>
      <c r="F5861" s="33">
        <v>12748.62</v>
      </c>
    </row>
    <row r="5862" spans="1:6" x14ac:dyDescent="0.2">
      <c r="A5862" s="2">
        <v>5857</v>
      </c>
      <c r="B5862" s="44" t="s">
        <v>8362</v>
      </c>
      <c r="C5862" s="95" t="s">
        <v>4466</v>
      </c>
      <c r="D5862" s="152">
        <v>1</v>
      </c>
      <c r="E5862" s="33">
        <v>3274.06</v>
      </c>
      <c r="F5862" s="33">
        <v>3274.06</v>
      </c>
    </row>
    <row r="5863" spans="1:6" ht="22.5" x14ac:dyDescent="0.2">
      <c r="A5863" s="2">
        <v>5858</v>
      </c>
      <c r="B5863" s="44" t="s">
        <v>8363</v>
      </c>
      <c r="C5863" s="61" t="s">
        <v>8574</v>
      </c>
      <c r="D5863" s="152">
        <v>3</v>
      </c>
      <c r="E5863" s="33">
        <v>9900</v>
      </c>
      <c r="F5863" s="33">
        <v>9900</v>
      </c>
    </row>
    <row r="5864" spans="1:6" ht="22.5" x14ac:dyDescent="0.2">
      <c r="A5864" s="2">
        <v>5859</v>
      </c>
      <c r="B5864" s="44" t="s">
        <v>6958</v>
      </c>
      <c r="C5864" s="61" t="s">
        <v>8575</v>
      </c>
      <c r="D5864" s="152">
        <v>6</v>
      </c>
      <c r="E5864" s="33">
        <v>27968.400000000001</v>
      </c>
      <c r="F5864" s="33">
        <v>27968.400000000001</v>
      </c>
    </row>
    <row r="5865" spans="1:6" ht="22.5" x14ac:dyDescent="0.2">
      <c r="A5865" s="2">
        <v>5860</v>
      </c>
      <c r="B5865" s="44" t="s">
        <v>3400</v>
      </c>
      <c r="C5865" s="61" t="s">
        <v>8576</v>
      </c>
      <c r="D5865" s="152">
        <v>3</v>
      </c>
      <c r="E5865" s="33">
        <v>18000</v>
      </c>
      <c r="F5865" s="33">
        <v>18000</v>
      </c>
    </row>
    <row r="5866" spans="1:6" x14ac:dyDescent="0.2">
      <c r="A5866" s="2">
        <v>5861</v>
      </c>
      <c r="B5866" s="44" t="s">
        <v>3400</v>
      </c>
      <c r="C5866" s="61" t="s">
        <v>8577</v>
      </c>
      <c r="D5866" s="152">
        <v>6</v>
      </c>
      <c r="E5866" s="33">
        <v>35160</v>
      </c>
      <c r="F5866" s="33">
        <v>35160</v>
      </c>
    </row>
    <row r="5867" spans="1:6" x14ac:dyDescent="0.2">
      <c r="A5867" s="2">
        <v>5862</v>
      </c>
      <c r="B5867" s="44" t="s">
        <v>3400</v>
      </c>
      <c r="C5867" s="61" t="s">
        <v>8578</v>
      </c>
      <c r="D5867" s="152">
        <v>8</v>
      </c>
      <c r="E5867" s="33">
        <v>46840</v>
      </c>
      <c r="F5867" s="33">
        <v>46840</v>
      </c>
    </row>
    <row r="5868" spans="1:6" x14ac:dyDescent="0.2">
      <c r="A5868" s="2">
        <v>5863</v>
      </c>
      <c r="B5868" s="44" t="s">
        <v>8364</v>
      </c>
      <c r="C5868" s="61" t="s">
        <v>8579</v>
      </c>
      <c r="D5868" s="152">
        <v>2</v>
      </c>
      <c r="E5868" s="33">
        <v>10600</v>
      </c>
      <c r="F5868" s="33">
        <v>10600</v>
      </c>
    </row>
    <row r="5869" spans="1:6" x14ac:dyDescent="0.2">
      <c r="A5869" s="2">
        <v>5864</v>
      </c>
      <c r="B5869" s="44" t="s">
        <v>8365</v>
      </c>
      <c r="C5869" s="95" t="s">
        <v>8580</v>
      </c>
      <c r="D5869" s="152">
        <v>1</v>
      </c>
      <c r="E5869" s="33">
        <v>15019.95</v>
      </c>
      <c r="F5869" s="33">
        <v>15019.95</v>
      </c>
    </row>
    <row r="5870" spans="1:6" x14ac:dyDescent="0.2">
      <c r="A5870" s="2">
        <v>5865</v>
      </c>
      <c r="B5870" s="44" t="s">
        <v>8366</v>
      </c>
      <c r="C5870" s="95" t="s">
        <v>8581</v>
      </c>
      <c r="D5870" s="152">
        <v>1</v>
      </c>
      <c r="E5870" s="33">
        <v>40000</v>
      </c>
      <c r="F5870" s="33">
        <v>40000</v>
      </c>
    </row>
    <row r="5871" spans="1:6" x14ac:dyDescent="0.2">
      <c r="A5871" s="2">
        <v>5866</v>
      </c>
      <c r="B5871" s="44" t="s">
        <v>8367</v>
      </c>
      <c r="C5871" s="95" t="s">
        <v>8582</v>
      </c>
      <c r="D5871" s="152">
        <v>1</v>
      </c>
      <c r="E5871" s="33">
        <v>60230</v>
      </c>
      <c r="F5871" s="33">
        <f>58222.14+1003.83+1003.83+0.2</f>
        <v>60230</v>
      </c>
    </row>
    <row r="5872" spans="1:6" x14ac:dyDescent="0.2">
      <c r="A5872" s="2">
        <v>5867</v>
      </c>
      <c r="B5872" s="44" t="s">
        <v>8368</v>
      </c>
      <c r="C5872" s="95" t="s">
        <v>8583</v>
      </c>
      <c r="D5872" s="152">
        <v>1</v>
      </c>
      <c r="E5872" s="33">
        <v>79967</v>
      </c>
      <c r="F5872" s="33">
        <v>45695.519999999997</v>
      </c>
    </row>
    <row r="5873" spans="1:6" x14ac:dyDescent="0.2">
      <c r="A5873" s="2">
        <v>5868</v>
      </c>
      <c r="B5873" s="44" t="s">
        <v>8369</v>
      </c>
      <c r="C5873" s="95" t="s">
        <v>8584</v>
      </c>
      <c r="D5873" s="152">
        <v>1</v>
      </c>
      <c r="E5873" s="33">
        <v>4329</v>
      </c>
      <c r="F5873" s="33">
        <v>4329</v>
      </c>
    </row>
    <row r="5874" spans="1:6" x14ac:dyDescent="0.2">
      <c r="A5874" s="2">
        <v>5869</v>
      </c>
      <c r="B5874" s="44" t="s">
        <v>8369</v>
      </c>
      <c r="C5874" s="95" t="s">
        <v>8585</v>
      </c>
      <c r="D5874" s="152">
        <v>1</v>
      </c>
      <c r="E5874" s="33">
        <v>4329</v>
      </c>
      <c r="F5874" s="33">
        <v>4329</v>
      </c>
    </row>
    <row r="5875" spans="1:6" x14ac:dyDescent="0.2">
      <c r="A5875" s="2">
        <v>5870</v>
      </c>
      <c r="B5875" s="44" t="s">
        <v>8369</v>
      </c>
      <c r="C5875" s="95" t="s">
        <v>8586</v>
      </c>
      <c r="D5875" s="152">
        <v>1</v>
      </c>
      <c r="E5875" s="33">
        <v>4329</v>
      </c>
      <c r="F5875" s="33">
        <v>4329</v>
      </c>
    </row>
    <row r="5876" spans="1:6" x14ac:dyDescent="0.2">
      <c r="A5876" s="2">
        <v>5871</v>
      </c>
      <c r="B5876" s="44" t="s">
        <v>8369</v>
      </c>
      <c r="C5876" s="95" t="s">
        <v>8587</v>
      </c>
      <c r="D5876" s="152">
        <v>1</v>
      </c>
      <c r="E5876" s="33">
        <v>4329</v>
      </c>
      <c r="F5876" s="33">
        <v>4329</v>
      </c>
    </row>
    <row r="5877" spans="1:6" x14ac:dyDescent="0.2">
      <c r="A5877" s="2">
        <v>5872</v>
      </c>
      <c r="B5877" s="44" t="s">
        <v>8369</v>
      </c>
      <c r="C5877" s="95" t="s">
        <v>8588</v>
      </c>
      <c r="D5877" s="152">
        <v>1</v>
      </c>
      <c r="E5877" s="33">
        <v>4329</v>
      </c>
      <c r="F5877" s="33">
        <v>4329</v>
      </c>
    </row>
    <row r="5878" spans="1:6" x14ac:dyDescent="0.2">
      <c r="A5878" s="2">
        <v>5873</v>
      </c>
      <c r="B5878" s="44" t="s">
        <v>8369</v>
      </c>
      <c r="C5878" s="95" t="s">
        <v>8589</v>
      </c>
      <c r="D5878" s="152">
        <v>1</v>
      </c>
      <c r="E5878" s="33">
        <v>4329</v>
      </c>
      <c r="F5878" s="33">
        <v>4329</v>
      </c>
    </row>
    <row r="5879" spans="1:6" x14ac:dyDescent="0.2">
      <c r="A5879" s="2">
        <v>5874</v>
      </c>
      <c r="B5879" s="44" t="s">
        <v>8369</v>
      </c>
      <c r="C5879" s="95" t="s">
        <v>8590</v>
      </c>
      <c r="D5879" s="152">
        <v>1</v>
      </c>
      <c r="E5879" s="33">
        <v>4329</v>
      </c>
      <c r="F5879" s="33">
        <v>4329</v>
      </c>
    </row>
    <row r="5880" spans="1:6" x14ac:dyDescent="0.2">
      <c r="A5880" s="2">
        <v>5875</v>
      </c>
      <c r="B5880" s="44" t="s">
        <v>8369</v>
      </c>
      <c r="C5880" s="95" t="s">
        <v>8591</v>
      </c>
      <c r="D5880" s="152">
        <v>1</v>
      </c>
      <c r="E5880" s="33">
        <v>4329</v>
      </c>
      <c r="F5880" s="33">
        <v>4329</v>
      </c>
    </row>
    <row r="5881" spans="1:6" x14ac:dyDescent="0.2">
      <c r="A5881" s="2">
        <v>5876</v>
      </c>
      <c r="B5881" s="44" t="s">
        <v>8369</v>
      </c>
      <c r="C5881" s="95" t="s">
        <v>8592</v>
      </c>
      <c r="D5881" s="152">
        <v>1</v>
      </c>
      <c r="E5881" s="33">
        <v>4329</v>
      </c>
      <c r="F5881" s="33">
        <v>4329</v>
      </c>
    </row>
    <row r="5882" spans="1:6" x14ac:dyDescent="0.2">
      <c r="A5882" s="2">
        <v>5877</v>
      </c>
      <c r="B5882" s="44" t="s">
        <v>8369</v>
      </c>
      <c r="C5882" s="95" t="s">
        <v>8593</v>
      </c>
      <c r="D5882" s="152">
        <v>1</v>
      </c>
      <c r="E5882" s="33">
        <v>4329</v>
      </c>
      <c r="F5882" s="33">
        <v>4329</v>
      </c>
    </row>
    <row r="5883" spans="1:6" x14ac:dyDescent="0.2">
      <c r="A5883" s="2">
        <v>5878</v>
      </c>
      <c r="B5883" s="44" t="s">
        <v>8369</v>
      </c>
      <c r="C5883" s="95" t="s">
        <v>8594</v>
      </c>
      <c r="D5883" s="152">
        <v>1</v>
      </c>
      <c r="E5883" s="33">
        <v>4329</v>
      </c>
      <c r="F5883" s="33">
        <v>4329</v>
      </c>
    </row>
    <row r="5884" spans="1:6" x14ac:dyDescent="0.2">
      <c r="A5884" s="2">
        <v>5879</v>
      </c>
      <c r="B5884" s="44" t="s">
        <v>8369</v>
      </c>
      <c r="C5884" s="95" t="s">
        <v>8595</v>
      </c>
      <c r="D5884" s="152">
        <v>1</v>
      </c>
      <c r="E5884" s="33">
        <v>4329</v>
      </c>
      <c r="F5884" s="33">
        <v>4329</v>
      </c>
    </row>
    <row r="5885" spans="1:6" x14ac:dyDescent="0.2">
      <c r="A5885" s="2">
        <v>5880</v>
      </c>
      <c r="B5885" s="44" t="s">
        <v>8369</v>
      </c>
      <c r="C5885" s="95" t="s">
        <v>8596</v>
      </c>
      <c r="D5885" s="152">
        <v>1</v>
      </c>
      <c r="E5885" s="33">
        <v>4329</v>
      </c>
      <c r="F5885" s="33">
        <v>4329</v>
      </c>
    </row>
    <row r="5886" spans="1:6" x14ac:dyDescent="0.2">
      <c r="A5886" s="2">
        <v>5881</v>
      </c>
      <c r="B5886" s="44" t="s">
        <v>8369</v>
      </c>
      <c r="C5886" s="95" t="s">
        <v>8597</v>
      </c>
      <c r="D5886" s="152">
        <v>1</v>
      </c>
      <c r="E5886" s="33">
        <v>4329</v>
      </c>
      <c r="F5886" s="33">
        <v>4329</v>
      </c>
    </row>
    <row r="5887" spans="1:6" x14ac:dyDescent="0.2">
      <c r="A5887" s="2">
        <v>5882</v>
      </c>
      <c r="B5887" s="44" t="s">
        <v>3414</v>
      </c>
      <c r="C5887" s="95" t="s">
        <v>8598</v>
      </c>
      <c r="D5887" s="152">
        <v>1</v>
      </c>
      <c r="E5887" s="33">
        <v>14010</v>
      </c>
      <c r="F5887" s="33">
        <v>14010</v>
      </c>
    </row>
    <row r="5888" spans="1:6" ht="33.75" x14ac:dyDescent="0.2">
      <c r="A5888" s="2">
        <v>5883</v>
      </c>
      <c r="B5888" s="13" t="s">
        <v>8370</v>
      </c>
      <c r="C5888" s="95" t="s">
        <v>8599</v>
      </c>
      <c r="D5888" s="152">
        <v>1</v>
      </c>
      <c r="E5888" s="33">
        <v>31990</v>
      </c>
      <c r="F5888" s="33">
        <v>31990</v>
      </c>
    </row>
    <row r="5889" spans="1:6" x14ac:dyDescent="0.2">
      <c r="A5889" s="2">
        <v>5884</v>
      </c>
      <c r="B5889" s="44" t="s">
        <v>8371</v>
      </c>
      <c r="C5889" s="95" t="s">
        <v>8600</v>
      </c>
      <c r="D5889" s="152">
        <v>1</v>
      </c>
      <c r="E5889" s="33">
        <v>33990</v>
      </c>
      <c r="F5889" s="33">
        <v>33990</v>
      </c>
    </row>
    <row r="5890" spans="1:6" x14ac:dyDescent="0.2">
      <c r="A5890" s="2">
        <v>5885</v>
      </c>
      <c r="B5890" s="44" t="s">
        <v>8372</v>
      </c>
      <c r="C5890" s="95" t="s">
        <v>8601</v>
      </c>
      <c r="D5890" s="152">
        <v>1</v>
      </c>
      <c r="E5890" s="33">
        <v>4005</v>
      </c>
      <c r="F5890" s="33">
        <v>4005</v>
      </c>
    </row>
    <row r="5891" spans="1:6" ht="45" x14ac:dyDescent="0.2">
      <c r="A5891" s="2">
        <v>5886</v>
      </c>
      <c r="B5891" s="13" t="s">
        <v>8373</v>
      </c>
      <c r="C5891" s="95" t="s">
        <v>8602</v>
      </c>
      <c r="D5891" s="152">
        <v>3</v>
      </c>
      <c r="E5891" s="33">
        <v>10800</v>
      </c>
      <c r="F5891" s="33">
        <v>10800</v>
      </c>
    </row>
    <row r="5892" spans="1:6" ht="33.75" x14ac:dyDescent="0.2">
      <c r="A5892" s="2">
        <v>5887</v>
      </c>
      <c r="B5892" s="13" t="s">
        <v>8374</v>
      </c>
      <c r="C5892" s="105">
        <v>410601040176</v>
      </c>
      <c r="D5892" s="556">
        <v>1</v>
      </c>
      <c r="E5892" s="33">
        <v>88658</v>
      </c>
      <c r="F5892" s="33">
        <v>56149.94</v>
      </c>
    </row>
    <row r="5893" spans="1:6" ht="33.75" x14ac:dyDescent="0.2">
      <c r="A5893" s="2">
        <v>5888</v>
      </c>
      <c r="B5893" s="13" t="s">
        <v>8374</v>
      </c>
      <c r="C5893" s="105">
        <v>410601040177</v>
      </c>
      <c r="D5893" s="556">
        <v>1</v>
      </c>
      <c r="E5893" s="33">
        <v>88658</v>
      </c>
      <c r="F5893" s="33">
        <v>56149.94</v>
      </c>
    </row>
    <row r="5894" spans="1:6" ht="33.75" x14ac:dyDescent="0.2">
      <c r="A5894" s="2">
        <v>5889</v>
      </c>
      <c r="B5894" s="13" t="s">
        <v>8375</v>
      </c>
      <c r="C5894" s="105">
        <v>410601040178</v>
      </c>
      <c r="D5894" s="556">
        <v>1</v>
      </c>
      <c r="E5894" s="33">
        <v>99200</v>
      </c>
      <c r="F5894" s="33">
        <v>43323.96</v>
      </c>
    </row>
    <row r="5895" spans="1:6" ht="33.75" x14ac:dyDescent="0.2">
      <c r="A5895" s="2">
        <v>5890</v>
      </c>
      <c r="B5895" s="13" t="s">
        <v>8376</v>
      </c>
      <c r="C5895" s="105">
        <v>410601040179</v>
      </c>
      <c r="D5895" s="556">
        <v>1</v>
      </c>
      <c r="E5895" s="33">
        <v>35388</v>
      </c>
      <c r="F5895" s="33">
        <v>35388</v>
      </c>
    </row>
    <row r="5896" spans="1:6" ht="22.5" x14ac:dyDescent="0.2">
      <c r="A5896" s="2">
        <v>5891</v>
      </c>
      <c r="B5896" s="13" t="s">
        <v>5635</v>
      </c>
      <c r="C5896" s="105">
        <v>410601040180</v>
      </c>
      <c r="D5896" s="556">
        <v>1</v>
      </c>
      <c r="E5896" s="33">
        <v>73000</v>
      </c>
      <c r="F5896" s="33">
        <v>31881.72</v>
      </c>
    </row>
    <row r="5897" spans="1:6" ht="22.5" x14ac:dyDescent="0.2">
      <c r="A5897" s="2">
        <v>5892</v>
      </c>
      <c r="B5897" s="13" t="s">
        <v>8377</v>
      </c>
      <c r="C5897" s="105">
        <v>410601040181</v>
      </c>
      <c r="D5897" s="556">
        <v>1</v>
      </c>
      <c r="E5897" s="33">
        <v>19200</v>
      </c>
      <c r="F5897" s="33">
        <v>19200</v>
      </c>
    </row>
    <row r="5898" spans="1:6" ht="22.5" x14ac:dyDescent="0.2">
      <c r="A5898" s="2">
        <v>5893</v>
      </c>
      <c r="B5898" s="13" t="s">
        <v>8377</v>
      </c>
      <c r="C5898" s="105">
        <v>410601040182</v>
      </c>
      <c r="D5898" s="556">
        <v>1</v>
      </c>
      <c r="E5898" s="33">
        <v>19200</v>
      </c>
      <c r="F5898" s="33">
        <v>19200</v>
      </c>
    </row>
    <row r="5899" spans="1:6" ht="22.5" x14ac:dyDescent="0.2">
      <c r="A5899" s="2">
        <v>5894</v>
      </c>
      <c r="B5899" s="13" t="s">
        <v>8378</v>
      </c>
      <c r="C5899" s="105">
        <v>410601040183</v>
      </c>
      <c r="D5899" s="556">
        <v>1</v>
      </c>
      <c r="E5899" s="33">
        <v>4497</v>
      </c>
      <c r="F5899" s="33">
        <v>4497</v>
      </c>
    </row>
    <row r="5900" spans="1:6" ht="22.5" x14ac:dyDescent="0.2">
      <c r="A5900" s="2">
        <v>5895</v>
      </c>
      <c r="B5900" s="13" t="s">
        <v>8378</v>
      </c>
      <c r="C5900" s="105">
        <v>410601040184</v>
      </c>
      <c r="D5900" s="556">
        <v>1</v>
      </c>
      <c r="E5900" s="33">
        <v>4497</v>
      </c>
      <c r="F5900" s="33">
        <v>4497</v>
      </c>
    </row>
    <row r="5901" spans="1:6" x14ac:dyDescent="0.2">
      <c r="A5901" s="2">
        <v>5896</v>
      </c>
      <c r="B5901" s="13" t="s">
        <v>1779</v>
      </c>
      <c r="C5901" s="105">
        <v>410601040185</v>
      </c>
      <c r="D5901" s="556">
        <v>1</v>
      </c>
      <c r="E5901" s="33">
        <v>32695</v>
      </c>
      <c r="F5901" s="33">
        <v>32695</v>
      </c>
    </row>
    <row r="5902" spans="1:6" ht="22.5" x14ac:dyDescent="0.2">
      <c r="A5902" s="2">
        <v>5897</v>
      </c>
      <c r="B5902" s="13" t="s">
        <v>8379</v>
      </c>
      <c r="C5902" s="105" t="s">
        <v>8603</v>
      </c>
      <c r="D5902" s="556">
        <v>9</v>
      </c>
      <c r="E5902" s="33">
        <v>36000</v>
      </c>
      <c r="F5902" s="33">
        <v>36000</v>
      </c>
    </row>
    <row r="5903" spans="1:6" ht="33.75" x14ac:dyDescent="0.2">
      <c r="A5903" s="2">
        <v>5898</v>
      </c>
      <c r="B5903" s="13" t="s">
        <v>8380</v>
      </c>
      <c r="C5903" s="105" t="s">
        <v>8604</v>
      </c>
      <c r="D5903" s="556">
        <v>6</v>
      </c>
      <c r="E5903" s="33">
        <v>69540</v>
      </c>
      <c r="F5903" s="33">
        <v>69540</v>
      </c>
    </row>
    <row r="5904" spans="1:6" ht="22.5" x14ac:dyDescent="0.2">
      <c r="A5904" s="2">
        <v>5899</v>
      </c>
      <c r="B5904" s="13" t="s">
        <v>6935</v>
      </c>
      <c r="C5904" s="105" t="s">
        <v>8605</v>
      </c>
      <c r="D5904" s="556">
        <v>5</v>
      </c>
      <c r="E5904" s="33">
        <v>25500</v>
      </c>
      <c r="F5904" s="33">
        <v>25500</v>
      </c>
    </row>
    <row r="5905" spans="1:6" ht="33.75" x14ac:dyDescent="0.2">
      <c r="A5905" s="2">
        <v>5900</v>
      </c>
      <c r="B5905" s="13" t="s">
        <v>8381</v>
      </c>
      <c r="C5905" s="105">
        <v>410601040228</v>
      </c>
      <c r="D5905" s="556">
        <v>1</v>
      </c>
      <c r="E5905" s="33">
        <v>8700</v>
      </c>
      <c r="F5905" s="33">
        <v>8700</v>
      </c>
    </row>
    <row r="5906" spans="1:6" ht="22.5" x14ac:dyDescent="0.2">
      <c r="A5906" s="2">
        <v>5901</v>
      </c>
      <c r="B5906" s="13" t="s">
        <v>8382</v>
      </c>
      <c r="C5906" s="105">
        <v>410601040215</v>
      </c>
      <c r="D5906" s="556">
        <v>1</v>
      </c>
      <c r="E5906" s="33">
        <v>23400</v>
      </c>
      <c r="F5906" s="33">
        <v>23400</v>
      </c>
    </row>
    <row r="5907" spans="1:6" ht="22.5" x14ac:dyDescent="0.2">
      <c r="A5907" s="2">
        <v>5902</v>
      </c>
      <c r="B5907" s="13" t="s">
        <v>8383</v>
      </c>
      <c r="C5907" s="105">
        <v>410601040216</v>
      </c>
      <c r="D5907" s="556">
        <v>1</v>
      </c>
      <c r="E5907" s="33">
        <v>17790</v>
      </c>
      <c r="F5907" s="33">
        <v>17790</v>
      </c>
    </row>
    <row r="5908" spans="1:6" ht="22.5" x14ac:dyDescent="0.2">
      <c r="A5908" s="2">
        <v>5903</v>
      </c>
      <c r="B5908" s="13" t="s">
        <v>8384</v>
      </c>
      <c r="C5908" s="105">
        <v>410601040212</v>
      </c>
      <c r="D5908" s="556">
        <v>1</v>
      </c>
      <c r="E5908" s="33">
        <v>7800</v>
      </c>
      <c r="F5908" s="33">
        <v>7800</v>
      </c>
    </row>
    <row r="5909" spans="1:6" ht="33.75" x14ac:dyDescent="0.2">
      <c r="A5909" s="2">
        <v>5904</v>
      </c>
      <c r="B5909" s="13" t="s">
        <v>8385</v>
      </c>
      <c r="C5909" s="105">
        <v>410601040214</v>
      </c>
      <c r="D5909" s="556">
        <v>1</v>
      </c>
      <c r="E5909" s="33">
        <v>3380</v>
      </c>
      <c r="F5909" s="33">
        <v>3380</v>
      </c>
    </row>
    <row r="5910" spans="1:6" ht="33.75" x14ac:dyDescent="0.2">
      <c r="A5910" s="2">
        <v>5905</v>
      </c>
      <c r="B5910" s="13" t="s">
        <v>8386</v>
      </c>
      <c r="C5910" s="105">
        <v>410601040213</v>
      </c>
      <c r="D5910" s="556">
        <v>1</v>
      </c>
      <c r="E5910" s="33">
        <v>3970</v>
      </c>
      <c r="F5910" s="33">
        <v>3970</v>
      </c>
    </row>
    <row r="5911" spans="1:6" ht="22.5" x14ac:dyDescent="0.2">
      <c r="A5911" s="2">
        <v>5906</v>
      </c>
      <c r="B5911" s="13" t="s">
        <v>8387</v>
      </c>
      <c r="C5911" s="105">
        <v>410601040211</v>
      </c>
      <c r="D5911" s="556">
        <v>1</v>
      </c>
      <c r="E5911" s="33">
        <v>6250</v>
      </c>
      <c r="F5911" s="33">
        <v>6250</v>
      </c>
    </row>
    <row r="5912" spans="1:6" ht="33.75" x14ac:dyDescent="0.2">
      <c r="A5912" s="2">
        <v>5907</v>
      </c>
      <c r="B5912" s="13" t="s">
        <v>8388</v>
      </c>
      <c r="C5912" s="105" t="s">
        <v>8606</v>
      </c>
      <c r="D5912" s="556">
        <v>3</v>
      </c>
      <c r="E5912" s="33">
        <v>40770</v>
      </c>
      <c r="F5912" s="33">
        <v>40770</v>
      </c>
    </row>
    <row r="5913" spans="1:6" ht="22.5" x14ac:dyDescent="0.2">
      <c r="A5913" s="2">
        <v>5908</v>
      </c>
      <c r="B5913" s="13" t="s">
        <v>8389</v>
      </c>
      <c r="C5913" s="105">
        <v>410601040207</v>
      </c>
      <c r="D5913" s="556">
        <v>1</v>
      </c>
      <c r="E5913" s="33">
        <v>18100</v>
      </c>
      <c r="F5913" s="33">
        <v>18100</v>
      </c>
    </row>
    <row r="5914" spans="1:6" x14ac:dyDescent="0.2">
      <c r="A5914" s="2">
        <v>5909</v>
      </c>
      <c r="B5914" s="13" t="s">
        <v>8390</v>
      </c>
      <c r="C5914" s="105">
        <v>410601040206</v>
      </c>
      <c r="D5914" s="556">
        <v>1</v>
      </c>
      <c r="E5914" s="33">
        <v>3160</v>
      </c>
      <c r="F5914" s="33">
        <v>3160</v>
      </c>
    </row>
    <row r="5915" spans="1:6" ht="33.75" x14ac:dyDescent="0.2">
      <c r="A5915" s="2">
        <v>5910</v>
      </c>
      <c r="B5915" s="13" t="s">
        <v>8391</v>
      </c>
      <c r="C5915" s="105">
        <v>410601040205</v>
      </c>
      <c r="D5915" s="556">
        <v>1</v>
      </c>
      <c r="E5915" s="33">
        <v>21500</v>
      </c>
      <c r="F5915" s="33">
        <v>21500</v>
      </c>
    </row>
    <row r="5916" spans="1:6" ht="45" x14ac:dyDescent="0.2">
      <c r="A5916" s="2">
        <v>5911</v>
      </c>
      <c r="B5916" s="13" t="s">
        <v>8392</v>
      </c>
      <c r="C5916" s="105">
        <v>410601040204</v>
      </c>
      <c r="D5916" s="556">
        <v>1</v>
      </c>
      <c r="E5916" s="33">
        <v>17040</v>
      </c>
      <c r="F5916" s="33">
        <v>17040</v>
      </c>
    </row>
    <row r="5917" spans="1:6" ht="22.5" x14ac:dyDescent="0.2">
      <c r="A5917" s="2">
        <v>5912</v>
      </c>
      <c r="B5917" s="13" t="s">
        <v>8387</v>
      </c>
      <c r="C5917" s="105" t="s">
        <v>8607</v>
      </c>
      <c r="D5917" s="556">
        <v>2</v>
      </c>
      <c r="E5917" s="33">
        <v>11600</v>
      </c>
      <c r="F5917" s="33">
        <v>11600</v>
      </c>
    </row>
    <row r="5918" spans="1:6" ht="33.75" x14ac:dyDescent="0.2">
      <c r="A5918" s="2">
        <v>5913</v>
      </c>
      <c r="B5918" s="13" t="s">
        <v>8393</v>
      </c>
      <c r="C5918" s="105">
        <v>410601040201</v>
      </c>
      <c r="D5918" s="556">
        <v>1</v>
      </c>
      <c r="E5918" s="33">
        <v>15850</v>
      </c>
      <c r="F5918" s="33">
        <v>15850</v>
      </c>
    </row>
    <row r="5919" spans="1:6" ht="22.5" x14ac:dyDescent="0.2">
      <c r="A5919" s="2">
        <v>5914</v>
      </c>
      <c r="B5919" s="13" t="s">
        <v>8394</v>
      </c>
      <c r="C5919" s="105">
        <v>410601040200</v>
      </c>
      <c r="D5919" s="556">
        <v>1</v>
      </c>
      <c r="E5919" s="33">
        <v>10500</v>
      </c>
      <c r="F5919" s="33">
        <v>10500</v>
      </c>
    </row>
    <row r="5920" spans="1:6" ht="33.75" x14ac:dyDescent="0.2">
      <c r="A5920" s="2">
        <v>5915</v>
      </c>
      <c r="B5920" s="13" t="s">
        <v>8385</v>
      </c>
      <c r="C5920" s="105">
        <v>410601040199</v>
      </c>
      <c r="D5920" s="556">
        <v>1</v>
      </c>
      <c r="E5920" s="33">
        <v>3700</v>
      </c>
      <c r="F5920" s="33">
        <v>3700</v>
      </c>
    </row>
    <row r="5921" spans="1:6" ht="22.5" x14ac:dyDescent="0.2">
      <c r="A5921" s="2">
        <v>5916</v>
      </c>
      <c r="B5921" s="13" t="s">
        <v>8395</v>
      </c>
      <c r="C5921" s="105" t="s">
        <v>8608</v>
      </c>
      <c r="D5921" s="556">
        <v>2</v>
      </c>
      <c r="E5921" s="33">
        <v>14400</v>
      </c>
      <c r="F5921" s="33">
        <v>14400</v>
      </c>
    </row>
    <row r="5922" spans="1:6" ht="33.75" x14ac:dyDescent="0.2">
      <c r="A5922" s="2">
        <v>5917</v>
      </c>
      <c r="B5922" s="13" t="s">
        <v>8386</v>
      </c>
      <c r="C5922" s="105">
        <v>410601040197</v>
      </c>
      <c r="D5922" s="556">
        <v>1</v>
      </c>
      <c r="E5922" s="33">
        <v>4500</v>
      </c>
      <c r="F5922" s="33">
        <v>4500</v>
      </c>
    </row>
    <row r="5923" spans="1:6" ht="33.75" x14ac:dyDescent="0.2">
      <c r="A5923" s="2">
        <v>5918</v>
      </c>
      <c r="B5923" s="13" t="s">
        <v>8396</v>
      </c>
      <c r="C5923" s="105">
        <v>410601040196</v>
      </c>
      <c r="D5923" s="556">
        <v>1</v>
      </c>
      <c r="E5923" s="33">
        <v>9900</v>
      </c>
      <c r="F5923" s="33">
        <v>9900</v>
      </c>
    </row>
    <row r="5924" spans="1:6" ht="22.5" x14ac:dyDescent="0.2">
      <c r="A5924" s="2">
        <v>5919</v>
      </c>
      <c r="B5924" s="13" t="s">
        <v>8397</v>
      </c>
      <c r="C5924" s="105">
        <v>410601040242</v>
      </c>
      <c r="D5924" s="556">
        <v>1</v>
      </c>
      <c r="E5924" s="33">
        <v>5680</v>
      </c>
      <c r="F5924" s="33">
        <v>5680</v>
      </c>
    </row>
    <row r="5925" spans="1:6" x14ac:dyDescent="0.2">
      <c r="A5925" s="2">
        <v>5920</v>
      </c>
      <c r="B5925" s="13" t="s">
        <v>8398</v>
      </c>
      <c r="C5925" s="105">
        <v>410601040241</v>
      </c>
      <c r="D5925" s="556">
        <v>1</v>
      </c>
      <c r="E5925" s="33">
        <v>22157</v>
      </c>
      <c r="F5925" s="33">
        <v>22157</v>
      </c>
    </row>
    <row r="5926" spans="1:6" ht="22.5" x14ac:dyDescent="0.2">
      <c r="A5926" s="2">
        <v>5921</v>
      </c>
      <c r="B5926" s="13" t="s">
        <v>8399</v>
      </c>
      <c r="C5926" s="105">
        <v>410601040229</v>
      </c>
      <c r="D5926" s="556">
        <v>1</v>
      </c>
      <c r="E5926" s="33">
        <v>126400</v>
      </c>
      <c r="F5926" s="33">
        <v>55676.12</v>
      </c>
    </row>
    <row r="5927" spans="1:6" ht="22.5" x14ac:dyDescent="0.2">
      <c r="A5927" s="2">
        <v>5922</v>
      </c>
      <c r="B5927" s="13" t="s">
        <v>8400</v>
      </c>
      <c r="C5927" s="105">
        <v>410601040230</v>
      </c>
      <c r="D5927" s="556">
        <v>1</v>
      </c>
      <c r="E5927" s="33">
        <v>119400</v>
      </c>
      <c r="F5927" s="33">
        <v>52592.91</v>
      </c>
    </row>
    <row r="5928" spans="1:6" x14ac:dyDescent="0.2">
      <c r="A5928" s="2">
        <v>5923</v>
      </c>
      <c r="B5928" s="13" t="s">
        <v>8401</v>
      </c>
      <c r="C5928" s="105">
        <v>410601040231</v>
      </c>
      <c r="D5928" s="556">
        <v>1</v>
      </c>
      <c r="E5928" s="33">
        <v>50132</v>
      </c>
      <c r="F5928" s="33">
        <v>22081.97</v>
      </c>
    </row>
    <row r="5929" spans="1:6" ht="22.5" x14ac:dyDescent="0.2">
      <c r="A5929" s="2">
        <v>5924</v>
      </c>
      <c r="B5929" s="13" t="s">
        <v>4710</v>
      </c>
      <c r="C5929" s="105">
        <v>410601040232</v>
      </c>
      <c r="D5929" s="556">
        <v>1</v>
      </c>
      <c r="E5929" s="33">
        <v>10150</v>
      </c>
      <c r="F5929" s="33">
        <v>10150</v>
      </c>
    </row>
    <row r="5930" spans="1:6" ht="22.5" x14ac:dyDescent="0.2">
      <c r="A5930" s="2">
        <v>5925</v>
      </c>
      <c r="B5930" s="13" t="s">
        <v>8402</v>
      </c>
      <c r="C5930" s="105">
        <v>410601040233</v>
      </c>
      <c r="D5930" s="556">
        <v>1</v>
      </c>
      <c r="E5930" s="33">
        <v>39900</v>
      </c>
      <c r="F5930" s="33">
        <v>39900</v>
      </c>
    </row>
    <row r="5931" spans="1:6" ht="22.5" x14ac:dyDescent="0.2">
      <c r="A5931" s="2">
        <v>5926</v>
      </c>
      <c r="B5931" s="13" t="s">
        <v>4710</v>
      </c>
      <c r="C5931" s="105">
        <v>410601040234</v>
      </c>
      <c r="D5931" s="556">
        <v>1</v>
      </c>
      <c r="E5931" s="33">
        <v>10150</v>
      </c>
      <c r="F5931" s="33">
        <v>10150</v>
      </c>
    </row>
    <row r="5932" spans="1:6" ht="22.5" x14ac:dyDescent="0.2">
      <c r="A5932" s="2">
        <v>5927</v>
      </c>
      <c r="B5932" s="13" t="s">
        <v>6899</v>
      </c>
      <c r="C5932" s="105">
        <v>410601040233</v>
      </c>
      <c r="D5932" s="556">
        <v>1</v>
      </c>
      <c r="E5932" s="33">
        <v>39500</v>
      </c>
      <c r="F5932" s="33">
        <v>39500</v>
      </c>
    </row>
    <row r="5933" spans="1:6" ht="22.5" x14ac:dyDescent="0.2">
      <c r="A5933" s="2">
        <v>5928</v>
      </c>
      <c r="B5933" s="13" t="s">
        <v>6900</v>
      </c>
      <c r="C5933" s="105">
        <v>410601040234</v>
      </c>
      <c r="D5933" s="556">
        <v>1</v>
      </c>
      <c r="E5933" s="33">
        <v>48600</v>
      </c>
      <c r="F5933" s="33">
        <v>21407.09</v>
      </c>
    </row>
    <row r="5934" spans="1:6" ht="22.5" x14ac:dyDescent="0.2">
      <c r="A5934" s="2">
        <v>5929</v>
      </c>
      <c r="B5934" s="13" t="s">
        <v>8403</v>
      </c>
      <c r="C5934" s="105">
        <v>410601040235</v>
      </c>
      <c r="D5934" s="556">
        <v>1</v>
      </c>
      <c r="E5934" s="33">
        <v>48600</v>
      </c>
      <c r="F5934" s="33">
        <v>21407.09</v>
      </c>
    </row>
    <row r="5935" spans="1:6" x14ac:dyDescent="0.2">
      <c r="A5935" s="2">
        <v>5930</v>
      </c>
      <c r="B5935" s="13" t="s">
        <v>8404</v>
      </c>
      <c r="C5935" s="105">
        <v>410601040236</v>
      </c>
      <c r="D5935" s="556">
        <v>1</v>
      </c>
      <c r="E5935" s="33">
        <v>45900</v>
      </c>
      <c r="F5935" s="33">
        <v>20217.91</v>
      </c>
    </row>
    <row r="5936" spans="1:6" ht="22.5" x14ac:dyDescent="0.2">
      <c r="A5936" s="2">
        <v>5931</v>
      </c>
      <c r="B5936" s="13" t="s">
        <v>8405</v>
      </c>
      <c r="C5936" s="105">
        <v>410601040237</v>
      </c>
      <c r="D5936" s="556">
        <v>1</v>
      </c>
      <c r="E5936" s="33">
        <v>41500</v>
      </c>
      <c r="F5936" s="33">
        <v>18279.849999999999</v>
      </c>
    </row>
    <row r="5937" spans="1:6" ht="22.5" x14ac:dyDescent="0.2">
      <c r="A5937" s="2">
        <v>5932</v>
      </c>
      <c r="B5937" s="13" t="s">
        <v>8406</v>
      </c>
      <c r="C5937" s="105">
        <v>410601040238</v>
      </c>
      <c r="D5937" s="556">
        <v>1</v>
      </c>
      <c r="E5937" s="33">
        <v>41500</v>
      </c>
      <c r="F5937" s="33">
        <v>18279.849999999999</v>
      </c>
    </row>
    <row r="5938" spans="1:6" ht="22.5" x14ac:dyDescent="0.2">
      <c r="A5938" s="2">
        <v>5933</v>
      </c>
      <c r="B5938" s="13" t="s">
        <v>8407</v>
      </c>
      <c r="C5938" s="105">
        <v>410601040239</v>
      </c>
      <c r="D5938" s="556">
        <v>1</v>
      </c>
      <c r="E5938" s="33">
        <v>58608</v>
      </c>
      <c r="F5938" s="33">
        <v>25815.27</v>
      </c>
    </row>
    <row r="5939" spans="1:6" x14ac:dyDescent="0.2">
      <c r="A5939" s="2">
        <v>5934</v>
      </c>
      <c r="B5939" s="13" t="s">
        <v>8408</v>
      </c>
      <c r="C5939" s="105">
        <v>410601040240</v>
      </c>
      <c r="D5939" s="556">
        <v>1</v>
      </c>
      <c r="E5939" s="33">
        <v>19660</v>
      </c>
      <c r="F5939" s="33">
        <v>19660</v>
      </c>
    </row>
    <row r="5940" spans="1:6" x14ac:dyDescent="0.2">
      <c r="A5940" s="2">
        <v>5935</v>
      </c>
      <c r="B5940" s="13" t="s">
        <v>5094</v>
      </c>
      <c r="C5940" s="105">
        <v>210601040243</v>
      </c>
      <c r="D5940" s="556">
        <v>1</v>
      </c>
      <c r="E5940" s="33">
        <v>27000</v>
      </c>
      <c r="F5940" s="33">
        <v>27000</v>
      </c>
    </row>
    <row r="5941" spans="1:6" ht="22.5" x14ac:dyDescent="0.2">
      <c r="A5941" s="2">
        <v>5936</v>
      </c>
      <c r="B5941" s="13" t="s">
        <v>8409</v>
      </c>
      <c r="C5941" s="105" t="s">
        <v>8609</v>
      </c>
      <c r="D5941" s="556">
        <v>2</v>
      </c>
      <c r="E5941" s="33">
        <v>31700</v>
      </c>
      <c r="F5941" s="33">
        <v>31700</v>
      </c>
    </row>
    <row r="5942" spans="1:6" ht="22.5" x14ac:dyDescent="0.2">
      <c r="A5942" s="2">
        <v>5937</v>
      </c>
      <c r="B5942" s="13" t="s">
        <v>8409</v>
      </c>
      <c r="C5942" s="105" t="s">
        <v>8610</v>
      </c>
      <c r="D5942" s="556">
        <v>2</v>
      </c>
      <c r="E5942" s="33">
        <v>31700</v>
      </c>
      <c r="F5942" s="33">
        <v>31700</v>
      </c>
    </row>
    <row r="5943" spans="1:6" x14ac:dyDescent="0.2">
      <c r="A5943" s="2">
        <v>5938</v>
      </c>
      <c r="B5943" s="13" t="s">
        <v>8410</v>
      </c>
      <c r="C5943" s="105">
        <v>210601040244</v>
      </c>
      <c r="D5943" s="556">
        <v>1</v>
      </c>
      <c r="E5943" s="33">
        <v>24540</v>
      </c>
      <c r="F5943" s="33">
        <v>24540</v>
      </c>
    </row>
    <row r="5944" spans="1:6" x14ac:dyDescent="0.2">
      <c r="A5944" s="2">
        <v>5939</v>
      </c>
      <c r="B5944" s="13" t="s">
        <v>8411</v>
      </c>
      <c r="C5944" s="105">
        <v>410601040250</v>
      </c>
      <c r="D5944" s="556">
        <v>1</v>
      </c>
      <c r="E5944" s="33">
        <v>49300</v>
      </c>
      <c r="F5944" s="33">
        <v>21715.3</v>
      </c>
    </row>
    <row r="5945" spans="1:6" ht="22.5" x14ac:dyDescent="0.2">
      <c r="A5945" s="2">
        <v>5940</v>
      </c>
      <c r="B5945" s="13" t="s">
        <v>8412</v>
      </c>
      <c r="C5945" s="105">
        <v>210601010249</v>
      </c>
      <c r="D5945" s="556">
        <v>1</v>
      </c>
      <c r="E5945" s="33">
        <v>3684</v>
      </c>
      <c r="F5945" s="33">
        <v>3684</v>
      </c>
    </row>
    <row r="5946" spans="1:6" x14ac:dyDescent="0.2">
      <c r="A5946" s="2">
        <v>5941</v>
      </c>
      <c r="B5946" s="13" t="s">
        <v>8413</v>
      </c>
      <c r="C5946" s="105">
        <v>410601040258</v>
      </c>
      <c r="D5946" s="556">
        <v>1</v>
      </c>
      <c r="E5946" s="33">
        <v>18693</v>
      </c>
      <c r="F5946" s="33">
        <v>18693</v>
      </c>
    </row>
    <row r="5947" spans="1:6" ht="45" x14ac:dyDescent="0.2">
      <c r="A5947" s="2">
        <v>5942</v>
      </c>
      <c r="B5947" s="13" t="s">
        <v>8414</v>
      </c>
      <c r="C5947" s="105">
        <v>410601040257</v>
      </c>
      <c r="D5947" s="556">
        <v>1</v>
      </c>
      <c r="E5947" s="33">
        <v>500000</v>
      </c>
      <c r="F5947" s="33">
        <v>299999.88</v>
      </c>
    </row>
    <row r="5948" spans="1:6" ht="22.5" x14ac:dyDescent="0.2">
      <c r="A5948" s="2">
        <v>5943</v>
      </c>
      <c r="B5948" s="13" t="s">
        <v>8409</v>
      </c>
      <c r="C5948" s="105">
        <v>410601040251</v>
      </c>
      <c r="D5948" s="556">
        <v>1</v>
      </c>
      <c r="E5948" s="33">
        <v>16061</v>
      </c>
      <c r="F5948" s="33">
        <v>16061</v>
      </c>
    </row>
    <row r="5949" spans="1:6" ht="22.5" x14ac:dyDescent="0.2">
      <c r="A5949" s="2">
        <v>5944</v>
      </c>
      <c r="B5949" s="13" t="s">
        <v>8409</v>
      </c>
      <c r="C5949" s="105" t="s">
        <v>8611</v>
      </c>
      <c r="D5949" s="556">
        <v>3</v>
      </c>
      <c r="E5949" s="33">
        <v>48259</v>
      </c>
      <c r="F5949" s="33">
        <v>48259</v>
      </c>
    </row>
    <row r="5950" spans="1:6" ht="22.5" x14ac:dyDescent="0.2">
      <c r="A5950" s="2">
        <v>5945</v>
      </c>
      <c r="B5950" s="13" t="s">
        <v>5750</v>
      </c>
      <c r="C5950" s="105">
        <v>410601040256</v>
      </c>
      <c r="D5950" s="556">
        <v>1</v>
      </c>
      <c r="E5950" s="33">
        <v>11850</v>
      </c>
      <c r="F5950" s="33">
        <v>11850</v>
      </c>
    </row>
    <row r="5951" spans="1:6" ht="22.5" x14ac:dyDescent="0.2">
      <c r="A5951" s="2">
        <v>5946</v>
      </c>
      <c r="B5951" s="13" t="s">
        <v>5750</v>
      </c>
      <c r="C5951" s="105">
        <v>410601040255</v>
      </c>
      <c r="D5951" s="556">
        <v>1</v>
      </c>
      <c r="E5951" s="33">
        <v>12800</v>
      </c>
      <c r="F5951" s="33">
        <v>12800</v>
      </c>
    </row>
    <row r="5952" spans="1:6" x14ac:dyDescent="0.2">
      <c r="A5952" s="2">
        <v>5947</v>
      </c>
      <c r="B5952" s="13" t="s">
        <v>8415</v>
      </c>
      <c r="C5952" s="105">
        <v>410601040263</v>
      </c>
      <c r="D5952" s="556">
        <v>1</v>
      </c>
      <c r="E5952" s="33">
        <v>7000</v>
      </c>
      <c r="F5952" s="33">
        <v>7000</v>
      </c>
    </row>
    <row r="5953" spans="1:6" ht="22.5" x14ac:dyDescent="0.2">
      <c r="A5953" s="2">
        <v>5948</v>
      </c>
      <c r="B5953" s="13" t="s">
        <v>8416</v>
      </c>
      <c r="C5953" s="105">
        <v>410601040262</v>
      </c>
      <c r="D5953" s="556">
        <v>1</v>
      </c>
      <c r="E5953" s="33">
        <v>3430</v>
      </c>
      <c r="F5953" s="33">
        <v>3430</v>
      </c>
    </row>
    <row r="5954" spans="1:6" ht="22.5" x14ac:dyDescent="0.2">
      <c r="A5954" s="2">
        <v>5949</v>
      </c>
      <c r="B5954" s="13" t="s">
        <v>8417</v>
      </c>
      <c r="C5954" s="105">
        <v>410601040261</v>
      </c>
      <c r="D5954" s="556">
        <v>1</v>
      </c>
      <c r="E5954" s="33">
        <v>4771</v>
      </c>
      <c r="F5954" s="33">
        <v>4771</v>
      </c>
    </row>
    <row r="5955" spans="1:6" x14ac:dyDescent="0.2">
      <c r="A5955" s="2">
        <v>5950</v>
      </c>
      <c r="B5955" s="13" t="s">
        <v>8415</v>
      </c>
      <c r="C5955" s="105">
        <v>410601040260</v>
      </c>
      <c r="D5955" s="556">
        <v>1</v>
      </c>
      <c r="E5955" s="33">
        <v>7000</v>
      </c>
      <c r="F5955" s="33">
        <v>7000</v>
      </c>
    </row>
    <row r="5956" spans="1:6" x14ac:dyDescent="0.2">
      <c r="A5956" s="2">
        <v>5951</v>
      </c>
      <c r="B5956" s="13" t="s">
        <v>8418</v>
      </c>
      <c r="C5956" s="105">
        <v>410601040259</v>
      </c>
      <c r="D5956" s="556">
        <v>1</v>
      </c>
      <c r="E5956" s="33">
        <v>4900</v>
      </c>
      <c r="F5956" s="33">
        <v>4900</v>
      </c>
    </row>
    <row r="5957" spans="1:6" ht="22.5" x14ac:dyDescent="0.2">
      <c r="A5957" s="2">
        <v>5952</v>
      </c>
      <c r="B5957" s="13" t="s">
        <v>8419</v>
      </c>
      <c r="C5957" s="105">
        <v>410601040265</v>
      </c>
      <c r="D5957" s="556">
        <v>1</v>
      </c>
      <c r="E5957" s="33">
        <v>8250</v>
      </c>
      <c r="F5957" s="33">
        <v>8250</v>
      </c>
    </row>
    <row r="5958" spans="1:6" ht="22.5" x14ac:dyDescent="0.2">
      <c r="A5958" s="2">
        <v>5953</v>
      </c>
      <c r="B5958" s="13" t="s">
        <v>8420</v>
      </c>
      <c r="C5958" s="105">
        <v>410601040264</v>
      </c>
      <c r="D5958" s="556">
        <v>1</v>
      </c>
      <c r="E5958" s="33">
        <v>7535</v>
      </c>
      <c r="F5958" s="33">
        <v>7535</v>
      </c>
    </row>
    <row r="5959" spans="1:6" ht="22.5" x14ac:dyDescent="0.2">
      <c r="A5959" s="2">
        <v>5954</v>
      </c>
      <c r="B5959" s="13" t="s">
        <v>8421</v>
      </c>
      <c r="C5959" s="105">
        <v>410601040266</v>
      </c>
      <c r="D5959" s="556">
        <v>1</v>
      </c>
      <c r="E5959" s="33">
        <v>4536</v>
      </c>
      <c r="F5959" s="33">
        <v>4536</v>
      </c>
    </row>
    <row r="5960" spans="1:6" ht="22.5" x14ac:dyDescent="0.2">
      <c r="A5960" s="2">
        <v>5955</v>
      </c>
      <c r="B5960" s="13" t="s">
        <v>5371</v>
      </c>
      <c r="C5960" s="105" t="s">
        <v>8612</v>
      </c>
      <c r="D5960" s="556">
        <v>2</v>
      </c>
      <c r="E5960" s="33">
        <v>39927</v>
      </c>
      <c r="F5960" s="33">
        <v>39927</v>
      </c>
    </row>
    <row r="5961" spans="1:6" x14ac:dyDescent="0.2">
      <c r="A5961" s="2">
        <v>5956</v>
      </c>
      <c r="B5961" s="13" t="s">
        <v>8422</v>
      </c>
      <c r="C5961" s="105">
        <v>410601040269</v>
      </c>
      <c r="D5961" s="556">
        <v>1</v>
      </c>
      <c r="E5961" s="33">
        <v>17990</v>
      </c>
      <c r="F5961" s="33">
        <v>17990</v>
      </c>
    </row>
    <row r="5962" spans="1:6" x14ac:dyDescent="0.2">
      <c r="A5962" s="2">
        <v>5957</v>
      </c>
      <c r="B5962" s="13" t="s">
        <v>3155</v>
      </c>
      <c r="C5962" s="105">
        <v>210601040270</v>
      </c>
      <c r="D5962" s="556">
        <v>1</v>
      </c>
      <c r="E5962" s="33">
        <v>7850</v>
      </c>
      <c r="F5962" s="33">
        <v>7850</v>
      </c>
    </row>
    <row r="5963" spans="1:6" ht="22.5" x14ac:dyDescent="0.2">
      <c r="A5963" s="2">
        <v>5958</v>
      </c>
      <c r="B5963" s="13" t="s">
        <v>8423</v>
      </c>
      <c r="C5963" s="105">
        <v>210601040271</v>
      </c>
      <c r="D5963" s="556">
        <v>1</v>
      </c>
      <c r="E5963" s="33">
        <v>20250</v>
      </c>
      <c r="F5963" s="33">
        <v>20250</v>
      </c>
    </row>
    <row r="5964" spans="1:6" ht="33.75" x14ac:dyDescent="0.2">
      <c r="A5964" s="2">
        <v>5959</v>
      </c>
      <c r="B5964" s="13" t="s">
        <v>8424</v>
      </c>
      <c r="C5964" s="105">
        <v>210601040272</v>
      </c>
      <c r="D5964" s="556">
        <v>1</v>
      </c>
      <c r="E5964" s="33">
        <v>14800</v>
      </c>
      <c r="F5964" s="33">
        <v>14800</v>
      </c>
    </row>
    <row r="5965" spans="1:6" ht="33.75" x14ac:dyDescent="0.2">
      <c r="A5965" s="2">
        <v>5960</v>
      </c>
      <c r="B5965" s="13" t="s">
        <v>8424</v>
      </c>
      <c r="C5965" s="27">
        <v>210601040273</v>
      </c>
      <c r="D5965" s="556">
        <v>1</v>
      </c>
      <c r="E5965" s="33">
        <v>19400</v>
      </c>
      <c r="F5965" s="33">
        <v>19400</v>
      </c>
    </row>
    <row r="5966" spans="1:6" x14ac:dyDescent="0.2">
      <c r="A5966" s="2">
        <v>5961</v>
      </c>
      <c r="B5966" s="13" t="s">
        <v>6728</v>
      </c>
      <c r="C5966" s="27">
        <v>210601040274</v>
      </c>
      <c r="D5966" s="556">
        <v>1</v>
      </c>
      <c r="E5966" s="33">
        <v>7850</v>
      </c>
      <c r="F5966" s="33">
        <v>7850</v>
      </c>
    </row>
    <row r="5967" spans="1:6" x14ac:dyDescent="0.2">
      <c r="A5967" s="2">
        <v>5962</v>
      </c>
      <c r="B5967" s="13" t="s">
        <v>3397</v>
      </c>
      <c r="C5967" s="27">
        <v>210601040275</v>
      </c>
      <c r="D5967" s="556">
        <v>1</v>
      </c>
      <c r="E5967" s="33">
        <v>8300</v>
      </c>
      <c r="F5967" s="33">
        <v>8300</v>
      </c>
    </row>
    <row r="5968" spans="1:6" x14ac:dyDescent="0.2">
      <c r="A5968" s="2">
        <v>5963</v>
      </c>
      <c r="B5968" s="13" t="s">
        <v>8425</v>
      </c>
      <c r="C5968" s="27">
        <v>210601040276</v>
      </c>
      <c r="D5968" s="556">
        <v>1</v>
      </c>
      <c r="E5968" s="33">
        <v>12380</v>
      </c>
      <c r="F5968" s="33">
        <v>12380</v>
      </c>
    </row>
    <row r="5969" spans="1:6" x14ac:dyDescent="0.2">
      <c r="A5969" s="2">
        <v>5964</v>
      </c>
      <c r="B5969" s="13" t="s">
        <v>6000</v>
      </c>
      <c r="C5969" s="27">
        <v>410601040277</v>
      </c>
      <c r="D5969" s="556">
        <v>1</v>
      </c>
      <c r="E5969" s="33">
        <v>6400</v>
      </c>
      <c r="F5969" s="33">
        <v>6400</v>
      </c>
    </row>
    <row r="5970" spans="1:6" x14ac:dyDescent="0.2">
      <c r="A5970" s="2">
        <v>5965</v>
      </c>
      <c r="B5970" s="13" t="s">
        <v>6000</v>
      </c>
      <c r="C5970" s="27">
        <v>410601040278</v>
      </c>
      <c r="D5970" s="556">
        <v>1</v>
      </c>
      <c r="E5970" s="33">
        <v>6400</v>
      </c>
      <c r="F5970" s="33">
        <v>6400</v>
      </c>
    </row>
    <row r="5971" spans="1:6" x14ac:dyDescent="0.2">
      <c r="A5971" s="2">
        <v>5966</v>
      </c>
      <c r="B5971" s="13" t="s">
        <v>5121</v>
      </c>
      <c r="C5971" s="27">
        <v>410601040279</v>
      </c>
      <c r="D5971" s="556">
        <v>1</v>
      </c>
      <c r="E5971" s="33">
        <v>4570</v>
      </c>
      <c r="F5971" s="33">
        <v>4570</v>
      </c>
    </row>
    <row r="5972" spans="1:6" x14ac:dyDescent="0.2">
      <c r="A5972" s="2">
        <v>5967</v>
      </c>
      <c r="B5972" s="13" t="s">
        <v>5121</v>
      </c>
      <c r="C5972" s="27">
        <v>410601040280</v>
      </c>
      <c r="D5972" s="556">
        <v>1</v>
      </c>
      <c r="E5972" s="33">
        <v>4570</v>
      </c>
      <c r="F5972" s="33">
        <v>4570</v>
      </c>
    </row>
    <row r="5973" spans="1:6" ht="22.5" x14ac:dyDescent="0.2">
      <c r="A5973" s="2">
        <v>5968</v>
      </c>
      <c r="B5973" s="13" t="s">
        <v>8426</v>
      </c>
      <c r="C5973" s="27">
        <v>410601040281</v>
      </c>
      <c r="D5973" s="556">
        <v>1</v>
      </c>
      <c r="E5973" s="33">
        <v>9450</v>
      </c>
      <c r="F5973" s="33">
        <v>9450</v>
      </c>
    </row>
    <row r="5974" spans="1:6" ht="22.5" x14ac:dyDescent="0.2">
      <c r="A5974" s="2">
        <v>5969</v>
      </c>
      <c r="B5974" s="13" t="s">
        <v>8426</v>
      </c>
      <c r="C5974" s="27">
        <v>410601040282</v>
      </c>
      <c r="D5974" s="556">
        <v>1</v>
      </c>
      <c r="E5974" s="33">
        <v>9450</v>
      </c>
      <c r="F5974" s="33">
        <v>9450</v>
      </c>
    </row>
    <row r="5975" spans="1:6" ht="22.5" x14ac:dyDescent="0.2">
      <c r="A5975" s="2">
        <v>5970</v>
      </c>
      <c r="B5975" s="13" t="s">
        <v>8427</v>
      </c>
      <c r="C5975" s="27">
        <v>410601040283</v>
      </c>
      <c r="D5975" s="556">
        <v>1</v>
      </c>
      <c r="E5975" s="33">
        <v>10400</v>
      </c>
      <c r="F5975" s="33">
        <v>10400</v>
      </c>
    </row>
    <row r="5976" spans="1:6" ht="33.75" x14ac:dyDescent="0.2">
      <c r="A5976" s="2">
        <v>5971</v>
      </c>
      <c r="B5976" s="13" t="s">
        <v>8428</v>
      </c>
      <c r="C5976" s="27" t="s">
        <v>8613</v>
      </c>
      <c r="D5976" s="556">
        <v>2</v>
      </c>
      <c r="E5976" s="33">
        <v>14000</v>
      </c>
      <c r="F5976" s="33">
        <v>14000</v>
      </c>
    </row>
    <row r="5977" spans="1:6" ht="33.75" x14ac:dyDescent="0.2">
      <c r="A5977" s="2">
        <v>5972</v>
      </c>
      <c r="B5977" s="13" t="s">
        <v>8428</v>
      </c>
      <c r="C5977" s="27">
        <v>410601040286</v>
      </c>
      <c r="D5977" s="556">
        <v>1</v>
      </c>
      <c r="E5977" s="33">
        <v>7000</v>
      </c>
      <c r="F5977" s="33">
        <v>7000</v>
      </c>
    </row>
    <row r="5978" spans="1:6" ht="22.5" x14ac:dyDescent="0.2">
      <c r="A5978" s="2">
        <v>5973</v>
      </c>
      <c r="B5978" s="13" t="s">
        <v>8429</v>
      </c>
      <c r="C5978" s="27" t="s">
        <v>8614</v>
      </c>
      <c r="D5978" s="556">
        <v>2</v>
      </c>
      <c r="E5978" s="33">
        <v>58050</v>
      </c>
      <c r="F5978" s="33">
        <v>58050</v>
      </c>
    </row>
    <row r="5979" spans="1:6" ht="22.5" x14ac:dyDescent="0.2">
      <c r="A5979" s="2">
        <v>5974</v>
      </c>
      <c r="B5979" s="13" t="s">
        <v>8429</v>
      </c>
      <c r="C5979" s="27" t="s">
        <v>8615</v>
      </c>
      <c r="D5979" s="556">
        <v>2</v>
      </c>
      <c r="E5979" s="33">
        <v>58050</v>
      </c>
      <c r="F5979" s="33">
        <v>58050</v>
      </c>
    </row>
    <row r="5980" spans="1:6" x14ac:dyDescent="0.2">
      <c r="A5980" s="2">
        <v>5975</v>
      </c>
      <c r="B5980" s="13" t="s">
        <v>8430</v>
      </c>
      <c r="C5980" s="27">
        <v>410601040291</v>
      </c>
      <c r="D5980" s="556">
        <v>1</v>
      </c>
      <c r="E5980" s="33">
        <v>25000</v>
      </c>
      <c r="F5980" s="33">
        <v>25000</v>
      </c>
    </row>
    <row r="5981" spans="1:6" ht="22.5" x14ac:dyDescent="0.2">
      <c r="A5981" s="2">
        <v>5976</v>
      </c>
      <c r="B5981" s="13" t="s">
        <v>8431</v>
      </c>
      <c r="C5981" s="27">
        <v>410601040292</v>
      </c>
      <c r="D5981" s="556">
        <v>1</v>
      </c>
      <c r="E5981" s="33">
        <v>7500</v>
      </c>
      <c r="F5981" s="33">
        <v>7500</v>
      </c>
    </row>
    <row r="5982" spans="1:6" ht="22.5" x14ac:dyDescent="0.2">
      <c r="A5982" s="2">
        <v>5977</v>
      </c>
      <c r="B5982" s="13" t="s">
        <v>8432</v>
      </c>
      <c r="C5982" s="27">
        <v>410601040293</v>
      </c>
      <c r="D5982" s="556">
        <v>1</v>
      </c>
      <c r="E5982" s="33">
        <v>3750</v>
      </c>
      <c r="F5982" s="33">
        <v>3750</v>
      </c>
    </row>
    <row r="5983" spans="1:6" ht="22.5" x14ac:dyDescent="0.2">
      <c r="A5983" s="2">
        <v>5978</v>
      </c>
      <c r="B5983" s="13" t="s">
        <v>8433</v>
      </c>
      <c r="C5983" s="27">
        <v>410601040294</v>
      </c>
      <c r="D5983" s="556">
        <v>1</v>
      </c>
      <c r="E5983" s="33">
        <v>6700</v>
      </c>
      <c r="F5983" s="33">
        <v>6700</v>
      </c>
    </row>
    <row r="5984" spans="1:6" ht="22.5" x14ac:dyDescent="0.2">
      <c r="A5984" s="2">
        <v>5979</v>
      </c>
      <c r="B5984" s="13" t="s">
        <v>8433</v>
      </c>
      <c r="C5984" s="27">
        <v>410601040295</v>
      </c>
      <c r="D5984" s="556">
        <v>1</v>
      </c>
      <c r="E5984" s="33">
        <v>11340</v>
      </c>
      <c r="F5984" s="33">
        <v>11340</v>
      </c>
    </row>
    <row r="5985" spans="1:6" ht="22.5" x14ac:dyDescent="0.2">
      <c r="A5985" s="2">
        <v>5980</v>
      </c>
      <c r="B5985" s="13" t="s">
        <v>8433</v>
      </c>
      <c r="C5985" s="27">
        <v>410601040296</v>
      </c>
      <c r="D5985" s="556">
        <v>1</v>
      </c>
      <c r="E5985" s="33">
        <v>11000</v>
      </c>
      <c r="F5985" s="33">
        <v>11000</v>
      </c>
    </row>
    <row r="5986" spans="1:6" x14ac:dyDescent="0.2">
      <c r="A5986" s="2">
        <v>5981</v>
      </c>
      <c r="B5986" s="13" t="s">
        <v>8434</v>
      </c>
      <c r="C5986" s="27">
        <v>410601040298</v>
      </c>
      <c r="D5986" s="556">
        <v>1</v>
      </c>
      <c r="E5986" s="33">
        <v>4000</v>
      </c>
      <c r="F5986" s="33">
        <v>4000</v>
      </c>
    </row>
    <row r="5987" spans="1:6" ht="22.5" x14ac:dyDescent="0.2">
      <c r="A5987" s="2">
        <v>5982</v>
      </c>
      <c r="B5987" s="13" t="s">
        <v>8431</v>
      </c>
      <c r="C5987" s="27">
        <v>410601040299</v>
      </c>
      <c r="D5987" s="556">
        <v>1</v>
      </c>
      <c r="E5987" s="33">
        <v>3360</v>
      </c>
      <c r="F5987" s="33">
        <v>3360</v>
      </c>
    </row>
    <row r="5988" spans="1:6" ht="22.5" x14ac:dyDescent="0.2">
      <c r="A5988" s="2">
        <v>5983</v>
      </c>
      <c r="B5988" s="13" t="s">
        <v>8435</v>
      </c>
      <c r="C5988" s="27">
        <v>4106010402300</v>
      </c>
      <c r="D5988" s="556">
        <v>1</v>
      </c>
      <c r="E5988" s="33">
        <v>5000</v>
      </c>
      <c r="F5988" s="33">
        <v>5000</v>
      </c>
    </row>
    <row r="5989" spans="1:6" x14ac:dyDescent="0.2">
      <c r="A5989" s="2">
        <v>5984</v>
      </c>
      <c r="B5989" s="13" t="s">
        <v>8436</v>
      </c>
      <c r="C5989" s="27">
        <v>410601040297</v>
      </c>
      <c r="D5989" s="556">
        <v>1</v>
      </c>
      <c r="E5989" s="33">
        <v>4000</v>
      </c>
      <c r="F5989" s="33">
        <v>4000</v>
      </c>
    </row>
    <row r="5990" spans="1:6" x14ac:dyDescent="0.2">
      <c r="A5990" s="2">
        <v>5985</v>
      </c>
      <c r="B5990" s="13" t="s">
        <v>8437</v>
      </c>
      <c r="C5990" s="27">
        <v>410601040301</v>
      </c>
      <c r="D5990" s="556">
        <v>1</v>
      </c>
      <c r="E5990" s="33">
        <v>15400</v>
      </c>
      <c r="F5990" s="33">
        <v>15400</v>
      </c>
    </row>
    <row r="5991" spans="1:6" x14ac:dyDescent="0.2">
      <c r="A5991" s="2">
        <v>5986</v>
      </c>
      <c r="B5991" s="13" t="s">
        <v>8437</v>
      </c>
      <c r="C5991" s="27">
        <v>410601040302</v>
      </c>
      <c r="D5991" s="556">
        <v>1</v>
      </c>
      <c r="E5991" s="33">
        <v>8940</v>
      </c>
      <c r="F5991" s="33">
        <v>8940</v>
      </c>
    </row>
    <row r="5992" spans="1:6" ht="22.5" x14ac:dyDescent="0.2">
      <c r="A5992" s="2">
        <v>5987</v>
      </c>
      <c r="B5992" s="13" t="s">
        <v>8438</v>
      </c>
      <c r="C5992" s="27">
        <v>410601040303</v>
      </c>
      <c r="D5992" s="556">
        <v>1</v>
      </c>
      <c r="E5992" s="33">
        <v>3990</v>
      </c>
      <c r="F5992" s="33">
        <v>3990</v>
      </c>
    </row>
    <row r="5993" spans="1:6" x14ac:dyDescent="0.2">
      <c r="A5993" s="2">
        <v>5988</v>
      </c>
      <c r="B5993" s="13" t="s">
        <v>8439</v>
      </c>
      <c r="C5993" s="27">
        <v>410601040304</v>
      </c>
      <c r="D5993" s="556">
        <v>1</v>
      </c>
      <c r="E5993" s="33">
        <v>3625</v>
      </c>
      <c r="F5993" s="33">
        <v>3625</v>
      </c>
    </row>
    <row r="5994" spans="1:6" x14ac:dyDescent="0.2">
      <c r="A5994" s="2">
        <v>5989</v>
      </c>
      <c r="B5994" s="13" t="s">
        <v>8439</v>
      </c>
      <c r="C5994" s="27">
        <v>410601040305</v>
      </c>
      <c r="D5994" s="556">
        <v>1</v>
      </c>
      <c r="E5994" s="33">
        <v>3625</v>
      </c>
      <c r="F5994" s="33">
        <v>3625</v>
      </c>
    </row>
    <row r="5995" spans="1:6" ht="33.75" x14ac:dyDescent="0.2">
      <c r="A5995" s="2">
        <v>5990</v>
      </c>
      <c r="B5995" s="13" t="s">
        <v>8440</v>
      </c>
      <c r="C5995" s="27" t="s">
        <v>8616</v>
      </c>
      <c r="D5995" s="556">
        <v>2</v>
      </c>
      <c r="E5995" s="33">
        <v>20850</v>
      </c>
      <c r="F5995" s="33">
        <v>20850</v>
      </c>
    </row>
    <row r="5996" spans="1:6" ht="33.75" x14ac:dyDescent="0.2">
      <c r="A5996" s="2">
        <v>5991</v>
      </c>
      <c r="B5996" s="13" t="s">
        <v>8440</v>
      </c>
      <c r="C5996" s="27" t="s">
        <v>8617</v>
      </c>
      <c r="D5996" s="556">
        <v>2</v>
      </c>
      <c r="E5996" s="33">
        <v>20850</v>
      </c>
      <c r="F5996" s="33">
        <v>20850</v>
      </c>
    </row>
    <row r="5997" spans="1:6" ht="22.5" x14ac:dyDescent="0.2">
      <c r="A5997" s="2">
        <v>5992</v>
      </c>
      <c r="B5997" s="13" t="s">
        <v>8441</v>
      </c>
      <c r="C5997" s="27">
        <v>410601040310</v>
      </c>
      <c r="D5997" s="556">
        <v>1</v>
      </c>
      <c r="E5997" s="33">
        <v>23250</v>
      </c>
      <c r="F5997" s="33">
        <v>23250</v>
      </c>
    </row>
    <row r="5998" spans="1:6" ht="22.5" x14ac:dyDescent="0.2">
      <c r="A5998" s="2">
        <v>5993</v>
      </c>
      <c r="B5998" s="13" t="s">
        <v>8441</v>
      </c>
      <c r="C5998" s="27">
        <v>410601040311</v>
      </c>
      <c r="D5998" s="556">
        <v>1</v>
      </c>
      <c r="E5998" s="33">
        <v>23250</v>
      </c>
      <c r="F5998" s="33">
        <v>23250</v>
      </c>
    </row>
    <row r="5999" spans="1:6" ht="22.5" x14ac:dyDescent="0.2">
      <c r="A5999" s="2">
        <v>5994</v>
      </c>
      <c r="B5999" s="13" t="s">
        <v>8442</v>
      </c>
      <c r="C5999" s="27">
        <v>410601040312</v>
      </c>
      <c r="D5999" s="556">
        <v>1</v>
      </c>
      <c r="E5999" s="33">
        <v>7570</v>
      </c>
      <c r="F5999" s="33">
        <v>7570</v>
      </c>
    </row>
    <row r="6000" spans="1:6" ht="22.5" x14ac:dyDescent="0.2">
      <c r="A6000" s="2">
        <v>5995</v>
      </c>
      <c r="B6000" s="13" t="s">
        <v>8443</v>
      </c>
      <c r="C6000" s="27">
        <v>410601040313</v>
      </c>
      <c r="D6000" s="556">
        <v>1</v>
      </c>
      <c r="E6000" s="33">
        <v>9070</v>
      </c>
      <c r="F6000" s="33">
        <v>9070</v>
      </c>
    </row>
    <row r="6001" spans="1:6" ht="22.5" x14ac:dyDescent="0.2">
      <c r="A6001" s="2">
        <v>5996</v>
      </c>
      <c r="B6001" s="13" t="s">
        <v>8443</v>
      </c>
      <c r="C6001" s="27">
        <v>410601040314</v>
      </c>
      <c r="D6001" s="556">
        <v>1</v>
      </c>
      <c r="E6001" s="33">
        <v>7410</v>
      </c>
      <c r="F6001" s="33">
        <v>7410</v>
      </c>
    </row>
    <row r="6002" spans="1:6" x14ac:dyDescent="0.2">
      <c r="A6002" s="2">
        <v>5997</v>
      </c>
      <c r="B6002" s="13" t="s">
        <v>8444</v>
      </c>
      <c r="C6002" s="27">
        <v>410601040315</v>
      </c>
      <c r="D6002" s="556">
        <v>1</v>
      </c>
      <c r="E6002" s="33">
        <v>30645</v>
      </c>
      <c r="F6002" s="33">
        <v>30645</v>
      </c>
    </row>
    <row r="6003" spans="1:6" x14ac:dyDescent="0.2">
      <c r="A6003" s="2">
        <v>5998</v>
      </c>
      <c r="B6003" s="13" t="s">
        <v>8445</v>
      </c>
      <c r="C6003" s="27">
        <v>410601040316</v>
      </c>
      <c r="D6003" s="556">
        <v>1</v>
      </c>
      <c r="E6003" s="33">
        <v>20930</v>
      </c>
      <c r="F6003" s="33">
        <v>20930</v>
      </c>
    </row>
    <row r="6004" spans="1:6" x14ac:dyDescent="0.2">
      <c r="A6004" s="2">
        <v>5999</v>
      </c>
      <c r="B6004" s="13" t="s">
        <v>8445</v>
      </c>
      <c r="C6004" s="27">
        <v>410601040317</v>
      </c>
      <c r="D6004" s="556">
        <v>1</v>
      </c>
      <c r="E6004" s="33">
        <v>20930</v>
      </c>
      <c r="F6004" s="33">
        <v>20930</v>
      </c>
    </row>
    <row r="6005" spans="1:6" ht="22.5" x14ac:dyDescent="0.2">
      <c r="A6005" s="2">
        <v>6000</v>
      </c>
      <c r="B6005" s="13" t="s">
        <v>8446</v>
      </c>
      <c r="C6005" s="27">
        <v>410601040318</v>
      </c>
      <c r="D6005" s="556">
        <v>1</v>
      </c>
      <c r="E6005" s="33">
        <v>129750</v>
      </c>
      <c r="F6005" s="33">
        <v>36762.5</v>
      </c>
    </row>
    <row r="6006" spans="1:6" ht="22.5" x14ac:dyDescent="0.2">
      <c r="A6006" s="2">
        <v>6001</v>
      </c>
      <c r="B6006" s="13" t="s">
        <v>8447</v>
      </c>
      <c r="C6006" s="27">
        <v>410601040319</v>
      </c>
      <c r="D6006" s="556">
        <v>1</v>
      </c>
      <c r="E6006" s="33">
        <v>13380</v>
      </c>
      <c r="F6006" s="33">
        <v>13380</v>
      </c>
    </row>
    <row r="6007" spans="1:6" ht="22.5" x14ac:dyDescent="0.2">
      <c r="A6007" s="2">
        <v>6002</v>
      </c>
      <c r="B6007" s="13" t="s">
        <v>8447</v>
      </c>
      <c r="C6007" s="27">
        <v>410601040320</v>
      </c>
      <c r="D6007" s="556">
        <v>1</v>
      </c>
      <c r="E6007" s="33">
        <v>16430</v>
      </c>
      <c r="F6007" s="33">
        <v>16430</v>
      </c>
    </row>
    <row r="6008" spans="1:6" ht="22.5" x14ac:dyDescent="0.2">
      <c r="A6008" s="2">
        <v>6003</v>
      </c>
      <c r="B6008" s="13" t="s">
        <v>8447</v>
      </c>
      <c r="C6008" s="27">
        <v>410601040321</v>
      </c>
      <c r="D6008" s="556">
        <v>1</v>
      </c>
      <c r="E6008" s="33">
        <v>4860</v>
      </c>
      <c r="F6008" s="33">
        <v>4860</v>
      </c>
    </row>
    <row r="6009" spans="1:6" ht="22.5" x14ac:dyDescent="0.2">
      <c r="A6009" s="2">
        <v>6004</v>
      </c>
      <c r="B6009" s="13" t="s">
        <v>8447</v>
      </c>
      <c r="C6009" s="27">
        <v>410601040322</v>
      </c>
      <c r="D6009" s="556">
        <v>1</v>
      </c>
      <c r="E6009" s="33">
        <v>3670</v>
      </c>
      <c r="F6009" s="33">
        <v>3670</v>
      </c>
    </row>
    <row r="6010" spans="1:6" ht="22.5" x14ac:dyDescent="0.2">
      <c r="A6010" s="2">
        <v>6005</v>
      </c>
      <c r="B6010" s="13" t="s">
        <v>8447</v>
      </c>
      <c r="C6010" s="27">
        <v>410601040323</v>
      </c>
      <c r="D6010" s="556">
        <v>1</v>
      </c>
      <c r="E6010" s="33">
        <v>3180</v>
      </c>
      <c r="F6010" s="33">
        <v>3180</v>
      </c>
    </row>
    <row r="6011" spans="1:6" ht="22.5" x14ac:dyDescent="0.2">
      <c r="A6011" s="2">
        <v>6006</v>
      </c>
      <c r="B6011" s="13" t="s">
        <v>8447</v>
      </c>
      <c r="C6011" s="27">
        <v>410601040324</v>
      </c>
      <c r="D6011" s="556">
        <v>1</v>
      </c>
      <c r="E6011" s="33">
        <v>7230</v>
      </c>
      <c r="F6011" s="33">
        <v>7230</v>
      </c>
    </row>
    <row r="6012" spans="1:6" ht="22.5" x14ac:dyDescent="0.2">
      <c r="A6012" s="2">
        <v>6007</v>
      </c>
      <c r="B6012" s="13" t="s">
        <v>8447</v>
      </c>
      <c r="C6012" s="27">
        <v>410601040325</v>
      </c>
      <c r="D6012" s="556">
        <v>1</v>
      </c>
      <c r="E6012" s="33">
        <v>7530</v>
      </c>
      <c r="F6012" s="33">
        <v>7530</v>
      </c>
    </row>
    <row r="6013" spans="1:6" ht="22.5" x14ac:dyDescent="0.2">
      <c r="A6013" s="2">
        <v>6008</v>
      </c>
      <c r="B6013" s="13" t="s">
        <v>8447</v>
      </c>
      <c r="C6013" s="27">
        <v>410601040326</v>
      </c>
      <c r="D6013" s="556">
        <v>1</v>
      </c>
      <c r="E6013" s="33">
        <v>4310</v>
      </c>
      <c r="F6013" s="33">
        <v>4310</v>
      </c>
    </row>
    <row r="6014" spans="1:6" ht="22.5" x14ac:dyDescent="0.2">
      <c r="A6014" s="2">
        <v>6009</v>
      </c>
      <c r="B6014" s="13" t="s">
        <v>8447</v>
      </c>
      <c r="C6014" s="27">
        <v>410601040327</v>
      </c>
      <c r="D6014" s="556">
        <v>1</v>
      </c>
      <c r="E6014" s="33">
        <v>10220</v>
      </c>
      <c r="F6014" s="33">
        <v>10220</v>
      </c>
    </row>
    <row r="6015" spans="1:6" ht="22.5" x14ac:dyDescent="0.2">
      <c r="A6015" s="2">
        <v>6010</v>
      </c>
      <c r="B6015" s="13" t="s">
        <v>8447</v>
      </c>
      <c r="C6015" s="27">
        <v>410601040328</v>
      </c>
      <c r="D6015" s="556">
        <v>1</v>
      </c>
      <c r="E6015" s="33">
        <v>9960</v>
      </c>
      <c r="F6015" s="33">
        <v>9960</v>
      </c>
    </row>
    <row r="6016" spans="1:6" ht="22.5" x14ac:dyDescent="0.2">
      <c r="A6016" s="2">
        <v>6011</v>
      </c>
      <c r="B6016" s="13" t="s">
        <v>8448</v>
      </c>
      <c r="C6016" s="27">
        <v>410601040329</v>
      </c>
      <c r="D6016" s="556">
        <v>1</v>
      </c>
      <c r="E6016" s="33">
        <v>9540</v>
      </c>
      <c r="F6016" s="33">
        <v>9540</v>
      </c>
    </row>
    <row r="6017" spans="1:6" ht="22.5" x14ac:dyDescent="0.2">
      <c r="A6017" s="2">
        <v>6012</v>
      </c>
      <c r="B6017" s="13" t="s">
        <v>8448</v>
      </c>
      <c r="C6017" s="27">
        <v>410601040330</v>
      </c>
      <c r="D6017" s="556">
        <v>1</v>
      </c>
      <c r="E6017" s="33">
        <v>5790</v>
      </c>
      <c r="F6017" s="33">
        <v>5790</v>
      </c>
    </row>
    <row r="6018" spans="1:6" ht="22.5" x14ac:dyDescent="0.2">
      <c r="A6018" s="2">
        <v>6013</v>
      </c>
      <c r="B6018" s="13" t="s">
        <v>8448</v>
      </c>
      <c r="C6018" s="27">
        <v>410601040331</v>
      </c>
      <c r="D6018" s="556">
        <v>1</v>
      </c>
      <c r="E6018" s="33">
        <v>7370</v>
      </c>
      <c r="F6018" s="33">
        <v>7370</v>
      </c>
    </row>
    <row r="6019" spans="1:6" ht="22.5" x14ac:dyDescent="0.2">
      <c r="A6019" s="2">
        <v>6014</v>
      </c>
      <c r="B6019" s="13" t="s">
        <v>8448</v>
      </c>
      <c r="C6019" s="27">
        <v>410601040332</v>
      </c>
      <c r="D6019" s="556">
        <v>1</v>
      </c>
      <c r="E6019" s="33">
        <v>7600</v>
      </c>
      <c r="F6019" s="33">
        <v>7600</v>
      </c>
    </row>
    <row r="6020" spans="1:6" x14ac:dyDescent="0.2">
      <c r="A6020" s="2">
        <v>6015</v>
      </c>
      <c r="B6020" s="13" t="s">
        <v>5842</v>
      </c>
      <c r="C6020" s="27">
        <v>410601040333</v>
      </c>
      <c r="D6020" s="556">
        <v>1</v>
      </c>
      <c r="E6020" s="33">
        <v>5590</v>
      </c>
      <c r="F6020" s="33">
        <v>5590</v>
      </c>
    </row>
    <row r="6021" spans="1:6" ht="22.5" x14ac:dyDescent="0.2">
      <c r="A6021" s="2">
        <v>6016</v>
      </c>
      <c r="B6021" s="13" t="s">
        <v>5539</v>
      </c>
      <c r="C6021" s="27" t="s">
        <v>8618</v>
      </c>
      <c r="D6021" s="556">
        <v>6</v>
      </c>
      <c r="E6021" s="33">
        <v>30600</v>
      </c>
      <c r="F6021" s="33">
        <v>30600</v>
      </c>
    </row>
    <row r="6022" spans="1:6" ht="22.5" x14ac:dyDescent="0.2">
      <c r="A6022" s="2">
        <v>6017</v>
      </c>
      <c r="B6022" s="13" t="s">
        <v>5539</v>
      </c>
      <c r="C6022" s="27" t="s">
        <v>8619</v>
      </c>
      <c r="D6022" s="556">
        <v>5</v>
      </c>
      <c r="E6022" s="33">
        <v>25500</v>
      </c>
      <c r="F6022" s="33">
        <v>25500</v>
      </c>
    </row>
    <row r="6023" spans="1:6" ht="33.75" x14ac:dyDescent="0.2">
      <c r="A6023" s="2">
        <v>6018</v>
      </c>
      <c r="B6023" s="13" t="s">
        <v>8449</v>
      </c>
      <c r="C6023" s="27">
        <v>410601040345</v>
      </c>
      <c r="D6023" s="556">
        <v>1</v>
      </c>
      <c r="E6023" s="33">
        <v>5280</v>
      </c>
      <c r="F6023" s="33">
        <v>5280</v>
      </c>
    </row>
    <row r="6024" spans="1:6" ht="22.5" x14ac:dyDescent="0.2">
      <c r="A6024" s="2">
        <v>6019</v>
      </c>
      <c r="B6024" s="13" t="s">
        <v>5539</v>
      </c>
      <c r="C6024" s="27">
        <v>410601040346</v>
      </c>
      <c r="D6024" s="556">
        <v>1</v>
      </c>
      <c r="E6024" s="33">
        <v>3820</v>
      </c>
      <c r="F6024" s="33">
        <v>3820</v>
      </c>
    </row>
    <row r="6025" spans="1:6" ht="33.75" x14ac:dyDescent="0.2">
      <c r="A6025" s="2">
        <v>6020</v>
      </c>
      <c r="B6025" s="13" t="s">
        <v>8450</v>
      </c>
      <c r="C6025" s="27">
        <v>410601040347</v>
      </c>
      <c r="D6025" s="556">
        <v>1</v>
      </c>
      <c r="E6025" s="33">
        <v>3580</v>
      </c>
      <c r="F6025" s="33">
        <v>3580</v>
      </c>
    </row>
    <row r="6026" spans="1:6" ht="33.75" x14ac:dyDescent="0.2">
      <c r="A6026" s="2">
        <v>6021</v>
      </c>
      <c r="B6026" s="13" t="s">
        <v>8451</v>
      </c>
      <c r="C6026" s="27">
        <v>410601040348</v>
      </c>
      <c r="D6026" s="556">
        <v>1</v>
      </c>
      <c r="E6026" s="33">
        <v>9963</v>
      </c>
      <c r="F6026" s="33">
        <v>9963</v>
      </c>
    </row>
    <row r="6027" spans="1:6" x14ac:dyDescent="0.2">
      <c r="A6027" s="2">
        <v>6022</v>
      </c>
      <c r="B6027" s="13" t="s">
        <v>8452</v>
      </c>
      <c r="C6027" s="27">
        <v>410601040349</v>
      </c>
      <c r="D6027" s="556">
        <v>1</v>
      </c>
      <c r="E6027" s="33">
        <v>7975</v>
      </c>
      <c r="F6027" s="33">
        <v>7975</v>
      </c>
    </row>
    <row r="6028" spans="1:6" ht="22.5" x14ac:dyDescent="0.2">
      <c r="A6028" s="2">
        <v>6023</v>
      </c>
      <c r="B6028" s="13" t="s">
        <v>8453</v>
      </c>
      <c r="C6028" s="27">
        <v>410601040350</v>
      </c>
      <c r="D6028" s="556">
        <v>1</v>
      </c>
      <c r="E6028" s="33">
        <v>8963</v>
      </c>
      <c r="F6028" s="33">
        <v>8963</v>
      </c>
    </row>
    <row r="6029" spans="1:6" ht="22.5" x14ac:dyDescent="0.2">
      <c r="A6029" s="2">
        <v>6024</v>
      </c>
      <c r="B6029" s="13" t="s">
        <v>8454</v>
      </c>
      <c r="C6029" s="27">
        <v>410601040351</v>
      </c>
      <c r="D6029" s="556">
        <v>1</v>
      </c>
      <c r="E6029" s="33">
        <v>9850</v>
      </c>
      <c r="F6029" s="33">
        <v>9850</v>
      </c>
    </row>
    <row r="6030" spans="1:6" ht="22.5" x14ac:dyDescent="0.2">
      <c r="A6030" s="2">
        <v>6025</v>
      </c>
      <c r="B6030" s="13" t="s">
        <v>8455</v>
      </c>
      <c r="C6030" s="27">
        <v>410601040352</v>
      </c>
      <c r="D6030" s="556">
        <v>1</v>
      </c>
      <c r="E6030" s="33">
        <v>9738</v>
      </c>
      <c r="F6030" s="33">
        <v>9738</v>
      </c>
    </row>
    <row r="6031" spans="1:6" ht="33.75" x14ac:dyDescent="0.2">
      <c r="A6031" s="2">
        <v>6026</v>
      </c>
      <c r="B6031" s="13" t="s">
        <v>6441</v>
      </c>
      <c r="C6031" s="27">
        <v>410601040353</v>
      </c>
      <c r="D6031" s="556">
        <v>1</v>
      </c>
      <c r="E6031" s="33">
        <v>4895</v>
      </c>
      <c r="F6031" s="33">
        <v>4895</v>
      </c>
    </row>
    <row r="6032" spans="1:6" x14ac:dyDescent="0.2">
      <c r="A6032" s="2">
        <v>6027</v>
      </c>
      <c r="B6032" s="13" t="s">
        <v>8456</v>
      </c>
      <c r="C6032" s="27">
        <v>410601040354</v>
      </c>
      <c r="D6032" s="556">
        <v>1</v>
      </c>
      <c r="E6032" s="33">
        <v>20262</v>
      </c>
      <c r="F6032" s="33">
        <v>20262</v>
      </c>
    </row>
    <row r="6033" spans="1:6" ht="45" x14ac:dyDescent="0.2">
      <c r="A6033" s="2">
        <v>6028</v>
      </c>
      <c r="B6033" s="13" t="s">
        <v>8457</v>
      </c>
      <c r="C6033" s="27">
        <v>410601040355</v>
      </c>
      <c r="D6033" s="556">
        <v>1</v>
      </c>
      <c r="E6033" s="33">
        <v>20160</v>
      </c>
      <c r="F6033" s="33">
        <v>20160</v>
      </c>
    </row>
    <row r="6034" spans="1:6" x14ac:dyDescent="0.2">
      <c r="A6034" s="2">
        <v>6029</v>
      </c>
      <c r="B6034" s="13" t="s">
        <v>5973</v>
      </c>
      <c r="C6034" s="27">
        <v>410601040356</v>
      </c>
      <c r="D6034" s="556">
        <v>1</v>
      </c>
      <c r="E6034" s="33">
        <v>21306.33</v>
      </c>
      <c r="F6034" s="33">
        <v>21306.33</v>
      </c>
    </row>
    <row r="6035" spans="1:6" x14ac:dyDescent="0.2">
      <c r="A6035" s="2">
        <v>6030</v>
      </c>
      <c r="B6035" s="13" t="s">
        <v>5974</v>
      </c>
      <c r="C6035" s="27">
        <v>410601040357</v>
      </c>
      <c r="D6035" s="556">
        <v>1</v>
      </c>
      <c r="E6035" s="33">
        <v>9590</v>
      </c>
      <c r="F6035" s="33">
        <v>9590</v>
      </c>
    </row>
    <row r="6036" spans="1:6" ht="45" x14ac:dyDescent="0.2">
      <c r="A6036" s="2">
        <v>6031</v>
      </c>
      <c r="B6036" s="13" t="s">
        <v>8458</v>
      </c>
      <c r="C6036" s="27">
        <v>410601040358</v>
      </c>
      <c r="D6036" s="556">
        <v>1</v>
      </c>
      <c r="E6036" s="33">
        <v>5745</v>
      </c>
      <c r="F6036" s="33">
        <v>5745</v>
      </c>
    </row>
    <row r="6037" spans="1:6" ht="33.75" x14ac:dyDescent="0.2">
      <c r="A6037" s="2">
        <v>6032</v>
      </c>
      <c r="B6037" s="13" t="s">
        <v>8459</v>
      </c>
      <c r="C6037" s="27">
        <v>410601040359</v>
      </c>
      <c r="D6037" s="556">
        <v>1</v>
      </c>
      <c r="E6037" s="33">
        <v>6235</v>
      </c>
      <c r="F6037" s="33">
        <v>6235</v>
      </c>
    </row>
    <row r="6038" spans="1:6" ht="33.75" x14ac:dyDescent="0.2">
      <c r="A6038" s="2">
        <v>6033</v>
      </c>
      <c r="B6038" s="13" t="s">
        <v>8460</v>
      </c>
      <c r="C6038" s="27">
        <v>410601040360</v>
      </c>
      <c r="D6038" s="556">
        <v>1</v>
      </c>
      <c r="E6038" s="33">
        <v>6010</v>
      </c>
      <c r="F6038" s="33">
        <v>6010</v>
      </c>
    </row>
    <row r="6039" spans="1:6" x14ac:dyDescent="0.2">
      <c r="A6039" s="2">
        <v>6034</v>
      </c>
      <c r="B6039" s="13" t="s">
        <v>8461</v>
      </c>
      <c r="C6039" s="27">
        <v>410601040361</v>
      </c>
      <c r="D6039" s="556">
        <v>1</v>
      </c>
      <c r="E6039" s="33">
        <v>9755</v>
      </c>
      <c r="F6039" s="33">
        <v>9755</v>
      </c>
    </row>
    <row r="6040" spans="1:6" ht="45" x14ac:dyDescent="0.2">
      <c r="A6040" s="2">
        <v>6035</v>
      </c>
      <c r="B6040" s="13" t="s">
        <v>8462</v>
      </c>
      <c r="C6040" s="27">
        <v>410601040362</v>
      </c>
      <c r="D6040" s="556">
        <v>1</v>
      </c>
      <c r="E6040" s="33">
        <v>26105</v>
      </c>
      <c r="F6040" s="33">
        <v>26105</v>
      </c>
    </row>
    <row r="6041" spans="1:6" x14ac:dyDescent="0.2">
      <c r="A6041" s="2">
        <v>6036</v>
      </c>
      <c r="B6041" s="13" t="s">
        <v>8463</v>
      </c>
      <c r="C6041" s="27">
        <v>4106010403563</v>
      </c>
      <c r="D6041" s="556">
        <v>1</v>
      </c>
      <c r="E6041" s="33">
        <v>31416</v>
      </c>
      <c r="F6041" s="33">
        <v>31416</v>
      </c>
    </row>
    <row r="6042" spans="1:6" x14ac:dyDescent="0.2">
      <c r="A6042" s="2">
        <v>6037</v>
      </c>
      <c r="B6042" s="13" t="s">
        <v>8463</v>
      </c>
      <c r="C6042" s="27">
        <v>410601040364</v>
      </c>
      <c r="D6042" s="556">
        <v>1</v>
      </c>
      <c r="E6042" s="33">
        <v>12982.5</v>
      </c>
      <c r="F6042" s="33">
        <v>12982.5</v>
      </c>
    </row>
    <row r="6043" spans="1:6" x14ac:dyDescent="0.2">
      <c r="A6043" s="2">
        <v>6038</v>
      </c>
      <c r="B6043" s="13" t="s">
        <v>8463</v>
      </c>
      <c r="C6043" s="27">
        <v>410601040365</v>
      </c>
      <c r="D6043" s="556">
        <v>1</v>
      </c>
      <c r="E6043" s="33">
        <v>12982.5</v>
      </c>
      <c r="F6043" s="33">
        <v>12982.5</v>
      </c>
    </row>
    <row r="6044" spans="1:6" x14ac:dyDescent="0.2">
      <c r="A6044" s="2">
        <v>6039</v>
      </c>
      <c r="B6044" s="13" t="s">
        <v>8464</v>
      </c>
      <c r="C6044" s="27">
        <v>410601040366</v>
      </c>
      <c r="D6044" s="556">
        <v>1</v>
      </c>
      <c r="E6044" s="33">
        <v>11990</v>
      </c>
      <c r="F6044" s="33">
        <v>11990</v>
      </c>
    </row>
    <row r="6045" spans="1:6" ht="33.75" x14ac:dyDescent="0.2">
      <c r="A6045" s="2">
        <v>6040</v>
      </c>
      <c r="B6045" s="13" t="s">
        <v>8465</v>
      </c>
      <c r="C6045" s="27">
        <v>410126160367</v>
      </c>
      <c r="D6045" s="556">
        <v>1</v>
      </c>
      <c r="E6045" s="33">
        <v>29566</v>
      </c>
      <c r="F6045" s="33">
        <v>29566</v>
      </c>
    </row>
    <row r="6046" spans="1:6" ht="33.75" x14ac:dyDescent="0.2">
      <c r="A6046" s="2">
        <v>6041</v>
      </c>
      <c r="B6046" s="13" t="s">
        <v>8465</v>
      </c>
      <c r="C6046" s="27">
        <v>410126330001</v>
      </c>
      <c r="D6046" s="556">
        <v>1</v>
      </c>
      <c r="E6046" s="33">
        <v>29566</v>
      </c>
      <c r="F6046" s="33">
        <v>29566</v>
      </c>
    </row>
    <row r="6047" spans="1:6" x14ac:dyDescent="0.2">
      <c r="A6047" s="2">
        <v>6042</v>
      </c>
      <c r="B6047" s="13" t="s">
        <v>8363</v>
      </c>
      <c r="C6047" s="27">
        <v>410126330005</v>
      </c>
      <c r="D6047" s="556">
        <v>1</v>
      </c>
      <c r="E6047" s="33">
        <v>5160</v>
      </c>
      <c r="F6047" s="33">
        <v>5160</v>
      </c>
    </row>
    <row r="6048" spans="1:6" ht="22.5" x14ac:dyDescent="0.2">
      <c r="A6048" s="2">
        <v>6043</v>
      </c>
      <c r="B6048" s="13" t="s">
        <v>8363</v>
      </c>
      <c r="C6048" s="27" t="s">
        <v>8620</v>
      </c>
      <c r="D6048" s="556">
        <v>2</v>
      </c>
      <c r="E6048" s="33">
        <v>11480</v>
      </c>
      <c r="F6048" s="33">
        <v>11480</v>
      </c>
    </row>
    <row r="6049" spans="1:6" x14ac:dyDescent="0.2">
      <c r="A6049" s="2">
        <v>6044</v>
      </c>
      <c r="B6049" s="13" t="s">
        <v>4763</v>
      </c>
      <c r="C6049" s="27">
        <v>410126330002</v>
      </c>
      <c r="D6049" s="556">
        <v>1</v>
      </c>
      <c r="E6049" s="33">
        <v>3890</v>
      </c>
      <c r="F6049" s="33">
        <v>3890</v>
      </c>
    </row>
    <row r="6050" spans="1:6" ht="22.5" x14ac:dyDescent="0.2">
      <c r="A6050" s="2">
        <v>6045</v>
      </c>
      <c r="B6050" s="13" t="s">
        <v>8466</v>
      </c>
      <c r="C6050" s="27">
        <v>400000330001</v>
      </c>
      <c r="D6050" s="556">
        <v>1</v>
      </c>
      <c r="E6050" s="33">
        <v>4510</v>
      </c>
      <c r="F6050" s="33">
        <v>4510</v>
      </c>
    </row>
    <row r="6051" spans="1:6" ht="22.5" x14ac:dyDescent="0.2">
      <c r="A6051" s="2">
        <v>6046</v>
      </c>
      <c r="B6051" s="13" t="s">
        <v>8467</v>
      </c>
      <c r="C6051" s="27">
        <v>410124320001</v>
      </c>
      <c r="D6051" s="556">
        <v>1</v>
      </c>
      <c r="E6051" s="33">
        <v>9150</v>
      </c>
      <c r="F6051" s="33">
        <v>9150</v>
      </c>
    </row>
    <row r="6052" spans="1:6" ht="33.75" x14ac:dyDescent="0.2">
      <c r="A6052" s="2">
        <v>6047</v>
      </c>
      <c r="B6052" s="13" t="s">
        <v>8468</v>
      </c>
      <c r="C6052" s="27">
        <v>410124330001</v>
      </c>
      <c r="D6052" s="556">
        <v>1</v>
      </c>
      <c r="E6052" s="33">
        <v>92000</v>
      </c>
      <c r="F6052" s="33">
        <v>6133.32</v>
      </c>
    </row>
    <row r="6053" spans="1:6" x14ac:dyDescent="0.2">
      <c r="A6053" s="2">
        <v>6048</v>
      </c>
      <c r="B6053" s="13" t="s">
        <v>8469</v>
      </c>
      <c r="C6053" s="27">
        <v>210124000001</v>
      </c>
      <c r="D6053" s="556">
        <v>1</v>
      </c>
      <c r="E6053" s="33">
        <v>24300</v>
      </c>
      <c r="F6053" s="33">
        <v>24300</v>
      </c>
    </row>
    <row r="6054" spans="1:6" x14ac:dyDescent="0.2">
      <c r="A6054" s="2">
        <v>6049</v>
      </c>
      <c r="B6054" s="13" t="s">
        <v>8469</v>
      </c>
      <c r="C6054" s="27">
        <v>210124000002</v>
      </c>
      <c r="D6054" s="556">
        <v>1</v>
      </c>
      <c r="E6054" s="33">
        <v>24300</v>
      </c>
      <c r="F6054" s="33">
        <v>24300</v>
      </c>
    </row>
    <row r="6055" spans="1:6" x14ac:dyDescent="0.2">
      <c r="A6055" s="2">
        <v>6050</v>
      </c>
      <c r="B6055" s="13" t="s">
        <v>8469</v>
      </c>
      <c r="C6055" s="27">
        <v>210124000003</v>
      </c>
      <c r="D6055" s="556">
        <v>1</v>
      </c>
      <c r="E6055" s="33">
        <v>24300</v>
      </c>
      <c r="F6055" s="33">
        <v>24300</v>
      </c>
    </row>
    <row r="6056" spans="1:6" ht="10.15" customHeight="1" x14ac:dyDescent="0.2">
      <c r="A6056" s="2">
        <v>6051</v>
      </c>
      <c r="B6056" s="154" t="s">
        <v>8640</v>
      </c>
      <c r="C6056" s="157" t="s">
        <v>8778</v>
      </c>
      <c r="D6056" s="166">
        <v>1</v>
      </c>
      <c r="E6056" s="15">
        <v>18400</v>
      </c>
      <c r="F6056" s="15">
        <v>18400</v>
      </c>
    </row>
    <row r="6057" spans="1:6" ht="33.75" x14ac:dyDescent="0.2">
      <c r="A6057" s="2">
        <v>6052</v>
      </c>
      <c r="B6057" s="154" t="s">
        <v>8641</v>
      </c>
      <c r="C6057" s="157" t="s">
        <v>8779</v>
      </c>
      <c r="D6057" s="166">
        <v>1</v>
      </c>
      <c r="E6057" s="15">
        <v>5400</v>
      </c>
      <c r="F6057" s="15">
        <v>5400</v>
      </c>
    </row>
    <row r="6058" spans="1:6" ht="22.5" x14ac:dyDescent="0.2">
      <c r="A6058" s="2">
        <v>6053</v>
      </c>
      <c r="B6058" s="154" t="s">
        <v>8642</v>
      </c>
      <c r="C6058" s="157" t="s">
        <v>8780</v>
      </c>
      <c r="D6058" s="166">
        <v>1</v>
      </c>
      <c r="E6058" s="15">
        <v>13948.77</v>
      </c>
      <c r="F6058" s="15">
        <v>13948.77</v>
      </c>
    </row>
    <row r="6059" spans="1:6" x14ac:dyDescent="0.2">
      <c r="A6059" s="2">
        <v>6054</v>
      </c>
      <c r="B6059" s="154" t="s">
        <v>8643</v>
      </c>
      <c r="C6059" s="157" t="s">
        <v>8781</v>
      </c>
      <c r="D6059" s="166">
        <v>1</v>
      </c>
      <c r="E6059" s="15">
        <v>9613.44</v>
      </c>
      <c r="F6059" s="15">
        <v>9613.44</v>
      </c>
    </row>
    <row r="6060" spans="1:6" x14ac:dyDescent="0.2">
      <c r="A6060" s="2">
        <v>6055</v>
      </c>
      <c r="B6060" s="154" t="s">
        <v>8644</v>
      </c>
      <c r="C6060" s="157" t="s">
        <v>8782</v>
      </c>
      <c r="D6060" s="166">
        <v>1</v>
      </c>
      <c r="E6060" s="15">
        <v>5687</v>
      </c>
      <c r="F6060" s="15">
        <v>5687</v>
      </c>
    </row>
    <row r="6061" spans="1:6" ht="22.5" x14ac:dyDescent="0.2">
      <c r="A6061" s="2">
        <v>6056</v>
      </c>
      <c r="B6061" s="154" t="s">
        <v>8645</v>
      </c>
      <c r="C6061" s="157" t="s">
        <v>8783</v>
      </c>
      <c r="D6061" s="166">
        <v>1</v>
      </c>
      <c r="E6061" s="15">
        <v>24631.200000000001</v>
      </c>
      <c r="F6061" s="15">
        <v>24631.200000000001</v>
      </c>
    </row>
    <row r="6062" spans="1:6" x14ac:dyDescent="0.2">
      <c r="A6062" s="2">
        <v>6057</v>
      </c>
      <c r="B6062" s="154" t="s">
        <v>8646</v>
      </c>
      <c r="C6062" s="157" t="s">
        <v>8784</v>
      </c>
      <c r="D6062" s="166">
        <v>1</v>
      </c>
      <c r="E6062" s="15">
        <v>3500</v>
      </c>
      <c r="F6062" s="15">
        <v>3500</v>
      </c>
    </row>
    <row r="6063" spans="1:6" ht="33.75" x14ac:dyDescent="0.2">
      <c r="A6063" s="2">
        <v>6058</v>
      </c>
      <c r="B6063" s="154" t="s">
        <v>8647</v>
      </c>
      <c r="C6063" s="157" t="s">
        <v>8785</v>
      </c>
      <c r="D6063" s="166">
        <v>1</v>
      </c>
      <c r="E6063" s="15">
        <v>6000</v>
      </c>
      <c r="F6063" s="15">
        <v>6000</v>
      </c>
    </row>
    <row r="6064" spans="1:6" ht="22.5" x14ac:dyDescent="0.2">
      <c r="A6064" s="2">
        <v>6059</v>
      </c>
      <c r="B6064" s="154" t="s">
        <v>8648</v>
      </c>
      <c r="C6064" s="157" t="s">
        <v>8786</v>
      </c>
      <c r="D6064" s="166">
        <v>1</v>
      </c>
      <c r="E6064" s="15">
        <v>4670</v>
      </c>
      <c r="F6064" s="15">
        <v>4670</v>
      </c>
    </row>
    <row r="6065" spans="1:6" ht="22.5" x14ac:dyDescent="0.2">
      <c r="A6065" s="2">
        <v>6060</v>
      </c>
      <c r="B6065" s="154" t="s">
        <v>8648</v>
      </c>
      <c r="C6065" s="157" t="s">
        <v>8787</v>
      </c>
      <c r="D6065" s="166">
        <v>1</v>
      </c>
      <c r="E6065" s="15">
        <v>4670</v>
      </c>
      <c r="F6065" s="15">
        <v>4670</v>
      </c>
    </row>
    <row r="6066" spans="1:6" ht="22.5" x14ac:dyDescent="0.2">
      <c r="A6066" s="2">
        <v>6061</v>
      </c>
      <c r="B6066" s="154" t="s">
        <v>8649</v>
      </c>
      <c r="C6066" s="157" t="s">
        <v>8788</v>
      </c>
      <c r="D6066" s="166">
        <v>1</v>
      </c>
      <c r="E6066" s="15">
        <v>9550</v>
      </c>
      <c r="F6066" s="15">
        <v>9550</v>
      </c>
    </row>
    <row r="6067" spans="1:6" ht="22.5" x14ac:dyDescent="0.2">
      <c r="A6067" s="2">
        <v>6062</v>
      </c>
      <c r="B6067" s="154" t="s">
        <v>8649</v>
      </c>
      <c r="C6067" s="157" t="s">
        <v>8789</v>
      </c>
      <c r="D6067" s="166">
        <v>1</v>
      </c>
      <c r="E6067" s="15">
        <v>9550</v>
      </c>
      <c r="F6067" s="15">
        <v>9550</v>
      </c>
    </row>
    <row r="6068" spans="1:6" ht="22.5" x14ac:dyDescent="0.2">
      <c r="A6068" s="2">
        <v>6063</v>
      </c>
      <c r="B6068" s="154" t="s">
        <v>8650</v>
      </c>
      <c r="C6068" s="157" t="s">
        <v>8790</v>
      </c>
      <c r="D6068" s="166">
        <v>4</v>
      </c>
      <c r="E6068" s="15">
        <v>16000</v>
      </c>
      <c r="F6068" s="15">
        <v>16000</v>
      </c>
    </row>
    <row r="6069" spans="1:6" ht="22.5" x14ac:dyDescent="0.2">
      <c r="A6069" s="2">
        <v>6064</v>
      </c>
      <c r="B6069" s="154" t="s">
        <v>8651</v>
      </c>
      <c r="C6069" s="157" t="s">
        <v>8791</v>
      </c>
      <c r="D6069" s="166">
        <v>1</v>
      </c>
      <c r="E6069" s="15">
        <v>18678.240000000002</v>
      </c>
      <c r="F6069" s="15">
        <v>18678.240000000002</v>
      </c>
    </row>
    <row r="6070" spans="1:6" ht="22.5" x14ac:dyDescent="0.2">
      <c r="A6070" s="2">
        <v>6065</v>
      </c>
      <c r="B6070" s="154" t="s">
        <v>8652</v>
      </c>
      <c r="C6070" s="157" t="s">
        <v>8792</v>
      </c>
      <c r="D6070" s="166">
        <v>1</v>
      </c>
      <c r="E6070" s="15">
        <v>15993</v>
      </c>
      <c r="F6070" s="15">
        <v>15993</v>
      </c>
    </row>
    <row r="6071" spans="1:6" x14ac:dyDescent="0.2">
      <c r="A6071" s="2">
        <v>6066</v>
      </c>
      <c r="B6071" s="154" t="s">
        <v>8653</v>
      </c>
      <c r="C6071" s="157" t="s">
        <v>8793</v>
      </c>
      <c r="D6071" s="166">
        <v>1</v>
      </c>
      <c r="E6071" s="15">
        <v>6000</v>
      </c>
      <c r="F6071" s="15">
        <v>6000</v>
      </c>
    </row>
    <row r="6072" spans="1:6" x14ac:dyDescent="0.2">
      <c r="A6072" s="2">
        <v>6067</v>
      </c>
      <c r="B6072" s="154" t="s">
        <v>8653</v>
      </c>
      <c r="C6072" s="157" t="s">
        <v>8794</v>
      </c>
      <c r="D6072" s="166">
        <v>1</v>
      </c>
      <c r="E6072" s="15">
        <v>6000</v>
      </c>
      <c r="F6072" s="15">
        <v>6000</v>
      </c>
    </row>
    <row r="6073" spans="1:6" ht="22.5" x14ac:dyDescent="0.2">
      <c r="A6073" s="2">
        <v>6068</v>
      </c>
      <c r="B6073" s="154" t="s">
        <v>8654</v>
      </c>
      <c r="C6073" s="157" t="s">
        <v>8795</v>
      </c>
      <c r="D6073" s="166">
        <v>9</v>
      </c>
      <c r="E6073" s="15">
        <v>27450</v>
      </c>
      <c r="F6073" s="15">
        <v>27450</v>
      </c>
    </row>
    <row r="6074" spans="1:6" ht="22.5" x14ac:dyDescent="0.2">
      <c r="A6074" s="2">
        <v>6069</v>
      </c>
      <c r="B6074" s="154" t="s">
        <v>8655</v>
      </c>
      <c r="C6074" s="157" t="s">
        <v>8796</v>
      </c>
      <c r="D6074" s="166">
        <v>1</v>
      </c>
      <c r="E6074" s="15">
        <v>7019.5</v>
      </c>
      <c r="F6074" s="15">
        <v>7019.5</v>
      </c>
    </row>
    <row r="6075" spans="1:6" ht="22.5" x14ac:dyDescent="0.2">
      <c r="A6075" s="2">
        <v>6070</v>
      </c>
      <c r="B6075" s="154" t="s">
        <v>8655</v>
      </c>
      <c r="C6075" s="157" t="s">
        <v>8797</v>
      </c>
      <c r="D6075" s="166">
        <v>1</v>
      </c>
      <c r="E6075" s="15">
        <v>7019.5</v>
      </c>
      <c r="F6075" s="15">
        <v>7019.5</v>
      </c>
    </row>
    <row r="6076" spans="1:6" x14ac:dyDescent="0.2">
      <c r="A6076" s="2">
        <v>6071</v>
      </c>
      <c r="B6076" s="154" t="s">
        <v>8656</v>
      </c>
      <c r="C6076" s="157" t="s">
        <v>5308</v>
      </c>
      <c r="D6076" s="166">
        <v>1</v>
      </c>
      <c r="E6076" s="15">
        <v>5700</v>
      </c>
      <c r="F6076" s="15">
        <v>5700</v>
      </c>
    </row>
    <row r="6077" spans="1:6" x14ac:dyDescent="0.2">
      <c r="A6077" s="2">
        <v>6072</v>
      </c>
      <c r="B6077" s="154" t="s">
        <v>4594</v>
      </c>
      <c r="C6077" s="157" t="s">
        <v>8798</v>
      </c>
      <c r="D6077" s="166">
        <v>1</v>
      </c>
      <c r="E6077" s="15">
        <v>6366</v>
      </c>
      <c r="F6077" s="15">
        <v>6366</v>
      </c>
    </row>
    <row r="6078" spans="1:6" ht="22.5" x14ac:dyDescent="0.2">
      <c r="A6078" s="2">
        <v>6073</v>
      </c>
      <c r="B6078" s="154" t="s">
        <v>6906</v>
      </c>
      <c r="C6078" s="157" t="s">
        <v>8799</v>
      </c>
      <c r="D6078" s="166">
        <v>2</v>
      </c>
      <c r="E6078" s="15">
        <v>23800</v>
      </c>
      <c r="F6078" s="15">
        <v>23800</v>
      </c>
    </row>
    <row r="6079" spans="1:6" ht="22.5" x14ac:dyDescent="0.2">
      <c r="A6079" s="2">
        <v>6074</v>
      </c>
      <c r="B6079" s="154" t="s">
        <v>8657</v>
      </c>
      <c r="C6079" s="157" t="s">
        <v>8800</v>
      </c>
      <c r="D6079" s="166">
        <v>1</v>
      </c>
      <c r="E6079" s="15">
        <v>9907</v>
      </c>
      <c r="F6079" s="15">
        <v>9907</v>
      </c>
    </row>
    <row r="6080" spans="1:6" ht="22.5" x14ac:dyDescent="0.2">
      <c r="A6080" s="2">
        <v>6075</v>
      </c>
      <c r="B6080" s="154" t="s">
        <v>8658</v>
      </c>
      <c r="C6080" s="157" t="s">
        <v>8801</v>
      </c>
      <c r="D6080" s="166">
        <v>2</v>
      </c>
      <c r="E6080" s="15">
        <v>9907</v>
      </c>
      <c r="F6080" s="15">
        <v>9907</v>
      </c>
    </row>
    <row r="6081" spans="1:6" x14ac:dyDescent="0.2">
      <c r="A6081" s="2">
        <v>6076</v>
      </c>
      <c r="B6081" s="154" t="s">
        <v>8659</v>
      </c>
      <c r="C6081" s="157" t="s">
        <v>8802</v>
      </c>
      <c r="D6081" s="166">
        <v>1</v>
      </c>
      <c r="E6081" s="15">
        <v>4900</v>
      </c>
      <c r="F6081" s="15">
        <v>4900</v>
      </c>
    </row>
    <row r="6082" spans="1:6" ht="22.5" x14ac:dyDescent="0.2">
      <c r="A6082" s="2">
        <v>6077</v>
      </c>
      <c r="B6082" s="154" t="s">
        <v>8660</v>
      </c>
      <c r="C6082" s="157" t="s">
        <v>8803</v>
      </c>
      <c r="D6082" s="166">
        <v>1</v>
      </c>
      <c r="E6082" s="15">
        <v>11400</v>
      </c>
      <c r="F6082" s="15">
        <v>11400</v>
      </c>
    </row>
    <row r="6083" spans="1:6" ht="22.5" x14ac:dyDescent="0.2">
      <c r="A6083" s="2">
        <v>6078</v>
      </c>
      <c r="B6083" s="154" t="s">
        <v>8661</v>
      </c>
      <c r="C6083" s="157" t="s">
        <v>8804</v>
      </c>
      <c r="D6083" s="166">
        <v>1</v>
      </c>
      <c r="E6083" s="15">
        <v>18775.3</v>
      </c>
      <c r="F6083" s="15">
        <v>18775.3</v>
      </c>
    </row>
    <row r="6084" spans="1:6" ht="22.5" x14ac:dyDescent="0.2">
      <c r="A6084" s="2">
        <v>6079</v>
      </c>
      <c r="B6084" s="154" t="s">
        <v>8662</v>
      </c>
      <c r="C6084" s="157" t="s">
        <v>8805</v>
      </c>
      <c r="D6084" s="166">
        <v>1</v>
      </c>
      <c r="E6084" s="15">
        <v>19000</v>
      </c>
      <c r="F6084" s="15">
        <v>19000</v>
      </c>
    </row>
    <row r="6085" spans="1:6" ht="22.5" x14ac:dyDescent="0.2">
      <c r="A6085" s="2">
        <v>6080</v>
      </c>
      <c r="B6085" s="154" t="s">
        <v>8663</v>
      </c>
      <c r="C6085" s="157" t="s">
        <v>8806</v>
      </c>
      <c r="D6085" s="166">
        <v>1</v>
      </c>
      <c r="E6085" s="15">
        <v>4141.8</v>
      </c>
      <c r="F6085" s="15">
        <v>4141.8</v>
      </c>
    </row>
    <row r="6086" spans="1:6" ht="22.5" x14ac:dyDescent="0.2">
      <c r="A6086" s="2">
        <v>6081</v>
      </c>
      <c r="B6086" s="154" t="s">
        <v>8664</v>
      </c>
      <c r="C6086" s="157" t="s">
        <v>8807</v>
      </c>
      <c r="D6086" s="166">
        <v>1</v>
      </c>
      <c r="E6086" s="15">
        <v>4141.8</v>
      </c>
      <c r="F6086" s="15">
        <v>4141.8</v>
      </c>
    </row>
    <row r="6087" spans="1:6" ht="22.5" x14ac:dyDescent="0.2">
      <c r="A6087" s="2">
        <v>6082</v>
      </c>
      <c r="B6087" s="154" t="s">
        <v>8665</v>
      </c>
      <c r="C6087" s="157" t="s">
        <v>8808</v>
      </c>
      <c r="D6087" s="166">
        <v>1</v>
      </c>
      <c r="E6087" s="15">
        <v>7382.67</v>
      </c>
      <c r="F6087" s="15">
        <v>7382.67</v>
      </c>
    </row>
    <row r="6088" spans="1:6" ht="45" x14ac:dyDescent="0.2">
      <c r="A6088" s="2">
        <v>6083</v>
      </c>
      <c r="B6088" s="154" t="s">
        <v>8666</v>
      </c>
      <c r="C6088" s="157" t="s">
        <v>8809</v>
      </c>
      <c r="D6088" s="166">
        <v>1</v>
      </c>
      <c r="E6088" s="15">
        <v>51700</v>
      </c>
      <c r="F6088" s="153">
        <f>18669.43+1436.11*3+1436.11*3+4308.33+1436.11*3</f>
        <v>35902.750000000007</v>
      </c>
    </row>
    <row r="6089" spans="1:6" ht="45" x14ac:dyDescent="0.2">
      <c r="A6089" s="2">
        <v>6084</v>
      </c>
      <c r="B6089" s="155" t="s">
        <v>8666</v>
      </c>
      <c r="C6089" s="158" t="s">
        <v>8810</v>
      </c>
      <c r="D6089" s="167">
        <v>1</v>
      </c>
      <c r="E6089" s="153">
        <v>51700</v>
      </c>
      <c r="F6089" s="153">
        <f>18669.43+1436.11*3+1436.11*3+4308.33+1436.11*3</f>
        <v>35902.750000000007</v>
      </c>
    </row>
    <row r="6090" spans="1:6" ht="22.5" x14ac:dyDescent="0.2">
      <c r="A6090" s="2">
        <v>6085</v>
      </c>
      <c r="B6090" s="155" t="s">
        <v>4284</v>
      </c>
      <c r="C6090" s="158" t="s">
        <v>8811</v>
      </c>
      <c r="D6090" s="167">
        <v>1</v>
      </c>
      <c r="E6090" s="153">
        <v>4100</v>
      </c>
      <c r="F6090" s="153">
        <v>4100</v>
      </c>
    </row>
    <row r="6091" spans="1:6" ht="22.5" x14ac:dyDescent="0.2">
      <c r="A6091" s="2">
        <v>6086</v>
      </c>
      <c r="B6091" s="154" t="s">
        <v>8667</v>
      </c>
      <c r="C6091" s="157" t="s">
        <v>8812</v>
      </c>
      <c r="D6091" s="166">
        <v>2</v>
      </c>
      <c r="E6091" s="15">
        <v>32000</v>
      </c>
      <c r="F6091" s="15">
        <v>32000</v>
      </c>
    </row>
    <row r="6092" spans="1:6" x14ac:dyDescent="0.2">
      <c r="A6092" s="2">
        <v>6087</v>
      </c>
      <c r="B6092" s="154" t="s">
        <v>8413</v>
      </c>
      <c r="C6092" s="157" t="s">
        <v>8813</v>
      </c>
      <c r="D6092" s="166">
        <v>1</v>
      </c>
      <c r="E6092" s="15">
        <v>7389.94</v>
      </c>
      <c r="F6092" s="15">
        <v>7389.94</v>
      </c>
    </row>
    <row r="6093" spans="1:6" x14ac:dyDescent="0.2">
      <c r="A6093" s="2">
        <v>6088</v>
      </c>
      <c r="B6093" s="154" t="s">
        <v>8413</v>
      </c>
      <c r="C6093" s="157" t="s">
        <v>8814</v>
      </c>
      <c r="D6093" s="166">
        <v>1</v>
      </c>
      <c r="E6093" s="15">
        <v>10000</v>
      </c>
      <c r="F6093" s="15">
        <v>10000</v>
      </c>
    </row>
    <row r="6094" spans="1:6" x14ac:dyDescent="0.2">
      <c r="A6094" s="2">
        <v>6089</v>
      </c>
      <c r="B6094" s="154" t="s">
        <v>8413</v>
      </c>
      <c r="C6094" s="157" t="s">
        <v>5142</v>
      </c>
      <c r="D6094" s="166">
        <v>1</v>
      </c>
      <c r="E6094" s="15">
        <v>3420.11</v>
      </c>
      <c r="F6094" s="15">
        <v>3420.11</v>
      </c>
    </row>
    <row r="6095" spans="1:6" x14ac:dyDescent="0.2">
      <c r="A6095" s="2">
        <v>6090</v>
      </c>
      <c r="B6095" s="154" t="s">
        <v>8413</v>
      </c>
      <c r="C6095" s="157" t="s">
        <v>5143</v>
      </c>
      <c r="D6095" s="166">
        <v>1</v>
      </c>
      <c r="E6095" s="15">
        <v>3420.11</v>
      </c>
      <c r="F6095" s="15">
        <v>3420.11</v>
      </c>
    </row>
    <row r="6096" spans="1:6" x14ac:dyDescent="0.2">
      <c r="A6096" s="2">
        <v>6091</v>
      </c>
      <c r="B6096" s="154" t="s">
        <v>8413</v>
      </c>
      <c r="C6096" s="157" t="s">
        <v>5146</v>
      </c>
      <c r="D6096" s="166">
        <v>1</v>
      </c>
      <c r="E6096" s="15">
        <v>3999.23</v>
      </c>
      <c r="F6096" s="15">
        <v>3999.23</v>
      </c>
    </row>
    <row r="6097" spans="1:6" x14ac:dyDescent="0.2">
      <c r="A6097" s="2">
        <v>6092</v>
      </c>
      <c r="B6097" s="154" t="s">
        <v>8413</v>
      </c>
      <c r="C6097" s="157" t="s">
        <v>5147</v>
      </c>
      <c r="D6097" s="166">
        <v>1</v>
      </c>
      <c r="E6097" s="15">
        <v>4345.9399999999996</v>
      </c>
      <c r="F6097" s="15">
        <v>4345.9399999999996</v>
      </c>
    </row>
    <row r="6098" spans="1:6" x14ac:dyDescent="0.2">
      <c r="A6098" s="2">
        <v>6093</v>
      </c>
      <c r="B6098" s="154" t="s">
        <v>8413</v>
      </c>
      <c r="C6098" s="157" t="s">
        <v>8815</v>
      </c>
      <c r="D6098" s="166">
        <v>1</v>
      </c>
      <c r="E6098" s="15">
        <v>3420.11</v>
      </c>
      <c r="F6098" s="15">
        <v>3420.11</v>
      </c>
    </row>
    <row r="6099" spans="1:6" x14ac:dyDescent="0.2">
      <c r="A6099" s="2">
        <v>6094</v>
      </c>
      <c r="B6099" s="154" t="s">
        <v>5065</v>
      </c>
      <c r="C6099" s="157" t="s">
        <v>8816</v>
      </c>
      <c r="D6099" s="166">
        <v>1</v>
      </c>
      <c r="E6099" s="15">
        <v>3420.11</v>
      </c>
      <c r="F6099" s="15">
        <v>3420.11</v>
      </c>
    </row>
    <row r="6100" spans="1:6" x14ac:dyDescent="0.2">
      <c r="A6100" s="2">
        <v>6095</v>
      </c>
      <c r="B6100" s="154" t="s">
        <v>5065</v>
      </c>
      <c r="C6100" s="157" t="s">
        <v>8817</v>
      </c>
      <c r="D6100" s="166">
        <v>1</v>
      </c>
      <c r="E6100" s="15">
        <v>3210</v>
      </c>
      <c r="F6100" s="15">
        <v>3210</v>
      </c>
    </row>
    <row r="6101" spans="1:6" ht="22.5" x14ac:dyDescent="0.2">
      <c r="A6101" s="2">
        <v>6096</v>
      </c>
      <c r="B6101" s="154" t="s">
        <v>5065</v>
      </c>
      <c r="C6101" s="157" t="s">
        <v>8818</v>
      </c>
      <c r="D6101" s="166">
        <v>4</v>
      </c>
      <c r="E6101" s="15">
        <v>52400</v>
      </c>
      <c r="F6101" s="15">
        <v>52400</v>
      </c>
    </row>
    <row r="6102" spans="1:6" x14ac:dyDescent="0.2">
      <c r="A6102" s="2">
        <v>6097</v>
      </c>
      <c r="B6102" s="154" t="s">
        <v>8668</v>
      </c>
      <c r="C6102" s="157" t="s">
        <v>8819</v>
      </c>
      <c r="D6102" s="166">
        <v>1</v>
      </c>
      <c r="E6102" s="15">
        <v>11376.66</v>
      </c>
      <c r="F6102" s="15">
        <v>11376.66</v>
      </c>
    </row>
    <row r="6103" spans="1:6" ht="22.5" x14ac:dyDescent="0.2">
      <c r="A6103" s="2">
        <v>6098</v>
      </c>
      <c r="B6103" s="154" t="s">
        <v>8669</v>
      </c>
      <c r="C6103" s="157" t="s">
        <v>8820</v>
      </c>
      <c r="D6103" s="166">
        <v>1</v>
      </c>
      <c r="E6103" s="15">
        <v>3500</v>
      </c>
      <c r="F6103" s="15">
        <v>3500</v>
      </c>
    </row>
    <row r="6104" spans="1:6" ht="22.5" x14ac:dyDescent="0.2">
      <c r="A6104" s="2">
        <v>6099</v>
      </c>
      <c r="B6104" s="154" t="s">
        <v>8670</v>
      </c>
      <c r="C6104" s="157" t="s">
        <v>8821</v>
      </c>
      <c r="D6104" s="166">
        <v>3</v>
      </c>
      <c r="E6104" s="15">
        <v>13800</v>
      </c>
      <c r="F6104" s="15">
        <v>13800</v>
      </c>
    </row>
    <row r="6105" spans="1:6" ht="33.75" x14ac:dyDescent="0.2">
      <c r="A6105" s="2">
        <v>6100</v>
      </c>
      <c r="B6105" s="154" t="s">
        <v>8671</v>
      </c>
      <c r="C6105" s="157" t="s">
        <v>8822</v>
      </c>
      <c r="D6105" s="166">
        <v>1</v>
      </c>
      <c r="E6105" s="15">
        <v>3085</v>
      </c>
      <c r="F6105" s="15">
        <v>3085</v>
      </c>
    </row>
    <row r="6106" spans="1:6" ht="33.75" x14ac:dyDescent="0.2">
      <c r="A6106" s="2">
        <v>6101</v>
      </c>
      <c r="B6106" s="154" t="s">
        <v>8671</v>
      </c>
      <c r="C6106" s="157" t="s">
        <v>8823</v>
      </c>
      <c r="D6106" s="166">
        <v>1</v>
      </c>
      <c r="E6106" s="15">
        <v>3085</v>
      </c>
      <c r="F6106" s="15">
        <v>3085</v>
      </c>
    </row>
    <row r="6107" spans="1:6" ht="33.75" x14ac:dyDescent="0.2">
      <c r="A6107" s="2">
        <v>6102</v>
      </c>
      <c r="B6107" s="154" t="s">
        <v>8671</v>
      </c>
      <c r="C6107" s="157" t="s">
        <v>8824</v>
      </c>
      <c r="D6107" s="166">
        <v>1</v>
      </c>
      <c r="E6107" s="15">
        <v>3085</v>
      </c>
      <c r="F6107" s="15">
        <v>3085</v>
      </c>
    </row>
    <row r="6108" spans="1:6" ht="45" x14ac:dyDescent="0.2">
      <c r="A6108" s="2">
        <v>6103</v>
      </c>
      <c r="B6108" s="154" t="s">
        <v>8672</v>
      </c>
      <c r="C6108" s="157" t="s">
        <v>8825</v>
      </c>
      <c r="D6108" s="166">
        <v>1</v>
      </c>
      <c r="E6108" s="15">
        <v>35096</v>
      </c>
      <c r="F6108" s="15">
        <v>35096</v>
      </c>
    </row>
    <row r="6109" spans="1:6" ht="33.75" x14ac:dyDescent="0.2">
      <c r="A6109" s="2">
        <v>6104</v>
      </c>
      <c r="B6109" s="154" t="s">
        <v>8673</v>
      </c>
      <c r="C6109" s="157" t="s">
        <v>8826</v>
      </c>
      <c r="D6109" s="166">
        <v>1</v>
      </c>
      <c r="E6109" s="15">
        <v>15272.64</v>
      </c>
      <c r="F6109" s="15">
        <v>15272.64</v>
      </c>
    </row>
    <row r="6110" spans="1:6" ht="22.5" x14ac:dyDescent="0.2">
      <c r="A6110" s="2">
        <v>6105</v>
      </c>
      <c r="B6110" s="154" t="s">
        <v>8674</v>
      </c>
      <c r="C6110" s="157" t="s">
        <v>8827</v>
      </c>
      <c r="D6110" s="166">
        <v>1</v>
      </c>
      <c r="E6110" s="15">
        <v>6495.3</v>
      </c>
      <c r="F6110" s="15">
        <v>6495.3</v>
      </c>
    </row>
    <row r="6111" spans="1:6" ht="22.5" x14ac:dyDescent="0.2">
      <c r="A6111" s="2">
        <v>6106</v>
      </c>
      <c r="B6111" s="154" t="s">
        <v>8675</v>
      </c>
      <c r="C6111" s="157" t="s">
        <v>8828</v>
      </c>
      <c r="D6111" s="166">
        <v>5</v>
      </c>
      <c r="E6111" s="15">
        <v>40000</v>
      </c>
      <c r="F6111" s="15">
        <v>40000</v>
      </c>
    </row>
    <row r="6112" spans="1:6" ht="22.5" x14ac:dyDescent="0.2">
      <c r="A6112" s="2">
        <v>6107</v>
      </c>
      <c r="B6112" s="154" t="s">
        <v>8675</v>
      </c>
      <c r="C6112" s="157" t="s">
        <v>8829</v>
      </c>
      <c r="D6112" s="166">
        <v>12</v>
      </c>
      <c r="E6112" s="15">
        <v>102000</v>
      </c>
      <c r="F6112" s="15">
        <v>102000</v>
      </c>
    </row>
    <row r="6113" spans="1:6" x14ac:dyDescent="0.2">
      <c r="A6113" s="2">
        <v>6108</v>
      </c>
      <c r="B6113" s="155" t="s">
        <v>8675</v>
      </c>
      <c r="C6113" s="158" t="s">
        <v>8830</v>
      </c>
      <c r="D6113" s="167">
        <v>1</v>
      </c>
      <c r="E6113" s="153">
        <v>8500</v>
      </c>
      <c r="F6113" s="153">
        <v>8500</v>
      </c>
    </row>
    <row r="6114" spans="1:6" x14ac:dyDescent="0.2">
      <c r="A6114" s="2">
        <v>6109</v>
      </c>
      <c r="B6114" s="154" t="s">
        <v>6837</v>
      </c>
      <c r="C6114" s="157" t="s">
        <v>8831</v>
      </c>
      <c r="D6114" s="166">
        <v>1</v>
      </c>
      <c r="E6114" s="15">
        <v>8000</v>
      </c>
      <c r="F6114" s="15">
        <v>8000</v>
      </c>
    </row>
    <row r="6115" spans="1:6" ht="22.5" x14ac:dyDescent="0.2">
      <c r="A6115" s="2">
        <v>6110</v>
      </c>
      <c r="B6115" s="155" t="s">
        <v>6837</v>
      </c>
      <c r="C6115" s="157" t="s">
        <v>8832</v>
      </c>
      <c r="D6115" s="166">
        <v>9</v>
      </c>
      <c r="E6115" s="15">
        <v>56100</v>
      </c>
      <c r="F6115" s="15">
        <v>56100</v>
      </c>
    </row>
    <row r="6116" spans="1:6" ht="22.5" x14ac:dyDescent="0.2">
      <c r="A6116" s="2">
        <v>6111</v>
      </c>
      <c r="B6116" s="154" t="s">
        <v>8676</v>
      </c>
      <c r="C6116" s="157" t="s">
        <v>8833</v>
      </c>
      <c r="D6116" s="166">
        <v>6</v>
      </c>
      <c r="E6116" s="15">
        <v>33864</v>
      </c>
      <c r="F6116" s="15">
        <v>33864</v>
      </c>
    </row>
    <row r="6117" spans="1:6" ht="22.5" x14ac:dyDescent="0.2">
      <c r="A6117" s="2">
        <v>6112</v>
      </c>
      <c r="B6117" s="154" t="s">
        <v>4634</v>
      </c>
      <c r="C6117" s="157" t="s">
        <v>8834</v>
      </c>
      <c r="D6117" s="166">
        <v>16</v>
      </c>
      <c r="E6117" s="15">
        <v>99984</v>
      </c>
      <c r="F6117" s="15">
        <v>99984</v>
      </c>
    </row>
    <row r="6118" spans="1:6" ht="22.5" x14ac:dyDescent="0.2">
      <c r="A6118" s="2">
        <v>6113</v>
      </c>
      <c r="B6118" s="154" t="s">
        <v>4634</v>
      </c>
      <c r="C6118" s="157" t="s">
        <v>8835</v>
      </c>
      <c r="D6118" s="166">
        <v>3</v>
      </c>
      <c r="E6118" s="15">
        <v>21000</v>
      </c>
      <c r="F6118" s="15">
        <v>21000</v>
      </c>
    </row>
    <row r="6119" spans="1:6" ht="22.5" x14ac:dyDescent="0.2">
      <c r="A6119" s="2">
        <v>6114</v>
      </c>
      <c r="B6119" s="154" t="s">
        <v>4657</v>
      </c>
      <c r="C6119" s="157" t="s">
        <v>8836</v>
      </c>
      <c r="D6119" s="166">
        <v>17</v>
      </c>
      <c r="E6119" s="15">
        <v>93500</v>
      </c>
      <c r="F6119" s="15">
        <v>93500</v>
      </c>
    </row>
    <row r="6120" spans="1:6" ht="22.5" x14ac:dyDescent="0.2">
      <c r="A6120" s="2">
        <v>6115</v>
      </c>
      <c r="B6120" s="155" t="s">
        <v>4657</v>
      </c>
      <c r="C6120" s="157" t="s">
        <v>8837</v>
      </c>
      <c r="D6120" s="166">
        <v>2</v>
      </c>
      <c r="E6120" s="15">
        <v>15400</v>
      </c>
      <c r="F6120" s="15">
        <v>15400</v>
      </c>
    </row>
    <row r="6121" spans="1:6" ht="22.5" x14ac:dyDescent="0.2">
      <c r="A6121" s="2">
        <v>6116</v>
      </c>
      <c r="B6121" s="154" t="s">
        <v>8677</v>
      </c>
      <c r="C6121" s="157" t="s">
        <v>8838</v>
      </c>
      <c r="D6121" s="166">
        <v>2</v>
      </c>
      <c r="E6121" s="15">
        <v>15400</v>
      </c>
      <c r="F6121" s="15">
        <v>15400</v>
      </c>
    </row>
    <row r="6122" spans="1:6" ht="33.75" x14ac:dyDescent="0.2">
      <c r="A6122" s="2">
        <v>6117</v>
      </c>
      <c r="B6122" s="154" t="s">
        <v>8678</v>
      </c>
      <c r="C6122" s="157" t="s">
        <v>8839</v>
      </c>
      <c r="D6122" s="166">
        <v>14</v>
      </c>
      <c r="E6122" s="15">
        <v>107800</v>
      </c>
      <c r="F6122" s="15">
        <v>107800</v>
      </c>
    </row>
    <row r="6123" spans="1:6" x14ac:dyDescent="0.2">
      <c r="A6123" s="2">
        <v>6118</v>
      </c>
      <c r="B6123" s="154" t="s">
        <v>8679</v>
      </c>
      <c r="C6123" s="157" t="s">
        <v>8840</v>
      </c>
      <c r="D6123" s="166">
        <v>1</v>
      </c>
      <c r="E6123" s="15">
        <v>12156.48</v>
      </c>
      <c r="F6123" s="15">
        <v>12156.48</v>
      </c>
    </row>
    <row r="6124" spans="1:6" x14ac:dyDescent="0.2">
      <c r="A6124" s="2">
        <v>6119</v>
      </c>
      <c r="B6124" s="154" t="s">
        <v>8679</v>
      </c>
      <c r="C6124" s="157" t="s">
        <v>8841</v>
      </c>
      <c r="D6124" s="166">
        <v>1</v>
      </c>
      <c r="E6124" s="15">
        <v>4600</v>
      </c>
      <c r="F6124" s="15">
        <v>4600</v>
      </c>
    </row>
    <row r="6125" spans="1:6" ht="22.5" x14ac:dyDescent="0.2">
      <c r="A6125" s="2">
        <v>6120</v>
      </c>
      <c r="B6125" s="154" t="s">
        <v>8680</v>
      </c>
      <c r="C6125" s="157" t="s">
        <v>8842</v>
      </c>
      <c r="D6125" s="166">
        <v>1</v>
      </c>
      <c r="E6125" s="15">
        <v>11886.3</v>
      </c>
      <c r="F6125" s="15">
        <v>11886.3</v>
      </c>
    </row>
    <row r="6126" spans="1:6" ht="22.5" x14ac:dyDescent="0.2">
      <c r="A6126" s="2">
        <v>6121</v>
      </c>
      <c r="B6126" s="154" t="s">
        <v>8681</v>
      </c>
      <c r="C6126" s="157" t="s">
        <v>8843</v>
      </c>
      <c r="D6126" s="166">
        <v>1</v>
      </c>
      <c r="E6126" s="15">
        <v>21000</v>
      </c>
      <c r="F6126" s="15">
        <v>21000</v>
      </c>
    </row>
    <row r="6127" spans="1:6" ht="22.5" x14ac:dyDescent="0.2">
      <c r="A6127" s="2">
        <v>6122</v>
      </c>
      <c r="B6127" s="154" t="s">
        <v>8682</v>
      </c>
      <c r="C6127" s="157" t="s">
        <v>8844</v>
      </c>
      <c r="D6127" s="166">
        <v>1</v>
      </c>
      <c r="E6127" s="15">
        <v>4059.12</v>
      </c>
      <c r="F6127" s="15">
        <v>4059.12</v>
      </c>
    </row>
    <row r="6128" spans="1:6" ht="22.5" x14ac:dyDescent="0.2">
      <c r="A6128" s="2">
        <v>6123</v>
      </c>
      <c r="B6128" s="154" t="s">
        <v>8683</v>
      </c>
      <c r="C6128" s="157" t="s">
        <v>8845</v>
      </c>
      <c r="D6128" s="166">
        <v>1</v>
      </c>
      <c r="E6128" s="15">
        <v>17458.560000000001</v>
      </c>
      <c r="F6128" s="15">
        <v>17458.560000000001</v>
      </c>
    </row>
    <row r="6129" spans="1:6" ht="22.5" x14ac:dyDescent="0.2">
      <c r="A6129" s="2">
        <v>6124</v>
      </c>
      <c r="B6129" s="154" t="s">
        <v>8684</v>
      </c>
      <c r="C6129" s="157" t="s">
        <v>8846</v>
      </c>
      <c r="D6129" s="166">
        <v>1</v>
      </c>
      <c r="E6129" s="15">
        <v>17458.560000000001</v>
      </c>
      <c r="F6129" s="15">
        <v>17458.560000000001</v>
      </c>
    </row>
    <row r="6130" spans="1:6" ht="22.5" x14ac:dyDescent="0.2">
      <c r="A6130" s="2">
        <v>6125</v>
      </c>
      <c r="B6130" s="154" t="s">
        <v>8685</v>
      </c>
      <c r="C6130" s="157" t="s">
        <v>8847</v>
      </c>
      <c r="D6130" s="166">
        <v>1</v>
      </c>
      <c r="E6130" s="15">
        <v>35890</v>
      </c>
      <c r="F6130" s="15">
        <v>35890</v>
      </c>
    </row>
    <row r="6131" spans="1:6" ht="22.5" x14ac:dyDescent="0.2">
      <c r="A6131" s="2">
        <v>6126</v>
      </c>
      <c r="B6131" s="155" t="s">
        <v>5234</v>
      </c>
      <c r="C6131" s="157" t="s">
        <v>8848</v>
      </c>
      <c r="D6131" s="166">
        <v>1</v>
      </c>
      <c r="E6131" s="15">
        <v>46950</v>
      </c>
      <c r="F6131" s="153">
        <f>15091.11+558.93*3+558.93*3+1676.79+558.93*3</f>
        <v>21798.270000000004</v>
      </c>
    </row>
    <row r="6132" spans="1:6" ht="22.5" x14ac:dyDescent="0.2">
      <c r="A6132" s="2">
        <v>6127</v>
      </c>
      <c r="B6132" s="154" t="s">
        <v>8686</v>
      </c>
      <c r="C6132" s="157" t="s">
        <v>5146</v>
      </c>
      <c r="D6132" s="166">
        <v>1</v>
      </c>
      <c r="E6132" s="15">
        <v>34623.360000000001</v>
      </c>
      <c r="F6132" s="15">
        <v>34623.360000000001</v>
      </c>
    </row>
    <row r="6133" spans="1:6" ht="22.5" x14ac:dyDescent="0.2">
      <c r="A6133" s="2">
        <v>6128</v>
      </c>
      <c r="B6133" s="154" t="s">
        <v>8687</v>
      </c>
      <c r="C6133" s="157" t="s">
        <v>8849</v>
      </c>
      <c r="D6133" s="166">
        <v>1</v>
      </c>
      <c r="E6133" s="15">
        <v>25200</v>
      </c>
      <c r="F6133" s="15">
        <v>25200</v>
      </c>
    </row>
    <row r="6134" spans="1:6" ht="22.5" x14ac:dyDescent="0.2">
      <c r="A6134" s="2">
        <v>6129</v>
      </c>
      <c r="B6134" s="154" t="s">
        <v>8688</v>
      </c>
      <c r="C6134" s="157" t="s">
        <v>8850</v>
      </c>
      <c r="D6134" s="166">
        <v>2</v>
      </c>
      <c r="E6134" s="15">
        <v>32000</v>
      </c>
      <c r="F6134" s="15">
        <v>32000</v>
      </c>
    </row>
    <row r="6135" spans="1:6" ht="22.5" x14ac:dyDescent="0.2">
      <c r="A6135" s="2">
        <v>6130</v>
      </c>
      <c r="B6135" s="154" t="s">
        <v>8689</v>
      </c>
      <c r="C6135" s="157" t="s">
        <v>8851</v>
      </c>
      <c r="D6135" s="166">
        <v>1</v>
      </c>
      <c r="E6135" s="15">
        <v>21074.58</v>
      </c>
      <c r="F6135" s="15">
        <v>21074.58</v>
      </c>
    </row>
    <row r="6136" spans="1:6" ht="22.5" x14ac:dyDescent="0.2">
      <c r="A6136" s="2">
        <v>6131</v>
      </c>
      <c r="B6136" s="154" t="s">
        <v>4887</v>
      </c>
      <c r="C6136" s="157" t="s">
        <v>8852</v>
      </c>
      <c r="D6136" s="166">
        <v>1</v>
      </c>
      <c r="E6136" s="15">
        <v>7000</v>
      </c>
      <c r="F6136" s="15">
        <v>7000</v>
      </c>
    </row>
    <row r="6137" spans="1:6" ht="33.75" x14ac:dyDescent="0.2">
      <c r="A6137" s="2">
        <v>6132</v>
      </c>
      <c r="B6137" s="154" t="s">
        <v>8690</v>
      </c>
      <c r="C6137" s="157" t="s">
        <v>8853</v>
      </c>
      <c r="D6137" s="166">
        <v>1</v>
      </c>
      <c r="E6137" s="15">
        <v>7520</v>
      </c>
      <c r="F6137" s="15">
        <v>7520</v>
      </c>
    </row>
    <row r="6138" spans="1:6" ht="33.75" x14ac:dyDescent="0.2">
      <c r="A6138" s="2">
        <v>6133</v>
      </c>
      <c r="B6138" s="154" t="s">
        <v>8690</v>
      </c>
      <c r="C6138" s="157" t="s">
        <v>8854</v>
      </c>
      <c r="D6138" s="166">
        <v>1</v>
      </c>
      <c r="E6138" s="15">
        <v>7520</v>
      </c>
      <c r="F6138" s="15">
        <v>7520</v>
      </c>
    </row>
    <row r="6139" spans="1:6" ht="56.25" x14ac:dyDescent="0.2">
      <c r="A6139" s="2">
        <v>6134</v>
      </c>
      <c r="B6139" s="154" t="s">
        <v>8691</v>
      </c>
      <c r="C6139" s="157" t="s">
        <v>8855</v>
      </c>
      <c r="D6139" s="166">
        <v>1</v>
      </c>
      <c r="E6139" s="15">
        <v>8270</v>
      </c>
      <c r="F6139" s="15">
        <v>8270</v>
      </c>
    </row>
    <row r="6140" spans="1:6" ht="56.25" x14ac:dyDescent="0.2">
      <c r="A6140" s="2">
        <v>6135</v>
      </c>
      <c r="B6140" s="154" t="s">
        <v>8691</v>
      </c>
      <c r="C6140" s="157" t="s">
        <v>8856</v>
      </c>
      <c r="D6140" s="166">
        <v>1</v>
      </c>
      <c r="E6140" s="15">
        <v>14300</v>
      </c>
      <c r="F6140" s="15">
        <v>14300</v>
      </c>
    </row>
    <row r="6141" spans="1:6" ht="22.5" x14ac:dyDescent="0.2">
      <c r="A6141" s="2">
        <v>6136</v>
      </c>
      <c r="B6141" s="154" t="s">
        <v>8692</v>
      </c>
      <c r="C6141" s="157" t="s">
        <v>8857</v>
      </c>
      <c r="D6141" s="166">
        <v>1</v>
      </c>
      <c r="E6141" s="15">
        <v>6838</v>
      </c>
      <c r="F6141" s="15">
        <v>6838</v>
      </c>
    </row>
    <row r="6142" spans="1:6" x14ac:dyDescent="0.2">
      <c r="A6142" s="2">
        <v>6137</v>
      </c>
      <c r="B6142" s="154" t="s">
        <v>8693</v>
      </c>
      <c r="C6142" s="157" t="s">
        <v>8858</v>
      </c>
      <c r="D6142" s="166">
        <v>1</v>
      </c>
      <c r="E6142" s="15">
        <v>5720</v>
      </c>
      <c r="F6142" s="15">
        <v>5720</v>
      </c>
    </row>
    <row r="6143" spans="1:6" x14ac:dyDescent="0.2">
      <c r="A6143" s="2">
        <v>6138</v>
      </c>
      <c r="B6143" s="154" t="s">
        <v>8694</v>
      </c>
      <c r="C6143" s="157" t="s">
        <v>8859</v>
      </c>
      <c r="D6143" s="166">
        <v>1</v>
      </c>
      <c r="E6143" s="15">
        <v>6130</v>
      </c>
      <c r="F6143" s="15">
        <v>6130</v>
      </c>
    </row>
    <row r="6144" spans="1:6" ht="33.75" x14ac:dyDescent="0.2">
      <c r="A6144" s="2">
        <v>6139</v>
      </c>
      <c r="B6144" s="154" t="s">
        <v>8695</v>
      </c>
      <c r="C6144" s="157" t="s">
        <v>8860</v>
      </c>
      <c r="D6144" s="166">
        <v>1</v>
      </c>
      <c r="E6144" s="15">
        <v>4420</v>
      </c>
      <c r="F6144" s="15">
        <v>4420</v>
      </c>
    </row>
    <row r="6145" spans="1:6" ht="22.5" x14ac:dyDescent="0.2">
      <c r="A6145" s="2">
        <v>6140</v>
      </c>
      <c r="B6145" s="154" t="s">
        <v>8696</v>
      </c>
      <c r="C6145" s="157" t="s">
        <v>8861</v>
      </c>
      <c r="D6145" s="166">
        <v>1</v>
      </c>
      <c r="E6145" s="15">
        <v>4100</v>
      </c>
      <c r="F6145" s="15">
        <v>4100</v>
      </c>
    </row>
    <row r="6146" spans="1:6" ht="45" x14ac:dyDescent="0.2">
      <c r="A6146" s="2">
        <v>6141</v>
      </c>
      <c r="B6146" s="154" t="s">
        <v>8697</v>
      </c>
      <c r="C6146" s="157" t="s">
        <v>8862</v>
      </c>
      <c r="D6146" s="166">
        <v>1</v>
      </c>
      <c r="E6146" s="15">
        <v>6600</v>
      </c>
      <c r="F6146" s="15">
        <v>6600</v>
      </c>
    </row>
    <row r="6147" spans="1:6" x14ac:dyDescent="0.2">
      <c r="A6147" s="2">
        <v>6142</v>
      </c>
      <c r="B6147" s="154" t="s">
        <v>8698</v>
      </c>
      <c r="C6147" s="157" t="s">
        <v>8863</v>
      </c>
      <c r="D6147" s="166">
        <v>1</v>
      </c>
      <c r="E6147" s="15">
        <v>7400</v>
      </c>
      <c r="F6147" s="15">
        <v>7400</v>
      </c>
    </row>
    <row r="6148" spans="1:6" x14ac:dyDescent="0.2">
      <c r="A6148" s="2">
        <v>6143</v>
      </c>
      <c r="B6148" s="154" t="s">
        <v>8699</v>
      </c>
      <c r="C6148" s="157" t="s">
        <v>8864</v>
      </c>
      <c r="D6148" s="166">
        <v>1</v>
      </c>
      <c r="E6148" s="15">
        <v>4313.92</v>
      </c>
      <c r="F6148" s="15">
        <v>4313.92</v>
      </c>
    </row>
    <row r="6149" spans="1:6" x14ac:dyDescent="0.2">
      <c r="A6149" s="2">
        <v>6144</v>
      </c>
      <c r="B6149" s="154" t="s">
        <v>8700</v>
      </c>
      <c r="C6149" s="157" t="s">
        <v>8865</v>
      </c>
      <c r="D6149" s="166">
        <v>1</v>
      </c>
      <c r="E6149" s="15">
        <v>4769.05</v>
      </c>
      <c r="F6149" s="15">
        <v>4769.05</v>
      </c>
    </row>
    <row r="6150" spans="1:6" x14ac:dyDescent="0.2">
      <c r="A6150" s="2">
        <v>6145</v>
      </c>
      <c r="B6150" s="154" t="s">
        <v>8701</v>
      </c>
      <c r="C6150" s="157" t="s">
        <v>8866</v>
      </c>
      <c r="D6150" s="166">
        <v>1</v>
      </c>
      <c r="E6150" s="15">
        <v>6485</v>
      </c>
      <c r="F6150" s="15">
        <v>6485</v>
      </c>
    </row>
    <row r="6151" spans="1:6" x14ac:dyDescent="0.2">
      <c r="A6151" s="2">
        <v>6146</v>
      </c>
      <c r="B6151" s="154" t="s">
        <v>8701</v>
      </c>
      <c r="C6151" s="157" t="s">
        <v>8867</v>
      </c>
      <c r="D6151" s="166">
        <v>1</v>
      </c>
      <c r="E6151" s="15">
        <v>6485</v>
      </c>
      <c r="F6151" s="15">
        <v>6485</v>
      </c>
    </row>
    <row r="6152" spans="1:6" ht="22.5" x14ac:dyDescent="0.2">
      <c r="A6152" s="2">
        <v>6147</v>
      </c>
      <c r="B6152" s="154" t="s">
        <v>8702</v>
      </c>
      <c r="C6152" s="157" t="s">
        <v>5511</v>
      </c>
      <c r="D6152" s="166">
        <v>1</v>
      </c>
      <c r="E6152" s="15">
        <v>5477.51</v>
      </c>
      <c r="F6152" s="15">
        <v>5477.51</v>
      </c>
    </row>
    <row r="6153" spans="1:6" ht="22.5" x14ac:dyDescent="0.2">
      <c r="A6153" s="2">
        <v>6148</v>
      </c>
      <c r="B6153" s="154" t="s">
        <v>8703</v>
      </c>
      <c r="C6153" s="157" t="s">
        <v>8868</v>
      </c>
      <c r="D6153" s="166">
        <v>1</v>
      </c>
      <c r="E6153" s="15">
        <v>4058.58</v>
      </c>
      <c r="F6153" s="15">
        <v>4058.58</v>
      </c>
    </row>
    <row r="6154" spans="1:6" ht="33.75" x14ac:dyDescent="0.2">
      <c r="A6154" s="2">
        <v>6149</v>
      </c>
      <c r="B6154" s="154" t="s">
        <v>8704</v>
      </c>
      <c r="C6154" s="157" t="s">
        <v>5516</v>
      </c>
      <c r="D6154" s="166">
        <v>1</v>
      </c>
      <c r="E6154" s="15">
        <v>3990</v>
      </c>
      <c r="F6154" s="15">
        <v>3990</v>
      </c>
    </row>
    <row r="6155" spans="1:6" ht="22.5" x14ac:dyDescent="0.2">
      <c r="A6155" s="2">
        <v>6150</v>
      </c>
      <c r="B6155" s="154" t="s">
        <v>8705</v>
      </c>
      <c r="C6155" s="157" t="s">
        <v>8869</v>
      </c>
      <c r="D6155" s="166">
        <v>1</v>
      </c>
      <c r="E6155" s="15">
        <v>9789.16</v>
      </c>
      <c r="F6155" s="15">
        <v>9789.16</v>
      </c>
    </row>
    <row r="6156" spans="1:6" x14ac:dyDescent="0.2">
      <c r="A6156" s="2">
        <v>6151</v>
      </c>
      <c r="B6156" s="154" t="s">
        <v>6836</v>
      </c>
      <c r="C6156" s="157" t="s">
        <v>5512</v>
      </c>
      <c r="D6156" s="166">
        <v>1</v>
      </c>
      <c r="E6156" s="15">
        <v>13053.06</v>
      </c>
      <c r="F6156" s="15">
        <v>13053.06</v>
      </c>
    </row>
    <row r="6157" spans="1:6" ht="33.75" x14ac:dyDescent="0.2">
      <c r="A6157" s="2">
        <v>6152</v>
      </c>
      <c r="B6157" s="154" t="s">
        <v>8706</v>
      </c>
      <c r="C6157" s="157" t="s">
        <v>8870</v>
      </c>
      <c r="D6157" s="166">
        <v>2</v>
      </c>
      <c r="E6157" s="15">
        <v>40000</v>
      </c>
      <c r="F6157" s="15">
        <v>40000</v>
      </c>
    </row>
    <row r="6158" spans="1:6" x14ac:dyDescent="0.2">
      <c r="A6158" s="2">
        <v>6153</v>
      </c>
      <c r="B6158" s="154" t="s">
        <v>8707</v>
      </c>
      <c r="C6158" s="157" t="s">
        <v>8871</v>
      </c>
      <c r="D6158" s="166">
        <v>1</v>
      </c>
      <c r="E6158" s="15">
        <v>27800</v>
      </c>
      <c r="F6158" s="15">
        <v>27800</v>
      </c>
    </row>
    <row r="6159" spans="1:6" x14ac:dyDescent="0.2">
      <c r="A6159" s="2">
        <v>6154</v>
      </c>
      <c r="B6159" s="154" t="s">
        <v>3978</v>
      </c>
      <c r="C6159" s="157" t="s">
        <v>8872</v>
      </c>
      <c r="D6159" s="166">
        <v>1</v>
      </c>
      <c r="E6159" s="15">
        <v>21760</v>
      </c>
      <c r="F6159" s="15">
        <v>21760</v>
      </c>
    </row>
    <row r="6160" spans="1:6" x14ac:dyDescent="0.2">
      <c r="A6160" s="2">
        <v>6155</v>
      </c>
      <c r="B6160" s="154" t="s">
        <v>3978</v>
      </c>
      <c r="C6160" s="157" t="s">
        <v>8873</v>
      </c>
      <c r="D6160" s="166">
        <v>1</v>
      </c>
      <c r="E6160" s="15">
        <v>26160</v>
      </c>
      <c r="F6160" s="15">
        <v>26160</v>
      </c>
    </row>
    <row r="6161" spans="1:6" ht="22.5" x14ac:dyDescent="0.2">
      <c r="A6161" s="2">
        <v>6156</v>
      </c>
      <c r="B6161" s="154" t="s">
        <v>8708</v>
      </c>
      <c r="C6161" s="157" t="s">
        <v>8874</v>
      </c>
      <c r="D6161" s="166">
        <v>1</v>
      </c>
      <c r="E6161" s="15">
        <v>27500</v>
      </c>
      <c r="F6161" s="15">
        <v>27500</v>
      </c>
    </row>
    <row r="6162" spans="1:6" ht="45" x14ac:dyDescent="0.2">
      <c r="A6162" s="2">
        <v>6157</v>
      </c>
      <c r="B6162" s="154" t="s">
        <v>8709</v>
      </c>
      <c r="C6162" s="157" t="s">
        <v>8875</v>
      </c>
      <c r="D6162" s="166">
        <v>1</v>
      </c>
      <c r="E6162" s="15">
        <v>39000</v>
      </c>
      <c r="F6162" s="15">
        <v>39000</v>
      </c>
    </row>
    <row r="6163" spans="1:6" ht="45" x14ac:dyDescent="0.2">
      <c r="A6163" s="2">
        <v>6158</v>
      </c>
      <c r="B6163" s="155" t="s">
        <v>8709</v>
      </c>
      <c r="C6163" s="158" t="s">
        <v>8876</v>
      </c>
      <c r="D6163" s="167">
        <v>1</v>
      </c>
      <c r="E6163" s="153">
        <v>39000</v>
      </c>
      <c r="F6163" s="153">
        <v>39000</v>
      </c>
    </row>
    <row r="6164" spans="1:6" ht="22.5" x14ac:dyDescent="0.2">
      <c r="A6164" s="2">
        <v>6159</v>
      </c>
      <c r="B6164" s="154" t="s">
        <v>8710</v>
      </c>
      <c r="C6164" s="157" t="s">
        <v>8877</v>
      </c>
      <c r="D6164" s="166">
        <v>1</v>
      </c>
      <c r="E6164" s="15">
        <v>23000</v>
      </c>
      <c r="F6164" s="15">
        <v>23000</v>
      </c>
    </row>
    <row r="6165" spans="1:6" ht="33.75" x14ac:dyDescent="0.2">
      <c r="A6165" s="2">
        <v>6160</v>
      </c>
      <c r="B6165" s="154" t="s">
        <v>8711</v>
      </c>
      <c r="C6165" s="157" t="s">
        <v>8878</v>
      </c>
      <c r="D6165" s="166">
        <v>1</v>
      </c>
      <c r="E6165" s="15">
        <v>14800</v>
      </c>
      <c r="F6165" s="15">
        <v>14800</v>
      </c>
    </row>
    <row r="6166" spans="1:6" ht="33.75" x14ac:dyDescent="0.2">
      <c r="A6166" s="2">
        <v>6161</v>
      </c>
      <c r="B6166" s="154" t="s">
        <v>8712</v>
      </c>
      <c r="C6166" s="157" t="s">
        <v>8879</v>
      </c>
      <c r="D6166" s="166">
        <v>1</v>
      </c>
      <c r="E6166" s="15">
        <v>5439</v>
      </c>
      <c r="F6166" s="15">
        <v>5439</v>
      </c>
    </row>
    <row r="6167" spans="1:6" ht="22.5" x14ac:dyDescent="0.2">
      <c r="A6167" s="2">
        <v>6162</v>
      </c>
      <c r="B6167" s="154" t="s">
        <v>8713</v>
      </c>
      <c r="C6167" s="157" t="s">
        <v>8880</v>
      </c>
      <c r="D6167" s="166">
        <v>1</v>
      </c>
      <c r="E6167" s="15">
        <v>9351.2099999999991</v>
      </c>
      <c r="F6167" s="15">
        <v>9351.2099999999991</v>
      </c>
    </row>
    <row r="6168" spans="1:6" x14ac:dyDescent="0.2">
      <c r="A6168" s="2">
        <v>6163</v>
      </c>
      <c r="B6168" s="154" t="s">
        <v>6485</v>
      </c>
      <c r="C6168" s="157" t="s">
        <v>8881</v>
      </c>
      <c r="D6168" s="166">
        <v>1</v>
      </c>
      <c r="E6168" s="15">
        <v>19951.14</v>
      </c>
      <c r="F6168" s="15">
        <v>19951.14</v>
      </c>
    </row>
    <row r="6169" spans="1:6" ht="22.5" x14ac:dyDescent="0.2">
      <c r="A6169" s="2">
        <v>6164</v>
      </c>
      <c r="B6169" s="154" t="s">
        <v>8714</v>
      </c>
      <c r="C6169" s="157" t="s">
        <v>8882</v>
      </c>
      <c r="D6169" s="166">
        <v>1</v>
      </c>
      <c r="E6169" s="15">
        <v>7880.35</v>
      </c>
      <c r="F6169" s="15">
        <v>7880.35</v>
      </c>
    </row>
    <row r="6170" spans="1:6" ht="22.5" x14ac:dyDescent="0.2">
      <c r="A6170" s="2">
        <v>6165</v>
      </c>
      <c r="B6170" s="154" t="s">
        <v>8715</v>
      </c>
      <c r="C6170" s="157" t="s">
        <v>8883</v>
      </c>
      <c r="D6170" s="166">
        <v>1</v>
      </c>
      <c r="E6170" s="15">
        <v>27006.55</v>
      </c>
      <c r="F6170" s="15">
        <v>27006.55</v>
      </c>
    </row>
    <row r="6171" spans="1:6" ht="22.5" x14ac:dyDescent="0.2">
      <c r="A6171" s="2">
        <v>6166</v>
      </c>
      <c r="B6171" s="154" t="s">
        <v>8715</v>
      </c>
      <c r="C6171" s="157" t="s">
        <v>8884</v>
      </c>
      <c r="D6171" s="166">
        <v>1</v>
      </c>
      <c r="E6171" s="15">
        <v>65824.91</v>
      </c>
      <c r="F6171" s="153">
        <f>25781.38+548.54*3+548.54*3+1645.62+548.54*3</f>
        <v>32363.859999999997</v>
      </c>
    </row>
    <row r="6172" spans="1:6" ht="22.5" x14ac:dyDescent="0.2">
      <c r="A6172" s="2">
        <v>6167</v>
      </c>
      <c r="B6172" s="154" t="s">
        <v>8716</v>
      </c>
      <c r="C6172" s="157" t="s">
        <v>8885</v>
      </c>
      <c r="D6172" s="166">
        <v>1</v>
      </c>
      <c r="E6172" s="15">
        <v>18820.09</v>
      </c>
      <c r="F6172" s="15">
        <v>18820.09</v>
      </c>
    </row>
    <row r="6173" spans="1:6" ht="22.5" x14ac:dyDescent="0.2">
      <c r="A6173" s="2">
        <v>6168</v>
      </c>
      <c r="B6173" s="154" t="s">
        <v>8717</v>
      </c>
      <c r="C6173" s="157" t="s">
        <v>8886</v>
      </c>
      <c r="D6173" s="166">
        <v>1</v>
      </c>
      <c r="E6173" s="15">
        <v>4700</v>
      </c>
      <c r="F6173" s="15">
        <v>4700</v>
      </c>
    </row>
    <row r="6174" spans="1:6" ht="22.5" x14ac:dyDescent="0.2">
      <c r="A6174" s="2">
        <v>6169</v>
      </c>
      <c r="B6174" s="154" t="s">
        <v>8718</v>
      </c>
      <c r="C6174" s="157" t="s">
        <v>8887</v>
      </c>
      <c r="D6174" s="166">
        <v>1</v>
      </c>
      <c r="E6174" s="15">
        <v>8979.84</v>
      </c>
      <c r="F6174" s="15">
        <v>8979.84</v>
      </c>
    </row>
    <row r="6175" spans="1:6" ht="22.5" x14ac:dyDescent="0.2">
      <c r="A6175" s="2">
        <v>6170</v>
      </c>
      <c r="B6175" s="154" t="s">
        <v>8719</v>
      </c>
      <c r="C6175" s="157" t="s">
        <v>8888</v>
      </c>
      <c r="D6175" s="166">
        <v>1</v>
      </c>
      <c r="E6175" s="15">
        <v>9001.44</v>
      </c>
      <c r="F6175" s="15">
        <v>9001.44</v>
      </c>
    </row>
    <row r="6176" spans="1:6" x14ac:dyDescent="0.2">
      <c r="A6176" s="2">
        <v>6171</v>
      </c>
      <c r="B6176" s="154" t="s">
        <v>8720</v>
      </c>
      <c r="C6176" s="157" t="s">
        <v>8889</v>
      </c>
      <c r="D6176" s="166">
        <v>1</v>
      </c>
      <c r="E6176" s="15">
        <v>5063.9399999999996</v>
      </c>
      <c r="F6176" s="15">
        <v>5063.9399999999996</v>
      </c>
    </row>
    <row r="6177" spans="1:6" ht="33.75" x14ac:dyDescent="0.2">
      <c r="A6177" s="2">
        <v>6172</v>
      </c>
      <c r="B6177" s="154" t="s">
        <v>8721</v>
      </c>
      <c r="C6177" s="157" t="s">
        <v>8890</v>
      </c>
      <c r="D6177" s="166">
        <v>1</v>
      </c>
      <c r="E6177" s="15">
        <v>4329.3599999999997</v>
      </c>
      <c r="F6177" s="15">
        <v>4329.3599999999997</v>
      </c>
    </row>
    <row r="6178" spans="1:6" ht="22.5" x14ac:dyDescent="0.2">
      <c r="A6178" s="2">
        <v>6173</v>
      </c>
      <c r="B6178" s="154" t="s">
        <v>8722</v>
      </c>
      <c r="C6178" s="157" t="s">
        <v>8891</v>
      </c>
      <c r="D6178" s="166">
        <v>1</v>
      </c>
      <c r="E6178" s="15">
        <v>9500</v>
      </c>
      <c r="F6178" s="15">
        <v>9500</v>
      </c>
    </row>
    <row r="6179" spans="1:6" ht="22.5" x14ac:dyDescent="0.2">
      <c r="A6179" s="2">
        <v>6174</v>
      </c>
      <c r="B6179" s="154" t="s">
        <v>8723</v>
      </c>
      <c r="C6179" s="157" t="s">
        <v>8892</v>
      </c>
      <c r="D6179" s="166">
        <v>1</v>
      </c>
      <c r="E6179" s="15">
        <v>4191.84</v>
      </c>
      <c r="F6179" s="15">
        <v>4191.84</v>
      </c>
    </row>
    <row r="6180" spans="1:6" ht="22.5" x14ac:dyDescent="0.2">
      <c r="A6180" s="2">
        <v>6175</v>
      </c>
      <c r="B6180" s="154" t="s">
        <v>6497</v>
      </c>
      <c r="C6180" s="157" t="s">
        <v>8893</v>
      </c>
      <c r="D6180" s="166">
        <v>1</v>
      </c>
      <c r="E6180" s="15">
        <v>3650</v>
      </c>
      <c r="F6180" s="15">
        <v>3650</v>
      </c>
    </row>
    <row r="6181" spans="1:6" ht="33.75" x14ac:dyDescent="0.2">
      <c r="A6181" s="2">
        <v>6176</v>
      </c>
      <c r="B6181" s="154" t="s">
        <v>8724</v>
      </c>
      <c r="C6181" s="157" t="s">
        <v>5506</v>
      </c>
      <c r="D6181" s="166">
        <v>1</v>
      </c>
      <c r="E6181" s="15">
        <v>7106.92</v>
      </c>
      <c r="F6181" s="15">
        <v>7106.92</v>
      </c>
    </row>
    <row r="6182" spans="1:6" ht="22.5" x14ac:dyDescent="0.2">
      <c r="A6182" s="2">
        <v>6177</v>
      </c>
      <c r="B6182" s="154" t="s">
        <v>8725</v>
      </c>
      <c r="C6182" s="157" t="s">
        <v>8894</v>
      </c>
      <c r="D6182" s="166">
        <v>1</v>
      </c>
      <c r="E6182" s="15">
        <v>18200</v>
      </c>
      <c r="F6182" s="15">
        <v>18200</v>
      </c>
    </row>
    <row r="6183" spans="1:6" ht="22.5" x14ac:dyDescent="0.2">
      <c r="A6183" s="2">
        <v>6178</v>
      </c>
      <c r="B6183" s="154" t="s">
        <v>8726</v>
      </c>
      <c r="C6183" s="157" t="s">
        <v>8895</v>
      </c>
      <c r="D6183" s="166">
        <v>1</v>
      </c>
      <c r="E6183" s="15">
        <v>36390</v>
      </c>
      <c r="F6183" s="15">
        <v>36390</v>
      </c>
    </row>
    <row r="6184" spans="1:6" ht="33.75" x14ac:dyDescent="0.2">
      <c r="A6184" s="2">
        <v>6179</v>
      </c>
      <c r="B6184" s="154" t="s">
        <v>8727</v>
      </c>
      <c r="C6184" s="157" t="s">
        <v>8896</v>
      </c>
      <c r="D6184" s="166">
        <v>1</v>
      </c>
      <c r="E6184" s="15">
        <v>33684</v>
      </c>
      <c r="F6184" s="15">
        <v>33684</v>
      </c>
    </row>
    <row r="6185" spans="1:6" ht="33.75" x14ac:dyDescent="0.2">
      <c r="A6185" s="2">
        <v>6180</v>
      </c>
      <c r="B6185" s="154" t="s">
        <v>8728</v>
      </c>
      <c r="C6185" s="157" t="s">
        <v>8897</v>
      </c>
      <c r="D6185" s="166">
        <v>1</v>
      </c>
      <c r="E6185" s="15">
        <v>16785</v>
      </c>
      <c r="F6185" s="15">
        <v>16785</v>
      </c>
    </row>
    <row r="6186" spans="1:6" ht="45" x14ac:dyDescent="0.2">
      <c r="A6186" s="2">
        <v>6181</v>
      </c>
      <c r="B6186" s="154" t="s">
        <v>8729</v>
      </c>
      <c r="C6186" s="157" t="s">
        <v>8898</v>
      </c>
      <c r="D6186" s="166">
        <v>1</v>
      </c>
      <c r="E6186" s="15">
        <v>12510</v>
      </c>
      <c r="F6186" s="15">
        <v>12510</v>
      </c>
    </row>
    <row r="6187" spans="1:6" ht="22.5" x14ac:dyDescent="0.2">
      <c r="A6187" s="2">
        <v>6182</v>
      </c>
      <c r="B6187" s="154" t="s">
        <v>8730</v>
      </c>
      <c r="C6187" s="157" t="s">
        <v>8899</v>
      </c>
      <c r="D6187" s="166">
        <v>2</v>
      </c>
      <c r="E6187" s="15">
        <v>11400</v>
      </c>
      <c r="F6187" s="15">
        <v>11400</v>
      </c>
    </row>
    <row r="6188" spans="1:6" ht="33.75" x14ac:dyDescent="0.2">
      <c r="A6188" s="2">
        <v>6183</v>
      </c>
      <c r="B6188" s="154" t="s">
        <v>8731</v>
      </c>
      <c r="C6188" s="157" t="s">
        <v>8900</v>
      </c>
      <c r="D6188" s="166">
        <v>1</v>
      </c>
      <c r="E6188" s="15">
        <v>14400</v>
      </c>
      <c r="F6188" s="15">
        <v>14400</v>
      </c>
    </row>
    <row r="6189" spans="1:6" ht="33.75" x14ac:dyDescent="0.2">
      <c r="A6189" s="2">
        <v>6184</v>
      </c>
      <c r="B6189" s="154" t="s">
        <v>8732</v>
      </c>
      <c r="C6189" s="157" t="s">
        <v>8901</v>
      </c>
      <c r="D6189" s="166">
        <v>1</v>
      </c>
      <c r="E6189" s="15">
        <v>7700</v>
      </c>
      <c r="F6189" s="15">
        <v>7700</v>
      </c>
    </row>
    <row r="6190" spans="1:6" ht="22.5" x14ac:dyDescent="0.2">
      <c r="A6190" s="2">
        <v>6185</v>
      </c>
      <c r="B6190" s="154" t="s">
        <v>8733</v>
      </c>
      <c r="C6190" s="157" t="s">
        <v>8902</v>
      </c>
      <c r="D6190" s="166">
        <v>1</v>
      </c>
      <c r="E6190" s="15">
        <v>13500</v>
      </c>
      <c r="F6190" s="15">
        <v>13500</v>
      </c>
    </row>
    <row r="6191" spans="1:6" ht="22.5" x14ac:dyDescent="0.2">
      <c r="A6191" s="2">
        <v>6186</v>
      </c>
      <c r="B6191" s="154" t="s">
        <v>8734</v>
      </c>
      <c r="C6191" s="157" t="s">
        <v>8903</v>
      </c>
      <c r="D6191" s="166">
        <v>1</v>
      </c>
      <c r="E6191" s="15">
        <v>11975.6</v>
      </c>
      <c r="F6191" s="15">
        <v>11975.6</v>
      </c>
    </row>
    <row r="6192" spans="1:6" ht="22.5" x14ac:dyDescent="0.2">
      <c r="A6192" s="2">
        <v>6187</v>
      </c>
      <c r="B6192" s="154" t="s">
        <v>8735</v>
      </c>
      <c r="C6192" s="157" t="s">
        <v>8904</v>
      </c>
      <c r="D6192" s="166">
        <v>1</v>
      </c>
      <c r="E6192" s="15">
        <v>17315</v>
      </c>
      <c r="F6192" s="15">
        <v>17315</v>
      </c>
    </row>
    <row r="6193" spans="1:6" ht="22.5" x14ac:dyDescent="0.2">
      <c r="A6193" s="2">
        <v>6188</v>
      </c>
      <c r="B6193" s="154" t="s">
        <v>8735</v>
      </c>
      <c r="C6193" s="157" t="s">
        <v>8905</v>
      </c>
      <c r="D6193" s="166">
        <v>1</v>
      </c>
      <c r="E6193" s="15">
        <v>17315</v>
      </c>
      <c r="F6193" s="15">
        <v>17315</v>
      </c>
    </row>
    <row r="6194" spans="1:6" ht="33.75" x14ac:dyDescent="0.2">
      <c r="A6194" s="2">
        <v>6189</v>
      </c>
      <c r="B6194" s="154" t="s">
        <v>8736</v>
      </c>
      <c r="C6194" s="157" t="s">
        <v>8906</v>
      </c>
      <c r="D6194" s="166">
        <v>1</v>
      </c>
      <c r="E6194" s="15">
        <v>12590</v>
      </c>
      <c r="F6194" s="15">
        <v>12590</v>
      </c>
    </row>
    <row r="6195" spans="1:6" ht="22.5" x14ac:dyDescent="0.2">
      <c r="A6195" s="2">
        <v>6190</v>
      </c>
      <c r="B6195" s="154" t="s">
        <v>8737</v>
      </c>
      <c r="C6195" s="157" t="s">
        <v>8907</v>
      </c>
      <c r="D6195" s="166">
        <v>1</v>
      </c>
      <c r="E6195" s="15">
        <v>17047.599999999999</v>
      </c>
      <c r="F6195" s="15">
        <v>17047.599999999999</v>
      </c>
    </row>
    <row r="6196" spans="1:6" ht="22.5" x14ac:dyDescent="0.2">
      <c r="A6196" s="2">
        <v>6191</v>
      </c>
      <c r="B6196" s="154" t="s">
        <v>8738</v>
      </c>
      <c r="C6196" s="157" t="s">
        <v>8908</v>
      </c>
      <c r="D6196" s="166">
        <v>1</v>
      </c>
      <c r="E6196" s="15">
        <v>18500</v>
      </c>
      <c r="F6196" s="15">
        <v>18500</v>
      </c>
    </row>
    <row r="6197" spans="1:6" ht="22.5" x14ac:dyDescent="0.2">
      <c r="A6197" s="2">
        <v>6192</v>
      </c>
      <c r="B6197" s="154" t="s">
        <v>8739</v>
      </c>
      <c r="C6197" s="157" t="s">
        <v>8909</v>
      </c>
      <c r="D6197" s="166">
        <v>1</v>
      </c>
      <c r="E6197" s="15">
        <v>25600</v>
      </c>
      <c r="F6197" s="15">
        <v>25600</v>
      </c>
    </row>
    <row r="6198" spans="1:6" x14ac:dyDescent="0.2">
      <c r="A6198" s="2">
        <v>6193</v>
      </c>
      <c r="B6198" s="154" t="s">
        <v>8740</v>
      </c>
      <c r="C6198" s="157" t="s">
        <v>8910</v>
      </c>
      <c r="D6198" s="166">
        <v>1</v>
      </c>
      <c r="E6198" s="15">
        <v>11760</v>
      </c>
      <c r="F6198" s="15">
        <v>11760</v>
      </c>
    </row>
    <row r="6199" spans="1:6" ht="33.75" x14ac:dyDescent="0.2">
      <c r="A6199" s="2">
        <v>6194</v>
      </c>
      <c r="B6199" s="154" t="s">
        <v>8741</v>
      </c>
      <c r="C6199" s="157" t="s">
        <v>8911</v>
      </c>
      <c r="D6199" s="166">
        <v>2</v>
      </c>
      <c r="E6199" s="15">
        <v>10000</v>
      </c>
      <c r="F6199" s="15">
        <v>10000</v>
      </c>
    </row>
    <row r="6200" spans="1:6" x14ac:dyDescent="0.2">
      <c r="A6200" s="2">
        <v>6195</v>
      </c>
      <c r="B6200" s="154" t="s">
        <v>4726</v>
      </c>
      <c r="C6200" s="157" t="s">
        <v>8912</v>
      </c>
      <c r="D6200" s="166">
        <v>1</v>
      </c>
      <c r="E6200" s="15">
        <v>8614</v>
      </c>
      <c r="F6200" s="15">
        <v>8614</v>
      </c>
    </row>
    <row r="6201" spans="1:6" ht="33.75" x14ac:dyDescent="0.2">
      <c r="A6201" s="2">
        <v>6196</v>
      </c>
      <c r="B6201" s="154" t="s">
        <v>8742</v>
      </c>
      <c r="C6201" s="157" t="s">
        <v>8913</v>
      </c>
      <c r="D6201" s="166">
        <v>1</v>
      </c>
      <c r="E6201" s="15">
        <v>13525.92</v>
      </c>
      <c r="F6201" s="15">
        <v>13525.92</v>
      </c>
    </row>
    <row r="6202" spans="1:6" ht="22.5" x14ac:dyDescent="0.2">
      <c r="A6202" s="2">
        <v>6197</v>
      </c>
      <c r="B6202" s="154" t="s">
        <v>8743</v>
      </c>
      <c r="C6202" s="157" t="s">
        <v>8914</v>
      </c>
      <c r="D6202" s="166">
        <v>1</v>
      </c>
      <c r="E6202" s="15">
        <v>4200</v>
      </c>
      <c r="F6202" s="15">
        <v>4200</v>
      </c>
    </row>
    <row r="6203" spans="1:6" ht="33.75" x14ac:dyDescent="0.2">
      <c r="A6203" s="2">
        <v>6198</v>
      </c>
      <c r="B6203" s="154" t="s">
        <v>8744</v>
      </c>
      <c r="C6203" s="157" t="s">
        <v>8915</v>
      </c>
      <c r="D6203" s="166">
        <v>2</v>
      </c>
      <c r="E6203" s="15">
        <v>8000</v>
      </c>
      <c r="F6203" s="15">
        <v>8000</v>
      </c>
    </row>
    <row r="6204" spans="1:6" x14ac:dyDescent="0.2">
      <c r="A6204" s="2">
        <v>6199</v>
      </c>
      <c r="B6204" s="154" t="s">
        <v>8745</v>
      </c>
      <c r="C6204" s="157" t="s">
        <v>5513</v>
      </c>
      <c r="D6204" s="166">
        <v>1</v>
      </c>
      <c r="E6204" s="15">
        <v>9576</v>
      </c>
      <c r="F6204" s="15">
        <v>9576</v>
      </c>
    </row>
    <row r="6205" spans="1:6" x14ac:dyDescent="0.2">
      <c r="A6205" s="2">
        <v>6200</v>
      </c>
      <c r="B6205" s="154" t="s">
        <v>8745</v>
      </c>
      <c r="C6205" s="157" t="s">
        <v>8916</v>
      </c>
      <c r="D6205" s="166">
        <v>1</v>
      </c>
      <c r="E6205" s="15">
        <v>16000</v>
      </c>
      <c r="F6205" s="15">
        <v>16000</v>
      </c>
    </row>
    <row r="6206" spans="1:6" x14ac:dyDescent="0.2">
      <c r="A6206" s="2">
        <v>6201</v>
      </c>
      <c r="B6206" s="154" t="s">
        <v>4735</v>
      </c>
      <c r="C6206" s="157" t="s">
        <v>5347</v>
      </c>
      <c r="D6206" s="166">
        <v>1</v>
      </c>
      <c r="E6206" s="15">
        <v>9470.39</v>
      </c>
      <c r="F6206" s="15">
        <v>9470.39</v>
      </c>
    </row>
    <row r="6207" spans="1:6" x14ac:dyDescent="0.2">
      <c r="A6207" s="2">
        <v>6202</v>
      </c>
      <c r="B6207" s="154" t="s">
        <v>4735</v>
      </c>
      <c r="C6207" s="157" t="s">
        <v>5346</v>
      </c>
      <c r="D6207" s="166">
        <v>1</v>
      </c>
      <c r="E6207" s="15">
        <v>6904.99</v>
      </c>
      <c r="F6207" s="15">
        <v>6904.99</v>
      </c>
    </row>
    <row r="6208" spans="1:6" x14ac:dyDescent="0.2">
      <c r="A6208" s="2">
        <v>6203</v>
      </c>
      <c r="B6208" s="154" t="s">
        <v>4735</v>
      </c>
      <c r="C6208" s="157" t="s">
        <v>5349</v>
      </c>
      <c r="D6208" s="166">
        <v>1</v>
      </c>
      <c r="E6208" s="15">
        <v>6904.99</v>
      </c>
      <c r="F6208" s="15">
        <v>6904.99</v>
      </c>
    </row>
    <row r="6209" spans="1:6" x14ac:dyDescent="0.2">
      <c r="A6209" s="2">
        <v>6204</v>
      </c>
      <c r="B6209" s="154" t="s">
        <v>8746</v>
      </c>
      <c r="C6209" s="157" t="s">
        <v>8917</v>
      </c>
      <c r="D6209" s="166">
        <v>1</v>
      </c>
      <c r="E6209" s="15">
        <v>18161</v>
      </c>
      <c r="F6209" s="15">
        <v>18161</v>
      </c>
    </row>
    <row r="6210" spans="1:6" ht="22.5" x14ac:dyDescent="0.2">
      <c r="A6210" s="2">
        <v>6205</v>
      </c>
      <c r="B6210" s="154" t="s">
        <v>6927</v>
      </c>
      <c r="C6210" s="157" t="s">
        <v>8918</v>
      </c>
      <c r="D6210" s="166">
        <v>2</v>
      </c>
      <c r="E6210" s="15">
        <v>30000</v>
      </c>
      <c r="F6210" s="15">
        <v>30000</v>
      </c>
    </row>
    <row r="6211" spans="1:6" ht="33.75" x14ac:dyDescent="0.2">
      <c r="A6211" s="2">
        <v>6206</v>
      </c>
      <c r="B6211" s="154" t="s">
        <v>8747</v>
      </c>
      <c r="C6211" s="157" t="s">
        <v>8919</v>
      </c>
      <c r="D6211" s="166">
        <v>1</v>
      </c>
      <c r="E6211" s="15">
        <v>21900</v>
      </c>
      <c r="F6211" s="15">
        <v>21900</v>
      </c>
    </row>
    <row r="6212" spans="1:6" ht="56.25" x14ac:dyDescent="0.2">
      <c r="A6212" s="2">
        <v>6207</v>
      </c>
      <c r="B6212" s="154" t="s">
        <v>8748</v>
      </c>
      <c r="C6212" s="157" t="s">
        <v>8920</v>
      </c>
      <c r="D6212" s="166">
        <v>1</v>
      </c>
      <c r="E6212" s="15">
        <v>17700</v>
      </c>
      <c r="F6212" s="15">
        <v>17700</v>
      </c>
    </row>
    <row r="6213" spans="1:6" ht="56.25" x14ac:dyDescent="0.2">
      <c r="A6213" s="2">
        <v>6208</v>
      </c>
      <c r="B6213" s="154" t="s">
        <v>8748</v>
      </c>
      <c r="C6213" s="157" t="s">
        <v>8921</v>
      </c>
      <c r="D6213" s="166">
        <v>1</v>
      </c>
      <c r="E6213" s="15">
        <v>6000</v>
      </c>
      <c r="F6213" s="15">
        <v>6000</v>
      </c>
    </row>
    <row r="6214" spans="1:6" ht="56.25" x14ac:dyDescent="0.2">
      <c r="A6214" s="2">
        <v>6209</v>
      </c>
      <c r="B6214" s="154" t="s">
        <v>8748</v>
      </c>
      <c r="C6214" s="157" t="s">
        <v>8922</v>
      </c>
      <c r="D6214" s="166">
        <v>1</v>
      </c>
      <c r="E6214" s="15">
        <v>14000</v>
      </c>
      <c r="F6214" s="15">
        <v>14000</v>
      </c>
    </row>
    <row r="6215" spans="1:6" ht="56.25" x14ac:dyDescent="0.2">
      <c r="A6215" s="2">
        <v>6210</v>
      </c>
      <c r="B6215" s="154" t="s">
        <v>8748</v>
      </c>
      <c r="C6215" s="157" t="s">
        <v>8923</v>
      </c>
      <c r="D6215" s="166">
        <v>1</v>
      </c>
      <c r="E6215" s="15">
        <v>8800</v>
      </c>
      <c r="F6215" s="15">
        <v>8800</v>
      </c>
    </row>
    <row r="6216" spans="1:6" ht="56.25" x14ac:dyDescent="0.2">
      <c r="A6216" s="2">
        <v>6211</v>
      </c>
      <c r="B6216" s="155" t="s">
        <v>8748</v>
      </c>
      <c r="C6216" s="158" t="s">
        <v>8924</v>
      </c>
      <c r="D6216" s="167">
        <v>1</v>
      </c>
      <c r="E6216" s="153">
        <v>18300</v>
      </c>
      <c r="F6216" s="153">
        <v>18300</v>
      </c>
    </row>
    <row r="6217" spans="1:6" ht="56.25" x14ac:dyDescent="0.2">
      <c r="A6217" s="2">
        <v>6212</v>
      </c>
      <c r="B6217" s="154" t="s">
        <v>8748</v>
      </c>
      <c r="C6217" s="157" t="s">
        <v>8925</v>
      </c>
      <c r="D6217" s="166">
        <v>1</v>
      </c>
      <c r="E6217" s="15">
        <v>32000</v>
      </c>
      <c r="F6217" s="15">
        <v>32000</v>
      </c>
    </row>
    <row r="6218" spans="1:6" ht="56.25" x14ac:dyDescent="0.2">
      <c r="A6218" s="2">
        <v>6213</v>
      </c>
      <c r="B6218" s="155" t="s">
        <v>8748</v>
      </c>
      <c r="C6218" s="158" t="s">
        <v>8926</v>
      </c>
      <c r="D6218" s="167">
        <v>1</v>
      </c>
      <c r="E6218" s="153">
        <v>6500</v>
      </c>
      <c r="F6218" s="153">
        <v>6500</v>
      </c>
    </row>
    <row r="6219" spans="1:6" ht="56.25" x14ac:dyDescent="0.2">
      <c r="A6219" s="2">
        <v>6214</v>
      </c>
      <c r="B6219" s="155" t="s">
        <v>8748</v>
      </c>
      <c r="C6219" s="158" t="s">
        <v>8927</v>
      </c>
      <c r="D6219" s="167">
        <v>1</v>
      </c>
      <c r="E6219" s="153">
        <v>11500</v>
      </c>
      <c r="F6219" s="153">
        <v>11500</v>
      </c>
    </row>
    <row r="6220" spans="1:6" ht="56.25" x14ac:dyDescent="0.2">
      <c r="A6220" s="2">
        <v>6215</v>
      </c>
      <c r="B6220" s="155" t="s">
        <v>8748</v>
      </c>
      <c r="C6220" s="158" t="s">
        <v>8928</v>
      </c>
      <c r="D6220" s="167">
        <v>1</v>
      </c>
      <c r="E6220" s="153">
        <v>13000</v>
      </c>
      <c r="F6220" s="153">
        <v>13000</v>
      </c>
    </row>
    <row r="6221" spans="1:6" ht="56.25" x14ac:dyDescent="0.2">
      <c r="A6221" s="2">
        <v>6216</v>
      </c>
      <c r="B6221" s="155" t="s">
        <v>8748</v>
      </c>
      <c r="C6221" s="158" t="s">
        <v>8929</v>
      </c>
      <c r="D6221" s="167">
        <v>1</v>
      </c>
      <c r="E6221" s="153">
        <v>9000</v>
      </c>
      <c r="F6221" s="153">
        <v>9000</v>
      </c>
    </row>
    <row r="6222" spans="1:6" ht="56.25" x14ac:dyDescent="0.2">
      <c r="A6222" s="2">
        <v>6217</v>
      </c>
      <c r="B6222" s="155" t="s">
        <v>8748</v>
      </c>
      <c r="C6222" s="158" t="s">
        <v>8930</v>
      </c>
      <c r="D6222" s="167">
        <v>1</v>
      </c>
      <c r="E6222" s="153">
        <v>8800</v>
      </c>
      <c r="F6222" s="153">
        <v>8800</v>
      </c>
    </row>
    <row r="6223" spans="1:6" ht="56.25" x14ac:dyDescent="0.2">
      <c r="A6223" s="2">
        <v>6218</v>
      </c>
      <c r="B6223" s="155" t="s">
        <v>8748</v>
      </c>
      <c r="C6223" s="158" t="s">
        <v>8931</v>
      </c>
      <c r="D6223" s="167">
        <v>1</v>
      </c>
      <c r="E6223" s="153">
        <v>28000</v>
      </c>
      <c r="F6223" s="153">
        <v>28000</v>
      </c>
    </row>
    <row r="6224" spans="1:6" ht="56.25" x14ac:dyDescent="0.2">
      <c r="A6224" s="2">
        <v>6219</v>
      </c>
      <c r="B6224" s="155" t="s">
        <v>8748</v>
      </c>
      <c r="C6224" s="158" t="s">
        <v>8932</v>
      </c>
      <c r="D6224" s="167">
        <v>1</v>
      </c>
      <c r="E6224" s="153">
        <v>15000</v>
      </c>
      <c r="F6224" s="153">
        <v>15000</v>
      </c>
    </row>
    <row r="6225" spans="1:6" x14ac:dyDescent="0.2">
      <c r="A6225" s="2">
        <v>6220</v>
      </c>
      <c r="B6225" s="154" t="s">
        <v>5170</v>
      </c>
      <c r="C6225" s="157" t="s">
        <v>5515</v>
      </c>
      <c r="D6225" s="166">
        <v>1</v>
      </c>
      <c r="E6225" s="15">
        <v>4970.78</v>
      </c>
      <c r="F6225" s="15">
        <v>4970.78</v>
      </c>
    </row>
    <row r="6226" spans="1:6" ht="22.5" x14ac:dyDescent="0.2">
      <c r="A6226" s="2">
        <v>6221</v>
      </c>
      <c r="B6226" s="154" t="s">
        <v>8749</v>
      </c>
      <c r="C6226" s="157" t="s">
        <v>8933</v>
      </c>
      <c r="D6226" s="166">
        <v>10</v>
      </c>
      <c r="E6226" s="15">
        <v>31607.5</v>
      </c>
      <c r="F6226" s="15">
        <v>31607.5</v>
      </c>
    </row>
    <row r="6227" spans="1:6" ht="22.5" x14ac:dyDescent="0.2">
      <c r="A6227" s="2">
        <v>6222</v>
      </c>
      <c r="B6227" s="154" t="s">
        <v>8750</v>
      </c>
      <c r="C6227" s="157" t="s">
        <v>8934</v>
      </c>
      <c r="D6227" s="166">
        <v>1</v>
      </c>
      <c r="E6227" s="15">
        <v>102830</v>
      </c>
      <c r="F6227" s="15">
        <v>102830</v>
      </c>
    </row>
    <row r="6228" spans="1:6" ht="22.5" x14ac:dyDescent="0.2">
      <c r="A6228" s="2">
        <v>6223</v>
      </c>
      <c r="B6228" s="154" t="s">
        <v>4756</v>
      </c>
      <c r="C6228" s="157" t="s">
        <v>8935</v>
      </c>
      <c r="D6228" s="166">
        <v>2</v>
      </c>
      <c r="E6228" s="15">
        <v>6140</v>
      </c>
      <c r="F6228" s="15">
        <v>6140</v>
      </c>
    </row>
    <row r="6229" spans="1:6" ht="33.75" x14ac:dyDescent="0.2">
      <c r="A6229" s="2">
        <v>6224</v>
      </c>
      <c r="B6229" s="154" t="s">
        <v>4756</v>
      </c>
      <c r="C6229" s="157" t="s">
        <v>8936</v>
      </c>
      <c r="D6229" s="166">
        <v>20</v>
      </c>
      <c r="E6229" s="15">
        <v>61400</v>
      </c>
      <c r="F6229" s="15">
        <v>61400</v>
      </c>
    </row>
    <row r="6230" spans="1:6" x14ac:dyDescent="0.2">
      <c r="A6230" s="2">
        <v>6225</v>
      </c>
      <c r="B6230" s="154" t="s">
        <v>8751</v>
      </c>
      <c r="C6230" s="157" t="s">
        <v>8937</v>
      </c>
      <c r="D6230" s="166">
        <v>1</v>
      </c>
      <c r="E6230" s="15">
        <v>3200</v>
      </c>
      <c r="F6230" s="15">
        <v>3200</v>
      </c>
    </row>
    <row r="6231" spans="1:6" x14ac:dyDescent="0.2">
      <c r="A6231" s="2">
        <v>6226</v>
      </c>
      <c r="B6231" s="154" t="s">
        <v>4763</v>
      </c>
      <c r="C6231" s="157" t="s">
        <v>8938</v>
      </c>
      <c r="D6231" s="166">
        <v>1</v>
      </c>
      <c r="E6231" s="15">
        <v>13400</v>
      </c>
      <c r="F6231" s="15">
        <v>13400</v>
      </c>
    </row>
    <row r="6232" spans="1:6" ht="22.5" x14ac:dyDescent="0.2">
      <c r="A6232" s="2">
        <v>6227</v>
      </c>
      <c r="B6232" s="154" t="s">
        <v>8752</v>
      </c>
      <c r="C6232" s="157" t="s">
        <v>8939</v>
      </c>
      <c r="D6232" s="166">
        <v>2</v>
      </c>
      <c r="E6232" s="15">
        <v>9600</v>
      </c>
      <c r="F6232" s="15">
        <v>9600</v>
      </c>
    </row>
    <row r="6233" spans="1:6" x14ac:dyDescent="0.2">
      <c r="A6233" s="2">
        <v>6228</v>
      </c>
      <c r="B6233" s="154" t="s">
        <v>4523</v>
      </c>
      <c r="C6233" s="157" t="s">
        <v>8940</v>
      </c>
      <c r="D6233" s="166">
        <v>1</v>
      </c>
      <c r="E6233" s="15">
        <v>6224.4</v>
      </c>
      <c r="F6233" s="15">
        <v>6224.4</v>
      </c>
    </row>
    <row r="6234" spans="1:6" ht="33.75" x14ac:dyDescent="0.2">
      <c r="A6234" s="2">
        <v>6229</v>
      </c>
      <c r="B6234" s="154" t="s">
        <v>8753</v>
      </c>
      <c r="C6234" s="157" t="s">
        <v>5306</v>
      </c>
      <c r="D6234" s="166">
        <v>1</v>
      </c>
      <c r="E6234" s="15">
        <v>3213</v>
      </c>
      <c r="F6234" s="15">
        <v>3213</v>
      </c>
    </row>
    <row r="6235" spans="1:6" x14ac:dyDescent="0.2">
      <c r="A6235" s="2">
        <v>6230</v>
      </c>
      <c r="B6235" s="154" t="s">
        <v>8754</v>
      </c>
      <c r="C6235" s="157" t="s">
        <v>8941</v>
      </c>
      <c r="D6235" s="166">
        <v>1</v>
      </c>
      <c r="E6235" s="15">
        <v>5953.5</v>
      </c>
      <c r="F6235" s="15">
        <v>5953.5</v>
      </c>
    </row>
    <row r="6236" spans="1:6" ht="22.5" x14ac:dyDescent="0.2">
      <c r="A6236" s="2">
        <v>6231</v>
      </c>
      <c r="B6236" s="154" t="s">
        <v>8755</v>
      </c>
      <c r="C6236" s="157" t="s">
        <v>8942</v>
      </c>
      <c r="D6236" s="166">
        <v>1</v>
      </c>
      <c r="E6236" s="15">
        <v>3120</v>
      </c>
      <c r="F6236" s="15">
        <v>3120</v>
      </c>
    </row>
    <row r="6237" spans="1:6" ht="22.5" x14ac:dyDescent="0.2">
      <c r="A6237" s="2">
        <v>6232</v>
      </c>
      <c r="B6237" s="154" t="s">
        <v>8756</v>
      </c>
      <c r="C6237" s="157" t="s">
        <v>8943</v>
      </c>
      <c r="D6237" s="166">
        <v>1</v>
      </c>
      <c r="E6237" s="15">
        <v>3427.74</v>
      </c>
      <c r="F6237" s="15">
        <v>3427.74</v>
      </c>
    </row>
    <row r="6238" spans="1:6" x14ac:dyDescent="0.2">
      <c r="A6238" s="2">
        <v>6233</v>
      </c>
      <c r="B6238" s="154" t="s">
        <v>5013</v>
      </c>
      <c r="C6238" s="157" t="s">
        <v>8944</v>
      </c>
      <c r="D6238" s="166">
        <v>1</v>
      </c>
      <c r="E6238" s="15">
        <v>10343.52</v>
      </c>
      <c r="F6238" s="15">
        <v>10343.52</v>
      </c>
    </row>
    <row r="6239" spans="1:6" x14ac:dyDescent="0.2">
      <c r="A6239" s="2">
        <v>6234</v>
      </c>
      <c r="B6239" s="154" t="s">
        <v>8357</v>
      </c>
      <c r="C6239" s="157" t="s">
        <v>8945</v>
      </c>
      <c r="D6239" s="166">
        <v>1</v>
      </c>
      <c r="E6239" s="15">
        <v>5400</v>
      </c>
      <c r="F6239" s="15">
        <v>5400</v>
      </c>
    </row>
    <row r="6240" spans="1:6" x14ac:dyDescent="0.2">
      <c r="A6240" s="2">
        <v>6235</v>
      </c>
      <c r="B6240" s="154" t="s">
        <v>6746</v>
      </c>
      <c r="C6240" s="157" t="s">
        <v>8946</v>
      </c>
      <c r="D6240" s="166">
        <v>1</v>
      </c>
      <c r="E6240" s="15">
        <v>7100</v>
      </c>
      <c r="F6240" s="15">
        <v>7100</v>
      </c>
    </row>
    <row r="6241" spans="1:6" ht="22.5" x14ac:dyDescent="0.2">
      <c r="A6241" s="2">
        <v>6236</v>
      </c>
      <c r="B6241" s="154" t="s">
        <v>6746</v>
      </c>
      <c r="C6241" s="157" t="s">
        <v>8947</v>
      </c>
      <c r="D6241" s="166">
        <v>2</v>
      </c>
      <c r="E6241" s="15">
        <v>14600</v>
      </c>
      <c r="F6241" s="15">
        <v>14600</v>
      </c>
    </row>
    <row r="6242" spans="1:6" ht="22.5" x14ac:dyDescent="0.2">
      <c r="A6242" s="2">
        <v>6237</v>
      </c>
      <c r="B6242" s="154" t="s">
        <v>8757</v>
      </c>
      <c r="C6242" s="157" t="s">
        <v>8948</v>
      </c>
      <c r="D6242" s="166">
        <v>1</v>
      </c>
      <c r="E6242" s="15">
        <v>3500</v>
      </c>
      <c r="F6242" s="15">
        <v>3500</v>
      </c>
    </row>
    <row r="6243" spans="1:6" ht="33.75" x14ac:dyDescent="0.2">
      <c r="A6243" s="2">
        <v>6238</v>
      </c>
      <c r="B6243" s="154" t="s">
        <v>8758</v>
      </c>
      <c r="C6243" s="157" t="s">
        <v>8949</v>
      </c>
      <c r="D6243" s="166">
        <v>1</v>
      </c>
      <c r="E6243" s="15">
        <v>5816.6</v>
      </c>
      <c r="F6243" s="15">
        <v>5816.6</v>
      </c>
    </row>
    <row r="6244" spans="1:6" ht="22.5" x14ac:dyDescent="0.2">
      <c r="A6244" s="2">
        <v>6239</v>
      </c>
      <c r="B6244" s="154" t="s">
        <v>8759</v>
      </c>
      <c r="C6244" s="157" t="s">
        <v>8843</v>
      </c>
      <c r="D6244" s="166">
        <v>1</v>
      </c>
      <c r="E6244" s="15">
        <v>20000</v>
      </c>
      <c r="F6244" s="15">
        <v>20000</v>
      </c>
    </row>
    <row r="6245" spans="1:6" ht="22.5" x14ac:dyDescent="0.2">
      <c r="A6245" s="2">
        <v>6240</v>
      </c>
      <c r="B6245" s="154" t="s">
        <v>8760</v>
      </c>
      <c r="C6245" s="157" t="s">
        <v>8950</v>
      </c>
      <c r="D6245" s="166">
        <v>1</v>
      </c>
      <c r="E6245" s="15">
        <v>59280</v>
      </c>
      <c r="F6245" s="15">
        <v>59280</v>
      </c>
    </row>
    <row r="6246" spans="1:6" ht="22.5" x14ac:dyDescent="0.2">
      <c r="A6246" s="2">
        <v>6241</v>
      </c>
      <c r="B6246" s="154" t="s">
        <v>8761</v>
      </c>
      <c r="C6246" s="157" t="s">
        <v>8951</v>
      </c>
      <c r="D6246" s="166">
        <v>1</v>
      </c>
      <c r="E6246" s="15">
        <v>4268.88</v>
      </c>
      <c r="F6246" s="15">
        <v>4268.88</v>
      </c>
    </row>
    <row r="6247" spans="1:6" ht="45" x14ac:dyDescent="0.2">
      <c r="A6247" s="2">
        <v>6242</v>
      </c>
      <c r="B6247" s="154" t="s">
        <v>8762</v>
      </c>
      <c r="C6247" s="157" t="s">
        <v>8952</v>
      </c>
      <c r="D6247" s="166">
        <v>1</v>
      </c>
      <c r="E6247" s="15">
        <v>4100</v>
      </c>
      <c r="F6247" s="15">
        <v>4100</v>
      </c>
    </row>
    <row r="6248" spans="1:6" x14ac:dyDescent="0.2">
      <c r="A6248" s="2">
        <v>6243</v>
      </c>
      <c r="B6248" s="154" t="s">
        <v>4074</v>
      </c>
      <c r="C6248" s="157" t="s">
        <v>8953</v>
      </c>
      <c r="D6248" s="166">
        <v>1</v>
      </c>
      <c r="E6248" s="15">
        <v>6000</v>
      </c>
      <c r="F6248" s="15">
        <v>6000</v>
      </c>
    </row>
    <row r="6249" spans="1:6" ht="22.5" x14ac:dyDescent="0.2">
      <c r="A6249" s="2">
        <v>6244</v>
      </c>
      <c r="B6249" s="154" t="s">
        <v>4074</v>
      </c>
      <c r="C6249" s="157" t="s">
        <v>8954</v>
      </c>
      <c r="D6249" s="166">
        <v>18</v>
      </c>
      <c r="E6249" s="15">
        <v>95200</v>
      </c>
      <c r="F6249" s="15">
        <v>95200</v>
      </c>
    </row>
    <row r="6250" spans="1:6" ht="22.5" x14ac:dyDescent="0.2">
      <c r="A6250" s="2">
        <v>6245</v>
      </c>
      <c r="B6250" s="154" t="s">
        <v>4074</v>
      </c>
      <c r="C6250" s="157" t="s">
        <v>8955</v>
      </c>
      <c r="D6250" s="166">
        <v>4</v>
      </c>
      <c r="E6250" s="15">
        <v>12093</v>
      </c>
      <c r="F6250" s="15">
        <v>12093</v>
      </c>
    </row>
    <row r="6251" spans="1:6" ht="22.5" x14ac:dyDescent="0.2">
      <c r="A6251" s="2">
        <v>6246</v>
      </c>
      <c r="B6251" s="154" t="s">
        <v>8763</v>
      </c>
      <c r="C6251" s="157" t="s">
        <v>8956</v>
      </c>
      <c r="D6251" s="166">
        <v>1</v>
      </c>
      <c r="E6251" s="15">
        <v>6500</v>
      </c>
      <c r="F6251" s="15">
        <v>6500</v>
      </c>
    </row>
    <row r="6252" spans="1:6" ht="22.5" x14ac:dyDescent="0.2">
      <c r="A6252" s="2">
        <v>6247</v>
      </c>
      <c r="B6252" s="154" t="s">
        <v>5879</v>
      </c>
      <c r="C6252" s="157" t="s">
        <v>8957</v>
      </c>
      <c r="D6252" s="166">
        <v>4</v>
      </c>
      <c r="E6252" s="15">
        <v>26400</v>
      </c>
      <c r="F6252" s="15">
        <v>26400</v>
      </c>
    </row>
    <row r="6253" spans="1:6" ht="22.5" x14ac:dyDescent="0.2">
      <c r="A6253" s="2">
        <v>6248</v>
      </c>
      <c r="B6253" s="154" t="s">
        <v>5879</v>
      </c>
      <c r="C6253" s="157" t="s">
        <v>8958</v>
      </c>
      <c r="D6253" s="166">
        <v>10</v>
      </c>
      <c r="E6253" s="15">
        <v>58000</v>
      </c>
      <c r="F6253" s="15">
        <v>58000</v>
      </c>
    </row>
    <row r="6254" spans="1:6" ht="22.5" x14ac:dyDescent="0.2">
      <c r="A6254" s="2">
        <v>6249</v>
      </c>
      <c r="B6254" s="154" t="s">
        <v>8764</v>
      </c>
      <c r="C6254" s="157" t="s">
        <v>8959</v>
      </c>
      <c r="D6254" s="166">
        <v>3</v>
      </c>
      <c r="E6254" s="15">
        <v>14280</v>
      </c>
      <c r="F6254" s="15">
        <v>14280</v>
      </c>
    </row>
    <row r="6255" spans="1:6" ht="22.5" x14ac:dyDescent="0.2">
      <c r="A6255" s="2">
        <v>6250</v>
      </c>
      <c r="B6255" s="154" t="s">
        <v>8765</v>
      </c>
      <c r="C6255" s="157" t="s">
        <v>8960</v>
      </c>
      <c r="D6255" s="166">
        <v>5</v>
      </c>
      <c r="E6255" s="15">
        <v>25600</v>
      </c>
      <c r="F6255" s="15">
        <v>25600</v>
      </c>
    </row>
    <row r="6256" spans="1:6" ht="22.5" x14ac:dyDescent="0.2">
      <c r="A6256" s="2">
        <v>6251</v>
      </c>
      <c r="B6256" s="154" t="s">
        <v>8766</v>
      </c>
      <c r="C6256" s="157" t="s">
        <v>8961</v>
      </c>
      <c r="D6256" s="166">
        <v>6</v>
      </c>
      <c r="E6256" s="15">
        <v>38400</v>
      </c>
      <c r="F6256" s="15">
        <v>38400</v>
      </c>
    </row>
    <row r="6257" spans="1:6" ht="22.5" x14ac:dyDescent="0.2">
      <c r="A6257" s="2">
        <v>6252</v>
      </c>
      <c r="B6257" s="155" t="s">
        <v>8766</v>
      </c>
      <c r="C6257" s="158" t="s">
        <v>8962</v>
      </c>
      <c r="D6257" s="167">
        <v>4</v>
      </c>
      <c r="E6257" s="153">
        <v>26400</v>
      </c>
      <c r="F6257" s="153">
        <v>26400</v>
      </c>
    </row>
    <row r="6258" spans="1:6" ht="22.5" x14ac:dyDescent="0.2">
      <c r="A6258" s="2">
        <v>6253</v>
      </c>
      <c r="B6258" s="155" t="s">
        <v>8767</v>
      </c>
      <c r="C6258" s="158" t="s">
        <v>8963</v>
      </c>
      <c r="D6258" s="167">
        <v>1</v>
      </c>
      <c r="E6258" s="153">
        <v>7600</v>
      </c>
      <c r="F6258" s="153">
        <v>7600</v>
      </c>
    </row>
    <row r="6259" spans="1:6" ht="22.5" x14ac:dyDescent="0.2">
      <c r="A6259" s="2">
        <v>6254</v>
      </c>
      <c r="B6259" s="155" t="s">
        <v>8768</v>
      </c>
      <c r="C6259" s="158" t="s">
        <v>8964</v>
      </c>
      <c r="D6259" s="167">
        <v>1</v>
      </c>
      <c r="E6259" s="153">
        <v>6000</v>
      </c>
      <c r="F6259" s="153">
        <v>6000</v>
      </c>
    </row>
    <row r="6260" spans="1:6" ht="22.5" x14ac:dyDescent="0.2">
      <c r="A6260" s="2">
        <v>6255</v>
      </c>
      <c r="B6260" s="155" t="s">
        <v>8768</v>
      </c>
      <c r="C6260" s="158" t="s">
        <v>8965</v>
      </c>
      <c r="D6260" s="167">
        <v>1</v>
      </c>
      <c r="E6260" s="153">
        <v>6000</v>
      </c>
      <c r="F6260" s="153">
        <v>6000</v>
      </c>
    </row>
    <row r="6261" spans="1:6" ht="22.5" x14ac:dyDescent="0.2">
      <c r="A6261" s="2">
        <v>6256</v>
      </c>
      <c r="B6261" s="155" t="s">
        <v>8768</v>
      </c>
      <c r="C6261" s="158" t="s">
        <v>8966</v>
      </c>
      <c r="D6261" s="167">
        <v>1</v>
      </c>
      <c r="E6261" s="153">
        <v>6000</v>
      </c>
      <c r="F6261" s="153">
        <v>6000</v>
      </c>
    </row>
    <row r="6262" spans="1:6" ht="22.5" x14ac:dyDescent="0.2">
      <c r="A6262" s="2">
        <v>6257</v>
      </c>
      <c r="B6262" s="155" t="s">
        <v>8768</v>
      </c>
      <c r="C6262" s="158" t="s">
        <v>8967</v>
      </c>
      <c r="D6262" s="167">
        <v>1</v>
      </c>
      <c r="E6262" s="153">
        <v>6000</v>
      </c>
      <c r="F6262" s="153">
        <v>6000</v>
      </c>
    </row>
    <row r="6263" spans="1:6" ht="22.5" x14ac:dyDescent="0.2">
      <c r="A6263" s="2">
        <v>6258</v>
      </c>
      <c r="B6263" s="155" t="s">
        <v>8768</v>
      </c>
      <c r="C6263" s="158" t="s">
        <v>8968</v>
      </c>
      <c r="D6263" s="167">
        <v>1</v>
      </c>
      <c r="E6263" s="153">
        <v>6000</v>
      </c>
      <c r="F6263" s="153">
        <v>6000</v>
      </c>
    </row>
    <row r="6264" spans="1:6" ht="22.5" x14ac:dyDescent="0.2">
      <c r="A6264" s="2">
        <v>6259</v>
      </c>
      <c r="B6264" s="154" t="s">
        <v>8769</v>
      </c>
      <c r="C6264" s="157" t="s">
        <v>8969</v>
      </c>
      <c r="D6264" s="166">
        <v>2</v>
      </c>
      <c r="E6264" s="15">
        <v>9000</v>
      </c>
      <c r="F6264" s="15">
        <v>9000</v>
      </c>
    </row>
    <row r="6265" spans="1:6" ht="22.5" x14ac:dyDescent="0.2">
      <c r="A6265" s="2">
        <v>6260</v>
      </c>
      <c r="B6265" s="154" t="s">
        <v>8770</v>
      </c>
      <c r="C6265" s="157" t="s">
        <v>8970</v>
      </c>
      <c r="D6265" s="166">
        <v>2</v>
      </c>
      <c r="E6265" s="15">
        <v>11600</v>
      </c>
      <c r="F6265" s="15">
        <v>11600</v>
      </c>
    </row>
    <row r="6266" spans="1:6" ht="22.5" x14ac:dyDescent="0.2">
      <c r="A6266" s="2">
        <v>6261</v>
      </c>
      <c r="B6266" s="154" t="s">
        <v>8771</v>
      </c>
      <c r="C6266" s="157" t="s">
        <v>8971</v>
      </c>
      <c r="D6266" s="166">
        <v>1</v>
      </c>
      <c r="E6266" s="15">
        <v>43000</v>
      </c>
      <c r="F6266" s="15">
        <v>43000</v>
      </c>
    </row>
    <row r="6267" spans="1:6" ht="22.5" x14ac:dyDescent="0.2">
      <c r="A6267" s="2">
        <v>6262</v>
      </c>
      <c r="B6267" s="154" t="s">
        <v>6766</v>
      </c>
      <c r="C6267" s="157" t="s">
        <v>8838</v>
      </c>
      <c r="D6267" s="166">
        <v>2</v>
      </c>
      <c r="E6267" s="15">
        <v>8000</v>
      </c>
      <c r="F6267" s="15">
        <v>8000</v>
      </c>
    </row>
    <row r="6268" spans="1:6" ht="33.75" x14ac:dyDescent="0.2">
      <c r="A6268" s="2">
        <v>6263</v>
      </c>
      <c r="B6268" s="154" t="s">
        <v>8772</v>
      </c>
      <c r="C6268" s="157" t="s">
        <v>8972</v>
      </c>
      <c r="D6268" s="166">
        <v>6</v>
      </c>
      <c r="E6268" s="15">
        <v>22068</v>
      </c>
      <c r="F6268" s="15">
        <v>22068</v>
      </c>
    </row>
    <row r="6269" spans="1:6" x14ac:dyDescent="0.2">
      <c r="A6269" s="2">
        <v>6264</v>
      </c>
      <c r="B6269" s="154" t="s">
        <v>3414</v>
      </c>
      <c r="C6269" s="157" t="s">
        <v>8973</v>
      </c>
      <c r="D6269" s="166">
        <v>1</v>
      </c>
      <c r="E6269" s="15">
        <v>4908.24</v>
      </c>
      <c r="F6269" s="15">
        <v>4908.24</v>
      </c>
    </row>
    <row r="6270" spans="1:6" ht="22.5" x14ac:dyDescent="0.2">
      <c r="A6270" s="2">
        <v>6265</v>
      </c>
      <c r="B6270" s="154" t="s">
        <v>8773</v>
      </c>
      <c r="C6270" s="157" t="s">
        <v>8974</v>
      </c>
      <c r="D6270" s="166">
        <v>6</v>
      </c>
      <c r="E6270" s="15">
        <v>19200</v>
      </c>
      <c r="F6270" s="15">
        <v>19200</v>
      </c>
    </row>
    <row r="6271" spans="1:6" ht="22.5" x14ac:dyDescent="0.2">
      <c r="A6271" s="2">
        <v>6266</v>
      </c>
      <c r="B6271" s="154" t="s">
        <v>8774</v>
      </c>
      <c r="C6271" s="157" t="s">
        <v>8975</v>
      </c>
      <c r="D6271" s="166">
        <v>1</v>
      </c>
      <c r="E6271" s="15">
        <v>3500</v>
      </c>
      <c r="F6271" s="15">
        <v>3500</v>
      </c>
    </row>
    <row r="6272" spans="1:6" ht="22.5" x14ac:dyDescent="0.2">
      <c r="A6272" s="2">
        <v>6267</v>
      </c>
      <c r="B6272" s="154" t="s">
        <v>8775</v>
      </c>
      <c r="C6272" s="157" t="s">
        <v>8976</v>
      </c>
      <c r="D6272" s="166">
        <v>1</v>
      </c>
      <c r="E6272" s="15">
        <v>40000</v>
      </c>
      <c r="F6272" s="15">
        <v>40000</v>
      </c>
    </row>
    <row r="6273" spans="1:6" ht="22.5" x14ac:dyDescent="0.2">
      <c r="A6273" s="2">
        <v>6268</v>
      </c>
      <c r="B6273" s="154" t="s">
        <v>8776</v>
      </c>
      <c r="C6273" s="157" t="s">
        <v>8977</v>
      </c>
      <c r="D6273" s="166">
        <v>1</v>
      </c>
      <c r="E6273" s="15">
        <v>47227</v>
      </c>
      <c r="F6273" s="15">
        <v>47227</v>
      </c>
    </row>
    <row r="6274" spans="1:6" ht="22.5" x14ac:dyDescent="0.2">
      <c r="A6274" s="2">
        <v>6269</v>
      </c>
      <c r="B6274" s="154" t="s">
        <v>8777</v>
      </c>
      <c r="C6274" s="157" t="s">
        <v>8893</v>
      </c>
      <c r="D6274" s="166">
        <v>1</v>
      </c>
      <c r="E6274" s="15">
        <v>55303</v>
      </c>
      <c r="F6274" s="15">
        <v>55303</v>
      </c>
    </row>
    <row r="6275" spans="1:6" x14ac:dyDescent="0.2">
      <c r="A6275" s="2">
        <v>6270</v>
      </c>
      <c r="B6275" s="156" t="s">
        <v>5042</v>
      </c>
      <c r="C6275" s="159" t="s">
        <v>8978</v>
      </c>
      <c r="D6275" s="168">
        <v>1</v>
      </c>
      <c r="E6275" s="19">
        <v>19354.8</v>
      </c>
      <c r="F6275" s="19">
        <v>19354.8</v>
      </c>
    </row>
    <row r="6276" spans="1:6" ht="33.75" x14ac:dyDescent="0.2">
      <c r="A6276" s="2">
        <v>6271</v>
      </c>
      <c r="B6276" s="7" t="s">
        <v>8995</v>
      </c>
      <c r="C6276" s="171" t="s">
        <v>9160</v>
      </c>
      <c r="D6276" s="2">
        <v>1</v>
      </c>
      <c r="E6276" s="21">
        <v>35000</v>
      </c>
      <c r="F6276" s="21">
        <v>35000</v>
      </c>
    </row>
    <row r="6277" spans="1:6" ht="22.5" x14ac:dyDescent="0.2">
      <c r="A6277" s="2">
        <v>6272</v>
      </c>
      <c r="B6277" s="7" t="s">
        <v>8284</v>
      </c>
      <c r="C6277" s="171" t="s">
        <v>9161</v>
      </c>
      <c r="D6277" s="2">
        <v>1</v>
      </c>
      <c r="E6277" s="21">
        <v>20983.14</v>
      </c>
      <c r="F6277" s="21">
        <v>20983.14</v>
      </c>
    </row>
    <row r="6278" spans="1:6" ht="22.5" x14ac:dyDescent="0.2">
      <c r="A6278" s="2">
        <v>6273</v>
      </c>
      <c r="B6278" s="170" t="s">
        <v>8996</v>
      </c>
      <c r="C6278" s="171" t="s">
        <v>9162</v>
      </c>
      <c r="D6278" s="2">
        <v>1</v>
      </c>
      <c r="E6278" s="21">
        <v>8000</v>
      </c>
      <c r="F6278" s="21">
        <v>8000</v>
      </c>
    </row>
    <row r="6279" spans="1:6" x14ac:dyDescent="0.2">
      <c r="A6279" s="2">
        <v>6274</v>
      </c>
      <c r="B6279" s="170" t="s">
        <v>8997</v>
      </c>
      <c r="C6279" s="169" t="s">
        <v>9162</v>
      </c>
      <c r="D6279" s="2">
        <v>1</v>
      </c>
      <c r="E6279" s="21">
        <v>8400</v>
      </c>
      <c r="F6279" s="21">
        <v>8400</v>
      </c>
    </row>
    <row r="6280" spans="1:6" ht="22.5" x14ac:dyDescent="0.2">
      <c r="A6280" s="2">
        <v>6275</v>
      </c>
      <c r="B6280" s="7" t="s">
        <v>8998</v>
      </c>
      <c r="C6280" s="171" t="s">
        <v>9163</v>
      </c>
      <c r="D6280" s="2">
        <v>1</v>
      </c>
      <c r="E6280" s="21">
        <v>9400</v>
      </c>
      <c r="F6280" s="21">
        <v>9400</v>
      </c>
    </row>
    <row r="6281" spans="1:6" ht="22.5" x14ac:dyDescent="0.2">
      <c r="A6281" s="2">
        <v>6276</v>
      </c>
      <c r="B6281" s="7" t="s">
        <v>8999</v>
      </c>
      <c r="C6281" s="171"/>
      <c r="D6281" s="2">
        <v>14</v>
      </c>
      <c r="E6281" s="21">
        <v>380000</v>
      </c>
      <c r="F6281" s="21">
        <v>380000</v>
      </c>
    </row>
    <row r="6282" spans="1:6" ht="22.5" x14ac:dyDescent="0.2">
      <c r="A6282" s="2">
        <v>6277</v>
      </c>
      <c r="B6282" s="7" t="s">
        <v>9000</v>
      </c>
      <c r="C6282" s="171" t="s">
        <v>9164</v>
      </c>
      <c r="D6282" s="2">
        <v>1</v>
      </c>
      <c r="E6282" s="21">
        <v>67600</v>
      </c>
      <c r="F6282" s="21">
        <v>30580.880000000001</v>
      </c>
    </row>
    <row r="6283" spans="1:6" x14ac:dyDescent="0.2">
      <c r="A6283" s="2">
        <v>6278</v>
      </c>
      <c r="B6283" s="7" t="s">
        <v>9001</v>
      </c>
      <c r="C6283" s="171"/>
      <c r="D6283" s="2">
        <v>6</v>
      </c>
      <c r="E6283" s="21">
        <v>70000</v>
      </c>
      <c r="F6283" s="21">
        <v>70000</v>
      </c>
    </row>
    <row r="6284" spans="1:6" ht="22.5" x14ac:dyDescent="0.2">
      <c r="A6284" s="2">
        <v>6279</v>
      </c>
      <c r="B6284" s="7" t="s">
        <v>6898</v>
      </c>
      <c r="C6284" s="171" t="s">
        <v>9165</v>
      </c>
      <c r="D6284" s="2">
        <v>1</v>
      </c>
      <c r="E6284" s="21">
        <v>97980</v>
      </c>
      <c r="F6284" s="21">
        <v>44324.34</v>
      </c>
    </row>
    <row r="6285" spans="1:6" ht="22.5" x14ac:dyDescent="0.2">
      <c r="A6285" s="2">
        <v>6280</v>
      </c>
      <c r="B6285" s="7" t="s">
        <v>9002</v>
      </c>
      <c r="C6285" s="171" t="s">
        <v>9166</v>
      </c>
      <c r="D6285" s="2">
        <v>1</v>
      </c>
      <c r="E6285" s="21">
        <v>72301</v>
      </c>
      <c r="F6285" s="21">
        <v>32707.74</v>
      </c>
    </row>
    <row r="6286" spans="1:6" ht="33.75" x14ac:dyDescent="0.2">
      <c r="A6286" s="2">
        <v>6281</v>
      </c>
      <c r="B6286" s="14" t="s">
        <v>9003</v>
      </c>
      <c r="C6286" s="171" t="s">
        <v>9167</v>
      </c>
      <c r="D6286" s="2">
        <v>1</v>
      </c>
      <c r="E6286" s="21">
        <v>10200</v>
      </c>
      <c r="F6286" s="21">
        <v>10200</v>
      </c>
    </row>
    <row r="6287" spans="1:6" x14ac:dyDescent="0.2">
      <c r="A6287" s="2">
        <v>6282</v>
      </c>
      <c r="B6287" s="7" t="s">
        <v>9004</v>
      </c>
      <c r="C6287" s="171" t="s">
        <v>9168</v>
      </c>
      <c r="D6287" s="2">
        <v>1</v>
      </c>
      <c r="E6287" s="21">
        <v>9500</v>
      </c>
      <c r="F6287" s="21">
        <v>9500</v>
      </c>
    </row>
    <row r="6288" spans="1:6" ht="22.5" x14ac:dyDescent="0.2">
      <c r="A6288" s="2">
        <v>6283</v>
      </c>
      <c r="B6288" s="7" t="s">
        <v>9005</v>
      </c>
      <c r="C6288" s="171" t="s">
        <v>9169</v>
      </c>
      <c r="D6288" s="2">
        <v>1</v>
      </c>
      <c r="E6288" s="21">
        <v>7500</v>
      </c>
      <c r="F6288" s="21">
        <v>7500</v>
      </c>
    </row>
    <row r="6289" spans="1:6" x14ac:dyDescent="0.2">
      <c r="A6289" s="2">
        <v>6284</v>
      </c>
      <c r="B6289" s="7" t="s">
        <v>9006</v>
      </c>
      <c r="C6289" s="171" t="s">
        <v>9170</v>
      </c>
      <c r="D6289" s="2">
        <v>1</v>
      </c>
      <c r="E6289" s="21">
        <v>7500</v>
      </c>
      <c r="F6289" s="21">
        <v>7500</v>
      </c>
    </row>
    <row r="6290" spans="1:6" ht="22.5" x14ac:dyDescent="0.2">
      <c r="A6290" s="2">
        <v>6285</v>
      </c>
      <c r="B6290" s="7" t="s">
        <v>9007</v>
      </c>
      <c r="C6290" s="171" t="s">
        <v>9167</v>
      </c>
      <c r="D6290" s="2">
        <v>1</v>
      </c>
      <c r="E6290" s="21">
        <v>37400</v>
      </c>
      <c r="F6290" s="21">
        <v>37400</v>
      </c>
    </row>
    <row r="6291" spans="1:6" ht="22.5" x14ac:dyDescent="0.2">
      <c r="A6291" s="2">
        <v>6286</v>
      </c>
      <c r="B6291" s="7" t="s">
        <v>9008</v>
      </c>
      <c r="C6291" s="171" t="s">
        <v>9171</v>
      </c>
      <c r="D6291" s="2">
        <v>1</v>
      </c>
      <c r="E6291" s="21">
        <v>70120</v>
      </c>
      <c r="F6291" s="21">
        <v>30886.12</v>
      </c>
    </row>
    <row r="6292" spans="1:6" ht="22.5" x14ac:dyDescent="0.2">
      <c r="A6292" s="2">
        <v>6287</v>
      </c>
      <c r="B6292" s="7" t="s">
        <v>9009</v>
      </c>
      <c r="C6292" s="171" t="s">
        <v>9172</v>
      </c>
      <c r="D6292" s="2">
        <v>1</v>
      </c>
      <c r="E6292" s="21">
        <v>35000</v>
      </c>
      <c r="F6292" s="21">
        <v>35000</v>
      </c>
    </row>
    <row r="6293" spans="1:6" ht="22.5" x14ac:dyDescent="0.2">
      <c r="A6293" s="2">
        <v>6288</v>
      </c>
      <c r="B6293" s="7" t="s">
        <v>5715</v>
      </c>
      <c r="C6293" s="171" t="s">
        <v>9173</v>
      </c>
      <c r="D6293" s="2">
        <v>1</v>
      </c>
      <c r="E6293" s="21">
        <v>30150</v>
      </c>
      <c r="F6293" s="21">
        <v>30150</v>
      </c>
    </row>
    <row r="6294" spans="1:6" x14ac:dyDescent="0.2">
      <c r="A6294" s="2">
        <v>6289</v>
      </c>
      <c r="B6294" s="7" t="s">
        <v>9010</v>
      </c>
      <c r="C6294" s="171" t="s">
        <v>9174</v>
      </c>
      <c r="D6294" s="2">
        <v>1</v>
      </c>
      <c r="E6294" s="21">
        <v>25700</v>
      </c>
      <c r="F6294" s="21">
        <v>25700</v>
      </c>
    </row>
    <row r="6295" spans="1:6" x14ac:dyDescent="0.2">
      <c r="A6295" s="2">
        <v>6290</v>
      </c>
      <c r="B6295" s="7" t="s">
        <v>8413</v>
      </c>
      <c r="C6295" s="171" t="s">
        <v>9175</v>
      </c>
      <c r="D6295" s="2">
        <v>1</v>
      </c>
      <c r="E6295" s="21">
        <v>4437.38</v>
      </c>
      <c r="F6295" s="21">
        <v>4437.38</v>
      </c>
    </row>
    <row r="6296" spans="1:6" x14ac:dyDescent="0.2">
      <c r="A6296" s="2">
        <v>6291</v>
      </c>
      <c r="B6296" s="7" t="s">
        <v>8413</v>
      </c>
      <c r="C6296" s="171"/>
      <c r="D6296" s="2">
        <v>4</v>
      </c>
      <c r="E6296" s="21">
        <v>13335</v>
      </c>
      <c r="F6296" s="21">
        <v>13335</v>
      </c>
    </row>
    <row r="6297" spans="1:6" x14ac:dyDescent="0.2">
      <c r="A6297" s="2">
        <v>6292</v>
      </c>
      <c r="B6297" s="7" t="s">
        <v>5371</v>
      </c>
      <c r="C6297" s="171"/>
      <c r="D6297" s="2">
        <v>2</v>
      </c>
      <c r="E6297" s="21">
        <v>18666.46</v>
      </c>
      <c r="F6297" s="21">
        <v>18666.46</v>
      </c>
    </row>
    <row r="6298" spans="1:6" x14ac:dyDescent="0.2">
      <c r="A6298" s="2">
        <v>6293</v>
      </c>
      <c r="B6298" s="7" t="s">
        <v>4606</v>
      </c>
      <c r="C6298" s="171"/>
      <c r="D6298" s="2">
        <v>5</v>
      </c>
      <c r="E6298" s="21">
        <v>29349.7</v>
      </c>
      <c r="F6298" s="21">
        <v>29349.7</v>
      </c>
    </row>
    <row r="6299" spans="1:6" ht="22.5" x14ac:dyDescent="0.2">
      <c r="A6299" s="2">
        <v>6294</v>
      </c>
      <c r="B6299" s="7" t="s">
        <v>9011</v>
      </c>
      <c r="C6299" s="171" t="s">
        <v>9176</v>
      </c>
      <c r="D6299" s="2">
        <v>1</v>
      </c>
      <c r="E6299" s="21">
        <v>11815</v>
      </c>
      <c r="F6299" s="21">
        <v>11815</v>
      </c>
    </row>
    <row r="6300" spans="1:6" ht="22.5" x14ac:dyDescent="0.2">
      <c r="A6300" s="2">
        <v>6295</v>
      </c>
      <c r="B6300" s="7" t="s">
        <v>9012</v>
      </c>
      <c r="C6300" s="171"/>
      <c r="D6300" s="2">
        <v>7</v>
      </c>
      <c r="E6300" s="21">
        <v>64400</v>
      </c>
      <c r="F6300" s="21">
        <v>64400</v>
      </c>
    </row>
    <row r="6301" spans="1:6" ht="22.5" x14ac:dyDescent="0.2">
      <c r="A6301" s="2">
        <v>6296</v>
      </c>
      <c r="B6301" s="7" t="s">
        <v>9012</v>
      </c>
      <c r="C6301" s="171"/>
      <c r="D6301" s="2">
        <v>7</v>
      </c>
      <c r="E6301" s="21">
        <v>53326</v>
      </c>
      <c r="F6301" s="21">
        <v>53326</v>
      </c>
    </row>
    <row r="6302" spans="1:6" x14ac:dyDescent="0.2">
      <c r="A6302" s="2">
        <v>6297</v>
      </c>
      <c r="B6302" s="7" t="s">
        <v>4663</v>
      </c>
      <c r="C6302" s="171"/>
      <c r="D6302" s="2">
        <v>2</v>
      </c>
      <c r="E6302" s="21">
        <v>10000</v>
      </c>
      <c r="F6302" s="21">
        <v>10000</v>
      </c>
    </row>
    <row r="6303" spans="1:6" ht="22.5" x14ac:dyDescent="0.2">
      <c r="A6303" s="2">
        <v>6298</v>
      </c>
      <c r="B6303" s="7" t="s">
        <v>9013</v>
      </c>
      <c r="C6303" s="171" t="s">
        <v>9177</v>
      </c>
      <c r="D6303" s="2">
        <v>1</v>
      </c>
      <c r="E6303" s="21">
        <v>21720</v>
      </c>
      <c r="F6303" s="21">
        <v>21720</v>
      </c>
    </row>
    <row r="6304" spans="1:6" ht="22.5" x14ac:dyDescent="0.2">
      <c r="A6304" s="2">
        <v>6299</v>
      </c>
      <c r="B6304" s="7" t="s">
        <v>9014</v>
      </c>
      <c r="C6304" s="171" t="s">
        <v>9178</v>
      </c>
      <c r="D6304" s="2">
        <v>1</v>
      </c>
      <c r="E6304" s="21">
        <v>20000</v>
      </c>
      <c r="F6304" s="21">
        <v>20000</v>
      </c>
    </row>
    <row r="6305" spans="1:6" x14ac:dyDescent="0.2">
      <c r="A6305" s="2">
        <v>6300</v>
      </c>
      <c r="B6305" s="7" t="s">
        <v>5154</v>
      </c>
      <c r="C6305" s="171"/>
      <c r="D6305" s="2">
        <v>1</v>
      </c>
      <c r="E6305" s="21">
        <v>422.61</v>
      </c>
      <c r="F6305" s="21">
        <v>422.61</v>
      </c>
    </row>
    <row r="6306" spans="1:6" x14ac:dyDescent="0.2">
      <c r="A6306" s="2">
        <v>6301</v>
      </c>
      <c r="B6306" s="7" t="s">
        <v>5154</v>
      </c>
      <c r="C6306" s="171"/>
      <c r="D6306" s="2">
        <v>1</v>
      </c>
      <c r="E6306" s="21">
        <v>60.5</v>
      </c>
      <c r="F6306" s="21">
        <v>60.5</v>
      </c>
    </row>
    <row r="6307" spans="1:6" x14ac:dyDescent="0.2">
      <c r="A6307" s="2">
        <v>6302</v>
      </c>
      <c r="B6307" s="7" t="s">
        <v>5154</v>
      </c>
      <c r="C6307" s="171"/>
      <c r="D6307" s="2">
        <v>1</v>
      </c>
      <c r="E6307" s="21">
        <v>2009.64</v>
      </c>
      <c r="F6307" s="21">
        <v>2009.64</v>
      </c>
    </row>
    <row r="6308" spans="1:6" x14ac:dyDescent="0.2">
      <c r="A6308" s="2">
        <v>6303</v>
      </c>
      <c r="B6308" s="7" t="s">
        <v>9015</v>
      </c>
      <c r="C6308" s="171" t="s">
        <v>9179</v>
      </c>
      <c r="D6308" s="2">
        <v>1</v>
      </c>
      <c r="E6308" s="21">
        <v>3450</v>
      </c>
      <c r="F6308" s="21">
        <v>3450</v>
      </c>
    </row>
    <row r="6309" spans="1:6" x14ac:dyDescent="0.2">
      <c r="A6309" s="2">
        <v>6304</v>
      </c>
      <c r="B6309" s="7" t="s">
        <v>9015</v>
      </c>
      <c r="C6309" s="171" t="s">
        <v>9180</v>
      </c>
      <c r="D6309" s="2">
        <v>1</v>
      </c>
      <c r="E6309" s="21">
        <v>3030</v>
      </c>
      <c r="F6309" s="21">
        <v>3030</v>
      </c>
    </row>
    <row r="6310" spans="1:6" ht="22.5" x14ac:dyDescent="0.2">
      <c r="A6310" s="2">
        <v>6305</v>
      </c>
      <c r="B6310" s="7" t="s">
        <v>9016</v>
      </c>
      <c r="C6310" s="171" t="s">
        <v>9181</v>
      </c>
      <c r="D6310" s="2">
        <v>1</v>
      </c>
      <c r="E6310" s="21">
        <v>85400</v>
      </c>
      <c r="F6310" s="21">
        <v>85400</v>
      </c>
    </row>
    <row r="6311" spans="1:6" x14ac:dyDescent="0.2">
      <c r="A6311" s="2">
        <v>6306</v>
      </c>
      <c r="B6311" s="7" t="s">
        <v>9017</v>
      </c>
      <c r="C6311" s="171"/>
      <c r="D6311" s="2">
        <v>7</v>
      </c>
      <c r="E6311" s="21">
        <v>90000</v>
      </c>
      <c r="F6311" s="21">
        <v>90000</v>
      </c>
    </row>
    <row r="6312" spans="1:6" ht="33.75" x14ac:dyDescent="0.2">
      <c r="A6312" s="2">
        <v>6307</v>
      </c>
      <c r="B6312" s="7" t="s">
        <v>9018</v>
      </c>
      <c r="C6312" s="171" t="s">
        <v>6449</v>
      </c>
      <c r="D6312" s="2">
        <v>1</v>
      </c>
      <c r="E6312" s="21">
        <v>5000</v>
      </c>
      <c r="F6312" s="21">
        <v>5000</v>
      </c>
    </row>
    <row r="6313" spans="1:6" ht="22.5" x14ac:dyDescent="0.2">
      <c r="A6313" s="2">
        <v>6308</v>
      </c>
      <c r="B6313" s="7" t="s">
        <v>9019</v>
      </c>
      <c r="C6313" s="171" t="s">
        <v>9182</v>
      </c>
      <c r="D6313" s="2">
        <v>1</v>
      </c>
      <c r="E6313" s="21">
        <v>5720</v>
      </c>
      <c r="F6313" s="21">
        <v>5720</v>
      </c>
    </row>
    <row r="6314" spans="1:6" x14ac:dyDescent="0.2">
      <c r="A6314" s="2">
        <v>6309</v>
      </c>
      <c r="B6314" s="7" t="s">
        <v>9020</v>
      </c>
      <c r="C6314" s="171" t="s">
        <v>9183</v>
      </c>
      <c r="D6314" s="2">
        <v>1</v>
      </c>
      <c r="E6314" s="21">
        <v>7138.08</v>
      </c>
      <c r="F6314" s="21">
        <v>7138.08</v>
      </c>
    </row>
    <row r="6315" spans="1:6" ht="22.5" x14ac:dyDescent="0.2">
      <c r="A6315" s="2">
        <v>6310</v>
      </c>
      <c r="B6315" s="7" t="s">
        <v>9021</v>
      </c>
      <c r="C6315" s="171" t="s">
        <v>9184</v>
      </c>
      <c r="D6315" s="2">
        <v>1</v>
      </c>
      <c r="E6315" s="21">
        <v>12600</v>
      </c>
      <c r="F6315" s="21">
        <v>12600</v>
      </c>
    </row>
    <row r="6316" spans="1:6" ht="22.5" x14ac:dyDescent="0.2">
      <c r="A6316" s="2">
        <v>6311</v>
      </c>
      <c r="B6316" s="7" t="s">
        <v>5621</v>
      </c>
      <c r="C6316" s="171" t="s">
        <v>9185</v>
      </c>
      <c r="D6316" s="2">
        <v>1</v>
      </c>
      <c r="E6316" s="21">
        <v>61787</v>
      </c>
      <c r="F6316" s="21">
        <v>27951.279999999999</v>
      </c>
    </row>
    <row r="6317" spans="1:6" ht="22.5" x14ac:dyDescent="0.2">
      <c r="A6317" s="2">
        <v>6312</v>
      </c>
      <c r="B6317" s="7" t="s">
        <v>9022</v>
      </c>
      <c r="C6317" s="171" t="s">
        <v>9186</v>
      </c>
      <c r="D6317" s="2">
        <v>1</v>
      </c>
      <c r="E6317" s="21">
        <v>50850</v>
      </c>
      <c r="F6317" s="21">
        <v>23003.67</v>
      </c>
    </row>
    <row r="6318" spans="1:6" x14ac:dyDescent="0.2">
      <c r="A6318" s="2">
        <v>6313</v>
      </c>
      <c r="B6318" s="7" t="s">
        <v>3978</v>
      </c>
      <c r="C6318" s="171" t="s">
        <v>9187</v>
      </c>
      <c r="D6318" s="2">
        <v>1</v>
      </c>
      <c r="E6318" s="21">
        <v>19380</v>
      </c>
      <c r="F6318" s="21">
        <v>19380</v>
      </c>
    </row>
    <row r="6319" spans="1:6" x14ac:dyDescent="0.2">
      <c r="A6319" s="2">
        <v>6314</v>
      </c>
      <c r="B6319" s="7" t="s">
        <v>3978</v>
      </c>
      <c r="C6319" s="171" t="s">
        <v>9188</v>
      </c>
      <c r="D6319" s="2">
        <v>1</v>
      </c>
      <c r="E6319" s="21">
        <v>18000</v>
      </c>
      <c r="F6319" s="21">
        <v>18000</v>
      </c>
    </row>
    <row r="6320" spans="1:6" x14ac:dyDescent="0.2">
      <c r="A6320" s="2">
        <v>6315</v>
      </c>
      <c r="B6320" s="7" t="s">
        <v>3978</v>
      </c>
      <c r="C6320" s="171" t="s">
        <v>9189</v>
      </c>
      <c r="D6320" s="2">
        <v>1</v>
      </c>
      <c r="E6320" s="21">
        <v>17990</v>
      </c>
      <c r="F6320" s="21">
        <v>17990</v>
      </c>
    </row>
    <row r="6321" spans="1:6" ht="22.5" x14ac:dyDescent="0.2">
      <c r="A6321" s="2">
        <v>6316</v>
      </c>
      <c r="B6321" s="7" t="s">
        <v>4998</v>
      </c>
      <c r="C6321" s="171"/>
      <c r="D6321" s="2">
        <v>3</v>
      </c>
      <c r="E6321" s="21">
        <v>16200</v>
      </c>
      <c r="F6321" s="21">
        <v>16200</v>
      </c>
    </row>
    <row r="6322" spans="1:6" ht="22.5" x14ac:dyDescent="0.2">
      <c r="A6322" s="2">
        <v>6317</v>
      </c>
      <c r="B6322" s="7" t="s">
        <v>9023</v>
      </c>
      <c r="C6322" s="171" t="s">
        <v>9190</v>
      </c>
      <c r="D6322" s="2">
        <v>1</v>
      </c>
      <c r="E6322" s="21">
        <v>21850</v>
      </c>
      <c r="F6322" s="21">
        <v>21850</v>
      </c>
    </row>
    <row r="6323" spans="1:6" ht="22.5" x14ac:dyDescent="0.2">
      <c r="A6323" s="2">
        <v>6318</v>
      </c>
      <c r="B6323" s="7" t="s">
        <v>4710</v>
      </c>
      <c r="C6323" s="171" t="s">
        <v>9191</v>
      </c>
      <c r="D6323" s="2">
        <v>1</v>
      </c>
      <c r="E6323" s="21">
        <v>10150</v>
      </c>
      <c r="F6323" s="21">
        <v>10150</v>
      </c>
    </row>
    <row r="6324" spans="1:6" x14ac:dyDescent="0.2">
      <c r="A6324" s="2">
        <v>6319</v>
      </c>
      <c r="B6324" s="7" t="s">
        <v>6096</v>
      </c>
      <c r="C6324" s="171" t="s">
        <v>9192</v>
      </c>
      <c r="D6324" s="2">
        <v>1</v>
      </c>
      <c r="E6324" s="21">
        <v>12740.04</v>
      </c>
      <c r="F6324" s="21">
        <v>12740.04</v>
      </c>
    </row>
    <row r="6325" spans="1:6" x14ac:dyDescent="0.2">
      <c r="A6325" s="2">
        <v>6320</v>
      </c>
      <c r="B6325" s="7" t="s">
        <v>6485</v>
      </c>
      <c r="C6325" s="171" t="s">
        <v>9193</v>
      </c>
      <c r="D6325" s="2">
        <v>1</v>
      </c>
      <c r="E6325" s="21">
        <v>19819.560000000001</v>
      </c>
      <c r="F6325" s="21">
        <v>19819.560000000001</v>
      </c>
    </row>
    <row r="6326" spans="1:6" ht="33.75" x14ac:dyDescent="0.2">
      <c r="A6326" s="2">
        <v>6321</v>
      </c>
      <c r="B6326" s="7" t="s">
        <v>9024</v>
      </c>
      <c r="C6326" s="171" t="s">
        <v>9194</v>
      </c>
      <c r="D6326" s="2">
        <v>1</v>
      </c>
      <c r="E6326" s="21">
        <v>59779</v>
      </c>
      <c r="F6326" s="21">
        <v>20416.37</v>
      </c>
    </row>
    <row r="6327" spans="1:6" x14ac:dyDescent="0.2">
      <c r="A6327" s="2">
        <v>6322</v>
      </c>
      <c r="B6327" s="7" t="s">
        <v>9025</v>
      </c>
      <c r="C6327" s="171" t="s">
        <v>9195</v>
      </c>
      <c r="D6327" s="2">
        <v>1</v>
      </c>
      <c r="E6327" s="21">
        <v>3100</v>
      </c>
      <c r="F6327" s="21">
        <v>3100</v>
      </c>
    </row>
    <row r="6328" spans="1:6" ht="22.5" x14ac:dyDescent="0.2">
      <c r="A6328" s="2">
        <v>6323</v>
      </c>
      <c r="B6328" s="7" t="s">
        <v>1754</v>
      </c>
      <c r="C6328" s="171" t="s">
        <v>9196</v>
      </c>
      <c r="D6328" s="2">
        <v>1</v>
      </c>
      <c r="E6328" s="21">
        <v>21930</v>
      </c>
      <c r="F6328" s="21">
        <v>21930</v>
      </c>
    </row>
    <row r="6329" spans="1:6" ht="22.5" x14ac:dyDescent="0.2">
      <c r="A6329" s="2">
        <v>6324</v>
      </c>
      <c r="B6329" s="7" t="s">
        <v>9026</v>
      </c>
      <c r="C6329" s="171" t="s">
        <v>9197</v>
      </c>
      <c r="D6329" s="2">
        <v>1</v>
      </c>
      <c r="E6329" s="21">
        <v>7446.24</v>
      </c>
      <c r="F6329" s="21">
        <v>7446.24</v>
      </c>
    </row>
    <row r="6330" spans="1:6" x14ac:dyDescent="0.2">
      <c r="A6330" s="2">
        <v>6325</v>
      </c>
      <c r="B6330" s="7" t="s">
        <v>9027</v>
      </c>
      <c r="C6330" s="171" t="s">
        <v>9198</v>
      </c>
      <c r="D6330" s="2">
        <v>1</v>
      </c>
      <c r="E6330" s="21">
        <v>4293.24</v>
      </c>
      <c r="F6330" s="21">
        <v>4293.24</v>
      </c>
    </row>
    <row r="6331" spans="1:6" x14ac:dyDescent="0.2">
      <c r="A6331" s="2">
        <v>6326</v>
      </c>
      <c r="B6331" s="7" t="s">
        <v>9028</v>
      </c>
      <c r="C6331" s="171" t="s">
        <v>9199</v>
      </c>
      <c r="D6331" s="2">
        <v>1</v>
      </c>
      <c r="E6331" s="21">
        <v>5990</v>
      </c>
      <c r="F6331" s="21">
        <v>5990</v>
      </c>
    </row>
    <row r="6332" spans="1:6" x14ac:dyDescent="0.2">
      <c r="A6332" s="2">
        <v>6327</v>
      </c>
      <c r="B6332" s="7" t="s">
        <v>9028</v>
      </c>
      <c r="C6332" s="171" t="s">
        <v>9200</v>
      </c>
      <c r="D6332" s="2">
        <v>1</v>
      </c>
      <c r="E6332" s="21">
        <v>5990</v>
      </c>
      <c r="F6332" s="21">
        <v>5990</v>
      </c>
    </row>
    <row r="6333" spans="1:6" ht="22.5" x14ac:dyDescent="0.2">
      <c r="A6333" s="2">
        <v>6328</v>
      </c>
      <c r="B6333" s="7" t="s">
        <v>9029</v>
      </c>
      <c r="C6333" s="171" t="s">
        <v>9201</v>
      </c>
      <c r="D6333" s="2">
        <v>1</v>
      </c>
      <c r="E6333" s="21">
        <v>3991</v>
      </c>
      <c r="F6333" s="21">
        <v>3991</v>
      </c>
    </row>
    <row r="6334" spans="1:6" ht="22.5" x14ac:dyDescent="0.2">
      <c r="A6334" s="2">
        <v>6329</v>
      </c>
      <c r="B6334" s="7" t="s">
        <v>9030</v>
      </c>
      <c r="C6334" s="171" t="s">
        <v>9202</v>
      </c>
      <c r="D6334" s="2">
        <v>1</v>
      </c>
      <c r="E6334" s="21">
        <v>13500</v>
      </c>
      <c r="F6334" s="21">
        <v>13500</v>
      </c>
    </row>
    <row r="6335" spans="1:6" ht="22.5" x14ac:dyDescent="0.2">
      <c r="A6335" s="2">
        <v>6330</v>
      </c>
      <c r="B6335" s="7" t="s">
        <v>9031</v>
      </c>
      <c r="C6335" s="171" t="s">
        <v>9203</v>
      </c>
      <c r="D6335" s="2">
        <v>1</v>
      </c>
      <c r="E6335" s="21">
        <v>15303.6</v>
      </c>
      <c r="F6335" s="21">
        <v>15303.6</v>
      </c>
    </row>
    <row r="6336" spans="1:6" x14ac:dyDescent="0.2">
      <c r="A6336" s="2">
        <v>6331</v>
      </c>
      <c r="B6336" s="7" t="s">
        <v>9032</v>
      </c>
      <c r="C6336" s="171" t="s">
        <v>9204</v>
      </c>
      <c r="D6336" s="2">
        <v>1</v>
      </c>
      <c r="E6336" s="21">
        <v>27700</v>
      </c>
      <c r="F6336" s="21">
        <v>27700</v>
      </c>
    </row>
    <row r="6337" spans="1:6" x14ac:dyDescent="0.2">
      <c r="A6337" s="2">
        <v>6332</v>
      </c>
      <c r="B6337" s="7" t="s">
        <v>9033</v>
      </c>
      <c r="C6337" s="171" t="s">
        <v>9205</v>
      </c>
      <c r="D6337" s="2">
        <v>1</v>
      </c>
      <c r="E6337" s="21">
        <v>3850</v>
      </c>
      <c r="F6337" s="21">
        <v>3850</v>
      </c>
    </row>
    <row r="6338" spans="1:6" x14ac:dyDescent="0.2">
      <c r="A6338" s="2">
        <v>6333</v>
      </c>
      <c r="B6338" s="7" t="s">
        <v>9034</v>
      </c>
      <c r="C6338" s="171" t="s">
        <v>9206</v>
      </c>
      <c r="D6338" s="2">
        <v>1</v>
      </c>
      <c r="E6338" s="21">
        <v>5500</v>
      </c>
      <c r="F6338" s="21">
        <v>5500</v>
      </c>
    </row>
    <row r="6339" spans="1:6" x14ac:dyDescent="0.2">
      <c r="A6339" s="2">
        <v>6334</v>
      </c>
      <c r="B6339" s="7" t="s">
        <v>9035</v>
      </c>
      <c r="C6339" s="171"/>
      <c r="D6339" s="2">
        <v>5</v>
      </c>
      <c r="E6339" s="21">
        <v>21000</v>
      </c>
      <c r="F6339" s="21">
        <v>21000</v>
      </c>
    </row>
    <row r="6340" spans="1:6" x14ac:dyDescent="0.2">
      <c r="A6340" s="2">
        <v>6335</v>
      </c>
      <c r="B6340" s="7" t="s">
        <v>9035</v>
      </c>
      <c r="C6340" s="171"/>
      <c r="D6340" s="2">
        <v>2</v>
      </c>
      <c r="E6340" s="21">
        <v>7720</v>
      </c>
      <c r="F6340" s="21">
        <v>7720</v>
      </c>
    </row>
    <row r="6341" spans="1:6" x14ac:dyDescent="0.2">
      <c r="A6341" s="2">
        <v>6336</v>
      </c>
      <c r="B6341" s="7" t="s">
        <v>6834</v>
      </c>
      <c r="C6341" s="171" t="s">
        <v>9207</v>
      </c>
      <c r="D6341" s="2">
        <v>1</v>
      </c>
      <c r="E6341" s="21">
        <v>5300</v>
      </c>
      <c r="F6341" s="21">
        <v>5300</v>
      </c>
    </row>
    <row r="6342" spans="1:6" ht="22.5" x14ac:dyDescent="0.2">
      <c r="A6342" s="2">
        <v>6337</v>
      </c>
      <c r="B6342" s="7" t="s">
        <v>9036</v>
      </c>
      <c r="C6342" s="171" t="s">
        <v>9208</v>
      </c>
      <c r="D6342" s="2">
        <v>1</v>
      </c>
      <c r="E6342" s="21">
        <v>23280</v>
      </c>
      <c r="F6342" s="21">
        <v>23280</v>
      </c>
    </row>
    <row r="6343" spans="1:6" x14ac:dyDescent="0.2">
      <c r="A6343" s="2">
        <v>6338</v>
      </c>
      <c r="B6343" s="7" t="s">
        <v>9037</v>
      </c>
      <c r="C6343" s="171" t="s">
        <v>9209</v>
      </c>
      <c r="D6343" s="2">
        <v>1</v>
      </c>
      <c r="E6343" s="21">
        <v>6500</v>
      </c>
      <c r="F6343" s="21">
        <v>6500</v>
      </c>
    </row>
    <row r="6344" spans="1:6" x14ac:dyDescent="0.2">
      <c r="A6344" s="2">
        <v>6339</v>
      </c>
      <c r="B6344" s="7" t="s">
        <v>9038</v>
      </c>
      <c r="C6344" s="171" t="s">
        <v>9210</v>
      </c>
      <c r="D6344" s="2">
        <v>1</v>
      </c>
      <c r="E6344" s="21">
        <v>7510</v>
      </c>
      <c r="F6344" s="21">
        <v>7510</v>
      </c>
    </row>
    <row r="6345" spans="1:6" ht="22.5" x14ac:dyDescent="0.2">
      <c r="A6345" s="2">
        <v>6340</v>
      </c>
      <c r="B6345" s="7" t="s">
        <v>9039</v>
      </c>
      <c r="C6345" s="171" t="s">
        <v>9211</v>
      </c>
      <c r="D6345" s="2">
        <v>1</v>
      </c>
      <c r="E6345" s="21">
        <v>14000</v>
      </c>
      <c r="F6345" s="21">
        <v>14000</v>
      </c>
    </row>
    <row r="6346" spans="1:6" ht="22.5" x14ac:dyDescent="0.2">
      <c r="A6346" s="2">
        <v>6341</v>
      </c>
      <c r="B6346" s="7" t="s">
        <v>9040</v>
      </c>
      <c r="C6346" s="24"/>
      <c r="D6346" s="2">
        <v>2</v>
      </c>
      <c r="E6346" s="21">
        <v>14600</v>
      </c>
      <c r="F6346" s="21">
        <v>14600</v>
      </c>
    </row>
    <row r="6347" spans="1:6" ht="22.5" x14ac:dyDescent="0.2">
      <c r="A6347" s="2">
        <v>6342</v>
      </c>
      <c r="B6347" s="7" t="s">
        <v>9041</v>
      </c>
      <c r="C6347" s="171" t="s">
        <v>9212</v>
      </c>
      <c r="D6347" s="2">
        <v>1</v>
      </c>
      <c r="E6347" s="21">
        <v>28200</v>
      </c>
      <c r="F6347" s="21">
        <v>28200</v>
      </c>
    </row>
    <row r="6348" spans="1:6" ht="22.5" x14ac:dyDescent="0.2">
      <c r="A6348" s="2">
        <v>6343</v>
      </c>
      <c r="B6348" s="7" t="s">
        <v>9042</v>
      </c>
      <c r="C6348" s="171" t="s">
        <v>9213</v>
      </c>
      <c r="D6348" s="2">
        <v>1</v>
      </c>
      <c r="E6348" s="21">
        <v>5700</v>
      </c>
      <c r="F6348" s="21">
        <v>5700</v>
      </c>
    </row>
    <row r="6349" spans="1:6" x14ac:dyDescent="0.2">
      <c r="A6349" s="2">
        <v>6344</v>
      </c>
      <c r="B6349" s="7" t="s">
        <v>9043</v>
      </c>
      <c r="C6349" s="171" t="s">
        <v>9214</v>
      </c>
      <c r="D6349" s="2">
        <v>1</v>
      </c>
      <c r="E6349" s="21">
        <v>4030</v>
      </c>
      <c r="F6349" s="21">
        <v>4030</v>
      </c>
    </row>
    <row r="6350" spans="1:6" x14ac:dyDescent="0.2">
      <c r="A6350" s="2">
        <v>6345</v>
      </c>
      <c r="B6350" s="7" t="s">
        <v>5013</v>
      </c>
      <c r="C6350" s="171" t="s">
        <v>9215</v>
      </c>
      <c r="D6350" s="2">
        <v>1</v>
      </c>
      <c r="E6350" s="21">
        <v>10080</v>
      </c>
      <c r="F6350" s="21">
        <v>10080</v>
      </c>
    </row>
    <row r="6351" spans="1:6" ht="22.5" x14ac:dyDescent="0.2">
      <c r="A6351" s="2">
        <v>6346</v>
      </c>
      <c r="B6351" s="7" t="s">
        <v>9044</v>
      </c>
      <c r="C6351" s="171" t="s">
        <v>9216</v>
      </c>
      <c r="D6351" s="2">
        <v>1</v>
      </c>
      <c r="E6351" s="21">
        <v>25041.599999999999</v>
      </c>
      <c r="F6351" s="21">
        <v>25041.599999999999</v>
      </c>
    </row>
    <row r="6352" spans="1:6" x14ac:dyDescent="0.2">
      <c r="A6352" s="2">
        <v>6347</v>
      </c>
      <c r="B6352" s="7" t="s">
        <v>4370</v>
      </c>
      <c r="C6352" s="171" t="s">
        <v>6383</v>
      </c>
      <c r="D6352" s="2">
        <v>1</v>
      </c>
      <c r="E6352" s="21">
        <v>18689</v>
      </c>
      <c r="F6352" s="21">
        <v>18689</v>
      </c>
    </row>
    <row r="6353" spans="1:6" ht="22.5" x14ac:dyDescent="0.2">
      <c r="A6353" s="2">
        <v>6348</v>
      </c>
      <c r="B6353" s="7" t="s">
        <v>9045</v>
      </c>
      <c r="C6353" s="171" t="s">
        <v>9217</v>
      </c>
      <c r="D6353" s="2">
        <v>1</v>
      </c>
      <c r="E6353" s="21">
        <v>17000</v>
      </c>
      <c r="F6353" s="21">
        <v>17000</v>
      </c>
    </row>
    <row r="6354" spans="1:6" x14ac:dyDescent="0.2">
      <c r="A6354" s="2">
        <v>6349</v>
      </c>
      <c r="B6354" s="7" t="s">
        <v>9046</v>
      </c>
      <c r="C6354" s="171" t="s">
        <v>9218</v>
      </c>
      <c r="D6354" s="2">
        <v>1</v>
      </c>
      <c r="E6354" s="21">
        <v>5700</v>
      </c>
      <c r="F6354" s="21">
        <v>5700</v>
      </c>
    </row>
    <row r="6355" spans="1:6" x14ac:dyDescent="0.2">
      <c r="A6355" s="2">
        <v>6350</v>
      </c>
      <c r="B6355" s="7" t="s">
        <v>8325</v>
      </c>
      <c r="C6355" s="171" t="s">
        <v>9219</v>
      </c>
      <c r="D6355" s="2">
        <v>1</v>
      </c>
      <c r="E6355" s="21">
        <v>4450</v>
      </c>
      <c r="F6355" s="21">
        <v>4450</v>
      </c>
    </row>
    <row r="6356" spans="1:6" x14ac:dyDescent="0.2">
      <c r="A6356" s="2">
        <v>6351</v>
      </c>
      <c r="B6356" s="7" t="s">
        <v>9047</v>
      </c>
      <c r="C6356" s="171" t="s">
        <v>9220</v>
      </c>
      <c r="D6356" s="2">
        <v>1</v>
      </c>
      <c r="E6356" s="21">
        <v>4000</v>
      </c>
      <c r="F6356" s="21">
        <v>4000</v>
      </c>
    </row>
    <row r="6357" spans="1:6" x14ac:dyDescent="0.2">
      <c r="A6357" s="2">
        <v>6352</v>
      </c>
      <c r="B6357" s="7" t="s">
        <v>9048</v>
      </c>
      <c r="C6357" s="171"/>
      <c r="D6357" s="2">
        <v>1</v>
      </c>
      <c r="E6357" s="21">
        <v>4500</v>
      </c>
      <c r="F6357" s="21">
        <v>4500</v>
      </c>
    </row>
    <row r="6358" spans="1:6" ht="22.5" x14ac:dyDescent="0.2">
      <c r="A6358" s="2">
        <v>6353</v>
      </c>
      <c r="B6358" s="7" t="s">
        <v>9049</v>
      </c>
      <c r="C6358" s="171" t="s">
        <v>9221</v>
      </c>
      <c r="D6358" s="2">
        <v>1</v>
      </c>
      <c r="E6358" s="21">
        <v>82960</v>
      </c>
      <c r="F6358" s="21">
        <v>28333.55</v>
      </c>
    </row>
    <row r="6359" spans="1:6" x14ac:dyDescent="0.2">
      <c r="A6359" s="2">
        <v>6354</v>
      </c>
      <c r="B6359" s="7" t="s">
        <v>4795</v>
      </c>
      <c r="C6359" s="171" t="s">
        <v>9222</v>
      </c>
      <c r="D6359" s="2">
        <v>1</v>
      </c>
      <c r="E6359" s="21">
        <v>4040</v>
      </c>
      <c r="F6359" s="21">
        <v>4040</v>
      </c>
    </row>
    <row r="6360" spans="1:6" x14ac:dyDescent="0.2">
      <c r="A6360" s="2">
        <v>6355</v>
      </c>
      <c r="B6360" s="7" t="s">
        <v>4795</v>
      </c>
      <c r="C6360" s="171" t="s">
        <v>9223</v>
      </c>
      <c r="D6360" s="2">
        <v>1</v>
      </c>
      <c r="E6360" s="21">
        <v>17500</v>
      </c>
      <c r="F6360" s="21">
        <v>17500</v>
      </c>
    </row>
    <row r="6361" spans="1:6" ht="22.5" x14ac:dyDescent="0.2">
      <c r="A6361" s="2">
        <v>6356</v>
      </c>
      <c r="B6361" s="7" t="s">
        <v>9050</v>
      </c>
      <c r="C6361" s="171" t="s">
        <v>9224</v>
      </c>
      <c r="D6361" s="2">
        <v>1</v>
      </c>
      <c r="E6361" s="21">
        <v>9580</v>
      </c>
      <c r="F6361" s="21">
        <v>9580</v>
      </c>
    </row>
    <row r="6362" spans="1:6" ht="22.5" x14ac:dyDescent="0.2">
      <c r="A6362" s="2">
        <v>6357</v>
      </c>
      <c r="B6362" s="7" t="s">
        <v>9051</v>
      </c>
      <c r="C6362" s="171"/>
      <c r="D6362" s="2">
        <v>2</v>
      </c>
      <c r="E6362" s="21">
        <v>10800</v>
      </c>
      <c r="F6362" s="21">
        <v>10800</v>
      </c>
    </row>
    <row r="6363" spans="1:6" ht="22.5" x14ac:dyDescent="0.2">
      <c r="A6363" s="2">
        <v>6358</v>
      </c>
      <c r="B6363" s="7" t="s">
        <v>8771</v>
      </c>
      <c r="C6363" s="171" t="s">
        <v>9225</v>
      </c>
      <c r="D6363" s="2">
        <v>1</v>
      </c>
      <c r="E6363" s="21">
        <v>41900</v>
      </c>
      <c r="F6363" s="21">
        <v>41900</v>
      </c>
    </row>
    <row r="6364" spans="1:6" ht="22.5" x14ac:dyDescent="0.2">
      <c r="A6364" s="2">
        <v>6359</v>
      </c>
      <c r="B6364" s="7" t="s">
        <v>6785</v>
      </c>
      <c r="C6364" s="171"/>
      <c r="D6364" s="2">
        <v>4</v>
      </c>
      <c r="E6364" s="21">
        <v>24800</v>
      </c>
      <c r="F6364" s="21">
        <v>24800</v>
      </c>
    </row>
    <row r="6365" spans="1:6" ht="22.5" x14ac:dyDescent="0.2">
      <c r="A6365" s="2">
        <v>6360</v>
      </c>
      <c r="B6365" s="7" t="s">
        <v>5879</v>
      </c>
      <c r="C6365" s="171" t="s">
        <v>9226</v>
      </c>
      <c r="D6365" s="2">
        <v>1</v>
      </c>
      <c r="E6365" s="21">
        <v>8400</v>
      </c>
      <c r="F6365" s="21">
        <v>8400</v>
      </c>
    </row>
    <row r="6366" spans="1:6" ht="33.75" x14ac:dyDescent="0.2">
      <c r="A6366" s="2">
        <v>6361</v>
      </c>
      <c r="B6366" s="7" t="s">
        <v>9052</v>
      </c>
      <c r="C6366" s="171" t="s">
        <v>9227</v>
      </c>
      <c r="D6366" s="2">
        <v>1</v>
      </c>
      <c r="E6366" s="21">
        <v>67880.98</v>
      </c>
      <c r="F6366" s="21">
        <v>29900.06</v>
      </c>
    </row>
    <row r="6367" spans="1:6" x14ac:dyDescent="0.2">
      <c r="A6367" s="2">
        <v>6362</v>
      </c>
      <c r="B6367" s="7" t="s">
        <v>9053</v>
      </c>
      <c r="C6367" s="171" t="s">
        <v>9228</v>
      </c>
      <c r="D6367" s="2">
        <v>1</v>
      </c>
      <c r="E6367" s="21">
        <v>5611</v>
      </c>
      <c r="F6367" s="21">
        <v>5611</v>
      </c>
    </row>
    <row r="6368" spans="1:6" x14ac:dyDescent="0.2">
      <c r="A6368" s="2">
        <v>6363</v>
      </c>
      <c r="B6368" s="7" t="s">
        <v>8773</v>
      </c>
      <c r="C6368" s="171" t="s">
        <v>6572</v>
      </c>
      <c r="D6368" s="2">
        <v>1</v>
      </c>
      <c r="E6368" s="21">
        <v>4800</v>
      </c>
      <c r="F6368" s="21">
        <v>4800</v>
      </c>
    </row>
    <row r="6369" spans="1:6" ht="22.5" x14ac:dyDescent="0.2">
      <c r="A6369" s="2">
        <v>6364</v>
      </c>
      <c r="B6369" s="7" t="s">
        <v>9054</v>
      </c>
      <c r="C6369" s="171" t="s">
        <v>9229</v>
      </c>
      <c r="D6369" s="2">
        <v>1</v>
      </c>
      <c r="E6369" s="21">
        <v>17047.599999999999</v>
      </c>
      <c r="F6369" s="21">
        <v>17047.599999999999</v>
      </c>
    </row>
    <row r="6370" spans="1:6" ht="33.75" x14ac:dyDescent="0.2">
      <c r="A6370" s="2">
        <v>6365</v>
      </c>
      <c r="B6370" s="7" t="s">
        <v>8995</v>
      </c>
      <c r="C6370" s="171" t="s">
        <v>9230</v>
      </c>
      <c r="D6370" s="2">
        <v>1</v>
      </c>
      <c r="E6370" s="21">
        <v>25000</v>
      </c>
      <c r="F6370" s="21">
        <v>25000</v>
      </c>
    </row>
    <row r="6371" spans="1:6" x14ac:dyDescent="0.2">
      <c r="A6371" s="2">
        <v>6366</v>
      </c>
      <c r="B6371" s="7" t="s">
        <v>9055</v>
      </c>
      <c r="C6371" s="171" t="s">
        <v>9231</v>
      </c>
      <c r="D6371" s="2">
        <v>1</v>
      </c>
      <c r="E6371" s="21">
        <v>6105</v>
      </c>
      <c r="F6371" s="21">
        <v>6105</v>
      </c>
    </row>
    <row r="6372" spans="1:6" ht="22.5" x14ac:dyDescent="0.2">
      <c r="A6372" s="2">
        <v>6367</v>
      </c>
      <c r="B6372" s="7" t="s">
        <v>9056</v>
      </c>
      <c r="C6372" s="171" t="s">
        <v>9232</v>
      </c>
      <c r="D6372" s="2">
        <v>1</v>
      </c>
      <c r="E6372" s="21">
        <v>10000</v>
      </c>
      <c r="F6372" s="21">
        <v>10000</v>
      </c>
    </row>
    <row r="6373" spans="1:6" x14ac:dyDescent="0.2">
      <c r="A6373" s="2">
        <v>6368</v>
      </c>
      <c r="B6373" s="7" t="s">
        <v>9057</v>
      </c>
      <c r="C6373" s="171" t="s">
        <v>9233</v>
      </c>
      <c r="D6373" s="2">
        <v>1</v>
      </c>
      <c r="E6373" s="21">
        <v>24560</v>
      </c>
      <c r="F6373" s="21">
        <v>24560</v>
      </c>
    </row>
    <row r="6374" spans="1:6" x14ac:dyDescent="0.2">
      <c r="A6374" s="2">
        <v>6369</v>
      </c>
      <c r="B6374" s="7" t="s">
        <v>9058</v>
      </c>
      <c r="C6374" s="171" t="s">
        <v>9234</v>
      </c>
      <c r="D6374" s="2">
        <v>1</v>
      </c>
      <c r="E6374" s="21">
        <v>6700</v>
      </c>
      <c r="F6374" s="21">
        <v>6700</v>
      </c>
    </row>
    <row r="6375" spans="1:6" ht="22.5" x14ac:dyDescent="0.2">
      <c r="A6375" s="2">
        <v>6370</v>
      </c>
      <c r="B6375" s="7" t="s">
        <v>8996</v>
      </c>
      <c r="C6375" s="171" t="s">
        <v>9235</v>
      </c>
      <c r="D6375" s="2">
        <v>1</v>
      </c>
      <c r="E6375" s="21">
        <v>8000</v>
      </c>
      <c r="F6375" s="21">
        <v>8000</v>
      </c>
    </row>
    <row r="6376" spans="1:6" ht="22.5" x14ac:dyDescent="0.2">
      <c r="A6376" s="2">
        <v>6371</v>
      </c>
      <c r="B6376" s="7" t="s">
        <v>9059</v>
      </c>
      <c r="C6376" s="171" t="s">
        <v>9236</v>
      </c>
      <c r="D6376" s="2">
        <v>1</v>
      </c>
      <c r="E6376" s="21">
        <v>17316</v>
      </c>
      <c r="F6376" s="21">
        <v>17316</v>
      </c>
    </row>
    <row r="6377" spans="1:6" ht="22.5" x14ac:dyDescent="0.2">
      <c r="A6377" s="2">
        <v>6372</v>
      </c>
      <c r="B6377" s="7" t="s">
        <v>9060</v>
      </c>
      <c r="C6377" s="171" t="s">
        <v>9237</v>
      </c>
      <c r="D6377" s="2">
        <v>1</v>
      </c>
      <c r="E6377" s="21">
        <v>3456</v>
      </c>
      <c r="F6377" s="21">
        <v>3456</v>
      </c>
    </row>
    <row r="6378" spans="1:6" ht="22.5" x14ac:dyDescent="0.2">
      <c r="A6378" s="2">
        <v>6373</v>
      </c>
      <c r="B6378" s="7" t="s">
        <v>9061</v>
      </c>
      <c r="C6378" s="171" t="s">
        <v>9238</v>
      </c>
      <c r="D6378" s="2">
        <v>1</v>
      </c>
      <c r="E6378" s="21">
        <v>3687</v>
      </c>
      <c r="F6378" s="21">
        <v>3687</v>
      </c>
    </row>
    <row r="6379" spans="1:6" ht="22.5" x14ac:dyDescent="0.2">
      <c r="A6379" s="2">
        <v>6374</v>
      </c>
      <c r="B6379" s="7" t="s">
        <v>6898</v>
      </c>
      <c r="C6379" s="171" t="s">
        <v>9239</v>
      </c>
      <c r="D6379" s="2">
        <v>1</v>
      </c>
      <c r="E6379" s="21">
        <v>30445</v>
      </c>
      <c r="F6379" s="21">
        <v>30445</v>
      </c>
    </row>
    <row r="6380" spans="1:6" ht="22.5" x14ac:dyDescent="0.2">
      <c r="A6380" s="2">
        <v>6375</v>
      </c>
      <c r="B6380" s="7" t="s">
        <v>6898</v>
      </c>
      <c r="C6380" s="171" t="s">
        <v>9240</v>
      </c>
      <c r="D6380" s="2">
        <v>1</v>
      </c>
      <c r="E6380" s="21">
        <v>30445</v>
      </c>
      <c r="F6380" s="21">
        <v>30445</v>
      </c>
    </row>
    <row r="6381" spans="1:6" x14ac:dyDescent="0.2">
      <c r="A6381" s="2">
        <v>6376</v>
      </c>
      <c r="B6381" s="7" t="s">
        <v>9062</v>
      </c>
      <c r="C6381" s="171" t="s">
        <v>9241</v>
      </c>
      <c r="D6381" s="2">
        <v>1</v>
      </c>
      <c r="E6381" s="21">
        <v>5500</v>
      </c>
      <c r="F6381" s="21">
        <v>5500</v>
      </c>
    </row>
    <row r="6382" spans="1:6" ht="22.5" x14ac:dyDescent="0.2">
      <c r="A6382" s="2">
        <v>6377</v>
      </c>
      <c r="B6382" s="7" t="s">
        <v>9063</v>
      </c>
      <c r="C6382" s="171" t="s">
        <v>9242</v>
      </c>
      <c r="D6382" s="2">
        <v>1</v>
      </c>
      <c r="E6382" s="21">
        <v>8134.63</v>
      </c>
      <c r="F6382" s="21">
        <v>8134.63</v>
      </c>
    </row>
    <row r="6383" spans="1:6" ht="22.5" x14ac:dyDescent="0.2">
      <c r="A6383" s="2">
        <v>6378</v>
      </c>
      <c r="B6383" s="7" t="s">
        <v>9063</v>
      </c>
      <c r="C6383" s="171" t="s">
        <v>9243</v>
      </c>
      <c r="D6383" s="2">
        <v>1</v>
      </c>
      <c r="E6383" s="21">
        <v>8134.62</v>
      </c>
      <c r="F6383" s="21">
        <v>8134.62</v>
      </c>
    </row>
    <row r="6384" spans="1:6" ht="22.5" x14ac:dyDescent="0.2">
      <c r="A6384" s="2">
        <v>6379</v>
      </c>
      <c r="B6384" s="7" t="s">
        <v>9064</v>
      </c>
      <c r="C6384" s="171" t="s">
        <v>9244</v>
      </c>
      <c r="D6384" s="2">
        <v>1</v>
      </c>
      <c r="E6384" s="21">
        <v>7752</v>
      </c>
      <c r="F6384" s="21">
        <v>7752</v>
      </c>
    </row>
    <row r="6385" spans="1:6" ht="22.5" x14ac:dyDescent="0.2">
      <c r="A6385" s="2">
        <v>6380</v>
      </c>
      <c r="B6385" s="7" t="s">
        <v>9065</v>
      </c>
      <c r="C6385" s="171" t="s">
        <v>9245</v>
      </c>
      <c r="D6385" s="2">
        <v>1</v>
      </c>
      <c r="E6385" s="21">
        <v>13200</v>
      </c>
      <c r="F6385" s="21">
        <v>13200</v>
      </c>
    </row>
    <row r="6386" spans="1:6" x14ac:dyDescent="0.2">
      <c r="A6386" s="2">
        <v>6381</v>
      </c>
      <c r="B6386" s="7" t="s">
        <v>9066</v>
      </c>
      <c r="C6386" s="171" t="s">
        <v>9246</v>
      </c>
      <c r="D6386" s="2">
        <v>1</v>
      </c>
      <c r="E6386" s="21">
        <v>35000</v>
      </c>
      <c r="F6386" s="21">
        <v>35000</v>
      </c>
    </row>
    <row r="6387" spans="1:6" x14ac:dyDescent="0.2">
      <c r="A6387" s="2">
        <v>6382</v>
      </c>
      <c r="B6387" s="7" t="s">
        <v>9067</v>
      </c>
      <c r="C6387" s="171" t="s">
        <v>9247</v>
      </c>
      <c r="D6387" s="2">
        <v>1</v>
      </c>
      <c r="E6387" s="21">
        <v>8400</v>
      </c>
      <c r="F6387" s="21">
        <v>8400</v>
      </c>
    </row>
    <row r="6388" spans="1:6" x14ac:dyDescent="0.2">
      <c r="A6388" s="2">
        <v>6383</v>
      </c>
      <c r="B6388" s="7" t="s">
        <v>9068</v>
      </c>
      <c r="C6388" s="171" t="s">
        <v>9248</v>
      </c>
      <c r="D6388" s="2">
        <v>1</v>
      </c>
      <c r="E6388" s="21">
        <v>7000</v>
      </c>
      <c r="F6388" s="21">
        <v>7000</v>
      </c>
    </row>
    <row r="6389" spans="1:6" ht="22.5" x14ac:dyDescent="0.2">
      <c r="A6389" s="2">
        <v>6384</v>
      </c>
      <c r="B6389" s="7" t="s">
        <v>9069</v>
      </c>
      <c r="C6389" s="171" t="s">
        <v>9249</v>
      </c>
      <c r="D6389" s="2">
        <v>1</v>
      </c>
      <c r="E6389" s="21">
        <v>12510</v>
      </c>
      <c r="F6389" s="21">
        <v>12510</v>
      </c>
    </row>
    <row r="6390" spans="1:6" ht="22.5" x14ac:dyDescent="0.2">
      <c r="A6390" s="2">
        <v>6385</v>
      </c>
      <c r="B6390" s="7" t="s">
        <v>9070</v>
      </c>
      <c r="C6390" s="171" t="s">
        <v>9250</v>
      </c>
      <c r="D6390" s="2">
        <v>1</v>
      </c>
      <c r="E6390" s="21">
        <v>5500</v>
      </c>
      <c r="F6390" s="21">
        <v>5500</v>
      </c>
    </row>
    <row r="6391" spans="1:6" ht="22.5" x14ac:dyDescent="0.2">
      <c r="A6391" s="2">
        <v>6386</v>
      </c>
      <c r="B6391" s="7" t="s">
        <v>9071</v>
      </c>
      <c r="C6391" s="171" t="s">
        <v>9251</v>
      </c>
      <c r="D6391" s="2">
        <v>1</v>
      </c>
      <c r="E6391" s="21">
        <v>5200</v>
      </c>
      <c r="F6391" s="21">
        <v>5200</v>
      </c>
    </row>
    <row r="6392" spans="1:6" x14ac:dyDescent="0.2">
      <c r="A6392" s="2">
        <v>6387</v>
      </c>
      <c r="B6392" s="7" t="s">
        <v>9072</v>
      </c>
      <c r="C6392" s="171" t="s">
        <v>9252</v>
      </c>
      <c r="D6392" s="2">
        <v>1</v>
      </c>
      <c r="E6392" s="21">
        <v>34900</v>
      </c>
      <c r="F6392" s="21">
        <v>34900</v>
      </c>
    </row>
    <row r="6393" spans="1:6" ht="22.5" x14ac:dyDescent="0.2">
      <c r="A6393" s="2">
        <v>6388</v>
      </c>
      <c r="B6393" s="7" t="s">
        <v>9073</v>
      </c>
      <c r="C6393" s="171" t="s">
        <v>9253</v>
      </c>
      <c r="D6393" s="2">
        <v>1</v>
      </c>
      <c r="E6393" s="21">
        <v>35000</v>
      </c>
      <c r="F6393" s="21">
        <v>35000</v>
      </c>
    </row>
    <row r="6394" spans="1:6" ht="22.5" x14ac:dyDescent="0.2">
      <c r="A6394" s="2">
        <v>6389</v>
      </c>
      <c r="B6394" s="7" t="s">
        <v>6017</v>
      </c>
      <c r="C6394" s="171" t="s">
        <v>9254</v>
      </c>
      <c r="D6394" s="2">
        <v>1</v>
      </c>
      <c r="E6394" s="21">
        <v>16341.5</v>
      </c>
      <c r="F6394" s="21">
        <v>16341.5</v>
      </c>
    </row>
    <row r="6395" spans="1:6" x14ac:dyDescent="0.2">
      <c r="A6395" s="2">
        <v>6390</v>
      </c>
      <c r="B6395" s="7" t="s">
        <v>9074</v>
      </c>
      <c r="C6395" s="171" t="s">
        <v>9255</v>
      </c>
      <c r="D6395" s="2">
        <v>1</v>
      </c>
      <c r="E6395" s="21">
        <v>5940</v>
      </c>
      <c r="F6395" s="21">
        <v>5940</v>
      </c>
    </row>
    <row r="6396" spans="1:6" x14ac:dyDescent="0.2">
      <c r="A6396" s="2">
        <v>6391</v>
      </c>
      <c r="B6396" s="7" t="s">
        <v>9075</v>
      </c>
      <c r="C6396" s="171"/>
      <c r="D6396" s="2">
        <v>2</v>
      </c>
      <c r="E6396" s="21">
        <v>9000</v>
      </c>
      <c r="F6396" s="21">
        <v>9000</v>
      </c>
    </row>
    <row r="6397" spans="1:6" x14ac:dyDescent="0.2">
      <c r="A6397" s="2">
        <v>6392</v>
      </c>
      <c r="B6397" s="7" t="s">
        <v>9076</v>
      </c>
      <c r="C6397" s="171" t="s">
        <v>9256</v>
      </c>
      <c r="D6397" s="2">
        <v>1</v>
      </c>
      <c r="E6397" s="21">
        <v>3250</v>
      </c>
      <c r="F6397" s="21">
        <v>3250</v>
      </c>
    </row>
    <row r="6398" spans="1:6" x14ac:dyDescent="0.2">
      <c r="A6398" s="2">
        <v>6393</v>
      </c>
      <c r="B6398" s="7" t="s">
        <v>9077</v>
      </c>
      <c r="C6398" s="171" t="s">
        <v>9257</v>
      </c>
      <c r="D6398" s="2">
        <v>1</v>
      </c>
      <c r="E6398" s="21">
        <v>3823</v>
      </c>
      <c r="F6398" s="21">
        <v>3823</v>
      </c>
    </row>
    <row r="6399" spans="1:6" x14ac:dyDescent="0.2">
      <c r="A6399" s="2">
        <v>6394</v>
      </c>
      <c r="B6399" s="7" t="s">
        <v>5065</v>
      </c>
      <c r="C6399" s="171"/>
      <c r="D6399" s="2">
        <v>3</v>
      </c>
      <c r="E6399" s="21">
        <v>16470.63</v>
      </c>
      <c r="F6399" s="21">
        <v>16470.63</v>
      </c>
    </row>
    <row r="6400" spans="1:6" ht="22.5" x14ac:dyDescent="0.2">
      <c r="A6400" s="2">
        <v>6395</v>
      </c>
      <c r="B6400" s="7" t="s">
        <v>9078</v>
      </c>
      <c r="C6400" s="171" t="s">
        <v>9258</v>
      </c>
      <c r="D6400" s="2">
        <v>1</v>
      </c>
      <c r="E6400" s="21">
        <v>16556.990000000002</v>
      </c>
      <c r="F6400" s="21">
        <v>16556.990000000002</v>
      </c>
    </row>
    <row r="6401" spans="1:6" x14ac:dyDescent="0.2">
      <c r="A6401" s="2">
        <v>6396</v>
      </c>
      <c r="B6401" s="7" t="s">
        <v>9079</v>
      </c>
      <c r="C6401" s="171" t="s">
        <v>9259</v>
      </c>
      <c r="D6401" s="2">
        <v>1</v>
      </c>
      <c r="E6401" s="21">
        <v>3300</v>
      </c>
      <c r="F6401" s="21">
        <v>3300</v>
      </c>
    </row>
    <row r="6402" spans="1:6" x14ac:dyDescent="0.2">
      <c r="A6402" s="2">
        <v>6397</v>
      </c>
      <c r="B6402" s="7" t="s">
        <v>3827</v>
      </c>
      <c r="C6402" s="171" t="s">
        <v>9260</v>
      </c>
      <c r="D6402" s="2">
        <v>1</v>
      </c>
      <c r="E6402" s="21">
        <v>3100</v>
      </c>
      <c r="F6402" s="21">
        <v>3100</v>
      </c>
    </row>
    <row r="6403" spans="1:6" x14ac:dyDescent="0.2">
      <c r="A6403" s="2">
        <v>6398</v>
      </c>
      <c r="B6403" s="7" t="s">
        <v>6837</v>
      </c>
      <c r="C6403" s="171"/>
      <c r="D6403" s="2">
        <v>5</v>
      </c>
      <c r="E6403" s="21">
        <v>25000</v>
      </c>
      <c r="F6403" s="21">
        <v>25000</v>
      </c>
    </row>
    <row r="6404" spans="1:6" ht="22.5" x14ac:dyDescent="0.2">
      <c r="A6404" s="2">
        <v>6399</v>
      </c>
      <c r="B6404" s="7" t="s">
        <v>9080</v>
      </c>
      <c r="C6404" s="171"/>
      <c r="D6404" s="2">
        <v>6</v>
      </c>
      <c r="E6404" s="21">
        <v>40800</v>
      </c>
      <c r="F6404" s="21">
        <v>40800</v>
      </c>
    </row>
    <row r="6405" spans="1:6" ht="22.5" x14ac:dyDescent="0.2">
      <c r="A6405" s="2">
        <v>6400</v>
      </c>
      <c r="B6405" s="7" t="s">
        <v>9080</v>
      </c>
      <c r="C6405" s="171"/>
      <c r="D6405" s="2">
        <v>6</v>
      </c>
      <c r="E6405" s="21">
        <v>52632</v>
      </c>
      <c r="F6405" s="21">
        <v>52632</v>
      </c>
    </row>
    <row r="6406" spans="1:6" x14ac:dyDescent="0.2">
      <c r="A6406" s="2">
        <v>6401</v>
      </c>
      <c r="B6406" s="7" t="s">
        <v>9081</v>
      </c>
      <c r="C6406" s="171" t="s">
        <v>9261</v>
      </c>
      <c r="D6406" s="2">
        <v>1</v>
      </c>
      <c r="E6406" s="21">
        <v>11886.3</v>
      </c>
      <c r="F6406" s="21">
        <v>11886.3</v>
      </c>
    </row>
    <row r="6407" spans="1:6" x14ac:dyDescent="0.2">
      <c r="A6407" s="2">
        <v>6402</v>
      </c>
      <c r="B6407" s="7" t="s">
        <v>9082</v>
      </c>
      <c r="C6407" s="171" t="s">
        <v>9262</v>
      </c>
      <c r="D6407" s="2">
        <v>1</v>
      </c>
      <c r="E6407" s="21">
        <v>11115</v>
      </c>
      <c r="F6407" s="21">
        <v>11115</v>
      </c>
    </row>
    <row r="6408" spans="1:6" ht="22.5" x14ac:dyDescent="0.2">
      <c r="A6408" s="2">
        <v>6403</v>
      </c>
      <c r="B6408" s="7" t="s">
        <v>9083</v>
      </c>
      <c r="C6408" s="171" t="s">
        <v>9263</v>
      </c>
      <c r="D6408" s="2">
        <v>1</v>
      </c>
      <c r="E6408" s="21">
        <v>11700</v>
      </c>
      <c r="F6408" s="21">
        <v>11700</v>
      </c>
    </row>
    <row r="6409" spans="1:6" x14ac:dyDescent="0.2">
      <c r="A6409" s="2">
        <v>6404</v>
      </c>
      <c r="B6409" s="7" t="s">
        <v>9084</v>
      </c>
      <c r="C6409" s="171" t="s">
        <v>9264</v>
      </c>
      <c r="D6409" s="2">
        <v>1</v>
      </c>
      <c r="E6409" s="21">
        <v>14990</v>
      </c>
      <c r="F6409" s="21">
        <v>14990</v>
      </c>
    </row>
    <row r="6410" spans="1:6" ht="33.75" x14ac:dyDescent="0.2">
      <c r="A6410" s="2">
        <v>6405</v>
      </c>
      <c r="B6410" s="7" t="s">
        <v>9085</v>
      </c>
      <c r="C6410" s="171" t="s">
        <v>9265</v>
      </c>
      <c r="D6410" s="2">
        <v>1</v>
      </c>
      <c r="E6410" s="21">
        <v>26200</v>
      </c>
      <c r="F6410" s="21">
        <v>26200</v>
      </c>
    </row>
    <row r="6411" spans="1:6" ht="22.5" x14ac:dyDescent="0.2">
      <c r="A6411" s="2">
        <v>6406</v>
      </c>
      <c r="B6411" s="7" t="s">
        <v>9086</v>
      </c>
      <c r="C6411" s="171" t="s">
        <v>9266</v>
      </c>
      <c r="D6411" s="2">
        <v>1</v>
      </c>
      <c r="E6411" s="21">
        <v>6800</v>
      </c>
      <c r="F6411" s="21">
        <v>6800</v>
      </c>
    </row>
    <row r="6412" spans="1:6" ht="22.5" x14ac:dyDescent="0.2">
      <c r="A6412" s="2">
        <v>6407</v>
      </c>
      <c r="B6412" s="7" t="s">
        <v>9087</v>
      </c>
      <c r="C6412" s="171" t="s">
        <v>9267</v>
      </c>
      <c r="D6412" s="2">
        <v>1</v>
      </c>
      <c r="E6412" s="21">
        <v>9300</v>
      </c>
      <c r="F6412" s="21">
        <v>9300</v>
      </c>
    </row>
    <row r="6413" spans="1:6" ht="22.5" x14ac:dyDescent="0.2">
      <c r="A6413" s="2">
        <v>6408</v>
      </c>
      <c r="B6413" s="7" t="s">
        <v>9088</v>
      </c>
      <c r="C6413" s="171" t="s">
        <v>9268</v>
      </c>
      <c r="D6413" s="2">
        <v>1</v>
      </c>
      <c r="E6413" s="21">
        <v>13599</v>
      </c>
      <c r="F6413" s="21">
        <v>13599</v>
      </c>
    </row>
    <row r="6414" spans="1:6" x14ac:dyDescent="0.2">
      <c r="A6414" s="2">
        <v>6409</v>
      </c>
      <c r="B6414" s="7" t="s">
        <v>9089</v>
      </c>
      <c r="C6414" s="171" t="s">
        <v>8566</v>
      </c>
      <c r="D6414" s="2">
        <v>1</v>
      </c>
      <c r="E6414" s="21">
        <v>3800</v>
      </c>
      <c r="F6414" s="21">
        <v>3800</v>
      </c>
    </row>
    <row r="6415" spans="1:6" x14ac:dyDescent="0.2">
      <c r="A6415" s="2">
        <v>6410</v>
      </c>
      <c r="B6415" s="7" t="s">
        <v>4692</v>
      </c>
      <c r="C6415" s="171" t="s">
        <v>9269</v>
      </c>
      <c r="D6415" s="2">
        <v>1</v>
      </c>
      <c r="E6415" s="21">
        <v>6573.75</v>
      </c>
      <c r="F6415" s="21">
        <v>6573.75</v>
      </c>
    </row>
    <row r="6416" spans="1:6" x14ac:dyDescent="0.2">
      <c r="A6416" s="2">
        <v>6411</v>
      </c>
      <c r="B6416" s="7" t="s">
        <v>4891</v>
      </c>
      <c r="C6416" s="171" t="s">
        <v>9270</v>
      </c>
      <c r="D6416" s="2">
        <v>1</v>
      </c>
      <c r="E6416" s="21">
        <v>3990</v>
      </c>
      <c r="F6416" s="21">
        <v>3990</v>
      </c>
    </row>
    <row r="6417" spans="1:6" ht="22.5" x14ac:dyDescent="0.2">
      <c r="A6417" s="2">
        <v>6412</v>
      </c>
      <c r="B6417" s="7" t="s">
        <v>9090</v>
      </c>
      <c r="C6417" s="171" t="s">
        <v>9271</v>
      </c>
      <c r="D6417" s="2">
        <v>1</v>
      </c>
      <c r="E6417" s="21">
        <v>7000</v>
      </c>
      <c r="F6417" s="21">
        <v>7000</v>
      </c>
    </row>
    <row r="6418" spans="1:6" x14ac:dyDescent="0.2">
      <c r="A6418" s="2">
        <v>6413</v>
      </c>
      <c r="B6418" s="7" t="s">
        <v>4895</v>
      </c>
      <c r="C6418" s="171" t="s">
        <v>9272</v>
      </c>
      <c r="D6418" s="2">
        <v>1</v>
      </c>
      <c r="E6418" s="21">
        <v>5490</v>
      </c>
      <c r="F6418" s="21">
        <v>5490</v>
      </c>
    </row>
    <row r="6419" spans="1:6" ht="22.5" x14ac:dyDescent="0.2">
      <c r="A6419" s="2">
        <v>6414</v>
      </c>
      <c r="B6419" s="7" t="s">
        <v>6084</v>
      </c>
      <c r="C6419" s="171" t="s">
        <v>9273</v>
      </c>
      <c r="D6419" s="2">
        <v>1</v>
      </c>
      <c r="E6419" s="21">
        <v>26240</v>
      </c>
      <c r="F6419" s="21">
        <v>26240</v>
      </c>
    </row>
    <row r="6420" spans="1:6" ht="22.5" x14ac:dyDescent="0.2">
      <c r="A6420" s="2">
        <v>6415</v>
      </c>
      <c r="B6420" s="7" t="s">
        <v>9091</v>
      </c>
      <c r="C6420" s="171" t="s">
        <v>9274</v>
      </c>
      <c r="D6420" s="2">
        <v>1</v>
      </c>
      <c r="E6420" s="21">
        <v>20706</v>
      </c>
      <c r="F6420" s="21">
        <v>20706</v>
      </c>
    </row>
    <row r="6421" spans="1:6" ht="22.5" x14ac:dyDescent="0.2">
      <c r="A6421" s="2">
        <v>6416</v>
      </c>
      <c r="B6421" s="7" t="s">
        <v>9092</v>
      </c>
      <c r="C6421" s="171" t="s">
        <v>9275</v>
      </c>
      <c r="D6421" s="2">
        <v>1</v>
      </c>
      <c r="E6421" s="21">
        <v>5500</v>
      </c>
      <c r="F6421" s="21">
        <v>5500</v>
      </c>
    </row>
    <row r="6422" spans="1:6" x14ac:dyDescent="0.2">
      <c r="A6422" s="2">
        <v>6417</v>
      </c>
      <c r="B6422" s="7" t="s">
        <v>9093</v>
      </c>
      <c r="C6422" s="171" t="s">
        <v>9276</v>
      </c>
      <c r="D6422" s="2">
        <v>1</v>
      </c>
      <c r="E6422" s="21">
        <v>8900</v>
      </c>
      <c r="F6422" s="21">
        <v>8900</v>
      </c>
    </row>
    <row r="6423" spans="1:6" x14ac:dyDescent="0.2">
      <c r="A6423" s="2">
        <v>6418</v>
      </c>
      <c r="B6423" s="7" t="s">
        <v>3978</v>
      </c>
      <c r="C6423" s="171" t="s">
        <v>9277</v>
      </c>
      <c r="D6423" s="2">
        <v>1</v>
      </c>
      <c r="E6423" s="21">
        <v>19380</v>
      </c>
      <c r="F6423" s="21">
        <v>19380</v>
      </c>
    </row>
    <row r="6424" spans="1:6" x14ac:dyDescent="0.2">
      <c r="A6424" s="2">
        <v>6419</v>
      </c>
      <c r="B6424" s="7" t="s">
        <v>3978</v>
      </c>
      <c r="C6424" s="171" t="s">
        <v>9169</v>
      </c>
      <c r="D6424" s="2">
        <v>1</v>
      </c>
      <c r="E6424" s="21">
        <v>17990</v>
      </c>
      <c r="F6424" s="21">
        <v>17990</v>
      </c>
    </row>
    <row r="6425" spans="1:6" x14ac:dyDescent="0.2">
      <c r="A6425" s="2">
        <v>6420</v>
      </c>
      <c r="B6425" s="7" t="s">
        <v>3978</v>
      </c>
      <c r="C6425" s="171" t="s">
        <v>9278</v>
      </c>
      <c r="D6425" s="2">
        <v>1</v>
      </c>
      <c r="E6425" s="21">
        <v>24957</v>
      </c>
      <c r="F6425" s="21">
        <v>24957</v>
      </c>
    </row>
    <row r="6426" spans="1:6" ht="33.75" x14ac:dyDescent="0.2">
      <c r="A6426" s="2">
        <v>6421</v>
      </c>
      <c r="B6426" s="7" t="s">
        <v>9094</v>
      </c>
      <c r="C6426" s="171"/>
      <c r="D6426" s="2">
        <v>3</v>
      </c>
      <c r="E6426" s="21">
        <v>10800</v>
      </c>
      <c r="F6426" s="21">
        <v>10800</v>
      </c>
    </row>
    <row r="6427" spans="1:6" ht="33.75" x14ac:dyDescent="0.2">
      <c r="A6427" s="2">
        <v>6422</v>
      </c>
      <c r="B6427" s="7" t="s">
        <v>9095</v>
      </c>
      <c r="C6427" s="171"/>
      <c r="D6427" s="2">
        <v>4</v>
      </c>
      <c r="E6427" s="21">
        <v>15600</v>
      </c>
      <c r="F6427" s="21">
        <v>15600</v>
      </c>
    </row>
    <row r="6428" spans="1:6" ht="22.5" x14ac:dyDescent="0.2">
      <c r="A6428" s="2">
        <v>6423</v>
      </c>
      <c r="B6428" s="7" t="s">
        <v>9096</v>
      </c>
      <c r="C6428" s="171"/>
      <c r="D6428" s="2">
        <v>2</v>
      </c>
      <c r="E6428" s="21">
        <v>10800</v>
      </c>
      <c r="F6428" s="21">
        <v>10800</v>
      </c>
    </row>
    <row r="6429" spans="1:6" ht="22.5" x14ac:dyDescent="0.2">
      <c r="A6429" s="2">
        <v>6424</v>
      </c>
      <c r="B6429" s="7" t="s">
        <v>9097</v>
      </c>
      <c r="C6429" s="171" t="s">
        <v>9279</v>
      </c>
      <c r="D6429" s="2">
        <v>1</v>
      </c>
      <c r="E6429" s="21">
        <v>21260</v>
      </c>
      <c r="F6429" s="21">
        <v>21260</v>
      </c>
    </row>
    <row r="6430" spans="1:6" x14ac:dyDescent="0.2">
      <c r="A6430" s="2">
        <v>6425</v>
      </c>
      <c r="B6430" s="7" t="s">
        <v>4905</v>
      </c>
      <c r="C6430" s="171" t="s">
        <v>9280</v>
      </c>
      <c r="D6430" s="2">
        <v>1</v>
      </c>
      <c r="E6430" s="21">
        <v>6990</v>
      </c>
      <c r="F6430" s="21">
        <v>6990</v>
      </c>
    </row>
    <row r="6431" spans="1:6" x14ac:dyDescent="0.2">
      <c r="A6431" s="2">
        <v>6426</v>
      </c>
      <c r="B6431" s="7" t="s">
        <v>6865</v>
      </c>
      <c r="C6431" s="171" t="s">
        <v>9281</v>
      </c>
      <c r="D6431" s="2">
        <v>1</v>
      </c>
      <c r="E6431" s="21">
        <v>4999.62</v>
      </c>
      <c r="F6431" s="21">
        <v>4999.62</v>
      </c>
    </row>
    <row r="6432" spans="1:6" x14ac:dyDescent="0.2">
      <c r="A6432" s="2">
        <v>6427</v>
      </c>
      <c r="B6432" s="7" t="s">
        <v>6483</v>
      </c>
      <c r="C6432" s="171" t="s">
        <v>8553</v>
      </c>
      <c r="D6432" s="2">
        <v>1</v>
      </c>
      <c r="E6432" s="21">
        <v>12451.08</v>
      </c>
      <c r="F6432" s="21">
        <v>12451.08</v>
      </c>
    </row>
    <row r="6433" spans="1:6" x14ac:dyDescent="0.2">
      <c r="A6433" s="2">
        <v>6428</v>
      </c>
      <c r="B6433" s="7" t="s">
        <v>5121</v>
      </c>
      <c r="C6433" s="171" t="s">
        <v>9282</v>
      </c>
      <c r="D6433" s="2">
        <v>1</v>
      </c>
      <c r="E6433" s="21">
        <v>4320</v>
      </c>
      <c r="F6433" s="21">
        <v>4320</v>
      </c>
    </row>
    <row r="6434" spans="1:6" ht="22.5" x14ac:dyDescent="0.2">
      <c r="A6434" s="2">
        <v>6429</v>
      </c>
      <c r="B6434" s="7" t="s">
        <v>9098</v>
      </c>
      <c r="C6434" s="171" t="s">
        <v>9283</v>
      </c>
      <c r="D6434" s="2">
        <v>1</v>
      </c>
      <c r="E6434" s="21">
        <v>39700</v>
      </c>
      <c r="F6434" s="21">
        <v>39700</v>
      </c>
    </row>
    <row r="6435" spans="1:6" ht="22.5" x14ac:dyDescent="0.2">
      <c r="A6435" s="2">
        <v>6430</v>
      </c>
      <c r="B6435" s="7" t="s">
        <v>9099</v>
      </c>
      <c r="C6435" s="171" t="s">
        <v>9284</v>
      </c>
      <c r="D6435" s="2">
        <v>1</v>
      </c>
      <c r="E6435" s="21">
        <v>13121.5</v>
      </c>
      <c r="F6435" s="21">
        <v>13121.5</v>
      </c>
    </row>
    <row r="6436" spans="1:6" x14ac:dyDescent="0.2">
      <c r="A6436" s="2">
        <v>6431</v>
      </c>
      <c r="B6436" s="7" t="s">
        <v>9100</v>
      </c>
      <c r="C6436" s="171" t="s">
        <v>9285</v>
      </c>
      <c r="D6436" s="2">
        <v>1</v>
      </c>
      <c r="E6436" s="21">
        <v>8873.2800000000007</v>
      </c>
      <c r="F6436" s="21">
        <v>8873.2800000000007</v>
      </c>
    </row>
    <row r="6437" spans="1:6" ht="22.5" x14ac:dyDescent="0.2">
      <c r="A6437" s="2">
        <v>6432</v>
      </c>
      <c r="B6437" s="7" t="s">
        <v>9101</v>
      </c>
      <c r="C6437" s="171" t="s">
        <v>9286</v>
      </c>
      <c r="D6437" s="2">
        <v>1</v>
      </c>
      <c r="E6437" s="21">
        <v>5425</v>
      </c>
      <c r="F6437" s="21">
        <v>5425</v>
      </c>
    </row>
    <row r="6438" spans="1:6" ht="22.5" x14ac:dyDescent="0.2">
      <c r="A6438" s="2">
        <v>6433</v>
      </c>
      <c r="B6438" s="7" t="s">
        <v>9102</v>
      </c>
      <c r="C6438" s="171" t="s">
        <v>9287</v>
      </c>
      <c r="D6438" s="2">
        <v>1</v>
      </c>
      <c r="E6438" s="21">
        <v>17382</v>
      </c>
      <c r="F6438" s="21">
        <v>17382</v>
      </c>
    </row>
    <row r="6439" spans="1:6" x14ac:dyDescent="0.2">
      <c r="A6439" s="2">
        <v>6434</v>
      </c>
      <c r="B6439" s="7" t="s">
        <v>4719</v>
      </c>
      <c r="C6439" s="171" t="s">
        <v>9288</v>
      </c>
      <c r="D6439" s="2">
        <v>1</v>
      </c>
      <c r="E6439" s="21">
        <v>25578</v>
      </c>
      <c r="F6439" s="21">
        <v>25578</v>
      </c>
    </row>
    <row r="6440" spans="1:6" ht="22.5" x14ac:dyDescent="0.2">
      <c r="A6440" s="2">
        <v>6435</v>
      </c>
      <c r="B6440" s="7" t="s">
        <v>9103</v>
      </c>
      <c r="C6440" s="171" t="s">
        <v>9289</v>
      </c>
      <c r="D6440" s="2">
        <v>1</v>
      </c>
      <c r="E6440" s="21">
        <v>44200</v>
      </c>
      <c r="F6440" s="21">
        <v>17680.080000000002</v>
      </c>
    </row>
    <row r="6441" spans="1:6" x14ac:dyDescent="0.2">
      <c r="A6441" s="2">
        <v>6436</v>
      </c>
      <c r="B6441" s="7" t="s">
        <v>9028</v>
      </c>
      <c r="C6441" s="171" t="s">
        <v>9290</v>
      </c>
      <c r="D6441" s="2">
        <v>1</v>
      </c>
      <c r="E6441" s="21">
        <v>6490</v>
      </c>
      <c r="F6441" s="21">
        <v>6490</v>
      </c>
    </row>
    <row r="6442" spans="1:6" x14ac:dyDescent="0.2">
      <c r="A6442" s="2">
        <v>6437</v>
      </c>
      <c r="B6442" s="7" t="s">
        <v>9028</v>
      </c>
      <c r="C6442" s="171"/>
      <c r="D6442" s="2">
        <v>2</v>
      </c>
      <c r="E6442" s="21">
        <v>7980</v>
      </c>
      <c r="F6442" s="21">
        <v>7980</v>
      </c>
    </row>
    <row r="6443" spans="1:6" x14ac:dyDescent="0.2">
      <c r="A6443" s="2">
        <v>6438</v>
      </c>
      <c r="B6443" s="7" t="s">
        <v>9104</v>
      </c>
      <c r="C6443" s="171" t="s">
        <v>9291</v>
      </c>
      <c r="D6443" s="2">
        <v>1</v>
      </c>
      <c r="E6443" s="21">
        <v>7000</v>
      </c>
      <c r="F6443" s="21">
        <v>7000</v>
      </c>
    </row>
    <row r="6444" spans="1:6" ht="22.5" x14ac:dyDescent="0.2">
      <c r="A6444" s="2">
        <v>6439</v>
      </c>
      <c r="B6444" s="7" t="s">
        <v>9105</v>
      </c>
      <c r="C6444" s="171" t="s">
        <v>9292</v>
      </c>
      <c r="D6444" s="2">
        <v>1</v>
      </c>
      <c r="E6444" s="21">
        <v>13500</v>
      </c>
      <c r="F6444" s="21">
        <v>13500</v>
      </c>
    </row>
    <row r="6445" spans="1:6" ht="22.5" x14ac:dyDescent="0.2">
      <c r="A6445" s="2">
        <v>6440</v>
      </c>
      <c r="B6445" s="7" t="s">
        <v>9106</v>
      </c>
      <c r="C6445" s="171" t="s">
        <v>9293</v>
      </c>
      <c r="D6445" s="2">
        <v>1</v>
      </c>
      <c r="E6445" s="21">
        <v>25541.279999999999</v>
      </c>
      <c r="F6445" s="21">
        <v>25541.279999999999</v>
      </c>
    </row>
    <row r="6446" spans="1:6" ht="22.5" x14ac:dyDescent="0.2">
      <c r="A6446" s="2">
        <v>6441</v>
      </c>
      <c r="B6446" s="7" t="s">
        <v>9107</v>
      </c>
      <c r="C6446" s="171" t="s">
        <v>9203</v>
      </c>
      <c r="D6446" s="2">
        <v>1</v>
      </c>
      <c r="E6446" s="21">
        <v>19386.72</v>
      </c>
      <c r="F6446" s="21">
        <v>19386.72</v>
      </c>
    </row>
    <row r="6447" spans="1:6" ht="22.5" x14ac:dyDescent="0.2">
      <c r="A6447" s="2">
        <v>6442</v>
      </c>
      <c r="B6447" s="7" t="s">
        <v>9108</v>
      </c>
      <c r="C6447" s="171" t="s">
        <v>9294</v>
      </c>
      <c r="D6447" s="2">
        <v>1</v>
      </c>
      <c r="E6447" s="21">
        <v>24900</v>
      </c>
      <c r="F6447" s="21">
        <v>24900</v>
      </c>
    </row>
    <row r="6448" spans="1:6" x14ac:dyDescent="0.2">
      <c r="A6448" s="2">
        <v>6443</v>
      </c>
      <c r="B6448" s="7" t="s">
        <v>4041</v>
      </c>
      <c r="C6448" s="171"/>
      <c r="D6448" s="2">
        <v>2</v>
      </c>
      <c r="E6448" s="21">
        <v>7276</v>
      </c>
      <c r="F6448" s="21">
        <v>7276</v>
      </c>
    </row>
    <row r="6449" spans="1:6" ht="22.5" x14ac:dyDescent="0.2">
      <c r="A6449" s="2">
        <v>6444</v>
      </c>
      <c r="B6449" s="7" t="s">
        <v>9109</v>
      </c>
      <c r="C6449" s="171" t="s">
        <v>9248</v>
      </c>
      <c r="D6449" s="2">
        <v>1</v>
      </c>
      <c r="E6449" s="21">
        <v>4530</v>
      </c>
      <c r="F6449" s="21">
        <v>4530</v>
      </c>
    </row>
    <row r="6450" spans="1:6" x14ac:dyDescent="0.2">
      <c r="A6450" s="2">
        <v>6445</v>
      </c>
      <c r="B6450" s="7" t="s">
        <v>9110</v>
      </c>
      <c r="C6450" s="171" t="s">
        <v>9295</v>
      </c>
      <c r="D6450" s="2">
        <v>1</v>
      </c>
      <c r="E6450" s="21">
        <v>6654.8</v>
      </c>
      <c r="F6450" s="21">
        <v>6654.8</v>
      </c>
    </row>
    <row r="6451" spans="1:6" ht="22.5" x14ac:dyDescent="0.2">
      <c r="A6451" s="2">
        <v>6446</v>
      </c>
      <c r="B6451" s="7" t="s">
        <v>9111</v>
      </c>
      <c r="C6451" s="171" t="s">
        <v>6175</v>
      </c>
      <c r="D6451" s="2">
        <v>1</v>
      </c>
      <c r="E6451" s="21">
        <v>6168.96</v>
      </c>
      <c r="F6451" s="21">
        <v>6168.96</v>
      </c>
    </row>
    <row r="6452" spans="1:6" x14ac:dyDescent="0.2">
      <c r="A6452" s="2">
        <v>6447</v>
      </c>
      <c r="B6452" s="7" t="s">
        <v>9112</v>
      </c>
      <c r="C6452" s="171" t="s">
        <v>9296</v>
      </c>
      <c r="D6452" s="2">
        <v>1</v>
      </c>
      <c r="E6452" s="21">
        <v>13500</v>
      </c>
      <c r="F6452" s="21">
        <v>13500</v>
      </c>
    </row>
    <row r="6453" spans="1:6" ht="22.5" x14ac:dyDescent="0.2">
      <c r="A6453" s="2">
        <v>6448</v>
      </c>
      <c r="B6453" s="7" t="s">
        <v>9113</v>
      </c>
      <c r="C6453" s="171" t="s">
        <v>9297</v>
      </c>
      <c r="D6453" s="2">
        <v>1</v>
      </c>
      <c r="E6453" s="21">
        <v>12216</v>
      </c>
      <c r="F6453" s="21">
        <v>12216</v>
      </c>
    </row>
    <row r="6454" spans="1:6" ht="22.5" x14ac:dyDescent="0.2">
      <c r="A6454" s="2">
        <v>6449</v>
      </c>
      <c r="B6454" s="7" t="s">
        <v>9114</v>
      </c>
      <c r="C6454" s="171" t="s">
        <v>9298</v>
      </c>
      <c r="D6454" s="2">
        <v>1</v>
      </c>
      <c r="E6454" s="21">
        <v>9700</v>
      </c>
      <c r="F6454" s="21">
        <v>9700</v>
      </c>
    </row>
    <row r="6455" spans="1:6" ht="22.5" x14ac:dyDescent="0.2">
      <c r="A6455" s="2">
        <v>6450</v>
      </c>
      <c r="B6455" s="7" t="s">
        <v>9115</v>
      </c>
      <c r="C6455" s="171" t="s">
        <v>9299</v>
      </c>
      <c r="D6455" s="2">
        <v>1</v>
      </c>
      <c r="E6455" s="21">
        <v>31700</v>
      </c>
      <c r="F6455" s="21">
        <v>31700</v>
      </c>
    </row>
    <row r="6456" spans="1:6" x14ac:dyDescent="0.2">
      <c r="A6456" s="2">
        <v>6451</v>
      </c>
      <c r="B6456" s="7" t="s">
        <v>5018</v>
      </c>
      <c r="C6456" s="171" t="s">
        <v>9300</v>
      </c>
      <c r="D6456" s="2">
        <v>1</v>
      </c>
      <c r="E6456" s="21">
        <v>8635.68</v>
      </c>
      <c r="F6456" s="21">
        <v>8635.68</v>
      </c>
    </row>
    <row r="6457" spans="1:6" ht="45" x14ac:dyDescent="0.2">
      <c r="A6457" s="2">
        <v>6452</v>
      </c>
      <c r="B6457" s="7" t="s">
        <v>9116</v>
      </c>
      <c r="C6457" s="171" t="s">
        <v>9301</v>
      </c>
      <c r="D6457" s="2">
        <v>1</v>
      </c>
      <c r="E6457" s="21">
        <v>3654.98</v>
      </c>
      <c r="F6457" s="21">
        <v>3654.98</v>
      </c>
    </row>
    <row r="6458" spans="1:6" x14ac:dyDescent="0.2">
      <c r="A6458" s="2">
        <v>6453</v>
      </c>
      <c r="B6458" s="7" t="s">
        <v>9117</v>
      </c>
      <c r="C6458" s="171"/>
      <c r="D6458" s="2">
        <v>2</v>
      </c>
      <c r="E6458" s="21">
        <v>6725</v>
      </c>
      <c r="F6458" s="21">
        <v>6725</v>
      </c>
    </row>
    <row r="6459" spans="1:6" ht="22.5" x14ac:dyDescent="0.2">
      <c r="A6459" s="2">
        <v>6454</v>
      </c>
      <c r="B6459" s="7" t="s">
        <v>9118</v>
      </c>
      <c r="C6459" s="171" t="s">
        <v>9302</v>
      </c>
      <c r="D6459" s="2">
        <v>1</v>
      </c>
      <c r="E6459" s="21">
        <v>5800</v>
      </c>
      <c r="F6459" s="21">
        <v>5800</v>
      </c>
    </row>
    <row r="6460" spans="1:6" ht="22.5" x14ac:dyDescent="0.2">
      <c r="A6460" s="2">
        <v>6455</v>
      </c>
      <c r="B6460" s="7" t="s">
        <v>9119</v>
      </c>
      <c r="C6460" s="171" t="s">
        <v>9303</v>
      </c>
      <c r="D6460" s="2">
        <v>1</v>
      </c>
      <c r="E6460" s="21">
        <v>32990</v>
      </c>
      <c r="F6460" s="21">
        <v>32990</v>
      </c>
    </row>
    <row r="6461" spans="1:6" x14ac:dyDescent="0.2">
      <c r="A6461" s="2">
        <v>6456</v>
      </c>
      <c r="B6461" s="7" t="s">
        <v>9046</v>
      </c>
      <c r="C6461" s="171" t="s">
        <v>9304</v>
      </c>
      <c r="D6461" s="2">
        <v>1</v>
      </c>
      <c r="E6461" s="21">
        <v>5700</v>
      </c>
      <c r="F6461" s="21">
        <v>5700</v>
      </c>
    </row>
    <row r="6462" spans="1:6" x14ac:dyDescent="0.2">
      <c r="A6462" s="2">
        <v>6457</v>
      </c>
      <c r="B6462" s="7" t="s">
        <v>6188</v>
      </c>
      <c r="C6462" s="171" t="s">
        <v>9305</v>
      </c>
      <c r="D6462" s="2">
        <v>1</v>
      </c>
      <c r="E6462" s="21">
        <v>8386</v>
      </c>
      <c r="F6462" s="21">
        <v>8386</v>
      </c>
    </row>
    <row r="6463" spans="1:6" x14ac:dyDescent="0.2">
      <c r="A6463" s="2">
        <v>6458</v>
      </c>
      <c r="B6463" s="7" t="s">
        <v>4074</v>
      </c>
      <c r="C6463" s="171"/>
      <c r="D6463" s="2">
        <v>5</v>
      </c>
      <c r="E6463" s="21">
        <v>26182.9</v>
      </c>
      <c r="F6463" s="21">
        <v>26182.9</v>
      </c>
    </row>
    <row r="6464" spans="1:6" ht="22.5" x14ac:dyDescent="0.2">
      <c r="A6464" s="2">
        <v>6459</v>
      </c>
      <c r="B6464" s="7" t="s">
        <v>5883</v>
      </c>
      <c r="C6464" s="171" t="s">
        <v>9306</v>
      </c>
      <c r="D6464" s="2">
        <v>1</v>
      </c>
      <c r="E6464" s="21">
        <v>5500</v>
      </c>
      <c r="F6464" s="21">
        <v>5500</v>
      </c>
    </row>
    <row r="6465" spans="1:6" ht="22.5" x14ac:dyDescent="0.2">
      <c r="A6465" s="2">
        <v>6460</v>
      </c>
      <c r="B6465" s="7" t="s">
        <v>5883</v>
      </c>
      <c r="C6465" s="171" t="s">
        <v>9307</v>
      </c>
      <c r="D6465" s="2">
        <v>1</v>
      </c>
      <c r="E6465" s="21">
        <v>3000</v>
      </c>
      <c r="F6465" s="21">
        <v>3000</v>
      </c>
    </row>
    <row r="6466" spans="1:6" ht="22.5" x14ac:dyDescent="0.2">
      <c r="A6466" s="2">
        <v>6461</v>
      </c>
      <c r="B6466" s="7" t="s">
        <v>5879</v>
      </c>
      <c r="C6466" s="171"/>
      <c r="D6466" s="2">
        <v>9</v>
      </c>
      <c r="E6466" s="21">
        <v>28194.48</v>
      </c>
      <c r="F6466" s="21">
        <v>28194.48</v>
      </c>
    </row>
    <row r="6467" spans="1:6" ht="22.5" x14ac:dyDescent="0.2">
      <c r="A6467" s="2">
        <v>6462</v>
      </c>
      <c r="B6467" s="7" t="s">
        <v>5879</v>
      </c>
      <c r="C6467" s="171"/>
      <c r="D6467" s="2">
        <v>5</v>
      </c>
      <c r="E6467" s="21">
        <v>29580</v>
      </c>
      <c r="F6467" s="21">
        <v>29580</v>
      </c>
    </row>
    <row r="6468" spans="1:6" x14ac:dyDescent="0.2">
      <c r="A6468" s="2">
        <v>6463</v>
      </c>
      <c r="B6468" s="7" t="s">
        <v>6831</v>
      </c>
      <c r="C6468" s="171"/>
      <c r="D6468" s="2">
        <v>2</v>
      </c>
      <c r="E6468" s="21">
        <v>31734</v>
      </c>
      <c r="F6468" s="21">
        <v>31734</v>
      </c>
    </row>
    <row r="6469" spans="1:6" x14ac:dyDescent="0.2">
      <c r="A6469" s="2">
        <v>6464</v>
      </c>
      <c r="B6469" s="7" t="s">
        <v>6240</v>
      </c>
      <c r="C6469" s="171" t="s">
        <v>9308</v>
      </c>
      <c r="D6469" s="2">
        <v>1</v>
      </c>
      <c r="E6469" s="21">
        <v>3450</v>
      </c>
      <c r="F6469" s="21">
        <v>3450</v>
      </c>
    </row>
    <row r="6470" spans="1:6" x14ac:dyDescent="0.2">
      <c r="A6470" s="2">
        <v>6465</v>
      </c>
      <c r="B6470" s="7" t="s">
        <v>3400</v>
      </c>
      <c r="C6470" s="171" t="s">
        <v>9309</v>
      </c>
      <c r="D6470" s="2">
        <v>1</v>
      </c>
      <c r="E6470" s="21">
        <v>3100</v>
      </c>
      <c r="F6470" s="21">
        <v>3100</v>
      </c>
    </row>
    <row r="6471" spans="1:6" x14ac:dyDescent="0.2">
      <c r="A6471" s="2">
        <v>6466</v>
      </c>
      <c r="B6471" s="7" t="s">
        <v>3400</v>
      </c>
      <c r="C6471" s="171" t="s">
        <v>9310</v>
      </c>
      <c r="D6471" s="2">
        <v>1</v>
      </c>
      <c r="E6471" s="21">
        <v>5647</v>
      </c>
      <c r="F6471" s="21">
        <v>5647</v>
      </c>
    </row>
    <row r="6472" spans="1:6" ht="22.5" x14ac:dyDescent="0.2">
      <c r="A6472" s="2">
        <v>6467</v>
      </c>
      <c r="B6472" s="7" t="s">
        <v>9120</v>
      </c>
      <c r="C6472" s="171" t="s">
        <v>9311</v>
      </c>
      <c r="D6472" s="2">
        <v>1</v>
      </c>
      <c r="E6472" s="21">
        <v>5100</v>
      </c>
      <c r="F6472" s="21">
        <v>5100</v>
      </c>
    </row>
    <row r="6473" spans="1:6" ht="22.5" x14ac:dyDescent="0.2">
      <c r="A6473" s="2">
        <v>6468</v>
      </c>
      <c r="B6473" s="7" t="s">
        <v>5879</v>
      </c>
      <c r="C6473" s="171"/>
      <c r="D6473" s="2">
        <v>10</v>
      </c>
      <c r="E6473" s="21">
        <v>58000</v>
      </c>
      <c r="F6473" s="21">
        <v>58000</v>
      </c>
    </row>
    <row r="6474" spans="1:6" ht="22.5" x14ac:dyDescent="0.2">
      <c r="A6474" s="2">
        <v>6469</v>
      </c>
      <c r="B6474" s="7" t="s">
        <v>5879</v>
      </c>
      <c r="C6474" s="171"/>
      <c r="D6474" s="2">
        <v>2</v>
      </c>
      <c r="E6474" s="21">
        <v>9600</v>
      </c>
      <c r="F6474" s="21">
        <v>9600</v>
      </c>
    </row>
    <row r="6475" spans="1:6" ht="22.5" x14ac:dyDescent="0.2">
      <c r="A6475" s="2">
        <v>6470</v>
      </c>
      <c r="B6475" s="7" t="s">
        <v>5879</v>
      </c>
      <c r="C6475" s="171"/>
      <c r="D6475" s="2">
        <v>5</v>
      </c>
      <c r="E6475" s="21">
        <v>38610</v>
      </c>
      <c r="F6475" s="21">
        <v>38610</v>
      </c>
    </row>
    <row r="6476" spans="1:6" ht="22.5" x14ac:dyDescent="0.2">
      <c r="A6476" s="2">
        <v>6471</v>
      </c>
      <c r="B6476" s="7" t="s">
        <v>4781</v>
      </c>
      <c r="C6476" s="171" t="s">
        <v>5187</v>
      </c>
      <c r="D6476" s="2">
        <v>1</v>
      </c>
      <c r="E6476" s="21">
        <v>3275</v>
      </c>
      <c r="F6476" s="21">
        <v>3275</v>
      </c>
    </row>
    <row r="6477" spans="1:6" ht="22.5" x14ac:dyDescent="0.2">
      <c r="A6477" s="2">
        <v>6472</v>
      </c>
      <c r="B6477" s="7" t="s">
        <v>9121</v>
      </c>
      <c r="C6477" s="171" t="s">
        <v>9312</v>
      </c>
      <c r="D6477" s="2">
        <v>1</v>
      </c>
      <c r="E6477" s="21">
        <v>4600</v>
      </c>
      <c r="F6477" s="21">
        <v>4600</v>
      </c>
    </row>
    <row r="6478" spans="1:6" ht="22.5" x14ac:dyDescent="0.2">
      <c r="A6478" s="2">
        <v>6473</v>
      </c>
      <c r="B6478" s="7" t="s">
        <v>9122</v>
      </c>
      <c r="C6478" s="171" t="s">
        <v>9313</v>
      </c>
      <c r="D6478" s="2">
        <v>1</v>
      </c>
      <c r="E6478" s="21">
        <v>5200</v>
      </c>
      <c r="F6478" s="21">
        <v>5200</v>
      </c>
    </row>
    <row r="6479" spans="1:6" x14ac:dyDescent="0.2">
      <c r="A6479" s="2">
        <v>6474</v>
      </c>
      <c r="B6479" s="7" t="s">
        <v>4795</v>
      </c>
      <c r="C6479" s="171"/>
      <c r="D6479" s="2">
        <v>4</v>
      </c>
      <c r="E6479" s="21">
        <v>31476</v>
      </c>
      <c r="F6479" s="21">
        <v>31476</v>
      </c>
    </row>
    <row r="6480" spans="1:6" ht="22.5" x14ac:dyDescent="0.2">
      <c r="A6480" s="2">
        <v>6475</v>
      </c>
      <c r="B6480" s="7" t="s">
        <v>9123</v>
      </c>
      <c r="C6480" s="171"/>
      <c r="D6480" s="2">
        <v>2</v>
      </c>
      <c r="E6480" s="21">
        <v>7224</v>
      </c>
      <c r="F6480" s="21">
        <v>7224</v>
      </c>
    </row>
    <row r="6481" spans="1:6" x14ac:dyDescent="0.2">
      <c r="A6481" s="2">
        <v>6476</v>
      </c>
      <c r="B6481" s="7" t="s">
        <v>1788</v>
      </c>
      <c r="C6481" s="171" t="s">
        <v>9314</v>
      </c>
      <c r="D6481" s="2">
        <v>1</v>
      </c>
      <c r="E6481" s="21">
        <v>32300</v>
      </c>
      <c r="F6481" s="21">
        <v>32300</v>
      </c>
    </row>
    <row r="6482" spans="1:6" x14ac:dyDescent="0.2">
      <c r="A6482" s="2">
        <v>6477</v>
      </c>
      <c r="B6482" s="7" t="s">
        <v>4799</v>
      </c>
      <c r="C6482" s="171" t="s">
        <v>9315</v>
      </c>
      <c r="D6482" s="2">
        <v>1</v>
      </c>
      <c r="E6482" s="21">
        <v>9600</v>
      </c>
      <c r="F6482" s="21">
        <v>9600</v>
      </c>
    </row>
    <row r="6483" spans="1:6" x14ac:dyDescent="0.2">
      <c r="A6483" s="2">
        <v>6478</v>
      </c>
      <c r="B6483" s="7" t="s">
        <v>9124</v>
      </c>
      <c r="C6483" s="171" t="s">
        <v>9316</v>
      </c>
      <c r="D6483" s="2">
        <v>1</v>
      </c>
      <c r="E6483" s="21">
        <v>4000</v>
      </c>
      <c r="F6483" s="21">
        <v>4000</v>
      </c>
    </row>
    <row r="6484" spans="1:6" ht="22.5" x14ac:dyDescent="0.2">
      <c r="A6484" s="2">
        <v>6479</v>
      </c>
      <c r="B6484" s="7" t="s">
        <v>9125</v>
      </c>
      <c r="C6484" s="171" t="s">
        <v>9317</v>
      </c>
      <c r="D6484" s="2">
        <v>1</v>
      </c>
      <c r="E6484" s="21">
        <v>4000</v>
      </c>
      <c r="F6484" s="21">
        <v>4000</v>
      </c>
    </row>
    <row r="6485" spans="1:6" ht="22.5" x14ac:dyDescent="0.2">
      <c r="A6485" s="2">
        <v>6480</v>
      </c>
      <c r="B6485" s="7" t="s">
        <v>6785</v>
      </c>
      <c r="C6485" s="171"/>
      <c r="D6485" s="2">
        <v>9</v>
      </c>
      <c r="E6485" s="21">
        <v>40500</v>
      </c>
      <c r="F6485" s="21">
        <v>40500</v>
      </c>
    </row>
    <row r="6486" spans="1:6" ht="22.5" x14ac:dyDescent="0.2">
      <c r="A6486" s="2">
        <v>6481</v>
      </c>
      <c r="B6486" s="7" t="s">
        <v>6951</v>
      </c>
      <c r="C6486" s="171"/>
      <c r="D6486" s="2">
        <v>15</v>
      </c>
      <c r="E6486" s="21">
        <v>84000</v>
      </c>
      <c r="F6486" s="21">
        <v>84000</v>
      </c>
    </row>
    <row r="6487" spans="1:6" x14ac:dyDescent="0.2">
      <c r="A6487" s="2">
        <v>6482</v>
      </c>
      <c r="B6487" s="7" t="s">
        <v>5842</v>
      </c>
      <c r="C6487" s="171"/>
      <c r="D6487" s="2">
        <v>2</v>
      </c>
      <c r="E6487" s="21">
        <v>9700</v>
      </c>
      <c r="F6487" s="21">
        <v>9700</v>
      </c>
    </row>
    <row r="6488" spans="1:6" x14ac:dyDescent="0.2">
      <c r="A6488" s="2">
        <v>6483</v>
      </c>
      <c r="B6488" s="7" t="s">
        <v>5842</v>
      </c>
      <c r="C6488" s="171" t="s">
        <v>9318</v>
      </c>
      <c r="D6488" s="2">
        <v>1</v>
      </c>
      <c r="E6488" s="21">
        <v>4150</v>
      </c>
      <c r="F6488" s="21">
        <v>4150</v>
      </c>
    </row>
    <row r="6489" spans="1:6" x14ac:dyDescent="0.2">
      <c r="A6489" s="2">
        <v>6484</v>
      </c>
      <c r="B6489" s="7" t="s">
        <v>5842</v>
      </c>
      <c r="C6489" s="171" t="s">
        <v>9319</v>
      </c>
      <c r="D6489" s="2">
        <v>1</v>
      </c>
      <c r="E6489" s="21">
        <v>4350</v>
      </c>
      <c r="F6489" s="21">
        <v>4350</v>
      </c>
    </row>
    <row r="6490" spans="1:6" x14ac:dyDescent="0.2">
      <c r="A6490" s="2">
        <v>6485</v>
      </c>
      <c r="B6490" s="7" t="s">
        <v>9126</v>
      </c>
      <c r="C6490" s="171" t="s">
        <v>9320</v>
      </c>
      <c r="D6490" s="2">
        <v>1</v>
      </c>
      <c r="E6490" s="21">
        <v>3782</v>
      </c>
      <c r="F6490" s="21">
        <v>3782</v>
      </c>
    </row>
    <row r="6491" spans="1:6" ht="22.5" x14ac:dyDescent="0.2">
      <c r="A6491" s="2">
        <v>6486</v>
      </c>
      <c r="B6491" s="7" t="s">
        <v>9127</v>
      </c>
      <c r="C6491" s="171" t="s">
        <v>9321</v>
      </c>
      <c r="D6491" s="2">
        <v>1</v>
      </c>
      <c r="E6491" s="21">
        <v>7800</v>
      </c>
      <c r="F6491" s="21">
        <v>7800</v>
      </c>
    </row>
    <row r="6492" spans="1:6" ht="33.75" x14ac:dyDescent="0.2">
      <c r="A6492" s="2">
        <v>6487</v>
      </c>
      <c r="B6492" s="7" t="s">
        <v>9128</v>
      </c>
      <c r="C6492" s="171" t="s">
        <v>9322</v>
      </c>
      <c r="D6492" s="2">
        <v>1</v>
      </c>
      <c r="E6492" s="21">
        <v>29400</v>
      </c>
      <c r="F6492" s="21">
        <v>29400</v>
      </c>
    </row>
    <row r="6493" spans="1:6" ht="22.5" x14ac:dyDescent="0.2">
      <c r="A6493" s="2">
        <v>6488</v>
      </c>
      <c r="B6493" s="7" t="s">
        <v>6575</v>
      </c>
      <c r="C6493" s="171" t="s">
        <v>9323</v>
      </c>
      <c r="D6493" s="2">
        <v>1</v>
      </c>
      <c r="E6493" s="21">
        <v>47700</v>
      </c>
      <c r="F6493" s="21">
        <v>47700</v>
      </c>
    </row>
    <row r="6494" spans="1:6" x14ac:dyDescent="0.2">
      <c r="A6494" s="2">
        <v>6489</v>
      </c>
      <c r="B6494" s="7" t="s">
        <v>9129</v>
      </c>
      <c r="C6494" s="171" t="s">
        <v>9324</v>
      </c>
      <c r="D6494" s="2">
        <v>1</v>
      </c>
      <c r="E6494" s="21">
        <v>43600</v>
      </c>
      <c r="F6494" s="21">
        <v>12353.39</v>
      </c>
    </row>
    <row r="6495" spans="1:6" x14ac:dyDescent="0.2">
      <c r="A6495" s="2">
        <v>6490</v>
      </c>
      <c r="B6495" s="7" t="s">
        <v>9130</v>
      </c>
      <c r="C6495" s="171" t="s">
        <v>9325</v>
      </c>
      <c r="D6495" s="2">
        <v>1</v>
      </c>
      <c r="E6495" s="21">
        <v>43600</v>
      </c>
      <c r="F6495" s="21">
        <v>12353.39</v>
      </c>
    </row>
    <row r="6496" spans="1:6" ht="22.5" x14ac:dyDescent="0.2">
      <c r="A6496" s="2">
        <v>6491</v>
      </c>
      <c r="B6496" s="7" t="s">
        <v>9131</v>
      </c>
      <c r="C6496" s="171" t="s">
        <v>9326</v>
      </c>
      <c r="D6496" s="2">
        <v>1</v>
      </c>
      <c r="E6496" s="21">
        <v>6700</v>
      </c>
      <c r="F6496" s="21">
        <v>6700</v>
      </c>
    </row>
    <row r="6497" spans="1:6" x14ac:dyDescent="0.2">
      <c r="A6497" s="2">
        <v>6492</v>
      </c>
      <c r="B6497" s="7" t="s">
        <v>7923</v>
      </c>
      <c r="C6497" s="171" t="s">
        <v>9327</v>
      </c>
      <c r="D6497" s="2">
        <v>1</v>
      </c>
      <c r="E6497" s="21">
        <v>22020</v>
      </c>
      <c r="F6497" s="21">
        <v>22020</v>
      </c>
    </row>
    <row r="6498" spans="1:6" ht="22.5" x14ac:dyDescent="0.2">
      <c r="A6498" s="2">
        <v>6493</v>
      </c>
      <c r="B6498" s="7" t="s">
        <v>9132</v>
      </c>
      <c r="C6498" s="171" t="s">
        <v>9328</v>
      </c>
      <c r="D6498" s="2">
        <v>1</v>
      </c>
      <c r="E6498" s="21">
        <v>8500</v>
      </c>
      <c r="F6498" s="21">
        <v>8500</v>
      </c>
    </row>
    <row r="6499" spans="1:6" ht="22.5" x14ac:dyDescent="0.2">
      <c r="A6499" s="2">
        <v>6494</v>
      </c>
      <c r="B6499" s="7" t="s">
        <v>9132</v>
      </c>
      <c r="C6499" s="171" t="s">
        <v>9329</v>
      </c>
      <c r="D6499" s="2">
        <v>1</v>
      </c>
      <c r="E6499" s="21">
        <v>4600</v>
      </c>
      <c r="F6499" s="21">
        <v>4600</v>
      </c>
    </row>
    <row r="6500" spans="1:6" x14ac:dyDescent="0.2">
      <c r="A6500" s="2">
        <v>6495</v>
      </c>
      <c r="B6500" s="7" t="s">
        <v>9133</v>
      </c>
      <c r="C6500" s="171" t="s">
        <v>9330</v>
      </c>
      <c r="D6500" s="2">
        <v>1</v>
      </c>
      <c r="E6500" s="21">
        <v>17850</v>
      </c>
      <c r="F6500" s="21">
        <v>17850</v>
      </c>
    </row>
    <row r="6501" spans="1:6" x14ac:dyDescent="0.2">
      <c r="A6501" s="2">
        <v>6496</v>
      </c>
      <c r="B6501" s="7" t="s">
        <v>9134</v>
      </c>
      <c r="C6501" s="171" t="s">
        <v>9331</v>
      </c>
      <c r="D6501" s="2">
        <v>1</v>
      </c>
      <c r="E6501" s="21">
        <v>4300</v>
      </c>
      <c r="F6501" s="21">
        <v>4300</v>
      </c>
    </row>
    <row r="6502" spans="1:6" x14ac:dyDescent="0.2">
      <c r="A6502" s="2">
        <v>6497</v>
      </c>
      <c r="B6502" s="7" t="s">
        <v>9004</v>
      </c>
      <c r="C6502" s="171" t="s">
        <v>9332</v>
      </c>
      <c r="D6502" s="2">
        <v>1</v>
      </c>
      <c r="E6502" s="21">
        <v>12000</v>
      </c>
      <c r="F6502" s="21">
        <v>12000</v>
      </c>
    </row>
    <row r="6503" spans="1:6" x14ac:dyDescent="0.2">
      <c r="A6503" s="2">
        <v>6498</v>
      </c>
      <c r="B6503" s="7" t="s">
        <v>9135</v>
      </c>
      <c r="C6503" s="171" t="s">
        <v>9333</v>
      </c>
      <c r="D6503" s="2">
        <v>1</v>
      </c>
      <c r="E6503" s="21">
        <v>5200</v>
      </c>
      <c r="F6503" s="21">
        <v>5200</v>
      </c>
    </row>
    <row r="6504" spans="1:6" x14ac:dyDescent="0.2">
      <c r="A6504" s="2">
        <v>6499</v>
      </c>
      <c r="B6504" s="7" t="s">
        <v>9135</v>
      </c>
      <c r="C6504" s="171" t="s">
        <v>9334</v>
      </c>
      <c r="D6504" s="2">
        <v>1</v>
      </c>
      <c r="E6504" s="21">
        <v>12600</v>
      </c>
      <c r="F6504" s="21">
        <v>12600</v>
      </c>
    </row>
    <row r="6505" spans="1:6" x14ac:dyDescent="0.2">
      <c r="A6505" s="2">
        <v>6500</v>
      </c>
      <c r="B6505" s="7" t="s">
        <v>9133</v>
      </c>
      <c r="C6505" s="171" t="s">
        <v>9335</v>
      </c>
      <c r="D6505" s="2">
        <v>1</v>
      </c>
      <c r="E6505" s="21">
        <v>16290</v>
      </c>
      <c r="F6505" s="21">
        <v>16290</v>
      </c>
    </row>
    <row r="6506" spans="1:6" x14ac:dyDescent="0.2">
      <c r="A6506" s="2">
        <v>6501</v>
      </c>
      <c r="B6506" s="7" t="s">
        <v>5154</v>
      </c>
      <c r="C6506" s="171"/>
      <c r="D6506" s="2">
        <v>6</v>
      </c>
      <c r="E6506" s="21">
        <v>14700</v>
      </c>
      <c r="F6506" s="21">
        <v>14700</v>
      </c>
    </row>
    <row r="6507" spans="1:6" x14ac:dyDescent="0.2">
      <c r="A6507" s="2">
        <v>6502</v>
      </c>
      <c r="B6507" s="7" t="s">
        <v>5154</v>
      </c>
      <c r="C6507" s="171"/>
      <c r="D6507" s="2">
        <v>2</v>
      </c>
      <c r="E6507" s="21">
        <v>13200</v>
      </c>
      <c r="F6507" s="21">
        <v>13200</v>
      </c>
    </row>
    <row r="6508" spans="1:6" ht="22.5" x14ac:dyDescent="0.2">
      <c r="A6508" s="2">
        <v>6503</v>
      </c>
      <c r="B6508" s="7" t="s">
        <v>9136</v>
      </c>
      <c r="C6508" s="171" t="s">
        <v>9336</v>
      </c>
      <c r="D6508" s="2">
        <v>1</v>
      </c>
      <c r="E6508" s="21">
        <v>3200</v>
      </c>
      <c r="F6508" s="21">
        <v>3200</v>
      </c>
    </row>
    <row r="6509" spans="1:6" x14ac:dyDescent="0.2">
      <c r="A6509" s="2">
        <v>6504</v>
      </c>
      <c r="B6509" s="7" t="s">
        <v>9137</v>
      </c>
      <c r="C6509" s="171" t="s">
        <v>9337</v>
      </c>
      <c r="D6509" s="2">
        <v>1</v>
      </c>
      <c r="E6509" s="21">
        <v>5900</v>
      </c>
      <c r="F6509" s="21">
        <v>5900</v>
      </c>
    </row>
    <row r="6510" spans="1:6" ht="22.5" x14ac:dyDescent="0.2">
      <c r="A6510" s="2">
        <v>6505</v>
      </c>
      <c r="B6510" s="7" t="s">
        <v>9138</v>
      </c>
      <c r="C6510" s="171" t="s">
        <v>9338</v>
      </c>
      <c r="D6510" s="2">
        <v>1</v>
      </c>
      <c r="E6510" s="21">
        <v>166650</v>
      </c>
      <c r="F6510" s="21">
        <v>16665</v>
      </c>
    </row>
    <row r="6511" spans="1:6" x14ac:dyDescent="0.2">
      <c r="A6511" s="2">
        <v>6506</v>
      </c>
      <c r="B6511" s="7" t="s">
        <v>9139</v>
      </c>
      <c r="C6511" s="171" t="s">
        <v>9339</v>
      </c>
      <c r="D6511" s="2">
        <v>1</v>
      </c>
      <c r="E6511" s="21">
        <v>13500</v>
      </c>
      <c r="F6511" s="21">
        <v>13500</v>
      </c>
    </row>
    <row r="6512" spans="1:6" x14ac:dyDescent="0.2">
      <c r="A6512" s="2">
        <v>6507</v>
      </c>
      <c r="B6512" s="7" t="s">
        <v>9140</v>
      </c>
      <c r="C6512" s="171" t="s">
        <v>9340</v>
      </c>
      <c r="D6512" s="2">
        <v>1</v>
      </c>
      <c r="E6512" s="21">
        <v>11900</v>
      </c>
      <c r="F6512" s="21">
        <v>11900</v>
      </c>
    </row>
    <row r="6513" spans="1:6" x14ac:dyDescent="0.2">
      <c r="A6513" s="2">
        <v>6508</v>
      </c>
      <c r="B6513" s="7" t="s">
        <v>8668</v>
      </c>
      <c r="C6513" s="171" t="s">
        <v>9341</v>
      </c>
      <c r="D6513" s="2">
        <v>1</v>
      </c>
      <c r="E6513" s="21">
        <v>11400</v>
      </c>
      <c r="F6513" s="21">
        <v>11400</v>
      </c>
    </row>
    <row r="6514" spans="1:6" x14ac:dyDescent="0.2">
      <c r="A6514" s="2">
        <v>6509</v>
      </c>
      <c r="B6514" s="7" t="s">
        <v>6030</v>
      </c>
      <c r="C6514" s="171" t="s">
        <v>9342</v>
      </c>
      <c r="D6514" s="2">
        <v>1</v>
      </c>
      <c r="E6514" s="21">
        <v>11400</v>
      </c>
      <c r="F6514" s="21">
        <v>11400</v>
      </c>
    </row>
    <row r="6515" spans="1:6" ht="22.5" x14ac:dyDescent="0.2">
      <c r="A6515" s="2">
        <v>6510</v>
      </c>
      <c r="B6515" s="7" t="s">
        <v>9141</v>
      </c>
      <c r="C6515" s="171" t="s">
        <v>9343</v>
      </c>
      <c r="D6515" s="2">
        <v>1</v>
      </c>
      <c r="E6515" s="21">
        <v>8150</v>
      </c>
      <c r="F6515" s="21">
        <v>8150</v>
      </c>
    </row>
    <row r="6516" spans="1:6" ht="33.75" x14ac:dyDescent="0.2">
      <c r="A6516" s="2">
        <v>6511</v>
      </c>
      <c r="B6516" s="7" t="s">
        <v>9142</v>
      </c>
      <c r="C6516" s="171" t="s">
        <v>9344</v>
      </c>
      <c r="D6516" s="2">
        <v>1</v>
      </c>
      <c r="E6516" s="21">
        <v>6500</v>
      </c>
      <c r="F6516" s="21">
        <v>6500</v>
      </c>
    </row>
    <row r="6517" spans="1:6" ht="33.75" x14ac:dyDescent="0.2">
      <c r="A6517" s="2">
        <v>6512</v>
      </c>
      <c r="B6517" s="7" t="s">
        <v>9142</v>
      </c>
      <c r="C6517" s="171" t="s">
        <v>9345</v>
      </c>
      <c r="D6517" s="2">
        <v>1</v>
      </c>
      <c r="E6517" s="21">
        <v>6500</v>
      </c>
      <c r="F6517" s="21">
        <v>6500</v>
      </c>
    </row>
    <row r="6518" spans="1:6" x14ac:dyDescent="0.2">
      <c r="A6518" s="2">
        <v>6513</v>
      </c>
      <c r="B6518" s="7" t="s">
        <v>9143</v>
      </c>
      <c r="C6518" s="171" t="s">
        <v>9346</v>
      </c>
      <c r="D6518" s="2">
        <v>1</v>
      </c>
      <c r="E6518" s="21">
        <v>32000</v>
      </c>
      <c r="F6518" s="21">
        <v>32000</v>
      </c>
    </row>
    <row r="6519" spans="1:6" x14ac:dyDescent="0.2">
      <c r="A6519" s="2">
        <v>6514</v>
      </c>
      <c r="B6519" s="7" t="s">
        <v>4952</v>
      </c>
      <c r="C6519" s="171" t="s">
        <v>9347</v>
      </c>
      <c r="D6519" s="2">
        <v>1</v>
      </c>
      <c r="E6519" s="21">
        <v>16490</v>
      </c>
      <c r="F6519" s="21">
        <v>16490</v>
      </c>
    </row>
    <row r="6520" spans="1:6" x14ac:dyDescent="0.2">
      <c r="A6520" s="2">
        <v>6515</v>
      </c>
      <c r="B6520" s="7" t="s">
        <v>4952</v>
      </c>
      <c r="C6520" s="171" t="s">
        <v>9348</v>
      </c>
      <c r="D6520" s="2">
        <v>1</v>
      </c>
      <c r="E6520" s="21">
        <v>16490</v>
      </c>
      <c r="F6520" s="21">
        <v>16490</v>
      </c>
    </row>
    <row r="6521" spans="1:6" x14ac:dyDescent="0.2">
      <c r="A6521" s="2">
        <v>6516</v>
      </c>
      <c r="B6521" s="7" t="s">
        <v>9144</v>
      </c>
      <c r="C6521" s="171" t="s">
        <v>9349</v>
      </c>
      <c r="D6521" s="2">
        <v>1</v>
      </c>
      <c r="E6521" s="21">
        <v>24500</v>
      </c>
      <c r="F6521" s="21">
        <v>24500</v>
      </c>
    </row>
    <row r="6522" spans="1:6" ht="22.5" x14ac:dyDescent="0.2">
      <c r="A6522" s="2">
        <v>6517</v>
      </c>
      <c r="B6522" s="7" t="s">
        <v>9132</v>
      </c>
      <c r="C6522" s="171" t="s">
        <v>9350</v>
      </c>
      <c r="D6522" s="2">
        <v>1</v>
      </c>
      <c r="E6522" s="21">
        <v>3402</v>
      </c>
      <c r="F6522" s="21">
        <v>3402</v>
      </c>
    </row>
    <row r="6523" spans="1:6" x14ac:dyDescent="0.2">
      <c r="A6523" s="2">
        <v>6518</v>
      </c>
      <c r="B6523" s="7" t="s">
        <v>9144</v>
      </c>
      <c r="C6523" s="171" t="s">
        <v>9351</v>
      </c>
      <c r="D6523" s="2">
        <v>1</v>
      </c>
      <c r="E6523" s="21">
        <v>24500</v>
      </c>
      <c r="F6523" s="21">
        <v>24500</v>
      </c>
    </row>
    <row r="6524" spans="1:6" x14ac:dyDescent="0.2">
      <c r="A6524" s="2">
        <v>6519</v>
      </c>
      <c r="B6524" s="7" t="s">
        <v>9144</v>
      </c>
      <c r="C6524" s="171" t="s">
        <v>9352</v>
      </c>
      <c r="D6524" s="2">
        <v>1</v>
      </c>
      <c r="E6524" s="21">
        <v>25500</v>
      </c>
      <c r="F6524" s="21">
        <v>25500</v>
      </c>
    </row>
    <row r="6525" spans="1:6" x14ac:dyDescent="0.2">
      <c r="A6525" s="2">
        <v>6520</v>
      </c>
      <c r="B6525" s="7" t="s">
        <v>3978</v>
      </c>
      <c r="C6525" s="171" t="s">
        <v>9353</v>
      </c>
      <c r="D6525" s="2">
        <v>1</v>
      </c>
      <c r="E6525" s="21">
        <f>33990-10563.14</f>
        <v>23426.86</v>
      </c>
      <c r="F6525" s="21">
        <f>33990-10563.14</f>
        <v>23426.86</v>
      </c>
    </row>
    <row r="6526" spans="1:6" ht="33.75" x14ac:dyDescent="0.2">
      <c r="A6526" s="2">
        <v>6521</v>
      </c>
      <c r="B6526" s="7" t="s">
        <v>9145</v>
      </c>
      <c r="C6526" s="171" t="s">
        <v>9354</v>
      </c>
      <c r="D6526" s="2">
        <v>1</v>
      </c>
      <c r="E6526" s="21">
        <v>4470</v>
      </c>
      <c r="F6526" s="21">
        <v>4470</v>
      </c>
    </row>
    <row r="6527" spans="1:6" ht="22.5" x14ac:dyDescent="0.2">
      <c r="A6527" s="2">
        <v>6522</v>
      </c>
      <c r="B6527" s="7" t="s">
        <v>9146</v>
      </c>
      <c r="C6527" s="171" t="s">
        <v>9355</v>
      </c>
      <c r="D6527" s="2">
        <v>1</v>
      </c>
      <c r="E6527" s="21">
        <v>4400</v>
      </c>
      <c r="F6527" s="21">
        <v>4400</v>
      </c>
    </row>
    <row r="6528" spans="1:6" ht="22.5" x14ac:dyDescent="0.2">
      <c r="A6528" s="2">
        <v>6523</v>
      </c>
      <c r="B6528" s="7" t="s">
        <v>9146</v>
      </c>
      <c r="C6528" s="171" t="s">
        <v>9356</v>
      </c>
      <c r="D6528" s="2">
        <v>1</v>
      </c>
      <c r="E6528" s="21">
        <v>3850</v>
      </c>
      <c r="F6528" s="21">
        <v>3850</v>
      </c>
    </row>
    <row r="6529" spans="1:6" ht="22.5" x14ac:dyDescent="0.2">
      <c r="A6529" s="2">
        <v>6524</v>
      </c>
      <c r="B6529" s="7" t="s">
        <v>9146</v>
      </c>
      <c r="C6529" s="171" t="s">
        <v>9357</v>
      </c>
      <c r="D6529" s="2">
        <v>1</v>
      </c>
      <c r="E6529" s="21">
        <v>4400</v>
      </c>
      <c r="F6529" s="21">
        <v>4400</v>
      </c>
    </row>
    <row r="6530" spans="1:6" ht="22.5" x14ac:dyDescent="0.2">
      <c r="A6530" s="2">
        <v>6525</v>
      </c>
      <c r="B6530" s="7" t="s">
        <v>9146</v>
      </c>
      <c r="C6530" s="171" t="s">
        <v>9358</v>
      </c>
      <c r="D6530" s="2">
        <v>1</v>
      </c>
      <c r="E6530" s="21">
        <v>3850</v>
      </c>
      <c r="F6530" s="21">
        <v>3850</v>
      </c>
    </row>
    <row r="6531" spans="1:6" x14ac:dyDescent="0.2">
      <c r="A6531" s="2">
        <v>6526</v>
      </c>
      <c r="B6531" s="7" t="s">
        <v>9147</v>
      </c>
      <c r="C6531" s="171" t="s">
        <v>9359</v>
      </c>
      <c r="D6531" s="2">
        <v>1</v>
      </c>
      <c r="E6531" s="21">
        <v>3900</v>
      </c>
      <c r="F6531" s="21">
        <v>3900</v>
      </c>
    </row>
    <row r="6532" spans="1:6" x14ac:dyDescent="0.2">
      <c r="A6532" s="2">
        <v>6527</v>
      </c>
      <c r="B6532" s="7" t="s">
        <v>9148</v>
      </c>
      <c r="C6532" s="171" t="s">
        <v>9360</v>
      </c>
      <c r="D6532" s="2">
        <v>2</v>
      </c>
      <c r="E6532" s="21">
        <v>23200</v>
      </c>
      <c r="F6532" s="21">
        <v>23200</v>
      </c>
    </row>
    <row r="6533" spans="1:6" x14ac:dyDescent="0.2">
      <c r="A6533" s="2">
        <v>6528</v>
      </c>
      <c r="B6533" s="7" t="s">
        <v>9149</v>
      </c>
      <c r="C6533" s="171" t="s">
        <v>9361</v>
      </c>
      <c r="D6533" s="2">
        <v>1</v>
      </c>
      <c r="E6533" s="21">
        <v>3200</v>
      </c>
      <c r="F6533" s="21">
        <v>3200</v>
      </c>
    </row>
    <row r="6534" spans="1:6" x14ac:dyDescent="0.2">
      <c r="A6534" s="2">
        <v>6529</v>
      </c>
      <c r="B6534" s="7" t="s">
        <v>9072</v>
      </c>
      <c r="C6534" s="171" t="s">
        <v>9362</v>
      </c>
      <c r="D6534" s="2">
        <v>1</v>
      </c>
      <c r="E6534" s="21">
        <v>50000</v>
      </c>
      <c r="F6534" s="21">
        <v>4166.6499999999996</v>
      </c>
    </row>
    <row r="6535" spans="1:6" ht="22.5" x14ac:dyDescent="0.2">
      <c r="A6535" s="2">
        <v>6530</v>
      </c>
      <c r="B6535" s="7" t="s">
        <v>9150</v>
      </c>
      <c r="C6535" s="171" t="s">
        <v>9363</v>
      </c>
      <c r="D6535" s="2">
        <v>1</v>
      </c>
      <c r="E6535" s="21">
        <v>29070</v>
      </c>
      <c r="F6535" s="21">
        <v>29070</v>
      </c>
    </row>
    <row r="6536" spans="1:6" ht="22.5" x14ac:dyDescent="0.2">
      <c r="A6536" s="2">
        <v>6531</v>
      </c>
      <c r="B6536" s="7" t="s">
        <v>9150</v>
      </c>
      <c r="C6536" s="171" t="s">
        <v>9364</v>
      </c>
      <c r="D6536" s="2">
        <v>1</v>
      </c>
      <c r="E6536" s="21">
        <v>29070</v>
      </c>
      <c r="F6536" s="21">
        <v>29070</v>
      </c>
    </row>
    <row r="6537" spans="1:6" x14ac:dyDescent="0.2">
      <c r="A6537" s="2">
        <v>6532</v>
      </c>
      <c r="B6537" s="7" t="s">
        <v>9144</v>
      </c>
      <c r="C6537" s="171" t="s">
        <v>9365</v>
      </c>
      <c r="D6537" s="2">
        <v>1</v>
      </c>
      <c r="E6537" s="21">
        <v>35000</v>
      </c>
      <c r="F6537" s="21">
        <v>35000</v>
      </c>
    </row>
    <row r="6538" spans="1:6" x14ac:dyDescent="0.2">
      <c r="A6538" s="2">
        <v>6533</v>
      </c>
      <c r="B6538" s="7" t="s">
        <v>1779</v>
      </c>
      <c r="C6538" s="171" t="s">
        <v>9366</v>
      </c>
      <c r="D6538" s="2">
        <v>1</v>
      </c>
      <c r="E6538" s="21">
        <v>8615</v>
      </c>
      <c r="F6538" s="21">
        <v>8615</v>
      </c>
    </row>
    <row r="6539" spans="1:6" ht="22.5" x14ac:dyDescent="0.2">
      <c r="A6539" s="2">
        <v>6534</v>
      </c>
      <c r="B6539" s="7" t="s">
        <v>9151</v>
      </c>
      <c r="C6539" s="171" t="s">
        <v>9367</v>
      </c>
      <c r="D6539" s="2">
        <v>1</v>
      </c>
      <c r="E6539" s="21">
        <v>11690</v>
      </c>
      <c r="F6539" s="21">
        <v>11690</v>
      </c>
    </row>
    <row r="6540" spans="1:6" ht="22.5" x14ac:dyDescent="0.2">
      <c r="A6540" s="2">
        <v>6535</v>
      </c>
      <c r="B6540" s="7" t="s">
        <v>9152</v>
      </c>
      <c r="C6540" s="171" t="s">
        <v>9368</v>
      </c>
      <c r="D6540" s="2">
        <v>1</v>
      </c>
      <c r="E6540" s="21">
        <v>6417.05</v>
      </c>
      <c r="F6540" s="21">
        <v>6417.05</v>
      </c>
    </row>
    <row r="6541" spans="1:6" ht="22.5" x14ac:dyDescent="0.2">
      <c r="A6541" s="2">
        <v>6536</v>
      </c>
      <c r="B6541" s="7" t="s">
        <v>9153</v>
      </c>
      <c r="C6541" s="171" t="s">
        <v>9369</v>
      </c>
      <c r="D6541" s="2">
        <v>1</v>
      </c>
      <c r="E6541" s="21">
        <v>5000</v>
      </c>
      <c r="F6541" s="21">
        <v>5000</v>
      </c>
    </row>
    <row r="6542" spans="1:6" ht="22.5" x14ac:dyDescent="0.2">
      <c r="A6542" s="2">
        <v>6537</v>
      </c>
      <c r="B6542" s="7" t="s">
        <v>5879</v>
      </c>
      <c r="C6542" s="171" t="s">
        <v>9370</v>
      </c>
      <c r="D6542" s="2">
        <v>1</v>
      </c>
      <c r="E6542" s="21">
        <v>7500</v>
      </c>
      <c r="F6542" s="21">
        <v>7500</v>
      </c>
    </row>
    <row r="6543" spans="1:6" ht="22.5" x14ac:dyDescent="0.2">
      <c r="A6543" s="2">
        <v>6538</v>
      </c>
      <c r="B6543" s="7" t="s">
        <v>9154</v>
      </c>
      <c r="C6543" s="171" t="s">
        <v>9371</v>
      </c>
      <c r="D6543" s="2">
        <v>1</v>
      </c>
      <c r="E6543" s="21">
        <v>4090</v>
      </c>
      <c r="F6543" s="21">
        <v>4090</v>
      </c>
    </row>
    <row r="6544" spans="1:6" ht="22.5" x14ac:dyDescent="0.2">
      <c r="A6544" s="2">
        <v>6539</v>
      </c>
      <c r="B6544" s="7" t="s">
        <v>1754</v>
      </c>
      <c r="C6544" s="171" t="s">
        <v>9372</v>
      </c>
      <c r="D6544" s="2">
        <v>1</v>
      </c>
      <c r="E6544" s="21">
        <v>18990</v>
      </c>
      <c r="F6544" s="21">
        <v>18990</v>
      </c>
    </row>
    <row r="6545" spans="1:6" x14ac:dyDescent="0.2">
      <c r="A6545" s="2">
        <v>6540</v>
      </c>
      <c r="B6545" s="7" t="s">
        <v>9155</v>
      </c>
      <c r="C6545" s="171" t="s">
        <v>9373</v>
      </c>
      <c r="D6545" s="2">
        <v>1</v>
      </c>
      <c r="E6545" s="21">
        <v>11299</v>
      </c>
      <c r="F6545" s="21">
        <v>11299</v>
      </c>
    </row>
    <row r="6546" spans="1:6" x14ac:dyDescent="0.2">
      <c r="A6546" s="2">
        <v>6541</v>
      </c>
      <c r="B6546" s="7" t="s">
        <v>9156</v>
      </c>
      <c r="C6546" s="171" t="s">
        <v>9374</v>
      </c>
      <c r="D6546" s="2">
        <v>1</v>
      </c>
      <c r="E6546" s="21">
        <v>18490</v>
      </c>
      <c r="F6546" s="21">
        <v>18490</v>
      </c>
    </row>
    <row r="6547" spans="1:6" x14ac:dyDescent="0.2">
      <c r="A6547" s="2">
        <v>6542</v>
      </c>
      <c r="B6547" s="7" t="s">
        <v>9156</v>
      </c>
      <c r="C6547" s="171"/>
      <c r="D6547" s="2">
        <v>3</v>
      </c>
      <c r="E6547" s="21">
        <v>54870</v>
      </c>
      <c r="F6547" s="21">
        <v>54870</v>
      </c>
    </row>
    <row r="6548" spans="1:6" x14ac:dyDescent="0.2">
      <c r="A6548" s="2">
        <v>6543</v>
      </c>
      <c r="B6548" s="7" t="s">
        <v>9156</v>
      </c>
      <c r="C6548" s="171"/>
      <c r="D6548" s="2">
        <v>2</v>
      </c>
      <c r="E6548" s="21">
        <v>36580</v>
      </c>
      <c r="F6548" s="21">
        <v>36580</v>
      </c>
    </row>
    <row r="6549" spans="1:6" ht="22.5" x14ac:dyDescent="0.2">
      <c r="A6549" s="2">
        <v>6544</v>
      </c>
      <c r="B6549" s="7" t="s">
        <v>9157</v>
      </c>
      <c r="C6549" s="171" t="s">
        <v>9375</v>
      </c>
      <c r="D6549" s="2">
        <v>1</v>
      </c>
      <c r="E6549" s="21">
        <v>53000</v>
      </c>
      <c r="F6549" s="21">
        <v>0</v>
      </c>
    </row>
    <row r="6550" spans="1:6" ht="22.5" x14ac:dyDescent="0.2">
      <c r="A6550" s="2">
        <v>6545</v>
      </c>
      <c r="B6550" s="7" t="s">
        <v>1754</v>
      </c>
      <c r="C6550" s="171" t="s">
        <v>9376</v>
      </c>
      <c r="D6550" s="2">
        <v>1</v>
      </c>
      <c r="E6550" s="21">
        <v>18580</v>
      </c>
      <c r="F6550" s="21">
        <v>18580</v>
      </c>
    </row>
    <row r="6551" spans="1:6" ht="22.5" x14ac:dyDescent="0.2">
      <c r="A6551" s="2">
        <v>6546</v>
      </c>
      <c r="B6551" s="7" t="s">
        <v>1754</v>
      </c>
      <c r="C6551" s="171" t="s">
        <v>9377</v>
      </c>
      <c r="D6551" s="2">
        <v>1</v>
      </c>
      <c r="E6551" s="21">
        <v>23960</v>
      </c>
      <c r="F6551" s="21">
        <v>23960</v>
      </c>
    </row>
    <row r="6552" spans="1:6" x14ac:dyDescent="0.2">
      <c r="A6552" s="2">
        <v>6547</v>
      </c>
      <c r="B6552" s="7" t="s">
        <v>9158</v>
      </c>
      <c r="C6552" s="171" t="s">
        <v>9378</v>
      </c>
      <c r="D6552" s="2">
        <v>1</v>
      </c>
      <c r="E6552" s="21">
        <v>59180</v>
      </c>
      <c r="F6552" s="21">
        <v>0</v>
      </c>
    </row>
    <row r="6553" spans="1:6" x14ac:dyDescent="0.2">
      <c r="A6553" s="2">
        <v>6548</v>
      </c>
      <c r="B6553" s="7" t="s">
        <v>9028</v>
      </c>
      <c r="C6553" s="171"/>
      <c r="D6553" s="2">
        <v>3</v>
      </c>
      <c r="E6553" s="21">
        <v>17670</v>
      </c>
      <c r="F6553" s="21">
        <v>17670</v>
      </c>
    </row>
    <row r="6554" spans="1:6" x14ac:dyDescent="0.2">
      <c r="A6554" s="2">
        <v>6549</v>
      </c>
      <c r="B6554" s="7" t="s">
        <v>9028</v>
      </c>
      <c r="C6554" s="171"/>
      <c r="D6554" s="2">
        <v>3</v>
      </c>
      <c r="E6554" s="21">
        <v>17670</v>
      </c>
      <c r="F6554" s="21">
        <v>17670</v>
      </c>
    </row>
    <row r="6555" spans="1:6" x14ac:dyDescent="0.2">
      <c r="A6555" s="2">
        <v>6550</v>
      </c>
      <c r="B6555" s="7" t="s">
        <v>4853</v>
      </c>
      <c r="C6555" s="171" t="s">
        <v>9379</v>
      </c>
      <c r="D6555" s="2">
        <v>1</v>
      </c>
      <c r="E6555" s="21">
        <v>11000</v>
      </c>
      <c r="F6555" s="21">
        <v>11000</v>
      </c>
    </row>
    <row r="6556" spans="1:6" x14ac:dyDescent="0.2">
      <c r="A6556" s="2">
        <v>6551</v>
      </c>
      <c r="B6556" s="7" t="s">
        <v>4853</v>
      </c>
      <c r="C6556" s="171" t="s">
        <v>9380</v>
      </c>
      <c r="D6556" s="2">
        <v>1</v>
      </c>
      <c r="E6556" s="21">
        <v>11000</v>
      </c>
      <c r="F6556" s="21">
        <v>11000</v>
      </c>
    </row>
    <row r="6557" spans="1:6" x14ac:dyDescent="0.2">
      <c r="A6557" s="2">
        <v>6552</v>
      </c>
      <c r="B6557" s="7" t="s">
        <v>9159</v>
      </c>
      <c r="C6557" s="171" t="s">
        <v>9381</v>
      </c>
      <c r="D6557" s="2">
        <v>1</v>
      </c>
      <c r="E6557" s="21">
        <v>4200</v>
      </c>
      <c r="F6557" s="21">
        <v>4200</v>
      </c>
    </row>
    <row r="6558" spans="1:6" x14ac:dyDescent="0.2">
      <c r="A6558" s="2">
        <v>6553</v>
      </c>
      <c r="B6558" s="7" t="s">
        <v>4634</v>
      </c>
      <c r="C6558" s="171" t="s">
        <v>9382</v>
      </c>
      <c r="D6558" s="2">
        <v>1</v>
      </c>
      <c r="E6558" s="21">
        <v>5000</v>
      </c>
      <c r="F6558" s="21">
        <v>5000</v>
      </c>
    </row>
    <row r="6559" spans="1:6" x14ac:dyDescent="0.2">
      <c r="A6559" s="2">
        <v>6554</v>
      </c>
      <c r="B6559" s="7" t="s">
        <v>9093</v>
      </c>
      <c r="C6559" s="171" t="s">
        <v>9379</v>
      </c>
      <c r="D6559" s="2">
        <v>1</v>
      </c>
      <c r="E6559" s="21">
        <v>13990</v>
      </c>
      <c r="F6559" s="21">
        <v>13990</v>
      </c>
    </row>
    <row r="6560" spans="1:6" x14ac:dyDescent="0.2">
      <c r="A6560" s="2">
        <v>6555</v>
      </c>
      <c r="B6560" s="7" t="s">
        <v>9156</v>
      </c>
      <c r="C6560" s="171" t="s">
        <v>9380</v>
      </c>
      <c r="D6560" s="2">
        <v>1</v>
      </c>
      <c r="E6560" s="21">
        <v>20990</v>
      </c>
      <c r="F6560" s="21">
        <v>20990</v>
      </c>
    </row>
    <row r="6561" spans="1:6" x14ac:dyDescent="0.2">
      <c r="A6561" s="2">
        <v>6556</v>
      </c>
      <c r="B6561" s="7" t="s">
        <v>3400</v>
      </c>
      <c r="C6561" s="171" t="s">
        <v>9383</v>
      </c>
      <c r="D6561" s="2">
        <v>1</v>
      </c>
      <c r="E6561" s="21">
        <v>7500</v>
      </c>
      <c r="F6561" s="21">
        <v>7500</v>
      </c>
    </row>
    <row r="6562" spans="1:6" x14ac:dyDescent="0.2">
      <c r="A6562" s="2">
        <v>6557</v>
      </c>
      <c r="B6562" s="7" t="s">
        <v>3453</v>
      </c>
      <c r="C6562" s="171" t="s">
        <v>9384</v>
      </c>
      <c r="D6562" s="2">
        <v>1</v>
      </c>
      <c r="E6562" s="21">
        <v>3250</v>
      </c>
      <c r="F6562" s="21">
        <v>3250</v>
      </c>
    </row>
    <row r="6563" spans="1:6" ht="45" x14ac:dyDescent="0.2">
      <c r="A6563" s="2">
        <v>6558</v>
      </c>
      <c r="B6563" s="13" t="s">
        <v>10145</v>
      </c>
      <c r="C6563" s="61" t="s">
        <v>9580</v>
      </c>
      <c r="D6563" s="2">
        <v>1</v>
      </c>
      <c r="E6563" s="33">
        <v>30000</v>
      </c>
      <c r="F6563" s="33">
        <v>30000</v>
      </c>
    </row>
    <row r="6564" spans="1:6" x14ac:dyDescent="0.2">
      <c r="A6564" s="2">
        <v>6559</v>
      </c>
      <c r="B6564" s="13" t="s">
        <v>9412</v>
      </c>
      <c r="C6564" s="61" t="s">
        <v>9581</v>
      </c>
      <c r="D6564" s="2">
        <v>1</v>
      </c>
      <c r="E6564" s="33">
        <v>5033.1899999999996</v>
      </c>
      <c r="F6564" s="33">
        <v>5033.1899999999996</v>
      </c>
    </row>
    <row r="6565" spans="1:6" x14ac:dyDescent="0.2">
      <c r="A6565" s="2">
        <v>6560</v>
      </c>
      <c r="B6565" s="13" t="s">
        <v>9413</v>
      </c>
      <c r="C6565" s="61" t="s">
        <v>9582</v>
      </c>
      <c r="D6565" s="2">
        <v>1</v>
      </c>
      <c r="E6565" s="33">
        <v>7000</v>
      </c>
      <c r="F6565" s="33">
        <v>7000</v>
      </c>
    </row>
    <row r="6566" spans="1:6" x14ac:dyDescent="0.2">
      <c r="A6566" s="2">
        <v>6561</v>
      </c>
      <c r="B6566" s="13" t="s">
        <v>9414</v>
      </c>
      <c r="C6566" s="61" t="s">
        <v>9583</v>
      </c>
      <c r="D6566" s="2">
        <v>1</v>
      </c>
      <c r="E6566" s="33">
        <v>3301.2</v>
      </c>
      <c r="F6566" s="33">
        <v>3301.2</v>
      </c>
    </row>
    <row r="6567" spans="1:6" x14ac:dyDescent="0.2">
      <c r="A6567" s="2">
        <v>6562</v>
      </c>
      <c r="B6567" s="13" t="s">
        <v>9415</v>
      </c>
      <c r="C6567" s="61" t="s">
        <v>9584</v>
      </c>
      <c r="D6567" s="2">
        <v>1</v>
      </c>
      <c r="E6567" s="33">
        <v>15340</v>
      </c>
      <c r="F6567" s="33">
        <v>15340</v>
      </c>
    </row>
    <row r="6568" spans="1:6" x14ac:dyDescent="0.2">
      <c r="A6568" s="2">
        <v>6563</v>
      </c>
      <c r="B6568" s="13" t="s">
        <v>9416</v>
      </c>
      <c r="C6568" s="61" t="s">
        <v>9585</v>
      </c>
      <c r="D6568" s="2">
        <v>1</v>
      </c>
      <c r="E6568" s="33">
        <v>5782</v>
      </c>
      <c r="F6568" s="33">
        <v>5782</v>
      </c>
    </row>
    <row r="6569" spans="1:6" x14ac:dyDescent="0.2">
      <c r="A6569" s="2">
        <v>6564</v>
      </c>
      <c r="B6569" s="13" t="s">
        <v>9417</v>
      </c>
      <c r="C6569" s="61" t="s">
        <v>9586</v>
      </c>
      <c r="D6569" s="2">
        <v>1</v>
      </c>
      <c r="E6569" s="33">
        <v>3152.52</v>
      </c>
      <c r="F6569" s="33">
        <v>3152.52</v>
      </c>
    </row>
    <row r="6570" spans="1:6" ht="22.5" x14ac:dyDescent="0.2">
      <c r="A6570" s="2">
        <v>6565</v>
      </c>
      <c r="B6570" s="13" t="s">
        <v>9418</v>
      </c>
      <c r="C6570" s="61" t="s">
        <v>9587</v>
      </c>
      <c r="D6570" s="2">
        <v>1</v>
      </c>
      <c r="E6570" s="33">
        <v>6000</v>
      </c>
      <c r="F6570" s="33">
        <v>6000</v>
      </c>
    </row>
    <row r="6571" spans="1:6" ht="22.5" x14ac:dyDescent="0.2">
      <c r="A6571" s="2">
        <v>6566</v>
      </c>
      <c r="B6571" s="13" t="s">
        <v>9419</v>
      </c>
      <c r="C6571" s="61" t="s">
        <v>9588</v>
      </c>
      <c r="D6571" s="2">
        <v>1</v>
      </c>
      <c r="E6571" s="33">
        <v>5000</v>
      </c>
      <c r="F6571" s="33">
        <v>5000</v>
      </c>
    </row>
    <row r="6572" spans="1:6" ht="22.5" x14ac:dyDescent="0.2">
      <c r="A6572" s="2">
        <v>6567</v>
      </c>
      <c r="B6572" s="13" t="s">
        <v>9419</v>
      </c>
      <c r="C6572" s="61" t="s">
        <v>9589</v>
      </c>
      <c r="D6572" s="2">
        <v>1</v>
      </c>
      <c r="E6572" s="33">
        <v>6000</v>
      </c>
      <c r="F6572" s="33">
        <v>6000</v>
      </c>
    </row>
    <row r="6573" spans="1:6" ht="22.5" x14ac:dyDescent="0.2">
      <c r="A6573" s="2">
        <v>6568</v>
      </c>
      <c r="B6573" s="13" t="s">
        <v>9419</v>
      </c>
      <c r="C6573" s="61" t="s">
        <v>9590</v>
      </c>
      <c r="D6573" s="2">
        <v>1</v>
      </c>
      <c r="E6573" s="33">
        <v>5000</v>
      </c>
      <c r="F6573" s="33">
        <v>5000</v>
      </c>
    </row>
    <row r="6574" spans="1:6" ht="22.5" x14ac:dyDescent="0.2">
      <c r="A6574" s="2">
        <v>6569</v>
      </c>
      <c r="B6574" s="13" t="s">
        <v>9419</v>
      </c>
      <c r="C6574" s="61" t="s">
        <v>9591</v>
      </c>
      <c r="D6574" s="2">
        <v>1</v>
      </c>
      <c r="E6574" s="33">
        <v>5000</v>
      </c>
      <c r="F6574" s="33">
        <v>5000</v>
      </c>
    </row>
    <row r="6575" spans="1:6" ht="22.5" x14ac:dyDescent="0.2">
      <c r="A6575" s="2">
        <v>6570</v>
      </c>
      <c r="B6575" s="13" t="s">
        <v>9420</v>
      </c>
      <c r="C6575" s="61" t="s">
        <v>9592</v>
      </c>
      <c r="D6575" s="2">
        <v>1</v>
      </c>
      <c r="E6575" s="33">
        <v>4300</v>
      </c>
      <c r="F6575" s="33">
        <v>4300</v>
      </c>
    </row>
    <row r="6576" spans="1:6" x14ac:dyDescent="0.2">
      <c r="A6576" s="2">
        <v>6571</v>
      </c>
      <c r="B6576" s="13" t="s">
        <v>9421</v>
      </c>
      <c r="C6576" s="61" t="s">
        <v>9593</v>
      </c>
      <c r="D6576" s="2">
        <v>1</v>
      </c>
      <c r="E6576" s="33">
        <v>9000</v>
      </c>
      <c r="F6576" s="33">
        <v>9000</v>
      </c>
    </row>
    <row r="6577" spans="1:6" x14ac:dyDescent="0.2">
      <c r="A6577" s="2">
        <v>6572</v>
      </c>
      <c r="B6577" s="13" t="s">
        <v>9421</v>
      </c>
      <c r="C6577" s="61" t="s">
        <v>9594</v>
      </c>
      <c r="D6577" s="2">
        <v>1</v>
      </c>
      <c r="E6577" s="33">
        <v>8000</v>
      </c>
      <c r="F6577" s="33">
        <v>8000</v>
      </c>
    </row>
    <row r="6578" spans="1:6" x14ac:dyDescent="0.2">
      <c r="A6578" s="2">
        <v>6573</v>
      </c>
      <c r="B6578" s="13" t="s">
        <v>9421</v>
      </c>
      <c r="C6578" s="61" t="s">
        <v>9595</v>
      </c>
      <c r="D6578" s="2">
        <v>1</v>
      </c>
      <c r="E6578" s="33">
        <v>7000</v>
      </c>
      <c r="F6578" s="33">
        <v>7000</v>
      </c>
    </row>
    <row r="6579" spans="1:6" ht="22.5" x14ac:dyDescent="0.2">
      <c r="A6579" s="2">
        <v>6574</v>
      </c>
      <c r="B6579" s="13" t="s">
        <v>9422</v>
      </c>
      <c r="C6579" s="61" t="s">
        <v>9596</v>
      </c>
      <c r="D6579" s="2">
        <v>1</v>
      </c>
      <c r="E6579" s="33">
        <v>7700</v>
      </c>
      <c r="F6579" s="33">
        <v>7700</v>
      </c>
    </row>
    <row r="6580" spans="1:6" ht="22.5" x14ac:dyDescent="0.2">
      <c r="A6580" s="2">
        <v>6575</v>
      </c>
      <c r="B6580" s="13" t="s">
        <v>9423</v>
      </c>
      <c r="C6580" s="61" t="s">
        <v>9597</v>
      </c>
      <c r="D6580" s="2">
        <v>1</v>
      </c>
      <c r="E6580" s="33">
        <v>4790</v>
      </c>
      <c r="F6580" s="33">
        <v>4790</v>
      </c>
    </row>
    <row r="6581" spans="1:6" x14ac:dyDescent="0.2">
      <c r="A6581" s="2">
        <v>6576</v>
      </c>
      <c r="B6581" s="13" t="s">
        <v>4598</v>
      </c>
      <c r="C6581" s="61" t="s">
        <v>9598</v>
      </c>
      <c r="D6581" s="2">
        <v>1</v>
      </c>
      <c r="E6581" s="33">
        <v>5564</v>
      </c>
      <c r="F6581" s="33">
        <v>5564</v>
      </c>
    </row>
    <row r="6582" spans="1:6" ht="33.75" x14ac:dyDescent="0.2">
      <c r="A6582" s="2">
        <v>6577</v>
      </c>
      <c r="B6582" s="13" t="s">
        <v>9424</v>
      </c>
      <c r="C6582" s="61" t="s">
        <v>9599</v>
      </c>
      <c r="D6582" s="2">
        <v>1</v>
      </c>
      <c r="E6582" s="33">
        <v>99667</v>
      </c>
      <c r="F6582" s="33">
        <f>38759.7+1661.13+1661.13+1661.13+1661.13</f>
        <v>45404.219999999987</v>
      </c>
    </row>
    <row r="6583" spans="1:6" x14ac:dyDescent="0.2">
      <c r="A6583" s="2">
        <v>6578</v>
      </c>
      <c r="B6583" s="13" t="s">
        <v>9425</v>
      </c>
      <c r="C6583" s="61" t="s">
        <v>9600</v>
      </c>
      <c r="D6583" s="2">
        <v>1</v>
      </c>
      <c r="E6583" s="33">
        <v>4000</v>
      </c>
      <c r="F6583" s="33">
        <v>4000</v>
      </c>
    </row>
    <row r="6584" spans="1:6" x14ac:dyDescent="0.2">
      <c r="A6584" s="2">
        <v>6579</v>
      </c>
      <c r="B6584" s="13" t="s">
        <v>9425</v>
      </c>
      <c r="C6584" s="61" t="s">
        <v>9601</v>
      </c>
      <c r="D6584" s="2">
        <v>1</v>
      </c>
      <c r="E6584" s="33">
        <v>6000</v>
      </c>
      <c r="F6584" s="33">
        <v>6000</v>
      </c>
    </row>
    <row r="6585" spans="1:6" x14ac:dyDescent="0.2">
      <c r="A6585" s="2">
        <v>6580</v>
      </c>
      <c r="B6585" s="13" t="s">
        <v>9426</v>
      </c>
      <c r="C6585" s="61" t="s">
        <v>9602</v>
      </c>
      <c r="D6585" s="2">
        <v>1</v>
      </c>
      <c r="E6585" s="33">
        <v>4000</v>
      </c>
      <c r="F6585" s="33">
        <v>4000</v>
      </c>
    </row>
    <row r="6586" spans="1:6" x14ac:dyDescent="0.2">
      <c r="A6586" s="2">
        <v>6581</v>
      </c>
      <c r="B6586" s="13" t="s">
        <v>9426</v>
      </c>
      <c r="C6586" s="61" t="s">
        <v>9603</v>
      </c>
      <c r="D6586" s="2">
        <v>1</v>
      </c>
      <c r="E6586" s="33">
        <v>14000</v>
      </c>
      <c r="F6586" s="33">
        <v>14000</v>
      </c>
    </row>
    <row r="6587" spans="1:6" ht="22.5" x14ac:dyDescent="0.2">
      <c r="A6587" s="2">
        <v>6582</v>
      </c>
      <c r="B6587" s="13" t="s">
        <v>9427</v>
      </c>
      <c r="C6587" s="61" t="s">
        <v>9604</v>
      </c>
      <c r="D6587" s="2">
        <v>1</v>
      </c>
      <c r="E6587" s="33">
        <v>27035</v>
      </c>
      <c r="F6587" s="33">
        <v>27035</v>
      </c>
    </row>
    <row r="6588" spans="1:6" x14ac:dyDescent="0.2">
      <c r="A6588" s="2">
        <v>6583</v>
      </c>
      <c r="B6588" s="13" t="s">
        <v>9428</v>
      </c>
      <c r="C6588" s="61" t="s">
        <v>9605</v>
      </c>
      <c r="D6588" s="2">
        <v>1</v>
      </c>
      <c r="E6588" s="33">
        <v>8000</v>
      </c>
      <c r="F6588" s="33">
        <v>8000</v>
      </c>
    </row>
    <row r="6589" spans="1:6" x14ac:dyDescent="0.2">
      <c r="A6589" s="2">
        <v>6584</v>
      </c>
      <c r="B6589" s="572" t="s">
        <v>9428</v>
      </c>
      <c r="C6589" s="173" t="s">
        <v>9606</v>
      </c>
      <c r="D6589" s="2">
        <v>1</v>
      </c>
      <c r="E6589" s="141">
        <v>8000</v>
      </c>
      <c r="F6589" s="141">
        <v>8000</v>
      </c>
    </row>
    <row r="6590" spans="1:6" ht="22.5" x14ac:dyDescent="0.2">
      <c r="A6590" s="2">
        <v>6585</v>
      </c>
      <c r="B6590" s="13" t="s">
        <v>9429</v>
      </c>
      <c r="C6590" s="61" t="s">
        <v>9607</v>
      </c>
      <c r="D6590" s="2">
        <v>1</v>
      </c>
      <c r="E6590" s="33">
        <v>18364.32</v>
      </c>
      <c r="F6590" s="33">
        <v>18364.32</v>
      </c>
    </row>
    <row r="6591" spans="1:6" ht="22.5" x14ac:dyDescent="0.2">
      <c r="A6591" s="2">
        <v>6586</v>
      </c>
      <c r="B6591" s="13" t="s">
        <v>6019</v>
      </c>
      <c r="C6591" s="61" t="s">
        <v>9608</v>
      </c>
      <c r="D6591" s="2">
        <v>1</v>
      </c>
      <c r="E6591" s="33">
        <v>10000</v>
      </c>
      <c r="F6591" s="33">
        <v>10000</v>
      </c>
    </row>
    <row r="6592" spans="1:6" x14ac:dyDescent="0.2">
      <c r="A6592" s="2">
        <v>6587</v>
      </c>
      <c r="B6592" s="13" t="s">
        <v>9430</v>
      </c>
      <c r="C6592" s="61" t="s">
        <v>9609</v>
      </c>
      <c r="D6592" s="2">
        <v>1</v>
      </c>
      <c r="E6592" s="33">
        <v>3177.54</v>
      </c>
      <c r="F6592" s="33">
        <v>3177.54</v>
      </c>
    </row>
    <row r="6593" spans="1:6" x14ac:dyDescent="0.2">
      <c r="A6593" s="2">
        <v>6588</v>
      </c>
      <c r="B6593" s="13" t="s">
        <v>9430</v>
      </c>
      <c r="C6593" s="61" t="s">
        <v>9295</v>
      </c>
      <c r="D6593" s="2">
        <v>1</v>
      </c>
      <c r="E6593" s="33">
        <v>3177.54</v>
      </c>
      <c r="F6593" s="33">
        <v>3177.54</v>
      </c>
    </row>
    <row r="6594" spans="1:6" x14ac:dyDescent="0.2">
      <c r="A6594" s="2">
        <v>6589</v>
      </c>
      <c r="B6594" s="13" t="s">
        <v>9430</v>
      </c>
      <c r="C6594" s="61" t="s">
        <v>9610</v>
      </c>
      <c r="D6594" s="2">
        <v>1</v>
      </c>
      <c r="E6594" s="33">
        <v>3177.54</v>
      </c>
      <c r="F6594" s="33">
        <v>3177.54</v>
      </c>
    </row>
    <row r="6595" spans="1:6" x14ac:dyDescent="0.2">
      <c r="A6595" s="2">
        <v>6590</v>
      </c>
      <c r="B6595" s="13" t="s">
        <v>9430</v>
      </c>
      <c r="C6595" s="61" t="s">
        <v>9611</v>
      </c>
      <c r="D6595" s="2">
        <v>1</v>
      </c>
      <c r="E6595" s="33">
        <v>3177.54</v>
      </c>
      <c r="F6595" s="33">
        <v>3177.54</v>
      </c>
    </row>
    <row r="6596" spans="1:6" x14ac:dyDescent="0.2">
      <c r="A6596" s="2">
        <v>6591</v>
      </c>
      <c r="B6596" s="13" t="s">
        <v>4606</v>
      </c>
      <c r="C6596" s="61" t="s">
        <v>9612</v>
      </c>
      <c r="D6596" s="2">
        <v>1</v>
      </c>
      <c r="E6596" s="33">
        <v>8131.81</v>
      </c>
      <c r="F6596" s="33">
        <v>8131.81</v>
      </c>
    </row>
    <row r="6597" spans="1:6" x14ac:dyDescent="0.2">
      <c r="A6597" s="2">
        <v>6592</v>
      </c>
      <c r="B6597" s="13" t="s">
        <v>4606</v>
      </c>
      <c r="C6597" s="61" t="s">
        <v>9613</v>
      </c>
      <c r="D6597" s="2">
        <v>1</v>
      </c>
      <c r="E6597" s="33">
        <v>5200.6499999999996</v>
      </c>
      <c r="F6597" s="33">
        <v>5200.6499999999996</v>
      </c>
    </row>
    <row r="6598" spans="1:6" x14ac:dyDescent="0.2">
      <c r="A6598" s="2">
        <v>6593</v>
      </c>
      <c r="B6598" s="13" t="s">
        <v>4606</v>
      </c>
      <c r="C6598" s="61" t="s">
        <v>9614</v>
      </c>
      <c r="D6598" s="2">
        <v>1</v>
      </c>
      <c r="E6598" s="33">
        <v>5200.6499999999996</v>
      </c>
      <c r="F6598" s="33">
        <v>5200.6499999999996</v>
      </c>
    </row>
    <row r="6599" spans="1:6" x14ac:dyDescent="0.2">
      <c r="A6599" s="2">
        <v>6594</v>
      </c>
      <c r="B6599" s="13" t="s">
        <v>4606</v>
      </c>
      <c r="C6599" s="61" t="s">
        <v>8536</v>
      </c>
      <c r="D6599" s="2">
        <v>1</v>
      </c>
      <c r="E6599" s="33">
        <v>6015.99</v>
      </c>
      <c r="F6599" s="33">
        <v>6015.99</v>
      </c>
    </row>
    <row r="6600" spans="1:6" x14ac:dyDescent="0.2">
      <c r="A6600" s="2">
        <v>6595</v>
      </c>
      <c r="B6600" s="13" t="s">
        <v>5362</v>
      </c>
      <c r="C6600" s="61" t="s">
        <v>9615</v>
      </c>
      <c r="D6600" s="2">
        <v>1</v>
      </c>
      <c r="E6600" s="33">
        <v>17105.63</v>
      </c>
      <c r="F6600" s="33">
        <v>17105.63</v>
      </c>
    </row>
    <row r="6601" spans="1:6" x14ac:dyDescent="0.2">
      <c r="A6601" s="2">
        <v>6596</v>
      </c>
      <c r="B6601" s="13" t="s">
        <v>5362</v>
      </c>
      <c r="C6601" s="61" t="s">
        <v>9616</v>
      </c>
      <c r="D6601" s="2">
        <v>1</v>
      </c>
      <c r="E6601" s="33">
        <v>17105.63</v>
      </c>
      <c r="F6601" s="33">
        <v>17105.63</v>
      </c>
    </row>
    <row r="6602" spans="1:6" x14ac:dyDescent="0.2">
      <c r="A6602" s="2">
        <v>6597</v>
      </c>
      <c r="B6602" s="13" t="s">
        <v>9431</v>
      </c>
      <c r="C6602" s="61" t="s">
        <v>5181</v>
      </c>
      <c r="D6602" s="2">
        <v>1</v>
      </c>
      <c r="E6602" s="33">
        <v>5819.14</v>
      </c>
      <c r="F6602" s="33">
        <v>5819.14</v>
      </c>
    </row>
    <row r="6603" spans="1:6" ht="22.5" x14ac:dyDescent="0.2">
      <c r="A6603" s="2">
        <v>6598</v>
      </c>
      <c r="B6603" s="13" t="s">
        <v>9432</v>
      </c>
      <c r="C6603" s="61" t="s">
        <v>9617</v>
      </c>
      <c r="D6603" s="2">
        <v>1</v>
      </c>
      <c r="E6603" s="33">
        <v>3336</v>
      </c>
      <c r="F6603" s="33">
        <v>3336</v>
      </c>
    </row>
    <row r="6604" spans="1:6" x14ac:dyDescent="0.2">
      <c r="A6604" s="2">
        <v>6599</v>
      </c>
      <c r="B6604" s="13" t="s">
        <v>9433</v>
      </c>
      <c r="C6604" s="61" t="s">
        <v>9618</v>
      </c>
      <c r="D6604" s="2">
        <v>1</v>
      </c>
      <c r="E6604" s="33">
        <v>4200</v>
      </c>
      <c r="F6604" s="33">
        <v>4200</v>
      </c>
    </row>
    <row r="6605" spans="1:6" x14ac:dyDescent="0.2">
      <c r="A6605" s="2">
        <v>6600</v>
      </c>
      <c r="B6605" s="13" t="s">
        <v>9433</v>
      </c>
      <c r="C6605" s="61" t="s">
        <v>9619</v>
      </c>
      <c r="D6605" s="2">
        <v>1</v>
      </c>
      <c r="E6605" s="33">
        <v>4200</v>
      </c>
      <c r="F6605" s="33">
        <v>4200</v>
      </c>
    </row>
    <row r="6606" spans="1:6" x14ac:dyDescent="0.2">
      <c r="A6606" s="2">
        <v>6601</v>
      </c>
      <c r="B6606" s="13" t="s">
        <v>9433</v>
      </c>
      <c r="C6606" s="61" t="s">
        <v>9620</v>
      </c>
      <c r="D6606" s="2">
        <v>1</v>
      </c>
      <c r="E6606" s="33">
        <v>4200</v>
      </c>
      <c r="F6606" s="33">
        <v>4200</v>
      </c>
    </row>
    <row r="6607" spans="1:6" x14ac:dyDescent="0.2">
      <c r="A6607" s="2">
        <v>6602</v>
      </c>
      <c r="B6607" s="13" t="s">
        <v>9433</v>
      </c>
      <c r="C6607" s="61" t="s">
        <v>9621</v>
      </c>
      <c r="D6607" s="2">
        <v>1</v>
      </c>
      <c r="E6607" s="33">
        <v>4200</v>
      </c>
      <c r="F6607" s="33">
        <v>4200</v>
      </c>
    </row>
    <row r="6608" spans="1:6" x14ac:dyDescent="0.2">
      <c r="A6608" s="2">
        <v>6603</v>
      </c>
      <c r="B6608" s="13" t="s">
        <v>9433</v>
      </c>
      <c r="C6608" s="61" t="s">
        <v>9622</v>
      </c>
      <c r="D6608" s="2">
        <v>1</v>
      </c>
      <c r="E6608" s="33">
        <v>4200</v>
      </c>
      <c r="F6608" s="33">
        <v>4200</v>
      </c>
    </row>
    <row r="6609" spans="1:6" x14ac:dyDescent="0.2">
      <c r="A6609" s="2">
        <v>6604</v>
      </c>
      <c r="B6609" s="13" t="s">
        <v>9433</v>
      </c>
      <c r="C6609" s="61" t="s">
        <v>9623</v>
      </c>
      <c r="D6609" s="2">
        <v>1</v>
      </c>
      <c r="E6609" s="33">
        <v>4200</v>
      </c>
      <c r="F6609" s="33">
        <v>4200</v>
      </c>
    </row>
    <row r="6610" spans="1:6" x14ac:dyDescent="0.2">
      <c r="A6610" s="2">
        <v>6605</v>
      </c>
      <c r="B6610" s="13" t="s">
        <v>9433</v>
      </c>
      <c r="C6610" s="61" t="s">
        <v>9624</v>
      </c>
      <c r="D6610" s="2">
        <v>1</v>
      </c>
      <c r="E6610" s="33">
        <v>5000</v>
      </c>
      <c r="F6610" s="33">
        <v>5000</v>
      </c>
    </row>
    <row r="6611" spans="1:6" x14ac:dyDescent="0.2">
      <c r="A6611" s="2">
        <v>6606</v>
      </c>
      <c r="B6611" s="13" t="s">
        <v>9433</v>
      </c>
      <c r="C6611" s="61" t="s">
        <v>9625</v>
      </c>
      <c r="D6611" s="2">
        <v>1</v>
      </c>
      <c r="E6611" s="33">
        <v>5000</v>
      </c>
      <c r="F6611" s="33">
        <v>5000</v>
      </c>
    </row>
    <row r="6612" spans="1:6" ht="22.5" x14ac:dyDescent="0.2">
      <c r="A6612" s="2">
        <v>6607</v>
      </c>
      <c r="B6612" s="13" t="s">
        <v>9434</v>
      </c>
      <c r="C6612" s="61" t="s">
        <v>9626</v>
      </c>
      <c r="D6612" s="2">
        <v>1</v>
      </c>
      <c r="E6612" s="33">
        <v>6030</v>
      </c>
      <c r="F6612" s="33">
        <v>6030</v>
      </c>
    </row>
    <row r="6613" spans="1:6" ht="22.5" x14ac:dyDescent="0.2">
      <c r="A6613" s="2">
        <v>6608</v>
      </c>
      <c r="B6613" s="13" t="s">
        <v>9434</v>
      </c>
      <c r="C6613" s="61" t="s">
        <v>8816</v>
      </c>
      <c r="D6613" s="2">
        <v>1</v>
      </c>
      <c r="E6613" s="33">
        <v>6030</v>
      </c>
      <c r="F6613" s="33">
        <v>6030</v>
      </c>
    </row>
    <row r="6614" spans="1:6" ht="22.5" x14ac:dyDescent="0.2">
      <c r="A6614" s="2">
        <v>6609</v>
      </c>
      <c r="B6614" s="13" t="s">
        <v>9434</v>
      </c>
      <c r="C6614" s="61" t="s">
        <v>9627</v>
      </c>
      <c r="D6614" s="2">
        <v>1</v>
      </c>
      <c r="E6614" s="33">
        <v>6030</v>
      </c>
      <c r="F6614" s="33">
        <v>6030</v>
      </c>
    </row>
    <row r="6615" spans="1:6" ht="22.5" x14ac:dyDescent="0.2">
      <c r="A6615" s="2">
        <v>6610</v>
      </c>
      <c r="B6615" s="13" t="s">
        <v>9434</v>
      </c>
      <c r="C6615" s="61" t="s">
        <v>9628</v>
      </c>
      <c r="D6615" s="2">
        <v>1</v>
      </c>
      <c r="E6615" s="33">
        <v>6030</v>
      </c>
      <c r="F6615" s="33">
        <v>6030</v>
      </c>
    </row>
    <row r="6616" spans="1:6" ht="22.5" x14ac:dyDescent="0.2">
      <c r="A6616" s="2">
        <v>6611</v>
      </c>
      <c r="B6616" s="13" t="s">
        <v>9434</v>
      </c>
      <c r="C6616" s="61" t="s">
        <v>9629</v>
      </c>
      <c r="D6616" s="2">
        <v>1</v>
      </c>
      <c r="E6616" s="33">
        <v>6030</v>
      </c>
      <c r="F6616" s="33">
        <v>6030</v>
      </c>
    </row>
    <row r="6617" spans="1:6" ht="22.5" x14ac:dyDescent="0.2">
      <c r="A6617" s="2">
        <v>6612</v>
      </c>
      <c r="B6617" s="13" t="s">
        <v>9434</v>
      </c>
      <c r="C6617" s="61" t="s">
        <v>9630</v>
      </c>
      <c r="D6617" s="2">
        <v>1</v>
      </c>
      <c r="E6617" s="33">
        <v>6030</v>
      </c>
      <c r="F6617" s="33">
        <v>6030</v>
      </c>
    </row>
    <row r="6618" spans="1:6" ht="22.5" x14ac:dyDescent="0.2">
      <c r="A6618" s="2">
        <v>6613</v>
      </c>
      <c r="B6618" s="13" t="s">
        <v>9434</v>
      </c>
      <c r="C6618" s="61" t="s">
        <v>9631</v>
      </c>
      <c r="D6618" s="2">
        <v>1</v>
      </c>
      <c r="E6618" s="33">
        <v>6030</v>
      </c>
      <c r="F6618" s="33">
        <v>6030</v>
      </c>
    </row>
    <row r="6619" spans="1:6" ht="22.5" x14ac:dyDescent="0.2">
      <c r="A6619" s="2">
        <v>6614</v>
      </c>
      <c r="B6619" s="13" t="s">
        <v>9434</v>
      </c>
      <c r="C6619" s="61" t="s">
        <v>9632</v>
      </c>
      <c r="D6619" s="2">
        <v>1</v>
      </c>
      <c r="E6619" s="33">
        <v>6030</v>
      </c>
      <c r="F6619" s="33">
        <v>6030</v>
      </c>
    </row>
    <row r="6620" spans="1:6" ht="22.5" x14ac:dyDescent="0.2">
      <c r="A6620" s="2">
        <v>6615</v>
      </c>
      <c r="B6620" s="13" t="s">
        <v>9434</v>
      </c>
      <c r="C6620" s="61" t="s">
        <v>9633</v>
      </c>
      <c r="D6620" s="2">
        <v>1</v>
      </c>
      <c r="E6620" s="33">
        <v>6030</v>
      </c>
      <c r="F6620" s="33">
        <v>6030</v>
      </c>
    </row>
    <row r="6621" spans="1:6" ht="22.5" x14ac:dyDescent="0.2">
      <c r="A6621" s="2">
        <v>6616</v>
      </c>
      <c r="B6621" s="13" t="s">
        <v>9434</v>
      </c>
      <c r="C6621" s="61" t="s">
        <v>9634</v>
      </c>
      <c r="D6621" s="2">
        <v>1</v>
      </c>
      <c r="E6621" s="33">
        <v>6030</v>
      </c>
      <c r="F6621" s="33">
        <v>6030</v>
      </c>
    </row>
    <row r="6622" spans="1:6" ht="22.5" x14ac:dyDescent="0.2">
      <c r="A6622" s="2">
        <v>6617</v>
      </c>
      <c r="B6622" s="13" t="s">
        <v>9434</v>
      </c>
      <c r="C6622" s="61" t="s">
        <v>9635</v>
      </c>
      <c r="D6622" s="2">
        <v>1</v>
      </c>
      <c r="E6622" s="33">
        <v>6030</v>
      </c>
      <c r="F6622" s="33">
        <v>6030</v>
      </c>
    </row>
    <row r="6623" spans="1:6" ht="22.5" x14ac:dyDescent="0.2">
      <c r="A6623" s="2">
        <v>6618</v>
      </c>
      <c r="B6623" s="13" t="s">
        <v>9434</v>
      </c>
      <c r="C6623" s="61" t="s">
        <v>9636</v>
      </c>
      <c r="D6623" s="2">
        <v>1</v>
      </c>
      <c r="E6623" s="33">
        <v>6030</v>
      </c>
      <c r="F6623" s="33">
        <v>6030</v>
      </c>
    </row>
    <row r="6624" spans="1:6" ht="22.5" x14ac:dyDescent="0.2">
      <c r="A6624" s="2">
        <v>6619</v>
      </c>
      <c r="B6624" s="13" t="s">
        <v>9434</v>
      </c>
      <c r="C6624" s="61" t="s">
        <v>9637</v>
      </c>
      <c r="D6624" s="2">
        <v>1</v>
      </c>
      <c r="E6624" s="33">
        <v>6030</v>
      </c>
      <c r="F6624" s="33">
        <v>6030</v>
      </c>
    </row>
    <row r="6625" spans="1:6" ht="22.5" x14ac:dyDescent="0.2">
      <c r="A6625" s="2">
        <v>6620</v>
      </c>
      <c r="B6625" s="13" t="s">
        <v>9434</v>
      </c>
      <c r="C6625" s="61" t="s">
        <v>9638</v>
      </c>
      <c r="D6625" s="2">
        <v>1</v>
      </c>
      <c r="E6625" s="33">
        <v>6030</v>
      </c>
      <c r="F6625" s="33">
        <v>6030</v>
      </c>
    </row>
    <row r="6626" spans="1:6" ht="22.5" x14ac:dyDescent="0.2">
      <c r="A6626" s="2">
        <v>6621</v>
      </c>
      <c r="B6626" s="13" t="s">
        <v>9435</v>
      </c>
      <c r="C6626" s="61" t="s">
        <v>9639</v>
      </c>
      <c r="D6626" s="2">
        <v>1</v>
      </c>
      <c r="E6626" s="33">
        <v>6000</v>
      </c>
      <c r="F6626" s="33">
        <v>6000</v>
      </c>
    </row>
    <row r="6627" spans="1:6" ht="22.5" x14ac:dyDescent="0.2">
      <c r="A6627" s="2">
        <v>6622</v>
      </c>
      <c r="B6627" s="13" t="s">
        <v>9435</v>
      </c>
      <c r="C6627" s="61" t="s">
        <v>9640</v>
      </c>
      <c r="D6627" s="2">
        <v>1</v>
      </c>
      <c r="E6627" s="33">
        <v>6000</v>
      </c>
      <c r="F6627" s="33">
        <v>6000</v>
      </c>
    </row>
    <row r="6628" spans="1:6" ht="22.5" x14ac:dyDescent="0.2">
      <c r="A6628" s="2">
        <v>6623</v>
      </c>
      <c r="B6628" s="13" t="s">
        <v>9435</v>
      </c>
      <c r="C6628" s="61" t="s">
        <v>9641</v>
      </c>
      <c r="D6628" s="2">
        <v>1</v>
      </c>
      <c r="E6628" s="33">
        <v>6000</v>
      </c>
      <c r="F6628" s="33">
        <v>6000</v>
      </c>
    </row>
    <row r="6629" spans="1:6" ht="22.5" x14ac:dyDescent="0.2">
      <c r="A6629" s="2">
        <v>6624</v>
      </c>
      <c r="B6629" s="13" t="s">
        <v>9435</v>
      </c>
      <c r="C6629" s="61" t="s">
        <v>9642</v>
      </c>
      <c r="D6629" s="2">
        <v>1</v>
      </c>
      <c r="E6629" s="33">
        <v>6000</v>
      </c>
      <c r="F6629" s="33">
        <v>6000</v>
      </c>
    </row>
    <row r="6630" spans="1:6" ht="22.5" x14ac:dyDescent="0.2">
      <c r="A6630" s="2">
        <v>6625</v>
      </c>
      <c r="B6630" s="13" t="s">
        <v>9435</v>
      </c>
      <c r="C6630" s="61" t="s">
        <v>9643</v>
      </c>
      <c r="D6630" s="2">
        <v>1</v>
      </c>
      <c r="E6630" s="33">
        <v>6000</v>
      </c>
      <c r="F6630" s="33">
        <v>6000</v>
      </c>
    </row>
    <row r="6631" spans="1:6" ht="22.5" x14ac:dyDescent="0.2">
      <c r="A6631" s="2">
        <v>6626</v>
      </c>
      <c r="B6631" s="13" t="s">
        <v>9435</v>
      </c>
      <c r="C6631" s="61" t="s">
        <v>9644</v>
      </c>
      <c r="D6631" s="2">
        <v>1</v>
      </c>
      <c r="E6631" s="33">
        <v>6000</v>
      </c>
      <c r="F6631" s="33">
        <v>6000</v>
      </c>
    </row>
    <row r="6632" spans="1:6" ht="22.5" x14ac:dyDescent="0.2">
      <c r="A6632" s="2">
        <v>6627</v>
      </c>
      <c r="B6632" s="13" t="s">
        <v>9435</v>
      </c>
      <c r="C6632" s="61" t="s">
        <v>9645</v>
      </c>
      <c r="D6632" s="2">
        <v>1</v>
      </c>
      <c r="E6632" s="33">
        <v>6000</v>
      </c>
      <c r="F6632" s="33">
        <v>6000</v>
      </c>
    </row>
    <row r="6633" spans="1:6" ht="22.5" x14ac:dyDescent="0.2">
      <c r="A6633" s="2">
        <v>6628</v>
      </c>
      <c r="B6633" s="13" t="s">
        <v>9435</v>
      </c>
      <c r="C6633" s="61" t="s">
        <v>9646</v>
      </c>
      <c r="D6633" s="2">
        <v>1</v>
      </c>
      <c r="E6633" s="33">
        <v>6000</v>
      </c>
      <c r="F6633" s="33">
        <v>6000</v>
      </c>
    </row>
    <row r="6634" spans="1:6" ht="22.5" x14ac:dyDescent="0.2">
      <c r="A6634" s="2">
        <v>6629</v>
      </c>
      <c r="B6634" s="13" t="s">
        <v>9436</v>
      </c>
      <c r="C6634" s="61" t="s">
        <v>9647</v>
      </c>
      <c r="D6634" s="2">
        <v>1</v>
      </c>
      <c r="E6634" s="33">
        <v>6000</v>
      </c>
      <c r="F6634" s="33">
        <v>6000</v>
      </c>
    </row>
    <row r="6635" spans="1:6" ht="22.5" x14ac:dyDescent="0.2">
      <c r="A6635" s="2">
        <v>6630</v>
      </c>
      <c r="B6635" s="13" t="s">
        <v>9436</v>
      </c>
      <c r="C6635" s="61" t="s">
        <v>9648</v>
      </c>
      <c r="D6635" s="2">
        <v>1</v>
      </c>
      <c r="E6635" s="33">
        <v>6000</v>
      </c>
      <c r="F6635" s="33">
        <v>6000</v>
      </c>
    </row>
    <row r="6636" spans="1:6" ht="22.5" x14ac:dyDescent="0.2">
      <c r="A6636" s="2">
        <v>6631</v>
      </c>
      <c r="B6636" s="13" t="s">
        <v>9436</v>
      </c>
      <c r="C6636" s="61" t="s">
        <v>9649</v>
      </c>
      <c r="D6636" s="2">
        <v>1</v>
      </c>
      <c r="E6636" s="33">
        <v>6000</v>
      </c>
      <c r="F6636" s="33">
        <v>6000</v>
      </c>
    </row>
    <row r="6637" spans="1:6" ht="22.5" x14ac:dyDescent="0.2">
      <c r="A6637" s="2">
        <v>6632</v>
      </c>
      <c r="B6637" s="13" t="s">
        <v>9436</v>
      </c>
      <c r="C6637" s="61" t="s">
        <v>9650</v>
      </c>
      <c r="D6637" s="2">
        <v>1</v>
      </c>
      <c r="E6637" s="33">
        <v>6000</v>
      </c>
      <c r="F6637" s="33">
        <v>6000</v>
      </c>
    </row>
    <row r="6638" spans="1:6" ht="22.5" x14ac:dyDescent="0.2">
      <c r="A6638" s="2">
        <v>6633</v>
      </c>
      <c r="B6638" s="13" t="s">
        <v>9437</v>
      </c>
      <c r="C6638" s="61" t="s">
        <v>9651</v>
      </c>
      <c r="D6638" s="2">
        <v>1</v>
      </c>
      <c r="E6638" s="33">
        <v>20000</v>
      </c>
      <c r="F6638" s="33">
        <v>20000</v>
      </c>
    </row>
    <row r="6639" spans="1:6" x14ac:dyDescent="0.2">
      <c r="A6639" s="2">
        <v>6634</v>
      </c>
      <c r="B6639" s="13" t="s">
        <v>9438</v>
      </c>
      <c r="C6639" s="61"/>
      <c r="D6639" s="2">
        <v>1</v>
      </c>
      <c r="E6639" s="33">
        <v>691.35</v>
      </c>
      <c r="F6639" s="33">
        <v>691.35</v>
      </c>
    </row>
    <row r="6640" spans="1:6" x14ac:dyDescent="0.2">
      <c r="A6640" s="2">
        <v>6635</v>
      </c>
      <c r="B6640" s="13" t="s">
        <v>5154</v>
      </c>
      <c r="C6640" s="61"/>
      <c r="D6640" s="2">
        <v>1</v>
      </c>
      <c r="E6640" s="33">
        <v>3004.46</v>
      </c>
      <c r="F6640" s="33">
        <v>3004.46</v>
      </c>
    </row>
    <row r="6641" spans="1:6" x14ac:dyDescent="0.2">
      <c r="A6641" s="2">
        <v>6636</v>
      </c>
      <c r="B6641" s="13" t="s">
        <v>9438</v>
      </c>
      <c r="C6641" s="61"/>
      <c r="D6641" s="2">
        <v>1</v>
      </c>
      <c r="E6641" s="33">
        <v>72.599999999999994</v>
      </c>
      <c r="F6641" s="33">
        <v>72.599999999999994</v>
      </c>
    </row>
    <row r="6642" spans="1:6" x14ac:dyDescent="0.2">
      <c r="A6642" s="2">
        <v>6637</v>
      </c>
      <c r="B6642" s="13" t="s">
        <v>9439</v>
      </c>
      <c r="C6642" s="61" t="s">
        <v>9652</v>
      </c>
      <c r="D6642" s="2">
        <v>1</v>
      </c>
      <c r="E6642" s="33">
        <v>3650.92</v>
      </c>
      <c r="F6642" s="33">
        <v>3650.92</v>
      </c>
    </row>
    <row r="6643" spans="1:6" x14ac:dyDescent="0.2">
      <c r="A6643" s="2">
        <v>6638</v>
      </c>
      <c r="B6643" s="13" t="s">
        <v>9440</v>
      </c>
      <c r="C6643" s="61" t="s">
        <v>9653</v>
      </c>
      <c r="D6643" s="2">
        <v>1</v>
      </c>
      <c r="E6643" s="33">
        <v>3698.1</v>
      </c>
      <c r="F6643" s="33">
        <v>3698.1</v>
      </c>
    </row>
    <row r="6644" spans="1:6" ht="22.5" x14ac:dyDescent="0.2">
      <c r="A6644" s="2">
        <v>6639</v>
      </c>
      <c r="B6644" s="13" t="s">
        <v>9441</v>
      </c>
      <c r="C6644" s="61" t="s">
        <v>9654</v>
      </c>
      <c r="D6644" s="2">
        <v>1</v>
      </c>
      <c r="E6644" s="33">
        <v>14360.48</v>
      </c>
      <c r="F6644" s="33">
        <v>14360.48</v>
      </c>
    </row>
    <row r="6645" spans="1:6" ht="22.5" x14ac:dyDescent="0.2">
      <c r="A6645" s="2">
        <v>6640</v>
      </c>
      <c r="B6645" s="13" t="s">
        <v>8687</v>
      </c>
      <c r="C6645" s="61" t="s">
        <v>9655</v>
      </c>
      <c r="D6645" s="2">
        <v>1</v>
      </c>
      <c r="E6645" s="33">
        <v>91475.6</v>
      </c>
      <c r="F6645" s="33">
        <f>89786.77+1143.45+545.38</f>
        <v>91475.6</v>
      </c>
    </row>
    <row r="6646" spans="1:6" ht="22.5" x14ac:dyDescent="0.2">
      <c r="A6646" s="2">
        <v>6641</v>
      </c>
      <c r="B6646" s="13" t="s">
        <v>9442</v>
      </c>
      <c r="C6646" s="61" t="s">
        <v>9656</v>
      </c>
      <c r="D6646" s="2">
        <v>1</v>
      </c>
      <c r="E6646" s="33">
        <v>4734.08</v>
      </c>
      <c r="F6646" s="33">
        <v>4734.08</v>
      </c>
    </row>
    <row r="6647" spans="1:6" x14ac:dyDescent="0.2">
      <c r="A6647" s="2">
        <v>6642</v>
      </c>
      <c r="B6647" s="13" t="s">
        <v>9443</v>
      </c>
      <c r="C6647" s="61" t="s">
        <v>9657</v>
      </c>
      <c r="D6647" s="2">
        <v>1</v>
      </c>
      <c r="E6647" s="33">
        <v>3250</v>
      </c>
      <c r="F6647" s="33">
        <v>3250</v>
      </c>
    </row>
    <row r="6648" spans="1:6" x14ac:dyDescent="0.2">
      <c r="A6648" s="2">
        <v>6643</v>
      </c>
      <c r="B6648" s="13" t="s">
        <v>9443</v>
      </c>
      <c r="C6648" s="61" t="s">
        <v>9658</v>
      </c>
      <c r="D6648" s="2">
        <v>1</v>
      </c>
      <c r="E6648" s="33">
        <v>3250</v>
      </c>
      <c r="F6648" s="33">
        <v>3250</v>
      </c>
    </row>
    <row r="6649" spans="1:6" x14ac:dyDescent="0.2">
      <c r="A6649" s="2">
        <v>6644</v>
      </c>
      <c r="B6649" s="13" t="s">
        <v>6057</v>
      </c>
      <c r="C6649" s="61" t="s">
        <v>9659</v>
      </c>
      <c r="D6649" s="2">
        <v>1</v>
      </c>
      <c r="E6649" s="33">
        <v>3882.86</v>
      </c>
      <c r="F6649" s="33">
        <v>3882.86</v>
      </c>
    </row>
    <row r="6650" spans="1:6" x14ac:dyDescent="0.2">
      <c r="A6650" s="2">
        <v>6645</v>
      </c>
      <c r="B6650" s="13" t="s">
        <v>6862</v>
      </c>
      <c r="C6650" s="61" t="s">
        <v>8561</v>
      </c>
      <c r="D6650" s="2">
        <v>1</v>
      </c>
      <c r="E6650" s="33">
        <v>8380.7999999999993</v>
      </c>
      <c r="F6650" s="33">
        <v>8380.7999999999993</v>
      </c>
    </row>
    <row r="6651" spans="1:6" ht="22.5" x14ac:dyDescent="0.2">
      <c r="A6651" s="2">
        <v>6646</v>
      </c>
      <c r="B6651" s="13" t="s">
        <v>6454</v>
      </c>
      <c r="C6651" s="61" t="s">
        <v>9660</v>
      </c>
      <c r="D6651" s="2">
        <v>1</v>
      </c>
      <c r="E6651" s="33">
        <v>12815.46</v>
      </c>
      <c r="F6651" s="33">
        <v>12815.46</v>
      </c>
    </row>
    <row r="6652" spans="1:6" ht="22.5" x14ac:dyDescent="0.2">
      <c r="A6652" s="2">
        <v>6647</v>
      </c>
      <c r="B6652" s="13" t="s">
        <v>9444</v>
      </c>
      <c r="C6652" s="61" t="s">
        <v>9661</v>
      </c>
      <c r="D6652" s="2">
        <v>1</v>
      </c>
      <c r="E6652" s="33">
        <v>5071.5</v>
      </c>
      <c r="F6652" s="33">
        <v>5071.5</v>
      </c>
    </row>
    <row r="6653" spans="1:6" ht="22.5" x14ac:dyDescent="0.2">
      <c r="A6653" s="2">
        <v>6648</v>
      </c>
      <c r="B6653" s="13" t="s">
        <v>9445</v>
      </c>
      <c r="C6653" s="61" t="s">
        <v>9662</v>
      </c>
      <c r="D6653" s="2">
        <v>1</v>
      </c>
      <c r="E6653" s="33">
        <v>28450</v>
      </c>
      <c r="F6653" s="33">
        <v>28450</v>
      </c>
    </row>
    <row r="6654" spans="1:6" ht="33.75" x14ac:dyDescent="0.2">
      <c r="A6654" s="2">
        <v>6649</v>
      </c>
      <c r="B6654" s="13" t="s">
        <v>9446</v>
      </c>
      <c r="C6654" s="61" t="s">
        <v>8889</v>
      </c>
      <c r="D6654" s="2">
        <v>1</v>
      </c>
      <c r="E6654" s="33">
        <v>36000</v>
      </c>
      <c r="F6654" s="33">
        <v>36000</v>
      </c>
    </row>
    <row r="6655" spans="1:6" ht="33.75" x14ac:dyDescent="0.2">
      <c r="A6655" s="2">
        <v>6650</v>
      </c>
      <c r="B6655" s="13" t="s">
        <v>9446</v>
      </c>
      <c r="C6655" s="61" t="s">
        <v>9663</v>
      </c>
      <c r="D6655" s="2">
        <v>1</v>
      </c>
      <c r="E6655" s="33">
        <v>36000</v>
      </c>
      <c r="F6655" s="33">
        <v>36000</v>
      </c>
    </row>
    <row r="6656" spans="1:6" ht="22.5" x14ac:dyDescent="0.2">
      <c r="A6656" s="2">
        <v>6651</v>
      </c>
      <c r="B6656" s="13" t="s">
        <v>6084</v>
      </c>
      <c r="C6656" s="61" t="s">
        <v>9664</v>
      </c>
      <c r="D6656" s="2">
        <v>1</v>
      </c>
      <c r="E6656" s="33">
        <v>13963.5</v>
      </c>
      <c r="F6656" s="33">
        <v>13963.5</v>
      </c>
    </row>
    <row r="6657" spans="1:6" x14ac:dyDescent="0.2">
      <c r="A6657" s="2">
        <v>6652</v>
      </c>
      <c r="B6657" s="13" t="s">
        <v>9447</v>
      </c>
      <c r="C6657" s="61" t="s">
        <v>9665</v>
      </c>
      <c r="D6657" s="2">
        <v>1</v>
      </c>
      <c r="E6657" s="33">
        <v>9461.5</v>
      </c>
      <c r="F6657" s="33">
        <v>9461.5</v>
      </c>
    </row>
    <row r="6658" spans="1:6" x14ac:dyDescent="0.2">
      <c r="A6658" s="2">
        <v>6653</v>
      </c>
      <c r="B6658" s="13" t="s">
        <v>6836</v>
      </c>
      <c r="C6658" s="61" t="s">
        <v>9666</v>
      </c>
      <c r="D6658" s="2">
        <v>1</v>
      </c>
      <c r="E6658" s="33">
        <v>8917.94</v>
      </c>
      <c r="F6658" s="33">
        <v>8917.94</v>
      </c>
    </row>
    <row r="6659" spans="1:6" ht="33.75" x14ac:dyDescent="0.2">
      <c r="A6659" s="2">
        <v>6654</v>
      </c>
      <c r="B6659" s="13" t="s">
        <v>9448</v>
      </c>
      <c r="C6659" s="61" t="s">
        <v>9667</v>
      </c>
      <c r="D6659" s="2">
        <v>1</v>
      </c>
      <c r="E6659" s="33">
        <v>8500</v>
      </c>
      <c r="F6659" s="33">
        <v>8500</v>
      </c>
    </row>
    <row r="6660" spans="1:6" ht="33.75" x14ac:dyDescent="0.2">
      <c r="A6660" s="2">
        <v>6655</v>
      </c>
      <c r="B6660" s="13" t="s">
        <v>9449</v>
      </c>
      <c r="C6660" s="61" t="s">
        <v>9668</v>
      </c>
      <c r="D6660" s="2">
        <v>1</v>
      </c>
      <c r="E6660" s="33">
        <v>24550.560000000001</v>
      </c>
      <c r="F6660" s="33">
        <v>24550.560000000001</v>
      </c>
    </row>
    <row r="6661" spans="1:6" ht="33.75" x14ac:dyDescent="0.2">
      <c r="A6661" s="2">
        <v>6656</v>
      </c>
      <c r="B6661" s="13" t="s">
        <v>9450</v>
      </c>
      <c r="C6661" s="61" t="s">
        <v>9669</v>
      </c>
      <c r="D6661" s="2">
        <v>1</v>
      </c>
      <c r="E6661" s="33">
        <v>29564</v>
      </c>
      <c r="F6661" s="33">
        <v>29564</v>
      </c>
    </row>
    <row r="6662" spans="1:6" x14ac:dyDescent="0.2">
      <c r="A6662" s="2">
        <v>6657</v>
      </c>
      <c r="B6662" s="13" t="s">
        <v>9451</v>
      </c>
      <c r="C6662" s="61" t="s">
        <v>9670</v>
      </c>
      <c r="D6662" s="2">
        <v>1</v>
      </c>
      <c r="E6662" s="33">
        <v>33865.620000000003</v>
      </c>
      <c r="F6662" s="33">
        <f>31849.64+1209.48+806.5</f>
        <v>33865.620000000003</v>
      </c>
    </row>
    <row r="6663" spans="1:6" ht="22.5" x14ac:dyDescent="0.2">
      <c r="A6663" s="2">
        <v>6658</v>
      </c>
      <c r="B6663" s="13" t="s">
        <v>9452</v>
      </c>
      <c r="C6663" s="61" t="s">
        <v>9671</v>
      </c>
      <c r="D6663" s="2">
        <v>1</v>
      </c>
      <c r="E6663" s="33">
        <v>10500</v>
      </c>
      <c r="F6663" s="33">
        <v>10500</v>
      </c>
    </row>
    <row r="6664" spans="1:6" x14ac:dyDescent="0.2">
      <c r="A6664" s="2">
        <v>6659</v>
      </c>
      <c r="B6664" s="13" t="s">
        <v>6485</v>
      </c>
      <c r="C6664" s="61" t="s">
        <v>9672</v>
      </c>
      <c r="D6664" s="2">
        <v>1</v>
      </c>
      <c r="E6664" s="33">
        <v>12297.57</v>
      </c>
      <c r="F6664" s="33">
        <v>12297.57</v>
      </c>
    </row>
    <row r="6665" spans="1:6" x14ac:dyDescent="0.2">
      <c r="A6665" s="2">
        <v>6660</v>
      </c>
      <c r="B6665" s="13" t="s">
        <v>6485</v>
      </c>
      <c r="C6665" s="61" t="s">
        <v>9673</v>
      </c>
      <c r="D6665" s="2">
        <v>1</v>
      </c>
      <c r="E6665" s="33">
        <v>12297.57</v>
      </c>
      <c r="F6665" s="33">
        <v>12297.57</v>
      </c>
    </row>
    <row r="6666" spans="1:6" x14ac:dyDescent="0.2">
      <c r="A6666" s="2">
        <v>6661</v>
      </c>
      <c r="B6666" s="13" t="s">
        <v>6485</v>
      </c>
      <c r="C6666" s="61" t="s">
        <v>8571</v>
      </c>
      <c r="D6666" s="2">
        <v>1</v>
      </c>
      <c r="E6666" s="33">
        <v>12297.57</v>
      </c>
      <c r="F6666" s="33">
        <v>12297.57</v>
      </c>
    </row>
    <row r="6667" spans="1:6" ht="22.5" x14ac:dyDescent="0.2">
      <c r="A6667" s="2">
        <v>6662</v>
      </c>
      <c r="B6667" s="13" t="s">
        <v>9453</v>
      </c>
      <c r="C6667" s="61" t="s">
        <v>4451</v>
      </c>
      <c r="D6667" s="2">
        <v>1</v>
      </c>
      <c r="E6667" s="33">
        <v>19955.52</v>
      </c>
      <c r="F6667" s="33">
        <v>19955.52</v>
      </c>
    </row>
    <row r="6668" spans="1:6" ht="22.5" x14ac:dyDescent="0.2">
      <c r="A6668" s="2">
        <v>6663</v>
      </c>
      <c r="B6668" s="13" t="s">
        <v>9454</v>
      </c>
      <c r="C6668" s="61" t="s">
        <v>9674</v>
      </c>
      <c r="D6668" s="2">
        <v>1</v>
      </c>
      <c r="E6668" s="33">
        <v>9320</v>
      </c>
      <c r="F6668" s="33">
        <v>9320</v>
      </c>
    </row>
    <row r="6669" spans="1:6" ht="22.5" x14ac:dyDescent="0.2">
      <c r="A6669" s="2">
        <v>6664</v>
      </c>
      <c r="B6669" s="13" t="s">
        <v>9454</v>
      </c>
      <c r="C6669" s="61" t="s">
        <v>9675</v>
      </c>
      <c r="D6669" s="2">
        <v>1</v>
      </c>
      <c r="E6669" s="33">
        <v>9320</v>
      </c>
      <c r="F6669" s="33">
        <v>9320</v>
      </c>
    </row>
    <row r="6670" spans="1:6" ht="22.5" x14ac:dyDescent="0.2">
      <c r="A6670" s="2">
        <v>6665</v>
      </c>
      <c r="B6670" s="13" t="s">
        <v>9455</v>
      </c>
      <c r="C6670" s="61" t="s">
        <v>9676</v>
      </c>
      <c r="D6670" s="2">
        <v>1</v>
      </c>
      <c r="E6670" s="33">
        <v>8370</v>
      </c>
      <c r="F6670" s="33">
        <v>8370</v>
      </c>
    </row>
    <row r="6671" spans="1:6" x14ac:dyDescent="0.2">
      <c r="A6671" s="2">
        <v>6666</v>
      </c>
      <c r="B6671" s="13" t="s">
        <v>9456</v>
      </c>
      <c r="C6671" s="61" t="s">
        <v>9677</v>
      </c>
      <c r="D6671" s="2">
        <v>1</v>
      </c>
      <c r="E6671" s="33">
        <v>9950.4</v>
      </c>
      <c r="F6671" s="33">
        <v>9950.4</v>
      </c>
    </row>
    <row r="6672" spans="1:6" x14ac:dyDescent="0.2">
      <c r="A6672" s="2">
        <v>6667</v>
      </c>
      <c r="B6672" s="13" t="s">
        <v>9457</v>
      </c>
      <c r="C6672" s="61" t="s">
        <v>9678</v>
      </c>
      <c r="D6672" s="2">
        <v>1</v>
      </c>
      <c r="E6672" s="33">
        <v>11340</v>
      </c>
      <c r="F6672" s="33">
        <v>11340</v>
      </c>
    </row>
    <row r="6673" spans="1:6" ht="22.5" x14ac:dyDescent="0.2">
      <c r="A6673" s="2">
        <v>6668</v>
      </c>
      <c r="B6673" s="13" t="s">
        <v>9458</v>
      </c>
      <c r="C6673" s="61" t="s">
        <v>9679</v>
      </c>
      <c r="D6673" s="2">
        <v>1</v>
      </c>
      <c r="E6673" s="33">
        <v>10000</v>
      </c>
      <c r="F6673" s="33">
        <v>10000</v>
      </c>
    </row>
    <row r="6674" spans="1:6" x14ac:dyDescent="0.2">
      <c r="A6674" s="2">
        <v>6669</v>
      </c>
      <c r="B6674" s="13" t="s">
        <v>9459</v>
      </c>
      <c r="C6674" s="61" t="s">
        <v>9680</v>
      </c>
      <c r="D6674" s="2">
        <v>1</v>
      </c>
      <c r="E6674" s="33">
        <v>7000</v>
      </c>
      <c r="F6674" s="33">
        <v>7000</v>
      </c>
    </row>
    <row r="6675" spans="1:6" x14ac:dyDescent="0.2">
      <c r="A6675" s="2">
        <v>6670</v>
      </c>
      <c r="B6675" s="13" t="s">
        <v>9460</v>
      </c>
      <c r="C6675" s="61" t="s">
        <v>9681</v>
      </c>
      <c r="D6675" s="2">
        <v>1</v>
      </c>
      <c r="E6675" s="33">
        <v>7500</v>
      </c>
      <c r="F6675" s="33">
        <v>7500</v>
      </c>
    </row>
    <row r="6676" spans="1:6" x14ac:dyDescent="0.2">
      <c r="A6676" s="2">
        <v>6671</v>
      </c>
      <c r="B6676" s="13" t="s">
        <v>9460</v>
      </c>
      <c r="C6676" s="61" t="s">
        <v>9682</v>
      </c>
      <c r="D6676" s="2">
        <v>1</v>
      </c>
      <c r="E6676" s="33">
        <v>7500</v>
      </c>
      <c r="F6676" s="33">
        <v>7500</v>
      </c>
    </row>
    <row r="6677" spans="1:6" x14ac:dyDescent="0.2">
      <c r="A6677" s="2">
        <v>6672</v>
      </c>
      <c r="B6677" s="13" t="s">
        <v>9460</v>
      </c>
      <c r="C6677" s="61" t="s">
        <v>9683</v>
      </c>
      <c r="D6677" s="2">
        <v>1</v>
      </c>
      <c r="E6677" s="33">
        <v>7500</v>
      </c>
      <c r="F6677" s="33">
        <v>7500</v>
      </c>
    </row>
    <row r="6678" spans="1:6" x14ac:dyDescent="0.2">
      <c r="A6678" s="2">
        <v>6673</v>
      </c>
      <c r="B6678" s="13" t="s">
        <v>9460</v>
      </c>
      <c r="C6678" s="61" t="s">
        <v>9684</v>
      </c>
      <c r="D6678" s="2">
        <v>1</v>
      </c>
      <c r="E6678" s="33">
        <v>7500</v>
      </c>
      <c r="F6678" s="33">
        <v>7500</v>
      </c>
    </row>
    <row r="6679" spans="1:6" x14ac:dyDescent="0.2">
      <c r="A6679" s="2">
        <v>6674</v>
      </c>
      <c r="B6679" s="13" t="s">
        <v>9460</v>
      </c>
      <c r="C6679" s="61" t="s">
        <v>9685</v>
      </c>
      <c r="D6679" s="2">
        <v>1</v>
      </c>
      <c r="E6679" s="33">
        <v>7500</v>
      </c>
      <c r="F6679" s="33">
        <v>7500</v>
      </c>
    </row>
    <row r="6680" spans="1:6" x14ac:dyDescent="0.2">
      <c r="A6680" s="2">
        <v>6675</v>
      </c>
      <c r="B6680" s="13" t="s">
        <v>9460</v>
      </c>
      <c r="C6680" s="61" t="s">
        <v>9686</v>
      </c>
      <c r="D6680" s="2">
        <v>1</v>
      </c>
      <c r="E6680" s="33">
        <v>7500</v>
      </c>
      <c r="F6680" s="33">
        <v>7500</v>
      </c>
    </row>
    <row r="6681" spans="1:6" x14ac:dyDescent="0.2">
      <c r="A6681" s="2">
        <v>6676</v>
      </c>
      <c r="B6681" s="13" t="s">
        <v>9460</v>
      </c>
      <c r="C6681" s="61" t="s">
        <v>9687</v>
      </c>
      <c r="D6681" s="2">
        <v>1</v>
      </c>
      <c r="E6681" s="33">
        <v>8000</v>
      </c>
      <c r="F6681" s="33">
        <v>8000</v>
      </c>
    </row>
    <row r="6682" spans="1:6" x14ac:dyDescent="0.2">
      <c r="A6682" s="2">
        <v>6677</v>
      </c>
      <c r="B6682" s="13" t="s">
        <v>9460</v>
      </c>
      <c r="C6682" s="61" t="s">
        <v>9688</v>
      </c>
      <c r="D6682" s="2">
        <v>1</v>
      </c>
      <c r="E6682" s="33">
        <v>21000</v>
      </c>
      <c r="F6682" s="33">
        <v>21000</v>
      </c>
    </row>
    <row r="6683" spans="1:6" ht="22.5" x14ac:dyDescent="0.2">
      <c r="A6683" s="2">
        <v>6678</v>
      </c>
      <c r="B6683" s="13" t="s">
        <v>9461</v>
      </c>
      <c r="C6683" s="61" t="s">
        <v>9689</v>
      </c>
      <c r="D6683" s="2">
        <v>1</v>
      </c>
      <c r="E6683" s="33">
        <v>39020</v>
      </c>
      <c r="F6683" s="33">
        <v>39020</v>
      </c>
    </row>
    <row r="6684" spans="1:6" x14ac:dyDescent="0.2">
      <c r="A6684" s="2">
        <v>6679</v>
      </c>
      <c r="B6684" s="13" t="s">
        <v>9027</v>
      </c>
      <c r="C6684" s="61" t="s">
        <v>9690</v>
      </c>
      <c r="D6684" s="2">
        <v>1</v>
      </c>
      <c r="E6684" s="33">
        <v>4029.62</v>
      </c>
      <c r="F6684" s="33">
        <v>4029.62</v>
      </c>
    </row>
    <row r="6685" spans="1:6" x14ac:dyDescent="0.2">
      <c r="A6685" s="2">
        <v>6680</v>
      </c>
      <c r="B6685" s="13" t="s">
        <v>9462</v>
      </c>
      <c r="C6685" s="61" t="s">
        <v>9691</v>
      </c>
      <c r="D6685" s="2">
        <v>1</v>
      </c>
      <c r="E6685" s="33">
        <v>6000</v>
      </c>
      <c r="F6685" s="33">
        <v>6000</v>
      </c>
    </row>
    <row r="6686" spans="1:6" ht="22.5" x14ac:dyDescent="0.2">
      <c r="A6686" s="2">
        <v>6681</v>
      </c>
      <c r="B6686" s="13" t="s">
        <v>6134</v>
      </c>
      <c r="C6686" s="61" t="s">
        <v>9182</v>
      </c>
      <c r="D6686" s="2">
        <v>1</v>
      </c>
      <c r="E6686" s="33">
        <v>10397.92</v>
      </c>
      <c r="F6686" s="33">
        <v>10397.92</v>
      </c>
    </row>
    <row r="6687" spans="1:6" ht="22.5" x14ac:dyDescent="0.2">
      <c r="A6687" s="2">
        <v>6682</v>
      </c>
      <c r="B6687" s="13" t="s">
        <v>9463</v>
      </c>
      <c r="C6687" s="61" t="s">
        <v>9692</v>
      </c>
      <c r="D6687" s="2">
        <v>1</v>
      </c>
      <c r="E6687" s="33">
        <v>21189.599999999999</v>
      </c>
      <c r="F6687" s="33">
        <v>21189.599999999999</v>
      </c>
    </row>
    <row r="6688" spans="1:6" ht="22.5" x14ac:dyDescent="0.2">
      <c r="A6688" s="2">
        <v>6683</v>
      </c>
      <c r="B6688" s="13" t="s">
        <v>9464</v>
      </c>
      <c r="C6688" s="61" t="s">
        <v>9693</v>
      </c>
      <c r="D6688" s="2">
        <v>1</v>
      </c>
      <c r="E6688" s="33">
        <v>17990</v>
      </c>
      <c r="F6688" s="33">
        <v>17990</v>
      </c>
    </row>
    <row r="6689" spans="1:6" ht="22.5" x14ac:dyDescent="0.2">
      <c r="A6689" s="2">
        <v>6684</v>
      </c>
      <c r="B6689" s="13" t="s">
        <v>9464</v>
      </c>
      <c r="C6689" s="61" t="s">
        <v>9694</v>
      </c>
      <c r="D6689" s="2">
        <v>1</v>
      </c>
      <c r="E6689" s="33">
        <v>17990</v>
      </c>
      <c r="F6689" s="33">
        <v>17990</v>
      </c>
    </row>
    <row r="6690" spans="1:6" x14ac:dyDescent="0.2">
      <c r="A6690" s="2">
        <v>6685</v>
      </c>
      <c r="B6690" s="13" t="s">
        <v>9465</v>
      </c>
      <c r="C6690" s="61" t="s">
        <v>9695</v>
      </c>
      <c r="D6690" s="2">
        <v>1</v>
      </c>
      <c r="E6690" s="104">
        <v>7000</v>
      </c>
      <c r="F6690" s="33">
        <v>7000</v>
      </c>
    </row>
    <row r="6691" spans="1:6" ht="22.5" x14ac:dyDescent="0.2">
      <c r="A6691" s="2">
        <v>6686</v>
      </c>
      <c r="B6691" s="13" t="s">
        <v>9466</v>
      </c>
      <c r="C6691" s="61" t="s">
        <v>9696</v>
      </c>
      <c r="D6691" s="2">
        <v>1</v>
      </c>
      <c r="E6691" s="104">
        <v>3100</v>
      </c>
      <c r="F6691" s="33">
        <v>3100</v>
      </c>
    </row>
    <row r="6692" spans="1:6" x14ac:dyDescent="0.2">
      <c r="A6692" s="2">
        <v>6687</v>
      </c>
      <c r="B6692" s="13" t="s">
        <v>9467</v>
      </c>
      <c r="C6692" s="61" t="s">
        <v>9697</v>
      </c>
      <c r="D6692" s="2">
        <v>1</v>
      </c>
      <c r="E6692" s="104">
        <v>3100</v>
      </c>
      <c r="F6692" s="33">
        <v>3100</v>
      </c>
    </row>
    <row r="6693" spans="1:6" x14ac:dyDescent="0.2">
      <c r="A6693" s="2">
        <v>6688</v>
      </c>
      <c r="B6693" s="13" t="s">
        <v>9468</v>
      </c>
      <c r="C6693" s="61" t="s">
        <v>9698</v>
      </c>
      <c r="D6693" s="2">
        <v>1</v>
      </c>
      <c r="E6693" s="104">
        <v>7000</v>
      </c>
      <c r="F6693" s="33">
        <v>7000</v>
      </c>
    </row>
    <row r="6694" spans="1:6" ht="22.5" x14ac:dyDescent="0.2">
      <c r="A6694" s="2">
        <v>6689</v>
      </c>
      <c r="B6694" s="13" t="s">
        <v>9469</v>
      </c>
      <c r="C6694" s="61" t="s">
        <v>9699</v>
      </c>
      <c r="D6694" s="2">
        <v>1</v>
      </c>
      <c r="E6694" s="104">
        <v>4080</v>
      </c>
      <c r="F6694" s="33">
        <v>4080</v>
      </c>
    </row>
    <row r="6695" spans="1:6" x14ac:dyDescent="0.2">
      <c r="A6695" s="2">
        <v>6690</v>
      </c>
      <c r="B6695" s="13" t="s">
        <v>9470</v>
      </c>
      <c r="C6695" s="61" t="s">
        <v>9700</v>
      </c>
      <c r="D6695" s="2">
        <v>1</v>
      </c>
      <c r="E6695" s="104">
        <v>8000</v>
      </c>
      <c r="F6695" s="33">
        <v>8000</v>
      </c>
    </row>
    <row r="6696" spans="1:6" ht="22.5" x14ac:dyDescent="0.2">
      <c r="A6696" s="2">
        <v>6691</v>
      </c>
      <c r="B6696" s="13" t="s">
        <v>9471</v>
      </c>
      <c r="C6696" s="61" t="s">
        <v>9701</v>
      </c>
      <c r="D6696" s="2">
        <v>1</v>
      </c>
      <c r="E6696" s="104">
        <v>16200</v>
      </c>
      <c r="F6696" s="33">
        <v>16200</v>
      </c>
    </row>
    <row r="6697" spans="1:6" x14ac:dyDescent="0.2">
      <c r="A6697" s="2">
        <v>6692</v>
      </c>
      <c r="B6697" s="13" t="s">
        <v>9472</v>
      </c>
      <c r="C6697" s="61" t="s">
        <v>9702</v>
      </c>
      <c r="D6697" s="2">
        <v>1</v>
      </c>
      <c r="E6697" s="104">
        <v>3413.16</v>
      </c>
      <c r="F6697" s="33">
        <v>3413.16</v>
      </c>
    </row>
    <row r="6698" spans="1:6" x14ac:dyDescent="0.2">
      <c r="A6698" s="2">
        <v>6693</v>
      </c>
      <c r="B6698" s="13" t="s">
        <v>9473</v>
      </c>
      <c r="C6698" s="61" t="s">
        <v>9703</v>
      </c>
      <c r="D6698" s="2">
        <v>1</v>
      </c>
      <c r="E6698" s="104">
        <v>13562.33</v>
      </c>
      <c r="F6698" s="33">
        <v>13562.33</v>
      </c>
    </row>
    <row r="6699" spans="1:6" x14ac:dyDescent="0.2">
      <c r="A6699" s="2">
        <v>6694</v>
      </c>
      <c r="B6699" s="13" t="s">
        <v>9474</v>
      </c>
      <c r="C6699" s="61" t="s">
        <v>9704</v>
      </c>
      <c r="D6699" s="2">
        <v>1</v>
      </c>
      <c r="E6699" s="104">
        <v>16000</v>
      </c>
      <c r="F6699" s="33">
        <v>16000</v>
      </c>
    </row>
    <row r="6700" spans="1:6" ht="22.5" x14ac:dyDescent="0.2">
      <c r="A6700" s="2">
        <v>6695</v>
      </c>
      <c r="B6700" s="13" t="s">
        <v>9475</v>
      </c>
      <c r="C6700" s="61" t="s">
        <v>9705</v>
      </c>
      <c r="D6700" s="2">
        <v>1</v>
      </c>
      <c r="E6700" s="104">
        <v>9000</v>
      </c>
      <c r="F6700" s="33">
        <v>9000</v>
      </c>
    </row>
    <row r="6701" spans="1:6" ht="22.5" x14ac:dyDescent="0.2">
      <c r="A6701" s="2">
        <v>6696</v>
      </c>
      <c r="B6701" s="13" t="s">
        <v>9476</v>
      </c>
      <c r="C6701" s="61" t="s">
        <v>9706</v>
      </c>
      <c r="D6701" s="2">
        <v>1</v>
      </c>
      <c r="E6701" s="104">
        <v>14300</v>
      </c>
      <c r="F6701" s="33">
        <v>14300</v>
      </c>
    </row>
    <row r="6702" spans="1:6" ht="22.5" x14ac:dyDescent="0.2">
      <c r="A6702" s="2">
        <v>6697</v>
      </c>
      <c r="B6702" s="13" t="s">
        <v>9476</v>
      </c>
      <c r="C6702" s="61" t="s">
        <v>9707</v>
      </c>
      <c r="D6702" s="2">
        <v>1</v>
      </c>
      <c r="E6702" s="104">
        <v>11500</v>
      </c>
      <c r="F6702" s="33">
        <v>11500</v>
      </c>
    </row>
    <row r="6703" spans="1:6" x14ac:dyDescent="0.2">
      <c r="A6703" s="2">
        <v>6698</v>
      </c>
      <c r="B6703" s="13" t="s">
        <v>9477</v>
      </c>
      <c r="C6703" s="61" t="s">
        <v>9708</v>
      </c>
      <c r="D6703" s="2">
        <v>1</v>
      </c>
      <c r="E6703" s="104">
        <v>9000</v>
      </c>
      <c r="F6703" s="33">
        <v>9000</v>
      </c>
    </row>
    <row r="6704" spans="1:6" x14ac:dyDescent="0.2">
      <c r="A6704" s="2">
        <v>6699</v>
      </c>
      <c r="B6704" s="13" t="s">
        <v>9478</v>
      </c>
      <c r="C6704" s="61" t="s">
        <v>9709</v>
      </c>
      <c r="D6704" s="2">
        <v>1</v>
      </c>
      <c r="E6704" s="33">
        <v>20000</v>
      </c>
      <c r="F6704" s="33">
        <v>20000</v>
      </c>
    </row>
    <row r="6705" spans="1:6" ht="45" x14ac:dyDescent="0.2">
      <c r="A6705" s="2">
        <v>6700</v>
      </c>
      <c r="B6705" s="13" t="s">
        <v>9479</v>
      </c>
      <c r="C6705" s="61" t="s">
        <v>9710</v>
      </c>
      <c r="D6705" s="2">
        <v>1</v>
      </c>
      <c r="E6705" s="33">
        <v>20700</v>
      </c>
      <c r="F6705" s="33">
        <v>20700</v>
      </c>
    </row>
    <row r="6706" spans="1:6" ht="45" x14ac:dyDescent="0.2">
      <c r="A6706" s="2">
        <v>6701</v>
      </c>
      <c r="B6706" s="13" t="s">
        <v>9479</v>
      </c>
      <c r="C6706" s="61" t="s">
        <v>9711</v>
      </c>
      <c r="D6706" s="2">
        <v>1</v>
      </c>
      <c r="E6706" s="33">
        <v>20700</v>
      </c>
      <c r="F6706" s="33">
        <v>20700</v>
      </c>
    </row>
    <row r="6707" spans="1:6" ht="45" x14ac:dyDescent="0.2">
      <c r="A6707" s="2">
        <v>6702</v>
      </c>
      <c r="B6707" s="13" t="s">
        <v>9479</v>
      </c>
      <c r="C6707" s="61" t="s">
        <v>9712</v>
      </c>
      <c r="D6707" s="2">
        <v>1</v>
      </c>
      <c r="E6707" s="33">
        <v>20700</v>
      </c>
      <c r="F6707" s="33">
        <v>20700</v>
      </c>
    </row>
    <row r="6708" spans="1:6" ht="56.25" x14ac:dyDescent="0.2">
      <c r="A6708" s="2">
        <v>6703</v>
      </c>
      <c r="B6708" s="13" t="s">
        <v>9480</v>
      </c>
      <c r="C6708" s="61" t="s">
        <v>9713</v>
      </c>
      <c r="D6708" s="2">
        <v>1</v>
      </c>
      <c r="E6708" s="33">
        <v>36689</v>
      </c>
      <c r="F6708" s="33">
        <v>36689</v>
      </c>
    </row>
    <row r="6709" spans="1:6" ht="33.75" x14ac:dyDescent="0.2">
      <c r="A6709" s="2">
        <v>6704</v>
      </c>
      <c r="B6709" s="13" t="s">
        <v>9481</v>
      </c>
      <c r="C6709" s="61" t="s">
        <v>9714</v>
      </c>
      <c r="D6709" s="2">
        <v>1</v>
      </c>
      <c r="E6709" s="33">
        <v>6050</v>
      </c>
      <c r="F6709" s="33">
        <v>6050</v>
      </c>
    </row>
    <row r="6710" spans="1:6" ht="33.75" x14ac:dyDescent="0.2">
      <c r="A6710" s="2">
        <v>6705</v>
      </c>
      <c r="B6710" s="13" t="s">
        <v>9481</v>
      </c>
      <c r="C6710" s="61" t="s">
        <v>9715</v>
      </c>
      <c r="D6710" s="2">
        <v>1</v>
      </c>
      <c r="E6710" s="33">
        <v>6050</v>
      </c>
      <c r="F6710" s="33">
        <v>6050</v>
      </c>
    </row>
    <row r="6711" spans="1:6" ht="33.75" x14ac:dyDescent="0.2">
      <c r="A6711" s="2">
        <v>6706</v>
      </c>
      <c r="B6711" s="13" t="s">
        <v>9481</v>
      </c>
      <c r="C6711" s="61" t="s">
        <v>8949</v>
      </c>
      <c r="D6711" s="2">
        <v>1</v>
      </c>
      <c r="E6711" s="33">
        <v>6050</v>
      </c>
      <c r="F6711" s="33">
        <v>6050</v>
      </c>
    </row>
    <row r="6712" spans="1:6" ht="33.75" x14ac:dyDescent="0.2">
      <c r="A6712" s="2">
        <v>6707</v>
      </c>
      <c r="B6712" s="13" t="s">
        <v>9481</v>
      </c>
      <c r="C6712" s="61" t="s">
        <v>9716</v>
      </c>
      <c r="D6712" s="2">
        <v>1</v>
      </c>
      <c r="E6712" s="33">
        <v>6050</v>
      </c>
      <c r="F6712" s="33">
        <v>6050</v>
      </c>
    </row>
    <row r="6713" spans="1:6" x14ac:dyDescent="0.2">
      <c r="A6713" s="2">
        <v>6708</v>
      </c>
      <c r="B6713" s="13" t="s">
        <v>5018</v>
      </c>
      <c r="C6713" s="61" t="s">
        <v>9717</v>
      </c>
      <c r="D6713" s="2">
        <v>1</v>
      </c>
      <c r="E6713" s="33">
        <v>6967.8</v>
      </c>
      <c r="F6713" s="33">
        <v>6967.8</v>
      </c>
    </row>
    <row r="6714" spans="1:6" ht="22.5" x14ac:dyDescent="0.2">
      <c r="A6714" s="2">
        <v>6709</v>
      </c>
      <c r="B6714" s="13" t="s">
        <v>9482</v>
      </c>
      <c r="C6714" s="61" t="s">
        <v>9718</v>
      </c>
      <c r="D6714" s="2">
        <v>1</v>
      </c>
      <c r="E6714" s="33">
        <v>12000</v>
      </c>
      <c r="F6714" s="33">
        <v>12000</v>
      </c>
    </row>
    <row r="6715" spans="1:6" ht="22.5" x14ac:dyDescent="0.2">
      <c r="A6715" s="2">
        <v>6710</v>
      </c>
      <c r="B6715" s="13" t="s">
        <v>9483</v>
      </c>
      <c r="C6715" s="61" t="s">
        <v>9719</v>
      </c>
      <c r="D6715" s="2">
        <v>1</v>
      </c>
      <c r="E6715" s="33">
        <v>28900</v>
      </c>
      <c r="F6715" s="33">
        <v>28900</v>
      </c>
    </row>
    <row r="6716" spans="1:6" x14ac:dyDescent="0.2">
      <c r="A6716" s="2">
        <v>6711</v>
      </c>
      <c r="B6716" s="13" t="s">
        <v>9484</v>
      </c>
      <c r="C6716" s="61" t="s">
        <v>9720</v>
      </c>
      <c r="D6716" s="2">
        <v>1</v>
      </c>
      <c r="E6716" s="33">
        <v>5000</v>
      </c>
      <c r="F6716" s="33">
        <v>5000</v>
      </c>
    </row>
    <row r="6717" spans="1:6" ht="22.5" x14ac:dyDescent="0.2">
      <c r="A6717" s="2">
        <v>6712</v>
      </c>
      <c r="B6717" s="13" t="s">
        <v>9485</v>
      </c>
      <c r="C6717" s="61" t="s">
        <v>9721</v>
      </c>
      <c r="D6717" s="2">
        <v>1</v>
      </c>
      <c r="E6717" s="33">
        <v>3464.48</v>
      </c>
      <c r="F6717" s="33">
        <v>3464.48</v>
      </c>
    </row>
    <row r="6718" spans="1:6" x14ac:dyDescent="0.2">
      <c r="A6718" s="2">
        <v>6713</v>
      </c>
      <c r="B6718" s="13" t="s">
        <v>1775</v>
      </c>
      <c r="C6718" s="61" t="s">
        <v>9722</v>
      </c>
      <c r="D6718" s="2">
        <v>1</v>
      </c>
      <c r="E6718" s="33">
        <v>8516.6200000000008</v>
      </c>
      <c r="F6718" s="33">
        <v>8516.6200000000008</v>
      </c>
    </row>
    <row r="6719" spans="1:6" ht="22.5" x14ac:dyDescent="0.2">
      <c r="A6719" s="2">
        <v>6714</v>
      </c>
      <c r="B6719" s="13" t="s">
        <v>9486</v>
      </c>
      <c r="C6719" s="61" t="s">
        <v>9723</v>
      </c>
      <c r="D6719" s="2">
        <v>1</v>
      </c>
      <c r="E6719" s="33">
        <v>7900</v>
      </c>
      <c r="F6719" s="33">
        <v>7900</v>
      </c>
    </row>
    <row r="6720" spans="1:6" x14ac:dyDescent="0.2">
      <c r="A6720" s="2">
        <v>6715</v>
      </c>
      <c r="B6720" s="13" t="s">
        <v>4074</v>
      </c>
      <c r="C6720" s="61" t="s">
        <v>9724</v>
      </c>
      <c r="D6720" s="2">
        <v>1</v>
      </c>
      <c r="E6720" s="33">
        <v>3192</v>
      </c>
      <c r="F6720" s="33">
        <v>3192</v>
      </c>
    </row>
    <row r="6721" spans="1:6" x14ac:dyDescent="0.2">
      <c r="A6721" s="2">
        <v>6716</v>
      </c>
      <c r="B6721" s="13" t="s">
        <v>9487</v>
      </c>
      <c r="C6721" s="61" t="s">
        <v>9725</v>
      </c>
      <c r="D6721" s="2">
        <v>1</v>
      </c>
      <c r="E6721" s="33">
        <v>3459</v>
      </c>
      <c r="F6721" s="33">
        <v>3459</v>
      </c>
    </row>
    <row r="6722" spans="1:6" ht="22.5" x14ac:dyDescent="0.2">
      <c r="A6722" s="2">
        <v>6717</v>
      </c>
      <c r="B6722" s="13" t="s">
        <v>9488</v>
      </c>
      <c r="C6722" s="61" t="s">
        <v>9726</v>
      </c>
      <c r="D6722" s="2">
        <v>1</v>
      </c>
      <c r="E6722" s="33">
        <v>7960</v>
      </c>
      <c r="F6722" s="33">
        <v>7960</v>
      </c>
    </row>
    <row r="6723" spans="1:6" ht="22.5" x14ac:dyDescent="0.2">
      <c r="A6723" s="2">
        <v>6718</v>
      </c>
      <c r="B6723" s="13" t="s">
        <v>9488</v>
      </c>
      <c r="C6723" s="61" t="s">
        <v>9727</v>
      </c>
      <c r="D6723" s="2">
        <v>1</v>
      </c>
      <c r="E6723" s="33">
        <v>7960</v>
      </c>
      <c r="F6723" s="33">
        <v>7960</v>
      </c>
    </row>
    <row r="6724" spans="1:6" ht="22.5" x14ac:dyDescent="0.2">
      <c r="A6724" s="2">
        <v>6719</v>
      </c>
      <c r="B6724" s="13" t="s">
        <v>9488</v>
      </c>
      <c r="C6724" s="61" t="s">
        <v>9728</v>
      </c>
      <c r="D6724" s="2">
        <v>1</v>
      </c>
      <c r="E6724" s="33">
        <v>7960</v>
      </c>
      <c r="F6724" s="33">
        <v>7960</v>
      </c>
    </row>
    <row r="6725" spans="1:6" ht="22.5" x14ac:dyDescent="0.2">
      <c r="A6725" s="2">
        <v>6720</v>
      </c>
      <c r="B6725" s="13" t="s">
        <v>9488</v>
      </c>
      <c r="C6725" s="61" t="s">
        <v>9729</v>
      </c>
      <c r="D6725" s="2">
        <v>1</v>
      </c>
      <c r="E6725" s="33">
        <v>7960</v>
      </c>
      <c r="F6725" s="33">
        <v>7960</v>
      </c>
    </row>
    <row r="6726" spans="1:6" ht="22.5" x14ac:dyDescent="0.2">
      <c r="A6726" s="2">
        <v>6721</v>
      </c>
      <c r="B6726" s="13" t="s">
        <v>9488</v>
      </c>
      <c r="C6726" s="61" t="s">
        <v>9730</v>
      </c>
      <c r="D6726" s="2">
        <v>1</v>
      </c>
      <c r="E6726" s="33">
        <v>7960</v>
      </c>
      <c r="F6726" s="33">
        <v>7960</v>
      </c>
    </row>
    <row r="6727" spans="1:6" ht="22.5" x14ac:dyDescent="0.2">
      <c r="A6727" s="2">
        <v>6722</v>
      </c>
      <c r="B6727" s="13" t="s">
        <v>9489</v>
      </c>
      <c r="C6727" s="61" t="s">
        <v>9731</v>
      </c>
      <c r="D6727" s="2">
        <v>1</v>
      </c>
      <c r="E6727" s="33">
        <v>5000</v>
      </c>
      <c r="F6727" s="33">
        <v>5000</v>
      </c>
    </row>
    <row r="6728" spans="1:6" ht="22.5" x14ac:dyDescent="0.2">
      <c r="A6728" s="2">
        <v>6723</v>
      </c>
      <c r="B6728" s="13" t="s">
        <v>9489</v>
      </c>
      <c r="C6728" s="61" t="s">
        <v>9732</v>
      </c>
      <c r="D6728" s="2">
        <v>1</v>
      </c>
      <c r="E6728" s="33">
        <v>5000</v>
      </c>
      <c r="F6728" s="33">
        <v>5000</v>
      </c>
    </row>
    <row r="6729" spans="1:6" ht="22.5" x14ac:dyDescent="0.2">
      <c r="A6729" s="2">
        <v>6724</v>
      </c>
      <c r="B6729" s="13" t="s">
        <v>9489</v>
      </c>
      <c r="C6729" s="61" t="s">
        <v>9733</v>
      </c>
      <c r="D6729" s="2">
        <v>1</v>
      </c>
      <c r="E6729" s="33">
        <v>5000</v>
      </c>
      <c r="F6729" s="33">
        <v>5000</v>
      </c>
    </row>
    <row r="6730" spans="1:6" ht="22.5" x14ac:dyDescent="0.2">
      <c r="A6730" s="2">
        <v>6725</v>
      </c>
      <c r="B6730" s="13" t="s">
        <v>9489</v>
      </c>
      <c r="C6730" s="61" t="s">
        <v>9734</v>
      </c>
      <c r="D6730" s="2">
        <v>1</v>
      </c>
      <c r="E6730" s="33">
        <v>5000</v>
      </c>
      <c r="F6730" s="33">
        <v>5000</v>
      </c>
    </row>
    <row r="6731" spans="1:6" ht="22.5" x14ac:dyDescent="0.2">
      <c r="A6731" s="2">
        <v>6726</v>
      </c>
      <c r="B6731" s="13" t="s">
        <v>9489</v>
      </c>
      <c r="C6731" s="61" t="s">
        <v>9735</v>
      </c>
      <c r="D6731" s="2">
        <v>1</v>
      </c>
      <c r="E6731" s="33">
        <v>5000</v>
      </c>
      <c r="F6731" s="33">
        <v>5000</v>
      </c>
    </row>
    <row r="6732" spans="1:6" ht="22.5" x14ac:dyDescent="0.2">
      <c r="A6732" s="2">
        <v>6727</v>
      </c>
      <c r="B6732" s="13" t="s">
        <v>9489</v>
      </c>
      <c r="C6732" s="61" t="s">
        <v>9736</v>
      </c>
      <c r="D6732" s="2">
        <v>1</v>
      </c>
      <c r="E6732" s="33">
        <v>5000</v>
      </c>
      <c r="F6732" s="33">
        <v>5000</v>
      </c>
    </row>
    <row r="6733" spans="1:6" x14ac:dyDescent="0.2">
      <c r="A6733" s="2">
        <v>6728</v>
      </c>
      <c r="B6733" s="13" t="s">
        <v>3400</v>
      </c>
      <c r="C6733" s="61" t="s">
        <v>9737</v>
      </c>
      <c r="D6733" s="2">
        <v>1</v>
      </c>
      <c r="E6733" s="33">
        <v>6500</v>
      </c>
      <c r="F6733" s="33">
        <v>6500</v>
      </c>
    </row>
    <row r="6734" spans="1:6" x14ac:dyDescent="0.2">
      <c r="A6734" s="2">
        <v>6729</v>
      </c>
      <c r="B6734" s="13" t="s">
        <v>9490</v>
      </c>
      <c r="C6734" s="61" t="s">
        <v>5147</v>
      </c>
      <c r="D6734" s="2">
        <v>1</v>
      </c>
      <c r="E6734" s="33">
        <v>5120</v>
      </c>
      <c r="F6734" s="33">
        <v>5120</v>
      </c>
    </row>
    <row r="6735" spans="1:6" x14ac:dyDescent="0.2">
      <c r="A6735" s="2">
        <v>6730</v>
      </c>
      <c r="B6735" s="13" t="s">
        <v>9490</v>
      </c>
      <c r="C6735" s="61" t="s">
        <v>9738</v>
      </c>
      <c r="D6735" s="2">
        <v>1</v>
      </c>
      <c r="E6735" s="33">
        <v>5120</v>
      </c>
      <c r="F6735" s="33">
        <v>5120</v>
      </c>
    </row>
    <row r="6736" spans="1:6" x14ac:dyDescent="0.2">
      <c r="A6736" s="2">
        <v>6731</v>
      </c>
      <c r="B6736" s="13" t="s">
        <v>9490</v>
      </c>
      <c r="C6736" s="61" t="s">
        <v>9739</v>
      </c>
      <c r="D6736" s="2">
        <v>1</v>
      </c>
      <c r="E6736" s="33">
        <v>11900</v>
      </c>
      <c r="F6736" s="33">
        <v>11900</v>
      </c>
    </row>
    <row r="6737" spans="1:6" ht="22.5" x14ac:dyDescent="0.2">
      <c r="A6737" s="2">
        <v>6732</v>
      </c>
      <c r="B6737" s="13" t="s">
        <v>9491</v>
      </c>
      <c r="C6737" s="61" t="s">
        <v>9740</v>
      </c>
      <c r="D6737" s="2">
        <v>1</v>
      </c>
      <c r="E6737" s="33">
        <v>3600</v>
      </c>
      <c r="F6737" s="33">
        <v>3600</v>
      </c>
    </row>
    <row r="6738" spans="1:6" ht="22.5" x14ac:dyDescent="0.2">
      <c r="A6738" s="2">
        <v>6733</v>
      </c>
      <c r="B6738" s="13" t="s">
        <v>9491</v>
      </c>
      <c r="C6738" s="61" t="s">
        <v>9741</v>
      </c>
      <c r="D6738" s="2">
        <v>1</v>
      </c>
      <c r="E6738" s="33">
        <v>3600</v>
      </c>
      <c r="F6738" s="33">
        <v>3600</v>
      </c>
    </row>
    <row r="6739" spans="1:6" ht="22.5" x14ac:dyDescent="0.2">
      <c r="A6739" s="2">
        <v>6734</v>
      </c>
      <c r="B6739" s="13" t="s">
        <v>9491</v>
      </c>
      <c r="C6739" s="61" t="s">
        <v>9742</v>
      </c>
      <c r="D6739" s="2">
        <v>1</v>
      </c>
      <c r="E6739" s="33">
        <v>3600</v>
      </c>
      <c r="F6739" s="33">
        <v>3600</v>
      </c>
    </row>
    <row r="6740" spans="1:6" ht="22.5" x14ac:dyDescent="0.2">
      <c r="A6740" s="2">
        <v>6735</v>
      </c>
      <c r="B6740" s="13" t="s">
        <v>9491</v>
      </c>
      <c r="C6740" s="61" t="s">
        <v>9743</v>
      </c>
      <c r="D6740" s="2">
        <v>1</v>
      </c>
      <c r="E6740" s="33">
        <v>3600</v>
      </c>
      <c r="F6740" s="33">
        <v>3600</v>
      </c>
    </row>
    <row r="6741" spans="1:6" ht="22.5" x14ac:dyDescent="0.2">
      <c r="A6741" s="2">
        <v>6736</v>
      </c>
      <c r="B6741" s="13" t="s">
        <v>9492</v>
      </c>
      <c r="C6741" s="61" t="s">
        <v>8890</v>
      </c>
      <c r="D6741" s="2">
        <v>1</v>
      </c>
      <c r="E6741" s="33">
        <v>5400</v>
      </c>
      <c r="F6741" s="33">
        <v>5400</v>
      </c>
    </row>
    <row r="6742" spans="1:6" ht="22.5" x14ac:dyDescent="0.2">
      <c r="A6742" s="2">
        <v>6737</v>
      </c>
      <c r="B6742" s="13" t="s">
        <v>9492</v>
      </c>
      <c r="C6742" s="61" t="s">
        <v>8940</v>
      </c>
      <c r="D6742" s="2">
        <v>1</v>
      </c>
      <c r="E6742" s="33">
        <v>5400</v>
      </c>
      <c r="F6742" s="33">
        <v>5400</v>
      </c>
    </row>
    <row r="6743" spans="1:6" ht="22.5" x14ac:dyDescent="0.2">
      <c r="A6743" s="2">
        <v>6738</v>
      </c>
      <c r="B6743" s="13" t="s">
        <v>9492</v>
      </c>
      <c r="C6743" s="61" t="s">
        <v>9744</v>
      </c>
      <c r="D6743" s="2">
        <v>1</v>
      </c>
      <c r="E6743" s="33">
        <v>5400</v>
      </c>
      <c r="F6743" s="33">
        <v>5400</v>
      </c>
    </row>
    <row r="6744" spans="1:6" ht="22.5" x14ac:dyDescent="0.2">
      <c r="A6744" s="2">
        <v>6739</v>
      </c>
      <c r="B6744" s="13" t="s">
        <v>9492</v>
      </c>
      <c r="C6744" s="61" t="s">
        <v>9745</v>
      </c>
      <c r="D6744" s="2">
        <v>1</v>
      </c>
      <c r="E6744" s="33">
        <v>5400</v>
      </c>
      <c r="F6744" s="33">
        <v>5400</v>
      </c>
    </row>
    <row r="6745" spans="1:6" ht="22.5" x14ac:dyDescent="0.2">
      <c r="A6745" s="2">
        <v>6740</v>
      </c>
      <c r="B6745" s="13" t="s">
        <v>9493</v>
      </c>
      <c r="C6745" s="61" t="s">
        <v>8817</v>
      </c>
      <c r="D6745" s="2">
        <v>1</v>
      </c>
      <c r="E6745" s="33">
        <v>7200</v>
      </c>
      <c r="F6745" s="33">
        <v>7200</v>
      </c>
    </row>
    <row r="6746" spans="1:6" ht="22.5" x14ac:dyDescent="0.2">
      <c r="A6746" s="2">
        <v>6741</v>
      </c>
      <c r="B6746" s="13" t="s">
        <v>9493</v>
      </c>
      <c r="C6746" s="61" t="s">
        <v>9746</v>
      </c>
      <c r="D6746" s="2">
        <v>1</v>
      </c>
      <c r="E6746" s="33">
        <v>7200</v>
      </c>
      <c r="F6746" s="33">
        <v>7200</v>
      </c>
    </row>
    <row r="6747" spans="1:6" ht="22.5" x14ac:dyDescent="0.2">
      <c r="A6747" s="2">
        <v>6742</v>
      </c>
      <c r="B6747" s="13" t="s">
        <v>9493</v>
      </c>
      <c r="C6747" s="61" t="s">
        <v>9747</v>
      </c>
      <c r="D6747" s="2">
        <v>1</v>
      </c>
      <c r="E6747" s="33">
        <v>7200</v>
      </c>
      <c r="F6747" s="33">
        <v>7200</v>
      </c>
    </row>
    <row r="6748" spans="1:6" ht="22.5" x14ac:dyDescent="0.2">
      <c r="A6748" s="2">
        <v>6743</v>
      </c>
      <c r="B6748" s="13" t="s">
        <v>9493</v>
      </c>
      <c r="C6748" s="61" t="s">
        <v>9748</v>
      </c>
      <c r="D6748" s="2">
        <v>1</v>
      </c>
      <c r="E6748" s="33">
        <v>7200</v>
      </c>
      <c r="F6748" s="33">
        <v>7200</v>
      </c>
    </row>
    <row r="6749" spans="1:6" ht="22.5" x14ac:dyDescent="0.2">
      <c r="A6749" s="2">
        <v>6744</v>
      </c>
      <c r="B6749" s="13" t="s">
        <v>9493</v>
      </c>
      <c r="C6749" s="61" t="s">
        <v>9749</v>
      </c>
      <c r="D6749" s="2">
        <v>1</v>
      </c>
      <c r="E6749" s="33">
        <v>7200</v>
      </c>
      <c r="F6749" s="33">
        <v>7200</v>
      </c>
    </row>
    <row r="6750" spans="1:6" ht="22.5" x14ac:dyDescent="0.2">
      <c r="A6750" s="2">
        <v>6745</v>
      </c>
      <c r="B6750" s="13" t="s">
        <v>9493</v>
      </c>
      <c r="C6750" s="61" t="s">
        <v>9750</v>
      </c>
      <c r="D6750" s="2">
        <v>1</v>
      </c>
      <c r="E6750" s="33">
        <v>7200</v>
      </c>
      <c r="F6750" s="33">
        <v>7200</v>
      </c>
    </row>
    <row r="6751" spans="1:6" ht="22.5" x14ac:dyDescent="0.2">
      <c r="A6751" s="2">
        <v>6746</v>
      </c>
      <c r="B6751" s="13" t="s">
        <v>9493</v>
      </c>
      <c r="C6751" s="61" t="s">
        <v>8849</v>
      </c>
      <c r="D6751" s="2">
        <v>1</v>
      </c>
      <c r="E6751" s="33">
        <v>7200</v>
      </c>
      <c r="F6751" s="33">
        <v>7200</v>
      </c>
    </row>
    <row r="6752" spans="1:6" ht="22.5" x14ac:dyDescent="0.2">
      <c r="A6752" s="2">
        <v>6747</v>
      </c>
      <c r="B6752" s="13" t="s">
        <v>9493</v>
      </c>
      <c r="C6752" s="61" t="s">
        <v>9751</v>
      </c>
      <c r="D6752" s="2">
        <v>1</v>
      </c>
      <c r="E6752" s="33">
        <v>7200</v>
      </c>
      <c r="F6752" s="33">
        <v>7200</v>
      </c>
    </row>
    <row r="6753" spans="1:6" ht="22.5" x14ac:dyDescent="0.2">
      <c r="A6753" s="2">
        <v>6748</v>
      </c>
      <c r="B6753" s="13" t="s">
        <v>9493</v>
      </c>
      <c r="C6753" s="61" t="s">
        <v>9752</v>
      </c>
      <c r="D6753" s="2">
        <v>1</v>
      </c>
      <c r="E6753" s="33">
        <v>7200</v>
      </c>
      <c r="F6753" s="33">
        <v>7200</v>
      </c>
    </row>
    <row r="6754" spans="1:6" ht="22.5" x14ac:dyDescent="0.2">
      <c r="A6754" s="2">
        <v>6749</v>
      </c>
      <c r="B6754" s="13" t="s">
        <v>9493</v>
      </c>
      <c r="C6754" s="61" t="s">
        <v>9753</v>
      </c>
      <c r="D6754" s="2">
        <v>1</v>
      </c>
      <c r="E6754" s="33">
        <v>7200</v>
      </c>
      <c r="F6754" s="33">
        <v>7200</v>
      </c>
    </row>
    <row r="6755" spans="1:6" ht="22.5" x14ac:dyDescent="0.2">
      <c r="A6755" s="2">
        <v>6750</v>
      </c>
      <c r="B6755" s="13" t="s">
        <v>9493</v>
      </c>
      <c r="C6755" s="61" t="s">
        <v>9754</v>
      </c>
      <c r="D6755" s="2">
        <v>1</v>
      </c>
      <c r="E6755" s="33">
        <v>7200</v>
      </c>
      <c r="F6755" s="33">
        <v>7200</v>
      </c>
    </row>
    <row r="6756" spans="1:6" ht="22.5" x14ac:dyDescent="0.2">
      <c r="A6756" s="2">
        <v>6751</v>
      </c>
      <c r="B6756" s="13" t="s">
        <v>9493</v>
      </c>
      <c r="C6756" s="61" t="s">
        <v>9755</v>
      </c>
      <c r="D6756" s="2">
        <v>1</v>
      </c>
      <c r="E6756" s="33">
        <v>7200</v>
      </c>
      <c r="F6756" s="33">
        <v>7200</v>
      </c>
    </row>
    <row r="6757" spans="1:6" ht="22.5" x14ac:dyDescent="0.2">
      <c r="A6757" s="2">
        <v>6752</v>
      </c>
      <c r="B6757" s="13" t="s">
        <v>9493</v>
      </c>
      <c r="C6757" s="61" t="s">
        <v>9756</v>
      </c>
      <c r="D6757" s="2">
        <v>1</v>
      </c>
      <c r="E6757" s="33">
        <v>7200</v>
      </c>
      <c r="F6757" s="33">
        <v>7200</v>
      </c>
    </row>
    <row r="6758" spans="1:6" ht="22.5" x14ac:dyDescent="0.2">
      <c r="A6758" s="2">
        <v>6753</v>
      </c>
      <c r="B6758" s="13" t="s">
        <v>9493</v>
      </c>
      <c r="C6758" s="61" t="s">
        <v>9757</v>
      </c>
      <c r="D6758" s="2">
        <v>1</v>
      </c>
      <c r="E6758" s="33">
        <v>7200</v>
      </c>
      <c r="F6758" s="33">
        <v>7200</v>
      </c>
    </row>
    <row r="6759" spans="1:6" ht="22.5" x14ac:dyDescent="0.2">
      <c r="A6759" s="2">
        <v>6754</v>
      </c>
      <c r="B6759" s="13" t="s">
        <v>9493</v>
      </c>
      <c r="C6759" s="61" t="s">
        <v>9758</v>
      </c>
      <c r="D6759" s="2">
        <v>1</v>
      </c>
      <c r="E6759" s="33">
        <v>7200</v>
      </c>
      <c r="F6759" s="33">
        <v>7200</v>
      </c>
    </row>
    <row r="6760" spans="1:6" ht="22.5" x14ac:dyDescent="0.2">
      <c r="A6760" s="2">
        <v>6755</v>
      </c>
      <c r="B6760" s="13" t="s">
        <v>9493</v>
      </c>
      <c r="C6760" s="61" t="s">
        <v>9759</v>
      </c>
      <c r="D6760" s="2">
        <v>1</v>
      </c>
      <c r="E6760" s="33">
        <v>7200</v>
      </c>
      <c r="F6760" s="33">
        <v>7200</v>
      </c>
    </row>
    <row r="6761" spans="1:6" ht="22.5" x14ac:dyDescent="0.2">
      <c r="A6761" s="2">
        <v>6756</v>
      </c>
      <c r="B6761" s="13" t="s">
        <v>9493</v>
      </c>
      <c r="C6761" s="61" t="s">
        <v>9760</v>
      </c>
      <c r="D6761" s="2">
        <v>1</v>
      </c>
      <c r="E6761" s="33">
        <v>7200</v>
      </c>
      <c r="F6761" s="33">
        <v>7200</v>
      </c>
    </row>
    <row r="6762" spans="1:6" ht="22.5" x14ac:dyDescent="0.2">
      <c r="A6762" s="2">
        <v>6757</v>
      </c>
      <c r="B6762" s="13" t="s">
        <v>9493</v>
      </c>
      <c r="C6762" s="61" t="s">
        <v>9761</v>
      </c>
      <c r="D6762" s="2">
        <v>1</v>
      </c>
      <c r="E6762" s="33">
        <v>7200</v>
      </c>
      <c r="F6762" s="33">
        <v>7200</v>
      </c>
    </row>
    <row r="6763" spans="1:6" ht="22.5" x14ac:dyDescent="0.2">
      <c r="A6763" s="2">
        <v>6758</v>
      </c>
      <c r="B6763" s="13" t="s">
        <v>9493</v>
      </c>
      <c r="C6763" s="61" t="s">
        <v>9762</v>
      </c>
      <c r="D6763" s="2">
        <v>1</v>
      </c>
      <c r="E6763" s="33">
        <v>7200</v>
      </c>
      <c r="F6763" s="33">
        <v>7200</v>
      </c>
    </row>
    <row r="6764" spans="1:6" ht="22.5" x14ac:dyDescent="0.2">
      <c r="A6764" s="2">
        <v>6759</v>
      </c>
      <c r="B6764" s="13" t="s">
        <v>9493</v>
      </c>
      <c r="C6764" s="61" t="s">
        <v>9763</v>
      </c>
      <c r="D6764" s="2">
        <v>1</v>
      </c>
      <c r="E6764" s="33">
        <v>7200</v>
      </c>
      <c r="F6764" s="33">
        <v>7200</v>
      </c>
    </row>
    <row r="6765" spans="1:6" ht="22.5" x14ac:dyDescent="0.2">
      <c r="A6765" s="2">
        <v>6760</v>
      </c>
      <c r="B6765" s="13" t="s">
        <v>9494</v>
      </c>
      <c r="C6765" s="61" t="s">
        <v>9764</v>
      </c>
      <c r="D6765" s="2">
        <v>1</v>
      </c>
      <c r="E6765" s="33">
        <v>8000</v>
      </c>
      <c r="F6765" s="33">
        <v>8000</v>
      </c>
    </row>
    <row r="6766" spans="1:6" ht="22.5" x14ac:dyDescent="0.2">
      <c r="A6766" s="2">
        <v>6761</v>
      </c>
      <c r="B6766" s="13" t="s">
        <v>9494</v>
      </c>
      <c r="C6766" s="61" t="s">
        <v>9765</v>
      </c>
      <c r="D6766" s="2">
        <v>1</v>
      </c>
      <c r="E6766" s="33">
        <v>8000</v>
      </c>
      <c r="F6766" s="33">
        <v>8000</v>
      </c>
    </row>
    <row r="6767" spans="1:6" ht="22.5" x14ac:dyDescent="0.2">
      <c r="A6767" s="2">
        <v>6762</v>
      </c>
      <c r="B6767" s="13" t="s">
        <v>9494</v>
      </c>
      <c r="C6767" s="61" t="s">
        <v>9766</v>
      </c>
      <c r="D6767" s="2">
        <v>1</v>
      </c>
      <c r="E6767" s="33">
        <v>8000</v>
      </c>
      <c r="F6767" s="33">
        <v>8000</v>
      </c>
    </row>
    <row r="6768" spans="1:6" ht="22.5" x14ac:dyDescent="0.2">
      <c r="A6768" s="2">
        <v>6763</v>
      </c>
      <c r="B6768" s="13" t="s">
        <v>9494</v>
      </c>
      <c r="C6768" s="61" t="s">
        <v>9767</v>
      </c>
      <c r="D6768" s="2">
        <v>1</v>
      </c>
      <c r="E6768" s="33">
        <v>8000</v>
      </c>
      <c r="F6768" s="33">
        <v>8000</v>
      </c>
    </row>
    <row r="6769" spans="1:6" ht="22.5" x14ac:dyDescent="0.2">
      <c r="A6769" s="2">
        <v>6764</v>
      </c>
      <c r="B6769" s="13" t="s">
        <v>9494</v>
      </c>
      <c r="C6769" s="61" t="s">
        <v>9768</v>
      </c>
      <c r="D6769" s="2">
        <v>1</v>
      </c>
      <c r="E6769" s="33">
        <v>8000</v>
      </c>
      <c r="F6769" s="33">
        <v>8000</v>
      </c>
    </row>
    <row r="6770" spans="1:6" x14ac:dyDescent="0.2">
      <c r="A6770" s="2">
        <v>6765</v>
      </c>
      <c r="B6770" s="13" t="s">
        <v>1929</v>
      </c>
      <c r="C6770" s="61" t="s">
        <v>9769</v>
      </c>
      <c r="D6770" s="2">
        <v>1</v>
      </c>
      <c r="E6770" s="33">
        <v>6000</v>
      </c>
      <c r="F6770" s="33">
        <v>6000</v>
      </c>
    </row>
    <row r="6771" spans="1:6" ht="22.5" x14ac:dyDescent="0.2">
      <c r="A6771" s="2">
        <v>6766</v>
      </c>
      <c r="B6771" s="13" t="s">
        <v>9495</v>
      </c>
      <c r="C6771" s="61" t="s">
        <v>9770</v>
      </c>
      <c r="D6771" s="2">
        <v>1</v>
      </c>
      <c r="E6771" s="33">
        <v>12000</v>
      </c>
      <c r="F6771" s="33">
        <v>12000</v>
      </c>
    </row>
    <row r="6772" spans="1:6" x14ac:dyDescent="0.2">
      <c r="A6772" s="2">
        <v>6767</v>
      </c>
      <c r="B6772" s="13" t="s">
        <v>9496</v>
      </c>
      <c r="C6772" s="61" t="s">
        <v>9771</v>
      </c>
      <c r="D6772" s="2">
        <v>1</v>
      </c>
      <c r="E6772" s="33">
        <v>12000</v>
      </c>
      <c r="F6772" s="33">
        <v>12000</v>
      </c>
    </row>
    <row r="6773" spans="1:6" ht="22.5" x14ac:dyDescent="0.2">
      <c r="A6773" s="2">
        <v>6768</v>
      </c>
      <c r="B6773" s="13" t="s">
        <v>9497</v>
      </c>
      <c r="C6773" s="61" t="s">
        <v>5145</v>
      </c>
      <c r="D6773" s="2">
        <v>1</v>
      </c>
      <c r="E6773" s="33">
        <v>5100</v>
      </c>
      <c r="F6773" s="33">
        <v>5100</v>
      </c>
    </row>
    <row r="6774" spans="1:6" ht="22.5" x14ac:dyDescent="0.2">
      <c r="A6774" s="2">
        <v>6769</v>
      </c>
      <c r="B6774" s="13" t="s">
        <v>9497</v>
      </c>
      <c r="C6774" s="61" t="s">
        <v>5146</v>
      </c>
      <c r="D6774" s="2">
        <v>1</v>
      </c>
      <c r="E6774" s="33">
        <v>5100</v>
      </c>
      <c r="F6774" s="33">
        <v>5100</v>
      </c>
    </row>
    <row r="6775" spans="1:6" ht="33.75" x14ac:dyDescent="0.2">
      <c r="A6775" s="2">
        <v>6770</v>
      </c>
      <c r="B6775" s="13" t="s">
        <v>9498</v>
      </c>
      <c r="C6775" s="61" t="s">
        <v>9772</v>
      </c>
      <c r="D6775" s="2">
        <v>1</v>
      </c>
      <c r="E6775" s="104">
        <v>5100</v>
      </c>
      <c r="F6775" s="104">
        <v>5100</v>
      </c>
    </row>
    <row r="6776" spans="1:6" ht="33.75" x14ac:dyDescent="0.2">
      <c r="A6776" s="2">
        <v>6771</v>
      </c>
      <c r="B6776" s="13" t="s">
        <v>9498</v>
      </c>
      <c r="C6776" s="61" t="s">
        <v>9773</v>
      </c>
      <c r="D6776" s="2">
        <v>1</v>
      </c>
      <c r="E6776" s="104">
        <v>5100</v>
      </c>
      <c r="F6776" s="104">
        <v>5100</v>
      </c>
    </row>
    <row r="6777" spans="1:6" ht="33.75" x14ac:dyDescent="0.2">
      <c r="A6777" s="2">
        <v>6772</v>
      </c>
      <c r="B6777" s="13" t="s">
        <v>9498</v>
      </c>
      <c r="C6777" s="61" t="s">
        <v>9774</v>
      </c>
      <c r="D6777" s="2">
        <v>1</v>
      </c>
      <c r="E6777" s="104">
        <v>5100</v>
      </c>
      <c r="F6777" s="104">
        <v>5100</v>
      </c>
    </row>
    <row r="6778" spans="1:6" ht="33.75" x14ac:dyDescent="0.2">
      <c r="A6778" s="2">
        <v>6773</v>
      </c>
      <c r="B6778" s="13" t="s">
        <v>9498</v>
      </c>
      <c r="C6778" s="61" t="s">
        <v>9775</v>
      </c>
      <c r="D6778" s="2">
        <v>1</v>
      </c>
      <c r="E6778" s="104">
        <v>5100</v>
      </c>
      <c r="F6778" s="104">
        <v>5100</v>
      </c>
    </row>
    <row r="6779" spans="1:6" ht="33.75" x14ac:dyDescent="0.2">
      <c r="A6779" s="2">
        <v>6774</v>
      </c>
      <c r="B6779" s="13" t="s">
        <v>9498</v>
      </c>
      <c r="C6779" s="61" t="s">
        <v>9776</v>
      </c>
      <c r="D6779" s="2">
        <v>1</v>
      </c>
      <c r="E6779" s="104">
        <v>5100</v>
      </c>
      <c r="F6779" s="104">
        <v>5100</v>
      </c>
    </row>
    <row r="6780" spans="1:6" ht="33.75" x14ac:dyDescent="0.2">
      <c r="A6780" s="2">
        <v>6775</v>
      </c>
      <c r="B6780" s="13" t="s">
        <v>9498</v>
      </c>
      <c r="C6780" s="61" t="s">
        <v>9777</v>
      </c>
      <c r="D6780" s="2">
        <v>1</v>
      </c>
      <c r="E6780" s="104">
        <v>5100</v>
      </c>
      <c r="F6780" s="104">
        <v>5100</v>
      </c>
    </row>
    <row r="6781" spans="1:6" ht="33.75" x14ac:dyDescent="0.2">
      <c r="A6781" s="2">
        <v>6776</v>
      </c>
      <c r="B6781" s="13" t="s">
        <v>9498</v>
      </c>
      <c r="C6781" s="61" t="s">
        <v>9778</v>
      </c>
      <c r="D6781" s="2">
        <v>1</v>
      </c>
      <c r="E6781" s="104">
        <v>5100</v>
      </c>
      <c r="F6781" s="104">
        <v>5100</v>
      </c>
    </row>
    <row r="6782" spans="1:6" ht="33.75" x14ac:dyDescent="0.2">
      <c r="A6782" s="2">
        <v>6777</v>
      </c>
      <c r="B6782" s="13" t="s">
        <v>9498</v>
      </c>
      <c r="C6782" s="61" t="s">
        <v>9779</v>
      </c>
      <c r="D6782" s="2">
        <v>1</v>
      </c>
      <c r="E6782" s="104">
        <v>5100</v>
      </c>
      <c r="F6782" s="104">
        <v>5100</v>
      </c>
    </row>
    <row r="6783" spans="1:6" ht="33.75" x14ac:dyDescent="0.2">
      <c r="A6783" s="2">
        <v>6778</v>
      </c>
      <c r="B6783" s="13" t="s">
        <v>9498</v>
      </c>
      <c r="C6783" s="61" t="s">
        <v>9780</v>
      </c>
      <c r="D6783" s="2">
        <v>1</v>
      </c>
      <c r="E6783" s="104">
        <v>5100</v>
      </c>
      <c r="F6783" s="104">
        <v>5100</v>
      </c>
    </row>
    <row r="6784" spans="1:6" ht="33.75" x14ac:dyDescent="0.2">
      <c r="A6784" s="2">
        <v>6779</v>
      </c>
      <c r="B6784" s="13" t="s">
        <v>9498</v>
      </c>
      <c r="C6784" s="61" t="s">
        <v>9781</v>
      </c>
      <c r="D6784" s="2">
        <v>1</v>
      </c>
      <c r="E6784" s="104">
        <v>5100</v>
      </c>
      <c r="F6784" s="104">
        <v>5100</v>
      </c>
    </row>
    <row r="6785" spans="1:6" ht="33.75" x14ac:dyDescent="0.2">
      <c r="A6785" s="2">
        <v>6780</v>
      </c>
      <c r="B6785" s="13" t="s">
        <v>9498</v>
      </c>
      <c r="C6785" s="61" t="s">
        <v>9782</v>
      </c>
      <c r="D6785" s="2">
        <v>1</v>
      </c>
      <c r="E6785" s="104">
        <v>5100</v>
      </c>
      <c r="F6785" s="104">
        <v>5100</v>
      </c>
    </row>
    <row r="6786" spans="1:6" ht="33.75" x14ac:dyDescent="0.2">
      <c r="A6786" s="2">
        <v>6781</v>
      </c>
      <c r="B6786" s="13" t="s">
        <v>9498</v>
      </c>
      <c r="C6786" s="61" t="s">
        <v>9783</v>
      </c>
      <c r="D6786" s="2">
        <v>1</v>
      </c>
      <c r="E6786" s="104">
        <v>5100</v>
      </c>
      <c r="F6786" s="104">
        <v>5100</v>
      </c>
    </row>
    <row r="6787" spans="1:6" ht="22.5" x14ac:dyDescent="0.2">
      <c r="A6787" s="2">
        <v>6782</v>
      </c>
      <c r="B6787" s="13" t="s">
        <v>9499</v>
      </c>
      <c r="C6787" s="61" t="s">
        <v>9784</v>
      </c>
      <c r="D6787" s="2">
        <v>1</v>
      </c>
      <c r="E6787" s="33">
        <v>6250</v>
      </c>
      <c r="F6787" s="33">
        <v>6250</v>
      </c>
    </row>
    <row r="6788" spans="1:6" ht="22.5" x14ac:dyDescent="0.2">
      <c r="A6788" s="2">
        <v>6783</v>
      </c>
      <c r="B6788" s="13" t="s">
        <v>9499</v>
      </c>
      <c r="C6788" s="61" t="s">
        <v>9785</v>
      </c>
      <c r="D6788" s="2">
        <v>1</v>
      </c>
      <c r="E6788" s="33">
        <v>6250</v>
      </c>
      <c r="F6788" s="33">
        <v>6250</v>
      </c>
    </row>
    <row r="6789" spans="1:6" ht="22.5" x14ac:dyDescent="0.2">
      <c r="A6789" s="2">
        <v>6784</v>
      </c>
      <c r="B6789" s="13" t="s">
        <v>9499</v>
      </c>
      <c r="C6789" s="61" t="s">
        <v>9786</v>
      </c>
      <c r="D6789" s="2">
        <v>1</v>
      </c>
      <c r="E6789" s="33">
        <v>6250</v>
      </c>
      <c r="F6789" s="33">
        <v>6250</v>
      </c>
    </row>
    <row r="6790" spans="1:6" ht="22.5" x14ac:dyDescent="0.2">
      <c r="A6790" s="2">
        <v>6785</v>
      </c>
      <c r="B6790" s="13" t="s">
        <v>9499</v>
      </c>
      <c r="C6790" s="61" t="s">
        <v>9787</v>
      </c>
      <c r="D6790" s="2">
        <v>1</v>
      </c>
      <c r="E6790" s="33">
        <v>6250</v>
      </c>
      <c r="F6790" s="33">
        <v>6250</v>
      </c>
    </row>
    <row r="6791" spans="1:6" ht="22.5" x14ac:dyDescent="0.2">
      <c r="A6791" s="2">
        <v>6786</v>
      </c>
      <c r="B6791" s="13" t="s">
        <v>9499</v>
      </c>
      <c r="C6791" s="61" t="s">
        <v>9788</v>
      </c>
      <c r="D6791" s="2">
        <v>1</v>
      </c>
      <c r="E6791" s="33">
        <v>6250</v>
      </c>
      <c r="F6791" s="33">
        <v>6250</v>
      </c>
    </row>
    <row r="6792" spans="1:6" ht="22.5" x14ac:dyDescent="0.2">
      <c r="A6792" s="2">
        <v>6787</v>
      </c>
      <c r="B6792" s="13" t="s">
        <v>9499</v>
      </c>
      <c r="C6792" s="61" t="s">
        <v>8815</v>
      </c>
      <c r="D6792" s="2">
        <v>1</v>
      </c>
      <c r="E6792" s="33">
        <v>6250</v>
      </c>
      <c r="F6792" s="33">
        <v>6250</v>
      </c>
    </row>
    <row r="6793" spans="1:6" ht="22.5" x14ac:dyDescent="0.2">
      <c r="A6793" s="2">
        <v>6788</v>
      </c>
      <c r="B6793" s="13" t="s">
        <v>9499</v>
      </c>
      <c r="C6793" s="61" t="s">
        <v>5142</v>
      </c>
      <c r="D6793" s="2">
        <v>1</v>
      </c>
      <c r="E6793" s="33">
        <v>6250</v>
      </c>
      <c r="F6793" s="33">
        <v>6250</v>
      </c>
    </row>
    <row r="6794" spans="1:6" ht="22.5" x14ac:dyDescent="0.2">
      <c r="A6794" s="2">
        <v>6789</v>
      </c>
      <c r="B6794" s="13" t="s">
        <v>9499</v>
      </c>
      <c r="C6794" s="61" t="s">
        <v>5143</v>
      </c>
      <c r="D6794" s="2">
        <v>1</v>
      </c>
      <c r="E6794" s="33">
        <v>6250</v>
      </c>
      <c r="F6794" s="33">
        <v>6250</v>
      </c>
    </row>
    <row r="6795" spans="1:6" ht="22.5" x14ac:dyDescent="0.2">
      <c r="A6795" s="2">
        <v>6790</v>
      </c>
      <c r="B6795" s="13" t="s">
        <v>9499</v>
      </c>
      <c r="C6795" s="61" t="s">
        <v>5144</v>
      </c>
      <c r="D6795" s="2">
        <v>1</v>
      </c>
      <c r="E6795" s="104">
        <v>6250</v>
      </c>
      <c r="F6795" s="104">
        <v>6250</v>
      </c>
    </row>
    <row r="6796" spans="1:6" ht="33.75" x14ac:dyDescent="0.2">
      <c r="A6796" s="2">
        <v>6791</v>
      </c>
      <c r="B6796" s="13" t="s">
        <v>9500</v>
      </c>
      <c r="C6796" s="61" t="s">
        <v>9789</v>
      </c>
      <c r="D6796" s="2">
        <v>1</v>
      </c>
      <c r="E6796" s="104">
        <v>6200</v>
      </c>
      <c r="F6796" s="104">
        <v>6200</v>
      </c>
    </row>
    <row r="6797" spans="1:6" ht="33.75" x14ac:dyDescent="0.2">
      <c r="A6797" s="2">
        <v>6792</v>
      </c>
      <c r="B6797" s="13" t="s">
        <v>9500</v>
      </c>
      <c r="C6797" s="61" t="s">
        <v>9790</v>
      </c>
      <c r="D6797" s="2">
        <v>1</v>
      </c>
      <c r="E6797" s="104">
        <v>6200</v>
      </c>
      <c r="F6797" s="104">
        <v>6200</v>
      </c>
    </row>
    <row r="6798" spans="1:6" ht="33.75" x14ac:dyDescent="0.2">
      <c r="A6798" s="2">
        <v>6793</v>
      </c>
      <c r="B6798" s="13" t="s">
        <v>9500</v>
      </c>
      <c r="C6798" s="61" t="s">
        <v>9791</v>
      </c>
      <c r="D6798" s="2">
        <v>1</v>
      </c>
      <c r="E6798" s="104">
        <v>6200</v>
      </c>
      <c r="F6798" s="104">
        <v>6200</v>
      </c>
    </row>
    <row r="6799" spans="1:6" ht="33.75" x14ac:dyDescent="0.2">
      <c r="A6799" s="2">
        <v>6794</v>
      </c>
      <c r="B6799" s="13" t="s">
        <v>9500</v>
      </c>
      <c r="C6799" s="61" t="s">
        <v>9792</v>
      </c>
      <c r="D6799" s="2">
        <v>1</v>
      </c>
      <c r="E6799" s="104">
        <v>6200</v>
      </c>
      <c r="F6799" s="104">
        <v>6200</v>
      </c>
    </row>
    <row r="6800" spans="1:6" ht="22.5" x14ac:dyDescent="0.2">
      <c r="A6800" s="2">
        <v>6795</v>
      </c>
      <c r="B6800" s="13" t="s">
        <v>9501</v>
      </c>
      <c r="C6800" s="61" t="s">
        <v>9793</v>
      </c>
      <c r="D6800" s="2">
        <v>1</v>
      </c>
      <c r="E6800" s="104">
        <v>15000</v>
      </c>
      <c r="F6800" s="104">
        <v>15000</v>
      </c>
    </row>
    <row r="6801" spans="1:6" x14ac:dyDescent="0.2">
      <c r="A6801" s="2">
        <v>6796</v>
      </c>
      <c r="B6801" s="13" t="s">
        <v>9502</v>
      </c>
      <c r="C6801" s="61" t="s">
        <v>9794</v>
      </c>
      <c r="D6801" s="2">
        <v>1</v>
      </c>
      <c r="E6801" s="104">
        <v>5200</v>
      </c>
      <c r="F6801" s="104">
        <v>5200</v>
      </c>
    </row>
    <row r="6802" spans="1:6" ht="22.5" x14ac:dyDescent="0.2">
      <c r="A6802" s="2">
        <v>6797</v>
      </c>
      <c r="B6802" s="13" t="s">
        <v>9503</v>
      </c>
      <c r="C6802" s="61" t="s">
        <v>9795</v>
      </c>
      <c r="D6802" s="2">
        <v>1</v>
      </c>
      <c r="E6802" s="104">
        <v>5500</v>
      </c>
      <c r="F6802" s="104">
        <v>5500</v>
      </c>
    </row>
    <row r="6803" spans="1:6" ht="22.5" x14ac:dyDescent="0.2">
      <c r="A6803" s="2">
        <v>6798</v>
      </c>
      <c r="B6803" s="13" t="s">
        <v>9503</v>
      </c>
      <c r="C6803" s="61" t="s">
        <v>9796</v>
      </c>
      <c r="D6803" s="2">
        <v>1</v>
      </c>
      <c r="E6803" s="104">
        <v>5500</v>
      </c>
      <c r="F6803" s="104">
        <v>5500</v>
      </c>
    </row>
    <row r="6804" spans="1:6" ht="22.5" x14ac:dyDescent="0.2">
      <c r="A6804" s="2">
        <v>6799</v>
      </c>
      <c r="B6804" s="13" t="s">
        <v>9503</v>
      </c>
      <c r="C6804" s="61" t="s">
        <v>9797</v>
      </c>
      <c r="D6804" s="2">
        <v>1</v>
      </c>
      <c r="E6804" s="104">
        <v>5500</v>
      </c>
      <c r="F6804" s="104">
        <v>5500</v>
      </c>
    </row>
    <row r="6805" spans="1:6" ht="22.5" x14ac:dyDescent="0.2">
      <c r="A6805" s="2">
        <v>6800</v>
      </c>
      <c r="B6805" s="13" t="s">
        <v>9504</v>
      </c>
      <c r="C6805" s="61" t="s">
        <v>8559</v>
      </c>
      <c r="D6805" s="2">
        <v>1</v>
      </c>
      <c r="E6805" s="104">
        <v>9626.1</v>
      </c>
      <c r="F6805" s="104">
        <v>9626.1</v>
      </c>
    </row>
    <row r="6806" spans="1:6" ht="22.5" x14ac:dyDescent="0.2">
      <c r="A6806" s="2">
        <v>6801</v>
      </c>
      <c r="B6806" s="13" t="s">
        <v>9505</v>
      </c>
      <c r="C6806" s="61" t="s">
        <v>9798</v>
      </c>
      <c r="D6806" s="2">
        <v>1</v>
      </c>
      <c r="E6806" s="33">
        <v>30000</v>
      </c>
      <c r="F6806" s="33">
        <f>23000+750+750+750+750</f>
        <v>26000</v>
      </c>
    </row>
    <row r="6807" spans="1:6" x14ac:dyDescent="0.2">
      <c r="A6807" s="2">
        <v>6802</v>
      </c>
      <c r="B6807" s="13" t="s">
        <v>9506</v>
      </c>
      <c r="C6807" s="61" t="s">
        <v>9799</v>
      </c>
      <c r="D6807" s="2">
        <v>1</v>
      </c>
      <c r="E6807" s="33">
        <v>27854.2</v>
      </c>
      <c r="F6807" s="33">
        <v>27854.2</v>
      </c>
    </row>
    <row r="6808" spans="1:6" x14ac:dyDescent="0.2">
      <c r="A6808" s="2">
        <v>6803</v>
      </c>
      <c r="B6808" s="13" t="s">
        <v>9507</v>
      </c>
      <c r="C6808" s="61" t="s">
        <v>9800</v>
      </c>
      <c r="D6808" s="2">
        <v>1</v>
      </c>
      <c r="E6808" s="33">
        <v>27854.2</v>
      </c>
      <c r="F6808" s="33">
        <v>27854.2</v>
      </c>
    </row>
    <row r="6809" spans="1:6" ht="33.75" x14ac:dyDescent="0.2">
      <c r="A6809" s="2">
        <v>6804</v>
      </c>
      <c r="B6809" s="13" t="s">
        <v>9508</v>
      </c>
      <c r="C6809" s="61" t="s">
        <v>9801</v>
      </c>
      <c r="D6809" s="2">
        <v>1</v>
      </c>
      <c r="E6809" s="33">
        <v>3233.04</v>
      </c>
      <c r="F6809" s="33">
        <v>3233.04</v>
      </c>
    </row>
    <row r="6810" spans="1:6" x14ac:dyDescent="0.2">
      <c r="A6810" s="2">
        <v>6805</v>
      </c>
      <c r="B6810" s="13" t="s">
        <v>9509</v>
      </c>
      <c r="C6810" s="61" t="s">
        <v>9802</v>
      </c>
      <c r="D6810" s="2">
        <v>1</v>
      </c>
      <c r="E6810" s="33">
        <v>10804</v>
      </c>
      <c r="F6810" s="33">
        <v>10804</v>
      </c>
    </row>
    <row r="6811" spans="1:6" ht="22.5" x14ac:dyDescent="0.2">
      <c r="A6811" s="2">
        <v>6806</v>
      </c>
      <c r="B6811" s="13" t="s">
        <v>5104</v>
      </c>
      <c r="C6811" s="61" t="s">
        <v>9803</v>
      </c>
      <c r="D6811" s="2">
        <v>1</v>
      </c>
      <c r="E6811" s="33">
        <v>7265.3</v>
      </c>
      <c r="F6811" s="33">
        <v>7265.3</v>
      </c>
    </row>
    <row r="6812" spans="1:6" x14ac:dyDescent="0.2">
      <c r="A6812" s="2">
        <v>6807</v>
      </c>
      <c r="B6812" s="13" t="s">
        <v>9510</v>
      </c>
      <c r="C6812" s="61" t="s">
        <v>9804</v>
      </c>
      <c r="D6812" s="2">
        <v>1</v>
      </c>
      <c r="E6812" s="33">
        <v>1581.15</v>
      </c>
      <c r="F6812" s="33">
        <v>1581.15</v>
      </c>
    </row>
    <row r="6813" spans="1:6" x14ac:dyDescent="0.2">
      <c r="A6813" s="2">
        <v>6808</v>
      </c>
      <c r="B6813" s="13" t="s">
        <v>9510</v>
      </c>
      <c r="C6813" s="61" t="s">
        <v>9805</v>
      </c>
      <c r="D6813" s="2">
        <v>1</v>
      </c>
      <c r="E6813" s="33">
        <v>1581.15</v>
      </c>
      <c r="F6813" s="33">
        <v>1581.15</v>
      </c>
    </row>
    <row r="6814" spans="1:6" x14ac:dyDescent="0.2">
      <c r="A6814" s="2">
        <v>6809</v>
      </c>
      <c r="B6814" s="13" t="s">
        <v>9510</v>
      </c>
      <c r="C6814" s="61" t="s">
        <v>9806</v>
      </c>
      <c r="D6814" s="2">
        <v>1</v>
      </c>
      <c r="E6814" s="33">
        <v>1581.15</v>
      </c>
      <c r="F6814" s="33">
        <v>1581.15</v>
      </c>
    </row>
    <row r="6815" spans="1:6" x14ac:dyDescent="0.2">
      <c r="A6815" s="2">
        <v>6810</v>
      </c>
      <c r="B6815" s="13" t="s">
        <v>9510</v>
      </c>
      <c r="C6815" s="61" t="s">
        <v>9807</v>
      </c>
      <c r="D6815" s="2">
        <v>1</v>
      </c>
      <c r="E6815" s="33">
        <v>1581.15</v>
      </c>
      <c r="F6815" s="33">
        <v>1581.15</v>
      </c>
    </row>
    <row r="6816" spans="1:6" x14ac:dyDescent="0.2">
      <c r="A6816" s="2">
        <v>6811</v>
      </c>
      <c r="B6816" s="13" t="s">
        <v>4606</v>
      </c>
      <c r="C6816" s="61" t="s">
        <v>9808</v>
      </c>
      <c r="D6816" s="2">
        <v>1</v>
      </c>
      <c r="E6816" s="33">
        <v>3900</v>
      </c>
      <c r="F6816" s="33">
        <v>3900</v>
      </c>
    </row>
    <row r="6817" spans="1:6" x14ac:dyDescent="0.2">
      <c r="A6817" s="2">
        <v>6812</v>
      </c>
      <c r="B6817" s="13" t="s">
        <v>4606</v>
      </c>
      <c r="C6817" s="61" t="s">
        <v>9809</v>
      </c>
      <c r="D6817" s="2">
        <v>1</v>
      </c>
      <c r="E6817" s="33">
        <v>2099.31</v>
      </c>
      <c r="F6817" s="33">
        <v>2099.31</v>
      </c>
    </row>
    <row r="6818" spans="1:6" x14ac:dyDescent="0.2">
      <c r="A6818" s="2">
        <v>6813</v>
      </c>
      <c r="B6818" s="13" t="s">
        <v>4606</v>
      </c>
      <c r="C6818" s="61" t="s">
        <v>9810</v>
      </c>
      <c r="D6818" s="2">
        <v>1</v>
      </c>
      <c r="E6818" s="33">
        <v>1990.09</v>
      </c>
      <c r="F6818" s="33">
        <v>1990.09</v>
      </c>
    </row>
    <row r="6819" spans="1:6" x14ac:dyDescent="0.2">
      <c r="A6819" s="2">
        <v>6814</v>
      </c>
      <c r="B6819" s="13" t="s">
        <v>4606</v>
      </c>
      <c r="C6819" s="61" t="s">
        <v>9811</v>
      </c>
      <c r="D6819" s="2">
        <v>1</v>
      </c>
      <c r="E6819" s="33">
        <v>1663.7</v>
      </c>
      <c r="F6819" s="33">
        <v>1663.7</v>
      </c>
    </row>
    <row r="6820" spans="1:6" x14ac:dyDescent="0.2">
      <c r="A6820" s="2">
        <v>6815</v>
      </c>
      <c r="B6820" s="13" t="s">
        <v>4606</v>
      </c>
      <c r="C6820" s="61" t="s">
        <v>9812</v>
      </c>
      <c r="D6820" s="2">
        <v>1</v>
      </c>
      <c r="E6820" s="33">
        <v>1663.7</v>
      </c>
      <c r="F6820" s="33">
        <v>1663.7</v>
      </c>
    </row>
    <row r="6821" spans="1:6" x14ac:dyDescent="0.2">
      <c r="A6821" s="2">
        <v>6816</v>
      </c>
      <c r="B6821" s="13" t="s">
        <v>4606</v>
      </c>
      <c r="C6821" s="61" t="s">
        <v>9813</v>
      </c>
      <c r="D6821" s="2">
        <v>1</v>
      </c>
      <c r="E6821" s="33">
        <v>7753.35</v>
      </c>
      <c r="F6821" s="33">
        <v>7753.35</v>
      </c>
    </row>
    <row r="6822" spans="1:6" x14ac:dyDescent="0.2">
      <c r="A6822" s="2">
        <v>6817</v>
      </c>
      <c r="B6822" s="13" t="s">
        <v>4606</v>
      </c>
      <c r="C6822" s="61" t="s">
        <v>9814</v>
      </c>
      <c r="D6822" s="2">
        <v>1</v>
      </c>
      <c r="E6822" s="33">
        <v>1330.96</v>
      </c>
      <c r="F6822" s="33">
        <v>1330.96</v>
      </c>
    </row>
    <row r="6823" spans="1:6" x14ac:dyDescent="0.2">
      <c r="A6823" s="2">
        <v>6818</v>
      </c>
      <c r="B6823" s="13" t="s">
        <v>4606</v>
      </c>
      <c r="C6823" s="61" t="s">
        <v>9815</v>
      </c>
      <c r="D6823" s="2">
        <v>1</v>
      </c>
      <c r="E6823" s="33">
        <v>3900</v>
      </c>
      <c r="F6823" s="33">
        <v>3900</v>
      </c>
    </row>
    <row r="6824" spans="1:6" x14ac:dyDescent="0.2">
      <c r="A6824" s="2">
        <v>6819</v>
      </c>
      <c r="B6824" s="13" t="s">
        <v>5203</v>
      </c>
      <c r="C6824" s="61" t="s">
        <v>9816</v>
      </c>
      <c r="D6824" s="2">
        <v>1</v>
      </c>
      <c r="E6824" s="33">
        <v>1973.58</v>
      </c>
      <c r="F6824" s="33">
        <v>1973.58</v>
      </c>
    </row>
    <row r="6825" spans="1:6" x14ac:dyDescent="0.2">
      <c r="A6825" s="2">
        <v>6820</v>
      </c>
      <c r="B6825" s="13" t="s">
        <v>8415</v>
      </c>
      <c r="C6825" s="61" t="s">
        <v>9817</v>
      </c>
      <c r="D6825" s="2">
        <v>1</v>
      </c>
      <c r="E6825" s="33">
        <v>1916.43</v>
      </c>
      <c r="F6825" s="33">
        <v>1916.43</v>
      </c>
    </row>
    <row r="6826" spans="1:6" x14ac:dyDescent="0.2">
      <c r="A6826" s="2">
        <v>6821</v>
      </c>
      <c r="B6826" s="13" t="s">
        <v>8415</v>
      </c>
      <c r="C6826" s="61" t="s">
        <v>9818</v>
      </c>
      <c r="D6826" s="2">
        <v>1</v>
      </c>
      <c r="E6826" s="33">
        <v>1996.44</v>
      </c>
      <c r="F6826" s="33">
        <v>1996.44</v>
      </c>
    </row>
    <row r="6827" spans="1:6" x14ac:dyDescent="0.2">
      <c r="A6827" s="2">
        <v>6822</v>
      </c>
      <c r="B6827" s="13" t="s">
        <v>9511</v>
      </c>
      <c r="C6827" s="61" t="s">
        <v>9819</v>
      </c>
      <c r="D6827" s="2">
        <v>1</v>
      </c>
      <c r="E6827" s="33">
        <v>2049.7800000000002</v>
      </c>
      <c r="F6827" s="33">
        <v>2049.7800000000002</v>
      </c>
    </row>
    <row r="6828" spans="1:6" ht="45" x14ac:dyDescent="0.2">
      <c r="A6828" s="2">
        <v>6823</v>
      </c>
      <c r="B6828" s="13" t="s">
        <v>9512</v>
      </c>
      <c r="C6828" s="61" t="s">
        <v>9820</v>
      </c>
      <c r="D6828" s="2">
        <v>1</v>
      </c>
      <c r="E6828" s="33">
        <v>27550</v>
      </c>
      <c r="F6828" s="33">
        <v>27550</v>
      </c>
    </row>
    <row r="6829" spans="1:6" x14ac:dyDescent="0.2">
      <c r="A6829" s="2">
        <v>6824</v>
      </c>
      <c r="B6829" s="13" t="s">
        <v>9513</v>
      </c>
      <c r="C6829" s="61" t="s">
        <v>9821</v>
      </c>
      <c r="D6829" s="2">
        <v>1</v>
      </c>
      <c r="E6829" s="33">
        <v>11380</v>
      </c>
      <c r="F6829" s="33">
        <v>11380</v>
      </c>
    </row>
    <row r="6830" spans="1:6" x14ac:dyDescent="0.2">
      <c r="A6830" s="2">
        <v>6825</v>
      </c>
      <c r="B6830" s="13" t="s">
        <v>5154</v>
      </c>
      <c r="C6830" s="61"/>
      <c r="D6830" s="2">
        <v>1</v>
      </c>
      <c r="E6830" s="33">
        <v>4060.12</v>
      </c>
      <c r="F6830" s="33">
        <v>4060.12</v>
      </c>
    </row>
    <row r="6831" spans="1:6" x14ac:dyDescent="0.2">
      <c r="A6831" s="2">
        <v>6826</v>
      </c>
      <c r="B6831" s="13" t="s">
        <v>9514</v>
      </c>
      <c r="C6831" s="61"/>
      <c r="D6831" s="2">
        <v>1</v>
      </c>
      <c r="E6831" s="33">
        <v>2520</v>
      </c>
      <c r="F6831" s="33">
        <v>2520</v>
      </c>
    </row>
    <row r="6832" spans="1:6" x14ac:dyDescent="0.2">
      <c r="A6832" s="2">
        <v>6827</v>
      </c>
      <c r="B6832" s="13" t="s">
        <v>9515</v>
      </c>
      <c r="C6832" s="61" t="s">
        <v>9822</v>
      </c>
      <c r="D6832" s="2">
        <v>1</v>
      </c>
      <c r="E6832" s="33">
        <v>4059.12</v>
      </c>
      <c r="F6832" s="33">
        <v>4059.12</v>
      </c>
    </row>
    <row r="6833" spans="1:6" ht="22.5" x14ac:dyDescent="0.2">
      <c r="A6833" s="2">
        <v>6828</v>
      </c>
      <c r="B6833" s="13" t="s">
        <v>9516</v>
      </c>
      <c r="C6833" s="61" t="s">
        <v>9823</v>
      </c>
      <c r="D6833" s="2">
        <v>1</v>
      </c>
      <c r="E6833" s="33">
        <v>17458.560000000001</v>
      </c>
      <c r="F6833" s="33">
        <v>17458.560000000001</v>
      </c>
    </row>
    <row r="6834" spans="1:6" x14ac:dyDescent="0.2">
      <c r="A6834" s="2">
        <v>6829</v>
      </c>
      <c r="B6834" s="13" t="s">
        <v>1803</v>
      </c>
      <c r="C6834" s="61" t="s">
        <v>9824</v>
      </c>
      <c r="D6834" s="2">
        <v>1</v>
      </c>
      <c r="E6834" s="33">
        <v>39575</v>
      </c>
      <c r="F6834" s="33">
        <v>39575</v>
      </c>
    </row>
    <row r="6835" spans="1:6" x14ac:dyDescent="0.2">
      <c r="A6835" s="2">
        <v>6830</v>
      </c>
      <c r="B6835" s="13" t="s">
        <v>3975</v>
      </c>
      <c r="C6835" s="61" t="s">
        <v>9825</v>
      </c>
      <c r="D6835" s="2">
        <v>1</v>
      </c>
      <c r="E6835" s="33">
        <v>3882.86</v>
      </c>
      <c r="F6835" s="33">
        <v>3882.86</v>
      </c>
    </row>
    <row r="6836" spans="1:6" x14ac:dyDescent="0.2">
      <c r="A6836" s="2">
        <v>6831</v>
      </c>
      <c r="B6836" s="13" t="s">
        <v>3975</v>
      </c>
      <c r="C6836" s="61" t="s">
        <v>9826</v>
      </c>
      <c r="D6836" s="2">
        <v>1</v>
      </c>
      <c r="E6836" s="33">
        <v>6886.08</v>
      </c>
      <c r="F6836" s="33">
        <v>6886.08</v>
      </c>
    </row>
    <row r="6837" spans="1:6" ht="22.5" x14ac:dyDescent="0.2">
      <c r="A6837" s="2">
        <v>6832</v>
      </c>
      <c r="B6837" s="13" t="s">
        <v>9517</v>
      </c>
      <c r="C6837" s="61" t="s">
        <v>9827</v>
      </c>
      <c r="D6837" s="2">
        <v>1</v>
      </c>
      <c r="E6837" s="33">
        <v>12795</v>
      </c>
      <c r="F6837" s="33">
        <v>12795</v>
      </c>
    </row>
    <row r="6838" spans="1:6" ht="22.5" x14ac:dyDescent="0.2">
      <c r="A6838" s="2">
        <v>6833</v>
      </c>
      <c r="B6838" s="13" t="s">
        <v>9518</v>
      </c>
      <c r="C6838" s="61" t="s">
        <v>9828</v>
      </c>
      <c r="D6838" s="2">
        <v>1</v>
      </c>
      <c r="E6838" s="33">
        <v>12586.74</v>
      </c>
      <c r="F6838" s="33">
        <v>12586.74</v>
      </c>
    </row>
    <row r="6839" spans="1:6" x14ac:dyDescent="0.2">
      <c r="A6839" s="2">
        <v>6834</v>
      </c>
      <c r="B6839" s="13" t="s">
        <v>4895</v>
      </c>
      <c r="C6839" s="61" t="s">
        <v>9829</v>
      </c>
      <c r="D6839" s="2">
        <v>1</v>
      </c>
      <c r="E6839" s="33">
        <v>13963.5</v>
      </c>
      <c r="F6839" s="33">
        <v>13963.5</v>
      </c>
    </row>
    <row r="6840" spans="1:6" x14ac:dyDescent="0.2">
      <c r="A6840" s="2">
        <v>6835</v>
      </c>
      <c r="B6840" s="13" t="s">
        <v>9519</v>
      </c>
      <c r="C6840" s="61" t="s">
        <v>9830</v>
      </c>
      <c r="D6840" s="2">
        <v>1</v>
      </c>
      <c r="E6840" s="33">
        <v>1482</v>
      </c>
      <c r="F6840" s="33">
        <v>1482</v>
      </c>
    </row>
    <row r="6841" spans="1:6" x14ac:dyDescent="0.2">
      <c r="A6841" s="2">
        <v>6836</v>
      </c>
      <c r="B6841" s="13" t="s">
        <v>9520</v>
      </c>
      <c r="C6841" s="61" t="s">
        <v>9831</v>
      </c>
      <c r="D6841" s="2">
        <v>1</v>
      </c>
      <c r="E6841" s="33">
        <v>1824</v>
      </c>
      <c r="F6841" s="33">
        <v>1824</v>
      </c>
    </row>
    <row r="6842" spans="1:6" x14ac:dyDescent="0.2">
      <c r="A6842" s="2">
        <v>6837</v>
      </c>
      <c r="B6842" s="13" t="s">
        <v>6485</v>
      </c>
      <c r="C6842" s="61" t="s">
        <v>9832</v>
      </c>
      <c r="D6842" s="2">
        <v>1</v>
      </c>
      <c r="E6842" s="33">
        <v>13793.97</v>
      </c>
      <c r="F6842" s="33">
        <v>13793.97</v>
      </c>
    </row>
    <row r="6843" spans="1:6" x14ac:dyDescent="0.2">
      <c r="A6843" s="2">
        <v>6838</v>
      </c>
      <c r="B6843" s="13" t="s">
        <v>4191</v>
      </c>
      <c r="C6843" s="61" t="s">
        <v>9833</v>
      </c>
      <c r="D6843" s="2">
        <v>1</v>
      </c>
      <c r="E6843" s="33">
        <v>20135.52</v>
      </c>
      <c r="F6843" s="33">
        <v>20135.52</v>
      </c>
    </row>
    <row r="6844" spans="1:6" x14ac:dyDescent="0.2">
      <c r="A6844" s="2">
        <v>6839</v>
      </c>
      <c r="B6844" s="13" t="s">
        <v>9521</v>
      </c>
      <c r="C6844" s="61" t="s">
        <v>9834</v>
      </c>
      <c r="D6844" s="2">
        <v>1</v>
      </c>
      <c r="E6844" s="33">
        <v>12436</v>
      </c>
      <c r="F6844" s="33">
        <v>12436</v>
      </c>
    </row>
    <row r="6845" spans="1:6" ht="22.5" x14ac:dyDescent="0.2">
      <c r="A6845" s="2">
        <v>6840</v>
      </c>
      <c r="B6845" s="13" t="s">
        <v>9522</v>
      </c>
      <c r="C6845" s="61" t="s">
        <v>9835</v>
      </c>
      <c r="D6845" s="2">
        <v>1</v>
      </c>
      <c r="E6845" s="33">
        <v>5600</v>
      </c>
      <c r="F6845" s="33">
        <v>5600</v>
      </c>
    </row>
    <row r="6846" spans="1:6" x14ac:dyDescent="0.2">
      <c r="A6846" s="2">
        <v>6841</v>
      </c>
      <c r="B6846" s="13" t="s">
        <v>9523</v>
      </c>
      <c r="C6846" s="61" t="s">
        <v>9836</v>
      </c>
      <c r="D6846" s="2">
        <v>1</v>
      </c>
      <c r="E6846" s="33">
        <v>5990.4</v>
      </c>
      <c r="F6846" s="33">
        <v>5990.4</v>
      </c>
    </row>
    <row r="6847" spans="1:6" x14ac:dyDescent="0.2">
      <c r="A6847" s="2">
        <v>6842</v>
      </c>
      <c r="B6847" s="13" t="s">
        <v>9524</v>
      </c>
      <c r="C6847" s="61" t="s">
        <v>9837</v>
      </c>
      <c r="D6847" s="2">
        <v>1</v>
      </c>
      <c r="E6847" s="33">
        <v>3910</v>
      </c>
      <c r="F6847" s="33">
        <v>3910</v>
      </c>
    </row>
    <row r="6848" spans="1:6" ht="22.5" x14ac:dyDescent="0.2">
      <c r="A6848" s="2">
        <v>6843</v>
      </c>
      <c r="B6848" s="13" t="s">
        <v>9525</v>
      </c>
      <c r="C6848" s="61" t="s">
        <v>9838</v>
      </c>
      <c r="D6848" s="2">
        <v>1</v>
      </c>
      <c r="E6848" s="33">
        <v>3694.49</v>
      </c>
      <c r="F6848" s="33">
        <v>3694.49</v>
      </c>
    </row>
    <row r="6849" spans="1:6" ht="22.5" x14ac:dyDescent="0.2">
      <c r="A6849" s="2">
        <v>6844</v>
      </c>
      <c r="B6849" s="13" t="s">
        <v>9525</v>
      </c>
      <c r="C6849" s="61" t="s">
        <v>9839</v>
      </c>
      <c r="D6849" s="2">
        <v>1</v>
      </c>
      <c r="E6849" s="33">
        <v>3696</v>
      </c>
      <c r="F6849" s="33">
        <v>3696</v>
      </c>
    </row>
    <row r="6850" spans="1:6" ht="22.5" x14ac:dyDescent="0.2">
      <c r="A6850" s="2">
        <v>6845</v>
      </c>
      <c r="B6850" s="13" t="s">
        <v>9525</v>
      </c>
      <c r="C6850" s="61" t="s">
        <v>9840</v>
      </c>
      <c r="D6850" s="2">
        <v>1</v>
      </c>
      <c r="E6850" s="33">
        <v>3696</v>
      </c>
      <c r="F6850" s="33">
        <v>3696</v>
      </c>
    </row>
    <row r="6851" spans="1:6" ht="22.5" x14ac:dyDescent="0.2">
      <c r="A6851" s="2">
        <v>6846</v>
      </c>
      <c r="B6851" s="13" t="s">
        <v>9525</v>
      </c>
      <c r="C6851" s="61" t="s">
        <v>9841</v>
      </c>
      <c r="D6851" s="2">
        <v>1</v>
      </c>
      <c r="E6851" s="33">
        <v>3696</v>
      </c>
      <c r="F6851" s="33">
        <v>3696</v>
      </c>
    </row>
    <row r="6852" spans="1:6" ht="22.5" x14ac:dyDescent="0.2">
      <c r="A6852" s="2">
        <v>6847</v>
      </c>
      <c r="B6852" s="13" t="s">
        <v>9525</v>
      </c>
      <c r="C6852" s="61" t="s">
        <v>9842</v>
      </c>
      <c r="D6852" s="2">
        <v>1</v>
      </c>
      <c r="E6852" s="33">
        <v>3696</v>
      </c>
      <c r="F6852" s="33">
        <v>3696</v>
      </c>
    </row>
    <row r="6853" spans="1:6" ht="22.5" x14ac:dyDescent="0.2">
      <c r="A6853" s="2">
        <v>6848</v>
      </c>
      <c r="B6853" s="13" t="s">
        <v>9525</v>
      </c>
      <c r="C6853" s="61" t="s">
        <v>9843</v>
      </c>
      <c r="D6853" s="2">
        <v>1</v>
      </c>
      <c r="E6853" s="33">
        <v>3696</v>
      </c>
      <c r="F6853" s="33">
        <v>3696</v>
      </c>
    </row>
    <row r="6854" spans="1:6" ht="22.5" x14ac:dyDescent="0.2">
      <c r="A6854" s="2">
        <v>6849</v>
      </c>
      <c r="B6854" s="13" t="s">
        <v>9525</v>
      </c>
      <c r="C6854" s="61" t="s">
        <v>9844</v>
      </c>
      <c r="D6854" s="2">
        <v>1</v>
      </c>
      <c r="E6854" s="33">
        <v>3696</v>
      </c>
      <c r="F6854" s="33">
        <v>3696</v>
      </c>
    </row>
    <row r="6855" spans="1:6" ht="22.5" x14ac:dyDescent="0.2">
      <c r="A6855" s="2">
        <v>6850</v>
      </c>
      <c r="B6855" s="13" t="s">
        <v>9525</v>
      </c>
      <c r="C6855" s="61" t="s">
        <v>9845</v>
      </c>
      <c r="D6855" s="2">
        <v>1</v>
      </c>
      <c r="E6855" s="33">
        <v>3696</v>
      </c>
      <c r="F6855" s="33">
        <v>3696</v>
      </c>
    </row>
    <row r="6856" spans="1:6" ht="22.5" x14ac:dyDescent="0.2">
      <c r="A6856" s="2">
        <v>6851</v>
      </c>
      <c r="B6856" s="13" t="s">
        <v>9525</v>
      </c>
      <c r="C6856" s="61" t="s">
        <v>9846</v>
      </c>
      <c r="D6856" s="2">
        <v>1</v>
      </c>
      <c r="E6856" s="33">
        <v>3696</v>
      </c>
      <c r="F6856" s="33">
        <v>3696</v>
      </c>
    </row>
    <row r="6857" spans="1:6" ht="22.5" x14ac:dyDescent="0.2">
      <c r="A6857" s="2">
        <v>6852</v>
      </c>
      <c r="B6857" s="13" t="s">
        <v>9525</v>
      </c>
      <c r="C6857" s="61" t="s">
        <v>9847</v>
      </c>
      <c r="D6857" s="2">
        <v>1</v>
      </c>
      <c r="E6857" s="33">
        <v>3696</v>
      </c>
      <c r="F6857" s="33">
        <v>3696</v>
      </c>
    </row>
    <row r="6858" spans="1:6" ht="22.5" x14ac:dyDescent="0.2">
      <c r="A6858" s="2">
        <v>6853</v>
      </c>
      <c r="B6858" s="13" t="s">
        <v>9525</v>
      </c>
      <c r="C6858" s="61" t="s">
        <v>9848</v>
      </c>
      <c r="D6858" s="2">
        <v>1</v>
      </c>
      <c r="E6858" s="33">
        <v>3696</v>
      </c>
      <c r="F6858" s="33">
        <v>3696</v>
      </c>
    </row>
    <row r="6859" spans="1:6" ht="22.5" x14ac:dyDescent="0.2">
      <c r="A6859" s="2">
        <v>6854</v>
      </c>
      <c r="B6859" s="13" t="s">
        <v>9525</v>
      </c>
      <c r="C6859" s="61" t="s">
        <v>9849</v>
      </c>
      <c r="D6859" s="2">
        <v>1</v>
      </c>
      <c r="E6859" s="33">
        <v>3696</v>
      </c>
      <c r="F6859" s="33">
        <v>3696</v>
      </c>
    </row>
    <row r="6860" spans="1:6" ht="22.5" x14ac:dyDescent="0.2">
      <c r="A6860" s="2">
        <v>6855</v>
      </c>
      <c r="B6860" s="13" t="s">
        <v>9525</v>
      </c>
      <c r="C6860" s="61" t="s">
        <v>9850</v>
      </c>
      <c r="D6860" s="2">
        <v>1</v>
      </c>
      <c r="E6860" s="33">
        <v>3696</v>
      </c>
      <c r="F6860" s="33">
        <v>3696</v>
      </c>
    </row>
    <row r="6861" spans="1:6" ht="22.5" x14ac:dyDescent="0.2">
      <c r="A6861" s="2">
        <v>6856</v>
      </c>
      <c r="B6861" s="13" t="s">
        <v>9525</v>
      </c>
      <c r="C6861" s="61" t="s">
        <v>9851</v>
      </c>
      <c r="D6861" s="2">
        <v>1</v>
      </c>
      <c r="E6861" s="33">
        <v>3696</v>
      </c>
      <c r="F6861" s="33">
        <v>3696</v>
      </c>
    </row>
    <row r="6862" spans="1:6" ht="22.5" x14ac:dyDescent="0.2">
      <c r="A6862" s="2">
        <v>6857</v>
      </c>
      <c r="B6862" s="13" t="s">
        <v>9525</v>
      </c>
      <c r="C6862" s="61" t="s">
        <v>9852</v>
      </c>
      <c r="D6862" s="2">
        <v>1</v>
      </c>
      <c r="E6862" s="33">
        <v>3696</v>
      </c>
      <c r="F6862" s="33">
        <v>3696</v>
      </c>
    </row>
    <row r="6863" spans="1:6" ht="22.5" x14ac:dyDescent="0.2">
      <c r="A6863" s="2">
        <v>6858</v>
      </c>
      <c r="B6863" s="13" t="s">
        <v>9525</v>
      </c>
      <c r="C6863" s="61" t="s">
        <v>9853</v>
      </c>
      <c r="D6863" s="2">
        <v>1</v>
      </c>
      <c r="E6863" s="33">
        <v>3696</v>
      </c>
      <c r="F6863" s="33">
        <v>3696</v>
      </c>
    </row>
    <row r="6864" spans="1:6" ht="22.5" x14ac:dyDescent="0.2">
      <c r="A6864" s="2">
        <v>6859</v>
      </c>
      <c r="B6864" s="13" t="s">
        <v>9525</v>
      </c>
      <c r="C6864" s="61" t="s">
        <v>9854</v>
      </c>
      <c r="D6864" s="2">
        <v>1</v>
      </c>
      <c r="E6864" s="33">
        <v>3696</v>
      </c>
      <c r="F6864" s="33">
        <v>3696</v>
      </c>
    </row>
    <row r="6865" spans="1:6" ht="22.5" x14ac:dyDescent="0.2">
      <c r="A6865" s="2">
        <v>6860</v>
      </c>
      <c r="B6865" s="13" t="s">
        <v>9525</v>
      </c>
      <c r="C6865" s="61" t="s">
        <v>9855</v>
      </c>
      <c r="D6865" s="2">
        <v>1</v>
      </c>
      <c r="E6865" s="33">
        <v>3696</v>
      </c>
      <c r="F6865" s="33">
        <v>3696</v>
      </c>
    </row>
    <row r="6866" spans="1:6" x14ac:dyDescent="0.2">
      <c r="A6866" s="2">
        <v>6861</v>
      </c>
      <c r="B6866" s="13" t="s">
        <v>9526</v>
      </c>
      <c r="C6866" s="61" t="s">
        <v>9856</v>
      </c>
      <c r="D6866" s="2">
        <v>1</v>
      </c>
      <c r="E6866" s="33">
        <v>23991.84</v>
      </c>
      <c r="F6866" s="33">
        <v>23991.84</v>
      </c>
    </row>
    <row r="6867" spans="1:6" x14ac:dyDescent="0.2">
      <c r="A6867" s="2">
        <v>6862</v>
      </c>
      <c r="B6867" s="13" t="s">
        <v>1902</v>
      </c>
      <c r="C6867" s="61" t="s">
        <v>9857</v>
      </c>
      <c r="D6867" s="2">
        <v>1</v>
      </c>
      <c r="E6867" s="33">
        <v>10348</v>
      </c>
      <c r="F6867" s="33">
        <v>10348</v>
      </c>
    </row>
    <row r="6868" spans="1:6" x14ac:dyDescent="0.2">
      <c r="A6868" s="2">
        <v>6863</v>
      </c>
      <c r="B6868" s="13" t="s">
        <v>9527</v>
      </c>
      <c r="C6868" s="61" t="s">
        <v>9858</v>
      </c>
      <c r="D6868" s="2">
        <v>1</v>
      </c>
      <c r="E6868" s="33">
        <v>1827</v>
      </c>
      <c r="F6868" s="33">
        <v>1827</v>
      </c>
    </row>
    <row r="6869" spans="1:6" x14ac:dyDescent="0.2">
      <c r="A6869" s="2">
        <v>6864</v>
      </c>
      <c r="B6869" s="13" t="s">
        <v>4726</v>
      </c>
      <c r="C6869" s="61" t="s">
        <v>9859</v>
      </c>
      <c r="D6869" s="2">
        <v>1</v>
      </c>
      <c r="E6869" s="33">
        <v>7500</v>
      </c>
      <c r="F6869" s="33">
        <v>7500</v>
      </c>
    </row>
    <row r="6870" spans="1:6" ht="22.5" x14ac:dyDescent="0.2">
      <c r="A6870" s="2">
        <v>6865</v>
      </c>
      <c r="B6870" s="13" t="s">
        <v>9528</v>
      </c>
      <c r="C6870" s="61" t="s">
        <v>9860</v>
      </c>
      <c r="D6870" s="2">
        <v>1</v>
      </c>
      <c r="E6870" s="33">
        <v>25000</v>
      </c>
      <c r="F6870" s="33">
        <v>25000</v>
      </c>
    </row>
    <row r="6871" spans="1:6" x14ac:dyDescent="0.2">
      <c r="A6871" s="2">
        <v>6866</v>
      </c>
      <c r="B6871" s="13" t="s">
        <v>1779</v>
      </c>
      <c r="C6871" s="61" t="s">
        <v>9861</v>
      </c>
      <c r="D6871" s="2">
        <v>1</v>
      </c>
      <c r="E6871" s="33">
        <v>6156.96</v>
      </c>
      <c r="F6871" s="33">
        <v>6156.96</v>
      </c>
    </row>
    <row r="6872" spans="1:6" x14ac:dyDescent="0.2">
      <c r="A6872" s="2">
        <v>6867</v>
      </c>
      <c r="B6872" s="13" t="s">
        <v>4538</v>
      </c>
      <c r="C6872" s="61" t="s">
        <v>9862</v>
      </c>
      <c r="D6872" s="2">
        <v>1</v>
      </c>
      <c r="E6872" s="33">
        <v>3277.87</v>
      </c>
      <c r="F6872" s="33">
        <v>3277.87</v>
      </c>
    </row>
    <row r="6873" spans="1:6" ht="22.5" x14ac:dyDescent="0.2">
      <c r="A6873" s="2">
        <v>6868</v>
      </c>
      <c r="B6873" s="13" t="s">
        <v>9529</v>
      </c>
      <c r="C6873" s="61" t="s">
        <v>9863</v>
      </c>
      <c r="D6873" s="2">
        <v>1</v>
      </c>
      <c r="E6873" s="33">
        <v>4500</v>
      </c>
      <c r="F6873" s="33">
        <v>4500</v>
      </c>
    </row>
    <row r="6874" spans="1:6" x14ac:dyDescent="0.2">
      <c r="A6874" s="2">
        <v>6869</v>
      </c>
      <c r="B6874" s="13" t="s">
        <v>6831</v>
      </c>
      <c r="C6874" s="61" t="s">
        <v>9864</v>
      </c>
      <c r="D6874" s="2">
        <v>1</v>
      </c>
      <c r="E6874" s="33">
        <v>11000</v>
      </c>
      <c r="F6874" s="33">
        <v>11000</v>
      </c>
    </row>
    <row r="6875" spans="1:6" ht="22.5" x14ac:dyDescent="0.2">
      <c r="A6875" s="2">
        <v>6870</v>
      </c>
      <c r="B6875" s="13" t="s">
        <v>9530</v>
      </c>
      <c r="C6875" s="61" t="s">
        <v>9865</v>
      </c>
      <c r="D6875" s="2">
        <v>1</v>
      </c>
      <c r="E6875" s="33">
        <v>7000</v>
      </c>
      <c r="F6875" s="33">
        <v>7000</v>
      </c>
    </row>
    <row r="6876" spans="1:6" ht="22.5" x14ac:dyDescent="0.2">
      <c r="A6876" s="2">
        <v>6871</v>
      </c>
      <c r="B6876" s="13" t="s">
        <v>9531</v>
      </c>
      <c r="C6876" s="61" t="s">
        <v>9866</v>
      </c>
      <c r="D6876" s="2">
        <v>1</v>
      </c>
      <c r="E6876" s="33">
        <v>4466</v>
      </c>
      <c r="F6876" s="33">
        <v>4466</v>
      </c>
    </row>
    <row r="6877" spans="1:6" ht="22.5" x14ac:dyDescent="0.2">
      <c r="A6877" s="2">
        <v>6872</v>
      </c>
      <c r="B6877" s="13" t="s">
        <v>9531</v>
      </c>
      <c r="C6877" s="61" t="s">
        <v>9867</v>
      </c>
      <c r="D6877" s="2">
        <v>1</v>
      </c>
      <c r="E6877" s="33">
        <v>4466</v>
      </c>
      <c r="F6877" s="33">
        <v>4466</v>
      </c>
    </row>
    <row r="6878" spans="1:6" ht="22.5" x14ac:dyDescent="0.2">
      <c r="A6878" s="2">
        <v>6873</v>
      </c>
      <c r="B6878" s="13" t="s">
        <v>9531</v>
      </c>
      <c r="C6878" s="61" t="s">
        <v>9868</v>
      </c>
      <c r="D6878" s="2">
        <v>1</v>
      </c>
      <c r="E6878" s="33">
        <v>4466</v>
      </c>
      <c r="F6878" s="33">
        <v>4466</v>
      </c>
    </row>
    <row r="6879" spans="1:6" x14ac:dyDescent="0.2">
      <c r="A6879" s="2">
        <v>6874</v>
      </c>
      <c r="B6879" s="13" t="s">
        <v>9532</v>
      </c>
      <c r="C6879" s="61" t="s">
        <v>9869</v>
      </c>
      <c r="D6879" s="2">
        <v>1</v>
      </c>
      <c r="E6879" s="33">
        <v>29500</v>
      </c>
      <c r="F6879" s="33">
        <v>29500</v>
      </c>
    </row>
    <row r="6880" spans="1:6" ht="22.5" x14ac:dyDescent="0.2">
      <c r="A6880" s="2">
        <v>6875</v>
      </c>
      <c r="B6880" s="13" t="s">
        <v>9533</v>
      </c>
      <c r="C6880" s="61" t="s">
        <v>9870</v>
      </c>
      <c r="D6880" s="2">
        <v>1</v>
      </c>
      <c r="E6880" s="33">
        <v>12573</v>
      </c>
      <c r="F6880" s="33">
        <v>12573</v>
      </c>
    </row>
    <row r="6881" spans="1:6" ht="22.5" x14ac:dyDescent="0.2">
      <c r="A6881" s="2">
        <v>6876</v>
      </c>
      <c r="B6881" s="13" t="s">
        <v>9533</v>
      </c>
      <c r="C6881" s="61" t="s">
        <v>9871</v>
      </c>
      <c r="D6881" s="2">
        <v>1</v>
      </c>
      <c r="E6881" s="33">
        <v>12573</v>
      </c>
      <c r="F6881" s="33">
        <v>12573</v>
      </c>
    </row>
    <row r="6882" spans="1:6" ht="45" x14ac:dyDescent="0.2">
      <c r="A6882" s="2">
        <v>6877</v>
      </c>
      <c r="B6882" s="13" t="s">
        <v>9534</v>
      </c>
      <c r="C6882" s="157" t="s">
        <v>9872</v>
      </c>
      <c r="D6882" s="2">
        <v>1</v>
      </c>
      <c r="E6882" s="15">
        <v>25000</v>
      </c>
      <c r="F6882" s="15">
        <v>25000</v>
      </c>
    </row>
    <row r="6883" spans="1:6" x14ac:dyDescent="0.2">
      <c r="A6883" s="2">
        <v>6878</v>
      </c>
      <c r="B6883" s="13" t="s">
        <v>6000</v>
      </c>
      <c r="C6883" s="157" t="s">
        <v>8815</v>
      </c>
      <c r="D6883" s="2">
        <v>1</v>
      </c>
      <c r="E6883" s="15">
        <v>4590</v>
      </c>
      <c r="F6883" s="15">
        <v>4590</v>
      </c>
    </row>
    <row r="6884" spans="1:6" ht="22.5" x14ac:dyDescent="0.2">
      <c r="A6884" s="2">
        <v>6879</v>
      </c>
      <c r="B6884" s="13" t="s">
        <v>9535</v>
      </c>
      <c r="C6884" s="157" t="s">
        <v>9873</v>
      </c>
      <c r="D6884" s="2">
        <v>1</v>
      </c>
      <c r="E6884" s="15">
        <v>6000</v>
      </c>
      <c r="F6884" s="15">
        <v>6000</v>
      </c>
    </row>
    <row r="6885" spans="1:6" ht="22.5" x14ac:dyDescent="0.2">
      <c r="A6885" s="2">
        <v>6880</v>
      </c>
      <c r="B6885" s="13" t="s">
        <v>9535</v>
      </c>
      <c r="C6885" s="157" t="s">
        <v>9874</v>
      </c>
      <c r="D6885" s="2">
        <v>1</v>
      </c>
      <c r="E6885" s="15">
        <v>6000</v>
      </c>
      <c r="F6885" s="15">
        <v>6000</v>
      </c>
    </row>
    <row r="6886" spans="1:6" ht="22.5" x14ac:dyDescent="0.2">
      <c r="A6886" s="2">
        <v>6881</v>
      </c>
      <c r="B6886" s="13" t="s">
        <v>9536</v>
      </c>
      <c r="C6886" s="157" t="s">
        <v>9875</v>
      </c>
      <c r="D6886" s="2">
        <v>1</v>
      </c>
      <c r="E6886" s="15">
        <v>14325</v>
      </c>
      <c r="F6886" s="15">
        <v>14325</v>
      </c>
    </row>
    <row r="6887" spans="1:6" ht="22.5" x14ac:dyDescent="0.2">
      <c r="A6887" s="2">
        <v>6882</v>
      </c>
      <c r="B6887" s="13" t="s">
        <v>9537</v>
      </c>
      <c r="C6887" s="157" t="s">
        <v>9876</v>
      </c>
      <c r="D6887" s="2">
        <v>1</v>
      </c>
      <c r="E6887" s="15">
        <v>3800</v>
      </c>
      <c r="F6887" s="15">
        <v>3800</v>
      </c>
    </row>
    <row r="6888" spans="1:6" x14ac:dyDescent="0.2">
      <c r="A6888" s="2">
        <v>6883</v>
      </c>
      <c r="B6888" s="13" t="s">
        <v>9538</v>
      </c>
      <c r="C6888" s="157" t="s">
        <v>9877</v>
      </c>
      <c r="D6888" s="2">
        <v>1</v>
      </c>
      <c r="E6888" s="15">
        <v>23000</v>
      </c>
      <c r="F6888" s="15">
        <v>23000</v>
      </c>
    </row>
    <row r="6889" spans="1:6" ht="22.5" x14ac:dyDescent="0.2">
      <c r="A6889" s="2">
        <v>6884</v>
      </c>
      <c r="B6889" s="13" t="s">
        <v>9539</v>
      </c>
      <c r="C6889" s="157" t="s">
        <v>9878</v>
      </c>
      <c r="D6889" s="2">
        <v>1</v>
      </c>
      <c r="E6889" s="15">
        <v>3500</v>
      </c>
      <c r="F6889" s="15">
        <v>3500</v>
      </c>
    </row>
    <row r="6890" spans="1:6" x14ac:dyDescent="0.2">
      <c r="A6890" s="2">
        <v>6885</v>
      </c>
      <c r="B6890" s="13" t="s">
        <v>9540</v>
      </c>
      <c r="C6890" s="157" t="s">
        <v>9879</v>
      </c>
      <c r="D6890" s="2">
        <v>1</v>
      </c>
      <c r="E6890" s="15">
        <v>4500</v>
      </c>
      <c r="F6890" s="15">
        <v>4500</v>
      </c>
    </row>
    <row r="6891" spans="1:6" ht="22.5" x14ac:dyDescent="0.2">
      <c r="A6891" s="2">
        <v>6886</v>
      </c>
      <c r="B6891" s="13" t="s">
        <v>9541</v>
      </c>
      <c r="C6891" s="157" t="s">
        <v>9880</v>
      </c>
      <c r="D6891" s="2">
        <v>1</v>
      </c>
      <c r="E6891" s="15">
        <v>6000</v>
      </c>
      <c r="F6891" s="15">
        <v>6000</v>
      </c>
    </row>
    <row r="6892" spans="1:6" ht="22.5" x14ac:dyDescent="0.2">
      <c r="A6892" s="2">
        <v>6887</v>
      </c>
      <c r="B6892" s="13" t="s">
        <v>9542</v>
      </c>
      <c r="C6892" s="157" t="s">
        <v>9881</v>
      </c>
      <c r="D6892" s="2">
        <v>1</v>
      </c>
      <c r="E6892" s="15">
        <v>3060</v>
      </c>
      <c r="F6892" s="15">
        <v>3060</v>
      </c>
    </row>
    <row r="6893" spans="1:6" ht="22.5" x14ac:dyDescent="0.2">
      <c r="A6893" s="2">
        <v>6888</v>
      </c>
      <c r="B6893" s="13" t="s">
        <v>9543</v>
      </c>
      <c r="C6893" s="157" t="s">
        <v>9882</v>
      </c>
      <c r="D6893" s="2">
        <v>1</v>
      </c>
      <c r="E6893" s="15">
        <v>32000</v>
      </c>
      <c r="F6893" s="15">
        <v>32000</v>
      </c>
    </row>
    <row r="6894" spans="1:6" x14ac:dyDescent="0.2">
      <c r="A6894" s="2">
        <v>6889</v>
      </c>
      <c r="B6894" s="13" t="s">
        <v>9544</v>
      </c>
      <c r="C6894" s="157" t="s">
        <v>9883</v>
      </c>
      <c r="D6894" s="2">
        <v>1</v>
      </c>
      <c r="E6894" s="15">
        <v>13000</v>
      </c>
      <c r="F6894" s="15">
        <v>13000</v>
      </c>
    </row>
    <row r="6895" spans="1:6" x14ac:dyDescent="0.2">
      <c r="A6895" s="2">
        <v>6890</v>
      </c>
      <c r="B6895" s="13" t="s">
        <v>2112</v>
      </c>
      <c r="C6895" s="157" t="s">
        <v>9884</v>
      </c>
      <c r="D6895" s="2">
        <v>1</v>
      </c>
      <c r="E6895" s="15">
        <v>14100</v>
      </c>
      <c r="F6895" s="15">
        <v>14100</v>
      </c>
    </row>
    <row r="6896" spans="1:6" x14ac:dyDescent="0.2">
      <c r="A6896" s="2">
        <v>6891</v>
      </c>
      <c r="B6896" s="13" t="s">
        <v>9545</v>
      </c>
      <c r="C6896" s="157" t="s">
        <v>9885</v>
      </c>
      <c r="D6896" s="2">
        <v>1</v>
      </c>
      <c r="E6896" s="15">
        <v>5000</v>
      </c>
      <c r="F6896" s="15">
        <v>5000</v>
      </c>
    </row>
    <row r="6897" spans="1:6" x14ac:dyDescent="0.2">
      <c r="A6897" s="2">
        <v>6892</v>
      </c>
      <c r="B6897" s="13" t="s">
        <v>9545</v>
      </c>
      <c r="C6897" s="157" t="s">
        <v>9886</v>
      </c>
      <c r="D6897" s="2">
        <v>1</v>
      </c>
      <c r="E6897" s="15">
        <v>5000</v>
      </c>
      <c r="F6897" s="15">
        <v>5000</v>
      </c>
    </row>
    <row r="6898" spans="1:6" x14ac:dyDescent="0.2">
      <c r="A6898" s="2">
        <v>6893</v>
      </c>
      <c r="B6898" s="13" t="s">
        <v>9545</v>
      </c>
      <c r="C6898" s="157" t="s">
        <v>9887</v>
      </c>
      <c r="D6898" s="2">
        <v>1</v>
      </c>
      <c r="E6898" s="15">
        <v>5000</v>
      </c>
      <c r="F6898" s="15">
        <v>5000</v>
      </c>
    </row>
    <row r="6899" spans="1:6" x14ac:dyDescent="0.2">
      <c r="A6899" s="2">
        <v>6894</v>
      </c>
      <c r="B6899" s="13" t="s">
        <v>9545</v>
      </c>
      <c r="C6899" s="157" t="s">
        <v>9888</v>
      </c>
      <c r="D6899" s="2">
        <v>1</v>
      </c>
      <c r="E6899" s="15">
        <v>5000</v>
      </c>
      <c r="F6899" s="15">
        <v>5000</v>
      </c>
    </row>
    <row r="6900" spans="1:6" x14ac:dyDescent="0.2">
      <c r="A6900" s="2">
        <v>6895</v>
      </c>
      <c r="B6900" s="13" t="s">
        <v>4634</v>
      </c>
      <c r="C6900" s="157" t="s">
        <v>9889</v>
      </c>
      <c r="D6900" s="2">
        <v>1</v>
      </c>
      <c r="E6900" s="15">
        <v>6264.73</v>
      </c>
      <c r="F6900" s="15">
        <v>6264.73</v>
      </c>
    </row>
    <row r="6901" spans="1:6" x14ac:dyDescent="0.2">
      <c r="A6901" s="2">
        <v>6896</v>
      </c>
      <c r="B6901" s="13" t="s">
        <v>4634</v>
      </c>
      <c r="C6901" s="157" t="s">
        <v>9890</v>
      </c>
      <c r="D6901" s="2">
        <v>1</v>
      </c>
      <c r="E6901" s="15">
        <v>6264.73</v>
      </c>
      <c r="F6901" s="15">
        <v>6264.73</v>
      </c>
    </row>
    <row r="6902" spans="1:6" x14ac:dyDescent="0.2">
      <c r="A6902" s="2">
        <v>6897</v>
      </c>
      <c r="B6902" s="13" t="s">
        <v>4634</v>
      </c>
      <c r="C6902" s="157" t="s">
        <v>9891</v>
      </c>
      <c r="D6902" s="2">
        <v>1</v>
      </c>
      <c r="E6902" s="15">
        <v>6264.73</v>
      </c>
      <c r="F6902" s="15">
        <v>6264.73</v>
      </c>
    </row>
    <row r="6903" spans="1:6" x14ac:dyDescent="0.2">
      <c r="A6903" s="2">
        <v>6898</v>
      </c>
      <c r="B6903" s="13" t="s">
        <v>4634</v>
      </c>
      <c r="C6903" s="157" t="s">
        <v>9892</v>
      </c>
      <c r="D6903" s="2">
        <v>1</v>
      </c>
      <c r="E6903" s="15">
        <v>6264.73</v>
      </c>
      <c r="F6903" s="15">
        <v>6264.73</v>
      </c>
    </row>
    <row r="6904" spans="1:6" x14ac:dyDescent="0.2">
      <c r="A6904" s="2">
        <v>6899</v>
      </c>
      <c r="B6904" s="13" t="s">
        <v>4634</v>
      </c>
      <c r="C6904" s="157" t="s">
        <v>9893</v>
      </c>
      <c r="D6904" s="2">
        <v>1</v>
      </c>
      <c r="E6904" s="15">
        <v>6264.73</v>
      </c>
      <c r="F6904" s="15">
        <v>6264.73</v>
      </c>
    </row>
    <row r="6905" spans="1:6" x14ac:dyDescent="0.2">
      <c r="A6905" s="2">
        <v>6900</v>
      </c>
      <c r="B6905" s="13" t="s">
        <v>4634</v>
      </c>
      <c r="C6905" s="157" t="s">
        <v>9894</v>
      </c>
      <c r="D6905" s="2">
        <v>1</v>
      </c>
      <c r="E6905" s="15">
        <v>6264.73</v>
      </c>
      <c r="F6905" s="15">
        <v>6264.73</v>
      </c>
    </row>
    <row r="6906" spans="1:6" x14ac:dyDescent="0.2">
      <c r="A6906" s="2">
        <v>6901</v>
      </c>
      <c r="B6906" s="13" t="s">
        <v>4634</v>
      </c>
      <c r="C6906" s="157" t="s">
        <v>9895</v>
      </c>
      <c r="D6906" s="2">
        <v>1</v>
      </c>
      <c r="E6906" s="15">
        <v>6264.73</v>
      </c>
      <c r="F6906" s="15">
        <v>6264.73</v>
      </c>
    </row>
    <row r="6907" spans="1:6" x14ac:dyDescent="0.2">
      <c r="A6907" s="2">
        <v>6902</v>
      </c>
      <c r="B6907" s="13" t="s">
        <v>4634</v>
      </c>
      <c r="C6907" s="157" t="s">
        <v>9896</v>
      </c>
      <c r="D6907" s="2">
        <v>1</v>
      </c>
      <c r="E6907" s="15">
        <v>6264.73</v>
      </c>
      <c r="F6907" s="15">
        <v>6264.73</v>
      </c>
    </row>
    <row r="6908" spans="1:6" x14ac:dyDescent="0.2">
      <c r="A6908" s="2">
        <v>6903</v>
      </c>
      <c r="B6908" s="13" t="s">
        <v>4634</v>
      </c>
      <c r="C6908" s="157" t="s">
        <v>9897</v>
      </c>
      <c r="D6908" s="2">
        <v>1</v>
      </c>
      <c r="E6908" s="15">
        <v>6264.73</v>
      </c>
      <c r="F6908" s="15">
        <v>6264.73</v>
      </c>
    </row>
    <row r="6909" spans="1:6" x14ac:dyDescent="0.2">
      <c r="A6909" s="2">
        <v>6904</v>
      </c>
      <c r="B6909" s="13" t="s">
        <v>4634</v>
      </c>
      <c r="C6909" s="157" t="s">
        <v>9898</v>
      </c>
      <c r="D6909" s="2">
        <v>1</v>
      </c>
      <c r="E6909" s="15">
        <v>6264.73</v>
      </c>
      <c r="F6909" s="15">
        <v>6264.73</v>
      </c>
    </row>
    <row r="6910" spans="1:6" x14ac:dyDescent="0.2">
      <c r="A6910" s="2">
        <v>6905</v>
      </c>
      <c r="B6910" s="13" t="s">
        <v>4634</v>
      </c>
      <c r="C6910" s="157" t="s">
        <v>9899</v>
      </c>
      <c r="D6910" s="2">
        <v>1</v>
      </c>
      <c r="E6910" s="15">
        <v>6264.73</v>
      </c>
      <c r="F6910" s="15">
        <v>6264.73</v>
      </c>
    </row>
    <row r="6911" spans="1:6" x14ac:dyDescent="0.2">
      <c r="A6911" s="2">
        <v>6906</v>
      </c>
      <c r="B6911" s="13" t="s">
        <v>4634</v>
      </c>
      <c r="C6911" s="157" t="s">
        <v>9900</v>
      </c>
      <c r="D6911" s="2">
        <v>1</v>
      </c>
      <c r="E6911" s="15">
        <v>6264.73</v>
      </c>
      <c r="F6911" s="15">
        <v>6264.73</v>
      </c>
    </row>
    <row r="6912" spans="1:6" x14ac:dyDescent="0.2">
      <c r="A6912" s="2">
        <v>6907</v>
      </c>
      <c r="B6912" s="13" t="s">
        <v>4634</v>
      </c>
      <c r="C6912" s="157" t="s">
        <v>9901</v>
      </c>
      <c r="D6912" s="2">
        <v>1</v>
      </c>
      <c r="E6912" s="15">
        <v>6264.73</v>
      </c>
      <c r="F6912" s="15">
        <v>6264.73</v>
      </c>
    </row>
    <row r="6913" spans="1:6" x14ac:dyDescent="0.2">
      <c r="A6913" s="2">
        <v>6908</v>
      </c>
      <c r="B6913" s="13" t="s">
        <v>4634</v>
      </c>
      <c r="C6913" s="157" t="s">
        <v>9902</v>
      </c>
      <c r="D6913" s="2">
        <v>1</v>
      </c>
      <c r="E6913" s="15">
        <v>6264.73</v>
      </c>
      <c r="F6913" s="15">
        <v>6264.73</v>
      </c>
    </row>
    <row r="6914" spans="1:6" x14ac:dyDescent="0.2">
      <c r="A6914" s="2">
        <v>6909</v>
      </c>
      <c r="B6914" s="13" t="s">
        <v>4634</v>
      </c>
      <c r="C6914" s="157" t="s">
        <v>9903</v>
      </c>
      <c r="D6914" s="2">
        <v>1</v>
      </c>
      <c r="E6914" s="15">
        <v>6264.73</v>
      </c>
      <c r="F6914" s="15">
        <v>6264.73</v>
      </c>
    </row>
    <row r="6915" spans="1:6" x14ac:dyDescent="0.2">
      <c r="A6915" s="2">
        <v>6910</v>
      </c>
      <c r="B6915" s="13" t="s">
        <v>4634</v>
      </c>
      <c r="C6915" s="157" t="s">
        <v>9904</v>
      </c>
      <c r="D6915" s="2">
        <v>1</v>
      </c>
      <c r="E6915" s="15">
        <v>6264.73</v>
      </c>
      <c r="F6915" s="15">
        <v>6264.73</v>
      </c>
    </row>
    <row r="6916" spans="1:6" x14ac:dyDescent="0.2">
      <c r="A6916" s="2">
        <v>6911</v>
      </c>
      <c r="B6916" s="13" t="s">
        <v>4634</v>
      </c>
      <c r="C6916" s="157" t="s">
        <v>9905</v>
      </c>
      <c r="D6916" s="2">
        <v>1</v>
      </c>
      <c r="E6916" s="15">
        <v>6264.73</v>
      </c>
      <c r="F6916" s="15">
        <v>6264.73</v>
      </c>
    </row>
    <row r="6917" spans="1:6" x14ac:dyDescent="0.2">
      <c r="A6917" s="2">
        <v>6912</v>
      </c>
      <c r="B6917" s="13" t="s">
        <v>4634</v>
      </c>
      <c r="C6917" s="157" t="s">
        <v>9906</v>
      </c>
      <c r="D6917" s="2">
        <v>1</v>
      </c>
      <c r="E6917" s="15">
        <v>6264.73</v>
      </c>
      <c r="F6917" s="15">
        <v>6264.73</v>
      </c>
    </row>
    <row r="6918" spans="1:6" x14ac:dyDescent="0.2">
      <c r="A6918" s="2">
        <v>6913</v>
      </c>
      <c r="B6918" s="13" t="s">
        <v>4634</v>
      </c>
      <c r="C6918" s="157" t="s">
        <v>9907</v>
      </c>
      <c r="D6918" s="2">
        <v>1</v>
      </c>
      <c r="E6918" s="15">
        <v>6264.73</v>
      </c>
      <c r="F6918" s="15">
        <v>6264.73</v>
      </c>
    </row>
    <row r="6919" spans="1:6" x14ac:dyDescent="0.2">
      <c r="A6919" s="2">
        <v>6914</v>
      </c>
      <c r="B6919" s="13" t="s">
        <v>4634</v>
      </c>
      <c r="C6919" s="157" t="s">
        <v>9908</v>
      </c>
      <c r="D6919" s="2">
        <v>1</v>
      </c>
      <c r="E6919" s="15">
        <v>6264.73</v>
      </c>
      <c r="F6919" s="15">
        <v>6264.73</v>
      </c>
    </row>
    <row r="6920" spans="1:6" x14ac:dyDescent="0.2">
      <c r="A6920" s="2">
        <v>6915</v>
      </c>
      <c r="B6920" s="13" t="s">
        <v>4634</v>
      </c>
      <c r="C6920" s="157" t="s">
        <v>9909</v>
      </c>
      <c r="D6920" s="2">
        <v>1</v>
      </c>
      <c r="E6920" s="15">
        <v>6264.73</v>
      </c>
      <c r="F6920" s="15">
        <v>6264.73</v>
      </c>
    </row>
    <row r="6921" spans="1:6" x14ac:dyDescent="0.2">
      <c r="A6921" s="2">
        <v>6916</v>
      </c>
      <c r="B6921" s="13" t="s">
        <v>4634</v>
      </c>
      <c r="C6921" s="157" t="s">
        <v>9910</v>
      </c>
      <c r="D6921" s="2">
        <v>1</v>
      </c>
      <c r="E6921" s="15">
        <v>6264.73</v>
      </c>
      <c r="F6921" s="15">
        <v>6264.73</v>
      </c>
    </row>
    <row r="6922" spans="1:6" x14ac:dyDescent="0.2">
      <c r="A6922" s="2">
        <v>6917</v>
      </c>
      <c r="B6922" s="13" t="s">
        <v>4634</v>
      </c>
      <c r="C6922" s="157" t="s">
        <v>9911</v>
      </c>
      <c r="D6922" s="2">
        <v>1</v>
      </c>
      <c r="E6922" s="15">
        <v>6264.73</v>
      </c>
      <c r="F6922" s="15">
        <v>6264.73</v>
      </c>
    </row>
    <row r="6923" spans="1:6" x14ac:dyDescent="0.2">
      <c r="A6923" s="2">
        <v>6918</v>
      </c>
      <c r="B6923" s="13" t="s">
        <v>4634</v>
      </c>
      <c r="C6923" s="157" t="s">
        <v>9912</v>
      </c>
      <c r="D6923" s="2">
        <v>1</v>
      </c>
      <c r="E6923" s="15">
        <v>6264.73</v>
      </c>
      <c r="F6923" s="15">
        <v>6264.73</v>
      </c>
    </row>
    <row r="6924" spans="1:6" x14ac:dyDescent="0.2">
      <c r="A6924" s="2">
        <v>6919</v>
      </c>
      <c r="B6924" s="13" t="s">
        <v>4634</v>
      </c>
      <c r="C6924" s="157" t="s">
        <v>9913</v>
      </c>
      <c r="D6924" s="2">
        <v>1</v>
      </c>
      <c r="E6924" s="15">
        <v>6264.73</v>
      </c>
      <c r="F6924" s="15">
        <v>6264.73</v>
      </c>
    </row>
    <row r="6925" spans="1:6" x14ac:dyDescent="0.2">
      <c r="A6925" s="2">
        <v>6920</v>
      </c>
      <c r="B6925" s="13" t="s">
        <v>4634</v>
      </c>
      <c r="C6925" s="157" t="s">
        <v>9914</v>
      </c>
      <c r="D6925" s="2">
        <v>1</v>
      </c>
      <c r="E6925" s="15">
        <v>6264.73</v>
      </c>
      <c r="F6925" s="15">
        <v>6264.73</v>
      </c>
    </row>
    <row r="6926" spans="1:6" x14ac:dyDescent="0.2">
      <c r="A6926" s="2">
        <v>6921</v>
      </c>
      <c r="B6926" s="13" t="s">
        <v>4634</v>
      </c>
      <c r="C6926" s="157" t="s">
        <v>9915</v>
      </c>
      <c r="D6926" s="2">
        <v>1</v>
      </c>
      <c r="E6926" s="15">
        <v>6264.73</v>
      </c>
      <c r="F6926" s="15">
        <v>6264.73</v>
      </c>
    </row>
    <row r="6927" spans="1:6" x14ac:dyDescent="0.2">
      <c r="A6927" s="2">
        <v>6922</v>
      </c>
      <c r="B6927" s="13" t="s">
        <v>4634</v>
      </c>
      <c r="C6927" s="157" t="s">
        <v>9916</v>
      </c>
      <c r="D6927" s="2">
        <v>1</v>
      </c>
      <c r="E6927" s="15">
        <v>6264.73</v>
      </c>
      <c r="F6927" s="15">
        <v>6264.73</v>
      </c>
    </row>
    <row r="6928" spans="1:6" x14ac:dyDescent="0.2">
      <c r="A6928" s="2">
        <v>6923</v>
      </c>
      <c r="B6928" s="13" t="s">
        <v>4634</v>
      </c>
      <c r="C6928" s="157" t="s">
        <v>9917</v>
      </c>
      <c r="D6928" s="2">
        <v>1</v>
      </c>
      <c r="E6928" s="15">
        <v>6264.73</v>
      </c>
      <c r="F6928" s="15">
        <v>6264.73</v>
      </c>
    </row>
    <row r="6929" spans="1:6" x14ac:dyDescent="0.2">
      <c r="A6929" s="2">
        <v>6924</v>
      </c>
      <c r="B6929" s="13" t="s">
        <v>4634</v>
      </c>
      <c r="C6929" s="157" t="s">
        <v>9918</v>
      </c>
      <c r="D6929" s="2">
        <v>1</v>
      </c>
      <c r="E6929" s="15">
        <v>6264.73</v>
      </c>
      <c r="F6929" s="15">
        <v>6264.73</v>
      </c>
    </row>
    <row r="6930" spans="1:6" x14ac:dyDescent="0.2">
      <c r="A6930" s="2">
        <v>6925</v>
      </c>
      <c r="B6930" s="13" t="s">
        <v>4634</v>
      </c>
      <c r="C6930" s="157" t="s">
        <v>9919</v>
      </c>
      <c r="D6930" s="2">
        <v>1</v>
      </c>
      <c r="E6930" s="15">
        <v>6264.73</v>
      </c>
      <c r="F6930" s="15">
        <v>6264.73</v>
      </c>
    </row>
    <row r="6931" spans="1:6" x14ac:dyDescent="0.2">
      <c r="A6931" s="2">
        <v>6926</v>
      </c>
      <c r="B6931" s="13" t="s">
        <v>4634</v>
      </c>
      <c r="C6931" s="157" t="s">
        <v>9920</v>
      </c>
      <c r="D6931" s="2">
        <v>1</v>
      </c>
      <c r="E6931" s="15">
        <v>6264.73</v>
      </c>
      <c r="F6931" s="15">
        <v>6264.73</v>
      </c>
    </row>
    <row r="6932" spans="1:6" x14ac:dyDescent="0.2">
      <c r="A6932" s="2">
        <v>6927</v>
      </c>
      <c r="B6932" s="13" t="s">
        <v>4634</v>
      </c>
      <c r="C6932" s="157" t="s">
        <v>9921</v>
      </c>
      <c r="D6932" s="2">
        <v>1</v>
      </c>
      <c r="E6932" s="15">
        <v>6264.73</v>
      </c>
      <c r="F6932" s="15">
        <v>6264.73</v>
      </c>
    </row>
    <row r="6933" spans="1:6" x14ac:dyDescent="0.2">
      <c r="A6933" s="2">
        <v>6928</v>
      </c>
      <c r="B6933" s="13" t="s">
        <v>4634</v>
      </c>
      <c r="C6933" s="157" t="s">
        <v>9922</v>
      </c>
      <c r="D6933" s="2">
        <v>1</v>
      </c>
      <c r="E6933" s="15">
        <v>6264.73</v>
      </c>
      <c r="F6933" s="15">
        <v>6264.73</v>
      </c>
    </row>
    <row r="6934" spans="1:6" x14ac:dyDescent="0.2">
      <c r="A6934" s="2">
        <v>6929</v>
      </c>
      <c r="B6934" s="13" t="s">
        <v>4634</v>
      </c>
      <c r="C6934" s="157" t="s">
        <v>9923</v>
      </c>
      <c r="D6934" s="2">
        <v>1</v>
      </c>
      <c r="E6934" s="15">
        <v>6264.73</v>
      </c>
      <c r="F6934" s="15">
        <v>6264.73</v>
      </c>
    </row>
    <row r="6935" spans="1:6" x14ac:dyDescent="0.2">
      <c r="A6935" s="2">
        <v>6930</v>
      </c>
      <c r="B6935" s="13" t="s">
        <v>4634</v>
      </c>
      <c r="C6935" s="157" t="s">
        <v>9924</v>
      </c>
      <c r="D6935" s="2">
        <v>1</v>
      </c>
      <c r="E6935" s="15">
        <v>6264.73</v>
      </c>
      <c r="F6935" s="15">
        <v>6264.73</v>
      </c>
    </row>
    <row r="6936" spans="1:6" x14ac:dyDescent="0.2">
      <c r="A6936" s="2">
        <v>6931</v>
      </c>
      <c r="B6936" s="13" t="s">
        <v>4634</v>
      </c>
      <c r="C6936" s="157" t="s">
        <v>9925</v>
      </c>
      <c r="D6936" s="2">
        <v>1</v>
      </c>
      <c r="E6936" s="15">
        <v>6264.73</v>
      </c>
      <c r="F6936" s="15">
        <v>6264.73</v>
      </c>
    </row>
    <row r="6937" spans="1:6" x14ac:dyDescent="0.2">
      <c r="A6937" s="2">
        <v>6932</v>
      </c>
      <c r="B6937" s="13" t="s">
        <v>4634</v>
      </c>
      <c r="C6937" s="157" t="s">
        <v>9926</v>
      </c>
      <c r="D6937" s="2">
        <v>1</v>
      </c>
      <c r="E6937" s="15">
        <v>6264.73</v>
      </c>
      <c r="F6937" s="15">
        <v>6264.73</v>
      </c>
    </row>
    <row r="6938" spans="1:6" x14ac:dyDescent="0.2">
      <c r="A6938" s="2">
        <v>6933</v>
      </c>
      <c r="B6938" s="13" t="s">
        <v>4634</v>
      </c>
      <c r="C6938" s="157" t="s">
        <v>9927</v>
      </c>
      <c r="D6938" s="2">
        <v>1</v>
      </c>
      <c r="E6938" s="15">
        <v>6264.73</v>
      </c>
      <c r="F6938" s="15">
        <v>6264.73</v>
      </c>
    </row>
    <row r="6939" spans="1:6" x14ac:dyDescent="0.2">
      <c r="A6939" s="2">
        <v>6934</v>
      </c>
      <c r="B6939" s="13" t="s">
        <v>4634</v>
      </c>
      <c r="C6939" s="157" t="s">
        <v>9928</v>
      </c>
      <c r="D6939" s="2">
        <v>1</v>
      </c>
      <c r="E6939" s="15">
        <v>6264.73</v>
      </c>
      <c r="F6939" s="15">
        <v>6264.73</v>
      </c>
    </row>
    <row r="6940" spans="1:6" x14ac:dyDescent="0.2">
      <c r="A6940" s="2">
        <v>6935</v>
      </c>
      <c r="B6940" s="13" t="s">
        <v>4634</v>
      </c>
      <c r="C6940" s="157" t="s">
        <v>9929</v>
      </c>
      <c r="D6940" s="2">
        <v>1</v>
      </c>
      <c r="E6940" s="15">
        <v>6264.7299999998468</v>
      </c>
      <c r="F6940" s="15">
        <v>6264.7299999998468</v>
      </c>
    </row>
    <row r="6941" spans="1:6" x14ac:dyDescent="0.2">
      <c r="A6941" s="2">
        <v>6936</v>
      </c>
      <c r="B6941" s="13" t="s">
        <v>4634</v>
      </c>
      <c r="C6941" s="157" t="s">
        <v>9930</v>
      </c>
      <c r="D6941" s="2">
        <v>1</v>
      </c>
      <c r="E6941" s="15">
        <v>8250</v>
      </c>
      <c r="F6941" s="15">
        <v>8250</v>
      </c>
    </row>
    <row r="6942" spans="1:6" x14ac:dyDescent="0.2">
      <c r="A6942" s="2">
        <v>6937</v>
      </c>
      <c r="B6942" s="13" t="s">
        <v>4634</v>
      </c>
      <c r="C6942" s="157" t="s">
        <v>9931</v>
      </c>
      <c r="D6942" s="2">
        <v>1</v>
      </c>
      <c r="E6942" s="15">
        <v>8250</v>
      </c>
      <c r="F6942" s="15">
        <v>8250</v>
      </c>
    </row>
    <row r="6943" spans="1:6" x14ac:dyDescent="0.2">
      <c r="A6943" s="2">
        <v>6938</v>
      </c>
      <c r="B6943" s="13" t="s">
        <v>4634</v>
      </c>
      <c r="C6943" s="157" t="s">
        <v>9932</v>
      </c>
      <c r="D6943" s="2">
        <v>1</v>
      </c>
      <c r="E6943" s="15">
        <v>8250</v>
      </c>
      <c r="F6943" s="15">
        <v>8250</v>
      </c>
    </row>
    <row r="6944" spans="1:6" x14ac:dyDescent="0.2">
      <c r="A6944" s="2">
        <v>6939</v>
      </c>
      <c r="B6944" s="13" t="s">
        <v>4634</v>
      </c>
      <c r="C6944" s="157" t="s">
        <v>9933</v>
      </c>
      <c r="D6944" s="2">
        <v>1</v>
      </c>
      <c r="E6944" s="15">
        <v>8250</v>
      </c>
      <c r="F6944" s="15">
        <v>8250</v>
      </c>
    </row>
    <row r="6945" spans="1:6" x14ac:dyDescent="0.2">
      <c r="A6945" s="2">
        <v>6940</v>
      </c>
      <c r="B6945" s="13" t="s">
        <v>4634</v>
      </c>
      <c r="C6945" s="157" t="s">
        <v>9934</v>
      </c>
      <c r="D6945" s="2">
        <v>1</v>
      </c>
      <c r="E6945" s="15">
        <v>8250</v>
      </c>
      <c r="F6945" s="15">
        <v>8250</v>
      </c>
    </row>
    <row r="6946" spans="1:6" x14ac:dyDescent="0.2">
      <c r="A6946" s="2">
        <v>6941</v>
      </c>
      <c r="B6946" s="13" t="s">
        <v>4634</v>
      </c>
      <c r="C6946" s="157" t="s">
        <v>9935</v>
      </c>
      <c r="D6946" s="2">
        <v>1</v>
      </c>
      <c r="E6946" s="15">
        <v>8250</v>
      </c>
      <c r="F6946" s="15">
        <v>8250</v>
      </c>
    </row>
    <row r="6947" spans="1:6" x14ac:dyDescent="0.2">
      <c r="A6947" s="2">
        <v>6942</v>
      </c>
      <c r="B6947" s="13" t="s">
        <v>4634</v>
      </c>
      <c r="C6947" s="157" t="s">
        <v>9936</v>
      </c>
      <c r="D6947" s="2">
        <v>1</v>
      </c>
      <c r="E6947" s="15">
        <v>8250</v>
      </c>
      <c r="F6947" s="15">
        <v>8250</v>
      </c>
    </row>
    <row r="6948" spans="1:6" x14ac:dyDescent="0.2">
      <c r="A6948" s="2">
        <v>6943</v>
      </c>
      <c r="B6948" s="13" t="s">
        <v>4634</v>
      </c>
      <c r="C6948" s="157" t="s">
        <v>9937</v>
      </c>
      <c r="D6948" s="2">
        <v>1</v>
      </c>
      <c r="E6948" s="15">
        <v>8250</v>
      </c>
      <c r="F6948" s="15">
        <v>8250</v>
      </c>
    </row>
    <row r="6949" spans="1:6" x14ac:dyDescent="0.2">
      <c r="A6949" s="2">
        <v>6944</v>
      </c>
      <c r="B6949" s="13" t="s">
        <v>4634</v>
      </c>
      <c r="C6949" s="157" t="s">
        <v>9938</v>
      </c>
      <c r="D6949" s="2">
        <v>1</v>
      </c>
      <c r="E6949" s="15">
        <v>8250</v>
      </c>
      <c r="F6949" s="15">
        <v>8250</v>
      </c>
    </row>
    <row r="6950" spans="1:6" x14ac:dyDescent="0.2">
      <c r="A6950" s="2">
        <v>6945</v>
      </c>
      <c r="B6950" s="13" t="s">
        <v>4634</v>
      </c>
      <c r="C6950" s="157" t="s">
        <v>9939</v>
      </c>
      <c r="D6950" s="2">
        <v>1</v>
      </c>
      <c r="E6950" s="15">
        <v>8250</v>
      </c>
      <c r="F6950" s="15">
        <v>8250</v>
      </c>
    </row>
    <row r="6951" spans="1:6" x14ac:dyDescent="0.2">
      <c r="A6951" s="2">
        <v>6946</v>
      </c>
      <c r="B6951" s="13" t="s">
        <v>4634</v>
      </c>
      <c r="C6951" s="157" t="s">
        <v>9940</v>
      </c>
      <c r="D6951" s="2">
        <v>1</v>
      </c>
      <c r="E6951" s="15">
        <v>8250</v>
      </c>
      <c r="F6951" s="15">
        <v>8250</v>
      </c>
    </row>
    <row r="6952" spans="1:6" x14ac:dyDescent="0.2">
      <c r="A6952" s="2">
        <v>6947</v>
      </c>
      <c r="B6952" s="13" t="s">
        <v>4634</v>
      </c>
      <c r="C6952" s="157" t="s">
        <v>9941</v>
      </c>
      <c r="D6952" s="2">
        <v>1</v>
      </c>
      <c r="E6952" s="15">
        <v>8250</v>
      </c>
      <c r="F6952" s="15">
        <v>8250</v>
      </c>
    </row>
    <row r="6953" spans="1:6" x14ac:dyDescent="0.2">
      <c r="A6953" s="2">
        <v>6948</v>
      </c>
      <c r="B6953" s="13" t="s">
        <v>4634</v>
      </c>
      <c r="C6953" s="157" t="s">
        <v>9942</v>
      </c>
      <c r="D6953" s="2">
        <v>1</v>
      </c>
      <c r="E6953" s="15">
        <v>7140</v>
      </c>
      <c r="F6953" s="15">
        <v>7140</v>
      </c>
    </row>
    <row r="6954" spans="1:6" x14ac:dyDescent="0.2">
      <c r="A6954" s="2">
        <v>6949</v>
      </c>
      <c r="B6954" s="13" t="s">
        <v>4634</v>
      </c>
      <c r="C6954" s="157" t="s">
        <v>9943</v>
      </c>
      <c r="D6954" s="2">
        <v>1</v>
      </c>
      <c r="E6954" s="15">
        <v>7140</v>
      </c>
      <c r="F6954" s="15">
        <v>7140</v>
      </c>
    </row>
    <row r="6955" spans="1:6" x14ac:dyDescent="0.2">
      <c r="A6955" s="2">
        <v>6950</v>
      </c>
      <c r="B6955" s="13" t="s">
        <v>4634</v>
      </c>
      <c r="C6955" s="157" t="s">
        <v>9944</v>
      </c>
      <c r="D6955" s="2">
        <v>1</v>
      </c>
      <c r="E6955" s="15">
        <v>7140</v>
      </c>
      <c r="F6955" s="15">
        <v>7140</v>
      </c>
    </row>
    <row r="6956" spans="1:6" x14ac:dyDescent="0.2">
      <c r="A6956" s="2">
        <v>6951</v>
      </c>
      <c r="B6956" s="13" t="s">
        <v>4634</v>
      </c>
      <c r="C6956" s="157" t="s">
        <v>9945</v>
      </c>
      <c r="D6956" s="2">
        <v>1</v>
      </c>
      <c r="E6956" s="15">
        <v>7140</v>
      </c>
      <c r="F6956" s="15">
        <v>7140</v>
      </c>
    </row>
    <row r="6957" spans="1:6" x14ac:dyDescent="0.2">
      <c r="A6957" s="2">
        <v>6952</v>
      </c>
      <c r="B6957" s="13" t="s">
        <v>4634</v>
      </c>
      <c r="C6957" s="157" t="s">
        <v>9946</v>
      </c>
      <c r="D6957" s="2">
        <v>1</v>
      </c>
      <c r="E6957" s="15">
        <v>7140</v>
      </c>
      <c r="F6957" s="15">
        <v>7140</v>
      </c>
    </row>
    <row r="6958" spans="1:6" x14ac:dyDescent="0.2">
      <c r="A6958" s="2">
        <v>6953</v>
      </c>
      <c r="B6958" s="13" t="s">
        <v>4634</v>
      </c>
      <c r="C6958" s="157" t="s">
        <v>9947</v>
      </c>
      <c r="D6958" s="2">
        <v>1</v>
      </c>
      <c r="E6958" s="15">
        <v>7140</v>
      </c>
      <c r="F6958" s="15">
        <v>7140</v>
      </c>
    </row>
    <row r="6959" spans="1:6" x14ac:dyDescent="0.2">
      <c r="A6959" s="2">
        <v>6954</v>
      </c>
      <c r="B6959" s="13" t="s">
        <v>4634</v>
      </c>
      <c r="C6959" s="157" t="s">
        <v>9948</v>
      </c>
      <c r="D6959" s="2">
        <v>1</v>
      </c>
      <c r="E6959" s="15">
        <v>7140</v>
      </c>
      <c r="F6959" s="15">
        <v>7140</v>
      </c>
    </row>
    <row r="6960" spans="1:6" ht="22.5" x14ac:dyDescent="0.2">
      <c r="A6960" s="2">
        <v>6955</v>
      </c>
      <c r="B6960" s="13" t="s">
        <v>9546</v>
      </c>
      <c r="C6960" s="157" t="s">
        <v>9949</v>
      </c>
      <c r="D6960" s="2">
        <v>1</v>
      </c>
      <c r="E6960" s="15">
        <v>5000</v>
      </c>
      <c r="F6960" s="15">
        <v>5000</v>
      </c>
    </row>
    <row r="6961" spans="1:6" ht="22.5" x14ac:dyDescent="0.2">
      <c r="A6961" s="2">
        <v>6956</v>
      </c>
      <c r="B6961" s="13" t="s">
        <v>9547</v>
      </c>
      <c r="C6961" s="157" t="s">
        <v>9950</v>
      </c>
      <c r="D6961" s="2">
        <v>1</v>
      </c>
      <c r="E6961" s="15">
        <v>3390</v>
      </c>
      <c r="F6961" s="15">
        <v>3390</v>
      </c>
    </row>
    <row r="6962" spans="1:6" ht="22.5" x14ac:dyDescent="0.2">
      <c r="A6962" s="2">
        <v>6957</v>
      </c>
      <c r="B6962" s="13" t="s">
        <v>9548</v>
      </c>
      <c r="C6962" s="157" t="s">
        <v>9951</v>
      </c>
      <c r="D6962" s="2">
        <v>1</v>
      </c>
      <c r="E6962" s="15">
        <v>6000</v>
      </c>
      <c r="F6962" s="15">
        <v>6000</v>
      </c>
    </row>
    <row r="6963" spans="1:6" x14ac:dyDescent="0.2">
      <c r="A6963" s="2">
        <v>6958</v>
      </c>
      <c r="B6963" s="13" t="s">
        <v>9549</v>
      </c>
      <c r="C6963" s="157" t="s">
        <v>9952</v>
      </c>
      <c r="D6963" s="2">
        <v>1</v>
      </c>
      <c r="E6963" s="15">
        <v>5500</v>
      </c>
      <c r="F6963" s="15">
        <v>5500</v>
      </c>
    </row>
    <row r="6964" spans="1:6" ht="22.5" x14ac:dyDescent="0.2">
      <c r="A6964" s="2">
        <v>6959</v>
      </c>
      <c r="B6964" s="13" t="s">
        <v>9550</v>
      </c>
      <c r="C6964" s="157" t="s">
        <v>9953</v>
      </c>
      <c r="D6964" s="2">
        <v>1</v>
      </c>
      <c r="E6964" s="15">
        <v>6050</v>
      </c>
      <c r="F6964" s="15">
        <v>6050</v>
      </c>
    </row>
    <row r="6965" spans="1:6" x14ac:dyDescent="0.2">
      <c r="A6965" s="2">
        <v>6960</v>
      </c>
      <c r="B6965" s="13" t="s">
        <v>9551</v>
      </c>
      <c r="C6965" s="157" t="s">
        <v>9954</v>
      </c>
      <c r="D6965" s="2">
        <v>1</v>
      </c>
      <c r="E6965" s="15">
        <v>7300</v>
      </c>
      <c r="F6965" s="15">
        <v>7300</v>
      </c>
    </row>
    <row r="6966" spans="1:6" ht="22.5" x14ac:dyDescent="0.2">
      <c r="A6966" s="2">
        <v>6961</v>
      </c>
      <c r="B6966" s="13" t="s">
        <v>8297</v>
      </c>
      <c r="C6966" s="157" t="s">
        <v>9955</v>
      </c>
      <c r="D6966" s="2">
        <v>1</v>
      </c>
      <c r="E6966" s="15">
        <v>8424</v>
      </c>
      <c r="F6966" s="15">
        <v>8424</v>
      </c>
    </row>
    <row r="6967" spans="1:6" ht="22.5" x14ac:dyDescent="0.2">
      <c r="A6967" s="2">
        <v>6962</v>
      </c>
      <c r="B6967" s="13" t="s">
        <v>9552</v>
      </c>
      <c r="C6967" s="157" t="s">
        <v>8847</v>
      </c>
      <c r="D6967" s="2">
        <v>1</v>
      </c>
      <c r="E6967" s="15">
        <v>5613</v>
      </c>
      <c r="F6967" s="15">
        <v>5613</v>
      </c>
    </row>
    <row r="6968" spans="1:6" ht="22.5" x14ac:dyDescent="0.2">
      <c r="A6968" s="2">
        <v>6963</v>
      </c>
      <c r="B6968" s="13" t="s">
        <v>9553</v>
      </c>
      <c r="C6968" s="157" t="s">
        <v>9956</v>
      </c>
      <c r="D6968" s="2">
        <v>1</v>
      </c>
      <c r="E6968" s="15">
        <v>9000</v>
      </c>
      <c r="F6968" s="15">
        <v>9000</v>
      </c>
    </row>
    <row r="6969" spans="1:6" x14ac:dyDescent="0.2">
      <c r="A6969" s="2">
        <v>6964</v>
      </c>
      <c r="B6969" s="13" t="s">
        <v>9554</v>
      </c>
      <c r="C6969" s="157" t="s">
        <v>9957</v>
      </c>
      <c r="D6969" s="2">
        <v>1</v>
      </c>
      <c r="E6969" s="15">
        <v>19990</v>
      </c>
      <c r="F6969" s="15">
        <v>19990</v>
      </c>
    </row>
    <row r="6970" spans="1:6" x14ac:dyDescent="0.2">
      <c r="A6970" s="2">
        <v>6965</v>
      </c>
      <c r="B6970" s="13" t="s">
        <v>9555</v>
      </c>
      <c r="C6970" s="157" t="s">
        <v>9958</v>
      </c>
      <c r="D6970" s="2">
        <v>1</v>
      </c>
      <c r="E6970" s="15">
        <v>4800</v>
      </c>
      <c r="F6970" s="15">
        <v>4800</v>
      </c>
    </row>
    <row r="6971" spans="1:6" x14ac:dyDescent="0.2">
      <c r="A6971" s="2">
        <v>6966</v>
      </c>
      <c r="B6971" s="13" t="s">
        <v>6485</v>
      </c>
      <c r="C6971" s="157" t="s">
        <v>9959</v>
      </c>
      <c r="D6971" s="2">
        <v>1</v>
      </c>
      <c r="E6971" s="15">
        <v>7139.96</v>
      </c>
      <c r="F6971" s="15">
        <v>7139.96</v>
      </c>
    </row>
    <row r="6972" spans="1:6" ht="22.5" x14ac:dyDescent="0.2">
      <c r="A6972" s="2">
        <v>6967</v>
      </c>
      <c r="B6972" s="13" t="s">
        <v>9556</v>
      </c>
      <c r="C6972" s="157" t="s">
        <v>9960</v>
      </c>
      <c r="D6972" s="2">
        <v>1</v>
      </c>
      <c r="E6972" s="15">
        <v>3400</v>
      </c>
      <c r="F6972" s="15">
        <v>3400</v>
      </c>
    </row>
    <row r="6973" spans="1:6" x14ac:dyDescent="0.2">
      <c r="A6973" s="2">
        <v>6968</v>
      </c>
      <c r="B6973" s="13" t="s">
        <v>9557</v>
      </c>
      <c r="C6973" s="157" t="s">
        <v>9961</v>
      </c>
      <c r="D6973" s="2">
        <v>1</v>
      </c>
      <c r="E6973" s="15">
        <v>48452.04</v>
      </c>
      <c r="F6973" s="15">
        <v>48452.04</v>
      </c>
    </row>
    <row r="6974" spans="1:6" x14ac:dyDescent="0.2">
      <c r="A6974" s="2">
        <v>6969</v>
      </c>
      <c r="B6974" s="13" t="s">
        <v>9558</v>
      </c>
      <c r="C6974" s="157" t="s">
        <v>9962</v>
      </c>
      <c r="D6974" s="2">
        <v>1</v>
      </c>
      <c r="E6974" s="15">
        <v>10000</v>
      </c>
      <c r="F6974" s="15">
        <v>10000</v>
      </c>
    </row>
    <row r="6975" spans="1:6" x14ac:dyDescent="0.2">
      <c r="A6975" s="2">
        <v>6970</v>
      </c>
      <c r="B6975" s="13" t="s">
        <v>9559</v>
      </c>
      <c r="C6975" s="157" t="s">
        <v>9963</v>
      </c>
      <c r="D6975" s="2">
        <v>1</v>
      </c>
      <c r="E6975" s="15">
        <v>4000</v>
      </c>
      <c r="F6975" s="15">
        <v>4000</v>
      </c>
    </row>
    <row r="6976" spans="1:6" x14ac:dyDescent="0.2">
      <c r="A6976" s="2">
        <v>6971</v>
      </c>
      <c r="B6976" s="13" t="s">
        <v>9560</v>
      </c>
      <c r="C6976" s="157" t="s">
        <v>9964</v>
      </c>
      <c r="D6976" s="2">
        <v>1</v>
      </c>
      <c r="E6976" s="15">
        <v>4980</v>
      </c>
      <c r="F6976" s="15">
        <v>4980</v>
      </c>
    </row>
    <row r="6977" spans="1:6" ht="22.5" x14ac:dyDescent="0.2">
      <c r="A6977" s="2">
        <v>6972</v>
      </c>
      <c r="B6977" s="13" t="s">
        <v>9561</v>
      </c>
      <c r="C6977" s="157" t="s">
        <v>9965</v>
      </c>
      <c r="D6977" s="2">
        <v>1</v>
      </c>
      <c r="E6977" s="15">
        <v>9831</v>
      </c>
      <c r="F6977" s="15">
        <v>9831</v>
      </c>
    </row>
    <row r="6978" spans="1:6" ht="22.5" x14ac:dyDescent="0.2">
      <c r="A6978" s="2">
        <v>6973</v>
      </c>
      <c r="B6978" s="13" t="s">
        <v>9562</v>
      </c>
      <c r="C6978" s="157" t="s">
        <v>9966</v>
      </c>
      <c r="D6978" s="2">
        <v>1</v>
      </c>
      <c r="E6978" s="15">
        <v>9800</v>
      </c>
      <c r="F6978" s="15">
        <v>9800</v>
      </c>
    </row>
    <row r="6979" spans="1:6" ht="22.5" x14ac:dyDescent="0.2">
      <c r="A6979" s="2">
        <v>6974</v>
      </c>
      <c r="B6979" s="13" t="s">
        <v>9563</v>
      </c>
      <c r="C6979" s="157" t="s">
        <v>9967</v>
      </c>
      <c r="D6979" s="2">
        <v>1</v>
      </c>
      <c r="E6979" s="15">
        <v>7290</v>
      </c>
      <c r="F6979" s="15">
        <v>7290</v>
      </c>
    </row>
    <row r="6980" spans="1:6" x14ac:dyDescent="0.2">
      <c r="A6980" s="2">
        <v>6975</v>
      </c>
      <c r="B6980" s="13" t="s">
        <v>4368</v>
      </c>
      <c r="C6980" s="157" t="s">
        <v>9968</v>
      </c>
      <c r="D6980" s="2">
        <v>1</v>
      </c>
      <c r="E6980" s="15">
        <v>10800</v>
      </c>
      <c r="F6980" s="15">
        <v>10800</v>
      </c>
    </row>
    <row r="6981" spans="1:6" x14ac:dyDescent="0.2">
      <c r="A6981" s="2">
        <v>6976</v>
      </c>
      <c r="B6981" s="13" t="s">
        <v>4368</v>
      </c>
      <c r="C6981" s="157" t="s">
        <v>9969</v>
      </c>
      <c r="D6981" s="2">
        <v>1</v>
      </c>
      <c r="E6981" s="15">
        <v>10800</v>
      </c>
      <c r="F6981" s="15">
        <v>10800</v>
      </c>
    </row>
    <row r="6982" spans="1:6" ht="22.5" x14ac:dyDescent="0.2">
      <c r="A6982" s="2">
        <v>6977</v>
      </c>
      <c r="B6982" s="13" t="s">
        <v>9564</v>
      </c>
      <c r="C6982" s="157" t="s">
        <v>9970</v>
      </c>
      <c r="D6982" s="2">
        <v>1</v>
      </c>
      <c r="E6982" s="15">
        <v>22700</v>
      </c>
      <c r="F6982" s="15">
        <v>22700</v>
      </c>
    </row>
    <row r="6983" spans="1:6" x14ac:dyDescent="0.2">
      <c r="A6983" s="2">
        <v>6978</v>
      </c>
      <c r="B6983" s="13" t="s">
        <v>4041</v>
      </c>
      <c r="C6983" s="157" t="s">
        <v>9971</v>
      </c>
      <c r="D6983" s="2">
        <v>1</v>
      </c>
      <c r="E6983" s="15">
        <v>4284.75</v>
      </c>
      <c r="F6983" s="15">
        <v>4284.75</v>
      </c>
    </row>
    <row r="6984" spans="1:6" x14ac:dyDescent="0.2">
      <c r="A6984" s="2">
        <v>6979</v>
      </c>
      <c r="B6984" s="13" t="s">
        <v>4041</v>
      </c>
      <c r="C6984" s="157" t="s">
        <v>9972</v>
      </c>
      <c r="D6984" s="2">
        <v>1</v>
      </c>
      <c r="E6984" s="15">
        <v>4284.75</v>
      </c>
      <c r="F6984" s="15">
        <v>4284.75</v>
      </c>
    </row>
    <row r="6985" spans="1:6" x14ac:dyDescent="0.2">
      <c r="A6985" s="2">
        <v>6980</v>
      </c>
      <c r="B6985" s="13" t="s">
        <v>4041</v>
      </c>
      <c r="C6985" s="157" t="s">
        <v>9973</v>
      </c>
      <c r="D6985" s="2">
        <v>1</v>
      </c>
      <c r="E6985" s="15">
        <v>4284.75</v>
      </c>
      <c r="F6985" s="15">
        <v>4284.75</v>
      </c>
    </row>
    <row r="6986" spans="1:6" x14ac:dyDescent="0.2">
      <c r="A6986" s="2">
        <v>6981</v>
      </c>
      <c r="B6986" s="13" t="s">
        <v>4041</v>
      </c>
      <c r="C6986" s="157" t="s">
        <v>9974</v>
      </c>
      <c r="D6986" s="2">
        <v>1</v>
      </c>
      <c r="E6986" s="15">
        <v>4284.75</v>
      </c>
      <c r="F6986" s="15">
        <v>4284.75</v>
      </c>
    </row>
    <row r="6987" spans="1:6" ht="22.5" x14ac:dyDescent="0.2">
      <c r="A6987" s="2">
        <v>6982</v>
      </c>
      <c r="B6987" s="13" t="s">
        <v>9565</v>
      </c>
      <c r="C6987" s="157" t="s">
        <v>9975</v>
      </c>
      <c r="D6987" s="2">
        <v>1</v>
      </c>
      <c r="E6987" s="15">
        <v>11300</v>
      </c>
      <c r="F6987" s="15">
        <v>11300</v>
      </c>
    </row>
    <row r="6988" spans="1:6" ht="22.5" x14ac:dyDescent="0.2">
      <c r="A6988" s="2">
        <v>6983</v>
      </c>
      <c r="B6988" s="13" t="s">
        <v>9565</v>
      </c>
      <c r="C6988" s="157" t="s">
        <v>9976</v>
      </c>
      <c r="D6988" s="2">
        <v>1</v>
      </c>
      <c r="E6988" s="15">
        <v>15200</v>
      </c>
      <c r="F6988" s="15">
        <v>15200</v>
      </c>
    </row>
    <row r="6989" spans="1:6" ht="22.5" x14ac:dyDescent="0.2">
      <c r="A6989" s="2">
        <v>6984</v>
      </c>
      <c r="B6989" s="13" t="s">
        <v>9565</v>
      </c>
      <c r="C6989" s="157" t="s">
        <v>9977</v>
      </c>
      <c r="D6989" s="2">
        <v>1</v>
      </c>
      <c r="E6989" s="15">
        <v>15200</v>
      </c>
      <c r="F6989" s="15">
        <v>15200</v>
      </c>
    </row>
    <row r="6990" spans="1:6" x14ac:dyDescent="0.2">
      <c r="A6990" s="2">
        <v>6985</v>
      </c>
      <c r="B6990" s="13" t="s">
        <v>4735</v>
      </c>
      <c r="C6990" s="157" t="s">
        <v>9978</v>
      </c>
      <c r="D6990" s="2">
        <v>1</v>
      </c>
      <c r="E6990" s="15">
        <v>17437</v>
      </c>
      <c r="F6990" s="15">
        <v>17437</v>
      </c>
    </row>
    <row r="6991" spans="1:6" ht="22.5" x14ac:dyDescent="0.2">
      <c r="A6991" s="2">
        <v>6986</v>
      </c>
      <c r="B6991" s="13" t="s">
        <v>9566</v>
      </c>
      <c r="C6991" s="157" t="s">
        <v>9979</v>
      </c>
      <c r="D6991" s="2">
        <v>1</v>
      </c>
      <c r="E6991" s="15">
        <v>9690</v>
      </c>
      <c r="F6991" s="15">
        <v>9690</v>
      </c>
    </row>
    <row r="6992" spans="1:6" x14ac:dyDescent="0.2">
      <c r="A6992" s="2">
        <v>6987</v>
      </c>
      <c r="B6992" s="13" t="s">
        <v>8437</v>
      </c>
      <c r="C6992" s="157" t="s">
        <v>9980</v>
      </c>
      <c r="D6992" s="2">
        <v>1</v>
      </c>
      <c r="E6992" s="15">
        <v>6670.05</v>
      </c>
      <c r="F6992" s="15">
        <v>6670.05</v>
      </c>
    </row>
    <row r="6993" spans="1:6" x14ac:dyDescent="0.2">
      <c r="A6993" s="2">
        <v>6988</v>
      </c>
      <c r="B6993" s="13" t="s">
        <v>8437</v>
      </c>
      <c r="C6993" s="157" t="s">
        <v>9981</v>
      </c>
      <c r="D6993" s="2">
        <v>1</v>
      </c>
      <c r="E6993" s="15">
        <v>6670.05</v>
      </c>
      <c r="F6993" s="15">
        <v>6670.05</v>
      </c>
    </row>
    <row r="6994" spans="1:6" x14ac:dyDescent="0.2">
      <c r="A6994" s="2">
        <v>6989</v>
      </c>
      <c r="B6994" s="13" t="s">
        <v>8437</v>
      </c>
      <c r="C6994" s="157" t="s">
        <v>9982</v>
      </c>
      <c r="D6994" s="2">
        <v>1</v>
      </c>
      <c r="E6994" s="15">
        <v>6322</v>
      </c>
      <c r="F6994" s="15">
        <v>6322</v>
      </c>
    </row>
    <row r="6995" spans="1:6" x14ac:dyDescent="0.2">
      <c r="A6995" s="2">
        <v>6990</v>
      </c>
      <c r="B6995" s="13" t="s">
        <v>8437</v>
      </c>
      <c r="C6995" s="157" t="s">
        <v>9983</v>
      </c>
      <c r="D6995" s="2">
        <v>1</v>
      </c>
      <c r="E6995" s="15">
        <v>6322</v>
      </c>
      <c r="F6995" s="15">
        <v>6322</v>
      </c>
    </row>
    <row r="6996" spans="1:6" x14ac:dyDescent="0.2">
      <c r="A6996" s="2">
        <v>6991</v>
      </c>
      <c r="B6996" s="13" t="s">
        <v>8437</v>
      </c>
      <c r="C6996" s="157" t="s">
        <v>9984</v>
      </c>
      <c r="D6996" s="2">
        <v>1</v>
      </c>
      <c r="E6996" s="15">
        <v>6322</v>
      </c>
      <c r="F6996" s="15">
        <v>6322</v>
      </c>
    </row>
    <row r="6997" spans="1:6" x14ac:dyDescent="0.2">
      <c r="A6997" s="2">
        <v>6992</v>
      </c>
      <c r="B6997" s="13" t="s">
        <v>8437</v>
      </c>
      <c r="C6997" s="157" t="s">
        <v>9985</v>
      </c>
      <c r="D6997" s="2">
        <v>1</v>
      </c>
      <c r="E6997" s="15">
        <v>6322</v>
      </c>
      <c r="F6997" s="15">
        <v>6322</v>
      </c>
    </row>
    <row r="6998" spans="1:6" x14ac:dyDescent="0.2">
      <c r="A6998" s="2">
        <v>6993</v>
      </c>
      <c r="B6998" s="13" t="s">
        <v>8437</v>
      </c>
      <c r="C6998" s="157" t="s">
        <v>9986</v>
      </c>
      <c r="D6998" s="2">
        <v>1</v>
      </c>
      <c r="E6998" s="15">
        <v>6322</v>
      </c>
      <c r="F6998" s="15">
        <v>6322</v>
      </c>
    </row>
    <row r="6999" spans="1:6" ht="22.5" x14ac:dyDescent="0.2">
      <c r="A6999" s="2">
        <v>6994</v>
      </c>
      <c r="B6999" s="13" t="s">
        <v>9567</v>
      </c>
      <c r="C6999" s="157" t="s">
        <v>9987</v>
      </c>
      <c r="D6999" s="2">
        <v>1</v>
      </c>
      <c r="E6999" s="15">
        <v>31923</v>
      </c>
      <c r="F6999" s="15">
        <f>31543.32+379.68</f>
        <v>31923</v>
      </c>
    </row>
    <row r="7000" spans="1:6" x14ac:dyDescent="0.2">
      <c r="A7000" s="2">
        <v>6995</v>
      </c>
      <c r="B7000" s="13" t="s">
        <v>3153</v>
      </c>
      <c r="C7000" s="157" t="s">
        <v>9988</v>
      </c>
      <c r="D7000" s="2">
        <v>1</v>
      </c>
      <c r="E7000" s="15">
        <v>5200</v>
      </c>
      <c r="F7000" s="15">
        <v>5200</v>
      </c>
    </row>
    <row r="7001" spans="1:6" x14ac:dyDescent="0.2">
      <c r="A7001" s="2">
        <v>6996</v>
      </c>
      <c r="B7001" s="13" t="s">
        <v>3153</v>
      </c>
      <c r="C7001" s="157" t="s">
        <v>9989</v>
      </c>
      <c r="D7001" s="2">
        <v>1</v>
      </c>
      <c r="E7001" s="15">
        <v>5920</v>
      </c>
      <c r="F7001" s="15">
        <v>5920</v>
      </c>
    </row>
    <row r="7002" spans="1:6" x14ac:dyDescent="0.2">
      <c r="A7002" s="2">
        <v>6997</v>
      </c>
      <c r="B7002" s="13" t="s">
        <v>3153</v>
      </c>
      <c r="C7002" s="157" t="s">
        <v>9990</v>
      </c>
      <c r="D7002" s="2">
        <v>1</v>
      </c>
      <c r="E7002" s="15">
        <v>6980</v>
      </c>
      <c r="F7002" s="15">
        <v>6980</v>
      </c>
    </row>
    <row r="7003" spans="1:6" x14ac:dyDescent="0.2">
      <c r="A7003" s="2">
        <v>6998</v>
      </c>
      <c r="B7003" s="13" t="s">
        <v>9568</v>
      </c>
      <c r="C7003" s="157" t="s">
        <v>9991</v>
      </c>
      <c r="D7003" s="2">
        <v>1</v>
      </c>
      <c r="E7003" s="15">
        <v>3146</v>
      </c>
      <c r="F7003" s="15">
        <v>3146</v>
      </c>
    </row>
    <row r="7004" spans="1:6" x14ac:dyDescent="0.2">
      <c r="A7004" s="2">
        <v>6999</v>
      </c>
      <c r="B7004" s="13" t="s">
        <v>9568</v>
      </c>
      <c r="C7004" s="157" t="s">
        <v>9992</v>
      </c>
      <c r="D7004" s="2">
        <v>1</v>
      </c>
      <c r="E7004" s="15">
        <v>3146</v>
      </c>
      <c r="F7004" s="15">
        <v>3146</v>
      </c>
    </row>
    <row r="7005" spans="1:6" x14ac:dyDescent="0.2">
      <c r="A7005" s="2">
        <v>7000</v>
      </c>
      <c r="B7005" s="13" t="s">
        <v>9568</v>
      </c>
      <c r="C7005" s="157" t="s">
        <v>9993</v>
      </c>
      <c r="D7005" s="2">
        <v>1</v>
      </c>
      <c r="E7005" s="15">
        <v>3146</v>
      </c>
      <c r="F7005" s="15">
        <v>3146</v>
      </c>
    </row>
    <row r="7006" spans="1:6" x14ac:dyDescent="0.2">
      <c r="A7006" s="2">
        <v>7001</v>
      </c>
      <c r="B7006" s="13" t="s">
        <v>9568</v>
      </c>
      <c r="C7006" s="157" t="s">
        <v>9994</v>
      </c>
      <c r="D7006" s="2">
        <v>1</v>
      </c>
      <c r="E7006" s="15">
        <v>3146</v>
      </c>
      <c r="F7006" s="15">
        <v>3146</v>
      </c>
    </row>
    <row r="7007" spans="1:6" x14ac:dyDescent="0.2">
      <c r="A7007" s="2">
        <v>7002</v>
      </c>
      <c r="B7007" s="13" t="s">
        <v>9568</v>
      </c>
      <c r="C7007" s="157" t="s">
        <v>9995</v>
      </c>
      <c r="D7007" s="2">
        <v>1</v>
      </c>
      <c r="E7007" s="15">
        <v>3146</v>
      </c>
      <c r="F7007" s="15">
        <v>3146</v>
      </c>
    </row>
    <row r="7008" spans="1:6" x14ac:dyDescent="0.2">
      <c r="A7008" s="2">
        <v>7003</v>
      </c>
      <c r="B7008" s="13" t="s">
        <v>9568</v>
      </c>
      <c r="C7008" s="157" t="s">
        <v>9996</v>
      </c>
      <c r="D7008" s="2">
        <v>1</v>
      </c>
      <c r="E7008" s="15">
        <v>3146</v>
      </c>
      <c r="F7008" s="15">
        <v>3146</v>
      </c>
    </row>
    <row r="7009" spans="1:6" x14ac:dyDescent="0.2">
      <c r="A7009" s="2">
        <v>7004</v>
      </c>
      <c r="B7009" s="13" t="s">
        <v>9568</v>
      </c>
      <c r="C7009" s="157" t="s">
        <v>9997</v>
      </c>
      <c r="D7009" s="2">
        <v>1</v>
      </c>
      <c r="E7009" s="15">
        <v>3146</v>
      </c>
      <c r="F7009" s="15">
        <v>3146</v>
      </c>
    </row>
    <row r="7010" spans="1:6" x14ac:dyDescent="0.2">
      <c r="A7010" s="2">
        <v>7005</v>
      </c>
      <c r="B7010" s="13" t="s">
        <v>9568</v>
      </c>
      <c r="C7010" s="157" t="s">
        <v>9998</v>
      </c>
      <c r="D7010" s="2">
        <v>1</v>
      </c>
      <c r="E7010" s="15">
        <v>3146</v>
      </c>
      <c r="F7010" s="15">
        <v>3146</v>
      </c>
    </row>
    <row r="7011" spans="1:6" x14ac:dyDescent="0.2">
      <c r="A7011" s="2">
        <v>7006</v>
      </c>
      <c r="B7011" s="13" t="s">
        <v>9568</v>
      </c>
      <c r="C7011" s="157" t="s">
        <v>9999</v>
      </c>
      <c r="D7011" s="2">
        <v>1</v>
      </c>
      <c r="E7011" s="15">
        <v>3146</v>
      </c>
      <c r="F7011" s="15">
        <v>3146</v>
      </c>
    </row>
    <row r="7012" spans="1:6" x14ac:dyDescent="0.2">
      <c r="A7012" s="2">
        <v>7007</v>
      </c>
      <c r="B7012" s="13" t="s">
        <v>9568</v>
      </c>
      <c r="C7012" s="157" t="s">
        <v>10000</v>
      </c>
      <c r="D7012" s="2">
        <v>1</v>
      </c>
      <c r="E7012" s="15">
        <v>3146</v>
      </c>
      <c r="F7012" s="15">
        <v>3146</v>
      </c>
    </row>
    <row r="7013" spans="1:6" x14ac:dyDescent="0.2">
      <c r="A7013" s="2">
        <v>7008</v>
      </c>
      <c r="B7013" s="13" t="s">
        <v>9568</v>
      </c>
      <c r="C7013" s="157" t="s">
        <v>10001</v>
      </c>
      <c r="D7013" s="2">
        <v>1</v>
      </c>
      <c r="E7013" s="15">
        <v>9500</v>
      </c>
      <c r="F7013" s="15">
        <v>9500</v>
      </c>
    </row>
    <row r="7014" spans="1:6" x14ac:dyDescent="0.2">
      <c r="A7014" s="2">
        <v>7009</v>
      </c>
      <c r="B7014" s="13" t="s">
        <v>9569</v>
      </c>
      <c r="C7014" s="157" t="s">
        <v>10002</v>
      </c>
      <c r="D7014" s="2">
        <v>1</v>
      </c>
      <c r="E7014" s="15">
        <v>4700</v>
      </c>
      <c r="F7014" s="15">
        <v>4700</v>
      </c>
    </row>
    <row r="7015" spans="1:6" x14ac:dyDescent="0.2">
      <c r="A7015" s="2">
        <v>7010</v>
      </c>
      <c r="B7015" s="13" t="s">
        <v>3151</v>
      </c>
      <c r="C7015" s="157" t="s">
        <v>10003</v>
      </c>
      <c r="D7015" s="2">
        <v>1</v>
      </c>
      <c r="E7015" s="15">
        <v>3500</v>
      </c>
      <c r="F7015" s="15">
        <v>3500</v>
      </c>
    </row>
    <row r="7016" spans="1:6" x14ac:dyDescent="0.2">
      <c r="A7016" s="2">
        <v>7011</v>
      </c>
      <c r="B7016" s="13" t="s">
        <v>3151</v>
      </c>
      <c r="C7016" s="157" t="s">
        <v>10004</v>
      </c>
      <c r="D7016" s="2">
        <v>1</v>
      </c>
      <c r="E7016" s="15">
        <v>3500</v>
      </c>
      <c r="F7016" s="15">
        <v>3500</v>
      </c>
    </row>
    <row r="7017" spans="1:6" x14ac:dyDescent="0.2">
      <c r="A7017" s="2">
        <v>7012</v>
      </c>
      <c r="B7017" s="13" t="s">
        <v>3151</v>
      </c>
      <c r="C7017" s="157" t="s">
        <v>10005</v>
      </c>
      <c r="D7017" s="2">
        <v>1</v>
      </c>
      <c r="E7017" s="15">
        <v>3500</v>
      </c>
      <c r="F7017" s="15">
        <v>3500</v>
      </c>
    </row>
    <row r="7018" spans="1:6" x14ac:dyDescent="0.2">
      <c r="A7018" s="2">
        <v>7013</v>
      </c>
      <c r="B7018" s="13" t="s">
        <v>3151</v>
      </c>
      <c r="C7018" s="157" t="s">
        <v>10006</v>
      </c>
      <c r="D7018" s="2">
        <v>1</v>
      </c>
      <c r="E7018" s="15">
        <v>3500</v>
      </c>
      <c r="F7018" s="15">
        <v>3500</v>
      </c>
    </row>
    <row r="7019" spans="1:6" x14ac:dyDescent="0.2">
      <c r="A7019" s="2">
        <v>7014</v>
      </c>
      <c r="B7019" s="13" t="s">
        <v>3151</v>
      </c>
      <c r="C7019" s="157" t="s">
        <v>10007</v>
      </c>
      <c r="D7019" s="2">
        <v>1</v>
      </c>
      <c r="E7019" s="15">
        <v>3500</v>
      </c>
      <c r="F7019" s="15">
        <v>3500</v>
      </c>
    </row>
    <row r="7020" spans="1:6" x14ac:dyDescent="0.2">
      <c r="A7020" s="2">
        <v>7015</v>
      </c>
      <c r="B7020" s="13" t="s">
        <v>3151</v>
      </c>
      <c r="C7020" s="157" t="s">
        <v>10008</v>
      </c>
      <c r="D7020" s="2">
        <v>1</v>
      </c>
      <c r="E7020" s="15">
        <v>3500</v>
      </c>
      <c r="F7020" s="15">
        <v>3500</v>
      </c>
    </row>
    <row r="7021" spans="1:6" x14ac:dyDescent="0.2">
      <c r="A7021" s="2">
        <v>7016</v>
      </c>
      <c r="B7021" s="13" t="s">
        <v>3151</v>
      </c>
      <c r="C7021" s="157" t="s">
        <v>10009</v>
      </c>
      <c r="D7021" s="2">
        <v>1</v>
      </c>
      <c r="E7021" s="15">
        <v>3500</v>
      </c>
      <c r="F7021" s="15">
        <v>3500</v>
      </c>
    </row>
    <row r="7022" spans="1:6" ht="33.75" x14ac:dyDescent="0.2">
      <c r="A7022" s="2">
        <v>7017</v>
      </c>
      <c r="B7022" s="13" t="s">
        <v>9570</v>
      </c>
      <c r="C7022" s="157" t="s">
        <v>10010</v>
      </c>
      <c r="D7022" s="2">
        <v>1</v>
      </c>
      <c r="E7022" s="15">
        <v>6200</v>
      </c>
      <c r="F7022" s="15">
        <v>6200</v>
      </c>
    </row>
    <row r="7023" spans="1:6" ht="33.75" x14ac:dyDescent="0.2">
      <c r="A7023" s="2">
        <v>7018</v>
      </c>
      <c r="B7023" s="13" t="s">
        <v>9570</v>
      </c>
      <c r="C7023" s="157" t="s">
        <v>10011</v>
      </c>
      <c r="D7023" s="2">
        <v>1</v>
      </c>
      <c r="E7023" s="15">
        <v>6200</v>
      </c>
      <c r="F7023" s="15">
        <v>6200</v>
      </c>
    </row>
    <row r="7024" spans="1:6" ht="33.75" x14ac:dyDescent="0.2">
      <c r="A7024" s="2">
        <v>7019</v>
      </c>
      <c r="B7024" s="13" t="s">
        <v>9570</v>
      </c>
      <c r="C7024" s="157" t="s">
        <v>10012</v>
      </c>
      <c r="D7024" s="2">
        <v>1</v>
      </c>
      <c r="E7024" s="15">
        <v>6200</v>
      </c>
      <c r="F7024" s="15">
        <v>6200</v>
      </c>
    </row>
    <row r="7025" spans="1:6" ht="33.75" x14ac:dyDescent="0.2">
      <c r="A7025" s="2">
        <v>7020</v>
      </c>
      <c r="B7025" s="13" t="s">
        <v>9570</v>
      </c>
      <c r="C7025" s="157" t="s">
        <v>10013</v>
      </c>
      <c r="D7025" s="2">
        <v>1</v>
      </c>
      <c r="E7025" s="15">
        <v>6500</v>
      </c>
      <c r="F7025" s="15">
        <v>6500</v>
      </c>
    </row>
    <row r="7026" spans="1:6" ht="33.75" x14ac:dyDescent="0.2">
      <c r="A7026" s="2">
        <v>7021</v>
      </c>
      <c r="B7026" s="13" t="s">
        <v>9570</v>
      </c>
      <c r="C7026" s="157" t="s">
        <v>10014</v>
      </c>
      <c r="D7026" s="2">
        <v>1</v>
      </c>
      <c r="E7026" s="15">
        <v>6500</v>
      </c>
      <c r="F7026" s="15">
        <v>6500</v>
      </c>
    </row>
    <row r="7027" spans="1:6" x14ac:dyDescent="0.2">
      <c r="A7027" s="2">
        <v>7022</v>
      </c>
      <c r="B7027" s="13" t="s">
        <v>6153</v>
      </c>
      <c r="C7027" s="157" t="s">
        <v>10015</v>
      </c>
      <c r="D7027" s="2">
        <v>1</v>
      </c>
      <c r="E7027" s="15">
        <v>5600</v>
      </c>
      <c r="F7027" s="15">
        <v>5600</v>
      </c>
    </row>
    <row r="7028" spans="1:6" ht="22.5" x14ac:dyDescent="0.2">
      <c r="A7028" s="2">
        <v>7023</v>
      </c>
      <c r="B7028" s="13" t="s">
        <v>9571</v>
      </c>
      <c r="C7028" s="157" t="s">
        <v>10016</v>
      </c>
      <c r="D7028" s="2">
        <v>1</v>
      </c>
      <c r="E7028" s="15">
        <v>5600</v>
      </c>
      <c r="F7028" s="15">
        <v>5600</v>
      </c>
    </row>
    <row r="7029" spans="1:6" x14ac:dyDescent="0.2">
      <c r="A7029" s="2">
        <v>7024</v>
      </c>
      <c r="B7029" s="13" t="s">
        <v>3628</v>
      </c>
      <c r="C7029" s="157" t="s">
        <v>10017</v>
      </c>
      <c r="D7029" s="2">
        <v>1</v>
      </c>
      <c r="E7029" s="15">
        <v>3700</v>
      </c>
      <c r="F7029" s="15">
        <v>3700</v>
      </c>
    </row>
    <row r="7030" spans="1:6" x14ac:dyDescent="0.2">
      <c r="A7030" s="2">
        <v>7025</v>
      </c>
      <c r="B7030" s="13" t="s">
        <v>3628</v>
      </c>
      <c r="C7030" s="157" t="s">
        <v>10018</v>
      </c>
      <c r="D7030" s="2">
        <v>1</v>
      </c>
      <c r="E7030" s="15">
        <v>3700</v>
      </c>
      <c r="F7030" s="15">
        <v>3700</v>
      </c>
    </row>
    <row r="7031" spans="1:6" x14ac:dyDescent="0.2">
      <c r="A7031" s="2">
        <v>7026</v>
      </c>
      <c r="B7031" s="13" t="s">
        <v>3628</v>
      </c>
      <c r="C7031" s="157" t="s">
        <v>10019</v>
      </c>
      <c r="D7031" s="2">
        <v>1</v>
      </c>
      <c r="E7031" s="15">
        <v>3700</v>
      </c>
      <c r="F7031" s="15">
        <v>3700</v>
      </c>
    </row>
    <row r="7032" spans="1:6" x14ac:dyDescent="0.2">
      <c r="A7032" s="2">
        <v>7027</v>
      </c>
      <c r="B7032" s="13" t="s">
        <v>3628</v>
      </c>
      <c r="C7032" s="157" t="s">
        <v>10020</v>
      </c>
      <c r="D7032" s="2">
        <v>1</v>
      </c>
      <c r="E7032" s="15">
        <v>3700</v>
      </c>
      <c r="F7032" s="15">
        <v>3700</v>
      </c>
    </row>
    <row r="7033" spans="1:6" x14ac:dyDescent="0.2">
      <c r="A7033" s="2">
        <v>7028</v>
      </c>
      <c r="B7033" s="13" t="s">
        <v>9572</v>
      </c>
      <c r="C7033" s="157" t="s">
        <v>5165</v>
      </c>
      <c r="D7033" s="2">
        <v>1</v>
      </c>
      <c r="E7033" s="15">
        <v>3900</v>
      </c>
      <c r="F7033" s="15">
        <v>3900</v>
      </c>
    </row>
    <row r="7034" spans="1:6" ht="33.75" x14ac:dyDescent="0.2">
      <c r="A7034" s="2">
        <v>7029</v>
      </c>
      <c r="B7034" s="13" t="s">
        <v>8375</v>
      </c>
      <c r="C7034" s="157" t="s">
        <v>10021</v>
      </c>
      <c r="D7034" s="2">
        <v>1</v>
      </c>
      <c r="E7034" s="15">
        <v>52400</v>
      </c>
      <c r="F7034" s="15">
        <v>52400</v>
      </c>
    </row>
    <row r="7035" spans="1:6" ht="22.5" x14ac:dyDescent="0.2">
      <c r="A7035" s="2">
        <v>7030</v>
      </c>
      <c r="B7035" s="13" t="s">
        <v>9573</v>
      </c>
      <c r="C7035" s="157" t="s">
        <v>10022</v>
      </c>
      <c r="D7035" s="2">
        <v>1</v>
      </c>
      <c r="E7035" s="15">
        <v>6000</v>
      </c>
      <c r="F7035" s="15">
        <v>6000</v>
      </c>
    </row>
    <row r="7036" spans="1:6" x14ac:dyDescent="0.2">
      <c r="A7036" s="2">
        <v>7031</v>
      </c>
      <c r="B7036" s="13" t="s">
        <v>1779</v>
      </c>
      <c r="C7036" s="157" t="s">
        <v>10023</v>
      </c>
      <c r="D7036" s="2">
        <v>1</v>
      </c>
      <c r="E7036" s="15">
        <v>12673</v>
      </c>
      <c r="F7036" s="15">
        <v>12673</v>
      </c>
    </row>
    <row r="7037" spans="1:6" x14ac:dyDescent="0.2">
      <c r="A7037" s="2">
        <v>7032</v>
      </c>
      <c r="B7037" s="13" t="s">
        <v>4538</v>
      </c>
      <c r="C7037" s="157" t="s">
        <v>10024</v>
      </c>
      <c r="D7037" s="2">
        <v>1</v>
      </c>
      <c r="E7037" s="15">
        <v>11800</v>
      </c>
      <c r="F7037" s="15">
        <v>11800</v>
      </c>
    </row>
    <row r="7038" spans="1:6" x14ac:dyDescent="0.2">
      <c r="A7038" s="2">
        <v>7033</v>
      </c>
      <c r="B7038" s="13" t="s">
        <v>4538</v>
      </c>
      <c r="C7038" s="157" t="s">
        <v>10025</v>
      </c>
      <c r="D7038" s="2">
        <v>1</v>
      </c>
      <c r="E7038" s="15">
        <v>8200</v>
      </c>
      <c r="F7038" s="15">
        <v>8200</v>
      </c>
    </row>
    <row r="7039" spans="1:6" x14ac:dyDescent="0.2">
      <c r="A7039" s="2">
        <v>7034</v>
      </c>
      <c r="B7039" s="13" t="s">
        <v>4538</v>
      </c>
      <c r="C7039" s="157" t="s">
        <v>10026</v>
      </c>
      <c r="D7039" s="2">
        <v>1</v>
      </c>
      <c r="E7039" s="15">
        <v>9800</v>
      </c>
      <c r="F7039" s="15">
        <v>9800</v>
      </c>
    </row>
    <row r="7040" spans="1:6" x14ac:dyDescent="0.2">
      <c r="A7040" s="2">
        <v>7035</v>
      </c>
      <c r="B7040" s="13" t="s">
        <v>4538</v>
      </c>
      <c r="C7040" s="157" t="s">
        <v>10027</v>
      </c>
      <c r="D7040" s="2">
        <v>1</v>
      </c>
      <c r="E7040" s="15">
        <v>10000</v>
      </c>
      <c r="F7040" s="15">
        <v>10000</v>
      </c>
    </row>
    <row r="7041" spans="1:6" x14ac:dyDescent="0.2">
      <c r="A7041" s="2">
        <v>7036</v>
      </c>
      <c r="B7041" s="13" t="s">
        <v>9574</v>
      </c>
      <c r="C7041" s="157" t="s">
        <v>10028</v>
      </c>
      <c r="D7041" s="2">
        <v>1</v>
      </c>
      <c r="E7041" s="15">
        <v>17100</v>
      </c>
      <c r="F7041" s="15">
        <v>17100</v>
      </c>
    </row>
    <row r="7042" spans="1:6" ht="33.75" x14ac:dyDescent="0.2">
      <c r="A7042" s="2">
        <v>7037</v>
      </c>
      <c r="B7042" s="13" t="s">
        <v>9575</v>
      </c>
      <c r="C7042" s="157" t="s">
        <v>10029</v>
      </c>
      <c r="D7042" s="2">
        <v>1</v>
      </c>
      <c r="E7042" s="15">
        <v>5000</v>
      </c>
      <c r="F7042" s="15">
        <v>5000</v>
      </c>
    </row>
    <row r="7043" spans="1:6" ht="33.75" x14ac:dyDescent="0.2">
      <c r="A7043" s="2">
        <v>7038</v>
      </c>
      <c r="B7043" s="13" t="s">
        <v>9575</v>
      </c>
      <c r="C7043" s="157" t="s">
        <v>10030</v>
      </c>
      <c r="D7043" s="2">
        <v>1</v>
      </c>
      <c r="E7043" s="15">
        <v>5000</v>
      </c>
      <c r="F7043" s="15">
        <v>5000</v>
      </c>
    </row>
    <row r="7044" spans="1:6" x14ac:dyDescent="0.2">
      <c r="A7044" s="2">
        <v>7039</v>
      </c>
      <c r="B7044" s="13" t="s">
        <v>4074</v>
      </c>
      <c r="C7044" s="157" t="s">
        <v>10031</v>
      </c>
      <c r="D7044" s="2">
        <v>1</v>
      </c>
      <c r="E7044" s="15">
        <v>3974.55</v>
      </c>
      <c r="F7044" s="15">
        <v>3974.55</v>
      </c>
    </row>
    <row r="7045" spans="1:6" x14ac:dyDescent="0.2">
      <c r="A7045" s="2">
        <v>7040</v>
      </c>
      <c r="B7045" s="13" t="s">
        <v>4074</v>
      </c>
      <c r="C7045" s="157" t="s">
        <v>10032</v>
      </c>
      <c r="D7045" s="2">
        <v>1</v>
      </c>
      <c r="E7045" s="15">
        <v>3974.55</v>
      </c>
      <c r="F7045" s="15">
        <v>3974.55</v>
      </c>
    </row>
    <row r="7046" spans="1:6" x14ac:dyDescent="0.2">
      <c r="A7046" s="2">
        <v>7041</v>
      </c>
      <c r="B7046" s="13" t="s">
        <v>4074</v>
      </c>
      <c r="C7046" s="157" t="s">
        <v>10033</v>
      </c>
      <c r="D7046" s="2">
        <v>1</v>
      </c>
      <c r="E7046" s="15">
        <v>3974.55</v>
      </c>
      <c r="F7046" s="15">
        <v>3974.55</v>
      </c>
    </row>
    <row r="7047" spans="1:6" x14ac:dyDescent="0.2">
      <c r="A7047" s="2">
        <v>7042</v>
      </c>
      <c r="B7047" s="13" t="s">
        <v>4074</v>
      </c>
      <c r="C7047" s="157" t="s">
        <v>10034</v>
      </c>
      <c r="D7047" s="2">
        <v>1</v>
      </c>
      <c r="E7047" s="15">
        <v>3974.55</v>
      </c>
      <c r="F7047" s="15">
        <v>3974.55</v>
      </c>
    </row>
    <row r="7048" spans="1:6" x14ac:dyDescent="0.2">
      <c r="A7048" s="2">
        <v>7043</v>
      </c>
      <c r="B7048" s="13" t="s">
        <v>4074</v>
      </c>
      <c r="C7048" s="157" t="s">
        <v>10035</v>
      </c>
      <c r="D7048" s="2">
        <v>1</v>
      </c>
      <c r="E7048" s="15">
        <v>3974.55</v>
      </c>
      <c r="F7048" s="15">
        <v>3974.55</v>
      </c>
    </row>
    <row r="7049" spans="1:6" x14ac:dyDescent="0.2">
      <c r="A7049" s="2">
        <v>7044</v>
      </c>
      <c r="B7049" s="13" t="s">
        <v>4074</v>
      </c>
      <c r="C7049" s="157" t="s">
        <v>10036</v>
      </c>
      <c r="D7049" s="2">
        <v>1</v>
      </c>
      <c r="E7049" s="15">
        <v>3974.55</v>
      </c>
      <c r="F7049" s="15">
        <v>3974.55</v>
      </c>
    </row>
    <row r="7050" spans="1:6" x14ac:dyDescent="0.2">
      <c r="A7050" s="2">
        <v>7045</v>
      </c>
      <c r="B7050" s="13" t="s">
        <v>4074</v>
      </c>
      <c r="C7050" s="157" t="s">
        <v>10037</v>
      </c>
      <c r="D7050" s="2">
        <v>1</v>
      </c>
      <c r="E7050" s="15">
        <v>3974.55</v>
      </c>
      <c r="F7050" s="15">
        <v>3974.55</v>
      </c>
    </row>
    <row r="7051" spans="1:6" x14ac:dyDescent="0.2">
      <c r="A7051" s="2">
        <v>7046</v>
      </c>
      <c r="B7051" s="13" t="s">
        <v>4074</v>
      </c>
      <c r="C7051" s="157" t="s">
        <v>10038</v>
      </c>
      <c r="D7051" s="2">
        <v>1</v>
      </c>
      <c r="E7051" s="15">
        <v>3974.55</v>
      </c>
      <c r="F7051" s="15">
        <v>3974.55</v>
      </c>
    </row>
    <row r="7052" spans="1:6" x14ac:dyDescent="0.2">
      <c r="A7052" s="2">
        <v>7047</v>
      </c>
      <c r="B7052" s="13" t="s">
        <v>4074</v>
      </c>
      <c r="C7052" s="157" t="s">
        <v>10039</v>
      </c>
      <c r="D7052" s="2">
        <v>1</v>
      </c>
      <c r="E7052" s="15">
        <v>3974.55</v>
      </c>
      <c r="F7052" s="15">
        <v>3974.55</v>
      </c>
    </row>
    <row r="7053" spans="1:6" x14ac:dyDescent="0.2">
      <c r="A7053" s="2">
        <v>7048</v>
      </c>
      <c r="B7053" s="13" t="s">
        <v>4074</v>
      </c>
      <c r="C7053" s="157" t="s">
        <v>10040</v>
      </c>
      <c r="D7053" s="2">
        <v>1</v>
      </c>
      <c r="E7053" s="15">
        <v>3974.55</v>
      </c>
      <c r="F7053" s="15">
        <v>3974.55</v>
      </c>
    </row>
    <row r="7054" spans="1:6" x14ac:dyDescent="0.2">
      <c r="A7054" s="2">
        <v>7049</v>
      </c>
      <c r="B7054" s="13" t="s">
        <v>4074</v>
      </c>
      <c r="C7054" s="157" t="s">
        <v>10041</v>
      </c>
      <c r="D7054" s="2">
        <v>1</v>
      </c>
      <c r="E7054" s="15">
        <v>3974.55</v>
      </c>
      <c r="F7054" s="15">
        <v>3974.55</v>
      </c>
    </row>
    <row r="7055" spans="1:6" x14ac:dyDescent="0.2">
      <c r="A7055" s="2">
        <v>7050</v>
      </c>
      <c r="B7055" s="13" t="s">
        <v>4074</v>
      </c>
      <c r="C7055" s="157" t="s">
        <v>10042</v>
      </c>
      <c r="D7055" s="2">
        <v>1</v>
      </c>
      <c r="E7055" s="15">
        <v>4027.28</v>
      </c>
      <c r="F7055" s="15">
        <v>4027.28</v>
      </c>
    </row>
    <row r="7056" spans="1:6" ht="22.5" x14ac:dyDescent="0.2">
      <c r="A7056" s="2">
        <v>7051</v>
      </c>
      <c r="B7056" s="13" t="s">
        <v>9576</v>
      </c>
      <c r="C7056" s="157" t="s">
        <v>9610</v>
      </c>
      <c r="D7056" s="2">
        <v>1</v>
      </c>
      <c r="E7056" s="15">
        <v>3264</v>
      </c>
      <c r="F7056" s="15">
        <v>3264</v>
      </c>
    </row>
    <row r="7057" spans="1:6" ht="22.5" x14ac:dyDescent="0.2">
      <c r="A7057" s="2">
        <v>7052</v>
      </c>
      <c r="B7057" s="13" t="s">
        <v>9577</v>
      </c>
      <c r="C7057" s="157" t="s">
        <v>10043</v>
      </c>
      <c r="D7057" s="2">
        <v>1</v>
      </c>
      <c r="E7057" s="15">
        <v>6426</v>
      </c>
      <c r="F7057" s="15">
        <v>6426</v>
      </c>
    </row>
    <row r="7058" spans="1:6" ht="22.5" x14ac:dyDescent="0.2">
      <c r="A7058" s="2">
        <v>7053</v>
      </c>
      <c r="B7058" s="13" t="s">
        <v>9577</v>
      </c>
      <c r="C7058" s="157" t="s">
        <v>10044</v>
      </c>
      <c r="D7058" s="2">
        <v>1</v>
      </c>
      <c r="E7058" s="15">
        <v>6426</v>
      </c>
      <c r="F7058" s="15">
        <v>6426</v>
      </c>
    </row>
    <row r="7059" spans="1:6" ht="22.5" x14ac:dyDescent="0.2">
      <c r="A7059" s="2">
        <v>7054</v>
      </c>
      <c r="B7059" s="13" t="s">
        <v>9577</v>
      </c>
      <c r="C7059" s="157" t="s">
        <v>10045</v>
      </c>
      <c r="D7059" s="2">
        <v>1</v>
      </c>
      <c r="E7059" s="15">
        <v>6426</v>
      </c>
      <c r="F7059" s="15">
        <v>6426</v>
      </c>
    </row>
    <row r="7060" spans="1:6" ht="22.5" x14ac:dyDescent="0.2">
      <c r="A7060" s="2">
        <v>7055</v>
      </c>
      <c r="B7060" s="13" t="s">
        <v>9577</v>
      </c>
      <c r="C7060" s="157" t="s">
        <v>10046</v>
      </c>
      <c r="D7060" s="2">
        <v>1</v>
      </c>
      <c r="E7060" s="15">
        <v>6426</v>
      </c>
      <c r="F7060" s="15">
        <v>6426</v>
      </c>
    </row>
    <row r="7061" spans="1:6" ht="22.5" x14ac:dyDescent="0.2">
      <c r="A7061" s="2">
        <v>7056</v>
      </c>
      <c r="B7061" s="13" t="s">
        <v>9577</v>
      </c>
      <c r="C7061" s="157" t="s">
        <v>10047</v>
      </c>
      <c r="D7061" s="2">
        <v>1</v>
      </c>
      <c r="E7061" s="15">
        <v>6426</v>
      </c>
      <c r="F7061" s="15">
        <v>6426</v>
      </c>
    </row>
    <row r="7062" spans="1:6" ht="22.5" x14ac:dyDescent="0.2">
      <c r="A7062" s="2">
        <v>7057</v>
      </c>
      <c r="B7062" s="13" t="s">
        <v>9578</v>
      </c>
      <c r="C7062" s="157" t="s">
        <v>10048</v>
      </c>
      <c r="D7062" s="2">
        <v>1</v>
      </c>
      <c r="E7062" s="15">
        <v>4500</v>
      </c>
      <c r="F7062" s="15">
        <v>4500</v>
      </c>
    </row>
    <row r="7063" spans="1:6" ht="22.5" x14ac:dyDescent="0.2">
      <c r="A7063" s="2">
        <v>7058</v>
      </c>
      <c r="B7063" s="13" t="s">
        <v>9578</v>
      </c>
      <c r="C7063" s="157" t="s">
        <v>10049</v>
      </c>
      <c r="D7063" s="2">
        <v>1</v>
      </c>
      <c r="E7063" s="15">
        <v>4500</v>
      </c>
      <c r="F7063" s="15">
        <v>4500</v>
      </c>
    </row>
    <row r="7064" spans="1:6" ht="22.5" x14ac:dyDescent="0.2">
      <c r="A7064" s="2">
        <v>7059</v>
      </c>
      <c r="B7064" s="13" t="s">
        <v>9578</v>
      </c>
      <c r="C7064" s="157" t="s">
        <v>10050</v>
      </c>
      <c r="D7064" s="2">
        <v>1</v>
      </c>
      <c r="E7064" s="15">
        <v>4500</v>
      </c>
      <c r="F7064" s="15">
        <v>4500</v>
      </c>
    </row>
    <row r="7065" spans="1:6" ht="22.5" x14ac:dyDescent="0.2">
      <c r="A7065" s="2">
        <v>7060</v>
      </c>
      <c r="B7065" s="13" t="s">
        <v>9578</v>
      </c>
      <c r="C7065" s="157" t="s">
        <v>10051</v>
      </c>
      <c r="D7065" s="2">
        <v>1</v>
      </c>
      <c r="E7065" s="15">
        <v>4500</v>
      </c>
      <c r="F7065" s="15">
        <v>4500</v>
      </c>
    </row>
    <row r="7066" spans="1:6" ht="22.5" x14ac:dyDescent="0.2">
      <c r="A7066" s="2">
        <v>7061</v>
      </c>
      <c r="B7066" s="13" t="s">
        <v>9578</v>
      </c>
      <c r="C7066" s="157" t="s">
        <v>10052</v>
      </c>
      <c r="D7066" s="2">
        <v>1</v>
      </c>
      <c r="E7066" s="15">
        <v>4500</v>
      </c>
      <c r="F7066" s="15">
        <v>4500</v>
      </c>
    </row>
    <row r="7067" spans="1:6" ht="22.5" x14ac:dyDescent="0.2">
      <c r="A7067" s="2">
        <v>7062</v>
      </c>
      <c r="B7067" s="13" t="s">
        <v>9578</v>
      </c>
      <c r="C7067" s="157" t="s">
        <v>10053</v>
      </c>
      <c r="D7067" s="2">
        <v>1</v>
      </c>
      <c r="E7067" s="15">
        <v>4500</v>
      </c>
      <c r="F7067" s="15">
        <v>4500</v>
      </c>
    </row>
    <row r="7068" spans="1:6" ht="22.5" x14ac:dyDescent="0.2">
      <c r="A7068" s="2">
        <v>7063</v>
      </c>
      <c r="B7068" s="13" t="s">
        <v>9578</v>
      </c>
      <c r="C7068" s="157" t="s">
        <v>10054</v>
      </c>
      <c r="D7068" s="2">
        <v>1</v>
      </c>
      <c r="E7068" s="15">
        <v>4500</v>
      </c>
      <c r="F7068" s="15">
        <v>4500</v>
      </c>
    </row>
    <row r="7069" spans="1:6" ht="22.5" x14ac:dyDescent="0.2">
      <c r="A7069" s="2">
        <v>7064</v>
      </c>
      <c r="B7069" s="13" t="s">
        <v>9578</v>
      </c>
      <c r="C7069" s="157" t="s">
        <v>10055</v>
      </c>
      <c r="D7069" s="2">
        <v>1</v>
      </c>
      <c r="E7069" s="15">
        <v>4500</v>
      </c>
      <c r="F7069" s="15">
        <v>4500</v>
      </c>
    </row>
    <row r="7070" spans="1:6" ht="22.5" x14ac:dyDescent="0.2">
      <c r="A7070" s="2">
        <v>7065</v>
      </c>
      <c r="B7070" s="13" t="s">
        <v>9578</v>
      </c>
      <c r="C7070" s="157" t="s">
        <v>10056</v>
      </c>
      <c r="D7070" s="2">
        <v>1</v>
      </c>
      <c r="E7070" s="15">
        <v>4500</v>
      </c>
      <c r="F7070" s="15">
        <v>4500</v>
      </c>
    </row>
    <row r="7071" spans="1:6" ht="22.5" x14ac:dyDescent="0.2">
      <c r="A7071" s="2">
        <v>7066</v>
      </c>
      <c r="B7071" s="13" t="s">
        <v>9578</v>
      </c>
      <c r="C7071" s="157" t="s">
        <v>10057</v>
      </c>
      <c r="D7071" s="2">
        <v>1</v>
      </c>
      <c r="E7071" s="15">
        <v>4500</v>
      </c>
      <c r="F7071" s="15">
        <v>4500</v>
      </c>
    </row>
    <row r="7072" spans="1:6" x14ac:dyDescent="0.2">
      <c r="A7072" s="2">
        <v>7067</v>
      </c>
      <c r="B7072" s="13" t="s">
        <v>1929</v>
      </c>
      <c r="C7072" s="157" t="s">
        <v>10058</v>
      </c>
      <c r="D7072" s="2">
        <v>1</v>
      </c>
      <c r="E7072" s="15">
        <v>4250</v>
      </c>
      <c r="F7072" s="15">
        <v>4250</v>
      </c>
    </row>
    <row r="7073" spans="1:6" x14ac:dyDescent="0.2">
      <c r="A7073" s="2">
        <v>7068</v>
      </c>
      <c r="B7073" s="13" t="s">
        <v>1929</v>
      </c>
      <c r="C7073" s="157" t="s">
        <v>10059</v>
      </c>
      <c r="D7073" s="2">
        <v>1</v>
      </c>
      <c r="E7073" s="15">
        <v>4250</v>
      </c>
      <c r="F7073" s="15">
        <v>4250</v>
      </c>
    </row>
    <row r="7074" spans="1:6" x14ac:dyDescent="0.2">
      <c r="A7074" s="2">
        <v>7069</v>
      </c>
      <c r="B7074" s="13" t="s">
        <v>1929</v>
      </c>
      <c r="C7074" s="157" t="s">
        <v>10060</v>
      </c>
      <c r="D7074" s="2">
        <v>1</v>
      </c>
      <c r="E7074" s="15">
        <v>4300</v>
      </c>
      <c r="F7074" s="15">
        <v>4300</v>
      </c>
    </row>
    <row r="7075" spans="1:6" x14ac:dyDescent="0.2">
      <c r="A7075" s="2">
        <v>7070</v>
      </c>
      <c r="B7075" s="13" t="s">
        <v>5179</v>
      </c>
      <c r="C7075" s="157" t="s">
        <v>10061</v>
      </c>
      <c r="D7075" s="2">
        <v>1</v>
      </c>
      <c r="E7075" s="15">
        <v>10200</v>
      </c>
      <c r="F7075" s="15">
        <v>10200</v>
      </c>
    </row>
    <row r="7076" spans="1:6" x14ac:dyDescent="0.2">
      <c r="A7076" s="2">
        <v>7071</v>
      </c>
      <c r="B7076" s="13" t="s">
        <v>5179</v>
      </c>
      <c r="C7076" s="157" t="s">
        <v>10062</v>
      </c>
      <c r="D7076" s="2">
        <v>1</v>
      </c>
      <c r="E7076" s="15">
        <v>4200</v>
      </c>
      <c r="F7076" s="15">
        <v>4200</v>
      </c>
    </row>
    <row r="7077" spans="1:6" x14ac:dyDescent="0.2">
      <c r="A7077" s="2">
        <v>7072</v>
      </c>
      <c r="B7077" s="13" t="s">
        <v>5842</v>
      </c>
      <c r="C7077" s="157" t="s">
        <v>10063</v>
      </c>
      <c r="D7077" s="2">
        <v>1</v>
      </c>
      <c r="E7077" s="15">
        <v>6222</v>
      </c>
      <c r="F7077" s="15">
        <v>6222</v>
      </c>
    </row>
    <row r="7078" spans="1:6" x14ac:dyDescent="0.2">
      <c r="A7078" s="2">
        <v>7073</v>
      </c>
      <c r="B7078" s="13" t="s">
        <v>4074</v>
      </c>
      <c r="C7078" s="157" t="s">
        <v>10064</v>
      </c>
      <c r="D7078" s="2">
        <v>1</v>
      </c>
      <c r="E7078" s="15">
        <v>4000</v>
      </c>
      <c r="F7078" s="15">
        <v>4000</v>
      </c>
    </row>
    <row r="7079" spans="1:6" x14ac:dyDescent="0.2">
      <c r="A7079" s="2">
        <v>7074</v>
      </c>
      <c r="B7079" s="13" t="s">
        <v>4074</v>
      </c>
      <c r="C7079" s="157" t="s">
        <v>10065</v>
      </c>
      <c r="D7079" s="2">
        <v>1</v>
      </c>
      <c r="E7079" s="15">
        <v>4000</v>
      </c>
      <c r="F7079" s="15">
        <v>4000</v>
      </c>
    </row>
    <row r="7080" spans="1:6" x14ac:dyDescent="0.2">
      <c r="A7080" s="2">
        <v>7075</v>
      </c>
      <c r="B7080" s="13" t="s">
        <v>4074</v>
      </c>
      <c r="C7080" s="157" t="s">
        <v>10066</v>
      </c>
      <c r="D7080" s="2">
        <v>1</v>
      </c>
      <c r="E7080" s="15">
        <v>4000</v>
      </c>
      <c r="F7080" s="15">
        <v>4000</v>
      </c>
    </row>
    <row r="7081" spans="1:6" x14ac:dyDescent="0.2">
      <c r="A7081" s="2">
        <v>7076</v>
      </c>
      <c r="B7081" s="13" t="s">
        <v>4074</v>
      </c>
      <c r="C7081" s="157" t="s">
        <v>10067</v>
      </c>
      <c r="D7081" s="2">
        <v>1</v>
      </c>
      <c r="E7081" s="15">
        <v>4000</v>
      </c>
      <c r="F7081" s="15">
        <v>4000</v>
      </c>
    </row>
    <row r="7082" spans="1:6" x14ac:dyDescent="0.2">
      <c r="A7082" s="2">
        <v>7077</v>
      </c>
      <c r="B7082" s="13" t="s">
        <v>4074</v>
      </c>
      <c r="C7082" s="157" t="s">
        <v>10068</v>
      </c>
      <c r="D7082" s="2">
        <v>1</v>
      </c>
      <c r="E7082" s="15">
        <v>5564.29</v>
      </c>
      <c r="F7082" s="15">
        <v>5564.29</v>
      </c>
    </row>
    <row r="7083" spans="1:6" x14ac:dyDescent="0.2">
      <c r="A7083" s="2">
        <v>7078</v>
      </c>
      <c r="B7083" s="13" t="s">
        <v>4074</v>
      </c>
      <c r="C7083" s="157" t="s">
        <v>10069</v>
      </c>
      <c r="D7083" s="2">
        <v>1</v>
      </c>
      <c r="E7083" s="15">
        <v>5564.29</v>
      </c>
      <c r="F7083" s="15">
        <v>5564.29</v>
      </c>
    </row>
    <row r="7084" spans="1:6" x14ac:dyDescent="0.2">
      <c r="A7084" s="2">
        <v>7079</v>
      </c>
      <c r="B7084" s="13" t="s">
        <v>4074</v>
      </c>
      <c r="C7084" s="157" t="s">
        <v>10070</v>
      </c>
      <c r="D7084" s="2">
        <v>1</v>
      </c>
      <c r="E7084" s="15">
        <v>5564.29</v>
      </c>
      <c r="F7084" s="15">
        <v>5564.29</v>
      </c>
    </row>
    <row r="7085" spans="1:6" x14ac:dyDescent="0.2">
      <c r="A7085" s="2">
        <v>7080</v>
      </c>
      <c r="B7085" s="13" t="s">
        <v>4074</v>
      </c>
      <c r="C7085" s="157" t="s">
        <v>10071</v>
      </c>
      <c r="D7085" s="2">
        <v>1</v>
      </c>
      <c r="E7085" s="15">
        <v>5564.29</v>
      </c>
      <c r="F7085" s="15">
        <v>5564.29</v>
      </c>
    </row>
    <row r="7086" spans="1:6" x14ac:dyDescent="0.2">
      <c r="A7086" s="2">
        <v>7081</v>
      </c>
      <c r="B7086" s="13" t="s">
        <v>4074</v>
      </c>
      <c r="C7086" s="157" t="s">
        <v>10072</v>
      </c>
      <c r="D7086" s="2">
        <v>1</v>
      </c>
      <c r="E7086" s="15">
        <v>5564.29</v>
      </c>
      <c r="F7086" s="15">
        <v>5564.29</v>
      </c>
    </row>
    <row r="7087" spans="1:6" x14ac:dyDescent="0.2">
      <c r="A7087" s="2">
        <v>7082</v>
      </c>
      <c r="B7087" s="13" t="s">
        <v>4074</v>
      </c>
      <c r="C7087" s="157" t="s">
        <v>10073</v>
      </c>
      <c r="D7087" s="2">
        <v>1</v>
      </c>
      <c r="E7087" s="15">
        <v>5564.29</v>
      </c>
      <c r="F7087" s="15">
        <v>5564.29</v>
      </c>
    </row>
    <row r="7088" spans="1:6" x14ac:dyDescent="0.2">
      <c r="A7088" s="2">
        <v>7083</v>
      </c>
      <c r="B7088" s="13" t="s">
        <v>4074</v>
      </c>
      <c r="C7088" s="157" t="s">
        <v>10074</v>
      </c>
      <c r="D7088" s="2">
        <v>1</v>
      </c>
      <c r="E7088" s="15">
        <v>5564.29</v>
      </c>
      <c r="F7088" s="15">
        <v>5564.29</v>
      </c>
    </row>
    <row r="7089" spans="1:6" x14ac:dyDescent="0.2">
      <c r="A7089" s="2">
        <v>7084</v>
      </c>
      <c r="B7089" s="13" t="s">
        <v>4074</v>
      </c>
      <c r="C7089" s="157" t="s">
        <v>10075</v>
      </c>
      <c r="D7089" s="2">
        <v>1</v>
      </c>
      <c r="E7089" s="15">
        <v>5564.29</v>
      </c>
      <c r="F7089" s="15">
        <v>5564.29</v>
      </c>
    </row>
    <row r="7090" spans="1:6" x14ac:dyDescent="0.2">
      <c r="A7090" s="2">
        <v>7085</v>
      </c>
      <c r="B7090" s="13" t="s">
        <v>4074</v>
      </c>
      <c r="C7090" s="157" t="s">
        <v>10076</v>
      </c>
      <c r="D7090" s="2">
        <v>1</v>
      </c>
      <c r="E7090" s="15">
        <v>5564.29</v>
      </c>
      <c r="F7090" s="15">
        <v>5564.29</v>
      </c>
    </row>
    <row r="7091" spans="1:6" x14ac:dyDescent="0.2">
      <c r="A7091" s="2">
        <v>7086</v>
      </c>
      <c r="B7091" s="13" t="s">
        <v>4074</v>
      </c>
      <c r="C7091" s="157" t="s">
        <v>10077</v>
      </c>
      <c r="D7091" s="2">
        <v>1</v>
      </c>
      <c r="E7091" s="15">
        <v>5564.29</v>
      </c>
      <c r="F7091" s="15">
        <v>5564.29</v>
      </c>
    </row>
    <row r="7092" spans="1:6" x14ac:dyDescent="0.2">
      <c r="A7092" s="2">
        <v>7087</v>
      </c>
      <c r="B7092" s="13" t="s">
        <v>4074</v>
      </c>
      <c r="C7092" s="157" t="s">
        <v>10078</v>
      </c>
      <c r="D7092" s="2">
        <v>1</v>
      </c>
      <c r="E7092" s="15">
        <v>5564.29</v>
      </c>
      <c r="F7092" s="15">
        <v>5564.29</v>
      </c>
    </row>
    <row r="7093" spans="1:6" x14ac:dyDescent="0.2">
      <c r="A7093" s="2">
        <v>7088</v>
      </c>
      <c r="B7093" s="13" t="s">
        <v>4074</v>
      </c>
      <c r="C7093" s="157" t="s">
        <v>10079</v>
      </c>
      <c r="D7093" s="2">
        <v>1</v>
      </c>
      <c r="E7093" s="15">
        <v>5564.29</v>
      </c>
      <c r="F7093" s="15">
        <v>5564.29</v>
      </c>
    </row>
    <row r="7094" spans="1:6" x14ac:dyDescent="0.2">
      <c r="A7094" s="2">
        <v>7089</v>
      </c>
      <c r="B7094" s="13" t="s">
        <v>4074</v>
      </c>
      <c r="C7094" s="157" t="s">
        <v>10080</v>
      </c>
      <c r="D7094" s="2">
        <v>1</v>
      </c>
      <c r="E7094" s="15">
        <v>5564.29</v>
      </c>
      <c r="F7094" s="15">
        <v>5564.29</v>
      </c>
    </row>
    <row r="7095" spans="1:6" x14ac:dyDescent="0.2">
      <c r="A7095" s="2">
        <v>7090</v>
      </c>
      <c r="B7095" s="13" t="s">
        <v>4074</v>
      </c>
      <c r="C7095" s="157" t="s">
        <v>10081</v>
      </c>
      <c r="D7095" s="2">
        <v>1</v>
      </c>
      <c r="E7095" s="15">
        <v>5564.29</v>
      </c>
      <c r="F7095" s="15">
        <v>5564.29</v>
      </c>
    </row>
    <row r="7096" spans="1:6" x14ac:dyDescent="0.2">
      <c r="A7096" s="2">
        <v>7091</v>
      </c>
      <c r="B7096" s="13" t="s">
        <v>4074</v>
      </c>
      <c r="C7096" s="157" t="s">
        <v>10082</v>
      </c>
      <c r="D7096" s="2">
        <v>1</v>
      </c>
      <c r="E7096" s="15">
        <v>6244.03</v>
      </c>
      <c r="F7096" s="15">
        <v>6244.03</v>
      </c>
    </row>
    <row r="7097" spans="1:6" x14ac:dyDescent="0.2">
      <c r="A7097" s="2">
        <v>7092</v>
      </c>
      <c r="B7097" s="13" t="s">
        <v>4074</v>
      </c>
      <c r="C7097" s="157" t="s">
        <v>10083</v>
      </c>
      <c r="D7097" s="2">
        <v>1</v>
      </c>
      <c r="E7097" s="15">
        <v>6244.03</v>
      </c>
      <c r="F7097" s="15">
        <v>6244.03</v>
      </c>
    </row>
    <row r="7098" spans="1:6" x14ac:dyDescent="0.2">
      <c r="A7098" s="2">
        <v>7093</v>
      </c>
      <c r="B7098" s="13" t="s">
        <v>4074</v>
      </c>
      <c r="C7098" s="157" t="s">
        <v>10084</v>
      </c>
      <c r="D7098" s="2">
        <v>1</v>
      </c>
      <c r="E7098" s="15">
        <v>6244.03</v>
      </c>
      <c r="F7098" s="15">
        <v>6244.03</v>
      </c>
    </row>
    <row r="7099" spans="1:6" x14ac:dyDescent="0.2">
      <c r="A7099" s="2">
        <v>7094</v>
      </c>
      <c r="B7099" s="13" t="s">
        <v>4074</v>
      </c>
      <c r="C7099" s="157" t="s">
        <v>10085</v>
      </c>
      <c r="D7099" s="2">
        <v>1</v>
      </c>
      <c r="E7099" s="15">
        <v>6244.03</v>
      </c>
      <c r="F7099" s="15">
        <v>6244.03</v>
      </c>
    </row>
    <row r="7100" spans="1:6" x14ac:dyDescent="0.2">
      <c r="A7100" s="2">
        <v>7095</v>
      </c>
      <c r="B7100" s="13" t="s">
        <v>4074</v>
      </c>
      <c r="C7100" s="157" t="s">
        <v>10086</v>
      </c>
      <c r="D7100" s="2">
        <v>1</v>
      </c>
      <c r="E7100" s="15">
        <v>6244.03</v>
      </c>
      <c r="F7100" s="15">
        <v>6244.03</v>
      </c>
    </row>
    <row r="7101" spans="1:6" x14ac:dyDescent="0.2">
      <c r="A7101" s="2">
        <v>7096</v>
      </c>
      <c r="B7101" s="13" t="s">
        <v>4074</v>
      </c>
      <c r="C7101" s="157" t="s">
        <v>10087</v>
      </c>
      <c r="D7101" s="2">
        <v>1</v>
      </c>
      <c r="E7101" s="15">
        <v>6244.03</v>
      </c>
      <c r="F7101" s="15">
        <v>6244.03</v>
      </c>
    </row>
    <row r="7102" spans="1:6" x14ac:dyDescent="0.2">
      <c r="A7102" s="2">
        <v>7097</v>
      </c>
      <c r="B7102" s="13" t="s">
        <v>4074</v>
      </c>
      <c r="C7102" s="157" t="s">
        <v>10088</v>
      </c>
      <c r="D7102" s="2">
        <v>1</v>
      </c>
      <c r="E7102" s="15">
        <v>6244.03</v>
      </c>
      <c r="F7102" s="15">
        <v>6244.03</v>
      </c>
    </row>
    <row r="7103" spans="1:6" x14ac:dyDescent="0.2">
      <c r="A7103" s="2">
        <v>7098</v>
      </c>
      <c r="B7103" s="13" t="s">
        <v>4074</v>
      </c>
      <c r="C7103" s="157" t="s">
        <v>10089</v>
      </c>
      <c r="D7103" s="2">
        <v>1</v>
      </c>
      <c r="E7103" s="15">
        <v>6244.03</v>
      </c>
      <c r="F7103" s="15">
        <v>6244.03</v>
      </c>
    </row>
    <row r="7104" spans="1:6" x14ac:dyDescent="0.2">
      <c r="A7104" s="2">
        <v>7099</v>
      </c>
      <c r="B7104" s="13" t="s">
        <v>4074</v>
      </c>
      <c r="C7104" s="157" t="s">
        <v>10090</v>
      </c>
      <c r="D7104" s="2">
        <v>1</v>
      </c>
      <c r="E7104" s="15">
        <v>6244.03</v>
      </c>
      <c r="F7104" s="15">
        <v>6244.03</v>
      </c>
    </row>
    <row r="7105" spans="1:6" x14ac:dyDescent="0.2">
      <c r="A7105" s="2">
        <v>7100</v>
      </c>
      <c r="B7105" s="13" t="s">
        <v>4074</v>
      </c>
      <c r="C7105" s="157" t="s">
        <v>10091</v>
      </c>
      <c r="D7105" s="2">
        <v>1</v>
      </c>
      <c r="E7105" s="15">
        <v>6244.03</v>
      </c>
      <c r="F7105" s="15">
        <v>6244.03</v>
      </c>
    </row>
    <row r="7106" spans="1:6" x14ac:dyDescent="0.2">
      <c r="A7106" s="2">
        <v>7101</v>
      </c>
      <c r="B7106" s="13" t="s">
        <v>4074</v>
      </c>
      <c r="C7106" s="157" t="s">
        <v>10092</v>
      </c>
      <c r="D7106" s="2">
        <v>1</v>
      </c>
      <c r="E7106" s="15">
        <v>6244.03</v>
      </c>
      <c r="F7106" s="15">
        <v>6244.03</v>
      </c>
    </row>
    <row r="7107" spans="1:6" x14ac:dyDescent="0.2">
      <c r="A7107" s="2">
        <v>7102</v>
      </c>
      <c r="B7107" s="13" t="s">
        <v>4074</v>
      </c>
      <c r="C7107" s="157" t="s">
        <v>10093</v>
      </c>
      <c r="D7107" s="2">
        <v>1</v>
      </c>
      <c r="E7107" s="15">
        <v>6244.03</v>
      </c>
      <c r="F7107" s="15">
        <v>6244.03</v>
      </c>
    </row>
    <row r="7108" spans="1:6" x14ac:dyDescent="0.2">
      <c r="A7108" s="2">
        <v>7103</v>
      </c>
      <c r="B7108" s="13" t="s">
        <v>4074</v>
      </c>
      <c r="C7108" s="157" t="s">
        <v>10094</v>
      </c>
      <c r="D7108" s="2">
        <v>1</v>
      </c>
      <c r="E7108" s="15">
        <v>6244.03</v>
      </c>
      <c r="F7108" s="15">
        <v>6244.03</v>
      </c>
    </row>
    <row r="7109" spans="1:6" x14ac:dyDescent="0.2">
      <c r="A7109" s="2">
        <v>7104</v>
      </c>
      <c r="B7109" s="13" t="s">
        <v>4074</v>
      </c>
      <c r="C7109" s="157" t="s">
        <v>10095</v>
      </c>
      <c r="D7109" s="2">
        <v>1</v>
      </c>
      <c r="E7109" s="15">
        <v>6244.03</v>
      </c>
      <c r="F7109" s="15">
        <v>6244.03</v>
      </c>
    </row>
    <row r="7110" spans="1:6" x14ac:dyDescent="0.2">
      <c r="A7110" s="2">
        <v>7105</v>
      </c>
      <c r="B7110" s="13" t="s">
        <v>4074</v>
      </c>
      <c r="C7110" s="157" t="s">
        <v>10096</v>
      </c>
      <c r="D7110" s="2">
        <v>1</v>
      </c>
      <c r="E7110" s="15">
        <v>6244.03</v>
      </c>
      <c r="F7110" s="15">
        <v>6244.03</v>
      </c>
    </row>
    <row r="7111" spans="1:6" x14ac:dyDescent="0.2">
      <c r="A7111" s="2">
        <v>7106</v>
      </c>
      <c r="B7111" s="13" t="s">
        <v>4074</v>
      </c>
      <c r="C7111" s="157" t="s">
        <v>10097</v>
      </c>
      <c r="D7111" s="2">
        <v>1</v>
      </c>
      <c r="E7111" s="15">
        <v>6244.03</v>
      </c>
      <c r="F7111" s="15">
        <v>6244.03</v>
      </c>
    </row>
    <row r="7112" spans="1:6" x14ac:dyDescent="0.2">
      <c r="A7112" s="2">
        <v>7107</v>
      </c>
      <c r="B7112" s="13" t="s">
        <v>4074</v>
      </c>
      <c r="C7112" s="157" t="s">
        <v>10098</v>
      </c>
      <c r="D7112" s="2">
        <v>1</v>
      </c>
      <c r="E7112" s="15">
        <v>6244.03</v>
      </c>
      <c r="F7112" s="15">
        <v>6244.03</v>
      </c>
    </row>
    <row r="7113" spans="1:6" x14ac:dyDescent="0.2">
      <c r="A7113" s="2">
        <v>7108</v>
      </c>
      <c r="B7113" s="13" t="s">
        <v>4074</v>
      </c>
      <c r="C7113" s="157" t="s">
        <v>10099</v>
      </c>
      <c r="D7113" s="2">
        <v>1</v>
      </c>
      <c r="E7113" s="15">
        <v>6244.03</v>
      </c>
      <c r="F7113" s="15">
        <v>6244.03</v>
      </c>
    </row>
    <row r="7114" spans="1:6" x14ac:dyDescent="0.2">
      <c r="A7114" s="2">
        <v>7109</v>
      </c>
      <c r="B7114" s="13" t="s">
        <v>4074</v>
      </c>
      <c r="C7114" s="157" t="s">
        <v>10100</v>
      </c>
      <c r="D7114" s="2">
        <v>1</v>
      </c>
      <c r="E7114" s="15">
        <v>6244.03</v>
      </c>
      <c r="F7114" s="15">
        <v>6244.03</v>
      </c>
    </row>
    <row r="7115" spans="1:6" x14ac:dyDescent="0.2">
      <c r="A7115" s="2">
        <v>7110</v>
      </c>
      <c r="B7115" s="13" t="s">
        <v>4074</v>
      </c>
      <c r="C7115" s="157" t="s">
        <v>10101</v>
      </c>
      <c r="D7115" s="2">
        <v>1</v>
      </c>
      <c r="E7115" s="15">
        <v>6244.03</v>
      </c>
      <c r="F7115" s="15">
        <v>6244.03</v>
      </c>
    </row>
    <row r="7116" spans="1:6" x14ac:dyDescent="0.2">
      <c r="A7116" s="2">
        <v>7111</v>
      </c>
      <c r="B7116" s="13" t="s">
        <v>4074</v>
      </c>
      <c r="C7116" s="157" t="s">
        <v>10102</v>
      </c>
      <c r="D7116" s="2">
        <v>1</v>
      </c>
      <c r="E7116" s="15">
        <v>6244.03</v>
      </c>
      <c r="F7116" s="15">
        <v>6244.03</v>
      </c>
    </row>
    <row r="7117" spans="1:6" x14ac:dyDescent="0.2">
      <c r="A7117" s="2">
        <v>7112</v>
      </c>
      <c r="B7117" s="13" t="s">
        <v>4074</v>
      </c>
      <c r="C7117" s="157" t="s">
        <v>10103</v>
      </c>
      <c r="D7117" s="2">
        <v>1</v>
      </c>
      <c r="E7117" s="15">
        <v>6244.03</v>
      </c>
      <c r="F7117" s="15">
        <v>6244.03</v>
      </c>
    </row>
    <row r="7118" spans="1:6" x14ac:dyDescent="0.2">
      <c r="A7118" s="2">
        <v>7113</v>
      </c>
      <c r="B7118" s="13" t="s">
        <v>4074</v>
      </c>
      <c r="C7118" s="157" t="s">
        <v>10104</v>
      </c>
      <c r="D7118" s="2">
        <v>1</v>
      </c>
      <c r="E7118" s="15">
        <v>6244.03</v>
      </c>
      <c r="F7118" s="15">
        <v>6244.03</v>
      </c>
    </row>
    <row r="7119" spans="1:6" x14ac:dyDescent="0.2">
      <c r="A7119" s="2">
        <v>7114</v>
      </c>
      <c r="B7119" s="13" t="s">
        <v>4074</v>
      </c>
      <c r="C7119" s="157" t="s">
        <v>10105</v>
      </c>
      <c r="D7119" s="2">
        <v>1</v>
      </c>
      <c r="E7119" s="15">
        <v>6244.03</v>
      </c>
      <c r="F7119" s="15">
        <v>6244.03</v>
      </c>
    </row>
    <row r="7120" spans="1:6" x14ac:dyDescent="0.2">
      <c r="A7120" s="2">
        <v>7115</v>
      </c>
      <c r="B7120" s="13" t="s">
        <v>4074</v>
      </c>
      <c r="C7120" s="157" t="s">
        <v>10106</v>
      </c>
      <c r="D7120" s="2">
        <v>1</v>
      </c>
      <c r="E7120" s="15">
        <v>6244.03</v>
      </c>
      <c r="F7120" s="15">
        <v>6244.03</v>
      </c>
    </row>
    <row r="7121" spans="1:6" x14ac:dyDescent="0.2">
      <c r="A7121" s="2">
        <v>7116</v>
      </c>
      <c r="B7121" s="13" t="s">
        <v>4074</v>
      </c>
      <c r="C7121" s="157" t="s">
        <v>10107</v>
      </c>
      <c r="D7121" s="2">
        <v>1</v>
      </c>
      <c r="E7121" s="15">
        <v>6244.03</v>
      </c>
      <c r="F7121" s="15">
        <v>6244.03</v>
      </c>
    </row>
    <row r="7122" spans="1:6" x14ac:dyDescent="0.2">
      <c r="A7122" s="2">
        <v>7117</v>
      </c>
      <c r="B7122" s="13" t="s">
        <v>4074</v>
      </c>
      <c r="C7122" s="157" t="s">
        <v>10108</v>
      </c>
      <c r="D7122" s="2">
        <v>1</v>
      </c>
      <c r="E7122" s="15">
        <v>6244.03</v>
      </c>
      <c r="F7122" s="15">
        <v>6244.03</v>
      </c>
    </row>
    <row r="7123" spans="1:6" x14ac:dyDescent="0.2">
      <c r="A7123" s="2">
        <v>7118</v>
      </c>
      <c r="B7123" s="13" t="s">
        <v>4074</v>
      </c>
      <c r="C7123" s="157" t="s">
        <v>10109</v>
      </c>
      <c r="D7123" s="2">
        <v>1</v>
      </c>
      <c r="E7123" s="15">
        <v>6244.03</v>
      </c>
      <c r="F7123" s="15">
        <v>6244.03</v>
      </c>
    </row>
    <row r="7124" spans="1:6" x14ac:dyDescent="0.2">
      <c r="A7124" s="2">
        <v>7119</v>
      </c>
      <c r="B7124" s="13" t="s">
        <v>4074</v>
      </c>
      <c r="C7124" s="157" t="s">
        <v>10110</v>
      </c>
      <c r="D7124" s="2">
        <v>1</v>
      </c>
      <c r="E7124" s="15">
        <v>6244.03</v>
      </c>
      <c r="F7124" s="15">
        <v>6244.03</v>
      </c>
    </row>
    <row r="7125" spans="1:6" x14ac:dyDescent="0.2">
      <c r="A7125" s="2">
        <v>7120</v>
      </c>
      <c r="B7125" s="13" t="s">
        <v>4074</v>
      </c>
      <c r="C7125" s="157" t="s">
        <v>10111</v>
      </c>
      <c r="D7125" s="2">
        <v>1</v>
      </c>
      <c r="E7125" s="15">
        <v>6244.03</v>
      </c>
      <c r="F7125" s="15">
        <v>6244.03</v>
      </c>
    </row>
    <row r="7126" spans="1:6" x14ac:dyDescent="0.2">
      <c r="A7126" s="2">
        <v>7121</v>
      </c>
      <c r="B7126" s="13" t="s">
        <v>4074</v>
      </c>
      <c r="C7126" s="157" t="s">
        <v>10112</v>
      </c>
      <c r="D7126" s="2">
        <v>1</v>
      </c>
      <c r="E7126" s="15">
        <v>6244.03</v>
      </c>
      <c r="F7126" s="15">
        <v>6244.03</v>
      </c>
    </row>
    <row r="7127" spans="1:6" x14ac:dyDescent="0.2">
      <c r="A7127" s="2">
        <v>7122</v>
      </c>
      <c r="B7127" s="13" t="s">
        <v>4074</v>
      </c>
      <c r="C7127" s="157" t="s">
        <v>10113</v>
      </c>
      <c r="D7127" s="2">
        <v>1</v>
      </c>
      <c r="E7127" s="15">
        <v>6244.03</v>
      </c>
      <c r="F7127" s="15">
        <v>6244.03</v>
      </c>
    </row>
    <row r="7128" spans="1:6" x14ac:dyDescent="0.2">
      <c r="A7128" s="2">
        <v>7123</v>
      </c>
      <c r="B7128" s="13" t="s">
        <v>4074</v>
      </c>
      <c r="C7128" s="157" t="s">
        <v>10114</v>
      </c>
      <c r="D7128" s="2">
        <v>1</v>
      </c>
      <c r="E7128" s="15">
        <v>6244.03</v>
      </c>
      <c r="F7128" s="15">
        <v>6244.03</v>
      </c>
    </row>
    <row r="7129" spans="1:6" x14ac:dyDescent="0.2">
      <c r="A7129" s="2">
        <v>7124</v>
      </c>
      <c r="B7129" s="13" t="s">
        <v>4074</v>
      </c>
      <c r="C7129" s="157" t="s">
        <v>10115</v>
      </c>
      <c r="D7129" s="2">
        <v>1</v>
      </c>
      <c r="E7129" s="15">
        <v>6244.03</v>
      </c>
      <c r="F7129" s="15">
        <v>6244.03</v>
      </c>
    </row>
    <row r="7130" spans="1:6" x14ac:dyDescent="0.2">
      <c r="A7130" s="2">
        <v>7125</v>
      </c>
      <c r="B7130" s="13" t="s">
        <v>4074</v>
      </c>
      <c r="C7130" s="157" t="s">
        <v>10116</v>
      </c>
      <c r="D7130" s="2">
        <v>1</v>
      </c>
      <c r="E7130" s="15">
        <v>6244.03</v>
      </c>
      <c r="F7130" s="15">
        <v>6244.03</v>
      </c>
    </row>
    <row r="7131" spans="1:6" x14ac:dyDescent="0.2">
      <c r="A7131" s="2">
        <v>7126</v>
      </c>
      <c r="B7131" s="13" t="s">
        <v>4074</v>
      </c>
      <c r="C7131" s="157" t="s">
        <v>10117</v>
      </c>
      <c r="D7131" s="2">
        <v>1</v>
      </c>
      <c r="E7131" s="15">
        <v>6244.03</v>
      </c>
      <c r="F7131" s="15">
        <v>6244.03</v>
      </c>
    </row>
    <row r="7132" spans="1:6" x14ac:dyDescent="0.2">
      <c r="A7132" s="2">
        <v>7127</v>
      </c>
      <c r="B7132" s="13" t="s">
        <v>4074</v>
      </c>
      <c r="C7132" s="157" t="s">
        <v>10118</v>
      </c>
      <c r="D7132" s="2">
        <v>1</v>
      </c>
      <c r="E7132" s="15">
        <v>6244.03</v>
      </c>
      <c r="F7132" s="15">
        <v>6244.03</v>
      </c>
    </row>
    <row r="7133" spans="1:6" x14ac:dyDescent="0.2">
      <c r="A7133" s="2">
        <v>7128</v>
      </c>
      <c r="B7133" s="13" t="s">
        <v>4074</v>
      </c>
      <c r="C7133" s="157" t="s">
        <v>10119</v>
      </c>
      <c r="D7133" s="2">
        <v>1</v>
      </c>
      <c r="E7133" s="15">
        <v>6244.03</v>
      </c>
      <c r="F7133" s="15">
        <v>6244.03</v>
      </c>
    </row>
    <row r="7134" spans="1:6" x14ac:dyDescent="0.2">
      <c r="A7134" s="2">
        <v>7129</v>
      </c>
      <c r="B7134" s="13" t="s">
        <v>4074</v>
      </c>
      <c r="C7134" s="157" t="s">
        <v>10120</v>
      </c>
      <c r="D7134" s="2">
        <v>1</v>
      </c>
      <c r="E7134" s="15">
        <v>6244.03</v>
      </c>
      <c r="F7134" s="15">
        <v>6244.03</v>
      </c>
    </row>
    <row r="7135" spans="1:6" x14ac:dyDescent="0.2">
      <c r="A7135" s="2">
        <v>7130</v>
      </c>
      <c r="B7135" s="13" t="s">
        <v>4074</v>
      </c>
      <c r="C7135" s="157" t="s">
        <v>10121</v>
      </c>
      <c r="D7135" s="2">
        <v>1</v>
      </c>
      <c r="E7135" s="15">
        <v>6244.03</v>
      </c>
      <c r="F7135" s="15">
        <v>6244.03</v>
      </c>
    </row>
    <row r="7136" spans="1:6" x14ac:dyDescent="0.2">
      <c r="A7136" s="2">
        <v>7131</v>
      </c>
      <c r="B7136" s="13" t="s">
        <v>4074</v>
      </c>
      <c r="C7136" s="157" t="s">
        <v>10122</v>
      </c>
      <c r="D7136" s="2">
        <v>1</v>
      </c>
      <c r="E7136" s="15">
        <v>6244.03</v>
      </c>
      <c r="F7136" s="15">
        <v>6244.03</v>
      </c>
    </row>
    <row r="7137" spans="1:6" x14ac:dyDescent="0.2">
      <c r="A7137" s="2">
        <v>7132</v>
      </c>
      <c r="B7137" s="13" t="s">
        <v>4074</v>
      </c>
      <c r="C7137" s="157" t="s">
        <v>10123</v>
      </c>
      <c r="D7137" s="2">
        <v>1</v>
      </c>
      <c r="E7137" s="15">
        <v>6244.03</v>
      </c>
      <c r="F7137" s="15">
        <v>6244.03</v>
      </c>
    </row>
    <row r="7138" spans="1:6" x14ac:dyDescent="0.2">
      <c r="A7138" s="2">
        <v>7133</v>
      </c>
      <c r="B7138" s="13" t="s">
        <v>4074</v>
      </c>
      <c r="C7138" s="157" t="s">
        <v>10124</v>
      </c>
      <c r="D7138" s="2">
        <v>1</v>
      </c>
      <c r="E7138" s="15">
        <v>6244.03</v>
      </c>
      <c r="F7138" s="15">
        <v>6244.03</v>
      </c>
    </row>
    <row r="7139" spans="1:6" x14ac:dyDescent="0.2">
      <c r="A7139" s="2">
        <v>7134</v>
      </c>
      <c r="B7139" s="13" t="s">
        <v>4074</v>
      </c>
      <c r="C7139" s="157" t="s">
        <v>10125</v>
      </c>
      <c r="D7139" s="2">
        <v>1</v>
      </c>
      <c r="E7139" s="15">
        <v>6244.03</v>
      </c>
      <c r="F7139" s="15">
        <v>6244.03</v>
      </c>
    </row>
    <row r="7140" spans="1:6" x14ac:dyDescent="0.2">
      <c r="A7140" s="2">
        <v>7135</v>
      </c>
      <c r="B7140" s="13" t="s">
        <v>4074</v>
      </c>
      <c r="C7140" s="157" t="s">
        <v>10126</v>
      </c>
      <c r="D7140" s="2">
        <v>1</v>
      </c>
      <c r="E7140" s="15">
        <v>6244.03</v>
      </c>
      <c r="F7140" s="15">
        <v>6244.03</v>
      </c>
    </row>
    <row r="7141" spans="1:6" x14ac:dyDescent="0.2">
      <c r="A7141" s="2">
        <v>7136</v>
      </c>
      <c r="B7141" s="13" t="s">
        <v>4074</v>
      </c>
      <c r="C7141" s="157" t="s">
        <v>10127</v>
      </c>
      <c r="D7141" s="2">
        <v>1</v>
      </c>
      <c r="E7141" s="15">
        <v>6244.03</v>
      </c>
      <c r="F7141" s="15">
        <v>6244.03</v>
      </c>
    </row>
    <row r="7142" spans="1:6" x14ac:dyDescent="0.2">
      <c r="A7142" s="2">
        <v>7137</v>
      </c>
      <c r="B7142" s="13" t="s">
        <v>4074</v>
      </c>
      <c r="C7142" s="157" t="s">
        <v>10128</v>
      </c>
      <c r="D7142" s="2">
        <v>1</v>
      </c>
      <c r="E7142" s="15">
        <v>6244.03</v>
      </c>
      <c r="F7142" s="15">
        <v>6244.03</v>
      </c>
    </row>
    <row r="7143" spans="1:6" x14ac:dyDescent="0.2">
      <c r="A7143" s="2">
        <v>7138</v>
      </c>
      <c r="B7143" s="13" t="s">
        <v>4074</v>
      </c>
      <c r="C7143" s="157" t="s">
        <v>10129</v>
      </c>
      <c r="D7143" s="2">
        <v>1</v>
      </c>
      <c r="E7143" s="15">
        <v>6244.03</v>
      </c>
      <c r="F7143" s="15">
        <v>6244.03</v>
      </c>
    </row>
    <row r="7144" spans="1:6" x14ac:dyDescent="0.2">
      <c r="A7144" s="2">
        <v>7139</v>
      </c>
      <c r="B7144" s="13" t="s">
        <v>4074</v>
      </c>
      <c r="C7144" s="157" t="s">
        <v>10130</v>
      </c>
      <c r="D7144" s="2">
        <v>1</v>
      </c>
      <c r="E7144" s="15">
        <v>6244.03</v>
      </c>
      <c r="F7144" s="15">
        <v>6244.03</v>
      </c>
    </row>
    <row r="7145" spans="1:6" x14ac:dyDescent="0.2">
      <c r="A7145" s="2">
        <v>7140</v>
      </c>
      <c r="B7145" s="13" t="s">
        <v>4074</v>
      </c>
      <c r="C7145" s="157" t="s">
        <v>10131</v>
      </c>
      <c r="D7145" s="2">
        <v>1</v>
      </c>
      <c r="E7145" s="15">
        <v>6244.03</v>
      </c>
      <c r="F7145" s="15">
        <v>6244.03</v>
      </c>
    </row>
    <row r="7146" spans="1:6" x14ac:dyDescent="0.2">
      <c r="A7146" s="2">
        <v>7141</v>
      </c>
      <c r="B7146" s="13" t="s">
        <v>4074</v>
      </c>
      <c r="C7146" s="157" t="s">
        <v>10132</v>
      </c>
      <c r="D7146" s="2">
        <v>1</v>
      </c>
      <c r="E7146" s="15">
        <v>6244.03</v>
      </c>
      <c r="F7146" s="15">
        <v>6244.03</v>
      </c>
    </row>
    <row r="7147" spans="1:6" x14ac:dyDescent="0.2">
      <c r="A7147" s="2">
        <v>7142</v>
      </c>
      <c r="B7147" s="13" t="s">
        <v>4074</v>
      </c>
      <c r="C7147" s="157" t="s">
        <v>10133</v>
      </c>
      <c r="D7147" s="2">
        <v>1</v>
      </c>
      <c r="E7147" s="15">
        <v>6244.03</v>
      </c>
      <c r="F7147" s="15">
        <v>6244.03</v>
      </c>
    </row>
    <row r="7148" spans="1:6" x14ac:dyDescent="0.2">
      <c r="A7148" s="2">
        <v>7143</v>
      </c>
      <c r="B7148" s="13" t="s">
        <v>4074</v>
      </c>
      <c r="C7148" s="157" t="s">
        <v>10134</v>
      </c>
      <c r="D7148" s="2">
        <v>1</v>
      </c>
      <c r="E7148" s="15">
        <v>6244.03</v>
      </c>
      <c r="F7148" s="15">
        <v>6244.03</v>
      </c>
    </row>
    <row r="7149" spans="1:6" x14ac:dyDescent="0.2">
      <c r="A7149" s="2">
        <v>7144</v>
      </c>
      <c r="B7149" s="13" t="s">
        <v>4074</v>
      </c>
      <c r="C7149" s="157" t="s">
        <v>10135</v>
      </c>
      <c r="D7149" s="2">
        <v>1</v>
      </c>
      <c r="E7149" s="15">
        <v>6244.03</v>
      </c>
      <c r="F7149" s="15">
        <v>6244.03</v>
      </c>
    </row>
    <row r="7150" spans="1:6" x14ac:dyDescent="0.2">
      <c r="A7150" s="2">
        <v>7145</v>
      </c>
      <c r="B7150" s="13" t="s">
        <v>4074</v>
      </c>
      <c r="C7150" s="157" t="s">
        <v>10136</v>
      </c>
      <c r="D7150" s="2">
        <v>1</v>
      </c>
      <c r="E7150" s="15">
        <v>6244.03</v>
      </c>
      <c r="F7150" s="15">
        <v>6244.03</v>
      </c>
    </row>
    <row r="7151" spans="1:6" x14ac:dyDescent="0.2">
      <c r="A7151" s="2">
        <v>7146</v>
      </c>
      <c r="B7151" s="13" t="s">
        <v>4074</v>
      </c>
      <c r="C7151" s="157" t="s">
        <v>10137</v>
      </c>
      <c r="D7151" s="2">
        <v>1</v>
      </c>
      <c r="E7151" s="15">
        <v>6244.03</v>
      </c>
      <c r="F7151" s="15">
        <v>6244.03</v>
      </c>
    </row>
    <row r="7152" spans="1:6" x14ac:dyDescent="0.2">
      <c r="A7152" s="2">
        <v>7147</v>
      </c>
      <c r="B7152" s="13" t="s">
        <v>4074</v>
      </c>
      <c r="C7152" s="157" t="s">
        <v>10138</v>
      </c>
      <c r="D7152" s="2">
        <v>1</v>
      </c>
      <c r="E7152" s="15">
        <v>6244.03</v>
      </c>
      <c r="F7152" s="15">
        <v>6244.03</v>
      </c>
    </row>
    <row r="7153" spans="1:6" x14ac:dyDescent="0.2">
      <c r="A7153" s="2">
        <v>7148</v>
      </c>
      <c r="B7153" s="13" t="s">
        <v>4074</v>
      </c>
      <c r="C7153" s="157" t="s">
        <v>10139</v>
      </c>
      <c r="D7153" s="2">
        <v>1</v>
      </c>
      <c r="E7153" s="15">
        <v>6244.03</v>
      </c>
      <c r="F7153" s="15">
        <v>6244.03</v>
      </c>
    </row>
    <row r="7154" spans="1:6" x14ac:dyDescent="0.2">
      <c r="A7154" s="2">
        <v>7149</v>
      </c>
      <c r="B7154" s="13" t="s">
        <v>4074</v>
      </c>
      <c r="C7154" s="157" t="s">
        <v>10140</v>
      </c>
      <c r="D7154" s="2">
        <v>1</v>
      </c>
      <c r="E7154" s="15">
        <v>6244.03</v>
      </c>
      <c r="F7154" s="15">
        <v>6244.03</v>
      </c>
    </row>
    <row r="7155" spans="1:6" x14ac:dyDescent="0.2">
      <c r="A7155" s="2">
        <v>7150</v>
      </c>
      <c r="B7155" s="13" t="s">
        <v>4074</v>
      </c>
      <c r="C7155" s="157" t="s">
        <v>10141</v>
      </c>
      <c r="D7155" s="2">
        <v>1</v>
      </c>
      <c r="E7155" s="15">
        <v>6244.03</v>
      </c>
      <c r="F7155" s="15">
        <v>6244.03</v>
      </c>
    </row>
    <row r="7156" spans="1:6" x14ac:dyDescent="0.2">
      <c r="A7156" s="2">
        <v>7151</v>
      </c>
      <c r="B7156" s="13" t="s">
        <v>4074</v>
      </c>
      <c r="C7156" s="157" t="s">
        <v>10142</v>
      </c>
      <c r="D7156" s="2">
        <v>1</v>
      </c>
      <c r="E7156" s="15">
        <v>6244.03</v>
      </c>
      <c r="F7156" s="15">
        <v>6244.03</v>
      </c>
    </row>
    <row r="7157" spans="1:6" x14ac:dyDescent="0.2">
      <c r="A7157" s="2">
        <v>7152</v>
      </c>
      <c r="B7157" s="13" t="s">
        <v>4074</v>
      </c>
      <c r="C7157" s="157" t="s">
        <v>10143</v>
      </c>
      <c r="D7157" s="2">
        <v>1</v>
      </c>
      <c r="E7157" s="15">
        <v>6244.0299999994741</v>
      </c>
      <c r="F7157" s="15">
        <v>6244.0299999994741</v>
      </c>
    </row>
    <row r="7158" spans="1:6" ht="22.5" x14ac:dyDescent="0.2">
      <c r="A7158" s="2">
        <v>7153</v>
      </c>
      <c r="B7158" s="13" t="s">
        <v>9579</v>
      </c>
      <c r="C7158" s="157" t="s">
        <v>10144</v>
      </c>
      <c r="D7158" s="2">
        <v>1</v>
      </c>
      <c r="E7158" s="15">
        <v>36900</v>
      </c>
      <c r="F7158" s="15">
        <v>36900</v>
      </c>
    </row>
    <row r="7159" spans="1:6" ht="10.15" customHeight="1" x14ac:dyDescent="0.2">
      <c r="A7159" s="2">
        <v>7154</v>
      </c>
      <c r="B7159" s="190" t="s">
        <v>10373</v>
      </c>
      <c r="C7159" s="27">
        <v>410126041626</v>
      </c>
      <c r="D7159" s="2">
        <v>1</v>
      </c>
      <c r="E7159" s="234">
        <v>11625</v>
      </c>
      <c r="F7159" s="33">
        <v>11625</v>
      </c>
    </row>
    <row r="7160" spans="1:6" x14ac:dyDescent="0.2">
      <c r="A7160" s="2">
        <v>7155</v>
      </c>
      <c r="B7160" s="190" t="s">
        <v>10374</v>
      </c>
      <c r="C7160" s="27">
        <v>410126041636</v>
      </c>
      <c r="D7160" s="2">
        <v>1</v>
      </c>
      <c r="E7160" s="234">
        <v>3225</v>
      </c>
      <c r="F7160" s="33">
        <v>3225</v>
      </c>
    </row>
    <row r="7161" spans="1:6" x14ac:dyDescent="0.2">
      <c r="A7161" s="2">
        <v>7156</v>
      </c>
      <c r="B7161" s="190" t="s">
        <v>10375</v>
      </c>
      <c r="C7161" s="27">
        <v>410126041211</v>
      </c>
      <c r="D7161" s="2">
        <v>1</v>
      </c>
      <c r="E7161" s="234">
        <v>13338</v>
      </c>
      <c r="F7161" s="33">
        <v>13338</v>
      </c>
    </row>
    <row r="7162" spans="1:6" ht="33.75" x14ac:dyDescent="0.2">
      <c r="A7162" s="2">
        <v>7157</v>
      </c>
      <c r="B7162" s="190" t="s">
        <v>10376</v>
      </c>
      <c r="C7162" s="27">
        <v>410126041390</v>
      </c>
      <c r="D7162" s="2">
        <v>1</v>
      </c>
      <c r="E7162" s="234">
        <v>4510</v>
      </c>
      <c r="F7162" s="33">
        <v>4510</v>
      </c>
    </row>
    <row r="7163" spans="1:6" ht="33.75" x14ac:dyDescent="0.2">
      <c r="A7163" s="2">
        <v>7158</v>
      </c>
      <c r="B7163" s="190" t="s">
        <v>10377</v>
      </c>
      <c r="C7163" s="27">
        <v>410126041391</v>
      </c>
      <c r="D7163" s="2">
        <v>1</v>
      </c>
      <c r="E7163" s="234">
        <v>3850</v>
      </c>
      <c r="F7163" s="33">
        <v>3850</v>
      </c>
    </row>
    <row r="7164" spans="1:6" ht="22.5" x14ac:dyDescent="0.2">
      <c r="A7164" s="2">
        <v>7159</v>
      </c>
      <c r="B7164" s="190" t="s">
        <v>10378</v>
      </c>
      <c r="C7164" s="12" t="s">
        <v>10480</v>
      </c>
      <c r="D7164" s="2">
        <v>1</v>
      </c>
      <c r="E7164" s="234">
        <v>4635</v>
      </c>
      <c r="F7164" s="33">
        <v>4635</v>
      </c>
    </row>
    <row r="7165" spans="1:6" ht="33.75" x14ac:dyDescent="0.2">
      <c r="A7165" s="2">
        <v>7160</v>
      </c>
      <c r="B7165" s="190" t="s">
        <v>10379</v>
      </c>
      <c r="C7165" s="27">
        <v>410126041389</v>
      </c>
      <c r="D7165" s="2">
        <v>1</v>
      </c>
      <c r="E7165" s="234">
        <v>14400</v>
      </c>
      <c r="F7165" s="33">
        <v>14400</v>
      </c>
    </row>
    <row r="7166" spans="1:6" x14ac:dyDescent="0.2">
      <c r="A7166" s="2">
        <v>7161</v>
      </c>
      <c r="B7166" s="190" t="s">
        <v>10380</v>
      </c>
      <c r="C7166" s="12" t="s">
        <v>6006</v>
      </c>
      <c r="D7166" s="2">
        <v>1</v>
      </c>
      <c r="E7166" s="234">
        <v>3301.2</v>
      </c>
      <c r="F7166" s="33">
        <v>3301.2</v>
      </c>
    </row>
    <row r="7167" spans="1:6" ht="22.5" x14ac:dyDescent="0.2">
      <c r="A7167" s="2">
        <v>7162</v>
      </c>
      <c r="B7167" s="190" t="s">
        <v>10381</v>
      </c>
      <c r="C7167" s="27">
        <v>410126041212</v>
      </c>
      <c r="D7167" s="2">
        <v>1</v>
      </c>
      <c r="E7167" s="194">
        <v>6000</v>
      </c>
      <c r="F7167" s="194">
        <v>6000</v>
      </c>
    </row>
    <row r="7168" spans="1:6" ht="22.5" x14ac:dyDescent="0.2">
      <c r="A7168" s="2">
        <v>7163</v>
      </c>
      <c r="B7168" s="190" t="s">
        <v>10381</v>
      </c>
      <c r="C7168" s="27">
        <v>410126041213</v>
      </c>
      <c r="D7168" s="2">
        <v>1</v>
      </c>
      <c r="E7168" s="194">
        <v>6000</v>
      </c>
      <c r="F7168" s="194">
        <v>6000</v>
      </c>
    </row>
    <row r="7169" spans="1:6" ht="22.5" x14ac:dyDescent="0.2">
      <c r="A7169" s="2">
        <v>7164</v>
      </c>
      <c r="B7169" s="190" t="s">
        <v>10381</v>
      </c>
      <c r="C7169" s="27">
        <v>410126041214</v>
      </c>
      <c r="D7169" s="2">
        <v>1</v>
      </c>
      <c r="E7169" s="194">
        <v>6000</v>
      </c>
      <c r="F7169" s="194">
        <v>6000</v>
      </c>
    </row>
    <row r="7170" spans="1:6" ht="22.5" x14ac:dyDescent="0.2">
      <c r="A7170" s="2">
        <v>7165</v>
      </c>
      <c r="B7170" s="190" t="s">
        <v>10381</v>
      </c>
      <c r="C7170" s="27">
        <v>410126041215</v>
      </c>
      <c r="D7170" s="2">
        <v>1</v>
      </c>
      <c r="E7170" s="194">
        <v>6000</v>
      </c>
      <c r="F7170" s="194">
        <v>6000</v>
      </c>
    </row>
    <row r="7171" spans="1:6" ht="22.5" x14ac:dyDescent="0.2">
      <c r="A7171" s="2">
        <v>7166</v>
      </c>
      <c r="B7171" s="190" t="s">
        <v>6397</v>
      </c>
      <c r="C7171" s="27">
        <v>410124041203</v>
      </c>
      <c r="D7171" s="2">
        <v>1</v>
      </c>
      <c r="E7171" s="234">
        <v>5127</v>
      </c>
      <c r="F7171" s="33">
        <v>5127</v>
      </c>
    </row>
    <row r="7172" spans="1:6" ht="22.5" x14ac:dyDescent="0.2">
      <c r="A7172" s="2">
        <v>7167</v>
      </c>
      <c r="B7172" s="190" t="s">
        <v>10382</v>
      </c>
      <c r="C7172" s="27">
        <v>410124031241</v>
      </c>
      <c r="D7172" s="2">
        <v>1</v>
      </c>
      <c r="E7172" s="16">
        <v>4030</v>
      </c>
      <c r="F7172" s="33">
        <v>4030</v>
      </c>
    </row>
    <row r="7173" spans="1:6" ht="22.5" x14ac:dyDescent="0.2">
      <c r="A7173" s="2">
        <v>7168</v>
      </c>
      <c r="B7173" s="190" t="s">
        <v>10382</v>
      </c>
      <c r="C7173" s="27">
        <v>410124031242</v>
      </c>
      <c r="D7173" s="2">
        <v>1</v>
      </c>
      <c r="E7173" s="16">
        <v>4030</v>
      </c>
      <c r="F7173" s="33">
        <v>4030</v>
      </c>
    </row>
    <row r="7174" spans="1:6" ht="22.5" x14ac:dyDescent="0.2">
      <c r="A7174" s="2">
        <v>7169</v>
      </c>
      <c r="B7174" s="190" t="s">
        <v>10383</v>
      </c>
      <c r="C7174" s="27">
        <v>410126041393</v>
      </c>
      <c r="D7174" s="2">
        <v>1</v>
      </c>
      <c r="E7174" s="234">
        <v>6545</v>
      </c>
      <c r="F7174" s="33">
        <v>6545</v>
      </c>
    </row>
    <row r="7175" spans="1:6" ht="22.5" x14ac:dyDescent="0.2">
      <c r="A7175" s="2">
        <v>7170</v>
      </c>
      <c r="B7175" s="190" t="s">
        <v>10383</v>
      </c>
      <c r="C7175" s="27">
        <v>410126041426</v>
      </c>
      <c r="D7175" s="2">
        <v>1</v>
      </c>
      <c r="E7175" s="234">
        <v>6545</v>
      </c>
      <c r="F7175" s="33">
        <v>6545</v>
      </c>
    </row>
    <row r="7176" spans="1:6" ht="22.5" x14ac:dyDescent="0.2">
      <c r="A7176" s="2">
        <v>7171</v>
      </c>
      <c r="B7176" s="190" t="s">
        <v>10384</v>
      </c>
      <c r="C7176" s="27">
        <v>410126041387</v>
      </c>
      <c r="D7176" s="2">
        <v>1</v>
      </c>
      <c r="E7176" s="234">
        <v>6545</v>
      </c>
      <c r="F7176" s="33">
        <v>6545</v>
      </c>
    </row>
    <row r="7177" spans="1:6" ht="22.5" x14ac:dyDescent="0.2">
      <c r="A7177" s="2">
        <v>7172</v>
      </c>
      <c r="B7177" s="190" t="s">
        <v>10384</v>
      </c>
      <c r="C7177" s="27">
        <v>410126041388</v>
      </c>
      <c r="D7177" s="2">
        <v>1</v>
      </c>
      <c r="E7177" s="234">
        <v>6545</v>
      </c>
      <c r="F7177" s="33">
        <v>6545</v>
      </c>
    </row>
    <row r="7178" spans="1:6" x14ac:dyDescent="0.2">
      <c r="A7178" s="2">
        <v>7173</v>
      </c>
      <c r="B7178" s="190" t="s">
        <v>10385</v>
      </c>
      <c r="C7178" s="61" t="s">
        <v>10481</v>
      </c>
      <c r="D7178" s="2">
        <v>1</v>
      </c>
      <c r="E7178" s="234">
        <v>18145</v>
      </c>
      <c r="F7178" s="33">
        <v>18145</v>
      </c>
    </row>
    <row r="7179" spans="1:6" ht="22.5" x14ac:dyDescent="0.2">
      <c r="A7179" s="2">
        <v>7174</v>
      </c>
      <c r="B7179" s="190" t="s">
        <v>10386</v>
      </c>
      <c r="C7179" s="61" t="s">
        <v>10482</v>
      </c>
      <c r="D7179" s="2">
        <v>1</v>
      </c>
      <c r="E7179" s="234">
        <v>3675</v>
      </c>
      <c r="F7179" s="33">
        <v>3675</v>
      </c>
    </row>
    <row r="7180" spans="1:6" ht="22.5" x14ac:dyDescent="0.2">
      <c r="A7180" s="2">
        <v>7175</v>
      </c>
      <c r="B7180" s="190" t="s">
        <v>10386</v>
      </c>
      <c r="C7180" s="61" t="s">
        <v>10483</v>
      </c>
      <c r="D7180" s="2">
        <v>1</v>
      </c>
      <c r="E7180" s="234">
        <v>3675</v>
      </c>
      <c r="F7180" s="33">
        <v>3675</v>
      </c>
    </row>
    <row r="7181" spans="1:6" ht="22.5" x14ac:dyDescent="0.2">
      <c r="A7181" s="2">
        <v>7176</v>
      </c>
      <c r="B7181" s="190" t="s">
        <v>10386</v>
      </c>
      <c r="C7181" s="61" t="s">
        <v>10484</v>
      </c>
      <c r="D7181" s="2">
        <v>1</v>
      </c>
      <c r="E7181" s="234">
        <v>3675</v>
      </c>
      <c r="F7181" s="33">
        <v>3675</v>
      </c>
    </row>
    <row r="7182" spans="1:6" ht="22.5" x14ac:dyDescent="0.2">
      <c r="A7182" s="2">
        <v>7177</v>
      </c>
      <c r="B7182" s="190" t="s">
        <v>10386</v>
      </c>
      <c r="C7182" s="61" t="s">
        <v>10485</v>
      </c>
      <c r="D7182" s="2">
        <v>1</v>
      </c>
      <c r="E7182" s="234">
        <v>3675</v>
      </c>
      <c r="F7182" s="33">
        <v>3675</v>
      </c>
    </row>
    <row r="7183" spans="1:6" ht="22.5" x14ac:dyDescent="0.2">
      <c r="A7183" s="2">
        <v>7178</v>
      </c>
      <c r="B7183" s="190" t="s">
        <v>10386</v>
      </c>
      <c r="C7183" s="61" t="s">
        <v>10486</v>
      </c>
      <c r="D7183" s="2">
        <v>1</v>
      </c>
      <c r="E7183" s="234">
        <v>3675</v>
      </c>
      <c r="F7183" s="33">
        <v>3675</v>
      </c>
    </row>
    <row r="7184" spans="1:6" ht="22.5" x14ac:dyDescent="0.2">
      <c r="A7184" s="2">
        <v>7179</v>
      </c>
      <c r="B7184" s="190" t="s">
        <v>10386</v>
      </c>
      <c r="C7184" s="61" t="s">
        <v>10487</v>
      </c>
      <c r="D7184" s="2">
        <v>1</v>
      </c>
      <c r="E7184" s="234">
        <v>3675</v>
      </c>
      <c r="F7184" s="33">
        <v>3675</v>
      </c>
    </row>
    <row r="7185" spans="1:6" ht="22.5" x14ac:dyDescent="0.2">
      <c r="A7185" s="2">
        <v>7180</v>
      </c>
      <c r="B7185" s="190" t="s">
        <v>10387</v>
      </c>
      <c r="C7185" s="61" t="s">
        <v>10488</v>
      </c>
      <c r="D7185" s="2">
        <v>1</v>
      </c>
      <c r="E7185" s="234">
        <v>5985</v>
      </c>
      <c r="F7185" s="33">
        <v>5985</v>
      </c>
    </row>
    <row r="7186" spans="1:6" ht="22.5" x14ac:dyDescent="0.2">
      <c r="A7186" s="2">
        <v>7181</v>
      </c>
      <c r="B7186" s="190" t="s">
        <v>10387</v>
      </c>
      <c r="C7186" s="61" t="s">
        <v>10489</v>
      </c>
      <c r="D7186" s="2">
        <v>1</v>
      </c>
      <c r="E7186" s="234">
        <v>5985</v>
      </c>
      <c r="F7186" s="33">
        <v>5985</v>
      </c>
    </row>
    <row r="7187" spans="1:6" ht="22.5" x14ac:dyDescent="0.2">
      <c r="A7187" s="2">
        <v>7182</v>
      </c>
      <c r="B7187" s="190" t="s">
        <v>10388</v>
      </c>
      <c r="C7187" s="61" t="s">
        <v>10490</v>
      </c>
      <c r="D7187" s="2">
        <v>1</v>
      </c>
      <c r="E7187" s="234">
        <v>18145</v>
      </c>
      <c r="F7187" s="33">
        <v>18145</v>
      </c>
    </row>
    <row r="7188" spans="1:6" ht="22.5" x14ac:dyDescent="0.2">
      <c r="A7188" s="2">
        <v>7183</v>
      </c>
      <c r="B7188" s="190" t="s">
        <v>10389</v>
      </c>
      <c r="C7188" s="61" t="s">
        <v>10491</v>
      </c>
      <c r="D7188" s="2">
        <v>1</v>
      </c>
      <c r="E7188" s="234">
        <v>3400</v>
      </c>
      <c r="F7188" s="33">
        <v>3400</v>
      </c>
    </row>
    <row r="7189" spans="1:6" ht="22.5" x14ac:dyDescent="0.2">
      <c r="A7189" s="2">
        <v>7184</v>
      </c>
      <c r="B7189" s="190" t="s">
        <v>10390</v>
      </c>
      <c r="C7189" s="61" t="s">
        <v>10492</v>
      </c>
      <c r="D7189" s="2">
        <v>1</v>
      </c>
      <c r="E7189" s="234">
        <v>3849.25</v>
      </c>
      <c r="F7189" s="33">
        <v>3849.25</v>
      </c>
    </row>
    <row r="7190" spans="1:6" ht="22.5" x14ac:dyDescent="0.2">
      <c r="A7190" s="2">
        <v>7185</v>
      </c>
      <c r="B7190" s="190" t="s">
        <v>10390</v>
      </c>
      <c r="C7190" s="61" t="s">
        <v>10493</v>
      </c>
      <c r="D7190" s="2">
        <v>1</v>
      </c>
      <c r="E7190" s="234">
        <v>3849.25</v>
      </c>
      <c r="F7190" s="33">
        <v>3849.25</v>
      </c>
    </row>
    <row r="7191" spans="1:6" ht="22.5" x14ac:dyDescent="0.2">
      <c r="A7191" s="2">
        <v>7186</v>
      </c>
      <c r="B7191" s="190" t="s">
        <v>10390</v>
      </c>
      <c r="C7191" s="61" t="s">
        <v>10494</v>
      </c>
      <c r="D7191" s="2">
        <v>1</v>
      </c>
      <c r="E7191" s="234">
        <v>3849.25</v>
      </c>
      <c r="F7191" s="33">
        <v>3849.25</v>
      </c>
    </row>
    <row r="7192" spans="1:6" ht="22.5" x14ac:dyDescent="0.2">
      <c r="A7192" s="2">
        <v>7187</v>
      </c>
      <c r="B7192" s="190" t="s">
        <v>10390</v>
      </c>
      <c r="C7192" s="61" t="s">
        <v>10495</v>
      </c>
      <c r="D7192" s="2">
        <v>1</v>
      </c>
      <c r="E7192" s="234">
        <v>3849.25</v>
      </c>
      <c r="F7192" s="33">
        <v>3849.25</v>
      </c>
    </row>
    <row r="7193" spans="1:6" ht="33.75" x14ac:dyDescent="0.2">
      <c r="A7193" s="2">
        <v>7188</v>
      </c>
      <c r="B7193" s="190" t="s">
        <v>10391</v>
      </c>
      <c r="C7193" s="61" t="s">
        <v>10496</v>
      </c>
      <c r="D7193" s="2">
        <v>1</v>
      </c>
      <c r="E7193" s="234">
        <v>3900</v>
      </c>
      <c r="F7193" s="33">
        <v>3900</v>
      </c>
    </row>
    <row r="7194" spans="1:6" ht="33.75" x14ac:dyDescent="0.2">
      <c r="A7194" s="2">
        <v>7189</v>
      </c>
      <c r="B7194" s="190" t="s">
        <v>10391</v>
      </c>
      <c r="C7194" s="61" t="s">
        <v>10497</v>
      </c>
      <c r="D7194" s="2">
        <v>1</v>
      </c>
      <c r="E7194" s="234">
        <v>3900</v>
      </c>
      <c r="F7194" s="33">
        <v>3900</v>
      </c>
    </row>
    <row r="7195" spans="1:6" x14ac:dyDescent="0.2">
      <c r="A7195" s="2">
        <v>7190</v>
      </c>
      <c r="B7195" s="190" t="s">
        <v>5203</v>
      </c>
      <c r="C7195" s="61" t="s">
        <v>10498</v>
      </c>
      <c r="D7195" s="2">
        <v>1</v>
      </c>
      <c r="E7195" s="234">
        <v>3780</v>
      </c>
      <c r="F7195" s="33">
        <v>3780</v>
      </c>
    </row>
    <row r="7196" spans="1:6" x14ac:dyDescent="0.2">
      <c r="A7196" s="2">
        <v>7191</v>
      </c>
      <c r="B7196" s="190" t="s">
        <v>5203</v>
      </c>
      <c r="C7196" s="61" t="s">
        <v>10499</v>
      </c>
      <c r="D7196" s="2">
        <v>1</v>
      </c>
      <c r="E7196" s="234">
        <v>3780</v>
      </c>
      <c r="F7196" s="33">
        <v>3780</v>
      </c>
    </row>
    <row r="7197" spans="1:6" x14ac:dyDescent="0.2">
      <c r="A7197" s="2">
        <v>7192</v>
      </c>
      <c r="B7197" s="190" t="s">
        <v>5203</v>
      </c>
      <c r="C7197" s="61" t="s">
        <v>10500</v>
      </c>
      <c r="D7197" s="2">
        <v>1</v>
      </c>
      <c r="E7197" s="234">
        <v>3780</v>
      </c>
      <c r="F7197" s="33">
        <v>3780</v>
      </c>
    </row>
    <row r="7198" spans="1:6" x14ac:dyDescent="0.2">
      <c r="A7198" s="2">
        <v>7193</v>
      </c>
      <c r="B7198" s="190" t="s">
        <v>5203</v>
      </c>
      <c r="C7198" s="61" t="s">
        <v>10501</v>
      </c>
      <c r="D7198" s="2">
        <v>1</v>
      </c>
      <c r="E7198" s="234">
        <v>3780</v>
      </c>
      <c r="F7198" s="33">
        <v>3780</v>
      </c>
    </row>
    <row r="7199" spans="1:6" x14ac:dyDescent="0.2">
      <c r="A7199" s="2">
        <v>7194</v>
      </c>
      <c r="B7199" s="190" t="s">
        <v>5203</v>
      </c>
      <c r="C7199" s="61" t="s">
        <v>10502</v>
      </c>
      <c r="D7199" s="2">
        <v>1</v>
      </c>
      <c r="E7199" s="234">
        <v>9576</v>
      </c>
      <c r="F7199" s="33">
        <v>9576</v>
      </c>
    </row>
    <row r="7200" spans="1:6" x14ac:dyDescent="0.2">
      <c r="A7200" s="2">
        <v>7195</v>
      </c>
      <c r="B7200" s="190" t="s">
        <v>5203</v>
      </c>
      <c r="C7200" s="61" t="s">
        <v>10503</v>
      </c>
      <c r="D7200" s="2">
        <v>1</v>
      </c>
      <c r="E7200" s="234">
        <v>9576</v>
      </c>
      <c r="F7200" s="33">
        <v>9576</v>
      </c>
    </row>
    <row r="7201" spans="1:6" x14ac:dyDescent="0.2">
      <c r="A7201" s="2">
        <v>7196</v>
      </c>
      <c r="B7201" s="190" t="s">
        <v>5203</v>
      </c>
      <c r="C7201" s="61" t="s">
        <v>10504</v>
      </c>
      <c r="D7201" s="2">
        <v>1</v>
      </c>
      <c r="E7201" s="234">
        <v>9576</v>
      </c>
      <c r="F7201" s="33">
        <v>9576</v>
      </c>
    </row>
    <row r="7202" spans="1:6" x14ac:dyDescent="0.2">
      <c r="A7202" s="2">
        <v>7197</v>
      </c>
      <c r="B7202" s="190" t="s">
        <v>5203</v>
      </c>
      <c r="C7202" s="61" t="s">
        <v>10505</v>
      </c>
      <c r="D7202" s="2">
        <v>1</v>
      </c>
      <c r="E7202" s="234">
        <v>9576</v>
      </c>
      <c r="F7202" s="33">
        <v>9576</v>
      </c>
    </row>
    <row r="7203" spans="1:6" x14ac:dyDescent="0.2">
      <c r="A7203" s="2">
        <v>7198</v>
      </c>
      <c r="B7203" s="190" t="s">
        <v>5203</v>
      </c>
      <c r="C7203" s="61" t="s">
        <v>10506</v>
      </c>
      <c r="D7203" s="2">
        <v>1</v>
      </c>
      <c r="E7203" s="234">
        <v>3937</v>
      </c>
      <c r="F7203" s="33">
        <v>3937</v>
      </c>
    </row>
    <row r="7204" spans="1:6" x14ac:dyDescent="0.2">
      <c r="A7204" s="2">
        <v>7199</v>
      </c>
      <c r="B7204" s="190" t="s">
        <v>5203</v>
      </c>
      <c r="C7204" s="61" t="s">
        <v>10507</v>
      </c>
      <c r="D7204" s="2">
        <v>1</v>
      </c>
      <c r="E7204" s="234">
        <v>3937</v>
      </c>
      <c r="F7204" s="33">
        <v>3937</v>
      </c>
    </row>
    <row r="7205" spans="1:6" x14ac:dyDescent="0.2">
      <c r="A7205" s="2">
        <v>7200</v>
      </c>
      <c r="B7205" s="190" t="s">
        <v>5203</v>
      </c>
      <c r="C7205" s="61" t="s">
        <v>10508</v>
      </c>
      <c r="D7205" s="2">
        <v>1</v>
      </c>
      <c r="E7205" s="234">
        <v>3937</v>
      </c>
      <c r="F7205" s="33">
        <v>3937</v>
      </c>
    </row>
    <row r="7206" spans="1:6" x14ac:dyDescent="0.2">
      <c r="A7206" s="2">
        <v>7201</v>
      </c>
      <c r="B7206" s="190" t="s">
        <v>5203</v>
      </c>
      <c r="C7206" s="61" t="s">
        <v>10509</v>
      </c>
      <c r="D7206" s="2">
        <v>1</v>
      </c>
      <c r="E7206" s="234">
        <v>3937</v>
      </c>
      <c r="F7206" s="33">
        <v>3937</v>
      </c>
    </row>
    <row r="7207" spans="1:6" x14ac:dyDescent="0.2">
      <c r="A7207" s="2">
        <v>7202</v>
      </c>
      <c r="B7207" s="190" t="s">
        <v>5203</v>
      </c>
      <c r="C7207" s="61" t="s">
        <v>10510</v>
      </c>
      <c r="D7207" s="2">
        <v>1</v>
      </c>
      <c r="E7207" s="234">
        <v>22680</v>
      </c>
      <c r="F7207" s="33">
        <v>22680</v>
      </c>
    </row>
    <row r="7208" spans="1:6" x14ac:dyDescent="0.2">
      <c r="A7208" s="2">
        <v>7203</v>
      </c>
      <c r="B7208" s="190" t="s">
        <v>5203</v>
      </c>
      <c r="C7208" s="61" t="s">
        <v>10511</v>
      </c>
      <c r="D7208" s="2">
        <v>1</v>
      </c>
      <c r="E7208" s="234">
        <v>22680</v>
      </c>
      <c r="F7208" s="33">
        <v>22680</v>
      </c>
    </row>
    <row r="7209" spans="1:6" x14ac:dyDescent="0.2">
      <c r="A7209" s="2">
        <v>7204</v>
      </c>
      <c r="B7209" s="190" t="s">
        <v>5203</v>
      </c>
      <c r="C7209" s="61" t="s">
        <v>10512</v>
      </c>
      <c r="D7209" s="2">
        <v>1</v>
      </c>
      <c r="E7209" s="234">
        <v>6300</v>
      </c>
      <c r="F7209" s="33">
        <v>6300</v>
      </c>
    </row>
    <row r="7210" spans="1:6" x14ac:dyDescent="0.2">
      <c r="A7210" s="2">
        <v>7205</v>
      </c>
      <c r="B7210" s="190" t="s">
        <v>5203</v>
      </c>
      <c r="C7210" s="61" t="s">
        <v>10513</v>
      </c>
      <c r="D7210" s="2">
        <v>1</v>
      </c>
      <c r="E7210" s="234">
        <v>6300</v>
      </c>
      <c r="F7210" s="33">
        <v>6300</v>
      </c>
    </row>
    <row r="7211" spans="1:6" x14ac:dyDescent="0.2">
      <c r="A7211" s="2">
        <v>7206</v>
      </c>
      <c r="B7211" s="190" t="s">
        <v>4606</v>
      </c>
      <c r="C7211" s="12" t="s">
        <v>6003</v>
      </c>
      <c r="D7211" s="2">
        <v>1</v>
      </c>
      <c r="E7211" s="234">
        <v>3470.16</v>
      </c>
      <c r="F7211" s="33">
        <v>3470.16</v>
      </c>
    </row>
    <row r="7212" spans="1:6" x14ac:dyDescent="0.2">
      <c r="A7212" s="2">
        <v>7207</v>
      </c>
      <c r="B7212" s="190" t="s">
        <v>10392</v>
      </c>
      <c r="C7212" s="27">
        <v>410126041395</v>
      </c>
      <c r="D7212" s="2">
        <v>1</v>
      </c>
      <c r="E7212" s="234">
        <v>3080</v>
      </c>
      <c r="F7212" s="33">
        <v>3080</v>
      </c>
    </row>
    <row r="7213" spans="1:6" x14ac:dyDescent="0.2">
      <c r="A7213" s="2">
        <v>7208</v>
      </c>
      <c r="B7213" s="190" t="s">
        <v>10392</v>
      </c>
      <c r="C7213" s="27">
        <v>410126041649</v>
      </c>
      <c r="D7213" s="2">
        <v>1</v>
      </c>
      <c r="E7213" s="234">
        <v>3080</v>
      </c>
      <c r="F7213" s="33">
        <v>3080</v>
      </c>
    </row>
    <row r="7214" spans="1:6" x14ac:dyDescent="0.2">
      <c r="A7214" s="2">
        <v>7209</v>
      </c>
      <c r="B7214" s="190" t="s">
        <v>10392</v>
      </c>
      <c r="C7214" s="27">
        <v>410126041650</v>
      </c>
      <c r="D7214" s="2">
        <v>1</v>
      </c>
      <c r="E7214" s="234">
        <v>3080</v>
      </c>
      <c r="F7214" s="33">
        <v>3080</v>
      </c>
    </row>
    <row r="7215" spans="1:6" ht="45" x14ac:dyDescent="0.2">
      <c r="A7215" s="2">
        <v>7210</v>
      </c>
      <c r="B7215" s="190" t="s">
        <v>10393</v>
      </c>
      <c r="C7215" s="61" t="s">
        <v>10514</v>
      </c>
      <c r="D7215" s="2">
        <v>1</v>
      </c>
      <c r="E7215" s="234">
        <v>142600</v>
      </c>
      <c r="F7215" s="33">
        <v>57040.08</v>
      </c>
    </row>
    <row r="7216" spans="1:6" ht="33.75" x14ac:dyDescent="0.2">
      <c r="A7216" s="2">
        <v>7211</v>
      </c>
      <c r="B7216" s="190" t="s">
        <v>10394</v>
      </c>
      <c r="C7216" s="61" t="s">
        <v>10515</v>
      </c>
      <c r="D7216" s="2">
        <v>1</v>
      </c>
      <c r="E7216" s="16">
        <v>16500</v>
      </c>
      <c r="F7216" s="33">
        <v>16500</v>
      </c>
    </row>
    <row r="7217" spans="1:6" ht="33.75" x14ac:dyDescent="0.2">
      <c r="A7217" s="2">
        <v>7212</v>
      </c>
      <c r="B7217" s="190" t="s">
        <v>10394</v>
      </c>
      <c r="C7217" s="61" t="s">
        <v>10516</v>
      </c>
      <c r="D7217" s="2">
        <v>1</v>
      </c>
      <c r="E7217" s="16">
        <v>16500</v>
      </c>
      <c r="F7217" s="33">
        <v>16500</v>
      </c>
    </row>
    <row r="7218" spans="1:6" ht="33.75" x14ac:dyDescent="0.2">
      <c r="A7218" s="2">
        <v>7213</v>
      </c>
      <c r="B7218" s="190" t="s">
        <v>10394</v>
      </c>
      <c r="C7218" s="61" t="s">
        <v>10517</v>
      </c>
      <c r="D7218" s="2">
        <v>1</v>
      </c>
      <c r="E7218" s="16">
        <v>16500</v>
      </c>
      <c r="F7218" s="33">
        <v>16500</v>
      </c>
    </row>
    <row r="7219" spans="1:6" ht="33.75" x14ac:dyDescent="0.2">
      <c r="A7219" s="2">
        <v>7214</v>
      </c>
      <c r="B7219" s="190" t="s">
        <v>10394</v>
      </c>
      <c r="C7219" s="61" t="s">
        <v>10518</v>
      </c>
      <c r="D7219" s="2">
        <v>1</v>
      </c>
      <c r="E7219" s="16">
        <v>16500</v>
      </c>
      <c r="F7219" s="33">
        <v>16500</v>
      </c>
    </row>
    <row r="7220" spans="1:6" ht="33.75" x14ac:dyDescent="0.2">
      <c r="A7220" s="2">
        <v>7215</v>
      </c>
      <c r="B7220" s="190" t="s">
        <v>10394</v>
      </c>
      <c r="C7220" s="61" t="s">
        <v>10519</v>
      </c>
      <c r="D7220" s="2">
        <v>1</v>
      </c>
      <c r="E7220" s="16">
        <v>16500</v>
      </c>
      <c r="F7220" s="33">
        <v>16500</v>
      </c>
    </row>
    <row r="7221" spans="1:6" ht="33.75" x14ac:dyDescent="0.2">
      <c r="A7221" s="2">
        <v>7216</v>
      </c>
      <c r="B7221" s="190" t="s">
        <v>10394</v>
      </c>
      <c r="C7221" s="61" t="s">
        <v>10520</v>
      </c>
      <c r="D7221" s="2">
        <v>1</v>
      </c>
      <c r="E7221" s="16">
        <v>16500</v>
      </c>
      <c r="F7221" s="33">
        <v>16500</v>
      </c>
    </row>
    <row r="7222" spans="1:6" ht="33.75" x14ac:dyDescent="0.2">
      <c r="A7222" s="2">
        <v>7217</v>
      </c>
      <c r="B7222" s="190" t="s">
        <v>10394</v>
      </c>
      <c r="C7222" s="61" t="s">
        <v>10521</v>
      </c>
      <c r="D7222" s="2">
        <v>1</v>
      </c>
      <c r="E7222" s="16">
        <v>7200</v>
      </c>
      <c r="F7222" s="33">
        <v>7200</v>
      </c>
    </row>
    <row r="7223" spans="1:6" ht="33.75" x14ac:dyDescent="0.2">
      <c r="A7223" s="2">
        <v>7218</v>
      </c>
      <c r="B7223" s="190" t="s">
        <v>10394</v>
      </c>
      <c r="C7223" s="61" t="s">
        <v>10522</v>
      </c>
      <c r="D7223" s="2">
        <v>1</v>
      </c>
      <c r="E7223" s="16">
        <v>7200</v>
      </c>
      <c r="F7223" s="33">
        <v>7200</v>
      </c>
    </row>
    <row r="7224" spans="1:6" ht="33.75" x14ac:dyDescent="0.2">
      <c r="A7224" s="2">
        <v>7219</v>
      </c>
      <c r="B7224" s="190" t="s">
        <v>10394</v>
      </c>
      <c r="C7224" s="61" t="s">
        <v>10523</v>
      </c>
      <c r="D7224" s="2">
        <v>1</v>
      </c>
      <c r="E7224" s="16">
        <v>7200</v>
      </c>
      <c r="F7224" s="33">
        <v>7200</v>
      </c>
    </row>
    <row r="7225" spans="1:6" ht="33.75" x14ac:dyDescent="0.2">
      <c r="A7225" s="2">
        <v>7220</v>
      </c>
      <c r="B7225" s="190" t="s">
        <v>10394</v>
      </c>
      <c r="C7225" s="61" t="s">
        <v>10524</v>
      </c>
      <c r="D7225" s="2">
        <v>1</v>
      </c>
      <c r="E7225" s="16">
        <v>7200</v>
      </c>
      <c r="F7225" s="33">
        <v>7200</v>
      </c>
    </row>
    <row r="7226" spans="1:6" ht="22.5" x14ac:dyDescent="0.2">
      <c r="A7226" s="2">
        <v>7221</v>
      </c>
      <c r="B7226" s="190" t="s">
        <v>6626</v>
      </c>
      <c r="C7226" s="61" t="s">
        <v>10525</v>
      </c>
      <c r="D7226" s="2">
        <v>1</v>
      </c>
      <c r="E7226" s="234">
        <v>48000</v>
      </c>
      <c r="F7226" s="33">
        <v>31999.919999999998</v>
      </c>
    </row>
    <row r="7227" spans="1:6" ht="45" x14ac:dyDescent="0.2">
      <c r="A7227" s="2">
        <v>7222</v>
      </c>
      <c r="B7227" s="190" t="s">
        <v>10395</v>
      </c>
      <c r="C7227" s="61" t="s">
        <v>10526</v>
      </c>
      <c r="D7227" s="2">
        <v>1</v>
      </c>
      <c r="E7227" s="234">
        <v>43000</v>
      </c>
      <c r="F7227" s="33">
        <v>26277.68</v>
      </c>
    </row>
    <row r="7228" spans="1:6" ht="45" x14ac:dyDescent="0.2">
      <c r="A7228" s="2">
        <v>7223</v>
      </c>
      <c r="B7228" s="190" t="s">
        <v>10395</v>
      </c>
      <c r="C7228" s="61" t="s">
        <v>10527</v>
      </c>
      <c r="D7228" s="2">
        <v>1</v>
      </c>
      <c r="E7228" s="234">
        <v>43000</v>
      </c>
      <c r="F7228" s="33">
        <v>26277.68</v>
      </c>
    </row>
    <row r="7229" spans="1:6" ht="56.25" x14ac:dyDescent="0.2">
      <c r="A7229" s="2">
        <v>7224</v>
      </c>
      <c r="B7229" s="190" t="s">
        <v>10396</v>
      </c>
      <c r="C7229" s="192" t="s">
        <v>10528</v>
      </c>
      <c r="D7229" s="2">
        <v>1</v>
      </c>
      <c r="E7229" s="234">
        <v>15750</v>
      </c>
      <c r="F7229" s="33">
        <v>15750</v>
      </c>
    </row>
    <row r="7230" spans="1:6" ht="56.25" x14ac:dyDescent="0.2">
      <c r="A7230" s="2">
        <v>7225</v>
      </c>
      <c r="B7230" s="190" t="s">
        <v>10396</v>
      </c>
      <c r="C7230" s="192" t="s">
        <v>10529</v>
      </c>
      <c r="D7230" s="2">
        <v>1</v>
      </c>
      <c r="E7230" s="234">
        <v>15750</v>
      </c>
      <c r="F7230" s="33">
        <v>15750</v>
      </c>
    </row>
    <row r="7231" spans="1:6" ht="56.25" x14ac:dyDescent="0.2">
      <c r="A7231" s="2">
        <v>7226</v>
      </c>
      <c r="B7231" s="190" t="s">
        <v>10396</v>
      </c>
      <c r="C7231" s="192" t="s">
        <v>10530</v>
      </c>
      <c r="D7231" s="2">
        <v>1</v>
      </c>
      <c r="E7231" s="234">
        <v>15750</v>
      </c>
      <c r="F7231" s="33">
        <v>15750</v>
      </c>
    </row>
    <row r="7232" spans="1:6" ht="56.25" x14ac:dyDescent="0.2">
      <c r="A7232" s="2">
        <v>7227</v>
      </c>
      <c r="B7232" s="190" t="s">
        <v>10396</v>
      </c>
      <c r="C7232" s="192" t="s">
        <v>10531</v>
      </c>
      <c r="D7232" s="2">
        <v>1</v>
      </c>
      <c r="E7232" s="234">
        <v>15750</v>
      </c>
      <c r="F7232" s="33">
        <v>15750</v>
      </c>
    </row>
    <row r="7233" spans="1:6" ht="56.25" x14ac:dyDescent="0.2">
      <c r="A7233" s="2">
        <v>7228</v>
      </c>
      <c r="B7233" s="190" t="s">
        <v>10396</v>
      </c>
      <c r="C7233" s="192" t="s">
        <v>10532</v>
      </c>
      <c r="D7233" s="2">
        <v>1</v>
      </c>
      <c r="E7233" s="234">
        <v>15750</v>
      </c>
      <c r="F7233" s="33">
        <v>15750</v>
      </c>
    </row>
    <row r="7234" spans="1:6" ht="56.25" x14ac:dyDescent="0.2">
      <c r="A7234" s="2">
        <v>7229</v>
      </c>
      <c r="B7234" s="190" t="s">
        <v>10396</v>
      </c>
      <c r="C7234" s="192" t="s">
        <v>10533</v>
      </c>
      <c r="D7234" s="2">
        <v>1</v>
      </c>
      <c r="E7234" s="234">
        <v>15750</v>
      </c>
      <c r="F7234" s="33">
        <v>15750</v>
      </c>
    </row>
    <row r="7235" spans="1:6" ht="22.5" x14ac:dyDescent="0.2">
      <c r="A7235" s="2">
        <v>7230</v>
      </c>
      <c r="B7235" s="190" t="s">
        <v>10397</v>
      </c>
      <c r="C7235" s="27">
        <v>410126041641</v>
      </c>
      <c r="D7235" s="2">
        <v>1</v>
      </c>
      <c r="E7235" s="234">
        <v>11250</v>
      </c>
      <c r="F7235" s="33">
        <v>11250</v>
      </c>
    </row>
    <row r="7236" spans="1:6" ht="22.5" x14ac:dyDescent="0.2">
      <c r="A7236" s="2">
        <v>7231</v>
      </c>
      <c r="B7236" s="190" t="s">
        <v>10398</v>
      </c>
      <c r="C7236" s="27">
        <v>41012604164</v>
      </c>
      <c r="D7236" s="2">
        <v>1</v>
      </c>
      <c r="E7236" s="234">
        <v>6375</v>
      </c>
      <c r="F7236" s="33">
        <v>6375</v>
      </c>
    </row>
    <row r="7237" spans="1:6" x14ac:dyDescent="0.2">
      <c r="A7237" s="2">
        <v>7232</v>
      </c>
      <c r="B7237" s="190" t="s">
        <v>10399</v>
      </c>
      <c r="C7237" s="61" t="s">
        <v>10534</v>
      </c>
      <c r="D7237" s="2">
        <v>1</v>
      </c>
      <c r="E7237" s="16">
        <v>6076</v>
      </c>
      <c r="F7237" s="33">
        <v>6076</v>
      </c>
    </row>
    <row r="7238" spans="1:6" x14ac:dyDescent="0.2">
      <c r="A7238" s="2">
        <v>7233</v>
      </c>
      <c r="B7238" s="190" t="s">
        <v>10399</v>
      </c>
      <c r="C7238" s="61" t="s">
        <v>10535</v>
      </c>
      <c r="D7238" s="2">
        <v>1</v>
      </c>
      <c r="E7238" s="16">
        <v>6076</v>
      </c>
      <c r="F7238" s="33">
        <v>6076</v>
      </c>
    </row>
    <row r="7239" spans="1:6" x14ac:dyDescent="0.2">
      <c r="A7239" s="2">
        <v>7234</v>
      </c>
      <c r="B7239" s="190" t="s">
        <v>10399</v>
      </c>
      <c r="C7239" s="61" t="s">
        <v>10536</v>
      </c>
      <c r="D7239" s="2">
        <v>1</v>
      </c>
      <c r="E7239" s="16">
        <v>6076</v>
      </c>
      <c r="F7239" s="33">
        <v>6076</v>
      </c>
    </row>
    <row r="7240" spans="1:6" x14ac:dyDescent="0.2">
      <c r="A7240" s="2">
        <v>7235</v>
      </c>
      <c r="B7240" s="190" t="s">
        <v>10399</v>
      </c>
      <c r="C7240" s="61" t="s">
        <v>10537</v>
      </c>
      <c r="D7240" s="2">
        <v>1</v>
      </c>
      <c r="E7240" s="16">
        <v>6076</v>
      </c>
      <c r="F7240" s="33">
        <v>6076</v>
      </c>
    </row>
    <row r="7241" spans="1:6" x14ac:dyDescent="0.2">
      <c r="A7241" s="2">
        <v>7236</v>
      </c>
      <c r="B7241" s="190" t="s">
        <v>10399</v>
      </c>
      <c r="C7241" s="61" t="s">
        <v>10538</v>
      </c>
      <c r="D7241" s="2">
        <v>1</v>
      </c>
      <c r="E7241" s="16">
        <v>6076</v>
      </c>
      <c r="F7241" s="33">
        <v>6076</v>
      </c>
    </row>
    <row r="7242" spans="1:6" x14ac:dyDescent="0.2">
      <c r="A7242" s="2">
        <v>7237</v>
      </c>
      <c r="B7242" s="190" t="s">
        <v>10399</v>
      </c>
      <c r="C7242" s="61" t="s">
        <v>10539</v>
      </c>
      <c r="D7242" s="2">
        <v>1</v>
      </c>
      <c r="E7242" s="16">
        <v>6076</v>
      </c>
      <c r="F7242" s="33">
        <v>6076</v>
      </c>
    </row>
    <row r="7243" spans="1:6" x14ac:dyDescent="0.2">
      <c r="A7243" s="2">
        <v>7238</v>
      </c>
      <c r="B7243" s="190" t="s">
        <v>10399</v>
      </c>
      <c r="C7243" s="61" t="s">
        <v>10540</v>
      </c>
      <c r="D7243" s="2">
        <v>1</v>
      </c>
      <c r="E7243" s="16">
        <v>6076</v>
      </c>
      <c r="F7243" s="33">
        <v>6076</v>
      </c>
    </row>
    <row r="7244" spans="1:6" x14ac:dyDescent="0.2">
      <c r="A7244" s="2">
        <v>7239</v>
      </c>
      <c r="B7244" s="190" t="s">
        <v>10399</v>
      </c>
      <c r="C7244" s="61" t="s">
        <v>10541</v>
      </c>
      <c r="D7244" s="2">
        <v>1</v>
      </c>
      <c r="E7244" s="16">
        <v>6076</v>
      </c>
      <c r="F7244" s="33">
        <v>6076</v>
      </c>
    </row>
    <row r="7245" spans="1:6" x14ac:dyDescent="0.2">
      <c r="A7245" s="2">
        <v>7240</v>
      </c>
      <c r="B7245" s="190" t="s">
        <v>10399</v>
      </c>
      <c r="C7245" s="61" t="s">
        <v>10542</v>
      </c>
      <c r="D7245" s="2">
        <v>1</v>
      </c>
      <c r="E7245" s="16">
        <v>6076</v>
      </c>
      <c r="F7245" s="33">
        <v>6076</v>
      </c>
    </row>
    <row r="7246" spans="1:6" x14ac:dyDescent="0.2">
      <c r="A7246" s="2">
        <v>7241</v>
      </c>
      <c r="B7246" s="190" t="s">
        <v>10399</v>
      </c>
      <c r="C7246" s="61" t="s">
        <v>10543</v>
      </c>
      <c r="D7246" s="2">
        <v>1</v>
      </c>
      <c r="E7246" s="16">
        <v>6076</v>
      </c>
      <c r="F7246" s="33">
        <v>6076</v>
      </c>
    </row>
    <row r="7247" spans="1:6" x14ac:dyDescent="0.2">
      <c r="A7247" s="2">
        <v>7242</v>
      </c>
      <c r="B7247" s="190" t="s">
        <v>10399</v>
      </c>
      <c r="C7247" s="61" t="s">
        <v>10544</v>
      </c>
      <c r="D7247" s="2">
        <v>1</v>
      </c>
      <c r="E7247" s="16">
        <v>6076</v>
      </c>
      <c r="F7247" s="33">
        <v>6076</v>
      </c>
    </row>
    <row r="7248" spans="1:6" x14ac:dyDescent="0.2">
      <c r="A7248" s="2">
        <v>7243</v>
      </c>
      <c r="B7248" s="190" t="s">
        <v>10399</v>
      </c>
      <c r="C7248" s="61" t="s">
        <v>10545</v>
      </c>
      <c r="D7248" s="2">
        <v>1</v>
      </c>
      <c r="E7248" s="16">
        <v>6077</v>
      </c>
      <c r="F7248" s="33">
        <v>6077</v>
      </c>
    </row>
    <row r="7249" spans="1:6" x14ac:dyDescent="0.2">
      <c r="A7249" s="2">
        <v>7244</v>
      </c>
      <c r="B7249" s="190" t="s">
        <v>6963</v>
      </c>
      <c r="C7249" s="61" t="s">
        <v>10546</v>
      </c>
      <c r="D7249" s="2">
        <v>1</v>
      </c>
      <c r="E7249" s="16">
        <v>11610</v>
      </c>
      <c r="F7249" s="33">
        <v>11610</v>
      </c>
    </row>
    <row r="7250" spans="1:6" x14ac:dyDescent="0.2">
      <c r="A7250" s="2">
        <v>7245</v>
      </c>
      <c r="B7250" s="190" t="s">
        <v>6963</v>
      </c>
      <c r="C7250" s="61" t="s">
        <v>10547</v>
      </c>
      <c r="D7250" s="2">
        <v>1</v>
      </c>
      <c r="E7250" s="16">
        <v>11610</v>
      </c>
      <c r="F7250" s="33">
        <v>11610</v>
      </c>
    </row>
    <row r="7251" spans="1:6" ht="22.5" x14ac:dyDescent="0.2">
      <c r="A7251" s="2">
        <v>7246</v>
      </c>
      <c r="B7251" s="190" t="s">
        <v>10400</v>
      </c>
      <c r="C7251" s="61" t="s">
        <v>10548</v>
      </c>
      <c r="D7251" s="2">
        <v>1</v>
      </c>
      <c r="E7251" s="16">
        <v>21000</v>
      </c>
      <c r="F7251" s="33">
        <v>21000</v>
      </c>
    </row>
    <row r="7252" spans="1:6" ht="45" x14ac:dyDescent="0.2">
      <c r="A7252" s="2">
        <v>7247</v>
      </c>
      <c r="B7252" s="190" t="s">
        <v>10401</v>
      </c>
      <c r="C7252" s="61" t="s">
        <v>10549</v>
      </c>
      <c r="D7252" s="2">
        <v>1</v>
      </c>
      <c r="E7252" s="16">
        <v>30750</v>
      </c>
      <c r="F7252" s="33">
        <v>30750</v>
      </c>
    </row>
    <row r="7253" spans="1:6" ht="45" x14ac:dyDescent="0.2">
      <c r="A7253" s="2">
        <v>7248</v>
      </c>
      <c r="B7253" s="190" t="s">
        <v>10402</v>
      </c>
      <c r="C7253" s="61" t="s">
        <v>10550</v>
      </c>
      <c r="D7253" s="2">
        <v>1</v>
      </c>
      <c r="E7253" s="16">
        <v>14800</v>
      </c>
      <c r="F7253" s="33">
        <v>14800</v>
      </c>
    </row>
    <row r="7254" spans="1:6" x14ac:dyDescent="0.2">
      <c r="A7254" s="2">
        <v>7249</v>
      </c>
      <c r="B7254" s="190" t="s">
        <v>10403</v>
      </c>
      <c r="C7254" s="12" t="s">
        <v>10551</v>
      </c>
      <c r="D7254" s="2">
        <v>1</v>
      </c>
      <c r="E7254" s="16">
        <v>4059.12</v>
      </c>
      <c r="F7254" s="33">
        <v>4059.12</v>
      </c>
    </row>
    <row r="7255" spans="1:6" x14ac:dyDescent="0.2">
      <c r="A7255" s="2">
        <v>7250</v>
      </c>
      <c r="B7255" s="190" t="s">
        <v>10404</v>
      </c>
      <c r="C7255" s="12" t="s">
        <v>10552</v>
      </c>
      <c r="D7255" s="2">
        <v>1</v>
      </c>
      <c r="E7255" s="16">
        <v>3032.82</v>
      </c>
      <c r="F7255" s="33">
        <v>3032.82</v>
      </c>
    </row>
    <row r="7256" spans="1:6" ht="22.5" x14ac:dyDescent="0.2">
      <c r="A7256" s="2">
        <v>7251</v>
      </c>
      <c r="B7256" s="190" t="s">
        <v>10405</v>
      </c>
      <c r="C7256" s="12" t="s">
        <v>10553</v>
      </c>
      <c r="D7256" s="2">
        <v>1</v>
      </c>
      <c r="E7256" s="16">
        <v>3032.82</v>
      </c>
      <c r="F7256" s="33">
        <v>3032.82</v>
      </c>
    </row>
    <row r="7257" spans="1:6" ht="22.5" x14ac:dyDescent="0.2">
      <c r="A7257" s="2">
        <v>7252</v>
      </c>
      <c r="B7257" s="190" t="s">
        <v>9442</v>
      </c>
      <c r="C7257" s="27">
        <v>410126041350</v>
      </c>
      <c r="D7257" s="2">
        <v>1</v>
      </c>
      <c r="E7257" s="16">
        <v>37500</v>
      </c>
      <c r="F7257" s="33">
        <v>37500</v>
      </c>
    </row>
    <row r="7258" spans="1:6" x14ac:dyDescent="0.2">
      <c r="A7258" s="2">
        <v>7253</v>
      </c>
      <c r="B7258" s="190" t="s">
        <v>1803</v>
      </c>
      <c r="C7258" s="27">
        <v>410124041378</v>
      </c>
      <c r="D7258" s="2">
        <v>1</v>
      </c>
      <c r="E7258" s="16">
        <v>40000</v>
      </c>
      <c r="F7258" s="33">
        <v>40000</v>
      </c>
    </row>
    <row r="7259" spans="1:6" ht="33.75" x14ac:dyDescent="0.2">
      <c r="A7259" s="2">
        <v>7254</v>
      </c>
      <c r="B7259" s="190" t="s">
        <v>10406</v>
      </c>
      <c r="C7259" s="61" t="s">
        <v>10554</v>
      </c>
      <c r="D7259" s="2">
        <v>1</v>
      </c>
      <c r="E7259" s="16">
        <v>6000</v>
      </c>
      <c r="F7259" s="33">
        <v>6000</v>
      </c>
    </row>
    <row r="7260" spans="1:6" ht="22.5" x14ac:dyDescent="0.2">
      <c r="A7260" s="2">
        <v>7255</v>
      </c>
      <c r="B7260" s="190" t="s">
        <v>10407</v>
      </c>
      <c r="C7260" s="12" t="s">
        <v>5155</v>
      </c>
      <c r="D7260" s="2">
        <v>1</v>
      </c>
      <c r="E7260" s="16">
        <v>10033</v>
      </c>
      <c r="F7260" s="33">
        <v>10033</v>
      </c>
    </row>
    <row r="7261" spans="1:6" x14ac:dyDescent="0.2">
      <c r="A7261" s="2">
        <v>7256</v>
      </c>
      <c r="B7261" s="190" t="s">
        <v>6661</v>
      </c>
      <c r="C7261" s="61" t="s">
        <v>10555</v>
      </c>
      <c r="D7261" s="2">
        <v>1</v>
      </c>
      <c r="E7261" s="16">
        <v>13500</v>
      </c>
      <c r="F7261" s="33">
        <v>13500</v>
      </c>
    </row>
    <row r="7262" spans="1:6" x14ac:dyDescent="0.2">
      <c r="A7262" s="2">
        <v>7257</v>
      </c>
      <c r="B7262" s="190" t="s">
        <v>4447</v>
      </c>
      <c r="C7262" s="61" t="s">
        <v>10556</v>
      </c>
      <c r="D7262" s="2">
        <v>1</v>
      </c>
      <c r="E7262" s="16">
        <v>7944</v>
      </c>
      <c r="F7262" s="33">
        <v>7944</v>
      </c>
    </row>
    <row r="7263" spans="1:6" x14ac:dyDescent="0.2">
      <c r="A7263" s="2">
        <v>7258</v>
      </c>
      <c r="B7263" s="190" t="s">
        <v>1906</v>
      </c>
      <c r="C7263" s="12" t="s">
        <v>10557</v>
      </c>
      <c r="D7263" s="2">
        <v>1</v>
      </c>
      <c r="E7263" s="16">
        <v>6492.78</v>
      </c>
      <c r="F7263" s="33">
        <v>6492.78</v>
      </c>
    </row>
    <row r="7264" spans="1:6" x14ac:dyDescent="0.2">
      <c r="A7264" s="2">
        <v>7259</v>
      </c>
      <c r="B7264" s="190" t="s">
        <v>5571</v>
      </c>
      <c r="C7264" s="12" t="s">
        <v>10558</v>
      </c>
      <c r="D7264" s="2">
        <v>1</v>
      </c>
      <c r="E7264" s="16">
        <v>5418</v>
      </c>
      <c r="F7264" s="33">
        <v>5418</v>
      </c>
    </row>
    <row r="7265" spans="1:6" x14ac:dyDescent="0.2">
      <c r="A7265" s="2">
        <v>7260</v>
      </c>
      <c r="B7265" s="190" t="s">
        <v>5571</v>
      </c>
      <c r="C7265" s="12" t="s">
        <v>8516</v>
      </c>
      <c r="D7265" s="2">
        <v>1</v>
      </c>
      <c r="E7265" s="16">
        <v>5418</v>
      </c>
      <c r="F7265" s="33">
        <v>5418</v>
      </c>
    </row>
    <row r="7266" spans="1:6" ht="22.5" x14ac:dyDescent="0.2">
      <c r="A7266" s="2">
        <v>7261</v>
      </c>
      <c r="B7266" s="190" t="s">
        <v>10408</v>
      </c>
      <c r="C7266" s="12" t="s">
        <v>10559</v>
      </c>
      <c r="D7266" s="2">
        <v>1</v>
      </c>
      <c r="E7266" s="16">
        <v>5649.84</v>
      </c>
      <c r="F7266" s="33">
        <v>5649.84</v>
      </c>
    </row>
    <row r="7267" spans="1:6" ht="22.5" x14ac:dyDescent="0.2">
      <c r="A7267" s="2">
        <v>7262</v>
      </c>
      <c r="B7267" s="190" t="s">
        <v>10409</v>
      </c>
      <c r="C7267" s="61" t="s">
        <v>10560</v>
      </c>
      <c r="D7267" s="2">
        <v>1</v>
      </c>
      <c r="E7267" s="16">
        <v>13000</v>
      </c>
      <c r="F7267" s="33">
        <v>13000</v>
      </c>
    </row>
    <row r="7268" spans="1:6" ht="22.5" x14ac:dyDescent="0.2">
      <c r="A7268" s="2">
        <v>7263</v>
      </c>
      <c r="B7268" s="190" t="s">
        <v>10409</v>
      </c>
      <c r="C7268" s="61" t="s">
        <v>10561</v>
      </c>
      <c r="D7268" s="2">
        <v>1</v>
      </c>
      <c r="E7268" s="16">
        <v>13000</v>
      </c>
      <c r="F7268" s="33">
        <v>13000</v>
      </c>
    </row>
    <row r="7269" spans="1:6" ht="22.5" x14ac:dyDescent="0.2">
      <c r="A7269" s="2">
        <v>7264</v>
      </c>
      <c r="B7269" s="190" t="s">
        <v>10410</v>
      </c>
      <c r="C7269" s="61" t="s">
        <v>10562</v>
      </c>
      <c r="D7269" s="2">
        <v>1</v>
      </c>
      <c r="E7269" s="16">
        <v>56000</v>
      </c>
      <c r="F7269" s="33">
        <v>20533.259999999998</v>
      </c>
    </row>
    <row r="7270" spans="1:6" ht="22.5" x14ac:dyDescent="0.2">
      <c r="A7270" s="2">
        <v>7265</v>
      </c>
      <c r="B7270" s="190" t="s">
        <v>10411</v>
      </c>
      <c r="C7270" s="61" t="s">
        <v>10563</v>
      </c>
      <c r="D7270" s="2">
        <v>1</v>
      </c>
      <c r="E7270" s="16">
        <v>15950</v>
      </c>
      <c r="F7270" s="33">
        <v>15950</v>
      </c>
    </row>
    <row r="7271" spans="1:6" ht="33.75" x14ac:dyDescent="0.2">
      <c r="A7271" s="2">
        <v>7266</v>
      </c>
      <c r="B7271" s="190" t="s">
        <v>10412</v>
      </c>
      <c r="C7271" s="61" t="s">
        <v>10564</v>
      </c>
      <c r="D7271" s="2">
        <v>1</v>
      </c>
      <c r="E7271" s="16">
        <v>52800</v>
      </c>
      <c r="F7271" s="33">
        <v>32266.74</v>
      </c>
    </row>
    <row r="7272" spans="1:6" ht="22.5" x14ac:dyDescent="0.2">
      <c r="A7272" s="2">
        <v>7267</v>
      </c>
      <c r="B7272" s="190" t="s">
        <v>6084</v>
      </c>
      <c r="C7272" s="12" t="s">
        <v>6402</v>
      </c>
      <c r="D7272" s="2">
        <v>1</v>
      </c>
      <c r="E7272" s="16">
        <v>13963.5</v>
      </c>
      <c r="F7272" s="33">
        <v>13963.5</v>
      </c>
    </row>
    <row r="7273" spans="1:6" x14ac:dyDescent="0.2">
      <c r="A7273" s="2">
        <v>7268</v>
      </c>
      <c r="B7273" s="190" t="s">
        <v>10413</v>
      </c>
      <c r="C7273" s="12" t="s">
        <v>10565</v>
      </c>
      <c r="D7273" s="2">
        <v>1</v>
      </c>
      <c r="E7273" s="16">
        <v>36500</v>
      </c>
      <c r="F7273" s="33">
        <v>36500</v>
      </c>
    </row>
    <row r="7274" spans="1:6" ht="22.5" x14ac:dyDescent="0.2">
      <c r="A7274" s="2">
        <v>7269</v>
      </c>
      <c r="B7274" s="190" t="s">
        <v>10414</v>
      </c>
      <c r="C7274" s="27">
        <v>4100124041215</v>
      </c>
      <c r="D7274" s="2">
        <v>1</v>
      </c>
      <c r="E7274" s="16">
        <v>5627.26</v>
      </c>
      <c r="F7274" s="33">
        <v>5627.26</v>
      </c>
    </row>
    <row r="7275" spans="1:6" ht="22.5" x14ac:dyDescent="0.2">
      <c r="A7275" s="2">
        <v>7270</v>
      </c>
      <c r="B7275" s="190" t="s">
        <v>10415</v>
      </c>
      <c r="C7275" s="27">
        <v>410124031207</v>
      </c>
      <c r="D7275" s="2">
        <v>1</v>
      </c>
      <c r="E7275" s="16">
        <v>28500</v>
      </c>
      <c r="F7275" s="33">
        <v>28500</v>
      </c>
    </row>
    <row r="7276" spans="1:6" ht="33.75" x14ac:dyDescent="0.2">
      <c r="A7276" s="2">
        <v>7271</v>
      </c>
      <c r="B7276" s="190" t="s">
        <v>10416</v>
      </c>
      <c r="C7276" s="27">
        <v>4101241228</v>
      </c>
      <c r="D7276" s="2">
        <v>1</v>
      </c>
      <c r="E7276" s="16">
        <v>9337.1</v>
      </c>
      <c r="F7276" s="33">
        <v>9337.1</v>
      </c>
    </row>
    <row r="7277" spans="1:6" x14ac:dyDescent="0.2">
      <c r="A7277" s="2">
        <v>7272</v>
      </c>
      <c r="B7277" s="190" t="s">
        <v>3978</v>
      </c>
      <c r="C7277" s="27">
        <v>4100124041208</v>
      </c>
      <c r="D7277" s="2">
        <v>1</v>
      </c>
      <c r="E7277" s="16">
        <v>21653</v>
      </c>
      <c r="F7277" s="33">
        <v>21653</v>
      </c>
    </row>
    <row r="7278" spans="1:6" x14ac:dyDescent="0.2">
      <c r="A7278" s="2">
        <v>7273</v>
      </c>
      <c r="B7278" s="190" t="s">
        <v>10417</v>
      </c>
      <c r="C7278" s="27">
        <v>410124021379</v>
      </c>
      <c r="D7278" s="2">
        <v>1</v>
      </c>
      <c r="E7278" s="16">
        <v>22898</v>
      </c>
      <c r="F7278" s="33">
        <v>22898</v>
      </c>
    </row>
    <row r="7279" spans="1:6" x14ac:dyDescent="0.2">
      <c r="A7279" s="2">
        <v>7274</v>
      </c>
      <c r="B7279" s="190" t="s">
        <v>10417</v>
      </c>
      <c r="C7279" s="27">
        <v>410124021378</v>
      </c>
      <c r="D7279" s="2">
        <v>1</v>
      </c>
      <c r="E7279" s="16">
        <v>20525</v>
      </c>
      <c r="F7279" s="33">
        <v>20525</v>
      </c>
    </row>
    <row r="7280" spans="1:6" ht="45" x14ac:dyDescent="0.2">
      <c r="A7280" s="2">
        <v>7275</v>
      </c>
      <c r="B7280" s="190" t="s">
        <v>10418</v>
      </c>
      <c r="C7280" s="105">
        <v>410124011235</v>
      </c>
      <c r="D7280" s="2">
        <v>1</v>
      </c>
      <c r="E7280" s="16">
        <v>15750</v>
      </c>
      <c r="F7280" s="33">
        <v>15750</v>
      </c>
    </row>
    <row r="7281" spans="1:6" ht="22.5" x14ac:dyDescent="0.2">
      <c r="A7281" s="2">
        <v>7276</v>
      </c>
      <c r="B7281" s="190" t="s">
        <v>6802</v>
      </c>
      <c r="C7281" s="27">
        <v>410126041580</v>
      </c>
      <c r="D7281" s="2">
        <v>1</v>
      </c>
      <c r="E7281" s="16">
        <v>4050</v>
      </c>
      <c r="F7281" s="33">
        <v>4050</v>
      </c>
    </row>
    <row r="7282" spans="1:6" ht="22.5" x14ac:dyDescent="0.2">
      <c r="A7282" s="2">
        <v>7277</v>
      </c>
      <c r="B7282" s="190" t="s">
        <v>6802</v>
      </c>
      <c r="C7282" s="27">
        <v>410126041581</v>
      </c>
      <c r="D7282" s="2">
        <v>1</v>
      </c>
      <c r="E7282" s="16">
        <v>4050</v>
      </c>
      <c r="F7282" s="33">
        <v>4050</v>
      </c>
    </row>
    <row r="7283" spans="1:6" ht="33.75" x14ac:dyDescent="0.2">
      <c r="A7283" s="2">
        <v>7278</v>
      </c>
      <c r="B7283" s="190" t="s">
        <v>10419</v>
      </c>
      <c r="C7283" s="27">
        <v>410126041581</v>
      </c>
      <c r="D7283" s="2">
        <v>1</v>
      </c>
      <c r="E7283" s="16">
        <v>3825</v>
      </c>
      <c r="F7283" s="33">
        <v>3825</v>
      </c>
    </row>
    <row r="7284" spans="1:6" ht="67.5" x14ac:dyDescent="0.2">
      <c r="A7284" s="2">
        <v>7279</v>
      </c>
      <c r="B7284" s="190" t="s">
        <v>10420</v>
      </c>
      <c r="C7284" s="27">
        <v>410124051243</v>
      </c>
      <c r="D7284" s="2">
        <v>1</v>
      </c>
      <c r="E7284" s="16">
        <v>23996.22</v>
      </c>
      <c r="F7284" s="33">
        <v>23996.22</v>
      </c>
    </row>
    <row r="7285" spans="1:6" ht="33.75" x14ac:dyDescent="0.2">
      <c r="A7285" s="2">
        <v>7280</v>
      </c>
      <c r="B7285" s="190" t="s">
        <v>10421</v>
      </c>
      <c r="C7285" s="27">
        <v>410124031236</v>
      </c>
      <c r="D7285" s="2">
        <v>1</v>
      </c>
      <c r="E7285" s="16">
        <v>5460</v>
      </c>
      <c r="F7285" s="33">
        <v>5460</v>
      </c>
    </row>
    <row r="7286" spans="1:6" ht="33.75" x14ac:dyDescent="0.2">
      <c r="A7286" s="2">
        <v>7281</v>
      </c>
      <c r="B7286" s="190" t="s">
        <v>10421</v>
      </c>
      <c r="C7286" s="27">
        <v>410124031237</v>
      </c>
      <c r="D7286" s="2">
        <v>1</v>
      </c>
      <c r="E7286" s="16">
        <v>5460</v>
      </c>
      <c r="F7286" s="33">
        <v>5460</v>
      </c>
    </row>
    <row r="7287" spans="1:6" ht="33.75" x14ac:dyDescent="0.2">
      <c r="A7287" s="2">
        <v>7282</v>
      </c>
      <c r="B7287" s="190" t="s">
        <v>10421</v>
      </c>
      <c r="C7287" s="27">
        <v>410124031238</v>
      </c>
      <c r="D7287" s="2">
        <v>1</v>
      </c>
      <c r="E7287" s="16">
        <v>5460</v>
      </c>
      <c r="F7287" s="33">
        <v>5460</v>
      </c>
    </row>
    <row r="7288" spans="1:6" ht="22.5" x14ac:dyDescent="0.2">
      <c r="A7288" s="2">
        <v>7283</v>
      </c>
      <c r="B7288" s="190" t="s">
        <v>10422</v>
      </c>
      <c r="C7288" s="27">
        <v>410124041204</v>
      </c>
      <c r="D7288" s="2">
        <v>1</v>
      </c>
      <c r="E7288" s="16">
        <v>3647</v>
      </c>
      <c r="F7288" s="33">
        <v>3647</v>
      </c>
    </row>
    <row r="7289" spans="1:6" x14ac:dyDescent="0.2">
      <c r="A7289" s="2">
        <v>7284</v>
      </c>
      <c r="B7289" s="190" t="s">
        <v>10423</v>
      </c>
      <c r="C7289" s="27">
        <v>410124031239</v>
      </c>
      <c r="D7289" s="2">
        <v>1</v>
      </c>
      <c r="E7289" s="16">
        <v>6250</v>
      </c>
      <c r="F7289" s="33">
        <v>6250</v>
      </c>
    </row>
    <row r="7290" spans="1:6" x14ac:dyDescent="0.2">
      <c r="A7290" s="2">
        <v>7285</v>
      </c>
      <c r="B7290" s="190" t="s">
        <v>10423</v>
      </c>
      <c r="C7290" s="27">
        <v>410124031240</v>
      </c>
      <c r="D7290" s="2">
        <v>1</v>
      </c>
      <c r="E7290" s="16">
        <v>6250</v>
      </c>
      <c r="F7290" s="33">
        <v>6250</v>
      </c>
    </row>
    <row r="7291" spans="1:6" ht="22.5" x14ac:dyDescent="0.2">
      <c r="A7291" s="2">
        <v>7286</v>
      </c>
      <c r="B7291" s="190" t="s">
        <v>6680</v>
      </c>
      <c r="C7291" s="27">
        <v>410126041365</v>
      </c>
      <c r="D7291" s="2">
        <v>1</v>
      </c>
      <c r="E7291" s="16">
        <v>7183</v>
      </c>
      <c r="F7291" s="33">
        <v>7183</v>
      </c>
    </row>
    <row r="7292" spans="1:6" x14ac:dyDescent="0.2">
      <c r="A7292" s="2">
        <v>7287</v>
      </c>
      <c r="B7292" s="190" t="s">
        <v>10424</v>
      </c>
      <c r="C7292" s="27">
        <v>410126041352</v>
      </c>
      <c r="D7292" s="2">
        <v>1</v>
      </c>
      <c r="E7292" s="16">
        <v>12798</v>
      </c>
      <c r="F7292" s="33">
        <v>12798</v>
      </c>
    </row>
    <row r="7293" spans="1:6" x14ac:dyDescent="0.2">
      <c r="A7293" s="2">
        <v>7288</v>
      </c>
      <c r="B7293" s="190" t="s">
        <v>6485</v>
      </c>
      <c r="C7293" s="12" t="s">
        <v>10566</v>
      </c>
      <c r="D7293" s="2">
        <v>1</v>
      </c>
      <c r="E7293" s="16">
        <v>8497.23</v>
      </c>
      <c r="F7293" s="33">
        <v>8497.23</v>
      </c>
    </row>
    <row r="7294" spans="1:6" x14ac:dyDescent="0.2">
      <c r="A7294" s="2">
        <v>7289</v>
      </c>
      <c r="B7294" s="190" t="s">
        <v>10425</v>
      </c>
      <c r="C7294" s="12" t="s">
        <v>10567</v>
      </c>
      <c r="D7294" s="2">
        <v>1</v>
      </c>
      <c r="E7294" s="16">
        <v>6834</v>
      </c>
      <c r="F7294" s="33">
        <v>6834</v>
      </c>
    </row>
    <row r="7295" spans="1:6" x14ac:dyDescent="0.2">
      <c r="A7295" s="2">
        <v>7290</v>
      </c>
      <c r="B7295" s="190" t="s">
        <v>5121</v>
      </c>
      <c r="C7295" s="27">
        <v>410126041364</v>
      </c>
      <c r="D7295" s="2">
        <v>1</v>
      </c>
      <c r="E7295" s="16">
        <v>7000</v>
      </c>
      <c r="F7295" s="33">
        <v>7000</v>
      </c>
    </row>
    <row r="7296" spans="1:6" x14ac:dyDescent="0.2">
      <c r="A7296" s="2">
        <v>7291</v>
      </c>
      <c r="B7296" s="190" t="s">
        <v>10426</v>
      </c>
      <c r="C7296" s="12" t="s">
        <v>10568</v>
      </c>
      <c r="D7296" s="2">
        <v>1</v>
      </c>
      <c r="E7296" s="16">
        <v>3870</v>
      </c>
      <c r="F7296" s="33">
        <v>3870</v>
      </c>
    </row>
    <row r="7297" spans="1:6" ht="22.5" x14ac:dyDescent="0.2">
      <c r="A7297" s="2">
        <v>7292</v>
      </c>
      <c r="B7297" s="190" t="s">
        <v>10427</v>
      </c>
      <c r="C7297" s="12" t="s">
        <v>10569</v>
      </c>
      <c r="D7297" s="2">
        <v>1</v>
      </c>
      <c r="E7297" s="16">
        <v>5200</v>
      </c>
      <c r="F7297" s="33">
        <v>5200</v>
      </c>
    </row>
    <row r="7298" spans="1:6" ht="22.5" x14ac:dyDescent="0.2">
      <c r="A7298" s="2">
        <v>7293</v>
      </c>
      <c r="B7298" s="190" t="s">
        <v>6693</v>
      </c>
      <c r="C7298" s="61" t="s">
        <v>10570</v>
      </c>
      <c r="D7298" s="2">
        <v>1</v>
      </c>
      <c r="E7298" s="16">
        <v>9591.98</v>
      </c>
      <c r="F7298" s="33">
        <v>9591.98</v>
      </c>
    </row>
    <row r="7299" spans="1:6" ht="22.5" x14ac:dyDescent="0.2">
      <c r="A7299" s="2">
        <v>7294</v>
      </c>
      <c r="B7299" s="190" t="s">
        <v>10428</v>
      </c>
      <c r="C7299" s="61" t="s">
        <v>10571</v>
      </c>
      <c r="D7299" s="2">
        <v>1</v>
      </c>
      <c r="E7299" s="16">
        <v>12650</v>
      </c>
      <c r="F7299" s="33">
        <v>12650</v>
      </c>
    </row>
    <row r="7300" spans="1:6" ht="22.5" x14ac:dyDescent="0.2">
      <c r="A7300" s="2">
        <v>7295</v>
      </c>
      <c r="B7300" s="190" t="s">
        <v>10428</v>
      </c>
      <c r="C7300" s="61" t="s">
        <v>10572</v>
      </c>
      <c r="D7300" s="2">
        <v>1</v>
      </c>
      <c r="E7300" s="16">
        <v>12650</v>
      </c>
      <c r="F7300" s="33">
        <v>12650</v>
      </c>
    </row>
    <row r="7301" spans="1:6" ht="22.5" x14ac:dyDescent="0.2">
      <c r="A7301" s="2">
        <v>7296</v>
      </c>
      <c r="B7301" s="190" t="s">
        <v>10429</v>
      </c>
      <c r="C7301" s="61" t="s">
        <v>10573</v>
      </c>
      <c r="D7301" s="2">
        <v>1</v>
      </c>
      <c r="E7301" s="16">
        <v>43000</v>
      </c>
      <c r="F7301" s="33">
        <v>15766.74</v>
      </c>
    </row>
    <row r="7302" spans="1:6" x14ac:dyDescent="0.2">
      <c r="A7302" s="2">
        <v>7297</v>
      </c>
      <c r="B7302" s="190" t="s">
        <v>10430</v>
      </c>
      <c r="C7302" s="12" t="s">
        <v>10574</v>
      </c>
      <c r="D7302" s="2">
        <v>1</v>
      </c>
      <c r="E7302" s="16">
        <v>4600</v>
      </c>
      <c r="F7302" s="33">
        <v>4600</v>
      </c>
    </row>
    <row r="7303" spans="1:6" ht="22.5" x14ac:dyDescent="0.2">
      <c r="A7303" s="2">
        <v>7298</v>
      </c>
      <c r="B7303" s="190" t="s">
        <v>10431</v>
      </c>
      <c r="C7303" s="27">
        <v>410126041295</v>
      </c>
      <c r="D7303" s="2">
        <v>1</v>
      </c>
      <c r="E7303" s="16">
        <v>3900</v>
      </c>
      <c r="F7303" s="33">
        <v>3900</v>
      </c>
    </row>
    <row r="7304" spans="1:6" ht="22.5" x14ac:dyDescent="0.2">
      <c r="A7304" s="2">
        <v>7299</v>
      </c>
      <c r="B7304" s="190" t="s">
        <v>10431</v>
      </c>
      <c r="C7304" s="27">
        <v>410126041300</v>
      </c>
      <c r="D7304" s="2">
        <v>1</v>
      </c>
      <c r="E7304" s="16">
        <v>3900</v>
      </c>
      <c r="F7304" s="33">
        <v>3900</v>
      </c>
    </row>
    <row r="7305" spans="1:6" ht="22.5" x14ac:dyDescent="0.2">
      <c r="A7305" s="2">
        <v>7300</v>
      </c>
      <c r="B7305" s="190" t="s">
        <v>10431</v>
      </c>
      <c r="C7305" s="27">
        <v>410126041301</v>
      </c>
      <c r="D7305" s="2">
        <v>1</v>
      </c>
      <c r="E7305" s="16">
        <v>3900</v>
      </c>
      <c r="F7305" s="33">
        <v>3900</v>
      </c>
    </row>
    <row r="7306" spans="1:6" ht="22.5" x14ac:dyDescent="0.2">
      <c r="A7306" s="2">
        <v>7301</v>
      </c>
      <c r="B7306" s="190" t="s">
        <v>10431</v>
      </c>
      <c r="C7306" s="27">
        <v>410126041302</v>
      </c>
      <c r="D7306" s="2">
        <v>1</v>
      </c>
      <c r="E7306" s="16">
        <v>3900</v>
      </c>
      <c r="F7306" s="33">
        <v>3900</v>
      </c>
    </row>
    <row r="7307" spans="1:6" ht="22.5" x14ac:dyDescent="0.2">
      <c r="A7307" s="2">
        <v>7302</v>
      </c>
      <c r="B7307" s="190" t="s">
        <v>10431</v>
      </c>
      <c r="C7307" s="27">
        <v>410126041303</v>
      </c>
      <c r="D7307" s="2">
        <v>1</v>
      </c>
      <c r="E7307" s="16">
        <v>3900</v>
      </c>
      <c r="F7307" s="33">
        <v>3900</v>
      </c>
    </row>
    <row r="7308" spans="1:6" ht="22.5" x14ac:dyDescent="0.2">
      <c r="A7308" s="2">
        <v>7303</v>
      </c>
      <c r="B7308" s="190" t="s">
        <v>10431</v>
      </c>
      <c r="C7308" s="27">
        <v>410126041304</v>
      </c>
      <c r="D7308" s="2">
        <v>1</v>
      </c>
      <c r="E7308" s="16">
        <v>3900</v>
      </c>
      <c r="F7308" s="33">
        <v>3900</v>
      </c>
    </row>
    <row r="7309" spans="1:6" ht="22.5" x14ac:dyDescent="0.2">
      <c r="A7309" s="2">
        <v>7304</v>
      </c>
      <c r="B7309" s="190" t="s">
        <v>10431</v>
      </c>
      <c r="C7309" s="27">
        <v>410126041305</v>
      </c>
      <c r="D7309" s="2">
        <v>1</v>
      </c>
      <c r="E7309" s="16">
        <v>3900</v>
      </c>
      <c r="F7309" s="33">
        <v>3900</v>
      </c>
    </row>
    <row r="7310" spans="1:6" ht="22.5" x14ac:dyDescent="0.2">
      <c r="A7310" s="2">
        <v>7305</v>
      </c>
      <c r="B7310" s="190" t="s">
        <v>4710</v>
      </c>
      <c r="C7310" s="61" t="s">
        <v>10575</v>
      </c>
      <c r="D7310" s="2">
        <v>1</v>
      </c>
      <c r="E7310" s="16">
        <v>7107</v>
      </c>
      <c r="F7310" s="33">
        <v>7107</v>
      </c>
    </row>
    <row r="7311" spans="1:6" ht="22.5" x14ac:dyDescent="0.2">
      <c r="A7311" s="2">
        <v>7306</v>
      </c>
      <c r="B7311" s="190" t="s">
        <v>4710</v>
      </c>
      <c r="C7311" s="61" t="s">
        <v>10576</v>
      </c>
      <c r="D7311" s="2">
        <v>1</v>
      </c>
      <c r="E7311" s="16">
        <v>7107</v>
      </c>
      <c r="F7311" s="33">
        <v>7107</v>
      </c>
    </row>
    <row r="7312" spans="1:6" ht="22.5" x14ac:dyDescent="0.2">
      <c r="A7312" s="2">
        <v>7307</v>
      </c>
      <c r="B7312" s="190" t="s">
        <v>4710</v>
      </c>
      <c r="C7312" s="61" t="s">
        <v>10577</v>
      </c>
      <c r="D7312" s="2">
        <v>1</v>
      </c>
      <c r="E7312" s="16">
        <v>7107</v>
      </c>
      <c r="F7312" s="33">
        <v>7107</v>
      </c>
    </row>
    <row r="7313" spans="1:6" ht="22.5" x14ac:dyDescent="0.2">
      <c r="A7313" s="2">
        <v>7308</v>
      </c>
      <c r="B7313" s="190" t="s">
        <v>4710</v>
      </c>
      <c r="C7313" s="61" t="s">
        <v>10578</v>
      </c>
      <c r="D7313" s="2">
        <v>1</v>
      </c>
      <c r="E7313" s="16">
        <v>7107</v>
      </c>
      <c r="F7313" s="33">
        <v>7107</v>
      </c>
    </row>
    <row r="7314" spans="1:6" ht="22.5" x14ac:dyDescent="0.2">
      <c r="A7314" s="2">
        <v>7309</v>
      </c>
      <c r="B7314" s="190" t="s">
        <v>4710</v>
      </c>
      <c r="C7314" s="61" t="s">
        <v>10579</v>
      </c>
      <c r="D7314" s="2">
        <v>1</v>
      </c>
      <c r="E7314" s="16">
        <v>7107</v>
      </c>
      <c r="F7314" s="33">
        <v>7107</v>
      </c>
    </row>
    <row r="7315" spans="1:6" ht="22.5" x14ac:dyDescent="0.2">
      <c r="A7315" s="2">
        <v>7310</v>
      </c>
      <c r="B7315" s="190" t="s">
        <v>4710</v>
      </c>
      <c r="C7315" s="61" t="s">
        <v>10580</v>
      </c>
      <c r="D7315" s="2">
        <v>1</v>
      </c>
      <c r="E7315" s="16">
        <v>7107</v>
      </c>
      <c r="F7315" s="33">
        <v>7107</v>
      </c>
    </row>
    <row r="7316" spans="1:6" ht="22.5" x14ac:dyDescent="0.2">
      <c r="A7316" s="2">
        <v>7311</v>
      </c>
      <c r="B7316" s="190" t="s">
        <v>10432</v>
      </c>
      <c r="C7316" s="61" t="s">
        <v>10581</v>
      </c>
      <c r="D7316" s="2">
        <v>1</v>
      </c>
      <c r="E7316" s="16">
        <v>78500</v>
      </c>
      <c r="F7316" s="33">
        <v>28783.26</v>
      </c>
    </row>
    <row r="7317" spans="1:6" ht="22.5" x14ac:dyDescent="0.2">
      <c r="A7317" s="2">
        <v>7312</v>
      </c>
      <c r="B7317" s="190" t="s">
        <v>10433</v>
      </c>
      <c r="C7317" s="61" t="s">
        <v>10582</v>
      </c>
      <c r="D7317" s="2">
        <v>1</v>
      </c>
      <c r="E7317" s="16">
        <v>18100</v>
      </c>
      <c r="F7317" s="33">
        <v>18100</v>
      </c>
    </row>
    <row r="7318" spans="1:6" ht="22.5" x14ac:dyDescent="0.2">
      <c r="A7318" s="2">
        <v>7313</v>
      </c>
      <c r="B7318" s="190" t="s">
        <v>10434</v>
      </c>
      <c r="C7318" s="61" t="s">
        <v>10583</v>
      </c>
      <c r="D7318" s="2">
        <v>1</v>
      </c>
      <c r="E7318" s="16">
        <v>15150</v>
      </c>
      <c r="F7318" s="33">
        <v>15150</v>
      </c>
    </row>
    <row r="7319" spans="1:6" ht="22.5" x14ac:dyDescent="0.2">
      <c r="A7319" s="2">
        <v>7314</v>
      </c>
      <c r="B7319" s="190" t="s">
        <v>10434</v>
      </c>
      <c r="C7319" s="61" t="s">
        <v>10584</v>
      </c>
      <c r="D7319" s="2">
        <v>1</v>
      </c>
      <c r="E7319" s="16">
        <v>15150</v>
      </c>
      <c r="F7319" s="33">
        <v>15150</v>
      </c>
    </row>
    <row r="7320" spans="1:6" ht="22.5" x14ac:dyDescent="0.2">
      <c r="A7320" s="2">
        <v>7315</v>
      </c>
      <c r="B7320" s="190" t="s">
        <v>10435</v>
      </c>
      <c r="C7320" s="61" t="s">
        <v>10585</v>
      </c>
      <c r="D7320" s="2">
        <v>1</v>
      </c>
      <c r="E7320" s="16">
        <v>5445</v>
      </c>
      <c r="F7320" s="33">
        <v>5445</v>
      </c>
    </row>
    <row r="7321" spans="1:6" ht="22.5" x14ac:dyDescent="0.2">
      <c r="A7321" s="2">
        <v>7316</v>
      </c>
      <c r="B7321" s="190" t="s">
        <v>10435</v>
      </c>
      <c r="C7321" s="61" t="s">
        <v>10586</v>
      </c>
      <c r="D7321" s="2">
        <v>1</v>
      </c>
      <c r="E7321" s="16">
        <v>5445</v>
      </c>
      <c r="F7321" s="33">
        <v>5445</v>
      </c>
    </row>
    <row r="7322" spans="1:6" ht="22.5" x14ac:dyDescent="0.2">
      <c r="A7322" s="2">
        <v>7317</v>
      </c>
      <c r="B7322" s="190" t="s">
        <v>10436</v>
      </c>
      <c r="C7322" s="12" t="s">
        <v>9595</v>
      </c>
      <c r="D7322" s="2">
        <v>1</v>
      </c>
      <c r="E7322" s="16">
        <v>13000</v>
      </c>
      <c r="F7322" s="33">
        <v>13000</v>
      </c>
    </row>
    <row r="7323" spans="1:6" x14ac:dyDescent="0.2">
      <c r="A7323" s="2">
        <v>7318</v>
      </c>
      <c r="B7323" s="190" t="s">
        <v>10437</v>
      </c>
      <c r="C7323" s="12" t="s">
        <v>10587</v>
      </c>
      <c r="D7323" s="2">
        <v>1</v>
      </c>
      <c r="E7323" s="16">
        <v>10348</v>
      </c>
      <c r="F7323" s="33">
        <v>10348</v>
      </c>
    </row>
    <row r="7324" spans="1:6" x14ac:dyDescent="0.2">
      <c r="A7324" s="2">
        <v>7319</v>
      </c>
      <c r="B7324" s="190" t="s">
        <v>1902</v>
      </c>
      <c r="C7324" s="12" t="s">
        <v>10588</v>
      </c>
      <c r="D7324" s="2">
        <v>1</v>
      </c>
      <c r="E7324" s="16">
        <v>14311</v>
      </c>
      <c r="F7324" s="33">
        <v>14311</v>
      </c>
    </row>
    <row r="7325" spans="1:6" x14ac:dyDescent="0.2">
      <c r="A7325" s="2">
        <v>7320</v>
      </c>
      <c r="B7325" s="190" t="s">
        <v>1902</v>
      </c>
      <c r="C7325" s="61" t="s">
        <v>10589</v>
      </c>
      <c r="D7325" s="2">
        <v>1</v>
      </c>
      <c r="E7325" s="16">
        <v>17556</v>
      </c>
      <c r="F7325" s="33">
        <v>17556</v>
      </c>
    </row>
    <row r="7326" spans="1:6" ht="22.5" x14ac:dyDescent="0.2">
      <c r="A7326" s="2">
        <v>7321</v>
      </c>
      <c r="B7326" s="190" t="s">
        <v>10438</v>
      </c>
      <c r="C7326" s="12" t="s">
        <v>10590</v>
      </c>
      <c r="D7326" s="2">
        <v>1</v>
      </c>
      <c r="E7326" s="16">
        <v>14508.9</v>
      </c>
      <c r="F7326" s="33">
        <v>14508.9</v>
      </c>
    </row>
    <row r="7327" spans="1:6" x14ac:dyDescent="0.2">
      <c r="A7327" s="2">
        <v>7322</v>
      </c>
      <c r="B7327" s="190" t="s">
        <v>10439</v>
      </c>
      <c r="C7327" s="27">
        <v>410126041359</v>
      </c>
      <c r="D7327" s="2">
        <v>1</v>
      </c>
      <c r="E7327" s="16">
        <v>4774</v>
      </c>
      <c r="F7327" s="33">
        <v>4774</v>
      </c>
    </row>
    <row r="7328" spans="1:6" ht="33.75" x14ac:dyDescent="0.2">
      <c r="A7328" s="2">
        <v>7323</v>
      </c>
      <c r="B7328" s="190" t="s">
        <v>10440</v>
      </c>
      <c r="C7328" s="27">
        <v>410126041655</v>
      </c>
      <c r="D7328" s="2">
        <v>1</v>
      </c>
      <c r="E7328" s="16">
        <v>19500</v>
      </c>
      <c r="F7328" s="33">
        <v>19500</v>
      </c>
    </row>
    <row r="7329" spans="1:6" x14ac:dyDescent="0.2">
      <c r="A7329" s="2">
        <v>7324</v>
      </c>
      <c r="B7329" s="190" t="s">
        <v>10441</v>
      </c>
      <c r="C7329" s="12" t="s">
        <v>6455</v>
      </c>
      <c r="D7329" s="2">
        <v>1</v>
      </c>
      <c r="E7329" s="234">
        <v>28679.279999999999</v>
      </c>
      <c r="F7329" s="33">
        <v>23278.82</v>
      </c>
    </row>
    <row r="7330" spans="1:6" x14ac:dyDescent="0.2">
      <c r="A7330" s="2">
        <v>7325</v>
      </c>
      <c r="B7330" s="190" t="s">
        <v>10442</v>
      </c>
      <c r="C7330" s="12" t="s">
        <v>5171</v>
      </c>
      <c r="D7330" s="2">
        <v>1</v>
      </c>
      <c r="E7330" s="16">
        <v>20159.98</v>
      </c>
      <c r="F7330" s="33">
        <v>20159.98</v>
      </c>
    </row>
    <row r="7331" spans="1:6" ht="22.5" x14ac:dyDescent="0.2">
      <c r="A7331" s="2">
        <v>7326</v>
      </c>
      <c r="B7331" s="190" t="s">
        <v>10443</v>
      </c>
      <c r="C7331" s="27">
        <v>410126041288</v>
      </c>
      <c r="D7331" s="2">
        <v>1</v>
      </c>
      <c r="E7331" s="16">
        <v>23760</v>
      </c>
      <c r="F7331" s="33">
        <v>23760</v>
      </c>
    </row>
    <row r="7332" spans="1:6" ht="22.5" x14ac:dyDescent="0.2">
      <c r="A7332" s="2">
        <v>7327</v>
      </c>
      <c r="B7332" s="190" t="s">
        <v>10443</v>
      </c>
      <c r="C7332" s="27">
        <v>410126041293</v>
      </c>
      <c r="D7332" s="2">
        <v>1</v>
      </c>
      <c r="E7332" s="16">
        <v>23760</v>
      </c>
      <c r="F7332" s="33">
        <v>23760</v>
      </c>
    </row>
    <row r="7333" spans="1:6" ht="22.5" x14ac:dyDescent="0.2">
      <c r="A7333" s="2">
        <v>7328</v>
      </c>
      <c r="B7333" s="190" t="s">
        <v>10443</v>
      </c>
      <c r="C7333" s="27">
        <v>410126041289</v>
      </c>
      <c r="D7333" s="2">
        <v>1</v>
      </c>
      <c r="E7333" s="16">
        <v>23760</v>
      </c>
      <c r="F7333" s="33">
        <v>23760</v>
      </c>
    </row>
    <row r="7334" spans="1:6" ht="22.5" x14ac:dyDescent="0.2">
      <c r="A7334" s="2">
        <v>7329</v>
      </c>
      <c r="B7334" s="190" t="s">
        <v>10443</v>
      </c>
      <c r="C7334" s="27">
        <v>410126041290</v>
      </c>
      <c r="D7334" s="2">
        <v>1</v>
      </c>
      <c r="E7334" s="16">
        <v>23760</v>
      </c>
      <c r="F7334" s="33">
        <v>23760</v>
      </c>
    </row>
    <row r="7335" spans="1:6" ht="22.5" x14ac:dyDescent="0.2">
      <c r="A7335" s="2">
        <v>7330</v>
      </c>
      <c r="B7335" s="190" t="s">
        <v>10443</v>
      </c>
      <c r="C7335" s="27">
        <v>410126041291</v>
      </c>
      <c r="D7335" s="2">
        <v>1</v>
      </c>
      <c r="E7335" s="16">
        <v>23760</v>
      </c>
      <c r="F7335" s="33">
        <v>23760</v>
      </c>
    </row>
    <row r="7336" spans="1:6" ht="22.5" x14ac:dyDescent="0.2">
      <c r="A7336" s="2">
        <v>7331</v>
      </c>
      <c r="B7336" s="190" t="s">
        <v>10443</v>
      </c>
      <c r="C7336" s="27">
        <v>410126041292</v>
      </c>
      <c r="D7336" s="2">
        <v>1</v>
      </c>
      <c r="E7336" s="16">
        <v>23760</v>
      </c>
      <c r="F7336" s="33">
        <v>23760</v>
      </c>
    </row>
    <row r="7337" spans="1:6" ht="22.5" x14ac:dyDescent="0.2">
      <c r="A7337" s="2">
        <v>7332</v>
      </c>
      <c r="B7337" s="190" t="s">
        <v>10444</v>
      </c>
      <c r="C7337" s="27">
        <v>410126041464</v>
      </c>
      <c r="D7337" s="2">
        <v>1</v>
      </c>
      <c r="E7337" s="16">
        <v>25000</v>
      </c>
      <c r="F7337" s="33">
        <v>25000</v>
      </c>
    </row>
    <row r="7338" spans="1:6" x14ac:dyDescent="0.2">
      <c r="A7338" s="2">
        <v>7333</v>
      </c>
      <c r="B7338" s="190" t="s">
        <v>10445</v>
      </c>
      <c r="C7338" s="27">
        <v>410126041466</v>
      </c>
      <c r="D7338" s="2">
        <v>1</v>
      </c>
      <c r="E7338" s="16">
        <v>8150</v>
      </c>
      <c r="F7338" s="33">
        <v>8150</v>
      </c>
    </row>
    <row r="7339" spans="1:6" x14ac:dyDescent="0.2">
      <c r="A7339" s="2">
        <v>7334</v>
      </c>
      <c r="B7339" s="190" t="s">
        <v>10445</v>
      </c>
      <c r="C7339" s="27">
        <v>410126041467</v>
      </c>
      <c r="D7339" s="2">
        <v>1</v>
      </c>
      <c r="E7339" s="16">
        <v>8150</v>
      </c>
      <c r="F7339" s="33">
        <v>8150</v>
      </c>
    </row>
    <row r="7340" spans="1:6" x14ac:dyDescent="0.2">
      <c r="A7340" s="2">
        <v>7335</v>
      </c>
      <c r="B7340" s="190" t="s">
        <v>10445</v>
      </c>
      <c r="C7340" s="27">
        <v>410126041468</v>
      </c>
      <c r="D7340" s="2">
        <v>1</v>
      </c>
      <c r="E7340" s="16">
        <v>8150</v>
      </c>
      <c r="F7340" s="33">
        <v>8150</v>
      </c>
    </row>
    <row r="7341" spans="1:6" x14ac:dyDescent="0.2">
      <c r="A7341" s="2">
        <v>7336</v>
      </c>
      <c r="B7341" s="190" t="s">
        <v>10445</v>
      </c>
      <c r="C7341" s="27">
        <v>410126041469</v>
      </c>
      <c r="D7341" s="2">
        <v>1</v>
      </c>
      <c r="E7341" s="16">
        <v>8150</v>
      </c>
      <c r="F7341" s="33">
        <v>8150</v>
      </c>
    </row>
    <row r="7342" spans="1:6" x14ac:dyDescent="0.2">
      <c r="A7342" s="2">
        <v>7337</v>
      </c>
      <c r="B7342" s="190" t="s">
        <v>10445</v>
      </c>
      <c r="C7342" s="27">
        <v>410126041470</v>
      </c>
      <c r="D7342" s="2">
        <v>1</v>
      </c>
      <c r="E7342" s="16">
        <v>8150</v>
      </c>
      <c r="F7342" s="33">
        <v>8150</v>
      </c>
    </row>
    <row r="7343" spans="1:6" x14ac:dyDescent="0.2">
      <c r="A7343" s="2">
        <v>7338</v>
      </c>
      <c r="B7343" s="190" t="s">
        <v>10445</v>
      </c>
      <c r="C7343" s="27">
        <v>410126041471</v>
      </c>
      <c r="D7343" s="2">
        <v>1</v>
      </c>
      <c r="E7343" s="16">
        <v>8150</v>
      </c>
      <c r="F7343" s="33">
        <v>8150</v>
      </c>
    </row>
    <row r="7344" spans="1:6" ht="22.5" x14ac:dyDescent="0.2">
      <c r="A7344" s="2">
        <v>7339</v>
      </c>
      <c r="B7344" s="190" t="s">
        <v>10446</v>
      </c>
      <c r="C7344" s="12" t="s">
        <v>9600</v>
      </c>
      <c r="D7344" s="2">
        <v>1</v>
      </c>
      <c r="E7344" s="16">
        <v>10000</v>
      </c>
      <c r="F7344" s="33">
        <v>10000</v>
      </c>
    </row>
    <row r="7345" spans="1:6" x14ac:dyDescent="0.2">
      <c r="A7345" s="2">
        <v>7340</v>
      </c>
      <c r="B7345" s="190" t="s">
        <v>10447</v>
      </c>
      <c r="C7345" s="12" t="s">
        <v>10558</v>
      </c>
      <c r="D7345" s="2">
        <v>1</v>
      </c>
      <c r="E7345" s="16">
        <v>9865.44</v>
      </c>
      <c r="F7345" s="33">
        <v>9865.44</v>
      </c>
    </row>
    <row r="7346" spans="1:6" ht="22.5" x14ac:dyDescent="0.2">
      <c r="A7346" s="2">
        <v>7341</v>
      </c>
      <c r="B7346" s="190" t="s">
        <v>10448</v>
      </c>
      <c r="C7346" s="61" t="s">
        <v>10023</v>
      </c>
      <c r="D7346" s="2">
        <v>1</v>
      </c>
      <c r="E7346" s="16">
        <v>11000</v>
      </c>
      <c r="F7346" s="33">
        <v>11000</v>
      </c>
    </row>
    <row r="7347" spans="1:6" ht="22.5" x14ac:dyDescent="0.2">
      <c r="A7347" s="2">
        <v>7342</v>
      </c>
      <c r="B7347" s="190" t="s">
        <v>10449</v>
      </c>
      <c r="C7347" s="12" t="s">
        <v>9593</v>
      </c>
      <c r="D7347" s="2">
        <v>1</v>
      </c>
      <c r="E7347" s="16">
        <v>10050</v>
      </c>
      <c r="F7347" s="33">
        <v>10050</v>
      </c>
    </row>
    <row r="7348" spans="1:6" ht="22.5" x14ac:dyDescent="0.2">
      <c r="A7348" s="2">
        <v>7343</v>
      </c>
      <c r="B7348" s="190" t="s">
        <v>10450</v>
      </c>
      <c r="C7348" s="61" t="s">
        <v>10591</v>
      </c>
      <c r="D7348" s="2">
        <v>1</v>
      </c>
      <c r="E7348" s="16">
        <v>6388.1</v>
      </c>
      <c r="F7348" s="33">
        <v>6388.1</v>
      </c>
    </row>
    <row r="7349" spans="1:6" x14ac:dyDescent="0.2">
      <c r="A7349" s="2">
        <v>7344</v>
      </c>
      <c r="B7349" s="190" t="s">
        <v>6833</v>
      </c>
      <c r="C7349" s="61" t="s">
        <v>10592</v>
      </c>
      <c r="D7349" s="2">
        <v>1</v>
      </c>
      <c r="E7349" s="16">
        <v>3557.4</v>
      </c>
      <c r="F7349" s="33">
        <v>3557.4</v>
      </c>
    </row>
    <row r="7350" spans="1:6" x14ac:dyDescent="0.2">
      <c r="A7350" s="2">
        <v>7345</v>
      </c>
      <c r="B7350" s="190" t="s">
        <v>6833</v>
      </c>
      <c r="C7350" s="61" t="s">
        <v>10593</v>
      </c>
      <c r="D7350" s="2">
        <v>1</v>
      </c>
      <c r="E7350" s="16">
        <v>3557.4</v>
      </c>
      <c r="F7350" s="33">
        <v>3557.4</v>
      </c>
    </row>
    <row r="7351" spans="1:6" x14ac:dyDescent="0.2">
      <c r="A7351" s="2">
        <v>7346</v>
      </c>
      <c r="B7351" s="190" t="s">
        <v>6833</v>
      </c>
      <c r="C7351" s="61" t="s">
        <v>10594</v>
      </c>
      <c r="D7351" s="2">
        <v>1</v>
      </c>
      <c r="E7351" s="16">
        <v>3557.4</v>
      </c>
      <c r="F7351" s="33">
        <v>3557.4</v>
      </c>
    </row>
    <row r="7352" spans="1:6" x14ac:dyDescent="0.2">
      <c r="A7352" s="2">
        <v>7347</v>
      </c>
      <c r="B7352" s="190" t="s">
        <v>6833</v>
      </c>
      <c r="C7352" s="61" t="s">
        <v>10595</v>
      </c>
      <c r="D7352" s="2">
        <v>1</v>
      </c>
      <c r="E7352" s="16">
        <v>3557.4</v>
      </c>
      <c r="F7352" s="33">
        <v>3557.4</v>
      </c>
    </row>
    <row r="7353" spans="1:6" x14ac:dyDescent="0.2">
      <c r="A7353" s="2">
        <v>7348</v>
      </c>
      <c r="B7353" s="190" t="s">
        <v>6833</v>
      </c>
      <c r="C7353" s="61" t="s">
        <v>5173</v>
      </c>
      <c r="D7353" s="2">
        <v>1</v>
      </c>
      <c r="E7353" s="16">
        <v>3557.4</v>
      </c>
      <c r="F7353" s="33">
        <v>3557.4</v>
      </c>
    </row>
    <row r="7354" spans="1:6" ht="22.5" x14ac:dyDescent="0.2">
      <c r="A7354" s="2">
        <v>7349</v>
      </c>
      <c r="B7354" s="190" t="s">
        <v>10451</v>
      </c>
      <c r="C7354" s="61" t="s">
        <v>10596</v>
      </c>
      <c r="D7354" s="2">
        <v>1</v>
      </c>
      <c r="E7354" s="16">
        <v>18563.5</v>
      </c>
      <c r="F7354" s="33">
        <v>18563.5</v>
      </c>
    </row>
    <row r="7355" spans="1:6" ht="22.5" x14ac:dyDescent="0.2">
      <c r="A7355" s="2">
        <v>7350</v>
      </c>
      <c r="B7355" s="190" t="s">
        <v>10451</v>
      </c>
      <c r="C7355" s="61" t="s">
        <v>10597</v>
      </c>
      <c r="D7355" s="2">
        <v>1</v>
      </c>
      <c r="E7355" s="16">
        <v>18563.5</v>
      </c>
      <c r="F7355" s="33">
        <v>18563.5</v>
      </c>
    </row>
    <row r="7356" spans="1:6" ht="22.5" x14ac:dyDescent="0.2">
      <c r="A7356" s="2">
        <v>7351</v>
      </c>
      <c r="B7356" s="190" t="s">
        <v>10451</v>
      </c>
      <c r="C7356" s="61" t="s">
        <v>10598</v>
      </c>
      <c r="D7356" s="2">
        <v>1</v>
      </c>
      <c r="E7356" s="16">
        <v>18563.5</v>
      </c>
      <c r="F7356" s="33">
        <v>18563.5</v>
      </c>
    </row>
    <row r="7357" spans="1:6" ht="22.5" x14ac:dyDescent="0.2">
      <c r="A7357" s="2">
        <v>7352</v>
      </c>
      <c r="B7357" s="190" t="s">
        <v>10451</v>
      </c>
      <c r="C7357" s="61" t="s">
        <v>10599</v>
      </c>
      <c r="D7357" s="2">
        <v>1</v>
      </c>
      <c r="E7357" s="16">
        <v>18563.5</v>
      </c>
      <c r="F7357" s="33">
        <v>18563.5</v>
      </c>
    </row>
    <row r="7358" spans="1:6" ht="22.5" x14ac:dyDescent="0.2">
      <c r="A7358" s="2">
        <v>7353</v>
      </c>
      <c r="B7358" s="190" t="s">
        <v>10451</v>
      </c>
      <c r="C7358" s="61" t="s">
        <v>10600</v>
      </c>
      <c r="D7358" s="2">
        <v>1</v>
      </c>
      <c r="E7358" s="16">
        <v>18563.5</v>
      </c>
      <c r="F7358" s="33">
        <v>18563.5</v>
      </c>
    </row>
    <row r="7359" spans="1:6" ht="22.5" x14ac:dyDescent="0.2">
      <c r="A7359" s="2">
        <v>7354</v>
      </c>
      <c r="B7359" s="190" t="s">
        <v>10451</v>
      </c>
      <c r="C7359" s="61" t="s">
        <v>10601</v>
      </c>
      <c r="D7359" s="2">
        <v>1</v>
      </c>
      <c r="E7359" s="16">
        <v>18563.5</v>
      </c>
      <c r="F7359" s="33">
        <v>18563.5</v>
      </c>
    </row>
    <row r="7360" spans="1:6" ht="22.5" x14ac:dyDescent="0.2">
      <c r="A7360" s="2">
        <v>7355</v>
      </c>
      <c r="B7360" s="190" t="s">
        <v>5465</v>
      </c>
      <c r="C7360" s="27">
        <v>410126041216</v>
      </c>
      <c r="D7360" s="2">
        <v>1</v>
      </c>
      <c r="E7360" s="194">
        <v>4725</v>
      </c>
      <c r="F7360" s="194">
        <v>4725</v>
      </c>
    </row>
    <row r="7361" spans="1:6" ht="22.5" x14ac:dyDescent="0.2">
      <c r="A7361" s="2">
        <v>7356</v>
      </c>
      <c r="B7361" s="190" t="s">
        <v>5465</v>
      </c>
      <c r="C7361" s="27">
        <v>410126041217</v>
      </c>
      <c r="D7361" s="2">
        <v>1</v>
      </c>
      <c r="E7361" s="194">
        <v>4725</v>
      </c>
      <c r="F7361" s="194">
        <v>4725</v>
      </c>
    </row>
    <row r="7362" spans="1:6" ht="22.5" x14ac:dyDescent="0.2">
      <c r="A7362" s="2">
        <v>7357</v>
      </c>
      <c r="B7362" s="190" t="s">
        <v>5465</v>
      </c>
      <c r="C7362" s="27">
        <v>410126041432</v>
      </c>
      <c r="D7362" s="2">
        <v>1</v>
      </c>
      <c r="E7362" s="194">
        <v>8100</v>
      </c>
      <c r="F7362" s="194">
        <v>8100</v>
      </c>
    </row>
    <row r="7363" spans="1:6" ht="22.5" x14ac:dyDescent="0.2">
      <c r="A7363" s="2">
        <v>7358</v>
      </c>
      <c r="B7363" s="190" t="s">
        <v>6725</v>
      </c>
      <c r="C7363" s="27">
        <v>410126041434</v>
      </c>
      <c r="D7363" s="2">
        <v>1</v>
      </c>
      <c r="E7363" s="194">
        <v>3410</v>
      </c>
      <c r="F7363" s="194">
        <v>3410</v>
      </c>
    </row>
    <row r="7364" spans="1:6" ht="22.5" x14ac:dyDescent="0.2">
      <c r="A7364" s="2">
        <v>7359</v>
      </c>
      <c r="B7364" s="190" t="s">
        <v>6725</v>
      </c>
      <c r="C7364" s="27">
        <v>410126041433</v>
      </c>
      <c r="D7364" s="2">
        <v>1</v>
      </c>
      <c r="E7364" s="194">
        <v>3740</v>
      </c>
      <c r="F7364" s="194">
        <v>3740</v>
      </c>
    </row>
    <row r="7365" spans="1:6" x14ac:dyDescent="0.2">
      <c r="A7365" s="2">
        <v>7360</v>
      </c>
      <c r="B7365" s="190" t="s">
        <v>8408</v>
      </c>
      <c r="C7365" s="27">
        <v>410126031213</v>
      </c>
      <c r="D7365" s="2">
        <v>1</v>
      </c>
      <c r="E7365" s="16">
        <v>9846</v>
      </c>
      <c r="F7365" s="33">
        <v>9846</v>
      </c>
    </row>
    <row r="7366" spans="1:6" ht="22.5" x14ac:dyDescent="0.2">
      <c r="A7366" s="2">
        <v>7361</v>
      </c>
      <c r="B7366" s="190" t="s">
        <v>10452</v>
      </c>
      <c r="C7366" s="12">
        <v>41012603119</v>
      </c>
      <c r="D7366" s="2">
        <v>1</v>
      </c>
      <c r="E7366" s="16">
        <v>24573</v>
      </c>
      <c r="F7366" s="33">
        <v>24573</v>
      </c>
    </row>
    <row r="7367" spans="1:6" ht="22.5" x14ac:dyDescent="0.2">
      <c r="A7367" s="2">
        <v>7362</v>
      </c>
      <c r="B7367" s="190" t="s">
        <v>10453</v>
      </c>
      <c r="C7367" s="27">
        <v>410126041219</v>
      </c>
      <c r="D7367" s="2">
        <v>1</v>
      </c>
      <c r="E7367" s="194">
        <v>11440</v>
      </c>
      <c r="F7367" s="194">
        <v>11440</v>
      </c>
    </row>
    <row r="7368" spans="1:6" ht="22.5" x14ac:dyDescent="0.2">
      <c r="A7368" s="2">
        <v>7363</v>
      </c>
      <c r="B7368" s="190" t="s">
        <v>10454</v>
      </c>
      <c r="C7368" s="27">
        <v>410126041435</v>
      </c>
      <c r="D7368" s="2">
        <v>1</v>
      </c>
      <c r="E7368" s="194">
        <v>7700</v>
      </c>
      <c r="F7368" s="194">
        <v>7700</v>
      </c>
    </row>
    <row r="7369" spans="1:6" x14ac:dyDescent="0.2">
      <c r="A7369" s="2">
        <v>7364</v>
      </c>
      <c r="B7369" s="190" t="s">
        <v>6739</v>
      </c>
      <c r="C7369" s="61" t="s">
        <v>10602</v>
      </c>
      <c r="D7369" s="2">
        <v>1</v>
      </c>
      <c r="E7369" s="16">
        <v>49000</v>
      </c>
      <c r="F7369" s="33">
        <v>13999.92</v>
      </c>
    </row>
    <row r="7370" spans="1:6" x14ac:dyDescent="0.2">
      <c r="A7370" s="2">
        <v>7365</v>
      </c>
      <c r="B7370" s="190" t="s">
        <v>5013</v>
      </c>
      <c r="C7370" s="12" t="s">
        <v>10603</v>
      </c>
      <c r="D7370" s="2">
        <v>1</v>
      </c>
      <c r="E7370" s="16">
        <v>5745.6</v>
      </c>
      <c r="F7370" s="33">
        <v>5745.6</v>
      </c>
    </row>
    <row r="7371" spans="1:6" x14ac:dyDescent="0.2">
      <c r="A7371" s="2">
        <v>7366</v>
      </c>
      <c r="B7371" s="190" t="s">
        <v>5018</v>
      </c>
      <c r="C7371" s="12" t="s">
        <v>10604</v>
      </c>
      <c r="D7371" s="2">
        <v>1</v>
      </c>
      <c r="E7371" s="16">
        <v>6967.8</v>
      </c>
      <c r="F7371" s="33">
        <v>6967.8</v>
      </c>
    </row>
    <row r="7372" spans="1:6" ht="22.5" x14ac:dyDescent="0.2">
      <c r="A7372" s="2">
        <v>7367</v>
      </c>
      <c r="B7372" s="190" t="s">
        <v>10455</v>
      </c>
      <c r="C7372" s="27">
        <v>410126041287</v>
      </c>
      <c r="D7372" s="2">
        <v>1</v>
      </c>
      <c r="E7372" s="16">
        <v>43000</v>
      </c>
      <c r="F7372" s="33">
        <v>11261.8</v>
      </c>
    </row>
    <row r="7373" spans="1:6" ht="56.25" x14ac:dyDescent="0.2">
      <c r="A7373" s="2">
        <v>7368</v>
      </c>
      <c r="B7373" s="190" t="s">
        <v>10456</v>
      </c>
      <c r="C7373" s="27">
        <v>410126041356</v>
      </c>
      <c r="D7373" s="2">
        <v>1</v>
      </c>
      <c r="E7373" s="16">
        <v>3929.2</v>
      </c>
      <c r="F7373" s="33">
        <v>3929.2</v>
      </c>
    </row>
    <row r="7374" spans="1:6" ht="22.5" x14ac:dyDescent="0.2">
      <c r="A7374" s="2">
        <v>7369</v>
      </c>
      <c r="B7374" s="190" t="s">
        <v>10457</v>
      </c>
      <c r="C7374" s="12" t="s">
        <v>10605</v>
      </c>
      <c r="D7374" s="2">
        <v>1</v>
      </c>
      <c r="E7374" s="16">
        <v>9700</v>
      </c>
      <c r="F7374" s="33">
        <v>9700</v>
      </c>
    </row>
    <row r="7375" spans="1:6" ht="22.5" x14ac:dyDescent="0.2">
      <c r="A7375" s="2">
        <v>7370</v>
      </c>
      <c r="B7375" s="190" t="s">
        <v>10458</v>
      </c>
      <c r="C7375" s="27">
        <v>410126041221</v>
      </c>
      <c r="D7375" s="2">
        <v>1</v>
      </c>
      <c r="E7375" s="194">
        <v>19537.14</v>
      </c>
      <c r="F7375" s="194">
        <v>19537.14</v>
      </c>
    </row>
    <row r="7376" spans="1:6" ht="22.5" x14ac:dyDescent="0.2">
      <c r="A7376" s="2">
        <v>7371</v>
      </c>
      <c r="B7376" s="190" t="s">
        <v>10459</v>
      </c>
      <c r="C7376" s="12" t="s">
        <v>10606</v>
      </c>
      <c r="D7376" s="2">
        <v>1</v>
      </c>
      <c r="E7376" s="16">
        <v>7030.38</v>
      </c>
      <c r="F7376" s="33">
        <v>7030.38</v>
      </c>
    </row>
    <row r="7377" spans="1:6" x14ac:dyDescent="0.2">
      <c r="A7377" s="2">
        <v>7372</v>
      </c>
      <c r="B7377" s="190" t="s">
        <v>6567</v>
      </c>
      <c r="C7377" s="12">
        <v>110106</v>
      </c>
      <c r="D7377" s="2">
        <v>1</v>
      </c>
      <c r="E7377" s="16">
        <v>13618.21</v>
      </c>
      <c r="F7377" s="33">
        <v>13618.21</v>
      </c>
    </row>
    <row r="7378" spans="1:6" x14ac:dyDescent="0.2">
      <c r="A7378" s="2">
        <v>7373</v>
      </c>
      <c r="B7378" s="190" t="s">
        <v>5604</v>
      </c>
      <c r="C7378" s="12">
        <v>110106</v>
      </c>
      <c r="D7378" s="2">
        <v>1</v>
      </c>
      <c r="E7378" s="16">
        <v>7425.69</v>
      </c>
      <c r="F7378" s="33">
        <v>7425.69</v>
      </c>
    </row>
    <row r="7379" spans="1:6" x14ac:dyDescent="0.2">
      <c r="A7379" s="2">
        <v>7374</v>
      </c>
      <c r="B7379" s="190" t="s">
        <v>10460</v>
      </c>
      <c r="C7379" s="27">
        <v>410124041205</v>
      </c>
      <c r="D7379" s="2">
        <v>1</v>
      </c>
      <c r="E7379" s="16">
        <v>20562</v>
      </c>
      <c r="F7379" s="33">
        <v>20562</v>
      </c>
    </row>
    <row r="7380" spans="1:6" ht="33.75" x14ac:dyDescent="0.2">
      <c r="A7380" s="2">
        <v>7375</v>
      </c>
      <c r="B7380" s="190" t="s">
        <v>10461</v>
      </c>
      <c r="C7380" s="27">
        <v>410126031233</v>
      </c>
      <c r="D7380" s="2">
        <v>1</v>
      </c>
      <c r="E7380" s="194">
        <v>10650</v>
      </c>
      <c r="F7380" s="194">
        <v>10650</v>
      </c>
    </row>
    <row r="7381" spans="1:6" x14ac:dyDescent="0.2">
      <c r="A7381" s="2">
        <v>7376</v>
      </c>
      <c r="B7381" s="190" t="s">
        <v>10462</v>
      </c>
      <c r="C7381" s="61" t="s">
        <v>10607</v>
      </c>
      <c r="D7381" s="2">
        <v>1</v>
      </c>
      <c r="E7381" s="16">
        <v>13510</v>
      </c>
      <c r="F7381" s="33">
        <v>13510</v>
      </c>
    </row>
    <row r="7382" spans="1:6" x14ac:dyDescent="0.2">
      <c r="A7382" s="2">
        <v>7377</v>
      </c>
      <c r="B7382" s="190" t="s">
        <v>10462</v>
      </c>
      <c r="C7382" s="61" t="s">
        <v>10608</v>
      </c>
      <c r="D7382" s="2">
        <v>1</v>
      </c>
      <c r="E7382" s="16">
        <v>13510</v>
      </c>
      <c r="F7382" s="33">
        <v>13510</v>
      </c>
    </row>
    <row r="7383" spans="1:6" ht="22.5" x14ac:dyDescent="0.2">
      <c r="A7383" s="2">
        <v>7378</v>
      </c>
      <c r="B7383" s="190" t="s">
        <v>10463</v>
      </c>
      <c r="C7383" s="61" t="s">
        <v>10609</v>
      </c>
      <c r="D7383" s="2">
        <v>1</v>
      </c>
      <c r="E7383" s="16">
        <v>13228</v>
      </c>
      <c r="F7383" s="33">
        <v>13228</v>
      </c>
    </row>
    <row r="7384" spans="1:6" ht="22.5" x14ac:dyDescent="0.2">
      <c r="A7384" s="2">
        <v>7379</v>
      </c>
      <c r="B7384" s="190" t="s">
        <v>10463</v>
      </c>
      <c r="C7384" s="61" t="s">
        <v>10610</v>
      </c>
      <c r="D7384" s="2">
        <v>1</v>
      </c>
      <c r="E7384" s="16">
        <v>13228</v>
      </c>
      <c r="F7384" s="33">
        <v>13228</v>
      </c>
    </row>
    <row r="7385" spans="1:6" ht="22.5" x14ac:dyDescent="0.2">
      <c r="A7385" s="2">
        <v>7380</v>
      </c>
      <c r="B7385" s="190" t="s">
        <v>10464</v>
      </c>
      <c r="C7385" s="27">
        <v>410126041218</v>
      </c>
      <c r="D7385" s="2">
        <v>1</v>
      </c>
      <c r="E7385" s="194">
        <v>6250</v>
      </c>
      <c r="F7385" s="194">
        <v>6250</v>
      </c>
    </row>
    <row r="7386" spans="1:6" ht="56.25" x14ac:dyDescent="0.2">
      <c r="A7386" s="2">
        <v>7381</v>
      </c>
      <c r="B7386" s="190" t="s">
        <v>10465</v>
      </c>
      <c r="C7386" s="27">
        <v>410126041428</v>
      </c>
      <c r="D7386" s="2">
        <v>1</v>
      </c>
      <c r="E7386" s="194">
        <v>15180</v>
      </c>
      <c r="F7386" s="194">
        <v>15180</v>
      </c>
    </row>
    <row r="7387" spans="1:6" ht="33.75" x14ac:dyDescent="0.2">
      <c r="A7387" s="2">
        <v>7382</v>
      </c>
      <c r="B7387" s="190" t="s">
        <v>10466</v>
      </c>
      <c r="C7387" s="27">
        <v>410126041454</v>
      </c>
      <c r="D7387" s="2">
        <v>1</v>
      </c>
      <c r="E7387" s="194">
        <v>8780</v>
      </c>
      <c r="F7387" s="194">
        <v>8780</v>
      </c>
    </row>
    <row r="7388" spans="1:6" ht="33.75" x14ac:dyDescent="0.2">
      <c r="A7388" s="2">
        <v>7383</v>
      </c>
      <c r="B7388" s="190" t="s">
        <v>10466</v>
      </c>
      <c r="C7388" s="27">
        <v>410126041455</v>
      </c>
      <c r="D7388" s="2">
        <v>1</v>
      </c>
      <c r="E7388" s="194">
        <v>8780</v>
      </c>
      <c r="F7388" s="194">
        <v>8780</v>
      </c>
    </row>
    <row r="7389" spans="1:6" ht="33.75" x14ac:dyDescent="0.2">
      <c r="A7389" s="2">
        <v>7384</v>
      </c>
      <c r="B7389" s="190" t="s">
        <v>10466</v>
      </c>
      <c r="C7389" s="27">
        <v>410126041456</v>
      </c>
      <c r="D7389" s="2">
        <v>1</v>
      </c>
      <c r="E7389" s="194">
        <v>8780</v>
      </c>
      <c r="F7389" s="194">
        <v>8780</v>
      </c>
    </row>
    <row r="7390" spans="1:6" ht="33.75" x14ac:dyDescent="0.2">
      <c r="A7390" s="2">
        <v>7385</v>
      </c>
      <c r="B7390" s="190" t="s">
        <v>10466</v>
      </c>
      <c r="C7390" s="27">
        <v>410126041457</v>
      </c>
      <c r="D7390" s="2">
        <v>1</v>
      </c>
      <c r="E7390" s="194">
        <v>8780</v>
      </c>
      <c r="F7390" s="194">
        <v>8780</v>
      </c>
    </row>
    <row r="7391" spans="1:6" ht="33.75" x14ac:dyDescent="0.2">
      <c r="A7391" s="2">
        <v>7386</v>
      </c>
      <c r="B7391" s="190" t="s">
        <v>10466</v>
      </c>
      <c r="C7391" s="27">
        <v>410126041458</v>
      </c>
      <c r="D7391" s="2">
        <v>1</v>
      </c>
      <c r="E7391" s="194">
        <v>8780</v>
      </c>
      <c r="F7391" s="194">
        <v>8780</v>
      </c>
    </row>
    <row r="7392" spans="1:6" ht="33.75" x14ac:dyDescent="0.2">
      <c r="A7392" s="2">
        <v>7387</v>
      </c>
      <c r="B7392" s="190" t="s">
        <v>10466</v>
      </c>
      <c r="C7392" s="27">
        <v>410126041459</v>
      </c>
      <c r="D7392" s="2">
        <v>1</v>
      </c>
      <c r="E7392" s="194">
        <v>8780</v>
      </c>
      <c r="F7392" s="194">
        <v>8780</v>
      </c>
    </row>
    <row r="7393" spans="1:6" ht="33.75" x14ac:dyDescent="0.2">
      <c r="A7393" s="2">
        <v>7388</v>
      </c>
      <c r="B7393" s="190" t="s">
        <v>10466</v>
      </c>
      <c r="C7393" s="27">
        <v>410126041460</v>
      </c>
      <c r="D7393" s="2">
        <v>1</v>
      </c>
      <c r="E7393" s="194">
        <v>8780</v>
      </c>
      <c r="F7393" s="194">
        <v>8780</v>
      </c>
    </row>
    <row r="7394" spans="1:6" ht="33.75" x14ac:dyDescent="0.2">
      <c r="A7394" s="2">
        <v>7389</v>
      </c>
      <c r="B7394" s="190" t="s">
        <v>10466</v>
      </c>
      <c r="C7394" s="27">
        <v>410126041461</v>
      </c>
      <c r="D7394" s="2">
        <v>1</v>
      </c>
      <c r="E7394" s="194">
        <v>8780</v>
      </c>
      <c r="F7394" s="194">
        <v>8780</v>
      </c>
    </row>
    <row r="7395" spans="1:6" x14ac:dyDescent="0.2">
      <c r="A7395" s="2">
        <v>7390</v>
      </c>
      <c r="B7395" s="190" t="s">
        <v>4303</v>
      </c>
      <c r="C7395" s="27">
        <v>410126041440</v>
      </c>
      <c r="D7395" s="2">
        <v>1</v>
      </c>
      <c r="E7395" s="194">
        <v>6490</v>
      </c>
      <c r="F7395" s="194">
        <v>6490</v>
      </c>
    </row>
    <row r="7396" spans="1:6" x14ac:dyDescent="0.2">
      <c r="A7396" s="2">
        <v>7391</v>
      </c>
      <c r="B7396" s="190" t="s">
        <v>4303</v>
      </c>
      <c r="C7396" s="27">
        <v>410126041443</v>
      </c>
      <c r="D7396" s="2">
        <v>1</v>
      </c>
      <c r="E7396" s="194">
        <v>6490</v>
      </c>
      <c r="F7396" s="194">
        <v>6490</v>
      </c>
    </row>
    <row r="7397" spans="1:6" x14ac:dyDescent="0.2">
      <c r="A7397" s="2">
        <v>7392</v>
      </c>
      <c r="B7397" s="190" t="s">
        <v>4303</v>
      </c>
      <c r="C7397" s="27">
        <v>410126041444</v>
      </c>
      <c r="D7397" s="2">
        <v>1</v>
      </c>
      <c r="E7397" s="194">
        <v>6490</v>
      </c>
      <c r="F7397" s="194">
        <v>6490</v>
      </c>
    </row>
    <row r="7398" spans="1:6" x14ac:dyDescent="0.2">
      <c r="A7398" s="2">
        <v>7393</v>
      </c>
      <c r="B7398" s="190" t="s">
        <v>4303</v>
      </c>
      <c r="C7398" s="27">
        <v>410126041445</v>
      </c>
      <c r="D7398" s="2">
        <v>1</v>
      </c>
      <c r="E7398" s="194">
        <v>6490</v>
      </c>
      <c r="F7398" s="194">
        <v>6490</v>
      </c>
    </row>
    <row r="7399" spans="1:6" x14ac:dyDescent="0.2">
      <c r="A7399" s="2">
        <v>7394</v>
      </c>
      <c r="B7399" s="190" t="s">
        <v>4303</v>
      </c>
      <c r="C7399" s="27">
        <v>410126041446</v>
      </c>
      <c r="D7399" s="2">
        <v>1</v>
      </c>
      <c r="E7399" s="194">
        <v>6490</v>
      </c>
      <c r="F7399" s="194">
        <v>6490</v>
      </c>
    </row>
    <row r="7400" spans="1:6" x14ac:dyDescent="0.2">
      <c r="A7400" s="2">
        <v>7395</v>
      </c>
      <c r="B7400" s="190" t="s">
        <v>4303</v>
      </c>
      <c r="C7400" s="27">
        <v>410126041447</v>
      </c>
      <c r="D7400" s="2">
        <v>1</v>
      </c>
      <c r="E7400" s="194">
        <v>6490</v>
      </c>
      <c r="F7400" s="194">
        <v>6490</v>
      </c>
    </row>
    <row r="7401" spans="1:6" x14ac:dyDescent="0.2">
      <c r="A7401" s="2">
        <v>7396</v>
      </c>
      <c r="B7401" s="190" t="s">
        <v>4303</v>
      </c>
      <c r="C7401" s="27">
        <v>410126041448</v>
      </c>
      <c r="D7401" s="2">
        <v>1</v>
      </c>
      <c r="E7401" s="194">
        <v>6490</v>
      </c>
      <c r="F7401" s="194">
        <v>6490</v>
      </c>
    </row>
    <row r="7402" spans="1:6" x14ac:dyDescent="0.2">
      <c r="A7402" s="2">
        <v>7397</v>
      </c>
      <c r="B7402" s="190" t="s">
        <v>4303</v>
      </c>
      <c r="C7402" s="27">
        <v>410126041449</v>
      </c>
      <c r="D7402" s="2">
        <v>1</v>
      </c>
      <c r="E7402" s="194">
        <v>6490</v>
      </c>
      <c r="F7402" s="194">
        <v>6490</v>
      </c>
    </row>
    <row r="7403" spans="1:6" x14ac:dyDescent="0.2">
      <c r="A7403" s="2">
        <v>7398</v>
      </c>
      <c r="B7403" s="190" t="s">
        <v>4303</v>
      </c>
      <c r="C7403" s="27">
        <v>410126041450</v>
      </c>
      <c r="D7403" s="2">
        <v>1</v>
      </c>
      <c r="E7403" s="194">
        <v>6490</v>
      </c>
      <c r="F7403" s="194">
        <v>6490</v>
      </c>
    </row>
    <row r="7404" spans="1:6" x14ac:dyDescent="0.2">
      <c r="A7404" s="2">
        <v>7399</v>
      </c>
      <c r="B7404" s="190" t="s">
        <v>4303</v>
      </c>
      <c r="C7404" s="27">
        <v>410126041451</v>
      </c>
      <c r="D7404" s="2">
        <v>1</v>
      </c>
      <c r="E7404" s="194">
        <v>6490</v>
      </c>
      <c r="F7404" s="194">
        <v>6490</v>
      </c>
    </row>
    <row r="7405" spans="1:6" x14ac:dyDescent="0.2">
      <c r="A7405" s="2">
        <v>7400</v>
      </c>
      <c r="B7405" s="190" t="s">
        <v>4303</v>
      </c>
      <c r="C7405" s="27">
        <v>410126041452</v>
      </c>
      <c r="D7405" s="2">
        <v>1</v>
      </c>
      <c r="E7405" s="194">
        <v>6490</v>
      </c>
      <c r="F7405" s="194">
        <v>6490</v>
      </c>
    </row>
    <row r="7406" spans="1:6" x14ac:dyDescent="0.2">
      <c r="A7406" s="2">
        <v>7401</v>
      </c>
      <c r="B7406" s="190" t="s">
        <v>4303</v>
      </c>
      <c r="C7406" s="27">
        <v>410126041453</v>
      </c>
      <c r="D7406" s="2">
        <v>1</v>
      </c>
      <c r="E7406" s="194">
        <v>6490</v>
      </c>
      <c r="F7406" s="194">
        <v>6490</v>
      </c>
    </row>
    <row r="7407" spans="1:6" x14ac:dyDescent="0.2">
      <c r="A7407" s="2">
        <v>7402</v>
      </c>
      <c r="B7407" s="190" t="s">
        <v>1836</v>
      </c>
      <c r="C7407" s="27">
        <v>410126041353</v>
      </c>
      <c r="D7407" s="2">
        <v>1</v>
      </c>
      <c r="E7407" s="194">
        <v>67000</v>
      </c>
      <c r="F7407" s="194">
        <v>24566.74</v>
      </c>
    </row>
    <row r="7408" spans="1:6" ht="33.75" x14ac:dyDescent="0.2">
      <c r="A7408" s="2">
        <v>7403</v>
      </c>
      <c r="B7408" s="190" t="s">
        <v>10467</v>
      </c>
      <c r="C7408" s="27">
        <v>410126041511</v>
      </c>
      <c r="D7408" s="2">
        <v>1</v>
      </c>
      <c r="E7408" s="16">
        <v>14100</v>
      </c>
      <c r="F7408" s="33">
        <v>14100</v>
      </c>
    </row>
    <row r="7409" spans="1:6" ht="22.5" x14ac:dyDescent="0.2">
      <c r="A7409" s="2">
        <v>7404</v>
      </c>
      <c r="B7409" s="190" t="s">
        <v>10468</v>
      </c>
      <c r="C7409" s="27">
        <v>410126041257</v>
      </c>
      <c r="D7409" s="2">
        <v>1</v>
      </c>
      <c r="E7409" s="16">
        <v>21280</v>
      </c>
      <c r="F7409" s="33">
        <v>21280</v>
      </c>
    </row>
    <row r="7410" spans="1:6" x14ac:dyDescent="0.2">
      <c r="A7410" s="2">
        <v>7405</v>
      </c>
      <c r="B7410" s="190" t="s">
        <v>10469</v>
      </c>
      <c r="C7410" s="27">
        <v>410126041258</v>
      </c>
      <c r="D7410" s="2">
        <v>1</v>
      </c>
      <c r="E7410" s="16">
        <v>6300</v>
      </c>
      <c r="F7410" s="33">
        <v>6300</v>
      </c>
    </row>
    <row r="7411" spans="1:6" x14ac:dyDescent="0.2">
      <c r="A7411" s="2">
        <v>7406</v>
      </c>
      <c r="B7411" s="190" t="s">
        <v>10469</v>
      </c>
      <c r="C7411" s="27">
        <v>410126041259</v>
      </c>
      <c r="D7411" s="2">
        <v>1</v>
      </c>
      <c r="E7411" s="16">
        <v>6300</v>
      </c>
      <c r="F7411" s="33">
        <v>6300</v>
      </c>
    </row>
    <row r="7412" spans="1:6" x14ac:dyDescent="0.2">
      <c r="A7412" s="2">
        <v>7407</v>
      </c>
      <c r="B7412" s="190" t="s">
        <v>10469</v>
      </c>
      <c r="C7412" s="27">
        <v>410126041260</v>
      </c>
      <c r="D7412" s="2">
        <v>1</v>
      </c>
      <c r="E7412" s="16">
        <v>6300</v>
      </c>
      <c r="F7412" s="33">
        <v>6300</v>
      </c>
    </row>
    <row r="7413" spans="1:6" x14ac:dyDescent="0.2">
      <c r="A7413" s="2">
        <v>7408</v>
      </c>
      <c r="B7413" s="190" t="s">
        <v>10469</v>
      </c>
      <c r="C7413" s="27">
        <v>410126041261</v>
      </c>
      <c r="D7413" s="2">
        <v>1</v>
      </c>
      <c r="E7413" s="16">
        <v>6300</v>
      </c>
      <c r="F7413" s="33">
        <v>6300</v>
      </c>
    </row>
    <row r="7414" spans="1:6" x14ac:dyDescent="0.2">
      <c r="A7414" s="2">
        <v>7409</v>
      </c>
      <c r="B7414" s="190" t="s">
        <v>10469</v>
      </c>
      <c r="C7414" s="27">
        <v>410126041262</v>
      </c>
      <c r="D7414" s="2">
        <v>1</v>
      </c>
      <c r="E7414" s="16">
        <v>6300</v>
      </c>
      <c r="F7414" s="33">
        <v>6300</v>
      </c>
    </row>
    <row r="7415" spans="1:6" x14ac:dyDescent="0.2">
      <c r="A7415" s="2">
        <v>7410</v>
      </c>
      <c r="B7415" s="190" t="s">
        <v>10469</v>
      </c>
      <c r="C7415" s="27">
        <v>410126041263</v>
      </c>
      <c r="D7415" s="2">
        <v>1</v>
      </c>
      <c r="E7415" s="16">
        <v>6300</v>
      </c>
      <c r="F7415" s="33">
        <v>6300</v>
      </c>
    </row>
    <row r="7416" spans="1:6" x14ac:dyDescent="0.2">
      <c r="A7416" s="2">
        <v>7411</v>
      </c>
      <c r="B7416" s="190" t="s">
        <v>10469</v>
      </c>
      <c r="C7416" s="27">
        <v>410126041264</v>
      </c>
      <c r="D7416" s="2">
        <v>1</v>
      </c>
      <c r="E7416" s="16">
        <v>7500</v>
      </c>
      <c r="F7416" s="33">
        <v>7500</v>
      </c>
    </row>
    <row r="7417" spans="1:6" x14ac:dyDescent="0.2">
      <c r="A7417" s="2">
        <v>7412</v>
      </c>
      <c r="B7417" s="190" t="s">
        <v>10469</v>
      </c>
      <c r="C7417" s="27">
        <v>410126041265</v>
      </c>
      <c r="D7417" s="2">
        <v>1</v>
      </c>
      <c r="E7417" s="16">
        <v>7500</v>
      </c>
      <c r="F7417" s="33">
        <v>7500</v>
      </c>
    </row>
    <row r="7418" spans="1:6" x14ac:dyDescent="0.2">
      <c r="A7418" s="2">
        <v>7413</v>
      </c>
      <c r="B7418" s="190" t="s">
        <v>10469</v>
      </c>
      <c r="C7418" s="27">
        <v>410126041266</v>
      </c>
      <c r="D7418" s="2">
        <v>1</v>
      </c>
      <c r="E7418" s="16">
        <v>7500</v>
      </c>
      <c r="F7418" s="33">
        <v>7500</v>
      </c>
    </row>
    <row r="7419" spans="1:6" x14ac:dyDescent="0.2">
      <c r="A7419" s="2">
        <v>7414</v>
      </c>
      <c r="B7419" s="190" t="s">
        <v>10469</v>
      </c>
      <c r="C7419" s="27">
        <v>410126041267</v>
      </c>
      <c r="D7419" s="2">
        <v>1</v>
      </c>
      <c r="E7419" s="16">
        <v>7500</v>
      </c>
      <c r="F7419" s="33">
        <v>7500</v>
      </c>
    </row>
    <row r="7420" spans="1:6" x14ac:dyDescent="0.2">
      <c r="A7420" s="2">
        <v>7415</v>
      </c>
      <c r="B7420" s="190" t="s">
        <v>10469</v>
      </c>
      <c r="C7420" s="27">
        <v>410126041268</v>
      </c>
      <c r="D7420" s="2">
        <v>1</v>
      </c>
      <c r="E7420" s="16">
        <v>7500</v>
      </c>
      <c r="F7420" s="33">
        <v>7500</v>
      </c>
    </row>
    <row r="7421" spans="1:6" x14ac:dyDescent="0.2">
      <c r="A7421" s="2">
        <v>7416</v>
      </c>
      <c r="B7421" s="190" t="s">
        <v>10469</v>
      </c>
      <c r="C7421" s="27">
        <v>410126041269</v>
      </c>
      <c r="D7421" s="2">
        <v>1</v>
      </c>
      <c r="E7421" s="16">
        <v>7500</v>
      </c>
      <c r="F7421" s="33">
        <v>7500</v>
      </c>
    </row>
    <row r="7422" spans="1:6" x14ac:dyDescent="0.2">
      <c r="A7422" s="2">
        <v>7417</v>
      </c>
      <c r="B7422" s="190" t="s">
        <v>10470</v>
      </c>
      <c r="C7422" s="27">
        <v>410126041270</v>
      </c>
      <c r="D7422" s="2">
        <v>1</v>
      </c>
      <c r="E7422" s="16">
        <v>8300</v>
      </c>
      <c r="F7422" s="33">
        <v>8300</v>
      </c>
    </row>
    <row r="7423" spans="1:6" x14ac:dyDescent="0.2">
      <c r="A7423" s="2">
        <v>7418</v>
      </c>
      <c r="B7423" s="190" t="s">
        <v>10470</v>
      </c>
      <c r="C7423" s="27">
        <v>410126041271</v>
      </c>
      <c r="D7423" s="2">
        <v>1</v>
      </c>
      <c r="E7423" s="16">
        <v>8300</v>
      </c>
      <c r="F7423" s="33">
        <v>8300</v>
      </c>
    </row>
    <row r="7424" spans="1:6" x14ac:dyDescent="0.2">
      <c r="A7424" s="2">
        <v>7419</v>
      </c>
      <c r="B7424" s="190" t="s">
        <v>10470</v>
      </c>
      <c r="C7424" s="27">
        <v>410126041272</v>
      </c>
      <c r="D7424" s="2">
        <v>1</v>
      </c>
      <c r="E7424" s="16">
        <v>8300</v>
      </c>
      <c r="F7424" s="33">
        <v>8300</v>
      </c>
    </row>
    <row r="7425" spans="1:6" x14ac:dyDescent="0.2">
      <c r="A7425" s="2">
        <v>7420</v>
      </c>
      <c r="B7425" s="190" t="s">
        <v>10470</v>
      </c>
      <c r="C7425" s="27">
        <v>410126041273</v>
      </c>
      <c r="D7425" s="2">
        <v>1</v>
      </c>
      <c r="E7425" s="16">
        <v>8300</v>
      </c>
      <c r="F7425" s="33">
        <v>8300</v>
      </c>
    </row>
    <row r="7426" spans="1:6" x14ac:dyDescent="0.2">
      <c r="A7426" s="2">
        <v>7421</v>
      </c>
      <c r="B7426" s="190" t="s">
        <v>10470</v>
      </c>
      <c r="C7426" s="27">
        <v>410126041274</v>
      </c>
      <c r="D7426" s="2">
        <v>1</v>
      </c>
      <c r="E7426" s="16">
        <v>8300</v>
      </c>
      <c r="F7426" s="33">
        <v>8300</v>
      </c>
    </row>
    <row r="7427" spans="1:6" x14ac:dyDescent="0.2">
      <c r="A7427" s="2">
        <v>7422</v>
      </c>
      <c r="B7427" s="190" t="s">
        <v>10470</v>
      </c>
      <c r="C7427" s="27">
        <v>410126041275</v>
      </c>
      <c r="D7427" s="2">
        <v>1</v>
      </c>
      <c r="E7427" s="16">
        <v>8300</v>
      </c>
      <c r="F7427" s="33">
        <v>8300</v>
      </c>
    </row>
    <row r="7428" spans="1:6" x14ac:dyDescent="0.2">
      <c r="A7428" s="2">
        <v>7423</v>
      </c>
      <c r="B7428" s="190" t="s">
        <v>10471</v>
      </c>
      <c r="C7428" s="27">
        <v>410126041277</v>
      </c>
      <c r="D7428" s="2">
        <v>1</v>
      </c>
      <c r="E7428" s="16">
        <v>9100</v>
      </c>
      <c r="F7428" s="33">
        <v>9100</v>
      </c>
    </row>
    <row r="7429" spans="1:6" x14ac:dyDescent="0.2">
      <c r="A7429" s="2">
        <v>7424</v>
      </c>
      <c r="B7429" s="190" t="s">
        <v>10471</v>
      </c>
      <c r="C7429" s="27">
        <v>410126041415</v>
      </c>
      <c r="D7429" s="2">
        <v>1</v>
      </c>
      <c r="E7429" s="16">
        <v>9100</v>
      </c>
      <c r="F7429" s="33">
        <v>9100</v>
      </c>
    </row>
    <row r="7430" spans="1:6" x14ac:dyDescent="0.2">
      <c r="A7430" s="2">
        <v>7425</v>
      </c>
      <c r="B7430" s="190" t="s">
        <v>10471</v>
      </c>
      <c r="C7430" s="27">
        <v>410126041416</v>
      </c>
      <c r="D7430" s="2">
        <v>1</v>
      </c>
      <c r="E7430" s="16">
        <v>9100</v>
      </c>
      <c r="F7430" s="33">
        <v>9100</v>
      </c>
    </row>
    <row r="7431" spans="1:6" x14ac:dyDescent="0.2">
      <c r="A7431" s="2">
        <v>7426</v>
      </c>
      <c r="B7431" s="190" t="s">
        <v>10471</v>
      </c>
      <c r="C7431" s="27">
        <v>410126041417</v>
      </c>
      <c r="D7431" s="2">
        <v>1</v>
      </c>
      <c r="E7431" s="16">
        <v>9100</v>
      </c>
      <c r="F7431" s="33">
        <v>9100</v>
      </c>
    </row>
    <row r="7432" spans="1:6" x14ac:dyDescent="0.2">
      <c r="A7432" s="2">
        <v>7427</v>
      </c>
      <c r="B7432" s="190" t="s">
        <v>10471</v>
      </c>
      <c r="C7432" s="27">
        <v>410126041418</v>
      </c>
      <c r="D7432" s="2">
        <v>1</v>
      </c>
      <c r="E7432" s="16">
        <v>9100</v>
      </c>
      <c r="F7432" s="33">
        <v>9100</v>
      </c>
    </row>
    <row r="7433" spans="1:6" x14ac:dyDescent="0.2">
      <c r="A7433" s="2">
        <v>7428</v>
      </c>
      <c r="B7433" s="190" t="s">
        <v>10471</v>
      </c>
      <c r="C7433" s="27">
        <v>410126041419</v>
      </c>
      <c r="D7433" s="2">
        <v>1</v>
      </c>
      <c r="E7433" s="16">
        <v>9100</v>
      </c>
      <c r="F7433" s="33">
        <v>9100</v>
      </c>
    </row>
    <row r="7434" spans="1:6" ht="22.5" x14ac:dyDescent="0.2">
      <c r="A7434" s="2">
        <v>7429</v>
      </c>
      <c r="B7434" s="190" t="s">
        <v>10472</v>
      </c>
      <c r="C7434" s="27">
        <v>410126041279</v>
      </c>
      <c r="D7434" s="2">
        <v>1</v>
      </c>
      <c r="E7434" s="16">
        <v>5600</v>
      </c>
      <c r="F7434" s="33">
        <v>5600</v>
      </c>
    </row>
    <row r="7435" spans="1:6" ht="22.5" x14ac:dyDescent="0.2">
      <c r="A7435" s="2">
        <v>7430</v>
      </c>
      <c r="B7435" s="190" t="s">
        <v>10472</v>
      </c>
      <c r="C7435" s="27">
        <v>410126041280</v>
      </c>
      <c r="D7435" s="2">
        <v>1</v>
      </c>
      <c r="E7435" s="16">
        <v>5600</v>
      </c>
      <c r="F7435" s="33">
        <v>5600</v>
      </c>
    </row>
    <row r="7436" spans="1:6" ht="22.5" x14ac:dyDescent="0.2">
      <c r="A7436" s="2">
        <v>7431</v>
      </c>
      <c r="B7436" s="190" t="s">
        <v>10472</v>
      </c>
      <c r="C7436" s="27">
        <v>410126041281</v>
      </c>
      <c r="D7436" s="2">
        <v>1</v>
      </c>
      <c r="E7436" s="16">
        <v>5600</v>
      </c>
      <c r="F7436" s="33">
        <v>5600</v>
      </c>
    </row>
    <row r="7437" spans="1:6" ht="22.5" x14ac:dyDescent="0.2">
      <c r="A7437" s="2">
        <v>7432</v>
      </c>
      <c r="B7437" s="190" t="s">
        <v>10472</v>
      </c>
      <c r="C7437" s="27">
        <v>410126041282</v>
      </c>
      <c r="D7437" s="2">
        <v>1</v>
      </c>
      <c r="E7437" s="16">
        <v>5600</v>
      </c>
      <c r="F7437" s="33">
        <v>5600</v>
      </c>
    </row>
    <row r="7438" spans="1:6" ht="22.5" x14ac:dyDescent="0.2">
      <c r="A7438" s="2">
        <v>7433</v>
      </c>
      <c r="B7438" s="190" t="s">
        <v>10472</v>
      </c>
      <c r="C7438" s="27">
        <v>410126041283</v>
      </c>
      <c r="D7438" s="2">
        <v>1</v>
      </c>
      <c r="E7438" s="16">
        <v>5600</v>
      </c>
      <c r="F7438" s="33">
        <v>5600</v>
      </c>
    </row>
    <row r="7439" spans="1:6" ht="22.5" x14ac:dyDescent="0.2">
      <c r="A7439" s="2">
        <v>7434</v>
      </c>
      <c r="B7439" s="190" t="s">
        <v>10472</v>
      </c>
      <c r="C7439" s="27">
        <v>410126041284</v>
      </c>
      <c r="D7439" s="2">
        <v>1</v>
      </c>
      <c r="E7439" s="16">
        <v>5600</v>
      </c>
      <c r="F7439" s="33">
        <v>5600</v>
      </c>
    </row>
    <row r="7440" spans="1:6" x14ac:dyDescent="0.2">
      <c r="A7440" s="2">
        <v>7435</v>
      </c>
      <c r="B7440" s="190" t="s">
        <v>10473</v>
      </c>
      <c r="C7440" s="27">
        <v>410126041333</v>
      </c>
      <c r="D7440" s="2">
        <v>1</v>
      </c>
      <c r="E7440" s="16">
        <v>9309.2999999999993</v>
      </c>
      <c r="F7440" s="33">
        <v>9309.2999999999993</v>
      </c>
    </row>
    <row r="7441" spans="1:6" x14ac:dyDescent="0.2">
      <c r="A7441" s="2">
        <v>7436</v>
      </c>
      <c r="B7441" s="190" t="s">
        <v>10474</v>
      </c>
      <c r="C7441" s="27">
        <v>410126041256</v>
      </c>
      <c r="D7441" s="2">
        <v>1</v>
      </c>
      <c r="E7441" s="16">
        <v>3600</v>
      </c>
      <c r="F7441" s="33">
        <v>3600</v>
      </c>
    </row>
    <row r="7442" spans="1:6" x14ac:dyDescent="0.2">
      <c r="A7442" s="2">
        <v>7437</v>
      </c>
      <c r="B7442" s="190" t="s">
        <v>10474</v>
      </c>
      <c r="C7442" s="27">
        <v>410126041420</v>
      </c>
      <c r="D7442" s="2">
        <v>1</v>
      </c>
      <c r="E7442" s="16">
        <v>3600</v>
      </c>
      <c r="F7442" s="33">
        <v>3600</v>
      </c>
    </row>
    <row r="7443" spans="1:6" x14ac:dyDescent="0.2">
      <c r="A7443" s="2">
        <v>7438</v>
      </c>
      <c r="B7443" s="190" t="s">
        <v>10474</v>
      </c>
      <c r="C7443" s="27">
        <v>410126041421</v>
      </c>
      <c r="D7443" s="2">
        <v>1</v>
      </c>
      <c r="E7443" s="16">
        <v>3600</v>
      </c>
      <c r="F7443" s="33">
        <v>3600</v>
      </c>
    </row>
    <row r="7444" spans="1:6" x14ac:dyDescent="0.2">
      <c r="A7444" s="2">
        <v>7439</v>
      </c>
      <c r="B7444" s="190" t="s">
        <v>10474</v>
      </c>
      <c r="C7444" s="27">
        <v>410126041422</v>
      </c>
      <c r="D7444" s="2">
        <v>1</v>
      </c>
      <c r="E7444" s="16">
        <v>3600</v>
      </c>
      <c r="F7444" s="33">
        <v>3600</v>
      </c>
    </row>
    <row r="7445" spans="1:6" x14ac:dyDescent="0.2">
      <c r="A7445" s="2">
        <v>7440</v>
      </c>
      <c r="B7445" s="190" t="s">
        <v>10474</v>
      </c>
      <c r="C7445" s="27">
        <v>410126041423</v>
      </c>
      <c r="D7445" s="2">
        <v>1</v>
      </c>
      <c r="E7445" s="16">
        <v>3600</v>
      </c>
      <c r="F7445" s="33">
        <v>3600</v>
      </c>
    </row>
    <row r="7446" spans="1:6" x14ac:dyDescent="0.2">
      <c r="A7446" s="2">
        <v>7441</v>
      </c>
      <c r="B7446" s="190" t="s">
        <v>10474</v>
      </c>
      <c r="C7446" s="27">
        <v>410126041424</v>
      </c>
      <c r="D7446" s="2">
        <v>1</v>
      </c>
      <c r="E7446" s="16">
        <v>3600</v>
      </c>
      <c r="F7446" s="33">
        <v>3600</v>
      </c>
    </row>
    <row r="7447" spans="1:6" x14ac:dyDescent="0.2">
      <c r="A7447" s="2">
        <v>7442</v>
      </c>
      <c r="B7447" s="190" t="s">
        <v>10475</v>
      </c>
      <c r="C7447" s="12" t="s">
        <v>10611</v>
      </c>
      <c r="D7447" s="2">
        <v>1</v>
      </c>
      <c r="E7447" s="16">
        <v>22344</v>
      </c>
      <c r="F7447" s="33">
        <v>22344</v>
      </c>
    </row>
    <row r="7448" spans="1:6" ht="22.5" x14ac:dyDescent="0.2">
      <c r="A7448" s="2">
        <v>7443</v>
      </c>
      <c r="B7448" s="190" t="s">
        <v>10476</v>
      </c>
      <c r="C7448" s="12" t="s">
        <v>10612</v>
      </c>
      <c r="D7448" s="2">
        <v>1</v>
      </c>
      <c r="E7448" s="234">
        <v>45242</v>
      </c>
      <c r="F7448" s="33">
        <v>45242</v>
      </c>
    </row>
    <row r="7449" spans="1:6" ht="33.75" x14ac:dyDescent="0.2">
      <c r="A7449" s="2">
        <v>7444</v>
      </c>
      <c r="B7449" s="190" t="s">
        <v>10477</v>
      </c>
      <c r="C7449" s="27">
        <v>410126031198</v>
      </c>
      <c r="D7449" s="2">
        <v>1</v>
      </c>
      <c r="E7449" s="234">
        <v>5700.03</v>
      </c>
      <c r="F7449" s="33">
        <v>5700.03</v>
      </c>
    </row>
    <row r="7450" spans="1:6" ht="22.5" x14ac:dyDescent="0.2">
      <c r="A7450" s="2">
        <v>7445</v>
      </c>
      <c r="B7450" s="190" t="s">
        <v>10478</v>
      </c>
      <c r="C7450" s="12">
        <v>210104</v>
      </c>
      <c r="D7450" s="2">
        <v>1</v>
      </c>
      <c r="E7450" s="16">
        <v>8001</v>
      </c>
      <c r="F7450" s="33">
        <v>8001</v>
      </c>
    </row>
    <row r="7451" spans="1:6" ht="22.5" x14ac:dyDescent="0.2">
      <c r="A7451" s="2">
        <v>7446</v>
      </c>
      <c r="B7451" s="190" t="s">
        <v>10479</v>
      </c>
      <c r="C7451" s="12">
        <v>110106</v>
      </c>
      <c r="D7451" s="2">
        <v>1</v>
      </c>
      <c r="E7451" s="16">
        <v>4823.46</v>
      </c>
      <c r="F7451" s="33">
        <v>4823.46</v>
      </c>
    </row>
    <row r="7452" spans="1:6" ht="10.15" customHeight="1" x14ac:dyDescent="0.2">
      <c r="A7452" s="2">
        <v>7447</v>
      </c>
      <c r="B7452" s="134" t="s">
        <v>10616</v>
      </c>
      <c r="C7452" s="148" t="s">
        <v>10660</v>
      </c>
      <c r="D7452" s="2">
        <v>1</v>
      </c>
      <c r="E7452" s="33">
        <v>5531.85</v>
      </c>
      <c r="F7452" s="33">
        <v>5531.85</v>
      </c>
    </row>
    <row r="7453" spans="1:6" ht="22.5" x14ac:dyDescent="0.2">
      <c r="A7453" s="2">
        <v>7448</v>
      </c>
      <c r="B7453" s="134" t="s">
        <v>10617</v>
      </c>
      <c r="C7453" s="148" t="s">
        <v>10661</v>
      </c>
      <c r="D7453" s="2">
        <v>1</v>
      </c>
      <c r="E7453" s="33">
        <v>31350</v>
      </c>
      <c r="F7453" s="33">
        <v>31350</v>
      </c>
    </row>
    <row r="7454" spans="1:6" ht="22.5" x14ac:dyDescent="0.2">
      <c r="A7454" s="2">
        <v>7449</v>
      </c>
      <c r="B7454" s="134" t="s">
        <v>10618</v>
      </c>
      <c r="C7454" s="148" t="s">
        <v>10662</v>
      </c>
      <c r="D7454" s="2">
        <v>1</v>
      </c>
      <c r="E7454" s="33">
        <v>5190</v>
      </c>
      <c r="F7454" s="33">
        <v>5190</v>
      </c>
    </row>
    <row r="7455" spans="1:6" x14ac:dyDescent="0.2">
      <c r="A7455" s="2">
        <v>7450</v>
      </c>
      <c r="B7455" s="134" t="s">
        <v>10619</v>
      </c>
      <c r="C7455" s="148" t="s">
        <v>10663</v>
      </c>
      <c r="D7455" s="2">
        <v>1</v>
      </c>
      <c r="E7455" s="33">
        <v>4329.2</v>
      </c>
      <c r="F7455" s="33">
        <v>4329.2</v>
      </c>
    </row>
    <row r="7456" spans="1:6" x14ac:dyDescent="0.2">
      <c r="A7456" s="2">
        <v>7451</v>
      </c>
      <c r="B7456" s="134" t="s">
        <v>10620</v>
      </c>
      <c r="C7456" s="61" t="s">
        <v>10664</v>
      </c>
      <c r="D7456" s="2">
        <v>1</v>
      </c>
      <c r="E7456" s="33">
        <v>3810</v>
      </c>
      <c r="F7456" s="33">
        <v>3810</v>
      </c>
    </row>
    <row r="7457" spans="1:6" x14ac:dyDescent="0.2">
      <c r="A7457" s="2">
        <v>7452</v>
      </c>
      <c r="B7457" s="134" t="s">
        <v>10621</v>
      </c>
      <c r="C7457" s="61" t="s">
        <v>10665</v>
      </c>
      <c r="D7457" s="2">
        <v>1</v>
      </c>
      <c r="E7457" s="33">
        <v>3750</v>
      </c>
      <c r="F7457" s="33">
        <v>3750</v>
      </c>
    </row>
    <row r="7458" spans="1:6" x14ac:dyDescent="0.2">
      <c r="A7458" s="2">
        <v>7453</v>
      </c>
      <c r="B7458" s="134" t="s">
        <v>10621</v>
      </c>
      <c r="C7458" s="61" t="s">
        <v>10666</v>
      </c>
      <c r="D7458" s="2">
        <v>1</v>
      </c>
      <c r="E7458" s="33">
        <v>3750</v>
      </c>
      <c r="F7458" s="33">
        <v>3750</v>
      </c>
    </row>
    <row r="7459" spans="1:6" ht="33.75" x14ac:dyDescent="0.2">
      <c r="A7459" s="2">
        <v>7454</v>
      </c>
      <c r="B7459" s="195" t="s">
        <v>10622</v>
      </c>
      <c r="C7459" s="148" t="s">
        <v>10667</v>
      </c>
      <c r="D7459" s="2">
        <v>1</v>
      </c>
      <c r="E7459" s="104">
        <v>60365</v>
      </c>
      <c r="F7459" s="104">
        <v>60365</v>
      </c>
    </row>
    <row r="7460" spans="1:6" x14ac:dyDescent="0.2">
      <c r="A7460" s="2">
        <v>7455</v>
      </c>
      <c r="B7460" s="134" t="s">
        <v>10623</v>
      </c>
      <c r="C7460" s="61" t="s">
        <v>10668</v>
      </c>
      <c r="D7460" s="2">
        <v>1</v>
      </c>
      <c r="E7460" s="33">
        <v>8900</v>
      </c>
      <c r="F7460" s="33">
        <v>8900</v>
      </c>
    </row>
    <row r="7461" spans="1:6" x14ac:dyDescent="0.2">
      <c r="A7461" s="2">
        <v>7456</v>
      </c>
      <c r="B7461" s="134" t="s">
        <v>10624</v>
      </c>
      <c r="C7461" s="61" t="s">
        <v>10669</v>
      </c>
      <c r="D7461" s="2">
        <v>1</v>
      </c>
      <c r="E7461" s="33">
        <v>8800</v>
      </c>
      <c r="F7461" s="33">
        <v>8800</v>
      </c>
    </row>
    <row r="7462" spans="1:6" x14ac:dyDescent="0.2">
      <c r="A7462" s="2">
        <v>7457</v>
      </c>
      <c r="B7462" s="134" t="s">
        <v>10625</v>
      </c>
      <c r="C7462" s="61" t="s">
        <v>10670</v>
      </c>
      <c r="D7462" s="2">
        <v>1</v>
      </c>
      <c r="E7462" s="33">
        <v>6500</v>
      </c>
      <c r="F7462" s="33">
        <v>6500</v>
      </c>
    </row>
    <row r="7463" spans="1:6" ht="22.5" x14ac:dyDescent="0.2">
      <c r="A7463" s="2">
        <v>7458</v>
      </c>
      <c r="B7463" s="134" t="s">
        <v>10626</v>
      </c>
      <c r="C7463" s="61" t="s">
        <v>10671</v>
      </c>
      <c r="D7463" s="2">
        <v>1</v>
      </c>
      <c r="E7463" s="33">
        <v>3600</v>
      </c>
      <c r="F7463" s="33">
        <v>3600</v>
      </c>
    </row>
    <row r="7464" spans="1:6" ht="22.5" x14ac:dyDescent="0.2">
      <c r="A7464" s="2">
        <v>7459</v>
      </c>
      <c r="B7464" s="134" t="s">
        <v>10627</v>
      </c>
      <c r="C7464" s="61" t="s">
        <v>10672</v>
      </c>
      <c r="D7464" s="2">
        <v>1</v>
      </c>
      <c r="E7464" s="33">
        <v>6700</v>
      </c>
      <c r="F7464" s="33">
        <v>6700</v>
      </c>
    </row>
    <row r="7465" spans="1:6" x14ac:dyDescent="0.2">
      <c r="A7465" s="2">
        <v>7460</v>
      </c>
      <c r="B7465" s="134" t="s">
        <v>10628</v>
      </c>
      <c r="C7465" s="61" t="s">
        <v>10673</v>
      </c>
      <c r="D7465" s="2">
        <v>1</v>
      </c>
      <c r="E7465" s="33">
        <v>3600</v>
      </c>
      <c r="F7465" s="33">
        <v>3600</v>
      </c>
    </row>
    <row r="7466" spans="1:6" ht="22.5" x14ac:dyDescent="0.2">
      <c r="A7466" s="2">
        <v>7461</v>
      </c>
      <c r="B7466" s="134" t="s">
        <v>10629</v>
      </c>
      <c r="C7466" s="61" t="s">
        <v>10674</v>
      </c>
      <c r="D7466" s="2">
        <v>1</v>
      </c>
      <c r="E7466" s="33">
        <v>7710</v>
      </c>
      <c r="F7466" s="33">
        <v>7710</v>
      </c>
    </row>
    <row r="7467" spans="1:6" ht="22.5" x14ac:dyDescent="0.2">
      <c r="A7467" s="2">
        <v>7462</v>
      </c>
      <c r="B7467" s="134" t="s">
        <v>10630</v>
      </c>
      <c r="C7467" s="61" t="s">
        <v>10675</v>
      </c>
      <c r="D7467" s="2">
        <v>1</v>
      </c>
      <c r="E7467" s="33">
        <v>39635</v>
      </c>
      <c r="F7467" s="33">
        <v>39635</v>
      </c>
    </row>
    <row r="7468" spans="1:6" ht="33.75" x14ac:dyDescent="0.2">
      <c r="A7468" s="2">
        <v>7463</v>
      </c>
      <c r="B7468" s="134" t="s">
        <v>10631</v>
      </c>
      <c r="C7468" s="61" t="s">
        <v>10676</v>
      </c>
      <c r="D7468" s="2">
        <v>1</v>
      </c>
      <c r="E7468" s="33">
        <v>7700</v>
      </c>
      <c r="F7468" s="33">
        <v>7700</v>
      </c>
    </row>
    <row r="7469" spans="1:6" ht="33.75" x14ac:dyDescent="0.2">
      <c r="A7469" s="2">
        <v>7464</v>
      </c>
      <c r="B7469" s="134" t="s">
        <v>10632</v>
      </c>
      <c r="C7469" s="61" t="s">
        <v>10677</v>
      </c>
      <c r="D7469" s="2">
        <v>1</v>
      </c>
      <c r="E7469" s="33">
        <v>6500</v>
      </c>
      <c r="F7469" s="33">
        <v>6500</v>
      </c>
    </row>
    <row r="7470" spans="1:6" ht="22.5" x14ac:dyDescent="0.2">
      <c r="A7470" s="2">
        <v>7465</v>
      </c>
      <c r="B7470" s="195" t="s">
        <v>10633</v>
      </c>
      <c r="C7470" s="148" t="s">
        <v>10678</v>
      </c>
      <c r="D7470" s="2">
        <v>1</v>
      </c>
      <c r="E7470" s="104">
        <v>46000</v>
      </c>
      <c r="F7470" s="104">
        <v>30119.040000000001</v>
      </c>
    </row>
    <row r="7471" spans="1:6" ht="22.5" x14ac:dyDescent="0.2">
      <c r="A7471" s="2">
        <v>7466</v>
      </c>
      <c r="B7471" s="134" t="s">
        <v>10634</v>
      </c>
      <c r="C7471" s="61" t="s">
        <v>10679</v>
      </c>
      <c r="D7471" s="2">
        <v>1</v>
      </c>
      <c r="E7471" s="33">
        <v>12000</v>
      </c>
      <c r="F7471" s="33">
        <v>12000</v>
      </c>
    </row>
    <row r="7472" spans="1:6" x14ac:dyDescent="0.2">
      <c r="A7472" s="2">
        <v>7467</v>
      </c>
      <c r="B7472" s="134" t="s">
        <v>5133</v>
      </c>
      <c r="C7472" s="61" t="s">
        <v>10680</v>
      </c>
      <c r="D7472" s="2">
        <v>1</v>
      </c>
      <c r="E7472" s="33">
        <v>15467</v>
      </c>
      <c r="F7472" s="33">
        <v>15467</v>
      </c>
    </row>
    <row r="7473" spans="1:6" ht="22.5" x14ac:dyDescent="0.2">
      <c r="A7473" s="2">
        <v>7468</v>
      </c>
      <c r="B7473" s="195" t="s">
        <v>10635</v>
      </c>
      <c r="C7473" s="148" t="s">
        <v>10681</v>
      </c>
      <c r="D7473" s="2">
        <v>1</v>
      </c>
      <c r="E7473" s="104">
        <v>54500</v>
      </c>
      <c r="F7473" s="104">
        <v>54500</v>
      </c>
    </row>
    <row r="7474" spans="1:6" ht="22.5" x14ac:dyDescent="0.2">
      <c r="A7474" s="2">
        <v>7469</v>
      </c>
      <c r="B7474" s="195" t="s">
        <v>10635</v>
      </c>
      <c r="C7474" s="148" t="s">
        <v>10682</v>
      </c>
      <c r="D7474" s="2">
        <v>1</v>
      </c>
      <c r="E7474" s="104">
        <v>54500</v>
      </c>
      <c r="F7474" s="104">
        <v>54500</v>
      </c>
    </row>
    <row r="7475" spans="1:6" ht="22.5" x14ac:dyDescent="0.2">
      <c r="A7475" s="2">
        <v>7470</v>
      </c>
      <c r="B7475" s="134" t="s">
        <v>10636</v>
      </c>
      <c r="C7475" s="61" t="s">
        <v>5499</v>
      </c>
      <c r="D7475" s="2">
        <v>1</v>
      </c>
      <c r="E7475" s="33">
        <v>36600</v>
      </c>
      <c r="F7475" s="33">
        <v>36600</v>
      </c>
    </row>
    <row r="7476" spans="1:6" ht="22.5" x14ac:dyDescent="0.2">
      <c r="A7476" s="2">
        <v>7471</v>
      </c>
      <c r="B7476" s="134" t="s">
        <v>10636</v>
      </c>
      <c r="C7476" s="61" t="s">
        <v>5500</v>
      </c>
      <c r="D7476" s="2">
        <v>1</v>
      </c>
      <c r="E7476" s="33">
        <v>36600</v>
      </c>
      <c r="F7476" s="33">
        <v>36600</v>
      </c>
    </row>
    <row r="7477" spans="1:6" ht="22.5" x14ac:dyDescent="0.2">
      <c r="A7477" s="2">
        <v>7472</v>
      </c>
      <c r="B7477" s="195" t="s">
        <v>10637</v>
      </c>
      <c r="C7477" s="148" t="s">
        <v>10683</v>
      </c>
      <c r="D7477" s="2">
        <v>1</v>
      </c>
      <c r="E7477" s="104">
        <v>44007.5</v>
      </c>
      <c r="F7477" s="104">
        <v>44007.5</v>
      </c>
    </row>
    <row r="7478" spans="1:6" ht="22.5" x14ac:dyDescent="0.2">
      <c r="A7478" s="2">
        <v>7473</v>
      </c>
      <c r="B7478" s="195" t="s">
        <v>10637</v>
      </c>
      <c r="C7478" s="148" t="s">
        <v>10684</v>
      </c>
      <c r="D7478" s="2">
        <v>1</v>
      </c>
      <c r="E7478" s="104">
        <v>44007.5</v>
      </c>
      <c r="F7478" s="104">
        <v>44007.5</v>
      </c>
    </row>
    <row r="7479" spans="1:6" ht="22.5" x14ac:dyDescent="0.2">
      <c r="A7479" s="2">
        <v>7474</v>
      </c>
      <c r="B7479" s="195" t="s">
        <v>10637</v>
      </c>
      <c r="C7479" s="148" t="s">
        <v>10685</v>
      </c>
      <c r="D7479" s="2">
        <v>1</v>
      </c>
      <c r="E7479" s="104">
        <v>44007.5</v>
      </c>
      <c r="F7479" s="104">
        <v>44007.5</v>
      </c>
    </row>
    <row r="7480" spans="1:6" ht="22.5" x14ac:dyDescent="0.2">
      <c r="A7480" s="2">
        <v>7475</v>
      </c>
      <c r="B7480" s="195" t="s">
        <v>10637</v>
      </c>
      <c r="C7480" s="148" t="s">
        <v>10686</v>
      </c>
      <c r="D7480" s="2">
        <v>1</v>
      </c>
      <c r="E7480" s="104">
        <v>44007.5</v>
      </c>
      <c r="F7480" s="104">
        <v>44007.5</v>
      </c>
    </row>
    <row r="7481" spans="1:6" ht="56.25" x14ac:dyDescent="0.2">
      <c r="A7481" s="2">
        <v>7476</v>
      </c>
      <c r="B7481" s="195" t="s">
        <v>10638</v>
      </c>
      <c r="C7481" s="148" t="s">
        <v>10687</v>
      </c>
      <c r="D7481" s="2">
        <v>1</v>
      </c>
      <c r="E7481" s="104">
        <v>51204</v>
      </c>
      <c r="F7481" s="104">
        <v>34136.04</v>
      </c>
    </row>
    <row r="7482" spans="1:6" ht="22.5" x14ac:dyDescent="0.2">
      <c r="A7482" s="2">
        <v>7477</v>
      </c>
      <c r="B7482" s="134" t="s">
        <v>4710</v>
      </c>
      <c r="C7482" s="61" t="s">
        <v>10688</v>
      </c>
      <c r="D7482" s="2">
        <v>1</v>
      </c>
      <c r="E7482" s="33">
        <v>10150</v>
      </c>
      <c r="F7482" s="33">
        <v>10150</v>
      </c>
    </row>
    <row r="7483" spans="1:6" ht="22.5" x14ac:dyDescent="0.2">
      <c r="A7483" s="2">
        <v>7478</v>
      </c>
      <c r="B7483" s="134" t="s">
        <v>4710</v>
      </c>
      <c r="C7483" s="61" t="s">
        <v>10689</v>
      </c>
      <c r="D7483" s="2">
        <v>1</v>
      </c>
      <c r="E7483" s="33">
        <v>10150</v>
      </c>
      <c r="F7483" s="33">
        <v>10150</v>
      </c>
    </row>
    <row r="7484" spans="1:6" ht="22.5" x14ac:dyDescent="0.2">
      <c r="A7484" s="2">
        <v>7479</v>
      </c>
      <c r="B7484" s="134" t="s">
        <v>10629</v>
      </c>
      <c r="C7484" s="61" t="s">
        <v>10690</v>
      </c>
      <c r="D7484" s="2">
        <v>1</v>
      </c>
      <c r="E7484" s="33">
        <v>9500</v>
      </c>
      <c r="F7484" s="33">
        <v>9500</v>
      </c>
    </row>
    <row r="7485" spans="1:6" ht="22.5" x14ac:dyDescent="0.2">
      <c r="A7485" s="2">
        <v>7480</v>
      </c>
      <c r="B7485" s="134" t="s">
        <v>10626</v>
      </c>
      <c r="C7485" s="61" t="s">
        <v>10691</v>
      </c>
      <c r="D7485" s="2">
        <v>1</v>
      </c>
      <c r="E7485" s="33">
        <v>8500</v>
      </c>
      <c r="F7485" s="33">
        <v>8500</v>
      </c>
    </row>
    <row r="7486" spans="1:6" ht="22.5" x14ac:dyDescent="0.2">
      <c r="A7486" s="2">
        <v>7481</v>
      </c>
      <c r="B7486" s="195" t="s">
        <v>10639</v>
      </c>
      <c r="C7486" s="61" t="s">
        <v>10692</v>
      </c>
      <c r="D7486" s="2">
        <v>1</v>
      </c>
      <c r="E7486" s="33">
        <v>17800</v>
      </c>
      <c r="F7486" s="33">
        <v>17800</v>
      </c>
    </row>
    <row r="7487" spans="1:6" ht="22.5" x14ac:dyDescent="0.2">
      <c r="A7487" s="2">
        <v>7482</v>
      </c>
      <c r="B7487" s="195" t="s">
        <v>10639</v>
      </c>
      <c r="C7487" s="61" t="s">
        <v>10693</v>
      </c>
      <c r="D7487" s="2">
        <v>1</v>
      </c>
      <c r="E7487" s="33">
        <v>17800</v>
      </c>
      <c r="F7487" s="33">
        <v>17800</v>
      </c>
    </row>
    <row r="7488" spans="1:6" ht="22.5" x14ac:dyDescent="0.2">
      <c r="A7488" s="2">
        <v>7483</v>
      </c>
      <c r="B7488" s="134" t="s">
        <v>10640</v>
      </c>
      <c r="C7488" s="61" t="s">
        <v>10694</v>
      </c>
      <c r="D7488" s="2">
        <v>1</v>
      </c>
      <c r="E7488" s="33">
        <v>15300</v>
      </c>
      <c r="F7488" s="33">
        <v>15300</v>
      </c>
    </row>
    <row r="7489" spans="1:6" ht="22.5" x14ac:dyDescent="0.2">
      <c r="A7489" s="2">
        <v>7484</v>
      </c>
      <c r="B7489" s="134" t="s">
        <v>10641</v>
      </c>
      <c r="C7489" s="61" t="s">
        <v>10695</v>
      </c>
      <c r="D7489" s="2">
        <v>1</v>
      </c>
      <c r="E7489" s="33">
        <v>13200</v>
      </c>
      <c r="F7489" s="33">
        <v>13200</v>
      </c>
    </row>
    <row r="7490" spans="1:6" ht="22.5" x14ac:dyDescent="0.2">
      <c r="A7490" s="2">
        <v>7485</v>
      </c>
      <c r="B7490" s="134" t="s">
        <v>10642</v>
      </c>
      <c r="C7490" s="61" t="s">
        <v>10696</v>
      </c>
      <c r="D7490" s="2">
        <v>1</v>
      </c>
      <c r="E7490" s="33">
        <v>5600</v>
      </c>
      <c r="F7490" s="33">
        <v>5600</v>
      </c>
    </row>
    <row r="7491" spans="1:6" ht="22.5" x14ac:dyDescent="0.2">
      <c r="A7491" s="2">
        <v>7486</v>
      </c>
      <c r="B7491" s="134" t="s">
        <v>10642</v>
      </c>
      <c r="C7491" s="61" t="s">
        <v>10697</v>
      </c>
      <c r="D7491" s="2">
        <v>1</v>
      </c>
      <c r="E7491" s="33">
        <v>5600</v>
      </c>
      <c r="F7491" s="33">
        <v>5600</v>
      </c>
    </row>
    <row r="7492" spans="1:6" ht="22.5" x14ac:dyDescent="0.2">
      <c r="A7492" s="2">
        <v>7487</v>
      </c>
      <c r="B7492" s="134" t="s">
        <v>10643</v>
      </c>
      <c r="C7492" s="61" t="s">
        <v>10698</v>
      </c>
      <c r="D7492" s="2">
        <v>1</v>
      </c>
      <c r="E7492" s="33">
        <v>9800</v>
      </c>
      <c r="F7492" s="33">
        <v>9800</v>
      </c>
    </row>
    <row r="7493" spans="1:6" ht="22.5" x14ac:dyDescent="0.2">
      <c r="A7493" s="2">
        <v>7488</v>
      </c>
      <c r="B7493" s="134" t="s">
        <v>10643</v>
      </c>
      <c r="C7493" s="61" t="s">
        <v>10699</v>
      </c>
      <c r="D7493" s="2">
        <v>1</v>
      </c>
      <c r="E7493" s="33">
        <v>9800</v>
      </c>
      <c r="F7493" s="33">
        <v>9800</v>
      </c>
    </row>
    <row r="7494" spans="1:6" ht="22.5" x14ac:dyDescent="0.2">
      <c r="A7494" s="2">
        <v>7489</v>
      </c>
      <c r="B7494" s="134" t="s">
        <v>4074</v>
      </c>
      <c r="C7494" s="61" t="s">
        <v>10700</v>
      </c>
      <c r="D7494" s="2">
        <v>1</v>
      </c>
      <c r="E7494" s="33">
        <v>5200</v>
      </c>
      <c r="F7494" s="33">
        <v>5200</v>
      </c>
    </row>
    <row r="7495" spans="1:6" ht="22.5" x14ac:dyDescent="0.2">
      <c r="A7495" s="2">
        <v>7490</v>
      </c>
      <c r="B7495" s="134" t="s">
        <v>4074</v>
      </c>
      <c r="C7495" s="61" t="s">
        <v>10701</v>
      </c>
      <c r="D7495" s="2">
        <v>1</v>
      </c>
      <c r="E7495" s="33">
        <v>5200</v>
      </c>
      <c r="F7495" s="33">
        <v>5200</v>
      </c>
    </row>
    <row r="7496" spans="1:6" ht="33.75" x14ac:dyDescent="0.2">
      <c r="A7496" s="2">
        <v>7491</v>
      </c>
      <c r="B7496" s="134" t="s">
        <v>10644</v>
      </c>
      <c r="C7496" s="61" t="s">
        <v>10702</v>
      </c>
      <c r="D7496" s="2">
        <v>1</v>
      </c>
      <c r="E7496" s="33">
        <v>10300</v>
      </c>
      <c r="F7496" s="33">
        <v>10300</v>
      </c>
    </row>
    <row r="7497" spans="1:6" ht="33.75" x14ac:dyDescent="0.2">
      <c r="A7497" s="2">
        <v>7492</v>
      </c>
      <c r="B7497" s="134" t="s">
        <v>10644</v>
      </c>
      <c r="C7497" s="61" t="s">
        <v>10703</v>
      </c>
      <c r="D7497" s="2">
        <v>1</v>
      </c>
      <c r="E7497" s="33">
        <v>10300</v>
      </c>
      <c r="F7497" s="33">
        <v>10300</v>
      </c>
    </row>
    <row r="7498" spans="1:6" ht="22.5" x14ac:dyDescent="0.2">
      <c r="A7498" s="2">
        <v>7493</v>
      </c>
      <c r="B7498" s="134" t="s">
        <v>10645</v>
      </c>
      <c r="C7498" s="61" t="s">
        <v>10704</v>
      </c>
      <c r="D7498" s="2">
        <v>1</v>
      </c>
      <c r="E7498" s="33">
        <v>10000</v>
      </c>
      <c r="F7498" s="33">
        <v>10000</v>
      </c>
    </row>
    <row r="7499" spans="1:6" ht="22.5" x14ac:dyDescent="0.2">
      <c r="A7499" s="2">
        <v>7494</v>
      </c>
      <c r="B7499" s="134" t="s">
        <v>10645</v>
      </c>
      <c r="C7499" s="61" t="s">
        <v>10705</v>
      </c>
      <c r="D7499" s="2">
        <v>1</v>
      </c>
      <c r="E7499" s="33">
        <v>10000</v>
      </c>
      <c r="F7499" s="33">
        <v>10000</v>
      </c>
    </row>
    <row r="7500" spans="1:6" ht="22.5" x14ac:dyDescent="0.2">
      <c r="A7500" s="2">
        <v>7495</v>
      </c>
      <c r="B7500" s="134" t="s">
        <v>4634</v>
      </c>
      <c r="C7500" s="61" t="s">
        <v>10706</v>
      </c>
      <c r="D7500" s="2">
        <v>1</v>
      </c>
      <c r="E7500" s="33">
        <v>9200</v>
      </c>
      <c r="F7500" s="33">
        <v>9200</v>
      </c>
    </row>
    <row r="7501" spans="1:6" ht="22.5" x14ac:dyDescent="0.2">
      <c r="A7501" s="2">
        <v>7496</v>
      </c>
      <c r="B7501" s="134" t="s">
        <v>4634</v>
      </c>
      <c r="C7501" s="61" t="s">
        <v>10707</v>
      </c>
      <c r="D7501" s="2">
        <v>1</v>
      </c>
      <c r="E7501" s="33">
        <v>9200</v>
      </c>
      <c r="F7501" s="33">
        <v>9200</v>
      </c>
    </row>
    <row r="7502" spans="1:6" ht="22.5" x14ac:dyDescent="0.2">
      <c r="A7502" s="2">
        <v>7497</v>
      </c>
      <c r="B7502" s="134" t="s">
        <v>4634</v>
      </c>
      <c r="C7502" s="61" t="s">
        <v>10708</v>
      </c>
      <c r="D7502" s="2">
        <v>1</v>
      </c>
      <c r="E7502" s="33">
        <v>9200</v>
      </c>
      <c r="F7502" s="33">
        <v>9200</v>
      </c>
    </row>
    <row r="7503" spans="1:6" ht="22.5" x14ac:dyDescent="0.2">
      <c r="A7503" s="2">
        <v>7498</v>
      </c>
      <c r="B7503" s="134" t="s">
        <v>4634</v>
      </c>
      <c r="C7503" s="61" t="s">
        <v>10709</v>
      </c>
      <c r="D7503" s="2">
        <v>1</v>
      </c>
      <c r="E7503" s="33">
        <v>9200</v>
      </c>
      <c r="F7503" s="33">
        <v>9200</v>
      </c>
    </row>
    <row r="7504" spans="1:6" ht="22.5" x14ac:dyDescent="0.2">
      <c r="A7504" s="2">
        <v>7499</v>
      </c>
      <c r="B7504" s="134" t="s">
        <v>4634</v>
      </c>
      <c r="C7504" s="61" t="s">
        <v>10710</v>
      </c>
      <c r="D7504" s="2">
        <v>1</v>
      </c>
      <c r="E7504" s="33">
        <v>9200</v>
      </c>
      <c r="F7504" s="33">
        <v>9200</v>
      </c>
    </row>
    <row r="7505" spans="1:6" ht="22.5" x14ac:dyDescent="0.2">
      <c r="A7505" s="2">
        <v>7500</v>
      </c>
      <c r="B7505" s="134" t="s">
        <v>4634</v>
      </c>
      <c r="C7505" s="61" t="s">
        <v>10711</v>
      </c>
      <c r="D7505" s="2">
        <v>1</v>
      </c>
      <c r="E7505" s="33">
        <v>9200</v>
      </c>
      <c r="F7505" s="33">
        <v>9200</v>
      </c>
    </row>
    <row r="7506" spans="1:6" ht="22.5" x14ac:dyDescent="0.2">
      <c r="A7506" s="2">
        <v>7501</v>
      </c>
      <c r="B7506" s="134" t="s">
        <v>4634</v>
      </c>
      <c r="C7506" s="61" t="s">
        <v>10712</v>
      </c>
      <c r="D7506" s="2">
        <v>1</v>
      </c>
      <c r="E7506" s="33">
        <v>9200</v>
      </c>
      <c r="F7506" s="33">
        <v>9200</v>
      </c>
    </row>
    <row r="7507" spans="1:6" ht="22.5" x14ac:dyDescent="0.2">
      <c r="A7507" s="2">
        <v>7502</v>
      </c>
      <c r="B7507" s="134" t="s">
        <v>4634</v>
      </c>
      <c r="C7507" s="61" t="s">
        <v>10713</v>
      </c>
      <c r="D7507" s="2">
        <v>1</v>
      </c>
      <c r="E7507" s="33">
        <v>9200</v>
      </c>
      <c r="F7507" s="33">
        <v>9200</v>
      </c>
    </row>
    <row r="7508" spans="1:6" ht="22.5" x14ac:dyDescent="0.2">
      <c r="A7508" s="2">
        <v>7503</v>
      </c>
      <c r="B7508" s="134" t="s">
        <v>4634</v>
      </c>
      <c r="C7508" s="61" t="s">
        <v>10714</v>
      </c>
      <c r="D7508" s="2">
        <v>1</v>
      </c>
      <c r="E7508" s="33">
        <v>9200</v>
      </c>
      <c r="F7508" s="33">
        <v>9200</v>
      </c>
    </row>
    <row r="7509" spans="1:6" ht="22.5" x14ac:dyDescent="0.2">
      <c r="A7509" s="2">
        <v>7504</v>
      </c>
      <c r="B7509" s="134" t="s">
        <v>4634</v>
      </c>
      <c r="C7509" s="61" t="s">
        <v>10715</v>
      </c>
      <c r="D7509" s="2">
        <v>1</v>
      </c>
      <c r="E7509" s="33">
        <v>9200</v>
      </c>
      <c r="F7509" s="33">
        <v>9200</v>
      </c>
    </row>
    <row r="7510" spans="1:6" ht="22.5" x14ac:dyDescent="0.2">
      <c r="A7510" s="2">
        <v>7505</v>
      </c>
      <c r="B7510" s="134" t="s">
        <v>4634</v>
      </c>
      <c r="C7510" s="61" t="s">
        <v>10716</v>
      </c>
      <c r="D7510" s="2">
        <v>1</v>
      </c>
      <c r="E7510" s="33">
        <v>9200</v>
      </c>
      <c r="F7510" s="33">
        <v>9200</v>
      </c>
    </row>
    <row r="7511" spans="1:6" ht="22.5" x14ac:dyDescent="0.2">
      <c r="A7511" s="2">
        <v>7506</v>
      </c>
      <c r="B7511" s="134" t="s">
        <v>4634</v>
      </c>
      <c r="C7511" s="61" t="s">
        <v>10717</v>
      </c>
      <c r="D7511" s="2">
        <v>1</v>
      </c>
      <c r="E7511" s="33">
        <v>9200</v>
      </c>
      <c r="F7511" s="33">
        <v>9200</v>
      </c>
    </row>
    <row r="7512" spans="1:6" ht="22.5" x14ac:dyDescent="0.2">
      <c r="A7512" s="2">
        <v>7507</v>
      </c>
      <c r="B7512" s="134" t="s">
        <v>4634</v>
      </c>
      <c r="C7512" s="61" t="s">
        <v>10718</v>
      </c>
      <c r="D7512" s="2">
        <v>1</v>
      </c>
      <c r="E7512" s="33">
        <v>9200</v>
      </c>
      <c r="F7512" s="33">
        <v>9200</v>
      </c>
    </row>
    <row r="7513" spans="1:6" ht="22.5" x14ac:dyDescent="0.2">
      <c r="A7513" s="2">
        <v>7508</v>
      </c>
      <c r="B7513" s="134" t="s">
        <v>4634</v>
      </c>
      <c r="C7513" s="61" t="s">
        <v>10719</v>
      </c>
      <c r="D7513" s="2">
        <v>1</v>
      </c>
      <c r="E7513" s="33">
        <v>9200</v>
      </c>
      <c r="F7513" s="33">
        <v>9200</v>
      </c>
    </row>
    <row r="7514" spans="1:6" ht="22.5" x14ac:dyDescent="0.2">
      <c r="A7514" s="2">
        <v>7509</v>
      </c>
      <c r="B7514" s="134" t="s">
        <v>4634</v>
      </c>
      <c r="C7514" s="61" t="s">
        <v>10720</v>
      </c>
      <c r="D7514" s="2">
        <v>1</v>
      </c>
      <c r="E7514" s="33">
        <v>9200</v>
      </c>
      <c r="F7514" s="33">
        <v>9200</v>
      </c>
    </row>
    <row r="7515" spans="1:6" ht="22.5" x14ac:dyDescent="0.2">
      <c r="A7515" s="2">
        <v>7510</v>
      </c>
      <c r="B7515" s="134" t="s">
        <v>4634</v>
      </c>
      <c r="C7515" s="61" t="s">
        <v>10721</v>
      </c>
      <c r="D7515" s="2">
        <v>1</v>
      </c>
      <c r="E7515" s="33">
        <v>9200</v>
      </c>
      <c r="F7515" s="33">
        <v>9200</v>
      </c>
    </row>
    <row r="7516" spans="1:6" ht="22.5" x14ac:dyDescent="0.2">
      <c r="A7516" s="2">
        <v>7511</v>
      </c>
      <c r="B7516" s="134" t="s">
        <v>10646</v>
      </c>
      <c r="C7516" s="61" t="s">
        <v>10722</v>
      </c>
      <c r="D7516" s="2">
        <v>1</v>
      </c>
      <c r="E7516" s="33">
        <v>11600</v>
      </c>
      <c r="F7516" s="33">
        <v>11600</v>
      </c>
    </row>
    <row r="7517" spans="1:6" ht="22.5" x14ac:dyDescent="0.2">
      <c r="A7517" s="2">
        <v>7512</v>
      </c>
      <c r="B7517" s="134" t="s">
        <v>10646</v>
      </c>
      <c r="C7517" s="61" t="s">
        <v>10723</v>
      </c>
      <c r="D7517" s="2">
        <v>1</v>
      </c>
      <c r="E7517" s="33">
        <v>11600</v>
      </c>
      <c r="F7517" s="33">
        <v>11600</v>
      </c>
    </row>
    <row r="7518" spans="1:6" ht="22.5" x14ac:dyDescent="0.2">
      <c r="A7518" s="2">
        <v>7513</v>
      </c>
      <c r="B7518" s="134" t="s">
        <v>10646</v>
      </c>
      <c r="C7518" s="61" t="s">
        <v>10724</v>
      </c>
      <c r="D7518" s="2">
        <v>1</v>
      </c>
      <c r="E7518" s="33">
        <v>11600</v>
      </c>
      <c r="F7518" s="33">
        <v>11600</v>
      </c>
    </row>
    <row r="7519" spans="1:6" ht="22.5" x14ac:dyDescent="0.2">
      <c r="A7519" s="2">
        <v>7514</v>
      </c>
      <c r="B7519" s="134" t="s">
        <v>10646</v>
      </c>
      <c r="C7519" s="61" t="s">
        <v>10725</v>
      </c>
      <c r="D7519" s="2">
        <v>1</v>
      </c>
      <c r="E7519" s="33">
        <v>11600</v>
      </c>
      <c r="F7519" s="33">
        <v>11600</v>
      </c>
    </row>
    <row r="7520" spans="1:6" ht="22.5" x14ac:dyDescent="0.2">
      <c r="A7520" s="2">
        <v>7515</v>
      </c>
      <c r="B7520" s="134" t="s">
        <v>10646</v>
      </c>
      <c r="C7520" s="61" t="s">
        <v>10726</v>
      </c>
      <c r="D7520" s="2">
        <v>1</v>
      </c>
      <c r="E7520" s="33">
        <v>11600</v>
      </c>
      <c r="F7520" s="33">
        <v>11600</v>
      </c>
    </row>
    <row r="7521" spans="1:6" ht="22.5" x14ac:dyDescent="0.2">
      <c r="A7521" s="2">
        <v>7516</v>
      </c>
      <c r="B7521" s="134" t="s">
        <v>10646</v>
      </c>
      <c r="C7521" s="61" t="s">
        <v>10727</v>
      </c>
      <c r="D7521" s="2">
        <v>1</v>
      </c>
      <c r="E7521" s="33">
        <v>11600</v>
      </c>
      <c r="F7521" s="33">
        <v>11600</v>
      </c>
    </row>
    <row r="7522" spans="1:6" ht="22.5" x14ac:dyDescent="0.2">
      <c r="A7522" s="2">
        <v>7517</v>
      </c>
      <c r="B7522" s="134" t="s">
        <v>10646</v>
      </c>
      <c r="C7522" s="61" t="s">
        <v>10728</v>
      </c>
      <c r="D7522" s="2">
        <v>1</v>
      </c>
      <c r="E7522" s="33">
        <v>11600</v>
      </c>
      <c r="F7522" s="33">
        <v>11600</v>
      </c>
    </row>
    <row r="7523" spans="1:6" ht="22.5" x14ac:dyDescent="0.2">
      <c r="A7523" s="2">
        <v>7518</v>
      </c>
      <c r="B7523" s="134" t="s">
        <v>10646</v>
      </c>
      <c r="C7523" s="61" t="s">
        <v>10729</v>
      </c>
      <c r="D7523" s="2">
        <v>1</v>
      </c>
      <c r="E7523" s="33">
        <v>11600</v>
      </c>
      <c r="F7523" s="33">
        <v>11600</v>
      </c>
    </row>
    <row r="7524" spans="1:6" ht="22.5" x14ac:dyDescent="0.2">
      <c r="A7524" s="2">
        <v>7519</v>
      </c>
      <c r="B7524" s="134" t="s">
        <v>10646</v>
      </c>
      <c r="C7524" s="61" t="s">
        <v>10730</v>
      </c>
      <c r="D7524" s="2">
        <v>1</v>
      </c>
      <c r="E7524" s="33">
        <v>11600</v>
      </c>
      <c r="F7524" s="33">
        <v>11600</v>
      </c>
    </row>
    <row r="7525" spans="1:6" ht="22.5" x14ac:dyDescent="0.2">
      <c r="A7525" s="2">
        <v>7520</v>
      </c>
      <c r="B7525" s="134" t="s">
        <v>10646</v>
      </c>
      <c r="C7525" s="61" t="s">
        <v>10731</v>
      </c>
      <c r="D7525" s="2">
        <v>1</v>
      </c>
      <c r="E7525" s="33">
        <v>11600</v>
      </c>
      <c r="F7525" s="33">
        <v>11600</v>
      </c>
    </row>
    <row r="7526" spans="1:6" ht="22.5" x14ac:dyDescent="0.2">
      <c r="A7526" s="2">
        <v>7521</v>
      </c>
      <c r="B7526" s="134" t="s">
        <v>8998</v>
      </c>
      <c r="C7526" s="61" t="s">
        <v>10732</v>
      </c>
      <c r="D7526" s="2">
        <v>1</v>
      </c>
      <c r="E7526" s="33">
        <v>3500</v>
      </c>
      <c r="F7526" s="33">
        <v>3500</v>
      </c>
    </row>
    <row r="7527" spans="1:6" ht="22.5" x14ac:dyDescent="0.2">
      <c r="A7527" s="2">
        <v>7522</v>
      </c>
      <c r="B7527" s="134" t="s">
        <v>8998</v>
      </c>
      <c r="C7527" s="61" t="s">
        <v>10733</v>
      </c>
      <c r="D7527" s="2">
        <v>1</v>
      </c>
      <c r="E7527" s="33">
        <v>3500</v>
      </c>
      <c r="F7527" s="33">
        <v>3500</v>
      </c>
    </row>
    <row r="7528" spans="1:6" ht="22.5" x14ac:dyDescent="0.2">
      <c r="A7528" s="2">
        <v>7523</v>
      </c>
      <c r="B7528" s="134" t="s">
        <v>8998</v>
      </c>
      <c r="C7528" s="61" t="s">
        <v>10734</v>
      </c>
      <c r="D7528" s="2">
        <v>1</v>
      </c>
      <c r="E7528" s="33">
        <v>3500</v>
      </c>
      <c r="F7528" s="33">
        <v>3500</v>
      </c>
    </row>
    <row r="7529" spans="1:6" ht="22.5" x14ac:dyDescent="0.2">
      <c r="A7529" s="2">
        <v>7524</v>
      </c>
      <c r="B7529" s="134" t="s">
        <v>8998</v>
      </c>
      <c r="C7529" s="61" t="s">
        <v>10735</v>
      </c>
      <c r="D7529" s="2">
        <v>1</v>
      </c>
      <c r="E7529" s="33">
        <v>3500</v>
      </c>
      <c r="F7529" s="33">
        <v>3500</v>
      </c>
    </row>
    <row r="7530" spans="1:6" ht="22.5" x14ac:dyDescent="0.2">
      <c r="A7530" s="2">
        <v>7525</v>
      </c>
      <c r="B7530" s="134" t="s">
        <v>8998</v>
      </c>
      <c r="C7530" s="61" t="s">
        <v>10736</v>
      </c>
      <c r="D7530" s="2">
        <v>1</v>
      </c>
      <c r="E7530" s="33">
        <v>3500</v>
      </c>
      <c r="F7530" s="33">
        <v>3500</v>
      </c>
    </row>
    <row r="7531" spans="1:6" ht="22.5" x14ac:dyDescent="0.2">
      <c r="A7531" s="2">
        <v>7526</v>
      </c>
      <c r="B7531" s="134" t="s">
        <v>8998</v>
      </c>
      <c r="C7531" s="61" t="s">
        <v>10737</v>
      </c>
      <c r="D7531" s="2">
        <v>1</v>
      </c>
      <c r="E7531" s="33">
        <v>3500</v>
      </c>
      <c r="F7531" s="33">
        <v>3500</v>
      </c>
    </row>
    <row r="7532" spans="1:6" ht="22.5" x14ac:dyDescent="0.2">
      <c r="A7532" s="2">
        <v>7527</v>
      </c>
      <c r="B7532" s="195" t="s">
        <v>8998</v>
      </c>
      <c r="C7532" s="61" t="s">
        <v>10738</v>
      </c>
      <c r="D7532" s="2">
        <v>1</v>
      </c>
      <c r="E7532" s="33">
        <v>3500</v>
      </c>
      <c r="F7532" s="33">
        <v>3500</v>
      </c>
    </row>
    <row r="7533" spans="1:6" ht="22.5" x14ac:dyDescent="0.2">
      <c r="A7533" s="2">
        <v>7528</v>
      </c>
      <c r="B7533" s="134" t="s">
        <v>8998</v>
      </c>
      <c r="C7533" s="61" t="s">
        <v>10739</v>
      </c>
      <c r="D7533" s="2">
        <v>1</v>
      </c>
      <c r="E7533" s="33">
        <v>3500</v>
      </c>
      <c r="F7533" s="33">
        <v>3500</v>
      </c>
    </row>
    <row r="7534" spans="1:6" ht="22.5" x14ac:dyDescent="0.2">
      <c r="A7534" s="2">
        <v>7529</v>
      </c>
      <c r="B7534" s="134" t="s">
        <v>8998</v>
      </c>
      <c r="C7534" s="61" t="s">
        <v>10740</v>
      </c>
      <c r="D7534" s="2">
        <v>1</v>
      </c>
      <c r="E7534" s="33">
        <v>3500</v>
      </c>
      <c r="F7534" s="33">
        <v>3500</v>
      </c>
    </row>
    <row r="7535" spans="1:6" ht="22.5" x14ac:dyDescent="0.2">
      <c r="A7535" s="2">
        <v>7530</v>
      </c>
      <c r="B7535" s="134" t="s">
        <v>8998</v>
      </c>
      <c r="C7535" s="61" t="s">
        <v>10741</v>
      </c>
      <c r="D7535" s="2">
        <v>1</v>
      </c>
      <c r="E7535" s="33">
        <v>3500</v>
      </c>
      <c r="F7535" s="33">
        <v>3500</v>
      </c>
    </row>
    <row r="7536" spans="1:6" ht="22.5" x14ac:dyDescent="0.2">
      <c r="A7536" s="2">
        <v>7531</v>
      </c>
      <c r="B7536" s="134" t="s">
        <v>3628</v>
      </c>
      <c r="C7536" s="61" t="s">
        <v>10742</v>
      </c>
      <c r="D7536" s="2">
        <v>1</v>
      </c>
      <c r="E7536" s="33">
        <v>8466.67</v>
      </c>
      <c r="F7536" s="33">
        <v>8466.67</v>
      </c>
    </row>
    <row r="7537" spans="1:6" ht="22.5" x14ac:dyDescent="0.2">
      <c r="A7537" s="2">
        <v>7532</v>
      </c>
      <c r="B7537" s="134" t="s">
        <v>3628</v>
      </c>
      <c r="C7537" s="61" t="s">
        <v>10743</v>
      </c>
      <c r="D7537" s="2">
        <v>1</v>
      </c>
      <c r="E7537" s="33">
        <v>8466.67</v>
      </c>
      <c r="F7537" s="33">
        <v>8466.67</v>
      </c>
    </row>
    <row r="7538" spans="1:6" ht="22.5" x14ac:dyDescent="0.2">
      <c r="A7538" s="2">
        <v>7533</v>
      </c>
      <c r="B7538" s="134" t="s">
        <v>3628</v>
      </c>
      <c r="C7538" s="61" t="s">
        <v>10744</v>
      </c>
      <c r="D7538" s="2">
        <v>1</v>
      </c>
      <c r="E7538" s="33">
        <v>8466.67</v>
      </c>
      <c r="F7538" s="33">
        <v>8466.67</v>
      </c>
    </row>
    <row r="7539" spans="1:6" ht="22.5" x14ac:dyDescent="0.2">
      <c r="A7539" s="2">
        <v>7534</v>
      </c>
      <c r="B7539" s="134" t="s">
        <v>3628</v>
      </c>
      <c r="C7539" s="61" t="s">
        <v>10745</v>
      </c>
      <c r="D7539" s="2">
        <v>1</v>
      </c>
      <c r="E7539" s="33">
        <v>8466.67</v>
      </c>
      <c r="F7539" s="33">
        <v>8466.67</v>
      </c>
    </row>
    <row r="7540" spans="1:6" ht="22.5" x14ac:dyDescent="0.2">
      <c r="A7540" s="2">
        <v>7535</v>
      </c>
      <c r="B7540" s="134" t="s">
        <v>3628</v>
      </c>
      <c r="C7540" s="61" t="s">
        <v>10746</v>
      </c>
      <c r="D7540" s="2">
        <v>1</v>
      </c>
      <c r="E7540" s="33">
        <v>8466.66</v>
      </c>
      <c r="F7540" s="33">
        <v>8466.66</v>
      </c>
    </row>
    <row r="7541" spans="1:6" ht="22.5" x14ac:dyDescent="0.2">
      <c r="A7541" s="2">
        <v>7536</v>
      </c>
      <c r="B7541" s="134" t="s">
        <v>3628</v>
      </c>
      <c r="C7541" s="61" t="s">
        <v>10747</v>
      </c>
      <c r="D7541" s="2">
        <v>1</v>
      </c>
      <c r="E7541" s="33">
        <v>8466.66</v>
      </c>
      <c r="F7541" s="33">
        <v>8466.66</v>
      </c>
    </row>
    <row r="7542" spans="1:6" ht="22.5" x14ac:dyDescent="0.2">
      <c r="A7542" s="2">
        <v>7537</v>
      </c>
      <c r="B7542" s="134" t="s">
        <v>4074</v>
      </c>
      <c r="C7542" s="61" t="s">
        <v>10748</v>
      </c>
      <c r="D7542" s="2">
        <v>1</v>
      </c>
      <c r="E7542" s="33">
        <v>6510</v>
      </c>
      <c r="F7542" s="33">
        <v>6510</v>
      </c>
    </row>
    <row r="7543" spans="1:6" ht="22.5" x14ac:dyDescent="0.2">
      <c r="A7543" s="2">
        <v>7538</v>
      </c>
      <c r="B7543" s="134" t="s">
        <v>4074</v>
      </c>
      <c r="C7543" s="61" t="s">
        <v>10749</v>
      </c>
      <c r="D7543" s="2">
        <v>1</v>
      </c>
      <c r="E7543" s="33">
        <v>6510</v>
      </c>
      <c r="F7543" s="33">
        <v>6510</v>
      </c>
    </row>
    <row r="7544" spans="1:6" ht="22.5" x14ac:dyDescent="0.2">
      <c r="A7544" s="2">
        <v>7539</v>
      </c>
      <c r="B7544" s="134" t="s">
        <v>4074</v>
      </c>
      <c r="C7544" s="61" t="s">
        <v>10750</v>
      </c>
      <c r="D7544" s="2">
        <v>1</v>
      </c>
      <c r="E7544" s="33">
        <v>6510</v>
      </c>
      <c r="F7544" s="33">
        <v>6510</v>
      </c>
    </row>
    <row r="7545" spans="1:6" ht="22.5" x14ac:dyDescent="0.2">
      <c r="A7545" s="2">
        <v>7540</v>
      </c>
      <c r="B7545" s="134" t="s">
        <v>4074</v>
      </c>
      <c r="C7545" s="61" t="s">
        <v>10751</v>
      </c>
      <c r="D7545" s="2">
        <v>1</v>
      </c>
      <c r="E7545" s="33">
        <v>6510</v>
      </c>
      <c r="F7545" s="33">
        <v>6510</v>
      </c>
    </row>
    <row r="7546" spans="1:6" ht="22.5" x14ac:dyDescent="0.2">
      <c r="A7546" s="2">
        <v>7541</v>
      </c>
      <c r="B7546" s="134" t="s">
        <v>4074</v>
      </c>
      <c r="C7546" s="61" t="s">
        <v>10752</v>
      </c>
      <c r="D7546" s="2">
        <v>1</v>
      </c>
      <c r="E7546" s="33">
        <v>6510</v>
      </c>
      <c r="F7546" s="33">
        <v>6510</v>
      </c>
    </row>
    <row r="7547" spans="1:6" ht="22.5" x14ac:dyDescent="0.2">
      <c r="A7547" s="2">
        <v>7542</v>
      </c>
      <c r="B7547" s="134" t="s">
        <v>4074</v>
      </c>
      <c r="C7547" s="61" t="s">
        <v>10753</v>
      </c>
      <c r="D7547" s="2">
        <v>1</v>
      </c>
      <c r="E7547" s="33">
        <v>6510</v>
      </c>
      <c r="F7547" s="33">
        <v>6510</v>
      </c>
    </row>
    <row r="7548" spans="1:6" ht="22.5" x14ac:dyDescent="0.2">
      <c r="A7548" s="2">
        <v>7543</v>
      </c>
      <c r="B7548" s="134" t="s">
        <v>4074</v>
      </c>
      <c r="C7548" s="61" t="s">
        <v>10754</v>
      </c>
      <c r="D7548" s="2">
        <v>1</v>
      </c>
      <c r="E7548" s="33">
        <v>6510</v>
      </c>
      <c r="F7548" s="33">
        <v>6510</v>
      </c>
    </row>
    <row r="7549" spans="1:6" ht="22.5" x14ac:dyDescent="0.2">
      <c r="A7549" s="2">
        <v>7544</v>
      </c>
      <c r="B7549" s="134" t="s">
        <v>4074</v>
      </c>
      <c r="C7549" s="61" t="s">
        <v>10755</v>
      </c>
      <c r="D7549" s="2">
        <v>1</v>
      </c>
      <c r="E7549" s="33">
        <v>6510</v>
      </c>
      <c r="F7549" s="33">
        <v>6510</v>
      </c>
    </row>
    <row r="7550" spans="1:6" ht="22.5" x14ac:dyDescent="0.2">
      <c r="A7550" s="2">
        <v>7545</v>
      </c>
      <c r="B7550" s="134" t="s">
        <v>4074</v>
      </c>
      <c r="C7550" s="61" t="s">
        <v>10756</v>
      </c>
      <c r="D7550" s="2">
        <v>1</v>
      </c>
      <c r="E7550" s="33">
        <v>6510</v>
      </c>
      <c r="F7550" s="33">
        <v>6510</v>
      </c>
    </row>
    <row r="7551" spans="1:6" ht="22.5" x14ac:dyDescent="0.2">
      <c r="A7551" s="2">
        <v>7546</v>
      </c>
      <c r="B7551" s="134" t="s">
        <v>4074</v>
      </c>
      <c r="C7551" s="61" t="s">
        <v>10757</v>
      </c>
      <c r="D7551" s="2">
        <v>1</v>
      </c>
      <c r="E7551" s="33">
        <v>6510</v>
      </c>
      <c r="F7551" s="33">
        <v>6510</v>
      </c>
    </row>
    <row r="7552" spans="1:6" ht="22.5" x14ac:dyDescent="0.2">
      <c r="A7552" s="2">
        <v>7547</v>
      </c>
      <c r="B7552" s="134" t="s">
        <v>4041</v>
      </c>
      <c r="C7552" s="61" t="s">
        <v>10758</v>
      </c>
      <c r="D7552" s="2">
        <v>1</v>
      </c>
      <c r="E7552" s="33">
        <v>8100</v>
      </c>
      <c r="F7552" s="33">
        <v>8100</v>
      </c>
    </row>
    <row r="7553" spans="1:6" ht="22.5" x14ac:dyDescent="0.2">
      <c r="A7553" s="2">
        <v>7548</v>
      </c>
      <c r="B7553" s="134" t="s">
        <v>4041</v>
      </c>
      <c r="C7553" s="61" t="s">
        <v>10759</v>
      </c>
      <c r="D7553" s="2">
        <v>1</v>
      </c>
      <c r="E7553" s="33">
        <v>8100</v>
      </c>
      <c r="F7553" s="33">
        <v>8100</v>
      </c>
    </row>
    <row r="7554" spans="1:6" ht="22.5" x14ac:dyDescent="0.2">
      <c r="A7554" s="2">
        <v>7549</v>
      </c>
      <c r="B7554" s="134" t="s">
        <v>4041</v>
      </c>
      <c r="C7554" s="61" t="s">
        <v>10760</v>
      </c>
      <c r="D7554" s="2">
        <v>1</v>
      </c>
      <c r="E7554" s="33">
        <v>8100</v>
      </c>
      <c r="F7554" s="33">
        <v>8100</v>
      </c>
    </row>
    <row r="7555" spans="1:6" ht="22.5" x14ac:dyDescent="0.2">
      <c r="A7555" s="2">
        <v>7550</v>
      </c>
      <c r="B7555" s="134" t="s">
        <v>4041</v>
      </c>
      <c r="C7555" s="61" t="s">
        <v>10761</v>
      </c>
      <c r="D7555" s="2">
        <v>1</v>
      </c>
      <c r="E7555" s="33">
        <v>8100</v>
      </c>
      <c r="F7555" s="33">
        <v>8100</v>
      </c>
    </row>
    <row r="7556" spans="1:6" ht="22.5" x14ac:dyDescent="0.2">
      <c r="A7556" s="2">
        <v>7551</v>
      </c>
      <c r="B7556" s="134" t="s">
        <v>4041</v>
      </c>
      <c r="C7556" s="61" t="s">
        <v>10762</v>
      </c>
      <c r="D7556" s="2">
        <v>1</v>
      </c>
      <c r="E7556" s="33">
        <v>8100</v>
      </c>
      <c r="F7556" s="33">
        <v>8100</v>
      </c>
    </row>
    <row r="7557" spans="1:6" ht="22.5" x14ac:dyDescent="0.2">
      <c r="A7557" s="2">
        <v>7552</v>
      </c>
      <c r="B7557" s="134" t="s">
        <v>4041</v>
      </c>
      <c r="C7557" s="61" t="s">
        <v>10763</v>
      </c>
      <c r="D7557" s="2">
        <v>1</v>
      </c>
      <c r="E7557" s="33">
        <v>8100</v>
      </c>
      <c r="F7557" s="33">
        <v>8100</v>
      </c>
    </row>
    <row r="7558" spans="1:6" ht="22.5" x14ac:dyDescent="0.2">
      <c r="A7558" s="2">
        <v>7553</v>
      </c>
      <c r="B7558" s="195" t="s">
        <v>10647</v>
      </c>
      <c r="C7558" s="148" t="s">
        <v>10764</v>
      </c>
      <c r="D7558" s="2">
        <v>1</v>
      </c>
      <c r="E7558" s="104">
        <v>73110</v>
      </c>
      <c r="F7558" s="104">
        <v>32203.32</v>
      </c>
    </row>
    <row r="7559" spans="1:6" x14ac:dyDescent="0.2">
      <c r="A7559" s="2">
        <v>7554</v>
      </c>
      <c r="B7559" s="195" t="s">
        <v>10648</v>
      </c>
      <c r="C7559" s="148" t="s">
        <v>10765</v>
      </c>
      <c r="D7559" s="2">
        <v>1</v>
      </c>
      <c r="E7559" s="104">
        <v>83270</v>
      </c>
      <c r="F7559" s="104">
        <v>36678.47</v>
      </c>
    </row>
    <row r="7560" spans="1:6" ht="22.5" x14ac:dyDescent="0.2">
      <c r="A7560" s="2">
        <v>7555</v>
      </c>
      <c r="B7560" s="195" t="s">
        <v>10649</v>
      </c>
      <c r="C7560" s="148" t="s">
        <v>10766</v>
      </c>
      <c r="D7560" s="2">
        <v>1</v>
      </c>
      <c r="E7560" s="104">
        <v>86070</v>
      </c>
      <c r="F7560" s="104">
        <v>37911.68</v>
      </c>
    </row>
    <row r="7561" spans="1:6" ht="22.5" x14ac:dyDescent="0.2">
      <c r="A7561" s="2">
        <v>7556</v>
      </c>
      <c r="B7561" s="195" t="s">
        <v>5621</v>
      </c>
      <c r="C7561" s="148" t="s">
        <v>10767</v>
      </c>
      <c r="D7561" s="2">
        <v>1</v>
      </c>
      <c r="E7561" s="104">
        <v>61787</v>
      </c>
      <c r="F7561" s="104">
        <v>27215.72</v>
      </c>
    </row>
    <row r="7562" spans="1:6" ht="33.75" x14ac:dyDescent="0.2">
      <c r="A7562" s="2">
        <v>7557</v>
      </c>
      <c r="B7562" s="195" t="s">
        <v>10650</v>
      </c>
      <c r="C7562" s="148" t="s">
        <v>10768</v>
      </c>
      <c r="D7562" s="2">
        <v>1</v>
      </c>
      <c r="E7562" s="104">
        <v>63179</v>
      </c>
      <c r="F7562" s="104">
        <v>27828.81</v>
      </c>
    </row>
    <row r="7563" spans="1:6" ht="22.5" x14ac:dyDescent="0.2">
      <c r="A7563" s="2">
        <v>7558</v>
      </c>
      <c r="B7563" s="195" t="s">
        <v>10651</v>
      </c>
      <c r="C7563" s="148" t="s">
        <v>10769</v>
      </c>
      <c r="D7563" s="2">
        <v>1</v>
      </c>
      <c r="E7563" s="104">
        <v>82960</v>
      </c>
      <c r="F7563" s="104">
        <v>51158.67</v>
      </c>
    </row>
    <row r="7564" spans="1:6" x14ac:dyDescent="0.2">
      <c r="A7564" s="2">
        <v>7559</v>
      </c>
      <c r="B7564" s="195" t="s">
        <v>10652</v>
      </c>
      <c r="C7564" s="148" t="s">
        <v>10770</v>
      </c>
      <c r="D7564" s="2">
        <v>1</v>
      </c>
      <c r="E7564" s="104">
        <v>59779</v>
      </c>
      <c r="F7564" s="104">
        <v>36863.72</v>
      </c>
    </row>
    <row r="7565" spans="1:6" x14ac:dyDescent="0.2">
      <c r="A7565" s="2">
        <v>7560</v>
      </c>
      <c r="B7565" s="195" t="s">
        <v>10652</v>
      </c>
      <c r="C7565" s="148" t="s">
        <v>10771</v>
      </c>
      <c r="D7565" s="2">
        <v>1</v>
      </c>
      <c r="E7565" s="104">
        <v>59779</v>
      </c>
      <c r="F7565" s="104">
        <v>36863.72</v>
      </c>
    </row>
    <row r="7566" spans="1:6" x14ac:dyDescent="0.2">
      <c r="A7566" s="2">
        <v>7561</v>
      </c>
      <c r="B7566" s="195" t="s">
        <v>10652</v>
      </c>
      <c r="C7566" s="148" t="s">
        <v>10772</v>
      </c>
      <c r="D7566" s="2">
        <v>1</v>
      </c>
      <c r="E7566" s="104">
        <v>59779</v>
      </c>
      <c r="F7566" s="104">
        <v>36863.72</v>
      </c>
    </row>
    <row r="7567" spans="1:6" ht="22.5" x14ac:dyDescent="0.2">
      <c r="A7567" s="2">
        <v>7562</v>
      </c>
      <c r="B7567" s="134" t="s">
        <v>6021</v>
      </c>
      <c r="C7567" s="61" t="s">
        <v>10773</v>
      </c>
      <c r="D7567" s="2">
        <v>1</v>
      </c>
      <c r="E7567" s="196">
        <v>35388</v>
      </c>
      <c r="F7567" s="33">
        <v>35388</v>
      </c>
    </row>
    <row r="7568" spans="1:6" ht="22.5" x14ac:dyDescent="0.2">
      <c r="A7568" s="2">
        <v>7563</v>
      </c>
      <c r="B7568" s="134" t="s">
        <v>10653</v>
      </c>
      <c r="C7568" s="61" t="s">
        <v>10774</v>
      </c>
      <c r="D7568" s="2">
        <v>1</v>
      </c>
      <c r="E7568" s="196">
        <v>32695</v>
      </c>
      <c r="F7568" s="33">
        <v>32695</v>
      </c>
    </row>
    <row r="7569" spans="1:6" ht="33.75" x14ac:dyDescent="0.2">
      <c r="A7569" s="2">
        <v>7564</v>
      </c>
      <c r="B7569" s="134" t="s">
        <v>10654</v>
      </c>
      <c r="C7569" s="61" t="s">
        <v>10775</v>
      </c>
      <c r="D7569" s="2">
        <v>1</v>
      </c>
      <c r="E7569" s="196">
        <v>24943</v>
      </c>
      <c r="F7569" s="196">
        <v>24943</v>
      </c>
    </row>
    <row r="7570" spans="1:6" ht="33.75" x14ac:dyDescent="0.2">
      <c r="A7570" s="2">
        <v>7565</v>
      </c>
      <c r="B7570" s="134" t="s">
        <v>10654</v>
      </c>
      <c r="C7570" s="61" t="s">
        <v>10776</v>
      </c>
      <c r="D7570" s="2">
        <v>1</v>
      </c>
      <c r="E7570" s="196">
        <v>24943</v>
      </c>
      <c r="F7570" s="196">
        <v>24943</v>
      </c>
    </row>
    <row r="7571" spans="1:6" ht="22.5" x14ac:dyDescent="0.2">
      <c r="A7571" s="2">
        <v>7566</v>
      </c>
      <c r="B7571" s="195" t="s">
        <v>9002</v>
      </c>
      <c r="C7571" s="148" t="s">
        <v>10777</v>
      </c>
      <c r="D7571" s="2">
        <v>1</v>
      </c>
      <c r="E7571" s="104">
        <v>77300</v>
      </c>
      <c r="F7571" s="104">
        <v>77300</v>
      </c>
    </row>
    <row r="7572" spans="1:6" ht="22.5" x14ac:dyDescent="0.2">
      <c r="A7572" s="2">
        <v>7567</v>
      </c>
      <c r="B7572" s="195" t="s">
        <v>9002</v>
      </c>
      <c r="C7572" s="148" t="s">
        <v>10778</v>
      </c>
      <c r="D7572" s="2">
        <v>1</v>
      </c>
      <c r="E7572" s="104">
        <v>77300</v>
      </c>
      <c r="F7572" s="104">
        <v>77300</v>
      </c>
    </row>
    <row r="7573" spans="1:6" x14ac:dyDescent="0.2">
      <c r="A7573" s="2">
        <v>7568</v>
      </c>
      <c r="B7573" s="134" t="s">
        <v>10655</v>
      </c>
      <c r="C7573" s="61" t="s">
        <v>10779</v>
      </c>
      <c r="D7573" s="2">
        <v>1</v>
      </c>
      <c r="E7573" s="196">
        <v>10300</v>
      </c>
      <c r="F7573" s="196">
        <v>10300</v>
      </c>
    </row>
    <row r="7574" spans="1:6" x14ac:dyDescent="0.2">
      <c r="A7574" s="2">
        <v>7569</v>
      </c>
      <c r="B7574" s="134" t="s">
        <v>10655</v>
      </c>
      <c r="C7574" s="61" t="s">
        <v>10780</v>
      </c>
      <c r="D7574" s="2">
        <v>1</v>
      </c>
      <c r="E7574" s="196">
        <v>10300</v>
      </c>
      <c r="F7574" s="196">
        <v>10300</v>
      </c>
    </row>
    <row r="7575" spans="1:6" ht="22.5" x14ac:dyDescent="0.2">
      <c r="A7575" s="2">
        <v>7570</v>
      </c>
      <c r="B7575" s="195" t="s">
        <v>10656</v>
      </c>
      <c r="C7575" s="148" t="s">
        <v>10781</v>
      </c>
      <c r="D7575" s="2">
        <v>1</v>
      </c>
      <c r="E7575" s="104">
        <v>129548</v>
      </c>
      <c r="F7575" s="104">
        <v>129548</v>
      </c>
    </row>
    <row r="7576" spans="1:6" x14ac:dyDescent="0.2">
      <c r="A7576" s="2">
        <v>7571</v>
      </c>
      <c r="B7576" s="134" t="s">
        <v>1902</v>
      </c>
      <c r="C7576" s="61" t="s">
        <v>10782</v>
      </c>
      <c r="D7576" s="2">
        <v>1</v>
      </c>
      <c r="E7576" s="33">
        <v>16250</v>
      </c>
      <c r="F7576" s="33">
        <v>16250</v>
      </c>
    </row>
    <row r="7577" spans="1:6" x14ac:dyDescent="0.2">
      <c r="A7577" s="2">
        <v>7572</v>
      </c>
      <c r="B7577" s="134" t="s">
        <v>1902</v>
      </c>
      <c r="C7577" s="61" t="s">
        <v>10783</v>
      </c>
      <c r="D7577" s="2">
        <v>1</v>
      </c>
      <c r="E7577" s="33">
        <v>16250</v>
      </c>
      <c r="F7577" s="33">
        <v>16250</v>
      </c>
    </row>
    <row r="7578" spans="1:6" ht="22.5" x14ac:dyDescent="0.2">
      <c r="A7578" s="2">
        <v>7573</v>
      </c>
      <c r="B7578" s="134" t="s">
        <v>6833</v>
      </c>
      <c r="C7578" s="61" t="s">
        <v>10784</v>
      </c>
      <c r="D7578" s="2">
        <v>1</v>
      </c>
      <c r="E7578" s="33">
        <v>5176.92</v>
      </c>
      <c r="F7578" s="33">
        <v>5176.92</v>
      </c>
    </row>
    <row r="7579" spans="1:6" ht="22.5" x14ac:dyDescent="0.2">
      <c r="A7579" s="2">
        <v>7574</v>
      </c>
      <c r="B7579" s="134" t="s">
        <v>6833</v>
      </c>
      <c r="C7579" s="61" t="s">
        <v>10785</v>
      </c>
      <c r="D7579" s="2">
        <v>1</v>
      </c>
      <c r="E7579" s="33">
        <v>5176.92</v>
      </c>
      <c r="F7579" s="33">
        <v>5176.92</v>
      </c>
    </row>
    <row r="7580" spans="1:6" ht="22.5" x14ac:dyDescent="0.2">
      <c r="A7580" s="2">
        <v>7575</v>
      </c>
      <c r="B7580" s="134" t="s">
        <v>6833</v>
      </c>
      <c r="C7580" s="61" t="s">
        <v>10786</v>
      </c>
      <c r="D7580" s="2">
        <v>1</v>
      </c>
      <c r="E7580" s="33">
        <v>5176.92</v>
      </c>
      <c r="F7580" s="33">
        <v>5176.92</v>
      </c>
    </row>
    <row r="7581" spans="1:6" ht="22.5" x14ac:dyDescent="0.2">
      <c r="A7581" s="2">
        <v>7576</v>
      </c>
      <c r="B7581" s="134" t="s">
        <v>6833</v>
      </c>
      <c r="C7581" s="61" t="s">
        <v>10787</v>
      </c>
      <c r="D7581" s="2">
        <v>1</v>
      </c>
      <c r="E7581" s="33">
        <v>5176.92</v>
      </c>
      <c r="F7581" s="33">
        <v>5176.92</v>
      </c>
    </row>
    <row r="7582" spans="1:6" ht="22.5" x14ac:dyDescent="0.2">
      <c r="A7582" s="2">
        <v>7577</v>
      </c>
      <c r="B7582" s="134" t="s">
        <v>6833</v>
      </c>
      <c r="C7582" s="61" t="s">
        <v>10788</v>
      </c>
      <c r="D7582" s="2">
        <v>1</v>
      </c>
      <c r="E7582" s="33">
        <v>5176.92</v>
      </c>
      <c r="F7582" s="33">
        <v>5176.92</v>
      </c>
    </row>
    <row r="7583" spans="1:6" ht="22.5" x14ac:dyDescent="0.2">
      <c r="A7583" s="2">
        <v>7578</v>
      </c>
      <c r="B7583" s="134" t="s">
        <v>6833</v>
      </c>
      <c r="C7583" s="61" t="s">
        <v>10789</v>
      </c>
      <c r="D7583" s="2">
        <v>1</v>
      </c>
      <c r="E7583" s="33">
        <v>5176.92</v>
      </c>
      <c r="F7583" s="33">
        <v>5176.92</v>
      </c>
    </row>
    <row r="7584" spans="1:6" ht="22.5" x14ac:dyDescent="0.2">
      <c r="A7584" s="2">
        <v>7579</v>
      </c>
      <c r="B7584" s="134" t="s">
        <v>6833</v>
      </c>
      <c r="C7584" s="61" t="s">
        <v>10790</v>
      </c>
      <c r="D7584" s="2">
        <v>1</v>
      </c>
      <c r="E7584" s="33">
        <v>5176.92</v>
      </c>
      <c r="F7584" s="33">
        <v>5176.92</v>
      </c>
    </row>
    <row r="7585" spans="1:6" ht="22.5" x14ac:dyDescent="0.2">
      <c r="A7585" s="2">
        <v>7580</v>
      </c>
      <c r="B7585" s="134" t="s">
        <v>6833</v>
      </c>
      <c r="C7585" s="61" t="s">
        <v>10791</v>
      </c>
      <c r="D7585" s="2">
        <v>1</v>
      </c>
      <c r="E7585" s="33">
        <v>5176.92</v>
      </c>
      <c r="F7585" s="33">
        <v>5176.92</v>
      </c>
    </row>
    <row r="7586" spans="1:6" ht="22.5" x14ac:dyDescent="0.2">
      <c r="A7586" s="2">
        <v>7581</v>
      </c>
      <c r="B7586" s="134" t="s">
        <v>6833</v>
      </c>
      <c r="C7586" s="61" t="s">
        <v>10792</v>
      </c>
      <c r="D7586" s="2">
        <v>1</v>
      </c>
      <c r="E7586" s="33">
        <v>5176.91</v>
      </c>
      <c r="F7586" s="33">
        <v>5176.91</v>
      </c>
    </row>
    <row r="7587" spans="1:6" ht="22.5" x14ac:dyDescent="0.2">
      <c r="A7587" s="2">
        <v>7582</v>
      </c>
      <c r="B7587" s="134" t="s">
        <v>6833</v>
      </c>
      <c r="C7587" s="61" t="s">
        <v>10793</v>
      </c>
      <c r="D7587" s="2">
        <v>1</v>
      </c>
      <c r="E7587" s="33">
        <v>5176.91</v>
      </c>
      <c r="F7587" s="33">
        <v>5176.91</v>
      </c>
    </row>
    <row r="7588" spans="1:6" ht="22.5" x14ac:dyDescent="0.2">
      <c r="A7588" s="2">
        <v>7583</v>
      </c>
      <c r="B7588" s="195" t="s">
        <v>6833</v>
      </c>
      <c r="C7588" s="61" t="s">
        <v>10794</v>
      </c>
      <c r="D7588" s="2">
        <v>1</v>
      </c>
      <c r="E7588" s="33">
        <v>5176.91</v>
      </c>
      <c r="F7588" s="33">
        <v>5176.91</v>
      </c>
    </row>
    <row r="7589" spans="1:6" ht="22.5" x14ac:dyDescent="0.2">
      <c r="A7589" s="2">
        <v>7584</v>
      </c>
      <c r="B7589" s="134" t="s">
        <v>6833</v>
      </c>
      <c r="C7589" s="61" t="s">
        <v>10795</v>
      </c>
      <c r="D7589" s="2">
        <v>1</v>
      </c>
      <c r="E7589" s="33">
        <v>5176.91</v>
      </c>
      <c r="F7589" s="33">
        <v>5176.91</v>
      </c>
    </row>
    <row r="7590" spans="1:6" ht="33.75" x14ac:dyDescent="0.2">
      <c r="A7590" s="2">
        <v>7585</v>
      </c>
      <c r="B7590" s="195" t="s">
        <v>10657</v>
      </c>
      <c r="C7590" s="148" t="s">
        <v>10796</v>
      </c>
      <c r="D7590" s="2">
        <v>1</v>
      </c>
      <c r="E7590" s="104">
        <v>43160</v>
      </c>
      <c r="F7590" s="104">
        <v>12055.46</v>
      </c>
    </row>
    <row r="7591" spans="1:6" x14ac:dyDescent="0.2">
      <c r="A7591" s="2">
        <v>7586</v>
      </c>
      <c r="B7591" s="134" t="s">
        <v>4499</v>
      </c>
      <c r="C7591" s="61" t="s">
        <v>10797</v>
      </c>
      <c r="D7591" s="2">
        <v>1</v>
      </c>
      <c r="E7591" s="33">
        <v>25367</v>
      </c>
      <c r="F7591" s="33">
        <v>25367</v>
      </c>
    </row>
    <row r="7592" spans="1:6" ht="22.5" x14ac:dyDescent="0.2">
      <c r="A7592" s="2">
        <v>7587</v>
      </c>
      <c r="B7592" s="134" t="s">
        <v>10658</v>
      </c>
      <c r="C7592" s="61" t="s">
        <v>10798</v>
      </c>
      <c r="D7592" s="2">
        <v>1</v>
      </c>
      <c r="E7592" s="33">
        <v>12910</v>
      </c>
      <c r="F7592" s="33">
        <v>12910</v>
      </c>
    </row>
    <row r="7593" spans="1:6" x14ac:dyDescent="0.2">
      <c r="A7593" s="2">
        <v>7588</v>
      </c>
      <c r="B7593" s="134" t="s">
        <v>3975</v>
      </c>
      <c r="C7593" s="61" t="s">
        <v>10799</v>
      </c>
      <c r="D7593" s="2">
        <v>1</v>
      </c>
      <c r="E7593" s="33">
        <v>8600</v>
      </c>
      <c r="F7593" s="33">
        <v>8600</v>
      </c>
    </row>
    <row r="7594" spans="1:6" ht="22.5" x14ac:dyDescent="0.2">
      <c r="A7594" s="2">
        <v>7589</v>
      </c>
      <c r="B7594" s="134" t="s">
        <v>10659</v>
      </c>
      <c r="C7594" s="61" t="s">
        <v>10800</v>
      </c>
      <c r="D7594" s="2">
        <v>1</v>
      </c>
      <c r="E7594" s="33">
        <v>6990</v>
      </c>
      <c r="F7594" s="33">
        <v>6990</v>
      </c>
    </row>
    <row r="7595" spans="1:6" ht="22.5" x14ac:dyDescent="0.2">
      <c r="A7595" s="2">
        <v>7590</v>
      </c>
      <c r="B7595" s="416" t="s">
        <v>10864</v>
      </c>
      <c r="C7595" s="28" t="s">
        <v>10865</v>
      </c>
      <c r="D7595" s="198">
        <v>1</v>
      </c>
      <c r="E7595" s="5">
        <v>15425.46</v>
      </c>
      <c r="F7595" s="5">
        <v>15425.46</v>
      </c>
    </row>
    <row r="7596" spans="1:6" ht="22.5" x14ac:dyDescent="0.2">
      <c r="A7596" s="2">
        <v>7591</v>
      </c>
      <c r="B7596" s="416" t="s">
        <v>10866</v>
      </c>
      <c r="C7596" s="28" t="s">
        <v>10867</v>
      </c>
      <c r="D7596" s="198">
        <v>1</v>
      </c>
      <c r="E7596" s="5">
        <v>15425.46</v>
      </c>
      <c r="F7596" s="5">
        <v>15425.46</v>
      </c>
    </row>
    <row r="7597" spans="1:6" ht="22.5" x14ac:dyDescent="0.2">
      <c r="A7597" s="2">
        <v>7592</v>
      </c>
      <c r="B7597" s="416" t="s">
        <v>10866</v>
      </c>
      <c r="C7597" s="28" t="s">
        <v>10868</v>
      </c>
      <c r="D7597" s="198">
        <v>1</v>
      </c>
      <c r="E7597" s="5">
        <v>15425.46</v>
      </c>
      <c r="F7597" s="5">
        <v>15425.46</v>
      </c>
    </row>
    <row r="7598" spans="1:6" x14ac:dyDescent="0.2">
      <c r="A7598" s="2">
        <v>7593</v>
      </c>
      <c r="B7598" s="416" t="s">
        <v>10869</v>
      </c>
      <c r="C7598" s="28" t="s">
        <v>10870</v>
      </c>
      <c r="D7598" s="198">
        <v>1</v>
      </c>
      <c r="E7598" s="5">
        <v>4708.32</v>
      </c>
      <c r="F7598" s="5">
        <v>4708.32</v>
      </c>
    </row>
    <row r="7599" spans="1:6" x14ac:dyDescent="0.2">
      <c r="A7599" s="2">
        <v>7594</v>
      </c>
      <c r="B7599" s="416" t="s">
        <v>10871</v>
      </c>
      <c r="C7599" s="28" t="s">
        <v>10872</v>
      </c>
      <c r="D7599" s="198">
        <v>1</v>
      </c>
      <c r="E7599" s="5">
        <v>4708.32</v>
      </c>
      <c r="F7599" s="5">
        <v>4708.32</v>
      </c>
    </row>
    <row r="7600" spans="1:6" x14ac:dyDescent="0.2">
      <c r="A7600" s="2">
        <v>7595</v>
      </c>
      <c r="B7600" s="416" t="s">
        <v>10871</v>
      </c>
      <c r="C7600" s="28" t="s">
        <v>10873</v>
      </c>
      <c r="D7600" s="198">
        <v>1</v>
      </c>
      <c r="E7600" s="5">
        <v>4708.32</v>
      </c>
      <c r="F7600" s="5">
        <v>4708.32</v>
      </c>
    </row>
    <row r="7601" spans="1:6" ht="22.5" x14ac:dyDescent="0.2">
      <c r="A7601" s="2">
        <v>7596</v>
      </c>
      <c r="B7601" s="416" t="s">
        <v>10952</v>
      </c>
      <c r="C7601" s="48">
        <v>10400055</v>
      </c>
      <c r="D7601" s="198">
        <v>1</v>
      </c>
      <c r="E7601" s="5">
        <v>3625</v>
      </c>
      <c r="F7601" s="5">
        <v>3625</v>
      </c>
    </row>
    <row r="7602" spans="1:6" ht="45" x14ac:dyDescent="0.2">
      <c r="A7602" s="2">
        <v>7597</v>
      </c>
      <c r="B7602" s="416" t="s">
        <v>10953</v>
      </c>
      <c r="C7602" s="48">
        <v>10400068</v>
      </c>
      <c r="D7602" s="198">
        <v>1</v>
      </c>
      <c r="E7602" s="5">
        <v>18000</v>
      </c>
      <c r="F7602" s="5">
        <v>18000</v>
      </c>
    </row>
    <row r="7603" spans="1:6" ht="45" x14ac:dyDescent="0.2">
      <c r="A7603" s="2">
        <v>7598</v>
      </c>
      <c r="B7603" s="416" t="s">
        <v>10953</v>
      </c>
      <c r="C7603" s="28" t="s">
        <v>25987</v>
      </c>
      <c r="D7603" s="198">
        <v>1</v>
      </c>
      <c r="E7603" s="5">
        <v>18000</v>
      </c>
      <c r="F7603" s="5">
        <v>18000</v>
      </c>
    </row>
    <row r="7604" spans="1:6" ht="45" x14ac:dyDescent="0.2">
      <c r="A7604" s="2">
        <v>7599</v>
      </c>
      <c r="B7604" s="416" t="s">
        <v>10954</v>
      </c>
      <c r="C7604" s="28" t="s">
        <v>10955</v>
      </c>
      <c r="D7604" s="198">
        <v>1</v>
      </c>
      <c r="E7604" s="5">
        <v>75019</v>
      </c>
      <c r="F7604" s="5">
        <v>33758.639999999999</v>
      </c>
    </row>
    <row r="7605" spans="1:6" ht="45" x14ac:dyDescent="0.2">
      <c r="A7605" s="2">
        <v>7600</v>
      </c>
      <c r="B7605" s="416" t="s">
        <v>10954</v>
      </c>
      <c r="C7605" s="28" t="s">
        <v>10956</v>
      </c>
      <c r="D7605" s="198">
        <v>1</v>
      </c>
      <c r="E7605" s="5">
        <v>75019</v>
      </c>
      <c r="F7605" s="5">
        <v>33758.639999999999</v>
      </c>
    </row>
    <row r="7606" spans="1:6" ht="22.5" x14ac:dyDescent="0.2">
      <c r="A7606" s="2">
        <v>7601</v>
      </c>
      <c r="B7606" s="416" t="s">
        <v>10957</v>
      </c>
      <c r="C7606" s="48">
        <v>10400077</v>
      </c>
      <c r="D7606" s="198">
        <v>1</v>
      </c>
      <c r="E7606" s="5">
        <v>3625</v>
      </c>
      <c r="F7606" s="5">
        <v>3625</v>
      </c>
    </row>
    <row r="7607" spans="1:6" ht="22.5" x14ac:dyDescent="0.2">
      <c r="A7607" s="2">
        <v>7602</v>
      </c>
      <c r="B7607" s="416" t="s">
        <v>10957</v>
      </c>
      <c r="C7607" s="28" t="s">
        <v>25988</v>
      </c>
      <c r="D7607" s="198">
        <v>1</v>
      </c>
      <c r="E7607" s="5">
        <v>3625</v>
      </c>
      <c r="F7607" s="5">
        <v>3625</v>
      </c>
    </row>
    <row r="7608" spans="1:6" ht="33.75" x14ac:dyDescent="0.2">
      <c r="A7608" s="2">
        <v>7603</v>
      </c>
      <c r="B7608" s="416" t="s">
        <v>10958</v>
      </c>
      <c r="C7608" s="28" t="s">
        <v>25989</v>
      </c>
      <c r="D7608" s="198">
        <v>1</v>
      </c>
      <c r="E7608" s="5">
        <v>6375</v>
      </c>
      <c r="F7608" s="5">
        <v>6375</v>
      </c>
    </row>
    <row r="7609" spans="1:6" ht="33.75" x14ac:dyDescent="0.2">
      <c r="A7609" s="2">
        <v>7604</v>
      </c>
      <c r="B7609" s="416" t="s">
        <v>10958</v>
      </c>
      <c r="C7609" s="48">
        <v>10400078</v>
      </c>
      <c r="D7609" s="198">
        <v>1</v>
      </c>
      <c r="E7609" s="5">
        <v>6375</v>
      </c>
      <c r="F7609" s="5">
        <v>6375</v>
      </c>
    </row>
    <row r="7610" spans="1:6" ht="22.5" x14ac:dyDescent="0.2">
      <c r="A7610" s="2">
        <v>7605</v>
      </c>
      <c r="B7610" s="416" t="s">
        <v>10959</v>
      </c>
      <c r="C7610" s="48">
        <v>10400079</v>
      </c>
      <c r="D7610" s="198">
        <v>1</v>
      </c>
      <c r="E7610" s="5">
        <v>19738</v>
      </c>
      <c r="F7610" s="5">
        <v>19738</v>
      </c>
    </row>
    <row r="7611" spans="1:6" ht="22.5" x14ac:dyDescent="0.2">
      <c r="A7611" s="2">
        <v>7606</v>
      </c>
      <c r="B7611" s="416" t="s">
        <v>10959</v>
      </c>
      <c r="C7611" s="28" t="s">
        <v>25990</v>
      </c>
      <c r="D7611" s="198">
        <v>1</v>
      </c>
      <c r="E7611" s="5">
        <v>19738</v>
      </c>
      <c r="F7611" s="5">
        <v>19738</v>
      </c>
    </row>
    <row r="7612" spans="1:6" ht="33.75" x14ac:dyDescent="0.2">
      <c r="A7612" s="2">
        <v>7607</v>
      </c>
      <c r="B7612" s="416" t="s">
        <v>10960</v>
      </c>
      <c r="C7612" s="28" t="s">
        <v>25991</v>
      </c>
      <c r="D7612" s="198">
        <v>1</v>
      </c>
      <c r="E7612" s="5">
        <v>3800</v>
      </c>
      <c r="F7612" s="5">
        <v>3800</v>
      </c>
    </row>
    <row r="7613" spans="1:6" ht="33.75" x14ac:dyDescent="0.2">
      <c r="A7613" s="2">
        <v>7608</v>
      </c>
      <c r="B7613" s="416" t="s">
        <v>25962</v>
      </c>
      <c r="C7613" s="28"/>
      <c r="D7613" s="198">
        <v>1</v>
      </c>
      <c r="E7613" s="5">
        <v>2440.4299999999998</v>
      </c>
      <c r="F7613" s="5">
        <v>2440.34</v>
      </c>
    </row>
    <row r="7614" spans="1:6" ht="33.75" x14ac:dyDescent="0.2">
      <c r="A7614" s="2">
        <v>7609</v>
      </c>
      <c r="B7614" s="416" t="s">
        <v>10960</v>
      </c>
      <c r="C7614" s="48">
        <v>10400081</v>
      </c>
      <c r="D7614" s="198">
        <v>1</v>
      </c>
      <c r="E7614" s="5">
        <v>3800</v>
      </c>
      <c r="F7614" s="5">
        <v>3800</v>
      </c>
    </row>
    <row r="7615" spans="1:6" ht="33.75" x14ac:dyDescent="0.2">
      <c r="A7615" s="2">
        <v>7610</v>
      </c>
      <c r="B7615" s="416" t="s">
        <v>10961</v>
      </c>
      <c r="C7615" s="48">
        <v>10400082</v>
      </c>
      <c r="D7615" s="198">
        <v>1</v>
      </c>
      <c r="E7615" s="5">
        <v>3500</v>
      </c>
      <c r="F7615" s="5">
        <v>3500</v>
      </c>
    </row>
    <row r="7616" spans="1:6" ht="33.75" x14ac:dyDescent="0.2">
      <c r="A7616" s="2">
        <v>7611</v>
      </c>
      <c r="B7616" s="416" t="s">
        <v>10961</v>
      </c>
      <c r="C7616" s="28" t="s">
        <v>25992</v>
      </c>
      <c r="D7616" s="198">
        <v>1</v>
      </c>
      <c r="E7616" s="5">
        <v>3500</v>
      </c>
      <c r="F7616" s="5">
        <v>3500</v>
      </c>
    </row>
    <row r="7617" spans="1:6" ht="45" x14ac:dyDescent="0.2">
      <c r="A7617" s="2">
        <v>7612</v>
      </c>
      <c r="B7617" s="416" t="s">
        <v>10962</v>
      </c>
      <c r="C7617" s="28" t="s">
        <v>25993</v>
      </c>
      <c r="D7617" s="198">
        <v>1</v>
      </c>
      <c r="E7617" s="5">
        <v>4410</v>
      </c>
      <c r="F7617" s="5">
        <v>4410</v>
      </c>
    </row>
    <row r="7618" spans="1:6" ht="45" x14ac:dyDescent="0.2">
      <c r="A7618" s="2">
        <v>7613</v>
      </c>
      <c r="B7618" s="416" t="s">
        <v>10962</v>
      </c>
      <c r="C7618" s="48">
        <v>10400083</v>
      </c>
      <c r="D7618" s="198">
        <v>1</v>
      </c>
      <c r="E7618" s="5">
        <v>4410</v>
      </c>
      <c r="F7618" s="5">
        <v>4410</v>
      </c>
    </row>
    <row r="7619" spans="1:6" ht="33.75" x14ac:dyDescent="0.2">
      <c r="A7619" s="2">
        <v>7614</v>
      </c>
      <c r="B7619" s="416" t="s">
        <v>10963</v>
      </c>
      <c r="C7619" s="48">
        <v>10400084</v>
      </c>
      <c r="D7619" s="198">
        <v>1</v>
      </c>
      <c r="E7619" s="343">
        <v>225</v>
      </c>
      <c r="F7619" s="343">
        <v>225</v>
      </c>
    </row>
    <row r="7620" spans="1:6" ht="33.75" x14ac:dyDescent="0.2">
      <c r="A7620" s="2">
        <v>7615</v>
      </c>
      <c r="B7620" s="416" t="s">
        <v>10963</v>
      </c>
      <c r="C7620" s="28" t="s">
        <v>25994</v>
      </c>
      <c r="D7620" s="198">
        <v>1</v>
      </c>
      <c r="E7620" s="343">
        <v>225</v>
      </c>
      <c r="F7620" s="343">
        <v>225</v>
      </c>
    </row>
    <row r="7621" spans="1:6" ht="56.25" x14ac:dyDescent="0.2">
      <c r="A7621" s="2">
        <v>7616</v>
      </c>
      <c r="B7621" s="416" t="s">
        <v>25963</v>
      </c>
      <c r="C7621" s="48">
        <v>10400085</v>
      </c>
      <c r="D7621" s="198">
        <v>1</v>
      </c>
      <c r="E7621" s="5">
        <v>27880.400000000001</v>
      </c>
      <c r="F7621" s="5">
        <v>11152.15</v>
      </c>
    </row>
    <row r="7622" spans="1:6" ht="56.25" x14ac:dyDescent="0.2">
      <c r="A7622" s="2">
        <v>7617</v>
      </c>
      <c r="B7622" s="416" t="s">
        <v>25963</v>
      </c>
      <c r="C7622" s="28" t="s">
        <v>25995</v>
      </c>
      <c r="D7622" s="198">
        <v>1</v>
      </c>
      <c r="E7622" s="5">
        <v>27880.400000000001</v>
      </c>
      <c r="F7622" s="5">
        <v>11152.15</v>
      </c>
    </row>
    <row r="7623" spans="1:6" ht="56.25" x14ac:dyDescent="0.2">
      <c r="A7623" s="2">
        <v>7618</v>
      </c>
      <c r="B7623" s="416" t="s">
        <v>25963</v>
      </c>
      <c r="C7623" s="28" t="s">
        <v>25996</v>
      </c>
      <c r="D7623" s="198">
        <v>1</v>
      </c>
      <c r="E7623" s="5">
        <v>27880.400000000001</v>
      </c>
      <c r="F7623" s="5">
        <v>11152.15</v>
      </c>
    </row>
    <row r="7624" spans="1:6" ht="56.25" x14ac:dyDescent="0.2">
      <c r="A7624" s="2">
        <v>7619</v>
      </c>
      <c r="B7624" s="416" t="s">
        <v>25963</v>
      </c>
      <c r="C7624" s="28" t="s">
        <v>25997</v>
      </c>
      <c r="D7624" s="198">
        <v>1</v>
      </c>
      <c r="E7624" s="5">
        <v>27880.400000000001</v>
      </c>
      <c r="F7624" s="5">
        <v>11152.15</v>
      </c>
    </row>
    <row r="7625" spans="1:6" ht="22.5" x14ac:dyDescent="0.2">
      <c r="A7625" s="2">
        <v>7620</v>
      </c>
      <c r="B7625" s="416" t="s">
        <v>10964</v>
      </c>
      <c r="C7625" s="48">
        <v>10400088</v>
      </c>
      <c r="D7625" s="198">
        <v>1</v>
      </c>
      <c r="E7625" s="343">
        <v>555.6</v>
      </c>
      <c r="F7625" s="343">
        <v>555.6</v>
      </c>
    </row>
    <row r="7626" spans="1:6" ht="22.5" x14ac:dyDescent="0.2">
      <c r="A7626" s="2">
        <v>7621</v>
      </c>
      <c r="B7626" s="416" t="s">
        <v>10964</v>
      </c>
      <c r="C7626" s="28" t="s">
        <v>25998</v>
      </c>
      <c r="D7626" s="198">
        <v>1</v>
      </c>
      <c r="E7626" s="343">
        <v>555.6</v>
      </c>
      <c r="F7626" s="343">
        <v>555.6</v>
      </c>
    </row>
    <row r="7627" spans="1:6" ht="22.5" x14ac:dyDescent="0.2">
      <c r="A7627" s="2">
        <v>7622</v>
      </c>
      <c r="B7627" s="416" t="s">
        <v>10964</v>
      </c>
      <c r="C7627" s="28" t="s">
        <v>25999</v>
      </c>
      <c r="D7627" s="198">
        <v>1</v>
      </c>
      <c r="E7627" s="343">
        <v>555.6</v>
      </c>
      <c r="F7627" s="343">
        <v>555.6</v>
      </c>
    </row>
    <row r="7628" spans="1:6" ht="22.5" x14ac:dyDescent="0.2">
      <c r="A7628" s="2">
        <v>7623</v>
      </c>
      <c r="B7628" s="416" t="s">
        <v>10964</v>
      </c>
      <c r="C7628" s="28" t="s">
        <v>26000</v>
      </c>
      <c r="D7628" s="198">
        <v>1</v>
      </c>
      <c r="E7628" s="343">
        <v>555.6</v>
      </c>
      <c r="F7628" s="343">
        <v>555.6</v>
      </c>
    </row>
    <row r="7629" spans="1:6" ht="67.5" x14ac:dyDescent="0.2">
      <c r="A7629" s="2">
        <v>7624</v>
      </c>
      <c r="B7629" s="416" t="s">
        <v>10965</v>
      </c>
      <c r="C7629" s="48">
        <v>10400089</v>
      </c>
      <c r="D7629" s="198">
        <v>1</v>
      </c>
      <c r="E7629" s="5">
        <v>23194.28</v>
      </c>
      <c r="F7629" s="5">
        <v>23194.28</v>
      </c>
    </row>
    <row r="7630" spans="1:6" ht="67.5" x14ac:dyDescent="0.2">
      <c r="A7630" s="2">
        <v>7625</v>
      </c>
      <c r="B7630" s="416" t="s">
        <v>10965</v>
      </c>
      <c r="C7630" s="28" t="s">
        <v>26001</v>
      </c>
      <c r="D7630" s="198">
        <v>1</v>
      </c>
      <c r="E7630" s="5">
        <v>23194.28</v>
      </c>
      <c r="F7630" s="5">
        <v>23194.28</v>
      </c>
    </row>
    <row r="7631" spans="1:6" ht="67.5" x14ac:dyDescent="0.2">
      <c r="A7631" s="2">
        <v>7626</v>
      </c>
      <c r="B7631" s="416" t="s">
        <v>10965</v>
      </c>
      <c r="C7631" s="28" t="s">
        <v>26002</v>
      </c>
      <c r="D7631" s="198">
        <v>1</v>
      </c>
      <c r="E7631" s="5">
        <v>23194.28</v>
      </c>
      <c r="F7631" s="5">
        <v>23194.28</v>
      </c>
    </row>
    <row r="7632" spans="1:6" ht="67.5" x14ac:dyDescent="0.2">
      <c r="A7632" s="2">
        <v>7627</v>
      </c>
      <c r="B7632" s="416" t="s">
        <v>10965</v>
      </c>
      <c r="C7632" s="28" t="s">
        <v>26003</v>
      </c>
      <c r="D7632" s="198">
        <v>1</v>
      </c>
      <c r="E7632" s="5">
        <v>23194.28</v>
      </c>
      <c r="F7632" s="5">
        <v>23194.28</v>
      </c>
    </row>
    <row r="7633" spans="1:6" ht="33.75" x14ac:dyDescent="0.2">
      <c r="A7633" s="2">
        <v>7628</v>
      </c>
      <c r="B7633" s="416" t="s">
        <v>10966</v>
      </c>
      <c r="C7633" s="48">
        <v>10400090</v>
      </c>
      <c r="D7633" s="198">
        <v>1</v>
      </c>
      <c r="E7633" s="5">
        <v>2410</v>
      </c>
      <c r="F7633" s="5">
        <v>2410</v>
      </c>
    </row>
    <row r="7634" spans="1:6" ht="33.75" x14ac:dyDescent="0.2">
      <c r="A7634" s="2">
        <v>7629</v>
      </c>
      <c r="B7634" s="416" t="s">
        <v>10966</v>
      </c>
      <c r="C7634" s="28" t="s">
        <v>26004</v>
      </c>
      <c r="D7634" s="198">
        <v>1</v>
      </c>
      <c r="E7634" s="5">
        <v>2410</v>
      </c>
      <c r="F7634" s="5">
        <v>2410</v>
      </c>
    </row>
    <row r="7635" spans="1:6" ht="33.75" x14ac:dyDescent="0.2">
      <c r="A7635" s="2">
        <v>7630</v>
      </c>
      <c r="B7635" s="416" t="s">
        <v>10966</v>
      </c>
      <c r="C7635" s="28" t="s">
        <v>26005</v>
      </c>
      <c r="D7635" s="198">
        <v>1</v>
      </c>
      <c r="E7635" s="5">
        <v>2410</v>
      </c>
      <c r="F7635" s="5">
        <v>2410</v>
      </c>
    </row>
    <row r="7636" spans="1:6" ht="33.75" x14ac:dyDescent="0.2">
      <c r="A7636" s="2">
        <v>7631</v>
      </c>
      <c r="B7636" s="416" t="s">
        <v>10966</v>
      </c>
      <c r="C7636" s="28" t="s">
        <v>26006</v>
      </c>
      <c r="D7636" s="198">
        <v>1</v>
      </c>
      <c r="E7636" s="5">
        <v>2410</v>
      </c>
      <c r="F7636" s="5">
        <v>2410</v>
      </c>
    </row>
    <row r="7637" spans="1:6" ht="45" x14ac:dyDescent="0.2">
      <c r="A7637" s="2">
        <v>7632</v>
      </c>
      <c r="B7637" s="416" t="s">
        <v>10967</v>
      </c>
      <c r="C7637" s="28" t="s">
        <v>10968</v>
      </c>
      <c r="D7637" s="198">
        <v>1</v>
      </c>
      <c r="E7637" s="5">
        <v>7207.55</v>
      </c>
      <c r="F7637" s="5">
        <v>7207.55</v>
      </c>
    </row>
    <row r="7638" spans="1:6" ht="33.75" x14ac:dyDescent="0.2">
      <c r="A7638" s="2">
        <v>7633</v>
      </c>
      <c r="B7638" s="416" t="s">
        <v>10969</v>
      </c>
      <c r="C7638" s="28" t="s">
        <v>10970</v>
      </c>
      <c r="D7638" s="198">
        <v>1</v>
      </c>
      <c r="E7638" s="5">
        <v>39810.5</v>
      </c>
      <c r="F7638" s="5">
        <v>17914.77</v>
      </c>
    </row>
    <row r="7639" spans="1:6" ht="33.75" x14ac:dyDescent="0.2">
      <c r="A7639" s="2">
        <v>7634</v>
      </c>
      <c r="B7639" s="416" t="s">
        <v>10971</v>
      </c>
      <c r="C7639" s="28" t="s">
        <v>26007</v>
      </c>
      <c r="D7639" s="198">
        <v>1</v>
      </c>
      <c r="E7639" s="5">
        <v>3800</v>
      </c>
      <c r="F7639" s="5">
        <v>3800</v>
      </c>
    </row>
    <row r="7640" spans="1:6" ht="33.75" x14ac:dyDescent="0.2">
      <c r="A7640" s="2">
        <v>7635</v>
      </c>
      <c r="B7640" s="416" t="s">
        <v>10971</v>
      </c>
      <c r="C7640" s="48">
        <v>10400130</v>
      </c>
      <c r="D7640" s="198">
        <v>1</v>
      </c>
      <c r="E7640" s="5">
        <v>3800</v>
      </c>
      <c r="F7640" s="5">
        <v>3800</v>
      </c>
    </row>
    <row r="7641" spans="1:6" ht="33.75" x14ac:dyDescent="0.2">
      <c r="A7641" s="2">
        <v>7636</v>
      </c>
      <c r="B7641" s="416" t="s">
        <v>10972</v>
      </c>
      <c r="C7641" s="48">
        <v>10400131</v>
      </c>
      <c r="D7641" s="198">
        <v>1</v>
      </c>
      <c r="E7641" s="5">
        <v>3500</v>
      </c>
      <c r="F7641" s="5">
        <v>3500</v>
      </c>
    </row>
    <row r="7642" spans="1:6" ht="33.75" x14ac:dyDescent="0.2">
      <c r="A7642" s="2">
        <v>7637</v>
      </c>
      <c r="B7642" s="416" t="s">
        <v>10972</v>
      </c>
      <c r="C7642" s="28" t="s">
        <v>26008</v>
      </c>
      <c r="D7642" s="198">
        <v>1</v>
      </c>
      <c r="E7642" s="5">
        <v>3500</v>
      </c>
      <c r="F7642" s="5">
        <v>3500</v>
      </c>
    </row>
    <row r="7643" spans="1:6" ht="33.75" x14ac:dyDescent="0.2">
      <c r="A7643" s="2">
        <v>7638</v>
      </c>
      <c r="B7643" s="416" t="s">
        <v>10973</v>
      </c>
      <c r="C7643" s="48">
        <v>10400132</v>
      </c>
      <c r="D7643" s="198">
        <v>1</v>
      </c>
      <c r="E7643" s="5">
        <v>2100</v>
      </c>
      <c r="F7643" s="5">
        <v>2100</v>
      </c>
    </row>
    <row r="7644" spans="1:6" ht="33.75" x14ac:dyDescent="0.2">
      <c r="A7644" s="2">
        <v>7639</v>
      </c>
      <c r="B7644" s="416" t="s">
        <v>10973</v>
      </c>
      <c r="C7644" s="28" t="s">
        <v>26009</v>
      </c>
      <c r="D7644" s="198">
        <v>1</v>
      </c>
      <c r="E7644" s="5">
        <v>2100</v>
      </c>
      <c r="F7644" s="5">
        <v>2100</v>
      </c>
    </row>
    <row r="7645" spans="1:6" ht="56.25" x14ac:dyDescent="0.2">
      <c r="A7645" s="2">
        <v>7640</v>
      </c>
      <c r="B7645" s="416" t="s">
        <v>10974</v>
      </c>
      <c r="C7645" s="48">
        <v>10400134</v>
      </c>
      <c r="D7645" s="198">
        <v>1</v>
      </c>
      <c r="E7645" s="5">
        <v>5100</v>
      </c>
      <c r="F7645" s="5">
        <v>5100</v>
      </c>
    </row>
    <row r="7646" spans="1:6" ht="56.25" x14ac:dyDescent="0.2">
      <c r="A7646" s="2">
        <v>7641</v>
      </c>
      <c r="B7646" s="416" t="s">
        <v>10974</v>
      </c>
      <c r="C7646" s="28" t="s">
        <v>26010</v>
      </c>
      <c r="D7646" s="198">
        <v>1</v>
      </c>
      <c r="E7646" s="5">
        <v>5100</v>
      </c>
      <c r="F7646" s="5">
        <v>5100</v>
      </c>
    </row>
    <row r="7647" spans="1:6" ht="22.5" x14ac:dyDescent="0.2">
      <c r="A7647" s="2">
        <v>7642</v>
      </c>
      <c r="B7647" s="416" t="s">
        <v>10975</v>
      </c>
      <c r="C7647" s="28" t="s">
        <v>26011</v>
      </c>
      <c r="D7647" s="198">
        <v>1</v>
      </c>
      <c r="E7647" s="5">
        <v>3739</v>
      </c>
      <c r="F7647" s="5">
        <v>3739</v>
      </c>
    </row>
    <row r="7648" spans="1:6" ht="45" x14ac:dyDescent="0.2">
      <c r="A7648" s="2">
        <v>7643</v>
      </c>
      <c r="B7648" s="416" t="s">
        <v>10976</v>
      </c>
      <c r="C7648" s="48">
        <v>10400136</v>
      </c>
      <c r="D7648" s="198">
        <v>1</v>
      </c>
      <c r="E7648" s="5">
        <v>34300</v>
      </c>
      <c r="F7648" s="5">
        <v>34300</v>
      </c>
    </row>
    <row r="7649" spans="1:6" ht="45" x14ac:dyDescent="0.2">
      <c r="A7649" s="2">
        <v>7644</v>
      </c>
      <c r="B7649" s="416" t="s">
        <v>10976</v>
      </c>
      <c r="C7649" s="28" t="s">
        <v>26012</v>
      </c>
      <c r="D7649" s="198">
        <v>1</v>
      </c>
      <c r="E7649" s="5">
        <v>34300</v>
      </c>
      <c r="F7649" s="5">
        <v>34300</v>
      </c>
    </row>
    <row r="7650" spans="1:6" ht="45" x14ac:dyDescent="0.2">
      <c r="A7650" s="2">
        <v>7645</v>
      </c>
      <c r="B7650" s="416" t="s">
        <v>10977</v>
      </c>
      <c r="C7650" s="28" t="s">
        <v>26013</v>
      </c>
      <c r="D7650" s="198">
        <v>1</v>
      </c>
      <c r="E7650" s="5">
        <v>4410</v>
      </c>
      <c r="F7650" s="5">
        <v>4410</v>
      </c>
    </row>
    <row r="7651" spans="1:6" ht="45" x14ac:dyDescent="0.2">
      <c r="A7651" s="2">
        <v>7646</v>
      </c>
      <c r="B7651" s="416" t="s">
        <v>10977</v>
      </c>
      <c r="C7651" s="48">
        <v>10400138</v>
      </c>
      <c r="D7651" s="198">
        <v>1</v>
      </c>
      <c r="E7651" s="5">
        <v>4410</v>
      </c>
      <c r="F7651" s="5">
        <v>4410</v>
      </c>
    </row>
    <row r="7652" spans="1:6" ht="45" x14ac:dyDescent="0.2">
      <c r="A7652" s="2">
        <v>7647</v>
      </c>
      <c r="B7652" s="416" t="s">
        <v>25964</v>
      </c>
      <c r="C7652" s="28" t="s">
        <v>26014</v>
      </c>
      <c r="D7652" s="198">
        <v>1</v>
      </c>
      <c r="E7652" s="5">
        <v>441725</v>
      </c>
      <c r="F7652" s="5">
        <v>50323.14</v>
      </c>
    </row>
    <row r="7653" spans="1:6" ht="22.5" x14ac:dyDescent="0.2">
      <c r="A7653" s="2">
        <v>7648</v>
      </c>
      <c r="B7653" s="416" t="s">
        <v>25965</v>
      </c>
      <c r="C7653" s="28" t="s">
        <v>26015</v>
      </c>
      <c r="D7653" s="198">
        <v>1</v>
      </c>
      <c r="E7653" s="5">
        <v>8104</v>
      </c>
      <c r="F7653" s="356"/>
    </row>
    <row r="7654" spans="1:6" ht="22.5" x14ac:dyDescent="0.2">
      <c r="A7654" s="2">
        <v>7649</v>
      </c>
      <c r="B7654" s="416" t="s">
        <v>25966</v>
      </c>
      <c r="C7654" s="28" t="s">
        <v>26016</v>
      </c>
      <c r="D7654" s="198">
        <v>1</v>
      </c>
      <c r="E7654" s="5">
        <v>5637.52</v>
      </c>
      <c r="F7654" s="5">
        <v>5637.52</v>
      </c>
    </row>
    <row r="7655" spans="1:6" ht="45" x14ac:dyDescent="0.2">
      <c r="A7655" s="2">
        <v>7650</v>
      </c>
      <c r="B7655" s="416" t="s">
        <v>25967</v>
      </c>
      <c r="C7655" s="28" t="s">
        <v>26017</v>
      </c>
      <c r="D7655" s="198">
        <v>1</v>
      </c>
      <c r="E7655" s="5">
        <v>13553.05</v>
      </c>
      <c r="F7655" s="5">
        <v>13553.05</v>
      </c>
    </row>
    <row r="7656" spans="1:6" ht="22.5" x14ac:dyDescent="0.2">
      <c r="A7656" s="2">
        <v>7651</v>
      </c>
      <c r="B7656" s="416" t="s">
        <v>10874</v>
      </c>
      <c r="C7656" s="28" t="s">
        <v>10875</v>
      </c>
      <c r="D7656" s="198">
        <v>1</v>
      </c>
      <c r="E7656" s="5">
        <v>17996.37</v>
      </c>
      <c r="F7656" s="5">
        <v>17996.37</v>
      </c>
    </row>
    <row r="7657" spans="1:6" x14ac:dyDescent="0.2">
      <c r="A7657" s="2">
        <v>7652</v>
      </c>
      <c r="B7657" s="416" t="s">
        <v>10871</v>
      </c>
      <c r="C7657" s="28" t="s">
        <v>10876</v>
      </c>
      <c r="D7657" s="198">
        <v>1</v>
      </c>
      <c r="E7657" s="5">
        <v>5491.85</v>
      </c>
      <c r="F7657" s="5">
        <v>5491.85</v>
      </c>
    </row>
    <row r="7658" spans="1:6" x14ac:dyDescent="0.2">
      <c r="A7658" s="2">
        <v>7653</v>
      </c>
      <c r="B7658" s="416" t="s">
        <v>10877</v>
      </c>
      <c r="C7658" s="28" t="s">
        <v>10878</v>
      </c>
      <c r="D7658" s="198">
        <v>1</v>
      </c>
      <c r="E7658" s="5">
        <v>5491.85</v>
      </c>
      <c r="F7658" s="5">
        <v>5491.85</v>
      </c>
    </row>
    <row r="7659" spans="1:6" x14ac:dyDescent="0.2">
      <c r="A7659" s="2">
        <v>7654</v>
      </c>
      <c r="B7659" s="416" t="s">
        <v>10877</v>
      </c>
      <c r="C7659" s="28" t="s">
        <v>10879</v>
      </c>
      <c r="D7659" s="198">
        <v>1</v>
      </c>
      <c r="E7659" s="5">
        <v>5491.85</v>
      </c>
      <c r="F7659" s="5">
        <v>5491.85</v>
      </c>
    </row>
    <row r="7660" spans="1:6" x14ac:dyDescent="0.2">
      <c r="A7660" s="2">
        <v>7655</v>
      </c>
      <c r="B7660" s="416" t="s">
        <v>10880</v>
      </c>
      <c r="C7660" s="28" t="s">
        <v>10881</v>
      </c>
      <c r="D7660" s="198">
        <v>1</v>
      </c>
      <c r="E7660" s="5">
        <v>5491.85</v>
      </c>
      <c r="F7660" s="5">
        <v>5491.85</v>
      </c>
    </row>
    <row r="7661" spans="1:6" x14ac:dyDescent="0.2">
      <c r="A7661" s="2">
        <v>7656</v>
      </c>
      <c r="B7661" s="416" t="s">
        <v>10877</v>
      </c>
      <c r="C7661" s="28" t="s">
        <v>10882</v>
      </c>
      <c r="D7661" s="198">
        <v>1</v>
      </c>
      <c r="E7661" s="5">
        <v>5491.85</v>
      </c>
      <c r="F7661" s="5">
        <v>5491.85</v>
      </c>
    </row>
    <row r="7662" spans="1:6" ht="22.5" x14ac:dyDescent="0.2">
      <c r="A7662" s="2">
        <v>7657</v>
      </c>
      <c r="B7662" s="416" t="s">
        <v>10883</v>
      </c>
      <c r="C7662" s="28" t="s">
        <v>10884</v>
      </c>
      <c r="D7662" s="198">
        <v>1</v>
      </c>
      <c r="E7662" s="5">
        <v>6473.6</v>
      </c>
      <c r="F7662" s="5">
        <v>6473.6</v>
      </c>
    </row>
    <row r="7663" spans="1:6" ht="22.5" x14ac:dyDescent="0.2">
      <c r="A7663" s="2">
        <v>7658</v>
      </c>
      <c r="B7663" s="416" t="s">
        <v>10885</v>
      </c>
      <c r="C7663" s="28" t="s">
        <v>10886</v>
      </c>
      <c r="D7663" s="198">
        <v>1</v>
      </c>
      <c r="E7663" s="5">
        <v>13366.08</v>
      </c>
      <c r="F7663" s="5">
        <v>13366.08</v>
      </c>
    </row>
    <row r="7664" spans="1:6" x14ac:dyDescent="0.2">
      <c r="A7664" s="2">
        <v>7659</v>
      </c>
      <c r="B7664" s="416" t="s">
        <v>10887</v>
      </c>
      <c r="C7664" s="28" t="s">
        <v>10888</v>
      </c>
      <c r="D7664" s="198">
        <v>1</v>
      </c>
      <c r="E7664" s="5">
        <v>11469.22</v>
      </c>
      <c r="F7664" s="5">
        <v>11469.22</v>
      </c>
    </row>
    <row r="7665" spans="1:6" x14ac:dyDescent="0.2">
      <c r="A7665" s="2">
        <v>7660</v>
      </c>
      <c r="B7665" s="416" t="s">
        <v>10889</v>
      </c>
      <c r="C7665" s="28" t="s">
        <v>10890</v>
      </c>
      <c r="D7665" s="198">
        <v>1</v>
      </c>
      <c r="E7665" s="5">
        <v>6164.2</v>
      </c>
      <c r="F7665" s="5">
        <v>6164.2</v>
      </c>
    </row>
    <row r="7666" spans="1:6" ht="22.5" x14ac:dyDescent="0.2">
      <c r="A7666" s="2">
        <v>7661</v>
      </c>
      <c r="B7666" s="416" t="s">
        <v>10891</v>
      </c>
      <c r="C7666" s="28" t="s">
        <v>10892</v>
      </c>
      <c r="D7666" s="198">
        <v>1</v>
      </c>
      <c r="E7666" s="5">
        <v>15763.93</v>
      </c>
      <c r="F7666" s="5">
        <v>15763.93</v>
      </c>
    </row>
    <row r="7667" spans="1:6" ht="22.5" x14ac:dyDescent="0.2">
      <c r="A7667" s="2">
        <v>7662</v>
      </c>
      <c r="B7667" s="416" t="s">
        <v>10866</v>
      </c>
      <c r="C7667" s="28" t="s">
        <v>10893</v>
      </c>
      <c r="D7667" s="198">
        <v>1</v>
      </c>
      <c r="E7667" s="5">
        <v>15763.93</v>
      </c>
      <c r="F7667" s="5">
        <v>15763.93</v>
      </c>
    </row>
    <row r="7668" spans="1:6" ht="22.5" x14ac:dyDescent="0.2">
      <c r="A7668" s="2">
        <v>7663</v>
      </c>
      <c r="B7668" s="416" t="s">
        <v>10894</v>
      </c>
      <c r="C7668" s="28" t="s">
        <v>10895</v>
      </c>
      <c r="D7668" s="198">
        <v>1</v>
      </c>
      <c r="E7668" s="5">
        <v>8109.85</v>
      </c>
      <c r="F7668" s="5">
        <v>8109.85</v>
      </c>
    </row>
    <row r="7669" spans="1:6" ht="22.5" x14ac:dyDescent="0.2">
      <c r="A7669" s="2">
        <v>7664</v>
      </c>
      <c r="B7669" s="416" t="s">
        <v>10866</v>
      </c>
      <c r="C7669" s="28" t="s">
        <v>10896</v>
      </c>
      <c r="D7669" s="198">
        <v>1</v>
      </c>
      <c r="E7669" s="5">
        <v>9401.2800000000007</v>
      </c>
      <c r="F7669" s="5">
        <v>9401.2800000000007</v>
      </c>
    </row>
    <row r="7670" spans="1:6" ht="22.5" x14ac:dyDescent="0.2">
      <c r="A7670" s="2">
        <v>7665</v>
      </c>
      <c r="B7670" s="416" t="s">
        <v>10866</v>
      </c>
      <c r="C7670" s="28" t="s">
        <v>10897</v>
      </c>
      <c r="D7670" s="198">
        <v>1</v>
      </c>
      <c r="E7670" s="5">
        <v>9401.2800000000007</v>
      </c>
      <c r="F7670" s="5">
        <v>9401.2800000000007</v>
      </c>
    </row>
    <row r="7671" spans="1:6" ht="22.5" x14ac:dyDescent="0.2">
      <c r="A7671" s="2">
        <v>7666</v>
      </c>
      <c r="B7671" s="416" t="s">
        <v>10898</v>
      </c>
      <c r="C7671" s="28" t="s">
        <v>10899</v>
      </c>
      <c r="D7671" s="198">
        <v>1</v>
      </c>
      <c r="E7671" s="5">
        <v>12896.8</v>
      </c>
      <c r="F7671" s="5">
        <v>12896.8</v>
      </c>
    </row>
    <row r="7672" spans="1:6" ht="22.5" x14ac:dyDescent="0.2">
      <c r="A7672" s="2">
        <v>7667</v>
      </c>
      <c r="B7672" s="416" t="s">
        <v>10900</v>
      </c>
      <c r="C7672" s="28" t="s">
        <v>10901</v>
      </c>
      <c r="D7672" s="198">
        <v>1</v>
      </c>
      <c r="E7672" s="5">
        <v>12896.8</v>
      </c>
      <c r="F7672" s="5">
        <v>12896.8</v>
      </c>
    </row>
    <row r="7673" spans="1:6" x14ac:dyDescent="0.2">
      <c r="A7673" s="2">
        <v>7668</v>
      </c>
      <c r="B7673" s="416" t="s">
        <v>10869</v>
      </c>
      <c r="C7673" s="28" t="s">
        <v>10902</v>
      </c>
      <c r="D7673" s="198">
        <v>1</v>
      </c>
      <c r="E7673" s="5">
        <v>5600</v>
      </c>
      <c r="F7673" s="5">
        <v>5600</v>
      </c>
    </row>
    <row r="7674" spans="1:6" x14ac:dyDescent="0.2">
      <c r="A7674" s="2">
        <v>7669</v>
      </c>
      <c r="B7674" s="416" t="s">
        <v>10903</v>
      </c>
      <c r="C7674" s="28" t="s">
        <v>10904</v>
      </c>
      <c r="D7674" s="198">
        <v>1</v>
      </c>
      <c r="E7674" s="5">
        <v>5600</v>
      </c>
      <c r="F7674" s="5">
        <v>5600</v>
      </c>
    </row>
    <row r="7675" spans="1:6" ht="22.5" x14ac:dyDescent="0.2">
      <c r="A7675" s="2">
        <v>7670</v>
      </c>
      <c r="B7675" s="416" t="s">
        <v>10905</v>
      </c>
      <c r="C7675" s="28" t="s">
        <v>10906</v>
      </c>
      <c r="D7675" s="198">
        <v>1</v>
      </c>
      <c r="E7675" s="5">
        <v>12988.64</v>
      </c>
      <c r="F7675" s="5">
        <v>12988.64</v>
      </c>
    </row>
    <row r="7676" spans="1:6" x14ac:dyDescent="0.2">
      <c r="A7676" s="2">
        <v>7671</v>
      </c>
      <c r="B7676" s="416" t="s">
        <v>10903</v>
      </c>
      <c r="C7676" s="28" t="s">
        <v>7441</v>
      </c>
      <c r="D7676" s="198">
        <v>1</v>
      </c>
      <c r="E7676" s="5">
        <v>5600</v>
      </c>
      <c r="F7676" s="5">
        <v>5600</v>
      </c>
    </row>
    <row r="7677" spans="1:6" ht="22.5" x14ac:dyDescent="0.2">
      <c r="A7677" s="2">
        <v>7672</v>
      </c>
      <c r="B7677" s="416" t="s">
        <v>10907</v>
      </c>
      <c r="C7677" s="28" t="s">
        <v>10908</v>
      </c>
      <c r="D7677" s="198">
        <v>1</v>
      </c>
      <c r="E7677" s="5">
        <v>9722.02</v>
      </c>
      <c r="F7677" s="5">
        <v>9722.02</v>
      </c>
    </row>
    <row r="7678" spans="1:6" ht="45" x14ac:dyDescent="0.2">
      <c r="A7678" s="2">
        <v>7673</v>
      </c>
      <c r="B7678" s="416" t="s">
        <v>10909</v>
      </c>
      <c r="C7678" s="28" t="s">
        <v>10910</v>
      </c>
      <c r="D7678" s="198">
        <v>1</v>
      </c>
      <c r="E7678" s="5">
        <v>8667</v>
      </c>
      <c r="F7678" s="5">
        <v>8667</v>
      </c>
    </row>
    <row r="7679" spans="1:6" ht="22.5" x14ac:dyDescent="0.2">
      <c r="A7679" s="2">
        <v>7674</v>
      </c>
      <c r="B7679" s="416" t="s">
        <v>10866</v>
      </c>
      <c r="C7679" s="28" t="s">
        <v>10911</v>
      </c>
      <c r="D7679" s="198">
        <v>1</v>
      </c>
      <c r="E7679" s="5">
        <v>17669.98</v>
      </c>
      <c r="F7679" s="5">
        <v>17669.98</v>
      </c>
    </row>
    <row r="7680" spans="1:6" ht="33.75" x14ac:dyDescent="0.2">
      <c r="A7680" s="2">
        <v>7675</v>
      </c>
      <c r="B7680" s="416" t="s">
        <v>10912</v>
      </c>
      <c r="C7680" s="28" t="s">
        <v>10913</v>
      </c>
      <c r="D7680" s="198">
        <v>1</v>
      </c>
      <c r="E7680" s="5">
        <v>8667</v>
      </c>
      <c r="F7680" s="5">
        <v>8667</v>
      </c>
    </row>
    <row r="7681" spans="1:6" ht="22.5" x14ac:dyDescent="0.2">
      <c r="A7681" s="2">
        <v>7676</v>
      </c>
      <c r="B7681" s="416" t="s">
        <v>2128</v>
      </c>
      <c r="C7681" s="28" t="s">
        <v>10914</v>
      </c>
      <c r="D7681" s="198">
        <v>1</v>
      </c>
      <c r="E7681" s="5">
        <v>8667</v>
      </c>
      <c r="F7681" s="5">
        <v>8667</v>
      </c>
    </row>
    <row r="7682" spans="1:6" ht="45" x14ac:dyDescent="0.2">
      <c r="A7682" s="2">
        <v>7677</v>
      </c>
      <c r="B7682" s="416" t="s">
        <v>10915</v>
      </c>
      <c r="C7682" s="28" t="s">
        <v>10916</v>
      </c>
      <c r="D7682" s="198">
        <v>1</v>
      </c>
      <c r="E7682" s="5">
        <v>8667</v>
      </c>
      <c r="F7682" s="5">
        <v>8667</v>
      </c>
    </row>
    <row r="7683" spans="1:6" ht="45" x14ac:dyDescent="0.2">
      <c r="A7683" s="2">
        <v>7678</v>
      </c>
      <c r="B7683" s="416" t="s">
        <v>10915</v>
      </c>
      <c r="C7683" s="28" t="s">
        <v>10917</v>
      </c>
      <c r="D7683" s="198">
        <v>1</v>
      </c>
      <c r="E7683" s="5">
        <v>8667</v>
      </c>
      <c r="F7683" s="5">
        <v>8667</v>
      </c>
    </row>
    <row r="7684" spans="1:6" ht="45" x14ac:dyDescent="0.2">
      <c r="A7684" s="2">
        <v>7679</v>
      </c>
      <c r="B7684" s="416" t="s">
        <v>10909</v>
      </c>
      <c r="C7684" s="28" t="s">
        <v>10918</v>
      </c>
      <c r="D7684" s="198">
        <v>1</v>
      </c>
      <c r="E7684" s="5">
        <v>8667</v>
      </c>
      <c r="F7684" s="5">
        <v>8667</v>
      </c>
    </row>
    <row r="7685" spans="1:6" ht="22.5" x14ac:dyDescent="0.2">
      <c r="A7685" s="2">
        <v>7680</v>
      </c>
      <c r="B7685" s="416" t="s">
        <v>10919</v>
      </c>
      <c r="C7685" s="28" t="s">
        <v>10920</v>
      </c>
      <c r="D7685" s="198">
        <v>1</v>
      </c>
      <c r="E7685" s="5">
        <v>7603.42</v>
      </c>
      <c r="F7685" s="5">
        <v>7603.42</v>
      </c>
    </row>
    <row r="7686" spans="1:6" ht="22.5" x14ac:dyDescent="0.2">
      <c r="A7686" s="2">
        <v>7681</v>
      </c>
      <c r="B7686" s="416" t="s">
        <v>10921</v>
      </c>
      <c r="C7686" s="28" t="s">
        <v>10922</v>
      </c>
      <c r="D7686" s="198">
        <v>1</v>
      </c>
      <c r="E7686" s="5">
        <v>5317.9</v>
      </c>
      <c r="F7686" s="5">
        <v>5317.9</v>
      </c>
    </row>
    <row r="7687" spans="1:6" ht="22.5" x14ac:dyDescent="0.2">
      <c r="A7687" s="2">
        <v>7682</v>
      </c>
      <c r="B7687" s="416" t="s">
        <v>10923</v>
      </c>
      <c r="C7687" s="28" t="s">
        <v>10924</v>
      </c>
      <c r="D7687" s="198">
        <v>1</v>
      </c>
      <c r="E7687" s="5">
        <v>4689.8100000000004</v>
      </c>
      <c r="F7687" s="5">
        <v>4689.8100000000004</v>
      </c>
    </row>
    <row r="7688" spans="1:6" ht="22.5" x14ac:dyDescent="0.2">
      <c r="A7688" s="2">
        <v>7683</v>
      </c>
      <c r="B7688" s="416" t="s">
        <v>10925</v>
      </c>
      <c r="C7688" s="28" t="s">
        <v>10926</v>
      </c>
      <c r="D7688" s="198">
        <v>1</v>
      </c>
      <c r="E7688" s="5">
        <v>4689.8100000000004</v>
      </c>
      <c r="F7688" s="5">
        <v>4689.8100000000004</v>
      </c>
    </row>
    <row r="7689" spans="1:6" ht="22.5" x14ac:dyDescent="0.2">
      <c r="A7689" s="2">
        <v>7684</v>
      </c>
      <c r="B7689" s="416" t="s">
        <v>10927</v>
      </c>
      <c r="C7689" s="28" t="s">
        <v>10928</v>
      </c>
      <c r="D7689" s="198">
        <v>1</v>
      </c>
      <c r="E7689" s="5">
        <v>4689.8100000000004</v>
      </c>
      <c r="F7689" s="5">
        <v>4689.8100000000004</v>
      </c>
    </row>
    <row r="7690" spans="1:6" x14ac:dyDescent="0.2">
      <c r="A7690" s="2">
        <v>7685</v>
      </c>
      <c r="B7690" s="416" t="s">
        <v>10929</v>
      </c>
      <c r="C7690" s="28" t="s">
        <v>10930</v>
      </c>
      <c r="D7690" s="198">
        <v>1</v>
      </c>
      <c r="E7690" s="5">
        <v>4689.8100000000004</v>
      </c>
      <c r="F7690" s="5">
        <v>4689.8100000000004</v>
      </c>
    </row>
    <row r="7691" spans="1:6" x14ac:dyDescent="0.2">
      <c r="A7691" s="2">
        <v>7686</v>
      </c>
      <c r="B7691" s="416" t="s">
        <v>10931</v>
      </c>
      <c r="C7691" s="28" t="s">
        <v>10932</v>
      </c>
      <c r="D7691" s="198">
        <v>1</v>
      </c>
      <c r="E7691" s="5">
        <v>4689.8100000000004</v>
      </c>
      <c r="F7691" s="5">
        <v>4689.8100000000004</v>
      </c>
    </row>
    <row r="7692" spans="1:6" x14ac:dyDescent="0.2">
      <c r="A7692" s="2">
        <v>7687</v>
      </c>
      <c r="B7692" s="416" t="s">
        <v>10903</v>
      </c>
      <c r="C7692" s="28" t="s">
        <v>10933</v>
      </c>
      <c r="D7692" s="198">
        <v>1</v>
      </c>
      <c r="E7692" s="5">
        <v>4689.8100000000004</v>
      </c>
      <c r="F7692" s="5">
        <v>4689.8100000000004</v>
      </c>
    </row>
    <row r="7693" spans="1:6" ht="22.5" x14ac:dyDescent="0.2">
      <c r="A7693" s="2">
        <v>7688</v>
      </c>
      <c r="B7693" s="416" t="s">
        <v>10934</v>
      </c>
      <c r="C7693" s="28" t="s">
        <v>10935</v>
      </c>
      <c r="D7693" s="198">
        <v>1</v>
      </c>
      <c r="E7693" s="5">
        <v>4251.1099999999997</v>
      </c>
      <c r="F7693" s="5">
        <v>4251.1099999999997</v>
      </c>
    </row>
    <row r="7694" spans="1:6" ht="22.5" x14ac:dyDescent="0.2">
      <c r="A7694" s="2">
        <v>7689</v>
      </c>
      <c r="B7694" s="416" t="s">
        <v>10936</v>
      </c>
      <c r="C7694" s="28" t="s">
        <v>10937</v>
      </c>
      <c r="D7694" s="198">
        <v>1</v>
      </c>
      <c r="E7694" s="5">
        <v>4251.1099999999997</v>
      </c>
      <c r="F7694" s="5">
        <v>4251.1099999999997</v>
      </c>
    </row>
    <row r="7695" spans="1:6" ht="22.5" x14ac:dyDescent="0.2">
      <c r="A7695" s="2">
        <v>7690</v>
      </c>
      <c r="B7695" s="416" t="s">
        <v>10938</v>
      </c>
      <c r="C7695" s="28" t="s">
        <v>10939</v>
      </c>
      <c r="D7695" s="198">
        <v>1</v>
      </c>
      <c r="E7695" s="5">
        <v>8533.25</v>
      </c>
      <c r="F7695" s="5">
        <v>8533.25</v>
      </c>
    </row>
    <row r="7696" spans="1:6" x14ac:dyDescent="0.2">
      <c r="A7696" s="2">
        <v>7691</v>
      </c>
      <c r="B7696" s="416" t="s">
        <v>6553</v>
      </c>
      <c r="C7696" s="28" t="s">
        <v>10940</v>
      </c>
      <c r="D7696" s="198">
        <v>1</v>
      </c>
      <c r="E7696" s="5">
        <v>6762.6</v>
      </c>
      <c r="F7696" s="5">
        <v>6762.6</v>
      </c>
    </row>
    <row r="7697" spans="1:6" ht="22.5" x14ac:dyDescent="0.2">
      <c r="A7697" s="2">
        <v>7692</v>
      </c>
      <c r="B7697" s="416" t="s">
        <v>10891</v>
      </c>
      <c r="C7697" s="28" t="s">
        <v>10941</v>
      </c>
      <c r="D7697" s="198">
        <v>1</v>
      </c>
      <c r="E7697" s="5">
        <v>15009.3</v>
      </c>
      <c r="F7697" s="5">
        <v>15009.3</v>
      </c>
    </row>
    <row r="7698" spans="1:6" ht="22.5" x14ac:dyDescent="0.2">
      <c r="A7698" s="2">
        <v>7693</v>
      </c>
      <c r="B7698" s="416" t="s">
        <v>10942</v>
      </c>
      <c r="C7698" s="28" t="s">
        <v>10943</v>
      </c>
      <c r="D7698" s="198">
        <v>1</v>
      </c>
      <c r="E7698" s="5">
        <v>17000</v>
      </c>
      <c r="F7698" s="5">
        <v>17000</v>
      </c>
    </row>
    <row r="7699" spans="1:6" x14ac:dyDescent="0.2">
      <c r="A7699" s="2">
        <v>7694</v>
      </c>
      <c r="B7699" s="416" t="s">
        <v>10946</v>
      </c>
      <c r="C7699" s="28" t="s">
        <v>10947</v>
      </c>
      <c r="D7699" s="198">
        <v>1</v>
      </c>
      <c r="E7699" s="5">
        <v>9388.42</v>
      </c>
      <c r="F7699" s="5">
        <v>9388.42</v>
      </c>
    </row>
    <row r="7700" spans="1:6" ht="45" x14ac:dyDescent="0.2">
      <c r="A7700" s="2">
        <v>7695</v>
      </c>
      <c r="B7700" s="416" t="s">
        <v>11179</v>
      </c>
      <c r="C7700" s="28" t="s">
        <v>11180</v>
      </c>
      <c r="D7700" s="198">
        <v>1</v>
      </c>
      <c r="E7700" s="5">
        <v>1007279.87</v>
      </c>
      <c r="F7700" s="5">
        <v>211172.3</v>
      </c>
    </row>
    <row r="7701" spans="1:6" ht="22.5" x14ac:dyDescent="0.2">
      <c r="A7701" s="2">
        <v>7696</v>
      </c>
      <c r="B7701" s="416" t="s">
        <v>10826</v>
      </c>
      <c r="C7701" s="28" t="s">
        <v>10827</v>
      </c>
      <c r="D7701" s="198">
        <v>1</v>
      </c>
      <c r="E7701" s="5">
        <v>4692</v>
      </c>
      <c r="F7701" s="5">
        <v>4692</v>
      </c>
    </row>
    <row r="7702" spans="1:6" ht="33.75" x14ac:dyDescent="0.2">
      <c r="A7702" s="2">
        <v>7697</v>
      </c>
      <c r="B7702" s="416" t="s">
        <v>10828</v>
      </c>
      <c r="C7702" s="28" t="s">
        <v>10829</v>
      </c>
      <c r="D7702" s="198">
        <v>1</v>
      </c>
      <c r="E7702" s="5">
        <v>3106.92</v>
      </c>
      <c r="F7702" s="5">
        <v>3106.92</v>
      </c>
    </row>
    <row r="7703" spans="1:6" ht="22.5" x14ac:dyDescent="0.2">
      <c r="A7703" s="2">
        <v>7698</v>
      </c>
      <c r="B7703" s="416" t="s">
        <v>10830</v>
      </c>
      <c r="C7703" s="28" t="s">
        <v>10831</v>
      </c>
      <c r="D7703" s="198">
        <v>1</v>
      </c>
      <c r="E7703" s="5">
        <v>6208.77</v>
      </c>
      <c r="F7703" s="5">
        <v>6208.77</v>
      </c>
    </row>
    <row r="7704" spans="1:6" ht="22.5" x14ac:dyDescent="0.2">
      <c r="A7704" s="2">
        <v>7699</v>
      </c>
      <c r="B7704" s="416" t="s">
        <v>10832</v>
      </c>
      <c r="C7704" s="28" t="s">
        <v>10833</v>
      </c>
      <c r="D7704" s="198">
        <v>1</v>
      </c>
      <c r="E7704" s="5">
        <v>6208.77</v>
      </c>
      <c r="F7704" s="5">
        <v>6208.77</v>
      </c>
    </row>
    <row r="7705" spans="1:6" ht="22.5" x14ac:dyDescent="0.2">
      <c r="A7705" s="2">
        <v>7700</v>
      </c>
      <c r="B7705" s="416" t="s">
        <v>10834</v>
      </c>
      <c r="C7705" s="28" t="s">
        <v>10835</v>
      </c>
      <c r="D7705" s="198">
        <v>1</v>
      </c>
      <c r="E7705" s="5">
        <v>6208.77</v>
      </c>
      <c r="F7705" s="5">
        <v>6208.77</v>
      </c>
    </row>
    <row r="7706" spans="1:6" ht="22.5" x14ac:dyDescent="0.2">
      <c r="A7706" s="2">
        <v>7701</v>
      </c>
      <c r="B7706" s="416" t="s">
        <v>10836</v>
      </c>
      <c r="C7706" s="28" t="s">
        <v>10837</v>
      </c>
      <c r="D7706" s="198">
        <v>1</v>
      </c>
      <c r="E7706" s="5">
        <v>5660.64</v>
      </c>
      <c r="F7706" s="5">
        <v>5660.64</v>
      </c>
    </row>
    <row r="7707" spans="1:6" ht="22.5" x14ac:dyDescent="0.2">
      <c r="A7707" s="2">
        <v>7702</v>
      </c>
      <c r="B7707" s="416" t="s">
        <v>10836</v>
      </c>
      <c r="C7707" s="28" t="s">
        <v>10838</v>
      </c>
      <c r="D7707" s="198">
        <v>1</v>
      </c>
      <c r="E7707" s="5">
        <v>5660.64</v>
      </c>
      <c r="F7707" s="5">
        <v>5660.64</v>
      </c>
    </row>
    <row r="7708" spans="1:6" ht="22.5" x14ac:dyDescent="0.2">
      <c r="A7708" s="2">
        <v>7703</v>
      </c>
      <c r="B7708" s="416" t="s">
        <v>10836</v>
      </c>
      <c r="C7708" s="28" t="s">
        <v>10839</v>
      </c>
      <c r="D7708" s="198">
        <v>1</v>
      </c>
      <c r="E7708" s="5">
        <v>5660.64</v>
      </c>
      <c r="F7708" s="5">
        <v>5660.64</v>
      </c>
    </row>
    <row r="7709" spans="1:6" ht="22.5" x14ac:dyDescent="0.2">
      <c r="A7709" s="2">
        <v>7704</v>
      </c>
      <c r="B7709" s="416" t="s">
        <v>10836</v>
      </c>
      <c r="C7709" s="28" t="s">
        <v>10840</v>
      </c>
      <c r="D7709" s="198">
        <v>1</v>
      </c>
      <c r="E7709" s="5">
        <v>5614.56</v>
      </c>
      <c r="F7709" s="5">
        <v>5614.56</v>
      </c>
    </row>
    <row r="7710" spans="1:6" x14ac:dyDescent="0.2">
      <c r="A7710" s="2">
        <v>7705</v>
      </c>
      <c r="B7710" s="416" t="s">
        <v>10841</v>
      </c>
      <c r="C7710" s="28" t="s">
        <v>10842</v>
      </c>
      <c r="D7710" s="198">
        <v>1</v>
      </c>
      <c r="E7710" s="5">
        <v>4155.4799999999996</v>
      </c>
      <c r="F7710" s="5">
        <v>4155.4799999999996</v>
      </c>
    </row>
    <row r="7711" spans="1:6" x14ac:dyDescent="0.2">
      <c r="A7711" s="2">
        <v>7706</v>
      </c>
      <c r="B7711" s="416" t="s">
        <v>10843</v>
      </c>
      <c r="C7711" s="28" t="s">
        <v>10844</v>
      </c>
      <c r="D7711" s="198">
        <v>1</v>
      </c>
      <c r="E7711" s="5">
        <v>7128.54</v>
      </c>
      <c r="F7711" s="5">
        <v>7128.54</v>
      </c>
    </row>
    <row r="7712" spans="1:6" ht="33.75" x14ac:dyDescent="0.2">
      <c r="A7712" s="2">
        <v>7707</v>
      </c>
      <c r="B7712" s="416" t="s">
        <v>10845</v>
      </c>
      <c r="C7712" s="28" t="s">
        <v>10846</v>
      </c>
      <c r="D7712" s="198">
        <v>1</v>
      </c>
      <c r="E7712" s="5">
        <v>11403</v>
      </c>
      <c r="F7712" s="5">
        <v>11403</v>
      </c>
    </row>
    <row r="7713" spans="1:6" ht="33.75" x14ac:dyDescent="0.2">
      <c r="A7713" s="2">
        <v>7708</v>
      </c>
      <c r="B7713" s="416" t="s">
        <v>11181</v>
      </c>
      <c r="C7713" s="28" t="s">
        <v>11182</v>
      </c>
      <c r="D7713" s="198">
        <v>1</v>
      </c>
      <c r="E7713" s="5">
        <v>11403</v>
      </c>
      <c r="F7713" s="5">
        <v>11403</v>
      </c>
    </row>
    <row r="7714" spans="1:6" x14ac:dyDescent="0.2">
      <c r="A7714" s="2">
        <v>7709</v>
      </c>
      <c r="B7714" s="416" t="s">
        <v>6483</v>
      </c>
      <c r="C7714" s="28" t="s">
        <v>10847</v>
      </c>
      <c r="D7714" s="198">
        <v>1</v>
      </c>
      <c r="E7714" s="5">
        <v>6146.85</v>
      </c>
      <c r="F7714" s="5">
        <v>6146.85</v>
      </c>
    </row>
    <row r="7715" spans="1:6" x14ac:dyDescent="0.2">
      <c r="A7715" s="2">
        <v>7710</v>
      </c>
      <c r="B7715" s="416" t="s">
        <v>6483</v>
      </c>
      <c r="C7715" s="28" t="s">
        <v>10848</v>
      </c>
      <c r="D7715" s="198">
        <v>1</v>
      </c>
      <c r="E7715" s="5">
        <v>3974.49</v>
      </c>
      <c r="F7715" s="5">
        <v>3974.49</v>
      </c>
    </row>
    <row r="7716" spans="1:6" ht="45" x14ac:dyDescent="0.2">
      <c r="A7716" s="2">
        <v>7711</v>
      </c>
      <c r="B7716" s="416" t="s">
        <v>10849</v>
      </c>
      <c r="C7716" s="28" t="s">
        <v>10850</v>
      </c>
      <c r="D7716" s="198">
        <v>1</v>
      </c>
      <c r="E7716" s="5">
        <v>8925</v>
      </c>
      <c r="F7716" s="5">
        <v>8925</v>
      </c>
    </row>
    <row r="7717" spans="1:6" ht="22.5" x14ac:dyDescent="0.2">
      <c r="A7717" s="2">
        <v>7712</v>
      </c>
      <c r="B7717" s="416" t="s">
        <v>10851</v>
      </c>
      <c r="C7717" s="28" t="s">
        <v>10852</v>
      </c>
      <c r="D7717" s="198">
        <v>1</v>
      </c>
      <c r="E7717" s="5">
        <v>4483.3</v>
      </c>
      <c r="F7717" s="5">
        <v>4483.3</v>
      </c>
    </row>
    <row r="7718" spans="1:6" ht="33.75" x14ac:dyDescent="0.2">
      <c r="A7718" s="2">
        <v>7713</v>
      </c>
      <c r="B7718" s="416" t="s">
        <v>10853</v>
      </c>
      <c r="C7718" s="28" t="s">
        <v>10854</v>
      </c>
      <c r="D7718" s="198">
        <v>1</v>
      </c>
      <c r="E7718" s="5">
        <v>95230</v>
      </c>
      <c r="F7718" s="5">
        <v>95230</v>
      </c>
    </row>
    <row r="7719" spans="1:6" ht="22.5" x14ac:dyDescent="0.2">
      <c r="A7719" s="2">
        <v>7714</v>
      </c>
      <c r="B7719" s="416" t="s">
        <v>10855</v>
      </c>
      <c r="C7719" s="28" t="s">
        <v>10856</v>
      </c>
      <c r="D7719" s="198">
        <v>1</v>
      </c>
      <c r="E7719" s="5">
        <v>33625</v>
      </c>
      <c r="F7719" s="5">
        <v>33625</v>
      </c>
    </row>
    <row r="7720" spans="1:6" ht="33.75" x14ac:dyDescent="0.2">
      <c r="A7720" s="2">
        <v>7715</v>
      </c>
      <c r="B7720" s="416" t="s">
        <v>10857</v>
      </c>
      <c r="C7720" s="28" t="s">
        <v>10858</v>
      </c>
      <c r="D7720" s="198">
        <v>1</v>
      </c>
      <c r="E7720" s="5">
        <v>20326</v>
      </c>
      <c r="F7720" s="5">
        <v>20326</v>
      </c>
    </row>
    <row r="7721" spans="1:6" ht="22.5" x14ac:dyDescent="0.2">
      <c r="A7721" s="2">
        <v>7716</v>
      </c>
      <c r="B7721" s="416" t="s">
        <v>10859</v>
      </c>
      <c r="C7721" s="28" t="s">
        <v>10860</v>
      </c>
      <c r="D7721" s="198">
        <v>1</v>
      </c>
      <c r="E7721" s="5">
        <v>8169</v>
      </c>
      <c r="F7721" s="5">
        <v>8169</v>
      </c>
    </row>
    <row r="7722" spans="1:6" ht="22.5" x14ac:dyDescent="0.2">
      <c r="A7722" s="2">
        <v>7717</v>
      </c>
      <c r="B7722" s="416" t="s">
        <v>10859</v>
      </c>
      <c r="C7722" s="28" t="s">
        <v>10861</v>
      </c>
      <c r="D7722" s="198">
        <v>1</v>
      </c>
      <c r="E7722" s="5">
        <v>8169</v>
      </c>
      <c r="F7722" s="5">
        <v>8169</v>
      </c>
    </row>
    <row r="7723" spans="1:6" ht="22.5" x14ac:dyDescent="0.2">
      <c r="A7723" s="2">
        <v>7718</v>
      </c>
      <c r="B7723" s="416" t="s">
        <v>10859</v>
      </c>
      <c r="C7723" s="28" t="s">
        <v>10862</v>
      </c>
      <c r="D7723" s="198">
        <v>1</v>
      </c>
      <c r="E7723" s="5">
        <v>8169</v>
      </c>
      <c r="F7723" s="5">
        <v>8169</v>
      </c>
    </row>
    <row r="7724" spans="1:6" ht="22.5" x14ac:dyDescent="0.2">
      <c r="A7724" s="2">
        <v>7719</v>
      </c>
      <c r="B7724" s="416" t="s">
        <v>10859</v>
      </c>
      <c r="C7724" s="28" t="s">
        <v>10863</v>
      </c>
      <c r="D7724" s="198">
        <v>1</v>
      </c>
      <c r="E7724" s="5">
        <v>8169</v>
      </c>
      <c r="F7724" s="5">
        <v>8169</v>
      </c>
    </row>
    <row r="7725" spans="1:6" ht="56.25" x14ac:dyDescent="0.2">
      <c r="A7725" s="2">
        <v>7720</v>
      </c>
      <c r="B7725" s="416" t="s">
        <v>11183</v>
      </c>
      <c r="C7725" s="48">
        <v>10400219</v>
      </c>
      <c r="D7725" s="198">
        <v>1</v>
      </c>
      <c r="E7725" s="5">
        <v>21546.12</v>
      </c>
      <c r="F7725" s="5">
        <v>21546.12</v>
      </c>
    </row>
    <row r="7726" spans="1:6" ht="56.25" x14ac:dyDescent="0.2">
      <c r="A7726" s="2">
        <v>7721</v>
      </c>
      <c r="B7726" s="416" t="s">
        <v>11183</v>
      </c>
      <c r="C7726" s="28" t="s">
        <v>26018</v>
      </c>
      <c r="D7726" s="198">
        <v>1</v>
      </c>
      <c r="E7726" s="5">
        <v>21546.12</v>
      </c>
      <c r="F7726" s="5">
        <v>21546.12</v>
      </c>
    </row>
    <row r="7727" spans="1:6" ht="56.25" x14ac:dyDescent="0.2">
      <c r="A7727" s="2">
        <v>7722</v>
      </c>
      <c r="B7727" s="416" t="s">
        <v>11183</v>
      </c>
      <c r="C7727" s="28" t="s">
        <v>26019</v>
      </c>
      <c r="D7727" s="198">
        <v>1</v>
      </c>
      <c r="E7727" s="5">
        <v>21546.12</v>
      </c>
      <c r="F7727" s="5">
        <v>21546.12</v>
      </c>
    </row>
    <row r="7728" spans="1:6" ht="56.25" x14ac:dyDescent="0.2">
      <c r="A7728" s="2">
        <v>7723</v>
      </c>
      <c r="B7728" s="416" t="s">
        <v>11183</v>
      </c>
      <c r="C7728" s="28" t="s">
        <v>26020</v>
      </c>
      <c r="D7728" s="198">
        <v>1</v>
      </c>
      <c r="E7728" s="5">
        <v>21546.12</v>
      </c>
      <c r="F7728" s="5">
        <v>21546.12</v>
      </c>
    </row>
    <row r="7729" spans="1:6" ht="56.25" x14ac:dyDescent="0.2">
      <c r="A7729" s="2">
        <v>7724</v>
      </c>
      <c r="B7729" s="416" t="s">
        <v>11183</v>
      </c>
      <c r="C7729" s="28" t="s">
        <v>26021</v>
      </c>
      <c r="D7729" s="198">
        <v>1</v>
      </c>
      <c r="E7729" s="5">
        <v>21546.12</v>
      </c>
      <c r="F7729" s="5">
        <v>21546.12</v>
      </c>
    </row>
    <row r="7730" spans="1:6" ht="56.25" x14ac:dyDescent="0.2">
      <c r="A7730" s="2">
        <v>7725</v>
      </c>
      <c r="B7730" s="416" t="s">
        <v>11183</v>
      </c>
      <c r="C7730" s="28" t="s">
        <v>26022</v>
      </c>
      <c r="D7730" s="198">
        <v>1</v>
      </c>
      <c r="E7730" s="5">
        <v>21546.12</v>
      </c>
      <c r="F7730" s="5">
        <v>21546.12</v>
      </c>
    </row>
    <row r="7731" spans="1:6" ht="56.25" x14ac:dyDescent="0.2">
      <c r="A7731" s="2">
        <v>7726</v>
      </c>
      <c r="B7731" s="416" t="s">
        <v>11183</v>
      </c>
      <c r="C7731" s="28" t="s">
        <v>26023</v>
      </c>
      <c r="D7731" s="198">
        <v>1</v>
      </c>
      <c r="E7731" s="5">
        <v>21546.12</v>
      </c>
      <c r="F7731" s="5">
        <v>21546.12</v>
      </c>
    </row>
    <row r="7732" spans="1:6" ht="56.25" x14ac:dyDescent="0.2">
      <c r="A7732" s="2">
        <v>7727</v>
      </c>
      <c r="B7732" s="416" t="s">
        <v>11183</v>
      </c>
      <c r="C7732" s="28" t="s">
        <v>26024</v>
      </c>
      <c r="D7732" s="198">
        <v>1</v>
      </c>
      <c r="E7732" s="5">
        <v>21546.12</v>
      </c>
      <c r="F7732" s="5">
        <v>21546.12</v>
      </c>
    </row>
    <row r="7733" spans="1:6" ht="56.25" x14ac:dyDescent="0.2">
      <c r="A7733" s="2">
        <v>7728</v>
      </c>
      <c r="B7733" s="416" t="s">
        <v>11183</v>
      </c>
      <c r="C7733" s="28" t="s">
        <v>26025</v>
      </c>
      <c r="D7733" s="198">
        <v>1</v>
      </c>
      <c r="E7733" s="5">
        <v>21546.12</v>
      </c>
      <c r="F7733" s="5">
        <v>21546.12</v>
      </c>
    </row>
    <row r="7734" spans="1:6" ht="56.25" x14ac:dyDescent="0.2">
      <c r="A7734" s="2">
        <v>7729</v>
      </c>
      <c r="B7734" s="416" t="s">
        <v>11183</v>
      </c>
      <c r="C7734" s="28" t="s">
        <v>26026</v>
      </c>
      <c r="D7734" s="198">
        <v>1</v>
      </c>
      <c r="E7734" s="5">
        <v>21546.12</v>
      </c>
      <c r="F7734" s="5">
        <v>21546.12</v>
      </c>
    </row>
    <row r="7735" spans="1:6" ht="56.25" x14ac:dyDescent="0.2">
      <c r="A7735" s="2">
        <v>7730</v>
      </c>
      <c r="B7735" s="416" t="s">
        <v>11183</v>
      </c>
      <c r="C7735" s="28" t="s">
        <v>26027</v>
      </c>
      <c r="D7735" s="198">
        <v>1</v>
      </c>
      <c r="E7735" s="5">
        <v>21546.12</v>
      </c>
      <c r="F7735" s="5">
        <v>21546.12</v>
      </c>
    </row>
    <row r="7736" spans="1:6" ht="56.25" x14ac:dyDescent="0.2">
      <c r="A7736" s="2">
        <v>7731</v>
      </c>
      <c r="B7736" s="416" t="s">
        <v>11183</v>
      </c>
      <c r="C7736" s="28" t="s">
        <v>26028</v>
      </c>
      <c r="D7736" s="198">
        <v>1</v>
      </c>
      <c r="E7736" s="5">
        <v>21546.12</v>
      </c>
      <c r="F7736" s="5">
        <v>21546.12</v>
      </c>
    </row>
    <row r="7737" spans="1:6" ht="22.5" x14ac:dyDescent="0.2">
      <c r="A7737" s="2">
        <v>7732</v>
      </c>
      <c r="B7737" s="416" t="s">
        <v>10944</v>
      </c>
      <c r="C7737" s="28" t="s">
        <v>10945</v>
      </c>
      <c r="D7737" s="198">
        <v>1</v>
      </c>
      <c r="E7737" s="5">
        <v>6789.6</v>
      </c>
      <c r="F7737" s="5">
        <v>6789.6</v>
      </c>
    </row>
    <row r="7738" spans="1:6" ht="22.5" x14ac:dyDescent="0.2">
      <c r="A7738" s="2">
        <v>7733</v>
      </c>
      <c r="B7738" s="416" t="s">
        <v>10948</v>
      </c>
      <c r="C7738" s="28" t="s">
        <v>10949</v>
      </c>
      <c r="D7738" s="198">
        <v>1</v>
      </c>
      <c r="E7738" s="5">
        <v>3723.6</v>
      </c>
      <c r="F7738" s="5">
        <v>3723.6</v>
      </c>
    </row>
    <row r="7739" spans="1:6" ht="22.5" x14ac:dyDescent="0.2">
      <c r="A7739" s="2">
        <v>7734</v>
      </c>
      <c r="B7739" s="416" t="s">
        <v>10948</v>
      </c>
      <c r="C7739" s="28" t="s">
        <v>10950</v>
      </c>
      <c r="D7739" s="198">
        <v>1</v>
      </c>
      <c r="E7739" s="5">
        <v>3723.6</v>
      </c>
      <c r="F7739" s="5">
        <v>3723.6</v>
      </c>
    </row>
    <row r="7740" spans="1:6" ht="22.5" x14ac:dyDescent="0.2">
      <c r="A7740" s="2">
        <v>7735</v>
      </c>
      <c r="B7740" s="416" t="s">
        <v>10948</v>
      </c>
      <c r="C7740" s="28" t="s">
        <v>10951</v>
      </c>
      <c r="D7740" s="198">
        <v>1</v>
      </c>
      <c r="E7740" s="5">
        <v>3723.6</v>
      </c>
      <c r="F7740" s="5">
        <v>3723.6</v>
      </c>
    </row>
    <row r="7741" spans="1:6" ht="67.5" x14ac:dyDescent="0.2">
      <c r="A7741" s="2">
        <v>7736</v>
      </c>
      <c r="B7741" s="416" t="s">
        <v>10978</v>
      </c>
      <c r="C7741" s="28" t="s">
        <v>10979</v>
      </c>
      <c r="D7741" s="198">
        <v>1</v>
      </c>
      <c r="E7741" s="5">
        <v>15980</v>
      </c>
      <c r="F7741" s="5">
        <v>15980</v>
      </c>
    </row>
    <row r="7742" spans="1:6" ht="33.75" x14ac:dyDescent="0.2">
      <c r="A7742" s="2">
        <v>7737</v>
      </c>
      <c r="B7742" s="416" t="s">
        <v>10980</v>
      </c>
      <c r="C7742" s="28" t="s">
        <v>10981</v>
      </c>
      <c r="D7742" s="198">
        <v>1</v>
      </c>
      <c r="E7742" s="5">
        <v>5987</v>
      </c>
      <c r="F7742" s="5">
        <v>5987</v>
      </c>
    </row>
    <row r="7743" spans="1:6" ht="33.75" x14ac:dyDescent="0.2">
      <c r="A7743" s="2">
        <v>7738</v>
      </c>
      <c r="B7743" s="416" t="s">
        <v>10980</v>
      </c>
      <c r="C7743" s="28" t="s">
        <v>10982</v>
      </c>
      <c r="D7743" s="198">
        <v>1</v>
      </c>
      <c r="E7743" s="5">
        <v>5987</v>
      </c>
      <c r="F7743" s="5">
        <v>5987</v>
      </c>
    </row>
    <row r="7744" spans="1:6" ht="33.75" x14ac:dyDescent="0.2">
      <c r="A7744" s="2">
        <v>7739</v>
      </c>
      <c r="B7744" s="416" t="s">
        <v>10980</v>
      </c>
      <c r="C7744" s="28" t="s">
        <v>10983</v>
      </c>
      <c r="D7744" s="198">
        <v>1</v>
      </c>
      <c r="E7744" s="5">
        <v>5987</v>
      </c>
      <c r="F7744" s="5">
        <v>5987</v>
      </c>
    </row>
    <row r="7745" spans="1:6" ht="33.75" x14ac:dyDescent="0.2">
      <c r="A7745" s="2">
        <v>7740</v>
      </c>
      <c r="B7745" s="416" t="s">
        <v>10984</v>
      </c>
      <c r="C7745" s="28" t="s">
        <v>10985</v>
      </c>
      <c r="D7745" s="198">
        <v>1</v>
      </c>
      <c r="E7745" s="5">
        <v>5987</v>
      </c>
      <c r="F7745" s="5">
        <v>5987</v>
      </c>
    </row>
    <row r="7746" spans="1:6" ht="33.75" x14ac:dyDescent="0.2">
      <c r="A7746" s="2">
        <v>7741</v>
      </c>
      <c r="B7746" s="416" t="s">
        <v>10984</v>
      </c>
      <c r="C7746" s="28" t="s">
        <v>10986</v>
      </c>
      <c r="D7746" s="198">
        <v>1</v>
      </c>
      <c r="E7746" s="5">
        <v>5987</v>
      </c>
      <c r="F7746" s="5">
        <v>5987</v>
      </c>
    </row>
    <row r="7747" spans="1:6" ht="22.5" x14ac:dyDescent="0.2">
      <c r="A7747" s="2">
        <v>7742</v>
      </c>
      <c r="B7747" s="416" t="s">
        <v>10987</v>
      </c>
      <c r="C7747" s="28" t="s">
        <v>10988</v>
      </c>
      <c r="D7747" s="198">
        <v>1</v>
      </c>
      <c r="E7747" s="5">
        <v>15840</v>
      </c>
      <c r="F7747" s="5">
        <v>15840</v>
      </c>
    </row>
    <row r="7748" spans="1:6" ht="22.5" x14ac:dyDescent="0.2">
      <c r="A7748" s="2">
        <v>7743</v>
      </c>
      <c r="B7748" s="416" t="s">
        <v>10989</v>
      </c>
      <c r="C7748" s="28" t="s">
        <v>10990</v>
      </c>
      <c r="D7748" s="198">
        <v>1</v>
      </c>
      <c r="E7748" s="5">
        <v>5752.5</v>
      </c>
      <c r="F7748" s="5">
        <v>5752.5</v>
      </c>
    </row>
    <row r="7749" spans="1:6" ht="22.5" x14ac:dyDescent="0.2">
      <c r="A7749" s="2">
        <v>7744</v>
      </c>
      <c r="B7749" s="416" t="s">
        <v>10989</v>
      </c>
      <c r="C7749" s="28" t="s">
        <v>10991</v>
      </c>
      <c r="D7749" s="198">
        <v>1</v>
      </c>
      <c r="E7749" s="5">
        <v>5752.5</v>
      </c>
      <c r="F7749" s="5">
        <v>5752.5</v>
      </c>
    </row>
    <row r="7750" spans="1:6" ht="33.75" x14ac:dyDescent="0.2">
      <c r="A7750" s="2">
        <v>7745</v>
      </c>
      <c r="B7750" s="416" t="s">
        <v>10992</v>
      </c>
      <c r="C7750" s="28" t="s">
        <v>10993</v>
      </c>
      <c r="D7750" s="198">
        <v>1</v>
      </c>
      <c r="E7750" s="5">
        <v>41425</v>
      </c>
      <c r="F7750" s="5">
        <v>25200.33</v>
      </c>
    </row>
    <row r="7751" spans="1:6" ht="33.75" x14ac:dyDescent="0.2">
      <c r="A7751" s="2">
        <v>7746</v>
      </c>
      <c r="B7751" s="416" t="s">
        <v>10994</v>
      </c>
      <c r="C7751" s="28" t="s">
        <v>10995</v>
      </c>
      <c r="D7751" s="198">
        <v>1</v>
      </c>
      <c r="E7751" s="5">
        <v>3702</v>
      </c>
      <c r="F7751" s="5">
        <v>3702</v>
      </c>
    </row>
    <row r="7752" spans="1:6" ht="22.5" x14ac:dyDescent="0.2">
      <c r="A7752" s="2">
        <v>7747</v>
      </c>
      <c r="B7752" s="416" t="s">
        <v>10996</v>
      </c>
      <c r="C7752" s="28" t="s">
        <v>10997</v>
      </c>
      <c r="D7752" s="198">
        <v>1</v>
      </c>
      <c r="E7752" s="5">
        <v>16320</v>
      </c>
      <c r="F7752" s="5">
        <v>16320</v>
      </c>
    </row>
    <row r="7753" spans="1:6" ht="22.5" x14ac:dyDescent="0.2">
      <c r="A7753" s="2">
        <v>7748</v>
      </c>
      <c r="B7753" s="416" t="s">
        <v>10998</v>
      </c>
      <c r="C7753" s="28" t="s">
        <v>10999</v>
      </c>
      <c r="D7753" s="198">
        <v>1</v>
      </c>
      <c r="E7753" s="5">
        <v>9103.5</v>
      </c>
      <c r="F7753" s="5">
        <v>9103.5</v>
      </c>
    </row>
    <row r="7754" spans="1:6" ht="45" x14ac:dyDescent="0.2">
      <c r="A7754" s="2">
        <v>7749</v>
      </c>
      <c r="B7754" s="416" t="s">
        <v>11000</v>
      </c>
      <c r="C7754" s="28" t="s">
        <v>11001</v>
      </c>
      <c r="D7754" s="198">
        <v>1</v>
      </c>
      <c r="E7754" s="5">
        <v>7431.72</v>
      </c>
      <c r="F7754" s="5">
        <v>7431.72</v>
      </c>
    </row>
    <row r="7755" spans="1:6" ht="22.5" x14ac:dyDescent="0.2">
      <c r="A7755" s="2">
        <v>7750</v>
      </c>
      <c r="B7755" s="416" t="s">
        <v>11002</v>
      </c>
      <c r="C7755" s="28" t="s">
        <v>11003</v>
      </c>
      <c r="D7755" s="198">
        <v>1</v>
      </c>
      <c r="E7755" s="5">
        <v>6132.24</v>
      </c>
      <c r="F7755" s="5">
        <v>6132.24</v>
      </c>
    </row>
    <row r="7756" spans="1:6" ht="22.5" x14ac:dyDescent="0.2">
      <c r="A7756" s="2">
        <v>7751</v>
      </c>
      <c r="B7756" s="416" t="s">
        <v>11004</v>
      </c>
      <c r="C7756" s="28" t="s">
        <v>11005</v>
      </c>
      <c r="D7756" s="198">
        <v>1</v>
      </c>
      <c r="E7756" s="5">
        <v>6095</v>
      </c>
      <c r="F7756" s="5">
        <v>6095</v>
      </c>
    </row>
    <row r="7757" spans="1:6" ht="22.5" x14ac:dyDescent="0.2">
      <c r="A7757" s="2">
        <v>7752</v>
      </c>
      <c r="B7757" s="416" t="s">
        <v>11004</v>
      </c>
      <c r="C7757" s="28" t="s">
        <v>11006</v>
      </c>
      <c r="D7757" s="198">
        <v>1</v>
      </c>
      <c r="E7757" s="5">
        <v>6095</v>
      </c>
      <c r="F7757" s="5">
        <v>6095</v>
      </c>
    </row>
    <row r="7758" spans="1:6" ht="67.5" x14ac:dyDescent="0.2">
      <c r="A7758" s="2">
        <v>7753</v>
      </c>
      <c r="B7758" s="416" t="s">
        <v>11007</v>
      </c>
      <c r="C7758" s="28" t="s">
        <v>11008</v>
      </c>
      <c r="D7758" s="198">
        <v>1</v>
      </c>
      <c r="E7758" s="5">
        <v>20400</v>
      </c>
      <c r="F7758" s="5">
        <v>20400</v>
      </c>
    </row>
    <row r="7759" spans="1:6" ht="22.5" x14ac:dyDescent="0.2">
      <c r="A7759" s="2">
        <v>7754</v>
      </c>
      <c r="B7759" s="416" t="s">
        <v>11009</v>
      </c>
      <c r="C7759" s="28" t="s">
        <v>11010</v>
      </c>
      <c r="D7759" s="198">
        <v>1</v>
      </c>
      <c r="E7759" s="5">
        <v>11884.08</v>
      </c>
      <c r="F7759" s="5">
        <v>11884.08</v>
      </c>
    </row>
    <row r="7760" spans="1:6" ht="33.75" x14ac:dyDescent="0.2">
      <c r="A7760" s="2">
        <v>7755</v>
      </c>
      <c r="B7760" s="416" t="s">
        <v>11011</v>
      </c>
      <c r="C7760" s="28" t="s">
        <v>11012</v>
      </c>
      <c r="D7760" s="198">
        <v>1</v>
      </c>
      <c r="E7760" s="5">
        <v>36135.58</v>
      </c>
      <c r="F7760" s="5">
        <v>36135.58</v>
      </c>
    </row>
    <row r="7761" spans="1:6" x14ac:dyDescent="0.2">
      <c r="A7761" s="2">
        <v>7756</v>
      </c>
      <c r="B7761" s="416" t="s">
        <v>11013</v>
      </c>
      <c r="C7761" s="28" t="s">
        <v>11014</v>
      </c>
      <c r="D7761" s="198">
        <v>1</v>
      </c>
      <c r="E7761" s="5">
        <v>7797.3</v>
      </c>
      <c r="F7761" s="5">
        <v>7797.3</v>
      </c>
    </row>
    <row r="7762" spans="1:6" ht="22.5" x14ac:dyDescent="0.2">
      <c r="A7762" s="2">
        <v>7757</v>
      </c>
      <c r="B7762" s="416" t="s">
        <v>11161</v>
      </c>
      <c r="C7762" s="28" t="s">
        <v>11162</v>
      </c>
      <c r="D7762" s="198">
        <v>1</v>
      </c>
      <c r="E7762" s="5">
        <v>53363.48</v>
      </c>
      <c r="F7762" s="5">
        <v>53363.48</v>
      </c>
    </row>
    <row r="7763" spans="1:6" ht="22.5" x14ac:dyDescent="0.2">
      <c r="A7763" s="2">
        <v>7758</v>
      </c>
      <c r="B7763" s="416" t="s">
        <v>11161</v>
      </c>
      <c r="C7763" s="28" t="s">
        <v>11164</v>
      </c>
      <c r="D7763" s="198">
        <v>1</v>
      </c>
      <c r="E7763" s="5">
        <v>53363.48</v>
      </c>
      <c r="F7763" s="5">
        <v>53363.48</v>
      </c>
    </row>
    <row r="7764" spans="1:6" ht="22.5" x14ac:dyDescent="0.2">
      <c r="A7764" s="2">
        <v>7759</v>
      </c>
      <c r="B7764" s="416" t="s">
        <v>11161</v>
      </c>
      <c r="C7764" s="28" t="s">
        <v>11165</v>
      </c>
      <c r="D7764" s="198">
        <v>1</v>
      </c>
      <c r="E7764" s="5">
        <v>53363.48</v>
      </c>
      <c r="F7764" s="5">
        <v>53363.48</v>
      </c>
    </row>
    <row r="7765" spans="1:6" ht="45" x14ac:dyDescent="0.2">
      <c r="A7765" s="2">
        <v>7760</v>
      </c>
      <c r="B7765" s="416" t="s">
        <v>11184</v>
      </c>
      <c r="C7765" s="28" t="s">
        <v>11185</v>
      </c>
      <c r="D7765" s="198">
        <v>1</v>
      </c>
      <c r="E7765" s="5">
        <v>25500</v>
      </c>
      <c r="F7765" s="5">
        <v>5100</v>
      </c>
    </row>
    <row r="7766" spans="1:6" ht="22.5" x14ac:dyDescent="0.2">
      <c r="A7766" s="2">
        <v>7761</v>
      </c>
      <c r="B7766" s="416" t="s">
        <v>11186</v>
      </c>
      <c r="C7766" s="28" t="s">
        <v>11187</v>
      </c>
      <c r="D7766" s="198">
        <v>1</v>
      </c>
      <c r="E7766" s="5">
        <v>15919.42</v>
      </c>
      <c r="F7766" s="5">
        <v>15919.42</v>
      </c>
    </row>
    <row r="7767" spans="1:6" ht="22.5" x14ac:dyDescent="0.2">
      <c r="A7767" s="2">
        <v>7762</v>
      </c>
      <c r="B7767" s="416" t="s">
        <v>11188</v>
      </c>
      <c r="C7767" s="48">
        <v>10400213</v>
      </c>
      <c r="D7767" s="198">
        <v>1</v>
      </c>
      <c r="E7767" s="5">
        <v>10519.74</v>
      </c>
      <c r="F7767" s="5">
        <v>10519.74</v>
      </c>
    </row>
    <row r="7768" spans="1:6" ht="22.5" x14ac:dyDescent="0.2">
      <c r="A7768" s="2">
        <v>7763</v>
      </c>
      <c r="B7768" s="416" t="s">
        <v>11188</v>
      </c>
      <c r="C7768" s="28" t="s">
        <v>26029</v>
      </c>
      <c r="D7768" s="198">
        <v>1</v>
      </c>
      <c r="E7768" s="5">
        <v>10519.74</v>
      </c>
      <c r="F7768" s="5">
        <v>10519.74</v>
      </c>
    </row>
    <row r="7769" spans="1:6" ht="22.5" x14ac:dyDescent="0.2">
      <c r="A7769" s="2">
        <v>7764</v>
      </c>
      <c r="B7769" s="416" t="s">
        <v>11188</v>
      </c>
      <c r="C7769" s="28" t="s">
        <v>26030</v>
      </c>
      <c r="D7769" s="198">
        <v>1</v>
      </c>
      <c r="E7769" s="5">
        <v>10519.74</v>
      </c>
      <c r="F7769" s="5">
        <v>10519.74</v>
      </c>
    </row>
    <row r="7770" spans="1:6" ht="22.5" x14ac:dyDescent="0.2">
      <c r="A7770" s="2">
        <v>7765</v>
      </c>
      <c r="B7770" s="416" t="s">
        <v>11188</v>
      </c>
      <c r="C7770" s="28" t="s">
        <v>26031</v>
      </c>
      <c r="D7770" s="198">
        <v>1</v>
      </c>
      <c r="E7770" s="5">
        <v>10519.74</v>
      </c>
      <c r="F7770" s="5">
        <v>10519.74</v>
      </c>
    </row>
    <row r="7771" spans="1:6" ht="22.5" x14ac:dyDescent="0.2">
      <c r="A7771" s="2">
        <v>7766</v>
      </c>
      <c r="B7771" s="416" t="s">
        <v>11189</v>
      </c>
      <c r="C7771" s="28" t="s">
        <v>11190</v>
      </c>
      <c r="D7771" s="198">
        <v>1</v>
      </c>
      <c r="E7771" s="5">
        <v>6589</v>
      </c>
      <c r="F7771" s="5">
        <v>6589</v>
      </c>
    </row>
    <row r="7772" spans="1:6" ht="22.5" x14ac:dyDescent="0.2">
      <c r="A7772" s="2">
        <v>7767</v>
      </c>
      <c r="B7772" s="416" t="s">
        <v>11191</v>
      </c>
      <c r="C7772" s="28" t="s">
        <v>11192</v>
      </c>
      <c r="D7772" s="198">
        <v>1</v>
      </c>
      <c r="E7772" s="5">
        <v>9009</v>
      </c>
      <c r="F7772" s="5">
        <v>9009</v>
      </c>
    </row>
    <row r="7773" spans="1:6" ht="22.5" x14ac:dyDescent="0.2">
      <c r="A7773" s="2">
        <v>7768</v>
      </c>
      <c r="B7773" s="416" t="s">
        <v>11193</v>
      </c>
      <c r="C7773" s="28" t="s">
        <v>11194</v>
      </c>
      <c r="D7773" s="198">
        <v>1</v>
      </c>
      <c r="E7773" s="5">
        <v>6953.1</v>
      </c>
      <c r="F7773" s="5">
        <v>6953.1</v>
      </c>
    </row>
    <row r="7774" spans="1:6" ht="22.5" x14ac:dyDescent="0.2">
      <c r="A7774" s="2">
        <v>7769</v>
      </c>
      <c r="B7774" s="416" t="s">
        <v>11195</v>
      </c>
      <c r="C7774" s="28" t="s">
        <v>11196</v>
      </c>
      <c r="D7774" s="198">
        <v>1</v>
      </c>
      <c r="E7774" s="5">
        <v>14640</v>
      </c>
      <c r="F7774" s="5">
        <v>14640</v>
      </c>
    </row>
    <row r="7775" spans="1:6" ht="22.5" x14ac:dyDescent="0.2">
      <c r="A7775" s="2">
        <v>7770</v>
      </c>
      <c r="B7775" s="416" t="s">
        <v>11015</v>
      </c>
      <c r="C7775" s="28" t="s">
        <v>11016</v>
      </c>
      <c r="D7775" s="198">
        <v>1</v>
      </c>
      <c r="E7775" s="5">
        <v>17996.37</v>
      </c>
      <c r="F7775" s="5">
        <v>17996.37</v>
      </c>
    </row>
    <row r="7776" spans="1:6" ht="22.5" x14ac:dyDescent="0.2">
      <c r="A7776" s="2">
        <v>7771</v>
      </c>
      <c r="B7776" s="416" t="s">
        <v>10996</v>
      </c>
      <c r="C7776" s="28" t="s">
        <v>11017</v>
      </c>
      <c r="D7776" s="198">
        <v>1</v>
      </c>
      <c r="E7776" s="5">
        <v>17996.37</v>
      </c>
      <c r="F7776" s="5">
        <v>17996.37</v>
      </c>
    </row>
    <row r="7777" spans="1:6" ht="22.5" x14ac:dyDescent="0.2">
      <c r="A7777" s="2">
        <v>7772</v>
      </c>
      <c r="B7777" s="416" t="s">
        <v>10996</v>
      </c>
      <c r="C7777" s="28" t="s">
        <v>11018</v>
      </c>
      <c r="D7777" s="198">
        <v>1</v>
      </c>
      <c r="E7777" s="5">
        <v>17996.37</v>
      </c>
      <c r="F7777" s="5">
        <v>17996.37</v>
      </c>
    </row>
    <row r="7778" spans="1:6" x14ac:dyDescent="0.2">
      <c r="A7778" s="2">
        <v>7773</v>
      </c>
      <c r="B7778" s="416" t="s">
        <v>11019</v>
      </c>
      <c r="C7778" s="28" t="s">
        <v>11020</v>
      </c>
      <c r="D7778" s="198">
        <v>1</v>
      </c>
      <c r="E7778" s="5">
        <v>17996.37</v>
      </c>
      <c r="F7778" s="5">
        <v>17996.37</v>
      </c>
    </row>
    <row r="7779" spans="1:6" x14ac:dyDescent="0.2">
      <c r="A7779" s="2">
        <v>7774</v>
      </c>
      <c r="B7779" s="416" t="s">
        <v>11021</v>
      </c>
      <c r="C7779" s="28" t="s">
        <v>11022</v>
      </c>
      <c r="D7779" s="198">
        <v>1</v>
      </c>
      <c r="E7779" s="5">
        <v>9508.1</v>
      </c>
      <c r="F7779" s="5">
        <v>9508.1</v>
      </c>
    </row>
    <row r="7780" spans="1:6" ht="22.5" x14ac:dyDescent="0.2">
      <c r="A7780" s="2">
        <v>7775</v>
      </c>
      <c r="B7780" s="416" t="s">
        <v>11015</v>
      </c>
      <c r="C7780" s="28" t="s">
        <v>11023</v>
      </c>
      <c r="D7780" s="198">
        <v>1</v>
      </c>
      <c r="E7780" s="5">
        <v>9508.1</v>
      </c>
      <c r="F7780" s="5">
        <v>9508.1</v>
      </c>
    </row>
    <row r="7781" spans="1:6" x14ac:dyDescent="0.2">
      <c r="A7781" s="2">
        <v>7776</v>
      </c>
      <c r="B7781" s="416" t="s">
        <v>11024</v>
      </c>
      <c r="C7781" s="28" t="s">
        <v>11025</v>
      </c>
      <c r="D7781" s="198">
        <v>1</v>
      </c>
      <c r="E7781" s="5">
        <v>5491.85</v>
      </c>
      <c r="F7781" s="5">
        <v>5491.85</v>
      </c>
    </row>
    <row r="7782" spans="1:6" x14ac:dyDescent="0.2">
      <c r="A7782" s="2">
        <v>7777</v>
      </c>
      <c r="B7782" s="416" t="s">
        <v>11024</v>
      </c>
      <c r="C7782" s="28" t="s">
        <v>11026</v>
      </c>
      <c r="D7782" s="198">
        <v>1</v>
      </c>
      <c r="E7782" s="5">
        <v>5491.85</v>
      </c>
      <c r="F7782" s="5">
        <v>5491.85</v>
      </c>
    </row>
    <row r="7783" spans="1:6" x14ac:dyDescent="0.2">
      <c r="A7783" s="2">
        <v>7778</v>
      </c>
      <c r="B7783" s="416" t="s">
        <v>11024</v>
      </c>
      <c r="C7783" s="28" t="s">
        <v>11027</v>
      </c>
      <c r="D7783" s="198">
        <v>1</v>
      </c>
      <c r="E7783" s="5">
        <v>5493.04</v>
      </c>
      <c r="F7783" s="5">
        <v>5493.04</v>
      </c>
    </row>
    <row r="7784" spans="1:6" x14ac:dyDescent="0.2">
      <c r="A7784" s="2">
        <v>7779</v>
      </c>
      <c r="B7784" s="416" t="s">
        <v>11019</v>
      </c>
      <c r="C7784" s="28" t="s">
        <v>11028</v>
      </c>
      <c r="D7784" s="198">
        <v>1</v>
      </c>
      <c r="E7784" s="5">
        <v>20651.259999999998</v>
      </c>
      <c r="F7784" s="5">
        <v>20651.259999999998</v>
      </c>
    </row>
    <row r="7785" spans="1:6" ht="22.5" x14ac:dyDescent="0.2">
      <c r="A7785" s="2">
        <v>7780</v>
      </c>
      <c r="B7785" s="416" t="s">
        <v>11015</v>
      </c>
      <c r="C7785" s="28" t="s">
        <v>11029</v>
      </c>
      <c r="D7785" s="198">
        <v>1</v>
      </c>
      <c r="E7785" s="5">
        <v>19081.650000000001</v>
      </c>
      <c r="F7785" s="5">
        <v>19081.650000000001</v>
      </c>
    </row>
    <row r="7786" spans="1:6" x14ac:dyDescent="0.2">
      <c r="A7786" s="2">
        <v>7781</v>
      </c>
      <c r="B7786" s="416" t="s">
        <v>11024</v>
      </c>
      <c r="C7786" s="28" t="s">
        <v>11030</v>
      </c>
      <c r="D7786" s="198">
        <v>1</v>
      </c>
      <c r="E7786" s="5">
        <v>6837.74</v>
      </c>
      <c r="F7786" s="5">
        <v>6837.74</v>
      </c>
    </row>
    <row r="7787" spans="1:6" ht="22.5" x14ac:dyDescent="0.2">
      <c r="A7787" s="2">
        <v>7782</v>
      </c>
      <c r="B7787" s="416" t="s">
        <v>11031</v>
      </c>
      <c r="C7787" s="28" t="s">
        <v>11032</v>
      </c>
      <c r="D7787" s="198">
        <v>1</v>
      </c>
      <c r="E7787" s="5">
        <v>10748.16</v>
      </c>
      <c r="F7787" s="5">
        <v>10748.16</v>
      </c>
    </row>
    <row r="7788" spans="1:6" ht="22.5" x14ac:dyDescent="0.2">
      <c r="A7788" s="2">
        <v>7783</v>
      </c>
      <c r="B7788" s="416" t="s">
        <v>11033</v>
      </c>
      <c r="C7788" s="28" t="s">
        <v>11034</v>
      </c>
      <c r="D7788" s="198">
        <v>1</v>
      </c>
      <c r="E7788" s="5">
        <v>11651.04</v>
      </c>
      <c r="F7788" s="5">
        <v>11651.04</v>
      </c>
    </row>
    <row r="7789" spans="1:6" ht="22.5" x14ac:dyDescent="0.2">
      <c r="A7789" s="2">
        <v>7784</v>
      </c>
      <c r="B7789" s="416" t="s">
        <v>11035</v>
      </c>
      <c r="C7789" s="28" t="s">
        <v>11036</v>
      </c>
      <c r="D7789" s="198">
        <v>1</v>
      </c>
      <c r="E7789" s="5">
        <v>41851.11</v>
      </c>
      <c r="F7789" s="5">
        <v>41851.11</v>
      </c>
    </row>
    <row r="7790" spans="1:6" x14ac:dyDescent="0.2">
      <c r="A7790" s="2">
        <v>7785</v>
      </c>
      <c r="B7790" s="416" t="s">
        <v>11037</v>
      </c>
      <c r="C7790" s="28" t="s">
        <v>11038</v>
      </c>
      <c r="D7790" s="198">
        <v>1</v>
      </c>
      <c r="E7790" s="5">
        <v>8194.34</v>
      </c>
      <c r="F7790" s="5">
        <v>8194.34</v>
      </c>
    </row>
    <row r="7791" spans="1:6" x14ac:dyDescent="0.2">
      <c r="A7791" s="2">
        <v>7786</v>
      </c>
      <c r="B7791" s="416" t="s">
        <v>11019</v>
      </c>
      <c r="C7791" s="28" t="s">
        <v>11039</v>
      </c>
      <c r="D7791" s="198">
        <v>1</v>
      </c>
      <c r="E7791" s="5">
        <v>15763.93</v>
      </c>
      <c r="F7791" s="5">
        <v>15763.93</v>
      </c>
    </row>
    <row r="7792" spans="1:6" x14ac:dyDescent="0.2">
      <c r="A7792" s="2">
        <v>7787</v>
      </c>
      <c r="B7792" s="416" t="s">
        <v>11037</v>
      </c>
      <c r="C7792" s="28" t="s">
        <v>11040</v>
      </c>
      <c r="D7792" s="198">
        <v>1</v>
      </c>
      <c r="E7792" s="5">
        <v>8250.27</v>
      </c>
      <c r="F7792" s="5">
        <v>8250.27</v>
      </c>
    </row>
    <row r="7793" spans="1:6" x14ac:dyDescent="0.2">
      <c r="A7793" s="2">
        <v>7788</v>
      </c>
      <c r="B7793" s="416" t="s">
        <v>11041</v>
      </c>
      <c r="C7793" s="28" t="s">
        <v>11042</v>
      </c>
      <c r="D7793" s="198">
        <v>1</v>
      </c>
      <c r="E7793" s="5">
        <v>8250.27</v>
      </c>
      <c r="F7793" s="5">
        <v>8250.27</v>
      </c>
    </row>
    <row r="7794" spans="1:6" x14ac:dyDescent="0.2">
      <c r="A7794" s="2">
        <v>7789</v>
      </c>
      <c r="B7794" s="416" t="s">
        <v>11041</v>
      </c>
      <c r="C7794" s="28" t="s">
        <v>11043</v>
      </c>
      <c r="D7794" s="198">
        <v>1</v>
      </c>
      <c r="E7794" s="5">
        <v>8250.27</v>
      </c>
      <c r="F7794" s="5">
        <v>8250.27</v>
      </c>
    </row>
    <row r="7795" spans="1:6" ht="22.5" x14ac:dyDescent="0.2">
      <c r="A7795" s="2">
        <v>7790</v>
      </c>
      <c r="B7795" s="416" t="s">
        <v>11044</v>
      </c>
      <c r="C7795" s="28" t="s">
        <v>11045</v>
      </c>
      <c r="D7795" s="198">
        <v>1</v>
      </c>
      <c r="E7795" s="5">
        <v>19802.79</v>
      </c>
      <c r="F7795" s="5">
        <v>19802.79</v>
      </c>
    </row>
    <row r="7796" spans="1:6" x14ac:dyDescent="0.2">
      <c r="A7796" s="2">
        <v>7791</v>
      </c>
      <c r="B7796" s="416" t="s">
        <v>11041</v>
      </c>
      <c r="C7796" s="28" t="s">
        <v>11046</v>
      </c>
      <c r="D7796" s="198">
        <v>1</v>
      </c>
      <c r="E7796" s="5">
        <v>5134.8500000000004</v>
      </c>
      <c r="F7796" s="5">
        <v>5134.8500000000004</v>
      </c>
    </row>
    <row r="7797" spans="1:6" ht="22.5" x14ac:dyDescent="0.2">
      <c r="A7797" s="2">
        <v>7792</v>
      </c>
      <c r="B7797" s="416" t="s">
        <v>11047</v>
      </c>
      <c r="C7797" s="28" t="s">
        <v>11048</v>
      </c>
      <c r="D7797" s="198">
        <v>1</v>
      </c>
      <c r="E7797" s="5">
        <v>12774.6</v>
      </c>
      <c r="F7797" s="5">
        <v>12774.6</v>
      </c>
    </row>
    <row r="7798" spans="1:6" ht="22.5" x14ac:dyDescent="0.2">
      <c r="A7798" s="2">
        <v>7793</v>
      </c>
      <c r="B7798" s="416" t="s">
        <v>11049</v>
      </c>
      <c r="C7798" s="28" t="s">
        <v>11050</v>
      </c>
      <c r="D7798" s="198">
        <v>1</v>
      </c>
      <c r="E7798" s="5">
        <v>15174.9</v>
      </c>
      <c r="F7798" s="5">
        <v>15174.9</v>
      </c>
    </row>
    <row r="7799" spans="1:6" ht="22.5" x14ac:dyDescent="0.2">
      <c r="A7799" s="2">
        <v>7794</v>
      </c>
      <c r="B7799" s="416" t="s">
        <v>11051</v>
      </c>
      <c r="C7799" s="28" t="s">
        <v>11052</v>
      </c>
      <c r="D7799" s="198">
        <v>1</v>
      </c>
      <c r="E7799" s="5">
        <v>7748.16</v>
      </c>
      <c r="F7799" s="5">
        <v>7748.16</v>
      </c>
    </row>
    <row r="7800" spans="1:6" x14ac:dyDescent="0.2">
      <c r="A7800" s="2">
        <v>7795</v>
      </c>
      <c r="B7800" s="416" t="s">
        <v>11053</v>
      </c>
      <c r="C7800" s="28" t="s">
        <v>11054</v>
      </c>
      <c r="D7800" s="198">
        <v>1</v>
      </c>
      <c r="E7800" s="5">
        <v>4816</v>
      </c>
      <c r="F7800" s="5">
        <v>4816</v>
      </c>
    </row>
    <row r="7801" spans="1:6" x14ac:dyDescent="0.2">
      <c r="A7801" s="2">
        <v>7796</v>
      </c>
      <c r="B7801" s="416" t="s">
        <v>11053</v>
      </c>
      <c r="C7801" s="28" t="s">
        <v>11055</v>
      </c>
      <c r="D7801" s="198">
        <v>1</v>
      </c>
      <c r="E7801" s="5">
        <v>4816</v>
      </c>
      <c r="F7801" s="5">
        <v>4816</v>
      </c>
    </row>
    <row r="7802" spans="1:6" ht="22.5" x14ac:dyDescent="0.2">
      <c r="A7802" s="2">
        <v>7797</v>
      </c>
      <c r="B7802" s="416" t="s">
        <v>11056</v>
      </c>
      <c r="C7802" s="28" t="s">
        <v>11057</v>
      </c>
      <c r="D7802" s="198">
        <v>1</v>
      </c>
      <c r="E7802" s="5">
        <v>10621.8</v>
      </c>
      <c r="F7802" s="5">
        <v>10621.8</v>
      </c>
    </row>
    <row r="7803" spans="1:6" ht="22.5" x14ac:dyDescent="0.2">
      <c r="A7803" s="2">
        <v>7798</v>
      </c>
      <c r="B7803" s="416" t="s">
        <v>11058</v>
      </c>
      <c r="C7803" s="28" t="s">
        <v>11059</v>
      </c>
      <c r="D7803" s="198">
        <v>1</v>
      </c>
      <c r="E7803" s="5">
        <v>8445.92</v>
      </c>
      <c r="F7803" s="5">
        <v>8445.92</v>
      </c>
    </row>
    <row r="7804" spans="1:6" x14ac:dyDescent="0.2">
      <c r="A7804" s="2">
        <v>7799</v>
      </c>
      <c r="B7804" s="416" t="s">
        <v>6483</v>
      </c>
      <c r="C7804" s="28" t="s">
        <v>11060</v>
      </c>
      <c r="D7804" s="198">
        <v>1</v>
      </c>
      <c r="E7804" s="5">
        <v>3974.49</v>
      </c>
      <c r="F7804" s="5">
        <v>3974.49</v>
      </c>
    </row>
    <row r="7805" spans="1:6" x14ac:dyDescent="0.2">
      <c r="A7805" s="2">
        <v>7800</v>
      </c>
      <c r="B7805" s="416" t="s">
        <v>11061</v>
      </c>
      <c r="C7805" s="28" t="s">
        <v>11062</v>
      </c>
      <c r="D7805" s="198">
        <v>1</v>
      </c>
      <c r="E7805" s="5">
        <v>7586.98</v>
      </c>
      <c r="F7805" s="5">
        <v>7586.98</v>
      </c>
    </row>
    <row r="7806" spans="1:6" ht="33.75" x14ac:dyDescent="0.2">
      <c r="A7806" s="2">
        <v>7801</v>
      </c>
      <c r="B7806" s="416" t="s">
        <v>11063</v>
      </c>
      <c r="C7806" s="28" t="s">
        <v>11064</v>
      </c>
      <c r="D7806" s="198">
        <v>1</v>
      </c>
      <c r="E7806" s="5">
        <v>13792.3</v>
      </c>
      <c r="F7806" s="5">
        <v>13792.3</v>
      </c>
    </row>
    <row r="7807" spans="1:6" ht="33.75" x14ac:dyDescent="0.2">
      <c r="A7807" s="2">
        <v>7802</v>
      </c>
      <c r="B7807" s="416" t="s">
        <v>11065</v>
      </c>
      <c r="C7807" s="28" t="s">
        <v>11066</v>
      </c>
      <c r="D7807" s="198">
        <v>1</v>
      </c>
      <c r="E7807" s="5">
        <v>26438.5</v>
      </c>
      <c r="F7807" s="5">
        <v>26438.5</v>
      </c>
    </row>
    <row r="7808" spans="1:6" x14ac:dyDescent="0.2">
      <c r="A7808" s="2">
        <v>7803</v>
      </c>
      <c r="B7808" s="416" t="s">
        <v>11067</v>
      </c>
      <c r="C7808" s="28" t="s">
        <v>11068</v>
      </c>
      <c r="D7808" s="198">
        <v>1</v>
      </c>
      <c r="E7808" s="5">
        <v>5153.8900000000003</v>
      </c>
      <c r="F7808" s="5">
        <v>5153.8900000000003</v>
      </c>
    </row>
    <row r="7809" spans="1:6" ht="22.5" x14ac:dyDescent="0.2">
      <c r="A7809" s="2">
        <v>7804</v>
      </c>
      <c r="B7809" s="416" t="s">
        <v>11069</v>
      </c>
      <c r="C7809" s="28" t="s">
        <v>11070</v>
      </c>
      <c r="D7809" s="198">
        <v>1</v>
      </c>
      <c r="E7809" s="5">
        <v>165871.20000000001</v>
      </c>
      <c r="F7809" s="5">
        <v>165871.20000000001</v>
      </c>
    </row>
    <row r="7810" spans="1:6" ht="33.75" x14ac:dyDescent="0.2">
      <c r="A7810" s="2">
        <v>7805</v>
      </c>
      <c r="B7810" s="416" t="s">
        <v>11071</v>
      </c>
      <c r="C7810" s="28" t="s">
        <v>11072</v>
      </c>
      <c r="D7810" s="198">
        <v>1</v>
      </c>
      <c r="E7810" s="5">
        <v>37929.870000000003</v>
      </c>
      <c r="F7810" s="5">
        <v>37929.870000000003</v>
      </c>
    </row>
    <row r="7811" spans="1:6" x14ac:dyDescent="0.2">
      <c r="A7811" s="2">
        <v>7806</v>
      </c>
      <c r="B7811" s="416" t="s">
        <v>11073</v>
      </c>
      <c r="C7811" s="28" t="s">
        <v>11074</v>
      </c>
      <c r="D7811" s="198">
        <v>1</v>
      </c>
      <c r="E7811" s="5">
        <v>8690.61</v>
      </c>
      <c r="F7811" s="5">
        <v>8690.61</v>
      </c>
    </row>
    <row r="7812" spans="1:6" ht="22.5" x14ac:dyDescent="0.2">
      <c r="A7812" s="2">
        <v>7807</v>
      </c>
      <c r="B7812" s="416" t="s">
        <v>11075</v>
      </c>
      <c r="C7812" s="28" t="s">
        <v>11076</v>
      </c>
      <c r="D7812" s="198">
        <v>1</v>
      </c>
      <c r="E7812" s="5">
        <v>48947.25</v>
      </c>
      <c r="F7812" s="5">
        <v>48947.25</v>
      </c>
    </row>
    <row r="7813" spans="1:6" ht="33.75" x14ac:dyDescent="0.2">
      <c r="A7813" s="2">
        <v>7808</v>
      </c>
      <c r="B7813" s="416" t="s">
        <v>11077</v>
      </c>
      <c r="C7813" s="28" t="s">
        <v>11078</v>
      </c>
      <c r="D7813" s="198">
        <v>1</v>
      </c>
      <c r="E7813" s="5">
        <v>18771.84</v>
      </c>
      <c r="F7813" s="5">
        <v>18771.84</v>
      </c>
    </row>
    <row r="7814" spans="1:6" x14ac:dyDescent="0.2">
      <c r="A7814" s="2">
        <v>7809</v>
      </c>
      <c r="B7814" s="416" t="s">
        <v>6553</v>
      </c>
      <c r="C7814" s="28" t="s">
        <v>11079</v>
      </c>
      <c r="D7814" s="198">
        <v>1</v>
      </c>
      <c r="E7814" s="5">
        <v>11644.15</v>
      </c>
      <c r="F7814" s="5">
        <v>11644.15</v>
      </c>
    </row>
    <row r="7815" spans="1:6" ht="22.5" x14ac:dyDescent="0.2">
      <c r="A7815" s="2">
        <v>7810</v>
      </c>
      <c r="B7815" s="416" t="s">
        <v>11080</v>
      </c>
      <c r="C7815" s="28" t="s">
        <v>11081</v>
      </c>
      <c r="D7815" s="198">
        <v>1</v>
      </c>
      <c r="E7815" s="5">
        <v>94371.3</v>
      </c>
      <c r="F7815" s="5">
        <v>94371.3</v>
      </c>
    </row>
    <row r="7816" spans="1:6" ht="33.75" x14ac:dyDescent="0.2">
      <c r="A7816" s="2">
        <v>7811</v>
      </c>
      <c r="B7816" s="416" t="s">
        <v>11082</v>
      </c>
      <c r="C7816" s="28" t="s">
        <v>11083</v>
      </c>
      <c r="D7816" s="198">
        <v>1</v>
      </c>
      <c r="E7816" s="5">
        <v>6552</v>
      </c>
      <c r="F7816" s="5">
        <v>6552</v>
      </c>
    </row>
    <row r="7817" spans="1:6" ht="22.5" x14ac:dyDescent="0.2">
      <c r="A7817" s="2">
        <v>7812</v>
      </c>
      <c r="B7817" s="416" t="s">
        <v>11084</v>
      </c>
      <c r="C7817" s="28" t="s">
        <v>11085</v>
      </c>
      <c r="D7817" s="198">
        <v>1</v>
      </c>
      <c r="E7817" s="5">
        <v>3727.88</v>
      </c>
      <c r="F7817" s="5">
        <v>3727.88</v>
      </c>
    </row>
    <row r="7818" spans="1:6" x14ac:dyDescent="0.2">
      <c r="A7818" s="2">
        <v>7813</v>
      </c>
      <c r="B7818" s="416" t="s">
        <v>11086</v>
      </c>
      <c r="C7818" s="28" t="s">
        <v>11087</v>
      </c>
      <c r="D7818" s="198">
        <v>1</v>
      </c>
      <c r="E7818" s="5">
        <v>25258.42</v>
      </c>
      <c r="F7818" s="5">
        <v>25258.42</v>
      </c>
    </row>
    <row r="7819" spans="1:6" ht="22.5" x14ac:dyDescent="0.2">
      <c r="A7819" s="2">
        <v>7814</v>
      </c>
      <c r="B7819" s="416" t="s">
        <v>11088</v>
      </c>
      <c r="C7819" s="28" t="s">
        <v>11089</v>
      </c>
      <c r="D7819" s="198">
        <v>1</v>
      </c>
      <c r="E7819" s="5">
        <v>15773.1</v>
      </c>
      <c r="F7819" s="5">
        <v>15773.1</v>
      </c>
    </row>
    <row r="7820" spans="1:6" ht="22.5" x14ac:dyDescent="0.2">
      <c r="A7820" s="2">
        <v>7815</v>
      </c>
      <c r="B7820" s="416" t="s">
        <v>11090</v>
      </c>
      <c r="C7820" s="28" t="s">
        <v>11091</v>
      </c>
      <c r="D7820" s="198">
        <v>1</v>
      </c>
      <c r="E7820" s="5">
        <v>33170</v>
      </c>
      <c r="F7820" s="5">
        <v>33170</v>
      </c>
    </row>
    <row r="7821" spans="1:6" ht="45" x14ac:dyDescent="0.2">
      <c r="A7821" s="2">
        <v>7816</v>
      </c>
      <c r="B7821" s="416" t="s">
        <v>11166</v>
      </c>
      <c r="C7821" s="28" t="s">
        <v>11167</v>
      </c>
      <c r="D7821" s="198">
        <v>1</v>
      </c>
      <c r="E7821" s="5">
        <v>11383.2</v>
      </c>
      <c r="F7821" s="5">
        <v>11383.2</v>
      </c>
    </row>
    <row r="7822" spans="1:6" ht="45" x14ac:dyDescent="0.2">
      <c r="A7822" s="2">
        <v>7817</v>
      </c>
      <c r="B7822" s="416" t="s">
        <v>11166</v>
      </c>
      <c r="C7822" s="28" t="s">
        <v>11168</v>
      </c>
      <c r="D7822" s="198">
        <v>1</v>
      </c>
      <c r="E7822" s="5">
        <v>11383.2</v>
      </c>
      <c r="F7822" s="5">
        <v>11383.2</v>
      </c>
    </row>
    <row r="7823" spans="1:6" ht="45" x14ac:dyDescent="0.2">
      <c r="A7823" s="2">
        <v>7818</v>
      </c>
      <c r="B7823" s="416" t="s">
        <v>11166</v>
      </c>
      <c r="C7823" s="28" t="s">
        <v>11169</v>
      </c>
      <c r="D7823" s="198">
        <v>1</v>
      </c>
      <c r="E7823" s="5">
        <v>11383.2</v>
      </c>
      <c r="F7823" s="5">
        <v>11383.2</v>
      </c>
    </row>
    <row r="7824" spans="1:6" ht="45" x14ac:dyDescent="0.2">
      <c r="A7824" s="2">
        <v>7819</v>
      </c>
      <c r="B7824" s="416" t="s">
        <v>11166</v>
      </c>
      <c r="C7824" s="28" t="s">
        <v>11170</v>
      </c>
      <c r="D7824" s="198">
        <v>1</v>
      </c>
      <c r="E7824" s="5">
        <v>11383.2</v>
      </c>
      <c r="F7824" s="5">
        <v>11383.2</v>
      </c>
    </row>
    <row r="7825" spans="1:6" ht="45" x14ac:dyDescent="0.2">
      <c r="A7825" s="2">
        <v>7820</v>
      </c>
      <c r="B7825" s="416" t="s">
        <v>11166</v>
      </c>
      <c r="C7825" s="28" t="s">
        <v>11171</v>
      </c>
      <c r="D7825" s="198">
        <v>1</v>
      </c>
      <c r="E7825" s="5">
        <v>11383.2</v>
      </c>
      <c r="F7825" s="5">
        <v>11383.2</v>
      </c>
    </row>
    <row r="7826" spans="1:6" ht="45" x14ac:dyDescent="0.2">
      <c r="A7826" s="2">
        <v>7821</v>
      </c>
      <c r="B7826" s="416" t="s">
        <v>11166</v>
      </c>
      <c r="C7826" s="28" t="s">
        <v>11172</v>
      </c>
      <c r="D7826" s="198">
        <v>1</v>
      </c>
      <c r="E7826" s="5">
        <v>11383.2</v>
      </c>
      <c r="F7826" s="5">
        <v>11383.2</v>
      </c>
    </row>
    <row r="7827" spans="1:6" ht="45" x14ac:dyDescent="0.2">
      <c r="A7827" s="2">
        <v>7822</v>
      </c>
      <c r="B7827" s="416" t="s">
        <v>11166</v>
      </c>
      <c r="C7827" s="28" t="s">
        <v>11173</v>
      </c>
      <c r="D7827" s="198">
        <v>1</v>
      </c>
      <c r="E7827" s="5">
        <v>11383.2</v>
      </c>
      <c r="F7827" s="5">
        <v>11383.2</v>
      </c>
    </row>
    <row r="7828" spans="1:6" ht="45" x14ac:dyDescent="0.2">
      <c r="A7828" s="2">
        <v>7823</v>
      </c>
      <c r="B7828" s="416" t="s">
        <v>11166</v>
      </c>
      <c r="C7828" s="28" t="s">
        <v>11174</v>
      </c>
      <c r="D7828" s="198">
        <v>1</v>
      </c>
      <c r="E7828" s="5">
        <v>11383.2</v>
      </c>
      <c r="F7828" s="5">
        <v>11383.2</v>
      </c>
    </row>
    <row r="7829" spans="1:6" ht="45" x14ac:dyDescent="0.2">
      <c r="A7829" s="2">
        <v>7824</v>
      </c>
      <c r="B7829" s="416" t="s">
        <v>11166</v>
      </c>
      <c r="C7829" s="28" t="s">
        <v>11175</v>
      </c>
      <c r="D7829" s="198">
        <v>1</v>
      </c>
      <c r="E7829" s="5">
        <v>11383.2</v>
      </c>
      <c r="F7829" s="5">
        <v>11383.2</v>
      </c>
    </row>
    <row r="7830" spans="1:6" ht="45" x14ac:dyDescent="0.2">
      <c r="A7830" s="2">
        <v>7825</v>
      </c>
      <c r="B7830" s="416" t="s">
        <v>11166</v>
      </c>
      <c r="C7830" s="28" t="s">
        <v>11176</v>
      </c>
      <c r="D7830" s="198">
        <v>1</v>
      </c>
      <c r="E7830" s="5">
        <v>11383.2</v>
      </c>
      <c r="F7830" s="5">
        <v>11383.2</v>
      </c>
    </row>
    <row r="7831" spans="1:6" ht="45" x14ac:dyDescent="0.2">
      <c r="A7831" s="2">
        <v>7826</v>
      </c>
      <c r="B7831" s="416" t="s">
        <v>11166</v>
      </c>
      <c r="C7831" s="28" t="s">
        <v>11177</v>
      </c>
      <c r="D7831" s="198">
        <v>1</v>
      </c>
      <c r="E7831" s="5">
        <v>11383.2</v>
      </c>
      <c r="F7831" s="5">
        <v>11383.2</v>
      </c>
    </row>
    <row r="7832" spans="1:6" ht="45" x14ac:dyDescent="0.2">
      <c r="A7832" s="2">
        <v>7827</v>
      </c>
      <c r="B7832" s="416" t="s">
        <v>11166</v>
      </c>
      <c r="C7832" s="28" t="s">
        <v>11178</v>
      </c>
      <c r="D7832" s="198">
        <v>1</v>
      </c>
      <c r="E7832" s="5">
        <v>11383.2</v>
      </c>
      <c r="F7832" s="5">
        <v>11383.2</v>
      </c>
    </row>
    <row r="7833" spans="1:6" x14ac:dyDescent="0.2">
      <c r="A7833" s="2">
        <v>7828</v>
      </c>
      <c r="B7833" s="416" t="s">
        <v>11092</v>
      </c>
      <c r="C7833" s="28" t="s">
        <v>11093</v>
      </c>
      <c r="D7833" s="198">
        <v>1</v>
      </c>
      <c r="E7833" s="5">
        <v>25889.93</v>
      </c>
      <c r="F7833" s="5">
        <v>25889.93</v>
      </c>
    </row>
    <row r="7834" spans="1:6" ht="22.5" x14ac:dyDescent="0.2">
      <c r="A7834" s="2">
        <v>7829</v>
      </c>
      <c r="B7834" s="416" t="s">
        <v>11094</v>
      </c>
      <c r="C7834" s="28" t="s">
        <v>11095</v>
      </c>
      <c r="D7834" s="198">
        <v>1</v>
      </c>
      <c r="E7834" s="5">
        <v>3849.48</v>
      </c>
      <c r="F7834" s="5">
        <v>3849.48</v>
      </c>
    </row>
    <row r="7835" spans="1:6" ht="22.5" x14ac:dyDescent="0.2">
      <c r="A7835" s="2">
        <v>7830</v>
      </c>
      <c r="B7835" s="416" t="s">
        <v>11096</v>
      </c>
      <c r="C7835" s="28" t="s">
        <v>11097</v>
      </c>
      <c r="D7835" s="198">
        <v>1</v>
      </c>
      <c r="E7835" s="5">
        <v>6132.24</v>
      </c>
      <c r="F7835" s="5">
        <v>6132.24</v>
      </c>
    </row>
    <row r="7836" spans="1:6" ht="56.25" x14ac:dyDescent="0.2">
      <c r="A7836" s="2">
        <v>7831</v>
      </c>
      <c r="B7836" s="416" t="s">
        <v>11098</v>
      </c>
      <c r="C7836" s="28" t="s">
        <v>11099</v>
      </c>
      <c r="D7836" s="198">
        <v>1</v>
      </c>
      <c r="E7836" s="5">
        <v>15980</v>
      </c>
      <c r="F7836" s="5">
        <v>15980</v>
      </c>
    </row>
    <row r="7837" spans="1:6" ht="67.5" x14ac:dyDescent="0.2">
      <c r="A7837" s="2">
        <v>7832</v>
      </c>
      <c r="B7837" s="416" t="s">
        <v>11100</v>
      </c>
      <c r="C7837" s="28" t="s">
        <v>11101</v>
      </c>
      <c r="D7837" s="198">
        <v>1</v>
      </c>
      <c r="E7837" s="5">
        <v>15979.99</v>
      </c>
      <c r="F7837" s="5">
        <v>15979.99</v>
      </c>
    </row>
    <row r="7838" spans="1:6" ht="33.75" x14ac:dyDescent="0.2">
      <c r="A7838" s="2">
        <v>7833</v>
      </c>
      <c r="B7838" s="416" t="s">
        <v>11102</v>
      </c>
      <c r="C7838" s="28" t="s">
        <v>11103</v>
      </c>
      <c r="D7838" s="198">
        <v>1</v>
      </c>
      <c r="E7838" s="5">
        <v>10742.64</v>
      </c>
      <c r="F7838" s="5">
        <v>10742.64</v>
      </c>
    </row>
    <row r="7839" spans="1:6" ht="45" x14ac:dyDescent="0.2">
      <c r="A7839" s="2">
        <v>7834</v>
      </c>
      <c r="B7839" s="416" t="s">
        <v>11104</v>
      </c>
      <c r="C7839" s="28" t="s">
        <v>11105</v>
      </c>
      <c r="D7839" s="198">
        <v>1</v>
      </c>
      <c r="E7839" s="5">
        <v>3850</v>
      </c>
      <c r="F7839" s="5">
        <v>3850</v>
      </c>
    </row>
    <row r="7840" spans="1:6" x14ac:dyDescent="0.2">
      <c r="A7840" s="2">
        <v>7835</v>
      </c>
      <c r="B7840" s="416" t="s">
        <v>9158</v>
      </c>
      <c r="C7840" s="28" t="s">
        <v>11106</v>
      </c>
      <c r="D7840" s="198">
        <v>1</v>
      </c>
      <c r="E7840" s="5">
        <v>40000</v>
      </c>
      <c r="F7840" s="5">
        <v>40000</v>
      </c>
    </row>
    <row r="7841" spans="1:6" ht="22.5" x14ac:dyDescent="0.2">
      <c r="A7841" s="2">
        <v>7836</v>
      </c>
      <c r="B7841" s="416" t="s">
        <v>11107</v>
      </c>
      <c r="C7841" s="28" t="s">
        <v>11108</v>
      </c>
      <c r="D7841" s="198">
        <v>1</v>
      </c>
      <c r="E7841" s="5">
        <v>5170</v>
      </c>
      <c r="F7841" s="5">
        <v>5170</v>
      </c>
    </row>
    <row r="7842" spans="1:6" ht="22.5" x14ac:dyDescent="0.2">
      <c r="A7842" s="2">
        <v>7837</v>
      </c>
      <c r="B7842" s="416" t="s">
        <v>11109</v>
      </c>
      <c r="C7842" s="28" t="s">
        <v>11110</v>
      </c>
      <c r="D7842" s="198">
        <v>1</v>
      </c>
      <c r="E7842" s="5">
        <v>64500</v>
      </c>
      <c r="F7842" s="5">
        <v>64500</v>
      </c>
    </row>
    <row r="7843" spans="1:6" x14ac:dyDescent="0.2">
      <c r="A7843" s="2">
        <v>7838</v>
      </c>
      <c r="B7843" s="416" t="s">
        <v>9072</v>
      </c>
      <c r="C7843" s="28" t="s">
        <v>11111</v>
      </c>
      <c r="D7843" s="198">
        <v>1</v>
      </c>
      <c r="E7843" s="5">
        <v>25500</v>
      </c>
      <c r="F7843" s="5">
        <v>25500</v>
      </c>
    </row>
    <row r="7844" spans="1:6" ht="22.5" x14ac:dyDescent="0.2">
      <c r="A7844" s="2">
        <v>7839</v>
      </c>
      <c r="B7844" s="416" t="s">
        <v>11112</v>
      </c>
      <c r="C7844" s="28" t="s">
        <v>11113</v>
      </c>
      <c r="D7844" s="198">
        <v>1</v>
      </c>
      <c r="E7844" s="5">
        <v>3062</v>
      </c>
      <c r="F7844" s="5">
        <v>3062</v>
      </c>
    </row>
    <row r="7845" spans="1:6" ht="22.5" x14ac:dyDescent="0.2">
      <c r="A7845" s="2">
        <v>7840</v>
      </c>
      <c r="B7845" s="416" t="s">
        <v>11114</v>
      </c>
      <c r="C7845" s="28" t="s">
        <v>11115</v>
      </c>
      <c r="D7845" s="198">
        <v>1</v>
      </c>
      <c r="E7845" s="5">
        <v>5350</v>
      </c>
      <c r="F7845" s="5">
        <v>5350</v>
      </c>
    </row>
    <row r="7846" spans="1:6" ht="22.5" x14ac:dyDescent="0.2">
      <c r="A7846" s="2">
        <v>7841</v>
      </c>
      <c r="B7846" s="416" t="s">
        <v>11112</v>
      </c>
      <c r="C7846" s="28" t="s">
        <v>11116</v>
      </c>
      <c r="D7846" s="198">
        <v>1</v>
      </c>
      <c r="E7846" s="5">
        <v>3062</v>
      </c>
      <c r="F7846" s="5">
        <v>3062</v>
      </c>
    </row>
    <row r="7847" spans="1:6" ht="22.5" x14ac:dyDescent="0.2">
      <c r="A7847" s="2">
        <v>7842</v>
      </c>
      <c r="B7847" s="416" t="s">
        <v>11117</v>
      </c>
      <c r="C7847" s="28" t="s">
        <v>11118</v>
      </c>
      <c r="D7847" s="198">
        <v>1</v>
      </c>
      <c r="E7847" s="5">
        <v>49300</v>
      </c>
      <c r="F7847" s="5">
        <v>22051.94</v>
      </c>
    </row>
    <row r="7848" spans="1:6" ht="22.5" x14ac:dyDescent="0.2">
      <c r="A7848" s="2">
        <v>7843</v>
      </c>
      <c r="B7848" s="416" t="s">
        <v>11119</v>
      </c>
      <c r="C7848" s="28" t="s">
        <v>11120</v>
      </c>
      <c r="D7848" s="198">
        <v>1</v>
      </c>
      <c r="E7848" s="5">
        <v>50200</v>
      </c>
      <c r="F7848" s="5">
        <v>22454.63</v>
      </c>
    </row>
    <row r="7849" spans="1:6" ht="22.5" x14ac:dyDescent="0.2">
      <c r="A7849" s="2">
        <v>7844</v>
      </c>
      <c r="B7849" s="416" t="s">
        <v>11121</v>
      </c>
      <c r="C7849" s="28" t="s">
        <v>11122</v>
      </c>
      <c r="D7849" s="198">
        <v>1</v>
      </c>
      <c r="E7849" s="5">
        <v>41050</v>
      </c>
      <c r="F7849" s="5">
        <v>36896.32</v>
      </c>
    </row>
    <row r="7850" spans="1:6" ht="22.5" x14ac:dyDescent="0.2">
      <c r="A7850" s="2">
        <v>7845</v>
      </c>
      <c r="B7850" s="416" t="s">
        <v>11123</v>
      </c>
      <c r="C7850" s="28" t="s">
        <v>11124</v>
      </c>
      <c r="D7850" s="198">
        <v>1</v>
      </c>
      <c r="E7850" s="5">
        <v>24250</v>
      </c>
      <c r="F7850" s="5">
        <v>21796.080000000002</v>
      </c>
    </row>
    <row r="7851" spans="1:6" ht="45" x14ac:dyDescent="0.2">
      <c r="A7851" s="2">
        <v>7846</v>
      </c>
      <c r="B7851" s="416" t="s">
        <v>11125</v>
      </c>
      <c r="C7851" s="28" t="s">
        <v>11126</v>
      </c>
      <c r="D7851" s="198">
        <v>1</v>
      </c>
      <c r="E7851" s="5">
        <v>20000</v>
      </c>
      <c r="F7851" s="5">
        <v>20000</v>
      </c>
    </row>
    <row r="7852" spans="1:6" ht="33.75" x14ac:dyDescent="0.2">
      <c r="A7852" s="2">
        <v>7847</v>
      </c>
      <c r="B7852" s="416" t="s">
        <v>11127</v>
      </c>
      <c r="C7852" s="28" t="s">
        <v>11128</v>
      </c>
      <c r="D7852" s="198">
        <v>1</v>
      </c>
      <c r="E7852" s="5">
        <v>36135.58</v>
      </c>
      <c r="F7852" s="5">
        <v>36135.58</v>
      </c>
    </row>
    <row r="7853" spans="1:6" ht="33.75" x14ac:dyDescent="0.2">
      <c r="A7853" s="2">
        <v>7848</v>
      </c>
      <c r="B7853" s="416" t="s">
        <v>11011</v>
      </c>
      <c r="C7853" s="28" t="s">
        <v>11129</v>
      </c>
      <c r="D7853" s="198">
        <v>1</v>
      </c>
      <c r="E7853" s="5">
        <v>36135.58</v>
      </c>
      <c r="F7853" s="5">
        <v>36135.58</v>
      </c>
    </row>
    <row r="7854" spans="1:6" ht="33.75" x14ac:dyDescent="0.2">
      <c r="A7854" s="2">
        <v>7849</v>
      </c>
      <c r="B7854" s="416" t="s">
        <v>11011</v>
      </c>
      <c r="C7854" s="28" t="s">
        <v>11130</v>
      </c>
      <c r="D7854" s="198">
        <v>1</v>
      </c>
      <c r="E7854" s="5">
        <v>36135.58</v>
      </c>
      <c r="F7854" s="5">
        <v>36135.58</v>
      </c>
    </row>
    <row r="7855" spans="1:6" ht="33.75" x14ac:dyDescent="0.2">
      <c r="A7855" s="2">
        <v>7850</v>
      </c>
      <c r="B7855" s="416" t="s">
        <v>11011</v>
      </c>
      <c r="C7855" s="28" t="s">
        <v>11131</v>
      </c>
      <c r="D7855" s="198">
        <v>1</v>
      </c>
      <c r="E7855" s="5">
        <v>36135.58</v>
      </c>
      <c r="F7855" s="5">
        <v>36135.58</v>
      </c>
    </row>
    <row r="7856" spans="1:6" ht="33.75" x14ac:dyDescent="0.2">
      <c r="A7856" s="2">
        <v>7851</v>
      </c>
      <c r="B7856" s="416" t="s">
        <v>11011</v>
      </c>
      <c r="C7856" s="28" t="s">
        <v>11132</v>
      </c>
      <c r="D7856" s="198">
        <v>1</v>
      </c>
      <c r="E7856" s="5">
        <v>36135.58</v>
      </c>
      <c r="F7856" s="5">
        <v>36135.58</v>
      </c>
    </row>
    <row r="7857" spans="1:6" ht="33.75" x14ac:dyDescent="0.2">
      <c r="A7857" s="2">
        <v>7852</v>
      </c>
      <c r="B7857" s="416" t="s">
        <v>11011</v>
      </c>
      <c r="C7857" s="28" t="s">
        <v>11133</v>
      </c>
      <c r="D7857" s="198">
        <v>1</v>
      </c>
      <c r="E7857" s="5">
        <v>36135.58</v>
      </c>
      <c r="F7857" s="5">
        <v>36135.58</v>
      </c>
    </row>
    <row r="7858" spans="1:6" ht="33.75" x14ac:dyDescent="0.2">
      <c r="A7858" s="2">
        <v>7853</v>
      </c>
      <c r="B7858" s="416" t="s">
        <v>11011</v>
      </c>
      <c r="C7858" s="28" t="s">
        <v>11134</v>
      </c>
      <c r="D7858" s="198">
        <v>1</v>
      </c>
      <c r="E7858" s="5">
        <v>36135.58</v>
      </c>
      <c r="F7858" s="5">
        <v>36135.58</v>
      </c>
    </row>
    <row r="7859" spans="1:6" ht="33.75" x14ac:dyDescent="0.2">
      <c r="A7859" s="2">
        <v>7854</v>
      </c>
      <c r="B7859" s="416" t="s">
        <v>11011</v>
      </c>
      <c r="C7859" s="28" t="s">
        <v>11135</v>
      </c>
      <c r="D7859" s="198">
        <v>1</v>
      </c>
      <c r="E7859" s="5">
        <v>36135.58</v>
      </c>
      <c r="F7859" s="5">
        <v>36135.58</v>
      </c>
    </row>
    <row r="7860" spans="1:6" ht="33.75" x14ac:dyDescent="0.2">
      <c r="A7860" s="2">
        <v>7855</v>
      </c>
      <c r="B7860" s="416" t="s">
        <v>11011</v>
      </c>
      <c r="C7860" s="28" t="s">
        <v>11136</v>
      </c>
      <c r="D7860" s="198">
        <v>1</v>
      </c>
      <c r="E7860" s="5">
        <v>36135.58</v>
      </c>
      <c r="F7860" s="5">
        <v>36135.58</v>
      </c>
    </row>
    <row r="7861" spans="1:6" ht="33.75" x14ac:dyDescent="0.2">
      <c r="A7861" s="2">
        <v>7856</v>
      </c>
      <c r="B7861" s="416" t="s">
        <v>11011</v>
      </c>
      <c r="C7861" s="28" t="s">
        <v>11137</v>
      </c>
      <c r="D7861" s="198">
        <v>1</v>
      </c>
      <c r="E7861" s="5">
        <v>36135.58</v>
      </c>
      <c r="F7861" s="5">
        <v>36135.58</v>
      </c>
    </row>
    <row r="7862" spans="1:6" ht="33.75" x14ac:dyDescent="0.2">
      <c r="A7862" s="2">
        <v>7857</v>
      </c>
      <c r="B7862" s="416" t="s">
        <v>11011</v>
      </c>
      <c r="C7862" s="28" t="s">
        <v>11138</v>
      </c>
      <c r="D7862" s="198">
        <v>1</v>
      </c>
      <c r="E7862" s="5">
        <v>36135.58</v>
      </c>
      <c r="F7862" s="5">
        <v>36135.58</v>
      </c>
    </row>
    <row r="7863" spans="1:6" ht="33.75" x14ac:dyDescent="0.2">
      <c r="A7863" s="2">
        <v>7858</v>
      </c>
      <c r="B7863" s="416" t="s">
        <v>11011</v>
      </c>
      <c r="C7863" s="28" t="s">
        <v>11139</v>
      </c>
      <c r="D7863" s="198">
        <v>1</v>
      </c>
      <c r="E7863" s="5">
        <v>36135.58</v>
      </c>
      <c r="F7863" s="5">
        <v>36135.58</v>
      </c>
    </row>
    <row r="7864" spans="1:6" ht="78.75" x14ac:dyDescent="0.2">
      <c r="A7864" s="2">
        <v>7859</v>
      </c>
      <c r="B7864" s="416" t="s">
        <v>11140</v>
      </c>
      <c r="C7864" s="28" t="s">
        <v>11141</v>
      </c>
      <c r="D7864" s="198">
        <v>1</v>
      </c>
      <c r="E7864" s="5">
        <v>21424</v>
      </c>
      <c r="F7864" s="5">
        <v>21424</v>
      </c>
    </row>
    <row r="7865" spans="1:6" ht="78.75" x14ac:dyDescent="0.2">
      <c r="A7865" s="2">
        <v>7860</v>
      </c>
      <c r="B7865" s="416" t="s">
        <v>11140</v>
      </c>
      <c r="C7865" s="28" t="s">
        <v>11142</v>
      </c>
      <c r="D7865" s="198">
        <v>1</v>
      </c>
      <c r="E7865" s="5">
        <v>21424</v>
      </c>
      <c r="F7865" s="5">
        <v>21424</v>
      </c>
    </row>
    <row r="7866" spans="1:6" ht="22.5" x14ac:dyDescent="0.2">
      <c r="A7866" s="2">
        <v>7861</v>
      </c>
      <c r="B7866" s="416" t="s">
        <v>11143</v>
      </c>
      <c r="C7866" s="28" t="s">
        <v>11144</v>
      </c>
      <c r="D7866" s="198">
        <v>1</v>
      </c>
      <c r="E7866" s="5">
        <v>17980</v>
      </c>
      <c r="F7866" s="5">
        <v>17980</v>
      </c>
    </row>
    <row r="7867" spans="1:6" ht="22.5" x14ac:dyDescent="0.2">
      <c r="A7867" s="2">
        <v>7862</v>
      </c>
      <c r="B7867" s="416" t="s">
        <v>11145</v>
      </c>
      <c r="C7867" s="28" t="s">
        <v>11146</v>
      </c>
      <c r="D7867" s="198">
        <v>1</v>
      </c>
      <c r="E7867" s="5">
        <v>28400</v>
      </c>
      <c r="F7867" s="5">
        <f>22720.32+903.81</f>
        <v>23624.13</v>
      </c>
    </row>
    <row r="7868" spans="1:6" ht="33.75" x14ac:dyDescent="0.2">
      <c r="A7868" s="2">
        <v>7863</v>
      </c>
      <c r="B7868" s="416" t="s">
        <v>11147</v>
      </c>
      <c r="C7868" s="28" t="s">
        <v>11148</v>
      </c>
      <c r="D7868" s="198">
        <v>1</v>
      </c>
      <c r="E7868" s="5">
        <v>5100</v>
      </c>
      <c r="F7868" s="5">
        <v>5100</v>
      </c>
    </row>
    <row r="7869" spans="1:6" ht="22.5" x14ac:dyDescent="0.2">
      <c r="A7869" s="2">
        <v>7864</v>
      </c>
      <c r="B7869" s="416" t="s">
        <v>11149</v>
      </c>
      <c r="C7869" s="28" t="s">
        <v>11150</v>
      </c>
      <c r="D7869" s="198">
        <v>1</v>
      </c>
      <c r="E7869" s="5">
        <v>47700</v>
      </c>
      <c r="F7869" s="5">
        <v>47700</v>
      </c>
    </row>
    <row r="7870" spans="1:6" ht="22.5" x14ac:dyDescent="0.2">
      <c r="A7870" s="2">
        <v>7865</v>
      </c>
      <c r="B7870" s="416" t="s">
        <v>11151</v>
      </c>
      <c r="C7870" s="28" t="s">
        <v>11152</v>
      </c>
      <c r="D7870" s="198">
        <v>1</v>
      </c>
      <c r="E7870" s="5">
        <v>16120</v>
      </c>
      <c r="F7870" s="5">
        <v>16120</v>
      </c>
    </row>
    <row r="7871" spans="1:6" ht="22.5" x14ac:dyDescent="0.2">
      <c r="A7871" s="2">
        <v>7866</v>
      </c>
      <c r="B7871" s="416" t="s">
        <v>11153</v>
      </c>
      <c r="C7871" s="28" t="s">
        <v>11154</v>
      </c>
      <c r="D7871" s="198">
        <v>1</v>
      </c>
      <c r="E7871" s="5">
        <v>3704.4</v>
      </c>
      <c r="F7871" s="5">
        <v>3704.4</v>
      </c>
    </row>
    <row r="7872" spans="1:6" ht="33.75" x14ac:dyDescent="0.2">
      <c r="A7872" s="2">
        <v>7867</v>
      </c>
      <c r="B7872" s="416" t="s">
        <v>11155</v>
      </c>
      <c r="C7872" s="28" t="s">
        <v>11156</v>
      </c>
      <c r="D7872" s="198">
        <v>1</v>
      </c>
      <c r="E7872" s="5">
        <v>6370</v>
      </c>
      <c r="F7872" s="5">
        <v>6370</v>
      </c>
    </row>
    <row r="7873" spans="1:6" ht="22.5" x14ac:dyDescent="0.2">
      <c r="A7873" s="2">
        <v>7868</v>
      </c>
      <c r="B7873" s="416" t="s">
        <v>11157</v>
      </c>
      <c r="C7873" s="28" t="s">
        <v>11158</v>
      </c>
      <c r="D7873" s="198">
        <v>1</v>
      </c>
      <c r="E7873" s="5">
        <v>27170</v>
      </c>
      <c r="F7873" s="5">
        <v>19472.12</v>
      </c>
    </row>
    <row r="7874" spans="1:6" ht="22.5" x14ac:dyDescent="0.2">
      <c r="A7874" s="2">
        <v>7869</v>
      </c>
      <c r="B7874" s="416" t="s">
        <v>11157</v>
      </c>
      <c r="C7874" s="28" t="s">
        <v>11159</v>
      </c>
      <c r="D7874" s="198">
        <v>1</v>
      </c>
      <c r="E7874" s="5">
        <v>27170</v>
      </c>
      <c r="F7874" s="5">
        <v>19472.12</v>
      </c>
    </row>
    <row r="7875" spans="1:6" ht="22.5" x14ac:dyDescent="0.2">
      <c r="A7875" s="2">
        <v>7870</v>
      </c>
      <c r="B7875" s="416" t="s">
        <v>11157</v>
      </c>
      <c r="C7875" s="28" t="s">
        <v>11160</v>
      </c>
      <c r="D7875" s="198">
        <v>1</v>
      </c>
      <c r="E7875" s="5">
        <v>27170</v>
      </c>
      <c r="F7875" s="5">
        <v>19472.12</v>
      </c>
    </row>
    <row r="7876" spans="1:6" ht="67.5" x14ac:dyDescent="0.2">
      <c r="A7876" s="2">
        <v>7871</v>
      </c>
      <c r="B7876" s="416" t="s">
        <v>11197</v>
      </c>
      <c r="C7876" s="28" t="s">
        <v>11198</v>
      </c>
      <c r="D7876" s="198">
        <v>1</v>
      </c>
      <c r="E7876" s="5">
        <v>6700</v>
      </c>
      <c r="F7876" s="5">
        <v>6700</v>
      </c>
    </row>
    <row r="7877" spans="1:6" ht="45" x14ac:dyDescent="0.2">
      <c r="A7877" s="2">
        <v>7872</v>
      </c>
      <c r="B7877" s="416" t="s">
        <v>11199</v>
      </c>
      <c r="C7877" s="28" t="s">
        <v>11200</v>
      </c>
      <c r="D7877" s="198">
        <v>1</v>
      </c>
      <c r="E7877" s="5">
        <v>131467</v>
      </c>
      <c r="F7877" s="5">
        <v>26293.439999999999</v>
      </c>
    </row>
    <row r="7878" spans="1:6" ht="22.5" x14ac:dyDescent="0.2">
      <c r="A7878" s="2">
        <v>7873</v>
      </c>
      <c r="B7878" s="416" t="s">
        <v>11201</v>
      </c>
      <c r="C7878" s="28" t="s">
        <v>11202</v>
      </c>
      <c r="D7878" s="198">
        <v>1</v>
      </c>
      <c r="E7878" s="5">
        <v>90380</v>
      </c>
      <c r="F7878" s="5">
        <v>18075.96</v>
      </c>
    </row>
    <row r="7879" spans="1:6" ht="22.5" x14ac:dyDescent="0.2">
      <c r="A7879" s="2">
        <v>7874</v>
      </c>
      <c r="B7879" s="416" t="s">
        <v>11203</v>
      </c>
      <c r="C7879" s="28" t="s">
        <v>11204</v>
      </c>
      <c r="D7879" s="198">
        <v>1</v>
      </c>
      <c r="E7879" s="5">
        <v>92900</v>
      </c>
      <c r="F7879" s="5">
        <v>18579.96</v>
      </c>
    </row>
    <row r="7880" spans="1:6" ht="22.5" x14ac:dyDescent="0.2">
      <c r="A7880" s="2">
        <v>7875</v>
      </c>
      <c r="B7880" s="416" t="s">
        <v>11299</v>
      </c>
      <c r="C7880" s="28" t="s">
        <v>26032</v>
      </c>
      <c r="D7880" s="198">
        <v>1</v>
      </c>
      <c r="E7880" s="5">
        <v>26852</v>
      </c>
      <c r="F7880" s="5">
        <v>26852</v>
      </c>
    </row>
    <row r="7881" spans="1:6" ht="22.5" x14ac:dyDescent="0.2">
      <c r="A7881" s="2">
        <v>7876</v>
      </c>
      <c r="B7881" s="416" t="s">
        <v>11299</v>
      </c>
      <c r="C7881" s="48">
        <v>10400118</v>
      </c>
      <c r="D7881" s="198">
        <v>1</v>
      </c>
      <c r="E7881" s="5">
        <v>26852</v>
      </c>
      <c r="F7881" s="5">
        <v>26852</v>
      </c>
    </row>
    <row r="7882" spans="1:6" ht="22.5" x14ac:dyDescent="0.2">
      <c r="A7882" s="2">
        <v>7877</v>
      </c>
      <c r="B7882" s="416" t="s">
        <v>11299</v>
      </c>
      <c r="C7882" s="28" t="s">
        <v>26033</v>
      </c>
      <c r="D7882" s="198">
        <v>1</v>
      </c>
      <c r="E7882" s="5">
        <v>26852</v>
      </c>
      <c r="F7882" s="5">
        <v>26852</v>
      </c>
    </row>
    <row r="7883" spans="1:6" ht="33.75" x14ac:dyDescent="0.2">
      <c r="A7883" s="2">
        <v>7878</v>
      </c>
      <c r="B7883" s="416" t="s">
        <v>11300</v>
      </c>
      <c r="C7883" s="28" t="s">
        <v>26034</v>
      </c>
      <c r="D7883" s="198">
        <v>1</v>
      </c>
      <c r="E7883" s="5">
        <v>20139</v>
      </c>
      <c r="F7883" s="5">
        <v>20139</v>
      </c>
    </row>
    <row r="7884" spans="1:6" ht="33.75" x14ac:dyDescent="0.2">
      <c r="A7884" s="2">
        <v>7879</v>
      </c>
      <c r="B7884" s="416" t="s">
        <v>11300</v>
      </c>
      <c r="C7884" s="28" t="s">
        <v>26035</v>
      </c>
      <c r="D7884" s="198">
        <v>1</v>
      </c>
      <c r="E7884" s="5">
        <v>20139</v>
      </c>
      <c r="F7884" s="5">
        <v>20139</v>
      </c>
    </row>
    <row r="7885" spans="1:6" ht="33.75" x14ac:dyDescent="0.2">
      <c r="A7885" s="2">
        <v>7880</v>
      </c>
      <c r="B7885" s="416" t="s">
        <v>11300</v>
      </c>
      <c r="C7885" s="48">
        <v>10400120</v>
      </c>
      <c r="D7885" s="198">
        <v>1</v>
      </c>
      <c r="E7885" s="5">
        <v>20139</v>
      </c>
      <c r="F7885" s="5">
        <v>20139</v>
      </c>
    </row>
    <row r="7886" spans="1:6" ht="45" x14ac:dyDescent="0.2">
      <c r="A7886" s="2">
        <v>7881</v>
      </c>
      <c r="B7886" s="416" t="s">
        <v>11301</v>
      </c>
      <c r="C7886" s="48">
        <v>10400119</v>
      </c>
      <c r="D7886" s="198">
        <v>1</v>
      </c>
      <c r="E7886" s="5">
        <v>16608</v>
      </c>
      <c r="F7886" s="5">
        <v>16608</v>
      </c>
    </row>
    <row r="7887" spans="1:6" ht="45" x14ac:dyDescent="0.2">
      <c r="A7887" s="2">
        <v>7882</v>
      </c>
      <c r="B7887" s="416" t="s">
        <v>11301</v>
      </c>
      <c r="C7887" s="28" t="s">
        <v>26036</v>
      </c>
      <c r="D7887" s="198">
        <v>1</v>
      </c>
      <c r="E7887" s="5">
        <v>16608</v>
      </c>
      <c r="F7887" s="5">
        <v>16608</v>
      </c>
    </row>
    <row r="7888" spans="1:6" ht="22.5" x14ac:dyDescent="0.2">
      <c r="A7888" s="2">
        <v>7883</v>
      </c>
      <c r="B7888" s="416" t="s">
        <v>11302</v>
      </c>
      <c r="C7888" s="48">
        <v>10400121</v>
      </c>
      <c r="D7888" s="198">
        <v>1</v>
      </c>
      <c r="E7888" s="5">
        <v>3645</v>
      </c>
      <c r="F7888" s="5">
        <v>3645</v>
      </c>
    </row>
    <row r="7889" spans="1:6" ht="22.5" x14ac:dyDescent="0.2">
      <c r="A7889" s="2">
        <v>7884</v>
      </c>
      <c r="B7889" s="416" t="s">
        <v>11302</v>
      </c>
      <c r="C7889" s="28" t="s">
        <v>26037</v>
      </c>
      <c r="D7889" s="198">
        <v>1</v>
      </c>
      <c r="E7889" s="5">
        <v>3645</v>
      </c>
      <c r="F7889" s="5">
        <v>3645</v>
      </c>
    </row>
    <row r="7890" spans="1:6" ht="45" x14ac:dyDescent="0.2">
      <c r="A7890" s="2">
        <v>7885</v>
      </c>
      <c r="B7890" s="416" t="s">
        <v>11303</v>
      </c>
      <c r="C7890" s="48">
        <v>10400123</v>
      </c>
      <c r="D7890" s="198">
        <v>1</v>
      </c>
      <c r="E7890" s="5">
        <v>16608</v>
      </c>
      <c r="F7890" s="5">
        <v>16608</v>
      </c>
    </row>
    <row r="7891" spans="1:6" ht="45" x14ac:dyDescent="0.2">
      <c r="A7891" s="2">
        <v>7886</v>
      </c>
      <c r="B7891" s="416" t="s">
        <v>11303</v>
      </c>
      <c r="C7891" s="28" t="s">
        <v>26038</v>
      </c>
      <c r="D7891" s="198">
        <v>1</v>
      </c>
      <c r="E7891" s="5">
        <v>16608</v>
      </c>
      <c r="F7891" s="5">
        <v>16608</v>
      </c>
    </row>
    <row r="7892" spans="1:6" ht="45" x14ac:dyDescent="0.2">
      <c r="A7892" s="2">
        <v>7887</v>
      </c>
      <c r="B7892" s="416" t="s">
        <v>11303</v>
      </c>
      <c r="C7892" s="28" t="s">
        <v>26039</v>
      </c>
      <c r="D7892" s="198">
        <v>1</v>
      </c>
      <c r="E7892" s="5">
        <v>16608</v>
      </c>
      <c r="F7892" s="5">
        <v>16608</v>
      </c>
    </row>
    <row r="7893" spans="1:6" ht="45" x14ac:dyDescent="0.2">
      <c r="A7893" s="2">
        <v>7888</v>
      </c>
      <c r="B7893" s="416" t="s">
        <v>11303</v>
      </c>
      <c r="C7893" s="28" t="s">
        <v>26040</v>
      </c>
      <c r="D7893" s="198">
        <v>1</v>
      </c>
      <c r="E7893" s="5">
        <v>16608</v>
      </c>
      <c r="F7893" s="5">
        <v>16608</v>
      </c>
    </row>
    <row r="7894" spans="1:6" ht="45" x14ac:dyDescent="0.2">
      <c r="A7894" s="2">
        <v>7889</v>
      </c>
      <c r="B7894" s="416" t="s">
        <v>11303</v>
      </c>
      <c r="C7894" s="28" t="s">
        <v>26041</v>
      </c>
      <c r="D7894" s="198">
        <v>1</v>
      </c>
      <c r="E7894" s="5">
        <v>16608</v>
      </c>
      <c r="F7894" s="5">
        <v>16608</v>
      </c>
    </row>
    <row r="7895" spans="1:6" ht="22.5" x14ac:dyDescent="0.2">
      <c r="A7895" s="2">
        <v>7890</v>
      </c>
      <c r="B7895" s="416" t="s">
        <v>11304</v>
      </c>
      <c r="C7895" s="48">
        <v>10400122</v>
      </c>
      <c r="D7895" s="198">
        <v>1</v>
      </c>
      <c r="E7895" s="5">
        <v>22990</v>
      </c>
      <c r="F7895" s="5">
        <v>22990</v>
      </c>
    </row>
    <row r="7896" spans="1:6" ht="22.5" x14ac:dyDescent="0.2">
      <c r="A7896" s="2">
        <v>7891</v>
      </c>
      <c r="B7896" s="416" t="s">
        <v>11304</v>
      </c>
      <c r="C7896" s="28" t="s">
        <v>26042</v>
      </c>
      <c r="D7896" s="198">
        <v>1</v>
      </c>
      <c r="E7896" s="5">
        <v>22990</v>
      </c>
      <c r="F7896" s="5">
        <v>22990</v>
      </c>
    </row>
    <row r="7897" spans="1:6" ht="22.5" x14ac:dyDescent="0.2">
      <c r="A7897" s="2">
        <v>7892</v>
      </c>
      <c r="B7897" s="416" t="s">
        <v>11288</v>
      </c>
      <c r="C7897" s="28" t="s">
        <v>11289</v>
      </c>
      <c r="D7897" s="198">
        <v>1</v>
      </c>
      <c r="E7897" s="5">
        <v>8388.6</v>
      </c>
      <c r="F7897" s="5">
        <v>8388.6</v>
      </c>
    </row>
    <row r="7898" spans="1:6" ht="22.5" x14ac:dyDescent="0.2">
      <c r="A7898" s="2">
        <v>7893</v>
      </c>
      <c r="B7898" s="416" t="s">
        <v>11205</v>
      </c>
      <c r="C7898" s="28" t="s">
        <v>11206</v>
      </c>
      <c r="D7898" s="198">
        <v>1</v>
      </c>
      <c r="E7898" s="5">
        <v>15356.14</v>
      </c>
      <c r="F7898" s="5">
        <v>15356.14</v>
      </c>
    </row>
    <row r="7899" spans="1:6" x14ac:dyDescent="0.2">
      <c r="A7899" s="2">
        <v>7894</v>
      </c>
      <c r="B7899" s="416" t="s">
        <v>11207</v>
      </c>
      <c r="C7899" s="28" t="s">
        <v>11208</v>
      </c>
      <c r="D7899" s="198">
        <v>1</v>
      </c>
      <c r="E7899" s="5">
        <v>20345.939999999999</v>
      </c>
      <c r="F7899" s="5">
        <v>20345.939999999999</v>
      </c>
    </row>
    <row r="7900" spans="1:6" x14ac:dyDescent="0.2">
      <c r="A7900" s="2">
        <v>7895</v>
      </c>
      <c r="B7900" s="416" t="s">
        <v>11209</v>
      </c>
      <c r="C7900" s="28" t="s">
        <v>11210</v>
      </c>
      <c r="D7900" s="198">
        <v>1</v>
      </c>
      <c r="E7900" s="5">
        <v>3856.28</v>
      </c>
      <c r="F7900" s="5">
        <v>3856.28</v>
      </c>
    </row>
    <row r="7901" spans="1:6" ht="22.5" x14ac:dyDescent="0.2">
      <c r="A7901" s="2">
        <v>7896</v>
      </c>
      <c r="B7901" s="416" t="s">
        <v>11211</v>
      </c>
      <c r="C7901" s="28" t="s">
        <v>11212</v>
      </c>
      <c r="D7901" s="198">
        <v>1</v>
      </c>
      <c r="E7901" s="5">
        <v>8094.72</v>
      </c>
      <c r="F7901" s="5">
        <v>8094.72</v>
      </c>
    </row>
    <row r="7902" spans="1:6" ht="22.5" x14ac:dyDescent="0.2">
      <c r="A7902" s="2">
        <v>7897</v>
      </c>
      <c r="B7902" s="416" t="s">
        <v>11213</v>
      </c>
      <c r="C7902" s="28" t="s">
        <v>11214</v>
      </c>
      <c r="D7902" s="198">
        <v>1</v>
      </c>
      <c r="E7902" s="5">
        <v>4096.32</v>
      </c>
      <c r="F7902" s="5">
        <v>4096.32</v>
      </c>
    </row>
    <row r="7903" spans="1:6" ht="22.5" x14ac:dyDescent="0.2">
      <c r="A7903" s="2">
        <v>7898</v>
      </c>
      <c r="B7903" s="416" t="s">
        <v>11215</v>
      </c>
      <c r="C7903" s="28" t="s">
        <v>11216</v>
      </c>
      <c r="D7903" s="198">
        <v>1</v>
      </c>
      <c r="E7903" s="5">
        <v>9977.82</v>
      </c>
      <c r="F7903" s="5">
        <v>9977.82</v>
      </c>
    </row>
    <row r="7904" spans="1:6" x14ac:dyDescent="0.2">
      <c r="A7904" s="2">
        <v>7899</v>
      </c>
      <c r="B7904" s="416" t="s">
        <v>11217</v>
      </c>
      <c r="C7904" s="28" t="s">
        <v>11218</v>
      </c>
      <c r="D7904" s="198">
        <v>1</v>
      </c>
      <c r="E7904" s="5">
        <v>9984.52</v>
      </c>
      <c r="F7904" s="5">
        <v>9984.52</v>
      </c>
    </row>
    <row r="7905" spans="1:6" ht="22.5" x14ac:dyDescent="0.2">
      <c r="A7905" s="2">
        <v>7900</v>
      </c>
      <c r="B7905" s="416" t="s">
        <v>11219</v>
      </c>
      <c r="C7905" s="28" t="s">
        <v>11220</v>
      </c>
      <c r="D7905" s="198">
        <v>1</v>
      </c>
      <c r="E7905" s="5">
        <v>9908.9599999999991</v>
      </c>
      <c r="F7905" s="5">
        <v>9908.9599999999991</v>
      </c>
    </row>
    <row r="7906" spans="1:6" ht="33.75" x14ac:dyDescent="0.2">
      <c r="A7906" s="2">
        <v>7901</v>
      </c>
      <c r="B7906" s="416" t="s">
        <v>11221</v>
      </c>
      <c r="C7906" s="28" t="s">
        <v>11222</v>
      </c>
      <c r="D7906" s="198">
        <v>1</v>
      </c>
      <c r="E7906" s="5">
        <v>9908.9599999999991</v>
      </c>
      <c r="F7906" s="5">
        <v>9908.9599999999991</v>
      </c>
    </row>
    <row r="7907" spans="1:6" x14ac:dyDescent="0.2">
      <c r="A7907" s="2">
        <v>7902</v>
      </c>
      <c r="B7907" s="416" t="s">
        <v>11223</v>
      </c>
      <c r="C7907" s="28" t="s">
        <v>11224</v>
      </c>
      <c r="D7907" s="198">
        <v>1</v>
      </c>
      <c r="E7907" s="5">
        <v>6564</v>
      </c>
      <c r="F7907" s="5">
        <v>6564</v>
      </c>
    </row>
    <row r="7908" spans="1:6" ht="22.5" x14ac:dyDescent="0.2">
      <c r="A7908" s="2">
        <v>7903</v>
      </c>
      <c r="B7908" s="416" t="s">
        <v>11225</v>
      </c>
      <c r="C7908" s="28" t="s">
        <v>11226</v>
      </c>
      <c r="D7908" s="198">
        <v>1</v>
      </c>
      <c r="E7908" s="5">
        <v>3915.29</v>
      </c>
      <c r="F7908" s="5">
        <v>3915.29</v>
      </c>
    </row>
    <row r="7909" spans="1:6" ht="22.5" x14ac:dyDescent="0.2">
      <c r="A7909" s="2">
        <v>7904</v>
      </c>
      <c r="B7909" s="416" t="s">
        <v>11227</v>
      </c>
      <c r="C7909" s="28" t="s">
        <v>11228</v>
      </c>
      <c r="D7909" s="198">
        <v>1</v>
      </c>
      <c r="E7909" s="5">
        <v>6116.79</v>
      </c>
      <c r="F7909" s="5">
        <v>6116.79</v>
      </c>
    </row>
    <row r="7910" spans="1:6" ht="22.5" x14ac:dyDescent="0.2">
      <c r="A7910" s="2">
        <v>7905</v>
      </c>
      <c r="B7910" s="416" t="s">
        <v>11229</v>
      </c>
      <c r="C7910" s="28" t="s">
        <v>11230</v>
      </c>
      <c r="D7910" s="198">
        <v>1</v>
      </c>
      <c r="E7910" s="5">
        <v>9944.41</v>
      </c>
      <c r="F7910" s="5">
        <v>9944.41</v>
      </c>
    </row>
    <row r="7911" spans="1:6" ht="22.5" x14ac:dyDescent="0.2">
      <c r="A7911" s="2">
        <v>7906</v>
      </c>
      <c r="B7911" s="416" t="s">
        <v>11231</v>
      </c>
      <c r="C7911" s="28" t="s">
        <v>11232</v>
      </c>
      <c r="D7911" s="198">
        <v>1</v>
      </c>
      <c r="E7911" s="5">
        <v>9982.5499999999993</v>
      </c>
      <c r="F7911" s="5">
        <v>9982.5499999999993</v>
      </c>
    </row>
    <row r="7912" spans="1:6" x14ac:dyDescent="0.2">
      <c r="A7912" s="2">
        <v>7907</v>
      </c>
      <c r="B7912" s="416" t="s">
        <v>11233</v>
      </c>
      <c r="C7912" s="28" t="s">
        <v>11234</v>
      </c>
      <c r="D7912" s="198">
        <v>1</v>
      </c>
      <c r="E7912" s="5">
        <v>9194.25</v>
      </c>
      <c r="F7912" s="5">
        <v>9194.25</v>
      </c>
    </row>
    <row r="7913" spans="1:6" x14ac:dyDescent="0.2">
      <c r="A7913" s="2">
        <v>7908</v>
      </c>
      <c r="B7913" s="416" t="s">
        <v>11235</v>
      </c>
      <c r="C7913" s="28" t="s">
        <v>11236</v>
      </c>
      <c r="D7913" s="198">
        <v>1</v>
      </c>
      <c r="E7913" s="5">
        <v>4474.5200000000004</v>
      </c>
      <c r="F7913" s="5">
        <v>4474.5200000000004</v>
      </c>
    </row>
    <row r="7914" spans="1:6" ht="22.5" x14ac:dyDescent="0.2">
      <c r="A7914" s="2">
        <v>7909</v>
      </c>
      <c r="B7914" s="416" t="s">
        <v>11237</v>
      </c>
      <c r="C7914" s="28" t="s">
        <v>11238</v>
      </c>
      <c r="D7914" s="198">
        <v>1</v>
      </c>
      <c r="E7914" s="5">
        <v>7328.36</v>
      </c>
      <c r="F7914" s="5">
        <v>7328.36</v>
      </c>
    </row>
    <row r="7915" spans="1:6" x14ac:dyDescent="0.2">
      <c r="A7915" s="2">
        <v>7910</v>
      </c>
      <c r="B7915" s="416" t="s">
        <v>11239</v>
      </c>
      <c r="C7915" s="28" t="s">
        <v>11240</v>
      </c>
      <c r="D7915" s="198">
        <v>1</v>
      </c>
      <c r="E7915" s="5">
        <v>7328.36</v>
      </c>
      <c r="F7915" s="5">
        <v>7328.36</v>
      </c>
    </row>
    <row r="7916" spans="1:6" ht="22.5" x14ac:dyDescent="0.2">
      <c r="A7916" s="2">
        <v>7911</v>
      </c>
      <c r="B7916" s="416" t="s">
        <v>11241</v>
      </c>
      <c r="C7916" s="28" t="s">
        <v>11242</v>
      </c>
      <c r="D7916" s="198">
        <v>1</v>
      </c>
      <c r="E7916" s="5">
        <v>7328.36</v>
      </c>
      <c r="F7916" s="5">
        <v>7328.36</v>
      </c>
    </row>
    <row r="7917" spans="1:6" x14ac:dyDescent="0.2">
      <c r="A7917" s="2">
        <v>7912</v>
      </c>
      <c r="B7917" s="416" t="s">
        <v>11243</v>
      </c>
      <c r="C7917" s="28" t="s">
        <v>11244</v>
      </c>
      <c r="D7917" s="198">
        <v>1</v>
      </c>
      <c r="E7917" s="5">
        <v>7252.08</v>
      </c>
      <c r="F7917" s="5">
        <v>7252.08</v>
      </c>
    </row>
    <row r="7918" spans="1:6" x14ac:dyDescent="0.2">
      <c r="A7918" s="2">
        <v>7913</v>
      </c>
      <c r="B7918" s="416" t="s">
        <v>11245</v>
      </c>
      <c r="C7918" s="28" t="s">
        <v>11246</v>
      </c>
      <c r="D7918" s="198">
        <v>1</v>
      </c>
      <c r="E7918" s="5">
        <v>10000</v>
      </c>
      <c r="F7918" s="5">
        <v>10000</v>
      </c>
    </row>
    <row r="7919" spans="1:6" ht="22.5" x14ac:dyDescent="0.2">
      <c r="A7919" s="2">
        <v>7914</v>
      </c>
      <c r="B7919" s="416" t="s">
        <v>11247</v>
      </c>
      <c r="C7919" s="28" t="s">
        <v>11248</v>
      </c>
      <c r="D7919" s="198">
        <v>1</v>
      </c>
      <c r="E7919" s="5">
        <v>8375.7000000000007</v>
      </c>
      <c r="F7919" s="5">
        <v>8375.7000000000007</v>
      </c>
    </row>
    <row r="7920" spans="1:6" ht="22.5" x14ac:dyDescent="0.2">
      <c r="A7920" s="2">
        <v>7915</v>
      </c>
      <c r="B7920" s="416" t="s">
        <v>11249</v>
      </c>
      <c r="C7920" s="28" t="s">
        <v>11250</v>
      </c>
      <c r="D7920" s="198">
        <v>1</v>
      </c>
      <c r="E7920" s="5">
        <v>9863.3700000000008</v>
      </c>
      <c r="F7920" s="5">
        <v>9863.3700000000008</v>
      </c>
    </row>
    <row r="7921" spans="1:6" x14ac:dyDescent="0.2">
      <c r="A7921" s="2">
        <v>7916</v>
      </c>
      <c r="B7921" s="416" t="s">
        <v>11251</v>
      </c>
      <c r="C7921" s="28" t="s">
        <v>11252</v>
      </c>
      <c r="D7921" s="198">
        <v>1</v>
      </c>
      <c r="E7921" s="5">
        <v>8733.6200000000008</v>
      </c>
      <c r="F7921" s="5">
        <v>8733.6200000000008</v>
      </c>
    </row>
    <row r="7922" spans="1:6" ht="33.75" x14ac:dyDescent="0.2">
      <c r="A7922" s="2">
        <v>7917</v>
      </c>
      <c r="B7922" s="416" t="s">
        <v>11253</v>
      </c>
      <c r="C7922" s="28" t="s">
        <v>11254</v>
      </c>
      <c r="D7922" s="198">
        <v>1</v>
      </c>
      <c r="E7922" s="5">
        <v>9940.24</v>
      </c>
      <c r="F7922" s="5">
        <v>9940.24</v>
      </c>
    </row>
    <row r="7923" spans="1:6" x14ac:dyDescent="0.2">
      <c r="A7923" s="2">
        <v>7918</v>
      </c>
      <c r="B7923" s="416" t="s">
        <v>11255</v>
      </c>
      <c r="C7923" s="28" t="s">
        <v>11256</v>
      </c>
      <c r="D7923" s="198">
        <v>1</v>
      </c>
      <c r="E7923" s="5">
        <v>3236.12</v>
      </c>
      <c r="F7923" s="5">
        <v>3236.12</v>
      </c>
    </row>
    <row r="7924" spans="1:6" x14ac:dyDescent="0.2">
      <c r="A7924" s="2">
        <v>7919</v>
      </c>
      <c r="B7924" s="416" t="s">
        <v>11255</v>
      </c>
      <c r="C7924" s="28" t="s">
        <v>11257</v>
      </c>
      <c r="D7924" s="198">
        <v>1</v>
      </c>
      <c r="E7924" s="5">
        <v>3236.12</v>
      </c>
      <c r="F7924" s="5">
        <v>3236.12</v>
      </c>
    </row>
    <row r="7925" spans="1:6" x14ac:dyDescent="0.2">
      <c r="A7925" s="2">
        <v>7920</v>
      </c>
      <c r="B7925" s="416" t="s">
        <v>11255</v>
      </c>
      <c r="C7925" s="28" t="s">
        <v>11258</v>
      </c>
      <c r="D7925" s="198">
        <v>1</v>
      </c>
      <c r="E7925" s="5">
        <v>3236.12</v>
      </c>
      <c r="F7925" s="5">
        <v>3236.12</v>
      </c>
    </row>
    <row r="7926" spans="1:6" x14ac:dyDescent="0.2">
      <c r="A7926" s="2">
        <v>7921</v>
      </c>
      <c r="B7926" s="416" t="s">
        <v>11255</v>
      </c>
      <c r="C7926" s="28" t="s">
        <v>11259</v>
      </c>
      <c r="D7926" s="198">
        <v>1</v>
      </c>
      <c r="E7926" s="5">
        <v>3236.12</v>
      </c>
      <c r="F7926" s="5">
        <v>3236.12</v>
      </c>
    </row>
    <row r="7927" spans="1:6" x14ac:dyDescent="0.2">
      <c r="A7927" s="2">
        <v>7922</v>
      </c>
      <c r="B7927" s="416" t="s">
        <v>11255</v>
      </c>
      <c r="C7927" s="28" t="s">
        <v>11260</v>
      </c>
      <c r="D7927" s="198">
        <v>1</v>
      </c>
      <c r="E7927" s="5">
        <v>3236.12</v>
      </c>
      <c r="F7927" s="5">
        <v>3236.12</v>
      </c>
    </row>
    <row r="7928" spans="1:6" x14ac:dyDescent="0.2">
      <c r="A7928" s="2">
        <v>7923</v>
      </c>
      <c r="B7928" s="416" t="s">
        <v>11255</v>
      </c>
      <c r="C7928" s="28" t="s">
        <v>11261</v>
      </c>
      <c r="D7928" s="198">
        <v>1</v>
      </c>
      <c r="E7928" s="5">
        <v>3236.12</v>
      </c>
      <c r="F7928" s="5">
        <v>3236.12</v>
      </c>
    </row>
    <row r="7929" spans="1:6" x14ac:dyDescent="0.2">
      <c r="A7929" s="2">
        <v>7924</v>
      </c>
      <c r="B7929" s="416" t="s">
        <v>11255</v>
      </c>
      <c r="C7929" s="28" t="s">
        <v>7633</v>
      </c>
      <c r="D7929" s="198">
        <v>1</v>
      </c>
      <c r="E7929" s="5">
        <v>3236.12</v>
      </c>
      <c r="F7929" s="5">
        <v>3236.12</v>
      </c>
    </row>
    <row r="7930" spans="1:6" x14ac:dyDescent="0.2">
      <c r="A7930" s="2">
        <v>7925</v>
      </c>
      <c r="B7930" s="416" t="s">
        <v>11255</v>
      </c>
      <c r="C7930" s="28" t="s">
        <v>11262</v>
      </c>
      <c r="D7930" s="198">
        <v>1</v>
      </c>
      <c r="E7930" s="5">
        <v>3236.12</v>
      </c>
      <c r="F7930" s="5">
        <v>3236.12</v>
      </c>
    </row>
    <row r="7931" spans="1:6" x14ac:dyDescent="0.2">
      <c r="A7931" s="2">
        <v>7926</v>
      </c>
      <c r="B7931" s="416" t="s">
        <v>11255</v>
      </c>
      <c r="C7931" s="28" t="s">
        <v>11263</v>
      </c>
      <c r="D7931" s="198">
        <v>1</v>
      </c>
      <c r="E7931" s="5">
        <v>3236.12</v>
      </c>
      <c r="F7931" s="5">
        <v>3236.12</v>
      </c>
    </row>
    <row r="7932" spans="1:6" x14ac:dyDescent="0.2">
      <c r="A7932" s="2">
        <v>7927</v>
      </c>
      <c r="B7932" s="416" t="s">
        <v>11255</v>
      </c>
      <c r="C7932" s="28" t="s">
        <v>11264</v>
      </c>
      <c r="D7932" s="198">
        <v>1</v>
      </c>
      <c r="E7932" s="5">
        <v>3236.12</v>
      </c>
      <c r="F7932" s="5">
        <v>3236.12</v>
      </c>
    </row>
    <row r="7933" spans="1:6" x14ac:dyDescent="0.2">
      <c r="A7933" s="2">
        <v>7928</v>
      </c>
      <c r="B7933" s="416" t="s">
        <v>11255</v>
      </c>
      <c r="C7933" s="28" t="s">
        <v>11265</v>
      </c>
      <c r="D7933" s="198">
        <v>1</v>
      </c>
      <c r="E7933" s="5">
        <v>3236.12</v>
      </c>
      <c r="F7933" s="5">
        <v>3236.12</v>
      </c>
    </row>
    <row r="7934" spans="1:6" x14ac:dyDescent="0.2">
      <c r="A7934" s="2">
        <v>7929</v>
      </c>
      <c r="B7934" s="416" t="s">
        <v>11255</v>
      </c>
      <c r="C7934" s="28" t="s">
        <v>11266</v>
      </c>
      <c r="D7934" s="198">
        <v>1</v>
      </c>
      <c r="E7934" s="5">
        <v>3236.12</v>
      </c>
      <c r="F7934" s="5">
        <v>3236.12</v>
      </c>
    </row>
    <row r="7935" spans="1:6" x14ac:dyDescent="0.2">
      <c r="A7935" s="2">
        <v>7930</v>
      </c>
      <c r="B7935" s="416" t="s">
        <v>11255</v>
      </c>
      <c r="C7935" s="28" t="s">
        <v>11267</v>
      </c>
      <c r="D7935" s="198">
        <v>1</v>
      </c>
      <c r="E7935" s="5">
        <v>3236.12</v>
      </c>
      <c r="F7935" s="5">
        <v>3236.12</v>
      </c>
    </row>
    <row r="7936" spans="1:6" x14ac:dyDescent="0.2">
      <c r="A7936" s="2">
        <v>7931</v>
      </c>
      <c r="B7936" s="416" t="s">
        <v>11255</v>
      </c>
      <c r="C7936" s="28" t="s">
        <v>11268</v>
      </c>
      <c r="D7936" s="198">
        <v>1</v>
      </c>
      <c r="E7936" s="5">
        <v>3236.12</v>
      </c>
      <c r="F7936" s="5">
        <v>3236.12</v>
      </c>
    </row>
    <row r="7937" spans="1:6" x14ac:dyDescent="0.2">
      <c r="A7937" s="2">
        <v>7932</v>
      </c>
      <c r="B7937" s="416" t="s">
        <v>11255</v>
      </c>
      <c r="C7937" s="28" t="s">
        <v>11269</v>
      </c>
      <c r="D7937" s="198">
        <v>1</v>
      </c>
      <c r="E7937" s="5">
        <v>3236.12</v>
      </c>
      <c r="F7937" s="5">
        <v>3236.12</v>
      </c>
    </row>
    <row r="7938" spans="1:6" x14ac:dyDescent="0.2">
      <c r="A7938" s="2">
        <v>7933</v>
      </c>
      <c r="B7938" s="416" t="s">
        <v>11270</v>
      </c>
      <c r="C7938" s="28" t="s">
        <v>11271</v>
      </c>
      <c r="D7938" s="198">
        <v>1</v>
      </c>
      <c r="E7938" s="5">
        <v>4661.7</v>
      </c>
      <c r="F7938" s="5">
        <v>4661.7</v>
      </c>
    </row>
    <row r="7939" spans="1:6" x14ac:dyDescent="0.2">
      <c r="A7939" s="2">
        <v>7934</v>
      </c>
      <c r="B7939" s="416" t="s">
        <v>11270</v>
      </c>
      <c r="C7939" s="28" t="s">
        <v>11272</v>
      </c>
      <c r="D7939" s="198">
        <v>1</v>
      </c>
      <c r="E7939" s="5">
        <v>4661.7</v>
      </c>
      <c r="F7939" s="5">
        <v>4661.7</v>
      </c>
    </row>
    <row r="7940" spans="1:6" x14ac:dyDescent="0.2">
      <c r="A7940" s="2">
        <v>7935</v>
      </c>
      <c r="B7940" s="416" t="s">
        <v>11270</v>
      </c>
      <c r="C7940" s="28" t="s">
        <v>11273</v>
      </c>
      <c r="D7940" s="198">
        <v>1</v>
      </c>
      <c r="E7940" s="5">
        <v>4661.7</v>
      </c>
      <c r="F7940" s="5">
        <v>4661.7</v>
      </c>
    </row>
    <row r="7941" spans="1:6" x14ac:dyDescent="0.2">
      <c r="A7941" s="2">
        <v>7936</v>
      </c>
      <c r="B7941" s="416" t="s">
        <v>11270</v>
      </c>
      <c r="C7941" s="28" t="s">
        <v>11274</v>
      </c>
      <c r="D7941" s="198">
        <v>1</v>
      </c>
      <c r="E7941" s="5">
        <v>4661.7</v>
      </c>
      <c r="F7941" s="5">
        <v>4661.7</v>
      </c>
    </row>
    <row r="7942" spans="1:6" x14ac:dyDescent="0.2">
      <c r="A7942" s="2">
        <v>7937</v>
      </c>
      <c r="B7942" s="416" t="s">
        <v>11270</v>
      </c>
      <c r="C7942" s="28" t="s">
        <v>11275</v>
      </c>
      <c r="D7942" s="198">
        <v>1</v>
      </c>
      <c r="E7942" s="5">
        <v>4661.7</v>
      </c>
      <c r="F7942" s="5">
        <v>4661.7</v>
      </c>
    </row>
    <row r="7943" spans="1:6" x14ac:dyDescent="0.2">
      <c r="A7943" s="2">
        <v>7938</v>
      </c>
      <c r="B7943" s="416" t="s">
        <v>11270</v>
      </c>
      <c r="C7943" s="28" t="s">
        <v>11276</v>
      </c>
      <c r="D7943" s="198">
        <v>1</v>
      </c>
      <c r="E7943" s="5">
        <v>4661.7</v>
      </c>
      <c r="F7943" s="5">
        <v>4661.7</v>
      </c>
    </row>
    <row r="7944" spans="1:6" x14ac:dyDescent="0.2">
      <c r="A7944" s="2">
        <v>7939</v>
      </c>
      <c r="B7944" s="416" t="s">
        <v>11270</v>
      </c>
      <c r="C7944" s="28" t="s">
        <v>11277</v>
      </c>
      <c r="D7944" s="198">
        <v>1</v>
      </c>
      <c r="E7944" s="5">
        <v>4661.7</v>
      </c>
      <c r="F7944" s="5">
        <v>4661.7</v>
      </c>
    </row>
    <row r="7945" spans="1:6" x14ac:dyDescent="0.2">
      <c r="A7945" s="2">
        <v>7940</v>
      </c>
      <c r="B7945" s="416" t="s">
        <v>11270</v>
      </c>
      <c r="C7945" s="28" t="s">
        <v>11278</v>
      </c>
      <c r="D7945" s="198">
        <v>1</v>
      </c>
      <c r="E7945" s="5">
        <v>4661.7</v>
      </c>
      <c r="F7945" s="5">
        <v>4661.7</v>
      </c>
    </row>
    <row r="7946" spans="1:6" x14ac:dyDescent="0.2">
      <c r="A7946" s="2">
        <v>7941</v>
      </c>
      <c r="B7946" s="416" t="s">
        <v>11270</v>
      </c>
      <c r="C7946" s="28" t="s">
        <v>11279</v>
      </c>
      <c r="D7946" s="198">
        <v>1</v>
      </c>
      <c r="E7946" s="5">
        <v>4661.7</v>
      </c>
      <c r="F7946" s="5">
        <v>4661.7</v>
      </c>
    </row>
    <row r="7947" spans="1:6" x14ac:dyDescent="0.2">
      <c r="A7947" s="2">
        <v>7942</v>
      </c>
      <c r="B7947" s="416" t="s">
        <v>11270</v>
      </c>
      <c r="C7947" s="28" t="s">
        <v>11280</v>
      </c>
      <c r="D7947" s="198">
        <v>1</v>
      </c>
      <c r="E7947" s="5">
        <v>4661.7</v>
      </c>
      <c r="F7947" s="5">
        <v>4661.7</v>
      </c>
    </row>
    <row r="7948" spans="1:6" x14ac:dyDescent="0.2">
      <c r="A7948" s="2">
        <v>7943</v>
      </c>
      <c r="B7948" s="416" t="s">
        <v>11270</v>
      </c>
      <c r="C7948" s="28" t="s">
        <v>11281</v>
      </c>
      <c r="D7948" s="198">
        <v>1</v>
      </c>
      <c r="E7948" s="5">
        <v>4661.7</v>
      </c>
      <c r="F7948" s="5">
        <v>4661.7</v>
      </c>
    </row>
    <row r="7949" spans="1:6" x14ac:dyDescent="0.2">
      <c r="A7949" s="2">
        <v>7944</v>
      </c>
      <c r="B7949" s="416" t="s">
        <v>11270</v>
      </c>
      <c r="C7949" s="28" t="s">
        <v>11282</v>
      </c>
      <c r="D7949" s="198">
        <v>1</v>
      </c>
      <c r="E7949" s="5">
        <v>4661.7</v>
      </c>
      <c r="F7949" s="5">
        <v>4661.7</v>
      </c>
    </row>
    <row r="7950" spans="1:6" x14ac:dyDescent="0.2">
      <c r="A7950" s="2">
        <v>7945</v>
      </c>
      <c r="B7950" s="416" t="s">
        <v>11270</v>
      </c>
      <c r="C7950" s="28" t="s">
        <v>11283</v>
      </c>
      <c r="D7950" s="198">
        <v>1</v>
      </c>
      <c r="E7950" s="5">
        <v>4661.7</v>
      </c>
      <c r="F7950" s="5">
        <v>4661.7</v>
      </c>
    </row>
    <row r="7951" spans="1:6" x14ac:dyDescent="0.2">
      <c r="A7951" s="2">
        <v>7946</v>
      </c>
      <c r="B7951" s="416" t="s">
        <v>11270</v>
      </c>
      <c r="C7951" s="28" t="s">
        <v>11284</v>
      </c>
      <c r="D7951" s="198">
        <v>1</v>
      </c>
      <c r="E7951" s="5">
        <v>4661.7</v>
      </c>
      <c r="F7951" s="5">
        <v>4661.7</v>
      </c>
    </row>
    <row r="7952" spans="1:6" x14ac:dyDescent="0.2">
      <c r="A7952" s="2">
        <v>7947</v>
      </c>
      <c r="B7952" s="416" t="s">
        <v>11270</v>
      </c>
      <c r="C7952" s="28" t="s">
        <v>11285</v>
      </c>
      <c r="D7952" s="198">
        <v>1</v>
      </c>
      <c r="E7952" s="5">
        <v>4661.7</v>
      </c>
      <c r="F7952" s="5">
        <v>4661.7</v>
      </c>
    </row>
    <row r="7953" spans="1:6" x14ac:dyDescent="0.2">
      <c r="A7953" s="2">
        <v>7948</v>
      </c>
      <c r="B7953" s="416" t="s">
        <v>11286</v>
      </c>
      <c r="C7953" s="28" t="s">
        <v>11287</v>
      </c>
      <c r="D7953" s="198">
        <v>1</v>
      </c>
      <c r="E7953" s="5">
        <v>5401.3</v>
      </c>
      <c r="F7953" s="5">
        <v>5401.3</v>
      </c>
    </row>
    <row r="7954" spans="1:6" x14ac:dyDescent="0.2">
      <c r="A7954" s="2">
        <v>7949</v>
      </c>
      <c r="B7954" s="416" t="s">
        <v>11290</v>
      </c>
      <c r="C7954" s="28" t="s">
        <v>11291</v>
      </c>
      <c r="D7954" s="198">
        <v>1</v>
      </c>
      <c r="E7954" s="5">
        <v>5090.97</v>
      </c>
      <c r="F7954" s="5">
        <v>5090.97</v>
      </c>
    </row>
    <row r="7955" spans="1:6" ht="45" x14ac:dyDescent="0.2">
      <c r="A7955" s="2">
        <v>7950</v>
      </c>
      <c r="B7955" s="416" t="s">
        <v>11292</v>
      </c>
      <c r="C7955" s="28" t="s">
        <v>11293</v>
      </c>
      <c r="D7955" s="198">
        <v>1</v>
      </c>
      <c r="E7955" s="5">
        <v>9997.3799999999992</v>
      </c>
      <c r="F7955" s="5">
        <v>9997.3799999999992</v>
      </c>
    </row>
    <row r="7956" spans="1:6" ht="22.5" x14ac:dyDescent="0.2">
      <c r="A7956" s="2">
        <v>7951</v>
      </c>
      <c r="B7956" s="416" t="s">
        <v>11294</v>
      </c>
      <c r="C7956" s="48">
        <v>10400027</v>
      </c>
      <c r="D7956" s="198">
        <v>1</v>
      </c>
      <c r="E7956" s="5">
        <v>8350</v>
      </c>
      <c r="F7956" s="5">
        <v>8350</v>
      </c>
    </row>
    <row r="7957" spans="1:6" ht="22.5" x14ac:dyDescent="0.2">
      <c r="A7957" s="2">
        <v>7952</v>
      </c>
      <c r="B7957" s="416" t="s">
        <v>11294</v>
      </c>
      <c r="C7957" s="28" t="s">
        <v>26043</v>
      </c>
      <c r="D7957" s="198">
        <v>1</v>
      </c>
      <c r="E7957" s="5">
        <v>8350</v>
      </c>
      <c r="F7957" s="5">
        <v>8350</v>
      </c>
    </row>
    <row r="7958" spans="1:6" ht="22.5" x14ac:dyDescent="0.2">
      <c r="A7958" s="2">
        <v>7953</v>
      </c>
      <c r="B7958" s="416" t="s">
        <v>11294</v>
      </c>
      <c r="C7958" s="28" t="s">
        <v>26044</v>
      </c>
      <c r="D7958" s="198">
        <v>1</v>
      </c>
      <c r="E7958" s="5">
        <v>8350</v>
      </c>
      <c r="F7958" s="5">
        <v>8350</v>
      </c>
    </row>
    <row r="7959" spans="1:6" ht="22.5" x14ac:dyDescent="0.2">
      <c r="A7959" s="2">
        <v>7954</v>
      </c>
      <c r="B7959" s="416" t="s">
        <v>11295</v>
      </c>
      <c r="C7959" s="48">
        <v>10400028</v>
      </c>
      <c r="D7959" s="198">
        <v>1</v>
      </c>
      <c r="E7959" s="5">
        <v>25000</v>
      </c>
      <c r="F7959" s="5">
        <v>25000</v>
      </c>
    </row>
    <row r="7960" spans="1:6" ht="22.5" x14ac:dyDescent="0.2">
      <c r="A7960" s="2">
        <v>7955</v>
      </c>
      <c r="B7960" s="416" t="s">
        <v>11296</v>
      </c>
      <c r="C7960" s="48">
        <v>10400029</v>
      </c>
      <c r="D7960" s="198">
        <v>1</v>
      </c>
      <c r="E7960" s="5">
        <v>5000</v>
      </c>
      <c r="F7960" s="5">
        <v>5000</v>
      </c>
    </row>
    <row r="7961" spans="1:6" ht="22.5" x14ac:dyDescent="0.2">
      <c r="A7961" s="2">
        <v>7956</v>
      </c>
      <c r="B7961" s="416" t="s">
        <v>11297</v>
      </c>
      <c r="C7961" s="48">
        <v>10400030</v>
      </c>
      <c r="D7961" s="198">
        <v>1</v>
      </c>
      <c r="E7961" s="5">
        <v>4500</v>
      </c>
      <c r="F7961" s="5">
        <v>4500</v>
      </c>
    </row>
    <row r="7962" spans="1:6" ht="22.5" x14ac:dyDescent="0.2">
      <c r="A7962" s="2">
        <v>7957</v>
      </c>
      <c r="B7962" s="416" t="s">
        <v>11298</v>
      </c>
      <c r="C7962" s="48">
        <v>10400031</v>
      </c>
      <c r="D7962" s="198">
        <v>1</v>
      </c>
      <c r="E7962" s="5">
        <v>29900</v>
      </c>
      <c r="F7962" s="5">
        <v>29900</v>
      </c>
    </row>
    <row r="7963" spans="1:6" x14ac:dyDescent="0.2">
      <c r="A7963" s="2">
        <v>7958</v>
      </c>
      <c r="B7963" s="416" t="s">
        <v>16607</v>
      </c>
      <c r="C7963" s="28" t="s">
        <v>26045</v>
      </c>
      <c r="D7963" s="198">
        <v>1</v>
      </c>
      <c r="E7963" s="5">
        <v>4875</v>
      </c>
      <c r="F7963" s="5">
        <v>4875</v>
      </c>
    </row>
    <row r="7964" spans="1:6" ht="33.75" x14ac:dyDescent="0.2">
      <c r="A7964" s="2">
        <v>7959</v>
      </c>
      <c r="B7964" s="416" t="s">
        <v>11305</v>
      </c>
      <c r="C7964" s="28" t="s">
        <v>11306</v>
      </c>
      <c r="D7964" s="198">
        <v>1</v>
      </c>
      <c r="E7964" s="5">
        <v>4970</v>
      </c>
      <c r="F7964" s="5">
        <v>4970</v>
      </c>
    </row>
    <row r="7965" spans="1:6" ht="33.75" x14ac:dyDescent="0.2">
      <c r="A7965" s="2">
        <v>7960</v>
      </c>
      <c r="B7965" s="416" t="s">
        <v>11305</v>
      </c>
      <c r="C7965" s="28" t="s">
        <v>11307</v>
      </c>
      <c r="D7965" s="198">
        <v>1</v>
      </c>
      <c r="E7965" s="5">
        <v>4970</v>
      </c>
      <c r="F7965" s="5">
        <v>4970</v>
      </c>
    </row>
    <row r="7966" spans="1:6" ht="22.5" x14ac:dyDescent="0.2">
      <c r="A7966" s="2">
        <v>7961</v>
      </c>
      <c r="B7966" s="416" t="s">
        <v>11308</v>
      </c>
      <c r="C7966" s="28" t="s">
        <v>11309</v>
      </c>
      <c r="D7966" s="198">
        <v>1</v>
      </c>
      <c r="E7966" s="5">
        <v>4074.9</v>
      </c>
      <c r="F7966" s="5">
        <v>4074.9</v>
      </c>
    </row>
    <row r="7967" spans="1:6" ht="33.75" x14ac:dyDescent="0.2">
      <c r="A7967" s="2">
        <v>7962</v>
      </c>
      <c r="B7967" s="416" t="s">
        <v>11310</v>
      </c>
      <c r="C7967" s="28" t="s">
        <v>11311</v>
      </c>
      <c r="D7967" s="198">
        <v>1</v>
      </c>
      <c r="E7967" s="5">
        <v>3300</v>
      </c>
      <c r="F7967" s="5">
        <v>3300</v>
      </c>
    </row>
    <row r="7968" spans="1:6" ht="33.75" x14ac:dyDescent="0.2">
      <c r="A7968" s="2">
        <v>7963</v>
      </c>
      <c r="B7968" s="416" t="s">
        <v>11310</v>
      </c>
      <c r="C7968" s="28" t="s">
        <v>11312</v>
      </c>
      <c r="D7968" s="198">
        <v>1</v>
      </c>
      <c r="E7968" s="5">
        <v>3300</v>
      </c>
      <c r="F7968" s="5">
        <v>3300</v>
      </c>
    </row>
    <row r="7969" spans="1:6" ht="33.75" x14ac:dyDescent="0.2">
      <c r="A7969" s="2">
        <v>7964</v>
      </c>
      <c r="B7969" s="416" t="s">
        <v>11310</v>
      </c>
      <c r="C7969" s="28" t="s">
        <v>11313</v>
      </c>
      <c r="D7969" s="198">
        <v>1</v>
      </c>
      <c r="E7969" s="5">
        <v>3300</v>
      </c>
      <c r="F7969" s="5">
        <v>3300</v>
      </c>
    </row>
    <row r="7970" spans="1:6" ht="33.75" x14ac:dyDescent="0.2">
      <c r="A7970" s="2">
        <v>7965</v>
      </c>
      <c r="B7970" s="416" t="s">
        <v>11310</v>
      </c>
      <c r="C7970" s="28" t="s">
        <v>11314</v>
      </c>
      <c r="D7970" s="198">
        <v>1</v>
      </c>
      <c r="E7970" s="5">
        <v>3300</v>
      </c>
      <c r="F7970" s="5">
        <v>3300</v>
      </c>
    </row>
    <row r="7971" spans="1:6" ht="33.75" x14ac:dyDescent="0.2">
      <c r="A7971" s="2">
        <v>7966</v>
      </c>
      <c r="B7971" s="416" t="s">
        <v>11310</v>
      </c>
      <c r="C7971" s="28" t="s">
        <v>11315</v>
      </c>
      <c r="D7971" s="198">
        <v>1</v>
      </c>
      <c r="E7971" s="5">
        <v>3300</v>
      </c>
      <c r="F7971" s="5">
        <v>3300</v>
      </c>
    </row>
    <row r="7972" spans="1:6" ht="33.75" x14ac:dyDescent="0.2">
      <c r="A7972" s="2">
        <v>7967</v>
      </c>
      <c r="B7972" s="416" t="s">
        <v>11310</v>
      </c>
      <c r="C7972" s="28" t="s">
        <v>11316</v>
      </c>
      <c r="D7972" s="198">
        <v>1</v>
      </c>
      <c r="E7972" s="5">
        <v>3300</v>
      </c>
      <c r="F7972" s="5">
        <v>3300</v>
      </c>
    </row>
    <row r="7973" spans="1:6" ht="33.75" x14ac:dyDescent="0.2">
      <c r="A7973" s="2">
        <v>7968</v>
      </c>
      <c r="B7973" s="416" t="s">
        <v>11310</v>
      </c>
      <c r="C7973" s="28" t="s">
        <v>11317</v>
      </c>
      <c r="D7973" s="198">
        <v>1</v>
      </c>
      <c r="E7973" s="5">
        <v>3300</v>
      </c>
      <c r="F7973" s="5">
        <v>3300</v>
      </c>
    </row>
    <row r="7974" spans="1:6" ht="33.75" x14ac:dyDescent="0.2">
      <c r="A7974" s="2">
        <v>7969</v>
      </c>
      <c r="B7974" s="416" t="s">
        <v>11310</v>
      </c>
      <c r="C7974" s="28" t="s">
        <v>11318</v>
      </c>
      <c r="D7974" s="198">
        <v>1</v>
      </c>
      <c r="E7974" s="5">
        <v>3300</v>
      </c>
      <c r="F7974" s="5">
        <v>3300</v>
      </c>
    </row>
    <row r="7975" spans="1:6" ht="33.75" x14ac:dyDescent="0.2">
      <c r="A7975" s="2">
        <v>7970</v>
      </c>
      <c r="B7975" s="416" t="s">
        <v>11310</v>
      </c>
      <c r="C7975" s="28" t="s">
        <v>11319</v>
      </c>
      <c r="D7975" s="198">
        <v>1</v>
      </c>
      <c r="E7975" s="5">
        <v>3300</v>
      </c>
      <c r="F7975" s="5">
        <v>3300</v>
      </c>
    </row>
    <row r="7976" spans="1:6" ht="33.75" x14ac:dyDescent="0.2">
      <c r="A7976" s="2">
        <v>7971</v>
      </c>
      <c r="B7976" s="416" t="s">
        <v>11310</v>
      </c>
      <c r="C7976" s="28" t="s">
        <v>11320</v>
      </c>
      <c r="D7976" s="198">
        <v>1</v>
      </c>
      <c r="E7976" s="5">
        <v>3300</v>
      </c>
      <c r="F7976" s="5">
        <v>3300</v>
      </c>
    </row>
    <row r="7977" spans="1:6" ht="33.75" x14ac:dyDescent="0.2">
      <c r="A7977" s="2">
        <v>7972</v>
      </c>
      <c r="B7977" s="416" t="s">
        <v>11310</v>
      </c>
      <c r="C7977" s="28" t="s">
        <v>11321</v>
      </c>
      <c r="D7977" s="198">
        <v>1</v>
      </c>
      <c r="E7977" s="5">
        <v>3300</v>
      </c>
      <c r="F7977" s="5">
        <v>3300</v>
      </c>
    </row>
    <row r="7978" spans="1:6" ht="33.75" x14ac:dyDescent="0.2">
      <c r="A7978" s="2">
        <v>7973</v>
      </c>
      <c r="B7978" s="416" t="s">
        <v>11310</v>
      </c>
      <c r="C7978" s="28" t="s">
        <v>11322</v>
      </c>
      <c r="D7978" s="198">
        <v>1</v>
      </c>
      <c r="E7978" s="5">
        <v>3300</v>
      </c>
      <c r="F7978" s="5">
        <v>3300</v>
      </c>
    </row>
    <row r="7979" spans="1:6" ht="33.75" x14ac:dyDescent="0.2">
      <c r="A7979" s="2">
        <v>7974</v>
      </c>
      <c r="B7979" s="416" t="s">
        <v>11310</v>
      </c>
      <c r="C7979" s="28" t="s">
        <v>11323</v>
      </c>
      <c r="D7979" s="198">
        <v>1</v>
      </c>
      <c r="E7979" s="5">
        <v>3300</v>
      </c>
      <c r="F7979" s="5">
        <v>3300</v>
      </c>
    </row>
    <row r="7980" spans="1:6" ht="33.75" x14ac:dyDescent="0.2">
      <c r="A7980" s="2">
        <v>7975</v>
      </c>
      <c r="B7980" s="416" t="s">
        <v>11310</v>
      </c>
      <c r="C7980" s="28" t="s">
        <v>11324</v>
      </c>
      <c r="D7980" s="198">
        <v>1</v>
      </c>
      <c r="E7980" s="5">
        <v>3300</v>
      </c>
      <c r="F7980" s="5">
        <v>3300</v>
      </c>
    </row>
    <row r="7981" spans="1:6" ht="33.75" x14ac:dyDescent="0.2">
      <c r="A7981" s="2">
        <v>7976</v>
      </c>
      <c r="B7981" s="416" t="s">
        <v>11310</v>
      </c>
      <c r="C7981" s="28" t="s">
        <v>11325</v>
      </c>
      <c r="D7981" s="198">
        <v>1</v>
      </c>
      <c r="E7981" s="5">
        <v>3300</v>
      </c>
      <c r="F7981" s="5">
        <v>3300</v>
      </c>
    </row>
    <row r="7982" spans="1:6" ht="33.75" x14ac:dyDescent="0.2">
      <c r="A7982" s="2">
        <v>7977</v>
      </c>
      <c r="B7982" s="416" t="s">
        <v>11310</v>
      </c>
      <c r="C7982" s="28" t="s">
        <v>11326</v>
      </c>
      <c r="D7982" s="198">
        <v>1</v>
      </c>
      <c r="E7982" s="5">
        <v>3300</v>
      </c>
      <c r="F7982" s="5">
        <v>3300</v>
      </c>
    </row>
    <row r="7983" spans="1:6" ht="33.75" x14ac:dyDescent="0.2">
      <c r="A7983" s="2">
        <v>7978</v>
      </c>
      <c r="B7983" s="416" t="s">
        <v>11310</v>
      </c>
      <c r="C7983" s="28" t="s">
        <v>11327</v>
      </c>
      <c r="D7983" s="198">
        <v>1</v>
      </c>
      <c r="E7983" s="5">
        <v>3300</v>
      </c>
      <c r="F7983" s="5">
        <v>3300</v>
      </c>
    </row>
    <row r="7984" spans="1:6" ht="33.75" x14ac:dyDescent="0.2">
      <c r="A7984" s="2">
        <v>7979</v>
      </c>
      <c r="B7984" s="416" t="s">
        <v>11310</v>
      </c>
      <c r="C7984" s="28" t="s">
        <v>11328</v>
      </c>
      <c r="D7984" s="198">
        <v>1</v>
      </c>
      <c r="E7984" s="5">
        <v>3300</v>
      </c>
      <c r="F7984" s="5">
        <v>3300</v>
      </c>
    </row>
    <row r="7985" spans="1:6" ht="33.75" x14ac:dyDescent="0.2">
      <c r="A7985" s="2">
        <v>7980</v>
      </c>
      <c r="B7985" s="416" t="s">
        <v>11310</v>
      </c>
      <c r="C7985" s="28" t="s">
        <v>11329</v>
      </c>
      <c r="D7985" s="198">
        <v>1</v>
      </c>
      <c r="E7985" s="5">
        <v>3300</v>
      </c>
      <c r="F7985" s="5">
        <v>3300</v>
      </c>
    </row>
    <row r="7986" spans="1:6" ht="33.75" x14ac:dyDescent="0.2">
      <c r="A7986" s="2">
        <v>7981</v>
      </c>
      <c r="B7986" s="416" t="s">
        <v>11310</v>
      </c>
      <c r="C7986" s="28" t="s">
        <v>11330</v>
      </c>
      <c r="D7986" s="198">
        <v>1</v>
      </c>
      <c r="E7986" s="5">
        <v>3300</v>
      </c>
      <c r="F7986" s="5">
        <v>3300</v>
      </c>
    </row>
    <row r="7987" spans="1:6" ht="33.75" x14ac:dyDescent="0.2">
      <c r="A7987" s="2">
        <v>7982</v>
      </c>
      <c r="B7987" s="416" t="s">
        <v>11310</v>
      </c>
      <c r="C7987" s="28" t="s">
        <v>11331</v>
      </c>
      <c r="D7987" s="198">
        <v>1</v>
      </c>
      <c r="E7987" s="5">
        <v>3300</v>
      </c>
      <c r="F7987" s="5">
        <v>3300</v>
      </c>
    </row>
    <row r="7988" spans="1:6" ht="33.75" x14ac:dyDescent="0.2">
      <c r="A7988" s="2">
        <v>7983</v>
      </c>
      <c r="B7988" s="416" t="s">
        <v>11310</v>
      </c>
      <c r="C7988" s="28" t="s">
        <v>11332</v>
      </c>
      <c r="D7988" s="198">
        <v>1</v>
      </c>
      <c r="E7988" s="5">
        <v>3300</v>
      </c>
      <c r="F7988" s="5">
        <v>3300</v>
      </c>
    </row>
    <row r="7989" spans="1:6" ht="33.75" x14ac:dyDescent="0.2">
      <c r="A7989" s="2">
        <v>7984</v>
      </c>
      <c r="B7989" s="416" t="s">
        <v>11310</v>
      </c>
      <c r="C7989" s="28" t="s">
        <v>11333</v>
      </c>
      <c r="D7989" s="198">
        <v>1</v>
      </c>
      <c r="E7989" s="5">
        <v>3300</v>
      </c>
      <c r="F7989" s="5">
        <v>3300</v>
      </c>
    </row>
    <row r="7990" spans="1:6" ht="33.75" x14ac:dyDescent="0.2">
      <c r="A7990" s="2">
        <v>7985</v>
      </c>
      <c r="B7990" s="416" t="s">
        <v>11310</v>
      </c>
      <c r="C7990" s="28" t="s">
        <v>11334</v>
      </c>
      <c r="D7990" s="198">
        <v>1</v>
      </c>
      <c r="E7990" s="5">
        <v>3300</v>
      </c>
      <c r="F7990" s="5">
        <v>3300</v>
      </c>
    </row>
    <row r="7991" spans="1:6" x14ac:dyDescent="0.2">
      <c r="A7991" s="2">
        <v>7986</v>
      </c>
      <c r="B7991" s="416" t="s">
        <v>11335</v>
      </c>
      <c r="C7991" s="28" t="s">
        <v>11336</v>
      </c>
      <c r="D7991" s="198">
        <v>1</v>
      </c>
      <c r="E7991" s="5">
        <v>4344.18</v>
      </c>
      <c r="F7991" s="5">
        <v>4344.18</v>
      </c>
    </row>
    <row r="7992" spans="1:6" ht="33.75" x14ac:dyDescent="0.2">
      <c r="A7992" s="2">
        <v>7987</v>
      </c>
      <c r="B7992" s="416" t="s">
        <v>11310</v>
      </c>
      <c r="C7992" s="28" t="s">
        <v>11337</v>
      </c>
      <c r="D7992" s="198">
        <v>1</v>
      </c>
      <c r="E7992" s="5">
        <v>3300</v>
      </c>
      <c r="F7992" s="5">
        <v>3300</v>
      </c>
    </row>
    <row r="7993" spans="1:6" ht="33.75" x14ac:dyDescent="0.2">
      <c r="A7993" s="2">
        <v>7988</v>
      </c>
      <c r="B7993" s="416" t="s">
        <v>11310</v>
      </c>
      <c r="C7993" s="28" t="s">
        <v>11338</v>
      </c>
      <c r="D7993" s="198">
        <v>1</v>
      </c>
      <c r="E7993" s="5">
        <v>3300</v>
      </c>
      <c r="F7993" s="5">
        <v>3300</v>
      </c>
    </row>
    <row r="7994" spans="1:6" ht="33.75" x14ac:dyDescent="0.2">
      <c r="A7994" s="2">
        <v>7989</v>
      </c>
      <c r="B7994" s="416" t="s">
        <v>11310</v>
      </c>
      <c r="C7994" s="28" t="s">
        <v>11339</v>
      </c>
      <c r="D7994" s="198">
        <v>1</v>
      </c>
      <c r="E7994" s="5">
        <v>3300</v>
      </c>
      <c r="F7994" s="5">
        <v>3300</v>
      </c>
    </row>
    <row r="7995" spans="1:6" ht="33.75" x14ac:dyDescent="0.2">
      <c r="A7995" s="2">
        <v>7990</v>
      </c>
      <c r="B7995" s="416" t="s">
        <v>11310</v>
      </c>
      <c r="C7995" s="28" t="s">
        <v>11340</v>
      </c>
      <c r="D7995" s="198">
        <v>1</v>
      </c>
      <c r="E7995" s="5">
        <v>3300</v>
      </c>
      <c r="F7995" s="5">
        <v>3300</v>
      </c>
    </row>
    <row r="7996" spans="1:6" ht="33.75" x14ac:dyDescent="0.2">
      <c r="A7996" s="2">
        <v>7991</v>
      </c>
      <c r="B7996" s="416" t="s">
        <v>11310</v>
      </c>
      <c r="C7996" s="28" t="s">
        <v>11341</v>
      </c>
      <c r="D7996" s="198">
        <v>1</v>
      </c>
      <c r="E7996" s="5">
        <v>3300</v>
      </c>
      <c r="F7996" s="5">
        <v>3300</v>
      </c>
    </row>
    <row r="7997" spans="1:6" ht="22.5" x14ac:dyDescent="0.2">
      <c r="A7997" s="2">
        <v>7992</v>
      </c>
      <c r="B7997" s="416" t="s">
        <v>11342</v>
      </c>
      <c r="C7997" s="28" t="s">
        <v>11343</v>
      </c>
      <c r="D7997" s="198">
        <v>1</v>
      </c>
      <c r="E7997" s="5">
        <v>4770</v>
      </c>
      <c r="F7997" s="5">
        <v>4770</v>
      </c>
    </row>
    <row r="7998" spans="1:6" ht="22.5" x14ac:dyDescent="0.2">
      <c r="A7998" s="2">
        <v>7993</v>
      </c>
      <c r="B7998" s="416" t="s">
        <v>11344</v>
      </c>
      <c r="C7998" s="28" t="s">
        <v>11345</v>
      </c>
      <c r="D7998" s="198">
        <v>1</v>
      </c>
      <c r="E7998" s="5">
        <v>3170</v>
      </c>
      <c r="F7998" s="5">
        <v>3170</v>
      </c>
    </row>
    <row r="7999" spans="1:6" ht="22.5" x14ac:dyDescent="0.2">
      <c r="A7999" s="2">
        <v>7994</v>
      </c>
      <c r="B7999" s="416" t="s">
        <v>11346</v>
      </c>
      <c r="C7999" s="28" t="s">
        <v>11347</v>
      </c>
      <c r="D7999" s="198">
        <v>1</v>
      </c>
      <c r="E7999" s="5">
        <v>3170</v>
      </c>
      <c r="F7999" s="5">
        <v>3170</v>
      </c>
    </row>
    <row r="8000" spans="1:6" ht="22.5" x14ac:dyDescent="0.2">
      <c r="A8000" s="2">
        <v>7995</v>
      </c>
      <c r="B8000" s="416" t="s">
        <v>11344</v>
      </c>
      <c r="C8000" s="28" t="s">
        <v>11348</v>
      </c>
      <c r="D8000" s="198">
        <v>1</v>
      </c>
      <c r="E8000" s="5">
        <v>3170</v>
      </c>
      <c r="F8000" s="5">
        <v>3170</v>
      </c>
    </row>
    <row r="8001" spans="1:6" ht="22.5" x14ac:dyDescent="0.2">
      <c r="A8001" s="2">
        <v>7996</v>
      </c>
      <c r="B8001" s="416" t="s">
        <v>11349</v>
      </c>
      <c r="C8001" s="28" t="s">
        <v>11350</v>
      </c>
      <c r="D8001" s="198">
        <v>1</v>
      </c>
      <c r="E8001" s="5">
        <v>3150</v>
      </c>
      <c r="F8001" s="5">
        <v>3150</v>
      </c>
    </row>
    <row r="8002" spans="1:6" ht="22.5" x14ac:dyDescent="0.2">
      <c r="A8002" s="2">
        <v>7997</v>
      </c>
      <c r="B8002" s="416" t="s">
        <v>11351</v>
      </c>
      <c r="C8002" s="28" t="s">
        <v>11352</v>
      </c>
      <c r="D8002" s="198">
        <v>1</v>
      </c>
      <c r="E8002" s="5">
        <v>3170</v>
      </c>
      <c r="F8002" s="5">
        <v>3170</v>
      </c>
    </row>
    <row r="8003" spans="1:6" ht="22.5" x14ac:dyDescent="0.2">
      <c r="A8003" s="2">
        <v>7998</v>
      </c>
      <c r="B8003" s="416" t="s">
        <v>11349</v>
      </c>
      <c r="C8003" s="28" t="s">
        <v>11353</v>
      </c>
      <c r="D8003" s="198">
        <v>1</v>
      </c>
      <c r="E8003" s="5">
        <v>3150</v>
      </c>
      <c r="F8003" s="5">
        <v>3150</v>
      </c>
    </row>
    <row r="8004" spans="1:6" ht="22.5" x14ac:dyDescent="0.2">
      <c r="A8004" s="2">
        <v>7999</v>
      </c>
      <c r="B8004" s="416" t="s">
        <v>11349</v>
      </c>
      <c r="C8004" s="28" t="s">
        <v>11354</v>
      </c>
      <c r="D8004" s="198">
        <v>1</v>
      </c>
      <c r="E8004" s="5">
        <v>3150</v>
      </c>
      <c r="F8004" s="5">
        <v>3150</v>
      </c>
    </row>
    <row r="8005" spans="1:6" ht="22.5" x14ac:dyDescent="0.2">
      <c r="A8005" s="2">
        <v>8000</v>
      </c>
      <c r="B8005" s="416" t="s">
        <v>11349</v>
      </c>
      <c r="C8005" s="28" t="s">
        <v>11355</v>
      </c>
      <c r="D8005" s="198">
        <v>1</v>
      </c>
      <c r="E8005" s="5">
        <v>3150</v>
      </c>
      <c r="F8005" s="5">
        <v>3150</v>
      </c>
    </row>
    <row r="8006" spans="1:6" ht="22.5" x14ac:dyDescent="0.2">
      <c r="A8006" s="2">
        <v>8001</v>
      </c>
      <c r="B8006" s="416" t="s">
        <v>11349</v>
      </c>
      <c r="C8006" s="28" t="s">
        <v>11356</v>
      </c>
      <c r="D8006" s="198">
        <v>1</v>
      </c>
      <c r="E8006" s="5">
        <v>3150</v>
      </c>
      <c r="F8006" s="5">
        <v>3150</v>
      </c>
    </row>
    <row r="8007" spans="1:6" ht="22.5" x14ac:dyDescent="0.2">
      <c r="A8007" s="2">
        <v>8002</v>
      </c>
      <c r="B8007" s="416" t="s">
        <v>11349</v>
      </c>
      <c r="C8007" s="28" t="s">
        <v>11357</v>
      </c>
      <c r="D8007" s="198">
        <v>1</v>
      </c>
      <c r="E8007" s="5">
        <v>3150</v>
      </c>
      <c r="F8007" s="5">
        <v>3150</v>
      </c>
    </row>
    <row r="8008" spans="1:6" ht="22.5" x14ac:dyDescent="0.2">
      <c r="A8008" s="2">
        <v>8003</v>
      </c>
      <c r="B8008" s="416" t="s">
        <v>11349</v>
      </c>
      <c r="C8008" s="28" t="s">
        <v>11358</v>
      </c>
      <c r="D8008" s="198">
        <v>1</v>
      </c>
      <c r="E8008" s="5">
        <v>3150</v>
      </c>
      <c r="F8008" s="5">
        <v>3150</v>
      </c>
    </row>
    <row r="8009" spans="1:6" ht="22.5" x14ac:dyDescent="0.2">
      <c r="A8009" s="2">
        <v>8004</v>
      </c>
      <c r="B8009" s="416" t="s">
        <v>11349</v>
      </c>
      <c r="C8009" s="28" t="s">
        <v>11359</v>
      </c>
      <c r="D8009" s="198">
        <v>1</v>
      </c>
      <c r="E8009" s="5">
        <v>3150</v>
      </c>
      <c r="F8009" s="5">
        <v>3150</v>
      </c>
    </row>
    <row r="8010" spans="1:6" ht="22.5" x14ac:dyDescent="0.2">
      <c r="A8010" s="2">
        <v>8005</v>
      </c>
      <c r="B8010" s="416" t="s">
        <v>11349</v>
      </c>
      <c r="C8010" s="28" t="s">
        <v>11360</v>
      </c>
      <c r="D8010" s="198">
        <v>1</v>
      </c>
      <c r="E8010" s="5">
        <v>3150</v>
      </c>
      <c r="F8010" s="5">
        <v>3150</v>
      </c>
    </row>
    <row r="8011" spans="1:6" ht="22.5" x14ac:dyDescent="0.2">
      <c r="A8011" s="2">
        <v>8006</v>
      </c>
      <c r="B8011" s="416" t="s">
        <v>11349</v>
      </c>
      <c r="C8011" s="28" t="s">
        <v>11361</v>
      </c>
      <c r="D8011" s="198">
        <v>1</v>
      </c>
      <c r="E8011" s="5">
        <v>3150</v>
      </c>
      <c r="F8011" s="5">
        <v>3150</v>
      </c>
    </row>
    <row r="8012" spans="1:6" ht="22.5" x14ac:dyDescent="0.2">
      <c r="A8012" s="2">
        <v>8007</v>
      </c>
      <c r="B8012" s="416" t="s">
        <v>11349</v>
      </c>
      <c r="C8012" s="28" t="s">
        <v>11362</v>
      </c>
      <c r="D8012" s="198">
        <v>1</v>
      </c>
      <c r="E8012" s="5">
        <v>3150</v>
      </c>
      <c r="F8012" s="5">
        <v>3150</v>
      </c>
    </row>
    <row r="8013" spans="1:6" ht="22.5" x14ac:dyDescent="0.2">
      <c r="A8013" s="2">
        <v>8008</v>
      </c>
      <c r="B8013" s="416" t="s">
        <v>11349</v>
      </c>
      <c r="C8013" s="28" t="s">
        <v>11363</v>
      </c>
      <c r="D8013" s="198">
        <v>1</v>
      </c>
      <c r="E8013" s="5">
        <v>3150</v>
      </c>
      <c r="F8013" s="5">
        <v>3150</v>
      </c>
    </row>
    <row r="8014" spans="1:6" ht="22.5" x14ac:dyDescent="0.2">
      <c r="A8014" s="2">
        <v>8009</v>
      </c>
      <c r="B8014" s="416" t="s">
        <v>11349</v>
      </c>
      <c r="C8014" s="28" t="s">
        <v>11364</v>
      </c>
      <c r="D8014" s="198">
        <v>1</v>
      </c>
      <c r="E8014" s="5">
        <v>3150</v>
      </c>
      <c r="F8014" s="5">
        <v>3150</v>
      </c>
    </row>
    <row r="8015" spans="1:6" ht="22.5" x14ac:dyDescent="0.2">
      <c r="A8015" s="2">
        <v>8010</v>
      </c>
      <c r="B8015" s="416" t="s">
        <v>11349</v>
      </c>
      <c r="C8015" s="28" t="s">
        <v>11365</v>
      </c>
      <c r="D8015" s="198">
        <v>1</v>
      </c>
      <c r="E8015" s="5">
        <v>3150</v>
      </c>
      <c r="F8015" s="5">
        <v>3150</v>
      </c>
    </row>
    <row r="8016" spans="1:6" ht="22.5" x14ac:dyDescent="0.2">
      <c r="A8016" s="2">
        <v>8011</v>
      </c>
      <c r="B8016" s="416" t="s">
        <v>11349</v>
      </c>
      <c r="C8016" s="28" t="s">
        <v>11366</v>
      </c>
      <c r="D8016" s="198">
        <v>1</v>
      </c>
      <c r="E8016" s="5">
        <v>3150</v>
      </c>
      <c r="F8016" s="5">
        <v>3150</v>
      </c>
    </row>
    <row r="8017" spans="1:6" ht="22.5" x14ac:dyDescent="0.2">
      <c r="A8017" s="2">
        <v>8012</v>
      </c>
      <c r="B8017" s="416" t="s">
        <v>11349</v>
      </c>
      <c r="C8017" s="28" t="s">
        <v>11367</v>
      </c>
      <c r="D8017" s="198">
        <v>1</v>
      </c>
      <c r="E8017" s="5">
        <v>3150</v>
      </c>
      <c r="F8017" s="5">
        <v>3150</v>
      </c>
    </row>
    <row r="8018" spans="1:6" ht="22.5" x14ac:dyDescent="0.2">
      <c r="A8018" s="2">
        <v>8013</v>
      </c>
      <c r="B8018" s="416" t="s">
        <v>11344</v>
      </c>
      <c r="C8018" s="28" t="s">
        <v>11368</v>
      </c>
      <c r="D8018" s="198">
        <v>1</v>
      </c>
      <c r="E8018" s="5">
        <v>3170</v>
      </c>
      <c r="F8018" s="5">
        <v>3170</v>
      </c>
    </row>
    <row r="8019" spans="1:6" ht="22.5" x14ac:dyDescent="0.2">
      <c r="A8019" s="2">
        <v>8014</v>
      </c>
      <c r="B8019" s="416" t="s">
        <v>11344</v>
      </c>
      <c r="C8019" s="28" t="s">
        <v>11369</v>
      </c>
      <c r="D8019" s="198">
        <v>1</v>
      </c>
      <c r="E8019" s="5">
        <v>3170</v>
      </c>
      <c r="F8019" s="5">
        <v>3170</v>
      </c>
    </row>
    <row r="8020" spans="1:6" ht="22.5" x14ac:dyDescent="0.2">
      <c r="A8020" s="2">
        <v>8015</v>
      </c>
      <c r="B8020" s="416" t="s">
        <v>11344</v>
      </c>
      <c r="C8020" s="28" t="s">
        <v>11370</v>
      </c>
      <c r="D8020" s="198">
        <v>1</v>
      </c>
      <c r="E8020" s="5">
        <v>3170</v>
      </c>
      <c r="F8020" s="5">
        <v>3170</v>
      </c>
    </row>
    <row r="8021" spans="1:6" ht="22.5" x14ac:dyDescent="0.2">
      <c r="A8021" s="2">
        <v>8016</v>
      </c>
      <c r="B8021" s="416" t="s">
        <v>11344</v>
      </c>
      <c r="C8021" s="28" t="s">
        <v>11371</v>
      </c>
      <c r="D8021" s="198">
        <v>1</v>
      </c>
      <c r="E8021" s="5">
        <v>3170</v>
      </c>
      <c r="F8021" s="5">
        <v>3170</v>
      </c>
    </row>
    <row r="8022" spans="1:6" ht="22.5" x14ac:dyDescent="0.2">
      <c r="A8022" s="2">
        <v>8017</v>
      </c>
      <c r="B8022" s="416" t="s">
        <v>11344</v>
      </c>
      <c r="C8022" s="28" t="s">
        <v>11372</v>
      </c>
      <c r="D8022" s="198">
        <v>1</v>
      </c>
      <c r="E8022" s="5">
        <v>3170</v>
      </c>
      <c r="F8022" s="5">
        <v>3170</v>
      </c>
    </row>
    <row r="8023" spans="1:6" ht="22.5" x14ac:dyDescent="0.2">
      <c r="A8023" s="2">
        <v>8018</v>
      </c>
      <c r="B8023" s="416" t="s">
        <v>11344</v>
      </c>
      <c r="C8023" s="28" t="s">
        <v>11373</v>
      </c>
      <c r="D8023" s="198">
        <v>1</v>
      </c>
      <c r="E8023" s="5">
        <v>3170</v>
      </c>
      <c r="F8023" s="5">
        <v>3170</v>
      </c>
    </row>
    <row r="8024" spans="1:6" ht="22.5" x14ac:dyDescent="0.2">
      <c r="A8024" s="2">
        <v>8019</v>
      </c>
      <c r="B8024" s="416" t="s">
        <v>11344</v>
      </c>
      <c r="C8024" s="28" t="s">
        <v>11374</v>
      </c>
      <c r="D8024" s="198">
        <v>1</v>
      </c>
      <c r="E8024" s="5">
        <v>3170</v>
      </c>
      <c r="F8024" s="5">
        <v>3170</v>
      </c>
    </row>
    <row r="8025" spans="1:6" ht="22.5" x14ac:dyDescent="0.2">
      <c r="A8025" s="2">
        <v>8020</v>
      </c>
      <c r="B8025" s="416" t="s">
        <v>11344</v>
      </c>
      <c r="C8025" s="28" t="s">
        <v>11375</v>
      </c>
      <c r="D8025" s="198">
        <v>1</v>
      </c>
      <c r="E8025" s="5">
        <v>3170</v>
      </c>
      <c r="F8025" s="5">
        <v>3170</v>
      </c>
    </row>
    <row r="8026" spans="1:6" ht="22.5" x14ac:dyDescent="0.2">
      <c r="A8026" s="2">
        <v>8021</v>
      </c>
      <c r="B8026" s="416" t="s">
        <v>11344</v>
      </c>
      <c r="C8026" s="28" t="s">
        <v>11376</v>
      </c>
      <c r="D8026" s="198">
        <v>1</v>
      </c>
      <c r="E8026" s="5">
        <v>3170</v>
      </c>
      <c r="F8026" s="5">
        <v>3170</v>
      </c>
    </row>
    <row r="8027" spans="1:6" ht="22.5" x14ac:dyDescent="0.2">
      <c r="A8027" s="2">
        <v>8022</v>
      </c>
      <c r="B8027" s="416" t="s">
        <v>11344</v>
      </c>
      <c r="C8027" s="28" t="s">
        <v>11377</v>
      </c>
      <c r="D8027" s="198">
        <v>1</v>
      </c>
      <c r="E8027" s="5">
        <v>3170</v>
      </c>
      <c r="F8027" s="5">
        <v>3170</v>
      </c>
    </row>
    <row r="8028" spans="1:6" ht="22.5" x14ac:dyDescent="0.2">
      <c r="A8028" s="2">
        <v>8023</v>
      </c>
      <c r="B8028" s="416" t="s">
        <v>11344</v>
      </c>
      <c r="C8028" s="28" t="s">
        <v>11378</v>
      </c>
      <c r="D8028" s="198">
        <v>1</v>
      </c>
      <c r="E8028" s="5">
        <v>3170</v>
      </c>
      <c r="F8028" s="5">
        <v>3170</v>
      </c>
    </row>
    <row r="8029" spans="1:6" ht="22.5" x14ac:dyDescent="0.2">
      <c r="A8029" s="2">
        <v>8024</v>
      </c>
      <c r="B8029" s="416" t="s">
        <v>6697</v>
      </c>
      <c r="C8029" s="28" t="s">
        <v>11379</v>
      </c>
      <c r="D8029" s="198">
        <v>1</v>
      </c>
      <c r="E8029" s="5">
        <v>18925</v>
      </c>
      <c r="F8029" s="5">
        <v>18925</v>
      </c>
    </row>
    <row r="8030" spans="1:6" ht="22.5" x14ac:dyDescent="0.2">
      <c r="A8030" s="2">
        <v>8025</v>
      </c>
      <c r="B8030" s="416" t="s">
        <v>6697</v>
      </c>
      <c r="C8030" s="28" t="s">
        <v>11380</v>
      </c>
      <c r="D8030" s="198">
        <v>1</v>
      </c>
      <c r="E8030" s="5">
        <v>18811</v>
      </c>
      <c r="F8030" s="5">
        <v>18811</v>
      </c>
    </row>
    <row r="8031" spans="1:6" ht="22.5" x14ac:dyDescent="0.2">
      <c r="A8031" s="2">
        <v>8026</v>
      </c>
      <c r="B8031" s="416" t="s">
        <v>11381</v>
      </c>
      <c r="C8031" s="48">
        <v>10400034</v>
      </c>
      <c r="D8031" s="198">
        <v>1</v>
      </c>
      <c r="E8031" s="5">
        <v>4916</v>
      </c>
      <c r="F8031" s="5">
        <v>4916</v>
      </c>
    </row>
    <row r="8032" spans="1:6" ht="22.5" x14ac:dyDescent="0.2">
      <c r="A8032" s="2">
        <v>8027</v>
      </c>
      <c r="B8032" s="416" t="s">
        <v>11382</v>
      </c>
      <c r="C8032" s="28" t="s">
        <v>11383</v>
      </c>
      <c r="D8032" s="198">
        <v>1</v>
      </c>
      <c r="E8032" s="5">
        <v>4582</v>
      </c>
      <c r="F8032" s="5">
        <v>4582</v>
      </c>
    </row>
    <row r="8033" spans="1:6" ht="22.5" x14ac:dyDescent="0.2">
      <c r="A8033" s="2">
        <v>8028</v>
      </c>
      <c r="B8033" s="416" t="s">
        <v>6697</v>
      </c>
      <c r="C8033" s="28" t="s">
        <v>11384</v>
      </c>
      <c r="D8033" s="198">
        <v>1</v>
      </c>
      <c r="E8033" s="5">
        <v>18925</v>
      </c>
      <c r="F8033" s="5">
        <v>18925</v>
      </c>
    </row>
    <row r="8034" spans="1:6" ht="22.5" x14ac:dyDescent="0.2">
      <c r="A8034" s="2">
        <v>8029</v>
      </c>
      <c r="B8034" s="416" t="s">
        <v>6697</v>
      </c>
      <c r="C8034" s="28" t="s">
        <v>11385</v>
      </c>
      <c r="D8034" s="198">
        <v>1</v>
      </c>
      <c r="E8034" s="5">
        <v>18925</v>
      </c>
      <c r="F8034" s="5">
        <v>18925</v>
      </c>
    </row>
    <row r="8035" spans="1:6" ht="22.5" x14ac:dyDescent="0.2">
      <c r="A8035" s="2">
        <v>8030</v>
      </c>
      <c r="B8035" s="416" t="s">
        <v>11386</v>
      </c>
      <c r="C8035" s="28" t="s">
        <v>11387</v>
      </c>
      <c r="D8035" s="198">
        <v>1</v>
      </c>
      <c r="E8035" s="5">
        <v>1980</v>
      </c>
      <c r="F8035" s="5">
        <v>1980</v>
      </c>
    </row>
    <row r="8036" spans="1:6" ht="33.75" x14ac:dyDescent="0.2">
      <c r="A8036" s="2">
        <v>8031</v>
      </c>
      <c r="B8036" s="416" t="s">
        <v>11388</v>
      </c>
      <c r="C8036" s="28" t="s">
        <v>11389</v>
      </c>
      <c r="D8036" s="198">
        <v>1</v>
      </c>
      <c r="E8036" s="5">
        <v>5495</v>
      </c>
      <c r="F8036" s="5">
        <v>5495</v>
      </c>
    </row>
    <row r="8037" spans="1:6" ht="33.75" x14ac:dyDescent="0.2">
      <c r="A8037" s="2">
        <v>8032</v>
      </c>
      <c r="B8037" s="416" t="s">
        <v>11388</v>
      </c>
      <c r="C8037" s="28" t="s">
        <v>11390</v>
      </c>
      <c r="D8037" s="198">
        <v>1</v>
      </c>
      <c r="E8037" s="5">
        <v>5495</v>
      </c>
      <c r="F8037" s="5">
        <v>5495</v>
      </c>
    </row>
    <row r="8038" spans="1:6" ht="22.5" x14ac:dyDescent="0.2">
      <c r="A8038" s="2">
        <v>8033</v>
      </c>
      <c r="B8038" s="416" t="s">
        <v>11386</v>
      </c>
      <c r="C8038" s="28" t="s">
        <v>11391</v>
      </c>
      <c r="D8038" s="198">
        <v>1</v>
      </c>
      <c r="E8038" s="5">
        <v>1980</v>
      </c>
      <c r="F8038" s="5">
        <v>1980</v>
      </c>
    </row>
    <row r="8039" spans="1:6" ht="22.5" x14ac:dyDescent="0.2">
      <c r="A8039" s="2">
        <v>8034</v>
      </c>
      <c r="B8039" s="416" t="s">
        <v>11386</v>
      </c>
      <c r="C8039" s="28" t="s">
        <v>11392</v>
      </c>
      <c r="D8039" s="198">
        <v>1</v>
      </c>
      <c r="E8039" s="5">
        <v>1980</v>
      </c>
      <c r="F8039" s="5">
        <v>1980</v>
      </c>
    </row>
    <row r="8040" spans="1:6" ht="22.5" x14ac:dyDescent="0.2">
      <c r="A8040" s="2">
        <v>8035</v>
      </c>
      <c r="B8040" s="416" t="s">
        <v>11386</v>
      </c>
      <c r="C8040" s="28" t="s">
        <v>11393</v>
      </c>
      <c r="D8040" s="198">
        <v>1</v>
      </c>
      <c r="E8040" s="5">
        <v>1980</v>
      </c>
      <c r="F8040" s="5">
        <v>1980</v>
      </c>
    </row>
    <row r="8041" spans="1:6" ht="22.5" x14ac:dyDescent="0.2">
      <c r="A8041" s="2">
        <v>8036</v>
      </c>
      <c r="B8041" s="416" t="s">
        <v>11382</v>
      </c>
      <c r="C8041" s="28" t="s">
        <v>11394</v>
      </c>
      <c r="D8041" s="198">
        <v>1</v>
      </c>
      <c r="E8041" s="5">
        <v>4916</v>
      </c>
      <c r="F8041" s="5">
        <v>4916</v>
      </c>
    </row>
    <row r="8042" spans="1:6" ht="22.5" x14ac:dyDescent="0.2">
      <c r="A8042" s="2">
        <v>8037</v>
      </c>
      <c r="B8042" s="416" t="s">
        <v>11395</v>
      </c>
      <c r="C8042" s="28" t="s">
        <v>11396</v>
      </c>
      <c r="D8042" s="198">
        <v>1</v>
      </c>
      <c r="E8042" s="5">
        <v>17277</v>
      </c>
      <c r="F8042" s="5">
        <v>17277</v>
      </c>
    </row>
    <row r="8043" spans="1:6" ht="22.5" x14ac:dyDescent="0.2">
      <c r="A8043" s="2">
        <v>8038</v>
      </c>
      <c r="B8043" s="416" t="s">
        <v>11395</v>
      </c>
      <c r="C8043" s="28" t="s">
        <v>11397</v>
      </c>
      <c r="D8043" s="198">
        <v>1</v>
      </c>
      <c r="E8043" s="5">
        <v>17277</v>
      </c>
      <c r="F8043" s="5">
        <v>17277</v>
      </c>
    </row>
    <row r="8044" spans="1:6" ht="22.5" x14ac:dyDescent="0.2">
      <c r="A8044" s="2">
        <v>8039</v>
      </c>
      <c r="B8044" s="416" t="s">
        <v>11395</v>
      </c>
      <c r="C8044" s="28" t="s">
        <v>11398</v>
      </c>
      <c r="D8044" s="198">
        <v>1</v>
      </c>
      <c r="E8044" s="5">
        <v>17277</v>
      </c>
      <c r="F8044" s="5">
        <v>17277</v>
      </c>
    </row>
    <row r="8045" spans="1:6" ht="22.5" x14ac:dyDescent="0.2">
      <c r="A8045" s="2">
        <v>8040</v>
      </c>
      <c r="B8045" s="416" t="s">
        <v>11395</v>
      </c>
      <c r="C8045" s="28" t="s">
        <v>11399</v>
      </c>
      <c r="D8045" s="198">
        <v>1</v>
      </c>
      <c r="E8045" s="5">
        <v>17277</v>
      </c>
      <c r="F8045" s="5">
        <v>17277</v>
      </c>
    </row>
    <row r="8046" spans="1:6" ht="22.5" x14ac:dyDescent="0.2">
      <c r="A8046" s="2">
        <v>8041</v>
      </c>
      <c r="B8046" s="416" t="s">
        <v>11400</v>
      </c>
      <c r="C8046" s="28" t="s">
        <v>11401</v>
      </c>
      <c r="D8046" s="198">
        <v>1</v>
      </c>
      <c r="E8046" s="5">
        <v>3703</v>
      </c>
      <c r="F8046" s="5">
        <v>3703</v>
      </c>
    </row>
    <row r="8047" spans="1:6" ht="22.5" x14ac:dyDescent="0.2">
      <c r="A8047" s="2">
        <v>8042</v>
      </c>
      <c r="B8047" s="416" t="s">
        <v>11400</v>
      </c>
      <c r="C8047" s="28" t="s">
        <v>11402</v>
      </c>
      <c r="D8047" s="198">
        <v>1</v>
      </c>
      <c r="E8047" s="5">
        <v>3703</v>
      </c>
      <c r="F8047" s="5">
        <v>3703</v>
      </c>
    </row>
    <row r="8048" spans="1:6" ht="22.5" x14ac:dyDescent="0.2">
      <c r="A8048" s="2">
        <v>8043</v>
      </c>
      <c r="B8048" s="416" t="s">
        <v>11400</v>
      </c>
      <c r="C8048" s="28" t="s">
        <v>11403</v>
      </c>
      <c r="D8048" s="198">
        <v>1</v>
      </c>
      <c r="E8048" s="5">
        <v>3703</v>
      </c>
      <c r="F8048" s="5">
        <v>3703</v>
      </c>
    </row>
    <row r="8049" spans="1:6" ht="22.5" x14ac:dyDescent="0.2">
      <c r="A8049" s="2">
        <v>8044</v>
      </c>
      <c r="B8049" s="416" t="s">
        <v>11400</v>
      </c>
      <c r="C8049" s="28" t="s">
        <v>11404</v>
      </c>
      <c r="D8049" s="198">
        <v>1</v>
      </c>
      <c r="E8049" s="5">
        <v>3703</v>
      </c>
      <c r="F8049" s="5">
        <v>3703</v>
      </c>
    </row>
    <row r="8050" spans="1:6" x14ac:dyDescent="0.2">
      <c r="A8050" s="2">
        <v>8045</v>
      </c>
      <c r="B8050" s="416" t="s">
        <v>11405</v>
      </c>
      <c r="C8050" s="28" t="s">
        <v>11406</v>
      </c>
      <c r="D8050" s="198">
        <v>1</v>
      </c>
      <c r="E8050" s="5">
        <v>18790</v>
      </c>
      <c r="F8050" s="5">
        <v>18790</v>
      </c>
    </row>
    <row r="8051" spans="1:6" ht="22.5" x14ac:dyDescent="0.2">
      <c r="A8051" s="2">
        <v>8046</v>
      </c>
      <c r="B8051" s="416" t="s">
        <v>11407</v>
      </c>
      <c r="C8051" s="28" t="s">
        <v>11408</v>
      </c>
      <c r="D8051" s="198">
        <v>1</v>
      </c>
      <c r="E8051" s="5">
        <v>3570.72</v>
      </c>
      <c r="F8051" s="5">
        <v>3570.72</v>
      </c>
    </row>
    <row r="8052" spans="1:6" ht="45" x14ac:dyDescent="0.2">
      <c r="A8052" s="2">
        <v>8047</v>
      </c>
      <c r="B8052" s="416" t="s">
        <v>11409</v>
      </c>
      <c r="C8052" s="28" t="s">
        <v>11410</v>
      </c>
      <c r="D8052" s="198">
        <v>1</v>
      </c>
      <c r="E8052" s="5">
        <v>16677</v>
      </c>
      <c r="F8052" s="5">
        <v>16677</v>
      </c>
    </row>
    <row r="8053" spans="1:6" ht="22.5" x14ac:dyDescent="0.2">
      <c r="A8053" s="2">
        <v>8048</v>
      </c>
      <c r="B8053" s="416" t="s">
        <v>11411</v>
      </c>
      <c r="C8053" s="28" t="s">
        <v>11412</v>
      </c>
      <c r="D8053" s="198">
        <v>1</v>
      </c>
      <c r="E8053" s="5">
        <v>5280</v>
      </c>
      <c r="F8053" s="5">
        <v>5280</v>
      </c>
    </row>
    <row r="8054" spans="1:6" ht="22.5" x14ac:dyDescent="0.2">
      <c r="A8054" s="2">
        <v>8049</v>
      </c>
      <c r="B8054" s="416" t="s">
        <v>11411</v>
      </c>
      <c r="C8054" s="28" t="s">
        <v>11413</v>
      </c>
      <c r="D8054" s="198">
        <v>1</v>
      </c>
      <c r="E8054" s="5">
        <v>5280</v>
      </c>
      <c r="F8054" s="5">
        <v>5280</v>
      </c>
    </row>
    <row r="8055" spans="1:6" x14ac:dyDescent="0.2">
      <c r="A8055" s="2">
        <v>8050</v>
      </c>
      <c r="B8055" s="416" t="s">
        <v>11414</v>
      </c>
      <c r="C8055" s="28" t="s">
        <v>11415</v>
      </c>
      <c r="D8055" s="198">
        <v>1</v>
      </c>
      <c r="E8055" s="5">
        <v>9000</v>
      </c>
      <c r="F8055" s="5">
        <v>9000</v>
      </c>
    </row>
    <row r="8056" spans="1:6" ht="33.75" x14ac:dyDescent="0.2">
      <c r="A8056" s="2">
        <v>8051</v>
      </c>
      <c r="B8056" s="416" t="s">
        <v>11486</v>
      </c>
      <c r="C8056" s="28" t="s">
        <v>11487</v>
      </c>
      <c r="D8056" s="198">
        <v>1</v>
      </c>
      <c r="E8056" s="5">
        <v>9860</v>
      </c>
      <c r="F8056" s="5">
        <v>9860</v>
      </c>
    </row>
    <row r="8057" spans="1:6" ht="33.75" x14ac:dyDescent="0.2">
      <c r="A8057" s="2">
        <v>8052</v>
      </c>
      <c r="B8057" s="416" t="s">
        <v>11488</v>
      </c>
      <c r="C8057" s="28" t="s">
        <v>11489</v>
      </c>
      <c r="D8057" s="198">
        <v>1</v>
      </c>
      <c r="E8057" s="5">
        <v>11200</v>
      </c>
      <c r="F8057" s="5">
        <v>11200</v>
      </c>
    </row>
    <row r="8058" spans="1:6" ht="22.5" x14ac:dyDescent="0.2">
      <c r="A8058" s="2">
        <v>8053</v>
      </c>
      <c r="B8058" s="416" t="s">
        <v>11490</v>
      </c>
      <c r="C8058" s="48">
        <v>10400042</v>
      </c>
      <c r="D8058" s="198">
        <v>1</v>
      </c>
      <c r="E8058" s="5">
        <v>4960</v>
      </c>
      <c r="F8058" s="5">
        <v>4960</v>
      </c>
    </row>
    <row r="8059" spans="1:6" ht="22.5" x14ac:dyDescent="0.2">
      <c r="A8059" s="2">
        <v>8054</v>
      </c>
      <c r="B8059" s="416" t="s">
        <v>11490</v>
      </c>
      <c r="C8059" s="28" t="s">
        <v>8531</v>
      </c>
      <c r="D8059" s="198">
        <v>1</v>
      </c>
      <c r="E8059" s="5">
        <v>4960</v>
      </c>
      <c r="F8059" s="5">
        <v>4960</v>
      </c>
    </row>
    <row r="8060" spans="1:6" ht="45" x14ac:dyDescent="0.2">
      <c r="A8060" s="2">
        <v>8055</v>
      </c>
      <c r="B8060" s="416" t="s">
        <v>11491</v>
      </c>
      <c r="C8060" s="28" t="s">
        <v>11492</v>
      </c>
      <c r="D8060" s="198">
        <v>1</v>
      </c>
      <c r="E8060" s="5">
        <v>10720</v>
      </c>
      <c r="F8060" s="5">
        <v>10720</v>
      </c>
    </row>
    <row r="8061" spans="1:6" ht="22.5" x14ac:dyDescent="0.2">
      <c r="A8061" s="2">
        <v>8056</v>
      </c>
      <c r="B8061" s="416" t="s">
        <v>11493</v>
      </c>
      <c r="C8061" s="48">
        <v>10500044</v>
      </c>
      <c r="D8061" s="198">
        <v>1</v>
      </c>
      <c r="E8061" s="5">
        <v>21286</v>
      </c>
      <c r="F8061" s="5">
        <v>21286</v>
      </c>
    </row>
    <row r="8062" spans="1:6" ht="22.5" x14ac:dyDescent="0.2">
      <c r="A8062" s="2">
        <v>8057</v>
      </c>
      <c r="B8062" s="416" t="s">
        <v>11493</v>
      </c>
      <c r="C8062" s="28" t="s">
        <v>8518</v>
      </c>
      <c r="D8062" s="198">
        <v>1</v>
      </c>
      <c r="E8062" s="5">
        <v>21286</v>
      </c>
      <c r="F8062" s="5">
        <v>21286</v>
      </c>
    </row>
    <row r="8063" spans="1:6" ht="22.5" x14ac:dyDescent="0.2">
      <c r="A8063" s="2">
        <v>8058</v>
      </c>
      <c r="B8063" s="416" t="s">
        <v>11493</v>
      </c>
      <c r="C8063" s="28" t="s">
        <v>8497</v>
      </c>
      <c r="D8063" s="198">
        <v>1</v>
      </c>
      <c r="E8063" s="5">
        <v>21286</v>
      </c>
      <c r="F8063" s="5">
        <v>21286</v>
      </c>
    </row>
    <row r="8064" spans="1:6" ht="22.5" x14ac:dyDescent="0.2">
      <c r="A8064" s="2">
        <v>8059</v>
      </c>
      <c r="B8064" s="416" t="s">
        <v>11493</v>
      </c>
      <c r="C8064" s="28" t="s">
        <v>26046</v>
      </c>
      <c r="D8064" s="198">
        <v>1</v>
      </c>
      <c r="E8064" s="5">
        <v>21286</v>
      </c>
      <c r="F8064" s="5">
        <v>21286</v>
      </c>
    </row>
    <row r="8065" spans="1:6" ht="22.5" x14ac:dyDescent="0.2">
      <c r="A8065" s="2">
        <v>8060</v>
      </c>
      <c r="B8065" s="416" t="s">
        <v>11493</v>
      </c>
      <c r="C8065" s="28" t="s">
        <v>26047</v>
      </c>
      <c r="D8065" s="198">
        <v>1</v>
      </c>
      <c r="E8065" s="5">
        <v>21286</v>
      </c>
      <c r="F8065" s="5">
        <v>21286</v>
      </c>
    </row>
    <row r="8066" spans="1:6" ht="22.5" x14ac:dyDescent="0.2">
      <c r="A8066" s="2">
        <v>8061</v>
      </c>
      <c r="B8066" s="416" t="s">
        <v>11493</v>
      </c>
      <c r="C8066" s="28" t="s">
        <v>26048</v>
      </c>
      <c r="D8066" s="198">
        <v>1</v>
      </c>
      <c r="E8066" s="5">
        <v>21286</v>
      </c>
      <c r="F8066" s="5">
        <v>21286</v>
      </c>
    </row>
    <row r="8067" spans="1:6" ht="22.5" x14ac:dyDescent="0.2">
      <c r="A8067" s="2">
        <v>8062</v>
      </c>
      <c r="B8067" s="416" t="s">
        <v>11493</v>
      </c>
      <c r="C8067" s="28" t="s">
        <v>26049</v>
      </c>
      <c r="D8067" s="198">
        <v>1</v>
      </c>
      <c r="E8067" s="5">
        <v>21286</v>
      </c>
      <c r="F8067" s="5">
        <v>21286</v>
      </c>
    </row>
    <row r="8068" spans="1:6" ht="22.5" x14ac:dyDescent="0.2">
      <c r="A8068" s="2">
        <v>8063</v>
      </c>
      <c r="B8068" s="416" t="s">
        <v>11493</v>
      </c>
      <c r="C8068" s="28" t="s">
        <v>26050</v>
      </c>
      <c r="D8068" s="198">
        <v>1</v>
      </c>
      <c r="E8068" s="5">
        <v>21286</v>
      </c>
      <c r="F8068" s="5">
        <v>21286</v>
      </c>
    </row>
    <row r="8069" spans="1:6" ht="22.5" x14ac:dyDescent="0.2">
      <c r="A8069" s="2">
        <v>8064</v>
      </c>
      <c r="B8069" s="416" t="s">
        <v>11493</v>
      </c>
      <c r="C8069" s="28" t="s">
        <v>26051</v>
      </c>
      <c r="D8069" s="198">
        <v>1</v>
      </c>
      <c r="E8069" s="5">
        <v>21286</v>
      </c>
      <c r="F8069" s="5">
        <v>21286</v>
      </c>
    </row>
    <row r="8070" spans="1:6" ht="22.5" x14ac:dyDescent="0.2">
      <c r="A8070" s="2">
        <v>8065</v>
      </c>
      <c r="B8070" s="416" t="s">
        <v>11493</v>
      </c>
      <c r="C8070" s="28" t="s">
        <v>26052</v>
      </c>
      <c r="D8070" s="198">
        <v>1</v>
      </c>
      <c r="E8070" s="5">
        <v>21286</v>
      </c>
      <c r="F8070" s="5">
        <v>21286</v>
      </c>
    </row>
    <row r="8071" spans="1:6" ht="22.5" x14ac:dyDescent="0.2">
      <c r="A8071" s="2">
        <v>8066</v>
      </c>
      <c r="B8071" s="416" t="s">
        <v>11493</v>
      </c>
      <c r="C8071" s="28" t="s">
        <v>26053</v>
      </c>
      <c r="D8071" s="198">
        <v>1</v>
      </c>
      <c r="E8071" s="5">
        <v>21286</v>
      </c>
      <c r="F8071" s="5">
        <v>21286</v>
      </c>
    </row>
    <row r="8072" spans="1:6" ht="22.5" x14ac:dyDescent="0.2">
      <c r="A8072" s="2">
        <v>8067</v>
      </c>
      <c r="B8072" s="416" t="s">
        <v>11493</v>
      </c>
      <c r="C8072" s="28" t="s">
        <v>26054</v>
      </c>
      <c r="D8072" s="198">
        <v>1</v>
      </c>
      <c r="E8072" s="5">
        <v>21286</v>
      </c>
      <c r="F8072" s="5">
        <v>21286</v>
      </c>
    </row>
    <row r="8073" spans="1:6" ht="22.5" x14ac:dyDescent="0.2">
      <c r="A8073" s="2">
        <v>8068</v>
      </c>
      <c r="B8073" s="416" t="s">
        <v>11493</v>
      </c>
      <c r="C8073" s="28" t="s">
        <v>26055</v>
      </c>
      <c r="D8073" s="198">
        <v>1</v>
      </c>
      <c r="E8073" s="5">
        <v>21286</v>
      </c>
      <c r="F8073" s="5">
        <v>21286</v>
      </c>
    </row>
    <row r="8074" spans="1:6" ht="22.5" x14ac:dyDescent="0.2">
      <c r="A8074" s="2">
        <v>8069</v>
      </c>
      <c r="B8074" s="416" t="s">
        <v>11493</v>
      </c>
      <c r="C8074" s="28" t="s">
        <v>26056</v>
      </c>
      <c r="D8074" s="198">
        <v>1</v>
      </c>
      <c r="E8074" s="5">
        <v>21286</v>
      </c>
      <c r="F8074" s="5">
        <v>21286</v>
      </c>
    </row>
    <row r="8075" spans="1:6" ht="22.5" x14ac:dyDescent="0.2">
      <c r="A8075" s="2">
        <v>8070</v>
      </c>
      <c r="B8075" s="416" t="s">
        <v>11493</v>
      </c>
      <c r="C8075" s="28" t="s">
        <v>26057</v>
      </c>
      <c r="D8075" s="198">
        <v>1</v>
      </c>
      <c r="E8075" s="5">
        <v>21286</v>
      </c>
      <c r="F8075" s="5">
        <v>21286</v>
      </c>
    </row>
    <row r="8076" spans="1:6" ht="22.5" x14ac:dyDescent="0.2">
      <c r="A8076" s="2">
        <v>8071</v>
      </c>
      <c r="B8076" s="416" t="s">
        <v>11494</v>
      </c>
      <c r="C8076" s="28" t="s">
        <v>11495</v>
      </c>
      <c r="D8076" s="198">
        <v>1</v>
      </c>
      <c r="E8076" s="5">
        <v>25824</v>
      </c>
      <c r="F8076" s="5">
        <v>25824</v>
      </c>
    </row>
    <row r="8077" spans="1:6" ht="33.75" x14ac:dyDescent="0.2">
      <c r="A8077" s="2">
        <v>8072</v>
      </c>
      <c r="B8077" s="416" t="s">
        <v>11496</v>
      </c>
      <c r="C8077" s="28" t="s">
        <v>11497</v>
      </c>
      <c r="D8077" s="198">
        <v>1</v>
      </c>
      <c r="E8077" s="5">
        <v>12928</v>
      </c>
      <c r="F8077" s="5">
        <v>12928</v>
      </c>
    </row>
    <row r="8078" spans="1:6" ht="33.75" x14ac:dyDescent="0.2">
      <c r="A8078" s="2">
        <v>8073</v>
      </c>
      <c r="B8078" s="416" t="s">
        <v>11498</v>
      </c>
      <c r="C8078" s="48">
        <v>10500001</v>
      </c>
      <c r="D8078" s="198">
        <v>1</v>
      </c>
      <c r="E8078" s="5">
        <v>3885</v>
      </c>
      <c r="F8078" s="5">
        <v>3885</v>
      </c>
    </row>
    <row r="8079" spans="1:6" ht="33.75" x14ac:dyDescent="0.2">
      <c r="A8079" s="2">
        <v>8074</v>
      </c>
      <c r="B8079" s="416" t="s">
        <v>11498</v>
      </c>
      <c r="C8079" s="28" t="s">
        <v>26058</v>
      </c>
      <c r="D8079" s="198">
        <v>1</v>
      </c>
      <c r="E8079" s="5">
        <v>3885</v>
      </c>
      <c r="F8079" s="5">
        <v>3885</v>
      </c>
    </row>
    <row r="8080" spans="1:6" ht="33.75" x14ac:dyDescent="0.2">
      <c r="A8080" s="2">
        <v>8075</v>
      </c>
      <c r="B8080" s="416" t="s">
        <v>11498</v>
      </c>
      <c r="C8080" s="28" t="s">
        <v>26059</v>
      </c>
      <c r="D8080" s="198">
        <v>1</v>
      </c>
      <c r="E8080" s="5">
        <v>3885</v>
      </c>
      <c r="F8080" s="5">
        <v>3885</v>
      </c>
    </row>
    <row r="8081" spans="1:6" ht="33.75" x14ac:dyDescent="0.2">
      <c r="A8081" s="2">
        <v>8076</v>
      </c>
      <c r="B8081" s="416" t="s">
        <v>11498</v>
      </c>
      <c r="C8081" s="28" t="s">
        <v>26060</v>
      </c>
      <c r="D8081" s="198">
        <v>1</v>
      </c>
      <c r="E8081" s="5">
        <v>3885</v>
      </c>
      <c r="F8081" s="5">
        <v>3885</v>
      </c>
    </row>
    <row r="8082" spans="1:6" ht="33.75" x14ac:dyDescent="0.2">
      <c r="A8082" s="2">
        <v>8077</v>
      </c>
      <c r="B8082" s="416" t="s">
        <v>11498</v>
      </c>
      <c r="C8082" s="28" t="s">
        <v>26061</v>
      </c>
      <c r="D8082" s="198">
        <v>1</v>
      </c>
      <c r="E8082" s="5">
        <v>3885</v>
      </c>
      <c r="F8082" s="5">
        <v>3885</v>
      </c>
    </row>
    <row r="8083" spans="1:6" ht="33.75" x14ac:dyDescent="0.2">
      <c r="A8083" s="2">
        <v>8078</v>
      </c>
      <c r="B8083" s="416" t="s">
        <v>11498</v>
      </c>
      <c r="C8083" s="28" t="s">
        <v>26062</v>
      </c>
      <c r="D8083" s="198">
        <v>1</v>
      </c>
      <c r="E8083" s="5">
        <v>3885</v>
      </c>
      <c r="F8083" s="5">
        <v>3885</v>
      </c>
    </row>
    <row r="8084" spans="1:6" ht="33.75" x14ac:dyDescent="0.2">
      <c r="A8084" s="2">
        <v>8079</v>
      </c>
      <c r="B8084" s="416" t="s">
        <v>11498</v>
      </c>
      <c r="C8084" s="28" t="s">
        <v>26063</v>
      </c>
      <c r="D8084" s="198">
        <v>1</v>
      </c>
      <c r="E8084" s="5">
        <v>3885</v>
      </c>
      <c r="F8084" s="5">
        <v>3885</v>
      </c>
    </row>
    <row r="8085" spans="1:6" ht="33.75" x14ac:dyDescent="0.2">
      <c r="A8085" s="2">
        <v>8080</v>
      </c>
      <c r="B8085" s="416" t="s">
        <v>11498</v>
      </c>
      <c r="C8085" s="28" t="s">
        <v>26064</v>
      </c>
      <c r="D8085" s="198">
        <v>1</v>
      </c>
      <c r="E8085" s="5">
        <v>3885</v>
      </c>
      <c r="F8085" s="5">
        <v>3885</v>
      </c>
    </row>
    <row r="8086" spans="1:6" ht="33.75" x14ac:dyDescent="0.2">
      <c r="A8086" s="2">
        <v>8081</v>
      </c>
      <c r="B8086" s="416" t="s">
        <v>11498</v>
      </c>
      <c r="C8086" s="28" t="s">
        <v>26065</v>
      </c>
      <c r="D8086" s="198">
        <v>1</v>
      </c>
      <c r="E8086" s="5">
        <v>3885</v>
      </c>
      <c r="F8086" s="5">
        <v>3885</v>
      </c>
    </row>
    <row r="8087" spans="1:6" ht="33.75" x14ac:dyDescent="0.2">
      <c r="A8087" s="2">
        <v>8082</v>
      </c>
      <c r="B8087" s="416" t="s">
        <v>11498</v>
      </c>
      <c r="C8087" s="28" t="s">
        <v>26066</v>
      </c>
      <c r="D8087" s="198">
        <v>1</v>
      </c>
      <c r="E8087" s="5">
        <v>3885</v>
      </c>
      <c r="F8087" s="5">
        <v>3885</v>
      </c>
    </row>
    <row r="8088" spans="1:6" ht="33.75" x14ac:dyDescent="0.2">
      <c r="A8088" s="2">
        <v>8083</v>
      </c>
      <c r="B8088" s="416" t="s">
        <v>11498</v>
      </c>
      <c r="C8088" s="28" t="s">
        <v>26067</v>
      </c>
      <c r="D8088" s="198">
        <v>1</v>
      </c>
      <c r="E8088" s="5">
        <v>3885</v>
      </c>
      <c r="F8088" s="5">
        <v>3885</v>
      </c>
    </row>
    <row r="8089" spans="1:6" ht="33.75" x14ac:dyDescent="0.2">
      <c r="A8089" s="2">
        <v>8084</v>
      </c>
      <c r="B8089" s="416" t="s">
        <v>11498</v>
      </c>
      <c r="C8089" s="28" t="s">
        <v>26068</v>
      </c>
      <c r="D8089" s="198">
        <v>1</v>
      </c>
      <c r="E8089" s="5">
        <v>3885</v>
      </c>
      <c r="F8089" s="5">
        <v>3885</v>
      </c>
    </row>
    <row r="8090" spans="1:6" ht="33.75" x14ac:dyDescent="0.2">
      <c r="A8090" s="2">
        <v>8085</v>
      </c>
      <c r="B8090" s="416" t="s">
        <v>11498</v>
      </c>
      <c r="C8090" s="28" t="s">
        <v>26069</v>
      </c>
      <c r="D8090" s="198">
        <v>1</v>
      </c>
      <c r="E8090" s="5">
        <v>3885</v>
      </c>
      <c r="F8090" s="5">
        <v>3885</v>
      </c>
    </row>
    <row r="8091" spans="1:6" ht="33.75" x14ac:dyDescent="0.2">
      <c r="A8091" s="2">
        <v>8086</v>
      </c>
      <c r="B8091" s="416" t="s">
        <v>11498</v>
      </c>
      <c r="C8091" s="28" t="s">
        <v>26070</v>
      </c>
      <c r="D8091" s="198">
        <v>1</v>
      </c>
      <c r="E8091" s="5">
        <v>3885</v>
      </c>
      <c r="F8091" s="5">
        <v>3885</v>
      </c>
    </row>
    <row r="8092" spans="1:6" ht="33.75" x14ac:dyDescent="0.2">
      <c r="A8092" s="2">
        <v>8087</v>
      </c>
      <c r="B8092" s="416" t="s">
        <v>11498</v>
      </c>
      <c r="C8092" s="28" t="s">
        <v>26071</v>
      </c>
      <c r="D8092" s="198">
        <v>1</v>
      </c>
      <c r="E8092" s="5">
        <v>3885</v>
      </c>
      <c r="F8092" s="5">
        <v>3885</v>
      </c>
    </row>
    <row r="8093" spans="1:6" ht="33.75" x14ac:dyDescent="0.2">
      <c r="A8093" s="2">
        <v>8088</v>
      </c>
      <c r="B8093" s="416" t="s">
        <v>11498</v>
      </c>
      <c r="C8093" s="28" t="s">
        <v>26072</v>
      </c>
      <c r="D8093" s="198">
        <v>1</v>
      </c>
      <c r="E8093" s="5">
        <v>3885</v>
      </c>
      <c r="F8093" s="5">
        <v>3885</v>
      </c>
    </row>
    <row r="8094" spans="1:6" ht="22.5" x14ac:dyDescent="0.2">
      <c r="A8094" s="2">
        <v>8089</v>
      </c>
      <c r="B8094" s="416" t="s">
        <v>11499</v>
      </c>
      <c r="C8094" s="28" t="s">
        <v>26073</v>
      </c>
      <c r="D8094" s="198">
        <v>1</v>
      </c>
      <c r="E8094" s="343">
        <v>996</v>
      </c>
      <c r="F8094" s="343">
        <v>996</v>
      </c>
    </row>
    <row r="8095" spans="1:6" ht="22.5" x14ac:dyDescent="0.2">
      <c r="A8095" s="2">
        <v>8090</v>
      </c>
      <c r="B8095" s="416" t="s">
        <v>11499</v>
      </c>
      <c r="C8095" s="28" t="s">
        <v>26074</v>
      </c>
      <c r="D8095" s="198">
        <v>1</v>
      </c>
      <c r="E8095" s="343">
        <v>996</v>
      </c>
      <c r="F8095" s="343">
        <v>996</v>
      </c>
    </row>
    <row r="8096" spans="1:6" ht="22.5" x14ac:dyDescent="0.2">
      <c r="A8096" s="2">
        <v>8091</v>
      </c>
      <c r="B8096" s="416" t="s">
        <v>11499</v>
      </c>
      <c r="C8096" s="28" t="s">
        <v>26075</v>
      </c>
      <c r="D8096" s="198">
        <v>1</v>
      </c>
      <c r="E8096" s="343">
        <v>996</v>
      </c>
      <c r="F8096" s="343">
        <v>996</v>
      </c>
    </row>
    <row r="8097" spans="1:6" ht="22.5" x14ac:dyDescent="0.2">
      <c r="A8097" s="2">
        <v>8092</v>
      </c>
      <c r="B8097" s="416" t="s">
        <v>11499</v>
      </c>
      <c r="C8097" s="28" t="s">
        <v>26076</v>
      </c>
      <c r="D8097" s="198">
        <v>1</v>
      </c>
      <c r="E8097" s="343">
        <v>996</v>
      </c>
      <c r="F8097" s="343">
        <v>996</v>
      </c>
    </row>
    <row r="8098" spans="1:6" ht="22.5" x14ac:dyDescent="0.2">
      <c r="A8098" s="2">
        <v>8093</v>
      </c>
      <c r="B8098" s="416" t="s">
        <v>11499</v>
      </c>
      <c r="C8098" s="28" t="s">
        <v>26077</v>
      </c>
      <c r="D8098" s="198">
        <v>1</v>
      </c>
      <c r="E8098" s="343">
        <v>996</v>
      </c>
      <c r="F8098" s="343">
        <v>996</v>
      </c>
    </row>
    <row r="8099" spans="1:6" ht="22.5" x14ac:dyDescent="0.2">
      <c r="A8099" s="2">
        <v>8094</v>
      </c>
      <c r="B8099" s="416" t="s">
        <v>11499</v>
      </c>
      <c r="C8099" s="28" t="s">
        <v>26078</v>
      </c>
      <c r="D8099" s="198">
        <v>1</v>
      </c>
      <c r="E8099" s="343">
        <v>996</v>
      </c>
      <c r="F8099" s="343">
        <v>996</v>
      </c>
    </row>
    <row r="8100" spans="1:6" ht="22.5" x14ac:dyDescent="0.2">
      <c r="A8100" s="2">
        <v>8095</v>
      </c>
      <c r="B8100" s="416" t="s">
        <v>11499</v>
      </c>
      <c r="C8100" s="28" t="s">
        <v>26079</v>
      </c>
      <c r="D8100" s="198">
        <v>1</v>
      </c>
      <c r="E8100" s="343">
        <v>996</v>
      </c>
      <c r="F8100" s="343">
        <v>996</v>
      </c>
    </row>
    <row r="8101" spans="1:6" ht="22.5" x14ac:dyDescent="0.2">
      <c r="A8101" s="2">
        <v>8096</v>
      </c>
      <c r="B8101" s="416" t="s">
        <v>11499</v>
      </c>
      <c r="C8101" s="28" t="s">
        <v>26080</v>
      </c>
      <c r="D8101" s="198">
        <v>1</v>
      </c>
      <c r="E8101" s="343">
        <v>996</v>
      </c>
      <c r="F8101" s="343">
        <v>996</v>
      </c>
    </row>
    <row r="8102" spans="1:6" ht="22.5" x14ac:dyDescent="0.2">
      <c r="A8102" s="2">
        <v>8097</v>
      </c>
      <c r="B8102" s="416" t="s">
        <v>11499</v>
      </c>
      <c r="C8102" s="28" t="s">
        <v>26081</v>
      </c>
      <c r="D8102" s="198">
        <v>1</v>
      </c>
      <c r="E8102" s="343">
        <v>996</v>
      </c>
      <c r="F8102" s="343">
        <v>996</v>
      </c>
    </row>
    <row r="8103" spans="1:6" ht="22.5" x14ac:dyDescent="0.2">
      <c r="A8103" s="2">
        <v>8098</v>
      </c>
      <c r="B8103" s="416" t="s">
        <v>11499</v>
      </c>
      <c r="C8103" s="28" t="s">
        <v>26082</v>
      </c>
      <c r="D8103" s="198">
        <v>1</v>
      </c>
      <c r="E8103" s="343">
        <v>996</v>
      </c>
      <c r="F8103" s="343">
        <v>996</v>
      </c>
    </row>
    <row r="8104" spans="1:6" ht="22.5" x14ac:dyDescent="0.2">
      <c r="A8104" s="2">
        <v>8099</v>
      </c>
      <c r="B8104" s="416" t="s">
        <v>11499</v>
      </c>
      <c r="C8104" s="28" t="s">
        <v>26083</v>
      </c>
      <c r="D8104" s="198">
        <v>1</v>
      </c>
      <c r="E8104" s="343">
        <v>996</v>
      </c>
      <c r="F8104" s="343">
        <v>996</v>
      </c>
    </row>
    <row r="8105" spans="1:6" ht="22.5" x14ac:dyDescent="0.2">
      <c r="A8105" s="2">
        <v>8100</v>
      </c>
      <c r="B8105" s="416" t="s">
        <v>11499</v>
      </c>
      <c r="C8105" s="28" t="s">
        <v>26084</v>
      </c>
      <c r="D8105" s="198">
        <v>1</v>
      </c>
      <c r="E8105" s="343">
        <v>996</v>
      </c>
      <c r="F8105" s="343">
        <v>996</v>
      </c>
    </row>
    <row r="8106" spans="1:6" ht="22.5" x14ac:dyDescent="0.2">
      <c r="A8106" s="2">
        <v>8101</v>
      </c>
      <c r="B8106" s="416" t="s">
        <v>11499</v>
      </c>
      <c r="C8106" s="28" t="s">
        <v>26085</v>
      </c>
      <c r="D8106" s="198">
        <v>1</v>
      </c>
      <c r="E8106" s="343">
        <v>996</v>
      </c>
      <c r="F8106" s="343">
        <v>996</v>
      </c>
    </row>
    <row r="8107" spans="1:6" ht="22.5" x14ac:dyDescent="0.2">
      <c r="A8107" s="2">
        <v>8102</v>
      </c>
      <c r="B8107" s="416" t="s">
        <v>11499</v>
      </c>
      <c r="C8107" s="28" t="s">
        <v>26086</v>
      </c>
      <c r="D8107" s="198">
        <v>1</v>
      </c>
      <c r="E8107" s="343">
        <v>996</v>
      </c>
      <c r="F8107" s="343">
        <v>996</v>
      </c>
    </row>
    <row r="8108" spans="1:6" ht="22.5" x14ac:dyDescent="0.2">
      <c r="A8108" s="2">
        <v>8103</v>
      </c>
      <c r="B8108" s="416" t="s">
        <v>11499</v>
      </c>
      <c r="C8108" s="28" t="s">
        <v>26087</v>
      </c>
      <c r="D8108" s="198">
        <v>1</v>
      </c>
      <c r="E8108" s="343">
        <v>996</v>
      </c>
      <c r="F8108" s="343">
        <v>996</v>
      </c>
    </row>
    <row r="8109" spans="1:6" ht="22.5" x14ac:dyDescent="0.2">
      <c r="A8109" s="2">
        <v>8104</v>
      </c>
      <c r="B8109" s="416" t="s">
        <v>11499</v>
      </c>
      <c r="C8109" s="28" t="s">
        <v>26088</v>
      </c>
      <c r="D8109" s="198">
        <v>1</v>
      </c>
      <c r="E8109" s="343">
        <v>996</v>
      </c>
      <c r="F8109" s="343">
        <v>996</v>
      </c>
    </row>
    <row r="8110" spans="1:6" ht="22.5" x14ac:dyDescent="0.2">
      <c r="A8110" s="2">
        <v>8105</v>
      </c>
      <c r="B8110" s="416" t="s">
        <v>11499</v>
      </c>
      <c r="C8110" s="28" t="s">
        <v>26089</v>
      </c>
      <c r="D8110" s="198">
        <v>1</v>
      </c>
      <c r="E8110" s="343">
        <v>996</v>
      </c>
      <c r="F8110" s="343">
        <v>996</v>
      </c>
    </row>
    <row r="8111" spans="1:6" ht="22.5" x14ac:dyDescent="0.2">
      <c r="A8111" s="2">
        <v>8106</v>
      </c>
      <c r="B8111" s="416" t="s">
        <v>11499</v>
      </c>
      <c r="C8111" s="28" t="s">
        <v>26090</v>
      </c>
      <c r="D8111" s="198">
        <v>1</v>
      </c>
      <c r="E8111" s="343">
        <v>996</v>
      </c>
      <c r="F8111" s="343">
        <v>996</v>
      </c>
    </row>
    <row r="8112" spans="1:6" ht="22.5" x14ac:dyDescent="0.2">
      <c r="A8112" s="2">
        <v>8107</v>
      </c>
      <c r="B8112" s="416" t="s">
        <v>11499</v>
      </c>
      <c r="C8112" s="28" t="s">
        <v>26091</v>
      </c>
      <c r="D8112" s="198">
        <v>1</v>
      </c>
      <c r="E8112" s="343">
        <v>996</v>
      </c>
      <c r="F8112" s="343">
        <v>996</v>
      </c>
    </row>
    <row r="8113" spans="1:6" ht="22.5" x14ac:dyDescent="0.2">
      <c r="A8113" s="2">
        <v>8108</v>
      </c>
      <c r="B8113" s="416" t="s">
        <v>11499</v>
      </c>
      <c r="C8113" s="28" t="s">
        <v>26092</v>
      </c>
      <c r="D8113" s="198">
        <v>1</v>
      </c>
      <c r="E8113" s="343">
        <v>996</v>
      </c>
      <c r="F8113" s="343">
        <v>996</v>
      </c>
    </row>
    <row r="8114" spans="1:6" ht="22.5" x14ac:dyDescent="0.2">
      <c r="A8114" s="2">
        <v>8109</v>
      </c>
      <c r="B8114" s="416" t="s">
        <v>11499</v>
      </c>
      <c r="C8114" s="28" t="s">
        <v>26093</v>
      </c>
      <c r="D8114" s="198">
        <v>1</v>
      </c>
      <c r="E8114" s="343">
        <v>996</v>
      </c>
      <c r="F8114" s="343">
        <v>996</v>
      </c>
    </row>
    <row r="8115" spans="1:6" ht="22.5" x14ac:dyDescent="0.2">
      <c r="A8115" s="2">
        <v>8110</v>
      </c>
      <c r="B8115" s="416" t="s">
        <v>11499</v>
      </c>
      <c r="C8115" s="28" t="s">
        <v>26094</v>
      </c>
      <c r="D8115" s="198">
        <v>1</v>
      </c>
      <c r="E8115" s="343">
        <v>996</v>
      </c>
      <c r="F8115" s="343">
        <v>996</v>
      </c>
    </row>
    <row r="8116" spans="1:6" ht="22.5" x14ac:dyDescent="0.2">
      <c r="A8116" s="2">
        <v>8111</v>
      </c>
      <c r="B8116" s="416" t="s">
        <v>11499</v>
      </c>
      <c r="C8116" s="28" t="s">
        <v>26095</v>
      </c>
      <c r="D8116" s="198">
        <v>1</v>
      </c>
      <c r="E8116" s="343">
        <v>996</v>
      </c>
      <c r="F8116" s="343">
        <v>996</v>
      </c>
    </row>
    <row r="8117" spans="1:6" ht="22.5" x14ac:dyDescent="0.2">
      <c r="A8117" s="2">
        <v>8112</v>
      </c>
      <c r="B8117" s="416" t="s">
        <v>11499</v>
      </c>
      <c r="C8117" s="28" t="s">
        <v>26096</v>
      </c>
      <c r="D8117" s="198">
        <v>1</v>
      </c>
      <c r="E8117" s="343">
        <v>996</v>
      </c>
      <c r="F8117" s="343">
        <v>996</v>
      </c>
    </row>
    <row r="8118" spans="1:6" ht="22.5" x14ac:dyDescent="0.2">
      <c r="A8118" s="2">
        <v>8113</v>
      </c>
      <c r="B8118" s="416" t="s">
        <v>11499</v>
      </c>
      <c r="C8118" s="28" t="s">
        <v>26097</v>
      </c>
      <c r="D8118" s="198">
        <v>1</v>
      </c>
      <c r="E8118" s="343">
        <v>996</v>
      </c>
      <c r="F8118" s="343">
        <v>996</v>
      </c>
    </row>
    <row r="8119" spans="1:6" ht="22.5" x14ac:dyDescent="0.2">
      <c r="A8119" s="2">
        <v>8114</v>
      </c>
      <c r="B8119" s="416" t="s">
        <v>11499</v>
      </c>
      <c r="C8119" s="28" t="s">
        <v>26098</v>
      </c>
      <c r="D8119" s="198">
        <v>1</v>
      </c>
      <c r="E8119" s="343">
        <v>996</v>
      </c>
      <c r="F8119" s="343">
        <v>996</v>
      </c>
    </row>
    <row r="8120" spans="1:6" ht="22.5" x14ac:dyDescent="0.2">
      <c r="A8120" s="2">
        <v>8115</v>
      </c>
      <c r="B8120" s="416" t="s">
        <v>11499</v>
      </c>
      <c r="C8120" s="48">
        <v>10500040</v>
      </c>
      <c r="D8120" s="198">
        <v>1</v>
      </c>
      <c r="E8120" s="343">
        <v>996</v>
      </c>
      <c r="F8120" s="343">
        <v>996</v>
      </c>
    </row>
    <row r="8121" spans="1:6" ht="22.5" x14ac:dyDescent="0.2">
      <c r="A8121" s="2">
        <v>8116</v>
      </c>
      <c r="B8121" s="416" t="s">
        <v>11499</v>
      </c>
      <c r="C8121" s="28" t="s">
        <v>26099</v>
      </c>
      <c r="D8121" s="198">
        <v>1</v>
      </c>
      <c r="E8121" s="343">
        <v>996</v>
      </c>
      <c r="F8121" s="343">
        <v>996</v>
      </c>
    </row>
    <row r="8122" spans="1:6" ht="22.5" x14ac:dyDescent="0.2">
      <c r="A8122" s="2">
        <v>8117</v>
      </c>
      <c r="B8122" s="416" t="s">
        <v>11499</v>
      </c>
      <c r="C8122" s="28" t="s">
        <v>26100</v>
      </c>
      <c r="D8122" s="198">
        <v>1</v>
      </c>
      <c r="E8122" s="343">
        <v>996</v>
      </c>
      <c r="F8122" s="343">
        <v>996</v>
      </c>
    </row>
    <row r="8123" spans="1:6" ht="22.5" x14ac:dyDescent="0.2">
      <c r="A8123" s="2">
        <v>8118</v>
      </c>
      <c r="B8123" s="416" t="s">
        <v>11499</v>
      </c>
      <c r="C8123" s="28" t="s">
        <v>26101</v>
      </c>
      <c r="D8123" s="198">
        <v>1</v>
      </c>
      <c r="E8123" s="343">
        <v>996</v>
      </c>
      <c r="F8123" s="343">
        <v>996</v>
      </c>
    </row>
    <row r="8124" spans="1:6" ht="22.5" x14ac:dyDescent="0.2">
      <c r="A8124" s="2">
        <v>8119</v>
      </c>
      <c r="B8124" s="416" t="s">
        <v>11499</v>
      </c>
      <c r="C8124" s="28" t="s">
        <v>26102</v>
      </c>
      <c r="D8124" s="198">
        <v>1</v>
      </c>
      <c r="E8124" s="343">
        <v>996</v>
      </c>
      <c r="F8124" s="343">
        <v>996</v>
      </c>
    </row>
    <row r="8125" spans="1:6" ht="22.5" x14ac:dyDescent="0.2">
      <c r="A8125" s="2">
        <v>8120</v>
      </c>
      <c r="B8125" s="416" t="s">
        <v>11499</v>
      </c>
      <c r="C8125" s="28" t="s">
        <v>26103</v>
      </c>
      <c r="D8125" s="198">
        <v>1</v>
      </c>
      <c r="E8125" s="343">
        <v>996</v>
      </c>
      <c r="F8125" s="343">
        <v>996</v>
      </c>
    </row>
    <row r="8126" spans="1:6" ht="22.5" x14ac:dyDescent="0.2">
      <c r="A8126" s="2">
        <v>8121</v>
      </c>
      <c r="B8126" s="416" t="s">
        <v>11500</v>
      </c>
      <c r="C8126" s="28" t="s">
        <v>11501</v>
      </c>
      <c r="D8126" s="198">
        <v>1</v>
      </c>
      <c r="E8126" s="5">
        <v>10000</v>
      </c>
      <c r="F8126" s="5">
        <v>10000</v>
      </c>
    </row>
    <row r="8127" spans="1:6" ht="33.75" x14ac:dyDescent="0.2">
      <c r="A8127" s="2">
        <v>8122</v>
      </c>
      <c r="B8127" s="416" t="s">
        <v>11502</v>
      </c>
      <c r="C8127" s="28" t="s">
        <v>11503</v>
      </c>
      <c r="D8127" s="198">
        <v>1</v>
      </c>
      <c r="E8127" s="5">
        <v>57078</v>
      </c>
      <c r="F8127" s="5">
        <v>57078</v>
      </c>
    </row>
    <row r="8128" spans="1:6" ht="45" x14ac:dyDescent="0.2">
      <c r="A8128" s="2">
        <v>8123</v>
      </c>
      <c r="B8128" s="416" t="s">
        <v>11504</v>
      </c>
      <c r="C8128" s="28" t="s">
        <v>11505</v>
      </c>
      <c r="D8128" s="198">
        <v>1</v>
      </c>
      <c r="E8128" s="5">
        <v>28300</v>
      </c>
      <c r="F8128" s="5">
        <v>28300</v>
      </c>
    </row>
    <row r="8129" spans="1:6" ht="22.5" x14ac:dyDescent="0.2">
      <c r="A8129" s="2">
        <v>8124</v>
      </c>
      <c r="B8129" s="416" t="s">
        <v>11506</v>
      </c>
      <c r="C8129" s="28" t="s">
        <v>11507</v>
      </c>
      <c r="D8129" s="198">
        <v>1</v>
      </c>
      <c r="E8129" s="5">
        <v>4560</v>
      </c>
      <c r="F8129" s="5">
        <v>4560</v>
      </c>
    </row>
    <row r="8130" spans="1:6" ht="45" x14ac:dyDescent="0.2">
      <c r="A8130" s="2">
        <v>8125</v>
      </c>
      <c r="B8130" s="416" t="s">
        <v>11508</v>
      </c>
      <c r="C8130" s="28" t="s">
        <v>11509</v>
      </c>
      <c r="D8130" s="198">
        <v>1</v>
      </c>
      <c r="E8130" s="5">
        <v>12980</v>
      </c>
      <c r="F8130" s="5">
        <v>12980</v>
      </c>
    </row>
    <row r="8131" spans="1:6" ht="22.5" x14ac:dyDescent="0.2">
      <c r="A8131" s="2">
        <v>8126</v>
      </c>
      <c r="B8131" s="416" t="s">
        <v>11510</v>
      </c>
      <c r="C8131" s="28" t="s">
        <v>11511</v>
      </c>
      <c r="D8131" s="198">
        <v>1</v>
      </c>
      <c r="E8131" s="5">
        <v>5570</v>
      </c>
      <c r="F8131" s="5">
        <v>5570</v>
      </c>
    </row>
    <row r="8132" spans="1:6" ht="22.5" x14ac:dyDescent="0.2">
      <c r="A8132" s="2">
        <v>8127</v>
      </c>
      <c r="B8132" s="416" t="s">
        <v>11551</v>
      </c>
      <c r="C8132" s="28" t="s">
        <v>11552</v>
      </c>
      <c r="D8132" s="198">
        <v>1</v>
      </c>
      <c r="E8132" s="5">
        <v>3315</v>
      </c>
      <c r="F8132" s="5">
        <v>3315</v>
      </c>
    </row>
    <row r="8133" spans="1:6" ht="22.5" x14ac:dyDescent="0.2">
      <c r="A8133" s="2">
        <v>8128</v>
      </c>
      <c r="B8133" s="416" t="s">
        <v>11553</v>
      </c>
      <c r="C8133" s="28" t="s">
        <v>11554</v>
      </c>
      <c r="D8133" s="198">
        <v>1</v>
      </c>
      <c r="E8133" s="5">
        <v>3501</v>
      </c>
      <c r="F8133" s="5">
        <v>3501</v>
      </c>
    </row>
    <row r="8134" spans="1:6" ht="33.75" x14ac:dyDescent="0.2">
      <c r="A8134" s="2">
        <v>8129</v>
      </c>
      <c r="B8134" s="416" t="s">
        <v>11555</v>
      </c>
      <c r="C8134" s="48">
        <v>10400114</v>
      </c>
      <c r="D8134" s="198">
        <v>1</v>
      </c>
      <c r="E8134" s="5">
        <v>7800</v>
      </c>
      <c r="F8134" s="5">
        <v>7800</v>
      </c>
    </row>
    <row r="8135" spans="1:6" ht="33.75" x14ac:dyDescent="0.2">
      <c r="A8135" s="2">
        <v>8130</v>
      </c>
      <c r="B8135" s="416" t="s">
        <v>11555</v>
      </c>
      <c r="C8135" s="28" t="s">
        <v>26104</v>
      </c>
      <c r="D8135" s="198">
        <v>1</v>
      </c>
      <c r="E8135" s="5">
        <v>7800</v>
      </c>
      <c r="F8135" s="5">
        <v>7800</v>
      </c>
    </row>
    <row r="8136" spans="1:6" ht="33.75" x14ac:dyDescent="0.2">
      <c r="A8136" s="2">
        <v>8131</v>
      </c>
      <c r="B8136" s="416" t="s">
        <v>11555</v>
      </c>
      <c r="C8136" s="28" t="s">
        <v>26105</v>
      </c>
      <c r="D8136" s="198">
        <v>1</v>
      </c>
      <c r="E8136" s="5">
        <v>7800</v>
      </c>
      <c r="F8136" s="5">
        <v>7800</v>
      </c>
    </row>
    <row r="8137" spans="1:6" ht="33.75" x14ac:dyDescent="0.2">
      <c r="A8137" s="2">
        <v>8132</v>
      </c>
      <c r="B8137" s="416" t="s">
        <v>11555</v>
      </c>
      <c r="C8137" s="28" t="s">
        <v>26106</v>
      </c>
      <c r="D8137" s="198">
        <v>1</v>
      </c>
      <c r="E8137" s="5">
        <v>7800</v>
      </c>
      <c r="F8137" s="5">
        <v>7800</v>
      </c>
    </row>
    <row r="8138" spans="1:6" ht="33.75" x14ac:dyDescent="0.2">
      <c r="A8138" s="2">
        <v>8133</v>
      </c>
      <c r="B8138" s="416" t="s">
        <v>11555</v>
      </c>
      <c r="C8138" s="28" t="s">
        <v>26107</v>
      </c>
      <c r="D8138" s="198">
        <v>1</v>
      </c>
      <c r="E8138" s="5">
        <v>7800</v>
      </c>
      <c r="F8138" s="5">
        <v>7800</v>
      </c>
    </row>
    <row r="8139" spans="1:6" ht="33.75" x14ac:dyDescent="0.2">
      <c r="A8139" s="2">
        <v>8134</v>
      </c>
      <c r="B8139" s="416" t="s">
        <v>11555</v>
      </c>
      <c r="C8139" s="28" t="s">
        <v>26108</v>
      </c>
      <c r="D8139" s="198">
        <v>1</v>
      </c>
      <c r="E8139" s="5">
        <v>7800</v>
      </c>
      <c r="F8139" s="5">
        <v>7800</v>
      </c>
    </row>
    <row r="8140" spans="1:6" ht="33.75" x14ac:dyDescent="0.2">
      <c r="A8140" s="2">
        <v>8135</v>
      </c>
      <c r="B8140" s="416" t="s">
        <v>11555</v>
      </c>
      <c r="C8140" s="28" t="s">
        <v>26109</v>
      </c>
      <c r="D8140" s="198">
        <v>1</v>
      </c>
      <c r="E8140" s="5">
        <v>7800</v>
      </c>
      <c r="F8140" s="5">
        <v>7800</v>
      </c>
    </row>
    <row r="8141" spans="1:6" ht="33.75" x14ac:dyDescent="0.2">
      <c r="A8141" s="2">
        <v>8136</v>
      </c>
      <c r="B8141" s="416" t="s">
        <v>11512</v>
      </c>
      <c r="C8141" s="28" t="s">
        <v>11513</v>
      </c>
      <c r="D8141" s="198">
        <v>1</v>
      </c>
      <c r="E8141" s="5">
        <v>4455</v>
      </c>
      <c r="F8141" s="5">
        <v>4455</v>
      </c>
    </row>
    <row r="8142" spans="1:6" ht="56.25" x14ac:dyDescent="0.2">
      <c r="A8142" s="2">
        <v>8137</v>
      </c>
      <c r="B8142" s="416" t="s">
        <v>11514</v>
      </c>
      <c r="C8142" s="28" t="s">
        <v>11515</v>
      </c>
      <c r="D8142" s="198">
        <v>1</v>
      </c>
      <c r="E8142" s="5">
        <v>5264.2</v>
      </c>
      <c r="F8142" s="5">
        <v>5264.2</v>
      </c>
    </row>
    <row r="8143" spans="1:6" ht="56.25" x14ac:dyDescent="0.2">
      <c r="A8143" s="2">
        <v>8138</v>
      </c>
      <c r="B8143" s="416" t="s">
        <v>11516</v>
      </c>
      <c r="C8143" s="28" t="s">
        <v>11517</v>
      </c>
      <c r="D8143" s="198">
        <v>1</v>
      </c>
      <c r="E8143" s="5">
        <v>5264.2</v>
      </c>
      <c r="F8143" s="5">
        <v>5264.2</v>
      </c>
    </row>
    <row r="8144" spans="1:6" ht="67.5" x14ac:dyDescent="0.2">
      <c r="A8144" s="2">
        <v>8139</v>
      </c>
      <c r="B8144" s="416" t="s">
        <v>11518</v>
      </c>
      <c r="C8144" s="28" t="s">
        <v>11519</v>
      </c>
      <c r="D8144" s="198">
        <v>1</v>
      </c>
      <c r="E8144" s="5">
        <v>60906.78</v>
      </c>
      <c r="F8144" s="5">
        <v>60906.78</v>
      </c>
    </row>
    <row r="8145" spans="1:6" ht="45" x14ac:dyDescent="0.2">
      <c r="A8145" s="2">
        <v>8140</v>
      </c>
      <c r="B8145" s="416" t="s">
        <v>11520</v>
      </c>
      <c r="C8145" s="28" t="s">
        <v>11521</v>
      </c>
      <c r="D8145" s="198">
        <v>1</v>
      </c>
      <c r="E8145" s="5">
        <v>23590.71</v>
      </c>
      <c r="F8145" s="5">
        <v>23590.71</v>
      </c>
    </row>
    <row r="8146" spans="1:6" ht="45" x14ac:dyDescent="0.2">
      <c r="A8146" s="2">
        <v>8141</v>
      </c>
      <c r="B8146" s="416" t="s">
        <v>11522</v>
      </c>
      <c r="C8146" s="28" t="s">
        <v>11523</v>
      </c>
      <c r="D8146" s="198">
        <v>1</v>
      </c>
      <c r="E8146" s="5">
        <v>83260.98</v>
      </c>
      <c r="F8146" s="5">
        <v>83260.98</v>
      </c>
    </row>
    <row r="8147" spans="1:6" ht="56.25" x14ac:dyDescent="0.2">
      <c r="A8147" s="2">
        <v>8142</v>
      </c>
      <c r="B8147" s="416" t="s">
        <v>11524</v>
      </c>
      <c r="C8147" s="28" t="s">
        <v>11525</v>
      </c>
      <c r="D8147" s="198">
        <v>1</v>
      </c>
      <c r="E8147" s="5">
        <v>19420.830000000002</v>
      </c>
      <c r="F8147" s="5">
        <v>19420.830000000002</v>
      </c>
    </row>
    <row r="8148" spans="1:6" ht="33.75" x14ac:dyDescent="0.2">
      <c r="A8148" s="2">
        <v>8143</v>
      </c>
      <c r="B8148" s="416" t="s">
        <v>11526</v>
      </c>
      <c r="C8148" s="28" t="s">
        <v>11527</v>
      </c>
      <c r="D8148" s="198">
        <v>1</v>
      </c>
      <c r="E8148" s="5">
        <v>82962</v>
      </c>
      <c r="F8148" s="5">
        <v>62221.5</v>
      </c>
    </row>
    <row r="8149" spans="1:6" ht="22.5" x14ac:dyDescent="0.2">
      <c r="A8149" s="2">
        <v>8144</v>
      </c>
      <c r="B8149" s="416" t="s">
        <v>11528</v>
      </c>
      <c r="C8149" s="28" t="s">
        <v>11529</v>
      </c>
      <c r="D8149" s="198">
        <v>1</v>
      </c>
      <c r="E8149" s="5">
        <v>19420.830000000002</v>
      </c>
      <c r="F8149" s="5">
        <v>19420.830000000002</v>
      </c>
    </row>
    <row r="8150" spans="1:6" ht="56.25" x14ac:dyDescent="0.2">
      <c r="A8150" s="2">
        <v>8145</v>
      </c>
      <c r="B8150" s="416" t="s">
        <v>11530</v>
      </c>
      <c r="C8150" s="28" t="s">
        <v>11531</v>
      </c>
      <c r="D8150" s="198">
        <v>1</v>
      </c>
      <c r="E8150" s="5">
        <v>19420.830000000002</v>
      </c>
      <c r="F8150" s="5">
        <v>19420.830000000002</v>
      </c>
    </row>
    <row r="8151" spans="1:6" ht="56.25" x14ac:dyDescent="0.2">
      <c r="A8151" s="2">
        <v>8146</v>
      </c>
      <c r="B8151" s="416" t="s">
        <v>11532</v>
      </c>
      <c r="C8151" s="28" t="s">
        <v>11533</v>
      </c>
      <c r="D8151" s="198">
        <v>1</v>
      </c>
      <c r="E8151" s="5">
        <v>19420.830000000002</v>
      </c>
      <c r="F8151" s="5">
        <v>19420.830000000002</v>
      </c>
    </row>
    <row r="8152" spans="1:6" ht="56.25" x14ac:dyDescent="0.2">
      <c r="A8152" s="2">
        <v>8147</v>
      </c>
      <c r="B8152" s="416" t="s">
        <v>11534</v>
      </c>
      <c r="C8152" s="28" t="s">
        <v>11535</v>
      </c>
      <c r="D8152" s="198">
        <v>1</v>
      </c>
      <c r="E8152" s="5">
        <v>5264.2</v>
      </c>
      <c r="F8152" s="5">
        <v>5264.2</v>
      </c>
    </row>
    <row r="8153" spans="1:6" ht="56.25" x14ac:dyDescent="0.2">
      <c r="A8153" s="2">
        <v>8148</v>
      </c>
      <c r="B8153" s="416" t="s">
        <v>11536</v>
      </c>
      <c r="C8153" s="28" t="s">
        <v>11537</v>
      </c>
      <c r="D8153" s="198">
        <v>1</v>
      </c>
      <c r="E8153" s="5">
        <v>5264.2</v>
      </c>
      <c r="F8153" s="5">
        <v>5264.2</v>
      </c>
    </row>
    <row r="8154" spans="1:6" ht="33.75" x14ac:dyDescent="0.2">
      <c r="A8154" s="2">
        <v>8149</v>
      </c>
      <c r="B8154" s="416" t="s">
        <v>11538</v>
      </c>
      <c r="C8154" s="28" t="s">
        <v>11539</v>
      </c>
      <c r="D8154" s="198">
        <v>1</v>
      </c>
      <c r="E8154" s="5">
        <v>9659</v>
      </c>
      <c r="F8154" s="5">
        <v>9659</v>
      </c>
    </row>
    <row r="8155" spans="1:6" ht="22.5" x14ac:dyDescent="0.2">
      <c r="A8155" s="2">
        <v>8150</v>
      </c>
      <c r="B8155" s="416" t="s">
        <v>11540</v>
      </c>
      <c r="C8155" s="28" t="s">
        <v>11541</v>
      </c>
      <c r="D8155" s="198">
        <v>1</v>
      </c>
      <c r="E8155" s="5">
        <v>6000</v>
      </c>
      <c r="F8155" s="5">
        <v>6000</v>
      </c>
    </row>
    <row r="8156" spans="1:6" ht="22.5" x14ac:dyDescent="0.2">
      <c r="A8156" s="2">
        <v>8151</v>
      </c>
      <c r="B8156" s="416" t="s">
        <v>11542</v>
      </c>
      <c r="C8156" s="48">
        <v>10400125</v>
      </c>
      <c r="D8156" s="198">
        <v>1</v>
      </c>
      <c r="E8156" s="5">
        <v>3060</v>
      </c>
      <c r="F8156" s="5">
        <v>3060</v>
      </c>
    </row>
    <row r="8157" spans="1:6" ht="22.5" x14ac:dyDescent="0.2">
      <c r="A8157" s="2">
        <v>8152</v>
      </c>
      <c r="B8157" s="416" t="s">
        <v>11542</v>
      </c>
      <c r="C8157" s="28" t="s">
        <v>26110</v>
      </c>
      <c r="D8157" s="198">
        <v>1</v>
      </c>
      <c r="E8157" s="5">
        <v>3060</v>
      </c>
      <c r="F8157" s="5">
        <v>3060</v>
      </c>
    </row>
    <row r="8158" spans="1:6" ht="22.5" x14ac:dyDescent="0.2">
      <c r="A8158" s="2">
        <v>8153</v>
      </c>
      <c r="B8158" s="416" t="s">
        <v>11542</v>
      </c>
      <c r="C8158" s="28" t="s">
        <v>26111</v>
      </c>
      <c r="D8158" s="198">
        <v>1</v>
      </c>
      <c r="E8158" s="5">
        <v>3060</v>
      </c>
      <c r="F8158" s="5">
        <v>3060</v>
      </c>
    </row>
    <row r="8159" spans="1:6" ht="22.5" x14ac:dyDescent="0.2">
      <c r="A8159" s="2">
        <v>8154</v>
      </c>
      <c r="B8159" s="416" t="s">
        <v>11542</v>
      </c>
      <c r="C8159" s="28" t="s">
        <v>26112</v>
      </c>
      <c r="D8159" s="198">
        <v>1</v>
      </c>
      <c r="E8159" s="5">
        <v>3060</v>
      </c>
      <c r="F8159" s="5">
        <v>3060</v>
      </c>
    </row>
    <row r="8160" spans="1:6" ht="22.5" x14ac:dyDescent="0.2">
      <c r="A8160" s="2">
        <v>8155</v>
      </c>
      <c r="B8160" s="416" t="s">
        <v>11542</v>
      </c>
      <c r="C8160" s="28" t="s">
        <v>26113</v>
      </c>
      <c r="D8160" s="198">
        <v>1</v>
      </c>
      <c r="E8160" s="5">
        <v>3060</v>
      </c>
      <c r="F8160" s="5">
        <v>3060</v>
      </c>
    </row>
    <row r="8161" spans="1:6" ht="22.5" x14ac:dyDescent="0.2">
      <c r="A8161" s="2">
        <v>8156</v>
      </c>
      <c r="B8161" s="416" t="s">
        <v>11542</v>
      </c>
      <c r="C8161" s="28" t="s">
        <v>26114</v>
      </c>
      <c r="D8161" s="198">
        <v>1</v>
      </c>
      <c r="E8161" s="5">
        <v>3060</v>
      </c>
      <c r="F8161" s="5">
        <v>3060</v>
      </c>
    </row>
    <row r="8162" spans="1:6" ht="22.5" x14ac:dyDescent="0.2">
      <c r="A8162" s="2">
        <v>8157</v>
      </c>
      <c r="B8162" s="416" t="s">
        <v>11542</v>
      </c>
      <c r="C8162" s="28" t="s">
        <v>26115</v>
      </c>
      <c r="D8162" s="198">
        <v>1</v>
      </c>
      <c r="E8162" s="5">
        <v>3060</v>
      </c>
      <c r="F8162" s="5">
        <v>3060</v>
      </c>
    </row>
    <row r="8163" spans="1:6" ht="22.5" x14ac:dyDescent="0.2">
      <c r="A8163" s="2">
        <v>8158</v>
      </c>
      <c r="B8163" s="416" t="s">
        <v>11542</v>
      </c>
      <c r="C8163" s="28" t="s">
        <v>26116</v>
      </c>
      <c r="D8163" s="198">
        <v>1</v>
      </c>
      <c r="E8163" s="5">
        <v>3060</v>
      </c>
      <c r="F8163" s="5">
        <v>3060</v>
      </c>
    </row>
    <row r="8164" spans="1:6" ht="22.5" x14ac:dyDescent="0.2">
      <c r="A8164" s="2">
        <v>8159</v>
      </c>
      <c r="B8164" s="416" t="s">
        <v>11542</v>
      </c>
      <c r="C8164" s="28" t="s">
        <v>26117</v>
      </c>
      <c r="D8164" s="198">
        <v>1</v>
      </c>
      <c r="E8164" s="5">
        <v>3060</v>
      </c>
      <c r="F8164" s="5">
        <v>3060</v>
      </c>
    </row>
    <row r="8165" spans="1:6" ht="22.5" x14ac:dyDescent="0.2">
      <c r="A8165" s="2">
        <v>8160</v>
      </c>
      <c r="B8165" s="416" t="s">
        <v>11542</v>
      </c>
      <c r="C8165" s="28" t="s">
        <v>26118</v>
      </c>
      <c r="D8165" s="198">
        <v>1</v>
      </c>
      <c r="E8165" s="5">
        <v>3060</v>
      </c>
      <c r="F8165" s="5">
        <v>3060</v>
      </c>
    </row>
    <row r="8166" spans="1:6" ht="22.5" x14ac:dyDescent="0.2">
      <c r="A8166" s="2">
        <v>8161</v>
      </c>
      <c r="B8166" s="416" t="s">
        <v>11542</v>
      </c>
      <c r="C8166" s="28" t="s">
        <v>26119</v>
      </c>
      <c r="D8166" s="198">
        <v>1</v>
      </c>
      <c r="E8166" s="5">
        <v>3060</v>
      </c>
      <c r="F8166" s="5">
        <v>3060</v>
      </c>
    </row>
    <row r="8167" spans="1:6" ht="22.5" x14ac:dyDescent="0.2">
      <c r="A8167" s="2">
        <v>8162</v>
      </c>
      <c r="B8167" s="416" t="s">
        <v>11542</v>
      </c>
      <c r="C8167" s="28" t="s">
        <v>26120</v>
      </c>
      <c r="D8167" s="198">
        <v>1</v>
      </c>
      <c r="E8167" s="5">
        <v>3060</v>
      </c>
      <c r="F8167" s="5">
        <v>3060</v>
      </c>
    </row>
    <row r="8168" spans="1:6" ht="22.5" x14ac:dyDescent="0.2">
      <c r="A8168" s="2">
        <v>8163</v>
      </c>
      <c r="B8168" s="416" t="s">
        <v>11542</v>
      </c>
      <c r="C8168" s="28" t="s">
        <v>26121</v>
      </c>
      <c r="D8168" s="198">
        <v>1</v>
      </c>
      <c r="E8168" s="5">
        <v>3060</v>
      </c>
      <c r="F8168" s="5">
        <v>3060</v>
      </c>
    </row>
    <row r="8169" spans="1:6" ht="22.5" x14ac:dyDescent="0.2">
      <c r="A8169" s="2">
        <v>8164</v>
      </c>
      <c r="B8169" s="416" t="s">
        <v>11542</v>
      </c>
      <c r="C8169" s="28" t="s">
        <v>26122</v>
      </c>
      <c r="D8169" s="198">
        <v>1</v>
      </c>
      <c r="E8169" s="5">
        <v>3060</v>
      </c>
      <c r="F8169" s="5">
        <v>3060</v>
      </c>
    </row>
    <row r="8170" spans="1:6" ht="22.5" x14ac:dyDescent="0.2">
      <c r="A8170" s="2">
        <v>8165</v>
      </c>
      <c r="B8170" s="416" t="s">
        <v>11542</v>
      </c>
      <c r="C8170" s="28" t="s">
        <v>26123</v>
      </c>
      <c r="D8170" s="198">
        <v>1</v>
      </c>
      <c r="E8170" s="5">
        <v>3060</v>
      </c>
      <c r="F8170" s="5">
        <v>3060</v>
      </c>
    </row>
    <row r="8171" spans="1:6" ht="22.5" x14ac:dyDescent="0.2">
      <c r="A8171" s="2">
        <v>8166</v>
      </c>
      <c r="B8171" s="416" t="s">
        <v>11543</v>
      </c>
      <c r="C8171" s="48">
        <v>10400026</v>
      </c>
      <c r="D8171" s="198">
        <v>1</v>
      </c>
      <c r="E8171" s="5">
        <v>3060</v>
      </c>
      <c r="F8171" s="5">
        <v>3060</v>
      </c>
    </row>
    <row r="8172" spans="1:6" ht="22.5" x14ac:dyDescent="0.2">
      <c r="A8172" s="2">
        <v>8167</v>
      </c>
      <c r="B8172" s="416" t="s">
        <v>11543</v>
      </c>
      <c r="C8172" s="28" t="s">
        <v>26124</v>
      </c>
      <c r="D8172" s="198">
        <v>1</v>
      </c>
      <c r="E8172" s="5">
        <v>3060</v>
      </c>
      <c r="F8172" s="5">
        <v>3060</v>
      </c>
    </row>
    <row r="8173" spans="1:6" ht="22.5" x14ac:dyDescent="0.2">
      <c r="A8173" s="2">
        <v>8168</v>
      </c>
      <c r="B8173" s="416" t="s">
        <v>11543</v>
      </c>
      <c r="C8173" s="28" t="s">
        <v>26125</v>
      </c>
      <c r="D8173" s="198">
        <v>1</v>
      </c>
      <c r="E8173" s="5">
        <v>3060</v>
      </c>
      <c r="F8173" s="5">
        <v>3060</v>
      </c>
    </row>
    <row r="8174" spans="1:6" ht="22.5" x14ac:dyDescent="0.2">
      <c r="A8174" s="2">
        <v>8169</v>
      </c>
      <c r="B8174" s="416" t="s">
        <v>11543</v>
      </c>
      <c r="C8174" s="28" t="s">
        <v>26126</v>
      </c>
      <c r="D8174" s="198">
        <v>1</v>
      </c>
      <c r="E8174" s="5">
        <v>3060</v>
      </c>
      <c r="F8174" s="5">
        <v>3060</v>
      </c>
    </row>
    <row r="8175" spans="1:6" ht="22.5" x14ac:dyDescent="0.2">
      <c r="A8175" s="2">
        <v>8170</v>
      </c>
      <c r="B8175" s="416" t="s">
        <v>11543</v>
      </c>
      <c r="C8175" s="28" t="s">
        <v>26127</v>
      </c>
      <c r="D8175" s="198">
        <v>1</v>
      </c>
      <c r="E8175" s="5">
        <v>3060</v>
      </c>
      <c r="F8175" s="5">
        <v>3060</v>
      </c>
    </row>
    <row r="8176" spans="1:6" ht="22.5" x14ac:dyDescent="0.2">
      <c r="A8176" s="2">
        <v>8171</v>
      </c>
      <c r="B8176" s="416" t="s">
        <v>11543</v>
      </c>
      <c r="C8176" s="28" t="s">
        <v>26128</v>
      </c>
      <c r="D8176" s="198">
        <v>1</v>
      </c>
      <c r="E8176" s="5">
        <v>3060</v>
      </c>
      <c r="F8176" s="5">
        <v>3060</v>
      </c>
    </row>
    <row r="8177" spans="1:6" ht="22.5" x14ac:dyDescent="0.2">
      <c r="A8177" s="2">
        <v>8172</v>
      </c>
      <c r="B8177" s="416" t="s">
        <v>11543</v>
      </c>
      <c r="C8177" s="28" t="s">
        <v>26129</v>
      </c>
      <c r="D8177" s="198">
        <v>1</v>
      </c>
      <c r="E8177" s="5">
        <v>3060</v>
      </c>
      <c r="F8177" s="5">
        <v>3060</v>
      </c>
    </row>
    <row r="8178" spans="1:6" ht="22.5" x14ac:dyDescent="0.2">
      <c r="A8178" s="2">
        <v>8173</v>
      </c>
      <c r="B8178" s="416" t="s">
        <v>11543</v>
      </c>
      <c r="C8178" s="28" t="s">
        <v>26130</v>
      </c>
      <c r="D8178" s="198">
        <v>1</v>
      </c>
      <c r="E8178" s="5">
        <v>3060</v>
      </c>
      <c r="F8178" s="5">
        <v>3060</v>
      </c>
    </row>
    <row r="8179" spans="1:6" ht="22.5" x14ac:dyDescent="0.2">
      <c r="A8179" s="2">
        <v>8174</v>
      </c>
      <c r="B8179" s="416" t="s">
        <v>11543</v>
      </c>
      <c r="C8179" s="28" t="s">
        <v>26131</v>
      </c>
      <c r="D8179" s="198">
        <v>1</v>
      </c>
      <c r="E8179" s="5">
        <v>3060</v>
      </c>
      <c r="F8179" s="5">
        <v>3060</v>
      </c>
    </row>
    <row r="8180" spans="1:6" ht="22.5" x14ac:dyDescent="0.2">
      <c r="A8180" s="2">
        <v>8175</v>
      </c>
      <c r="B8180" s="416" t="s">
        <v>11543</v>
      </c>
      <c r="C8180" s="28" t="s">
        <v>26132</v>
      </c>
      <c r="D8180" s="198">
        <v>1</v>
      </c>
      <c r="E8180" s="5">
        <v>3060</v>
      </c>
      <c r="F8180" s="5">
        <v>3060</v>
      </c>
    </row>
    <row r="8181" spans="1:6" ht="22.5" x14ac:dyDescent="0.2">
      <c r="A8181" s="2">
        <v>8176</v>
      </c>
      <c r="B8181" s="416" t="s">
        <v>11543</v>
      </c>
      <c r="C8181" s="28" t="s">
        <v>26133</v>
      </c>
      <c r="D8181" s="198">
        <v>1</v>
      </c>
      <c r="E8181" s="5">
        <v>3060</v>
      </c>
      <c r="F8181" s="5">
        <v>3060</v>
      </c>
    </row>
    <row r="8182" spans="1:6" ht="22.5" x14ac:dyDescent="0.2">
      <c r="A8182" s="2">
        <v>8177</v>
      </c>
      <c r="B8182" s="416" t="s">
        <v>11543</v>
      </c>
      <c r="C8182" s="28" t="s">
        <v>26134</v>
      </c>
      <c r="D8182" s="198">
        <v>1</v>
      </c>
      <c r="E8182" s="5">
        <v>3060</v>
      </c>
      <c r="F8182" s="5">
        <v>3060</v>
      </c>
    </row>
    <row r="8183" spans="1:6" ht="22.5" x14ac:dyDescent="0.2">
      <c r="A8183" s="2">
        <v>8178</v>
      </c>
      <c r="B8183" s="416" t="s">
        <v>11543</v>
      </c>
      <c r="C8183" s="28" t="s">
        <v>26135</v>
      </c>
      <c r="D8183" s="198">
        <v>1</v>
      </c>
      <c r="E8183" s="5">
        <v>3060</v>
      </c>
      <c r="F8183" s="5">
        <v>3060</v>
      </c>
    </row>
    <row r="8184" spans="1:6" ht="22.5" x14ac:dyDescent="0.2">
      <c r="A8184" s="2">
        <v>8179</v>
      </c>
      <c r="B8184" s="416" t="s">
        <v>11543</v>
      </c>
      <c r="C8184" s="28" t="s">
        <v>26136</v>
      </c>
      <c r="D8184" s="198">
        <v>1</v>
      </c>
      <c r="E8184" s="5">
        <v>3060</v>
      </c>
      <c r="F8184" s="5">
        <v>3060</v>
      </c>
    </row>
    <row r="8185" spans="1:6" ht="22.5" x14ac:dyDescent="0.2">
      <c r="A8185" s="2">
        <v>8180</v>
      </c>
      <c r="B8185" s="416" t="s">
        <v>11543</v>
      </c>
      <c r="C8185" s="28" t="s">
        <v>26137</v>
      </c>
      <c r="D8185" s="198">
        <v>1</v>
      </c>
      <c r="E8185" s="5">
        <v>3060</v>
      </c>
      <c r="F8185" s="5">
        <v>3060</v>
      </c>
    </row>
    <row r="8186" spans="1:6" ht="22.5" x14ac:dyDescent="0.2">
      <c r="A8186" s="2">
        <v>8181</v>
      </c>
      <c r="B8186" s="416" t="s">
        <v>11544</v>
      </c>
      <c r="C8186" s="28" t="s">
        <v>11545</v>
      </c>
      <c r="D8186" s="198">
        <v>1</v>
      </c>
      <c r="E8186" s="5">
        <v>25500</v>
      </c>
      <c r="F8186" s="5">
        <v>25500</v>
      </c>
    </row>
    <row r="8187" spans="1:6" x14ac:dyDescent="0.2">
      <c r="A8187" s="2">
        <v>8182</v>
      </c>
      <c r="B8187" s="416" t="s">
        <v>11416</v>
      </c>
      <c r="C8187" s="28" t="s">
        <v>11417</v>
      </c>
      <c r="D8187" s="198">
        <v>1</v>
      </c>
      <c r="E8187" s="5">
        <v>8075.93</v>
      </c>
      <c r="F8187" s="5">
        <v>8075.93</v>
      </c>
    </row>
    <row r="8188" spans="1:6" x14ac:dyDescent="0.2">
      <c r="A8188" s="2">
        <v>8183</v>
      </c>
      <c r="B8188" s="416" t="s">
        <v>11416</v>
      </c>
      <c r="C8188" s="28" t="s">
        <v>11418</v>
      </c>
      <c r="D8188" s="198">
        <v>1</v>
      </c>
      <c r="E8188" s="5">
        <v>8075.93</v>
      </c>
      <c r="F8188" s="5">
        <v>8075.93</v>
      </c>
    </row>
    <row r="8189" spans="1:6" x14ac:dyDescent="0.2">
      <c r="A8189" s="2">
        <v>8184</v>
      </c>
      <c r="B8189" s="416" t="s">
        <v>11416</v>
      </c>
      <c r="C8189" s="28" t="s">
        <v>11419</v>
      </c>
      <c r="D8189" s="198">
        <v>1</v>
      </c>
      <c r="E8189" s="5">
        <v>8075.93</v>
      </c>
      <c r="F8189" s="5">
        <v>8075.93</v>
      </c>
    </row>
    <row r="8190" spans="1:6" ht="33.75" x14ac:dyDescent="0.2">
      <c r="A8190" s="2">
        <v>8185</v>
      </c>
      <c r="B8190" s="416" t="s">
        <v>11420</v>
      </c>
      <c r="C8190" s="28" t="s">
        <v>11421</v>
      </c>
      <c r="D8190" s="198">
        <v>1</v>
      </c>
      <c r="E8190" s="5">
        <v>12717.78</v>
      </c>
      <c r="F8190" s="5">
        <v>12717.78</v>
      </c>
    </row>
    <row r="8191" spans="1:6" ht="33.75" x14ac:dyDescent="0.2">
      <c r="A8191" s="2">
        <v>8186</v>
      </c>
      <c r="B8191" s="416" t="s">
        <v>11420</v>
      </c>
      <c r="C8191" s="28" t="s">
        <v>11422</v>
      </c>
      <c r="D8191" s="198">
        <v>1</v>
      </c>
      <c r="E8191" s="5">
        <v>12717.78</v>
      </c>
      <c r="F8191" s="5">
        <v>12717.78</v>
      </c>
    </row>
    <row r="8192" spans="1:6" x14ac:dyDescent="0.2">
      <c r="A8192" s="2">
        <v>8187</v>
      </c>
      <c r="B8192" s="416" t="s">
        <v>11423</v>
      </c>
      <c r="C8192" s="28" t="s">
        <v>11424</v>
      </c>
      <c r="D8192" s="198">
        <v>1</v>
      </c>
      <c r="E8192" s="5">
        <v>13705.84</v>
      </c>
      <c r="F8192" s="5">
        <v>13705.84</v>
      </c>
    </row>
    <row r="8193" spans="1:6" x14ac:dyDescent="0.2">
      <c r="A8193" s="2">
        <v>8188</v>
      </c>
      <c r="B8193" s="416" t="s">
        <v>11423</v>
      </c>
      <c r="C8193" s="28" t="s">
        <v>11425</v>
      </c>
      <c r="D8193" s="198">
        <v>1</v>
      </c>
      <c r="E8193" s="5">
        <v>13705.84</v>
      </c>
      <c r="F8193" s="5">
        <v>13705.84</v>
      </c>
    </row>
    <row r="8194" spans="1:6" ht="22.5" x14ac:dyDescent="0.2">
      <c r="A8194" s="2">
        <v>8189</v>
      </c>
      <c r="B8194" s="416" t="s">
        <v>11426</v>
      </c>
      <c r="C8194" s="28" t="s">
        <v>11427</v>
      </c>
      <c r="D8194" s="198">
        <v>1</v>
      </c>
      <c r="E8194" s="5">
        <v>10504.17</v>
      </c>
      <c r="F8194" s="5">
        <v>10504.17</v>
      </c>
    </row>
    <row r="8195" spans="1:6" ht="22.5" x14ac:dyDescent="0.2">
      <c r="A8195" s="2">
        <v>8190</v>
      </c>
      <c r="B8195" s="416" t="s">
        <v>11426</v>
      </c>
      <c r="C8195" s="28" t="s">
        <v>11428</v>
      </c>
      <c r="D8195" s="198">
        <v>1</v>
      </c>
      <c r="E8195" s="5">
        <v>10504.17</v>
      </c>
      <c r="F8195" s="5">
        <v>10504.17</v>
      </c>
    </row>
    <row r="8196" spans="1:6" ht="22.5" x14ac:dyDescent="0.2">
      <c r="A8196" s="2">
        <v>8191</v>
      </c>
      <c r="B8196" s="416" t="s">
        <v>11429</v>
      </c>
      <c r="C8196" s="28" t="s">
        <v>11430</v>
      </c>
      <c r="D8196" s="198">
        <v>1</v>
      </c>
      <c r="E8196" s="5">
        <v>12520.93</v>
      </c>
      <c r="F8196" s="5">
        <v>12520.93</v>
      </c>
    </row>
    <row r="8197" spans="1:6" ht="22.5" x14ac:dyDescent="0.2">
      <c r="A8197" s="2">
        <v>8192</v>
      </c>
      <c r="B8197" s="416" t="s">
        <v>11431</v>
      </c>
      <c r="C8197" s="28" t="s">
        <v>11432</v>
      </c>
      <c r="D8197" s="198">
        <v>1</v>
      </c>
      <c r="E8197" s="5">
        <v>33021.269999999997</v>
      </c>
      <c r="F8197" s="5">
        <v>33021.269999999997</v>
      </c>
    </row>
    <row r="8198" spans="1:6" ht="22.5" x14ac:dyDescent="0.2">
      <c r="A8198" s="2">
        <v>8193</v>
      </c>
      <c r="B8198" s="416" t="s">
        <v>11433</v>
      </c>
      <c r="C8198" s="28" t="s">
        <v>11434</v>
      </c>
      <c r="D8198" s="198">
        <v>1</v>
      </c>
      <c r="E8198" s="5">
        <v>3210</v>
      </c>
      <c r="F8198" s="5">
        <v>3210</v>
      </c>
    </row>
    <row r="8199" spans="1:6" x14ac:dyDescent="0.2">
      <c r="A8199" s="2">
        <v>8194</v>
      </c>
      <c r="B8199" s="416" t="s">
        <v>11435</v>
      </c>
      <c r="C8199" s="28" t="s">
        <v>11436</v>
      </c>
      <c r="D8199" s="198">
        <v>1</v>
      </c>
      <c r="E8199" s="5">
        <v>3595.2</v>
      </c>
      <c r="F8199" s="5">
        <v>3595.2</v>
      </c>
    </row>
    <row r="8200" spans="1:6" x14ac:dyDescent="0.2">
      <c r="A8200" s="2">
        <v>8195</v>
      </c>
      <c r="B8200" s="416" t="s">
        <v>11435</v>
      </c>
      <c r="C8200" s="28" t="s">
        <v>11437</v>
      </c>
      <c r="D8200" s="198">
        <v>1</v>
      </c>
      <c r="E8200" s="5">
        <v>3595.2</v>
      </c>
      <c r="F8200" s="5">
        <v>3595.2</v>
      </c>
    </row>
    <row r="8201" spans="1:6" x14ac:dyDescent="0.2">
      <c r="A8201" s="2">
        <v>8196</v>
      </c>
      <c r="B8201" s="416" t="s">
        <v>11435</v>
      </c>
      <c r="C8201" s="28" t="s">
        <v>11438</v>
      </c>
      <c r="D8201" s="198">
        <v>1</v>
      </c>
      <c r="E8201" s="5">
        <v>3595.2</v>
      </c>
      <c r="F8201" s="5">
        <v>3595.2</v>
      </c>
    </row>
    <row r="8202" spans="1:6" ht="22.5" x14ac:dyDescent="0.2">
      <c r="A8202" s="2">
        <v>8197</v>
      </c>
      <c r="B8202" s="416" t="s">
        <v>11439</v>
      </c>
      <c r="C8202" s="28" t="s">
        <v>11440</v>
      </c>
      <c r="D8202" s="198">
        <v>1</v>
      </c>
      <c r="E8202" s="5">
        <v>4557.13</v>
      </c>
      <c r="F8202" s="5">
        <v>4557.13</v>
      </c>
    </row>
    <row r="8203" spans="1:6" ht="22.5" x14ac:dyDescent="0.2">
      <c r="A8203" s="2">
        <v>8198</v>
      </c>
      <c r="B8203" s="416" t="s">
        <v>11439</v>
      </c>
      <c r="C8203" s="28" t="s">
        <v>11441</v>
      </c>
      <c r="D8203" s="198">
        <v>1</v>
      </c>
      <c r="E8203" s="5">
        <v>4557.13</v>
      </c>
      <c r="F8203" s="5">
        <v>4557.13</v>
      </c>
    </row>
    <row r="8204" spans="1:6" ht="22.5" x14ac:dyDescent="0.2">
      <c r="A8204" s="2">
        <v>8199</v>
      </c>
      <c r="B8204" s="416" t="s">
        <v>11439</v>
      </c>
      <c r="C8204" s="28" t="s">
        <v>11442</v>
      </c>
      <c r="D8204" s="198">
        <v>1</v>
      </c>
      <c r="E8204" s="5">
        <v>4557.13</v>
      </c>
      <c r="F8204" s="5">
        <v>4557.13</v>
      </c>
    </row>
    <row r="8205" spans="1:6" ht="22.5" x14ac:dyDescent="0.2">
      <c r="A8205" s="2">
        <v>8200</v>
      </c>
      <c r="B8205" s="416" t="s">
        <v>11439</v>
      </c>
      <c r="C8205" s="28" t="s">
        <v>11443</v>
      </c>
      <c r="D8205" s="198">
        <v>1</v>
      </c>
      <c r="E8205" s="5">
        <v>4557.13</v>
      </c>
      <c r="F8205" s="5">
        <v>4557.13</v>
      </c>
    </row>
    <row r="8206" spans="1:6" ht="22.5" x14ac:dyDescent="0.2">
      <c r="A8206" s="2">
        <v>8201</v>
      </c>
      <c r="B8206" s="416" t="s">
        <v>11439</v>
      </c>
      <c r="C8206" s="28" t="s">
        <v>11444</v>
      </c>
      <c r="D8206" s="198">
        <v>1</v>
      </c>
      <c r="E8206" s="5">
        <v>4557.13</v>
      </c>
      <c r="F8206" s="5">
        <v>4557.13</v>
      </c>
    </row>
    <row r="8207" spans="1:6" x14ac:dyDescent="0.2">
      <c r="A8207" s="2">
        <v>8202</v>
      </c>
      <c r="B8207" s="416" t="s">
        <v>11335</v>
      </c>
      <c r="C8207" s="28" t="s">
        <v>11445</v>
      </c>
      <c r="D8207" s="198">
        <v>1</v>
      </c>
      <c r="E8207" s="5">
        <v>4344.18</v>
      </c>
      <c r="F8207" s="5">
        <v>4344.18</v>
      </c>
    </row>
    <row r="8208" spans="1:6" ht="22.5" x14ac:dyDescent="0.2">
      <c r="A8208" s="2">
        <v>8203</v>
      </c>
      <c r="B8208" s="416" t="s">
        <v>11308</v>
      </c>
      <c r="C8208" s="28" t="s">
        <v>11446</v>
      </c>
      <c r="D8208" s="198">
        <v>1</v>
      </c>
      <c r="E8208" s="5">
        <v>4074.9</v>
      </c>
      <c r="F8208" s="5">
        <v>4074.9</v>
      </c>
    </row>
    <row r="8209" spans="1:6" ht="22.5" x14ac:dyDescent="0.2">
      <c r="A8209" s="2">
        <v>8204</v>
      </c>
      <c r="B8209" s="416" t="s">
        <v>11447</v>
      </c>
      <c r="C8209" s="28" t="s">
        <v>11448</v>
      </c>
      <c r="D8209" s="198">
        <v>1</v>
      </c>
      <c r="E8209" s="5">
        <v>8670</v>
      </c>
      <c r="F8209" s="5">
        <v>8670</v>
      </c>
    </row>
    <row r="8210" spans="1:6" ht="22.5" x14ac:dyDescent="0.2">
      <c r="A8210" s="2">
        <v>8205</v>
      </c>
      <c r="B8210" s="416" t="s">
        <v>11447</v>
      </c>
      <c r="C8210" s="28" t="s">
        <v>11449</v>
      </c>
      <c r="D8210" s="198">
        <v>1</v>
      </c>
      <c r="E8210" s="5">
        <v>8670</v>
      </c>
      <c r="F8210" s="5">
        <v>8670</v>
      </c>
    </row>
    <row r="8211" spans="1:6" ht="22.5" x14ac:dyDescent="0.2">
      <c r="A8211" s="2">
        <v>8206</v>
      </c>
      <c r="B8211" s="416" t="s">
        <v>11450</v>
      </c>
      <c r="C8211" s="28" t="s">
        <v>11451</v>
      </c>
      <c r="D8211" s="198">
        <v>1</v>
      </c>
      <c r="E8211" s="5">
        <v>4549.2</v>
      </c>
      <c r="F8211" s="5">
        <v>4549.2</v>
      </c>
    </row>
    <row r="8212" spans="1:6" ht="22.5" x14ac:dyDescent="0.2">
      <c r="A8212" s="2">
        <v>8207</v>
      </c>
      <c r="B8212" s="416" t="s">
        <v>11452</v>
      </c>
      <c r="C8212" s="28" t="s">
        <v>11453</v>
      </c>
      <c r="D8212" s="198">
        <v>1</v>
      </c>
      <c r="E8212" s="5">
        <v>4273.33</v>
      </c>
      <c r="F8212" s="5">
        <v>4273.33</v>
      </c>
    </row>
    <row r="8213" spans="1:6" ht="22.5" x14ac:dyDescent="0.2">
      <c r="A8213" s="2">
        <v>8208</v>
      </c>
      <c r="B8213" s="416" t="s">
        <v>11452</v>
      </c>
      <c r="C8213" s="28" t="s">
        <v>11454</v>
      </c>
      <c r="D8213" s="198">
        <v>1</v>
      </c>
      <c r="E8213" s="5">
        <v>4273.33</v>
      </c>
      <c r="F8213" s="5">
        <v>4273.33</v>
      </c>
    </row>
    <row r="8214" spans="1:6" ht="22.5" x14ac:dyDescent="0.2">
      <c r="A8214" s="2">
        <v>8209</v>
      </c>
      <c r="B8214" s="416" t="s">
        <v>11452</v>
      </c>
      <c r="C8214" s="28" t="s">
        <v>11455</v>
      </c>
      <c r="D8214" s="198">
        <v>1</v>
      </c>
      <c r="E8214" s="5">
        <v>4273.34</v>
      </c>
      <c r="F8214" s="5">
        <v>4273.34</v>
      </c>
    </row>
    <row r="8215" spans="1:6" ht="22.5" x14ac:dyDescent="0.2">
      <c r="A8215" s="2">
        <v>8210</v>
      </c>
      <c r="B8215" s="416" t="s">
        <v>11452</v>
      </c>
      <c r="C8215" s="28" t="s">
        <v>11456</v>
      </c>
      <c r="D8215" s="198">
        <v>1</v>
      </c>
      <c r="E8215" s="5">
        <v>4800.5</v>
      </c>
      <c r="F8215" s="5">
        <v>4800.5</v>
      </c>
    </row>
    <row r="8216" spans="1:6" ht="22.5" x14ac:dyDescent="0.2">
      <c r="A8216" s="2">
        <v>8211</v>
      </c>
      <c r="B8216" s="416" t="s">
        <v>11452</v>
      </c>
      <c r="C8216" s="28" t="s">
        <v>11457</v>
      </c>
      <c r="D8216" s="198">
        <v>1</v>
      </c>
      <c r="E8216" s="5">
        <v>4800.5</v>
      </c>
      <c r="F8216" s="5">
        <v>4800.5</v>
      </c>
    </row>
    <row r="8217" spans="1:6" ht="22.5" x14ac:dyDescent="0.2">
      <c r="A8217" s="2">
        <v>8212</v>
      </c>
      <c r="B8217" s="416" t="s">
        <v>11452</v>
      </c>
      <c r="C8217" s="28" t="s">
        <v>11458</v>
      </c>
      <c r="D8217" s="198">
        <v>1</v>
      </c>
      <c r="E8217" s="5">
        <v>4800.5</v>
      </c>
      <c r="F8217" s="5">
        <v>4800.5</v>
      </c>
    </row>
    <row r="8218" spans="1:6" ht="22.5" x14ac:dyDescent="0.2">
      <c r="A8218" s="2">
        <v>8213</v>
      </c>
      <c r="B8218" s="416" t="s">
        <v>11452</v>
      </c>
      <c r="C8218" s="28" t="s">
        <v>11459</v>
      </c>
      <c r="D8218" s="198">
        <v>1</v>
      </c>
      <c r="E8218" s="5">
        <v>4800.5</v>
      </c>
      <c r="F8218" s="5">
        <v>4800.5</v>
      </c>
    </row>
    <row r="8219" spans="1:6" ht="22.5" x14ac:dyDescent="0.2">
      <c r="A8219" s="2">
        <v>8214</v>
      </c>
      <c r="B8219" s="416" t="s">
        <v>11452</v>
      </c>
      <c r="C8219" s="28" t="s">
        <v>11460</v>
      </c>
      <c r="D8219" s="198">
        <v>1</v>
      </c>
      <c r="E8219" s="5">
        <v>4800.5</v>
      </c>
      <c r="F8219" s="5">
        <v>4800.5</v>
      </c>
    </row>
    <row r="8220" spans="1:6" ht="22.5" x14ac:dyDescent="0.2">
      <c r="A8220" s="2">
        <v>8215</v>
      </c>
      <c r="B8220" s="416" t="s">
        <v>11452</v>
      </c>
      <c r="C8220" s="28" t="s">
        <v>11461</v>
      </c>
      <c r="D8220" s="198">
        <v>1</v>
      </c>
      <c r="E8220" s="5">
        <v>4800.5</v>
      </c>
      <c r="F8220" s="5">
        <v>4800.5</v>
      </c>
    </row>
    <row r="8221" spans="1:6" ht="22.5" x14ac:dyDescent="0.2">
      <c r="A8221" s="2">
        <v>8216</v>
      </c>
      <c r="B8221" s="416" t="s">
        <v>11452</v>
      </c>
      <c r="C8221" s="28" t="s">
        <v>11462</v>
      </c>
      <c r="D8221" s="198">
        <v>1</v>
      </c>
      <c r="E8221" s="5">
        <v>4800.5</v>
      </c>
      <c r="F8221" s="5">
        <v>4800.5</v>
      </c>
    </row>
    <row r="8222" spans="1:6" ht="22.5" x14ac:dyDescent="0.2">
      <c r="A8222" s="2">
        <v>8217</v>
      </c>
      <c r="B8222" s="416" t="s">
        <v>11452</v>
      </c>
      <c r="C8222" s="28" t="s">
        <v>11463</v>
      </c>
      <c r="D8222" s="198">
        <v>1</v>
      </c>
      <c r="E8222" s="5">
        <v>4800.5</v>
      </c>
      <c r="F8222" s="5">
        <v>4800.5</v>
      </c>
    </row>
    <row r="8223" spans="1:6" ht="22.5" x14ac:dyDescent="0.2">
      <c r="A8223" s="2">
        <v>8218</v>
      </c>
      <c r="B8223" s="416" t="s">
        <v>11452</v>
      </c>
      <c r="C8223" s="28" t="s">
        <v>11464</v>
      </c>
      <c r="D8223" s="198">
        <v>1</v>
      </c>
      <c r="E8223" s="5">
        <v>4800.5</v>
      </c>
      <c r="F8223" s="5">
        <v>4800.5</v>
      </c>
    </row>
    <row r="8224" spans="1:6" ht="22.5" x14ac:dyDescent="0.2">
      <c r="A8224" s="2">
        <v>8219</v>
      </c>
      <c r="B8224" s="416" t="s">
        <v>11452</v>
      </c>
      <c r="C8224" s="28" t="s">
        <v>11465</v>
      </c>
      <c r="D8224" s="198">
        <v>1</v>
      </c>
      <c r="E8224" s="5">
        <v>4800.5</v>
      </c>
      <c r="F8224" s="5">
        <v>4800.5</v>
      </c>
    </row>
    <row r="8225" spans="1:6" ht="22.5" x14ac:dyDescent="0.2">
      <c r="A8225" s="2">
        <v>8220</v>
      </c>
      <c r="B8225" s="416" t="s">
        <v>11452</v>
      </c>
      <c r="C8225" s="28" t="s">
        <v>11466</v>
      </c>
      <c r="D8225" s="198">
        <v>1</v>
      </c>
      <c r="E8225" s="5">
        <v>4800.5</v>
      </c>
      <c r="F8225" s="5">
        <v>4800.5</v>
      </c>
    </row>
    <row r="8226" spans="1:6" ht="22.5" x14ac:dyDescent="0.2">
      <c r="A8226" s="2">
        <v>8221</v>
      </c>
      <c r="B8226" s="416" t="s">
        <v>11452</v>
      </c>
      <c r="C8226" s="28" t="s">
        <v>11467</v>
      </c>
      <c r="D8226" s="198">
        <v>1</v>
      </c>
      <c r="E8226" s="5">
        <v>4800.5</v>
      </c>
      <c r="F8226" s="5">
        <v>4800.5</v>
      </c>
    </row>
    <row r="8227" spans="1:6" ht="22.5" x14ac:dyDescent="0.2">
      <c r="A8227" s="2">
        <v>8222</v>
      </c>
      <c r="B8227" s="416" t="s">
        <v>11452</v>
      </c>
      <c r="C8227" s="28" t="s">
        <v>11468</v>
      </c>
      <c r="D8227" s="198">
        <v>1</v>
      </c>
      <c r="E8227" s="5">
        <v>4800.5</v>
      </c>
      <c r="F8227" s="5">
        <v>4800.5</v>
      </c>
    </row>
    <row r="8228" spans="1:6" ht="22.5" x14ac:dyDescent="0.2">
      <c r="A8228" s="2">
        <v>8223</v>
      </c>
      <c r="B8228" s="416" t="s">
        <v>11452</v>
      </c>
      <c r="C8228" s="28" t="s">
        <v>11469</v>
      </c>
      <c r="D8228" s="198">
        <v>1</v>
      </c>
      <c r="E8228" s="5">
        <v>4800.5</v>
      </c>
      <c r="F8228" s="5">
        <v>4800.5</v>
      </c>
    </row>
    <row r="8229" spans="1:6" x14ac:dyDescent="0.2">
      <c r="A8229" s="2">
        <v>8224</v>
      </c>
      <c r="B8229" s="416" t="s">
        <v>11470</v>
      </c>
      <c r="C8229" s="28" t="s">
        <v>11471</v>
      </c>
      <c r="D8229" s="198">
        <v>1</v>
      </c>
      <c r="E8229" s="5">
        <v>5330</v>
      </c>
      <c r="F8229" s="5">
        <v>5330</v>
      </c>
    </row>
    <row r="8230" spans="1:6" x14ac:dyDescent="0.2">
      <c r="A8230" s="2">
        <v>8225</v>
      </c>
      <c r="B8230" s="416" t="s">
        <v>11470</v>
      </c>
      <c r="C8230" s="28" t="s">
        <v>11472</v>
      </c>
      <c r="D8230" s="198">
        <v>1</v>
      </c>
      <c r="E8230" s="5">
        <v>5330</v>
      </c>
      <c r="F8230" s="5">
        <v>5330</v>
      </c>
    </row>
    <row r="8231" spans="1:6" x14ac:dyDescent="0.2">
      <c r="A8231" s="2">
        <v>8226</v>
      </c>
      <c r="B8231" s="416" t="s">
        <v>11470</v>
      </c>
      <c r="C8231" s="28" t="s">
        <v>11473</v>
      </c>
      <c r="D8231" s="198">
        <v>1</v>
      </c>
      <c r="E8231" s="5">
        <v>5330</v>
      </c>
      <c r="F8231" s="5">
        <v>5330</v>
      </c>
    </row>
    <row r="8232" spans="1:6" x14ac:dyDescent="0.2">
      <c r="A8232" s="2">
        <v>8227</v>
      </c>
      <c r="B8232" s="416" t="s">
        <v>11470</v>
      </c>
      <c r="C8232" s="28" t="s">
        <v>11474</v>
      </c>
      <c r="D8232" s="198">
        <v>1</v>
      </c>
      <c r="E8232" s="5">
        <v>5330</v>
      </c>
      <c r="F8232" s="5">
        <v>5330</v>
      </c>
    </row>
    <row r="8233" spans="1:6" x14ac:dyDescent="0.2">
      <c r="A8233" s="2">
        <v>8228</v>
      </c>
      <c r="B8233" s="416" t="s">
        <v>11470</v>
      </c>
      <c r="C8233" s="28" t="s">
        <v>11475</v>
      </c>
      <c r="D8233" s="198">
        <v>1</v>
      </c>
      <c r="E8233" s="5">
        <v>5330</v>
      </c>
      <c r="F8233" s="5">
        <v>5330</v>
      </c>
    </row>
    <row r="8234" spans="1:6" x14ac:dyDescent="0.2">
      <c r="A8234" s="2">
        <v>8229</v>
      </c>
      <c r="B8234" s="416" t="s">
        <v>11470</v>
      </c>
      <c r="C8234" s="28" t="s">
        <v>11476</v>
      </c>
      <c r="D8234" s="198">
        <v>1</v>
      </c>
      <c r="E8234" s="5">
        <v>5330</v>
      </c>
      <c r="F8234" s="5">
        <v>5330</v>
      </c>
    </row>
    <row r="8235" spans="1:6" ht="33.75" x14ac:dyDescent="0.2">
      <c r="A8235" s="2">
        <v>8230</v>
      </c>
      <c r="B8235" s="416" t="s">
        <v>11477</v>
      </c>
      <c r="C8235" s="28" t="s">
        <v>11478</v>
      </c>
      <c r="D8235" s="198">
        <v>1</v>
      </c>
      <c r="E8235" s="5">
        <v>8067.63</v>
      </c>
      <c r="F8235" s="5">
        <v>8067.63</v>
      </c>
    </row>
    <row r="8236" spans="1:6" ht="22.5" x14ac:dyDescent="0.2">
      <c r="A8236" s="2">
        <v>8231</v>
      </c>
      <c r="B8236" s="416" t="s">
        <v>11479</v>
      </c>
      <c r="C8236" s="28" t="s">
        <v>11480</v>
      </c>
      <c r="D8236" s="198">
        <v>1</v>
      </c>
      <c r="E8236" s="5">
        <v>4970</v>
      </c>
      <c r="F8236" s="5">
        <v>4970</v>
      </c>
    </row>
    <row r="8237" spans="1:6" ht="33.75" x14ac:dyDescent="0.2">
      <c r="A8237" s="2">
        <v>8232</v>
      </c>
      <c r="B8237" s="416" t="s">
        <v>11310</v>
      </c>
      <c r="C8237" s="28" t="s">
        <v>11481</v>
      </c>
      <c r="D8237" s="198">
        <v>1</v>
      </c>
      <c r="E8237" s="5">
        <v>3300</v>
      </c>
      <c r="F8237" s="5">
        <v>3300</v>
      </c>
    </row>
    <row r="8238" spans="1:6" ht="22.5" x14ac:dyDescent="0.2">
      <c r="A8238" s="2">
        <v>8233</v>
      </c>
      <c r="B8238" s="416" t="s">
        <v>11482</v>
      </c>
      <c r="C8238" s="28" t="s">
        <v>11483</v>
      </c>
      <c r="D8238" s="198">
        <v>1</v>
      </c>
      <c r="E8238" s="5">
        <v>4040</v>
      </c>
      <c r="F8238" s="5">
        <v>4040</v>
      </c>
    </row>
    <row r="8239" spans="1:6" ht="22.5" x14ac:dyDescent="0.2">
      <c r="A8239" s="2">
        <v>8234</v>
      </c>
      <c r="B8239" s="416" t="s">
        <v>11482</v>
      </c>
      <c r="C8239" s="28" t="s">
        <v>11484</v>
      </c>
      <c r="D8239" s="198">
        <v>1</v>
      </c>
      <c r="E8239" s="5">
        <v>4040</v>
      </c>
      <c r="F8239" s="5">
        <v>4040</v>
      </c>
    </row>
    <row r="8240" spans="1:6" ht="22.5" x14ac:dyDescent="0.2">
      <c r="A8240" s="2">
        <v>8235</v>
      </c>
      <c r="B8240" s="416" t="s">
        <v>11482</v>
      </c>
      <c r="C8240" s="28" t="s">
        <v>11485</v>
      </c>
      <c r="D8240" s="198">
        <v>1</v>
      </c>
      <c r="E8240" s="5">
        <v>4040</v>
      </c>
      <c r="F8240" s="5">
        <v>4040</v>
      </c>
    </row>
    <row r="8241" spans="1:6" x14ac:dyDescent="0.2">
      <c r="A8241" s="2">
        <v>8236</v>
      </c>
      <c r="B8241" s="416" t="s">
        <v>11546</v>
      </c>
      <c r="C8241" s="28" t="s">
        <v>11547</v>
      </c>
      <c r="D8241" s="198">
        <v>1</v>
      </c>
      <c r="E8241" s="5">
        <v>5075</v>
      </c>
      <c r="F8241" s="5">
        <v>5075</v>
      </c>
    </row>
    <row r="8242" spans="1:6" x14ac:dyDescent="0.2">
      <c r="A8242" s="2">
        <v>8237</v>
      </c>
      <c r="B8242" s="416" t="s">
        <v>11548</v>
      </c>
      <c r="C8242" s="28" t="s">
        <v>11549</v>
      </c>
      <c r="D8242" s="198">
        <v>1</v>
      </c>
      <c r="E8242" s="5">
        <v>6960</v>
      </c>
      <c r="F8242" s="5">
        <v>6960</v>
      </c>
    </row>
    <row r="8243" spans="1:6" x14ac:dyDescent="0.2">
      <c r="A8243" s="2">
        <v>8238</v>
      </c>
      <c r="B8243" s="416" t="s">
        <v>11550</v>
      </c>
      <c r="C8243" s="28" t="s">
        <v>11163</v>
      </c>
      <c r="D8243" s="198">
        <v>1</v>
      </c>
      <c r="E8243" s="343">
        <v>832</v>
      </c>
      <c r="F8243" s="343">
        <v>832</v>
      </c>
    </row>
    <row r="8244" spans="1:6" ht="33.75" x14ac:dyDescent="0.2">
      <c r="A8244" s="2">
        <v>8239</v>
      </c>
      <c r="B8244" s="416" t="s">
        <v>11556</v>
      </c>
      <c r="C8244" s="28"/>
      <c r="D8244" s="198">
        <v>30</v>
      </c>
      <c r="E8244" s="5">
        <v>11193.6</v>
      </c>
      <c r="F8244" s="5">
        <v>11193.6</v>
      </c>
    </row>
    <row r="8245" spans="1:6" ht="22.5" x14ac:dyDescent="0.2">
      <c r="A8245" s="2">
        <v>8240</v>
      </c>
      <c r="B8245" s="416" t="s">
        <v>11557</v>
      </c>
      <c r="C8245" s="28"/>
      <c r="D8245" s="198">
        <v>65</v>
      </c>
      <c r="E8245" s="5">
        <v>10696.4</v>
      </c>
      <c r="F8245" s="5">
        <v>10696.4</v>
      </c>
    </row>
    <row r="8246" spans="1:6" ht="33.75" x14ac:dyDescent="0.2">
      <c r="A8246" s="2">
        <v>8241</v>
      </c>
      <c r="B8246" s="416" t="s">
        <v>11558</v>
      </c>
      <c r="C8246" s="28"/>
      <c r="D8246" s="198">
        <v>90</v>
      </c>
      <c r="E8246" s="5">
        <v>32551.200000000001</v>
      </c>
      <c r="F8246" s="5">
        <v>32551.200000000001</v>
      </c>
    </row>
    <row r="8247" spans="1:6" ht="33.75" x14ac:dyDescent="0.2">
      <c r="A8247" s="2">
        <v>8242</v>
      </c>
      <c r="B8247" s="416" t="s">
        <v>11559</v>
      </c>
      <c r="C8247" s="28"/>
      <c r="D8247" s="198">
        <v>125</v>
      </c>
      <c r="E8247" s="5">
        <v>42460</v>
      </c>
      <c r="F8247" s="5">
        <v>42460</v>
      </c>
    </row>
    <row r="8248" spans="1:6" ht="33.75" x14ac:dyDescent="0.2">
      <c r="A8248" s="2">
        <v>8243</v>
      </c>
      <c r="B8248" s="416" t="s">
        <v>11560</v>
      </c>
      <c r="C8248" s="28"/>
      <c r="D8248" s="198">
        <v>30</v>
      </c>
      <c r="E8248" s="5">
        <v>3300</v>
      </c>
      <c r="F8248" s="5">
        <v>3300</v>
      </c>
    </row>
    <row r="8249" spans="1:6" ht="45" x14ac:dyDescent="0.2">
      <c r="A8249" s="2">
        <v>8244</v>
      </c>
      <c r="B8249" s="416" t="s">
        <v>11561</v>
      </c>
      <c r="C8249" s="28"/>
      <c r="D8249" s="198">
        <v>125</v>
      </c>
      <c r="E8249" s="5">
        <v>23980</v>
      </c>
      <c r="F8249" s="5">
        <v>23980</v>
      </c>
    </row>
    <row r="8250" spans="1:6" ht="45" x14ac:dyDescent="0.2">
      <c r="A8250" s="2">
        <v>8245</v>
      </c>
      <c r="B8250" s="416" t="s">
        <v>11562</v>
      </c>
      <c r="C8250" s="28"/>
      <c r="D8250" s="198">
        <v>125</v>
      </c>
      <c r="E8250" s="5">
        <v>23980</v>
      </c>
      <c r="F8250" s="5">
        <v>23980</v>
      </c>
    </row>
    <row r="8251" spans="1:6" ht="33.75" x14ac:dyDescent="0.2">
      <c r="A8251" s="2">
        <v>8246</v>
      </c>
      <c r="B8251" s="416" t="s">
        <v>11563</v>
      </c>
      <c r="C8251" s="28"/>
      <c r="D8251" s="198">
        <v>125</v>
      </c>
      <c r="E8251" s="5">
        <v>24090</v>
      </c>
      <c r="F8251" s="5">
        <v>24090</v>
      </c>
    </row>
    <row r="8252" spans="1:6" ht="22.5" x14ac:dyDescent="0.2">
      <c r="A8252" s="2">
        <v>8247</v>
      </c>
      <c r="B8252" s="416" t="s">
        <v>11564</v>
      </c>
      <c r="C8252" s="28"/>
      <c r="D8252" s="198">
        <v>125</v>
      </c>
      <c r="E8252" s="5">
        <v>20570</v>
      </c>
      <c r="F8252" s="5">
        <v>20570</v>
      </c>
    </row>
    <row r="8253" spans="1:6" ht="33.75" x14ac:dyDescent="0.2">
      <c r="A8253" s="2">
        <v>8248</v>
      </c>
      <c r="B8253" s="416" t="s">
        <v>11565</v>
      </c>
      <c r="C8253" s="28"/>
      <c r="D8253" s="198">
        <v>125</v>
      </c>
      <c r="E8253" s="5">
        <v>22550</v>
      </c>
      <c r="F8253" s="5">
        <v>22550</v>
      </c>
    </row>
    <row r="8254" spans="1:6" ht="22.5" x14ac:dyDescent="0.2">
      <c r="A8254" s="2">
        <v>8249</v>
      </c>
      <c r="B8254" s="416" t="s">
        <v>11566</v>
      </c>
      <c r="C8254" s="28"/>
      <c r="D8254" s="198">
        <v>125</v>
      </c>
      <c r="E8254" s="5">
        <v>21890</v>
      </c>
      <c r="F8254" s="5">
        <v>21890</v>
      </c>
    </row>
    <row r="8255" spans="1:6" ht="33.75" x14ac:dyDescent="0.2">
      <c r="A8255" s="2">
        <v>8250</v>
      </c>
      <c r="B8255" s="416" t="s">
        <v>11567</v>
      </c>
      <c r="C8255" s="28"/>
      <c r="D8255" s="198">
        <v>30</v>
      </c>
      <c r="E8255" s="5">
        <v>8659.2000000000007</v>
      </c>
      <c r="F8255" s="5">
        <v>8659.2000000000007</v>
      </c>
    </row>
    <row r="8256" spans="1:6" ht="45" x14ac:dyDescent="0.2">
      <c r="A8256" s="2">
        <v>8251</v>
      </c>
      <c r="B8256" s="416" t="s">
        <v>11568</v>
      </c>
      <c r="C8256" s="28"/>
      <c r="D8256" s="198">
        <v>30</v>
      </c>
      <c r="E8256" s="5">
        <v>4408.8</v>
      </c>
      <c r="F8256" s="5">
        <v>4408.8</v>
      </c>
    </row>
    <row r="8257" spans="1:6" ht="45" x14ac:dyDescent="0.2">
      <c r="A8257" s="2">
        <v>8252</v>
      </c>
      <c r="B8257" s="416" t="s">
        <v>11569</v>
      </c>
      <c r="C8257" s="28"/>
      <c r="D8257" s="198">
        <v>30</v>
      </c>
      <c r="E8257" s="5">
        <v>4408.8</v>
      </c>
      <c r="F8257" s="5">
        <v>4408.8</v>
      </c>
    </row>
    <row r="8258" spans="1:6" ht="67.5" x14ac:dyDescent="0.2">
      <c r="A8258" s="2">
        <v>8253</v>
      </c>
      <c r="B8258" s="416" t="s">
        <v>11570</v>
      </c>
      <c r="C8258" s="28"/>
      <c r="D8258" s="198">
        <v>16</v>
      </c>
      <c r="E8258" s="5">
        <v>1858.56</v>
      </c>
      <c r="F8258" s="5">
        <v>1858.56</v>
      </c>
    </row>
    <row r="8259" spans="1:6" ht="22.5" x14ac:dyDescent="0.2">
      <c r="A8259" s="2">
        <v>8254</v>
      </c>
      <c r="B8259" s="416" t="s">
        <v>11571</v>
      </c>
      <c r="C8259" s="28"/>
      <c r="D8259" s="198">
        <v>62</v>
      </c>
      <c r="E8259" s="5">
        <v>15822.4</v>
      </c>
      <c r="F8259" s="5">
        <v>15822.4</v>
      </c>
    </row>
    <row r="8260" spans="1:6" ht="33.75" x14ac:dyDescent="0.2">
      <c r="A8260" s="2">
        <v>8255</v>
      </c>
      <c r="B8260" s="416" t="s">
        <v>11572</v>
      </c>
      <c r="C8260" s="28"/>
      <c r="D8260" s="198">
        <v>32</v>
      </c>
      <c r="E8260" s="5">
        <v>4843.5200000000004</v>
      </c>
      <c r="F8260" s="5">
        <v>4843.5200000000004</v>
      </c>
    </row>
    <row r="8261" spans="1:6" ht="56.25" x14ac:dyDescent="0.2">
      <c r="A8261" s="2">
        <v>8256</v>
      </c>
      <c r="B8261" s="416" t="s">
        <v>11573</v>
      </c>
      <c r="C8261" s="28"/>
      <c r="D8261" s="198">
        <v>30</v>
      </c>
      <c r="E8261" s="5">
        <v>8210.4</v>
      </c>
      <c r="F8261" s="5">
        <v>8210.4</v>
      </c>
    </row>
    <row r="8262" spans="1:6" ht="67.5" x14ac:dyDescent="0.2">
      <c r="A8262" s="2">
        <v>8257</v>
      </c>
      <c r="B8262" s="416" t="s">
        <v>11574</v>
      </c>
      <c r="C8262" s="28"/>
      <c r="D8262" s="198">
        <v>30</v>
      </c>
      <c r="E8262" s="5">
        <v>3484.8</v>
      </c>
      <c r="F8262" s="5">
        <v>3484.8</v>
      </c>
    </row>
    <row r="8263" spans="1:6" ht="56.25" x14ac:dyDescent="0.2">
      <c r="A8263" s="2">
        <v>8258</v>
      </c>
      <c r="B8263" s="416" t="s">
        <v>11575</v>
      </c>
      <c r="C8263" s="28"/>
      <c r="D8263" s="198">
        <v>30</v>
      </c>
      <c r="E8263" s="5">
        <v>5966.4</v>
      </c>
      <c r="F8263" s="5">
        <v>5966.4</v>
      </c>
    </row>
    <row r="8264" spans="1:6" ht="33.75" x14ac:dyDescent="0.2">
      <c r="A8264" s="2">
        <v>8259</v>
      </c>
      <c r="B8264" s="416" t="s">
        <v>11576</v>
      </c>
      <c r="C8264" s="28"/>
      <c r="D8264" s="198">
        <v>30</v>
      </c>
      <c r="E8264" s="5">
        <v>4778.3999999999996</v>
      </c>
      <c r="F8264" s="5">
        <v>4778.3999999999996</v>
      </c>
    </row>
    <row r="8265" spans="1:6" ht="33.75" x14ac:dyDescent="0.2">
      <c r="A8265" s="2">
        <v>8260</v>
      </c>
      <c r="B8265" s="416" t="s">
        <v>11577</v>
      </c>
      <c r="C8265" s="28"/>
      <c r="D8265" s="198">
        <v>30</v>
      </c>
      <c r="E8265" s="5">
        <v>4778.3999999999996</v>
      </c>
      <c r="F8265" s="5">
        <v>4778.3999999999996</v>
      </c>
    </row>
    <row r="8266" spans="1:6" ht="45" x14ac:dyDescent="0.2">
      <c r="A8266" s="2">
        <v>8261</v>
      </c>
      <c r="B8266" s="416" t="s">
        <v>11578</v>
      </c>
      <c r="C8266" s="28"/>
      <c r="D8266" s="198">
        <v>30</v>
      </c>
      <c r="E8266" s="5">
        <v>5227.2</v>
      </c>
      <c r="F8266" s="5">
        <v>5227.2</v>
      </c>
    </row>
    <row r="8267" spans="1:6" ht="22.5" x14ac:dyDescent="0.2">
      <c r="A8267" s="2">
        <v>8262</v>
      </c>
      <c r="B8267" s="416" t="s">
        <v>11579</v>
      </c>
      <c r="C8267" s="28"/>
      <c r="D8267" s="198">
        <v>30</v>
      </c>
      <c r="E8267" s="5">
        <v>5966.4</v>
      </c>
      <c r="F8267" s="5">
        <v>5966.4</v>
      </c>
    </row>
    <row r="8268" spans="1:6" ht="56.25" x14ac:dyDescent="0.2">
      <c r="A8268" s="2">
        <v>8263</v>
      </c>
      <c r="B8268" s="416" t="s">
        <v>11580</v>
      </c>
      <c r="C8268" s="28"/>
      <c r="D8268" s="198">
        <v>30</v>
      </c>
      <c r="E8268" s="5">
        <v>4593.6000000000004</v>
      </c>
      <c r="F8268" s="5">
        <v>4593.6000000000004</v>
      </c>
    </row>
    <row r="8269" spans="1:6" ht="33.75" x14ac:dyDescent="0.2">
      <c r="A8269" s="2">
        <v>8264</v>
      </c>
      <c r="B8269" s="416" t="s">
        <v>11581</v>
      </c>
      <c r="C8269" s="28"/>
      <c r="D8269" s="198">
        <v>30</v>
      </c>
      <c r="E8269" s="5">
        <v>7128</v>
      </c>
      <c r="F8269" s="5">
        <v>7128</v>
      </c>
    </row>
    <row r="8270" spans="1:6" ht="56.25" x14ac:dyDescent="0.2">
      <c r="A8270" s="2">
        <v>8265</v>
      </c>
      <c r="B8270" s="416" t="s">
        <v>11582</v>
      </c>
      <c r="C8270" s="28"/>
      <c r="D8270" s="198">
        <v>30</v>
      </c>
      <c r="E8270" s="5">
        <v>7761.6</v>
      </c>
      <c r="F8270" s="5">
        <v>7761.6</v>
      </c>
    </row>
    <row r="8271" spans="1:6" ht="33.75" x14ac:dyDescent="0.2">
      <c r="A8271" s="2">
        <v>8266</v>
      </c>
      <c r="B8271" s="416" t="s">
        <v>11583</v>
      </c>
      <c r="C8271" s="28"/>
      <c r="D8271" s="198">
        <v>15</v>
      </c>
      <c r="E8271" s="5">
        <v>3498</v>
      </c>
      <c r="F8271" s="5">
        <v>3498</v>
      </c>
    </row>
    <row r="8272" spans="1:6" ht="22.5" x14ac:dyDescent="0.2">
      <c r="A8272" s="2">
        <v>8267</v>
      </c>
      <c r="B8272" s="416" t="s">
        <v>11584</v>
      </c>
      <c r="C8272" s="28"/>
      <c r="D8272" s="198">
        <v>60</v>
      </c>
      <c r="E8272" s="5">
        <v>10137.6</v>
      </c>
      <c r="F8272" s="5">
        <v>10137.6</v>
      </c>
    </row>
    <row r="8273" spans="1:6" ht="22.5" x14ac:dyDescent="0.2">
      <c r="A8273" s="2">
        <v>8268</v>
      </c>
      <c r="B8273" s="416" t="s">
        <v>11585</v>
      </c>
      <c r="C8273" s="28"/>
      <c r="D8273" s="198">
        <v>32</v>
      </c>
      <c r="E8273" s="5">
        <v>11657</v>
      </c>
      <c r="F8273" s="5">
        <v>11657</v>
      </c>
    </row>
    <row r="8274" spans="1:6" ht="22.5" x14ac:dyDescent="0.2">
      <c r="A8274" s="2">
        <v>8269</v>
      </c>
      <c r="B8274" s="416" t="s">
        <v>11586</v>
      </c>
      <c r="C8274" s="28"/>
      <c r="D8274" s="198">
        <v>30</v>
      </c>
      <c r="E8274" s="5">
        <v>5671.5</v>
      </c>
      <c r="F8274" s="5">
        <v>5671.5</v>
      </c>
    </row>
    <row r="8275" spans="1:6" ht="33.75" x14ac:dyDescent="0.2">
      <c r="A8275" s="2">
        <v>8270</v>
      </c>
      <c r="B8275" s="416" t="s">
        <v>11587</v>
      </c>
      <c r="C8275" s="28"/>
      <c r="D8275" s="198">
        <v>30</v>
      </c>
      <c r="E8275" s="5">
        <v>5671.5</v>
      </c>
      <c r="F8275" s="5">
        <v>5671.5</v>
      </c>
    </row>
    <row r="8276" spans="1:6" ht="33.75" x14ac:dyDescent="0.2">
      <c r="A8276" s="2">
        <v>8271</v>
      </c>
      <c r="B8276" s="416" t="s">
        <v>11588</v>
      </c>
      <c r="C8276" s="28"/>
      <c r="D8276" s="198">
        <v>15</v>
      </c>
      <c r="E8276" s="5">
        <v>4631.25</v>
      </c>
      <c r="F8276" s="5">
        <v>4631.25</v>
      </c>
    </row>
    <row r="8277" spans="1:6" ht="33.75" x14ac:dyDescent="0.2">
      <c r="A8277" s="2">
        <v>8272</v>
      </c>
      <c r="B8277" s="416" t="s">
        <v>11588</v>
      </c>
      <c r="C8277" s="28"/>
      <c r="D8277" s="198">
        <v>15</v>
      </c>
      <c r="E8277" s="5">
        <v>3776.25</v>
      </c>
      <c r="F8277" s="5">
        <v>3776.25</v>
      </c>
    </row>
    <row r="8278" spans="1:6" ht="22.5" x14ac:dyDescent="0.2">
      <c r="A8278" s="2">
        <v>8273</v>
      </c>
      <c r="B8278" s="416" t="s">
        <v>11589</v>
      </c>
      <c r="C8278" s="28" t="s">
        <v>11163</v>
      </c>
      <c r="D8278" s="198">
        <v>1</v>
      </c>
      <c r="E8278" s="343">
        <v>274.95</v>
      </c>
      <c r="F8278" s="343">
        <v>274.95</v>
      </c>
    </row>
    <row r="8279" spans="1:6" ht="33.75" x14ac:dyDescent="0.2">
      <c r="A8279" s="2">
        <v>8274</v>
      </c>
      <c r="B8279" s="416" t="s">
        <v>11590</v>
      </c>
      <c r="C8279" s="28" t="s">
        <v>11163</v>
      </c>
      <c r="D8279" s="198">
        <v>1</v>
      </c>
      <c r="E8279" s="343">
        <v>274.55</v>
      </c>
      <c r="F8279" s="343">
        <v>274.55</v>
      </c>
    </row>
    <row r="8280" spans="1:6" ht="22.5" x14ac:dyDescent="0.2">
      <c r="A8280" s="2">
        <v>8275</v>
      </c>
      <c r="B8280" s="416" t="s">
        <v>11591</v>
      </c>
      <c r="C8280" s="28"/>
      <c r="D8280" s="198">
        <v>18</v>
      </c>
      <c r="E8280" s="5">
        <v>6754.5</v>
      </c>
      <c r="F8280" s="5">
        <v>6754.5</v>
      </c>
    </row>
    <row r="8281" spans="1:6" ht="22.5" x14ac:dyDescent="0.2">
      <c r="A8281" s="2">
        <v>8276</v>
      </c>
      <c r="B8281" s="416" t="s">
        <v>11592</v>
      </c>
      <c r="C8281" s="28"/>
      <c r="D8281" s="198">
        <v>18</v>
      </c>
      <c r="E8281" s="5">
        <v>6669</v>
      </c>
      <c r="F8281" s="5">
        <v>6669</v>
      </c>
    </row>
    <row r="8282" spans="1:6" ht="22.5" x14ac:dyDescent="0.2">
      <c r="A8282" s="2">
        <v>8277</v>
      </c>
      <c r="B8282" s="416" t="s">
        <v>11593</v>
      </c>
      <c r="C8282" s="28"/>
      <c r="D8282" s="198">
        <v>15</v>
      </c>
      <c r="E8282" s="5">
        <v>2707.5</v>
      </c>
      <c r="F8282" s="5">
        <v>2707.5</v>
      </c>
    </row>
    <row r="8283" spans="1:6" ht="22.5" x14ac:dyDescent="0.2">
      <c r="A8283" s="2">
        <v>8278</v>
      </c>
      <c r="B8283" s="416" t="s">
        <v>11594</v>
      </c>
      <c r="C8283" s="28" t="s">
        <v>11163</v>
      </c>
      <c r="D8283" s="198">
        <v>1</v>
      </c>
      <c r="E8283" s="343">
        <v>150</v>
      </c>
      <c r="F8283" s="343">
        <v>150</v>
      </c>
    </row>
    <row r="8284" spans="1:6" ht="33.75" x14ac:dyDescent="0.2">
      <c r="A8284" s="2">
        <v>8279</v>
      </c>
      <c r="B8284" s="416" t="s">
        <v>11595</v>
      </c>
      <c r="C8284" s="28" t="s">
        <v>11163</v>
      </c>
      <c r="D8284" s="198">
        <v>1</v>
      </c>
      <c r="E8284" s="343">
        <v>150</v>
      </c>
      <c r="F8284" s="343">
        <v>150</v>
      </c>
    </row>
    <row r="8285" spans="1:6" ht="22.5" x14ac:dyDescent="0.2">
      <c r="A8285" s="2">
        <v>8280</v>
      </c>
      <c r="B8285" s="416" t="s">
        <v>11596</v>
      </c>
      <c r="C8285" s="28" t="s">
        <v>11163</v>
      </c>
      <c r="D8285" s="198">
        <v>1</v>
      </c>
      <c r="E8285" s="343">
        <v>411</v>
      </c>
      <c r="F8285" s="343">
        <v>411</v>
      </c>
    </row>
    <row r="8286" spans="1:6" ht="22.5" x14ac:dyDescent="0.2">
      <c r="A8286" s="2">
        <v>8281</v>
      </c>
      <c r="B8286" s="416" t="s">
        <v>11597</v>
      </c>
      <c r="C8286" s="28" t="s">
        <v>11163</v>
      </c>
      <c r="D8286" s="198">
        <v>1</v>
      </c>
      <c r="E8286" s="343">
        <v>178</v>
      </c>
      <c r="F8286" s="343">
        <v>178</v>
      </c>
    </row>
    <row r="8287" spans="1:6" ht="22.5" x14ac:dyDescent="0.2">
      <c r="A8287" s="2">
        <v>8282</v>
      </c>
      <c r="B8287" s="416" t="s">
        <v>11598</v>
      </c>
      <c r="C8287" s="28"/>
      <c r="D8287" s="198">
        <v>2</v>
      </c>
      <c r="E8287" s="343">
        <v>852</v>
      </c>
      <c r="F8287" s="343">
        <v>852</v>
      </c>
    </row>
    <row r="8288" spans="1:6" ht="22.5" x14ac:dyDescent="0.2">
      <c r="A8288" s="2">
        <v>8283</v>
      </c>
      <c r="B8288" s="416" t="s">
        <v>11599</v>
      </c>
      <c r="C8288" s="28" t="s">
        <v>11163</v>
      </c>
      <c r="D8288" s="198">
        <v>1</v>
      </c>
      <c r="E8288" s="343">
        <v>205</v>
      </c>
      <c r="F8288" s="343">
        <v>205</v>
      </c>
    </row>
    <row r="8289" spans="1:6" ht="22.5" x14ac:dyDescent="0.2">
      <c r="A8289" s="2">
        <v>8284</v>
      </c>
      <c r="B8289" s="416" t="s">
        <v>11600</v>
      </c>
      <c r="C8289" s="28" t="s">
        <v>11163</v>
      </c>
      <c r="D8289" s="198">
        <v>1</v>
      </c>
      <c r="E8289" s="343">
        <v>132</v>
      </c>
      <c r="F8289" s="343">
        <v>132</v>
      </c>
    </row>
    <row r="8290" spans="1:6" ht="45" x14ac:dyDescent="0.2">
      <c r="A8290" s="2">
        <v>8285</v>
      </c>
      <c r="B8290" s="416" t="s">
        <v>11601</v>
      </c>
      <c r="C8290" s="28" t="s">
        <v>11163</v>
      </c>
      <c r="D8290" s="198">
        <v>1</v>
      </c>
      <c r="E8290" s="343">
        <v>61</v>
      </c>
      <c r="F8290" s="343">
        <v>61</v>
      </c>
    </row>
    <row r="8291" spans="1:6" ht="45" x14ac:dyDescent="0.2">
      <c r="A8291" s="2">
        <v>8286</v>
      </c>
      <c r="B8291" s="416" t="s">
        <v>11602</v>
      </c>
      <c r="C8291" s="28" t="s">
        <v>11163</v>
      </c>
      <c r="D8291" s="198">
        <v>1</v>
      </c>
      <c r="E8291" s="343">
        <v>62</v>
      </c>
      <c r="F8291" s="343">
        <v>62</v>
      </c>
    </row>
    <row r="8292" spans="1:6" ht="45" x14ac:dyDescent="0.2">
      <c r="A8292" s="2">
        <v>8287</v>
      </c>
      <c r="B8292" s="416" t="s">
        <v>11603</v>
      </c>
      <c r="C8292" s="28" t="s">
        <v>11163</v>
      </c>
      <c r="D8292" s="198">
        <v>1</v>
      </c>
      <c r="E8292" s="343">
        <v>80</v>
      </c>
      <c r="F8292" s="343">
        <v>80</v>
      </c>
    </row>
    <row r="8293" spans="1:6" ht="45" x14ac:dyDescent="0.2">
      <c r="A8293" s="2">
        <v>8288</v>
      </c>
      <c r="B8293" s="416" t="s">
        <v>11604</v>
      </c>
      <c r="C8293" s="28" t="s">
        <v>11163</v>
      </c>
      <c r="D8293" s="198">
        <v>1</v>
      </c>
      <c r="E8293" s="343">
        <v>131</v>
      </c>
      <c r="F8293" s="343">
        <v>131</v>
      </c>
    </row>
    <row r="8294" spans="1:6" ht="22.5" x14ac:dyDescent="0.2">
      <c r="A8294" s="2">
        <v>8289</v>
      </c>
      <c r="B8294" s="416" t="s">
        <v>11605</v>
      </c>
      <c r="C8294" s="28"/>
      <c r="D8294" s="198">
        <v>10</v>
      </c>
      <c r="E8294" s="5">
        <v>1710</v>
      </c>
      <c r="F8294" s="5">
        <v>1710</v>
      </c>
    </row>
    <row r="8295" spans="1:6" ht="22.5" x14ac:dyDescent="0.2">
      <c r="A8295" s="2">
        <v>8290</v>
      </c>
      <c r="B8295" s="416" t="s">
        <v>11606</v>
      </c>
      <c r="C8295" s="28" t="s">
        <v>11163</v>
      </c>
      <c r="D8295" s="198">
        <v>1</v>
      </c>
      <c r="E8295" s="343">
        <v>178</v>
      </c>
      <c r="F8295" s="343">
        <v>178</v>
      </c>
    </row>
    <row r="8296" spans="1:6" x14ac:dyDescent="0.2">
      <c r="A8296" s="2">
        <v>8291</v>
      </c>
      <c r="B8296" s="416" t="s">
        <v>11607</v>
      </c>
      <c r="C8296" s="28"/>
      <c r="D8296" s="198">
        <v>651</v>
      </c>
      <c r="E8296" s="5">
        <v>99204.3</v>
      </c>
      <c r="F8296" s="5">
        <v>99204.3</v>
      </c>
    </row>
    <row r="8297" spans="1:6" x14ac:dyDescent="0.2">
      <c r="A8297" s="2">
        <v>8292</v>
      </c>
      <c r="B8297" s="416" t="s">
        <v>11607</v>
      </c>
      <c r="C8297" s="28"/>
      <c r="D8297" s="198">
        <v>565</v>
      </c>
      <c r="E8297" s="5">
        <v>150000</v>
      </c>
      <c r="F8297" s="5">
        <v>150000</v>
      </c>
    </row>
    <row r="8298" spans="1:6" ht="22.5" x14ac:dyDescent="0.2">
      <c r="A8298" s="2">
        <v>8293</v>
      </c>
      <c r="B8298" s="416" t="s">
        <v>11608</v>
      </c>
      <c r="C8298" s="28"/>
      <c r="D8298" s="198">
        <v>830</v>
      </c>
      <c r="E8298" s="5">
        <v>225675</v>
      </c>
      <c r="F8298" s="5">
        <v>225675</v>
      </c>
    </row>
    <row r="8299" spans="1:6" ht="22.5" x14ac:dyDescent="0.2">
      <c r="A8299" s="2">
        <v>8294</v>
      </c>
      <c r="B8299" s="416" t="s">
        <v>11609</v>
      </c>
      <c r="C8299" s="28"/>
      <c r="D8299" s="198">
        <v>111</v>
      </c>
      <c r="E8299" s="5">
        <v>29339.8</v>
      </c>
      <c r="F8299" s="5">
        <v>29339.8</v>
      </c>
    </row>
    <row r="8300" spans="1:6" ht="22.5" x14ac:dyDescent="0.2">
      <c r="A8300" s="2">
        <v>8295</v>
      </c>
      <c r="B8300" s="416" t="s">
        <v>11610</v>
      </c>
      <c r="C8300" s="28"/>
      <c r="D8300" s="198">
        <v>513</v>
      </c>
      <c r="E8300" s="5">
        <v>207509.4</v>
      </c>
      <c r="F8300" s="5">
        <v>207509.4</v>
      </c>
    </row>
    <row r="8301" spans="1:6" ht="45" x14ac:dyDescent="0.2">
      <c r="A8301" s="2">
        <v>8296</v>
      </c>
      <c r="B8301" s="416" t="s">
        <v>11611</v>
      </c>
      <c r="C8301" s="28"/>
      <c r="D8301" s="198">
        <v>307</v>
      </c>
      <c r="E8301" s="5">
        <v>69889.600000000006</v>
      </c>
      <c r="F8301" s="5">
        <v>69889.600000000006</v>
      </c>
    </row>
    <row r="8302" spans="1:6" ht="22.5" x14ac:dyDescent="0.2">
      <c r="A8302" s="2">
        <v>8297</v>
      </c>
      <c r="B8302" s="416" t="s">
        <v>11612</v>
      </c>
      <c r="C8302" s="28"/>
      <c r="D8302" s="198">
        <v>1</v>
      </c>
      <c r="E8302" s="343">
        <v>129.80000000000001</v>
      </c>
      <c r="F8302" s="343">
        <v>129.80000000000001</v>
      </c>
    </row>
    <row r="8303" spans="1:6" ht="22.5" x14ac:dyDescent="0.2">
      <c r="A8303" s="2">
        <v>8298</v>
      </c>
      <c r="B8303" s="416" t="s">
        <v>11613</v>
      </c>
      <c r="C8303" s="28"/>
      <c r="D8303" s="198">
        <v>370</v>
      </c>
      <c r="E8303" s="5">
        <v>145589</v>
      </c>
      <c r="F8303" s="5">
        <v>145589</v>
      </c>
    </row>
    <row r="8304" spans="1:6" ht="33.75" x14ac:dyDescent="0.2">
      <c r="A8304" s="2">
        <v>8299</v>
      </c>
      <c r="B8304" s="416" t="s">
        <v>11614</v>
      </c>
      <c r="C8304" s="28"/>
      <c r="D8304" s="199">
        <v>1062</v>
      </c>
      <c r="E8304" s="5">
        <v>494948.7</v>
      </c>
      <c r="F8304" s="5">
        <v>494948.7</v>
      </c>
    </row>
    <row r="8305" spans="1:6" ht="33.75" x14ac:dyDescent="0.2">
      <c r="A8305" s="2">
        <v>8300</v>
      </c>
      <c r="B8305" s="416" t="s">
        <v>11615</v>
      </c>
      <c r="C8305" s="28"/>
      <c r="D8305" s="198">
        <v>130</v>
      </c>
      <c r="E8305" s="5">
        <v>54288</v>
      </c>
      <c r="F8305" s="5">
        <v>54288</v>
      </c>
    </row>
    <row r="8306" spans="1:6" ht="22.5" x14ac:dyDescent="0.2">
      <c r="A8306" s="2">
        <v>8301</v>
      </c>
      <c r="B8306" s="416" t="s">
        <v>11616</v>
      </c>
      <c r="C8306" s="28"/>
      <c r="D8306" s="198">
        <v>495</v>
      </c>
      <c r="E8306" s="5">
        <v>103850</v>
      </c>
      <c r="F8306" s="5">
        <v>103850</v>
      </c>
    </row>
    <row r="8307" spans="1:6" ht="33.75" x14ac:dyDescent="0.2">
      <c r="A8307" s="2">
        <v>8302</v>
      </c>
      <c r="B8307" s="416" t="s">
        <v>11617</v>
      </c>
      <c r="C8307" s="28"/>
      <c r="D8307" s="198">
        <v>833</v>
      </c>
      <c r="E8307" s="5">
        <v>147016</v>
      </c>
      <c r="F8307" s="5">
        <v>147016</v>
      </c>
    </row>
    <row r="8308" spans="1:6" ht="33.75" x14ac:dyDescent="0.2">
      <c r="A8308" s="2">
        <v>8303</v>
      </c>
      <c r="B8308" s="416" t="s">
        <v>11618</v>
      </c>
      <c r="C8308" s="28"/>
      <c r="D8308" s="198">
        <v>353</v>
      </c>
      <c r="E8308" s="5">
        <v>80605.759999999995</v>
      </c>
      <c r="F8308" s="5">
        <v>80605.759999999995</v>
      </c>
    </row>
    <row r="8309" spans="1:6" x14ac:dyDescent="0.2">
      <c r="A8309" s="2">
        <v>8304</v>
      </c>
      <c r="B8309" s="416" t="s">
        <v>11620</v>
      </c>
      <c r="C8309" s="28"/>
      <c r="D8309" s="199">
        <v>1228</v>
      </c>
      <c r="E8309" s="5">
        <v>400000</v>
      </c>
      <c r="F8309" s="5">
        <v>400000</v>
      </c>
    </row>
    <row r="8310" spans="1:6" ht="22.5" x14ac:dyDescent="0.2">
      <c r="A8310" s="2">
        <v>8305</v>
      </c>
      <c r="B8310" s="416" t="s">
        <v>11621</v>
      </c>
      <c r="C8310" s="28"/>
      <c r="D8310" s="198">
        <v>6</v>
      </c>
      <c r="E8310" s="5">
        <v>2310</v>
      </c>
      <c r="F8310" s="5">
        <v>2310</v>
      </c>
    </row>
    <row r="8311" spans="1:6" ht="33.75" x14ac:dyDescent="0.2">
      <c r="A8311" s="2">
        <v>8306</v>
      </c>
      <c r="B8311" s="416" t="s">
        <v>11622</v>
      </c>
      <c r="C8311" s="28"/>
      <c r="D8311" s="198">
        <v>300</v>
      </c>
      <c r="E8311" s="5">
        <v>107484</v>
      </c>
      <c r="F8311" s="5">
        <v>107484</v>
      </c>
    </row>
    <row r="8312" spans="1:6" ht="33.75" x14ac:dyDescent="0.2">
      <c r="A8312" s="2">
        <v>8307</v>
      </c>
      <c r="B8312" s="416" t="s">
        <v>11623</v>
      </c>
      <c r="C8312" s="28"/>
      <c r="D8312" s="198">
        <v>434</v>
      </c>
      <c r="E8312" s="5">
        <v>84568</v>
      </c>
      <c r="F8312" s="5">
        <v>84568</v>
      </c>
    </row>
    <row r="8313" spans="1:6" ht="33.75" x14ac:dyDescent="0.2">
      <c r="A8313" s="2">
        <v>8308</v>
      </c>
      <c r="B8313" s="416" t="s">
        <v>11624</v>
      </c>
      <c r="C8313" s="28"/>
      <c r="D8313" s="198">
        <v>496</v>
      </c>
      <c r="E8313" s="5">
        <v>102796</v>
      </c>
      <c r="F8313" s="5">
        <v>102796</v>
      </c>
    </row>
    <row r="8314" spans="1:6" x14ac:dyDescent="0.2">
      <c r="A8314" s="2">
        <v>8309</v>
      </c>
      <c r="B8314" s="416" t="s">
        <v>11625</v>
      </c>
      <c r="C8314" s="28"/>
      <c r="D8314" s="198">
        <v>40</v>
      </c>
      <c r="E8314" s="5">
        <v>5040</v>
      </c>
      <c r="F8314" s="5">
        <v>5040</v>
      </c>
    </row>
    <row r="8315" spans="1:6" ht="33.75" x14ac:dyDescent="0.2">
      <c r="A8315" s="2">
        <v>8310</v>
      </c>
      <c r="B8315" s="416" t="s">
        <v>11626</v>
      </c>
      <c r="C8315" s="28"/>
      <c r="D8315" s="198">
        <v>156</v>
      </c>
      <c r="E8315" s="5">
        <v>10179</v>
      </c>
      <c r="F8315" s="5">
        <v>10179</v>
      </c>
    </row>
    <row r="8316" spans="1:6" ht="22.5" x14ac:dyDescent="0.2">
      <c r="A8316" s="2">
        <v>8311</v>
      </c>
      <c r="B8316" s="416" t="s">
        <v>11627</v>
      </c>
      <c r="C8316" s="28"/>
      <c r="D8316" s="198">
        <v>693</v>
      </c>
      <c r="E8316" s="5">
        <v>261558.9</v>
      </c>
      <c r="F8316" s="5">
        <v>261558.9</v>
      </c>
    </row>
    <row r="8317" spans="1:6" ht="33.75" x14ac:dyDescent="0.2">
      <c r="A8317" s="2">
        <v>8312</v>
      </c>
      <c r="B8317" s="416" t="s">
        <v>25968</v>
      </c>
      <c r="C8317" s="28"/>
      <c r="D8317" s="198">
        <v>95</v>
      </c>
      <c r="E8317" s="5">
        <v>42066</v>
      </c>
      <c r="F8317" s="5">
        <v>42066</v>
      </c>
    </row>
    <row r="8318" spans="1:6" ht="33.75" x14ac:dyDescent="0.2">
      <c r="A8318" s="2">
        <v>8313</v>
      </c>
      <c r="B8318" s="416" t="s">
        <v>25969</v>
      </c>
      <c r="C8318" s="28"/>
      <c r="D8318" s="198">
        <v>95</v>
      </c>
      <c r="E8318" s="5">
        <v>42066</v>
      </c>
      <c r="F8318" s="5">
        <v>42066</v>
      </c>
    </row>
    <row r="8319" spans="1:6" ht="33.75" x14ac:dyDescent="0.2">
      <c r="A8319" s="2">
        <v>8314</v>
      </c>
      <c r="B8319" s="416" t="s">
        <v>25970</v>
      </c>
      <c r="C8319" s="28"/>
      <c r="D8319" s="198">
        <v>95</v>
      </c>
      <c r="E8319" s="5">
        <v>42066</v>
      </c>
      <c r="F8319" s="5">
        <v>42066</v>
      </c>
    </row>
    <row r="8320" spans="1:6" x14ac:dyDescent="0.2">
      <c r="A8320" s="2">
        <v>8315</v>
      </c>
      <c r="B8320" s="416" t="s">
        <v>25971</v>
      </c>
      <c r="C8320" s="28"/>
      <c r="D8320" s="198">
        <v>13</v>
      </c>
      <c r="E8320" s="5">
        <v>3651</v>
      </c>
      <c r="F8320" s="5">
        <v>3651</v>
      </c>
    </row>
    <row r="8321" spans="1:6" ht="22.5" x14ac:dyDescent="0.2">
      <c r="A8321" s="2">
        <v>8316</v>
      </c>
      <c r="B8321" s="416" t="s">
        <v>25972</v>
      </c>
      <c r="C8321" s="28"/>
      <c r="D8321" s="198">
        <v>110</v>
      </c>
      <c r="E8321" s="5">
        <v>48708</v>
      </c>
      <c r="F8321" s="5">
        <v>48708</v>
      </c>
    </row>
    <row r="8322" spans="1:6" ht="22.5" x14ac:dyDescent="0.2">
      <c r="A8322" s="2">
        <v>8317</v>
      </c>
      <c r="B8322" s="416" t="s">
        <v>25973</v>
      </c>
      <c r="C8322" s="28"/>
      <c r="D8322" s="198">
        <v>110</v>
      </c>
      <c r="E8322" s="5">
        <v>48708</v>
      </c>
      <c r="F8322" s="5">
        <v>48708</v>
      </c>
    </row>
    <row r="8323" spans="1:6" ht="22.5" x14ac:dyDescent="0.2">
      <c r="A8323" s="2">
        <v>8318</v>
      </c>
      <c r="B8323" s="416" t="s">
        <v>25974</v>
      </c>
      <c r="C8323" s="28"/>
      <c r="D8323" s="198">
        <v>156</v>
      </c>
      <c r="E8323" s="5">
        <v>10140</v>
      </c>
      <c r="F8323" s="5">
        <v>10140</v>
      </c>
    </row>
    <row r="8324" spans="1:6" x14ac:dyDescent="0.2">
      <c r="A8324" s="2">
        <v>8319</v>
      </c>
      <c r="B8324" s="416" t="s">
        <v>5154</v>
      </c>
      <c r="C8324" s="28"/>
      <c r="D8324" s="199">
        <v>12421</v>
      </c>
      <c r="E8324" s="5">
        <v>170790.31</v>
      </c>
      <c r="F8324" s="5">
        <v>170790.31</v>
      </c>
    </row>
    <row r="8325" spans="1:6" x14ac:dyDescent="0.2">
      <c r="A8325" s="2">
        <v>8320</v>
      </c>
      <c r="B8325" s="416" t="s">
        <v>11619</v>
      </c>
      <c r="C8325" s="28"/>
      <c r="D8325" s="199">
        <v>4119</v>
      </c>
      <c r="E8325" s="5">
        <v>689947.56</v>
      </c>
      <c r="F8325" s="5">
        <v>689947.56</v>
      </c>
    </row>
    <row r="8326" spans="1:6" x14ac:dyDescent="0.2">
      <c r="A8326" s="2">
        <v>8321</v>
      </c>
      <c r="B8326" s="416" t="s">
        <v>25975</v>
      </c>
      <c r="C8326" s="28"/>
      <c r="D8326" s="199">
        <v>1851</v>
      </c>
      <c r="E8326" s="5">
        <v>597704.4</v>
      </c>
      <c r="F8326" s="5">
        <v>597704.4</v>
      </c>
    </row>
    <row r="8327" spans="1:6" ht="33.75" x14ac:dyDescent="0.2">
      <c r="A8327" s="2">
        <v>8322</v>
      </c>
      <c r="B8327" s="416" t="s">
        <v>11635</v>
      </c>
      <c r="C8327" s="28" t="s">
        <v>26138</v>
      </c>
      <c r="D8327" s="198">
        <v>1</v>
      </c>
      <c r="E8327" s="5">
        <v>3200</v>
      </c>
      <c r="F8327" s="5">
        <v>3200</v>
      </c>
    </row>
    <row r="8328" spans="1:6" ht="33.75" x14ac:dyDescent="0.2">
      <c r="A8328" s="2">
        <v>8323</v>
      </c>
      <c r="B8328" s="416" t="s">
        <v>11635</v>
      </c>
      <c r="C8328" s="28" t="s">
        <v>26139</v>
      </c>
      <c r="D8328" s="198">
        <v>1</v>
      </c>
      <c r="E8328" s="5">
        <v>3200</v>
      </c>
      <c r="F8328" s="5">
        <v>3200</v>
      </c>
    </row>
    <row r="8329" spans="1:6" ht="33.75" x14ac:dyDescent="0.2">
      <c r="A8329" s="2">
        <v>8324</v>
      </c>
      <c r="B8329" s="416" t="s">
        <v>11635</v>
      </c>
      <c r="C8329" s="28" t="s">
        <v>26140</v>
      </c>
      <c r="D8329" s="198">
        <v>1</v>
      </c>
      <c r="E8329" s="5">
        <v>3200</v>
      </c>
      <c r="F8329" s="5">
        <v>3200</v>
      </c>
    </row>
    <row r="8330" spans="1:6" ht="33.75" x14ac:dyDescent="0.2">
      <c r="A8330" s="2">
        <v>8325</v>
      </c>
      <c r="B8330" s="416" t="s">
        <v>11635</v>
      </c>
      <c r="C8330" s="28" t="s">
        <v>26141</v>
      </c>
      <c r="D8330" s="198">
        <v>1</v>
      </c>
      <c r="E8330" s="5">
        <v>3200</v>
      </c>
      <c r="F8330" s="5">
        <v>3200</v>
      </c>
    </row>
    <row r="8331" spans="1:6" ht="33.75" x14ac:dyDescent="0.2">
      <c r="A8331" s="2">
        <v>8326</v>
      </c>
      <c r="B8331" s="416" t="s">
        <v>11635</v>
      </c>
      <c r="C8331" s="28" t="s">
        <v>26142</v>
      </c>
      <c r="D8331" s="198">
        <v>1</v>
      </c>
      <c r="E8331" s="5">
        <v>3200</v>
      </c>
      <c r="F8331" s="5">
        <v>3200</v>
      </c>
    </row>
    <row r="8332" spans="1:6" ht="33.75" x14ac:dyDescent="0.2">
      <c r="A8332" s="2">
        <v>8327</v>
      </c>
      <c r="B8332" s="416" t="s">
        <v>11635</v>
      </c>
      <c r="C8332" s="28" t="s">
        <v>26143</v>
      </c>
      <c r="D8332" s="198">
        <v>1</v>
      </c>
      <c r="E8332" s="5">
        <v>3200</v>
      </c>
      <c r="F8332" s="5">
        <v>3200</v>
      </c>
    </row>
    <row r="8333" spans="1:6" ht="33.75" x14ac:dyDescent="0.2">
      <c r="A8333" s="2">
        <v>8328</v>
      </c>
      <c r="B8333" s="416" t="s">
        <v>11635</v>
      </c>
      <c r="C8333" s="28" t="s">
        <v>26144</v>
      </c>
      <c r="D8333" s="198">
        <v>1</v>
      </c>
      <c r="E8333" s="5">
        <v>3200</v>
      </c>
      <c r="F8333" s="5">
        <v>3200</v>
      </c>
    </row>
    <row r="8334" spans="1:6" ht="33.75" x14ac:dyDescent="0.2">
      <c r="A8334" s="2">
        <v>8329</v>
      </c>
      <c r="B8334" s="416" t="s">
        <v>11635</v>
      </c>
      <c r="C8334" s="28" t="s">
        <v>26145</v>
      </c>
      <c r="D8334" s="198">
        <v>1</v>
      </c>
      <c r="E8334" s="5">
        <v>3200</v>
      </c>
      <c r="F8334" s="5">
        <v>3200</v>
      </c>
    </row>
    <row r="8335" spans="1:6" ht="33.75" x14ac:dyDescent="0.2">
      <c r="A8335" s="2">
        <v>8330</v>
      </c>
      <c r="B8335" s="416" t="s">
        <v>11635</v>
      </c>
      <c r="C8335" s="28" t="s">
        <v>26146</v>
      </c>
      <c r="D8335" s="198">
        <v>1</v>
      </c>
      <c r="E8335" s="5">
        <v>3200</v>
      </c>
      <c r="F8335" s="5">
        <v>3200</v>
      </c>
    </row>
    <row r="8336" spans="1:6" ht="33.75" x14ac:dyDescent="0.2">
      <c r="A8336" s="2">
        <v>8331</v>
      </c>
      <c r="B8336" s="416" t="s">
        <v>11635</v>
      </c>
      <c r="C8336" s="28" t="s">
        <v>26147</v>
      </c>
      <c r="D8336" s="198">
        <v>1</v>
      </c>
      <c r="E8336" s="5">
        <v>3200</v>
      </c>
      <c r="F8336" s="5">
        <v>3200</v>
      </c>
    </row>
    <row r="8337" spans="1:6" ht="33.75" x14ac:dyDescent="0.2">
      <c r="A8337" s="2">
        <v>8332</v>
      </c>
      <c r="B8337" s="416" t="s">
        <v>11635</v>
      </c>
      <c r="C8337" s="28" t="s">
        <v>26148</v>
      </c>
      <c r="D8337" s="198">
        <v>1</v>
      </c>
      <c r="E8337" s="5">
        <v>3200</v>
      </c>
      <c r="F8337" s="5">
        <v>3200</v>
      </c>
    </row>
    <row r="8338" spans="1:6" ht="33.75" x14ac:dyDescent="0.2">
      <c r="A8338" s="2">
        <v>8333</v>
      </c>
      <c r="B8338" s="416" t="s">
        <v>11635</v>
      </c>
      <c r="C8338" s="28" t="s">
        <v>26149</v>
      </c>
      <c r="D8338" s="198">
        <v>1</v>
      </c>
      <c r="E8338" s="5">
        <v>3200</v>
      </c>
      <c r="F8338" s="5">
        <v>3200</v>
      </c>
    </row>
    <row r="8339" spans="1:6" ht="33.75" x14ac:dyDescent="0.2">
      <c r="A8339" s="2">
        <v>8334</v>
      </c>
      <c r="B8339" s="416" t="s">
        <v>11635</v>
      </c>
      <c r="C8339" s="48">
        <v>10400211</v>
      </c>
      <c r="D8339" s="198">
        <v>1</v>
      </c>
      <c r="E8339" s="5">
        <v>3200</v>
      </c>
      <c r="F8339" s="5">
        <v>3200</v>
      </c>
    </row>
    <row r="8340" spans="1:6" ht="33.75" x14ac:dyDescent="0.2">
      <c r="A8340" s="2">
        <v>8335</v>
      </c>
      <c r="B8340" s="416" t="s">
        <v>11635</v>
      </c>
      <c r="C8340" s="28" t="s">
        <v>26150</v>
      </c>
      <c r="D8340" s="198">
        <v>1</v>
      </c>
      <c r="E8340" s="5">
        <v>3200</v>
      </c>
      <c r="F8340" s="5">
        <v>3200</v>
      </c>
    </row>
    <row r="8341" spans="1:6" ht="33.75" x14ac:dyDescent="0.2">
      <c r="A8341" s="2">
        <v>8336</v>
      </c>
      <c r="B8341" s="416" t="s">
        <v>11635</v>
      </c>
      <c r="C8341" s="28" t="s">
        <v>26151</v>
      </c>
      <c r="D8341" s="198">
        <v>1</v>
      </c>
      <c r="E8341" s="5">
        <v>3200</v>
      </c>
      <c r="F8341" s="5">
        <v>3200</v>
      </c>
    </row>
    <row r="8342" spans="1:6" ht="33.75" x14ac:dyDescent="0.2">
      <c r="A8342" s="2">
        <v>8337</v>
      </c>
      <c r="B8342" s="416" t="s">
        <v>11635</v>
      </c>
      <c r="C8342" s="28" t="s">
        <v>26152</v>
      </c>
      <c r="D8342" s="198">
        <v>1</v>
      </c>
      <c r="E8342" s="5">
        <v>3200</v>
      </c>
      <c r="F8342" s="5">
        <v>3200</v>
      </c>
    </row>
    <row r="8343" spans="1:6" ht="33.75" x14ac:dyDescent="0.2">
      <c r="A8343" s="2">
        <v>8338</v>
      </c>
      <c r="B8343" s="416" t="s">
        <v>11635</v>
      </c>
      <c r="C8343" s="28" t="s">
        <v>26153</v>
      </c>
      <c r="D8343" s="198">
        <v>1</v>
      </c>
      <c r="E8343" s="5">
        <v>3200</v>
      </c>
      <c r="F8343" s="5">
        <v>3200</v>
      </c>
    </row>
    <row r="8344" spans="1:6" ht="33.75" x14ac:dyDescent="0.2">
      <c r="A8344" s="2">
        <v>8339</v>
      </c>
      <c r="B8344" s="416" t="s">
        <v>11635</v>
      </c>
      <c r="C8344" s="28" t="s">
        <v>26154</v>
      </c>
      <c r="D8344" s="198">
        <v>1</v>
      </c>
      <c r="E8344" s="5">
        <v>3200</v>
      </c>
      <c r="F8344" s="5">
        <v>3200</v>
      </c>
    </row>
    <row r="8345" spans="1:6" ht="33.75" x14ac:dyDescent="0.2">
      <c r="A8345" s="2">
        <v>8340</v>
      </c>
      <c r="B8345" s="416" t="s">
        <v>11635</v>
      </c>
      <c r="C8345" s="28" t="s">
        <v>26155</v>
      </c>
      <c r="D8345" s="198">
        <v>1</v>
      </c>
      <c r="E8345" s="5">
        <v>3200</v>
      </c>
      <c r="F8345" s="5">
        <v>3200</v>
      </c>
    </row>
    <row r="8346" spans="1:6" ht="33.75" x14ac:dyDescent="0.2">
      <c r="A8346" s="2">
        <v>8341</v>
      </c>
      <c r="B8346" s="416" t="s">
        <v>11635</v>
      </c>
      <c r="C8346" s="28" t="s">
        <v>26156</v>
      </c>
      <c r="D8346" s="198">
        <v>1</v>
      </c>
      <c r="E8346" s="5">
        <v>3200</v>
      </c>
      <c r="F8346" s="5">
        <v>3200</v>
      </c>
    </row>
    <row r="8347" spans="1:6" ht="33.75" x14ac:dyDescent="0.2">
      <c r="A8347" s="2">
        <v>8342</v>
      </c>
      <c r="B8347" s="416" t="s">
        <v>11635</v>
      </c>
      <c r="C8347" s="28" t="s">
        <v>26157</v>
      </c>
      <c r="D8347" s="198">
        <v>1</v>
      </c>
      <c r="E8347" s="5">
        <v>3200</v>
      </c>
      <c r="F8347" s="5">
        <v>3200</v>
      </c>
    </row>
    <row r="8348" spans="1:6" ht="33.75" x14ac:dyDescent="0.2">
      <c r="A8348" s="2">
        <v>8343</v>
      </c>
      <c r="B8348" s="416" t="s">
        <v>11635</v>
      </c>
      <c r="C8348" s="28" t="s">
        <v>26158</v>
      </c>
      <c r="D8348" s="198">
        <v>1</v>
      </c>
      <c r="E8348" s="5">
        <v>3200</v>
      </c>
      <c r="F8348" s="5">
        <v>3200</v>
      </c>
    </row>
    <row r="8349" spans="1:6" ht="33.75" x14ac:dyDescent="0.2">
      <c r="A8349" s="2">
        <v>8344</v>
      </c>
      <c r="B8349" s="416" t="s">
        <v>11635</v>
      </c>
      <c r="C8349" s="28" t="s">
        <v>26159</v>
      </c>
      <c r="D8349" s="198">
        <v>1</v>
      </c>
      <c r="E8349" s="5">
        <v>3200</v>
      </c>
      <c r="F8349" s="5">
        <v>3200</v>
      </c>
    </row>
    <row r="8350" spans="1:6" ht="33.75" x14ac:dyDescent="0.2">
      <c r="A8350" s="2">
        <v>8345</v>
      </c>
      <c r="B8350" s="416" t="s">
        <v>11635</v>
      </c>
      <c r="C8350" s="28" t="s">
        <v>26160</v>
      </c>
      <c r="D8350" s="198">
        <v>1</v>
      </c>
      <c r="E8350" s="5">
        <v>3200</v>
      </c>
      <c r="F8350" s="5">
        <v>3200</v>
      </c>
    </row>
    <row r="8351" spans="1:6" ht="33.75" x14ac:dyDescent="0.2">
      <c r="A8351" s="2">
        <v>8346</v>
      </c>
      <c r="B8351" s="416" t="s">
        <v>11635</v>
      </c>
      <c r="C8351" s="28" t="s">
        <v>26161</v>
      </c>
      <c r="D8351" s="198">
        <v>1</v>
      </c>
      <c r="E8351" s="5">
        <v>3200</v>
      </c>
      <c r="F8351" s="5">
        <v>3200</v>
      </c>
    </row>
    <row r="8352" spans="1:6" ht="33.75" x14ac:dyDescent="0.2">
      <c r="A8352" s="2">
        <v>8347</v>
      </c>
      <c r="B8352" s="416" t="s">
        <v>11635</v>
      </c>
      <c r="C8352" s="28" t="s">
        <v>26162</v>
      </c>
      <c r="D8352" s="198">
        <v>1</v>
      </c>
      <c r="E8352" s="5">
        <v>3200</v>
      </c>
      <c r="F8352" s="5">
        <v>3200</v>
      </c>
    </row>
    <row r="8353" spans="1:6" ht="33.75" x14ac:dyDescent="0.2">
      <c r="A8353" s="2">
        <v>8348</v>
      </c>
      <c r="B8353" s="416" t="s">
        <v>11635</v>
      </c>
      <c r="C8353" s="28" t="s">
        <v>26163</v>
      </c>
      <c r="D8353" s="198">
        <v>1</v>
      </c>
      <c r="E8353" s="5">
        <v>3200</v>
      </c>
      <c r="F8353" s="5">
        <v>3200</v>
      </c>
    </row>
    <row r="8354" spans="1:6" ht="33.75" x14ac:dyDescent="0.2">
      <c r="A8354" s="2">
        <v>8349</v>
      </c>
      <c r="B8354" s="416" t="s">
        <v>11635</v>
      </c>
      <c r="C8354" s="28" t="s">
        <v>26164</v>
      </c>
      <c r="D8354" s="198">
        <v>1</v>
      </c>
      <c r="E8354" s="5">
        <v>3200</v>
      </c>
      <c r="F8354" s="5">
        <v>3200</v>
      </c>
    </row>
    <row r="8355" spans="1:6" ht="33.75" x14ac:dyDescent="0.2">
      <c r="A8355" s="2">
        <v>8350</v>
      </c>
      <c r="B8355" s="416" t="s">
        <v>11635</v>
      </c>
      <c r="C8355" s="28" t="s">
        <v>26165</v>
      </c>
      <c r="D8355" s="198">
        <v>1</v>
      </c>
      <c r="E8355" s="5">
        <v>3200</v>
      </c>
      <c r="F8355" s="5">
        <v>3200</v>
      </c>
    </row>
    <row r="8356" spans="1:6" ht="33.75" x14ac:dyDescent="0.2">
      <c r="A8356" s="2">
        <v>8351</v>
      </c>
      <c r="B8356" s="416" t="s">
        <v>11635</v>
      </c>
      <c r="C8356" s="28" t="s">
        <v>26166</v>
      </c>
      <c r="D8356" s="198">
        <v>1</v>
      </c>
      <c r="E8356" s="5">
        <v>3200</v>
      </c>
      <c r="F8356" s="5">
        <v>3200</v>
      </c>
    </row>
    <row r="8357" spans="1:6" ht="45" x14ac:dyDescent="0.2">
      <c r="A8357" s="2">
        <v>8352</v>
      </c>
      <c r="B8357" s="416" t="s">
        <v>11636</v>
      </c>
      <c r="C8357" s="28" t="s">
        <v>11637</v>
      </c>
      <c r="D8357" s="198">
        <v>1</v>
      </c>
      <c r="E8357" s="5">
        <v>22800</v>
      </c>
      <c r="F8357" s="5">
        <v>22800</v>
      </c>
    </row>
    <row r="8358" spans="1:6" ht="22.5" x14ac:dyDescent="0.2">
      <c r="A8358" s="2">
        <v>8353</v>
      </c>
      <c r="B8358" s="416" t="s">
        <v>11638</v>
      </c>
      <c r="C8358" s="48">
        <v>10400230</v>
      </c>
      <c r="D8358" s="198">
        <v>1</v>
      </c>
      <c r="E8358" s="5">
        <v>10200</v>
      </c>
      <c r="F8358" s="5">
        <v>10200</v>
      </c>
    </row>
    <row r="8359" spans="1:6" ht="22.5" x14ac:dyDescent="0.2">
      <c r="A8359" s="2">
        <v>8354</v>
      </c>
      <c r="B8359" s="416" t="s">
        <v>11638</v>
      </c>
      <c r="C8359" s="28" t="s">
        <v>26167</v>
      </c>
      <c r="D8359" s="198">
        <v>1</v>
      </c>
      <c r="E8359" s="5">
        <v>10200</v>
      </c>
      <c r="F8359" s="5">
        <v>10200</v>
      </c>
    </row>
    <row r="8360" spans="1:6" ht="22.5" x14ac:dyDescent="0.2">
      <c r="A8360" s="2">
        <v>8355</v>
      </c>
      <c r="B8360" s="416" t="s">
        <v>11638</v>
      </c>
      <c r="C8360" s="28" t="s">
        <v>26168</v>
      </c>
      <c r="D8360" s="198">
        <v>1</v>
      </c>
      <c r="E8360" s="5">
        <v>10200</v>
      </c>
      <c r="F8360" s="5">
        <v>10200</v>
      </c>
    </row>
    <row r="8361" spans="1:6" ht="22.5" x14ac:dyDescent="0.2">
      <c r="A8361" s="2">
        <v>8356</v>
      </c>
      <c r="B8361" s="416" t="s">
        <v>11639</v>
      </c>
      <c r="C8361" s="28" t="s">
        <v>11640</v>
      </c>
      <c r="D8361" s="198">
        <v>1</v>
      </c>
      <c r="E8361" s="5">
        <v>6200</v>
      </c>
      <c r="F8361" s="5">
        <v>6200</v>
      </c>
    </row>
    <row r="8362" spans="1:6" ht="22.5" x14ac:dyDescent="0.2">
      <c r="A8362" s="2">
        <v>8357</v>
      </c>
      <c r="B8362" s="416" t="s">
        <v>11641</v>
      </c>
      <c r="C8362" s="48">
        <v>10400240</v>
      </c>
      <c r="D8362" s="198">
        <v>1</v>
      </c>
      <c r="E8362" s="5">
        <v>4400</v>
      </c>
      <c r="F8362" s="5">
        <v>4400</v>
      </c>
    </row>
    <row r="8363" spans="1:6" ht="22.5" x14ac:dyDescent="0.2">
      <c r="A8363" s="2">
        <v>8358</v>
      </c>
      <c r="B8363" s="416" t="s">
        <v>11641</v>
      </c>
      <c r="C8363" s="28" t="s">
        <v>26169</v>
      </c>
      <c r="D8363" s="198">
        <v>1</v>
      </c>
      <c r="E8363" s="5">
        <v>4400</v>
      </c>
      <c r="F8363" s="5">
        <v>4400</v>
      </c>
    </row>
    <row r="8364" spans="1:6" ht="22.5" x14ac:dyDescent="0.2">
      <c r="A8364" s="2">
        <v>8359</v>
      </c>
      <c r="B8364" s="416" t="s">
        <v>11641</v>
      </c>
      <c r="C8364" s="28" t="s">
        <v>26170</v>
      </c>
      <c r="D8364" s="198">
        <v>1</v>
      </c>
      <c r="E8364" s="5">
        <v>4400</v>
      </c>
      <c r="F8364" s="5">
        <v>4400</v>
      </c>
    </row>
    <row r="8365" spans="1:6" ht="22.5" x14ac:dyDescent="0.2">
      <c r="A8365" s="2">
        <v>8360</v>
      </c>
      <c r="B8365" s="416" t="s">
        <v>11641</v>
      </c>
      <c r="C8365" s="28" t="s">
        <v>26171</v>
      </c>
      <c r="D8365" s="198">
        <v>1</v>
      </c>
      <c r="E8365" s="5">
        <v>4400</v>
      </c>
      <c r="F8365" s="5">
        <v>4400</v>
      </c>
    </row>
    <row r="8366" spans="1:6" x14ac:dyDescent="0.2">
      <c r="A8366" s="2">
        <v>8361</v>
      </c>
      <c r="B8366" s="416" t="s">
        <v>11628</v>
      </c>
      <c r="C8366" s="28" t="s">
        <v>11629</v>
      </c>
      <c r="D8366" s="198">
        <v>1</v>
      </c>
      <c r="E8366" s="5">
        <v>3300</v>
      </c>
      <c r="F8366" s="5">
        <v>3300</v>
      </c>
    </row>
    <row r="8367" spans="1:6" x14ac:dyDescent="0.2">
      <c r="A8367" s="2">
        <v>8362</v>
      </c>
      <c r="B8367" s="416" t="s">
        <v>4976</v>
      </c>
      <c r="C8367" s="28" t="s">
        <v>11630</v>
      </c>
      <c r="D8367" s="198">
        <v>1</v>
      </c>
      <c r="E8367" s="5">
        <v>3000</v>
      </c>
      <c r="F8367" s="5">
        <v>3000</v>
      </c>
    </row>
    <row r="8368" spans="1:6" ht="22.5" x14ac:dyDescent="0.2">
      <c r="A8368" s="2">
        <v>8363</v>
      </c>
      <c r="B8368" s="416" t="s">
        <v>11631</v>
      </c>
      <c r="C8368" s="28" t="s">
        <v>11632</v>
      </c>
      <c r="D8368" s="198">
        <v>1</v>
      </c>
      <c r="E8368" s="5">
        <v>3435.7</v>
      </c>
      <c r="F8368" s="5">
        <v>3435.7</v>
      </c>
    </row>
    <row r="8369" spans="1:6" ht="22.5" x14ac:dyDescent="0.2">
      <c r="A8369" s="2">
        <v>8364</v>
      </c>
      <c r="B8369" s="416" t="s">
        <v>11633</v>
      </c>
      <c r="C8369" s="28" t="s">
        <v>11634</v>
      </c>
      <c r="D8369" s="198">
        <v>1</v>
      </c>
      <c r="E8369" s="5">
        <v>3029</v>
      </c>
      <c r="F8369" s="5">
        <v>3029</v>
      </c>
    </row>
    <row r="8370" spans="1:6" ht="33.75" x14ac:dyDescent="0.2">
      <c r="A8370" s="2">
        <v>8365</v>
      </c>
      <c r="B8370" s="416" t="s">
        <v>25976</v>
      </c>
      <c r="C8370" s="28" t="s">
        <v>26172</v>
      </c>
      <c r="D8370" s="198">
        <v>1</v>
      </c>
      <c r="E8370" s="5">
        <v>3009</v>
      </c>
      <c r="F8370" s="5">
        <v>3009</v>
      </c>
    </row>
    <row r="8371" spans="1:6" ht="33.75" x14ac:dyDescent="0.2">
      <c r="A8371" s="2">
        <v>8366</v>
      </c>
      <c r="B8371" s="416" t="s">
        <v>25976</v>
      </c>
      <c r="C8371" s="28" t="s">
        <v>26173</v>
      </c>
      <c r="D8371" s="198">
        <v>1</v>
      </c>
      <c r="E8371" s="5">
        <v>3009</v>
      </c>
      <c r="F8371" s="5">
        <v>3009</v>
      </c>
    </row>
    <row r="8372" spans="1:6" ht="33.75" x14ac:dyDescent="0.2">
      <c r="A8372" s="2">
        <v>8367</v>
      </c>
      <c r="B8372" s="416" t="s">
        <v>25976</v>
      </c>
      <c r="C8372" s="28" t="s">
        <v>26174</v>
      </c>
      <c r="D8372" s="198">
        <v>1</v>
      </c>
      <c r="E8372" s="5">
        <v>3009</v>
      </c>
      <c r="F8372" s="5">
        <v>3009</v>
      </c>
    </row>
    <row r="8373" spans="1:6" ht="33.75" x14ac:dyDescent="0.2">
      <c r="A8373" s="2">
        <v>8368</v>
      </c>
      <c r="B8373" s="416" t="s">
        <v>25976</v>
      </c>
      <c r="C8373" s="28" t="s">
        <v>26175</v>
      </c>
      <c r="D8373" s="198">
        <v>1</v>
      </c>
      <c r="E8373" s="5">
        <v>3009</v>
      </c>
      <c r="F8373" s="5">
        <v>3009</v>
      </c>
    </row>
    <row r="8374" spans="1:6" ht="33.75" x14ac:dyDescent="0.2">
      <c r="A8374" s="2">
        <v>8369</v>
      </c>
      <c r="B8374" s="416" t="s">
        <v>25976</v>
      </c>
      <c r="C8374" s="28" t="s">
        <v>26176</v>
      </c>
      <c r="D8374" s="198">
        <v>1</v>
      </c>
      <c r="E8374" s="5">
        <v>3009</v>
      </c>
      <c r="F8374" s="5">
        <v>3009</v>
      </c>
    </row>
    <row r="8375" spans="1:6" ht="33.75" x14ac:dyDescent="0.2">
      <c r="A8375" s="2">
        <v>8370</v>
      </c>
      <c r="B8375" s="416" t="s">
        <v>25976</v>
      </c>
      <c r="C8375" s="28" t="s">
        <v>26177</v>
      </c>
      <c r="D8375" s="198">
        <v>1</v>
      </c>
      <c r="E8375" s="5">
        <v>3009</v>
      </c>
      <c r="F8375" s="5">
        <v>3009</v>
      </c>
    </row>
    <row r="8376" spans="1:6" ht="33.75" x14ac:dyDescent="0.2">
      <c r="A8376" s="2">
        <v>8371</v>
      </c>
      <c r="B8376" s="416" t="s">
        <v>25976</v>
      </c>
      <c r="C8376" s="28" t="s">
        <v>26178</v>
      </c>
      <c r="D8376" s="198">
        <v>1</v>
      </c>
      <c r="E8376" s="5">
        <v>3009</v>
      </c>
      <c r="F8376" s="5">
        <v>3009</v>
      </c>
    </row>
    <row r="8377" spans="1:6" ht="33.75" x14ac:dyDescent="0.2">
      <c r="A8377" s="2">
        <v>8372</v>
      </c>
      <c r="B8377" s="416" t="s">
        <v>25976</v>
      </c>
      <c r="C8377" s="48">
        <v>10400344</v>
      </c>
      <c r="D8377" s="198">
        <v>1</v>
      </c>
      <c r="E8377" s="5">
        <v>3009</v>
      </c>
      <c r="F8377" s="5">
        <v>3009</v>
      </c>
    </row>
    <row r="8378" spans="1:6" ht="33.75" x14ac:dyDescent="0.2">
      <c r="A8378" s="2">
        <v>8373</v>
      </c>
      <c r="B8378" s="416" t="s">
        <v>25976</v>
      </c>
      <c r="C8378" s="28" t="s">
        <v>26179</v>
      </c>
      <c r="D8378" s="198">
        <v>1</v>
      </c>
      <c r="E8378" s="5">
        <v>3009</v>
      </c>
      <c r="F8378" s="5">
        <v>3009</v>
      </c>
    </row>
    <row r="8379" spans="1:6" ht="33.75" x14ac:dyDescent="0.2">
      <c r="A8379" s="2">
        <v>8374</v>
      </c>
      <c r="B8379" s="416" t="s">
        <v>25976</v>
      </c>
      <c r="C8379" s="28" t="s">
        <v>26180</v>
      </c>
      <c r="D8379" s="198">
        <v>1</v>
      </c>
      <c r="E8379" s="5">
        <v>3009</v>
      </c>
      <c r="F8379" s="5">
        <v>3009</v>
      </c>
    </row>
    <row r="8380" spans="1:6" ht="22.5" x14ac:dyDescent="0.2">
      <c r="A8380" s="2">
        <v>8375</v>
      </c>
      <c r="B8380" s="416" t="s">
        <v>25977</v>
      </c>
      <c r="C8380" s="28" t="s">
        <v>26181</v>
      </c>
      <c r="D8380" s="198">
        <v>1</v>
      </c>
      <c r="E8380" s="5">
        <v>20000</v>
      </c>
      <c r="F8380" s="5">
        <v>20000</v>
      </c>
    </row>
    <row r="8381" spans="1:6" x14ac:dyDescent="0.2">
      <c r="A8381" s="2">
        <v>8376</v>
      </c>
      <c r="B8381" s="416" t="s">
        <v>25978</v>
      </c>
      <c r="C8381" s="28" t="s">
        <v>26182</v>
      </c>
      <c r="D8381" s="198">
        <v>1</v>
      </c>
      <c r="E8381" s="5">
        <v>5000</v>
      </c>
      <c r="F8381" s="5">
        <v>5000</v>
      </c>
    </row>
    <row r="8382" spans="1:6" ht="45" x14ac:dyDescent="0.2">
      <c r="A8382" s="2">
        <v>8377</v>
      </c>
      <c r="B8382" s="416" t="s">
        <v>11642</v>
      </c>
      <c r="C8382" s="48">
        <v>10400234</v>
      </c>
      <c r="D8382" s="198">
        <v>1</v>
      </c>
      <c r="E8382" s="5">
        <v>19340</v>
      </c>
      <c r="F8382" s="5">
        <v>19340</v>
      </c>
    </row>
    <row r="8383" spans="1:6" ht="45" x14ac:dyDescent="0.2">
      <c r="A8383" s="2">
        <v>8378</v>
      </c>
      <c r="B8383" s="416" t="s">
        <v>11642</v>
      </c>
      <c r="C8383" s="28" t="s">
        <v>26183</v>
      </c>
      <c r="D8383" s="198">
        <v>1</v>
      </c>
      <c r="E8383" s="5">
        <v>19340</v>
      </c>
      <c r="F8383" s="5">
        <v>19340</v>
      </c>
    </row>
    <row r="8384" spans="1:6" ht="45" x14ac:dyDescent="0.2">
      <c r="A8384" s="2">
        <v>8379</v>
      </c>
      <c r="B8384" s="416" t="s">
        <v>11642</v>
      </c>
      <c r="C8384" s="28" t="s">
        <v>26184</v>
      </c>
      <c r="D8384" s="198">
        <v>1</v>
      </c>
      <c r="E8384" s="5">
        <v>19340</v>
      </c>
      <c r="F8384" s="5">
        <v>19340</v>
      </c>
    </row>
    <row r="8385" spans="1:6" ht="45" x14ac:dyDescent="0.2">
      <c r="A8385" s="2">
        <v>8380</v>
      </c>
      <c r="B8385" s="416" t="s">
        <v>11642</v>
      </c>
      <c r="C8385" s="28" t="s">
        <v>26185</v>
      </c>
      <c r="D8385" s="198">
        <v>1</v>
      </c>
      <c r="E8385" s="5">
        <v>19340</v>
      </c>
      <c r="F8385" s="5">
        <v>19340</v>
      </c>
    </row>
    <row r="8386" spans="1:6" ht="45" x14ac:dyDescent="0.2">
      <c r="A8386" s="2">
        <v>8381</v>
      </c>
      <c r="B8386" s="416" t="s">
        <v>11642</v>
      </c>
      <c r="C8386" s="28" t="s">
        <v>26186</v>
      </c>
      <c r="D8386" s="198">
        <v>1</v>
      </c>
      <c r="E8386" s="5">
        <v>19340</v>
      </c>
      <c r="F8386" s="5">
        <v>19340</v>
      </c>
    </row>
    <row r="8387" spans="1:6" ht="45" x14ac:dyDescent="0.2">
      <c r="A8387" s="2">
        <v>8382</v>
      </c>
      <c r="B8387" s="416" t="s">
        <v>11642</v>
      </c>
      <c r="C8387" s="28" t="s">
        <v>26187</v>
      </c>
      <c r="D8387" s="198">
        <v>1</v>
      </c>
      <c r="E8387" s="5">
        <v>19340</v>
      </c>
      <c r="F8387" s="5">
        <v>19340</v>
      </c>
    </row>
    <row r="8388" spans="1:6" ht="45" x14ac:dyDescent="0.2">
      <c r="A8388" s="2">
        <v>8383</v>
      </c>
      <c r="B8388" s="416" t="s">
        <v>11643</v>
      </c>
      <c r="C8388" s="48">
        <v>10400235</v>
      </c>
      <c r="D8388" s="198">
        <v>1</v>
      </c>
      <c r="E8388" s="5">
        <v>5706.58</v>
      </c>
      <c r="F8388" s="5">
        <v>5706.58</v>
      </c>
    </row>
    <row r="8389" spans="1:6" ht="45" x14ac:dyDescent="0.2">
      <c r="A8389" s="2">
        <v>8384</v>
      </c>
      <c r="B8389" s="416" t="s">
        <v>11643</v>
      </c>
      <c r="C8389" s="28" t="s">
        <v>26188</v>
      </c>
      <c r="D8389" s="198">
        <v>1</v>
      </c>
      <c r="E8389" s="5">
        <v>5706.58</v>
      </c>
      <c r="F8389" s="5">
        <v>5706.58</v>
      </c>
    </row>
    <row r="8390" spans="1:6" ht="33.75" x14ac:dyDescent="0.2">
      <c r="A8390" s="2">
        <v>8385</v>
      </c>
      <c r="B8390" s="416" t="s">
        <v>11644</v>
      </c>
      <c r="C8390" s="28" t="s">
        <v>11645</v>
      </c>
      <c r="D8390" s="198">
        <v>1</v>
      </c>
      <c r="E8390" s="5">
        <v>9500.0300000000007</v>
      </c>
      <c r="F8390" s="5">
        <v>9500.0300000000007</v>
      </c>
    </row>
    <row r="8391" spans="1:6" ht="45" x14ac:dyDescent="0.2">
      <c r="A8391" s="2">
        <v>8386</v>
      </c>
      <c r="B8391" s="416" t="s">
        <v>11646</v>
      </c>
      <c r="C8391" s="28" t="s">
        <v>11647</v>
      </c>
      <c r="D8391" s="198">
        <v>1</v>
      </c>
      <c r="E8391" s="5">
        <v>21300</v>
      </c>
      <c r="F8391" s="5">
        <v>21300</v>
      </c>
    </row>
    <row r="8392" spans="1:6" ht="33.75" x14ac:dyDescent="0.2">
      <c r="A8392" s="2">
        <v>8387</v>
      </c>
      <c r="B8392" s="416" t="s">
        <v>11648</v>
      </c>
      <c r="C8392" s="28" t="s">
        <v>11649</v>
      </c>
      <c r="D8392" s="198">
        <v>1</v>
      </c>
      <c r="E8392" s="5">
        <v>7600</v>
      </c>
      <c r="F8392" s="5">
        <v>7600</v>
      </c>
    </row>
    <row r="8393" spans="1:6" ht="22.5" x14ac:dyDescent="0.2">
      <c r="A8393" s="2">
        <v>8388</v>
      </c>
      <c r="B8393" s="416" t="s">
        <v>11650</v>
      </c>
      <c r="C8393" s="28" t="s">
        <v>11651</v>
      </c>
      <c r="D8393" s="198">
        <v>1</v>
      </c>
      <c r="E8393" s="5">
        <v>3800</v>
      </c>
      <c r="F8393" s="5">
        <v>3800</v>
      </c>
    </row>
    <row r="8394" spans="1:6" ht="33.75" x14ac:dyDescent="0.2">
      <c r="A8394" s="2">
        <v>8389</v>
      </c>
      <c r="B8394" s="416" t="s">
        <v>11652</v>
      </c>
      <c r="C8394" s="28" t="s">
        <v>11653</v>
      </c>
      <c r="D8394" s="198">
        <v>1</v>
      </c>
      <c r="E8394" s="5">
        <v>3800</v>
      </c>
      <c r="F8394" s="5">
        <v>3800</v>
      </c>
    </row>
    <row r="8395" spans="1:6" ht="22.5" x14ac:dyDescent="0.2">
      <c r="A8395" s="2">
        <v>8390</v>
      </c>
      <c r="B8395" s="416" t="s">
        <v>11654</v>
      </c>
      <c r="C8395" s="28" t="s">
        <v>11655</v>
      </c>
      <c r="D8395" s="198">
        <v>1</v>
      </c>
      <c r="E8395" s="5">
        <v>3800</v>
      </c>
      <c r="F8395" s="5">
        <v>3800</v>
      </c>
    </row>
    <row r="8396" spans="1:6" ht="33.75" x14ac:dyDescent="0.2">
      <c r="A8396" s="2">
        <v>8391</v>
      </c>
      <c r="B8396" s="416" t="s">
        <v>11656</v>
      </c>
      <c r="C8396" s="28" t="s">
        <v>11657</v>
      </c>
      <c r="D8396" s="198">
        <v>1</v>
      </c>
      <c r="E8396" s="5">
        <v>3800</v>
      </c>
      <c r="F8396" s="5">
        <v>3800</v>
      </c>
    </row>
    <row r="8397" spans="1:6" ht="22.5" x14ac:dyDescent="0.2">
      <c r="A8397" s="2">
        <v>8392</v>
      </c>
      <c r="B8397" s="416" t="s">
        <v>11650</v>
      </c>
      <c r="C8397" s="28" t="s">
        <v>11658</v>
      </c>
      <c r="D8397" s="198">
        <v>1</v>
      </c>
      <c r="E8397" s="5">
        <v>3800</v>
      </c>
      <c r="F8397" s="5">
        <v>3800</v>
      </c>
    </row>
    <row r="8398" spans="1:6" ht="22.5" x14ac:dyDescent="0.2">
      <c r="A8398" s="2">
        <v>8393</v>
      </c>
      <c r="B8398" s="416" t="s">
        <v>11659</v>
      </c>
      <c r="C8398" s="28" t="s">
        <v>11660</v>
      </c>
      <c r="D8398" s="198">
        <v>1</v>
      </c>
      <c r="E8398" s="5">
        <v>3800</v>
      </c>
      <c r="F8398" s="5">
        <v>3800</v>
      </c>
    </row>
    <row r="8399" spans="1:6" ht="22.5" x14ac:dyDescent="0.2">
      <c r="A8399" s="2">
        <v>8394</v>
      </c>
      <c r="B8399" s="416" t="s">
        <v>25979</v>
      </c>
      <c r="C8399" s="28" t="s">
        <v>26189</v>
      </c>
      <c r="D8399" s="198">
        <v>1</v>
      </c>
      <c r="E8399" s="5">
        <v>176550</v>
      </c>
      <c r="F8399" s="5">
        <v>16814.32</v>
      </c>
    </row>
    <row r="8400" spans="1:6" ht="33.75" x14ac:dyDescent="0.2">
      <c r="A8400" s="2">
        <v>8395</v>
      </c>
      <c r="B8400" s="416" t="s">
        <v>25980</v>
      </c>
      <c r="C8400" s="28" t="s">
        <v>26190</v>
      </c>
      <c r="D8400" s="198">
        <v>1</v>
      </c>
      <c r="E8400" s="5">
        <v>9130</v>
      </c>
      <c r="F8400" s="5">
        <v>9130</v>
      </c>
    </row>
    <row r="8401" spans="1:6" ht="33.75" x14ac:dyDescent="0.2">
      <c r="A8401" s="2">
        <v>8396</v>
      </c>
      <c r="B8401" s="416" t="s">
        <v>25981</v>
      </c>
      <c r="C8401" s="28" t="s">
        <v>26191</v>
      </c>
      <c r="D8401" s="198">
        <v>1</v>
      </c>
      <c r="E8401" s="5">
        <v>54365</v>
      </c>
      <c r="F8401" s="5">
        <v>3624.32</v>
      </c>
    </row>
    <row r="8402" spans="1:6" ht="22.5" x14ac:dyDescent="0.2">
      <c r="A8402" s="2">
        <v>8397</v>
      </c>
      <c r="B8402" s="416" t="s">
        <v>11661</v>
      </c>
      <c r="C8402" s="28" t="s">
        <v>11662</v>
      </c>
      <c r="D8402" s="198">
        <v>1</v>
      </c>
      <c r="E8402" s="5">
        <v>16990</v>
      </c>
      <c r="F8402" s="5">
        <v>16990</v>
      </c>
    </row>
    <row r="8403" spans="1:6" x14ac:dyDescent="0.2">
      <c r="A8403" s="2">
        <v>8398</v>
      </c>
      <c r="B8403" s="416" t="s">
        <v>11663</v>
      </c>
      <c r="C8403" s="28" t="s">
        <v>11664</v>
      </c>
      <c r="D8403" s="198">
        <v>1</v>
      </c>
      <c r="E8403" s="5">
        <v>115104</v>
      </c>
      <c r="F8403" s="5">
        <v>23020.799999999999</v>
      </c>
    </row>
    <row r="8404" spans="1:6" x14ac:dyDescent="0.2">
      <c r="A8404" s="2">
        <v>8399</v>
      </c>
      <c r="B8404" s="416" t="s">
        <v>11665</v>
      </c>
      <c r="C8404" s="28" t="s">
        <v>11666</v>
      </c>
      <c r="D8404" s="198">
        <v>1</v>
      </c>
      <c r="E8404" s="5">
        <v>5310</v>
      </c>
      <c r="F8404" s="5">
        <v>5310</v>
      </c>
    </row>
    <row r="8405" spans="1:6" ht="22.5" x14ac:dyDescent="0.2">
      <c r="A8405" s="2">
        <v>8400</v>
      </c>
      <c r="B8405" s="416" t="s">
        <v>11667</v>
      </c>
      <c r="C8405" s="28" t="s">
        <v>11668</v>
      </c>
      <c r="D8405" s="198">
        <v>1</v>
      </c>
      <c r="E8405" s="5">
        <v>16067</v>
      </c>
      <c r="F8405" s="5">
        <v>16067</v>
      </c>
    </row>
    <row r="8406" spans="1:6" ht="22.5" x14ac:dyDescent="0.2">
      <c r="A8406" s="2">
        <v>8401</v>
      </c>
      <c r="B8406" s="416" t="s">
        <v>25982</v>
      </c>
      <c r="C8406" s="28" t="s">
        <v>11669</v>
      </c>
      <c r="D8406" s="198">
        <v>1</v>
      </c>
      <c r="E8406" s="5">
        <v>123570</v>
      </c>
      <c r="F8406" s="5">
        <v>12357</v>
      </c>
    </row>
    <row r="8407" spans="1:6" ht="33.75" x14ac:dyDescent="0.2">
      <c r="A8407" s="2">
        <v>8402</v>
      </c>
      <c r="B8407" s="416" t="s">
        <v>11670</v>
      </c>
      <c r="C8407" s="28" t="s">
        <v>11671</v>
      </c>
      <c r="D8407" s="198">
        <v>1</v>
      </c>
      <c r="E8407" s="5">
        <v>18990</v>
      </c>
      <c r="F8407" s="5">
        <v>18990</v>
      </c>
    </row>
    <row r="8408" spans="1:6" x14ac:dyDescent="0.2">
      <c r="A8408" s="2">
        <v>8403</v>
      </c>
      <c r="B8408" s="416" t="s">
        <v>25983</v>
      </c>
      <c r="C8408" s="28" t="s">
        <v>26192</v>
      </c>
      <c r="D8408" s="198">
        <v>1</v>
      </c>
      <c r="E8408" s="5">
        <v>3865</v>
      </c>
      <c r="F8408" s="5">
        <v>3865</v>
      </c>
    </row>
    <row r="8409" spans="1:6" x14ac:dyDescent="0.2">
      <c r="A8409" s="2">
        <v>8404</v>
      </c>
      <c r="B8409" s="416" t="s">
        <v>25983</v>
      </c>
      <c r="C8409" s="28" t="s">
        <v>26193</v>
      </c>
      <c r="D8409" s="198">
        <v>1</v>
      </c>
      <c r="E8409" s="5">
        <v>3865</v>
      </c>
      <c r="F8409" s="5">
        <v>3865</v>
      </c>
    </row>
    <row r="8410" spans="1:6" ht="22.5" x14ac:dyDescent="0.2">
      <c r="A8410" s="2">
        <v>8405</v>
      </c>
      <c r="B8410" s="416" t="s">
        <v>25984</v>
      </c>
      <c r="C8410" s="28" t="s">
        <v>26194</v>
      </c>
      <c r="D8410" s="198">
        <v>1</v>
      </c>
      <c r="E8410" s="5">
        <v>4406</v>
      </c>
      <c r="F8410" s="5">
        <v>4406</v>
      </c>
    </row>
    <row r="8411" spans="1:6" ht="22.5" x14ac:dyDescent="0.2">
      <c r="A8411" s="2">
        <v>8406</v>
      </c>
      <c r="B8411" s="416" t="s">
        <v>25984</v>
      </c>
      <c r="C8411" s="28" t="s">
        <v>26195</v>
      </c>
      <c r="D8411" s="198">
        <v>1</v>
      </c>
      <c r="E8411" s="5">
        <v>4406</v>
      </c>
      <c r="F8411" s="5">
        <v>4406</v>
      </c>
    </row>
    <row r="8412" spans="1:6" ht="22.5" x14ac:dyDescent="0.2">
      <c r="A8412" s="2">
        <v>8407</v>
      </c>
      <c r="B8412" s="416" t="s">
        <v>25984</v>
      </c>
      <c r="C8412" s="28" t="s">
        <v>26196</v>
      </c>
      <c r="D8412" s="198">
        <v>1</v>
      </c>
      <c r="E8412" s="5">
        <v>4406</v>
      </c>
      <c r="F8412" s="5">
        <v>4406</v>
      </c>
    </row>
    <row r="8413" spans="1:6" ht="22.5" x14ac:dyDescent="0.2">
      <c r="A8413" s="2">
        <v>8408</v>
      </c>
      <c r="B8413" s="416" t="s">
        <v>25984</v>
      </c>
      <c r="C8413" s="28" t="s">
        <v>26197</v>
      </c>
      <c r="D8413" s="198">
        <v>1</v>
      </c>
      <c r="E8413" s="5">
        <v>4406</v>
      </c>
      <c r="F8413" s="5">
        <v>4406</v>
      </c>
    </row>
    <row r="8414" spans="1:6" ht="22.5" x14ac:dyDescent="0.2">
      <c r="A8414" s="2">
        <v>8409</v>
      </c>
      <c r="B8414" s="416" t="s">
        <v>25985</v>
      </c>
      <c r="C8414" s="28" t="s">
        <v>26198</v>
      </c>
      <c r="D8414" s="198">
        <v>1</v>
      </c>
      <c r="E8414" s="5">
        <v>27117</v>
      </c>
      <c r="F8414" s="5">
        <v>27117</v>
      </c>
    </row>
    <row r="8415" spans="1:6" ht="22.5" x14ac:dyDescent="0.2">
      <c r="A8415" s="2">
        <v>8410</v>
      </c>
      <c r="B8415" s="416" t="s">
        <v>25986</v>
      </c>
      <c r="C8415" s="28" t="s">
        <v>26199</v>
      </c>
      <c r="D8415" s="198">
        <v>1</v>
      </c>
      <c r="E8415" s="5">
        <v>41389</v>
      </c>
      <c r="F8415" s="356"/>
    </row>
    <row r="8416" spans="1:6" x14ac:dyDescent="0.2">
      <c r="A8416" s="2">
        <v>8411</v>
      </c>
      <c r="B8416" s="416" t="s">
        <v>11672</v>
      </c>
      <c r="C8416" s="28" t="s">
        <v>11673</v>
      </c>
      <c r="D8416" s="198">
        <v>1</v>
      </c>
      <c r="E8416" s="5">
        <v>3420</v>
      </c>
      <c r="F8416" s="5">
        <v>3420</v>
      </c>
    </row>
    <row r="8417" spans="1:6" ht="22.5" x14ac:dyDescent="0.2">
      <c r="A8417" s="2">
        <v>8412</v>
      </c>
      <c r="B8417" s="416" t="s">
        <v>11674</v>
      </c>
      <c r="C8417" s="28" t="s">
        <v>11675</v>
      </c>
      <c r="D8417" s="198">
        <v>1</v>
      </c>
      <c r="E8417" s="5">
        <v>6660</v>
      </c>
      <c r="F8417" s="5">
        <v>6660</v>
      </c>
    </row>
    <row r="8418" spans="1:6" ht="33.75" x14ac:dyDescent="0.2">
      <c r="A8418" s="2">
        <v>8413</v>
      </c>
      <c r="B8418" s="416" t="s">
        <v>11676</v>
      </c>
      <c r="C8418" s="28"/>
      <c r="D8418" s="198">
        <v>4</v>
      </c>
      <c r="E8418" s="343">
        <v>708</v>
      </c>
      <c r="F8418" s="343">
        <v>708</v>
      </c>
    </row>
    <row r="8419" spans="1:6" ht="33.75" x14ac:dyDescent="0.2">
      <c r="A8419" s="2">
        <v>8414</v>
      </c>
      <c r="B8419" s="200" t="s">
        <v>11677</v>
      </c>
      <c r="C8419" s="204" t="s">
        <v>11977</v>
      </c>
      <c r="D8419" s="2">
        <v>1</v>
      </c>
      <c r="E8419" s="21">
        <v>8600</v>
      </c>
      <c r="F8419" s="21">
        <v>8600</v>
      </c>
    </row>
    <row r="8420" spans="1:6" ht="22.5" x14ac:dyDescent="0.2">
      <c r="A8420" s="2">
        <v>8415</v>
      </c>
      <c r="B8420" s="200" t="s">
        <v>11678</v>
      </c>
      <c r="C8420" s="204" t="s">
        <v>11978</v>
      </c>
      <c r="D8420" s="2">
        <v>1</v>
      </c>
      <c r="E8420" s="21">
        <v>5486</v>
      </c>
      <c r="F8420" s="21">
        <v>5486</v>
      </c>
    </row>
    <row r="8421" spans="1:6" x14ac:dyDescent="0.2">
      <c r="A8421" s="2">
        <v>8416</v>
      </c>
      <c r="B8421" s="200" t="s">
        <v>11679</v>
      </c>
      <c r="C8421" s="204" t="s">
        <v>11979</v>
      </c>
      <c r="D8421" s="2">
        <v>1</v>
      </c>
      <c r="E8421" s="21">
        <v>4500</v>
      </c>
      <c r="F8421" s="21">
        <v>4500</v>
      </c>
    </row>
    <row r="8422" spans="1:6" x14ac:dyDescent="0.2">
      <c r="A8422" s="2">
        <v>8417</v>
      </c>
      <c r="B8422" s="200" t="s">
        <v>11680</v>
      </c>
      <c r="C8422" s="204" t="s">
        <v>11980</v>
      </c>
      <c r="D8422" s="2">
        <v>1</v>
      </c>
      <c r="E8422" s="21">
        <v>3091</v>
      </c>
      <c r="F8422" s="21">
        <v>3091</v>
      </c>
    </row>
    <row r="8423" spans="1:6" x14ac:dyDescent="0.2">
      <c r="A8423" s="2">
        <v>8418</v>
      </c>
      <c r="B8423" s="200" t="s">
        <v>11681</v>
      </c>
      <c r="C8423" s="204" t="s">
        <v>11981</v>
      </c>
      <c r="D8423" s="2">
        <v>1</v>
      </c>
      <c r="E8423" s="21">
        <v>7150.15</v>
      </c>
      <c r="F8423" s="21">
        <v>7150.15</v>
      </c>
    </row>
    <row r="8424" spans="1:6" x14ac:dyDescent="0.2">
      <c r="A8424" s="2">
        <v>8419</v>
      </c>
      <c r="B8424" s="200" t="s">
        <v>11681</v>
      </c>
      <c r="C8424" s="204" t="s">
        <v>11982</v>
      </c>
      <c r="D8424" s="2">
        <v>1</v>
      </c>
      <c r="E8424" s="21">
        <v>7150.15</v>
      </c>
      <c r="F8424" s="21">
        <v>7150.15</v>
      </c>
    </row>
    <row r="8425" spans="1:6" x14ac:dyDescent="0.2">
      <c r="A8425" s="2">
        <v>8420</v>
      </c>
      <c r="B8425" s="200" t="s">
        <v>11682</v>
      </c>
      <c r="C8425" s="204" t="s">
        <v>11983</v>
      </c>
      <c r="D8425" s="2">
        <v>1</v>
      </c>
      <c r="E8425" s="21">
        <v>7725</v>
      </c>
      <c r="F8425" s="21">
        <v>7725</v>
      </c>
    </row>
    <row r="8426" spans="1:6" ht="22.5" x14ac:dyDescent="0.2">
      <c r="A8426" s="2">
        <v>8421</v>
      </c>
      <c r="B8426" s="200" t="s">
        <v>11683</v>
      </c>
      <c r="C8426" s="204" t="s">
        <v>11984</v>
      </c>
      <c r="D8426" s="2">
        <v>1</v>
      </c>
      <c r="E8426" s="21">
        <v>8346</v>
      </c>
      <c r="F8426" s="21">
        <v>8346</v>
      </c>
    </row>
    <row r="8427" spans="1:6" ht="33.75" x14ac:dyDescent="0.2">
      <c r="A8427" s="2">
        <v>8422</v>
      </c>
      <c r="B8427" s="200" t="s">
        <v>11684</v>
      </c>
      <c r="C8427" s="204">
        <v>11010603055</v>
      </c>
      <c r="D8427" s="2">
        <v>1</v>
      </c>
      <c r="E8427" s="21">
        <v>4455</v>
      </c>
      <c r="F8427" s="21">
        <v>4455</v>
      </c>
    </row>
    <row r="8428" spans="1:6" ht="22.5" x14ac:dyDescent="0.2">
      <c r="A8428" s="2">
        <v>8423</v>
      </c>
      <c r="B8428" s="200" t="s">
        <v>11685</v>
      </c>
      <c r="C8428" s="204" t="s">
        <v>11985</v>
      </c>
      <c r="D8428" s="2">
        <v>1</v>
      </c>
      <c r="E8428" s="21">
        <v>3032.95</v>
      </c>
      <c r="F8428" s="21">
        <v>3032.95</v>
      </c>
    </row>
    <row r="8429" spans="1:6" ht="56.25" x14ac:dyDescent="0.2">
      <c r="A8429" s="2">
        <v>8424</v>
      </c>
      <c r="B8429" s="201" t="s">
        <v>11976</v>
      </c>
      <c r="C8429" s="204">
        <v>11010402115</v>
      </c>
      <c r="D8429" s="2">
        <v>1</v>
      </c>
      <c r="E8429" s="21">
        <v>21546.12</v>
      </c>
      <c r="F8429" s="21">
        <v>21546.12</v>
      </c>
    </row>
    <row r="8430" spans="1:6" ht="56.25" x14ac:dyDescent="0.2">
      <c r="A8430" s="2">
        <v>8425</v>
      </c>
      <c r="B8430" s="201" t="s">
        <v>11976</v>
      </c>
      <c r="C8430" s="204">
        <v>11010402116</v>
      </c>
      <c r="D8430" s="2">
        <v>1</v>
      </c>
      <c r="E8430" s="21">
        <v>21546.12</v>
      </c>
      <c r="F8430" s="21">
        <v>21546.12</v>
      </c>
    </row>
    <row r="8431" spans="1:6" ht="56.25" x14ac:dyDescent="0.2">
      <c r="A8431" s="2">
        <v>8426</v>
      </c>
      <c r="B8431" s="201" t="s">
        <v>11976</v>
      </c>
      <c r="C8431" s="204">
        <v>11010402117</v>
      </c>
      <c r="D8431" s="2">
        <v>1</v>
      </c>
      <c r="E8431" s="21">
        <v>21546.12</v>
      </c>
      <c r="F8431" s="21">
        <v>21546.12</v>
      </c>
    </row>
    <row r="8432" spans="1:6" ht="56.25" x14ac:dyDescent="0.2">
      <c r="A8432" s="2">
        <v>8427</v>
      </c>
      <c r="B8432" s="201" t="s">
        <v>11976</v>
      </c>
      <c r="C8432" s="204">
        <v>11010402118</v>
      </c>
      <c r="D8432" s="2">
        <v>1</v>
      </c>
      <c r="E8432" s="21">
        <v>21546.12</v>
      </c>
      <c r="F8432" s="21">
        <v>21546.12</v>
      </c>
    </row>
    <row r="8433" spans="1:6" ht="56.25" x14ac:dyDescent="0.2">
      <c r="A8433" s="2">
        <v>8428</v>
      </c>
      <c r="B8433" s="201" t="s">
        <v>11976</v>
      </c>
      <c r="C8433" s="204">
        <v>11010402119</v>
      </c>
      <c r="D8433" s="2">
        <v>1</v>
      </c>
      <c r="E8433" s="21">
        <v>21546.12</v>
      </c>
      <c r="F8433" s="21">
        <v>21546.12</v>
      </c>
    </row>
    <row r="8434" spans="1:6" ht="56.25" x14ac:dyDescent="0.2">
      <c r="A8434" s="2">
        <v>8429</v>
      </c>
      <c r="B8434" s="201" t="s">
        <v>11976</v>
      </c>
      <c r="C8434" s="204">
        <v>11010402120</v>
      </c>
      <c r="D8434" s="2">
        <v>1</v>
      </c>
      <c r="E8434" s="21">
        <v>21546.12</v>
      </c>
      <c r="F8434" s="21">
        <v>21546.12</v>
      </c>
    </row>
    <row r="8435" spans="1:6" ht="56.25" x14ac:dyDescent="0.2">
      <c r="A8435" s="2">
        <v>8430</v>
      </c>
      <c r="B8435" s="201" t="s">
        <v>11976</v>
      </c>
      <c r="C8435" s="204">
        <v>11010402121</v>
      </c>
      <c r="D8435" s="2">
        <v>1</v>
      </c>
      <c r="E8435" s="21">
        <v>21546.12</v>
      </c>
      <c r="F8435" s="21">
        <v>21546.12</v>
      </c>
    </row>
    <row r="8436" spans="1:6" ht="56.25" x14ac:dyDescent="0.2">
      <c r="A8436" s="2">
        <v>8431</v>
      </c>
      <c r="B8436" s="201" t="s">
        <v>11976</v>
      </c>
      <c r="C8436" s="204">
        <v>11010402122</v>
      </c>
      <c r="D8436" s="2">
        <v>1</v>
      </c>
      <c r="E8436" s="21">
        <v>21546.12</v>
      </c>
      <c r="F8436" s="21">
        <v>21546.12</v>
      </c>
    </row>
    <row r="8437" spans="1:6" ht="56.25" x14ac:dyDescent="0.2">
      <c r="A8437" s="2">
        <v>8432</v>
      </c>
      <c r="B8437" s="201" t="s">
        <v>11976</v>
      </c>
      <c r="C8437" s="204">
        <v>11010402123</v>
      </c>
      <c r="D8437" s="2">
        <v>1</v>
      </c>
      <c r="E8437" s="21">
        <v>21546.12</v>
      </c>
      <c r="F8437" s="21">
        <v>21546.12</v>
      </c>
    </row>
    <row r="8438" spans="1:6" ht="56.25" x14ac:dyDescent="0.2">
      <c r="A8438" s="2">
        <v>8433</v>
      </c>
      <c r="B8438" s="201" t="s">
        <v>11976</v>
      </c>
      <c r="C8438" s="204">
        <v>11010402124</v>
      </c>
      <c r="D8438" s="2">
        <v>1</v>
      </c>
      <c r="E8438" s="21">
        <v>21546.12</v>
      </c>
      <c r="F8438" s="21">
        <v>21546.12</v>
      </c>
    </row>
    <row r="8439" spans="1:6" ht="56.25" x14ac:dyDescent="0.2">
      <c r="A8439" s="2">
        <v>8434</v>
      </c>
      <c r="B8439" s="201" t="s">
        <v>11976</v>
      </c>
      <c r="C8439" s="204">
        <v>11010402125</v>
      </c>
      <c r="D8439" s="2">
        <v>1</v>
      </c>
      <c r="E8439" s="21">
        <v>21546.12</v>
      </c>
      <c r="F8439" s="21">
        <v>21546.12</v>
      </c>
    </row>
    <row r="8440" spans="1:6" ht="56.25" x14ac:dyDescent="0.2">
      <c r="A8440" s="2">
        <v>8435</v>
      </c>
      <c r="B8440" s="201" t="s">
        <v>11976</v>
      </c>
      <c r="C8440" s="204">
        <v>11010402126</v>
      </c>
      <c r="D8440" s="2">
        <v>1</v>
      </c>
      <c r="E8440" s="21">
        <v>21546.12</v>
      </c>
      <c r="F8440" s="21">
        <v>21546.12</v>
      </c>
    </row>
    <row r="8441" spans="1:6" ht="45" x14ac:dyDescent="0.2">
      <c r="A8441" s="2">
        <v>8436</v>
      </c>
      <c r="B8441" s="201" t="s">
        <v>11686</v>
      </c>
      <c r="C8441" s="203">
        <v>11010403313</v>
      </c>
      <c r="D8441" s="2">
        <v>1</v>
      </c>
      <c r="E8441" s="21">
        <v>137020</v>
      </c>
      <c r="F8441" s="21">
        <v>66226.429999999993</v>
      </c>
    </row>
    <row r="8442" spans="1:6" ht="101.25" x14ac:dyDescent="0.2">
      <c r="A8442" s="2">
        <v>8437</v>
      </c>
      <c r="B8442" s="201" t="s">
        <v>11687</v>
      </c>
      <c r="C8442" s="203">
        <v>11010402127</v>
      </c>
      <c r="D8442" s="2">
        <v>1</v>
      </c>
      <c r="E8442" s="21">
        <v>124844.99</v>
      </c>
      <c r="F8442" s="21">
        <v>45082.96</v>
      </c>
    </row>
    <row r="8443" spans="1:6" ht="101.25" x14ac:dyDescent="0.2">
      <c r="A8443" s="2">
        <v>8438</v>
      </c>
      <c r="B8443" s="201" t="s">
        <v>11687</v>
      </c>
      <c r="C8443" s="203">
        <v>11010402128</v>
      </c>
      <c r="D8443" s="2">
        <v>1</v>
      </c>
      <c r="E8443" s="21">
        <v>124844.99</v>
      </c>
      <c r="F8443" s="21">
        <v>45082.96</v>
      </c>
    </row>
    <row r="8444" spans="1:6" ht="45" x14ac:dyDescent="0.2">
      <c r="A8444" s="2">
        <v>8439</v>
      </c>
      <c r="B8444" s="201" t="s">
        <v>11688</v>
      </c>
      <c r="C8444" s="203">
        <v>11010403314</v>
      </c>
      <c r="D8444" s="2">
        <v>1</v>
      </c>
      <c r="E8444" s="21">
        <v>113290</v>
      </c>
      <c r="F8444" s="21">
        <v>54756.93</v>
      </c>
    </row>
    <row r="8445" spans="1:6" ht="22.5" x14ac:dyDescent="0.2">
      <c r="A8445" s="2">
        <v>8440</v>
      </c>
      <c r="B8445" s="200" t="s">
        <v>11689</v>
      </c>
      <c r="C8445" s="204" t="s">
        <v>11986</v>
      </c>
      <c r="D8445" s="2">
        <v>1</v>
      </c>
      <c r="E8445" s="21">
        <v>7549.5</v>
      </c>
      <c r="F8445" s="21">
        <v>7549.5</v>
      </c>
    </row>
    <row r="8446" spans="1:6" ht="22.5" x14ac:dyDescent="0.2">
      <c r="A8446" s="2">
        <v>8441</v>
      </c>
      <c r="B8446" s="200" t="s">
        <v>11690</v>
      </c>
      <c r="C8446" s="204" t="s">
        <v>11987</v>
      </c>
      <c r="D8446" s="2">
        <v>1</v>
      </c>
      <c r="E8446" s="21">
        <v>12079</v>
      </c>
      <c r="F8446" s="21">
        <v>12079</v>
      </c>
    </row>
    <row r="8447" spans="1:6" ht="22.5" x14ac:dyDescent="0.2">
      <c r="A8447" s="2">
        <v>8442</v>
      </c>
      <c r="B8447" s="200" t="s">
        <v>11691</v>
      </c>
      <c r="C8447" s="204" t="s">
        <v>11988</v>
      </c>
      <c r="D8447" s="2">
        <v>1</v>
      </c>
      <c r="E8447" s="21">
        <v>12080.99</v>
      </c>
      <c r="F8447" s="21">
        <v>12080.99</v>
      </c>
    </row>
    <row r="8448" spans="1:6" x14ac:dyDescent="0.2">
      <c r="A8448" s="2">
        <v>8443</v>
      </c>
      <c r="B8448" s="200" t="s">
        <v>11692</v>
      </c>
      <c r="C8448" s="204" t="s">
        <v>11989</v>
      </c>
      <c r="D8448" s="2">
        <v>1</v>
      </c>
      <c r="E8448" s="21">
        <v>15622</v>
      </c>
      <c r="F8448" s="21">
        <v>15622</v>
      </c>
    </row>
    <row r="8449" spans="1:6" ht="22.5" x14ac:dyDescent="0.2">
      <c r="A8449" s="2">
        <v>8444</v>
      </c>
      <c r="B8449" s="200" t="s">
        <v>11693</v>
      </c>
      <c r="C8449" s="204" t="s">
        <v>11990</v>
      </c>
      <c r="D8449" s="2">
        <v>1</v>
      </c>
      <c r="E8449" s="21">
        <v>3800</v>
      </c>
      <c r="F8449" s="21">
        <v>3800</v>
      </c>
    </row>
    <row r="8450" spans="1:6" ht="33.75" x14ac:dyDescent="0.2">
      <c r="A8450" s="2">
        <v>8445</v>
      </c>
      <c r="B8450" s="200" t="s">
        <v>11694</v>
      </c>
      <c r="C8450" s="204" t="s">
        <v>11991</v>
      </c>
      <c r="D8450" s="2">
        <v>1</v>
      </c>
      <c r="E8450" s="21">
        <v>22000</v>
      </c>
      <c r="F8450" s="21">
        <v>22000</v>
      </c>
    </row>
    <row r="8451" spans="1:6" ht="33.75" x14ac:dyDescent="0.2">
      <c r="A8451" s="2">
        <v>8446</v>
      </c>
      <c r="B8451" s="201" t="s">
        <v>11695</v>
      </c>
      <c r="C8451" s="203">
        <v>11010402140</v>
      </c>
      <c r="D8451" s="2">
        <v>1</v>
      </c>
      <c r="E8451" s="21">
        <v>7207.55</v>
      </c>
      <c r="F8451" s="21">
        <v>7207.55</v>
      </c>
    </row>
    <row r="8452" spans="1:6" ht="33.75" x14ac:dyDescent="0.2">
      <c r="A8452" s="2">
        <v>8447</v>
      </c>
      <c r="B8452" s="201" t="s">
        <v>11695</v>
      </c>
      <c r="C8452" s="203">
        <v>11010402141</v>
      </c>
      <c r="D8452" s="2">
        <v>1</v>
      </c>
      <c r="E8452" s="21">
        <v>7207.55</v>
      </c>
      <c r="F8452" s="21">
        <v>7207.55</v>
      </c>
    </row>
    <row r="8453" spans="1:6" ht="22.5" x14ac:dyDescent="0.2">
      <c r="A8453" s="2">
        <v>8448</v>
      </c>
      <c r="B8453" s="200" t="s">
        <v>11696</v>
      </c>
      <c r="C8453" s="204" t="s">
        <v>11992</v>
      </c>
      <c r="D8453" s="2">
        <v>1</v>
      </c>
      <c r="E8453" s="21">
        <v>9500</v>
      </c>
      <c r="F8453" s="21">
        <v>9500</v>
      </c>
    </row>
    <row r="8454" spans="1:6" ht="22.5" x14ac:dyDescent="0.2">
      <c r="A8454" s="2">
        <v>8449</v>
      </c>
      <c r="B8454" s="200" t="s">
        <v>11696</v>
      </c>
      <c r="C8454" s="204" t="s">
        <v>11993</v>
      </c>
      <c r="D8454" s="2">
        <v>1</v>
      </c>
      <c r="E8454" s="21">
        <v>9500</v>
      </c>
      <c r="F8454" s="21">
        <v>9500</v>
      </c>
    </row>
    <row r="8455" spans="1:6" x14ac:dyDescent="0.2">
      <c r="A8455" s="2">
        <v>8450</v>
      </c>
      <c r="B8455" s="200" t="s">
        <v>6007</v>
      </c>
      <c r="C8455" s="204" t="s">
        <v>11994</v>
      </c>
      <c r="D8455" s="2">
        <v>1</v>
      </c>
      <c r="E8455" s="21">
        <v>16266.17</v>
      </c>
      <c r="F8455" s="21">
        <v>16266.17</v>
      </c>
    </row>
    <row r="8456" spans="1:6" x14ac:dyDescent="0.2">
      <c r="A8456" s="2">
        <v>8451</v>
      </c>
      <c r="B8456" s="200" t="s">
        <v>6007</v>
      </c>
      <c r="C8456" s="204" t="s">
        <v>11995</v>
      </c>
      <c r="D8456" s="2">
        <v>1</v>
      </c>
      <c r="E8456" s="21">
        <v>16266.17</v>
      </c>
      <c r="F8456" s="21">
        <v>16266.17</v>
      </c>
    </row>
    <row r="8457" spans="1:6" x14ac:dyDescent="0.2">
      <c r="A8457" s="2">
        <v>8452</v>
      </c>
      <c r="B8457" s="200" t="s">
        <v>6007</v>
      </c>
      <c r="C8457" s="204" t="s">
        <v>11996</v>
      </c>
      <c r="D8457" s="2">
        <v>1</v>
      </c>
      <c r="E8457" s="21">
        <v>16266.17</v>
      </c>
      <c r="F8457" s="21">
        <v>16266.17</v>
      </c>
    </row>
    <row r="8458" spans="1:6" x14ac:dyDescent="0.2">
      <c r="A8458" s="2">
        <v>8453</v>
      </c>
      <c r="B8458" s="200" t="s">
        <v>6007</v>
      </c>
      <c r="C8458" s="204" t="s">
        <v>11997</v>
      </c>
      <c r="D8458" s="2">
        <v>1</v>
      </c>
      <c r="E8458" s="21">
        <v>16266.19</v>
      </c>
      <c r="F8458" s="21">
        <v>16266.19</v>
      </c>
    </row>
    <row r="8459" spans="1:6" x14ac:dyDescent="0.2">
      <c r="A8459" s="2">
        <v>8454</v>
      </c>
      <c r="B8459" s="200" t="s">
        <v>6007</v>
      </c>
      <c r="C8459" s="204" t="s">
        <v>11998</v>
      </c>
      <c r="D8459" s="2">
        <v>1</v>
      </c>
      <c r="E8459" s="21">
        <v>16266.17</v>
      </c>
      <c r="F8459" s="21">
        <v>16266.17</v>
      </c>
    </row>
    <row r="8460" spans="1:6" ht="22.5" x14ac:dyDescent="0.2">
      <c r="A8460" s="2">
        <v>8455</v>
      </c>
      <c r="B8460" s="200" t="s">
        <v>11697</v>
      </c>
      <c r="C8460" s="204" t="s">
        <v>11999</v>
      </c>
      <c r="D8460" s="2">
        <v>1</v>
      </c>
      <c r="E8460" s="21">
        <v>14490</v>
      </c>
      <c r="F8460" s="21">
        <v>14490</v>
      </c>
    </row>
    <row r="8461" spans="1:6" ht="22.5" x14ac:dyDescent="0.2">
      <c r="A8461" s="2">
        <v>8456</v>
      </c>
      <c r="B8461" s="200" t="s">
        <v>11698</v>
      </c>
      <c r="C8461" s="204" t="s">
        <v>12000</v>
      </c>
      <c r="D8461" s="2">
        <v>1</v>
      </c>
      <c r="E8461" s="21">
        <v>5580</v>
      </c>
      <c r="F8461" s="21">
        <v>5580</v>
      </c>
    </row>
    <row r="8462" spans="1:6" ht="22.5" x14ac:dyDescent="0.2">
      <c r="A8462" s="2">
        <v>8457</v>
      </c>
      <c r="B8462" s="200" t="s">
        <v>11699</v>
      </c>
      <c r="C8462" s="204" t="s">
        <v>12001</v>
      </c>
      <c r="D8462" s="2">
        <v>1</v>
      </c>
      <c r="E8462" s="21">
        <v>3032.69</v>
      </c>
      <c r="F8462" s="21">
        <v>3032.69</v>
      </c>
    </row>
    <row r="8463" spans="1:6" ht="22.5" x14ac:dyDescent="0.2">
      <c r="A8463" s="2">
        <v>8458</v>
      </c>
      <c r="B8463" s="200" t="s">
        <v>11215</v>
      </c>
      <c r="C8463" s="204" t="s">
        <v>12002</v>
      </c>
      <c r="D8463" s="2">
        <v>1</v>
      </c>
      <c r="E8463" s="21">
        <v>7590</v>
      </c>
      <c r="F8463" s="21">
        <v>7590</v>
      </c>
    </row>
    <row r="8464" spans="1:6" ht="22.5" x14ac:dyDescent="0.2">
      <c r="A8464" s="2">
        <v>8459</v>
      </c>
      <c r="B8464" s="200" t="s">
        <v>11700</v>
      </c>
      <c r="C8464" s="204" t="s">
        <v>12003</v>
      </c>
      <c r="D8464" s="2">
        <v>1</v>
      </c>
      <c r="E8464" s="21">
        <v>13600</v>
      </c>
      <c r="F8464" s="21">
        <v>13600</v>
      </c>
    </row>
    <row r="8465" spans="1:6" ht="22.5" x14ac:dyDescent="0.2">
      <c r="A8465" s="2">
        <v>8460</v>
      </c>
      <c r="B8465" s="200" t="s">
        <v>11701</v>
      </c>
      <c r="C8465" s="204" t="s">
        <v>12004</v>
      </c>
      <c r="D8465" s="2">
        <v>1</v>
      </c>
      <c r="E8465" s="21">
        <v>13600</v>
      </c>
      <c r="F8465" s="21">
        <v>13600</v>
      </c>
    </row>
    <row r="8466" spans="1:6" ht="22.5" x14ac:dyDescent="0.2">
      <c r="A8466" s="2">
        <v>8461</v>
      </c>
      <c r="B8466" s="200" t="s">
        <v>11702</v>
      </c>
      <c r="C8466" s="204" t="s">
        <v>12005</v>
      </c>
      <c r="D8466" s="2">
        <v>1</v>
      </c>
      <c r="E8466" s="21">
        <v>4100</v>
      </c>
      <c r="F8466" s="21">
        <v>4100</v>
      </c>
    </row>
    <row r="8467" spans="1:6" ht="33.75" x14ac:dyDescent="0.2">
      <c r="A8467" s="2">
        <v>8462</v>
      </c>
      <c r="B8467" s="200" t="s">
        <v>11703</v>
      </c>
      <c r="C8467" s="204">
        <v>11010602283</v>
      </c>
      <c r="D8467" s="2">
        <v>1</v>
      </c>
      <c r="E8467" s="21">
        <v>3800</v>
      </c>
      <c r="F8467" s="21">
        <v>3800</v>
      </c>
    </row>
    <row r="8468" spans="1:6" ht="33.75" x14ac:dyDescent="0.2">
      <c r="A8468" s="2">
        <v>8463</v>
      </c>
      <c r="B8468" s="200" t="s">
        <v>11704</v>
      </c>
      <c r="C8468" s="204">
        <v>11010602281</v>
      </c>
      <c r="D8468" s="2">
        <v>1</v>
      </c>
      <c r="E8468" s="21">
        <v>3800</v>
      </c>
      <c r="F8468" s="21">
        <v>3800</v>
      </c>
    </row>
    <row r="8469" spans="1:6" ht="45" x14ac:dyDescent="0.2">
      <c r="A8469" s="2">
        <v>8464</v>
      </c>
      <c r="B8469" s="200" t="s">
        <v>11705</v>
      </c>
      <c r="C8469" s="204">
        <v>11010602282</v>
      </c>
      <c r="D8469" s="2">
        <v>1</v>
      </c>
      <c r="E8469" s="21">
        <v>3800</v>
      </c>
      <c r="F8469" s="21">
        <v>3800</v>
      </c>
    </row>
    <row r="8470" spans="1:6" ht="33.75" x14ac:dyDescent="0.2">
      <c r="A8470" s="2">
        <v>8465</v>
      </c>
      <c r="B8470" s="200" t="s">
        <v>11706</v>
      </c>
      <c r="C8470" s="204">
        <v>11010602285</v>
      </c>
      <c r="D8470" s="2">
        <v>1</v>
      </c>
      <c r="E8470" s="21">
        <v>3800</v>
      </c>
      <c r="F8470" s="21">
        <v>3800</v>
      </c>
    </row>
    <row r="8471" spans="1:6" ht="33.75" x14ac:dyDescent="0.2">
      <c r="A8471" s="2">
        <v>8466</v>
      </c>
      <c r="B8471" s="200" t="s">
        <v>11707</v>
      </c>
      <c r="C8471" s="204">
        <v>11010602280</v>
      </c>
      <c r="D8471" s="2">
        <v>1</v>
      </c>
      <c r="E8471" s="21">
        <v>3800</v>
      </c>
      <c r="F8471" s="21">
        <v>3800</v>
      </c>
    </row>
    <row r="8472" spans="1:6" ht="45" x14ac:dyDescent="0.2">
      <c r="A8472" s="2">
        <v>8467</v>
      </c>
      <c r="B8472" s="200" t="s">
        <v>11708</v>
      </c>
      <c r="C8472" s="204">
        <v>11010602284</v>
      </c>
      <c r="D8472" s="2">
        <v>1</v>
      </c>
      <c r="E8472" s="21">
        <v>3800</v>
      </c>
      <c r="F8472" s="21">
        <v>3800</v>
      </c>
    </row>
    <row r="8473" spans="1:6" x14ac:dyDescent="0.2">
      <c r="A8473" s="2">
        <v>8468</v>
      </c>
      <c r="B8473" s="200" t="s">
        <v>11709</v>
      </c>
      <c r="C8473" s="204" t="s">
        <v>12006</v>
      </c>
      <c r="D8473" s="2">
        <v>1</v>
      </c>
      <c r="E8473" s="21">
        <v>5900</v>
      </c>
      <c r="F8473" s="21">
        <v>5900</v>
      </c>
    </row>
    <row r="8474" spans="1:6" ht="22.5" x14ac:dyDescent="0.2">
      <c r="A8474" s="2">
        <v>8469</v>
      </c>
      <c r="B8474" s="200" t="s">
        <v>11710</v>
      </c>
      <c r="C8474" s="204">
        <v>11010603056</v>
      </c>
      <c r="D8474" s="2">
        <v>1</v>
      </c>
      <c r="E8474" s="21">
        <v>19420.830000000002</v>
      </c>
      <c r="F8474" s="21">
        <v>19420.830000000002</v>
      </c>
    </row>
    <row r="8475" spans="1:6" ht="33.75" x14ac:dyDescent="0.2">
      <c r="A8475" s="2">
        <v>8470</v>
      </c>
      <c r="B8475" s="200" t="s">
        <v>11711</v>
      </c>
      <c r="C8475" s="204" t="s">
        <v>12007</v>
      </c>
      <c r="D8475" s="2">
        <v>1</v>
      </c>
      <c r="E8475" s="21">
        <v>7800</v>
      </c>
      <c r="F8475" s="21">
        <v>7800</v>
      </c>
    </row>
    <row r="8476" spans="1:6" ht="22.5" x14ac:dyDescent="0.2">
      <c r="A8476" s="2">
        <v>8471</v>
      </c>
      <c r="B8476" s="200" t="s">
        <v>11712</v>
      </c>
      <c r="C8476" s="204" t="s">
        <v>12008</v>
      </c>
      <c r="D8476" s="2">
        <v>1</v>
      </c>
      <c r="E8476" s="21">
        <v>4800</v>
      </c>
      <c r="F8476" s="21">
        <v>4800</v>
      </c>
    </row>
    <row r="8477" spans="1:6" ht="22.5" x14ac:dyDescent="0.2">
      <c r="A8477" s="2">
        <v>8472</v>
      </c>
      <c r="B8477" s="200" t="s">
        <v>11712</v>
      </c>
      <c r="C8477" s="204" t="s">
        <v>12009</v>
      </c>
      <c r="D8477" s="2">
        <v>1</v>
      </c>
      <c r="E8477" s="21">
        <v>4800</v>
      </c>
      <c r="F8477" s="21">
        <v>4800</v>
      </c>
    </row>
    <row r="8478" spans="1:6" ht="22.5" x14ac:dyDescent="0.2">
      <c r="A8478" s="2">
        <v>8473</v>
      </c>
      <c r="B8478" s="200" t="s">
        <v>11712</v>
      </c>
      <c r="C8478" s="204" t="s">
        <v>12010</v>
      </c>
      <c r="D8478" s="2">
        <v>1</v>
      </c>
      <c r="E8478" s="21">
        <v>4800</v>
      </c>
      <c r="F8478" s="21">
        <v>4800</v>
      </c>
    </row>
    <row r="8479" spans="1:6" ht="22.5" x14ac:dyDescent="0.2">
      <c r="A8479" s="2">
        <v>8474</v>
      </c>
      <c r="B8479" s="200" t="s">
        <v>11712</v>
      </c>
      <c r="C8479" s="204" t="s">
        <v>12011</v>
      </c>
      <c r="D8479" s="2">
        <v>1</v>
      </c>
      <c r="E8479" s="21">
        <v>4800</v>
      </c>
      <c r="F8479" s="21">
        <v>4800</v>
      </c>
    </row>
    <row r="8480" spans="1:6" ht="22.5" x14ac:dyDescent="0.2">
      <c r="A8480" s="2">
        <v>8475</v>
      </c>
      <c r="B8480" s="200" t="s">
        <v>11713</v>
      </c>
      <c r="C8480" s="204" t="s">
        <v>12012</v>
      </c>
      <c r="D8480" s="2">
        <v>1</v>
      </c>
      <c r="E8480" s="21">
        <v>4074.9</v>
      </c>
      <c r="F8480" s="21">
        <v>4074.9</v>
      </c>
    </row>
    <row r="8481" spans="1:6" ht="22.5" x14ac:dyDescent="0.2">
      <c r="A8481" s="2">
        <v>8476</v>
      </c>
      <c r="B8481" s="200" t="s">
        <v>11714</v>
      </c>
      <c r="C8481" s="204" t="s">
        <v>12013</v>
      </c>
      <c r="D8481" s="2">
        <v>1</v>
      </c>
      <c r="E8481" s="21">
        <v>4100</v>
      </c>
      <c r="F8481" s="21">
        <v>4100</v>
      </c>
    </row>
    <row r="8482" spans="1:6" ht="22.5" x14ac:dyDescent="0.2">
      <c r="A8482" s="2">
        <v>8477</v>
      </c>
      <c r="B8482" s="200" t="s">
        <v>11713</v>
      </c>
      <c r="C8482" s="204" t="s">
        <v>12014</v>
      </c>
      <c r="D8482" s="2">
        <v>1</v>
      </c>
      <c r="E8482" s="21">
        <v>4100</v>
      </c>
      <c r="F8482" s="21">
        <v>4100</v>
      </c>
    </row>
    <row r="8483" spans="1:6" ht="22.5" x14ac:dyDescent="0.2">
      <c r="A8483" s="2">
        <v>8478</v>
      </c>
      <c r="B8483" s="200" t="s">
        <v>11713</v>
      </c>
      <c r="C8483" s="204" t="s">
        <v>12015</v>
      </c>
      <c r="D8483" s="2">
        <v>1</v>
      </c>
      <c r="E8483" s="21">
        <v>4100</v>
      </c>
      <c r="F8483" s="21">
        <v>4100</v>
      </c>
    </row>
    <row r="8484" spans="1:6" ht="22.5" x14ac:dyDescent="0.2">
      <c r="A8484" s="2">
        <v>8479</v>
      </c>
      <c r="B8484" s="200" t="s">
        <v>11715</v>
      </c>
      <c r="C8484" s="204" t="s">
        <v>12016</v>
      </c>
      <c r="D8484" s="2">
        <v>1</v>
      </c>
      <c r="E8484" s="21">
        <v>4557.13</v>
      </c>
      <c r="F8484" s="21">
        <v>4557.13</v>
      </c>
    </row>
    <row r="8485" spans="1:6" ht="22.5" x14ac:dyDescent="0.2">
      <c r="A8485" s="2">
        <v>8480</v>
      </c>
      <c r="B8485" s="200" t="s">
        <v>11715</v>
      </c>
      <c r="C8485" s="204" t="s">
        <v>12017</v>
      </c>
      <c r="D8485" s="2">
        <v>1</v>
      </c>
      <c r="E8485" s="21">
        <v>4557.13</v>
      </c>
      <c r="F8485" s="21">
        <v>4557.13</v>
      </c>
    </row>
    <row r="8486" spans="1:6" ht="22.5" x14ac:dyDescent="0.2">
      <c r="A8486" s="2">
        <v>8481</v>
      </c>
      <c r="B8486" s="200" t="s">
        <v>11715</v>
      </c>
      <c r="C8486" s="204" t="s">
        <v>12018</v>
      </c>
      <c r="D8486" s="2">
        <v>1</v>
      </c>
      <c r="E8486" s="21">
        <v>4557.13</v>
      </c>
      <c r="F8486" s="21">
        <v>4557.13</v>
      </c>
    </row>
    <row r="8487" spans="1:6" ht="45" x14ac:dyDescent="0.2">
      <c r="A8487" s="2">
        <v>8482</v>
      </c>
      <c r="B8487" s="200" t="s">
        <v>11716</v>
      </c>
      <c r="C8487" s="204" t="s">
        <v>12019</v>
      </c>
      <c r="D8487" s="2">
        <v>1</v>
      </c>
      <c r="E8487" s="21">
        <v>4370</v>
      </c>
      <c r="F8487" s="21">
        <v>4370</v>
      </c>
    </row>
    <row r="8488" spans="1:6" x14ac:dyDescent="0.2">
      <c r="A8488" s="2">
        <v>8483</v>
      </c>
      <c r="B8488" s="200" t="s">
        <v>11717</v>
      </c>
      <c r="C8488" s="204" t="s">
        <v>12020</v>
      </c>
      <c r="D8488" s="2">
        <v>1</v>
      </c>
      <c r="E8488" s="21">
        <v>7250</v>
      </c>
      <c r="F8488" s="21">
        <v>7250</v>
      </c>
    </row>
    <row r="8489" spans="1:6" x14ac:dyDescent="0.2">
      <c r="A8489" s="2">
        <v>8484</v>
      </c>
      <c r="B8489" s="200" t="s">
        <v>11717</v>
      </c>
      <c r="C8489" s="204" t="s">
        <v>12021</v>
      </c>
      <c r="D8489" s="2">
        <v>1</v>
      </c>
      <c r="E8489" s="21">
        <v>7250</v>
      </c>
      <c r="F8489" s="21">
        <v>7250</v>
      </c>
    </row>
    <row r="8490" spans="1:6" x14ac:dyDescent="0.2">
      <c r="A8490" s="2">
        <v>8485</v>
      </c>
      <c r="B8490" s="200" t="s">
        <v>11717</v>
      </c>
      <c r="C8490" s="204" t="s">
        <v>12022</v>
      </c>
      <c r="D8490" s="2">
        <v>1</v>
      </c>
      <c r="E8490" s="21">
        <v>7250</v>
      </c>
      <c r="F8490" s="21">
        <v>7250</v>
      </c>
    </row>
    <row r="8491" spans="1:6" x14ac:dyDescent="0.2">
      <c r="A8491" s="2">
        <v>8486</v>
      </c>
      <c r="B8491" s="200" t="s">
        <v>11717</v>
      </c>
      <c r="C8491" s="204" t="s">
        <v>12023</v>
      </c>
      <c r="D8491" s="2">
        <v>1</v>
      </c>
      <c r="E8491" s="21">
        <v>7250</v>
      </c>
      <c r="F8491" s="21">
        <v>7250</v>
      </c>
    </row>
    <row r="8492" spans="1:6" ht="22.5" x14ac:dyDescent="0.2">
      <c r="A8492" s="2">
        <v>8487</v>
      </c>
      <c r="B8492" s="200" t="s">
        <v>11718</v>
      </c>
      <c r="C8492" s="204">
        <v>11010603054</v>
      </c>
      <c r="D8492" s="2">
        <v>1</v>
      </c>
      <c r="E8492" s="21">
        <v>5844.87</v>
      </c>
      <c r="F8492" s="21">
        <v>5844.87</v>
      </c>
    </row>
    <row r="8493" spans="1:6" ht="22.5" x14ac:dyDescent="0.2">
      <c r="A8493" s="2">
        <v>8488</v>
      </c>
      <c r="B8493" s="200" t="s">
        <v>11719</v>
      </c>
      <c r="C8493" s="204" t="s">
        <v>12024</v>
      </c>
      <c r="D8493" s="2">
        <v>1</v>
      </c>
      <c r="E8493" s="21">
        <v>3600</v>
      </c>
      <c r="F8493" s="21">
        <v>3600</v>
      </c>
    </row>
    <row r="8494" spans="1:6" x14ac:dyDescent="0.2">
      <c r="A8494" s="2">
        <v>8489</v>
      </c>
      <c r="B8494" s="200" t="s">
        <v>9540</v>
      </c>
      <c r="C8494" s="204" t="s">
        <v>12025</v>
      </c>
      <c r="D8494" s="2">
        <v>1</v>
      </c>
      <c r="E8494" s="21">
        <v>3950</v>
      </c>
      <c r="F8494" s="21">
        <v>3950</v>
      </c>
    </row>
    <row r="8495" spans="1:6" ht="22.5" x14ac:dyDescent="0.2">
      <c r="A8495" s="2">
        <v>8490</v>
      </c>
      <c r="B8495" s="200" t="s">
        <v>11720</v>
      </c>
      <c r="C8495" s="204" t="s">
        <v>12026</v>
      </c>
      <c r="D8495" s="2">
        <v>1</v>
      </c>
      <c r="E8495" s="21">
        <v>6410</v>
      </c>
      <c r="F8495" s="21">
        <v>6410</v>
      </c>
    </row>
    <row r="8496" spans="1:6" ht="22.5" x14ac:dyDescent="0.2">
      <c r="A8496" s="2">
        <v>8491</v>
      </c>
      <c r="B8496" s="200" t="s">
        <v>11721</v>
      </c>
      <c r="C8496" s="204" t="s">
        <v>12027</v>
      </c>
      <c r="D8496" s="2">
        <v>1</v>
      </c>
      <c r="E8496" s="21">
        <v>65688.240000000005</v>
      </c>
      <c r="F8496" s="21">
        <v>65688.240000000005</v>
      </c>
    </row>
    <row r="8497" spans="1:6" ht="22.5" x14ac:dyDescent="0.2">
      <c r="A8497" s="2">
        <v>8492</v>
      </c>
      <c r="B8497" s="200" t="s">
        <v>11722</v>
      </c>
      <c r="C8497" s="204">
        <v>11010603285</v>
      </c>
      <c r="D8497" s="2">
        <v>1</v>
      </c>
      <c r="E8497" s="21">
        <v>55000</v>
      </c>
      <c r="F8497" s="21">
        <v>19250.07</v>
      </c>
    </row>
    <row r="8498" spans="1:6" ht="33.75" x14ac:dyDescent="0.2">
      <c r="A8498" s="2">
        <v>8493</v>
      </c>
      <c r="B8498" s="200" t="s">
        <v>11526</v>
      </c>
      <c r="C8498" s="204">
        <v>11010603064</v>
      </c>
      <c r="D8498" s="2">
        <v>1</v>
      </c>
      <c r="E8498" s="21">
        <v>82962</v>
      </c>
      <c r="F8498" s="21">
        <v>55308</v>
      </c>
    </row>
    <row r="8499" spans="1:6" ht="22.5" x14ac:dyDescent="0.2">
      <c r="A8499" s="2">
        <v>8494</v>
      </c>
      <c r="B8499" s="200" t="s">
        <v>11723</v>
      </c>
      <c r="C8499" s="204" t="s">
        <v>12028</v>
      </c>
      <c r="D8499" s="2">
        <v>1</v>
      </c>
      <c r="E8499" s="21">
        <v>82495</v>
      </c>
      <c r="F8499" s="21">
        <v>82495</v>
      </c>
    </row>
    <row r="8500" spans="1:6" ht="22.5" x14ac:dyDescent="0.2">
      <c r="A8500" s="2">
        <v>8495</v>
      </c>
      <c r="B8500" s="200" t="s">
        <v>11723</v>
      </c>
      <c r="C8500" s="204" t="s">
        <v>12029</v>
      </c>
      <c r="D8500" s="2">
        <v>1</v>
      </c>
      <c r="E8500" s="21">
        <v>82495</v>
      </c>
      <c r="F8500" s="21">
        <v>82495</v>
      </c>
    </row>
    <row r="8501" spans="1:6" ht="33.75" x14ac:dyDescent="0.2">
      <c r="A8501" s="2">
        <v>8496</v>
      </c>
      <c r="B8501" s="200" t="s">
        <v>11724</v>
      </c>
      <c r="C8501" s="204">
        <v>11010707035</v>
      </c>
      <c r="D8501" s="2">
        <v>1</v>
      </c>
      <c r="E8501" s="21">
        <v>22800</v>
      </c>
      <c r="F8501" s="21">
        <v>22800</v>
      </c>
    </row>
    <row r="8502" spans="1:6" ht="45" x14ac:dyDescent="0.2">
      <c r="A8502" s="2">
        <v>8497</v>
      </c>
      <c r="B8502" s="200" t="s">
        <v>11725</v>
      </c>
      <c r="C8502" s="204" t="s">
        <v>12030</v>
      </c>
      <c r="D8502" s="2">
        <v>1</v>
      </c>
      <c r="E8502" s="21">
        <v>7670</v>
      </c>
      <c r="F8502" s="21">
        <v>7670</v>
      </c>
    </row>
    <row r="8503" spans="1:6" ht="33.75" x14ac:dyDescent="0.2">
      <c r="A8503" s="2">
        <v>8498</v>
      </c>
      <c r="B8503" s="200" t="s">
        <v>11726</v>
      </c>
      <c r="C8503" s="204" t="s">
        <v>12031</v>
      </c>
      <c r="D8503" s="2">
        <v>1</v>
      </c>
      <c r="E8503" s="21">
        <v>2790</v>
      </c>
      <c r="F8503" s="21">
        <v>2790</v>
      </c>
    </row>
    <row r="8504" spans="1:6" ht="33.75" x14ac:dyDescent="0.2">
      <c r="A8504" s="2">
        <v>8499</v>
      </c>
      <c r="B8504" s="200" t="s">
        <v>11726</v>
      </c>
      <c r="C8504" s="204" t="s">
        <v>12032</v>
      </c>
      <c r="D8504" s="2">
        <v>1</v>
      </c>
      <c r="E8504" s="21">
        <v>2790</v>
      </c>
      <c r="F8504" s="21">
        <v>2790</v>
      </c>
    </row>
    <row r="8505" spans="1:6" ht="22.5" x14ac:dyDescent="0.2">
      <c r="A8505" s="2">
        <v>8500</v>
      </c>
      <c r="B8505" s="200" t="s">
        <v>11229</v>
      </c>
      <c r="C8505" s="204" t="s">
        <v>12033</v>
      </c>
      <c r="D8505" s="2">
        <v>1</v>
      </c>
      <c r="E8505" s="21">
        <v>8730</v>
      </c>
      <c r="F8505" s="21">
        <v>8730</v>
      </c>
    </row>
    <row r="8506" spans="1:6" ht="22.5" x14ac:dyDescent="0.2">
      <c r="A8506" s="2">
        <v>8501</v>
      </c>
      <c r="B8506" s="200" t="s">
        <v>11229</v>
      </c>
      <c r="C8506" s="204" t="s">
        <v>12034</v>
      </c>
      <c r="D8506" s="2">
        <v>1</v>
      </c>
      <c r="E8506" s="21">
        <v>8726.01</v>
      </c>
      <c r="F8506" s="21">
        <v>8726.01</v>
      </c>
    </row>
    <row r="8507" spans="1:6" ht="45" x14ac:dyDescent="0.2">
      <c r="A8507" s="2">
        <v>8502</v>
      </c>
      <c r="B8507" s="202" t="s">
        <v>11727</v>
      </c>
      <c r="C8507" s="203" t="s">
        <v>12035</v>
      </c>
      <c r="D8507" s="2">
        <v>1</v>
      </c>
      <c r="E8507" s="21">
        <v>8340</v>
      </c>
      <c r="F8507" s="21">
        <v>8340</v>
      </c>
    </row>
    <row r="8508" spans="1:6" ht="22.5" x14ac:dyDescent="0.2">
      <c r="A8508" s="2">
        <v>8503</v>
      </c>
      <c r="B8508" s="201" t="s">
        <v>11728</v>
      </c>
      <c r="C8508" s="204">
        <v>11010707049</v>
      </c>
      <c r="D8508" s="2">
        <v>1</v>
      </c>
      <c r="E8508" s="21">
        <v>6760</v>
      </c>
      <c r="F8508" s="21">
        <v>6760</v>
      </c>
    </row>
    <row r="8509" spans="1:6" ht="22.5" x14ac:dyDescent="0.2">
      <c r="A8509" s="2">
        <v>8504</v>
      </c>
      <c r="B8509" s="200" t="s">
        <v>11729</v>
      </c>
      <c r="C8509" s="204" t="s">
        <v>12036</v>
      </c>
      <c r="D8509" s="2">
        <v>1</v>
      </c>
      <c r="E8509" s="21">
        <v>3509.6</v>
      </c>
      <c r="F8509" s="21">
        <v>3509.6</v>
      </c>
    </row>
    <row r="8510" spans="1:6" ht="22.5" x14ac:dyDescent="0.2">
      <c r="A8510" s="2">
        <v>8505</v>
      </c>
      <c r="B8510" s="200" t="s">
        <v>11730</v>
      </c>
      <c r="C8510" s="204" t="s">
        <v>12037</v>
      </c>
      <c r="D8510" s="2">
        <v>1</v>
      </c>
      <c r="E8510" s="21">
        <v>12000</v>
      </c>
      <c r="F8510" s="21">
        <v>12000</v>
      </c>
    </row>
    <row r="8511" spans="1:6" ht="22.5" x14ac:dyDescent="0.2">
      <c r="A8511" s="2">
        <v>8506</v>
      </c>
      <c r="B8511" s="200" t="s">
        <v>11730</v>
      </c>
      <c r="C8511" s="204" t="s">
        <v>12038</v>
      </c>
      <c r="D8511" s="2">
        <v>1</v>
      </c>
      <c r="E8511" s="21">
        <v>12000</v>
      </c>
      <c r="F8511" s="21">
        <v>12000</v>
      </c>
    </row>
    <row r="8512" spans="1:6" ht="22.5" x14ac:dyDescent="0.2">
      <c r="A8512" s="2">
        <v>8507</v>
      </c>
      <c r="B8512" s="200" t="s">
        <v>11731</v>
      </c>
      <c r="C8512" s="204">
        <v>11010603375</v>
      </c>
      <c r="D8512" s="2">
        <v>1</v>
      </c>
      <c r="E8512" s="21">
        <v>3100</v>
      </c>
      <c r="F8512" s="21">
        <v>3100</v>
      </c>
    </row>
    <row r="8513" spans="1:6" ht="22.5" x14ac:dyDescent="0.2">
      <c r="A8513" s="2">
        <v>8508</v>
      </c>
      <c r="B8513" s="200" t="s">
        <v>11732</v>
      </c>
      <c r="C8513" s="204">
        <v>11010603358</v>
      </c>
      <c r="D8513" s="2">
        <v>1</v>
      </c>
      <c r="E8513" s="21">
        <v>90380</v>
      </c>
      <c r="F8513" s="21">
        <v>24101.279999999999</v>
      </c>
    </row>
    <row r="8514" spans="1:6" ht="22.5" x14ac:dyDescent="0.2">
      <c r="A8514" s="2">
        <v>8509</v>
      </c>
      <c r="B8514" s="200" t="s">
        <v>11733</v>
      </c>
      <c r="C8514" s="204" t="s">
        <v>12039</v>
      </c>
      <c r="D8514" s="2">
        <v>1</v>
      </c>
      <c r="E8514" s="21">
        <v>8540</v>
      </c>
      <c r="F8514" s="21">
        <v>8540</v>
      </c>
    </row>
    <row r="8515" spans="1:6" x14ac:dyDescent="0.2">
      <c r="A8515" s="2">
        <v>8510</v>
      </c>
      <c r="B8515" s="200" t="s">
        <v>11734</v>
      </c>
      <c r="C8515" s="204">
        <v>11010603359</v>
      </c>
      <c r="D8515" s="2">
        <v>1</v>
      </c>
      <c r="E8515" s="21">
        <v>98259</v>
      </c>
      <c r="F8515" s="21">
        <v>26202.400000000001</v>
      </c>
    </row>
    <row r="8516" spans="1:6" ht="33.75" x14ac:dyDescent="0.2">
      <c r="A8516" s="2">
        <v>8511</v>
      </c>
      <c r="B8516" s="200" t="s">
        <v>11735</v>
      </c>
      <c r="C8516" s="204">
        <v>11010603360</v>
      </c>
      <c r="D8516" s="2">
        <v>1</v>
      </c>
      <c r="E8516" s="21">
        <v>29476</v>
      </c>
      <c r="F8516" s="21">
        <v>29476</v>
      </c>
    </row>
    <row r="8517" spans="1:6" ht="22.5" x14ac:dyDescent="0.2">
      <c r="A8517" s="2">
        <v>8512</v>
      </c>
      <c r="B8517" s="200" t="s">
        <v>11736</v>
      </c>
      <c r="C8517" s="204">
        <v>11010603357</v>
      </c>
      <c r="D8517" s="2">
        <v>1</v>
      </c>
      <c r="E8517" s="21">
        <v>96960</v>
      </c>
      <c r="F8517" s="21">
        <v>25856</v>
      </c>
    </row>
    <row r="8518" spans="1:6" ht="56.25" x14ac:dyDescent="0.2">
      <c r="A8518" s="2">
        <v>8513</v>
      </c>
      <c r="B8518" s="200" t="s">
        <v>11737</v>
      </c>
      <c r="C8518" s="204">
        <v>11010603298</v>
      </c>
      <c r="D8518" s="2">
        <v>1</v>
      </c>
      <c r="E8518" s="21">
        <v>131467</v>
      </c>
      <c r="F8518" s="21">
        <v>46013.52</v>
      </c>
    </row>
    <row r="8519" spans="1:6" ht="33.75" x14ac:dyDescent="0.2">
      <c r="A8519" s="2">
        <v>8514</v>
      </c>
      <c r="B8519" s="200" t="s">
        <v>11738</v>
      </c>
      <c r="C8519" s="204" t="s">
        <v>12040</v>
      </c>
      <c r="D8519" s="2">
        <v>1</v>
      </c>
      <c r="E8519" s="21">
        <v>25510</v>
      </c>
      <c r="F8519" s="21">
        <v>25510</v>
      </c>
    </row>
    <row r="8520" spans="1:6" ht="33.75" x14ac:dyDescent="0.2">
      <c r="A8520" s="2">
        <v>8515</v>
      </c>
      <c r="B8520" s="200" t="s">
        <v>11739</v>
      </c>
      <c r="C8520" s="204" t="s">
        <v>12041</v>
      </c>
      <c r="D8520" s="2">
        <v>1</v>
      </c>
      <c r="E8520" s="21">
        <v>4850</v>
      </c>
      <c r="F8520" s="21">
        <v>4850</v>
      </c>
    </row>
    <row r="8521" spans="1:6" ht="45" x14ac:dyDescent="0.2">
      <c r="A8521" s="2">
        <v>8516</v>
      </c>
      <c r="B8521" s="200" t="s">
        <v>11740</v>
      </c>
      <c r="C8521" s="204" t="s">
        <v>12042</v>
      </c>
      <c r="D8521" s="2">
        <v>1</v>
      </c>
      <c r="E8521" s="21">
        <v>12135.94</v>
      </c>
      <c r="F8521" s="21">
        <v>12135.94</v>
      </c>
    </row>
    <row r="8522" spans="1:6" ht="45" x14ac:dyDescent="0.2">
      <c r="A8522" s="2">
        <v>8517</v>
      </c>
      <c r="B8522" s="200" t="s">
        <v>11741</v>
      </c>
      <c r="C8522" s="204" t="s">
        <v>12043</v>
      </c>
      <c r="D8522" s="2">
        <v>1</v>
      </c>
      <c r="E8522" s="21">
        <v>9540.2000000000007</v>
      </c>
      <c r="F8522" s="21">
        <v>9540.2000000000007</v>
      </c>
    </row>
    <row r="8523" spans="1:6" ht="56.25" x14ac:dyDescent="0.2">
      <c r="A8523" s="2">
        <v>8518</v>
      </c>
      <c r="B8523" s="200" t="s">
        <v>11742</v>
      </c>
      <c r="C8523" s="204" t="s">
        <v>12044</v>
      </c>
      <c r="D8523" s="2">
        <v>1</v>
      </c>
      <c r="E8523" s="21">
        <v>10403.719999999999</v>
      </c>
      <c r="F8523" s="21">
        <v>10403.719999999999</v>
      </c>
    </row>
    <row r="8524" spans="1:6" ht="45" x14ac:dyDescent="0.2">
      <c r="A8524" s="2">
        <v>8519</v>
      </c>
      <c r="B8524" s="200" t="s">
        <v>11743</v>
      </c>
      <c r="C8524" s="204" t="s">
        <v>12045</v>
      </c>
      <c r="D8524" s="2">
        <v>1</v>
      </c>
      <c r="E8524" s="21">
        <v>13873</v>
      </c>
      <c r="F8524" s="21">
        <v>13873</v>
      </c>
    </row>
    <row r="8525" spans="1:6" ht="45" x14ac:dyDescent="0.2">
      <c r="A8525" s="2">
        <v>8520</v>
      </c>
      <c r="B8525" s="200" t="s">
        <v>11744</v>
      </c>
      <c r="C8525" s="204" t="s">
        <v>12046</v>
      </c>
      <c r="D8525" s="2">
        <v>1</v>
      </c>
      <c r="E8525" s="21">
        <v>11580</v>
      </c>
      <c r="F8525" s="21">
        <v>11580</v>
      </c>
    </row>
    <row r="8526" spans="1:6" ht="45" x14ac:dyDescent="0.2">
      <c r="A8526" s="2">
        <v>8521</v>
      </c>
      <c r="B8526" s="200" t="s">
        <v>11745</v>
      </c>
      <c r="C8526" s="204" t="s">
        <v>12047</v>
      </c>
      <c r="D8526" s="2">
        <v>1</v>
      </c>
      <c r="E8526" s="21">
        <v>11580</v>
      </c>
      <c r="F8526" s="21">
        <v>11580</v>
      </c>
    </row>
    <row r="8527" spans="1:6" ht="90" x14ac:dyDescent="0.2">
      <c r="A8527" s="2">
        <v>8522</v>
      </c>
      <c r="B8527" s="200" t="s">
        <v>11746</v>
      </c>
      <c r="C8527" s="204" t="s">
        <v>12048</v>
      </c>
      <c r="D8527" s="2">
        <v>1</v>
      </c>
      <c r="E8527" s="21">
        <v>8510</v>
      </c>
      <c r="F8527" s="21">
        <v>8510</v>
      </c>
    </row>
    <row r="8528" spans="1:6" ht="90" x14ac:dyDescent="0.2">
      <c r="A8528" s="2">
        <v>8523</v>
      </c>
      <c r="B8528" s="200" t="s">
        <v>11746</v>
      </c>
      <c r="C8528" s="204" t="s">
        <v>12049</v>
      </c>
      <c r="D8528" s="2">
        <v>1</v>
      </c>
      <c r="E8528" s="21">
        <v>7824</v>
      </c>
      <c r="F8528" s="21">
        <v>7824</v>
      </c>
    </row>
    <row r="8529" spans="1:6" ht="33.75" x14ac:dyDescent="0.2">
      <c r="A8529" s="2">
        <v>8524</v>
      </c>
      <c r="B8529" s="200" t="s">
        <v>11747</v>
      </c>
      <c r="C8529" s="204">
        <v>11010403345</v>
      </c>
      <c r="D8529" s="2">
        <v>1</v>
      </c>
      <c r="E8529" s="21">
        <v>18100</v>
      </c>
      <c r="F8529" s="21">
        <v>18100</v>
      </c>
    </row>
    <row r="8530" spans="1:6" x14ac:dyDescent="0.2">
      <c r="A8530" s="2">
        <v>8525</v>
      </c>
      <c r="B8530" s="200" t="s">
        <v>2112</v>
      </c>
      <c r="C8530" s="204" t="s">
        <v>12050</v>
      </c>
      <c r="D8530" s="2">
        <v>1</v>
      </c>
      <c r="E8530" s="21">
        <v>20713.72</v>
      </c>
      <c r="F8530" s="21">
        <v>20713.72</v>
      </c>
    </row>
    <row r="8531" spans="1:6" x14ac:dyDescent="0.2">
      <c r="A8531" s="2">
        <v>8526</v>
      </c>
      <c r="B8531" s="200" t="s">
        <v>2112</v>
      </c>
      <c r="C8531" s="204" t="s">
        <v>12051</v>
      </c>
      <c r="D8531" s="2">
        <v>1</v>
      </c>
      <c r="E8531" s="21">
        <v>13957.19</v>
      </c>
      <c r="F8531" s="21">
        <v>13957.19</v>
      </c>
    </row>
    <row r="8532" spans="1:6" ht="22.5" x14ac:dyDescent="0.2">
      <c r="A8532" s="2">
        <v>8527</v>
      </c>
      <c r="B8532" s="200" t="s">
        <v>11748</v>
      </c>
      <c r="C8532" s="204" t="s">
        <v>12052</v>
      </c>
      <c r="D8532" s="2">
        <v>1</v>
      </c>
      <c r="E8532" s="21">
        <v>21200</v>
      </c>
      <c r="F8532" s="21">
        <v>21200</v>
      </c>
    </row>
    <row r="8533" spans="1:6" ht="22.5" x14ac:dyDescent="0.2">
      <c r="A8533" s="2">
        <v>8528</v>
      </c>
      <c r="B8533" s="200" t="s">
        <v>11748</v>
      </c>
      <c r="C8533" s="204" t="s">
        <v>12053</v>
      </c>
      <c r="D8533" s="2">
        <v>1</v>
      </c>
      <c r="E8533" s="21">
        <v>21200</v>
      </c>
      <c r="F8533" s="21">
        <v>21200</v>
      </c>
    </row>
    <row r="8534" spans="1:6" ht="22.5" x14ac:dyDescent="0.2">
      <c r="A8534" s="2">
        <v>8529</v>
      </c>
      <c r="B8534" s="200" t="s">
        <v>11748</v>
      </c>
      <c r="C8534" s="204" t="s">
        <v>12054</v>
      </c>
      <c r="D8534" s="2">
        <v>1</v>
      </c>
      <c r="E8534" s="21">
        <v>21200</v>
      </c>
      <c r="F8534" s="21">
        <v>21200</v>
      </c>
    </row>
    <row r="8535" spans="1:6" ht="22.5" x14ac:dyDescent="0.2">
      <c r="A8535" s="2">
        <v>8530</v>
      </c>
      <c r="B8535" s="200" t="s">
        <v>11748</v>
      </c>
      <c r="C8535" s="204" t="s">
        <v>12055</v>
      </c>
      <c r="D8535" s="2">
        <v>1</v>
      </c>
      <c r="E8535" s="21">
        <v>21200</v>
      </c>
      <c r="F8535" s="21">
        <v>21200</v>
      </c>
    </row>
    <row r="8536" spans="1:6" ht="22.5" x14ac:dyDescent="0.2">
      <c r="A8536" s="2">
        <v>8531</v>
      </c>
      <c r="B8536" s="200" t="s">
        <v>11748</v>
      </c>
      <c r="C8536" s="204" t="s">
        <v>12056</v>
      </c>
      <c r="D8536" s="2">
        <v>1</v>
      </c>
      <c r="E8536" s="21">
        <v>21200</v>
      </c>
      <c r="F8536" s="21">
        <v>21200</v>
      </c>
    </row>
    <row r="8537" spans="1:6" ht="22.5" x14ac:dyDescent="0.2">
      <c r="A8537" s="2">
        <v>8532</v>
      </c>
      <c r="B8537" s="200" t="s">
        <v>11748</v>
      </c>
      <c r="C8537" s="204" t="s">
        <v>12057</v>
      </c>
      <c r="D8537" s="2">
        <v>1</v>
      </c>
      <c r="E8537" s="21">
        <v>21200</v>
      </c>
      <c r="F8537" s="21">
        <v>21200</v>
      </c>
    </row>
    <row r="8538" spans="1:6" ht="22.5" x14ac:dyDescent="0.2">
      <c r="A8538" s="2">
        <v>8533</v>
      </c>
      <c r="B8538" s="200" t="s">
        <v>11748</v>
      </c>
      <c r="C8538" s="204" t="s">
        <v>12058</v>
      </c>
      <c r="D8538" s="2">
        <v>1</v>
      </c>
      <c r="E8538" s="21">
        <v>21200</v>
      </c>
      <c r="F8538" s="21">
        <v>21200</v>
      </c>
    </row>
    <row r="8539" spans="1:6" ht="22.5" x14ac:dyDescent="0.2">
      <c r="A8539" s="2">
        <v>8534</v>
      </c>
      <c r="B8539" s="200" t="s">
        <v>11748</v>
      </c>
      <c r="C8539" s="204" t="s">
        <v>12059</v>
      </c>
      <c r="D8539" s="2">
        <v>1</v>
      </c>
      <c r="E8539" s="21">
        <v>21200</v>
      </c>
      <c r="F8539" s="21">
        <v>21200</v>
      </c>
    </row>
    <row r="8540" spans="1:6" ht="22.5" x14ac:dyDescent="0.2">
      <c r="A8540" s="2">
        <v>8535</v>
      </c>
      <c r="B8540" s="200" t="s">
        <v>11748</v>
      </c>
      <c r="C8540" s="204" t="s">
        <v>12060</v>
      </c>
      <c r="D8540" s="2">
        <v>1</v>
      </c>
      <c r="E8540" s="21">
        <v>21200</v>
      </c>
      <c r="F8540" s="21">
        <v>21200</v>
      </c>
    </row>
    <row r="8541" spans="1:6" ht="22.5" x14ac:dyDescent="0.2">
      <c r="A8541" s="2">
        <v>8536</v>
      </c>
      <c r="B8541" s="200" t="s">
        <v>11748</v>
      </c>
      <c r="C8541" s="204" t="s">
        <v>12061</v>
      </c>
      <c r="D8541" s="2">
        <v>1</v>
      </c>
      <c r="E8541" s="21">
        <v>21200</v>
      </c>
      <c r="F8541" s="21">
        <v>21200</v>
      </c>
    </row>
    <row r="8542" spans="1:6" x14ac:dyDescent="0.2">
      <c r="A8542" s="2">
        <v>8537</v>
      </c>
      <c r="B8542" s="200" t="s">
        <v>11749</v>
      </c>
      <c r="C8542" s="204" t="s">
        <v>12062</v>
      </c>
      <c r="D8542" s="2">
        <v>1</v>
      </c>
      <c r="E8542" s="21">
        <v>23170</v>
      </c>
      <c r="F8542" s="21">
        <v>23170</v>
      </c>
    </row>
    <row r="8543" spans="1:6" ht="22.5" x14ac:dyDescent="0.2">
      <c r="A8543" s="2">
        <v>8538</v>
      </c>
      <c r="B8543" s="200" t="s">
        <v>11750</v>
      </c>
      <c r="C8543" s="204" t="s">
        <v>12063</v>
      </c>
      <c r="D8543" s="2">
        <v>1</v>
      </c>
      <c r="E8543" s="21">
        <v>34270</v>
      </c>
      <c r="F8543" s="21">
        <v>34270</v>
      </c>
    </row>
    <row r="8544" spans="1:6" ht="22.5" x14ac:dyDescent="0.2">
      <c r="A8544" s="2">
        <v>8539</v>
      </c>
      <c r="B8544" s="200" t="s">
        <v>11288</v>
      </c>
      <c r="C8544" s="204" t="s">
        <v>12064</v>
      </c>
      <c r="D8544" s="2">
        <v>1</v>
      </c>
      <c r="E8544" s="21">
        <v>6800</v>
      </c>
      <c r="F8544" s="21">
        <v>6800</v>
      </c>
    </row>
    <row r="8545" spans="1:6" x14ac:dyDescent="0.2">
      <c r="A8545" s="2">
        <v>8540</v>
      </c>
      <c r="B8545" s="200" t="s">
        <v>11751</v>
      </c>
      <c r="C8545" s="204" t="s">
        <v>12065</v>
      </c>
      <c r="D8545" s="2">
        <v>1</v>
      </c>
      <c r="E8545" s="21">
        <v>89346</v>
      </c>
      <c r="F8545" s="21">
        <v>89346</v>
      </c>
    </row>
    <row r="8546" spans="1:6" ht="33.75" x14ac:dyDescent="0.2">
      <c r="A8546" s="2">
        <v>8541</v>
      </c>
      <c r="B8546" s="200" t="s">
        <v>11752</v>
      </c>
      <c r="C8546" s="204" t="s">
        <v>12066</v>
      </c>
      <c r="D8546" s="2">
        <v>1</v>
      </c>
      <c r="E8546" s="21">
        <v>17100</v>
      </c>
      <c r="F8546" s="21">
        <v>17100</v>
      </c>
    </row>
    <row r="8547" spans="1:6" ht="33.75" x14ac:dyDescent="0.2">
      <c r="A8547" s="2">
        <v>8542</v>
      </c>
      <c r="B8547" s="200" t="s">
        <v>11753</v>
      </c>
      <c r="C8547" s="204" t="s">
        <v>12067</v>
      </c>
      <c r="D8547" s="2">
        <v>1</v>
      </c>
      <c r="E8547" s="21">
        <v>7600</v>
      </c>
      <c r="F8547" s="21">
        <v>7600</v>
      </c>
    </row>
    <row r="8548" spans="1:6" ht="33.75" x14ac:dyDescent="0.2">
      <c r="A8548" s="2">
        <v>8543</v>
      </c>
      <c r="B8548" s="200" t="s">
        <v>11754</v>
      </c>
      <c r="C8548" s="204" t="s">
        <v>12068</v>
      </c>
      <c r="D8548" s="2">
        <v>1</v>
      </c>
      <c r="E8548" s="21">
        <v>8100</v>
      </c>
      <c r="F8548" s="21">
        <v>8100</v>
      </c>
    </row>
    <row r="8549" spans="1:6" ht="22.5" x14ac:dyDescent="0.2">
      <c r="A8549" s="2">
        <v>8544</v>
      </c>
      <c r="B8549" s="200" t="s">
        <v>11755</v>
      </c>
      <c r="C8549" s="204" t="s">
        <v>12069</v>
      </c>
      <c r="D8549" s="2">
        <v>1</v>
      </c>
      <c r="E8549" s="21">
        <v>9500</v>
      </c>
      <c r="F8549" s="21">
        <v>9500</v>
      </c>
    </row>
    <row r="8550" spans="1:6" ht="33.75" x14ac:dyDescent="0.2">
      <c r="A8550" s="2">
        <v>8545</v>
      </c>
      <c r="B8550" s="200" t="s">
        <v>11756</v>
      </c>
      <c r="C8550" s="204" t="s">
        <v>12070</v>
      </c>
      <c r="D8550" s="2">
        <v>1</v>
      </c>
      <c r="E8550" s="21">
        <v>24400</v>
      </c>
      <c r="F8550" s="21">
        <v>24400</v>
      </c>
    </row>
    <row r="8551" spans="1:6" x14ac:dyDescent="0.2">
      <c r="A8551" s="2">
        <v>8546</v>
      </c>
      <c r="B8551" s="200" t="s">
        <v>11209</v>
      </c>
      <c r="C8551" s="204" t="s">
        <v>12071</v>
      </c>
      <c r="D8551" s="2">
        <v>1</v>
      </c>
      <c r="E8551" s="21">
        <v>3856.28</v>
      </c>
      <c r="F8551" s="21">
        <v>3856.28</v>
      </c>
    </row>
    <row r="8552" spans="1:6" ht="22.5" x14ac:dyDescent="0.2">
      <c r="A8552" s="2">
        <v>8547</v>
      </c>
      <c r="B8552" s="200" t="s">
        <v>11757</v>
      </c>
      <c r="C8552" s="204" t="s">
        <v>12072</v>
      </c>
      <c r="D8552" s="2">
        <v>1</v>
      </c>
      <c r="E8552" s="21">
        <v>11465.05</v>
      </c>
      <c r="F8552" s="21">
        <v>11465.05</v>
      </c>
    </row>
    <row r="8553" spans="1:6" ht="33.75" x14ac:dyDescent="0.2">
      <c r="A8553" s="2">
        <v>8548</v>
      </c>
      <c r="B8553" s="200" t="s">
        <v>11758</v>
      </c>
      <c r="C8553" s="204" t="s">
        <v>12073</v>
      </c>
      <c r="D8553" s="2">
        <v>1</v>
      </c>
      <c r="E8553" s="21">
        <v>14726.79</v>
      </c>
      <c r="F8553" s="21">
        <v>14726.79</v>
      </c>
    </row>
    <row r="8554" spans="1:6" ht="22.5" x14ac:dyDescent="0.2">
      <c r="A8554" s="2">
        <v>8549</v>
      </c>
      <c r="B8554" s="200" t="s">
        <v>11759</v>
      </c>
      <c r="C8554" s="204">
        <v>11010603406</v>
      </c>
      <c r="D8554" s="2">
        <v>1</v>
      </c>
      <c r="E8554" s="21">
        <v>8471</v>
      </c>
      <c r="F8554" s="21">
        <v>8471</v>
      </c>
    </row>
    <row r="8555" spans="1:6" x14ac:dyDescent="0.2">
      <c r="A8555" s="2">
        <v>8550</v>
      </c>
      <c r="B8555" s="200" t="s">
        <v>11760</v>
      </c>
      <c r="C8555" s="204" t="s">
        <v>12074</v>
      </c>
      <c r="D8555" s="2">
        <v>1</v>
      </c>
      <c r="E8555" s="21">
        <v>9441.6</v>
      </c>
      <c r="F8555" s="21">
        <v>9441.6</v>
      </c>
    </row>
    <row r="8556" spans="1:6" ht="22.5" x14ac:dyDescent="0.2">
      <c r="A8556" s="2">
        <v>8551</v>
      </c>
      <c r="B8556" s="200" t="s">
        <v>11761</v>
      </c>
      <c r="C8556" s="204">
        <v>11010603284</v>
      </c>
      <c r="D8556" s="2">
        <v>1</v>
      </c>
      <c r="E8556" s="21">
        <v>5637.52</v>
      </c>
      <c r="F8556" s="21">
        <v>5637.52</v>
      </c>
    </row>
    <row r="8557" spans="1:6" ht="33.75" x14ac:dyDescent="0.2">
      <c r="A8557" s="2">
        <v>8552</v>
      </c>
      <c r="B8557" s="200" t="s">
        <v>11762</v>
      </c>
      <c r="C8557" s="204" t="s">
        <v>12075</v>
      </c>
      <c r="D8557" s="2">
        <v>1</v>
      </c>
      <c r="E8557" s="21">
        <v>19799</v>
      </c>
      <c r="F8557" s="21">
        <v>19799</v>
      </c>
    </row>
    <row r="8558" spans="1:6" ht="22.5" x14ac:dyDescent="0.2">
      <c r="A8558" s="2">
        <v>8553</v>
      </c>
      <c r="B8558" s="200" t="s">
        <v>11763</v>
      </c>
      <c r="C8558" s="204" t="s">
        <v>12076</v>
      </c>
      <c r="D8558" s="2">
        <v>1</v>
      </c>
      <c r="E8558" s="21">
        <v>7220</v>
      </c>
      <c r="F8558" s="21">
        <v>7220</v>
      </c>
    </row>
    <row r="8559" spans="1:6" x14ac:dyDescent="0.2">
      <c r="A8559" s="2">
        <v>8554</v>
      </c>
      <c r="B8559" s="200" t="s">
        <v>9438</v>
      </c>
      <c r="C8559" s="204" t="s">
        <v>12077</v>
      </c>
      <c r="D8559" s="2">
        <v>1</v>
      </c>
      <c r="E8559" s="21">
        <v>568.46</v>
      </c>
      <c r="F8559" s="21">
        <v>568.46</v>
      </c>
    </row>
    <row r="8560" spans="1:6" x14ac:dyDescent="0.2">
      <c r="A8560" s="2">
        <v>8555</v>
      </c>
      <c r="B8560" s="200" t="s">
        <v>5154</v>
      </c>
      <c r="C8560" s="204" t="s">
        <v>12078</v>
      </c>
      <c r="D8560" s="2">
        <v>1</v>
      </c>
      <c r="E8560" s="21">
        <v>958.1</v>
      </c>
      <c r="F8560" s="21">
        <v>958.1</v>
      </c>
    </row>
    <row r="8561" spans="1:6" x14ac:dyDescent="0.2">
      <c r="A8561" s="2">
        <v>8556</v>
      </c>
      <c r="B8561" s="200" t="s">
        <v>9438</v>
      </c>
      <c r="C8561" s="204" t="s">
        <v>12079</v>
      </c>
      <c r="D8561" s="2">
        <v>1</v>
      </c>
      <c r="E8561" s="21">
        <v>2258.9</v>
      </c>
      <c r="F8561" s="21">
        <v>2258.9</v>
      </c>
    </row>
    <row r="8562" spans="1:6" x14ac:dyDescent="0.2">
      <c r="A8562" s="2">
        <v>8557</v>
      </c>
      <c r="B8562" s="200" t="s">
        <v>5154</v>
      </c>
      <c r="C8562" s="203">
        <v>11010707006</v>
      </c>
      <c r="D8562" s="2">
        <v>1</v>
      </c>
      <c r="E8562" s="21">
        <v>10734.22</v>
      </c>
      <c r="F8562" s="21">
        <v>10734.22</v>
      </c>
    </row>
    <row r="8563" spans="1:6" x14ac:dyDescent="0.2">
      <c r="A8563" s="2">
        <v>8558</v>
      </c>
      <c r="B8563" s="200" t="s">
        <v>5154</v>
      </c>
      <c r="C8563" s="203">
        <v>21010707009</v>
      </c>
      <c r="D8563" s="2">
        <v>1</v>
      </c>
      <c r="E8563" s="21">
        <v>135.72</v>
      </c>
      <c r="F8563" s="21">
        <v>135.72</v>
      </c>
    </row>
    <row r="8564" spans="1:6" x14ac:dyDescent="0.2">
      <c r="A8564" s="2">
        <v>8559</v>
      </c>
      <c r="B8564" s="200" t="s">
        <v>5154</v>
      </c>
      <c r="C8564" s="204" t="s">
        <v>12080</v>
      </c>
      <c r="D8564" s="2">
        <v>1</v>
      </c>
      <c r="E8564" s="21">
        <v>788.09</v>
      </c>
      <c r="F8564" s="21">
        <v>788.09</v>
      </c>
    </row>
    <row r="8565" spans="1:6" x14ac:dyDescent="0.2">
      <c r="A8565" s="2">
        <v>8560</v>
      </c>
      <c r="B8565" s="200" t="s">
        <v>5154</v>
      </c>
      <c r="C8565" s="203" t="s">
        <v>8486</v>
      </c>
      <c r="D8565" s="2">
        <v>1</v>
      </c>
      <c r="E8565" s="21">
        <v>8248.7999999999993</v>
      </c>
      <c r="F8565" s="21">
        <v>8248.7999999999993</v>
      </c>
    </row>
    <row r="8566" spans="1:6" x14ac:dyDescent="0.2">
      <c r="A8566" s="2">
        <v>8561</v>
      </c>
      <c r="B8566" s="200" t="s">
        <v>11764</v>
      </c>
      <c r="C8566" s="204" t="s">
        <v>12081</v>
      </c>
      <c r="D8566" s="2">
        <v>1</v>
      </c>
      <c r="E8566" s="21">
        <v>22511</v>
      </c>
      <c r="F8566" s="21">
        <v>22511</v>
      </c>
    </row>
    <row r="8567" spans="1:6" ht="22.5" x14ac:dyDescent="0.2">
      <c r="A8567" s="2">
        <v>8562</v>
      </c>
      <c r="B8567" s="200" t="s">
        <v>11765</v>
      </c>
      <c r="C8567" s="204" t="s">
        <v>12082</v>
      </c>
      <c r="D8567" s="2">
        <v>1</v>
      </c>
      <c r="E8567" s="21">
        <v>55000</v>
      </c>
      <c r="F8567" s="21">
        <v>55000</v>
      </c>
    </row>
    <row r="8568" spans="1:6" ht="22.5" x14ac:dyDescent="0.2">
      <c r="A8568" s="2">
        <v>8563</v>
      </c>
      <c r="B8568" s="200" t="s">
        <v>11766</v>
      </c>
      <c r="C8568" s="204" t="s">
        <v>12083</v>
      </c>
      <c r="D8568" s="2">
        <v>1</v>
      </c>
      <c r="E8568" s="21">
        <v>7120</v>
      </c>
      <c r="F8568" s="21">
        <v>7120</v>
      </c>
    </row>
    <row r="8569" spans="1:6" ht="22.5" x14ac:dyDescent="0.2">
      <c r="A8569" s="2">
        <v>8564</v>
      </c>
      <c r="B8569" s="200" t="s">
        <v>11766</v>
      </c>
      <c r="C8569" s="204" t="s">
        <v>12084</v>
      </c>
      <c r="D8569" s="2">
        <v>1</v>
      </c>
      <c r="E8569" s="21">
        <v>7120</v>
      </c>
      <c r="F8569" s="21">
        <v>7120</v>
      </c>
    </row>
    <row r="8570" spans="1:6" ht="22.5" x14ac:dyDescent="0.2">
      <c r="A8570" s="2">
        <v>8565</v>
      </c>
      <c r="B8570" s="200" t="s">
        <v>11766</v>
      </c>
      <c r="C8570" s="204" t="s">
        <v>12085</v>
      </c>
      <c r="D8570" s="2">
        <v>1</v>
      </c>
      <c r="E8570" s="21">
        <v>7120</v>
      </c>
      <c r="F8570" s="21">
        <v>7120</v>
      </c>
    </row>
    <row r="8571" spans="1:6" x14ac:dyDescent="0.2">
      <c r="A8571" s="2">
        <v>8566</v>
      </c>
      <c r="B8571" s="200" t="s">
        <v>11767</v>
      </c>
      <c r="C8571" s="204" t="s">
        <v>12086</v>
      </c>
      <c r="D8571" s="2">
        <v>1</v>
      </c>
      <c r="E8571" s="21">
        <v>4180</v>
      </c>
      <c r="F8571" s="21">
        <v>4180</v>
      </c>
    </row>
    <row r="8572" spans="1:6" ht="33.75" x14ac:dyDescent="0.2">
      <c r="A8572" s="2">
        <v>8567</v>
      </c>
      <c r="B8572" s="200" t="s">
        <v>11768</v>
      </c>
      <c r="C8572" s="204" t="s">
        <v>12087</v>
      </c>
      <c r="D8572" s="2">
        <v>1</v>
      </c>
      <c r="E8572" s="21">
        <v>24000</v>
      </c>
      <c r="F8572" s="21">
        <v>24000</v>
      </c>
    </row>
    <row r="8573" spans="1:6" ht="33.75" x14ac:dyDescent="0.2">
      <c r="A8573" s="2">
        <v>8568</v>
      </c>
      <c r="B8573" s="200" t="s">
        <v>11769</v>
      </c>
      <c r="C8573" s="204" t="s">
        <v>12088</v>
      </c>
      <c r="D8573" s="2">
        <v>1</v>
      </c>
      <c r="E8573" s="21">
        <v>8067.63</v>
      </c>
      <c r="F8573" s="21">
        <v>8067.63</v>
      </c>
    </row>
    <row r="8574" spans="1:6" x14ac:dyDescent="0.2">
      <c r="A8574" s="2">
        <v>8569</v>
      </c>
      <c r="B8574" s="200" t="s">
        <v>11770</v>
      </c>
      <c r="C8574" s="204" t="s">
        <v>12089</v>
      </c>
      <c r="D8574" s="2">
        <v>1</v>
      </c>
      <c r="E8574" s="21">
        <v>6955</v>
      </c>
      <c r="F8574" s="21">
        <v>6955</v>
      </c>
    </row>
    <row r="8575" spans="1:6" ht="22.5" x14ac:dyDescent="0.2">
      <c r="A8575" s="2">
        <v>8570</v>
      </c>
      <c r="B8575" s="200" t="s">
        <v>11771</v>
      </c>
      <c r="C8575" s="204">
        <v>11010403331</v>
      </c>
      <c r="D8575" s="2">
        <v>1</v>
      </c>
      <c r="E8575" s="21">
        <v>6950</v>
      </c>
      <c r="F8575" s="21">
        <v>6950</v>
      </c>
    </row>
    <row r="8576" spans="1:6" ht="33.75" x14ac:dyDescent="0.2">
      <c r="A8576" s="2">
        <v>8571</v>
      </c>
      <c r="B8576" s="200" t="s">
        <v>11772</v>
      </c>
      <c r="C8576" s="204" t="s">
        <v>12090</v>
      </c>
      <c r="D8576" s="2">
        <v>1</v>
      </c>
      <c r="E8576" s="21">
        <v>12989</v>
      </c>
      <c r="F8576" s="21">
        <v>12989</v>
      </c>
    </row>
    <row r="8577" spans="1:6" ht="33.75" x14ac:dyDescent="0.2">
      <c r="A8577" s="2">
        <v>8572</v>
      </c>
      <c r="B8577" s="200" t="s">
        <v>11773</v>
      </c>
      <c r="C8577" s="204">
        <v>11010403354</v>
      </c>
      <c r="D8577" s="2">
        <v>1</v>
      </c>
      <c r="E8577" s="21">
        <v>12250</v>
      </c>
      <c r="F8577" s="21">
        <v>12250</v>
      </c>
    </row>
    <row r="8578" spans="1:6" ht="45" x14ac:dyDescent="0.2">
      <c r="A8578" s="2">
        <v>8573</v>
      </c>
      <c r="B8578" s="200" t="s">
        <v>11774</v>
      </c>
      <c r="C8578" s="204">
        <v>11010403332</v>
      </c>
      <c r="D8578" s="2">
        <v>1</v>
      </c>
      <c r="E8578" s="21">
        <v>6150</v>
      </c>
      <c r="F8578" s="21">
        <v>6150</v>
      </c>
    </row>
    <row r="8579" spans="1:6" ht="33.75" x14ac:dyDescent="0.2">
      <c r="A8579" s="2">
        <v>8574</v>
      </c>
      <c r="B8579" s="200" t="s">
        <v>11775</v>
      </c>
      <c r="C8579" s="204" t="s">
        <v>12091</v>
      </c>
      <c r="D8579" s="2">
        <v>1</v>
      </c>
      <c r="E8579" s="21">
        <v>10296</v>
      </c>
      <c r="F8579" s="21">
        <v>10296</v>
      </c>
    </row>
    <row r="8580" spans="1:6" ht="78.75" x14ac:dyDescent="0.2">
      <c r="A8580" s="2">
        <v>8575</v>
      </c>
      <c r="B8580" s="200" t="s">
        <v>11776</v>
      </c>
      <c r="C8580" s="204" t="s">
        <v>12092</v>
      </c>
      <c r="D8580" s="2">
        <v>1</v>
      </c>
      <c r="E8580" s="21">
        <v>9000</v>
      </c>
      <c r="F8580" s="21">
        <v>9000</v>
      </c>
    </row>
    <row r="8581" spans="1:6" ht="33.75" x14ac:dyDescent="0.2">
      <c r="A8581" s="2">
        <v>8576</v>
      </c>
      <c r="B8581" s="200" t="s">
        <v>11777</v>
      </c>
      <c r="C8581" s="204" t="s">
        <v>12093</v>
      </c>
      <c r="D8581" s="2">
        <v>1</v>
      </c>
      <c r="E8581" s="21">
        <v>7071</v>
      </c>
      <c r="F8581" s="21">
        <v>7071</v>
      </c>
    </row>
    <row r="8582" spans="1:6" ht="45" x14ac:dyDescent="0.2">
      <c r="A8582" s="2">
        <v>8577</v>
      </c>
      <c r="B8582" s="200" t="s">
        <v>11778</v>
      </c>
      <c r="C8582" s="204" t="s">
        <v>12094</v>
      </c>
      <c r="D8582" s="2">
        <v>1</v>
      </c>
      <c r="E8582" s="21">
        <v>7300</v>
      </c>
      <c r="F8582" s="21">
        <v>7300</v>
      </c>
    </row>
    <row r="8583" spans="1:6" ht="45" x14ac:dyDescent="0.2">
      <c r="A8583" s="2">
        <v>8578</v>
      </c>
      <c r="B8583" s="200" t="s">
        <v>11778</v>
      </c>
      <c r="C8583" s="204" t="s">
        <v>12095</v>
      </c>
      <c r="D8583" s="2">
        <v>1</v>
      </c>
      <c r="E8583" s="21">
        <v>7300</v>
      </c>
      <c r="F8583" s="21">
        <v>7300</v>
      </c>
    </row>
    <row r="8584" spans="1:6" ht="22.5" x14ac:dyDescent="0.2">
      <c r="A8584" s="2">
        <v>8579</v>
      </c>
      <c r="B8584" s="200" t="s">
        <v>11779</v>
      </c>
      <c r="C8584" s="204">
        <v>11010402133</v>
      </c>
      <c r="D8584" s="2">
        <v>1</v>
      </c>
      <c r="E8584" s="21">
        <v>25521.25</v>
      </c>
      <c r="F8584" s="21">
        <v>25521.25</v>
      </c>
    </row>
    <row r="8585" spans="1:6" x14ac:dyDescent="0.2">
      <c r="A8585" s="2">
        <v>8580</v>
      </c>
      <c r="B8585" s="200" t="s">
        <v>11780</v>
      </c>
      <c r="C8585" s="204" t="s">
        <v>12096</v>
      </c>
      <c r="D8585" s="2">
        <v>1</v>
      </c>
      <c r="E8585" s="21">
        <v>6500</v>
      </c>
      <c r="F8585" s="21">
        <v>6500</v>
      </c>
    </row>
    <row r="8586" spans="1:6" x14ac:dyDescent="0.2">
      <c r="A8586" s="2">
        <v>8581</v>
      </c>
      <c r="B8586" s="200" t="s">
        <v>11781</v>
      </c>
      <c r="C8586" s="204" t="s">
        <v>12097</v>
      </c>
      <c r="D8586" s="2">
        <v>1</v>
      </c>
      <c r="E8586" s="21">
        <v>10148</v>
      </c>
      <c r="F8586" s="21">
        <v>10148</v>
      </c>
    </row>
    <row r="8587" spans="1:6" ht="22.5" x14ac:dyDescent="0.2">
      <c r="A8587" s="2">
        <v>8582</v>
      </c>
      <c r="B8587" s="200" t="s">
        <v>11782</v>
      </c>
      <c r="C8587" s="204" t="s">
        <v>12098</v>
      </c>
      <c r="D8587" s="2">
        <v>1</v>
      </c>
      <c r="E8587" s="21">
        <v>5618</v>
      </c>
      <c r="F8587" s="21">
        <v>5618</v>
      </c>
    </row>
    <row r="8588" spans="1:6" ht="22.5" x14ac:dyDescent="0.2">
      <c r="A8588" s="2">
        <v>8583</v>
      </c>
      <c r="B8588" s="200" t="s">
        <v>11782</v>
      </c>
      <c r="C8588" s="204" t="s">
        <v>12099</v>
      </c>
      <c r="D8588" s="2">
        <v>1</v>
      </c>
      <c r="E8588" s="21">
        <v>5618</v>
      </c>
      <c r="F8588" s="21">
        <v>5618</v>
      </c>
    </row>
    <row r="8589" spans="1:6" ht="22.5" x14ac:dyDescent="0.2">
      <c r="A8589" s="2">
        <v>8584</v>
      </c>
      <c r="B8589" s="200" t="s">
        <v>11783</v>
      </c>
      <c r="C8589" s="204" t="s">
        <v>12100</v>
      </c>
      <c r="D8589" s="2">
        <v>1</v>
      </c>
      <c r="E8589" s="21">
        <v>5618</v>
      </c>
      <c r="F8589" s="21">
        <v>5618</v>
      </c>
    </row>
    <row r="8590" spans="1:6" ht="22.5" x14ac:dyDescent="0.2">
      <c r="A8590" s="2">
        <v>8585</v>
      </c>
      <c r="B8590" s="200" t="s">
        <v>11784</v>
      </c>
      <c r="C8590" s="204" t="s">
        <v>12101</v>
      </c>
      <c r="D8590" s="2">
        <v>1</v>
      </c>
      <c r="E8590" s="21">
        <v>6015.27</v>
      </c>
      <c r="F8590" s="21">
        <v>6015.27</v>
      </c>
    </row>
    <row r="8591" spans="1:6" ht="22.5" x14ac:dyDescent="0.2">
      <c r="A8591" s="2">
        <v>8586</v>
      </c>
      <c r="B8591" s="200" t="s">
        <v>11785</v>
      </c>
      <c r="C8591" s="204" t="s">
        <v>12102</v>
      </c>
      <c r="D8591" s="2">
        <v>1</v>
      </c>
      <c r="E8591" s="21">
        <v>6099.66</v>
      </c>
      <c r="F8591" s="21">
        <v>6099.66</v>
      </c>
    </row>
    <row r="8592" spans="1:6" ht="22.5" x14ac:dyDescent="0.2">
      <c r="A8592" s="2">
        <v>8587</v>
      </c>
      <c r="B8592" s="200" t="s">
        <v>11785</v>
      </c>
      <c r="C8592" s="204" t="s">
        <v>12103</v>
      </c>
      <c r="D8592" s="2">
        <v>1</v>
      </c>
      <c r="E8592" s="21">
        <v>5922</v>
      </c>
      <c r="F8592" s="21">
        <v>5922</v>
      </c>
    </row>
    <row r="8593" spans="1:6" x14ac:dyDescent="0.2">
      <c r="A8593" s="2">
        <v>8588</v>
      </c>
      <c r="B8593" s="200" t="s">
        <v>11786</v>
      </c>
      <c r="C8593" s="204" t="s">
        <v>12104</v>
      </c>
      <c r="D8593" s="2">
        <v>1</v>
      </c>
      <c r="E8593" s="21">
        <v>6933</v>
      </c>
      <c r="F8593" s="21">
        <v>6933</v>
      </c>
    </row>
    <row r="8594" spans="1:6" x14ac:dyDescent="0.2">
      <c r="A8594" s="2">
        <v>8589</v>
      </c>
      <c r="B8594" s="200" t="s">
        <v>11786</v>
      </c>
      <c r="C8594" s="204" t="s">
        <v>12105</v>
      </c>
      <c r="D8594" s="2">
        <v>1</v>
      </c>
      <c r="E8594" s="21">
        <v>6933</v>
      </c>
      <c r="F8594" s="21">
        <v>6933</v>
      </c>
    </row>
    <row r="8595" spans="1:6" ht="22.5" x14ac:dyDescent="0.2">
      <c r="A8595" s="2">
        <v>8590</v>
      </c>
      <c r="B8595" s="200" t="s">
        <v>11787</v>
      </c>
      <c r="C8595" s="204" t="s">
        <v>12106</v>
      </c>
      <c r="D8595" s="2">
        <v>1</v>
      </c>
      <c r="E8595" s="21">
        <v>10641.57</v>
      </c>
      <c r="F8595" s="21">
        <v>10641.57</v>
      </c>
    </row>
    <row r="8596" spans="1:6" ht="22.5" x14ac:dyDescent="0.2">
      <c r="A8596" s="2">
        <v>8591</v>
      </c>
      <c r="B8596" s="200" t="s">
        <v>11788</v>
      </c>
      <c r="C8596" s="204" t="s">
        <v>12107</v>
      </c>
      <c r="D8596" s="2">
        <v>1</v>
      </c>
      <c r="E8596" s="21">
        <v>6200</v>
      </c>
      <c r="F8596" s="21">
        <v>6200</v>
      </c>
    </row>
    <row r="8597" spans="1:6" ht="22.5" x14ac:dyDescent="0.2">
      <c r="A8597" s="2">
        <v>8592</v>
      </c>
      <c r="B8597" s="200" t="s">
        <v>11788</v>
      </c>
      <c r="C8597" s="204" t="s">
        <v>12108</v>
      </c>
      <c r="D8597" s="2">
        <v>1</v>
      </c>
      <c r="E8597" s="21">
        <v>6200</v>
      </c>
      <c r="F8597" s="21">
        <v>6200</v>
      </c>
    </row>
    <row r="8598" spans="1:6" ht="22.5" x14ac:dyDescent="0.2">
      <c r="A8598" s="2">
        <v>8593</v>
      </c>
      <c r="B8598" s="200" t="s">
        <v>11788</v>
      </c>
      <c r="C8598" s="204" t="s">
        <v>12109</v>
      </c>
      <c r="D8598" s="2">
        <v>1</v>
      </c>
      <c r="E8598" s="21">
        <v>6200</v>
      </c>
      <c r="F8598" s="21">
        <v>6200</v>
      </c>
    </row>
    <row r="8599" spans="1:6" ht="22.5" x14ac:dyDescent="0.2">
      <c r="A8599" s="2">
        <v>8594</v>
      </c>
      <c r="B8599" s="200" t="s">
        <v>11788</v>
      </c>
      <c r="C8599" s="204" t="s">
        <v>12110</v>
      </c>
      <c r="D8599" s="2">
        <v>1</v>
      </c>
      <c r="E8599" s="21">
        <v>6200</v>
      </c>
      <c r="F8599" s="21">
        <v>6200</v>
      </c>
    </row>
    <row r="8600" spans="1:6" ht="22.5" x14ac:dyDescent="0.2">
      <c r="A8600" s="2">
        <v>8595</v>
      </c>
      <c r="B8600" s="200" t="s">
        <v>11788</v>
      </c>
      <c r="C8600" s="204" t="s">
        <v>12111</v>
      </c>
      <c r="D8600" s="2">
        <v>1</v>
      </c>
      <c r="E8600" s="21">
        <v>6200</v>
      </c>
      <c r="F8600" s="21">
        <v>6200</v>
      </c>
    </row>
    <row r="8601" spans="1:6" x14ac:dyDescent="0.2">
      <c r="A8601" s="2">
        <v>8596</v>
      </c>
      <c r="B8601" s="200" t="s">
        <v>11789</v>
      </c>
      <c r="C8601" s="204">
        <v>11010403361</v>
      </c>
      <c r="D8601" s="2">
        <v>1</v>
      </c>
      <c r="E8601" s="21">
        <v>7500</v>
      </c>
      <c r="F8601" s="21">
        <v>7500</v>
      </c>
    </row>
    <row r="8602" spans="1:6" x14ac:dyDescent="0.2">
      <c r="A8602" s="2">
        <v>8597</v>
      </c>
      <c r="B8602" s="200" t="s">
        <v>11789</v>
      </c>
      <c r="C8602" s="204">
        <v>11010403362</v>
      </c>
      <c r="D8602" s="2">
        <v>1</v>
      </c>
      <c r="E8602" s="21">
        <v>7900</v>
      </c>
      <c r="F8602" s="21">
        <v>7900</v>
      </c>
    </row>
    <row r="8603" spans="1:6" ht="22.5" x14ac:dyDescent="0.2">
      <c r="A8603" s="2">
        <v>8598</v>
      </c>
      <c r="B8603" s="200" t="s">
        <v>11790</v>
      </c>
      <c r="C8603" s="204" t="s">
        <v>12112</v>
      </c>
      <c r="D8603" s="2">
        <v>1</v>
      </c>
      <c r="E8603" s="21">
        <v>8880</v>
      </c>
      <c r="F8603" s="21">
        <v>8880</v>
      </c>
    </row>
    <row r="8604" spans="1:6" ht="22.5" x14ac:dyDescent="0.2">
      <c r="A8604" s="2">
        <v>8599</v>
      </c>
      <c r="B8604" s="200" t="s">
        <v>11791</v>
      </c>
      <c r="C8604" s="204" t="s">
        <v>12113</v>
      </c>
      <c r="D8604" s="2">
        <v>1</v>
      </c>
      <c r="E8604" s="21">
        <v>4500</v>
      </c>
      <c r="F8604" s="21">
        <v>4500</v>
      </c>
    </row>
    <row r="8605" spans="1:6" ht="22.5" x14ac:dyDescent="0.2">
      <c r="A8605" s="2">
        <v>8600</v>
      </c>
      <c r="B8605" s="200" t="s">
        <v>11792</v>
      </c>
      <c r="C8605" s="204" t="s">
        <v>12114</v>
      </c>
      <c r="D8605" s="2">
        <v>1</v>
      </c>
      <c r="E8605" s="21">
        <v>8743.2800000000007</v>
      </c>
      <c r="F8605" s="21">
        <v>8743.2800000000007</v>
      </c>
    </row>
    <row r="8606" spans="1:6" ht="33.75" x14ac:dyDescent="0.2">
      <c r="A8606" s="2">
        <v>8601</v>
      </c>
      <c r="B8606" s="200" t="s">
        <v>11793</v>
      </c>
      <c r="C8606" s="204" t="s">
        <v>12115</v>
      </c>
      <c r="D8606" s="2">
        <v>1</v>
      </c>
      <c r="E8606" s="21">
        <v>8281</v>
      </c>
      <c r="F8606" s="21">
        <v>8281</v>
      </c>
    </row>
    <row r="8607" spans="1:6" ht="22.5" x14ac:dyDescent="0.2">
      <c r="A8607" s="2">
        <v>8602</v>
      </c>
      <c r="B8607" s="200" t="s">
        <v>11794</v>
      </c>
      <c r="C8607" s="204" t="s">
        <v>12116</v>
      </c>
      <c r="D8607" s="2">
        <v>1</v>
      </c>
      <c r="E8607" s="21">
        <v>45224.68</v>
      </c>
      <c r="F8607" s="21">
        <v>45224.68</v>
      </c>
    </row>
    <row r="8608" spans="1:6" ht="33.75" x14ac:dyDescent="0.2">
      <c r="A8608" s="2">
        <v>8603</v>
      </c>
      <c r="B8608" s="200" t="s">
        <v>11795</v>
      </c>
      <c r="C8608" s="204">
        <v>11010402134</v>
      </c>
      <c r="D8608" s="2">
        <v>1</v>
      </c>
      <c r="E8608" s="21">
        <v>23590.71</v>
      </c>
      <c r="F8608" s="21">
        <v>23590.71</v>
      </c>
    </row>
    <row r="8609" spans="1:6" ht="67.5" x14ac:dyDescent="0.2">
      <c r="A8609" s="2">
        <v>8604</v>
      </c>
      <c r="B8609" s="200" t="s">
        <v>11796</v>
      </c>
      <c r="C8609" s="204" t="s">
        <v>12117</v>
      </c>
      <c r="D8609" s="2">
        <v>1</v>
      </c>
      <c r="E8609" s="21">
        <v>10660</v>
      </c>
      <c r="F8609" s="21">
        <v>10660</v>
      </c>
    </row>
    <row r="8610" spans="1:6" ht="78.75" x14ac:dyDescent="0.2">
      <c r="A8610" s="2">
        <v>8605</v>
      </c>
      <c r="B8610" s="200" t="s">
        <v>11797</v>
      </c>
      <c r="C8610" s="204" t="s">
        <v>12118</v>
      </c>
      <c r="D8610" s="2">
        <v>1</v>
      </c>
      <c r="E8610" s="21">
        <v>5650</v>
      </c>
      <c r="F8610" s="21">
        <v>5650</v>
      </c>
    </row>
    <row r="8611" spans="1:6" ht="45" x14ac:dyDescent="0.2">
      <c r="A8611" s="2">
        <v>8606</v>
      </c>
      <c r="B8611" s="200" t="s">
        <v>11798</v>
      </c>
      <c r="C8611" s="204" t="s">
        <v>12119</v>
      </c>
      <c r="D8611" s="2">
        <v>1</v>
      </c>
      <c r="E8611" s="21">
        <v>14450</v>
      </c>
      <c r="F8611" s="21">
        <v>14450</v>
      </c>
    </row>
    <row r="8612" spans="1:6" ht="56.25" x14ac:dyDescent="0.2">
      <c r="A8612" s="2">
        <v>8607</v>
      </c>
      <c r="B8612" s="200" t="s">
        <v>11799</v>
      </c>
      <c r="C8612" s="204" t="s">
        <v>12120</v>
      </c>
      <c r="D8612" s="2">
        <v>1</v>
      </c>
      <c r="E8612" s="21">
        <v>5650</v>
      </c>
      <c r="F8612" s="21">
        <v>5650</v>
      </c>
    </row>
    <row r="8613" spans="1:6" ht="45" x14ac:dyDescent="0.2">
      <c r="A8613" s="2">
        <v>8608</v>
      </c>
      <c r="B8613" s="200" t="s">
        <v>11800</v>
      </c>
      <c r="C8613" s="204" t="s">
        <v>12121</v>
      </c>
      <c r="D8613" s="2">
        <v>1</v>
      </c>
      <c r="E8613" s="21">
        <v>7680</v>
      </c>
      <c r="F8613" s="21">
        <v>7680</v>
      </c>
    </row>
    <row r="8614" spans="1:6" ht="22.5" x14ac:dyDescent="0.2">
      <c r="A8614" s="2">
        <v>8609</v>
      </c>
      <c r="B8614" s="200" t="s">
        <v>11801</v>
      </c>
      <c r="C8614" s="204" t="s">
        <v>12122</v>
      </c>
      <c r="D8614" s="2">
        <v>1</v>
      </c>
      <c r="E8614" s="21">
        <v>4100</v>
      </c>
      <c r="F8614" s="21">
        <v>4100</v>
      </c>
    </row>
    <row r="8615" spans="1:6" x14ac:dyDescent="0.2">
      <c r="A8615" s="2">
        <v>8610</v>
      </c>
      <c r="B8615" s="200" t="s">
        <v>11802</v>
      </c>
      <c r="C8615" s="204" t="s">
        <v>12123</v>
      </c>
      <c r="D8615" s="2">
        <v>1</v>
      </c>
      <c r="E8615" s="21">
        <v>4940</v>
      </c>
      <c r="F8615" s="21">
        <v>4940</v>
      </c>
    </row>
    <row r="8616" spans="1:6" ht="22.5" x14ac:dyDescent="0.2">
      <c r="A8616" s="2">
        <v>8611</v>
      </c>
      <c r="B8616" s="200" t="s">
        <v>11803</v>
      </c>
      <c r="C8616" s="204" t="s">
        <v>12124</v>
      </c>
      <c r="D8616" s="2">
        <v>1</v>
      </c>
      <c r="E8616" s="21">
        <v>4940</v>
      </c>
      <c r="F8616" s="21">
        <v>4940</v>
      </c>
    </row>
    <row r="8617" spans="1:6" ht="22.5" x14ac:dyDescent="0.2">
      <c r="A8617" s="2">
        <v>8612</v>
      </c>
      <c r="B8617" s="200" t="s">
        <v>11804</v>
      </c>
      <c r="C8617" s="204" t="s">
        <v>12125</v>
      </c>
      <c r="D8617" s="2">
        <v>1</v>
      </c>
      <c r="E8617" s="21">
        <v>4940</v>
      </c>
      <c r="F8617" s="21">
        <v>4940</v>
      </c>
    </row>
    <row r="8618" spans="1:6" ht="22.5" x14ac:dyDescent="0.2">
      <c r="A8618" s="2">
        <v>8613</v>
      </c>
      <c r="B8618" s="200" t="s">
        <v>11805</v>
      </c>
      <c r="C8618" s="204" t="s">
        <v>12126</v>
      </c>
      <c r="D8618" s="2">
        <v>1</v>
      </c>
      <c r="E8618" s="21">
        <v>4940</v>
      </c>
      <c r="F8618" s="21">
        <v>4940</v>
      </c>
    </row>
    <row r="8619" spans="1:6" ht="22.5" x14ac:dyDescent="0.2">
      <c r="A8619" s="2">
        <v>8614</v>
      </c>
      <c r="B8619" s="200" t="s">
        <v>11806</v>
      </c>
      <c r="C8619" s="204" t="s">
        <v>12127</v>
      </c>
      <c r="D8619" s="2">
        <v>1</v>
      </c>
      <c r="E8619" s="21">
        <v>4940</v>
      </c>
      <c r="F8619" s="21">
        <v>4940</v>
      </c>
    </row>
    <row r="8620" spans="1:6" ht="22.5" x14ac:dyDescent="0.2">
      <c r="A8620" s="2">
        <v>8615</v>
      </c>
      <c r="B8620" s="200" t="s">
        <v>11807</v>
      </c>
      <c r="C8620" s="204" t="s">
        <v>12128</v>
      </c>
      <c r="D8620" s="2">
        <v>1</v>
      </c>
      <c r="E8620" s="21">
        <v>4940</v>
      </c>
      <c r="F8620" s="21">
        <v>4940</v>
      </c>
    </row>
    <row r="8621" spans="1:6" ht="22.5" x14ac:dyDescent="0.2">
      <c r="A8621" s="2">
        <v>8616</v>
      </c>
      <c r="B8621" s="200" t="s">
        <v>11808</v>
      </c>
      <c r="C8621" s="204" t="s">
        <v>12129</v>
      </c>
      <c r="D8621" s="2">
        <v>1</v>
      </c>
      <c r="E8621" s="21">
        <v>4940</v>
      </c>
      <c r="F8621" s="21">
        <v>4940</v>
      </c>
    </row>
    <row r="8622" spans="1:6" x14ac:dyDescent="0.2">
      <c r="A8622" s="2">
        <v>8617</v>
      </c>
      <c r="B8622" s="200" t="s">
        <v>11809</v>
      </c>
      <c r="C8622" s="204" t="s">
        <v>12130</v>
      </c>
      <c r="D8622" s="2">
        <v>1</v>
      </c>
      <c r="E8622" s="21">
        <v>4940</v>
      </c>
      <c r="F8622" s="21">
        <v>4940</v>
      </c>
    </row>
    <row r="8623" spans="1:6" x14ac:dyDescent="0.2">
      <c r="A8623" s="2">
        <v>8618</v>
      </c>
      <c r="B8623" s="200" t="s">
        <v>11810</v>
      </c>
      <c r="C8623" s="204" t="s">
        <v>12131</v>
      </c>
      <c r="D8623" s="2">
        <v>1</v>
      </c>
      <c r="E8623" s="21">
        <v>4940</v>
      </c>
      <c r="F8623" s="21">
        <v>4940</v>
      </c>
    </row>
    <row r="8624" spans="1:6" x14ac:dyDescent="0.2">
      <c r="A8624" s="2">
        <v>8619</v>
      </c>
      <c r="B8624" s="200" t="s">
        <v>11811</v>
      </c>
      <c r="C8624" s="204" t="s">
        <v>12132</v>
      </c>
      <c r="D8624" s="2">
        <v>1</v>
      </c>
      <c r="E8624" s="21">
        <v>4940</v>
      </c>
      <c r="F8624" s="21">
        <v>4940</v>
      </c>
    </row>
    <row r="8625" spans="1:6" x14ac:dyDescent="0.2">
      <c r="A8625" s="2">
        <v>8620</v>
      </c>
      <c r="B8625" s="200" t="s">
        <v>11812</v>
      </c>
      <c r="C8625" s="204" t="s">
        <v>12133</v>
      </c>
      <c r="D8625" s="2">
        <v>1</v>
      </c>
      <c r="E8625" s="21">
        <v>4940</v>
      </c>
      <c r="F8625" s="21">
        <v>4940</v>
      </c>
    </row>
    <row r="8626" spans="1:6" x14ac:dyDescent="0.2">
      <c r="A8626" s="2">
        <v>8621</v>
      </c>
      <c r="B8626" s="200" t="s">
        <v>11813</v>
      </c>
      <c r="C8626" s="204" t="s">
        <v>12134</v>
      </c>
      <c r="D8626" s="2">
        <v>1</v>
      </c>
      <c r="E8626" s="21">
        <v>4940</v>
      </c>
      <c r="F8626" s="21">
        <v>4940</v>
      </c>
    </row>
    <row r="8627" spans="1:6" x14ac:dyDescent="0.2">
      <c r="A8627" s="2">
        <v>8622</v>
      </c>
      <c r="B8627" s="200" t="s">
        <v>11814</v>
      </c>
      <c r="C8627" s="204" t="s">
        <v>12135</v>
      </c>
      <c r="D8627" s="2">
        <v>1</v>
      </c>
      <c r="E8627" s="21">
        <v>4940</v>
      </c>
      <c r="F8627" s="21">
        <v>4940</v>
      </c>
    </row>
    <row r="8628" spans="1:6" x14ac:dyDescent="0.2">
      <c r="A8628" s="2">
        <v>8623</v>
      </c>
      <c r="B8628" s="200" t="s">
        <v>11815</v>
      </c>
      <c r="C8628" s="204" t="s">
        <v>12136</v>
      </c>
      <c r="D8628" s="2">
        <v>1</v>
      </c>
      <c r="E8628" s="21">
        <v>4940</v>
      </c>
      <c r="F8628" s="21">
        <v>4940</v>
      </c>
    </row>
    <row r="8629" spans="1:6" x14ac:dyDescent="0.2">
      <c r="A8629" s="2">
        <v>8624</v>
      </c>
      <c r="B8629" s="200" t="s">
        <v>11816</v>
      </c>
      <c r="C8629" s="204" t="s">
        <v>12137</v>
      </c>
      <c r="D8629" s="2">
        <v>1</v>
      </c>
      <c r="E8629" s="21">
        <v>4940</v>
      </c>
      <c r="F8629" s="21">
        <v>4940</v>
      </c>
    </row>
    <row r="8630" spans="1:6" ht="78.75" x14ac:dyDescent="0.2">
      <c r="A8630" s="2">
        <v>8625</v>
      </c>
      <c r="B8630" s="200" t="s">
        <v>11817</v>
      </c>
      <c r="C8630" s="204" t="s">
        <v>12138</v>
      </c>
      <c r="D8630" s="2">
        <v>1</v>
      </c>
      <c r="E8630" s="21">
        <v>8040</v>
      </c>
      <c r="F8630" s="21">
        <v>8040</v>
      </c>
    </row>
    <row r="8631" spans="1:6" ht="22.5" x14ac:dyDescent="0.2">
      <c r="A8631" s="2">
        <v>8626</v>
      </c>
      <c r="B8631" s="200" t="s">
        <v>11818</v>
      </c>
      <c r="C8631" s="204" t="s">
        <v>12139</v>
      </c>
      <c r="D8631" s="2">
        <v>1</v>
      </c>
      <c r="E8631" s="21">
        <v>3630</v>
      </c>
      <c r="F8631" s="21">
        <v>3630</v>
      </c>
    </row>
    <row r="8632" spans="1:6" ht="22.5" x14ac:dyDescent="0.2">
      <c r="A8632" s="2">
        <v>8627</v>
      </c>
      <c r="B8632" s="200" t="s">
        <v>11819</v>
      </c>
      <c r="C8632" s="204" t="s">
        <v>12140</v>
      </c>
      <c r="D8632" s="2">
        <v>1</v>
      </c>
      <c r="E8632" s="21">
        <v>3630</v>
      </c>
      <c r="F8632" s="21">
        <v>3630</v>
      </c>
    </row>
    <row r="8633" spans="1:6" ht="22.5" x14ac:dyDescent="0.2">
      <c r="A8633" s="2">
        <v>8628</v>
      </c>
      <c r="B8633" s="200" t="s">
        <v>11820</v>
      </c>
      <c r="C8633" s="204" t="s">
        <v>12141</v>
      </c>
      <c r="D8633" s="2">
        <v>1</v>
      </c>
      <c r="E8633" s="21">
        <v>3630</v>
      </c>
      <c r="F8633" s="21">
        <v>3630</v>
      </c>
    </row>
    <row r="8634" spans="1:6" ht="22.5" x14ac:dyDescent="0.2">
      <c r="A8634" s="2">
        <v>8629</v>
      </c>
      <c r="B8634" s="200" t="s">
        <v>11821</v>
      </c>
      <c r="C8634" s="204" t="s">
        <v>12142</v>
      </c>
      <c r="D8634" s="2">
        <v>1</v>
      </c>
      <c r="E8634" s="21">
        <v>3630</v>
      </c>
      <c r="F8634" s="21">
        <v>3630</v>
      </c>
    </row>
    <row r="8635" spans="1:6" ht="22.5" x14ac:dyDescent="0.2">
      <c r="A8635" s="2">
        <v>8630</v>
      </c>
      <c r="B8635" s="200" t="s">
        <v>11822</v>
      </c>
      <c r="C8635" s="204" t="s">
        <v>12143</v>
      </c>
      <c r="D8635" s="2">
        <v>1</v>
      </c>
      <c r="E8635" s="21">
        <v>3630</v>
      </c>
      <c r="F8635" s="21">
        <v>3630</v>
      </c>
    </row>
    <row r="8636" spans="1:6" ht="22.5" x14ac:dyDescent="0.2">
      <c r="A8636" s="2">
        <v>8631</v>
      </c>
      <c r="B8636" s="200" t="s">
        <v>11823</v>
      </c>
      <c r="C8636" s="204" t="s">
        <v>12144</v>
      </c>
      <c r="D8636" s="2">
        <v>1</v>
      </c>
      <c r="E8636" s="21">
        <v>3630</v>
      </c>
      <c r="F8636" s="21">
        <v>3630</v>
      </c>
    </row>
    <row r="8637" spans="1:6" ht="22.5" x14ac:dyDescent="0.2">
      <c r="A8637" s="2">
        <v>8632</v>
      </c>
      <c r="B8637" s="200" t="s">
        <v>11824</v>
      </c>
      <c r="C8637" s="204" t="s">
        <v>12145</v>
      </c>
      <c r="D8637" s="2">
        <v>1</v>
      </c>
      <c r="E8637" s="21">
        <v>3630</v>
      </c>
      <c r="F8637" s="21">
        <v>3630</v>
      </c>
    </row>
    <row r="8638" spans="1:6" ht="22.5" x14ac:dyDescent="0.2">
      <c r="A8638" s="2">
        <v>8633</v>
      </c>
      <c r="B8638" s="200" t="s">
        <v>11825</v>
      </c>
      <c r="C8638" s="204" t="s">
        <v>12146</v>
      </c>
      <c r="D8638" s="2">
        <v>1</v>
      </c>
      <c r="E8638" s="21">
        <v>3630</v>
      </c>
      <c r="F8638" s="21">
        <v>3630</v>
      </c>
    </row>
    <row r="8639" spans="1:6" ht="22.5" x14ac:dyDescent="0.2">
      <c r="A8639" s="2">
        <v>8634</v>
      </c>
      <c r="B8639" s="200" t="s">
        <v>11826</v>
      </c>
      <c r="C8639" s="204" t="s">
        <v>12147</v>
      </c>
      <c r="D8639" s="2">
        <v>1</v>
      </c>
      <c r="E8639" s="21">
        <v>3630</v>
      </c>
      <c r="F8639" s="21">
        <v>3630</v>
      </c>
    </row>
    <row r="8640" spans="1:6" ht="22.5" x14ac:dyDescent="0.2">
      <c r="A8640" s="2">
        <v>8635</v>
      </c>
      <c r="B8640" s="200" t="s">
        <v>11827</v>
      </c>
      <c r="C8640" s="204" t="s">
        <v>12148</v>
      </c>
      <c r="D8640" s="2">
        <v>1</v>
      </c>
      <c r="E8640" s="21">
        <v>3630</v>
      </c>
      <c r="F8640" s="21">
        <v>3630</v>
      </c>
    </row>
    <row r="8641" spans="1:6" ht="22.5" x14ac:dyDescent="0.2">
      <c r="A8641" s="2">
        <v>8636</v>
      </c>
      <c r="B8641" s="200" t="s">
        <v>11828</v>
      </c>
      <c r="C8641" s="204" t="s">
        <v>12149</v>
      </c>
      <c r="D8641" s="2">
        <v>1</v>
      </c>
      <c r="E8641" s="21">
        <v>3630</v>
      </c>
      <c r="F8641" s="21">
        <v>3630</v>
      </c>
    </row>
    <row r="8642" spans="1:6" ht="22.5" x14ac:dyDescent="0.2">
      <c r="A8642" s="2">
        <v>8637</v>
      </c>
      <c r="B8642" s="200" t="s">
        <v>11829</v>
      </c>
      <c r="C8642" s="204" t="s">
        <v>12150</v>
      </c>
      <c r="D8642" s="2">
        <v>1</v>
      </c>
      <c r="E8642" s="21">
        <v>3630</v>
      </c>
      <c r="F8642" s="21">
        <v>3630</v>
      </c>
    </row>
    <row r="8643" spans="1:6" ht="22.5" x14ac:dyDescent="0.2">
      <c r="A8643" s="2">
        <v>8638</v>
      </c>
      <c r="B8643" s="200" t="s">
        <v>11830</v>
      </c>
      <c r="C8643" s="204" t="s">
        <v>12151</v>
      </c>
      <c r="D8643" s="2">
        <v>1</v>
      </c>
      <c r="E8643" s="21">
        <v>3630</v>
      </c>
      <c r="F8643" s="21">
        <v>3630</v>
      </c>
    </row>
    <row r="8644" spans="1:6" ht="22.5" x14ac:dyDescent="0.2">
      <c r="A8644" s="2">
        <v>8639</v>
      </c>
      <c r="B8644" s="200" t="s">
        <v>11831</v>
      </c>
      <c r="C8644" s="204" t="s">
        <v>12152</v>
      </c>
      <c r="D8644" s="2">
        <v>1</v>
      </c>
      <c r="E8644" s="21">
        <v>3630</v>
      </c>
      <c r="F8644" s="21">
        <v>3630</v>
      </c>
    </row>
    <row r="8645" spans="1:6" ht="22.5" x14ac:dyDescent="0.2">
      <c r="A8645" s="2">
        <v>8640</v>
      </c>
      <c r="B8645" s="200" t="s">
        <v>11832</v>
      </c>
      <c r="C8645" s="204" t="s">
        <v>12153</v>
      </c>
      <c r="D8645" s="2">
        <v>1</v>
      </c>
      <c r="E8645" s="21">
        <v>3630</v>
      </c>
      <c r="F8645" s="21">
        <v>3630</v>
      </c>
    </row>
    <row r="8646" spans="1:6" ht="33.75" x14ac:dyDescent="0.2">
      <c r="A8646" s="2">
        <v>8641</v>
      </c>
      <c r="B8646" s="200" t="s">
        <v>11833</v>
      </c>
      <c r="C8646" s="204" t="s">
        <v>12154</v>
      </c>
      <c r="D8646" s="2">
        <v>1</v>
      </c>
      <c r="E8646" s="21">
        <v>4650</v>
      </c>
      <c r="F8646" s="21">
        <v>4650</v>
      </c>
    </row>
    <row r="8647" spans="1:6" ht="56.25" x14ac:dyDescent="0.2">
      <c r="A8647" s="2">
        <v>8642</v>
      </c>
      <c r="B8647" s="200" t="s">
        <v>11834</v>
      </c>
      <c r="C8647" s="204" t="s">
        <v>12155</v>
      </c>
      <c r="D8647" s="2">
        <v>1</v>
      </c>
      <c r="E8647" s="21">
        <v>9140</v>
      </c>
      <c r="F8647" s="21">
        <v>9140</v>
      </c>
    </row>
    <row r="8648" spans="1:6" ht="45" x14ac:dyDescent="0.2">
      <c r="A8648" s="2">
        <v>8643</v>
      </c>
      <c r="B8648" s="200" t="s">
        <v>11835</v>
      </c>
      <c r="C8648" s="204" t="s">
        <v>12156</v>
      </c>
      <c r="D8648" s="2">
        <v>1</v>
      </c>
      <c r="E8648" s="21">
        <v>8900</v>
      </c>
      <c r="F8648" s="21">
        <v>8900</v>
      </c>
    </row>
    <row r="8649" spans="1:6" ht="78.75" x14ac:dyDescent="0.2">
      <c r="A8649" s="2">
        <v>8644</v>
      </c>
      <c r="B8649" s="200" t="s">
        <v>11836</v>
      </c>
      <c r="C8649" s="203">
        <v>11010900019</v>
      </c>
      <c r="D8649" s="2">
        <v>1</v>
      </c>
      <c r="E8649" s="21">
        <v>3648</v>
      </c>
      <c r="F8649" s="21">
        <v>3648</v>
      </c>
    </row>
    <row r="8650" spans="1:6" ht="78.75" x14ac:dyDescent="0.2">
      <c r="A8650" s="2">
        <v>8645</v>
      </c>
      <c r="B8650" s="200" t="s">
        <v>11837</v>
      </c>
      <c r="C8650" s="203">
        <v>11010900018</v>
      </c>
      <c r="D8650" s="2">
        <v>1</v>
      </c>
      <c r="E8650" s="21">
        <v>7530</v>
      </c>
      <c r="F8650" s="21">
        <v>7530</v>
      </c>
    </row>
    <row r="8651" spans="1:6" ht="22.5" x14ac:dyDescent="0.2">
      <c r="A8651" s="2">
        <v>8646</v>
      </c>
      <c r="B8651" s="200" t="s">
        <v>11838</v>
      </c>
      <c r="C8651" s="204" t="s">
        <v>12157</v>
      </c>
      <c r="D8651" s="2">
        <v>1</v>
      </c>
      <c r="E8651" s="21">
        <v>36666.660000000003</v>
      </c>
      <c r="F8651" s="21">
        <v>36666.660000000003</v>
      </c>
    </row>
    <row r="8652" spans="1:6" ht="22.5" x14ac:dyDescent="0.2">
      <c r="A8652" s="2">
        <v>8647</v>
      </c>
      <c r="B8652" s="200" t="s">
        <v>11839</v>
      </c>
      <c r="C8652" s="204" t="s">
        <v>12158</v>
      </c>
      <c r="D8652" s="2">
        <v>1</v>
      </c>
      <c r="E8652" s="21">
        <v>16480</v>
      </c>
      <c r="F8652" s="21">
        <v>16480</v>
      </c>
    </row>
    <row r="8653" spans="1:6" ht="56.25" x14ac:dyDescent="0.2">
      <c r="A8653" s="2">
        <v>8648</v>
      </c>
      <c r="B8653" s="200" t="s">
        <v>11840</v>
      </c>
      <c r="C8653" s="204">
        <v>11010402105</v>
      </c>
      <c r="D8653" s="2">
        <v>1</v>
      </c>
      <c r="E8653" s="21">
        <v>20000</v>
      </c>
      <c r="F8653" s="21">
        <v>20000</v>
      </c>
    </row>
    <row r="8654" spans="1:6" ht="22.5" x14ac:dyDescent="0.2">
      <c r="A8654" s="2">
        <v>8649</v>
      </c>
      <c r="B8654" s="200" t="s">
        <v>11841</v>
      </c>
      <c r="C8654" s="204" t="s">
        <v>12159</v>
      </c>
      <c r="D8654" s="2">
        <v>1</v>
      </c>
      <c r="E8654" s="21">
        <v>34000</v>
      </c>
      <c r="F8654" s="21">
        <v>34000</v>
      </c>
    </row>
    <row r="8655" spans="1:6" ht="22.5" x14ac:dyDescent="0.2">
      <c r="A8655" s="2">
        <v>8650</v>
      </c>
      <c r="B8655" s="200" t="s">
        <v>11841</v>
      </c>
      <c r="C8655" s="204" t="s">
        <v>12160</v>
      </c>
      <c r="D8655" s="2">
        <v>1</v>
      </c>
      <c r="E8655" s="21">
        <v>33000</v>
      </c>
      <c r="F8655" s="21">
        <v>33000</v>
      </c>
    </row>
    <row r="8656" spans="1:6" ht="33.75" x14ac:dyDescent="0.2">
      <c r="A8656" s="2">
        <v>8651</v>
      </c>
      <c r="B8656" s="200" t="s">
        <v>11842</v>
      </c>
      <c r="C8656" s="204">
        <v>11010402130</v>
      </c>
      <c r="D8656" s="2">
        <v>1</v>
      </c>
      <c r="E8656" s="21">
        <v>19420.830000000002</v>
      </c>
      <c r="F8656" s="21">
        <v>19420.830000000002</v>
      </c>
    </row>
    <row r="8657" spans="1:6" ht="33.75" x14ac:dyDescent="0.2">
      <c r="A8657" s="2">
        <v>8652</v>
      </c>
      <c r="B8657" s="200" t="s">
        <v>11842</v>
      </c>
      <c r="C8657" s="204">
        <v>11010402131</v>
      </c>
      <c r="D8657" s="2">
        <v>1</v>
      </c>
      <c r="E8657" s="21">
        <v>19420.830000000002</v>
      </c>
      <c r="F8657" s="21">
        <v>19420.830000000002</v>
      </c>
    </row>
    <row r="8658" spans="1:6" ht="33.75" x14ac:dyDescent="0.2">
      <c r="A8658" s="2">
        <v>8653</v>
      </c>
      <c r="B8658" s="200" t="s">
        <v>11842</v>
      </c>
      <c r="C8658" s="204">
        <v>11010402132</v>
      </c>
      <c r="D8658" s="2">
        <v>1</v>
      </c>
      <c r="E8658" s="21">
        <v>19420.830000000002</v>
      </c>
      <c r="F8658" s="21">
        <v>19420.830000000002</v>
      </c>
    </row>
    <row r="8659" spans="1:6" ht="22.5" x14ac:dyDescent="0.2">
      <c r="A8659" s="2">
        <v>8654</v>
      </c>
      <c r="B8659" s="201" t="s">
        <v>11843</v>
      </c>
      <c r="C8659" s="203">
        <v>11010403364</v>
      </c>
      <c r="D8659" s="2">
        <v>1</v>
      </c>
      <c r="E8659" s="21">
        <v>33780</v>
      </c>
      <c r="F8659" s="21">
        <v>33780</v>
      </c>
    </row>
    <row r="8660" spans="1:6" ht="22.5" x14ac:dyDescent="0.2">
      <c r="A8660" s="2">
        <v>8655</v>
      </c>
      <c r="B8660" s="200" t="s">
        <v>11844</v>
      </c>
      <c r="C8660" s="204">
        <v>11010403359</v>
      </c>
      <c r="D8660" s="2">
        <v>1</v>
      </c>
      <c r="E8660" s="21">
        <v>28000</v>
      </c>
      <c r="F8660" s="21">
        <v>28000</v>
      </c>
    </row>
    <row r="8661" spans="1:6" ht="22.5" x14ac:dyDescent="0.2">
      <c r="A8661" s="2">
        <v>8656</v>
      </c>
      <c r="B8661" s="200" t="s">
        <v>11845</v>
      </c>
      <c r="C8661" s="204">
        <v>11010403355</v>
      </c>
      <c r="D8661" s="2">
        <v>1</v>
      </c>
      <c r="E8661" s="21">
        <v>34362.67</v>
      </c>
      <c r="F8661" s="21">
        <v>34362.67</v>
      </c>
    </row>
    <row r="8662" spans="1:6" ht="22.5" x14ac:dyDescent="0.2">
      <c r="A8662" s="2">
        <v>8657</v>
      </c>
      <c r="B8662" s="200" t="s">
        <v>11845</v>
      </c>
      <c r="C8662" s="204">
        <v>11010403356</v>
      </c>
      <c r="D8662" s="2">
        <v>1</v>
      </c>
      <c r="E8662" s="21">
        <v>34362.67</v>
      </c>
      <c r="F8662" s="21">
        <v>34362.67</v>
      </c>
    </row>
    <row r="8663" spans="1:6" ht="22.5" x14ac:dyDescent="0.2">
      <c r="A8663" s="2">
        <v>8658</v>
      </c>
      <c r="B8663" s="200" t="s">
        <v>11845</v>
      </c>
      <c r="C8663" s="204">
        <v>11010403357</v>
      </c>
      <c r="D8663" s="2">
        <v>1</v>
      </c>
      <c r="E8663" s="21">
        <v>34362.660000000003</v>
      </c>
      <c r="F8663" s="21">
        <v>34362.660000000003</v>
      </c>
    </row>
    <row r="8664" spans="1:6" ht="22.5" x14ac:dyDescent="0.2">
      <c r="A8664" s="2">
        <v>8659</v>
      </c>
      <c r="B8664" s="200" t="s">
        <v>11846</v>
      </c>
      <c r="C8664" s="204">
        <v>11010403347</v>
      </c>
      <c r="D8664" s="2">
        <v>1</v>
      </c>
      <c r="E8664" s="21">
        <v>33300</v>
      </c>
      <c r="F8664" s="21">
        <v>33300</v>
      </c>
    </row>
    <row r="8665" spans="1:6" ht="22.5" x14ac:dyDescent="0.2">
      <c r="A8665" s="2">
        <v>8660</v>
      </c>
      <c r="B8665" s="200" t="s">
        <v>11846</v>
      </c>
      <c r="C8665" s="204">
        <v>11010403348</v>
      </c>
      <c r="D8665" s="2">
        <v>1</v>
      </c>
      <c r="E8665" s="21">
        <v>33300</v>
      </c>
      <c r="F8665" s="21">
        <v>33300</v>
      </c>
    </row>
    <row r="8666" spans="1:6" ht="22.5" x14ac:dyDescent="0.2">
      <c r="A8666" s="2">
        <v>8661</v>
      </c>
      <c r="B8666" s="200" t="s">
        <v>11846</v>
      </c>
      <c r="C8666" s="204">
        <v>11010403349</v>
      </c>
      <c r="D8666" s="2">
        <v>1</v>
      </c>
      <c r="E8666" s="21">
        <v>33300</v>
      </c>
      <c r="F8666" s="21">
        <v>33300</v>
      </c>
    </row>
    <row r="8667" spans="1:6" ht="33.75" x14ac:dyDescent="0.2">
      <c r="A8667" s="2">
        <v>8662</v>
      </c>
      <c r="B8667" s="200" t="s">
        <v>11847</v>
      </c>
      <c r="C8667" s="204">
        <v>11010403342</v>
      </c>
      <c r="D8667" s="2">
        <v>1</v>
      </c>
      <c r="E8667" s="21">
        <v>13857</v>
      </c>
      <c r="F8667" s="21">
        <v>13857</v>
      </c>
    </row>
    <row r="8668" spans="1:6" ht="22.5" x14ac:dyDescent="0.2">
      <c r="A8668" s="2">
        <v>8663</v>
      </c>
      <c r="B8668" s="200" t="s">
        <v>11848</v>
      </c>
      <c r="C8668" s="204">
        <v>11010402129</v>
      </c>
      <c r="D8668" s="2">
        <v>1</v>
      </c>
      <c r="E8668" s="21">
        <v>25500</v>
      </c>
      <c r="F8668" s="21">
        <v>25500</v>
      </c>
    </row>
    <row r="8669" spans="1:6" x14ac:dyDescent="0.2">
      <c r="A8669" s="2">
        <v>8664</v>
      </c>
      <c r="B8669" s="200" t="s">
        <v>11849</v>
      </c>
      <c r="C8669" s="204" t="s">
        <v>12161</v>
      </c>
      <c r="D8669" s="2">
        <v>1</v>
      </c>
      <c r="E8669" s="21">
        <v>15370</v>
      </c>
      <c r="F8669" s="21">
        <v>15370</v>
      </c>
    </row>
    <row r="8670" spans="1:6" x14ac:dyDescent="0.2">
      <c r="A8670" s="2">
        <v>8665</v>
      </c>
      <c r="B8670" s="200" t="s">
        <v>11849</v>
      </c>
      <c r="C8670" s="204" t="s">
        <v>12162</v>
      </c>
      <c r="D8670" s="2">
        <v>1</v>
      </c>
      <c r="E8670" s="21">
        <v>15370</v>
      </c>
      <c r="F8670" s="21">
        <v>15370</v>
      </c>
    </row>
    <row r="8671" spans="1:6" ht="56.25" x14ac:dyDescent="0.2">
      <c r="A8671" s="2">
        <v>8666</v>
      </c>
      <c r="B8671" s="200" t="s">
        <v>11850</v>
      </c>
      <c r="C8671" s="204" t="s">
        <v>12163</v>
      </c>
      <c r="D8671" s="2">
        <v>1</v>
      </c>
      <c r="E8671" s="21">
        <v>99878.1</v>
      </c>
      <c r="F8671" s="21">
        <v>89890.559999999998</v>
      </c>
    </row>
    <row r="8672" spans="1:6" ht="45" x14ac:dyDescent="0.2">
      <c r="A8672" s="2">
        <v>8667</v>
      </c>
      <c r="B8672" s="200" t="s">
        <v>11851</v>
      </c>
      <c r="C8672" s="204" t="s">
        <v>12164</v>
      </c>
      <c r="D8672" s="2">
        <v>1</v>
      </c>
      <c r="E8672" s="21">
        <v>99921.9</v>
      </c>
      <c r="F8672" s="21">
        <v>89929.98</v>
      </c>
    </row>
    <row r="8673" spans="1:6" ht="33.75" x14ac:dyDescent="0.2">
      <c r="A8673" s="2">
        <v>8668</v>
      </c>
      <c r="B8673" s="200" t="s">
        <v>11852</v>
      </c>
      <c r="C8673" s="204">
        <v>11010403346</v>
      </c>
      <c r="D8673" s="2">
        <v>1</v>
      </c>
      <c r="E8673" s="21">
        <v>99990</v>
      </c>
      <c r="F8673" s="21">
        <v>35710.800000000003</v>
      </c>
    </row>
    <row r="8674" spans="1:6" ht="45" x14ac:dyDescent="0.2">
      <c r="A8674" s="2">
        <v>8669</v>
      </c>
      <c r="B8674" s="200" t="s">
        <v>11853</v>
      </c>
      <c r="C8674" s="204">
        <v>11010403352</v>
      </c>
      <c r="D8674" s="2">
        <v>1</v>
      </c>
      <c r="E8674" s="21">
        <v>20000</v>
      </c>
      <c r="F8674" s="21">
        <v>20000</v>
      </c>
    </row>
    <row r="8675" spans="1:6" x14ac:dyDescent="0.2">
      <c r="A8675" s="2">
        <v>8670</v>
      </c>
      <c r="B8675" s="200" t="s">
        <v>11854</v>
      </c>
      <c r="C8675" s="204" t="s">
        <v>12165</v>
      </c>
      <c r="D8675" s="2">
        <v>1</v>
      </c>
      <c r="E8675" s="21">
        <v>14945</v>
      </c>
      <c r="F8675" s="21">
        <v>14945</v>
      </c>
    </row>
    <row r="8676" spans="1:6" x14ac:dyDescent="0.2">
      <c r="A8676" s="2">
        <v>8671</v>
      </c>
      <c r="B8676" s="200" t="s">
        <v>11855</v>
      </c>
      <c r="C8676" s="204" t="s">
        <v>12166</v>
      </c>
      <c r="D8676" s="2">
        <v>1</v>
      </c>
      <c r="E8676" s="21">
        <v>24000</v>
      </c>
      <c r="F8676" s="21">
        <v>24000</v>
      </c>
    </row>
    <row r="8677" spans="1:6" ht="22.5" x14ac:dyDescent="0.2">
      <c r="A8677" s="2">
        <v>8672</v>
      </c>
      <c r="B8677" s="200" t="s">
        <v>11856</v>
      </c>
      <c r="C8677" s="204" t="s">
        <v>12167</v>
      </c>
      <c r="D8677" s="2">
        <v>1</v>
      </c>
      <c r="E8677" s="21">
        <v>4504.84</v>
      </c>
      <c r="F8677" s="21">
        <v>4504.84</v>
      </c>
    </row>
    <row r="8678" spans="1:6" x14ac:dyDescent="0.2">
      <c r="A8678" s="2">
        <v>8673</v>
      </c>
      <c r="B8678" s="200" t="s">
        <v>6485</v>
      </c>
      <c r="C8678" s="204" t="s">
        <v>12168</v>
      </c>
      <c r="D8678" s="2">
        <v>1</v>
      </c>
      <c r="E8678" s="21">
        <v>5670.35</v>
      </c>
      <c r="F8678" s="21">
        <v>5670.35</v>
      </c>
    </row>
    <row r="8679" spans="1:6" ht="45" x14ac:dyDescent="0.2">
      <c r="A8679" s="2">
        <v>8674</v>
      </c>
      <c r="B8679" s="200" t="s">
        <v>11857</v>
      </c>
      <c r="C8679" s="204" t="s">
        <v>12169</v>
      </c>
      <c r="D8679" s="2">
        <v>1</v>
      </c>
      <c r="E8679" s="21">
        <v>11523</v>
      </c>
      <c r="F8679" s="21">
        <v>11523</v>
      </c>
    </row>
    <row r="8680" spans="1:6" ht="22.5" x14ac:dyDescent="0.2">
      <c r="A8680" s="2">
        <v>8675</v>
      </c>
      <c r="B8680" s="200" t="s">
        <v>11858</v>
      </c>
      <c r="C8680" s="204" t="s">
        <v>12170</v>
      </c>
      <c r="D8680" s="2">
        <v>1</v>
      </c>
      <c r="E8680" s="21">
        <v>7719</v>
      </c>
      <c r="F8680" s="21">
        <v>7719</v>
      </c>
    </row>
    <row r="8681" spans="1:6" ht="56.25" x14ac:dyDescent="0.2">
      <c r="A8681" s="2">
        <v>8676</v>
      </c>
      <c r="B8681" s="200" t="s">
        <v>11859</v>
      </c>
      <c r="C8681" s="204">
        <v>11010603061</v>
      </c>
      <c r="D8681" s="2">
        <v>1</v>
      </c>
      <c r="E8681" s="21">
        <v>60906.78</v>
      </c>
      <c r="F8681" s="21">
        <v>40604.400000000001</v>
      </c>
    </row>
    <row r="8682" spans="1:6" ht="45" x14ac:dyDescent="0.2">
      <c r="A8682" s="2">
        <v>8677</v>
      </c>
      <c r="B8682" s="200" t="s">
        <v>11860</v>
      </c>
      <c r="C8682" s="204" t="s">
        <v>12171</v>
      </c>
      <c r="D8682" s="2">
        <v>1</v>
      </c>
      <c r="E8682" s="21">
        <v>5000</v>
      </c>
      <c r="F8682" s="21">
        <v>5000</v>
      </c>
    </row>
    <row r="8683" spans="1:6" ht="45" x14ac:dyDescent="0.2">
      <c r="A8683" s="2">
        <v>8678</v>
      </c>
      <c r="B8683" s="200" t="s">
        <v>11861</v>
      </c>
      <c r="C8683" s="204" t="s">
        <v>12172</v>
      </c>
      <c r="D8683" s="2">
        <v>1</v>
      </c>
      <c r="E8683" s="21">
        <v>5000</v>
      </c>
      <c r="F8683" s="21">
        <v>5000</v>
      </c>
    </row>
    <row r="8684" spans="1:6" ht="56.25" x14ac:dyDescent="0.2">
      <c r="A8684" s="2">
        <v>8679</v>
      </c>
      <c r="B8684" s="202" t="s">
        <v>11862</v>
      </c>
      <c r="C8684" s="203" t="s">
        <v>12173</v>
      </c>
      <c r="D8684" s="2">
        <v>1</v>
      </c>
      <c r="E8684" s="21">
        <v>3140</v>
      </c>
      <c r="F8684" s="21">
        <v>3140</v>
      </c>
    </row>
    <row r="8685" spans="1:6" ht="22.5" x14ac:dyDescent="0.2">
      <c r="A8685" s="2">
        <v>8680</v>
      </c>
      <c r="B8685" s="200" t="s">
        <v>11863</v>
      </c>
      <c r="C8685" s="204" t="s">
        <v>12174</v>
      </c>
      <c r="D8685" s="2">
        <v>1</v>
      </c>
      <c r="E8685" s="21">
        <v>52442.78</v>
      </c>
      <c r="F8685" s="21">
        <v>52442.78</v>
      </c>
    </row>
    <row r="8686" spans="1:6" ht="22.5" x14ac:dyDescent="0.2">
      <c r="A8686" s="2">
        <v>8681</v>
      </c>
      <c r="B8686" s="200" t="s">
        <v>11864</v>
      </c>
      <c r="C8686" s="204" t="s">
        <v>12175</v>
      </c>
      <c r="D8686" s="2">
        <v>1</v>
      </c>
      <c r="E8686" s="21">
        <v>3973</v>
      </c>
      <c r="F8686" s="21">
        <v>3973</v>
      </c>
    </row>
    <row r="8687" spans="1:6" ht="22.5" x14ac:dyDescent="0.2">
      <c r="A8687" s="2">
        <v>8682</v>
      </c>
      <c r="B8687" s="200" t="s">
        <v>11865</v>
      </c>
      <c r="C8687" s="204" t="s">
        <v>12176</v>
      </c>
      <c r="D8687" s="2">
        <v>1</v>
      </c>
      <c r="E8687" s="21">
        <v>3450</v>
      </c>
      <c r="F8687" s="21">
        <v>3450</v>
      </c>
    </row>
    <row r="8688" spans="1:6" x14ac:dyDescent="0.2">
      <c r="A8688" s="2">
        <v>8683</v>
      </c>
      <c r="B8688" s="200" t="s">
        <v>4476</v>
      </c>
      <c r="C8688" s="204" t="s">
        <v>12177</v>
      </c>
      <c r="D8688" s="2">
        <v>1</v>
      </c>
      <c r="E8688" s="21">
        <v>12220.11</v>
      </c>
      <c r="F8688" s="21">
        <v>12220.11</v>
      </c>
    </row>
    <row r="8689" spans="1:6" ht="22.5" x14ac:dyDescent="0.2">
      <c r="A8689" s="2">
        <v>8684</v>
      </c>
      <c r="B8689" s="200" t="s">
        <v>10826</v>
      </c>
      <c r="C8689" s="204" t="s">
        <v>12178</v>
      </c>
      <c r="D8689" s="2">
        <v>1</v>
      </c>
      <c r="E8689" s="21">
        <v>3850</v>
      </c>
      <c r="F8689" s="21">
        <v>3850</v>
      </c>
    </row>
    <row r="8690" spans="1:6" ht="22.5" x14ac:dyDescent="0.2">
      <c r="A8690" s="2">
        <v>8685</v>
      </c>
      <c r="B8690" s="200" t="s">
        <v>11866</v>
      </c>
      <c r="C8690" s="204" t="s">
        <v>12179</v>
      </c>
      <c r="D8690" s="2">
        <v>1</v>
      </c>
      <c r="E8690" s="21">
        <v>7540</v>
      </c>
      <c r="F8690" s="21">
        <v>7540</v>
      </c>
    </row>
    <row r="8691" spans="1:6" x14ac:dyDescent="0.2">
      <c r="A8691" s="2">
        <v>8686</v>
      </c>
      <c r="B8691" s="200" t="s">
        <v>11867</v>
      </c>
      <c r="C8691" s="204" t="s">
        <v>12180</v>
      </c>
      <c r="D8691" s="2">
        <v>1</v>
      </c>
      <c r="E8691" s="21">
        <v>5000</v>
      </c>
      <c r="F8691" s="21">
        <v>5000</v>
      </c>
    </row>
    <row r="8692" spans="1:6" ht="22.5" x14ac:dyDescent="0.2">
      <c r="A8692" s="2">
        <v>8687</v>
      </c>
      <c r="B8692" s="200" t="s">
        <v>11868</v>
      </c>
      <c r="C8692" s="204">
        <v>11010403328</v>
      </c>
      <c r="D8692" s="2">
        <v>1</v>
      </c>
      <c r="E8692" s="21">
        <v>10792</v>
      </c>
      <c r="F8692" s="21">
        <v>10792</v>
      </c>
    </row>
    <row r="8693" spans="1:6" ht="22.5" x14ac:dyDescent="0.2">
      <c r="A8693" s="2">
        <v>8688</v>
      </c>
      <c r="B8693" s="200" t="s">
        <v>11869</v>
      </c>
      <c r="C8693" s="204" t="s">
        <v>12181</v>
      </c>
      <c r="D8693" s="2">
        <v>1</v>
      </c>
      <c r="E8693" s="21">
        <v>4390</v>
      </c>
      <c r="F8693" s="21">
        <v>4390</v>
      </c>
    </row>
    <row r="8694" spans="1:6" ht="22.5" x14ac:dyDescent="0.2">
      <c r="A8694" s="2">
        <v>8689</v>
      </c>
      <c r="B8694" s="200" t="s">
        <v>11870</v>
      </c>
      <c r="C8694" s="204" t="s">
        <v>12182</v>
      </c>
      <c r="D8694" s="2">
        <v>1</v>
      </c>
      <c r="E8694" s="21">
        <v>15278.64</v>
      </c>
      <c r="F8694" s="21">
        <v>15278.64</v>
      </c>
    </row>
    <row r="8695" spans="1:6" ht="22.5" x14ac:dyDescent="0.2">
      <c r="A8695" s="2">
        <v>8690</v>
      </c>
      <c r="B8695" s="200" t="s">
        <v>11871</v>
      </c>
      <c r="C8695" s="204" t="s">
        <v>12183</v>
      </c>
      <c r="D8695" s="2">
        <v>1</v>
      </c>
      <c r="E8695" s="21">
        <v>7748.16</v>
      </c>
      <c r="F8695" s="21">
        <v>7748.16</v>
      </c>
    </row>
    <row r="8696" spans="1:6" ht="22.5" x14ac:dyDescent="0.2">
      <c r="A8696" s="2">
        <v>8691</v>
      </c>
      <c r="B8696" s="201" t="s">
        <v>11872</v>
      </c>
      <c r="C8696" s="203">
        <v>11010403363</v>
      </c>
      <c r="D8696" s="2">
        <v>1</v>
      </c>
      <c r="E8696" s="21">
        <v>14380</v>
      </c>
      <c r="F8696" s="21">
        <v>14380</v>
      </c>
    </row>
    <row r="8697" spans="1:6" ht="22.5" x14ac:dyDescent="0.2">
      <c r="A8697" s="2">
        <v>8692</v>
      </c>
      <c r="B8697" s="200" t="s">
        <v>11873</v>
      </c>
      <c r="C8697" s="204">
        <v>11010403360</v>
      </c>
      <c r="D8697" s="2">
        <v>1</v>
      </c>
      <c r="E8697" s="21">
        <v>13000</v>
      </c>
      <c r="F8697" s="21">
        <v>13000</v>
      </c>
    </row>
    <row r="8698" spans="1:6" ht="45" x14ac:dyDescent="0.2">
      <c r="A8698" s="2">
        <v>8693</v>
      </c>
      <c r="B8698" s="201" t="s">
        <v>11874</v>
      </c>
      <c r="C8698" s="203">
        <v>11010402136</v>
      </c>
      <c r="D8698" s="2">
        <v>1</v>
      </c>
      <c r="E8698" s="21">
        <v>27880.400000000001</v>
      </c>
      <c r="F8698" s="21">
        <v>27880.400000000001</v>
      </c>
    </row>
    <row r="8699" spans="1:6" ht="45" x14ac:dyDescent="0.2">
      <c r="A8699" s="2">
        <v>8694</v>
      </c>
      <c r="B8699" s="201" t="s">
        <v>11874</v>
      </c>
      <c r="C8699" s="203">
        <v>11010402137</v>
      </c>
      <c r="D8699" s="2">
        <v>1</v>
      </c>
      <c r="E8699" s="21">
        <v>27880.400000000001</v>
      </c>
      <c r="F8699" s="21">
        <v>27880.400000000001</v>
      </c>
    </row>
    <row r="8700" spans="1:6" ht="22.5" x14ac:dyDescent="0.2">
      <c r="A8700" s="2">
        <v>8695</v>
      </c>
      <c r="B8700" s="200" t="s">
        <v>11875</v>
      </c>
      <c r="C8700" s="204">
        <v>11010403353</v>
      </c>
      <c r="D8700" s="2">
        <v>1</v>
      </c>
      <c r="E8700" s="21">
        <v>36500</v>
      </c>
      <c r="F8700" s="21">
        <v>36500</v>
      </c>
    </row>
    <row r="8701" spans="1:6" ht="33.75" x14ac:dyDescent="0.2">
      <c r="A8701" s="2">
        <v>8696</v>
      </c>
      <c r="B8701" s="200" t="s">
        <v>11876</v>
      </c>
      <c r="C8701" s="204">
        <v>11010403337</v>
      </c>
      <c r="D8701" s="2">
        <v>1</v>
      </c>
      <c r="E8701" s="21">
        <v>22089</v>
      </c>
      <c r="F8701" s="21">
        <v>22089</v>
      </c>
    </row>
    <row r="8702" spans="1:6" ht="33.75" x14ac:dyDescent="0.2">
      <c r="A8702" s="2">
        <v>8697</v>
      </c>
      <c r="B8702" s="200" t="s">
        <v>11876</v>
      </c>
      <c r="C8702" s="204">
        <v>11010403338</v>
      </c>
      <c r="D8702" s="2">
        <v>1</v>
      </c>
      <c r="E8702" s="21">
        <v>22089</v>
      </c>
      <c r="F8702" s="21">
        <v>22089</v>
      </c>
    </row>
    <row r="8703" spans="1:6" ht="33.75" x14ac:dyDescent="0.2">
      <c r="A8703" s="2">
        <v>8698</v>
      </c>
      <c r="B8703" s="200" t="s">
        <v>11876</v>
      </c>
      <c r="C8703" s="204">
        <v>11010403339</v>
      </c>
      <c r="D8703" s="2">
        <v>1</v>
      </c>
      <c r="E8703" s="21">
        <v>22089</v>
      </c>
      <c r="F8703" s="21">
        <v>22089</v>
      </c>
    </row>
    <row r="8704" spans="1:6" ht="33.75" x14ac:dyDescent="0.2">
      <c r="A8704" s="2">
        <v>8699</v>
      </c>
      <c r="B8704" s="200" t="s">
        <v>11876</v>
      </c>
      <c r="C8704" s="204">
        <v>11010403340</v>
      </c>
      <c r="D8704" s="2">
        <v>1</v>
      </c>
      <c r="E8704" s="21">
        <v>22089</v>
      </c>
      <c r="F8704" s="21">
        <v>22089</v>
      </c>
    </row>
    <row r="8705" spans="1:6" ht="56.25" x14ac:dyDescent="0.2">
      <c r="A8705" s="2">
        <v>8700</v>
      </c>
      <c r="B8705" s="202" t="s">
        <v>11877</v>
      </c>
      <c r="C8705" s="204">
        <v>11010403333</v>
      </c>
      <c r="D8705" s="2">
        <v>1</v>
      </c>
      <c r="E8705" s="21">
        <v>23834</v>
      </c>
      <c r="F8705" s="21">
        <v>23834</v>
      </c>
    </row>
    <row r="8706" spans="1:6" ht="56.25" x14ac:dyDescent="0.2">
      <c r="A8706" s="2">
        <v>8701</v>
      </c>
      <c r="B8706" s="202" t="s">
        <v>11877</v>
      </c>
      <c r="C8706" s="204">
        <v>11010403334</v>
      </c>
      <c r="D8706" s="2">
        <v>1</v>
      </c>
      <c r="E8706" s="21">
        <v>23834</v>
      </c>
      <c r="F8706" s="21">
        <v>23834</v>
      </c>
    </row>
    <row r="8707" spans="1:6" ht="56.25" x14ac:dyDescent="0.2">
      <c r="A8707" s="2">
        <v>8702</v>
      </c>
      <c r="B8707" s="202" t="s">
        <v>11877</v>
      </c>
      <c r="C8707" s="204">
        <v>11010403335</v>
      </c>
      <c r="D8707" s="2">
        <v>1</v>
      </c>
      <c r="E8707" s="21">
        <v>23834</v>
      </c>
      <c r="F8707" s="21">
        <v>23834</v>
      </c>
    </row>
    <row r="8708" spans="1:6" ht="56.25" x14ac:dyDescent="0.2">
      <c r="A8708" s="2">
        <v>8703</v>
      </c>
      <c r="B8708" s="202" t="s">
        <v>11877</v>
      </c>
      <c r="C8708" s="204">
        <v>11010403336</v>
      </c>
      <c r="D8708" s="2">
        <v>1</v>
      </c>
      <c r="E8708" s="21">
        <v>23834</v>
      </c>
      <c r="F8708" s="21">
        <v>23834</v>
      </c>
    </row>
    <row r="8709" spans="1:6" ht="45" x14ac:dyDescent="0.2">
      <c r="A8709" s="2">
        <v>8704</v>
      </c>
      <c r="B8709" s="200" t="s">
        <v>11878</v>
      </c>
      <c r="C8709" s="204">
        <v>11010403341</v>
      </c>
      <c r="D8709" s="2">
        <v>1</v>
      </c>
      <c r="E8709" s="21">
        <v>36226</v>
      </c>
      <c r="F8709" s="21">
        <v>36226</v>
      </c>
    </row>
    <row r="8710" spans="1:6" ht="33.75" x14ac:dyDescent="0.2">
      <c r="A8710" s="2">
        <v>8705</v>
      </c>
      <c r="B8710" s="200" t="s">
        <v>11879</v>
      </c>
      <c r="C8710" s="204">
        <v>11010403358</v>
      </c>
      <c r="D8710" s="2">
        <v>1</v>
      </c>
      <c r="E8710" s="21">
        <v>34126</v>
      </c>
      <c r="F8710" s="21">
        <v>34126</v>
      </c>
    </row>
    <row r="8711" spans="1:6" ht="33.75" x14ac:dyDescent="0.2">
      <c r="A8711" s="2">
        <v>8706</v>
      </c>
      <c r="B8711" s="200" t="s">
        <v>11880</v>
      </c>
      <c r="C8711" s="204">
        <v>11010402135</v>
      </c>
      <c r="D8711" s="2">
        <v>1</v>
      </c>
      <c r="E8711" s="21">
        <v>13553.05</v>
      </c>
      <c r="F8711" s="21">
        <v>13553.05</v>
      </c>
    </row>
    <row r="8712" spans="1:6" ht="45" x14ac:dyDescent="0.2">
      <c r="A8712" s="2">
        <v>8707</v>
      </c>
      <c r="B8712" s="201" t="s">
        <v>11881</v>
      </c>
      <c r="C8712" s="203">
        <v>11010402138</v>
      </c>
      <c r="D8712" s="2">
        <v>1</v>
      </c>
      <c r="E8712" s="21">
        <v>23194.28</v>
      </c>
      <c r="F8712" s="21">
        <v>23194.28</v>
      </c>
    </row>
    <row r="8713" spans="1:6" ht="45" x14ac:dyDescent="0.2">
      <c r="A8713" s="2">
        <v>8708</v>
      </c>
      <c r="B8713" s="201" t="s">
        <v>11881</v>
      </c>
      <c r="C8713" s="203">
        <v>11010402139</v>
      </c>
      <c r="D8713" s="2">
        <v>1</v>
      </c>
      <c r="E8713" s="21">
        <v>23194.28</v>
      </c>
      <c r="F8713" s="21">
        <v>23194.28</v>
      </c>
    </row>
    <row r="8714" spans="1:6" ht="56.25" x14ac:dyDescent="0.2">
      <c r="A8714" s="2">
        <v>8709</v>
      </c>
      <c r="B8714" s="201" t="s">
        <v>11882</v>
      </c>
      <c r="C8714" s="203">
        <v>11010403351</v>
      </c>
      <c r="D8714" s="2">
        <v>1</v>
      </c>
      <c r="E8714" s="21">
        <v>48930</v>
      </c>
      <c r="F8714" s="21">
        <v>10193.75</v>
      </c>
    </row>
    <row r="8715" spans="1:6" ht="56.25" x14ac:dyDescent="0.2">
      <c r="A8715" s="2">
        <v>8710</v>
      </c>
      <c r="B8715" s="201" t="s">
        <v>11883</v>
      </c>
      <c r="C8715" s="203">
        <v>11010403350</v>
      </c>
      <c r="D8715" s="2">
        <v>1</v>
      </c>
      <c r="E8715" s="21">
        <v>50730</v>
      </c>
      <c r="F8715" s="21">
        <v>10568.75</v>
      </c>
    </row>
    <row r="8716" spans="1:6" ht="22.5" x14ac:dyDescent="0.2">
      <c r="A8716" s="2">
        <v>8711</v>
      </c>
      <c r="B8716" s="200" t="s">
        <v>11884</v>
      </c>
      <c r="C8716" s="204" t="s">
        <v>12184</v>
      </c>
      <c r="D8716" s="2">
        <v>1</v>
      </c>
      <c r="E8716" s="21">
        <v>16597</v>
      </c>
      <c r="F8716" s="21">
        <v>16597</v>
      </c>
    </row>
    <row r="8717" spans="1:6" ht="22.5" x14ac:dyDescent="0.2">
      <c r="A8717" s="2">
        <v>8712</v>
      </c>
      <c r="B8717" s="200" t="s">
        <v>11885</v>
      </c>
      <c r="C8717" s="204" t="s">
        <v>12185</v>
      </c>
      <c r="D8717" s="2">
        <v>1</v>
      </c>
      <c r="E8717" s="21">
        <v>16514</v>
      </c>
      <c r="F8717" s="21">
        <v>16514</v>
      </c>
    </row>
    <row r="8718" spans="1:6" ht="78.75" x14ac:dyDescent="0.2">
      <c r="A8718" s="2">
        <v>8713</v>
      </c>
      <c r="B8718" s="200" t="s">
        <v>11886</v>
      </c>
      <c r="C8718" s="204">
        <v>11010402112</v>
      </c>
      <c r="D8718" s="2">
        <v>1</v>
      </c>
      <c r="E8718" s="21">
        <v>53363.48</v>
      </c>
      <c r="F8718" s="21">
        <v>38243.769999999997</v>
      </c>
    </row>
    <row r="8719" spans="1:6" ht="78.75" x14ac:dyDescent="0.2">
      <c r="A8719" s="2">
        <v>8714</v>
      </c>
      <c r="B8719" s="200" t="s">
        <v>11886</v>
      </c>
      <c r="C8719" s="204">
        <v>11010402113</v>
      </c>
      <c r="D8719" s="2">
        <v>1</v>
      </c>
      <c r="E8719" s="21">
        <v>53363.48</v>
      </c>
      <c r="F8719" s="21">
        <v>38243.769999999997</v>
      </c>
    </row>
    <row r="8720" spans="1:6" x14ac:dyDescent="0.2">
      <c r="A8720" s="2">
        <v>8715</v>
      </c>
      <c r="B8720" s="200" t="s">
        <v>11887</v>
      </c>
      <c r="C8720" s="204" t="s">
        <v>12186</v>
      </c>
      <c r="D8720" s="2">
        <v>1</v>
      </c>
      <c r="E8720" s="21">
        <v>3103</v>
      </c>
      <c r="F8720" s="21">
        <v>3103</v>
      </c>
    </row>
    <row r="8721" spans="1:6" ht="33.75" x14ac:dyDescent="0.2">
      <c r="A8721" s="2">
        <v>8716</v>
      </c>
      <c r="B8721" s="200" t="s">
        <v>11888</v>
      </c>
      <c r="C8721" s="204" t="s">
        <v>12187</v>
      </c>
      <c r="D8721" s="2">
        <v>1</v>
      </c>
      <c r="E8721" s="21">
        <v>9935.32</v>
      </c>
      <c r="F8721" s="21">
        <v>9935.32</v>
      </c>
    </row>
    <row r="8722" spans="1:6" ht="33.75" x14ac:dyDescent="0.2">
      <c r="A8722" s="2">
        <v>8717</v>
      </c>
      <c r="B8722" s="200" t="s">
        <v>11888</v>
      </c>
      <c r="C8722" s="204" t="s">
        <v>12188</v>
      </c>
      <c r="D8722" s="2">
        <v>1</v>
      </c>
      <c r="E8722" s="21">
        <v>8733.81</v>
      </c>
      <c r="F8722" s="21">
        <v>8733.81</v>
      </c>
    </row>
    <row r="8723" spans="1:6" ht="22.5" x14ac:dyDescent="0.2">
      <c r="A8723" s="2">
        <v>8718</v>
      </c>
      <c r="B8723" s="200" t="s">
        <v>11889</v>
      </c>
      <c r="C8723" s="204" t="s">
        <v>12189</v>
      </c>
      <c r="D8723" s="2">
        <v>1</v>
      </c>
      <c r="E8723" s="21">
        <v>6903.9</v>
      </c>
      <c r="F8723" s="21">
        <v>6903.9</v>
      </c>
    </row>
    <row r="8724" spans="1:6" ht="22.5" x14ac:dyDescent="0.2">
      <c r="A8724" s="2">
        <v>8719</v>
      </c>
      <c r="B8724" s="200" t="s">
        <v>11890</v>
      </c>
      <c r="C8724" s="204">
        <v>11010403329</v>
      </c>
      <c r="D8724" s="2">
        <v>1</v>
      </c>
      <c r="E8724" s="21">
        <v>48440</v>
      </c>
      <c r="F8724" s="21">
        <v>48440</v>
      </c>
    </row>
    <row r="8725" spans="1:6" ht="22.5" x14ac:dyDescent="0.2">
      <c r="A8725" s="2">
        <v>8720</v>
      </c>
      <c r="B8725" s="200" t="s">
        <v>11891</v>
      </c>
      <c r="C8725" s="204" t="s">
        <v>12190</v>
      </c>
      <c r="D8725" s="2">
        <v>1</v>
      </c>
      <c r="E8725" s="21">
        <v>11263</v>
      </c>
      <c r="F8725" s="21">
        <v>11263</v>
      </c>
    </row>
    <row r="8726" spans="1:6" ht="33.75" x14ac:dyDescent="0.2">
      <c r="A8726" s="2">
        <v>8721</v>
      </c>
      <c r="B8726" s="200" t="s">
        <v>11892</v>
      </c>
      <c r="C8726" s="204">
        <v>11010603063</v>
      </c>
      <c r="D8726" s="2">
        <v>1</v>
      </c>
      <c r="E8726" s="21">
        <v>83260.98</v>
      </c>
      <c r="F8726" s="21">
        <v>55507.199999999997</v>
      </c>
    </row>
    <row r="8727" spans="1:6" ht="33.75" x14ac:dyDescent="0.2">
      <c r="A8727" s="2">
        <v>8722</v>
      </c>
      <c r="B8727" s="200" t="s">
        <v>11893</v>
      </c>
      <c r="C8727" s="204" t="s">
        <v>12191</v>
      </c>
      <c r="D8727" s="2">
        <v>1</v>
      </c>
      <c r="E8727" s="21">
        <v>12962</v>
      </c>
      <c r="F8727" s="21">
        <v>12962</v>
      </c>
    </row>
    <row r="8728" spans="1:6" ht="33.75" x14ac:dyDescent="0.2">
      <c r="A8728" s="2">
        <v>8723</v>
      </c>
      <c r="B8728" s="200" t="s">
        <v>11893</v>
      </c>
      <c r="C8728" s="204" t="s">
        <v>12192</v>
      </c>
      <c r="D8728" s="2">
        <v>1</v>
      </c>
      <c r="E8728" s="21">
        <v>12962</v>
      </c>
      <c r="F8728" s="21">
        <v>12962</v>
      </c>
    </row>
    <row r="8729" spans="1:6" x14ac:dyDescent="0.2">
      <c r="A8729" s="2">
        <v>8724</v>
      </c>
      <c r="B8729" s="200" t="s">
        <v>11894</v>
      </c>
      <c r="C8729" s="204" t="s">
        <v>12193</v>
      </c>
      <c r="D8729" s="2">
        <v>1</v>
      </c>
      <c r="E8729" s="21">
        <v>8708</v>
      </c>
      <c r="F8729" s="21">
        <v>8708</v>
      </c>
    </row>
    <row r="8730" spans="1:6" x14ac:dyDescent="0.2">
      <c r="A8730" s="2">
        <v>8725</v>
      </c>
      <c r="B8730" s="200" t="s">
        <v>9527</v>
      </c>
      <c r="C8730" s="204" t="s">
        <v>12194</v>
      </c>
      <c r="D8730" s="2">
        <v>1</v>
      </c>
      <c r="E8730" s="21">
        <v>8708</v>
      </c>
      <c r="F8730" s="21">
        <v>8708</v>
      </c>
    </row>
    <row r="8731" spans="1:6" x14ac:dyDescent="0.2">
      <c r="A8731" s="2">
        <v>8726</v>
      </c>
      <c r="B8731" s="200" t="s">
        <v>11895</v>
      </c>
      <c r="C8731" s="204" t="s">
        <v>12195</v>
      </c>
      <c r="D8731" s="2">
        <v>1</v>
      </c>
      <c r="E8731" s="21">
        <v>8708</v>
      </c>
      <c r="F8731" s="21">
        <v>8708</v>
      </c>
    </row>
    <row r="8732" spans="1:6" x14ac:dyDescent="0.2">
      <c r="A8732" s="2">
        <v>8727</v>
      </c>
      <c r="B8732" s="200" t="s">
        <v>11896</v>
      </c>
      <c r="C8732" s="204" t="s">
        <v>12196</v>
      </c>
      <c r="D8732" s="2">
        <v>1</v>
      </c>
      <c r="E8732" s="21">
        <v>14707.6</v>
      </c>
      <c r="F8732" s="21">
        <v>14707.6</v>
      </c>
    </row>
    <row r="8733" spans="1:6" ht="33.75" x14ac:dyDescent="0.2">
      <c r="A8733" s="2">
        <v>8728</v>
      </c>
      <c r="B8733" s="200" t="s">
        <v>11897</v>
      </c>
      <c r="C8733" s="204" t="s">
        <v>12197</v>
      </c>
      <c r="D8733" s="2">
        <v>1</v>
      </c>
      <c r="E8733" s="21">
        <v>13420</v>
      </c>
      <c r="F8733" s="21">
        <v>13420</v>
      </c>
    </row>
    <row r="8734" spans="1:6" x14ac:dyDescent="0.2">
      <c r="A8734" s="2">
        <v>8729</v>
      </c>
      <c r="B8734" s="200" t="s">
        <v>11898</v>
      </c>
      <c r="C8734" s="204" t="s">
        <v>12198</v>
      </c>
      <c r="D8734" s="2">
        <v>1</v>
      </c>
      <c r="E8734" s="21">
        <v>13247</v>
      </c>
      <c r="F8734" s="21">
        <v>13247</v>
      </c>
    </row>
    <row r="8735" spans="1:6" x14ac:dyDescent="0.2">
      <c r="A8735" s="2">
        <v>8730</v>
      </c>
      <c r="B8735" s="200" t="s">
        <v>11899</v>
      </c>
      <c r="C8735" s="204" t="s">
        <v>12199</v>
      </c>
      <c r="D8735" s="2">
        <v>1</v>
      </c>
      <c r="E8735" s="21">
        <v>9846</v>
      </c>
      <c r="F8735" s="21">
        <v>9846</v>
      </c>
    </row>
    <row r="8736" spans="1:6" ht="33.75" x14ac:dyDescent="0.2">
      <c r="A8736" s="2">
        <v>8731</v>
      </c>
      <c r="B8736" s="200" t="s">
        <v>11900</v>
      </c>
      <c r="C8736" s="204" t="s">
        <v>12200</v>
      </c>
      <c r="D8736" s="2">
        <v>1</v>
      </c>
      <c r="E8736" s="21">
        <v>60000</v>
      </c>
      <c r="F8736" s="21">
        <v>49000</v>
      </c>
    </row>
    <row r="8737" spans="1:6" x14ac:dyDescent="0.2">
      <c r="A8737" s="2">
        <v>8732</v>
      </c>
      <c r="B8737" s="200" t="s">
        <v>4726</v>
      </c>
      <c r="C8737" s="204" t="s">
        <v>12201</v>
      </c>
      <c r="D8737" s="2">
        <v>1</v>
      </c>
      <c r="E8737" s="21">
        <v>4800</v>
      </c>
      <c r="F8737" s="21">
        <v>4800</v>
      </c>
    </row>
    <row r="8738" spans="1:6" x14ac:dyDescent="0.2">
      <c r="A8738" s="2">
        <v>8733</v>
      </c>
      <c r="B8738" s="200" t="s">
        <v>11901</v>
      </c>
      <c r="C8738" s="204" t="s">
        <v>12202</v>
      </c>
      <c r="D8738" s="2">
        <v>1</v>
      </c>
      <c r="E8738" s="21">
        <v>34056</v>
      </c>
      <c r="F8738" s="21">
        <v>34056</v>
      </c>
    </row>
    <row r="8739" spans="1:6" ht="22.5" x14ac:dyDescent="0.2">
      <c r="A8739" s="2">
        <v>8734</v>
      </c>
      <c r="B8739" s="200" t="s">
        <v>11902</v>
      </c>
      <c r="C8739" s="204">
        <v>11010603317</v>
      </c>
      <c r="D8739" s="2">
        <v>1</v>
      </c>
      <c r="E8739" s="21">
        <v>3700</v>
      </c>
      <c r="F8739" s="21">
        <v>3700</v>
      </c>
    </row>
    <row r="8740" spans="1:6" ht="22.5" x14ac:dyDescent="0.2">
      <c r="A8740" s="2">
        <v>8735</v>
      </c>
      <c r="B8740" s="200" t="s">
        <v>11902</v>
      </c>
      <c r="C8740" s="204">
        <v>11010603318</v>
      </c>
      <c r="D8740" s="2">
        <v>1</v>
      </c>
      <c r="E8740" s="21">
        <v>3700</v>
      </c>
      <c r="F8740" s="21">
        <v>3700</v>
      </c>
    </row>
    <row r="8741" spans="1:6" ht="22.5" x14ac:dyDescent="0.2">
      <c r="A8741" s="2">
        <v>8736</v>
      </c>
      <c r="B8741" s="200" t="s">
        <v>11902</v>
      </c>
      <c r="C8741" s="204">
        <v>11010603319</v>
      </c>
      <c r="D8741" s="2">
        <v>1</v>
      </c>
      <c r="E8741" s="21">
        <v>3700</v>
      </c>
      <c r="F8741" s="21">
        <v>3700</v>
      </c>
    </row>
    <row r="8742" spans="1:6" ht="22.5" x14ac:dyDescent="0.2">
      <c r="A8742" s="2">
        <v>8737</v>
      </c>
      <c r="B8742" s="200" t="s">
        <v>11902</v>
      </c>
      <c r="C8742" s="204" t="s">
        <v>12203</v>
      </c>
      <c r="D8742" s="2">
        <v>1</v>
      </c>
      <c r="E8742" s="21">
        <v>3700</v>
      </c>
      <c r="F8742" s="21">
        <v>3700</v>
      </c>
    </row>
    <row r="8743" spans="1:6" ht="22.5" x14ac:dyDescent="0.2">
      <c r="A8743" s="2">
        <v>8738</v>
      </c>
      <c r="B8743" s="200" t="s">
        <v>11902</v>
      </c>
      <c r="C8743" s="204" t="s">
        <v>12204</v>
      </c>
      <c r="D8743" s="2">
        <v>1</v>
      </c>
      <c r="E8743" s="21">
        <v>3700</v>
      </c>
      <c r="F8743" s="21">
        <v>3700</v>
      </c>
    </row>
    <row r="8744" spans="1:6" x14ac:dyDescent="0.2">
      <c r="A8744" s="2">
        <v>8739</v>
      </c>
      <c r="B8744" s="201" t="s">
        <v>11903</v>
      </c>
      <c r="C8744" s="203">
        <v>11010603429</v>
      </c>
      <c r="D8744" s="2">
        <v>1</v>
      </c>
      <c r="E8744" s="21">
        <v>3200</v>
      </c>
      <c r="F8744" s="21">
        <v>3200</v>
      </c>
    </row>
    <row r="8745" spans="1:6" x14ac:dyDescent="0.2">
      <c r="A8745" s="2">
        <v>8740</v>
      </c>
      <c r="B8745" s="200" t="s">
        <v>11904</v>
      </c>
      <c r="C8745" s="204" t="s">
        <v>12205</v>
      </c>
      <c r="D8745" s="2">
        <v>1</v>
      </c>
      <c r="E8745" s="21">
        <v>3180</v>
      </c>
      <c r="F8745" s="21">
        <v>3180</v>
      </c>
    </row>
    <row r="8746" spans="1:6" x14ac:dyDescent="0.2">
      <c r="A8746" s="2">
        <v>8741</v>
      </c>
      <c r="B8746" s="200" t="s">
        <v>11905</v>
      </c>
      <c r="C8746" s="204" t="s">
        <v>12206</v>
      </c>
      <c r="D8746" s="2">
        <v>1</v>
      </c>
      <c r="E8746" s="21">
        <v>3125</v>
      </c>
      <c r="F8746" s="21">
        <v>3125</v>
      </c>
    </row>
    <row r="8747" spans="1:6" ht="22.5" x14ac:dyDescent="0.2">
      <c r="A8747" s="2">
        <v>8742</v>
      </c>
      <c r="B8747" s="200" t="s">
        <v>11906</v>
      </c>
      <c r="C8747" s="204" t="s">
        <v>12207</v>
      </c>
      <c r="D8747" s="2">
        <v>1</v>
      </c>
      <c r="E8747" s="21">
        <v>3950</v>
      </c>
      <c r="F8747" s="21">
        <v>3950</v>
      </c>
    </row>
    <row r="8748" spans="1:6" ht="22.5" x14ac:dyDescent="0.2">
      <c r="A8748" s="2">
        <v>8743</v>
      </c>
      <c r="B8748" s="200" t="s">
        <v>11906</v>
      </c>
      <c r="C8748" s="204" t="s">
        <v>12208</v>
      </c>
      <c r="D8748" s="2">
        <v>1</v>
      </c>
      <c r="E8748" s="21">
        <v>3950</v>
      </c>
      <c r="F8748" s="21">
        <v>3950</v>
      </c>
    </row>
    <row r="8749" spans="1:6" ht="22.5" x14ac:dyDescent="0.2">
      <c r="A8749" s="2">
        <v>8744</v>
      </c>
      <c r="B8749" s="200" t="s">
        <v>11906</v>
      </c>
      <c r="C8749" s="204" t="s">
        <v>12209</v>
      </c>
      <c r="D8749" s="2">
        <v>1</v>
      </c>
      <c r="E8749" s="21">
        <v>3950</v>
      </c>
      <c r="F8749" s="21">
        <v>3950</v>
      </c>
    </row>
    <row r="8750" spans="1:6" ht="22.5" x14ac:dyDescent="0.2">
      <c r="A8750" s="2">
        <v>8745</v>
      </c>
      <c r="B8750" s="200" t="s">
        <v>11906</v>
      </c>
      <c r="C8750" s="204" t="s">
        <v>12210</v>
      </c>
      <c r="D8750" s="2">
        <v>1</v>
      </c>
      <c r="E8750" s="21">
        <v>3950</v>
      </c>
      <c r="F8750" s="21">
        <v>3950</v>
      </c>
    </row>
    <row r="8751" spans="1:6" ht="22.5" x14ac:dyDescent="0.2">
      <c r="A8751" s="2">
        <v>8746</v>
      </c>
      <c r="B8751" s="200" t="s">
        <v>11906</v>
      </c>
      <c r="C8751" s="204" t="s">
        <v>12211</v>
      </c>
      <c r="D8751" s="2">
        <v>1</v>
      </c>
      <c r="E8751" s="21">
        <v>3950</v>
      </c>
      <c r="F8751" s="21">
        <v>3950</v>
      </c>
    </row>
    <row r="8752" spans="1:6" ht="22.5" x14ac:dyDescent="0.2">
      <c r="A8752" s="2">
        <v>8747</v>
      </c>
      <c r="B8752" s="200" t="s">
        <v>11906</v>
      </c>
      <c r="C8752" s="204" t="s">
        <v>12212</v>
      </c>
      <c r="D8752" s="2">
        <v>1</v>
      </c>
      <c r="E8752" s="21">
        <v>3950</v>
      </c>
      <c r="F8752" s="21">
        <v>3950</v>
      </c>
    </row>
    <row r="8753" spans="1:6" ht="22.5" x14ac:dyDescent="0.2">
      <c r="A8753" s="2">
        <v>8748</v>
      </c>
      <c r="B8753" s="200" t="s">
        <v>11906</v>
      </c>
      <c r="C8753" s="204" t="s">
        <v>12213</v>
      </c>
      <c r="D8753" s="2">
        <v>1</v>
      </c>
      <c r="E8753" s="21">
        <v>3950</v>
      </c>
      <c r="F8753" s="21">
        <v>3950</v>
      </c>
    </row>
    <row r="8754" spans="1:6" ht="22.5" x14ac:dyDescent="0.2">
      <c r="A8754" s="2">
        <v>8749</v>
      </c>
      <c r="B8754" s="200" t="s">
        <v>11906</v>
      </c>
      <c r="C8754" s="204" t="s">
        <v>12214</v>
      </c>
      <c r="D8754" s="2">
        <v>1</v>
      </c>
      <c r="E8754" s="21">
        <v>3950</v>
      </c>
      <c r="F8754" s="21">
        <v>3950</v>
      </c>
    </row>
    <row r="8755" spans="1:6" ht="22.5" x14ac:dyDescent="0.2">
      <c r="A8755" s="2">
        <v>8750</v>
      </c>
      <c r="B8755" s="200" t="s">
        <v>11906</v>
      </c>
      <c r="C8755" s="204" t="s">
        <v>12215</v>
      </c>
      <c r="D8755" s="2">
        <v>1</v>
      </c>
      <c r="E8755" s="21">
        <v>3950</v>
      </c>
      <c r="F8755" s="21">
        <v>3950</v>
      </c>
    </row>
    <row r="8756" spans="1:6" ht="22.5" x14ac:dyDescent="0.2">
      <c r="A8756" s="2">
        <v>8751</v>
      </c>
      <c r="B8756" s="200" t="s">
        <v>11906</v>
      </c>
      <c r="C8756" s="204" t="s">
        <v>12216</v>
      </c>
      <c r="D8756" s="2">
        <v>1</v>
      </c>
      <c r="E8756" s="21">
        <v>3950</v>
      </c>
      <c r="F8756" s="21">
        <v>3950</v>
      </c>
    </row>
    <row r="8757" spans="1:6" x14ac:dyDescent="0.2">
      <c r="A8757" s="2">
        <v>8752</v>
      </c>
      <c r="B8757" s="200" t="s">
        <v>11907</v>
      </c>
      <c r="C8757" s="204" t="s">
        <v>12217</v>
      </c>
      <c r="D8757" s="2">
        <v>1</v>
      </c>
      <c r="E8757" s="21">
        <v>3554</v>
      </c>
      <c r="F8757" s="21">
        <v>3554</v>
      </c>
    </row>
    <row r="8758" spans="1:6" x14ac:dyDescent="0.2">
      <c r="A8758" s="2">
        <v>8753</v>
      </c>
      <c r="B8758" s="200" t="s">
        <v>11907</v>
      </c>
      <c r="C8758" s="204" t="s">
        <v>12218</v>
      </c>
      <c r="D8758" s="2">
        <v>1</v>
      </c>
      <c r="E8758" s="21">
        <v>3554</v>
      </c>
      <c r="F8758" s="21">
        <v>3554</v>
      </c>
    </row>
    <row r="8759" spans="1:6" x14ac:dyDescent="0.2">
      <c r="A8759" s="2">
        <v>8754</v>
      </c>
      <c r="B8759" s="200" t="s">
        <v>11907</v>
      </c>
      <c r="C8759" s="204" t="s">
        <v>12219</v>
      </c>
      <c r="D8759" s="2">
        <v>1</v>
      </c>
      <c r="E8759" s="21">
        <v>3554</v>
      </c>
      <c r="F8759" s="21">
        <v>3554</v>
      </c>
    </row>
    <row r="8760" spans="1:6" x14ac:dyDescent="0.2">
      <c r="A8760" s="2">
        <v>8755</v>
      </c>
      <c r="B8760" s="200" t="s">
        <v>11907</v>
      </c>
      <c r="C8760" s="204" t="s">
        <v>12220</v>
      </c>
      <c r="D8760" s="2">
        <v>1</v>
      </c>
      <c r="E8760" s="21">
        <v>3554</v>
      </c>
      <c r="F8760" s="21">
        <v>3554</v>
      </c>
    </row>
    <row r="8761" spans="1:6" x14ac:dyDescent="0.2">
      <c r="A8761" s="2">
        <v>8756</v>
      </c>
      <c r="B8761" s="200" t="s">
        <v>11907</v>
      </c>
      <c r="C8761" s="204" t="s">
        <v>12221</v>
      </c>
      <c r="D8761" s="2">
        <v>1</v>
      </c>
      <c r="E8761" s="21">
        <v>3554</v>
      </c>
      <c r="F8761" s="21">
        <v>3554</v>
      </c>
    </row>
    <row r="8762" spans="1:6" x14ac:dyDescent="0.2">
      <c r="A8762" s="2">
        <v>8757</v>
      </c>
      <c r="B8762" s="200" t="s">
        <v>11907</v>
      </c>
      <c r="C8762" s="204" t="s">
        <v>12222</v>
      </c>
      <c r="D8762" s="2">
        <v>1</v>
      </c>
      <c r="E8762" s="21">
        <v>3554</v>
      </c>
      <c r="F8762" s="21">
        <v>3554</v>
      </c>
    </row>
    <row r="8763" spans="1:6" x14ac:dyDescent="0.2">
      <c r="A8763" s="2">
        <v>8758</v>
      </c>
      <c r="B8763" s="200" t="s">
        <v>11907</v>
      </c>
      <c r="C8763" s="204" t="s">
        <v>12223</v>
      </c>
      <c r="D8763" s="2">
        <v>1</v>
      </c>
      <c r="E8763" s="21">
        <v>3556</v>
      </c>
      <c r="F8763" s="21">
        <v>3556</v>
      </c>
    </row>
    <row r="8764" spans="1:6" ht="33.75" x14ac:dyDescent="0.2">
      <c r="A8764" s="2">
        <v>8759</v>
      </c>
      <c r="B8764" s="200" t="s">
        <v>11908</v>
      </c>
      <c r="C8764" s="204" t="s">
        <v>12224</v>
      </c>
      <c r="D8764" s="2">
        <v>1</v>
      </c>
      <c r="E8764" s="21">
        <v>4640</v>
      </c>
      <c r="F8764" s="21">
        <v>4640</v>
      </c>
    </row>
    <row r="8765" spans="1:6" ht="45" x14ac:dyDescent="0.2">
      <c r="A8765" s="2">
        <v>8760</v>
      </c>
      <c r="B8765" s="200" t="s">
        <v>11909</v>
      </c>
      <c r="C8765" s="204" t="s">
        <v>12225</v>
      </c>
      <c r="D8765" s="2">
        <v>1</v>
      </c>
      <c r="E8765" s="21">
        <v>13000</v>
      </c>
      <c r="F8765" s="21">
        <v>13000</v>
      </c>
    </row>
    <row r="8766" spans="1:6" ht="22.5" x14ac:dyDescent="0.2">
      <c r="A8766" s="2">
        <v>8761</v>
      </c>
      <c r="B8766" s="200" t="s">
        <v>11910</v>
      </c>
      <c r="C8766" s="204" t="s">
        <v>12226</v>
      </c>
      <c r="D8766" s="2">
        <v>1</v>
      </c>
      <c r="E8766" s="21">
        <v>17540</v>
      </c>
      <c r="F8766" s="21">
        <v>17540</v>
      </c>
    </row>
    <row r="8767" spans="1:6" x14ac:dyDescent="0.2">
      <c r="A8767" s="2">
        <v>8762</v>
      </c>
      <c r="B8767" s="200" t="s">
        <v>3153</v>
      </c>
      <c r="C8767" s="204" t="s">
        <v>12227</v>
      </c>
      <c r="D8767" s="2">
        <v>1</v>
      </c>
      <c r="E8767" s="21">
        <v>6100</v>
      </c>
      <c r="F8767" s="21">
        <v>6100</v>
      </c>
    </row>
    <row r="8768" spans="1:6" ht="33.75" x14ac:dyDescent="0.2">
      <c r="A8768" s="2">
        <v>8763</v>
      </c>
      <c r="B8768" s="200" t="s">
        <v>11911</v>
      </c>
      <c r="C8768" s="204" t="s">
        <v>12228</v>
      </c>
      <c r="D8768" s="2">
        <v>1</v>
      </c>
      <c r="E8768" s="21">
        <v>7310</v>
      </c>
      <c r="F8768" s="21">
        <v>7310</v>
      </c>
    </row>
    <row r="8769" spans="1:6" x14ac:dyDescent="0.2">
      <c r="A8769" s="2">
        <v>8764</v>
      </c>
      <c r="B8769" s="200" t="s">
        <v>3348</v>
      </c>
      <c r="C8769" s="204" t="s">
        <v>12229</v>
      </c>
      <c r="D8769" s="2">
        <v>1</v>
      </c>
      <c r="E8769" s="21">
        <v>7175.5</v>
      </c>
      <c r="F8769" s="21">
        <v>7175.5</v>
      </c>
    </row>
    <row r="8770" spans="1:6" x14ac:dyDescent="0.2">
      <c r="A8770" s="2">
        <v>8765</v>
      </c>
      <c r="B8770" s="200" t="s">
        <v>3348</v>
      </c>
      <c r="C8770" s="204" t="s">
        <v>12230</v>
      </c>
      <c r="D8770" s="2">
        <v>1</v>
      </c>
      <c r="E8770" s="21">
        <v>6252.9</v>
      </c>
      <c r="F8770" s="21">
        <v>6252.9</v>
      </c>
    </row>
    <row r="8771" spans="1:6" x14ac:dyDescent="0.2">
      <c r="A8771" s="2">
        <v>8766</v>
      </c>
      <c r="B8771" s="200" t="s">
        <v>6728</v>
      </c>
      <c r="C8771" s="204" t="s">
        <v>12231</v>
      </c>
      <c r="D8771" s="2">
        <v>1</v>
      </c>
      <c r="E8771" s="21">
        <v>3450</v>
      </c>
      <c r="F8771" s="21">
        <v>3450</v>
      </c>
    </row>
    <row r="8772" spans="1:6" x14ac:dyDescent="0.2">
      <c r="A8772" s="2">
        <v>8767</v>
      </c>
      <c r="B8772" s="200" t="s">
        <v>11912</v>
      </c>
      <c r="C8772" s="204" t="s">
        <v>12232</v>
      </c>
      <c r="D8772" s="2">
        <v>1</v>
      </c>
      <c r="E8772" s="21">
        <v>3925.83</v>
      </c>
      <c r="F8772" s="21">
        <v>3925.83</v>
      </c>
    </row>
    <row r="8773" spans="1:6" x14ac:dyDescent="0.2">
      <c r="A8773" s="2">
        <v>8768</v>
      </c>
      <c r="B8773" s="200" t="s">
        <v>11912</v>
      </c>
      <c r="C8773" s="204" t="s">
        <v>12233</v>
      </c>
      <c r="D8773" s="2">
        <v>1</v>
      </c>
      <c r="E8773" s="21">
        <v>3925.83</v>
      </c>
      <c r="F8773" s="21">
        <v>3925.83</v>
      </c>
    </row>
    <row r="8774" spans="1:6" x14ac:dyDescent="0.2">
      <c r="A8774" s="2">
        <v>8769</v>
      </c>
      <c r="B8774" s="200" t="s">
        <v>11913</v>
      </c>
      <c r="C8774" s="204" t="s">
        <v>12234</v>
      </c>
      <c r="D8774" s="2">
        <v>1</v>
      </c>
      <c r="E8774" s="21">
        <v>4980</v>
      </c>
      <c r="F8774" s="21">
        <v>4980</v>
      </c>
    </row>
    <row r="8775" spans="1:6" ht="33.75" x14ac:dyDescent="0.2">
      <c r="A8775" s="2">
        <v>8770</v>
      </c>
      <c r="B8775" s="200" t="s">
        <v>11914</v>
      </c>
      <c r="C8775" s="204" t="s">
        <v>12235</v>
      </c>
      <c r="D8775" s="2">
        <v>1</v>
      </c>
      <c r="E8775" s="21">
        <v>3840</v>
      </c>
      <c r="F8775" s="21">
        <v>3840</v>
      </c>
    </row>
    <row r="8776" spans="1:6" ht="33.75" x14ac:dyDescent="0.2">
      <c r="A8776" s="2">
        <v>8771</v>
      </c>
      <c r="B8776" s="200" t="s">
        <v>11914</v>
      </c>
      <c r="C8776" s="204" t="s">
        <v>12236</v>
      </c>
      <c r="D8776" s="2">
        <v>1</v>
      </c>
      <c r="E8776" s="21">
        <v>3840</v>
      </c>
      <c r="F8776" s="21">
        <v>3840</v>
      </c>
    </row>
    <row r="8777" spans="1:6" ht="33.75" x14ac:dyDescent="0.2">
      <c r="A8777" s="2">
        <v>8772</v>
      </c>
      <c r="B8777" s="200" t="s">
        <v>11915</v>
      </c>
      <c r="C8777" s="204" t="s">
        <v>12237</v>
      </c>
      <c r="D8777" s="2">
        <v>1</v>
      </c>
      <c r="E8777" s="21">
        <v>3600</v>
      </c>
      <c r="F8777" s="21">
        <v>3600</v>
      </c>
    </row>
    <row r="8778" spans="1:6" ht="22.5" x14ac:dyDescent="0.2">
      <c r="A8778" s="2">
        <v>8773</v>
      </c>
      <c r="B8778" s="200" t="s">
        <v>11916</v>
      </c>
      <c r="C8778" s="204">
        <v>11010603381</v>
      </c>
      <c r="D8778" s="2">
        <v>1</v>
      </c>
      <c r="E8778" s="21">
        <v>3830</v>
      </c>
      <c r="F8778" s="21">
        <v>3830</v>
      </c>
    </row>
    <row r="8779" spans="1:6" ht="22.5" x14ac:dyDescent="0.2">
      <c r="A8779" s="2">
        <v>8774</v>
      </c>
      <c r="B8779" s="200" t="s">
        <v>11916</v>
      </c>
      <c r="C8779" s="204">
        <v>11010603382</v>
      </c>
      <c r="D8779" s="2">
        <v>1</v>
      </c>
      <c r="E8779" s="21">
        <v>3830</v>
      </c>
      <c r="F8779" s="21">
        <v>3830</v>
      </c>
    </row>
    <row r="8780" spans="1:6" ht="33.75" x14ac:dyDescent="0.2">
      <c r="A8780" s="2">
        <v>8775</v>
      </c>
      <c r="B8780" s="200" t="s">
        <v>11917</v>
      </c>
      <c r="C8780" s="204">
        <v>11010603368</v>
      </c>
      <c r="D8780" s="2">
        <v>1</v>
      </c>
      <c r="E8780" s="21">
        <v>7000</v>
      </c>
      <c r="F8780" s="21">
        <v>7000</v>
      </c>
    </row>
    <row r="8781" spans="1:6" x14ac:dyDescent="0.2">
      <c r="A8781" s="2">
        <v>8776</v>
      </c>
      <c r="B8781" s="200" t="s">
        <v>11013</v>
      </c>
      <c r="C8781" s="204" t="s">
        <v>12238</v>
      </c>
      <c r="D8781" s="2">
        <v>1</v>
      </c>
      <c r="E8781" s="21">
        <v>5530</v>
      </c>
      <c r="F8781" s="21">
        <v>5530</v>
      </c>
    </row>
    <row r="8782" spans="1:6" ht="22.5" x14ac:dyDescent="0.2">
      <c r="A8782" s="2">
        <v>8777</v>
      </c>
      <c r="B8782" s="200" t="s">
        <v>11918</v>
      </c>
      <c r="C8782" s="204" t="s">
        <v>12239</v>
      </c>
      <c r="D8782" s="2">
        <v>1</v>
      </c>
      <c r="E8782" s="21">
        <v>15688</v>
      </c>
      <c r="F8782" s="21">
        <v>15688</v>
      </c>
    </row>
    <row r="8783" spans="1:6" ht="22.5" x14ac:dyDescent="0.2">
      <c r="A8783" s="2">
        <v>8778</v>
      </c>
      <c r="B8783" s="200" t="s">
        <v>11919</v>
      </c>
      <c r="C8783" s="204" t="s">
        <v>12240</v>
      </c>
      <c r="D8783" s="2">
        <v>1</v>
      </c>
      <c r="E8783" s="21">
        <v>16800</v>
      </c>
      <c r="F8783" s="21">
        <v>16800</v>
      </c>
    </row>
    <row r="8784" spans="1:6" ht="22.5" x14ac:dyDescent="0.2">
      <c r="A8784" s="2">
        <v>8779</v>
      </c>
      <c r="B8784" s="200" t="s">
        <v>11920</v>
      </c>
      <c r="C8784" s="204" t="s">
        <v>12241</v>
      </c>
      <c r="D8784" s="2">
        <v>1</v>
      </c>
      <c r="E8784" s="21">
        <v>9140</v>
      </c>
      <c r="F8784" s="21">
        <v>9140</v>
      </c>
    </row>
    <row r="8785" spans="1:6" ht="45" x14ac:dyDescent="0.2">
      <c r="A8785" s="2">
        <v>8780</v>
      </c>
      <c r="B8785" s="200" t="s">
        <v>11921</v>
      </c>
      <c r="C8785" s="204" t="s">
        <v>12242</v>
      </c>
      <c r="D8785" s="2">
        <v>1</v>
      </c>
      <c r="E8785" s="21">
        <v>7300</v>
      </c>
      <c r="F8785" s="21">
        <v>7300</v>
      </c>
    </row>
    <row r="8786" spans="1:6" ht="45" x14ac:dyDescent="0.2">
      <c r="A8786" s="2">
        <v>8781</v>
      </c>
      <c r="B8786" s="200" t="s">
        <v>11922</v>
      </c>
      <c r="C8786" s="204" t="s">
        <v>12243</v>
      </c>
      <c r="D8786" s="2">
        <v>1</v>
      </c>
      <c r="E8786" s="21">
        <v>7300</v>
      </c>
      <c r="F8786" s="21">
        <v>7300</v>
      </c>
    </row>
    <row r="8787" spans="1:6" ht="45" x14ac:dyDescent="0.2">
      <c r="A8787" s="2">
        <v>8782</v>
      </c>
      <c r="B8787" s="200" t="s">
        <v>11923</v>
      </c>
      <c r="C8787" s="204">
        <v>11010707034</v>
      </c>
      <c r="D8787" s="2">
        <v>1</v>
      </c>
      <c r="E8787" s="21">
        <v>968</v>
      </c>
      <c r="F8787" s="21">
        <v>968</v>
      </c>
    </row>
    <row r="8788" spans="1:6" x14ac:dyDescent="0.2">
      <c r="A8788" s="2">
        <v>8783</v>
      </c>
      <c r="B8788" s="200" t="s">
        <v>11924</v>
      </c>
      <c r="C8788" s="203">
        <v>11010707024</v>
      </c>
      <c r="D8788" s="2">
        <v>1</v>
      </c>
      <c r="E8788" s="21">
        <v>86798.7</v>
      </c>
      <c r="F8788" s="21">
        <v>86798.7</v>
      </c>
    </row>
    <row r="8789" spans="1:6" x14ac:dyDescent="0.2">
      <c r="A8789" s="2">
        <v>8784</v>
      </c>
      <c r="B8789" s="200" t="s">
        <v>11924</v>
      </c>
      <c r="C8789" s="203">
        <v>11010707025</v>
      </c>
      <c r="D8789" s="2">
        <v>1</v>
      </c>
      <c r="E8789" s="21">
        <v>13242</v>
      </c>
      <c r="F8789" s="21">
        <v>13242</v>
      </c>
    </row>
    <row r="8790" spans="1:6" x14ac:dyDescent="0.2">
      <c r="A8790" s="2">
        <v>8785</v>
      </c>
      <c r="B8790" s="200" t="s">
        <v>11924</v>
      </c>
      <c r="C8790" s="203">
        <v>11010707026</v>
      </c>
      <c r="D8790" s="2">
        <v>1</v>
      </c>
      <c r="E8790" s="21">
        <v>21064</v>
      </c>
      <c r="F8790" s="21">
        <v>21064</v>
      </c>
    </row>
    <row r="8791" spans="1:6" x14ac:dyDescent="0.2">
      <c r="A8791" s="2">
        <v>8786</v>
      </c>
      <c r="B8791" s="201" t="s">
        <v>11924</v>
      </c>
      <c r="C8791" s="203">
        <v>11010707027</v>
      </c>
      <c r="D8791" s="2">
        <v>1</v>
      </c>
      <c r="E8791" s="21">
        <v>7576.8</v>
      </c>
      <c r="F8791" s="21">
        <v>7576.8</v>
      </c>
    </row>
    <row r="8792" spans="1:6" x14ac:dyDescent="0.2">
      <c r="A8792" s="2">
        <v>8787</v>
      </c>
      <c r="B8792" s="201" t="s">
        <v>11924</v>
      </c>
      <c r="C8792" s="203">
        <v>11010707028</v>
      </c>
      <c r="D8792" s="2">
        <v>1</v>
      </c>
      <c r="E8792" s="21">
        <v>195529</v>
      </c>
      <c r="F8792" s="21">
        <v>195529</v>
      </c>
    </row>
    <row r="8793" spans="1:6" x14ac:dyDescent="0.2">
      <c r="A8793" s="2">
        <v>8788</v>
      </c>
      <c r="B8793" s="201" t="s">
        <v>11924</v>
      </c>
      <c r="C8793" s="203">
        <v>11010707046</v>
      </c>
      <c r="D8793" s="2">
        <v>1</v>
      </c>
      <c r="E8793" s="21">
        <v>97432.2</v>
      </c>
      <c r="F8793" s="21">
        <v>97432.2</v>
      </c>
    </row>
    <row r="8794" spans="1:6" x14ac:dyDescent="0.2">
      <c r="A8794" s="2">
        <v>8789</v>
      </c>
      <c r="B8794" s="201" t="s">
        <v>11924</v>
      </c>
      <c r="C8794" s="203">
        <v>11010707047</v>
      </c>
      <c r="D8794" s="2">
        <v>1</v>
      </c>
      <c r="E8794" s="21">
        <v>49033.8</v>
      </c>
      <c r="F8794" s="21">
        <v>49033.8</v>
      </c>
    </row>
    <row r="8795" spans="1:6" x14ac:dyDescent="0.2">
      <c r="A8795" s="2">
        <v>8790</v>
      </c>
      <c r="B8795" s="201" t="s">
        <v>11924</v>
      </c>
      <c r="C8795" s="203">
        <v>11010707048</v>
      </c>
      <c r="D8795" s="2">
        <v>1</v>
      </c>
      <c r="E8795" s="21">
        <v>69827.399999999994</v>
      </c>
      <c r="F8795" s="21">
        <v>69827.399999999994</v>
      </c>
    </row>
    <row r="8796" spans="1:6" x14ac:dyDescent="0.2">
      <c r="A8796" s="2">
        <v>8791</v>
      </c>
      <c r="B8796" s="200" t="s">
        <v>11924</v>
      </c>
      <c r="C8796" s="203">
        <v>11010707029</v>
      </c>
      <c r="D8796" s="2">
        <v>1</v>
      </c>
      <c r="E8796" s="21">
        <v>99982.8</v>
      </c>
      <c r="F8796" s="21">
        <v>99982.8</v>
      </c>
    </row>
    <row r="8797" spans="1:6" x14ac:dyDescent="0.2">
      <c r="A8797" s="2">
        <v>8792</v>
      </c>
      <c r="B8797" s="200" t="s">
        <v>11924</v>
      </c>
      <c r="C8797" s="203" t="s">
        <v>12244</v>
      </c>
      <c r="D8797" s="2">
        <v>1</v>
      </c>
      <c r="E8797" s="21">
        <v>35744.69</v>
      </c>
      <c r="F8797" s="21">
        <v>35744.69</v>
      </c>
    </row>
    <row r="8798" spans="1:6" x14ac:dyDescent="0.2">
      <c r="A8798" s="2">
        <v>8793</v>
      </c>
      <c r="B8798" s="200" t="s">
        <v>11924</v>
      </c>
      <c r="C8798" s="203" t="s">
        <v>12245</v>
      </c>
      <c r="D8798" s="2">
        <v>1</v>
      </c>
      <c r="E8798" s="21">
        <v>5662.1</v>
      </c>
      <c r="F8798" s="21">
        <v>5662.1</v>
      </c>
    </row>
    <row r="8799" spans="1:6" x14ac:dyDescent="0.2">
      <c r="A8799" s="2">
        <v>8794</v>
      </c>
      <c r="B8799" s="200" t="s">
        <v>11924</v>
      </c>
      <c r="C8799" s="203">
        <v>11010707003</v>
      </c>
      <c r="D8799" s="2">
        <v>1</v>
      </c>
      <c r="E8799" s="21">
        <v>58591.63</v>
      </c>
      <c r="F8799" s="21">
        <v>58591.63</v>
      </c>
    </row>
    <row r="8800" spans="1:6" x14ac:dyDescent="0.2">
      <c r="A8800" s="2">
        <v>8795</v>
      </c>
      <c r="B8800" s="200" t="s">
        <v>11924</v>
      </c>
      <c r="C8800" s="203">
        <v>11010707005</v>
      </c>
      <c r="D8800" s="2">
        <v>1</v>
      </c>
      <c r="E8800" s="21">
        <v>29916.9</v>
      </c>
      <c r="F8800" s="21">
        <v>29916.9</v>
      </c>
    </row>
    <row r="8801" spans="1:6" x14ac:dyDescent="0.2">
      <c r="A8801" s="2">
        <v>8796</v>
      </c>
      <c r="B8801" s="200" t="s">
        <v>11924</v>
      </c>
      <c r="C8801" s="203">
        <v>11010710001</v>
      </c>
      <c r="D8801" s="2">
        <v>1</v>
      </c>
      <c r="E8801" s="21">
        <v>90166.5</v>
      </c>
      <c r="F8801" s="21">
        <v>90166.5</v>
      </c>
    </row>
    <row r="8802" spans="1:6" x14ac:dyDescent="0.2">
      <c r="A8802" s="2">
        <v>8797</v>
      </c>
      <c r="B8802" s="200" t="s">
        <v>11924</v>
      </c>
      <c r="C8802" s="203">
        <v>11010710002</v>
      </c>
      <c r="D8802" s="2">
        <v>1</v>
      </c>
      <c r="E8802" s="21">
        <v>5213.32</v>
      </c>
      <c r="F8802" s="21">
        <v>5213.32</v>
      </c>
    </row>
    <row r="8803" spans="1:6" x14ac:dyDescent="0.2">
      <c r="A8803" s="2">
        <v>8798</v>
      </c>
      <c r="B8803" s="200" t="s">
        <v>11924</v>
      </c>
      <c r="C8803" s="203">
        <v>21010707008</v>
      </c>
      <c r="D8803" s="2">
        <v>1</v>
      </c>
      <c r="E8803" s="21">
        <v>7710.17</v>
      </c>
      <c r="F8803" s="21">
        <v>7710.17</v>
      </c>
    </row>
    <row r="8804" spans="1:6" x14ac:dyDescent="0.2">
      <c r="A8804" s="2">
        <v>8799</v>
      </c>
      <c r="B8804" s="200" t="s">
        <v>11924</v>
      </c>
      <c r="C8804" s="204" t="s">
        <v>12246</v>
      </c>
      <c r="D8804" s="2">
        <v>1</v>
      </c>
      <c r="E8804" s="21">
        <v>18381.150000000001</v>
      </c>
      <c r="F8804" s="21">
        <v>18381.150000000001</v>
      </c>
    </row>
    <row r="8805" spans="1:6" ht="33.75" x14ac:dyDescent="0.2">
      <c r="A8805" s="2">
        <v>8800</v>
      </c>
      <c r="B8805" s="200" t="s">
        <v>11925</v>
      </c>
      <c r="C8805" s="203">
        <v>1101070701</v>
      </c>
      <c r="D8805" s="2">
        <v>1</v>
      </c>
      <c r="E8805" s="21">
        <v>49770</v>
      </c>
      <c r="F8805" s="21">
        <v>49770</v>
      </c>
    </row>
    <row r="8806" spans="1:6" x14ac:dyDescent="0.2">
      <c r="A8806" s="2">
        <v>8801</v>
      </c>
      <c r="B8806" s="200" t="s">
        <v>11924</v>
      </c>
      <c r="C8806" s="203">
        <v>11010707012</v>
      </c>
      <c r="D8806" s="2">
        <v>1</v>
      </c>
      <c r="E8806" s="21">
        <v>33441</v>
      </c>
      <c r="F8806" s="21">
        <v>33441</v>
      </c>
    </row>
    <row r="8807" spans="1:6" x14ac:dyDescent="0.2">
      <c r="A8807" s="2">
        <v>8802</v>
      </c>
      <c r="B8807" s="200" t="s">
        <v>11924</v>
      </c>
      <c r="C8807" s="203">
        <v>11010707014</v>
      </c>
      <c r="D8807" s="2">
        <v>1</v>
      </c>
      <c r="E8807" s="21">
        <v>262861.2</v>
      </c>
      <c r="F8807" s="21">
        <v>262861.2</v>
      </c>
    </row>
    <row r="8808" spans="1:6" x14ac:dyDescent="0.2">
      <c r="A8808" s="2">
        <v>8803</v>
      </c>
      <c r="B8808" s="200" t="s">
        <v>11924</v>
      </c>
      <c r="C8808" s="203">
        <v>11010707015</v>
      </c>
      <c r="D8808" s="2">
        <v>1</v>
      </c>
      <c r="E8808" s="21">
        <v>27810</v>
      </c>
      <c r="F8808" s="21">
        <v>27810</v>
      </c>
    </row>
    <row r="8809" spans="1:6" x14ac:dyDescent="0.2">
      <c r="A8809" s="2">
        <v>8804</v>
      </c>
      <c r="B8809" s="200" t="s">
        <v>11924</v>
      </c>
      <c r="C8809" s="203">
        <v>11010707016</v>
      </c>
      <c r="D8809" s="2">
        <v>1</v>
      </c>
      <c r="E8809" s="21">
        <v>18688.8</v>
      </c>
      <c r="F8809" s="21">
        <v>18688.8</v>
      </c>
    </row>
    <row r="8810" spans="1:6" x14ac:dyDescent="0.2">
      <c r="A8810" s="2">
        <v>8805</v>
      </c>
      <c r="B8810" s="200" t="s">
        <v>11924</v>
      </c>
      <c r="C8810" s="203">
        <v>11010707017</v>
      </c>
      <c r="D8810" s="2">
        <v>1</v>
      </c>
      <c r="E8810" s="21">
        <v>5640</v>
      </c>
      <c r="F8810" s="21">
        <v>5640</v>
      </c>
    </row>
    <row r="8811" spans="1:6" x14ac:dyDescent="0.2">
      <c r="A8811" s="2">
        <v>8806</v>
      </c>
      <c r="B8811" s="200" t="s">
        <v>11924</v>
      </c>
      <c r="C8811" s="203">
        <v>11010707018</v>
      </c>
      <c r="D8811" s="2">
        <v>1</v>
      </c>
      <c r="E8811" s="21">
        <v>8925</v>
      </c>
      <c r="F8811" s="21">
        <v>8925</v>
      </c>
    </row>
    <row r="8812" spans="1:6" x14ac:dyDescent="0.2">
      <c r="A8812" s="2">
        <v>8807</v>
      </c>
      <c r="B8812" s="200" t="s">
        <v>11924</v>
      </c>
      <c r="C8812" s="203">
        <v>11010707019</v>
      </c>
      <c r="D8812" s="2">
        <v>1</v>
      </c>
      <c r="E8812" s="21">
        <v>144872.4</v>
      </c>
      <c r="F8812" s="21">
        <v>144872.4</v>
      </c>
    </row>
    <row r="8813" spans="1:6" x14ac:dyDescent="0.2">
      <c r="A8813" s="2">
        <v>8808</v>
      </c>
      <c r="B8813" s="200" t="s">
        <v>11924</v>
      </c>
      <c r="C8813" s="203">
        <v>11010707032</v>
      </c>
      <c r="D8813" s="2">
        <v>1</v>
      </c>
      <c r="E8813" s="21">
        <v>36841</v>
      </c>
      <c r="F8813" s="21">
        <v>36841</v>
      </c>
    </row>
    <row r="8814" spans="1:6" x14ac:dyDescent="0.2">
      <c r="A8814" s="2">
        <v>8809</v>
      </c>
      <c r="B8814" s="200" t="s">
        <v>11924</v>
      </c>
      <c r="C8814" s="203">
        <v>11010707030</v>
      </c>
      <c r="D8814" s="2">
        <v>1</v>
      </c>
      <c r="E8814" s="21">
        <v>99999</v>
      </c>
      <c r="F8814" s="21">
        <v>99999</v>
      </c>
    </row>
    <row r="8815" spans="1:6" x14ac:dyDescent="0.2">
      <c r="A8815" s="2">
        <v>8810</v>
      </c>
      <c r="B8815" s="200" t="s">
        <v>11924</v>
      </c>
      <c r="C8815" s="203">
        <v>11010707031</v>
      </c>
      <c r="D8815" s="2">
        <v>1</v>
      </c>
      <c r="E8815" s="21">
        <v>93618</v>
      </c>
      <c r="F8815" s="21">
        <v>93618</v>
      </c>
    </row>
    <row r="8816" spans="1:6" x14ac:dyDescent="0.2">
      <c r="A8816" s="2">
        <v>8811</v>
      </c>
      <c r="B8816" s="200" t="s">
        <v>11924</v>
      </c>
      <c r="C8816" s="203">
        <v>11010707020</v>
      </c>
      <c r="D8816" s="2">
        <v>1</v>
      </c>
      <c r="E8816" s="21">
        <v>4125</v>
      </c>
      <c r="F8816" s="21">
        <v>4125</v>
      </c>
    </row>
    <row r="8817" spans="1:6" x14ac:dyDescent="0.2">
      <c r="A8817" s="2">
        <v>8812</v>
      </c>
      <c r="B8817" s="200" t="s">
        <v>11924</v>
      </c>
      <c r="C8817" s="203">
        <v>11010707023</v>
      </c>
      <c r="D8817" s="2">
        <v>1</v>
      </c>
      <c r="E8817" s="21">
        <v>99987.3</v>
      </c>
      <c r="F8817" s="21">
        <v>99987.3</v>
      </c>
    </row>
    <row r="8818" spans="1:6" x14ac:dyDescent="0.2">
      <c r="A8818" s="2">
        <v>8813</v>
      </c>
      <c r="B8818" s="200" t="s">
        <v>11924</v>
      </c>
      <c r="C8818" s="203">
        <v>11010707021</v>
      </c>
      <c r="D8818" s="2">
        <v>1</v>
      </c>
      <c r="E8818" s="21">
        <v>115983.77</v>
      </c>
      <c r="F8818" s="21">
        <v>115983.77</v>
      </c>
    </row>
    <row r="8819" spans="1:6" x14ac:dyDescent="0.2">
      <c r="A8819" s="2">
        <v>8814</v>
      </c>
      <c r="B8819" s="200" t="s">
        <v>11924</v>
      </c>
      <c r="C8819" s="203">
        <v>11010707022</v>
      </c>
      <c r="D8819" s="2">
        <v>1</v>
      </c>
      <c r="E8819" s="21">
        <v>5088.2</v>
      </c>
      <c r="F8819" s="21">
        <v>5088.2</v>
      </c>
    </row>
    <row r="8820" spans="1:6" x14ac:dyDescent="0.2">
      <c r="A8820" s="2">
        <v>8815</v>
      </c>
      <c r="B8820" s="200" t="s">
        <v>11924</v>
      </c>
      <c r="C8820" s="203">
        <v>11010707033</v>
      </c>
      <c r="D8820" s="2">
        <v>1</v>
      </c>
      <c r="E8820" s="21">
        <v>154129.5</v>
      </c>
      <c r="F8820" s="21">
        <v>154129.5</v>
      </c>
    </row>
    <row r="8821" spans="1:6" x14ac:dyDescent="0.2">
      <c r="A8821" s="2">
        <v>8816</v>
      </c>
      <c r="B8821" s="200" t="s">
        <v>11924</v>
      </c>
      <c r="C8821" s="203">
        <v>11010707036</v>
      </c>
      <c r="D8821" s="2">
        <v>1</v>
      </c>
      <c r="E8821" s="21">
        <v>99306</v>
      </c>
      <c r="F8821" s="21">
        <v>99306</v>
      </c>
    </row>
    <row r="8822" spans="1:6" x14ac:dyDescent="0.2">
      <c r="A8822" s="2">
        <v>8817</v>
      </c>
      <c r="B8822" s="200" t="s">
        <v>11924</v>
      </c>
      <c r="C8822" s="203">
        <v>11010707037</v>
      </c>
      <c r="D8822" s="2">
        <v>1</v>
      </c>
      <c r="E8822" s="21">
        <v>98377.2</v>
      </c>
      <c r="F8822" s="21">
        <v>98377.2</v>
      </c>
    </row>
    <row r="8823" spans="1:6" x14ac:dyDescent="0.2">
      <c r="A8823" s="2">
        <v>8818</v>
      </c>
      <c r="B8823" s="200" t="s">
        <v>11924</v>
      </c>
      <c r="C8823" s="203">
        <v>11010707038</v>
      </c>
      <c r="D8823" s="2">
        <v>1</v>
      </c>
      <c r="E8823" s="21">
        <v>16558.5</v>
      </c>
      <c r="F8823" s="21">
        <v>16558.5</v>
      </c>
    </row>
    <row r="8824" spans="1:6" x14ac:dyDescent="0.2">
      <c r="A8824" s="2">
        <v>8819</v>
      </c>
      <c r="B8824" s="200" t="s">
        <v>11924</v>
      </c>
      <c r="C8824" s="203">
        <v>11010707039</v>
      </c>
      <c r="D8824" s="2">
        <v>1</v>
      </c>
      <c r="E8824" s="21">
        <v>72809.399999999994</v>
      </c>
      <c r="F8824" s="21">
        <v>72809.399999999994</v>
      </c>
    </row>
    <row r="8825" spans="1:6" x14ac:dyDescent="0.2">
      <c r="A8825" s="2">
        <v>8820</v>
      </c>
      <c r="B8825" s="200" t="s">
        <v>11924</v>
      </c>
      <c r="C8825" s="203">
        <v>11010707040</v>
      </c>
      <c r="D8825" s="2">
        <v>1</v>
      </c>
      <c r="E8825" s="21">
        <v>198960</v>
      </c>
      <c r="F8825" s="21">
        <v>198960</v>
      </c>
    </row>
    <row r="8826" spans="1:6" x14ac:dyDescent="0.2">
      <c r="A8826" s="2">
        <v>8821</v>
      </c>
      <c r="B8826" s="200" t="s">
        <v>11924</v>
      </c>
      <c r="C8826" s="203">
        <v>11010707041</v>
      </c>
      <c r="D8826" s="2">
        <v>1</v>
      </c>
      <c r="E8826" s="21">
        <v>96768</v>
      </c>
      <c r="F8826" s="21">
        <v>96768</v>
      </c>
    </row>
    <row r="8827" spans="1:6" x14ac:dyDescent="0.2">
      <c r="A8827" s="2">
        <v>8822</v>
      </c>
      <c r="B8827" s="200" t="s">
        <v>11924</v>
      </c>
      <c r="C8827" s="203">
        <v>11010707042</v>
      </c>
      <c r="D8827" s="2">
        <v>1</v>
      </c>
      <c r="E8827" s="21">
        <v>52827.3</v>
      </c>
      <c r="F8827" s="21">
        <v>52827.3</v>
      </c>
    </row>
    <row r="8828" spans="1:6" x14ac:dyDescent="0.2">
      <c r="A8828" s="2">
        <v>8823</v>
      </c>
      <c r="B8828" s="200" t="s">
        <v>11924</v>
      </c>
      <c r="C8828" s="203">
        <v>11010707050</v>
      </c>
      <c r="D8828" s="2">
        <v>1</v>
      </c>
      <c r="E8828" s="21">
        <v>61459.199999999997</v>
      </c>
      <c r="F8828" s="21">
        <v>61459.199999999997</v>
      </c>
    </row>
    <row r="8829" spans="1:6" x14ac:dyDescent="0.2">
      <c r="A8829" s="2">
        <v>8824</v>
      </c>
      <c r="B8829" s="200" t="s">
        <v>11924</v>
      </c>
      <c r="C8829" s="203">
        <v>11010707051</v>
      </c>
      <c r="D8829" s="2">
        <v>1</v>
      </c>
      <c r="E8829" s="21">
        <v>81342</v>
      </c>
      <c r="F8829" s="21">
        <v>81342</v>
      </c>
    </row>
    <row r="8830" spans="1:6" ht="33.75" x14ac:dyDescent="0.2">
      <c r="A8830" s="2">
        <v>8825</v>
      </c>
      <c r="B8830" s="200" t="s">
        <v>11926</v>
      </c>
      <c r="C8830" s="203">
        <v>11010707044</v>
      </c>
      <c r="D8830" s="2">
        <v>1</v>
      </c>
      <c r="E8830" s="21">
        <v>6786</v>
      </c>
      <c r="F8830" s="21">
        <v>6786</v>
      </c>
    </row>
    <row r="8831" spans="1:6" x14ac:dyDescent="0.2">
      <c r="A8831" s="2">
        <v>8826</v>
      </c>
      <c r="B8831" s="201" t="s">
        <v>11924</v>
      </c>
      <c r="C8831" s="203">
        <v>11010707052</v>
      </c>
      <c r="D8831" s="2">
        <v>1</v>
      </c>
      <c r="E8831" s="21">
        <v>91059.76</v>
      </c>
      <c r="F8831" s="21">
        <v>91059.76</v>
      </c>
    </row>
    <row r="8832" spans="1:6" x14ac:dyDescent="0.2">
      <c r="A8832" s="2">
        <v>8827</v>
      </c>
      <c r="B8832" s="201" t="s">
        <v>11924</v>
      </c>
      <c r="C8832" s="203">
        <v>11010707053</v>
      </c>
      <c r="D8832" s="2">
        <v>1</v>
      </c>
      <c r="E8832" s="21">
        <v>81192.759999999995</v>
      </c>
      <c r="F8832" s="21">
        <v>81192.759999999995</v>
      </c>
    </row>
    <row r="8833" spans="1:6" ht="22.5" x14ac:dyDescent="0.2">
      <c r="A8833" s="2">
        <v>8828</v>
      </c>
      <c r="B8833" s="200" t="s">
        <v>11927</v>
      </c>
      <c r="C8833" s="204" t="s">
        <v>12247</v>
      </c>
      <c r="D8833" s="2">
        <v>1</v>
      </c>
      <c r="E8833" s="21">
        <v>4209</v>
      </c>
      <c r="F8833" s="21">
        <v>4209</v>
      </c>
    </row>
    <row r="8834" spans="1:6" ht="22.5" x14ac:dyDescent="0.2">
      <c r="A8834" s="2">
        <v>8829</v>
      </c>
      <c r="B8834" s="200" t="s">
        <v>11928</v>
      </c>
      <c r="C8834" s="204" t="s">
        <v>12248</v>
      </c>
      <c r="D8834" s="2">
        <v>1</v>
      </c>
      <c r="E8834" s="21">
        <v>4590</v>
      </c>
      <c r="F8834" s="21">
        <v>4590</v>
      </c>
    </row>
    <row r="8835" spans="1:6" ht="22.5" x14ac:dyDescent="0.2">
      <c r="A8835" s="2">
        <v>8830</v>
      </c>
      <c r="B8835" s="200" t="s">
        <v>11929</v>
      </c>
      <c r="C8835" s="204" t="s">
        <v>12249</v>
      </c>
      <c r="D8835" s="2">
        <v>1</v>
      </c>
      <c r="E8835" s="21">
        <v>4500</v>
      </c>
      <c r="F8835" s="21">
        <v>4500</v>
      </c>
    </row>
    <row r="8836" spans="1:6" ht="22.5" x14ac:dyDescent="0.2">
      <c r="A8836" s="2">
        <v>8831</v>
      </c>
      <c r="B8836" s="200" t="s">
        <v>11930</v>
      </c>
      <c r="C8836" s="204">
        <v>11010403344</v>
      </c>
      <c r="D8836" s="2">
        <v>1</v>
      </c>
      <c r="E8836" s="21">
        <v>14900</v>
      </c>
      <c r="F8836" s="21">
        <v>14900</v>
      </c>
    </row>
    <row r="8837" spans="1:6" ht="22.5" x14ac:dyDescent="0.2">
      <c r="A8837" s="2">
        <v>8832</v>
      </c>
      <c r="B8837" s="200" t="s">
        <v>11931</v>
      </c>
      <c r="C8837" s="204" t="s">
        <v>12250</v>
      </c>
      <c r="D8837" s="2">
        <v>1</v>
      </c>
      <c r="E8837" s="21">
        <v>8700</v>
      </c>
      <c r="F8837" s="21">
        <v>8700</v>
      </c>
    </row>
    <row r="8838" spans="1:6" ht="33.75" x14ac:dyDescent="0.2">
      <c r="A8838" s="2">
        <v>8833</v>
      </c>
      <c r="B8838" s="200" t="s">
        <v>11932</v>
      </c>
      <c r="C8838" s="204">
        <v>11010405103</v>
      </c>
      <c r="D8838" s="2">
        <v>1</v>
      </c>
      <c r="E8838" s="21">
        <v>6000</v>
      </c>
      <c r="F8838" s="21">
        <v>6000</v>
      </c>
    </row>
    <row r="8839" spans="1:6" ht="22.5" x14ac:dyDescent="0.2">
      <c r="A8839" s="2">
        <v>8834</v>
      </c>
      <c r="B8839" s="200" t="s">
        <v>11933</v>
      </c>
      <c r="C8839" s="204">
        <v>11010603370</v>
      </c>
      <c r="D8839" s="2">
        <v>1</v>
      </c>
      <c r="E8839" s="21">
        <v>12490</v>
      </c>
      <c r="F8839" s="21">
        <v>12490</v>
      </c>
    </row>
    <row r="8840" spans="1:6" ht="22.5" x14ac:dyDescent="0.2">
      <c r="A8840" s="2">
        <v>8835</v>
      </c>
      <c r="B8840" s="200" t="s">
        <v>11934</v>
      </c>
      <c r="C8840" s="203" t="s">
        <v>12251</v>
      </c>
      <c r="D8840" s="2">
        <v>1</v>
      </c>
      <c r="E8840" s="21">
        <v>35531.85</v>
      </c>
      <c r="F8840" s="21">
        <v>35531.85</v>
      </c>
    </row>
    <row r="8841" spans="1:6" ht="56.25" x14ac:dyDescent="0.2">
      <c r="A8841" s="2">
        <v>8836</v>
      </c>
      <c r="B8841" s="200" t="s">
        <v>11935</v>
      </c>
      <c r="C8841" s="203" t="s">
        <v>12252</v>
      </c>
      <c r="D8841" s="2">
        <v>1</v>
      </c>
      <c r="E8841" s="21">
        <v>5264.2</v>
      </c>
      <c r="F8841" s="21">
        <v>5264.2</v>
      </c>
    </row>
    <row r="8842" spans="1:6" ht="56.25" x14ac:dyDescent="0.2">
      <c r="A8842" s="2">
        <v>8837</v>
      </c>
      <c r="B8842" s="200" t="s">
        <v>11935</v>
      </c>
      <c r="C8842" s="203" t="s">
        <v>12253</v>
      </c>
      <c r="D8842" s="2">
        <v>1</v>
      </c>
      <c r="E8842" s="21">
        <v>5264.2</v>
      </c>
      <c r="F8842" s="21">
        <v>5264.2</v>
      </c>
    </row>
    <row r="8843" spans="1:6" ht="56.25" x14ac:dyDescent="0.2">
      <c r="A8843" s="2">
        <v>8838</v>
      </c>
      <c r="B8843" s="200" t="s">
        <v>11935</v>
      </c>
      <c r="C8843" s="203" t="s">
        <v>12254</v>
      </c>
      <c r="D8843" s="2">
        <v>1</v>
      </c>
      <c r="E8843" s="21">
        <v>5264.2</v>
      </c>
      <c r="F8843" s="21">
        <v>5264.2</v>
      </c>
    </row>
    <row r="8844" spans="1:6" ht="56.25" x14ac:dyDescent="0.2">
      <c r="A8844" s="2">
        <v>8839</v>
      </c>
      <c r="B8844" s="200" t="s">
        <v>11935</v>
      </c>
      <c r="C8844" s="203" t="s">
        <v>12255</v>
      </c>
      <c r="D8844" s="2">
        <v>1</v>
      </c>
      <c r="E8844" s="21">
        <v>5264.2</v>
      </c>
      <c r="F8844" s="21">
        <v>5264.2</v>
      </c>
    </row>
    <row r="8845" spans="1:6" ht="45" x14ac:dyDescent="0.2">
      <c r="A8845" s="2">
        <v>8840</v>
      </c>
      <c r="B8845" s="200" t="s">
        <v>11936</v>
      </c>
      <c r="C8845" s="203" t="s">
        <v>12256</v>
      </c>
      <c r="D8845" s="2">
        <v>1</v>
      </c>
      <c r="E8845" s="21">
        <v>6700</v>
      </c>
      <c r="F8845" s="21">
        <v>6700</v>
      </c>
    </row>
    <row r="8846" spans="1:6" ht="45" x14ac:dyDescent="0.2">
      <c r="A8846" s="2">
        <v>8841</v>
      </c>
      <c r="B8846" s="200" t="s">
        <v>11936</v>
      </c>
      <c r="C8846" s="203" t="s">
        <v>12257</v>
      </c>
      <c r="D8846" s="2">
        <v>1</v>
      </c>
      <c r="E8846" s="21">
        <v>6700</v>
      </c>
      <c r="F8846" s="21">
        <v>6700</v>
      </c>
    </row>
    <row r="8847" spans="1:6" ht="45" x14ac:dyDescent="0.2">
      <c r="A8847" s="2">
        <v>8842</v>
      </c>
      <c r="B8847" s="200" t="s">
        <v>11936</v>
      </c>
      <c r="C8847" s="203" t="s">
        <v>12258</v>
      </c>
      <c r="D8847" s="2">
        <v>1</v>
      </c>
      <c r="E8847" s="21">
        <v>6700</v>
      </c>
      <c r="F8847" s="21">
        <v>6700</v>
      </c>
    </row>
    <row r="8848" spans="1:6" ht="45" x14ac:dyDescent="0.2">
      <c r="A8848" s="2">
        <v>8843</v>
      </c>
      <c r="B8848" s="200" t="s">
        <v>11936</v>
      </c>
      <c r="C8848" s="203" t="s">
        <v>12259</v>
      </c>
      <c r="D8848" s="2">
        <v>1</v>
      </c>
      <c r="E8848" s="21">
        <v>6700</v>
      </c>
      <c r="F8848" s="21">
        <v>6700</v>
      </c>
    </row>
    <row r="8849" spans="1:6" ht="45" x14ac:dyDescent="0.2">
      <c r="A8849" s="2">
        <v>8844</v>
      </c>
      <c r="B8849" s="200" t="s">
        <v>11936</v>
      </c>
      <c r="C8849" s="203" t="s">
        <v>12260</v>
      </c>
      <c r="D8849" s="2">
        <v>1</v>
      </c>
      <c r="E8849" s="21">
        <v>6700</v>
      </c>
      <c r="F8849" s="21">
        <v>6700</v>
      </c>
    </row>
    <row r="8850" spans="1:6" ht="45" x14ac:dyDescent="0.2">
      <c r="A8850" s="2">
        <v>8845</v>
      </c>
      <c r="B8850" s="200" t="s">
        <v>11936</v>
      </c>
      <c r="C8850" s="203" t="s">
        <v>12261</v>
      </c>
      <c r="D8850" s="2">
        <v>1</v>
      </c>
      <c r="E8850" s="21">
        <v>6700</v>
      </c>
      <c r="F8850" s="21">
        <v>6700</v>
      </c>
    </row>
    <row r="8851" spans="1:6" ht="45" x14ac:dyDescent="0.2">
      <c r="A8851" s="2">
        <v>8846</v>
      </c>
      <c r="B8851" s="200" t="s">
        <v>11936</v>
      </c>
      <c r="C8851" s="203" t="s">
        <v>12262</v>
      </c>
      <c r="D8851" s="2">
        <v>1</v>
      </c>
      <c r="E8851" s="21">
        <v>6700</v>
      </c>
      <c r="F8851" s="21">
        <v>6700</v>
      </c>
    </row>
    <row r="8852" spans="1:6" ht="45" x14ac:dyDescent="0.2">
      <c r="A8852" s="2">
        <v>8847</v>
      </c>
      <c r="B8852" s="200" t="s">
        <v>11936</v>
      </c>
      <c r="C8852" s="203" t="s">
        <v>12263</v>
      </c>
      <c r="D8852" s="2">
        <v>1</v>
      </c>
      <c r="E8852" s="21">
        <v>6700</v>
      </c>
      <c r="F8852" s="21">
        <v>6700</v>
      </c>
    </row>
    <row r="8853" spans="1:6" ht="45" x14ac:dyDescent="0.2">
      <c r="A8853" s="2">
        <v>8848</v>
      </c>
      <c r="B8853" s="200" t="s">
        <v>11936</v>
      </c>
      <c r="C8853" s="203" t="s">
        <v>12264</v>
      </c>
      <c r="D8853" s="2">
        <v>1</v>
      </c>
      <c r="E8853" s="21">
        <v>6700</v>
      </c>
      <c r="F8853" s="21">
        <v>6700</v>
      </c>
    </row>
    <row r="8854" spans="1:6" ht="45" x14ac:dyDescent="0.2">
      <c r="A8854" s="2">
        <v>8849</v>
      </c>
      <c r="B8854" s="200" t="s">
        <v>11936</v>
      </c>
      <c r="C8854" s="203" t="s">
        <v>12265</v>
      </c>
      <c r="D8854" s="2">
        <v>1</v>
      </c>
      <c r="E8854" s="21">
        <v>6700</v>
      </c>
      <c r="F8854" s="21">
        <v>6700</v>
      </c>
    </row>
    <row r="8855" spans="1:6" ht="45" x14ac:dyDescent="0.2">
      <c r="A8855" s="2">
        <v>8850</v>
      </c>
      <c r="B8855" s="200" t="s">
        <v>11936</v>
      </c>
      <c r="C8855" s="203" t="s">
        <v>12266</v>
      </c>
      <c r="D8855" s="2">
        <v>1</v>
      </c>
      <c r="E8855" s="21">
        <v>6700</v>
      </c>
      <c r="F8855" s="21">
        <v>6700</v>
      </c>
    </row>
    <row r="8856" spans="1:6" ht="45" x14ac:dyDescent="0.2">
      <c r="A8856" s="2">
        <v>8851</v>
      </c>
      <c r="B8856" s="200" t="s">
        <v>11936</v>
      </c>
      <c r="C8856" s="203" t="s">
        <v>12267</v>
      </c>
      <c r="D8856" s="2">
        <v>1</v>
      </c>
      <c r="E8856" s="21">
        <v>6700</v>
      </c>
      <c r="F8856" s="21">
        <v>6700</v>
      </c>
    </row>
    <row r="8857" spans="1:6" x14ac:dyDescent="0.2">
      <c r="A8857" s="2">
        <v>8852</v>
      </c>
      <c r="B8857" s="200" t="s">
        <v>11937</v>
      </c>
      <c r="C8857" s="204" t="s">
        <v>12268</v>
      </c>
      <c r="D8857" s="2">
        <v>1</v>
      </c>
      <c r="E8857" s="21">
        <v>5880</v>
      </c>
      <c r="F8857" s="21">
        <v>5880</v>
      </c>
    </row>
    <row r="8858" spans="1:6" x14ac:dyDescent="0.2">
      <c r="A8858" s="2">
        <v>8853</v>
      </c>
      <c r="B8858" s="200" t="s">
        <v>11938</v>
      </c>
      <c r="C8858" s="204" t="s">
        <v>12269</v>
      </c>
      <c r="D8858" s="2">
        <v>1</v>
      </c>
      <c r="E8858" s="21">
        <v>4559.74</v>
      </c>
      <c r="F8858" s="21">
        <v>4559.74</v>
      </c>
    </row>
    <row r="8859" spans="1:6" ht="22.5" x14ac:dyDescent="0.2">
      <c r="A8859" s="2">
        <v>8854</v>
      </c>
      <c r="B8859" s="200" t="s">
        <v>11939</v>
      </c>
      <c r="C8859" s="204">
        <v>11010603397</v>
      </c>
      <c r="D8859" s="2">
        <v>1</v>
      </c>
      <c r="E8859" s="21">
        <v>4600</v>
      </c>
      <c r="F8859" s="21">
        <v>4600</v>
      </c>
    </row>
    <row r="8860" spans="1:6" ht="22.5" x14ac:dyDescent="0.2">
      <c r="A8860" s="2">
        <v>8855</v>
      </c>
      <c r="B8860" s="200" t="s">
        <v>11940</v>
      </c>
      <c r="C8860" s="204" t="s">
        <v>12270</v>
      </c>
      <c r="D8860" s="2">
        <v>1</v>
      </c>
      <c r="E8860" s="21">
        <v>3100</v>
      </c>
      <c r="F8860" s="21">
        <v>3100</v>
      </c>
    </row>
    <row r="8861" spans="1:6" x14ac:dyDescent="0.2">
      <c r="A8861" s="2">
        <v>8856</v>
      </c>
      <c r="B8861" s="201" t="s">
        <v>11941</v>
      </c>
      <c r="C8861" s="203">
        <v>11010603430</v>
      </c>
      <c r="D8861" s="2">
        <v>1</v>
      </c>
      <c r="E8861" s="21">
        <v>4600</v>
      </c>
      <c r="F8861" s="21">
        <v>4600</v>
      </c>
    </row>
    <row r="8862" spans="1:6" ht="22.5" x14ac:dyDescent="0.2">
      <c r="A8862" s="2">
        <v>8857</v>
      </c>
      <c r="B8862" s="200" t="s">
        <v>11942</v>
      </c>
      <c r="C8862" s="204" t="s">
        <v>12271</v>
      </c>
      <c r="D8862" s="2">
        <v>1</v>
      </c>
      <c r="E8862" s="21">
        <v>5510.5</v>
      </c>
      <c r="F8862" s="21">
        <v>5510.5</v>
      </c>
    </row>
    <row r="8863" spans="1:6" ht="22.5" x14ac:dyDescent="0.2">
      <c r="A8863" s="2">
        <v>8858</v>
      </c>
      <c r="B8863" s="200" t="s">
        <v>11943</v>
      </c>
      <c r="C8863" s="204" t="s">
        <v>12272</v>
      </c>
      <c r="D8863" s="2">
        <v>1</v>
      </c>
      <c r="E8863" s="21">
        <v>4500</v>
      </c>
      <c r="F8863" s="21">
        <v>4500</v>
      </c>
    </row>
    <row r="8864" spans="1:6" ht="22.5" x14ac:dyDescent="0.2">
      <c r="A8864" s="2">
        <v>8859</v>
      </c>
      <c r="B8864" s="200" t="s">
        <v>11944</v>
      </c>
      <c r="C8864" s="204" t="s">
        <v>12273</v>
      </c>
      <c r="D8864" s="2">
        <v>1</v>
      </c>
      <c r="E8864" s="21">
        <v>4500</v>
      </c>
      <c r="F8864" s="21">
        <v>4500</v>
      </c>
    </row>
    <row r="8865" spans="1:6" ht="22.5" x14ac:dyDescent="0.2">
      <c r="A8865" s="2">
        <v>8860</v>
      </c>
      <c r="B8865" s="200" t="s">
        <v>11945</v>
      </c>
      <c r="C8865" s="204" t="s">
        <v>12274</v>
      </c>
      <c r="D8865" s="2">
        <v>1</v>
      </c>
      <c r="E8865" s="21">
        <v>4500</v>
      </c>
      <c r="F8865" s="21">
        <v>4500</v>
      </c>
    </row>
    <row r="8866" spans="1:6" ht="22.5" x14ac:dyDescent="0.2">
      <c r="A8866" s="2">
        <v>8861</v>
      </c>
      <c r="B8866" s="200" t="s">
        <v>11946</v>
      </c>
      <c r="C8866" s="204" t="s">
        <v>12275</v>
      </c>
      <c r="D8866" s="2">
        <v>1</v>
      </c>
      <c r="E8866" s="21">
        <v>4500</v>
      </c>
      <c r="F8866" s="21">
        <v>4500</v>
      </c>
    </row>
    <row r="8867" spans="1:6" ht="22.5" x14ac:dyDescent="0.2">
      <c r="A8867" s="2">
        <v>8862</v>
      </c>
      <c r="B8867" s="200" t="s">
        <v>11947</v>
      </c>
      <c r="C8867" s="204" t="s">
        <v>12276</v>
      </c>
      <c r="D8867" s="2">
        <v>1</v>
      </c>
      <c r="E8867" s="21">
        <v>4500</v>
      </c>
      <c r="F8867" s="21">
        <v>4500</v>
      </c>
    </row>
    <row r="8868" spans="1:6" ht="22.5" x14ac:dyDescent="0.2">
      <c r="A8868" s="2">
        <v>8863</v>
      </c>
      <c r="B8868" s="200" t="s">
        <v>11948</v>
      </c>
      <c r="C8868" s="204" t="s">
        <v>12277</v>
      </c>
      <c r="D8868" s="2">
        <v>1</v>
      </c>
      <c r="E8868" s="21">
        <v>4500</v>
      </c>
      <c r="F8868" s="21">
        <v>4500</v>
      </c>
    </row>
    <row r="8869" spans="1:6" ht="22.5" x14ac:dyDescent="0.2">
      <c r="A8869" s="2">
        <v>8864</v>
      </c>
      <c r="B8869" s="200" t="s">
        <v>11949</v>
      </c>
      <c r="C8869" s="204" t="s">
        <v>12278</v>
      </c>
      <c r="D8869" s="2">
        <v>1</v>
      </c>
      <c r="E8869" s="21">
        <v>4500</v>
      </c>
      <c r="F8869" s="21">
        <v>4500</v>
      </c>
    </row>
    <row r="8870" spans="1:6" ht="22.5" x14ac:dyDescent="0.2">
      <c r="A8870" s="2">
        <v>8865</v>
      </c>
      <c r="B8870" s="200" t="s">
        <v>11950</v>
      </c>
      <c r="C8870" s="204" t="s">
        <v>12279</v>
      </c>
      <c r="D8870" s="2">
        <v>1</v>
      </c>
      <c r="E8870" s="21">
        <v>4500</v>
      </c>
      <c r="F8870" s="21">
        <v>4500</v>
      </c>
    </row>
    <row r="8871" spans="1:6" ht="22.5" x14ac:dyDescent="0.2">
      <c r="A8871" s="2">
        <v>8866</v>
      </c>
      <c r="B8871" s="200" t="s">
        <v>11951</v>
      </c>
      <c r="C8871" s="204" t="s">
        <v>12280</v>
      </c>
      <c r="D8871" s="2">
        <v>1</v>
      </c>
      <c r="E8871" s="21">
        <v>4500</v>
      </c>
      <c r="F8871" s="21">
        <v>4500</v>
      </c>
    </row>
    <row r="8872" spans="1:6" ht="22.5" x14ac:dyDescent="0.2">
      <c r="A8872" s="2">
        <v>8867</v>
      </c>
      <c r="B8872" s="200" t="s">
        <v>11952</v>
      </c>
      <c r="C8872" s="204" t="s">
        <v>12281</v>
      </c>
      <c r="D8872" s="2">
        <v>1</v>
      </c>
      <c r="E8872" s="21">
        <v>4500</v>
      </c>
      <c r="F8872" s="21">
        <v>4500</v>
      </c>
    </row>
    <row r="8873" spans="1:6" ht="22.5" x14ac:dyDescent="0.2">
      <c r="A8873" s="2">
        <v>8868</v>
      </c>
      <c r="B8873" s="200" t="s">
        <v>11953</v>
      </c>
      <c r="C8873" s="204" t="s">
        <v>12282</v>
      </c>
      <c r="D8873" s="2">
        <v>1</v>
      </c>
      <c r="E8873" s="21">
        <v>4500</v>
      </c>
      <c r="F8873" s="21">
        <v>4500</v>
      </c>
    </row>
    <row r="8874" spans="1:6" ht="22.5" x14ac:dyDescent="0.2">
      <c r="A8874" s="2">
        <v>8869</v>
      </c>
      <c r="B8874" s="200" t="s">
        <v>11954</v>
      </c>
      <c r="C8874" s="204" t="s">
        <v>12283</v>
      </c>
      <c r="D8874" s="2">
        <v>1</v>
      </c>
      <c r="E8874" s="21">
        <v>4500</v>
      </c>
      <c r="F8874" s="21">
        <v>4500</v>
      </c>
    </row>
    <row r="8875" spans="1:6" ht="22.5" x14ac:dyDescent="0.2">
      <c r="A8875" s="2">
        <v>8870</v>
      </c>
      <c r="B8875" s="200" t="s">
        <v>11955</v>
      </c>
      <c r="C8875" s="204" t="s">
        <v>12284</v>
      </c>
      <c r="D8875" s="2">
        <v>1</v>
      </c>
      <c r="E8875" s="21">
        <v>4500</v>
      </c>
      <c r="F8875" s="21">
        <v>4500</v>
      </c>
    </row>
    <row r="8876" spans="1:6" ht="22.5" x14ac:dyDescent="0.2">
      <c r="A8876" s="2">
        <v>8871</v>
      </c>
      <c r="B8876" s="200" t="s">
        <v>11956</v>
      </c>
      <c r="C8876" s="204" t="s">
        <v>12285</v>
      </c>
      <c r="D8876" s="2">
        <v>1</v>
      </c>
      <c r="E8876" s="21">
        <v>4500</v>
      </c>
      <c r="F8876" s="21">
        <v>4500</v>
      </c>
    </row>
    <row r="8877" spans="1:6" ht="22.5" x14ac:dyDescent="0.2">
      <c r="A8877" s="2">
        <v>8872</v>
      </c>
      <c r="B8877" s="200" t="s">
        <v>11957</v>
      </c>
      <c r="C8877" s="204" t="s">
        <v>12286</v>
      </c>
      <c r="D8877" s="2">
        <v>1</v>
      </c>
      <c r="E8877" s="21">
        <v>4500</v>
      </c>
      <c r="F8877" s="21">
        <v>4500</v>
      </c>
    </row>
    <row r="8878" spans="1:6" ht="22.5" x14ac:dyDescent="0.2">
      <c r="A8878" s="2">
        <v>8873</v>
      </c>
      <c r="B8878" s="200" t="s">
        <v>11958</v>
      </c>
      <c r="C8878" s="204" t="s">
        <v>12287</v>
      </c>
      <c r="D8878" s="2">
        <v>1</v>
      </c>
      <c r="E8878" s="21">
        <v>4500</v>
      </c>
      <c r="F8878" s="21">
        <v>4500</v>
      </c>
    </row>
    <row r="8879" spans="1:6" ht="22.5" x14ac:dyDescent="0.2">
      <c r="A8879" s="2">
        <v>8874</v>
      </c>
      <c r="B8879" s="200" t="s">
        <v>11959</v>
      </c>
      <c r="C8879" s="204" t="s">
        <v>12288</v>
      </c>
      <c r="D8879" s="2">
        <v>1</v>
      </c>
      <c r="E8879" s="21">
        <v>4500</v>
      </c>
      <c r="F8879" s="21">
        <v>4500</v>
      </c>
    </row>
    <row r="8880" spans="1:6" ht="22.5" x14ac:dyDescent="0.2">
      <c r="A8880" s="2">
        <v>8875</v>
      </c>
      <c r="B8880" s="200" t="s">
        <v>11960</v>
      </c>
      <c r="C8880" s="204" t="s">
        <v>12289</v>
      </c>
      <c r="D8880" s="2">
        <v>1</v>
      </c>
      <c r="E8880" s="21">
        <v>4500</v>
      </c>
      <c r="F8880" s="21">
        <v>4500</v>
      </c>
    </row>
    <row r="8881" spans="1:6" ht="22.5" x14ac:dyDescent="0.2">
      <c r="A8881" s="2">
        <v>8876</v>
      </c>
      <c r="B8881" s="200" t="s">
        <v>11961</v>
      </c>
      <c r="C8881" s="204" t="s">
        <v>12290</v>
      </c>
      <c r="D8881" s="2">
        <v>1</v>
      </c>
      <c r="E8881" s="21">
        <v>4500</v>
      </c>
      <c r="F8881" s="21">
        <v>4500</v>
      </c>
    </row>
    <row r="8882" spans="1:6" ht="22.5" x14ac:dyDescent="0.2">
      <c r="A8882" s="2">
        <v>8877</v>
      </c>
      <c r="B8882" s="200" t="s">
        <v>11962</v>
      </c>
      <c r="C8882" s="204" t="s">
        <v>12291</v>
      </c>
      <c r="D8882" s="2">
        <v>1</v>
      </c>
      <c r="E8882" s="21">
        <v>4500</v>
      </c>
      <c r="F8882" s="21">
        <v>4500</v>
      </c>
    </row>
    <row r="8883" spans="1:6" ht="22.5" x14ac:dyDescent="0.2">
      <c r="A8883" s="2">
        <v>8878</v>
      </c>
      <c r="B8883" s="200" t="s">
        <v>11963</v>
      </c>
      <c r="C8883" s="204" t="s">
        <v>12292</v>
      </c>
      <c r="D8883" s="2">
        <v>1</v>
      </c>
      <c r="E8883" s="21">
        <v>24347.85</v>
      </c>
      <c r="F8883" s="21">
        <v>24347.85</v>
      </c>
    </row>
    <row r="8884" spans="1:6" x14ac:dyDescent="0.2">
      <c r="A8884" s="2">
        <v>8879</v>
      </c>
      <c r="B8884" s="200" t="s">
        <v>6198</v>
      </c>
      <c r="C8884" s="204" t="s">
        <v>12293</v>
      </c>
      <c r="D8884" s="2">
        <v>1</v>
      </c>
      <c r="E8884" s="21">
        <v>4269.3</v>
      </c>
      <c r="F8884" s="21">
        <v>4269.3</v>
      </c>
    </row>
    <row r="8885" spans="1:6" x14ac:dyDescent="0.2">
      <c r="A8885" s="2">
        <v>8880</v>
      </c>
      <c r="B8885" s="200" t="s">
        <v>11964</v>
      </c>
      <c r="C8885" s="204" t="s">
        <v>12294</v>
      </c>
      <c r="D8885" s="2">
        <v>1</v>
      </c>
      <c r="E8885" s="21">
        <v>3418.65</v>
      </c>
      <c r="F8885" s="21">
        <v>3418.65</v>
      </c>
    </row>
    <row r="8886" spans="1:6" x14ac:dyDescent="0.2">
      <c r="A8886" s="2">
        <v>8881</v>
      </c>
      <c r="B8886" s="200" t="s">
        <v>11964</v>
      </c>
      <c r="C8886" s="204" t="s">
        <v>12295</v>
      </c>
      <c r="D8886" s="2">
        <v>1</v>
      </c>
      <c r="E8886" s="21">
        <v>3418.65</v>
      </c>
      <c r="F8886" s="21">
        <v>3418.65</v>
      </c>
    </row>
    <row r="8887" spans="1:6" x14ac:dyDescent="0.2">
      <c r="A8887" s="2">
        <v>8882</v>
      </c>
      <c r="B8887" s="200" t="s">
        <v>11964</v>
      </c>
      <c r="C8887" s="204" t="s">
        <v>12296</v>
      </c>
      <c r="D8887" s="2">
        <v>1</v>
      </c>
      <c r="E8887" s="21">
        <v>3418.65</v>
      </c>
      <c r="F8887" s="21">
        <v>3418.65</v>
      </c>
    </row>
    <row r="8888" spans="1:6" x14ac:dyDescent="0.2">
      <c r="A8888" s="2">
        <v>8883</v>
      </c>
      <c r="B8888" s="200" t="s">
        <v>11964</v>
      </c>
      <c r="C8888" s="204" t="s">
        <v>12297</v>
      </c>
      <c r="D8888" s="2">
        <v>1</v>
      </c>
      <c r="E8888" s="21">
        <v>3418.65</v>
      </c>
      <c r="F8888" s="21">
        <v>3418.65</v>
      </c>
    </row>
    <row r="8889" spans="1:6" ht="22.5" x14ac:dyDescent="0.2">
      <c r="A8889" s="2">
        <v>8884</v>
      </c>
      <c r="B8889" s="200" t="s">
        <v>11965</v>
      </c>
      <c r="C8889" s="204" t="s">
        <v>12298</v>
      </c>
      <c r="D8889" s="2">
        <v>1</v>
      </c>
      <c r="E8889" s="21">
        <v>35000</v>
      </c>
      <c r="F8889" s="21">
        <v>35000</v>
      </c>
    </row>
    <row r="8890" spans="1:6" ht="33.75" x14ac:dyDescent="0.2">
      <c r="A8890" s="2">
        <v>8885</v>
      </c>
      <c r="B8890" s="200" t="s">
        <v>11966</v>
      </c>
      <c r="C8890" s="204" t="s">
        <v>12299</v>
      </c>
      <c r="D8890" s="2">
        <v>1</v>
      </c>
      <c r="E8890" s="21">
        <v>3300</v>
      </c>
      <c r="F8890" s="21">
        <v>3300</v>
      </c>
    </row>
    <row r="8891" spans="1:6" ht="22.5" x14ac:dyDescent="0.2">
      <c r="A8891" s="2">
        <v>8886</v>
      </c>
      <c r="B8891" s="200" t="s">
        <v>11967</v>
      </c>
      <c r="C8891" s="204">
        <v>11010603414</v>
      </c>
      <c r="D8891" s="2">
        <v>1</v>
      </c>
      <c r="E8891" s="21">
        <v>4300</v>
      </c>
      <c r="F8891" s="21">
        <v>4300</v>
      </c>
    </row>
    <row r="8892" spans="1:6" ht="33.75" x14ac:dyDescent="0.2">
      <c r="A8892" s="2">
        <v>8887</v>
      </c>
      <c r="B8892" s="200" t="s">
        <v>11968</v>
      </c>
      <c r="C8892" s="204" t="s">
        <v>12300</v>
      </c>
      <c r="D8892" s="2">
        <v>1</v>
      </c>
      <c r="E8892" s="21">
        <v>3500</v>
      </c>
      <c r="F8892" s="21">
        <v>3500</v>
      </c>
    </row>
    <row r="8893" spans="1:6" ht="33.75" x14ac:dyDescent="0.2">
      <c r="A8893" s="2">
        <v>8888</v>
      </c>
      <c r="B8893" s="200" t="s">
        <v>11968</v>
      </c>
      <c r="C8893" s="204" t="s">
        <v>12301</v>
      </c>
      <c r="D8893" s="2">
        <v>1</v>
      </c>
      <c r="E8893" s="21">
        <v>3500</v>
      </c>
      <c r="F8893" s="21">
        <v>3500</v>
      </c>
    </row>
    <row r="8894" spans="1:6" ht="22.5" x14ac:dyDescent="0.2">
      <c r="A8894" s="2">
        <v>8889</v>
      </c>
      <c r="B8894" s="200" t="s">
        <v>11969</v>
      </c>
      <c r="C8894" s="204" t="s">
        <v>12302</v>
      </c>
      <c r="D8894" s="2">
        <v>1</v>
      </c>
      <c r="E8894" s="21">
        <v>10003.5</v>
      </c>
      <c r="F8894" s="21">
        <v>10003.5</v>
      </c>
    </row>
    <row r="8895" spans="1:6" ht="22.5" x14ac:dyDescent="0.2">
      <c r="A8895" s="2">
        <v>8890</v>
      </c>
      <c r="B8895" s="200" t="s">
        <v>11969</v>
      </c>
      <c r="C8895" s="204" t="s">
        <v>12303</v>
      </c>
      <c r="D8895" s="2">
        <v>1</v>
      </c>
      <c r="E8895" s="21">
        <v>9000</v>
      </c>
      <c r="F8895" s="21">
        <v>9000</v>
      </c>
    </row>
    <row r="8896" spans="1:6" ht="22.5" x14ac:dyDescent="0.2">
      <c r="A8896" s="2">
        <v>8891</v>
      </c>
      <c r="B8896" s="200" t="s">
        <v>11970</v>
      </c>
      <c r="C8896" s="204" t="s">
        <v>12304</v>
      </c>
      <c r="D8896" s="2">
        <v>1</v>
      </c>
      <c r="E8896" s="21">
        <v>65000</v>
      </c>
      <c r="F8896" s="21">
        <v>65000</v>
      </c>
    </row>
    <row r="8897" spans="1:6" ht="22.5" x14ac:dyDescent="0.2">
      <c r="A8897" s="2">
        <v>8892</v>
      </c>
      <c r="B8897" s="200" t="s">
        <v>11971</v>
      </c>
      <c r="C8897" s="204" t="s">
        <v>12305</v>
      </c>
      <c r="D8897" s="2">
        <v>1</v>
      </c>
      <c r="E8897" s="21">
        <v>3580</v>
      </c>
      <c r="F8897" s="21">
        <v>3580</v>
      </c>
    </row>
    <row r="8898" spans="1:6" ht="22.5" x14ac:dyDescent="0.2">
      <c r="A8898" s="2">
        <v>8893</v>
      </c>
      <c r="B8898" s="200" t="s">
        <v>11971</v>
      </c>
      <c r="C8898" s="204" t="s">
        <v>12306</v>
      </c>
      <c r="D8898" s="2">
        <v>1</v>
      </c>
      <c r="E8898" s="21">
        <v>3612</v>
      </c>
      <c r="F8898" s="21">
        <v>3612</v>
      </c>
    </row>
    <row r="8899" spans="1:6" ht="22.5" x14ac:dyDescent="0.2">
      <c r="A8899" s="2">
        <v>8894</v>
      </c>
      <c r="B8899" s="200" t="s">
        <v>5150</v>
      </c>
      <c r="C8899" s="204" t="s">
        <v>12307</v>
      </c>
      <c r="D8899" s="2">
        <v>1</v>
      </c>
      <c r="E8899" s="21">
        <v>14000</v>
      </c>
      <c r="F8899" s="21">
        <v>14000</v>
      </c>
    </row>
    <row r="8900" spans="1:6" ht="22.5" x14ac:dyDescent="0.2">
      <c r="A8900" s="2">
        <v>8895</v>
      </c>
      <c r="B8900" s="200" t="s">
        <v>11972</v>
      </c>
      <c r="C8900" s="204" t="s">
        <v>12308</v>
      </c>
      <c r="D8900" s="2">
        <v>1</v>
      </c>
      <c r="E8900" s="21">
        <v>4400</v>
      </c>
      <c r="F8900" s="21">
        <v>4400</v>
      </c>
    </row>
    <row r="8901" spans="1:6" ht="22.5" x14ac:dyDescent="0.2">
      <c r="A8901" s="2">
        <v>8896</v>
      </c>
      <c r="B8901" s="200" t="s">
        <v>11973</v>
      </c>
      <c r="C8901" s="204" t="s">
        <v>12309</v>
      </c>
      <c r="D8901" s="2">
        <v>1</v>
      </c>
      <c r="E8901" s="21">
        <v>16000</v>
      </c>
      <c r="F8901" s="21">
        <v>16000</v>
      </c>
    </row>
    <row r="8902" spans="1:6" ht="45" x14ac:dyDescent="0.2">
      <c r="A8902" s="2">
        <v>8897</v>
      </c>
      <c r="B8902" s="200" t="s">
        <v>11974</v>
      </c>
      <c r="C8902" s="204" t="s">
        <v>12310</v>
      </c>
      <c r="D8902" s="2">
        <v>1</v>
      </c>
      <c r="E8902" s="21">
        <v>35000</v>
      </c>
      <c r="F8902" s="21">
        <v>32667.040000000001</v>
      </c>
    </row>
    <row r="8903" spans="1:6" x14ac:dyDescent="0.2">
      <c r="A8903" s="2">
        <v>8898</v>
      </c>
      <c r="B8903" s="200" t="s">
        <v>11975</v>
      </c>
      <c r="C8903" s="203">
        <v>11010707004</v>
      </c>
      <c r="D8903" s="2">
        <v>1</v>
      </c>
      <c r="E8903" s="21">
        <v>1770.68</v>
      </c>
      <c r="F8903" s="21">
        <v>1770.68</v>
      </c>
    </row>
    <row r="8904" spans="1:6" x14ac:dyDescent="0.2">
      <c r="A8904" s="2">
        <v>8899</v>
      </c>
      <c r="B8904" s="200" t="s">
        <v>11975</v>
      </c>
      <c r="C8904" s="204" t="s">
        <v>12311</v>
      </c>
      <c r="D8904" s="2">
        <v>1</v>
      </c>
      <c r="E8904" s="21">
        <v>453.09</v>
      </c>
      <c r="F8904" s="21">
        <v>453.09</v>
      </c>
    </row>
    <row r="8905" spans="1:6" x14ac:dyDescent="0.2">
      <c r="A8905" s="2">
        <v>8900</v>
      </c>
      <c r="B8905" s="206" t="s">
        <v>12333</v>
      </c>
      <c r="C8905" s="205" t="s">
        <v>12606</v>
      </c>
      <c r="D8905" s="91">
        <v>1</v>
      </c>
      <c r="E8905" s="66">
        <v>4454.17</v>
      </c>
      <c r="F8905" s="92">
        <v>4454.17</v>
      </c>
    </row>
    <row r="8906" spans="1:6" x14ac:dyDescent="0.2">
      <c r="A8906" s="2">
        <v>8901</v>
      </c>
      <c r="B8906" s="206" t="s">
        <v>12333</v>
      </c>
      <c r="C8906" s="205" t="s">
        <v>12607</v>
      </c>
      <c r="D8906" s="91">
        <v>1</v>
      </c>
      <c r="E8906" s="66">
        <v>4454.17</v>
      </c>
      <c r="F8906" s="92">
        <v>4454.17</v>
      </c>
    </row>
    <row r="8907" spans="1:6" x14ac:dyDescent="0.2">
      <c r="A8907" s="2">
        <v>8902</v>
      </c>
      <c r="B8907" s="206" t="s">
        <v>12333</v>
      </c>
      <c r="C8907" s="205" t="s">
        <v>12608</v>
      </c>
      <c r="D8907" s="91">
        <v>1</v>
      </c>
      <c r="E8907" s="66">
        <v>4454.17</v>
      </c>
      <c r="F8907" s="92">
        <v>4454.17</v>
      </c>
    </row>
    <row r="8908" spans="1:6" x14ac:dyDescent="0.2">
      <c r="A8908" s="2">
        <v>8903</v>
      </c>
      <c r="B8908" s="206" t="s">
        <v>12333</v>
      </c>
      <c r="C8908" s="205" t="s">
        <v>12609</v>
      </c>
      <c r="D8908" s="91">
        <v>1</v>
      </c>
      <c r="E8908" s="66">
        <v>4454.17</v>
      </c>
      <c r="F8908" s="92">
        <v>4454.17</v>
      </c>
    </row>
    <row r="8909" spans="1:6" x14ac:dyDescent="0.2">
      <c r="A8909" s="2">
        <v>8904</v>
      </c>
      <c r="B8909" s="206" t="s">
        <v>12333</v>
      </c>
      <c r="C8909" s="205" t="s">
        <v>12610</v>
      </c>
      <c r="D8909" s="91">
        <v>1</v>
      </c>
      <c r="E8909" s="66">
        <v>4454.17</v>
      </c>
      <c r="F8909" s="92">
        <v>4454.17</v>
      </c>
    </row>
    <row r="8910" spans="1:6" x14ac:dyDescent="0.2">
      <c r="A8910" s="2">
        <v>8905</v>
      </c>
      <c r="B8910" s="206" t="s">
        <v>12333</v>
      </c>
      <c r="C8910" s="205" t="s">
        <v>12611</v>
      </c>
      <c r="D8910" s="91">
        <v>1</v>
      </c>
      <c r="E8910" s="66">
        <v>4454.17</v>
      </c>
      <c r="F8910" s="92">
        <v>4454.17</v>
      </c>
    </row>
    <row r="8911" spans="1:6" x14ac:dyDescent="0.2">
      <c r="A8911" s="2">
        <v>8906</v>
      </c>
      <c r="B8911" s="206" t="s">
        <v>12333</v>
      </c>
      <c r="C8911" s="205" t="s">
        <v>12612</v>
      </c>
      <c r="D8911" s="91">
        <v>1</v>
      </c>
      <c r="E8911" s="66">
        <v>4454.17</v>
      </c>
      <c r="F8911" s="92">
        <v>4454.17</v>
      </c>
    </row>
    <row r="8912" spans="1:6" x14ac:dyDescent="0.2">
      <c r="A8912" s="2">
        <v>8907</v>
      </c>
      <c r="B8912" s="206" t="s">
        <v>12333</v>
      </c>
      <c r="C8912" s="205" t="s">
        <v>12613</v>
      </c>
      <c r="D8912" s="91">
        <v>1</v>
      </c>
      <c r="E8912" s="66">
        <v>4454.17</v>
      </c>
      <c r="F8912" s="92">
        <v>4454.17</v>
      </c>
    </row>
    <row r="8913" spans="1:6" x14ac:dyDescent="0.2">
      <c r="A8913" s="2">
        <v>8908</v>
      </c>
      <c r="B8913" s="206" t="s">
        <v>12333</v>
      </c>
      <c r="C8913" s="205" t="s">
        <v>12614</v>
      </c>
      <c r="D8913" s="91">
        <v>1</v>
      </c>
      <c r="E8913" s="66">
        <v>4454.17</v>
      </c>
      <c r="F8913" s="92">
        <v>4454.17</v>
      </c>
    </row>
    <row r="8914" spans="1:6" x14ac:dyDescent="0.2">
      <c r="A8914" s="2">
        <v>8909</v>
      </c>
      <c r="B8914" s="206" t="s">
        <v>12333</v>
      </c>
      <c r="C8914" s="205" t="s">
        <v>12615</v>
      </c>
      <c r="D8914" s="91">
        <v>1</v>
      </c>
      <c r="E8914" s="66">
        <v>4454.17</v>
      </c>
      <c r="F8914" s="92">
        <v>4454.17</v>
      </c>
    </row>
    <row r="8915" spans="1:6" x14ac:dyDescent="0.2">
      <c r="A8915" s="2">
        <v>8910</v>
      </c>
      <c r="B8915" s="206" t="s">
        <v>12333</v>
      </c>
      <c r="C8915" s="205" t="s">
        <v>12616</v>
      </c>
      <c r="D8915" s="91">
        <v>1</v>
      </c>
      <c r="E8915" s="66">
        <v>4454.17</v>
      </c>
      <c r="F8915" s="92">
        <v>4454.17</v>
      </c>
    </row>
    <row r="8916" spans="1:6" x14ac:dyDescent="0.2">
      <c r="A8916" s="2">
        <v>8911</v>
      </c>
      <c r="B8916" s="206" t="s">
        <v>12333</v>
      </c>
      <c r="C8916" s="205" t="s">
        <v>12617</v>
      </c>
      <c r="D8916" s="91">
        <v>1</v>
      </c>
      <c r="E8916" s="66">
        <v>4454.17</v>
      </c>
      <c r="F8916" s="92">
        <v>4454.17</v>
      </c>
    </row>
    <row r="8917" spans="1:6" x14ac:dyDescent="0.2">
      <c r="A8917" s="2">
        <v>8912</v>
      </c>
      <c r="B8917" s="206" t="s">
        <v>12333</v>
      </c>
      <c r="C8917" s="205" t="s">
        <v>12618</v>
      </c>
      <c r="D8917" s="91">
        <v>1</v>
      </c>
      <c r="E8917" s="66">
        <v>4454.16</v>
      </c>
      <c r="F8917" s="92">
        <f t="shared" ref="F8917:F8922" si="3">E8917</f>
        <v>4454.16</v>
      </c>
    </row>
    <row r="8918" spans="1:6" x14ac:dyDescent="0.2">
      <c r="A8918" s="2">
        <v>8913</v>
      </c>
      <c r="B8918" s="206" t="s">
        <v>12333</v>
      </c>
      <c r="C8918" s="205" t="s">
        <v>12619</v>
      </c>
      <c r="D8918" s="91">
        <v>1</v>
      </c>
      <c r="E8918" s="66">
        <v>4454.16</v>
      </c>
      <c r="F8918" s="92">
        <f t="shared" si="3"/>
        <v>4454.16</v>
      </c>
    </row>
    <row r="8919" spans="1:6" x14ac:dyDescent="0.2">
      <c r="A8919" s="2">
        <v>8914</v>
      </c>
      <c r="B8919" s="206" t="s">
        <v>12333</v>
      </c>
      <c r="C8919" s="205" t="s">
        <v>12620</v>
      </c>
      <c r="D8919" s="91">
        <v>1</v>
      </c>
      <c r="E8919" s="66">
        <v>4454.16</v>
      </c>
      <c r="F8919" s="92">
        <f t="shared" si="3"/>
        <v>4454.16</v>
      </c>
    </row>
    <row r="8920" spans="1:6" x14ac:dyDescent="0.2">
      <c r="A8920" s="2">
        <v>8915</v>
      </c>
      <c r="B8920" s="206" t="s">
        <v>12333</v>
      </c>
      <c r="C8920" s="205" t="s">
        <v>12621</v>
      </c>
      <c r="D8920" s="91">
        <v>1</v>
      </c>
      <c r="E8920" s="66">
        <v>4454.16</v>
      </c>
      <c r="F8920" s="92">
        <f t="shared" si="3"/>
        <v>4454.16</v>
      </c>
    </row>
    <row r="8921" spans="1:6" x14ac:dyDescent="0.2">
      <c r="A8921" s="2">
        <v>8916</v>
      </c>
      <c r="B8921" s="206" t="s">
        <v>12333</v>
      </c>
      <c r="C8921" s="205" t="s">
        <v>12622</v>
      </c>
      <c r="D8921" s="91">
        <v>1</v>
      </c>
      <c r="E8921" s="66">
        <v>4454.16</v>
      </c>
      <c r="F8921" s="92">
        <f t="shared" si="3"/>
        <v>4454.16</v>
      </c>
    </row>
    <row r="8922" spans="1:6" x14ac:dyDescent="0.2">
      <c r="A8922" s="2">
        <v>8917</v>
      </c>
      <c r="B8922" s="206" t="s">
        <v>12333</v>
      </c>
      <c r="C8922" s="205" t="s">
        <v>12623</v>
      </c>
      <c r="D8922" s="91">
        <v>1</v>
      </c>
      <c r="E8922" s="66">
        <v>4454.16</v>
      </c>
      <c r="F8922" s="92">
        <f t="shared" si="3"/>
        <v>4454.16</v>
      </c>
    </row>
    <row r="8923" spans="1:6" x14ac:dyDescent="0.2">
      <c r="A8923" s="2">
        <v>8918</v>
      </c>
      <c r="B8923" s="206" t="s">
        <v>12334</v>
      </c>
      <c r="C8923" s="205" t="s">
        <v>8222</v>
      </c>
      <c r="D8923" s="91">
        <v>1</v>
      </c>
      <c r="E8923" s="66">
        <v>32033.75</v>
      </c>
      <c r="F8923" s="92">
        <v>32033.75</v>
      </c>
    </row>
    <row r="8924" spans="1:6" ht="22.5" x14ac:dyDescent="0.2">
      <c r="A8924" s="2">
        <v>8919</v>
      </c>
      <c r="B8924" s="206" t="s">
        <v>12335</v>
      </c>
      <c r="C8924" s="210">
        <v>41011300001</v>
      </c>
      <c r="D8924" s="91">
        <v>1</v>
      </c>
      <c r="E8924" s="66">
        <v>19800</v>
      </c>
      <c r="F8924" s="92">
        <v>19800</v>
      </c>
    </row>
    <row r="8925" spans="1:6" ht="33.75" x14ac:dyDescent="0.2">
      <c r="A8925" s="2">
        <v>8920</v>
      </c>
      <c r="B8925" s="207" t="s">
        <v>12336</v>
      </c>
      <c r="C8925" s="205">
        <v>41012400031</v>
      </c>
      <c r="D8925" s="91">
        <v>1</v>
      </c>
      <c r="E8925" s="66">
        <v>4455</v>
      </c>
      <c r="F8925" s="92">
        <f t="shared" ref="F8925:F8930" si="4">E8925</f>
        <v>4455</v>
      </c>
    </row>
    <row r="8926" spans="1:6" ht="22.5" x14ac:dyDescent="0.2">
      <c r="A8926" s="2">
        <v>8921</v>
      </c>
      <c r="B8926" s="207" t="s">
        <v>12337</v>
      </c>
      <c r="C8926" s="205">
        <v>41012400032</v>
      </c>
      <c r="D8926" s="91">
        <v>1</v>
      </c>
      <c r="E8926" s="66">
        <v>19420.830000000002</v>
      </c>
      <c r="F8926" s="92">
        <f t="shared" si="4"/>
        <v>19420.830000000002</v>
      </c>
    </row>
    <row r="8927" spans="1:6" ht="56.25" x14ac:dyDescent="0.2">
      <c r="A8927" s="2">
        <v>8922</v>
      </c>
      <c r="B8927" s="207" t="s">
        <v>12338</v>
      </c>
      <c r="C8927" s="205">
        <v>41012400036</v>
      </c>
      <c r="D8927" s="91">
        <v>1</v>
      </c>
      <c r="E8927" s="66">
        <v>5264.2</v>
      </c>
      <c r="F8927" s="92">
        <f t="shared" si="4"/>
        <v>5264.2</v>
      </c>
    </row>
    <row r="8928" spans="1:6" ht="56.25" x14ac:dyDescent="0.2">
      <c r="A8928" s="2">
        <v>8923</v>
      </c>
      <c r="B8928" s="207" t="s">
        <v>12338</v>
      </c>
      <c r="C8928" s="205">
        <v>41012400044</v>
      </c>
      <c r="D8928" s="91">
        <v>1</v>
      </c>
      <c r="E8928" s="66">
        <v>5264.2</v>
      </c>
      <c r="F8928" s="92">
        <f t="shared" si="4"/>
        <v>5264.2</v>
      </c>
    </row>
    <row r="8929" spans="1:6" ht="56.25" x14ac:dyDescent="0.2">
      <c r="A8929" s="2">
        <v>8924</v>
      </c>
      <c r="B8929" s="207" t="s">
        <v>12338</v>
      </c>
      <c r="C8929" s="205">
        <v>41012400045</v>
      </c>
      <c r="D8929" s="91">
        <v>1</v>
      </c>
      <c r="E8929" s="66">
        <v>5264.2</v>
      </c>
      <c r="F8929" s="92">
        <f t="shared" si="4"/>
        <v>5264.2</v>
      </c>
    </row>
    <row r="8930" spans="1:6" ht="56.25" x14ac:dyDescent="0.2">
      <c r="A8930" s="2">
        <v>8925</v>
      </c>
      <c r="B8930" s="207" t="s">
        <v>12338</v>
      </c>
      <c r="C8930" s="205">
        <v>41012400046</v>
      </c>
      <c r="D8930" s="91">
        <v>1</v>
      </c>
      <c r="E8930" s="66">
        <v>5264.2</v>
      </c>
      <c r="F8930" s="92">
        <f t="shared" si="4"/>
        <v>5264.2</v>
      </c>
    </row>
    <row r="8931" spans="1:6" ht="67.5" x14ac:dyDescent="0.2">
      <c r="A8931" s="2">
        <v>8926</v>
      </c>
      <c r="B8931" s="207" t="s">
        <v>12339</v>
      </c>
      <c r="C8931" s="205">
        <v>41012400037</v>
      </c>
      <c r="D8931" s="91">
        <v>1</v>
      </c>
      <c r="E8931" s="66">
        <v>60906.78</v>
      </c>
      <c r="F8931" s="92">
        <v>60906.78</v>
      </c>
    </row>
    <row r="8932" spans="1:6" ht="33.75" x14ac:dyDescent="0.2">
      <c r="A8932" s="2">
        <v>8927</v>
      </c>
      <c r="B8932" s="207" t="s">
        <v>12340</v>
      </c>
      <c r="C8932" s="205">
        <v>41012400038</v>
      </c>
      <c r="D8932" s="91">
        <v>1</v>
      </c>
      <c r="E8932" s="66">
        <v>23590.71</v>
      </c>
      <c r="F8932" s="92">
        <v>23590.71</v>
      </c>
    </row>
    <row r="8933" spans="1:6" ht="56.25" x14ac:dyDescent="0.2">
      <c r="A8933" s="2">
        <v>8928</v>
      </c>
      <c r="B8933" s="207" t="s">
        <v>12341</v>
      </c>
      <c r="C8933" s="205">
        <v>41012400039</v>
      </c>
      <c r="D8933" s="91">
        <v>1</v>
      </c>
      <c r="E8933" s="66">
        <v>83260.98</v>
      </c>
      <c r="F8933" s="92">
        <v>83260.98</v>
      </c>
    </row>
    <row r="8934" spans="1:6" ht="78.75" x14ac:dyDescent="0.2">
      <c r="A8934" s="2">
        <v>8929</v>
      </c>
      <c r="B8934" s="207" t="s">
        <v>12342</v>
      </c>
      <c r="C8934" s="205">
        <v>41012400040</v>
      </c>
      <c r="D8934" s="91">
        <v>1</v>
      </c>
      <c r="E8934" s="66">
        <v>19420.830000000002</v>
      </c>
      <c r="F8934" s="92">
        <v>19420.830000000002</v>
      </c>
    </row>
    <row r="8935" spans="1:6" ht="78.75" x14ac:dyDescent="0.2">
      <c r="A8935" s="2">
        <v>8930</v>
      </c>
      <c r="B8935" s="207" t="s">
        <v>12342</v>
      </c>
      <c r="C8935" s="205">
        <v>41012400047</v>
      </c>
      <c r="D8935" s="91">
        <v>1</v>
      </c>
      <c r="E8935" s="66">
        <v>19420.830000000002</v>
      </c>
      <c r="F8935" s="92">
        <f>E8935</f>
        <v>19420.830000000002</v>
      </c>
    </row>
    <row r="8936" spans="1:6" ht="78.75" x14ac:dyDescent="0.2">
      <c r="A8936" s="2">
        <v>8931</v>
      </c>
      <c r="B8936" s="207" t="s">
        <v>12342</v>
      </c>
      <c r="C8936" s="205">
        <v>41012400048</v>
      </c>
      <c r="D8936" s="91">
        <v>1</v>
      </c>
      <c r="E8936" s="66">
        <v>19420.830000000002</v>
      </c>
      <c r="F8936" s="92">
        <v>19420.830000000002</v>
      </c>
    </row>
    <row r="8937" spans="1:6" ht="33.75" x14ac:dyDescent="0.2">
      <c r="A8937" s="2">
        <v>8932</v>
      </c>
      <c r="B8937" s="207" t="s">
        <v>11526</v>
      </c>
      <c r="C8937" s="205">
        <v>41012400043</v>
      </c>
      <c r="D8937" s="91">
        <v>1</v>
      </c>
      <c r="E8937" s="66">
        <v>82962</v>
      </c>
      <c r="F8937" s="92">
        <v>82962</v>
      </c>
    </row>
    <row r="8938" spans="1:6" ht="33.75" x14ac:dyDescent="0.2">
      <c r="A8938" s="2">
        <v>8933</v>
      </c>
      <c r="B8938" s="206" t="s">
        <v>12343</v>
      </c>
      <c r="C8938" s="205" t="s">
        <v>12624</v>
      </c>
      <c r="D8938" s="91">
        <v>1</v>
      </c>
      <c r="E8938" s="66">
        <v>3288.48</v>
      </c>
      <c r="F8938" s="92">
        <v>3288.48</v>
      </c>
    </row>
    <row r="8939" spans="1:6" ht="22.5" x14ac:dyDescent="0.2">
      <c r="A8939" s="2">
        <v>8934</v>
      </c>
      <c r="B8939" s="206" t="s">
        <v>12344</v>
      </c>
      <c r="C8939" s="205" t="s">
        <v>10833</v>
      </c>
      <c r="D8939" s="91">
        <v>1</v>
      </c>
      <c r="E8939" s="66">
        <v>5616.12</v>
      </c>
      <c r="F8939" s="92">
        <v>5616.12</v>
      </c>
    </row>
    <row r="8940" spans="1:6" x14ac:dyDescent="0.2">
      <c r="A8940" s="2">
        <v>8935</v>
      </c>
      <c r="B8940" s="206" t="s">
        <v>12345</v>
      </c>
      <c r="C8940" s="205" t="s">
        <v>12625</v>
      </c>
      <c r="D8940" s="91">
        <v>1</v>
      </c>
      <c r="E8940" s="66">
        <v>20389.8</v>
      </c>
      <c r="F8940" s="92">
        <v>17977.22</v>
      </c>
    </row>
    <row r="8941" spans="1:6" ht="22.5" x14ac:dyDescent="0.2">
      <c r="A8941" s="2">
        <v>8936</v>
      </c>
      <c r="B8941" s="206" t="s">
        <v>12346</v>
      </c>
      <c r="C8941" s="205" t="s">
        <v>12626</v>
      </c>
      <c r="D8941" s="91">
        <v>1</v>
      </c>
      <c r="E8941" s="66">
        <v>8629.2000000000007</v>
      </c>
      <c r="F8941" s="92">
        <v>8629.2000000000007</v>
      </c>
    </row>
    <row r="8942" spans="1:6" x14ac:dyDescent="0.2">
      <c r="A8942" s="2">
        <v>8937</v>
      </c>
      <c r="B8942" s="206" t="s">
        <v>12347</v>
      </c>
      <c r="C8942" s="205" t="s">
        <v>12627</v>
      </c>
      <c r="D8942" s="91">
        <v>1</v>
      </c>
      <c r="E8942" s="66">
        <v>17200</v>
      </c>
      <c r="F8942" s="92">
        <v>17200</v>
      </c>
    </row>
    <row r="8943" spans="1:6" ht="33.75" x14ac:dyDescent="0.2">
      <c r="A8943" s="2">
        <v>8938</v>
      </c>
      <c r="B8943" s="206" t="s">
        <v>11758</v>
      </c>
      <c r="C8943" s="205" t="s">
        <v>12628</v>
      </c>
      <c r="D8943" s="91">
        <v>1</v>
      </c>
      <c r="E8943" s="66">
        <v>12838.74</v>
      </c>
      <c r="F8943" s="92">
        <v>12838.74</v>
      </c>
    </row>
    <row r="8944" spans="1:6" ht="22.5" x14ac:dyDescent="0.2">
      <c r="A8944" s="2">
        <v>8939</v>
      </c>
      <c r="B8944" s="206" t="s">
        <v>11729</v>
      </c>
      <c r="C8944" s="205" t="s">
        <v>12629</v>
      </c>
      <c r="D8944" s="91">
        <v>1</v>
      </c>
      <c r="E8944" s="66">
        <v>3345.6</v>
      </c>
      <c r="F8944" s="92">
        <v>3345.6</v>
      </c>
    </row>
    <row r="8945" spans="1:6" x14ac:dyDescent="0.2">
      <c r="A8945" s="2">
        <v>8940</v>
      </c>
      <c r="B8945" s="206" t="s">
        <v>11209</v>
      </c>
      <c r="C8945" s="205" t="s">
        <v>7318</v>
      </c>
      <c r="D8945" s="91">
        <v>1</v>
      </c>
      <c r="E8945" s="66">
        <v>3676.08</v>
      </c>
      <c r="F8945" s="92">
        <v>3676.08</v>
      </c>
    </row>
    <row r="8946" spans="1:6" ht="22.5" x14ac:dyDescent="0.2">
      <c r="A8946" s="2">
        <v>8941</v>
      </c>
      <c r="B8946" s="206" t="s">
        <v>12348</v>
      </c>
      <c r="C8946" s="205" t="s">
        <v>12630</v>
      </c>
      <c r="D8946" s="91">
        <v>1</v>
      </c>
      <c r="E8946" s="66">
        <v>3549.6</v>
      </c>
      <c r="F8946" s="92">
        <v>3549.6</v>
      </c>
    </row>
    <row r="8947" spans="1:6" ht="22.5" x14ac:dyDescent="0.2">
      <c r="A8947" s="2">
        <v>8942</v>
      </c>
      <c r="B8947" s="206" t="s">
        <v>12349</v>
      </c>
      <c r="C8947" s="205" t="s">
        <v>12631</v>
      </c>
      <c r="D8947" s="91">
        <v>1</v>
      </c>
      <c r="E8947" s="66">
        <v>5222.3999999999996</v>
      </c>
      <c r="F8947" s="92">
        <v>5222.3999999999996</v>
      </c>
    </row>
    <row r="8948" spans="1:6" x14ac:dyDescent="0.2">
      <c r="A8948" s="2">
        <v>8943</v>
      </c>
      <c r="B8948" s="206" t="s">
        <v>12350</v>
      </c>
      <c r="C8948" s="205">
        <v>10104609</v>
      </c>
      <c r="D8948" s="91">
        <v>1</v>
      </c>
      <c r="E8948" s="66">
        <v>8149.8</v>
      </c>
      <c r="F8948" s="92">
        <f>E8948</f>
        <v>8149.8</v>
      </c>
    </row>
    <row r="8949" spans="1:6" ht="33.75" x14ac:dyDescent="0.2">
      <c r="A8949" s="2">
        <v>8944</v>
      </c>
      <c r="B8949" s="206" t="s">
        <v>12351</v>
      </c>
      <c r="C8949" s="205" t="s">
        <v>12632</v>
      </c>
      <c r="D8949" s="91">
        <v>1</v>
      </c>
      <c r="E8949" s="66">
        <v>50998.53</v>
      </c>
      <c r="F8949" s="92">
        <v>50998.53</v>
      </c>
    </row>
    <row r="8950" spans="1:6" ht="22.5" x14ac:dyDescent="0.2">
      <c r="A8950" s="2">
        <v>8945</v>
      </c>
      <c r="B8950" s="206" t="s">
        <v>11215</v>
      </c>
      <c r="C8950" s="205" t="s">
        <v>12633</v>
      </c>
      <c r="D8950" s="91">
        <v>1</v>
      </c>
      <c r="E8950" s="66">
        <v>7590</v>
      </c>
      <c r="F8950" s="92">
        <v>7590</v>
      </c>
    </row>
    <row r="8951" spans="1:6" x14ac:dyDescent="0.2">
      <c r="A8951" s="2">
        <v>8946</v>
      </c>
      <c r="B8951" s="206" t="s">
        <v>12352</v>
      </c>
      <c r="C8951" s="205" t="s">
        <v>12634</v>
      </c>
      <c r="D8951" s="91">
        <v>1</v>
      </c>
      <c r="E8951" s="66">
        <v>5087</v>
      </c>
      <c r="F8951" s="92">
        <v>5087</v>
      </c>
    </row>
    <row r="8952" spans="1:6" ht="45" x14ac:dyDescent="0.2">
      <c r="A8952" s="2">
        <v>8947</v>
      </c>
      <c r="B8952" s="206" t="s">
        <v>11292</v>
      </c>
      <c r="C8952" s="205" t="s">
        <v>12635</v>
      </c>
      <c r="D8952" s="91">
        <v>1</v>
      </c>
      <c r="E8952" s="66">
        <v>9225</v>
      </c>
      <c r="F8952" s="92">
        <v>9225</v>
      </c>
    </row>
    <row r="8953" spans="1:6" ht="67.5" x14ac:dyDescent="0.2">
      <c r="A8953" s="2">
        <v>8948</v>
      </c>
      <c r="B8953" s="206" t="s">
        <v>12353</v>
      </c>
      <c r="C8953" s="205" t="s">
        <v>12636</v>
      </c>
      <c r="D8953" s="91">
        <v>1</v>
      </c>
      <c r="E8953" s="66">
        <v>7824</v>
      </c>
      <c r="F8953" s="92">
        <v>7824</v>
      </c>
    </row>
    <row r="8954" spans="1:6" ht="56.25" x14ac:dyDescent="0.2">
      <c r="A8954" s="2">
        <v>8949</v>
      </c>
      <c r="B8954" s="206" t="s">
        <v>12354</v>
      </c>
      <c r="C8954" s="205" t="s">
        <v>12637</v>
      </c>
      <c r="D8954" s="91">
        <v>1</v>
      </c>
      <c r="E8954" s="66">
        <v>7856</v>
      </c>
      <c r="F8954" s="92">
        <v>7856</v>
      </c>
    </row>
    <row r="8955" spans="1:6" ht="22.5" x14ac:dyDescent="0.2">
      <c r="A8955" s="2">
        <v>8950</v>
      </c>
      <c r="B8955" s="206" t="s">
        <v>12355</v>
      </c>
      <c r="C8955" s="205" t="s">
        <v>12638</v>
      </c>
      <c r="D8955" s="91">
        <v>1</v>
      </c>
      <c r="E8955" s="66">
        <v>10648</v>
      </c>
      <c r="F8955" s="92">
        <v>10648</v>
      </c>
    </row>
    <row r="8956" spans="1:6" ht="45" x14ac:dyDescent="0.2">
      <c r="A8956" s="2">
        <v>8951</v>
      </c>
      <c r="B8956" s="206" t="s">
        <v>12356</v>
      </c>
      <c r="C8956" s="205" t="s">
        <v>12639</v>
      </c>
      <c r="D8956" s="91">
        <v>1</v>
      </c>
      <c r="E8956" s="66">
        <v>10648</v>
      </c>
      <c r="F8956" s="92">
        <v>10648</v>
      </c>
    </row>
    <row r="8957" spans="1:6" x14ac:dyDescent="0.2">
      <c r="A8957" s="2">
        <v>8952</v>
      </c>
      <c r="B8957" s="206" t="s">
        <v>2112</v>
      </c>
      <c r="C8957" s="205" t="s">
        <v>12640</v>
      </c>
      <c r="D8957" s="91">
        <v>1</v>
      </c>
      <c r="E8957" s="66">
        <v>21753</v>
      </c>
      <c r="F8957" s="92">
        <v>21753</v>
      </c>
    </row>
    <row r="8958" spans="1:6" ht="33.75" x14ac:dyDescent="0.2">
      <c r="A8958" s="2">
        <v>8953</v>
      </c>
      <c r="B8958" s="206" t="s">
        <v>12357</v>
      </c>
      <c r="C8958" s="205" t="s">
        <v>12641</v>
      </c>
      <c r="D8958" s="91">
        <v>1</v>
      </c>
      <c r="E8958" s="66">
        <v>6286</v>
      </c>
      <c r="F8958" s="92">
        <v>6286</v>
      </c>
    </row>
    <row r="8959" spans="1:6" ht="45" x14ac:dyDescent="0.2">
      <c r="A8959" s="2">
        <v>8954</v>
      </c>
      <c r="B8959" s="206" t="s">
        <v>12358</v>
      </c>
      <c r="C8959" s="205" t="s">
        <v>12642</v>
      </c>
      <c r="D8959" s="91">
        <v>1</v>
      </c>
      <c r="E8959" s="66">
        <v>3645</v>
      </c>
      <c r="F8959" s="92">
        <v>3645</v>
      </c>
    </row>
    <row r="8960" spans="1:6" ht="33.75" x14ac:dyDescent="0.2">
      <c r="A8960" s="2">
        <v>8955</v>
      </c>
      <c r="B8960" s="206" t="s">
        <v>12359</v>
      </c>
      <c r="C8960" s="205" t="s">
        <v>12643</v>
      </c>
      <c r="D8960" s="91">
        <v>1</v>
      </c>
      <c r="E8960" s="66">
        <v>8638</v>
      </c>
      <c r="F8960" s="92">
        <v>8638</v>
      </c>
    </row>
    <row r="8961" spans="1:6" ht="56.25" x14ac:dyDescent="0.2">
      <c r="A8961" s="2">
        <v>8956</v>
      </c>
      <c r="B8961" s="206" t="s">
        <v>12360</v>
      </c>
      <c r="C8961" s="205" t="s">
        <v>12644</v>
      </c>
      <c r="D8961" s="91">
        <v>1</v>
      </c>
      <c r="E8961" s="66">
        <v>5671</v>
      </c>
      <c r="F8961" s="92">
        <v>5671</v>
      </c>
    </row>
    <row r="8962" spans="1:6" ht="67.5" x14ac:dyDescent="0.2">
      <c r="A8962" s="2">
        <v>8957</v>
      </c>
      <c r="B8962" s="206" t="s">
        <v>12361</v>
      </c>
      <c r="C8962" s="205" t="s">
        <v>12645</v>
      </c>
      <c r="D8962" s="91">
        <v>1</v>
      </c>
      <c r="E8962" s="66">
        <v>5671</v>
      </c>
      <c r="F8962" s="92">
        <v>5671</v>
      </c>
    </row>
    <row r="8963" spans="1:6" ht="45" x14ac:dyDescent="0.2">
      <c r="A8963" s="2">
        <v>8958</v>
      </c>
      <c r="B8963" s="206" t="s">
        <v>11798</v>
      </c>
      <c r="C8963" s="205" t="s">
        <v>12646</v>
      </c>
      <c r="D8963" s="91">
        <v>1</v>
      </c>
      <c r="E8963" s="66">
        <v>15364</v>
      </c>
      <c r="F8963" s="92">
        <v>15364</v>
      </c>
    </row>
    <row r="8964" spans="1:6" ht="56.25" x14ac:dyDescent="0.2">
      <c r="A8964" s="2">
        <v>8959</v>
      </c>
      <c r="B8964" s="206" t="s">
        <v>12362</v>
      </c>
      <c r="C8964" s="205" t="s">
        <v>12647</v>
      </c>
      <c r="D8964" s="91">
        <v>1</v>
      </c>
      <c r="E8964" s="66">
        <v>5671</v>
      </c>
      <c r="F8964" s="92">
        <v>5671</v>
      </c>
    </row>
    <row r="8965" spans="1:6" ht="45" x14ac:dyDescent="0.2">
      <c r="A8965" s="2">
        <v>8960</v>
      </c>
      <c r="B8965" s="206" t="s">
        <v>12363</v>
      </c>
      <c r="C8965" s="205" t="s">
        <v>12648</v>
      </c>
      <c r="D8965" s="91">
        <v>1</v>
      </c>
      <c r="E8965" s="66">
        <v>7685</v>
      </c>
      <c r="F8965" s="92">
        <v>7685</v>
      </c>
    </row>
    <row r="8966" spans="1:6" x14ac:dyDescent="0.2">
      <c r="A8966" s="2">
        <v>8961</v>
      </c>
      <c r="B8966" s="206" t="s">
        <v>12364</v>
      </c>
      <c r="C8966" s="205" t="s">
        <v>12649</v>
      </c>
      <c r="D8966" s="91">
        <v>1</v>
      </c>
      <c r="E8966" s="66">
        <v>4982</v>
      </c>
      <c r="F8966" s="92">
        <v>4982</v>
      </c>
    </row>
    <row r="8967" spans="1:6" x14ac:dyDescent="0.2">
      <c r="A8967" s="2">
        <v>8962</v>
      </c>
      <c r="B8967" s="206" t="s">
        <v>12364</v>
      </c>
      <c r="C8967" s="205" t="s">
        <v>12650</v>
      </c>
      <c r="D8967" s="91">
        <v>1</v>
      </c>
      <c r="E8967" s="66">
        <v>4982</v>
      </c>
      <c r="F8967" s="92">
        <v>4982</v>
      </c>
    </row>
    <row r="8968" spans="1:6" x14ac:dyDescent="0.2">
      <c r="A8968" s="2">
        <v>8963</v>
      </c>
      <c r="B8968" s="206" t="s">
        <v>12364</v>
      </c>
      <c r="C8968" s="205" t="s">
        <v>12651</v>
      </c>
      <c r="D8968" s="91">
        <v>1</v>
      </c>
      <c r="E8968" s="66">
        <v>4982</v>
      </c>
      <c r="F8968" s="92">
        <v>4982</v>
      </c>
    </row>
    <row r="8969" spans="1:6" x14ac:dyDescent="0.2">
      <c r="A8969" s="2">
        <v>8964</v>
      </c>
      <c r="B8969" s="206" t="s">
        <v>12364</v>
      </c>
      <c r="C8969" s="205" t="s">
        <v>12652</v>
      </c>
      <c r="D8969" s="91">
        <v>1</v>
      </c>
      <c r="E8969" s="66">
        <v>4982</v>
      </c>
      <c r="F8969" s="92">
        <v>4982</v>
      </c>
    </row>
    <row r="8970" spans="1:6" x14ac:dyDescent="0.2">
      <c r="A8970" s="2">
        <v>8965</v>
      </c>
      <c r="B8970" s="206" t="s">
        <v>12364</v>
      </c>
      <c r="C8970" s="205" t="s">
        <v>12653</v>
      </c>
      <c r="D8970" s="91">
        <v>1</v>
      </c>
      <c r="E8970" s="66">
        <v>4982</v>
      </c>
      <c r="F8970" s="92">
        <v>4982</v>
      </c>
    </row>
    <row r="8971" spans="1:6" x14ac:dyDescent="0.2">
      <c r="A8971" s="2">
        <v>8966</v>
      </c>
      <c r="B8971" s="206" t="s">
        <v>12364</v>
      </c>
      <c r="C8971" s="205" t="s">
        <v>12654</v>
      </c>
      <c r="D8971" s="91">
        <v>1</v>
      </c>
      <c r="E8971" s="66">
        <v>4982</v>
      </c>
      <c r="F8971" s="92">
        <v>4982</v>
      </c>
    </row>
    <row r="8972" spans="1:6" x14ac:dyDescent="0.2">
      <c r="A8972" s="2">
        <v>8967</v>
      </c>
      <c r="B8972" s="206" t="s">
        <v>12364</v>
      </c>
      <c r="C8972" s="205" t="s">
        <v>12655</v>
      </c>
      <c r="D8972" s="91">
        <v>1</v>
      </c>
      <c r="E8972" s="66">
        <v>4982</v>
      </c>
      <c r="F8972" s="92">
        <v>4982</v>
      </c>
    </row>
    <row r="8973" spans="1:6" x14ac:dyDescent="0.2">
      <c r="A8973" s="2">
        <v>8968</v>
      </c>
      <c r="B8973" s="206" t="s">
        <v>12364</v>
      </c>
      <c r="C8973" s="205" t="s">
        <v>12656</v>
      </c>
      <c r="D8973" s="91">
        <v>1</v>
      </c>
      <c r="E8973" s="66">
        <v>4982</v>
      </c>
      <c r="F8973" s="92">
        <v>4982</v>
      </c>
    </row>
    <row r="8974" spans="1:6" x14ac:dyDescent="0.2">
      <c r="A8974" s="2">
        <v>8969</v>
      </c>
      <c r="B8974" s="206" t="s">
        <v>12364</v>
      </c>
      <c r="C8974" s="205" t="s">
        <v>12657</v>
      </c>
      <c r="D8974" s="91">
        <v>1</v>
      </c>
      <c r="E8974" s="66">
        <v>4982</v>
      </c>
      <c r="F8974" s="92">
        <v>4982</v>
      </c>
    </row>
    <row r="8975" spans="1:6" x14ac:dyDescent="0.2">
      <c r="A8975" s="2">
        <v>8970</v>
      </c>
      <c r="B8975" s="206" t="s">
        <v>12364</v>
      </c>
      <c r="C8975" s="205" t="s">
        <v>12658</v>
      </c>
      <c r="D8975" s="91">
        <v>1</v>
      </c>
      <c r="E8975" s="66">
        <v>4982</v>
      </c>
      <c r="F8975" s="92">
        <v>4982</v>
      </c>
    </row>
    <row r="8976" spans="1:6" x14ac:dyDescent="0.2">
      <c r="A8976" s="2">
        <v>8971</v>
      </c>
      <c r="B8976" s="206" t="s">
        <v>12364</v>
      </c>
      <c r="C8976" s="205" t="s">
        <v>12659</v>
      </c>
      <c r="D8976" s="91">
        <v>1</v>
      </c>
      <c r="E8976" s="66">
        <v>4982</v>
      </c>
      <c r="F8976" s="92">
        <v>4982</v>
      </c>
    </row>
    <row r="8977" spans="1:6" x14ac:dyDescent="0.2">
      <c r="A8977" s="2">
        <v>8972</v>
      </c>
      <c r="B8977" s="206" t="s">
        <v>12364</v>
      </c>
      <c r="C8977" s="205" t="s">
        <v>12660</v>
      </c>
      <c r="D8977" s="91">
        <v>1</v>
      </c>
      <c r="E8977" s="66">
        <v>4982</v>
      </c>
      <c r="F8977" s="92">
        <v>4982</v>
      </c>
    </row>
    <row r="8978" spans="1:6" x14ac:dyDescent="0.2">
      <c r="A8978" s="2">
        <v>8973</v>
      </c>
      <c r="B8978" s="206" t="s">
        <v>12364</v>
      </c>
      <c r="C8978" s="205" t="s">
        <v>12661</v>
      </c>
      <c r="D8978" s="91">
        <v>1</v>
      </c>
      <c r="E8978" s="66">
        <v>4982</v>
      </c>
      <c r="F8978" s="92">
        <v>4982</v>
      </c>
    </row>
    <row r="8979" spans="1:6" x14ac:dyDescent="0.2">
      <c r="A8979" s="2">
        <v>8974</v>
      </c>
      <c r="B8979" s="206" t="s">
        <v>12364</v>
      </c>
      <c r="C8979" s="205" t="s">
        <v>12662</v>
      </c>
      <c r="D8979" s="91">
        <v>1</v>
      </c>
      <c r="E8979" s="66">
        <v>4982</v>
      </c>
      <c r="F8979" s="92">
        <v>4982</v>
      </c>
    </row>
    <row r="8980" spans="1:6" x14ac:dyDescent="0.2">
      <c r="A8980" s="2">
        <v>8975</v>
      </c>
      <c r="B8980" s="206" t="s">
        <v>12364</v>
      </c>
      <c r="C8980" s="205" t="s">
        <v>12663</v>
      </c>
      <c r="D8980" s="91">
        <v>1</v>
      </c>
      <c r="E8980" s="66">
        <v>4982</v>
      </c>
      <c r="F8980" s="92">
        <v>4982</v>
      </c>
    </row>
    <row r="8981" spans="1:6" ht="22.5" x14ac:dyDescent="0.2">
      <c r="A8981" s="2">
        <v>8976</v>
      </c>
      <c r="B8981" s="206" t="s">
        <v>12365</v>
      </c>
      <c r="C8981" s="205" t="s">
        <v>12664</v>
      </c>
      <c r="D8981" s="91">
        <v>1</v>
      </c>
      <c r="E8981" s="66">
        <v>3657</v>
      </c>
      <c r="F8981" s="92">
        <v>3657</v>
      </c>
    </row>
    <row r="8982" spans="1:6" ht="22.5" x14ac:dyDescent="0.2">
      <c r="A8982" s="2">
        <v>8977</v>
      </c>
      <c r="B8982" s="206" t="s">
        <v>12365</v>
      </c>
      <c r="C8982" s="205" t="s">
        <v>12665</v>
      </c>
      <c r="D8982" s="91">
        <v>1</v>
      </c>
      <c r="E8982" s="66">
        <v>3657</v>
      </c>
      <c r="F8982" s="92">
        <v>3657</v>
      </c>
    </row>
    <row r="8983" spans="1:6" ht="22.5" x14ac:dyDescent="0.2">
      <c r="A8983" s="2">
        <v>8978</v>
      </c>
      <c r="B8983" s="206" t="s">
        <v>12365</v>
      </c>
      <c r="C8983" s="205" t="s">
        <v>12666</v>
      </c>
      <c r="D8983" s="91">
        <v>1</v>
      </c>
      <c r="E8983" s="66">
        <v>3657</v>
      </c>
      <c r="F8983" s="92">
        <v>3657</v>
      </c>
    </row>
    <row r="8984" spans="1:6" ht="22.5" x14ac:dyDescent="0.2">
      <c r="A8984" s="2">
        <v>8979</v>
      </c>
      <c r="B8984" s="206" t="s">
        <v>12365</v>
      </c>
      <c r="C8984" s="205" t="s">
        <v>12667</v>
      </c>
      <c r="D8984" s="91">
        <v>1</v>
      </c>
      <c r="E8984" s="66">
        <v>3657</v>
      </c>
      <c r="F8984" s="92">
        <v>3657</v>
      </c>
    </row>
    <row r="8985" spans="1:6" ht="22.5" x14ac:dyDescent="0.2">
      <c r="A8985" s="2">
        <v>8980</v>
      </c>
      <c r="B8985" s="206" t="s">
        <v>12365</v>
      </c>
      <c r="C8985" s="205" t="s">
        <v>12668</v>
      </c>
      <c r="D8985" s="91">
        <v>1</v>
      </c>
      <c r="E8985" s="66">
        <v>3657</v>
      </c>
      <c r="F8985" s="92">
        <v>3657</v>
      </c>
    </row>
    <row r="8986" spans="1:6" ht="22.5" x14ac:dyDescent="0.2">
      <c r="A8986" s="2">
        <v>8981</v>
      </c>
      <c r="B8986" s="206" t="s">
        <v>12365</v>
      </c>
      <c r="C8986" s="205" t="s">
        <v>12669</v>
      </c>
      <c r="D8986" s="91">
        <v>1</v>
      </c>
      <c r="E8986" s="66">
        <v>3657</v>
      </c>
      <c r="F8986" s="92">
        <v>3657</v>
      </c>
    </row>
    <row r="8987" spans="1:6" ht="22.5" x14ac:dyDescent="0.2">
      <c r="A8987" s="2">
        <v>8982</v>
      </c>
      <c r="B8987" s="206" t="s">
        <v>12365</v>
      </c>
      <c r="C8987" s="205" t="s">
        <v>12670</v>
      </c>
      <c r="D8987" s="91">
        <v>1</v>
      </c>
      <c r="E8987" s="66">
        <v>3657</v>
      </c>
      <c r="F8987" s="92">
        <v>3657</v>
      </c>
    </row>
    <row r="8988" spans="1:6" ht="22.5" x14ac:dyDescent="0.2">
      <c r="A8988" s="2">
        <v>8983</v>
      </c>
      <c r="B8988" s="206" t="s">
        <v>12365</v>
      </c>
      <c r="C8988" s="205" t="s">
        <v>12671</v>
      </c>
      <c r="D8988" s="91">
        <v>1</v>
      </c>
      <c r="E8988" s="66">
        <v>3657</v>
      </c>
      <c r="F8988" s="92">
        <v>3657</v>
      </c>
    </row>
    <row r="8989" spans="1:6" ht="22.5" x14ac:dyDescent="0.2">
      <c r="A8989" s="2">
        <v>8984</v>
      </c>
      <c r="B8989" s="206" t="s">
        <v>12365</v>
      </c>
      <c r="C8989" s="205" t="s">
        <v>12672</v>
      </c>
      <c r="D8989" s="91">
        <v>1</v>
      </c>
      <c r="E8989" s="66">
        <v>3657</v>
      </c>
      <c r="F8989" s="92">
        <v>3657</v>
      </c>
    </row>
    <row r="8990" spans="1:6" ht="22.5" x14ac:dyDescent="0.2">
      <c r="A8990" s="2">
        <v>8985</v>
      </c>
      <c r="B8990" s="206" t="s">
        <v>12365</v>
      </c>
      <c r="C8990" s="205" t="s">
        <v>12673</v>
      </c>
      <c r="D8990" s="91">
        <v>1</v>
      </c>
      <c r="E8990" s="66">
        <v>3657</v>
      </c>
      <c r="F8990" s="92">
        <v>3657</v>
      </c>
    </row>
    <row r="8991" spans="1:6" ht="22.5" x14ac:dyDescent="0.2">
      <c r="A8991" s="2">
        <v>8986</v>
      </c>
      <c r="B8991" s="206" t="s">
        <v>12365</v>
      </c>
      <c r="C8991" s="205" t="s">
        <v>12674</v>
      </c>
      <c r="D8991" s="91">
        <v>1</v>
      </c>
      <c r="E8991" s="66">
        <v>3657</v>
      </c>
      <c r="F8991" s="92">
        <v>3657</v>
      </c>
    </row>
    <row r="8992" spans="1:6" ht="22.5" x14ac:dyDescent="0.2">
      <c r="A8992" s="2">
        <v>8987</v>
      </c>
      <c r="B8992" s="206" t="s">
        <v>12365</v>
      </c>
      <c r="C8992" s="205" t="s">
        <v>12675</v>
      </c>
      <c r="D8992" s="91">
        <v>1</v>
      </c>
      <c r="E8992" s="66">
        <v>3657</v>
      </c>
      <c r="F8992" s="92">
        <v>3657</v>
      </c>
    </row>
    <row r="8993" spans="1:6" ht="22.5" x14ac:dyDescent="0.2">
      <c r="A8993" s="2">
        <v>8988</v>
      </c>
      <c r="B8993" s="206" t="s">
        <v>12365</v>
      </c>
      <c r="C8993" s="205" t="s">
        <v>12676</v>
      </c>
      <c r="D8993" s="91">
        <v>1</v>
      </c>
      <c r="E8993" s="66">
        <v>3657</v>
      </c>
      <c r="F8993" s="92">
        <v>3657</v>
      </c>
    </row>
    <row r="8994" spans="1:6" ht="22.5" x14ac:dyDescent="0.2">
      <c r="A8994" s="2">
        <v>8989</v>
      </c>
      <c r="B8994" s="206" t="s">
        <v>12365</v>
      </c>
      <c r="C8994" s="205" t="s">
        <v>12677</v>
      </c>
      <c r="D8994" s="91">
        <v>1</v>
      </c>
      <c r="E8994" s="66">
        <v>3657</v>
      </c>
      <c r="F8994" s="92">
        <v>3657</v>
      </c>
    </row>
    <row r="8995" spans="1:6" ht="22.5" x14ac:dyDescent="0.2">
      <c r="A8995" s="2">
        <v>8990</v>
      </c>
      <c r="B8995" s="206" t="s">
        <v>12365</v>
      </c>
      <c r="C8995" s="205" t="s">
        <v>12678</v>
      </c>
      <c r="D8995" s="91">
        <v>1</v>
      </c>
      <c r="E8995" s="66">
        <v>3657</v>
      </c>
      <c r="F8995" s="92">
        <v>3657</v>
      </c>
    </row>
    <row r="8996" spans="1:6" ht="33.75" x14ac:dyDescent="0.2">
      <c r="A8996" s="2">
        <v>8991</v>
      </c>
      <c r="B8996" s="206" t="s">
        <v>11833</v>
      </c>
      <c r="C8996" s="205" t="s">
        <v>12679</v>
      </c>
      <c r="D8996" s="91">
        <v>1</v>
      </c>
      <c r="E8996" s="66">
        <v>4584</v>
      </c>
      <c r="F8996" s="92">
        <v>4584</v>
      </c>
    </row>
    <row r="8997" spans="1:6" ht="56.25" x14ac:dyDescent="0.2">
      <c r="A8997" s="2">
        <v>8992</v>
      </c>
      <c r="B8997" s="206" t="s">
        <v>12366</v>
      </c>
      <c r="C8997" s="205" t="s">
        <v>12680</v>
      </c>
      <c r="D8997" s="91">
        <v>1</v>
      </c>
      <c r="E8997" s="66">
        <v>8409</v>
      </c>
      <c r="F8997" s="92">
        <v>8409</v>
      </c>
    </row>
    <row r="8998" spans="1:6" ht="22.5" x14ac:dyDescent="0.2">
      <c r="A8998" s="2">
        <v>8993</v>
      </c>
      <c r="B8998" s="206" t="s">
        <v>12367</v>
      </c>
      <c r="C8998" s="205" t="s">
        <v>12681</v>
      </c>
      <c r="D8998" s="91">
        <v>1</v>
      </c>
      <c r="E8998" s="66">
        <v>5141</v>
      </c>
      <c r="F8998" s="92">
        <v>5141</v>
      </c>
    </row>
    <row r="8999" spans="1:6" ht="22.5" x14ac:dyDescent="0.2">
      <c r="A8999" s="2">
        <v>8994</v>
      </c>
      <c r="B8999" s="206" t="s">
        <v>12368</v>
      </c>
      <c r="C8999" s="205" t="s">
        <v>12682</v>
      </c>
      <c r="D8999" s="91">
        <v>1</v>
      </c>
      <c r="E8999" s="66">
        <v>3937</v>
      </c>
      <c r="F8999" s="92">
        <v>3937</v>
      </c>
    </row>
    <row r="9000" spans="1:6" ht="22.5" x14ac:dyDescent="0.2">
      <c r="A9000" s="2">
        <v>8995</v>
      </c>
      <c r="B9000" s="206" t="s">
        <v>11920</v>
      </c>
      <c r="C9000" s="205" t="s">
        <v>12683</v>
      </c>
      <c r="D9000" s="91">
        <v>1</v>
      </c>
      <c r="E9000" s="66">
        <v>10006</v>
      </c>
      <c r="F9000" s="92">
        <v>10006</v>
      </c>
    </row>
    <row r="9001" spans="1:6" ht="22.5" x14ac:dyDescent="0.2">
      <c r="A9001" s="2">
        <v>8996</v>
      </c>
      <c r="B9001" s="206" t="s">
        <v>11971</v>
      </c>
      <c r="C9001" s="205" t="s">
        <v>12684</v>
      </c>
      <c r="D9001" s="91">
        <v>1</v>
      </c>
      <c r="E9001" s="66">
        <v>3612</v>
      </c>
      <c r="F9001" s="92">
        <v>3612</v>
      </c>
    </row>
    <row r="9002" spans="1:6" ht="22.5" x14ac:dyDescent="0.2">
      <c r="A9002" s="2">
        <v>8997</v>
      </c>
      <c r="B9002" s="206" t="s">
        <v>12369</v>
      </c>
      <c r="C9002" s="205" t="s">
        <v>12685</v>
      </c>
      <c r="D9002" s="91">
        <v>1</v>
      </c>
      <c r="E9002" s="66">
        <v>17961</v>
      </c>
      <c r="F9002" s="92">
        <v>17961</v>
      </c>
    </row>
    <row r="9003" spans="1:6" x14ac:dyDescent="0.2">
      <c r="A9003" s="2">
        <v>8998</v>
      </c>
      <c r="B9003" s="206" t="s">
        <v>3975</v>
      </c>
      <c r="C9003" s="205">
        <v>41012400204</v>
      </c>
      <c r="D9003" s="91">
        <v>1</v>
      </c>
      <c r="E9003" s="66">
        <v>5490</v>
      </c>
      <c r="F9003" s="92">
        <v>5490</v>
      </c>
    </row>
    <row r="9004" spans="1:6" x14ac:dyDescent="0.2">
      <c r="A9004" s="2">
        <v>8999</v>
      </c>
      <c r="B9004" s="206" t="s">
        <v>12370</v>
      </c>
      <c r="C9004" s="205" t="s">
        <v>12686</v>
      </c>
      <c r="D9004" s="91">
        <v>1</v>
      </c>
      <c r="E9004" s="66">
        <v>4707.3</v>
      </c>
      <c r="F9004" s="92">
        <v>4707.3</v>
      </c>
    </row>
    <row r="9005" spans="1:6" x14ac:dyDescent="0.2">
      <c r="A9005" s="2">
        <v>9000</v>
      </c>
      <c r="B9005" s="206" t="s">
        <v>12370</v>
      </c>
      <c r="C9005" s="205" t="s">
        <v>12687</v>
      </c>
      <c r="D9005" s="91">
        <v>1</v>
      </c>
      <c r="E9005" s="66">
        <v>4707.3</v>
      </c>
      <c r="F9005" s="92">
        <v>4707.3</v>
      </c>
    </row>
    <row r="9006" spans="1:6" x14ac:dyDescent="0.2">
      <c r="A9006" s="2">
        <v>9001</v>
      </c>
      <c r="B9006" s="206" t="s">
        <v>12370</v>
      </c>
      <c r="C9006" s="205" t="s">
        <v>12688</v>
      </c>
      <c r="D9006" s="91">
        <v>1</v>
      </c>
      <c r="E9006" s="66">
        <v>4707.3</v>
      </c>
      <c r="F9006" s="92">
        <v>4707.3</v>
      </c>
    </row>
    <row r="9007" spans="1:6" ht="22.5" x14ac:dyDescent="0.2">
      <c r="A9007" s="2">
        <v>9002</v>
      </c>
      <c r="B9007" s="206" t="s">
        <v>12371</v>
      </c>
      <c r="C9007" s="205" t="s">
        <v>12627</v>
      </c>
      <c r="D9007" s="91">
        <v>1</v>
      </c>
      <c r="E9007" s="66">
        <v>23700</v>
      </c>
      <c r="F9007" s="92">
        <v>23700</v>
      </c>
    </row>
    <row r="9008" spans="1:6" ht="22.5" x14ac:dyDescent="0.2">
      <c r="A9008" s="2">
        <v>9003</v>
      </c>
      <c r="B9008" s="206" t="s">
        <v>12372</v>
      </c>
      <c r="C9008" s="205" t="s">
        <v>12689</v>
      </c>
      <c r="D9008" s="91">
        <v>1</v>
      </c>
      <c r="E9008" s="66">
        <v>16500.54</v>
      </c>
      <c r="F9008" s="92">
        <v>16500.54</v>
      </c>
    </row>
    <row r="9009" spans="1:6" ht="22.5" x14ac:dyDescent="0.2">
      <c r="A9009" s="2">
        <v>9004</v>
      </c>
      <c r="B9009" s="206" t="s">
        <v>12372</v>
      </c>
      <c r="C9009" s="205" t="s">
        <v>12690</v>
      </c>
      <c r="D9009" s="91">
        <v>1</v>
      </c>
      <c r="E9009" s="66">
        <v>35872.379999999997</v>
      </c>
      <c r="F9009" s="92">
        <v>35872.379999999997</v>
      </c>
    </row>
    <row r="9010" spans="1:6" x14ac:dyDescent="0.2">
      <c r="A9010" s="2">
        <v>9005</v>
      </c>
      <c r="B9010" s="206" t="s">
        <v>12373</v>
      </c>
      <c r="C9010" s="205">
        <v>41012400210</v>
      </c>
      <c r="D9010" s="91">
        <v>1</v>
      </c>
      <c r="E9010" s="66">
        <v>5250</v>
      </c>
      <c r="F9010" s="92">
        <v>5250</v>
      </c>
    </row>
    <row r="9011" spans="1:6" ht="22.5" x14ac:dyDescent="0.2">
      <c r="A9011" s="2">
        <v>9006</v>
      </c>
      <c r="B9011" s="206" t="s">
        <v>12374</v>
      </c>
      <c r="C9011" s="205" t="s">
        <v>12691</v>
      </c>
      <c r="D9011" s="91">
        <v>1</v>
      </c>
      <c r="E9011" s="66">
        <v>13511.94</v>
      </c>
      <c r="F9011" s="92">
        <v>13511.94</v>
      </c>
    </row>
    <row r="9012" spans="1:6" ht="22.5" x14ac:dyDescent="0.2">
      <c r="A9012" s="2">
        <v>9007</v>
      </c>
      <c r="B9012" s="206" t="s">
        <v>12375</v>
      </c>
      <c r="C9012" s="205" t="s">
        <v>12692</v>
      </c>
      <c r="D9012" s="91">
        <v>1</v>
      </c>
      <c r="E9012" s="66">
        <v>13511.94</v>
      </c>
      <c r="F9012" s="92">
        <v>13511.94</v>
      </c>
    </row>
    <row r="9013" spans="1:6" ht="22.5" x14ac:dyDescent="0.2">
      <c r="A9013" s="2">
        <v>9008</v>
      </c>
      <c r="B9013" s="206" t="s">
        <v>12375</v>
      </c>
      <c r="C9013" s="205" t="s">
        <v>12693</v>
      </c>
      <c r="D9013" s="91">
        <v>1</v>
      </c>
      <c r="E9013" s="66">
        <v>13511.94</v>
      </c>
      <c r="F9013" s="92">
        <v>13511.94</v>
      </c>
    </row>
    <row r="9014" spans="1:6" ht="22.5" x14ac:dyDescent="0.2">
      <c r="A9014" s="2">
        <v>9009</v>
      </c>
      <c r="B9014" s="206" t="s">
        <v>12375</v>
      </c>
      <c r="C9014" s="205" t="s">
        <v>12694</v>
      </c>
      <c r="D9014" s="91">
        <v>1</v>
      </c>
      <c r="E9014" s="66">
        <v>13511.94</v>
      </c>
      <c r="F9014" s="92">
        <v>13511.94</v>
      </c>
    </row>
    <row r="9015" spans="1:6" x14ac:dyDescent="0.2">
      <c r="A9015" s="2">
        <v>9010</v>
      </c>
      <c r="B9015" s="206" t="s">
        <v>12376</v>
      </c>
      <c r="C9015" s="205">
        <v>41012400208</v>
      </c>
      <c r="D9015" s="91">
        <v>1</v>
      </c>
      <c r="E9015" s="66">
        <v>4710</v>
      </c>
      <c r="F9015" s="92">
        <v>4710</v>
      </c>
    </row>
    <row r="9016" spans="1:6" x14ac:dyDescent="0.2">
      <c r="A9016" s="2">
        <v>9011</v>
      </c>
      <c r="B9016" s="206" t="s">
        <v>11786</v>
      </c>
      <c r="C9016" s="205" t="s">
        <v>12695</v>
      </c>
      <c r="D9016" s="91">
        <v>1</v>
      </c>
      <c r="E9016" s="66">
        <v>7071.66</v>
      </c>
      <c r="F9016" s="92">
        <v>7071.66</v>
      </c>
    </row>
    <row r="9017" spans="1:6" x14ac:dyDescent="0.2">
      <c r="A9017" s="2">
        <v>9012</v>
      </c>
      <c r="B9017" s="206" t="s">
        <v>11786</v>
      </c>
      <c r="C9017" s="205" t="s">
        <v>12696</v>
      </c>
      <c r="D9017" s="91">
        <v>1</v>
      </c>
      <c r="E9017" s="66">
        <v>7071.66</v>
      </c>
      <c r="F9017" s="92">
        <v>7071.66</v>
      </c>
    </row>
    <row r="9018" spans="1:6" ht="22.5" x14ac:dyDescent="0.2">
      <c r="A9018" s="2">
        <v>9013</v>
      </c>
      <c r="B9018" s="206" t="s">
        <v>12375</v>
      </c>
      <c r="C9018" s="205" t="s">
        <v>12697</v>
      </c>
      <c r="D9018" s="91">
        <v>1</v>
      </c>
      <c r="E9018" s="66">
        <v>11745.3</v>
      </c>
      <c r="F9018" s="92">
        <v>11745.3</v>
      </c>
    </row>
    <row r="9019" spans="1:6" ht="22.5" x14ac:dyDescent="0.2">
      <c r="A9019" s="2">
        <v>9014</v>
      </c>
      <c r="B9019" s="206" t="s">
        <v>12375</v>
      </c>
      <c r="C9019" s="205" t="s">
        <v>12698</v>
      </c>
      <c r="D9019" s="91">
        <v>1</v>
      </c>
      <c r="E9019" s="66">
        <v>11828.94</v>
      </c>
      <c r="F9019" s="92">
        <v>11828.94</v>
      </c>
    </row>
    <row r="9020" spans="1:6" ht="22.5" x14ac:dyDescent="0.2">
      <c r="A9020" s="2">
        <v>9015</v>
      </c>
      <c r="B9020" s="206" t="s">
        <v>12377</v>
      </c>
      <c r="C9020" s="205" t="s">
        <v>12699</v>
      </c>
      <c r="D9020" s="91">
        <v>1</v>
      </c>
      <c r="E9020" s="66">
        <v>8561.8799999999992</v>
      </c>
      <c r="F9020" s="92">
        <v>8561.8799999999992</v>
      </c>
    </row>
    <row r="9021" spans="1:6" ht="22.5" x14ac:dyDescent="0.2">
      <c r="A9021" s="2">
        <v>9016</v>
      </c>
      <c r="B9021" s="206" t="s">
        <v>12378</v>
      </c>
      <c r="C9021" s="205" t="s">
        <v>12700</v>
      </c>
      <c r="D9021" s="91">
        <v>1</v>
      </c>
      <c r="E9021" s="66">
        <v>4800.6400000000003</v>
      </c>
      <c r="F9021" s="92">
        <v>4800.6400000000003</v>
      </c>
    </row>
    <row r="9022" spans="1:6" ht="33.75" x14ac:dyDescent="0.2">
      <c r="A9022" s="2">
        <v>9017</v>
      </c>
      <c r="B9022" s="206" t="s">
        <v>12379</v>
      </c>
      <c r="C9022" s="205" t="s">
        <v>12701</v>
      </c>
      <c r="D9022" s="91">
        <v>1</v>
      </c>
      <c r="E9022" s="66">
        <v>11129.22</v>
      </c>
      <c r="F9022" s="92">
        <v>11129.22</v>
      </c>
    </row>
    <row r="9023" spans="1:6" x14ac:dyDescent="0.2">
      <c r="A9023" s="2">
        <v>9018</v>
      </c>
      <c r="B9023" s="206" t="s">
        <v>12380</v>
      </c>
      <c r="C9023" s="205" t="s">
        <v>12702</v>
      </c>
      <c r="D9023" s="91">
        <v>1</v>
      </c>
      <c r="E9023" s="66">
        <v>3808.19</v>
      </c>
      <c r="F9023" s="92">
        <v>3808.19</v>
      </c>
    </row>
    <row r="9024" spans="1:6" x14ac:dyDescent="0.2">
      <c r="A9024" s="2">
        <v>9019</v>
      </c>
      <c r="B9024" s="206" t="s">
        <v>3978</v>
      </c>
      <c r="C9024" s="205" t="s">
        <v>12703</v>
      </c>
      <c r="D9024" s="91">
        <v>1</v>
      </c>
      <c r="E9024" s="66">
        <v>25889.93</v>
      </c>
      <c r="F9024" s="92">
        <v>25889.93</v>
      </c>
    </row>
    <row r="9025" spans="1:6" ht="22.5" x14ac:dyDescent="0.2">
      <c r="A9025" s="2">
        <v>9020</v>
      </c>
      <c r="B9025" s="206" t="s">
        <v>12381</v>
      </c>
      <c r="C9025" s="205" t="s">
        <v>12704</v>
      </c>
      <c r="D9025" s="91">
        <v>1</v>
      </c>
      <c r="E9025" s="66">
        <v>29611.62</v>
      </c>
      <c r="F9025" s="92">
        <v>29611.62</v>
      </c>
    </row>
    <row r="9026" spans="1:6" ht="22.5" x14ac:dyDescent="0.2">
      <c r="A9026" s="2">
        <v>9021</v>
      </c>
      <c r="B9026" s="206" t="s">
        <v>12382</v>
      </c>
      <c r="C9026" s="205" t="s">
        <v>12705</v>
      </c>
      <c r="D9026" s="91">
        <v>1</v>
      </c>
      <c r="E9026" s="66">
        <v>10149</v>
      </c>
      <c r="F9026" s="92">
        <v>10149</v>
      </c>
    </row>
    <row r="9027" spans="1:6" x14ac:dyDescent="0.2">
      <c r="A9027" s="2">
        <v>9022</v>
      </c>
      <c r="B9027" s="206" t="s">
        <v>6485</v>
      </c>
      <c r="C9027" s="205" t="s">
        <v>12706</v>
      </c>
      <c r="D9027" s="91">
        <v>1</v>
      </c>
      <c r="E9027" s="66">
        <v>6285.24</v>
      </c>
      <c r="F9027" s="92">
        <v>6285.24</v>
      </c>
    </row>
    <row r="9028" spans="1:6" x14ac:dyDescent="0.2">
      <c r="A9028" s="2">
        <v>9023</v>
      </c>
      <c r="B9028" s="206" t="s">
        <v>12383</v>
      </c>
      <c r="C9028" s="205" t="s">
        <v>12707</v>
      </c>
      <c r="D9028" s="91">
        <v>1</v>
      </c>
      <c r="E9028" s="66">
        <v>9736.48</v>
      </c>
      <c r="F9028" s="92">
        <v>9736.48</v>
      </c>
    </row>
    <row r="9029" spans="1:6" x14ac:dyDescent="0.2">
      <c r="A9029" s="2">
        <v>9024</v>
      </c>
      <c r="B9029" s="206" t="s">
        <v>12384</v>
      </c>
      <c r="C9029" s="205" t="s">
        <v>12708</v>
      </c>
      <c r="D9029" s="91">
        <v>1</v>
      </c>
      <c r="E9029" s="66">
        <v>4813.38</v>
      </c>
      <c r="F9029" s="92">
        <v>4813.38</v>
      </c>
    </row>
    <row r="9030" spans="1:6" ht="22.5" x14ac:dyDescent="0.2">
      <c r="A9030" s="2">
        <v>9025</v>
      </c>
      <c r="B9030" s="206" t="s">
        <v>12385</v>
      </c>
      <c r="C9030" s="205" t="s">
        <v>12709</v>
      </c>
      <c r="D9030" s="91">
        <v>1</v>
      </c>
      <c r="E9030" s="66">
        <v>7979.46</v>
      </c>
      <c r="F9030" s="92">
        <v>7979.46</v>
      </c>
    </row>
    <row r="9031" spans="1:6" ht="22.5" x14ac:dyDescent="0.2">
      <c r="A9031" s="2">
        <v>9026</v>
      </c>
      <c r="B9031" s="206" t="s">
        <v>12386</v>
      </c>
      <c r="C9031" s="205" t="s">
        <v>12710</v>
      </c>
      <c r="D9031" s="91">
        <v>1</v>
      </c>
      <c r="E9031" s="66">
        <v>6178.14</v>
      </c>
      <c r="F9031" s="92">
        <v>6178.14</v>
      </c>
    </row>
    <row r="9032" spans="1:6" ht="22.5" x14ac:dyDescent="0.2">
      <c r="A9032" s="2">
        <v>9027</v>
      </c>
      <c r="B9032" s="206" t="s">
        <v>12387</v>
      </c>
      <c r="C9032" s="205" t="s">
        <v>12711</v>
      </c>
      <c r="D9032" s="91">
        <v>1</v>
      </c>
      <c r="E9032" s="66">
        <v>8721</v>
      </c>
      <c r="F9032" s="92">
        <v>8721</v>
      </c>
    </row>
    <row r="9033" spans="1:6" x14ac:dyDescent="0.2">
      <c r="A9033" s="2">
        <v>9028</v>
      </c>
      <c r="B9033" s="206" t="s">
        <v>12388</v>
      </c>
      <c r="C9033" s="205" t="s">
        <v>12712</v>
      </c>
      <c r="D9033" s="91">
        <v>1</v>
      </c>
      <c r="E9033" s="66">
        <v>6440</v>
      </c>
      <c r="F9033" s="92">
        <v>6440</v>
      </c>
    </row>
    <row r="9034" spans="1:6" x14ac:dyDescent="0.2">
      <c r="A9034" s="2">
        <v>9029</v>
      </c>
      <c r="B9034" s="206" t="s">
        <v>12389</v>
      </c>
      <c r="C9034" s="205" t="s">
        <v>12713</v>
      </c>
      <c r="D9034" s="91">
        <v>1</v>
      </c>
      <c r="E9034" s="66">
        <v>16140</v>
      </c>
      <c r="F9034" s="92">
        <v>16140</v>
      </c>
    </row>
    <row r="9035" spans="1:6" ht="22.5" x14ac:dyDescent="0.2">
      <c r="A9035" s="2">
        <v>9030</v>
      </c>
      <c r="B9035" s="206" t="s">
        <v>12390</v>
      </c>
      <c r="C9035" s="205" t="s">
        <v>12714</v>
      </c>
      <c r="D9035" s="91">
        <v>1</v>
      </c>
      <c r="E9035" s="66">
        <v>13912.29</v>
      </c>
      <c r="F9035" s="92">
        <v>13912.29</v>
      </c>
    </row>
    <row r="9036" spans="1:6" ht="33.75" x14ac:dyDescent="0.2">
      <c r="A9036" s="2">
        <v>9031</v>
      </c>
      <c r="B9036" s="206" t="s">
        <v>12391</v>
      </c>
      <c r="C9036" s="205" t="s">
        <v>12715</v>
      </c>
      <c r="D9036" s="91">
        <v>1</v>
      </c>
      <c r="E9036" s="66">
        <v>26276.01</v>
      </c>
      <c r="F9036" s="92">
        <v>26276.01</v>
      </c>
    </row>
    <row r="9037" spans="1:6" ht="22.5" x14ac:dyDescent="0.2">
      <c r="A9037" s="2">
        <v>9032</v>
      </c>
      <c r="B9037" s="206" t="s">
        <v>12392</v>
      </c>
      <c r="C9037" s="205" t="s">
        <v>12716</v>
      </c>
      <c r="D9037" s="91">
        <v>1</v>
      </c>
      <c r="E9037" s="66">
        <v>44686</v>
      </c>
      <c r="F9037" s="92">
        <v>44686</v>
      </c>
    </row>
    <row r="9038" spans="1:6" ht="33.75" x14ac:dyDescent="0.2">
      <c r="A9038" s="2">
        <v>9033</v>
      </c>
      <c r="B9038" s="206" t="s">
        <v>12393</v>
      </c>
      <c r="C9038" s="205" t="s">
        <v>7722</v>
      </c>
      <c r="D9038" s="91">
        <v>1</v>
      </c>
      <c r="E9038" s="66">
        <v>5949.2</v>
      </c>
      <c r="F9038" s="92">
        <v>5949.2</v>
      </c>
    </row>
    <row r="9039" spans="1:6" ht="22.5" x14ac:dyDescent="0.2">
      <c r="A9039" s="2">
        <v>9034</v>
      </c>
      <c r="B9039" s="206" t="s">
        <v>12394</v>
      </c>
      <c r="C9039" s="205" t="s">
        <v>7720</v>
      </c>
      <c r="D9039" s="91">
        <v>1</v>
      </c>
      <c r="E9039" s="66">
        <v>5700</v>
      </c>
      <c r="F9039" s="92">
        <v>5700</v>
      </c>
    </row>
    <row r="9040" spans="1:6" ht="22.5" x14ac:dyDescent="0.2">
      <c r="A9040" s="2">
        <v>9035</v>
      </c>
      <c r="B9040" s="206" t="s">
        <v>12394</v>
      </c>
      <c r="C9040" s="205" t="s">
        <v>12717</v>
      </c>
      <c r="D9040" s="91">
        <v>1</v>
      </c>
      <c r="E9040" s="66">
        <v>5700</v>
      </c>
      <c r="F9040" s="92">
        <v>5700</v>
      </c>
    </row>
    <row r="9041" spans="1:6" x14ac:dyDescent="0.2">
      <c r="A9041" s="2">
        <v>9036</v>
      </c>
      <c r="B9041" s="206" t="s">
        <v>12395</v>
      </c>
      <c r="C9041" s="205" t="s">
        <v>7699</v>
      </c>
      <c r="D9041" s="91">
        <v>1</v>
      </c>
      <c r="E9041" s="66">
        <v>6414.65</v>
      </c>
      <c r="F9041" s="92">
        <v>6414.65</v>
      </c>
    </row>
    <row r="9042" spans="1:6" x14ac:dyDescent="0.2">
      <c r="A9042" s="2">
        <v>9037</v>
      </c>
      <c r="B9042" s="206" t="s">
        <v>12395</v>
      </c>
      <c r="C9042" s="205" t="s">
        <v>7698</v>
      </c>
      <c r="D9042" s="91">
        <v>1</v>
      </c>
      <c r="E9042" s="66">
        <v>6414.65</v>
      </c>
      <c r="F9042" s="92">
        <v>6414.65</v>
      </c>
    </row>
    <row r="9043" spans="1:6" ht="22.5" x14ac:dyDescent="0.2">
      <c r="A9043" s="2">
        <v>9038</v>
      </c>
      <c r="B9043" s="206" t="s">
        <v>12396</v>
      </c>
      <c r="C9043" s="205" t="s">
        <v>12718</v>
      </c>
      <c r="D9043" s="91">
        <v>1</v>
      </c>
      <c r="E9043" s="66">
        <v>9460</v>
      </c>
      <c r="F9043" s="92">
        <v>9460</v>
      </c>
    </row>
    <row r="9044" spans="1:6" ht="22.5" x14ac:dyDescent="0.2">
      <c r="A9044" s="2">
        <v>9039</v>
      </c>
      <c r="B9044" s="206" t="s">
        <v>12397</v>
      </c>
      <c r="C9044" s="205" t="s">
        <v>12719</v>
      </c>
      <c r="D9044" s="91">
        <v>1</v>
      </c>
      <c r="E9044" s="66">
        <v>22540</v>
      </c>
      <c r="F9044" s="92">
        <v>22540</v>
      </c>
    </row>
    <row r="9045" spans="1:6" x14ac:dyDescent="0.2">
      <c r="A9045" s="2">
        <v>9040</v>
      </c>
      <c r="B9045" s="206" t="s">
        <v>8444</v>
      </c>
      <c r="C9045" s="205" t="s">
        <v>12720</v>
      </c>
      <c r="D9045" s="91">
        <v>1</v>
      </c>
      <c r="E9045" s="66">
        <v>40223.879999999997</v>
      </c>
      <c r="F9045" s="92">
        <v>40223.879999999997</v>
      </c>
    </row>
    <row r="9046" spans="1:6" ht="22.5" x14ac:dyDescent="0.2">
      <c r="A9046" s="2">
        <v>9041</v>
      </c>
      <c r="B9046" s="206" t="s">
        <v>12398</v>
      </c>
      <c r="C9046" s="205" t="s">
        <v>12721</v>
      </c>
      <c r="D9046" s="91">
        <v>1</v>
      </c>
      <c r="E9046" s="66">
        <v>5698</v>
      </c>
      <c r="F9046" s="92">
        <v>5698</v>
      </c>
    </row>
    <row r="9047" spans="1:6" ht="22.5" x14ac:dyDescent="0.2">
      <c r="A9047" s="2">
        <v>9042</v>
      </c>
      <c r="B9047" s="206" t="s">
        <v>12399</v>
      </c>
      <c r="C9047" s="205" t="s">
        <v>12722</v>
      </c>
      <c r="D9047" s="91">
        <v>1</v>
      </c>
      <c r="E9047" s="66">
        <v>17710</v>
      </c>
      <c r="F9047" s="92">
        <v>17710</v>
      </c>
    </row>
    <row r="9048" spans="1:6" x14ac:dyDescent="0.2">
      <c r="A9048" s="2">
        <v>9043</v>
      </c>
      <c r="B9048" s="206" t="s">
        <v>2790</v>
      </c>
      <c r="C9048" s="205" t="s">
        <v>12723</v>
      </c>
      <c r="D9048" s="91">
        <v>1</v>
      </c>
      <c r="E9048" s="66">
        <v>22250</v>
      </c>
      <c r="F9048" s="92">
        <v>22250</v>
      </c>
    </row>
    <row r="9049" spans="1:6" x14ac:dyDescent="0.2">
      <c r="A9049" s="2">
        <v>9044</v>
      </c>
      <c r="B9049" s="206" t="s">
        <v>2790</v>
      </c>
      <c r="C9049" s="205" t="s">
        <v>12724</v>
      </c>
      <c r="D9049" s="91">
        <v>1</v>
      </c>
      <c r="E9049" s="66">
        <v>22250</v>
      </c>
      <c r="F9049" s="92">
        <v>22250</v>
      </c>
    </row>
    <row r="9050" spans="1:6" x14ac:dyDescent="0.2">
      <c r="A9050" s="2">
        <v>9045</v>
      </c>
      <c r="B9050" s="206" t="s">
        <v>2790</v>
      </c>
      <c r="C9050" s="205" t="s">
        <v>12725</v>
      </c>
      <c r="D9050" s="91">
        <v>1</v>
      </c>
      <c r="E9050" s="66">
        <v>22250</v>
      </c>
      <c r="F9050" s="92">
        <v>22250</v>
      </c>
    </row>
    <row r="9051" spans="1:6" x14ac:dyDescent="0.2">
      <c r="A9051" s="2">
        <v>9046</v>
      </c>
      <c r="B9051" s="206" t="s">
        <v>2790</v>
      </c>
      <c r="C9051" s="205" t="s">
        <v>12726</v>
      </c>
      <c r="D9051" s="91">
        <v>1</v>
      </c>
      <c r="E9051" s="66">
        <v>22250</v>
      </c>
      <c r="F9051" s="92">
        <v>22250</v>
      </c>
    </row>
    <row r="9052" spans="1:6" x14ac:dyDescent="0.2">
      <c r="A9052" s="2">
        <v>9047</v>
      </c>
      <c r="B9052" s="206" t="s">
        <v>2790</v>
      </c>
      <c r="C9052" s="205" t="s">
        <v>12727</v>
      </c>
      <c r="D9052" s="91">
        <v>1</v>
      </c>
      <c r="E9052" s="66">
        <v>30430</v>
      </c>
      <c r="F9052" s="92">
        <v>30430</v>
      </c>
    </row>
    <row r="9053" spans="1:6" ht="22.5" x14ac:dyDescent="0.2">
      <c r="A9053" s="2">
        <v>9048</v>
      </c>
      <c r="B9053" s="206" t="s">
        <v>12400</v>
      </c>
      <c r="C9053" s="205" t="s">
        <v>12728</v>
      </c>
      <c r="D9053" s="91">
        <v>1</v>
      </c>
      <c r="E9053" s="66">
        <v>31500</v>
      </c>
      <c r="F9053" s="92">
        <v>31500</v>
      </c>
    </row>
    <row r="9054" spans="1:6" ht="22.5" x14ac:dyDescent="0.2">
      <c r="A9054" s="2">
        <v>9049</v>
      </c>
      <c r="B9054" s="206" t="s">
        <v>12401</v>
      </c>
      <c r="C9054" s="205" t="s">
        <v>12729</v>
      </c>
      <c r="D9054" s="91">
        <v>1</v>
      </c>
      <c r="E9054" s="66">
        <v>50000</v>
      </c>
      <c r="F9054" s="92">
        <v>50000</v>
      </c>
    </row>
    <row r="9055" spans="1:6" ht="22.5" x14ac:dyDescent="0.2">
      <c r="A9055" s="2">
        <v>9050</v>
      </c>
      <c r="B9055" s="206" t="s">
        <v>12402</v>
      </c>
      <c r="C9055" s="205" t="s">
        <v>12730</v>
      </c>
      <c r="D9055" s="91">
        <v>1</v>
      </c>
      <c r="E9055" s="66">
        <v>14229</v>
      </c>
      <c r="F9055" s="92">
        <v>14229</v>
      </c>
    </row>
    <row r="9056" spans="1:6" ht="22.5" x14ac:dyDescent="0.2">
      <c r="A9056" s="2">
        <v>9051</v>
      </c>
      <c r="B9056" s="206" t="s">
        <v>12403</v>
      </c>
      <c r="C9056" s="205" t="s">
        <v>12731</v>
      </c>
      <c r="D9056" s="91">
        <v>1</v>
      </c>
      <c r="E9056" s="66">
        <v>14229</v>
      </c>
      <c r="F9056" s="92">
        <v>14229</v>
      </c>
    </row>
    <row r="9057" spans="1:6" ht="22.5" x14ac:dyDescent="0.2">
      <c r="A9057" s="2">
        <v>9052</v>
      </c>
      <c r="B9057" s="206" t="s">
        <v>12404</v>
      </c>
      <c r="C9057" s="205" t="s">
        <v>12732</v>
      </c>
      <c r="D9057" s="91">
        <v>1</v>
      </c>
      <c r="E9057" s="66">
        <v>45000</v>
      </c>
      <c r="F9057" s="92">
        <v>45000</v>
      </c>
    </row>
    <row r="9058" spans="1:6" x14ac:dyDescent="0.2">
      <c r="A9058" s="2">
        <v>9053</v>
      </c>
      <c r="B9058" s="206" t="s">
        <v>12405</v>
      </c>
      <c r="C9058" s="205" t="s">
        <v>12733</v>
      </c>
      <c r="D9058" s="91">
        <v>1</v>
      </c>
      <c r="E9058" s="66">
        <v>18171.919999999998</v>
      </c>
      <c r="F9058" s="92">
        <v>18171.919999999998</v>
      </c>
    </row>
    <row r="9059" spans="1:6" ht="22.5" x14ac:dyDescent="0.2">
      <c r="A9059" s="2">
        <v>9054</v>
      </c>
      <c r="B9059" s="206" t="s">
        <v>12406</v>
      </c>
      <c r="C9059" s="205">
        <v>41012400205</v>
      </c>
      <c r="D9059" s="91">
        <v>1</v>
      </c>
      <c r="E9059" s="66">
        <v>27000</v>
      </c>
      <c r="F9059" s="92">
        <v>27000</v>
      </c>
    </row>
    <row r="9060" spans="1:6" ht="22.5" x14ac:dyDescent="0.2">
      <c r="A9060" s="2">
        <v>9055</v>
      </c>
      <c r="B9060" s="206" t="s">
        <v>12406</v>
      </c>
      <c r="C9060" s="205">
        <v>41012400206</v>
      </c>
      <c r="D9060" s="91">
        <v>1</v>
      </c>
      <c r="E9060" s="66">
        <v>27000</v>
      </c>
      <c r="F9060" s="92">
        <v>27000</v>
      </c>
    </row>
    <row r="9061" spans="1:6" x14ac:dyDescent="0.2">
      <c r="A9061" s="2">
        <v>9056</v>
      </c>
      <c r="B9061" s="206" t="s">
        <v>12407</v>
      </c>
      <c r="C9061" s="205">
        <v>41012400207</v>
      </c>
      <c r="D9061" s="91">
        <v>1</v>
      </c>
      <c r="E9061" s="66">
        <v>10980</v>
      </c>
      <c r="F9061" s="92">
        <v>10980</v>
      </c>
    </row>
    <row r="9062" spans="1:6" ht="22.5" x14ac:dyDescent="0.2">
      <c r="A9062" s="2">
        <v>9057</v>
      </c>
      <c r="B9062" s="206" t="s">
        <v>12408</v>
      </c>
      <c r="C9062" s="205" t="s">
        <v>12734</v>
      </c>
      <c r="D9062" s="91">
        <v>1</v>
      </c>
      <c r="E9062" s="66">
        <v>20000</v>
      </c>
      <c r="F9062" s="92">
        <v>20000</v>
      </c>
    </row>
    <row r="9063" spans="1:6" ht="22.5" x14ac:dyDescent="0.2">
      <c r="A9063" s="2">
        <v>9058</v>
      </c>
      <c r="B9063" s="206" t="s">
        <v>12409</v>
      </c>
      <c r="C9063" s="205" t="s">
        <v>12735</v>
      </c>
      <c r="D9063" s="91">
        <v>1</v>
      </c>
      <c r="E9063" s="66">
        <v>20000</v>
      </c>
      <c r="F9063" s="92">
        <v>20000</v>
      </c>
    </row>
    <row r="9064" spans="1:6" ht="22.5" x14ac:dyDescent="0.2">
      <c r="A9064" s="2">
        <v>9059</v>
      </c>
      <c r="B9064" s="206" t="s">
        <v>12410</v>
      </c>
      <c r="C9064" s="205" t="s">
        <v>12736</v>
      </c>
      <c r="D9064" s="91">
        <v>1</v>
      </c>
      <c r="E9064" s="66">
        <v>46000</v>
      </c>
      <c r="F9064" s="92">
        <v>46000</v>
      </c>
    </row>
    <row r="9065" spans="1:6" x14ac:dyDescent="0.2">
      <c r="A9065" s="2">
        <v>9060</v>
      </c>
      <c r="B9065" s="206" t="s">
        <v>12411</v>
      </c>
      <c r="C9065" s="205" t="s">
        <v>12737</v>
      </c>
      <c r="D9065" s="91">
        <v>1</v>
      </c>
      <c r="E9065" s="66">
        <v>4156.88</v>
      </c>
      <c r="F9065" s="92">
        <v>4156.88</v>
      </c>
    </row>
    <row r="9066" spans="1:6" ht="22.5" x14ac:dyDescent="0.2">
      <c r="A9066" s="2">
        <v>9061</v>
      </c>
      <c r="B9066" s="206" t="s">
        <v>12412</v>
      </c>
      <c r="C9066" s="205" t="s">
        <v>12738</v>
      </c>
      <c r="D9066" s="91">
        <v>1</v>
      </c>
      <c r="E9066" s="66">
        <v>37166.519999999997</v>
      </c>
      <c r="F9066" s="92">
        <v>37166.519999999997</v>
      </c>
    </row>
    <row r="9067" spans="1:6" ht="22.5" x14ac:dyDescent="0.2">
      <c r="A9067" s="2">
        <v>9062</v>
      </c>
      <c r="B9067" s="206" t="s">
        <v>12413</v>
      </c>
      <c r="C9067" s="205" t="s">
        <v>12739</v>
      </c>
      <c r="D9067" s="91">
        <v>1</v>
      </c>
      <c r="E9067" s="66">
        <v>17300</v>
      </c>
      <c r="F9067" s="92">
        <v>17300</v>
      </c>
    </row>
    <row r="9068" spans="1:6" ht="22.5" x14ac:dyDescent="0.2">
      <c r="A9068" s="2">
        <v>9063</v>
      </c>
      <c r="B9068" s="206" t="s">
        <v>12414</v>
      </c>
      <c r="C9068" s="205" t="s">
        <v>12740</v>
      </c>
      <c r="D9068" s="91">
        <v>1</v>
      </c>
      <c r="E9068" s="66">
        <v>17300</v>
      </c>
      <c r="F9068" s="92">
        <v>17300</v>
      </c>
    </row>
    <row r="9069" spans="1:6" ht="22.5" x14ac:dyDescent="0.2">
      <c r="A9069" s="2">
        <v>9064</v>
      </c>
      <c r="B9069" s="206" t="s">
        <v>12386</v>
      </c>
      <c r="C9069" s="205" t="s">
        <v>12741</v>
      </c>
      <c r="D9069" s="91">
        <v>1</v>
      </c>
      <c r="E9069" s="66">
        <v>6178.14</v>
      </c>
      <c r="F9069" s="92">
        <v>6178.14</v>
      </c>
    </row>
    <row r="9070" spans="1:6" ht="22.5" x14ac:dyDescent="0.2">
      <c r="A9070" s="2">
        <v>9065</v>
      </c>
      <c r="B9070" s="206" t="s">
        <v>12415</v>
      </c>
      <c r="C9070" s="205" t="s">
        <v>12742</v>
      </c>
      <c r="D9070" s="91">
        <v>1</v>
      </c>
      <c r="E9070" s="66">
        <v>74883</v>
      </c>
      <c r="F9070" s="92">
        <v>74883</v>
      </c>
    </row>
    <row r="9071" spans="1:6" ht="22.5" x14ac:dyDescent="0.2">
      <c r="A9071" s="2">
        <v>9066</v>
      </c>
      <c r="B9071" s="206" t="s">
        <v>12416</v>
      </c>
      <c r="C9071" s="205" t="s">
        <v>12743</v>
      </c>
      <c r="D9071" s="91">
        <v>1</v>
      </c>
      <c r="E9071" s="66">
        <v>18398</v>
      </c>
      <c r="F9071" s="92">
        <v>18398</v>
      </c>
    </row>
    <row r="9072" spans="1:6" ht="22.5" x14ac:dyDescent="0.2">
      <c r="A9072" s="2">
        <v>9067</v>
      </c>
      <c r="B9072" s="206" t="s">
        <v>12417</v>
      </c>
      <c r="C9072" s="205" t="s">
        <v>12744</v>
      </c>
      <c r="D9072" s="91">
        <v>1</v>
      </c>
      <c r="E9072" s="66">
        <v>23980</v>
      </c>
      <c r="F9072" s="92">
        <v>23980</v>
      </c>
    </row>
    <row r="9073" spans="1:6" ht="22.5" x14ac:dyDescent="0.2">
      <c r="A9073" s="2">
        <v>9068</v>
      </c>
      <c r="B9073" s="206" t="s">
        <v>12418</v>
      </c>
      <c r="C9073" s="205" t="s">
        <v>12745</v>
      </c>
      <c r="D9073" s="91">
        <v>1</v>
      </c>
      <c r="E9073" s="66">
        <v>23980</v>
      </c>
      <c r="F9073" s="92">
        <v>23980</v>
      </c>
    </row>
    <row r="9074" spans="1:6" ht="22.5" x14ac:dyDescent="0.2">
      <c r="A9074" s="2">
        <v>9069</v>
      </c>
      <c r="B9074" s="206" t="s">
        <v>12419</v>
      </c>
      <c r="C9074" s="205" t="s">
        <v>12746</v>
      </c>
      <c r="D9074" s="91">
        <v>1</v>
      </c>
      <c r="E9074" s="66">
        <v>23980</v>
      </c>
      <c r="F9074" s="92">
        <v>23980</v>
      </c>
    </row>
    <row r="9075" spans="1:6" ht="22.5" x14ac:dyDescent="0.2">
      <c r="A9075" s="2">
        <v>9070</v>
      </c>
      <c r="B9075" s="206" t="s">
        <v>12420</v>
      </c>
      <c r="C9075" s="205" t="s">
        <v>12747</v>
      </c>
      <c r="D9075" s="91">
        <v>1</v>
      </c>
      <c r="E9075" s="66">
        <v>23980</v>
      </c>
      <c r="F9075" s="92">
        <v>23980</v>
      </c>
    </row>
    <row r="9076" spans="1:6" ht="22.5" x14ac:dyDescent="0.2">
      <c r="A9076" s="2">
        <v>9071</v>
      </c>
      <c r="B9076" s="206" t="s">
        <v>12421</v>
      </c>
      <c r="C9076" s="205" t="s">
        <v>12748</v>
      </c>
      <c r="D9076" s="91">
        <v>1</v>
      </c>
      <c r="E9076" s="66">
        <v>16000</v>
      </c>
      <c r="F9076" s="92">
        <v>16000</v>
      </c>
    </row>
    <row r="9077" spans="1:6" ht="22.5" x14ac:dyDescent="0.2">
      <c r="A9077" s="2">
        <v>9072</v>
      </c>
      <c r="B9077" s="206" t="s">
        <v>12422</v>
      </c>
      <c r="C9077" s="205" t="s">
        <v>12749</v>
      </c>
      <c r="D9077" s="91">
        <v>1</v>
      </c>
      <c r="E9077" s="66">
        <v>57687</v>
      </c>
      <c r="F9077" s="92">
        <v>57687</v>
      </c>
    </row>
    <row r="9078" spans="1:6" ht="22.5" x14ac:dyDescent="0.2">
      <c r="A9078" s="2">
        <v>9073</v>
      </c>
      <c r="B9078" s="206" t="s">
        <v>12423</v>
      </c>
      <c r="C9078" s="205" t="s">
        <v>12750</v>
      </c>
      <c r="D9078" s="91">
        <v>1</v>
      </c>
      <c r="E9078" s="66">
        <v>22804</v>
      </c>
      <c r="F9078" s="92">
        <v>22804</v>
      </c>
    </row>
    <row r="9079" spans="1:6" ht="22.5" x14ac:dyDescent="0.2">
      <c r="A9079" s="2">
        <v>9074</v>
      </c>
      <c r="B9079" s="206" t="s">
        <v>12423</v>
      </c>
      <c r="C9079" s="205" t="s">
        <v>12751</v>
      </c>
      <c r="D9079" s="91">
        <v>1</v>
      </c>
      <c r="E9079" s="66">
        <v>22804</v>
      </c>
      <c r="F9079" s="92">
        <v>22804</v>
      </c>
    </row>
    <row r="9080" spans="1:6" ht="22.5" x14ac:dyDescent="0.2">
      <c r="A9080" s="2">
        <v>9075</v>
      </c>
      <c r="B9080" s="206" t="s">
        <v>12423</v>
      </c>
      <c r="C9080" s="205" t="s">
        <v>12752</v>
      </c>
      <c r="D9080" s="91">
        <v>1</v>
      </c>
      <c r="E9080" s="66">
        <v>22804</v>
      </c>
      <c r="F9080" s="92">
        <v>22804</v>
      </c>
    </row>
    <row r="9081" spans="1:6" ht="22.5" x14ac:dyDescent="0.2">
      <c r="A9081" s="2">
        <v>9076</v>
      </c>
      <c r="B9081" s="206" t="s">
        <v>12424</v>
      </c>
      <c r="C9081" s="205" t="s">
        <v>12753</v>
      </c>
      <c r="D9081" s="91">
        <v>1</v>
      </c>
      <c r="E9081" s="66">
        <v>25000</v>
      </c>
      <c r="F9081" s="92">
        <v>25000</v>
      </c>
    </row>
    <row r="9082" spans="1:6" ht="22.5" x14ac:dyDescent="0.2">
      <c r="A9082" s="2">
        <v>9077</v>
      </c>
      <c r="B9082" s="206" t="s">
        <v>12424</v>
      </c>
      <c r="C9082" s="205" t="s">
        <v>12754</v>
      </c>
      <c r="D9082" s="91">
        <v>1</v>
      </c>
      <c r="E9082" s="66">
        <v>25000</v>
      </c>
      <c r="F9082" s="92">
        <v>25000</v>
      </c>
    </row>
    <row r="9083" spans="1:6" ht="22.5" x14ac:dyDescent="0.2">
      <c r="A9083" s="2">
        <v>9078</v>
      </c>
      <c r="B9083" s="206" t="s">
        <v>12424</v>
      </c>
      <c r="C9083" s="205" t="s">
        <v>12755</v>
      </c>
      <c r="D9083" s="91">
        <v>1</v>
      </c>
      <c r="E9083" s="66">
        <v>25000</v>
      </c>
      <c r="F9083" s="92">
        <v>25000</v>
      </c>
    </row>
    <row r="9084" spans="1:6" ht="33.75" x14ac:dyDescent="0.2">
      <c r="A9084" s="2">
        <v>9079</v>
      </c>
      <c r="B9084" s="208" t="s">
        <v>12425</v>
      </c>
      <c r="C9084" s="205">
        <v>4101240133</v>
      </c>
      <c r="D9084" s="91">
        <v>1</v>
      </c>
      <c r="E9084" s="235">
        <v>6385</v>
      </c>
      <c r="F9084" s="235">
        <v>6385</v>
      </c>
    </row>
    <row r="9085" spans="1:6" ht="22.5" x14ac:dyDescent="0.2">
      <c r="A9085" s="2">
        <v>9080</v>
      </c>
      <c r="B9085" s="208" t="s">
        <v>12426</v>
      </c>
      <c r="C9085" s="205">
        <v>4101240134</v>
      </c>
      <c r="D9085" s="91">
        <v>1</v>
      </c>
      <c r="E9085" s="235">
        <v>28422</v>
      </c>
      <c r="F9085" s="235">
        <v>28422</v>
      </c>
    </row>
    <row r="9086" spans="1:6" ht="22.5" x14ac:dyDescent="0.2">
      <c r="A9086" s="2">
        <v>9081</v>
      </c>
      <c r="B9086" s="208" t="s">
        <v>12427</v>
      </c>
      <c r="C9086" s="205">
        <v>4101240135</v>
      </c>
      <c r="D9086" s="91">
        <v>1</v>
      </c>
      <c r="E9086" s="235">
        <v>11900</v>
      </c>
      <c r="F9086" s="235">
        <v>11900</v>
      </c>
    </row>
    <row r="9087" spans="1:6" ht="22.5" x14ac:dyDescent="0.2">
      <c r="A9087" s="2">
        <v>9082</v>
      </c>
      <c r="B9087" s="208" t="s">
        <v>12428</v>
      </c>
      <c r="C9087" s="205">
        <v>4101240153</v>
      </c>
      <c r="D9087" s="91">
        <v>1</v>
      </c>
      <c r="E9087" s="235">
        <v>13500</v>
      </c>
      <c r="F9087" s="235">
        <v>13500</v>
      </c>
    </row>
    <row r="9088" spans="1:6" ht="22.5" x14ac:dyDescent="0.2">
      <c r="A9088" s="2">
        <v>9083</v>
      </c>
      <c r="B9088" s="208" t="s">
        <v>12428</v>
      </c>
      <c r="C9088" s="205">
        <v>4101240154</v>
      </c>
      <c r="D9088" s="91">
        <v>1</v>
      </c>
      <c r="E9088" s="235">
        <v>13500</v>
      </c>
      <c r="F9088" s="235">
        <v>13500</v>
      </c>
    </row>
    <row r="9089" spans="1:6" ht="22.5" x14ac:dyDescent="0.2">
      <c r="A9089" s="2">
        <v>9084</v>
      </c>
      <c r="B9089" s="208" t="s">
        <v>12429</v>
      </c>
      <c r="C9089" s="205">
        <v>4101240152</v>
      </c>
      <c r="D9089" s="91">
        <v>1</v>
      </c>
      <c r="E9089" s="235">
        <v>19063</v>
      </c>
      <c r="F9089" s="235">
        <v>19063</v>
      </c>
    </row>
    <row r="9090" spans="1:6" ht="22.5" x14ac:dyDescent="0.2">
      <c r="A9090" s="2">
        <v>9085</v>
      </c>
      <c r="B9090" s="208" t="s">
        <v>12430</v>
      </c>
      <c r="C9090" s="205">
        <v>4101240155</v>
      </c>
      <c r="D9090" s="91">
        <v>1</v>
      </c>
      <c r="E9090" s="235">
        <v>34465</v>
      </c>
      <c r="F9090" s="235">
        <v>34465</v>
      </c>
    </row>
    <row r="9091" spans="1:6" ht="22.5" x14ac:dyDescent="0.2">
      <c r="A9091" s="2">
        <v>9086</v>
      </c>
      <c r="B9091" s="208" t="s">
        <v>9423</v>
      </c>
      <c r="C9091" s="205">
        <v>410124136</v>
      </c>
      <c r="D9091" s="91">
        <v>1</v>
      </c>
      <c r="E9091" s="235">
        <v>5110</v>
      </c>
      <c r="F9091" s="235">
        <v>5110</v>
      </c>
    </row>
    <row r="9092" spans="1:6" x14ac:dyDescent="0.2">
      <c r="A9092" s="2">
        <v>9087</v>
      </c>
      <c r="B9092" s="208" t="s">
        <v>12431</v>
      </c>
      <c r="C9092" s="205">
        <v>410124147</v>
      </c>
      <c r="D9092" s="91">
        <v>1</v>
      </c>
      <c r="E9092" s="235">
        <v>7720</v>
      </c>
      <c r="F9092" s="235">
        <v>7720</v>
      </c>
    </row>
    <row r="9093" spans="1:6" x14ac:dyDescent="0.2">
      <c r="A9093" s="2">
        <v>9088</v>
      </c>
      <c r="B9093" s="208" t="s">
        <v>12431</v>
      </c>
      <c r="C9093" s="205">
        <v>410124148</v>
      </c>
      <c r="D9093" s="91">
        <v>1</v>
      </c>
      <c r="E9093" s="235">
        <v>7720</v>
      </c>
      <c r="F9093" s="235">
        <v>7720</v>
      </c>
    </row>
    <row r="9094" spans="1:6" x14ac:dyDescent="0.2">
      <c r="A9094" s="2">
        <v>9089</v>
      </c>
      <c r="B9094" s="208" t="s">
        <v>12431</v>
      </c>
      <c r="C9094" s="205">
        <v>410124149</v>
      </c>
      <c r="D9094" s="91">
        <v>1</v>
      </c>
      <c r="E9094" s="235">
        <v>7720</v>
      </c>
      <c r="F9094" s="235">
        <v>7720</v>
      </c>
    </row>
    <row r="9095" spans="1:6" x14ac:dyDescent="0.2">
      <c r="A9095" s="2">
        <v>9090</v>
      </c>
      <c r="B9095" s="208" t="s">
        <v>12431</v>
      </c>
      <c r="C9095" s="205">
        <v>410124150</v>
      </c>
      <c r="D9095" s="91">
        <v>1</v>
      </c>
      <c r="E9095" s="235">
        <v>7720</v>
      </c>
      <c r="F9095" s="235">
        <v>7720</v>
      </c>
    </row>
    <row r="9096" spans="1:6" x14ac:dyDescent="0.2">
      <c r="A9096" s="2">
        <v>9091</v>
      </c>
      <c r="B9096" s="208" t="s">
        <v>12431</v>
      </c>
      <c r="C9096" s="205">
        <v>410124151</v>
      </c>
      <c r="D9096" s="91">
        <v>1</v>
      </c>
      <c r="E9096" s="235">
        <v>7720</v>
      </c>
      <c r="F9096" s="235">
        <v>7720</v>
      </c>
    </row>
    <row r="9097" spans="1:6" ht="22.5" x14ac:dyDescent="0.2">
      <c r="A9097" s="2">
        <v>9092</v>
      </c>
      <c r="B9097" s="208" t="s">
        <v>12432</v>
      </c>
      <c r="C9097" s="205">
        <v>410124137</v>
      </c>
      <c r="D9097" s="91">
        <v>1</v>
      </c>
      <c r="E9097" s="235">
        <v>6700</v>
      </c>
      <c r="F9097" s="235">
        <v>6700</v>
      </c>
    </row>
    <row r="9098" spans="1:6" ht="22.5" x14ac:dyDescent="0.2">
      <c r="A9098" s="2">
        <v>9093</v>
      </c>
      <c r="B9098" s="208" t="s">
        <v>12432</v>
      </c>
      <c r="C9098" s="205">
        <v>410124138</v>
      </c>
      <c r="D9098" s="91">
        <v>1</v>
      </c>
      <c r="E9098" s="235">
        <v>6700</v>
      </c>
      <c r="F9098" s="235">
        <v>6700</v>
      </c>
    </row>
    <row r="9099" spans="1:6" ht="22.5" x14ac:dyDescent="0.2">
      <c r="A9099" s="2">
        <v>9094</v>
      </c>
      <c r="B9099" s="208" t="s">
        <v>12432</v>
      </c>
      <c r="C9099" s="205">
        <v>410124139</v>
      </c>
      <c r="D9099" s="91">
        <v>1</v>
      </c>
      <c r="E9099" s="235">
        <v>6700</v>
      </c>
      <c r="F9099" s="235">
        <v>6700</v>
      </c>
    </row>
    <row r="9100" spans="1:6" ht="22.5" x14ac:dyDescent="0.2">
      <c r="A9100" s="2">
        <v>9095</v>
      </c>
      <c r="B9100" s="208" t="s">
        <v>12432</v>
      </c>
      <c r="C9100" s="205">
        <v>410124140</v>
      </c>
      <c r="D9100" s="91">
        <v>1</v>
      </c>
      <c r="E9100" s="235">
        <v>6700</v>
      </c>
      <c r="F9100" s="235">
        <v>6700</v>
      </c>
    </row>
    <row r="9101" spans="1:6" ht="33.75" x14ac:dyDescent="0.2">
      <c r="A9101" s="2">
        <v>9096</v>
      </c>
      <c r="B9101" s="206" t="s">
        <v>12433</v>
      </c>
      <c r="C9101" s="205">
        <v>41012400141</v>
      </c>
      <c r="D9101" s="91">
        <v>1</v>
      </c>
      <c r="E9101" s="66">
        <v>10730</v>
      </c>
      <c r="F9101" s="92">
        <v>10730</v>
      </c>
    </row>
    <row r="9102" spans="1:6" ht="45" x14ac:dyDescent="0.2">
      <c r="A9102" s="2">
        <v>9097</v>
      </c>
      <c r="B9102" s="206" t="s">
        <v>12434</v>
      </c>
      <c r="C9102" s="205">
        <v>41012400156</v>
      </c>
      <c r="D9102" s="91">
        <v>1</v>
      </c>
      <c r="E9102" s="66">
        <v>238216.1</v>
      </c>
      <c r="F9102" s="92">
        <v>47643.12</v>
      </c>
    </row>
    <row r="9103" spans="1:6" ht="78.75" x14ac:dyDescent="0.2">
      <c r="A9103" s="2">
        <v>9098</v>
      </c>
      <c r="B9103" s="206" t="s">
        <v>12435</v>
      </c>
      <c r="C9103" s="205">
        <v>41012400015</v>
      </c>
      <c r="D9103" s="91">
        <v>1</v>
      </c>
      <c r="E9103" s="66">
        <v>53363.48</v>
      </c>
      <c r="F9103" s="92">
        <v>53363.48</v>
      </c>
    </row>
    <row r="9104" spans="1:6" ht="78.75" x14ac:dyDescent="0.2">
      <c r="A9104" s="2">
        <v>9099</v>
      </c>
      <c r="B9104" s="206" t="s">
        <v>12435</v>
      </c>
      <c r="C9104" s="205">
        <v>41012400016</v>
      </c>
      <c r="D9104" s="91">
        <v>1</v>
      </c>
      <c r="E9104" s="66">
        <v>53363.48</v>
      </c>
      <c r="F9104" s="92">
        <v>53363.48</v>
      </c>
    </row>
    <row r="9105" spans="1:6" ht="78.75" x14ac:dyDescent="0.2">
      <c r="A9105" s="2">
        <v>9100</v>
      </c>
      <c r="B9105" s="206" t="s">
        <v>12435</v>
      </c>
      <c r="C9105" s="205">
        <v>41012400017</v>
      </c>
      <c r="D9105" s="91">
        <v>1</v>
      </c>
      <c r="E9105" s="66">
        <v>53363.48</v>
      </c>
      <c r="F9105" s="92">
        <v>53363.48</v>
      </c>
    </row>
    <row r="9106" spans="1:6" ht="33.75" x14ac:dyDescent="0.2">
      <c r="A9106" s="2">
        <v>9101</v>
      </c>
      <c r="B9106" s="206" t="s">
        <v>12436</v>
      </c>
      <c r="C9106" s="205" t="s">
        <v>12756</v>
      </c>
      <c r="D9106" s="91">
        <v>1</v>
      </c>
      <c r="E9106" s="66">
        <v>70969</v>
      </c>
      <c r="F9106" s="92">
        <v>65054.99</v>
      </c>
    </row>
    <row r="9107" spans="1:6" ht="22.5" x14ac:dyDescent="0.2">
      <c r="A9107" s="2">
        <v>9102</v>
      </c>
      <c r="B9107" s="206" t="s">
        <v>12437</v>
      </c>
      <c r="C9107" s="205" t="s">
        <v>12757</v>
      </c>
      <c r="D9107" s="91">
        <v>1</v>
      </c>
      <c r="E9107" s="66">
        <v>25721</v>
      </c>
      <c r="F9107" s="92">
        <v>25721</v>
      </c>
    </row>
    <row r="9108" spans="1:6" x14ac:dyDescent="0.2">
      <c r="A9108" s="2">
        <v>9103</v>
      </c>
      <c r="B9108" s="206" t="s">
        <v>2790</v>
      </c>
      <c r="C9108" s="205" t="s">
        <v>12758</v>
      </c>
      <c r="D9108" s="91">
        <v>1</v>
      </c>
      <c r="E9108" s="66">
        <v>38982</v>
      </c>
      <c r="F9108" s="92">
        <v>38982</v>
      </c>
    </row>
    <row r="9109" spans="1:6" ht="22.5" x14ac:dyDescent="0.2">
      <c r="A9109" s="2">
        <v>9104</v>
      </c>
      <c r="B9109" s="206" t="s">
        <v>12438</v>
      </c>
      <c r="C9109" s="205" t="s">
        <v>12759</v>
      </c>
      <c r="D9109" s="91">
        <v>1</v>
      </c>
      <c r="E9109" s="66">
        <v>25000</v>
      </c>
      <c r="F9109" s="92">
        <v>25000</v>
      </c>
    </row>
    <row r="9110" spans="1:6" x14ac:dyDescent="0.2">
      <c r="A9110" s="2">
        <v>9105</v>
      </c>
      <c r="B9110" s="206" t="s">
        <v>3978</v>
      </c>
      <c r="C9110" s="205" t="s">
        <v>12760</v>
      </c>
      <c r="D9110" s="91">
        <v>1</v>
      </c>
      <c r="E9110" s="66">
        <v>16489</v>
      </c>
      <c r="F9110" s="92">
        <v>16489</v>
      </c>
    </row>
    <row r="9111" spans="1:6" x14ac:dyDescent="0.2">
      <c r="A9111" s="2">
        <v>9106</v>
      </c>
      <c r="B9111" s="206" t="s">
        <v>3978</v>
      </c>
      <c r="C9111" s="205" t="s">
        <v>12761</v>
      </c>
      <c r="D9111" s="91">
        <v>1</v>
      </c>
      <c r="E9111" s="66">
        <v>16489</v>
      </c>
      <c r="F9111" s="92">
        <v>16489</v>
      </c>
    </row>
    <row r="9112" spans="1:6" x14ac:dyDescent="0.2">
      <c r="A9112" s="2">
        <v>9107</v>
      </c>
      <c r="B9112" s="206" t="s">
        <v>3978</v>
      </c>
      <c r="C9112" s="205" t="s">
        <v>12762</v>
      </c>
      <c r="D9112" s="91">
        <v>1</v>
      </c>
      <c r="E9112" s="66">
        <v>16489</v>
      </c>
      <c r="F9112" s="92">
        <v>16489</v>
      </c>
    </row>
    <row r="9113" spans="1:6" x14ac:dyDescent="0.2">
      <c r="A9113" s="2">
        <v>9108</v>
      </c>
      <c r="B9113" s="206" t="s">
        <v>8707</v>
      </c>
      <c r="C9113" s="205" t="s">
        <v>12763</v>
      </c>
      <c r="D9113" s="91">
        <v>1</v>
      </c>
      <c r="E9113" s="66">
        <v>24978</v>
      </c>
      <c r="F9113" s="92">
        <v>24978</v>
      </c>
    </row>
    <row r="9114" spans="1:6" x14ac:dyDescent="0.2">
      <c r="A9114" s="2">
        <v>9109</v>
      </c>
      <c r="B9114" s="206" t="s">
        <v>8707</v>
      </c>
      <c r="C9114" s="205" t="s">
        <v>12764</v>
      </c>
      <c r="D9114" s="91">
        <v>1</v>
      </c>
      <c r="E9114" s="66">
        <v>25000</v>
      </c>
      <c r="F9114" s="92">
        <v>25000</v>
      </c>
    </row>
    <row r="9115" spans="1:6" x14ac:dyDescent="0.2">
      <c r="A9115" s="2">
        <v>9110</v>
      </c>
      <c r="B9115" s="206" t="s">
        <v>8707</v>
      </c>
      <c r="C9115" s="205" t="s">
        <v>12765</v>
      </c>
      <c r="D9115" s="91">
        <v>1</v>
      </c>
      <c r="E9115" s="66">
        <v>24978</v>
      </c>
      <c r="F9115" s="92">
        <v>24978</v>
      </c>
    </row>
    <row r="9116" spans="1:6" x14ac:dyDescent="0.2">
      <c r="A9116" s="2">
        <v>9111</v>
      </c>
      <c r="B9116" s="206" t="s">
        <v>8707</v>
      </c>
      <c r="C9116" s="205" t="s">
        <v>12766</v>
      </c>
      <c r="D9116" s="91">
        <v>1</v>
      </c>
      <c r="E9116" s="66">
        <v>25000</v>
      </c>
      <c r="F9116" s="92">
        <v>25000</v>
      </c>
    </row>
    <row r="9117" spans="1:6" x14ac:dyDescent="0.2">
      <c r="A9117" s="2">
        <v>9112</v>
      </c>
      <c r="B9117" s="206" t="s">
        <v>12439</v>
      </c>
      <c r="C9117" s="205" t="s">
        <v>12767</v>
      </c>
      <c r="D9117" s="91">
        <v>1</v>
      </c>
      <c r="E9117" s="66">
        <v>23500</v>
      </c>
      <c r="F9117" s="92">
        <v>23500</v>
      </c>
    </row>
    <row r="9118" spans="1:6" x14ac:dyDescent="0.2">
      <c r="A9118" s="2">
        <v>9113</v>
      </c>
      <c r="B9118" s="206" t="s">
        <v>12439</v>
      </c>
      <c r="C9118" s="205" t="s">
        <v>12768</v>
      </c>
      <c r="D9118" s="91">
        <v>1</v>
      </c>
      <c r="E9118" s="66">
        <v>23500</v>
      </c>
      <c r="F9118" s="92">
        <v>23500</v>
      </c>
    </row>
    <row r="9119" spans="1:6" x14ac:dyDescent="0.2">
      <c r="A9119" s="2">
        <v>9114</v>
      </c>
      <c r="B9119" s="206" t="s">
        <v>12439</v>
      </c>
      <c r="C9119" s="205" t="s">
        <v>12769</v>
      </c>
      <c r="D9119" s="91">
        <v>1</v>
      </c>
      <c r="E9119" s="66">
        <v>23500</v>
      </c>
      <c r="F9119" s="92">
        <v>23500</v>
      </c>
    </row>
    <row r="9120" spans="1:6" ht="22.5" x14ac:dyDescent="0.2">
      <c r="A9120" s="2">
        <v>9115</v>
      </c>
      <c r="B9120" s="206" t="s">
        <v>12440</v>
      </c>
      <c r="C9120" s="205" t="s">
        <v>12770</v>
      </c>
      <c r="D9120" s="91">
        <v>1</v>
      </c>
      <c r="E9120" s="66">
        <v>7100</v>
      </c>
      <c r="F9120" s="92">
        <v>7100</v>
      </c>
    </row>
    <row r="9121" spans="1:6" x14ac:dyDescent="0.2">
      <c r="A9121" s="2">
        <v>9116</v>
      </c>
      <c r="B9121" s="206" t="s">
        <v>12441</v>
      </c>
      <c r="C9121" s="205" t="s">
        <v>12771</v>
      </c>
      <c r="D9121" s="91">
        <v>1</v>
      </c>
      <c r="E9121" s="66">
        <v>8200</v>
      </c>
      <c r="F9121" s="92">
        <v>8200</v>
      </c>
    </row>
    <row r="9122" spans="1:6" x14ac:dyDescent="0.2">
      <c r="A9122" s="2">
        <v>9117</v>
      </c>
      <c r="B9122" s="206" t="s">
        <v>12442</v>
      </c>
      <c r="C9122" s="205" t="s">
        <v>12772</v>
      </c>
      <c r="D9122" s="91">
        <v>1</v>
      </c>
      <c r="E9122" s="66">
        <v>36000</v>
      </c>
      <c r="F9122" s="92">
        <v>36000</v>
      </c>
    </row>
    <row r="9123" spans="1:6" ht="33.75" x14ac:dyDescent="0.2">
      <c r="A9123" s="2">
        <v>9118</v>
      </c>
      <c r="B9123" s="206" t="s">
        <v>12443</v>
      </c>
      <c r="C9123" s="205" t="s">
        <v>12773</v>
      </c>
      <c r="D9123" s="91">
        <v>1</v>
      </c>
      <c r="E9123" s="66">
        <v>30160</v>
      </c>
      <c r="F9123" s="92">
        <v>30160</v>
      </c>
    </row>
    <row r="9124" spans="1:6" x14ac:dyDescent="0.2">
      <c r="A9124" s="2">
        <v>9119</v>
      </c>
      <c r="B9124" s="206" t="s">
        <v>12444</v>
      </c>
      <c r="C9124" s="205" t="s">
        <v>12774</v>
      </c>
      <c r="D9124" s="91">
        <v>1</v>
      </c>
      <c r="E9124" s="66">
        <v>21000</v>
      </c>
      <c r="F9124" s="92">
        <v>21000</v>
      </c>
    </row>
    <row r="9125" spans="1:6" x14ac:dyDescent="0.2">
      <c r="A9125" s="2">
        <v>9120</v>
      </c>
      <c r="B9125" s="206" t="s">
        <v>12441</v>
      </c>
      <c r="C9125" s="205" t="s">
        <v>12775</v>
      </c>
      <c r="D9125" s="91">
        <v>1</v>
      </c>
      <c r="E9125" s="66">
        <v>7300</v>
      </c>
      <c r="F9125" s="92">
        <v>7300</v>
      </c>
    </row>
    <row r="9126" spans="1:6" ht="22.5" x14ac:dyDescent="0.2">
      <c r="A9126" s="2">
        <v>9121</v>
      </c>
      <c r="B9126" s="206" t="s">
        <v>12445</v>
      </c>
      <c r="C9126" s="205" t="s">
        <v>12776</v>
      </c>
      <c r="D9126" s="91">
        <v>1</v>
      </c>
      <c r="E9126" s="66">
        <v>86863</v>
      </c>
      <c r="F9126" s="92">
        <v>64112.959999999999</v>
      </c>
    </row>
    <row r="9127" spans="1:6" ht="33.75" x14ac:dyDescent="0.2">
      <c r="A9127" s="2">
        <v>9122</v>
      </c>
      <c r="B9127" s="206" t="s">
        <v>12446</v>
      </c>
      <c r="C9127" s="205" t="s">
        <v>12777</v>
      </c>
      <c r="D9127" s="91">
        <v>1</v>
      </c>
      <c r="E9127" s="66">
        <v>105000</v>
      </c>
      <c r="F9127" s="92">
        <v>77500</v>
      </c>
    </row>
    <row r="9128" spans="1:6" ht="33.75" x14ac:dyDescent="0.2">
      <c r="A9128" s="2">
        <v>9123</v>
      </c>
      <c r="B9128" s="206" t="s">
        <v>12447</v>
      </c>
      <c r="C9128" s="205" t="s">
        <v>12778</v>
      </c>
      <c r="D9128" s="91">
        <v>1</v>
      </c>
      <c r="E9128" s="66">
        <v>33000</v>
      </c>
      <c r="F9128" s="92">
        <v>33000</v>
      </c>
    </row>
    <row r="9129" spans="1:6" ht="22.5" x14ac:dyDescent="0.2">
      <c r="A9129" s="2">
        <v>9124</v>
      </c>
      <c r="B9129" s="206" t="s">
        <v>12448</v>
      </c>
      <c r="C9129" s="205" t="s">
        <v>12779</v>
      </c>
      <c r="D9129" s="91">
        <v>1</v>
      </c>
      <c r="E9129" s="66">
        <v>3750</v>
      </c>
      <c r="F9129" s="92">
        <v>3750</v>
      </c>
    </row>
    <row r="9130" spans="1:6" ht="22.5" x14ac:dyDescent="0.2">
      <c r="A9130" s="2">
        <v>9125</v>
      </c>
      <c r="B9130" s="206" t="s">
        <v>12449</v>
      </c>
      <c r="C9130" s="205" t="s">
        <v>12780</v>
      </c>
      <c r="D9130" s="91">
        <v>1</v>
      </c>
      <c r="E9130" s="66">
        <v>26250</v>
      </c>
      <c r="F9130" s="92">
        <v>26250</v>
      </c>
    </row>
    <row r="9131" spans="1:6" ht="22.5" x14ac:dyDescent="0.2">
      <c r="A9131" s="2">
        <v>9126</v>
      </c>
      <c r="B9131" s="206" t="s">
        <v>12450</v>
      </c>
      <c r="C9131" s="205" t="s">
        <v>12781</v>
      </c>
      <c r="D9131" s="91">
        <v>1</v>
      </c>
      <c r="E9131" s="66">
        <v>16249</v>
      </c>
      <c r="F9131" s="92">
        <v>16249</v>
      </c>
    </row>
    <row r="9132" spans="1:6" ht="33.75" x14ac:dyDescent="0.2">
      <c r="A9132" s="2">
        <v>9127</v>
      </c>
      <c r="B9132" s="206" t="s">
        <v>12443</v>
      </c>
      <c r="C9132" s="205" t="s">
        <v>12782</v>
      </c>
      <c r="D9132" s="91">
        <v>0</v>
      </c>
      <c r="E9132" s="66">
        <v>840</v>
      </c>
      <c r="F9132" s="92">
        <v>840</v>
      </c>
    </row>
    <row r="9133" spans="1:6" ht="22.5" x14ac:dyDescent="0.2">
      <c r="A9133" s="2">
        <v>9128</v>
      </c>
      <c r="B9133" s="206" t="s">
        <v>12451</v>
      </c>
      <c r="C9133" s="205" t="s">
        <v>12783</v>
      </c>
      <c r="D9133" s="91">
        <v>1</v>
      </c>
      <c r="E9133" s="66">
        <v>8900</v>
      </c>
      <c r="F9133" s="92">
        <v>8900</v>
      </c>
    </row>
    <row r="9134" spans="1:6" ht="33.75" x14ac:dyDescent="0.2">
      <c r="A9134" s="2">
        <v>9129</v>
      </c>
      <c r="B9134" s="208" t="s">
        <v>12452</v>
      </c>
      <c r="C9134" s="205" t="s">
        <v>12627</v>
      </c>
      <c r="D9134" s="91">
        <v>6</v>
      </c>
      <c r="E9134" s="66">
        <v>42240</v>
      </c>
      <c r="F9134" s="92">
        <f>E9134</f>
        <v>42240</v>
      </c>
    </row>
    <row r="9135" spans="1:6" ht="22.5" x14ac:dyDescent="0.2">
      <c r="A9135" s="2">
        <v>9130</v>
      </c>
      <c r="B9135" s="208" t="s">
        <v>12453</v>
      </c>
      <c r="C9135" s="205" t="s">
        <v>12627</v>
      </c>
      <c r="D9135" s="91">
        <v>4</v>
      </c>
      <c r="E9135" s="66">
        <v>43008</v>
      </c>
      <c r="F9135" s="92">
        <f t="shared" ref="F9135:F9136" si="5">E9135</f>
        <v>43008</v>
      </c>
    </row>
    <row r="9136" spans="1:6" ht="22.5" x14ac:dyDescent="0.2">
      <c r="A9136" s="2">
        <v>9131</v>
      </c>
      <c r="B9136" s="208" t="s">
        <v>12454</v>
      </c>
      <c r="C9136" s="205">
        <v>41012400029</v>
      </c>
      <c r="D9136" s="91">
        <v>1</v>
      </c>
      <c r="E9136" s="66">
        <v>16800</v>
      </c>
      <c r="F9136" s="92">
        <f t="shared" si="5"/>
        <v>16800</v>
      </c>
    </row>
    <row r="9137" spans="1:6" ht="22.5" x14ac:dyDescent="0.2">
      <c r="A9137" s="2">
        <v>9132</v>
      </c>
      <c r="B9137" s="208" t="s">
        <v>12455</v>
      </c>
      <c r="C9137" s="205">
        <v>41012400030</v>
      </c>
      <c r="D9137" s="91">
        <v>1</v>
      </c>
      <c r="E9137" s="66">
        <v>20000</v>
      </c>
      <c r="F9137" s="92">
        <v>20000</v>
      </c>
    </row>
    <row r="9138" spans="1:6" ht="56.25" x14ac:dyDescent="0.2">
      <c r="A9138" s="2">
        <v>9133</v>
      </c>
      <c r="B9138" s="208" t="s">
        <v>12456</v>
      </c>
      <c r="C9138" s="205">
        <v>41012400049</v>
      </c>
      <c r="D9138" s="91">
        <v>1</v>
      </c>
      <c r="E9138" s="66">
        <v>8213</v>
      </c>
      <c r="F9138" s="92">
        <v>8213</v>
      </c>
    </row>
    <row r="9139" spans="1:6" ht="33.75" x14ac:dyDescent="0.2">
      <c r="A9139" s="2">
        <v>9134</v>
      </c>
      <c r="B9139" s="208" t="s">
        <v>12457</v>
      </c>
      <c r="C9139" s="205">
        <v>21012400050</v>
      </c>
      <c r="D9139" s="91">
        <v>1</v>
      </c>
      <c r="E9139" s="66">
        <v>8400</v>
      </c>
      <c r="F9139" s="92">
        <v>8400</v>
      </c>
    </row>
    <row r="9140" spans="1:6" ht="22.5" x14ac:dyDescent="0.2">
      <c r="A9140" s="2">
        <v>9135</v>
      </c>
      <c r="B9140" s="208" t="s">
        <v>12458</v>
      </c>
      <c r="C9140" s="205" t="s">
        <v>12627</v>
      </c>
      <c r="D9140" s="211">
        <v>3</v>
      </c>
      <c r="E9140" s="235">
        <v>80928</v>
      </c>
      <c r="F9140" s="92">
        <v>80928</v>
      </c>
    </row>
    <row r="9141" spans="1:6" x14ac:dyDescent="0.2">
      <c r="A9141" s="2">
        <v>9136</v>
      </c>
      <c r="B9141" s="208" t="s">
        <v>12459</v>
      </c>
      <c r="C9141" s="205">
        <v>41012400054</v>
      </c>
      <c r="D9141" s="211">
        <v>1</v>
      </c>
      <c r="E9141" s="235">
        <v>3625</v>
      </c>
      <c r="F9141" s="92">
        <v>3625</v>
      </c>
    </row>
    <row r="9142" spans="1:6" ht="22.5" x14ac:dyDescent="0.2">
      <c r="A9142" s="2">
        <v>9137</v>
      </c>
      <c r="B9142" s="208" t="s">
        <v>12460</v>
      </c>
      <c r="C9142" s="205">
        <v>41012400055</v>
      </c>
      <c r="D9142" s="211">
        <v>1</v>
      </c>
      <c r="E9142" s="235">
        <v>6375</v>
      </c>
      <c r="F9142" s="92">
        <v>6375</v>
      </c>
    </row>
    <row r="9143" spans="1:6" ht="236.25" x14ac:dyDescent="0.2">
      <c r="A9143" s="2">
        <v>9138</v>
      </c>
      <c r="B9143" s="208" t="s">
        <v>12461</v>
      </c>
      <c r="C9143" s="205">
        <v>41012400056</v>
      </c>
      <c r="D9143" s="211">
        <v>1</v>
      </c>
      <c r="E9143" s="235">
        <v>3800</v>
      </c>
      <c r="F9143" s="92">
        <v>3800</v>
      </c>
    </row>
    <row r="9144" spans="1:6" ht="112.5" x14ac:dyDescent="0.2">
      <c r="A9144" s="2">
        <v>9139</v>
      </c>
      <c r="B9144" s="208" t="s">
        <v>12462</v>
      </c>
      <c r="C9144" s="205">
        <v>41012400059</v>
      </c>
      <c r="D9144" s="211">
        <v>1</v>
      </c>
      <c r="E9144" s="235">
        <v>3500</v>
      </c>
      <c r="F9144" s="92">
        <v>3500</v>
      </c>
    </row>
    <row r="9145" spans="1:6" ht="157.5" x14ac:dyDescent="0.2">
      <c r="A9145" s="2">
        <v>9140</v>
      </c>
      <c r="B9145" s="208" t="s">
        <v>12463</v>
      </c>
      <c r="C9145" s="205">
        <v>41012400060</v>
      </c>
      <c r="D9145" s="211">
        <v>1</v>
      </c>
      <c r="E9145" s="235">
        <v>4410</v>
      </c>
      <c r="F9145" s="92">
        <v>4410</v>
      </c>
    </row>
    <row r="9146" spans="1:6" x14ac:dyDescent="0.2">
      <c r="A9146" s="2">
        <v>9141</v>
      </c>
      <c r="B9146" s="208" t="s">
        <v>12464</v>
      </c>
      <c r="C9146" s="205">
        <v>41012400062</v>
      </c>
      <c r="D9146" s="211">
        <v>1</v>
      </c>
      <c r="E9146" s="235">
        <v>3739</v>
      </c>
      <c r="F9146" s="92">
        <v>3739</v>
      </c>
    </row>
    <row r="9147" spans="1:6" ht="45" x14ac:dyDescent="0.2">
      <c r="A9147" s="2">
        <v>9142</v>
      </c>
      <c r="B9147" s="208" t="s">
        <v>12465</v>
      </c>
      <c r="C9147" s="205">
        <v>41012400064</v>
      </c>
      <c r="D9147" s="211">
        <v>1</v>
      </c>
      <c r="E9147" s="235">
        <v>18000</v>
      </c>
      <c r="F9147" s="92">
        <v>18000</v>
      </c>
    </row>
    <row r="9148" spans="1:6" ht="78.75" x14ac:dyDescent="0.2">
      <c r="A9148" s="2">
        <v>9143</v>
      </c>
      <c r="B9148" s="208" t="s">
        <v>12466</v>
      </c>
      <c r="C9148" s="205">
        <v>41012400065</v>
      </c>
      <c r="D9148" s="211">
        <v>1</v>
      </c>
      <c r="E9148" s="235">
        <v>66413</v>
      </c>
      <c r="F9148" s="92">
        <v>53499.49</v>
      </c>
    </row>
    <row r="9149" spans="1:6" ht="56.25" x14ac:dyDescent="0.2">
      <c r="A9149" s="2">
        <v>9144</v>
      </c>
      <c r="B9149" s="208" t="s">
        <v>12467</v>
      </c>
      <c r="C9149" s="205">
        <v>41012400069</v>
      </c>
      <c r="D9149" s="211">
        <v>1</v>
      </c>
      <c r="E9149" s="235">
        <v>3800</v>
      </c>
      <c r="F9149" s="92">
        <v>3800</v>
      </c>
    </row>
    <row r="9150" spans="1:6" ht="56.25" x14ac:dyDescent="0.2">
      <c r="A9150" s="2">
        <v>9145</v>
      </c>
      <c r="B9150" s="208" t="s">
        <v>12467</v>
      </c>
      <c r="C9150" s="205">
        <v>41012400070</v>
      </c>
      <c r="D9150" s="211">
        <v>1</v>
      </c>
      <c r="E9150" s="235">
        <v>3500</v>
      </c>
      <c r="F9150" s="92">
        <v>3500</v>
      </c>
    </row>
    <row r="9151" spans="1:6" ht="45" x14ac:dyDescent="0.2">
      <c r="A9151" s="2">
        <v>9146</v>
      </c>
      <c r="B9151" s="208" t="s">
        <v>12468</v>
      </c>
      <c r="C9151" s="205">
        <v>41012400072</v>
      </c>
      <c r="D9151" s="211">
        <v>1</v>
      </c>
      <c r="E9151" s="235">
        <v>5100</v>
      </c>
      <c r="F9151" s="92">
        <v>5100</v>
      </c>
    </row>
    <row r="9152" spans="1:6" ht="22.5" x14ac:dyDescent="0.2">
      <c r="A9152" s="2">
        <v>9147</v>
      </c>
      <c r="B9152" s="208" t="s">
        <v>12469</v>
      </c>
      <c r="C9152" s="205">
        <v>41012400073</v>
      </c>
      <c r="D9152" s="211">
        <v>1</v>
      </c>
      <c r="E9152" s="235">
        <v>6875</v>
      </c>
      <c r="F9152" s="92">
        <v>6875</v>
      </c>
    </row>
    <row r="9153" spans="1:6" ht="67.5" x14ac:dyDescent="0.2">
      <c r="A9153" s="2">
        <v>9148</v>
      </c>
      <c r="B9153" s="208" t="s">
        <v>12470</v>
      </c>
      <c r="C9153" s="205">
        <v>41012400077</v>
      </c>
      <c r="D9153" s="211">
        <v>1</v>
      </c>
      <c r="E9153" s="235">
        <v>75019</v>
      </c>
      <c r="F9153" s="92">
        <v>60431.94</v>
      </c>
    </row>
    <row r="9154" spans="1:6" ht="67.5" x14ac:dyDescent="0.2">
      <c r="A9154" s="2">
        <v>9149</v>
      </c>
      <c r="B9154" s="208" t="s">
        <v>12470</v>
      </c>
      <c r="C9154" s="205">
        <v>41012400078</v>
      </c>
      <c r="D9154" s="211">
        <v>1</v>
      </c>
      <c r="E9154" s="235">
        <v>75019</v>
      </c>
      <c r="F9154" s="92">
        <v>60431.94</v>
      </c>
    </row>
    <row r="9155" spans="1:6" x14ac:dyDescent="0.2">
      <c r="A9155" s="2">
        <v>9150</v>
      </c>
      <c r="B9155" s="208" t="s">
        <v>12459</v>
      </c>
      <c r="C9155" s="205">
        <v>41012400079</v>
      </c>
      <c r="D9155" s="211">
        <v>1</v>
      </c>
      <c r="E9155" s="235">
        <v>3625</v>
      </c>
      <c r="F9155" s="92">
        <v>3625</v>
      </c>
    </row>
    <row r="9156" spans="1:6" x14ac:dyDescent="0.2">
      <c r="A9156" s="2">
        <v>9151</v>
      </c>
      <c r="B9156" s="208" t="s">
        <v>12459</v>
      </c>
      <c r="C9156" s="205">
        <v>41012400080</v>
      </c>
      <c r="D9156" s="211">
        <v>1</v>
      </c>
      <c r="E9156" s="235">
        <v>3625</v>
      </c>
      <c r="F9156" s="92">
        <v>3625</v>
      </c>
    </row>
    <row r="9157" spans="1:6" ht="22.5" x14ac:dyDescent="0.2">
      <c r="A9157" s="2">
        <v>9152</v>
      </c>
      <c r="B9157" s="208" t="s">
        <v>12460</v>
      </c>
      <c r="C9157" s="205">
        <v>41012400081</v>
      </c>
      <c r="D9157" s="211">
        <v>1</v>
      </c>
      <c r="E9157" s="235">
        <v>6375</v>
      </c>
      <c r="F9157" s="92">
        <v>6375</v>
      </c>
    </row>
    <row r="9158" spans="1:6" ht="22.5" x14ac:dyDescent="0.2">
      <c r="A9158" s="2">
        <v>9153</v>
      </c>
      <c r="B9158" s="208" t="s">
        <v>12460</v>
      </c>
      <c r="C9158" s="205">
        <v>41012400082</v>
      </c>
      <c r="D9158" s="211">
        <v>1</v>
      </c>
      <c r="E9158" s="235">
        <v>6375</v>
      </c>
      <c r="F9158" s="92">
        <v>6375</v>
      </c>
    </row>
    <row r="9159" spans="1:6" ht="45" x14ac:dyDescent="0.2">
      <c r="A9159" s="2">
        <v>9154</v>
      </c>
      <c r="B9159" s="208" t="s">
        <v>12471</v>
      </c>
      <c r="C9159" s="205">
        <v>41012400083</v>
      </c>
      <c r="D9159" s="211">
        <v>1</v>
      </c>
      <c r="E9159" s="235">
        <v>19738</v>
      </c>
      <c r="F9159" s="92">
        <v>19738</v>
      </c>
    </row>
    <row r="9160" spans="1:6" ht="45" x14ac:dyDescent="0.2">
      <c r="A9160" s="2">
        <v>9155</v>
      </c>
      <c r="B9160" s="208" t="s">
        <v>12471</v>
      </c>
      <c r="C9160" s="205">
        <v>41012400084</v>
      </c>
      <c r="D9160" s="211">
        <v>1</v>
      </c>
      <c r="E9160" s="235">
        <v>19738</v>
      </c>
      <c r="F9160" s="92">
        <v>19738</v>
      </c>
    </row>
    <row r="9161" spans="1:6" ht="67.5" x14ac:dyDescent="0.2">
      <c r="A9161" s="2">
        <v>9156</v>
      </c>
      <c r="B9161" s="208" t="s">
        <v>12472</v>
      </c>
      <c r="C9161" s="205">
        <v>41012400088</v>
      </c>
      <c r="D9161" s="211">
        <v>1</v>
      </c>
      <c r="E9161" s="235">
        <v>3800</v>
      </c>
      <c r="F9161" s="92">
        <v>3800</v>
      </c>
    </row>
    <row r="9162" spans="1:6" ht="56.25" x14ac:dyDescent="0.2">
      <c r="A9162" s="2">
        <v>9157</v>
      </c>
      <c r="B9162" s="208" t="s">
        <v>12467</v>
      </c>
      <c r="C9162" s="205">
        <v>41012400086</v>
      </c>
      <c r="D9162" s="211">
        <v>1</v>
      </c>
      <c r="E9162" s="235">
        <v>3500</v>
      </c>
      <c r="F9162" s="92">
        <v>3500</v>
      </c>
    </row>
    <row r="9163" spans="1:6" ht="56.25" x14ac:dyDescent="0.2">
      <c r="A9163" s="2">
        <v>9158</v>
      </c>
      <c r="B9163" s="208" t="s">
        <v>12467</v>
      </c>
      <c r="C9163" s="205">
        <v>41012400089</v>
      </c>
      <c r="D9163" s="211">
        <v>1</v>
      </c>
      <c r="E9163" s="235">
        <v>4410</v>
      </c>
      <c r="F9163" s="92">
        <v>4410</v>
      </c>
    </row>
    <row r="9164" spans="1:6" ht="56.25" x14ac:dyDescent="0.2">
      <c r="A9164" s="2">
        <v>9159</v>
      </c>
      <c r="B9164" s="208" t="s">
        <v>12467</v>
      </c>
      <c r="C9164" s="205">
        <v>41012400090</v>
      </c>
      <c r="D9164" s="211">
        <v>1</v>
      </c>
      <c r="E9164" s="235">
        <v>4410</v>
      </c>
      <c r="F9164" s="92">
        <v>4410</v>
      </c>
    </row>
    <row r="9165" spans="1:6" ht="67.5" x14ac:dyDescent="0.2">
      <c r="A9165" s="2">
        <v>9160</v>
      </c>
      <c r="B9165" s="208" t="s">
        <v>12473</v>
      </c>
      <c r="C9165" s="205" t="s">
        <v>12627</v>
      </c>
      <c r="D9165" s="211">
        <v>6</v>
      </c>
      <c r="E9165" s="235">
        <v>167282.4</v>
      </c>
      <c r="F9165" s="92">
        <v>167282.4</v>
      </c>
    </row>
    <row r="9166" spans="1:6" ht="67.5" x14ac:dyDescent="0.2">
      <c r="A9166" s="2">
        <v>9161</v>
      </c>
      <c r="B9166" s="208" t="s">
        <v>12474</v>
      </c>
      <c r="C9166" s="205" t="s">
        <v>12627</v>
      </c>
      <c r="D9166" s="211">
        <v>6</v>
      </c>
      <c r="E9166" s="235">
        <v>139165.68</v>
      </c>
      <c r="F9166" s="92">
        <v>139165.68</v>
      </c>
    </row>
    <row r="9167" spans="1:6" ht="45" x14ac:dyDescent="0.2">
      <c r="A9167" s="2">
        <v>9162</v>
      </c>
      <c r="B9167" s="208" t="s">
        <v>12475</v>
      </c>
      <c r="C9167" s="205" t="s">
        <v>12627</v>
      </c>
      <c r="D9167" s="211">
        <v>2</v>
      </c>
      <c r="E9167" s="235">
        <v>32318.46</v>
      </c>
      <c r="F9167" s="92">
        <v>32318.46</v>
      </c>
    </row>
    <row r="9168" spans="1:6" ht="33.75" x14ac:dyDescent="0.2">
      <c r="A9168" s="2">
        <v>9163</v>
      </c>
      <c r="B9168" s="208" t="s">
        <v>12476</v>
      </c>
      <c r="C9168" s="205" t="s">
        <v>12627</v>
      </c>
      <c r="D9168" s="211">
        <v>2</v>
      </c>
      <c r="E9168" s="235">
        <v>79621</v>
      </c>
      <c r="F9168" s="92">
        <v>79621</v>
      </c>
    </row>
    <row r="9169" spans="1:6" ht="45" x14ac:dyDescent="0.2">
      <c r="A9169" s="2">
        <v>9164</v>
      </c>
      <c r="B9169" s="208" t="s">
        <v>12477</v>
      </c>
      <c r="C9169" s="205" t="s">
        <v>12627</v>
      </c>
      <c r="D9169" s="211">
        <v>2</v>
      </c>
      <c r="E9169" s="235">
        <v>10412.6</v>
      </c>
      <c r="F9169" s="92">
        <v>10412.6</v>
      </c>
    </row>
    <row r="9170" spans="1:6" ht="78.75" x14ac:dyDescent="0.2">
      <c r="A9170" s="2">
        <v>9165</v>
      </c>
      <c r="B9170" s="208" t="s">
        <v>12478</v>
      </c>
      <c r="C9170" s="205" t="s">
        <v>12627</v>
      </c>
      <c r="D9170" s="211">
        <v>12</v>
      </c>
      <c r="E9170" s="235">
        <v>258553.44</v>
      </c>
      <c r="F9170" s="92">
        <v>258553.44</v>
      </c>
    </row>
    <row r="9171" spans="1:6" ht="22.5" x14ac:dyDescent="0.2">
      <c r="A9171" s="2">
        <v>9166</v>
      </c>
      <c r="B9171" s="208" t="s">
        <v>12479</v>
      </c>
      <c r="C9171" s="205"/>
      <c r="D9171" s="211">
        <v>1</v>
      </c>
      <c r="E9171" s="235">
        <v>9500.0300000000007</v>
      </c>
      <c r="F9171" s="92">
        <v>9500.0300000000007</v>
      </c>
    </row>
    <row r="9172" spans="1:6" ht="22.5" x14ac:dyDescent="0.2">
      <c r="A9172" s="2">
        <v>9167</v>
      </c>
      <c r="B9172" s="208" t="s">
        <v>12480</v>
      </c>
      <c r="C9172" s="205" t="s">
        <v>12627</v>
      </c>
      <c r="D9172" s="211">
        <v>2</v>
      </c>
      <c r="E9172" s="235">
        <v>11413.16</v>
      </c>
      <c r="F9172" s="92">
        <v>11413.16</v>
      </c>
    </row>
    <row r="9173" spans="1:6" ht="22.5" x14ac:dyDescent="0.2">
      <c r="A9173" s="2">
        <v>9168</v>
      </c>
      <c r="B9173" s="208" t="s">
        <v>12481</v>
      </c>
      <c r="C9173" s="205" t="s">
        <v>12627</v>
      </c>
      <c r="D9173" s="211">
        <v>6</v>
      </c>
      <c r="E9173" s="235">
        <v>116040</v>
      </c>
      <c r="F9173" s="92">
        <v>116040</v>
      </c>
    </row>
    <row r="9174" spans="1:6" ht="45" x14ac:dyDescent="0.2">
      <c r="A9174" s="2">
        <v>9169</v>
      </c>
      <c r="B9174" s="208" t="s">
        <v>12482</v>
      </c>
      <c r="C9174" s="205" t="s">
        <v>12627</v>
      </c>
      <c r="D9174" s="211">
        <v>6</v>
      </c>
      <c r="E9174" s="235">
        <v>21300</v>
      </c>
      <c r="F9174" s="92">
        <v>21300</v>
      </c>
    </row>
    <row r="9175" spans="1:6" x14ac:dyDescent="0.2">
      <c r="A9175" s="2">
        <v>9170</v>
      </c>
      <c r="B9175" s="208" t="s">
        <v>12483</v>
      </c>
      <c r="C9175" s="205">
        <v>41012400203</v>
      </c>
      <c r="D9175" s="211">
        <v>1</v>
      </c>
      <c r="E9175" s="235">
        <v>5637.52</v>
      </c>
      <c r="F9175" s="92">
        <v>5637.52</v>
      </c>
    </row>
    <row r="9176" spans="1:6" ht="22.5" x14ac:dyDescent="0.2">
      <c r="A9176" s="2">
        <v>9171</v>
      </c>
      <c r="B9176" s="208" t="s">
        <v>12484</v>
      </c>
      <c r="C9176" s="205">
        <v>21013400203</v>
      </c>
      <c r="D9176" s="211">
        <v>1</v>
      </c>
      <c r="E9176" s="235">
        <v>20352</v>
      </c>
      <c r="F9176" s="92">
        <v>20352</v>
      </c>
    </row>
    <row r="9177" spans="1:6" x14ac:dyDescent="0.2">
      <c r="A9177" s="2">
        <v>9172</v>
      </c>
      <c r="B9177" s="208" t="s">
        <v>12485</v>
      </c>
      <c r="C9177" s="205">
        <v>21013400001</v>
      </c>
      <c r="D9177" s="211">
        <v>1</v>
      </c>
      <c r="E9177" s="235">
        <v>5820</v>
      </c>
      <c r="F9177" s="92">
        <v>5820</v>
      </c>
    </row>
    <row r="9178" spans="1:6" ht="45" x14ac:dyDescent="0.2">
      <c r="A9178" s="2">
        <v>9173</v>
      </c>
      <c r="B9178" s="208" t="s">
        <v>12486</v>
      </c>
      <c r="C9178" s="205">
        <v>21012400051</v>
      </c>
      <c r="D9178" s="211">
        <v>1</v>
      </c>
      <c r="E9178" s="235">
        <v>6500</v>
      </c>
      <c r="F9178" s="92">
        <v>6500</v>
      </c>
    </row>
    <row r="9179" spans="1:6" ht="33.75" x14ac:dyDescent="0.2">
      <c r="A9179" s="2">
        <v>9174</v>
      </c>
      <c r="B9179" s="208" t="s">
        <v>12487</v>
      </c>
      <c r="C9179" s="205">
        <v>21013400202</v>
      </c>
      <c r="D9179" s="211">
        <v>1</v>
      </c>
      <c r="E9179" s="235">
        <v>7619</v>
      </c>
      <c r="F9179" s="92">
        <v>7619</v>
      </c>
    </row>
    <row r="9180" spans="1:6" ht="22.5" x14ac:dyDescent="0.2">
      <c r="A9180" s="2">
        <v>9175</v>
      </c>
      <c r="B9180" s="208" t="s">
        <v>12488</v>
      </c>
      <c r="C9180" s="205" t="s">
        <v>12627</v>
      </c>
      <c r="D9180" s="211">
        <v>2</v>
      </c>
      <c r="E9180" s="235">
        <v>25420</v>
      </c>
      <c r="F9180" s="92">
        <v>25420</v>
      </c>
    </row>
    <row r="9181" spans="1:6" x14ac:dyDescent="0.2">
      <c r="A9181" s="2">
        <v>9176</v>
      </c>
      <c r="B9181" s="208" t="s">
        <v>8444</v>
      </c>
      <c r="C9181" s="205">
        <v>41012400176</v>
      </c>
      <c r="D9181" s="211">
        <v>1</v>
      </c>
      <c r="E9181" s="235">
        <v>31100</v>
      </c>
      <c r="F9181" s="92">
        <v>31100</v>
      </c>
    </row>
    <row r="9182" spans="1:6" ht="45" x14ac:dyDescent="0.2">
      <c r="A9182" s="2">
        <v>9177</v>
      </c>
      <c r="B9182" s="208" t="s">
        <v>12489</v>
      </c>
      <c r="C9182" s="205">
        <v>41010000015</v>
      </c>
      <c r="D9182" s="211">
        <v>1</v>
      </c>
      <c r="E9182" s="235">
        <v>11564</v>
      </c>
      <c r="F9182" s="92">
        <v>11564</v>
      </c>
    </row>
    <row r="9183" spans="1:6" ht="33.75" x14ac:dyDescent="0.2">
      <c r="A9183" s="2">
        <v>9178</v>
      </c>
      <c r="B9183" s="208" t="s">
        <v>12490</v>
      </c>
      <c r="C9183" s="205">
        <v>41010000014</v>
      </c>
      <c r="D9183" s="211">
        <v>1</v>
      </c>
      <c r="E9183" s="235">
        <v>33999.99</v>
      </c>
      <c r="F9183" s="92">
        <v>33999.99</v>
      </c>
    </row>
    <row r="9184" spans="1:6" x14ac:dyDescent="0.2">
      <c r="A9184" s="2">
        <v>9179</v>
      </c>
      <c r="B9184" s="208" t="s">
        <v>12491</v>
      </c>
      <c r="C9184" s="205">
        <v>41012400193</v>
      </c>
      <c r="D9184" s="211">
        <v>1</v>
      </c>
      <c r="E9184" s="235">
        <v>16300</v>
      </c>
      <c r="F9184" s="92">
        <v>16300</v>
      </c>
    </row>
    <row r="9185" spans="1:6" x14ac:dyDescent="0.2">
      <c r="A9185" s="2">
        <v>9180</v>
      </c>
      <c r="B9185" s="208" t="s">
        <v>12492</v>
      </c>
      <c r="C9185" s="205">
        <v>41012400192</v>
      </c>
      <c r="D9185" s="211">
        <v>1</v>
      </c>
      <c r="E9185" s="235">
        <v>18200</v>
      </c>
      <c r="F9185" s="92">
        <v>18200</v>
      </c>
    </row>
    <row r="9186" spans="1:6" x14ac:dyDescent="0.2">
      <c r="A9186" s="2">
        <v>9181</v>
      </c>
      <c r="B9186" s="208" t="s">
        <v>8444</v>
      </c>
      <c r="C9186" s="205">
        <v>41012400194</v>
      </c>
      <c r="D9186" s="211">
        <v>1</v>
      </c>
      <c r="E9186" s="235">
        <v>31990</v>
      </c>
      <c r="F9186" s="92">
        <v>31990</v>
      </c>
    </row>
    <row r="9187" spans="1:6" x14ac:dyDescent="0.2">
      <c r="A9187" s="2">
        <v>9182</v>
      </c>
      <c r="B9187" s="208" t="s">
        <v>12493</v>
      </c>
      <c r="C9187" s="205">
        <v>41012400138</v>
      </c>
      <c r="D9187" s="211">
        <v>1</v>
      </c>
      <c r="E9187" s="235">
        <v>11200</v>
      </c>
      <c r="F9187" s="92">
        <v>11200</v>
      </c>
    </row>
    <row r="9188" spans="1:6" ht="33.75" x14ac:dyDescent="0.2">
      <c r="A9188" s="2">
        <v>9183</v>
      </c>
      <c r="B9188" s="208" t="s">
        <v>12494</v>
      </c>
      <c r="C9188" s="205">
        <v>41012400195</v>
      </c>
      <c r="D9188" s="211">
        <v>1</v>
      </c>
      <c r="E9188" s="235">
        <v>13553.05</v>
      </c>
      <c r="F9188" s="104">
        <v>13553.05</v>
      </c>
    </row>
    <row r="9189" spans="1:6" ht="56.25" x14ac:dyDescent="0.2">
      <c r="A9189" s="2">
        <v>9184</v>
      </c>
      <c r="B9189" s="208" t="s">
        <v>12495</v>
      </c>
      <c r="C9189" s="205">
        <v>41012400196</v>
      </c>
      <c r="D9189" s="211">
        <v>1</v>
      </c>
      <c r="E9189" s="235">
        <v>111352.69</v>
      </c>
      <c r="F9189" s="104">
        <v>12063.22</v>
      </c>
    </row>
    <row r="9190" spans="1:6" ht="45" x14ac:dyDescent="0.2">
      <c r="A9190" s="2">
        <v>9185</v>
      </c>
      <c r="B9190" s="208" t="s">
        <v>12496</v>
      </c>
      <c r="C9190" s="205">
        <v>41012400197</v>
      </c>
      <c r="D9190" s="211">
        <v>1</v>
      </c>
      <c r="E9190" s="235">
        <v>7273.85</v>
      </c>
      <c r="F9190" s="104">
        <v>7273.85</v>
      </c>
    </row>
    <row r="9191" spans="1:6" ht="45" x14ac:dyDescent="0.2">
      <c r="A9191" s="2">
        <v>9186</v>
      </c>
      <c r="B9191" s="208" t="s">
        <v>12497</v>
      </c>
      <c r="C9191" s="205">
        <v>41012400198</v>
      </c>
      <c r="D9191" s="211">
        <v>1</v>
      </c>
      <c r="E9191" s="235">
        <v>4136.1499999999996</v>
      </c>
      <c r="F9191" s="104">
        <v>4136.1499999999996</v>
      </c>
    </row>
    <row r="9192" spans="1:6" x14ac:dyDescent="0.2">
      <c r="A9192" s="2">
        <v>9187</v>
      </c>
      <c r="B9192" s="208" t="s">
        <v>3978</v>
      </c>
      <c r="C9192" s="205">
        <v>41012400199</v>
      </c>
      <c r="D9192" s="211">
        <v>1</v>
      </c>
      <c r="E9192" s="235">
        <v>29130</v>
      </c>
      <c r="F9192" s="92">
        <v>29130</v>
      </c>
    </row>
    <row r="9193" spans="1:6" ht="33.75" x14ac:dyDescent="0.2">
      <c r="A9193" s="2">
        <v>9188</v>
      </c>
      <c r="B9193" s="208" t="s">
        <v>12498</v>
      </c>
      <c r="C9193" s="205" t="s">
        <v>12627</v>
      </c>
      <c r="D9193" s="211">
        <v>17</v>
      </c>
      <c r="E9193" s="235">
        <v>60962</v>
      </c>
      <c r="F9193" s="92">
        <v>60962</v>
      </c>
    </row>
    <row r="9194" spans="1:6" ht="67.5" x14ac:dyDescent="0.2">
      <c r="A9194" s="2">
        <v>9189</v>
      </c>
      <c r="B9194" s="208" t="s">
        <v>12499</v>
      </c>
      <c r="C9194" s="205">
        <v>41012600097</v>
      </c>
      <c r="D9194" s="211">
        <v>1</v>
      </c>
      <c r="E9194" s="235">
        <v>34300</v>
      </c>
      <c r="F9194" s="92">
        <v>34300</v>
      </c>
    </row>
    <row r="9195" spans="1:6" ht="67.5" x14ac:dyDescent="0.2">
      <c r="A9195" s="2">
        <v>9190</v>
      </c>
      <c r="B9195" s="209" t="s">
        <v>12500</v>
      </c>
      <c r="C9195" s="205">
        <v>41012400152</v>
      </c>
      <c r="D9195" s="211">
        <v>1</v>
      </c>
      <c r="E9195" s="16">
        <v>56000.85</v>
      </c>
      <c r="F9195" s="92">
        <v>9800.07</v>
      </c>
    </row>
    <row r="9196" spans="1:6" ht="67.5" x14ac:dyDescent="0.2">
      <c r="A9196" s="2">
        <v>9191</v>
      </c>
      <c r="B9196" s="209" t="s">
        <v>12501</v>
      </c>
      <c r="C9196" s="205">
        <v>41012400153</v>
      </c>
      <c r="D9196" s="211">
        <v>1</v>
      </c>
      <c r="E9196" s="16">
        <v>132292</v>
      </c>
      <c r="F9196" s="92">
        <v>23151.03</v>
      </c>
    </row>
    <row r="9197" spans="1:6" x14ac:dyDescent="0.2">
      <c r="A9197" s="2">
        <v>9192</v>
      </c>
      <c r="B9197" s="209" t="s">
        <v>12502</v>
      </c>
      <c r="C9197" s="205">
        <v>21013400204</v>
      </c>
      <c r="D9197" s="211">
        <v>1</v>
      </c>
      <c r="E9197" s="16">
        <v>49484</v>
      </c>
      <c r="F9197" s="92">
        <v>2474.2199999999998</v>
      </c>
    </row>
    <row r="9198" spans="1:6" ht="33.75" x14ac:dyDescent="0.2">
      <c r="A9198" s="2">
        <v>9193</v>
      </c>
      <c r="B9198" s="206" t="s">
        <v>12503</v>
      </c>
      <c r="C9198" s="205">
        <v>1010610523</v>
      </c>
      <c r="D9198" s="91">
        <v>1</v>
      </c>
      <c r="E9198" s="66">
        <v>8067.63</v>
      </c>
      <c r="F9198" s="92">
        <v>8067.63</v>
      </c>
    </row>
    <row r="9199" spans="1:6" ht="33.75" x14ac:dyDescent="0.2">
      <c r="A9199" s="2">
        <v>9194</v>
      </c>
      <c r="B9199" s="206" t="s">
        <v>12504</v>
      </c>
      <c r="C9199" s="205" t="s">
        <v>12784</v>
      </c>
      <c r="D9199" s="91">
        <v>1</v>
      </c>
      <c r="E9199" s="66">
        <v>7340</v>
      </c>
      <c r="F9199" s="92">
        <v>7340</v>
      </c>
    </row>
    <row r="9200" spans="1:6" ht="33.75" x14ac:dyDescent="0.2">
      <c r="A9200" s="2">
        <v>9195</v>
      </c>
      <c r="B9200" s="206" t="s">
        <v>12504</v>
      </c>
      <c r="C9200" s="205" t="s">
        <v>12785</v>
      </c>
      <c r="D9200" s="91">
        <v>1</v>
      </c>
      <c r="E9200" s="66">
        <v>7340</v>
      </c>
      <c r="F9200" s="92">
        <v>7340</v>
      </c>
    </row>
    <row r="9201" spans="1:6" ht="33.75" x14ac:dyDescent="0.2">
      <c r="A9201" s="2">
        <v>9196</v>
      </c>
      <c r="B9201" s="206" t="s">
        <v>12504</v>
      </c>
      <c r="C9201" s="205" t="s">
        <v>12786</v>
      </c>
      <c r="D9201" s="91">
        <v>1</v>
      </c>
      <c r="E9201" s="66">
        <v>7340</v>
      </c>
      <c r="F9201" s="92">
        <v>7340</v>
      </c>
    </row>
    <row r="9202" spans="1:6" ht="33.75" x14ac:dyDescent="0.2">
      <c r="A9202" s="2">
        <v>9197</v>
      </c>
      <c r="B9202" s="206" t="s">
        <v>12504</v>
      </c>
      <c r="C9202" s="205" t="s">
        <v>12787</v>
      </c>
      <c r="D9202" s="91">
        <v>1</v>
      </c>
      <c r="E9202" s="66">
        <v>7340</v>
      </c>
      <c r="F9202" s="92">
        <v>7340</v>
      </c>
    </row>
    <row r="9203" spans="1:6" ht="33.75" x14ac:dyDescent="0.2">
      <c r="A9203" s="2">
        <v>9198</v>
      </c>
      <c r="B9203" s="206" t="s">
        <v>12505</v>
      </c>
      <c r="C9203" s="205" t="s">
        <v>12788</v>
      </c>
      <c r="D9203" s="91">
        <v>1</v>
      </c>
      <c r="E9203" s="66">
        <v>7890</v>
      </c>
      <c r="F9203" s="92">
        <v>7890</v>
      </c>
    </row>
    <row r="9204" spans="1:6" ht="33.75" x14ac:dyDescent="0.2">
      <c r="A9204" s="2">
        <v>9199</v>
      </c>
      <c r="B9204" s="206" t="s">
        <v>12505</v>
      </c>
      <c r="C9204" s="205" t="s">
        <v>12789</v>
      </c>
      <c r="D9204" s="91">
        <v>1</v>
      </c>
      <c r="E9204" s="66">
        <v>7890</v>
      </c>
      <c r="F9204" s="92">
        <v>7890</v>
      </c>
    </row>
    <row r="9205" spans="1:6" ht="33.75" x14ac:dyDescent="0.2">
      <c r="A9205" s="2">
        <v>9200</v>
      </c>
      <c r="B9205" s="206" t="s">
        <v>12505</v>
      </c>
      <c r="C9205" s="205" t="s">
        <v>12790</v>
      </c>
      <c r="D9205" s="91">
        <v>1</v>
      </c>
      <c r="E9205" s="66">
        <v>7890</v>
      </c>
      <c r="F9205" s="92">
        <v>7890</v>
      </c>
    </row>
    <row r="9206" spans="1:6" ht="33.75" x14ac:dyDescent="0.2">
      <c r="A9206" s="2">
        <v>9201</v>
      </c>
      <c r="B9206" s="206" t="s">
        <v>12505</v>
      </c>
      <c r="C9206" s="205" t="s">
        <v>12791</v>
      </c>
      <c r="D9206" s="91">
        <v>1</v>
      </c>
      <c r="E9206" s="66">
        <v>7890</v>
      </c>
      <c r="F9206" s="92">
        <v>7890</v>
      </c>
    </row>
    <row r="9207" spans="1:6" ht="33.75" x14ac:dyDescent="0.2">
      <c r="A9207" s="2">
        <v>9202</v>
      </c>
      <c r="B9207" s="206" t="s">
        <v>12505</v>
      </c>
      <c r="C9207" s="205" t="s">
        <v>12792</v>
      </c>
      <c r="D9207" s="91">
        <v>1</v>
      </c>
      <c r="E9207" s="66">
        <v>7890</v>
      </c>
      <c r="F9207" s="92">
        <v>7890</v>
      </c>
    </row>
    <row r="9208" spans="1:6" ht="33.75" x14ac:dyDescent="0.2">
      <c r="A9208" s="2">
        <v>9203</v>
      </c>
      <c r="B9208" s="206" t="s">
        <v>12505</v>
      </c>
      <c r="C9208" s="205" t="s">
        <v>12793</v>
      </c>
      <c r="D9208" s="91">
        <v>1</v>
      </c>
      <c r="E9208" s="66">
        <v>7890</v>
      </c>
      <c r="F9208" s="92">
        <v>7890</v>
      </c>
    </row>
    <row r="9209" spans="1:6" ht="33.75" x14ac:dyDescent="0.2">
      <c r="A9209" s="2">
        <v>9204</v>
      </c>
      <c r="B9209" s="206" t="s">
        <v>12506</v>
      </c>
      <c r="C9209" s="205" t="s">
        <v>12794</v>
      </c>
      <c r="D9209" s="91">
        <v>1</v>
      </c>
      <c r="E9209" s="66">
        <v>6600</v>
      </c>
      <c r="F9209" s="92">
        <v>6600</v>
      </c>
    </row>
    <row r="9210" spans="1:6" ht="33.75" x14ac:dyDescent="0.2">
      <c r="A9210" s="2">
        <v>9205</v>
      </c>
      <c r="B9210" s="206" t="s">
        <v>12506</v>
      </c>
      <c r="C9210" s="205" t="s">
        <v>12795</v>
      </c>
      <c r="D9210" s="91">
        <v>1</v>
      </c>
      <c r="E9210" s="66">
        <v>6600</v>
      </c>
      <c r="F9210" s="92">
        <v>6600</v>
      </c>
    </row>
    <row r="9211" spans="1:6" ht="22.5" x14ac:dyDescent="0.2">
      <c r="A9211" s="2">
        <v>9206</v>
      </c>
      <c r="B9211" s="206" t="s">
        <v>12507</v>
      </c>
      <c r="C9211" s="205" t="s">
        <v>12796</v>
      </c>
      <c r="D9211" s="91">
        <v>1</v>
      </c>
      <c r="E9211" s="66">
        <v>7700</v>
      </c>
      <c r="F9211" s="92">
        <v>7700</v>
      </c>
    </row>
    <row r="9212" spans="1:6" ht="22.5" x14ac:dyDescent="0.2">
      <c r="A9212" s="2">
        <v>9207</v>
      </c>
      <c r="B9212" s="206" t="s">
        <v>12508</v>
      </c>
      <c r="C9212" s="205" t="s">
        <v>12797</v>
      </c>
      <c r="D9212" s="91">
        <v>1</v>
      </c>
      <c r="E9212" s="66">
        <v>8364</v>
      </c>
      <c r="F9212" s="92">
        <v>8364</v>
      </c>
    </row>
    <row r="9213" spans="1:6" x14ac:dyDescent="0.2">
      <c r="A9213" s="2">
        <v>9208</v>
      </c>
      <c r="B9213" s="206" t="s">
        <v>12509</v>
      </c>
      <c r="C9213" s="205" t="s">
        <v>12798</v>
      </c>
      <c r="D9213" s="91">
        <v>1</v>
      </c>
      <c r="E9213" s="66">
        <v>13587.93</v>
      </c>
      <c r="F9213" s="92">
        <v>13587.93</v>
      </c>
    </row>
    <row r="9214" spans="1:6" ht="22.5" x14ac:dyDescent="0.2">
      <c r="A9214" s="2">
        <v>9209</v>
      </c>
      <c r="B9214" s="206" t="s">
        <v>12510</v>
      </c>
      <c r="C9214" s="205" t="s">
        <v>12799</v>
      </c>
      <c r="D9214" s="91">
        <v>1</v>
      </c>
      <c r="E9214" s="66">
        <v>12500</v>
      </c>
      <c r="F9214" s="92">
        <v>12500</v>
      </c>
    </row>
    <row r="9215" spans="1:6" x14ac:dyDescent="0.2">
      <c r="A9215" s="2">
        <v>9210</v>
      </c>
      <c r="B9215" s="206" t="s">
        <v>3153</v>
      </c>
      <c r="C9215" s="205" t="s">
        <v>12800</v>
      </c>
      <c r="D9215" s="91">
        <v>1</v>
      </c>
      <c r="E9215" s="66">
        <v>3705</v>
      </c>
      <c r="F9215" s="92">
        <v>3705</v>
      </c>
    </row>
    <row r="9216" spans="1:6" ht="33.75" x14ac:dyDescent="0.2">
      <c r="A9216" s="2">
        <v>9211</v>
      </c>
      <c r="B9216" s="206" t="s">
        <v>12511</v>
      </c>
      <c r="C9216" s="205" t="s">
        <v>12801</v>
      </c>
      <c r="D9216" s="91">
        <v>1</v>
      </c>
      <c r="E9216" s="66">
        <v>7175</v>
      </c>
      <c r="F9216" s="92">
        <v>7175</v>
      </c>
    </row>
    <row r="9217" spans="1:6" ht="33.75" x14ac:dyDescent="0.2">
      <c r="A9217" s="2">
        <v>9212</v>
      </c>
      <c r="B9217" s="206" t="s">
        <v>12511</v>
      </c>
      <c r="C9217" s="205" t="s">
        <v>12802</v>
      </c>
      <c r="D9217" s="91">
        <v>1</v>
      </c>
      <c r="E9217" s="66">
        <v>7175</v>
      </c>
      <c r="F9217" s="92">
        <v>7175</v>
      </c>
    </row>
    <row r="9218" spans="1:6" ht="33.75" x14ac:dyDescent="0.2">
      <c r="A9218" s="2">
        <v>9213</v>
      </c>
      <c r="B9218" s="206" t="s">
        <v>12511</v>
      </c>
      <c r="C9218" s="205" t="s">
        <v>12803</v>
      </c>
      <c r="D9218" s="91">
        <v>1</v>
      </c>
      <c r="E9218" s="66">
        <v>7175</v>
      </c>
      <c r="F9218" s="92">
        <v>7175</v>
      </c>
    </row>
    <row r="9219" spans="1:6" ht="33.75" x14ac:dyDescent="0.2">
      <c r="A9219" s="2">
        <v>9214</v>
      </c>
      <c r="B9219" s="206" t="s">
        <v>12511</v>
      </c>
      <c r="C9219" s="205" t="s">
        <v>12804</v>
      </c>
      <c r="D9219" s="91">
        <v>1</v>
      </c>
      <c r="E9219" s="66">
        <v>7175</v>
      </c>
      <c r="F9219" s="92">
        <v>7175</v>
      </c>
    </row>
    <row r="9220" spans="1:6" ht="33.75" x14ac:dyDescent="0.2">
      <c r="A9220" s="2">
        <v>9215</v>
      </c>
      <c r="B9220" s="206" t="s">
        <v>12512</v>
      </c>
      <c r="C9220" s="205" t="s">
        <v>12805</v>
      </c>
      <c r="D9220" s="91">
        <v>1</v>
      </c>
      <c r="E9220" s="66">
        <v>6625.92</v>
      </c>
      <c r="F9220" s="92">
        <v>6625.92</v>
      </c>
    </row>
    <row r="9221" spans="1:6" x14ac:dyDescent="0.2">
      <c r="A9221" s="2">
        <v>9216</v>
      </c>
      <c r="B9221" s="206" t="s">
        <v>12513</v>
      </c>
      <c r="C9221" s="205" t="s">
        <v>12806</v>
      </c>
      <c r="D9221" s="91">
        <v>1</v>
      </c>
      <c r="E9221" s="66">
        <v>3058.98</v>
      </c>
      <c r="F9221" s="92">
        <v>3058.98</v>
      </c>
    </row>
    <row r="9222" spans="1:6" ht="45" x14ac:dyDescent="0.2">
      <c r="A9222" s="2">
        <v>9217</v>
      </c>
      <c r="B9222" s="206" t="s">
        <v>12514</v>
      </c>
      <c r="C9222" s="205" t="s">
        <v>12807</v>
      </c>
      <c r="D9222" s="91">
        <v>1</v>
      </c>
      <c r="E9222" s="66">
        <v>3820</v>
      </c>
      <c r="F9222" s="92">
        <v>3820</v>
      </c>
    </row>
    <row r="9223" spans="1:6" ht="45" x14ac:dyDescent="0.2">
      <c r="A9223" s="2">
        <v>9218</v>
      </c>
      <c r="B9223" s="206" t="s">
        <v>12514</v>
      </c>
      <c r="C9223" s="205" t="s">
        <v>12808</v>
      </c>
      <c r="D9223" s="91">
        <v>1</v>
      </c>
      <c r="E9223" s="66">
        <v>3820</v>
      </c>
      <c r="F9223" s="92">
        <v>3820</v>
      </c>
    </row>
    <row r="9224" spans="1:6" ht="45" x14ac:dyDescent="0.2">
      <c r="A9224" s="2">
        <v>9219</v>
      </c>
      <c r="B9224" s="206" t="s">
        <v>12514</v>
      </c>
      <c r="C9224" s="205" t="s">
        <v>12809</v>
      </c>
      <c r="D9224" s="91">
        <v>1</v>
      </c>
      <c r="E9224" s="66">
        <v>3820</v>
      </c>
      <c r="F9224" s="92">
        <v>3820</v>
      </c>
    </row>
    <row r="9225" spans="1:6" ht="45" x14ac:dyDescent="0.2">
      <c r="A9225" s="2">
        <v>9220</v>
      </c>
      <c r="B9225" s="206" t="s">
        <v>12514</v>
      </c>
      <c r="C9225" s="205" t="s">
        <v>12810</v>
      </c>
      <c r="D9225" s="91">
        <v>1</v>
      </c>
      <c r="E9225" s="66">
        <v>3820</v>
      </c>
      <c r="F9225" s="92">
        <v>3820</v>
      </c>
    </row>
    <row r="9226" spans="1:6" ht="45" x14ac:dyDescent="0.2">
      <c r="A9226" s="2">
        <v>9221</v>
      </c>
      <c r="B9226" s="206" t="s">
        <v>12514</v>
      </c>
      <c r="C9226" s="205" t="s">
        <v>12811</v>
      </c>
      <c r="D9226" s="91">
        <v>1</v>
      </c>
      <c r="E9226" s="66">
        <v>3820</v>
      </c>
      <c r="F9226" s="92">
        <v>3820</v>
      </c>
    </row>
    <row r="9227" spans="1:6" ht="45" x14ac:dyDescent="0.2">
      <c r="A9227" s="2">
        <v>9222</v>
      </c>
      <c r="B9227" s="206" t="s">
        <v>12514</v>
      </c>
      <c r="C9227" s="205" t="s">
        <v>12812</v>
      </c>
      <c r="D9227" s="91">
        <v>1</v>
      </c>
      <c r="E9227" s="66">
        <v>3820</v>
      </c>
      <c r="F9227" s="92">
        <v>3820</v>
      </c>
    </row>
    <row r="9228" spans="1:6" ht="45" x14ac:dyDescent="0.2">
      <c r="A9228" s="2">
        <v>9223</v>
      </c>
      <c r="B9228" s="206" t="s">
        <v>12514</v>
      </c>
      <c r="C9228" s="205" t="s">
        <v>12813</v>
      </c>
      <c r="D9228" s="91">
        <v>1</v>
      </c>
      <c r="E9228" s="66">
        <v>3820</v>
      </c>
      <c r="F9228" s="92">
        <v>3820</v>
      </c>
    </row>
    <row r="9229" spans="1:6" ht="45" x14ac:dyDescent="0.2">
      <c r="A9229" s="2">
        <v>9224</v>
      </c>
      <c r="B9229" s="206" t="s">
        <v>12515</v>
      </c>
      <c r="C9229" s="205" t="s">
        <v>12814</v>
      </c>
      <c r="D9229" s="91">
        <v>1</v>
      </c>
      <c r="E9229" s="66">
        <v>3760</v>
      </c>
      <c r="F9229" s="92">
        <v>3760</v>
      </c>
    </row>
    <row r="9230" spans="1:6" ht="45" x14ac:dyDescent="0.2">
      <c r="A9230" s="2">
        <v>9225</v>
      </c>
      <c r="B9230" s="206" t="s">
        <v>12515</v>
      </c>
      <c r="C9230" s="205" t="s">
        <v>12815</v>
      </c>
      <c r="D9230" s="91">
        <v>1</v>
      </c>
      <c r="E9230" s="66">
        <v>3760</v>
      </c>
      <c r="F9230" s="92">
        <v>3760</v>
      </c>
    </row>
    <row r="9231" spans="1:6" ht="45" x14ac:dyDescent="0.2">
      <c r="A9231" s="2">
        <v>9226</v>
      </c>
      <c r="B9231" s="206" t="s">
        <v>12515</v>
      </c>
      <c r="C9231" s="205" t="s">
        <v>12816</v>
      </c>
      <c r="D9231" s="91">
        <v>1</v>
      </c>
      <c r="E9231" s="66">
        <v>3760</v>
      </c>
      <c r="F9231" s="92">
        <v>3760</v>
      </c>
    </row>
    <row r="9232" spans="1:6" ht="45" x14ac:dyDescent="0.2">
      <c r="A9232" s="2">
        <v>9227</v>
      </c>
      <c r="B9232" s="206" t="s">
        <v>12515</v>
      </c>
      <c r="C9232" s="205" t="s">
        <v>12817</v>
      </c>
      <c r="D9232" s="91">
        <v>1</v>
      </c>
      <c r="E9232" s="66">
        <v>3760</v>
      </c>
      <c r="F9232" s="92">
        <v>3760</v>
      </c>
    </row>
    <row r="9233" spans="1:6" ht="45" x14ac:dyDescent="0.2">
      <c r="A9233" s="2">
        <v>9228</v>
      </c>
      <c r="B9233" s="206" t="s">
        <v>12515</v>
      </c>
      <c r="C9233" s="205" t="s">
        <v>12818</v>
      </c>
      <c r="D9233" s="91">
        <v>1</v>
      </c>
      <c r="E9233" s="66">
        <v>3760</v>
      </c>
      <c r="F9233" s="92">
        <v>3760</v>
      </c>
    </row>
    <row r="9234" spans="1:6" ht="45" x14ac:dyDescent="0.2">
      <c r="A9234" s="2">
        <v>9229</v>
      </c>
      <c r="B9234" s="206" t="s">
        <v>12515</v>
      </c>
      <c r="C9234" s="205" t="s">
        <v>12819</v>
      </c>
      <c r="D9234" s="91">
        <v>1</v>
      </c>
      <c r="E9234" s="66">
        <v>3760</v>
      </c>
      <c r="F9234" s="92">
        <v>3760</v>
      </c>
    </row>
    <row r="9235" spans="1:6" ht="45" x14ac:dyDescent="0.2">
      <c r="A9235" s="2">
        <v>9230</v>
      </c>
      <c r="B9235" s="206" t="s">
        <v>12516</v>
      </c>
      <c r="C9235" s="205" t="s">
        <v>12820</v>
      </c>
      <c r="D9235" s="91">
        <v>1</v>
      </c>
      <c r="E9235" s="66">
        <v>3700</v>
      </c>
      <c r="F9235" s="92">
        <v>3700</v>
      </c>
    </row>
    <row r="9236" spans="1:6" ht="22.5" x14ac:dyDescent="0.2">
      <c r="A9236" s="2">
        <v>9231</v>
      </c>
      <c r="B9236" s="206" t="s">
        <v>12517</v>
      </c>
      <c r="C9236" s="205" t="s">
        <v>12821</v>
      </c>
      <c r="D9236" s="91">
        <v>1</v>
      </c>
      <c r="E9236" s="66">
        <v>3781.5</v>
      </c>
      <c r="F9236" s="92">
        <v>3781.5</v>
      </c>
    </row>
    <row r="9237" spans="1:6" x14ac:dyDescent="0.2">
      <c r="A9237" s="2">
        <v>9232</v>
      </c>
      <c r="B9237" s="206" t="s">
        <v>12518</v>
      </c>
      <c r="C9237" s="205" t="s">
        <v>12822</v>
      </c>
      <c r="D9237" s="91">
        <v>1</v>
      </c>
      <c r="E9237" s="66">
        <v>3477.5</v>
      </c>
      <c r="F9237" s="92">
        <v>3477.5</v>
      </c>
    </row>
    <row r="9238" spans="1:6" x14ac:dyDescent="0.2">
      <c r="A9238" s="2">
        <v>9233</v>
      </c>
      <c r="B9238" s="206" t="s">
        <v>12518</v>
      </c>
      <c r="C9238" s="205" t="s">
        <v>12823</v>
      </c>
      <c r="D9238" s="91">
        <v>1</v>
      </c>
      <c r="E9238" s="66">
        <v>3477.5</v>
      </c>
      <c r="F9238" s="92">
        <v>3477.5</v>
      </c>
    </row>
    <row r="9239" spans="1:6" x14ac:dyDescent="0.2">
      <c r="A9239" s="2">
        <v>9234</v>
      </c>
      <c r="B9239" s="206" t="s">
        <v>12518</v>
      </c>
      <c r="C9239" s="205" t="s">
        <v>12824</v>
      </c>
      <c r="D9239" s="91">
        <v>1</v>
      </c>
      <c r="E9239" s="66">
        <v>3477.5</v>
      </c>
      <c r="F9239" s="92">
        <v>3477.5</v>
      </c>
    </row>
    <row r="9240" spans="1:6" x14ac:dyDescent="0.2">
      <c r="A9240" s="2">
        <v>9235</v>
      </c>
      <c r="B9240" s="206" t="s">
        <v>12518</v>
      </c>
      <c r="C9240" s="205" t="s">
        <v>12825</v>
      </c>
      <c r="D9240" s="91">
        <v>1</v>
      </c>
      <c r="E9240" s="66">
        <v>3477.5</v>
      </c>
      <c r="F9240" s="92">
        <v>3477.5</v>
      </c>
    </row>
    <row r="9241" spans="1:6" ht="22.5" x14ac:dyDescent="0.2">
      <c r="A9241" s="2">
        <v>9236</v>
      </c>
      <c r="B9241" s="206" t="s">
        <v>12517</v>
      </c>
      <c r="C9241" s="205" t="s">
        <v>12826</v>
      </c>
      <c r="D9241" s="91">
        <v>1</v>
      </c>
      <c r="E9241" s="66">
        <v>5385.53</v>
      </c>
      <c r="F9241" s="92">
        <v>5385.53</v>
      </c>
    </row>
    <row r="9242" spans="1:6" ht="22.5" x14ac:dyDescent="0.2">
      <c r="A9242" s="2">
        <v>9237</v>
      </c>
      <c r="B9242" s="206" t="s">
        <v>12519</v>
      </c>
      <c r="C9242" s="205" t="s">
        <v>12827</v>
      </c>
      <c r="D9242" s="91">
        <v>1</v>
      </c>
      <c r="E9242" s="66">
        <v>3625</v>
      </c>
      <c r="F9242" s="92">
        <v>3625</v>
      </c>
    </row>
    <row r="9243" spans="1:6" x14ac:dyDescent="0.2">
      <c r="A9243" s="2">
        <v>9238</v>
      </c>
      <c r="B9243" s="206" t="s">
        <v>12520</v>
      </c>
      <c r="C9243" s="205" t="s">
        <v>12828</v>
      </c>
      <c r="D9243" s="91">
        <v>1</v>
      </c>
      <c r="E9243" s="66">
        <v>3978</v>
      </c>
      <c r="F9243" s="92">
        <v>3978</v>
      </c>
    </row>
    <row r="9244" spans="1:6" x14ac:dyDescent="0.2">
      <c r="A9244" s="2">
        <v>9239</v>
      </c>
      <c r="B9244" s="206" t="s">
        <v>12521</v>
      </c>
      <c r="C9244" s="205" t="s">
        <v>12829</v>
      </c>
      <c r="D9244" s="91">
        <v>1</v>
      </c>
      <c r="E9244" s="66">
        <v>4344.18</v>
      </c>
      <c r="F9244" s="92">
        <v>4344.18</v>
      </c>
    </row>
    <row r="9245" spans="1:6" x14ac:dyDescent="0.2">
      <c r="A9245" s="2">
        <v>9240</v>
      </c>
      <c r="B9245" s="206" t="s">
        <v>12521</v>
      </c>
      <c r="C9245" s="205" t="s">
        <v>12830</v>
      </c>
      <c r="D9245" s="91">
        <v>1</v>
      </c>
      <c r="E9245" s="66">
        <v>4344.18</v>
      </c>
      <c r="F9245" s="92">
        <v>4344.18</v>
      </c>
    </row>
    <row r="9246" spans="1:6" x14ac:dyDescent="0.2">
      <c r="A9246" s="2">
        <v>9241</v>
      </c>
      <c r="B9246" s="206" t="s">
        <v>12521</v>
      </c>
      <c r="C9246" s="205" t="s">
        <v>12831</v>
      </c>
      <c r="D9246" s="91">
        <v>1</v>
      </c>
      <c r="E9246" s="66">
        <v>4344.18</v>
      </c>
      <c r="F9246" s="92">
        <v>4344.18</v>
      </c>
    </row>
    <row r="9247" spans="1:6" x14ac:dyDescent="0.2">
      <c r="A9247" s="2">
        <v>9242</v>
      </c>
      <c r="B9247" s="206" t="s">
        <v>12521</v>
      </c>
      <c r="C9247" s="205" t="s">
        <v>12832</v>
      </c>
      <c r="D9247" s="91">
        <v>1</v>
      </c>
      <c r="E9247" s="66">
        <v>4344.18</v>
      </c>
      <c r="F9247" s="92">
        <v>4344.18</v>
      </c>
    </row>
    <row r="9248" spans="1:6" x14ac:dyDescent="0.2">
      <c r="A9248" s="2">
        <v>9243</v>
      </c>
      <c r="B9248" s="206" t="s">
        <v>12521</v>
      </c>
      <c r="C9248" s="205" t="s">
        <v>12833</v>
      </c>
      <c r="D9248" s="91">
        <v>1</v>
      </c>
      <c r="E9248" s="66">
        <v>4344.18</v>
      </c>
      <c r="F9248" s="92">
        <v>4344.18</v>
      </c>
    </row>
    <row r="9249" spans="1:6" x14ac:dyDescent="0.2">
      <c r="A9249" s="2">
        <v>9244</v>
      </c>
      <c r="B9249" s="206" t="s">
        <v>12521</v>
      </c>
      <c r="C9249" s="205" t="s">
        <v>12834</v>
      </c>
      <c r="D9249" s="91">
        <v>1</v>
      </c>
      <c r="E9249" s="66">
        <v>4344.18</v>
      </c>
      <c r="F9249" s="92">
        <v>4344.18</v>
      </c>
    </row>
    <row r="9250" spans="1:6" x14ac:dyDescent="0.2">
      <c r="A9250" s="2">
        <v>9245</v>
      </c>
      <c r="B9250" s="206" t="s">
        <v>12521</v>
      </c>
      <c r="C9250" s="205" t="s">
        <v>12835</v>
      </c>
      <c r="D9250" s="91">
        <v>1</v>
      </c>
      <c r="E9250" s="66">
        <v>4344.18</v>
      </c>
      <c r="F9250" s="92">
        <v>4344.18</v>
      </c>
    </row>
    <row r="9251" spans="1:6" ht="22.5" x14ac:dyDescent="0.2">
      <c r="A9251" s="2">
        <v>9246</v>
      </c>
      <c r="B9251" s="206" t="s">
        <v>12517</v>
      </c>
      <c r="C9251" s="205" t="s">
        <v>12836</v>
      </c>
      <c r="D9251" s="91">
        <v>1</v>
      </c>
      <c r="E9251" s="66">
        <v>4590</v>
      </c>
      <c r="F9251" s="92">
        <v>4590</v>
      </c>
    </row>
    <row r="9252" spans="1:6" ht="22.5" x14ac:dyDescent="0.2">
      <c r="A9252" s="2">
        <v>9247</v>
      </c>
      <c r="B9252" s="206" t="s">
        <v>12517</v>
      </c>
      <c r="C9252" s="205" t="s">
        <v>12837</v>
      </c>
      <c r="D9252" s="91">
        <v>1</v>
      </c>
      <c r="E9252" s="66">
        <v>4590</v>
      </c>
      <c r="F9252" s="92">
        <v>4590</v>
      </c>
    </row>
    <row r="9253" spans="1:6" ht="22.5" x14ac:dyDescent="0.2">
      <c r="A9253" s="2">
        <v>9248</v>
      </c>
      <c r="B9253" s="206" t="s">
        <v>12522</v>
      </c>
      <c r="C9253" s="205" t="s">
        <v>12838</v>
      </c>
      <c r="D9253" s="91">
        <v>1</v>
      </c>
      <c r="E9253" s="66">
        <v>4911.45</v>
      </c>
      <c r="F9253" s="92">
        <v>4911.45</v>
      </c>
    </row>
    <row r="9254" spans="1:6" ht="22.5" x14ac:dyDescent="0.2">
      <c r="A9254" s="2">
        <v>9249</v>
      </c>
      <c r="B9254" s="206" t="s">
        <v>12522</v>
      </c>
      <c r="C9254" s="205" t="s">
        <v>12839</v>
      </c>
      <c r="D9254" s="91">
        <v>1</v>
      </c>
      <c r="E9254" s="66">
        <v>4911.45</v>
      </c>
      <c r="F9254" s="92">
        <v>4911.45</v>
      </c>
    </row>
    <row r="9255" spans="1:6" ht="22.5" x14ac:dyDescent="0.2">
      <c r="A9255" s="2">
        <v>9250</v>
      </c>
      <c r="B9255" s="206" t="s">
        <v>12522</v>
      </c>
      <c r="C9255" s="205" t="s">
        <v>12840</v>
      </c>
      <c r="D9255" s="91">
        <v>1</v>
      </c>
      <c r="E9255" s="66">
        <v>4911.45</v>
      </c>
      <c r="F9255" s="92">
        <v>4911.45</v>
      </c>
    </row>
    <row r="9256" spans="1:6" ht="22.5" x14ac:dyDescent="0.2">
      <c r="A9256" s="2">
        <v>9251</v>
      </c>
      <c r="B9256" s="206" t="s">
        <v>12523</v>
      </c>
      <c r="C9256" s="205" t="s">
        <v>4890</v>
      </c>
      <c r="D9256" s="91">
        <v>1</v>
      </c>
      <c r="E9256" s="66">
        <v>4000</v>
      </c>
      <c r="F9256" s="92">
        <v>4000</v>
      </c>
    </row>
    <row r="9257" spans="1:6" ht="33.75" x14ac:dyDescent="0.2">
      <c r="A9257" s="2">
        <v>9252</v>
      </c>
      <c r="B9257" s="206" t="s">
        <v>12524</v>
      </c>
      <c r="C9257" s="205" t="s">
        <v>12841</v>
      </c>
      <c r="D9257" s="91">
        <v>1</v>
      </c>
      <c r="E9257" s="66">
        <v>5500</v>
      </c>
      <c r="F9257" s="92">
        <v>5500</v>
      </c>
    </row>
    <row r="9258" spans="1:6" ht="33.75" x14ac:dyDescent="0.2">
      <c r="A9258" s="2">
        <v>9253</v>
      </c>
      <c r="B9258" s="206" t="s">
        <v>12524</v>
      </c>
      <c r="C9258" s="205" t="s">
        <v>12842</v>
      </c>
      <c r="D9258" s="91">
        <v>1</v>
      </c>
      <c r="E9258" s="66">
        <v>5500</v>
      </c>
      <c r="F9258" s="92">
        <v>5500</v>
      </c>
    </row>
    <row r="9259" spans="1:6" ht="33.75" x14ac:dyDescent="0.2">
      <c r="A9259" s="2">
        <v>9254</v>
      </c>
      <c r="B9259" s="206" t="s">
        <v>12525</v>
      </c>
      <c r="C9259" s="205" t="s">
        <v>12843</v>
      </c>
      <c r="D9259" s="91">
        <v>1</v>
      </c>
      <c r="E9259" s="66">
        <v>10000</v>
      </c>
      <c r="F9259" s="92">
        <v>10000</v>
      </c>
    </row>
    <row r="9260" spans="1:6" ht="33.75" x14ac:dyDescent="0.2">
      <c r="A9260" s="2">
        <v>9255</v>
      </c>
      <c r="B9260" s="206" t="s">
        <v>12526</v>
      </c>
      <c r="C9260" s="205" t="s">
        <v>12844</v>
      </c>
      <c r="D9260" s="91">
        <v>1</v>
      </c>
      <c r="E9260" s="66">
        <v>10000</v>
      </c>
      <c r="F9260" s="92">
        <v>10000</v>
      </c>
    </row>
    <row r="9261" spans="1:6" ht="33.75" x14ac:dyDescent="0.2">
      <c r="A9261" s="2">
        <v>9256</v>
      </c>
      <c r="B9261" s="206" t="s">
        <v>12527</v>
      </c>
      <c r="C9261" s="205" t="s">
        <v>12845</v>
      </c>
      <c r="D9261" s="91">
        <v>1</v>
      </c>
      <c r="E9261" s="66">
        <v>6600</v>
      </c>
      <c r="F9261" s="92">
        <v>6600</v>
      </c>
    </row>
    <row r="9262" spans="1:6" ht="33.75" x14ac:dyDescent="0.2">
      <c r="A9262" s="2">
        <v>9257</v>
      </c>
      <c r="B9262" s="206" t="s">
        <v>12527</v>
      </c>
      <c r="C9262" s="205" t="s">
        <v>12846</v>
      </c>
      <c r="D9262" s="91">
        <v>1</v>
      </c>
      <c r="E9262" s="66">
        <v>6600</v>
      </c>
      <c r="F9262" s="92">
        <v>6600</v>
      </c>
    </row>
    <row r="9263" spans="1:6" ht="33.75" x14ac:dyDescent="0.2">
      <c r="A9263" s="2">
        <v>9258</v>
      </c>
      <c r="B9263" s="206" t="s">
        <v>12527</v>
      </c>
      <c r="C9263" s="205" t="s">
        <v>12847</v>
      </c>
      <c r="D9263" s="91">
        <v>1</v>
      </c>
      <c r="E9263" s="66">
        <v>6600</v>
      </c>
      <c r="F9263" s="92">
        <v>6600</v>
      </c>
    </row>
    <row r="9264" spans="1:6" ht="33.75" x14ac:dyDescent="0.2">
      <c r="A9264" s="2">
        <v>9259</v>
      </c>
      <c r="B9264" s="206" t="s">
        <v>12527</v>
      </c>
      <c r="C9264" s="205" t="s">
        <v>12848</v>
      </c>
      <c r="D9264" s="91">
        <v>1</v>
      </c>
      <c r="E9264" s="66">
        <v>6600</v>
      </c>
      <c r="F9264" s="92">
        <v>6600</v>
      </c>
    </row>
    <row r="9265" spans="1:6" ht="33.75" x14ac:dyDescent="0.2">
      <c r="A9265" s="2">
        <v>9260</v>
      </c>
      <c r="B9265" s="206" t="s">
        <v>12527</v>
      </c>
      <c r="C9265" s="205" t="s">
        <v>12849</v>
      </c>
      <c r="D9265" s="91">
        <v>1</v>
      </c>
      <c r="E9265" s="66">
        <v>6600</v>
      </c>
      <c r="F9265" s="92">
        <v>6600</v>
      </c>
    </row>
    <row r="9266" spans="1:6" ht="33.75" x14ac:dyDescent="0.2">
      <c r="A9266" s="2">
        <v>9261</v>
      </c>
      <c r="B9266" s="206" t="s">
        <v>12527</v>
      </c>
      <c r="C9266" s="205" t="s">
        <v>12850</v>
      </c>
      <c r="D9266" s="91">
        <v>1</v>
      </c>
      <c r="E9266" s="66">
        <v>6600</v>
      </c>
      <c r="F9266" s="92">
        <v>6600</v>
      </c>
    </row>
    <row r="9267" spans="1:6" ht="33.75" x14ac:dyDescent="0.2">
      <c r="A9267" s="2">
        <v>9262</v>
      </c>
      <c r="B9267" s="206" t="s">
        <v>12527</v>
      </c>
      <c r="C9267" s="205" t="s">
        <v>12851</v>
      </c>
      <c r="D9267" s="91">
        <v>1</v>
      </c>
      <c r="E9267" s="66">
        <v>6600</v>
      </c>
      <c r="F9267" s="92">
        <v>6600</v>
      </c>
    </row>
    <row r="9268" spans="1:6" ht="33.75" x14ac:dyDescent="0.2">
      <c r="A9268" s="2">
        <v>9263</v>
      </c>
      <c r="B9268" s="206" t="s">
        <v>12527</v>
      </c>
      <c r="C9268" s="205" t="s">
        <v>12852</v>
      </c>
      <c r="D9268" s="91">
        <v>1</v>
      </c>
      <c r="E9268" s="66">
        <v>6600</v>
      </c>
      <c r="F9268" s="92">
        <v>6600</v>
      </c>
    </row>
    <row r="9269" spans="1:6" ht="33.75" x14ac:dyDescent="0.2">
      <c r="A9269" s="2">
        <v>9264</v>
      </c>
      <c r="B9269" s="206" t="s">
        <v>12527</v>
      </c>
      <c r="C9269" s="205" t="s">
        <v>12853</v>
      </c>
      <c r="D9269" s="91">
        <v>1</v>
      </c>
      <c r="E9269" s="66">
        <v>6600</v>
      </c>
      <c r="F9269" s="92">
        <v>6600</v>
      </c>
    </row>
    <row r="9270" spans="1:6" ht="33.75" x14ac:dyDescent="0.2">
      <c r="A9270" s="2">
        <v>9265</v>
      </c>
      <c r="B9270" s="206" t="s">
        <v>12527</v>
      </c>
      <c r="C9270" s="205" t="s">
        <v>12854</v>
      </c>
      <c r="D9270" s="91">
        <v>1</v>
      </c>
      <c r="E9270" s="66">
        <v>6600</v>
      </c>
      <c r="F9270" s="92">
        <v>6600</v>
      </c>
    </row>
    <row r="9271" spans="1:6" ht="33.75" x14ac:dyDescent="0.2">
      <c r="A9271" s="2">
        <v>9266</v>
      </c>
      <c r="B9271" s="206" t="s">
        <v>12527</v>
      </c>
      <c r="C9271" s="205" t="s">
        <v>12855</v>
      </c>
      <c r="D9271" s="91">
        <v>1</v>
      </c>
      <c r="E9271" s="66">
        <v>6600</v>
      </c>
      <c r="F9271" s="92">
        <v>6600</v>
      </c>
    </row>
    <row r="9272" spans="1:6" ht="33.75" x14ac:dyDescent="0.2">
      <c r="A9272" s="2">
        <v>9267</v>
      </c>
      <c r="B9272" s="206" t="s">
        <v>12527</v>
      </c>
      <c r="C9272" s="205" t="s">
        <v>12856</v>
      </c>
      <c r="D9272" s="91">
        <v>1</v>
      </c>
      <c r="E9272" s="66">
        <v>6600</v>
      </c>
      <c r="F9272" s="92">
        <v>6600</v>
      </c>
    </row>
    <row r="9273" spans="1:6" ht="33.75" x14ac:dyDescent="0.2">
      <c r="A9273" s="2">
        <v>9268</v>
      </c>
      <c r="B9273" s="206" t="s">
        <v>12527</v>
      </c>
      <c r="C9273" s="205" t="s">
        <v>12857</v>
      </c>
      <c r="D9273" s="91">
        <v>1</v>
      </c>
      <c r="E9273" s="66">
        <v>6600</v>
      </c>
      <c r="F9273" s="92">
        <v>6600</v>
      </c>
    </row>
    <row r="9274" spans="1:6" ht="33.75" x14ac:dyDescent="0.2">
      <c r="A9274" s="2">
        <v>9269</v>
      </c>
      <c r="B9274" s="206" t="s">
        <v>12527</v>
      </c>
      <c r="C9274" s="205" t="s">
        <v>12858</v>
      </c>
      <c r="D9274" s="91">
        <v>1</v>
      </c>
      <c r="E9274" s="66">
        <v>6600</v>
      </c>
      <c r="F9274" s="92">
        <v>6600</v>
      </c>
    </row>
    <row r="9275" spans="1:6" ht="33.75" x14ac:dyDescent="0.2">
      <c r="A9275" s="2">
        <v>9270</v>
      </c>
      <c r="B9275" s="206" t="s">
        <v>12527</v>
      </c>
      <c r="C9275" s="205" t="s">
        <v>12859</v>
      </c>
      <c r="D9275" s="91">
        <v>1</v>
      </c>
      <c r="E9275" s="66">
        <v>6600</v>
      </c>
      <c r="F9275" s="92">
        <v>6600</v>
      </c>
    </row>
    <row r="9276" spans="1:6" ht="33.75" x14ac:dyDescent="0.2">
      <c r="A9276" s="2">
        <v>9271</v>
      </c>
      <c r="B9276" s="206" t="s">
        <v>12528</v>
      </c>
      <c r="C9276" s="205" t="s">
        <v>12860</v>
      </c>
      <c r="D9276" s="91">
        <v>1</v>
      </c>
      <c r="E9276" s="66">
        <v>6600</v>
      </c>
      <c r="F9276" s="92">
        <v>6600</v>
      </c>
    </row>
    <row r="9277" spans="1:6" ht="33.75" x14ac:dyDescent="0.2">
      <c r="A9277" s="2">
        <v>9272</v>
      </c>
      <c r="B9277" s="206" t="s">
        <v>12528</v>
      </c>
      <c r="C9277" s="205" t="s">
        <v>12861</v>
      </c>
      <c r="D9277" s="91">
        <v>1</v>
      </c>
      <c r="E9277" s="66">
        <v>6600</v>
      </c>
      <c r="F9277" s="92">
        <v>6600</v>
      </c>
    </row>
    <row r="9278" spans="1:6" ht="33.75" x14ac:dyDescent="0.2">
      <c r="A9278" s="2">
        <v>9273</v>
      </c>
      <c r="B9278" s="206" t="s">
        <v>12528</v>
      </c>
      <c r="C9278" s="205" t="s">
        <v>12862</v>
      </c>
      <c r="D9278" s="91">
        <v>1</v>
      </c>
      <c r="E9278" s="66">
        <v>6600</v>
      </c>
      <c r="F9278" s="92">
        <v>6600</v>
      </c>
    </row>
    <row r="9279" spans="1:6" ht="33.75" x14ac:dyDescent="0.2">
      <c r="A9279" s="2">
        <v>9274</v>
      </c>
      <c r="B9279" s="206" t="s">
        <v>12528</v>
      </c>
      <c r="C9279" s="205" t="s">
        <v>12863</v>
      </c>
      <c r="D9279" s="91">
        <v>1</v>
      </c>
      <c r="E9279" s="66">
        <v>6600</v>
      </c>
      <c r="F9279" s="92">
        <v>6600</v>
      </c>
    </row>
    <row r="9280" spans="1:6" ht="33.75" x14ac:dyDescent="0.2">
      <c r="A9280" s="2">
        <v>9275</v>
      </c>
      <c r="B9280" s="206" t="s">
        <v>12528</v>
      </c>
      <c r="C9280" s="205" t="s">
        <v>12864</v>
      </c>
      <c r="D9280" s="91">
        <v>1</v>
      </c>
      <c r="E9280" s="66">
        <v>6600</v>
      </c>
      <c r="F9280" s="92">
        <v>6600</v>
      </c>
    </row>
    <row r="9281" spans="1:6" ht="33.75" x14ac:dyDescent="0.2">
      <c r="A9281" s="2">
        <v>9276</v>
      </c>
      <c r="B9281" s="206" t="s">
        <v>12528</v>
      </c>
      <c r="C9281" s="205" t="s">
        <v>12865</v>
      </c>
      <c r="D9281" s="91">
        <v>1</v>
      </c>
      <c r="E9281" s="66">
        <v>6600</v>
      </c>
      <c r="F9281" s="92">
        <v>6600</v>
      </c>
    </row>
    <row r="9282" spans="1:6" ht="33.75" x14ac:dyDescent="0.2">
      <c r="A9282" s="2">
        <v>9277</v>
      </c>
      <c r="B9282" s="206" t="s">
        <v>12528</v>
      </c>
      <c r="C9282" s="205" t="s">
        <v>12866</v>
      </c>
      <c r="D9282" s="91">
        <v>1</v>
      </c>
      <c r="E9282" s="66">
        <v>6600</v>
      </c>
      <c r="F9282" s="92">
        <v>6600</v>
      </c>
    </row>
    <row r="9283" spans="1:6" ht="33.75" x14ac:dyDescent="0.2">
      <c r="A9283" s="2">
        <v>9278</v>
      </c>
      <c r="B9283" s="206" t="s">
        <v>12528</v>
      </c>
      <c r="C9283" s="205" t="s">
        <v>12867</v>
      </c>
      <c r="D9283" s="91">
        <v>1</v>
      </c>
      <c r="E9283" s="66">
        <v>6600</v>
      </c>
      <c r="F9283" s="92">
        <v>6600</v>
      </c>
    </row>
    <row r="9284" spans="1:6" ht="33.75" x14ac:dyDescent="0.2">
      <c r="A9284" s="2">
        <v>9279</v>
      </c>
      <c r="B9284" s="206" t="s">
        <v>12528</v>
      </c>
      <c r="C9284" s="205" t="s">
        <v>12868</v>
      </c>
      <c r="D9284" s="91">
        <v>1</v>
      </c>
      <c r="E9284" s="66">
        <v>6600</v>
      </c>
      <c r="F9284" s="92">
        <v>6600</v>
      </c>
    </row>
    <row r="9285" spans="1:6" ht="33.75" x14ac:dyDescent="0.2">
      <c r="A9285" s="2">
        <v>9280</v>
      </c>
      <c r="B9285" s="206" t="s">
        <v>12528</v>
      </c>
      <c r="C9285" s="205" t="s">
        <v>12869</v>
      </c>
      <c r="D9285" s="91">
        <v>1</v>
      </c>
      <c r="E9285" s="66">
        <v>6600</v>
      </c>
      <c r="F9285" s="92">
        <v>6600</v>
      </c>
    </row>
    <row r="9286" spans="1:6" ht="33.75" x14ac:dyDescent="0.2">
      <c r="A9286" s="2">
        <v>9281</v>
      </c>
      <c r="B9286" s="206" t="s">
        <v>12528</v>
      </c>
      <c r="C9286" s="205" t="s">
        <v>12870</v>
      </c>
      <c r="D9286" s="91">
        <v>1</v>
      </c>
      <c r="E9286" s="66">
        <v>6600</v>
      </c>
      <c r="F9286" s="92">
        <v>6600</v>
      </c>
    </row>
    <row r="9287" spans="1:6" ht="33.75" x14ac:dyDescent="0.2">
      <c r="A9287" s="2">
        <v>9282</v>
      </c>
      <c r="B9287" s="206" t="s">
        <v>12528</v>
      </c>
      <c r="C9287" s="205" t="s">
        <v>12871</v>
      </c>
      <c r="D9287" s="91">
        <v>1</v>
      </c>
      <c r="E9287" s="66">
        <v>6600</v>
      </c>
      <c r="F9287" s="92">
        <v>6600</v>
      </c>
    </row>
    <row r="9288" spans="1:6" ht="33.75" x14ac:dyDescent="0.2">
      <c r="A9288" s="2">
        <v>9283</v>
      </c>
      <c r="B9288" s="206" t="s">
        <v>12528</v>
      </c>
      <c r="C9288" s="205" t="s">
        <v>12872</v>
      </c>
      <c r="D9288" s="91">
        <v>1</v>
      </c>
      <c r="E9288" s="66">
        <v>6600</v>
      </c>
      <c r="F9288" s="92">
        <v>6600</v>
      </c>
    </row>
    <row r="9289" spans="1:6" ht="33.75" x14ac:dyDescent="0.2">
      <c r="A9289" s="2">
        <v>9284</v>
      </c>
      <c r="B9289" s="206" t="s">
        <v>12528</v>
      </c>
      <c r="C9289" s="205" t="s">
        <v>12873</v>
      </c>
      <c r="D9289" s="91">
        <v>1</v>
      </c>
      <c r="E9289" s="66">
        <v>6600</v>
      </c>
      <c r="F9289" s="92">
        <v>6600</v>
      </c>
    </row>
    <row r="9290" spans="1:6" ht="33.75" x14ac:dyDescent="0.2">
      <c r="A9290" s="2">
        <v>9285</v>
      </c>
      <c r="B9290" s="206" t="s">
        <v>12528</v>
      </c>
      <c r="C9290" s="205" t="s">
        <v>12874</v>
      </c>
      <c r="D9290" s="91">
        <v>1</v>
      </c>
      <c r="E9290" s="66">
        <v>6600</v>
      </c>
      <c r="F9290" s="92">
        <v>6600</v>
      </c>
    </row>
    <row r="9291" spans="1:6" x14ac:dyDescent="0.2">
      <c r="A9291" s="2">
        <v>9286</v>
      </c>
      <c r="B9291" s="206" t="s">
        <v>3153</v>
      </c>
      <c r="C9291" s="205" t="s">
        <v>12875</v>
      </c>
      <c r="D9291" s="91">
        <v>1</v>
      </c>
      <c r="E9291" s="66">
        <v>3750</v>
      </c>
      <c r="F9291" s="92">
        <v>3750</v>
      </c>
    </row>
    <row r="9292" spans="1:6" x14ac:dyDescent="0.2">
      <c r="A9292" s="2">
        <v>9287</v>
      </c>
      <c r="B9292" s="206" t="s">
        <v>3153</v>
      </c>
      <c r="C9292" s="205" t="s">
        <v>12876</v>
      </c>
      <c r="D9292" s="91">
        <v>1</v>
      </c>
      <c r="E9292" s="66">
        <v>3750</v>
      </c>
      <c r="F9292" s="92">
        <v>3750</v>
      </c>
    </row>
    <row r="9293" spans="1:6" x14ac:dyDescent="0.2">
      <c r="A9293" s="2">
        <v>9288</v>
      </c>
      <c r="B9293" s="206" t="s">
        <v>3153</v>
      </c>
      <c r="C9293" s="205" t="s">
        <v>12877</v>
      </c>
      <c r="D9293" s="91">
        <v>1</v>
      </c>
      <c r="E9293" s="66">
        <v>3750</v>
      </c>
      <c r="F9293" s="92">
        <v>3750</v>
      </c>
    </row>
    <row r="9294" spans="1:6" x14ac:dyDescent="0.2">
      <c r="A9294" s="2">
        <v>9289</v>
      </c>
      <c r="B9294" s="206" t="s">
        <v>3153</v>
      </c>
      <c r="C9294" s="205" t="s">
        <v>12878</v>
      </c>
      <c r="D9294" s="91">
        <v>1</v>
      </c>
      <c r="E9294" s="66">
        <v>3750</v>
      </c>
      <c r="F9294" s="92">
        <v>3750</v>
      </c>
    </row>
    <row r="9295" spans="1:6" ht="33.75" x14ac:dyDescent="0.2">
      <c r="A9295" s="2">
        <v>9290</v>
      </c>
      <c r="B9295" s="206" t="s">
        <v>12498</v>
      </c>
      <c r="C9295" s="205" t="s">
        <v>12627</v>
      </c>
      <c r="D9295" s="91">
        <v>28</v>
      </c>
      <c r="E9295" s="66">
        <v>99036</v>
      </c>
      <c r="F9295" s="92">
        <v>99036</v>
      </c>
    </row>
    <row r="9296" spans="1:6" ht="22.5" x14ac:dyDescent="0.2">
      <c r="A9296" s="2">
        <v>9291</v>
      </c>
      <c r="B9296" s="206" t="s">
        <v>12529</v>
      </c>
      <c r="C9296" s="205" t="s">
        <v>12627</v>
      </c>
      <c r="D9296" s="91">
        <v>6</v>
      </c>
      <c r="E9296" s="66">
        <v>45000</v>
      </c>
      <c r="F9296" s="92">
        <v>45000</v>
      </c>
    </row>
    <row r="9297" spans="1:6" x14ac:dyDescent="0.2">
      <c r="A9297" s="2">
        <v>9292</v>
      </c>
      <c r="B9297" s="206" t="s">
        <v>12530</v>
      </c>
      <c r="C9297" s="205" t="s">
        <v>12879</v>
      </c>
      <c r="D9297" s="91">
        <v>1</v>
      </c>
      <c r="E9297" s="66">
        <v>9000</v>
      </c>
      <c r="F9297" s="92">
        <v>9000</v>
      </c>
    </row>
    <row r="9298" spans="1:6" x14ac:dyDescent="0.2">
      <c r="A9298" s="2">
        <v>9293</v>
      </c>
      <c r="B9298" s="206" t="s">
        <v>12531</v>
      </c>
      <c r="C9298" s="205" t="s">
        <v>12880</v>
      </c>
      <c r="D9298" s="91">
        <v>1</v>
      </c>
      <c r="E9298" s="66">
        <v>7900</v>
      </c>
      <c r="F9298" s="92">
        <v>7900</v>
      </c>
    </row>
    <row r="9299" spans="1:6" x14ac:dyDescent="0.2">
      <c r="A9299" s="2">
        <v>9294</v>
      </c>
      <c r="B9299" s="206" t="s">
        <v>12532</v>
      </c>
      <c r="C9299" s="205" t="s">
        <v>12881</v>
      </c>
      <c r="D9299" s="91">
        <v>1</v>
      </c>
      <c r="E9299" s="66">
        <v>6500</v>
      </c>
      <c r="F9299" s="92">
        <v>6500</v>
      </c>
    </row>
    <row r="9300" spans="1:6" ht="33.75" x14ac:dyDescent="0.2">
      <c r="A9300" s="2">
        <v>9295</v>
      </c>
      <c r="B9300" s="206" t="s">
        <v>12533</v>
      </c>
      <c r="C9300" s="205" t="s">
        <v>12882</v>
      </c>
      <c r="D9300" s="91">
        <v>1</v>
      </c>
      <c r="E9300" s="66">
        <v>12400</v>
      </c>
      <c r="F9300" s="92">
        <v>12400</v>
      </c>
    </row>
    <row r="9301" spans="1:6" x14ac:dyDescent="0.2">
      <c r="A9301" s="2">
        <v>9296</v>
      </c>
      <c r="B9301" s="206" t="s">
        <v>3827</v>
      </c>
      <c r="C9301" s="205" t="s">
        <v>12883</v>
      </c>
      <c r="D9301" s="91">
        <v>1</v>
      </c>
      <c r="E9301" s="66">
        <v>6950</v>
      </c>
      <c r="F9301" s="92">
        <v>6950</v>
      </c>
    </row>
    <row r="9302" spans="1:6" ht="33.75" x14ac:dyDescent="0.2">
      <c r="A9302" s="2">
        <v>9297</v>
      </c>
      <c r="B9302" s="206" t="s">
        <v>12533</v>
      </c>
      <c r="C9302" s="205" t="s">
        <v>12884</v>
      </c>
      <c r="D9302" s="91">
        <v>1</v>
      </c>
      <c r="E9302" s="66">
        <v>12400</v>
      </c>
      <c r="F9302" s="92">
        <v>12400</v>
      </c>
    </row>
    <row r="9303" spans="1:6" ht="33.75" x14ac:dyDescent="0.2">
      <c r="A9303" s="2">
        <v>9298</v>
      </c>
      <c r="B9303" s="206" t="s">
        <v>12533</v>
      </c>
      <c r="C9303" s="205" t="s">
        <v>12885</v>
      </c>
      <c r="D9303" s="91">
        <v>1</v>
      </c>
      <c r="E9303" s="66">
        <v>12400</v>
      </c>
      <c r="F9303" s="92">
        <v>12400</v>
      </c>
    </row>
    <row r="9304" spans="1:6" ht="33.75" x14ac:dyDescent="0.2">
      <c r="A9304" s="2">
        <v>9299</v>
      </c>
      <c r="B9304" s="206" t="s">
        <v>12533</v>
      </c>
      <c r="C9304" s="205" t="s">
        <v>12886</v>
      </c>
      <c r="D9304" s="91">
        <v>1</v>
      </c>
      <c r="E9304" s="66">
        <v>12400</v>
      </c>
      <c r="F9304" s="92">
        <v>12400</v>
      </c>
    </row>
    <row r="9305" spans="1:6" ht="33.75" x14ac:dyDescent="0.2">
      <c r="A9305" s="2">
        <v>9300</v>
      </c>
      <c r="B9305" s="206" t="s">
        <v>12533</v>
      </c>
      <c r="C9305" s="205" t="s">
        <v>12887</v>
      </c>
      <c r="D9305" s="91">
        <v>1</v>
      </c>
      <c r="E9305" s="66">
        <v>12400</v>
      </c>
      <c r="F9305" s="92">
        <v>12400</v>
      </c>
    </row>
    <row r="9306" spans="1:6" ht="33.75" x14ac:dyDescent="0.2">
      <c r="A9306" s="2">
        <v>9301</v>
      </c>
      <c r="B9306" s="206" t="s">
        <v>12533</v>
      </c>
      <c r="C9306" s="205" t="s">
        <v>12888</v>
      </c>
      <c r="D9306" s="91">
        <v>1</v>
      </c>
      <c r="E9306" s="66">
        <v>12400</v>
      </c>
      <c r="F9306" s="92">
        <v>12400</v>
      </c>
    </row>
    <row r="9307" spans="1:6" ht="56.25" x14ac:dyDescent="0.2">
      <c r="A9307" s="2">
        <v>9302</v>
      </c>
      <c r="B9307" s="206" t="s">
        <v>12534</v>
      </c>
      <c r="C9307" s="205" t="s">
        <v>12627</v>
      </c>
      <c r="D9307" s="91">
        <v>1</v>
      </c>
      <c r="E9307" s="66">
        <v>31137.06</v>
      </c>
      <c r="F9307" s="92">
        <v>31137.06</v>
      </c>
    </row>
    <row r="9308" spans="1:6" ht="45" x14ac:dyDescent="0.2">
      <c r="A9308" s="2">
        <v>9303</v>
      </c>
      <c r="B9308" s="206" t="s">
        <v>12535</v>
      </c>
      <c r="C9308" s="205" t="s">
        <v>12627</v>
      </c>
      <c r="D9308" s="91">
        <v>1</v>
      </c>
      <c r="E9308" s="66">
        <v>52800</v>
      </c>
      <c r="F9308" s="92">
        <v>52800</v>
      </c>
    </row>
    <row r="9309" spans="1:6" ht="22.5" x14ac:dyDescent="0.2">
      <c r="A9309" s="2">
        <v>9304</v>
      </c>
      <c r="B9309" s="206" t="s">
        <v>12536</v>
      </c>
      <c r="C9309" s="205">
        <v>41012600182</v>
      </c>
      <c r="D9309" s="91">
        <v>1</v>
      </c>
      <c r="E9309" s="66">
        <v>7600</v>
      </c>
      <c r="F9309" s="92">
        <v>7600</v>
      </c>
    </row>
    <row r="9310" spans="1:6" ht="22.5" x14ac:dyDescent="0.2">
      <c r="A9310" s="2">
        <v>9305</v>
      </c>
      <c r="B9310" s="206" t="s">
        <v>12537</v>
      </c>
      <c r="C9310" s="205">
        <v>41012600137</v>
      </c>
      <c r="D9310" s="91">
        <v>1</v>
      </c>
      <c r="E9310" s="66">
        <v>4999</v>
      </c>
      <c r="F9310" s="92">
        <v>4999</v>
      </c>
    </row>
    <row r="9311" spans="1:6" ht="22.5" x14ac:dyDescent="0.2">
      <c r="A9311" s="2">
        <v>9306</v>
      </c>
      <c r="B9311" s="206" t="s">
        <v>12484</v>
      </c>
      <c r="C9311" s="205">
        <v>21013400205</v>
      </c>
      <c r="D9311" s="91">
        <v>1</v>
      </c>
      <c r="E9311" s="66">
        <v>20421</v>
      </c>
      <c r="F9311" s="92">
        <v>20421</v>
      </c>
    </row>
    <row r="9312" spans="1:6" ht="22.5" x14ac:dyDescent="0.2">
      <c r="A9312" s="2">
        <v>9307</v>
      </c>
      <c r="B9312" s="206" t="s">
        <v>12538</v>
      </c>
      <c r="C9312" s="205">
        <v>21012400052</v>
      </c>
      <c r="D9312" s="91">
        <v>1</v>
      </c>
      <c r="E9312" s="66">
        <v>5980</v>
      </c>
      <c r="F9312" s="92">
        <v>5980</v>
      </c>
    </row>
    <row r="9313" spans="1:6" x14ac:dyDescent="0.2">
      <c r="A9313" s="2">
        <v>9308</v>
      </c>
      <c r="B9313" s="206" t="s">
        <v>3827</v>
      </c>
      <c r="C9313" s="205">
        <v>21013600148</v>
      </c>
      <c r="D9313" s="91">
        <v>1</v>
      </c>
      <c r="E9313" s="66">
        <v>7450</v>
      </c>
      <c r="F9313" s="92">
        <v>7450</v>
      </c>
    </row>
    <row r="9314" spans="1:6" x14ac:dyDescent="0.2">
      <c r="A9314" s="2">
        <v>9309</v>
      </c>
      <c r="B9314" s="206" t="s">
        <v>3827</v>
      </c>
      <c r="C9314" s="205">
        <v>21013600149</v>
      </c>
      <c r="D9314" s="91">
        <v>1</v>
      </c>
      <c r="E9314" s="66">
        <v>13900</v>
      </c>
      <c r="F9314" s="92">
        <v>13900</v>
      </c>
    </row>
    <row r="9315" spans="1:6" x14ac:dyDescent="0.2">
      <c r="A9315" s="2">
        <v>9310</v>
      </c>
      <c r="B9315" s="206" t="s">
        <v>3827</v>
      </c>
      <c r="C9315" s="205">
        <v>21013600150</v>
      </c>
      <c r="D9315" s="91">
        <v>1</v>
      </c>
      <c r="E9315" s="66">
        <v>7450</v>
      </c>
      <c r="F9315" s="92">
        <v>7450</v>
      </c>
    </row>
    <row r="9316" spans="1:6" ht="33.75" x14ac:dyDescent="0.2">
      <c r="A9316" s="2">
        <v>9311</v>
      </c>
      <c r="B9316" s="206" t="s">
        <v>12539</v>
      </c>
      <c r="C9316" s="205">
        <v>21013600151</v>
      </c>
      <c r="D9316" s="91">
        <v>1</v>
      </c>
      <c r="E9316" s="66">
        <v>12600</v>
      </c>
      <c r="F9316" s="92">
        <v>12600</v>
      </c>
    </row>
    <row r="9317" spans="1:6" x14ac:dyDescent="0.2">
      <c r="A9317" s="2">
        <v>9312</v>
      </c>
      <c r="B9317" s="206" t="s">
        <v>4404</v>
      </c>
      <c r="C9317" s="205">
        <v>21013600147</v>
      </c>
      <c r="D9317" s="91">
        <v>1</v>
      </c>
      <c r="E9317" s="66">
        <v>10486</v>
      </c>
      <c r="F9317" s="92">
        <v>10486</v>
      </c>
    </row>
    <row r="9318" spans="1:6" x14ac:dyDescent="0.2">
      <c r="A9318" s="2">
        <v>9313</v>
      </c>
      <c r="B9318" s="206" t="s">
        <v>10172</v>
      </c>
      <c r="C9318" s="205">
        <v>21012600079</v>
      </c>
      <c r="D9318" s="91">
        <v>1</v>
      </c>
      <c r="E9318" s="66">
        <v>21731.919999999998</v>
      </c>
      <c r="F9318" s="92">
        <v>21731.919999999998</v>
      </c>
    </row>
    <row r="9319" spans="1:6" ht="22.5" x14ac:dyDescent="0.2">
      <c r="A9319" s="2">
        <v>9314</v>
      </c>
      <c r="B9319" s="206" t="s">
        <v>9051</v>
      </c>
      <c r="C9319" s="205" t="s">
        <v>12627</v>
      </c>
      <c r="D9319" s="91">
        <v>2</v>
      </c>
      <c r="E9319" s="66">
        <v>15080</v>
      </c>
      <c r="F9319" s="92">
        <v>15080</v>
      </c>
    </row>
    <row r="9320" spans="1:6" ht="22.5" x14ac:dyDescent="0.2">
      <c r="A9320" s="2">
        <v>9315</v>
      </c>
      <c r="B9320" s="206" t="s">
        <v>9051</v>
      </c>
      <c r="C9320" s="205" t="s">
        <v>12627</v>
      </c>
      <c r="D9320" s="91">
        <v>4</v>
      </c>
      <c r="E9320" s="66">
        <v>32400</v>
      </c>
      <c r="F9320" s="92">
        <v>32400</v>
      </c>
    </row>
    <row r="9321" spans="1:6" ht="22.5" x14ac:dyDescent="0.2">
      <c r="A9321" s="2">
        <v>9316</v>
      </c>
      <c r="B9321" s="206" t="s">
        <v>12540</v>
      </c>
      <c r="C9321" s="205">
        <v>41012600136</v>
      </c>
      <c r="D9321" s="91">
        <v>1</v>
      </c>
      <c r="E9321" s="66">
        <v>15900</v>
      </c>
      <c r="F9321" s="92">
        <v>15900</v>
      </c>
    </row>
    <row r="9322" spans="1:6" ht="22.5" x14ac:dyDescent="0.2">
      <c r="A9322" s="2">
        <v>9317</v>
      </c>
      <c r="B9322" s="206" t="s">
        <v>12541</v>
      </c>
      <c r="C9322" s="91"/>
      <c r="D9322" s="91">
        <v>16</v>
      </c>
      <c r="E9322" s="66">
        <v>2016</v>
      </c>
      <c r="F9322" s="92">
        <v>2016</v>
      </c>
    </row>
    <row r="9323" spans="1:6" ht="33.75" x14ac:dyDescent="0.2">
      <c r="A9323" s="2">
        <v>9318</v>
      </c>
      <c r="B9323" s="206" t="s">
        <v>12542</v>
      </c>
      <c r="C9323" s="91"/>
      <c r="D9323" s="91">
        <v>26</v>
      </c>
      <c r="E9323" s="66">
        <v>3328</v>
      </c>
      <c r="F9323" s="92">
        <v>3328</v>
      </c>
    </row>
    <row r="9324" spans="1:6" ht="33.75" x14ac:dyDescent="0.2">
      <c r="A9324" s="2">
        <v>9319</v>
      </c>
      <c r="B9324" s="206" t="s">
        <v>12543</v>
      </c>
      <c r="C9324" s="91"/>
      <c r="D9324" s="91">
        <v>26</v>
      </c>
      <c r="E9324" s="66">
        <v>3328</v>
      </c>
      <c r="F9324" s="92">
        <v>3328</v>
      </c>
    </row>
    <row r="9325" spans="1:6" ht="22.5" x14ac:dyDescent="0.2">
      <c r="A9325" s="2">
        <v>9320</v>
      </c>
      <c r="B9325" s="206" t="s">
        <v>12544</v>
      </c>
      <c r="C9325" s="91"/>
      <c r="D9325" s="91">
        <v>22</v>
      </c>
      <c r="E9325" s="66">
        <v>4224</v>
      </c>
      <c r="F9325" s="92">
        <v>4224</v>
      </c>
    </row>
    <row r="9326" spans="1:6" ht="33.75" x14ac:dyDescent="0.2">
      <c r="A9326" s="2">
        <v>9321</v>
      </c>
      <c r="B9326" s="206" t="s">
        <v>12545</v>
      </c>
      <c r="C9326" s="91"/>
      <c r="D9326" s="91">
        <v>5</v>
      </c>
      <c r="E9326" s="66">
        <v>889.2</v>
      </c>
      <c r="F9326" s="92">
        <v>889.2</v>
      </c>
    </row>
    <row r="9327" spans="1:6" ht="22.5" x14ac:dyDescent="0.2">
      <c r="A9327" s="2">
        <v>9322</v>
      </c>
      <c r="B9327" s="206" t="s">
        <v>12546</v>
      </c>
      <c r="C9327" s="91"/>
      <c r="D9327" s="91">
        <v>1</v>
      </c>
      <c r="E9327" s="66">
        <v>615</v>
      </c>
      <c r="F9327" s="92">
        <v>615</v>
      </c>
    </row>
    <row r="9328" spans="1:6" ht="33.75" x14ac:dyDescent="0.2">
      <c r="A9328" s="2">
        <v>9323</v>
      </c>
      <c r="B9328" s="206" t="s">
        <v>12547</v>
      </c>
      <c r="C9328" s="91"/>
      <c r="D9328" s="91">
        <v>1</v>
      </c>
      <c r="E9328" s="66">
        <v>330</v>
      </c>
      <c r="F9328" s="92">
        <v>330</v>
      </c>
    </row>
    <row r="9329" spans="1:6" ht="22.5" x14ac:dyDescent="0.2">
      <c r="A9329" s="2">
        <v>9324</v>
      </c>
      <c r="B9329" s="206" t="s">
        <v>12548</v>
      </c>
      <c r="C9329" s="91"/>
      <c r="D9329" s="91">
        <v>1</v>
      </c>
      <c r="E9329" s="66">
        <v>907.03</v>
      </c>
      <c r="F9329" s="92">
        <v>907.03</v>
      </c>
    </row>
    <row r="9330" spans="1:6" ht="22.5" x14ac:dyDescent="0.2">
      <c r="A9330" s="2">
        <v>9325</v>
      </c>
      <c r="B9330" s="206" t="s">
        <v>12549</v>
      </c>
      <c r="C9330" s="91"/>
      <c r="D9330" s="91">
        <v>1</v>
      </c>
      <c r="E9330" s="66">
        <v>907.03</v>
      </c>
      <c r="F9330" s="92">
        <v>907.03</v>
      </c>
    </row>
    <row r="9331" spans="1:6" ht="22.5" x14ac:dyDescent="0.2">
      <c r="A9331" s="2">
        <v>9326</v>
      </c>
      <c r="B9331" s="206" t="s">
        <v>12550</v>
      </c>
      <c r="C9331" s="91"/>
      <c r="D9331" s="91">
        <v>1</v>
      </c>
      <c r="E9331" s="66">
        <v>907.03</v>
      </c>
      <c r="F9331" s="92">
        <v>907.03</v>
      </c>
    </row>
    <row r="9332" spans="1:6" ht="22.5" x14ac:dyDescent="0.2">
      <c r="A9332" s="2">
        <v>9327</v>
      </c>
      <c r="B9332" s="206" t="s">
        <v>12551</v>
      </c>
      <c r="C9332" s="91"/>
      <c r="D9332" s="91">
        <v>1</v>
      </c>
      <c r="E9332" s="66">
        <v>863.65</v>
      </c>
      <c r="F9332" s="92">
        <v>863.65</v>
      </c>
    </row>
    <row r="9333" spans="1:6" ht="33.75" x14ac:dyDescent="0.2">
      <c r="A9333" s="2">
        <v>9328</v>
      </c>
      <c r="B9333" s="206" t="s">
        <v>12552</v>
      </c>
      <c r="C9333" s="91"/>
      <c r="D9333" s="91">
        <v>106</v>
      </c>
      <c r="E9333" s="66">
        <v>10501</v>
      </c>
      <c r="F9333" s="92">
        <v>10501</v>
      </c>
    </row>
    <row r="9334" spans="1:6" ht="22.5" x14ac:dyDescent="0.2">
      <c r="A9334" s="2">
        <v>9329</v>
      </c>
      <c r="B9334" s="206" t="s">
        <v>12553</v>
      </c>
      <c r="C9334" s="91"/>
      <c r="D9334" s="91">
        <v>450</v>
      </c>
      <c r="E9334" s="66">
        <v>85914</v>
      </c>
      <c r="F9334" s="92">
        <v>85914</v>
      </c>
    </row>
    <row r="9335" spans="1:6" ht="33.75" x14ac:dyDescent="0.2">
      <c r="A9335" s="2">
        <v>9330</v>
      </c>
      <c r="B9335" s="206" t="s">
        <v>12554</v>
      </c>
      <c r="C9335" s="91"/>
      <c r="D9335" s="91">
        <v>180</v>
      </c>
      <c r="E9335" s="66">
        <v>99132</v>
      </c>
      <c r="F9335" s="92">
        <v>99132</v>
      </c>
    </row>
    <row r="9336" spans="1:6" ht="33.75" x14ac:dyDescent="0.2">
      <c r="A9336" s="2">
        <v>9331</v>
      </c>
      <c r="B9336" s="206" t="s">
        <v>12555</v>
      </c>
      <c r="C9336" s="91"/>
      <c r="D9336" s="91">
        <v>240</v>
      </c>
      <c r="E9336" s="66">
        <v>95884.800000000003</v>
      </c>
      <c r="F9336" s="92">
        <v>95884.800000000003</v>
      </c>
    </row>
    <row r="9337" spans="1:6" ht="33.75" x14ac:dyDescent="0.2">
      <c r="A9337" s="2">
        <v>9332</v>
      </c>
      <c r="B9337" s="206" t="s">
        <v>12556</v>
      </c>
      <c r="C9337" s="91"/>
      <c r="D9337" s="91">
        <v>200</v>
      </c>
      <c r="E9337" s="66">
        <v>98216.8</v>
      </c>
      <c r="F9337" s="92">
        <v>98216.8</v>
      </c>
    </row>
    <row r="9338" spans="1:6" ht="56.25" x14ac:dyDescent="0.2">
      <c r="A9338" s="2">
        <v>9333</v>
      </c>
      <c r="B9338" s="206" t="s">
        <v>12557</v>
      </c>
      <c r="C9338" s="91"/>
      <c r="D9338" s="91">
        <v>70</v>
      </c>
      <c r="E9338" s="66">
        <v>28582.400000000001</v>
      </c>
      <c r="F9338" s="92">
        <v>28582.400000000001</v>
      </c>
    </row>
    <row r="9339" spans="1:6" ht="22.5" x14ac:dyDescent="0.2">
      <c r="A9339" s="2">
        <v>9334</v>
      </c>
      <c r="B9339" s="206" t="s">
        <v>12558</v>
      </c>
      <c r="C9339" s="91"/>
      <c r="D9339" s="91">
        <v>468</v>
      </c>
      <c r="E9339" s="66">
        <v>99262.8</v>
      </c>
      <c r="F9339" s="92">
        <v>99262.8</v>
      </c>
    </row>
    <row r="9340" spans="1:6" ht="33.75" x14ac:dyDescent="0.2">
      <c r="A9340" s="2">
        <v>9335</v>
      </c>
      <c r="B9340" s="206" t="s">
        <v>12559</v>
      </c>
      <c r="C9340" s="91"/>
      <c r="D9340" s="91">
        <v>540</v>
      </c>
      <c r="E9340" s="66">
        <v>99000</v>
      </c>
      <c r="F9340" s="92">
        <v>99000</v>
      </c>
    </row>
    <row r="9341" spans="1:6" ht="33.75" x14ac:dyDescent="0.2">
      <c r="A9341" s="2">
        <v>9336</v>
      </c>
      <c r="B9341" s="206" t="s">
        <v>12560</v>
      </c>
      <c r="C9341" s="91"/>
      <c r="D9341" s="91">
        <v>323</v>
      </c>
      <c r="E9341" s="66">
        <v>98737.2</v>
      </c>
      <c r="F9341" s="92">
        <v>98737.2</v>
      </c>
    </row>
    <row r="9342" spans="1:6" ht="33.75" x14ac:dyDescent="0.2">
      <c r="A9342" s="2">
        <v>9337</v>
      </c>
      <c r="B9342" s="208" t="s">
        <v>12561</v>
      </c>
      <c r="C9342" s="205"/>
      <c r="D9342" s="91">
        <v>220</v>
      </c>
      <c r="E9342" s="66">
        <v>91057.5</v>
      </c>
      <c r="F9342" s="92">
        <f t="shared" ref="F9342" si="6">E9342</f>
        <v>91057.5</v>
      </c>
    </row>
    <row r="9343" spans="1:6" ht="22.5" x14ac:dyDescent="0.2">
      <c r="A9343" s="2">
        <v>9338</v>
      </c>
      <c r="B9343" s="206" t="s">
        <v>12562</v>
      </c>
      <c r="C9343" s="91"/>
      <c r="D9343" s="91">
        <v>342</v>
      </c>
      <c r="E9343" s="66">
        <v>78083.33</v>
      </c>
      <c r="F9343" s="92">
        <v>78083.33</v>
      </c>
    </row>
    <row r="9344" spans="1:6" ht="22.5" x14ac:dyDescent="0.2">
      <c r="A9344" s="2">
        <v>9339</v>
      </c>
      <c r="B9344" s="206" t="s">
        <v>12563</v>
      </c>
      <c r="C9344" s="91"/>
      <c r="D9344" s="91">
        <v>2</v>
      </c>
      <c r="E9344" s="66">
        <v>504.8</v>
      </c>
      <c r="F9344" s="92">
        <v>504.8</v>
      </c>
    </row>
    <row r="9345" spans="1:6" ht="22.5" x14ac:dyDescent="0.2">
      <c r="A9345" s="2">
        <v>9340</v>
      </c>
      <c r="B9345" s="206" t="s">
        <v>12564</v>
      </c>
      <c r="C9345" s="91"/>
      <c r="D9345" s="91">
        <v>25</v>
      </c>
      <c r="E9345" s="66">
        <v>8754</v>
      </c>
      <c r="F9345" s="92">
        <v>8754</v>
      </c>
    </row>
    <row r="9346" spans="1:6" ht="22.5" x14ac:dyDescent="0.2">
      <c r="A9346" s="2">
        <v>9341</v>
      </c>
      <c r="B9346" s="206" t="s">
        <v>12565</v>
      </c>
      <c r="C9346" s="91"/>
      <c r="D9346" s="91">
        <v>81</v>
      </c>
      <c r="E9346" s="66">
        <v>26468</v>
      </c>
      <c r="F9346" s="92">
        <v>26468</v>
      </c>
    </row>
    <row r="9347" spans="1:6" ht="22.5" x14ac:dyDescent="0.2">
      <c r="A9347" s="2">
        <v>9342</v>
      </c>
      <c r="B9347" s="206" t="s">
        <v>12566</v>
      </c>
      <c r="C9347" s="91"/>
      <c r="D9347" s="91">
        <v>93</v>
      </c>
      <c r="E9347" s="66">
        <v>33252</v>
      </c>
      <c r="F9347" s="92">
        <v>33252</v>
      </c>
    </row>
    <row r="9348" spans="1:6" ht="22.5" x14ac:dyDescent="0.2">
      <c r="A9348" s="2">
        <v>9343</v>
      </c>
      <c r="B9348" s="206" t="s">
        <v>12567</v>
      </c>
      <c r="C9348" s="91"/>
      <c r="D9348" s="91">
        <v>23</v>
      </c>
      <c r="E9348" s="66">
        <v>8974</v>
      </c>
      <c r="F9348" s="92">
        <v>8974</v>
      </c>
    </row>
    <row r="9349" spans="1:6" ht="45" x14ac:dyDescent="0.2">
      <c r="A9349" s="2">
        <v>9344</v>
      </c>
      <c r="B9349" s="208" t="s">
        <v>12568</v>
      </c>
      <c r="C9349" s="91"/>
      <c r="D9349" s="91">
        <v>272</v>
      </c>
      <c r="E9349" s="66">
        <v>90639</v>
      </c>
      <c r="F9349" s="92">
        <v>90639</v>
      </c>
    </row>
    <row r="9350" spans="1:6" ht="22.5" x14ac:dyDescent="0.2">
      <c r="A9350" s="2">
        <v>9345</v>
      </c>
      <c r="B9350" s="208" t="s">
        <v>12569</v>
      </c>
      <c r="C9350" s="91"/>
      <c r="D9350" s="91">
        <v>104</v>
      </c>
      <c r="E9350" s="66">
        <v>27440.75</v>
      </c>
      <c r="F9350" s="92">
        <v>27440.75</v>
      </c>
    </row>
    <row r="9351" spans="1:6" ht="33.75" x14ac:dyDescent="0.2">
      <c r="A9351" s="2">
        <v>9346</v>
      </c>
      <c r="B9351" s="208" t="s">
        <v>12570</v>
      </c>
      <c r="C9351" s="91"/>
      <c r="D9351" s="212">
        <v>265</v>
      </c>
      <c r="E9351" s="214">
        <v>99806.399999999994</v>
      </c>
      <c r="F9351" s="215">
        <v>99806.399999999994</v>
      </c>
    </row>
    <row r="9352" spans="1:6" ht="22.5" x14ac:dyDescent="0.2">
      <c r="A9352" s="2">
        <v>9347</v>
      </c>
      <c r="B9352" s="208" t="s">
        <v>12571</v>
      </c>
      <c r="C9352" s="91"/>
      <c r="D9352" s="91">
        <v>312</v>
      </c>
      <c r="E9352" s="66">
        <v>98649</v>
      </c>
      <c r="F9352" s="92">
        <v>98649</v>
      </c>
    </row>
    <row r="9353" spans="1:6" ht="33.75" x14ac:dyDescent="0.2">
      <c r="A9353" s="2">
        <v>9348</v>
      </c>
      <c r="B9353" s="208" t="s">
        <v>12572</v>
      </c>
      <c r="C9353" s="91"/>
      <c r="D9353" s="91">
        <v>51</v>
      </c>
      <c r="E9353" s="66">
        <v>19067.46</v>
      </c>
      <c r="F9353" s="92">
        <v>19067.46</v>
      </c>
    </row>
    <row r="9354" spans="1:6" ht="22.5" x14ac:dyDescent="0.2">
      <c r="A9354" s="2">
        <v>9349</v>
      </c>
      <c r="B9354" s="208" t="s">
        <v>12573</v>
      </c>
      <c r="C9354" s="91"/>
      <c r="D9354" s="91">
        <v>37</v>
      </c>
      <c r="E9354" s="66">
        <v>13313.67</v>
      </c>
      <c r="F9354" s="92">
        <v>13313.67</v>
      </c>
    </row>
    <row r="9355" spans="1:6" ht="22.5" x14ac:dyDescent="0.2">
      <c r="A9355" s="2">
        <v>9350</v>
      </c>
      <c r="B9355" s="208" t="s">
        <v>12574</v>
      </c>
      <c r="C9355" s="91"/>
      <c r="D9355" s="91">
        <v>37</v>
      </c>
      <c r="E9355" s="66">
        <v>13313.34</v>
      </c>
      <c r="F9355" s="92">
        <v>13313.34</v>
      </c>
    </row>
    <row r="9356" spans="1:6" ht="22.5" x14ac:dyDescent="0.2">
      <c r="A9356" s="2">
        <v>9351</v>
      </c>
      <c r="B9356" s="208" t="s">
        <v>12575</v>
      </c>
      <c r="C9356" s="91"/>
      <c r="D9356" s="91">
        <v>31</v>
      </c>
      <c r="E9356" s="66">
        <v>12471.3</v>
      </c>
      <c r="F9356" s="92">
        <v>12471.3</v>
      </c>
    </row>
    <row r="9357" spans="1:6" ht="22.5" x14ac:dyDescent="0.2">
      <c r="A9357" s="2">
        <v>9352</v>
      </c>
      <c r="B9357" s="208" t="s">
        <v>12576</v>
      </c>
      <c r="C9357" s="91"/>
      <c r="D9357" s="91">
        <v>31</v>
      </c>
      <c r="E9357" s="66">
        <v>12473.69</v>
      </c>
      <c r="F9357" s="92">
        <v>12473.69</v>
      </c>
    </row>
    <row r="9358" spans="1:6" x14ac:dyDescent="0.2">
      <c r="A9358" s="2">
        <v>9353</v>
      </c>
      <c r="B9358" s="208" t="s">
        <v>11924</v>
      </c>
      <c r="C9358" s="91"/>
      <c r="D9358" s="91">
        <v>435</v>
      </c>
      <c r="E9358" s="66">
        <v>76509.5</v>
      </c>
      <c r="F9358" s="92">
        <v>76509.5</v>
      </c>
    </row>
    <row r="9359" spans="1:6" x14ac:dyDescent="0.2">
      <c r="A9359" s="2">
        <v>9354</v>
      </c>
      <c r="B9359" s="208" t="s">
        <v>11924</v>
      </c>
      <c r="C9359" s="91"/>
      <c r="D9359" s="91">
        <v>601</v>
      </c>
      <c r="E9359" s="66">
        <v>132253.35999999999</v>
      </c>
      <c r="F9359" s="92">
        <v>132253.35999999999</v>
      </c>
    </row>
    <row r="9360" spans="1:6" x14ac:dyDescent="0.2">
      <c r="A9360" s="2">
        <v>9355</v>
      </c>
      <c r="B9360" s="208" t="s">
        <v>11924</v>
      </c>
      <c r="C9360" s="91"/>
      <c r="D9360" s="91">
        <v>124</v>
      </c>
      <c r="E9360" s="66">
        <v>14253.8</v>
      </c>
      <c r="F9360" s="92">
        <v>14253.8</v>
      </c>
    </row>
    <row r="9361" spans="1:6" ht="45" x14ac:dyDescent="0.2">
      <c r="A9361" s="2">
        <v>9356</v>
      </c>
      <c r="B9361" s="208" t="s">
        <v>12577</v>
      </c>
      <c r="C9361" s="91"/>
      <c r="D9361" s="91">
        <v>2</v>
      </c>
      <c r="E9361" s="66">
        <v>60800</v>
      </c>
      <c r="F9361" s="92">
        <v>60800</v>
      </c>
    </row>
    <row r="9362" spans="1:6" ht="33.75" x14ac:dyDescent="0.2">
      <c r="A9362" s="2">
        <v>9357</v>
      </c>
      <c r="B9362" s="208" t="s">
        <v>12578</v>
      </c>
      <c r="C9362" s="91"/>
      <c r="D9362" s="91">
        <v>90</v>
      </c>
      <c r="E9362" s="66">
        <v>25980.9</v>
      </c>
      <c r="F9362" s="92">
        <v>25980.9</v>
      </c>
    </row>
    <row r="9363" spans="1:6" ht="33.75" x14ac:dyDescent="0.2">
      <c r="A9363" s="2">
        <v>9358</v>
      </c>
      <c r="B9363" s="208" t="s">
        <v>12579</v>
      </c>
      <c r="C9363" s="91"/>
      <c r="D9363" s="91">
        <v>330</v>
      </c>
      <c r="E9363" s="66">
        <v>118359.6</v>
      </c>
      <c r="F9363" s="92">
        <v>118359.6</v>
      </c>
    </row>
    <row r="9364" spans="1:6" ht="33.75" x14ac:dyDescent="0.2">
      <c r="A9364" s="2">
        <v>9359</v>
      </c>
      <c r="B9364" s="208" t="s">
        <v>12580</v>
      </c>
      <c r="C9364" s="91"/>
      <c r="D9364" s="91">
        <v>360</v>
      </c>
      <c r="E9364" s="66">
        <v>79200</v>
      </c>
      <c r="F9364" s="92">
        <v>79200</v>
      </c>
    </row>
    <row r="9365" spans="1:6" ht="33.75" x14ac:dyDescent="0.2">
      <c r="A9365" s="2">
        <v>9360</v>
      </c>
      <c r="B9365" s="208" t="s">
        <v>12581</v>
      </c>
      <c r="C9365" s="91"/>
      <c r="D9365" s="91">
        <v>240</v>
      </c>
      <c r="E9365" s="66">
        <v>66000</v>
      </c>
      <c r="F9365" s="92">
        <v>66000</v>
      </c>
    </row>
    <row r="9366" spans="1:6" ht="33.75" x14ac:dyDescent="0.2">
      <c r="A9366" s="2">
        <v>9361</v>
      </c>
      <c r="B9366" s="208" t="s">
        <v>12582</v>
      </c>
      <c r="C9366" s="91"/>
      <c r="D9366" s="91">
        <v>98</v>
      </c>
      <c r="E9366" s="66">
        <v>31383.7</v>
      </c>
      <c r="F9366" s="92">
        <v>31383.7</v>
      </c>
    </row>
    <row r="9367" spans="1:6" ht="33.75" x14ac:dyDescent="0.2">
      <c r="A9367" s="2">
        <v>9362</v>
      </c>
      <c r="B9367" s="208" t="s">
        <v>12583</v>
      </c>
      <c r="C9367" s="91"/>
      <c r="D9367" s="91">
        <v>301</v>
      </c>
      <c r="E9367" s="66">
        <v>99674.1</v>
      </c>
      <c r="F9367" s="66">
        <v>99674.1</v>
      </c>
    </row>
    <row r="9368" spans="1:6" ht="33.75" x14ac:dyDescent="0.2">
      <c r="A9368" s="2">
        <v>9363</v>
      </c>
      <c r="B9368" s="208" t="s">
        <v>12584</v>
      </c>
      <c r="C9368" s="91"/>
      <c r="D9368" s="91">
        <v>239</v>
      </c>
      <c r="E9368" s="66">
        <v>99069.3</v>
      </c>
      <c r="F9368" s="66">
        <v>99069.3</v>
      </c>
    </row>
    <row r="9369" spans="1:6" ht="33.75" x14ac:dyDescent="0.2">
      <c r="A9369" s="2">
        <v>9364</v>
      </c>
      <c r="B9369" s="208" t="s">
        <v>12585</v>
      </c>
      <c r="C9369" s="91"/>
      <c r="D9369" s="91">
        <v>334</v>
      </c>
      <c r="E9369" s="66">
        <v>99972</v>
      </c>
      <c r="F9369" s="92">
        <v>99972</v>
      </c>
    </row>
    <row r="9370" spans="1:6" ht="33.75" x14ac:dyDescent="0.2">
      <c r="A9370" s="2">
        <v>9365</v>
      </c>
      <c r="B9370" s="208" t="s">
        <v>12586</v>
      </c>
      <c r="C9370" s="91"/>
      <c r="D9370" s="91">
        <v>283</v>
      </c>
      <c r="E9370" s="66">
        <v>99900.9</v>
      </c>
      <c r="F9370" s="92">
        <v>99900.9</v>
      </c>
    </row>
    <row r="9371" spans="1:6" x14ac:dyDescent="0.2">
      <c r="A9371" s="2">
        <v>9366</v>
      </c>
      <c r="B9371" s="208" t="s">
        <v>12587</v>
      </c>
      <c r="C9371" s="91"/>
      <c r="D9371" s="91">
        <v>135</v>
      </c>
      <c r="E9371" s="66">
        <v>8808.75</v>
      </c>
      <c r="F9371" s="66">
        <v>8808.75</v>
      </c>
    </row>
    <row r="9372" spans="1:6" ht="22.5" x14ac:dyDescent="0.2">
      <c r="A9372" s="2">
        <v>9367</v>
      </c>
      <c r="B9372" s="208" t="s">
        <v>11728</v>
      </c>
      <c r="C9372" s="91"/>
      <c r="D9372" s="91">
        <v>135</v>
      </c>
      <c r="E9372" s="66">
        <v>8775</v>
      </c>
      <c r="F9372" s="66">
        <v>8775</v>
      </c>
    </row>
    <row r="9373" spans="1:6" ht="33.75" x14ac:dyDescent="0.2">
      <c r="A9373" s="2">
        <v>9368</v>
      </c>
      <c r="B9373" s="208" t="s">
        <v>12588</v>
      </c>
      <c r="C9373" s="91"/>
      <c r="D9373" s="91">
        <v>110</v>
      </c>
      <c r="E9373" s="66">
        <v>45160.5</v>
      </c>
      <c r="F9373" s="66">
        <v>45160.5</v>
      </c>
    </row>
    <row r="9374" spans="1:6" ht="22.5" x14ac:dyDescent="0.2">
      <c r="A9374" s="2">
        <v>9369</v>
      </c>
      <c r="B9374" s="208" t="s">
        <v>12589</v>
      </c>
      <c r="C9374" s="91"/>
      <c r="D9374" s="91">
        <v>5</v>
      </c>
      <c r="E9374" s="66">
        <v>2503.25</v>
      </c>
      <c r="F9374" s="66">
        <v>2503.25</v>
      </c>
    </row>
    <row r="9375" spans="1:6" ht="22.5" x14ac:dyDescent="0.2">
      <c r="A9375" s="2">
        <v>9370</v>
      </c>
      <c r="B9375" s="208" t="s">
        <v>12590</v>
      </c>
      <c r="C9375" s="91"/>
      <c r="D9375" s="91">
        <v>110</v>
      </c>
      <c r="E9375" s="66">
        <v>19261</v>
      </c>
      <c r="F9375" s="66">
        <v>19261</v>
      </c>
    </row>
    <row r="9376" spans="1:6" ht="22.5" x14ac:dyDescent="0.2">
      <c r="A9376" s="2">
        <v>9371</v>
      </c>
      <c r="B9376" s="208" t="s">
        <v>12591</v>
      </c>
      <c r="C9376" s="91"/>
      <c r="D9376" s="91">
        <v>110</v>
      </c>
      <c r="E9376" s="66">
        <v>19261</v>
      </c>
      <c r="F9376" s="66">
        <v>19261</v>
      </c>
    </row>
    <row r="9377" spans="1:6" ht="22.5" x14ac:dyDescent="0.2">
      <c r="A9377" s="2">
        <v>9372</v>
      </c>
      <c r="B9377" s="208" t="s">
        <v>12592</v>
      </c>
      <c r="C9377" s="91"/>
      <c r="D9377" s="91">
        <v>93</v>
      </c>
      <c r="E9377" s="66">
        <v>32094.3</v>
      </c>
      <c r="F9377" s="66">
        <v>32094.3</v>
      </c>
    </row>
    <row r="9378" spans="1:6" ht="22.5" x14ac:dyDescent="0.2">
      <c r="A9378" s="2">
        <v>9373</v>
      </c>
      <c r="B9378" s="208" t="s">
        <v>12593</v>
      </c>
      <c r="C9378" s="91"/>
      <c r="D9378" s="91">
        <v>93</v>
      </c>
      <c r="E9378" s="66">
        <v>32094.3</v>
      </c>
      <c r="F9378" s="66">
        <v>32094.3</v>
      </c>
    </row>
    <row r="9379" spans="1:6" ht="33.75" x14ac:dyDescent="0.2">
      <c r="A9379" s="2">
        <v>9374</v>
      </c>
      <c r="B9379" s="208" t="s">
        <v>12594</v>
      </c>
      <c r="C9379" s="91"/>
      <c r="D9379" s="91">
        <v>124</v>
      </c>
      <c r="E9379" s="66">
        <v>43951.8</v>
      </c>
      <c r="F9379" s="66">
        <v>43951.8</v>
      </c>
    </row>
    <row r="9380" spans="1:6" ht="33.75" x14ac:dyDescent="0.2">
      <c r="A9380" s="2">
        <v>9375</v>
      </c>
      <c r="B9380" s="208" t="s">
        <v>12595</v>
      </c>
      <c r="C9380" s="91"/>
      <c r="D9380" s="91">
        <v>124</v>
      </c>
      <c r="E9380" s="66">
        <v>43951.8</v>
      </c>
      <c r="F9380" s="66">
        <v>43951.8</v>
      </c>
    </row>
    <row r="9381" spans="1:6" ht="22.5" x14ac:dyDescent="0.2">
      <c r="A9381" s="2">
        <v>9376</v>
      </c>
      <c r="B9381" s="208" t="s">
        <v>12596</v>
      </c>
      <c r="C9381" s="91"/>
      <c r="D9381" s="91">
        <v>30</v>
      </c>
      <c r="E9381" s="66">
        <v>10480.5</v>
      </c>
      <c r="F9381" s="66">
        <v>10480.5</v>
      </c>
    </row>
    <row r="9382" spans="1:6" ht="22.5" x14ac:dyDescent="0.2">
      <c r="A9382" s="2">
        <v>9377</v>
      </c>
      <c r="B9382" s="208" t="s">
        <v>12597</v>
      </c>
      <c r="C9382" s="91"/>
      <c r="D9382" s="91">
        <v>30</v>
      </c>
      <c r="E9382" s="66">
        <v>10480.5</v>
      </c>
      <c r="F9382" s="66">
        <v>10480.5</v>
      </c>
    </row>
    <row r="9383" spans="1:6" ht="22.5" x14ac:dyDescent="0.2">
      <c r="A9383" s="2">
        <v>9378</v>
      </c>
      <c r="B9383" s="208" t="s">
        <v>12598</v>
      </c>
      <c r="C9383" s="91"/>
      <c r="D9383" s="91">
        <v>88</v>
      </c>
      <c r="E9383" s="66">
        <v>29546</v>
      </c>
      <c r="F9383" s="66">
        <v>29546</v>
      </c>
    </row>
    <row r="9384" spans="1:6" ht="22.5" x14ac:dyDescent="0.2">
      <c r="A9384" s="2">
        <v>9379</v>
      </c>
      <c r="B9384" s="208" t="s">
        <v>12599</v>
      </c>
      <c r="C9384" s="91"/>
      <c r="D9384" s="91">
        <v>88</v>
      </c>
      <c r="E9384" s="66">
        <v>29546</v>
      </c>
      <c r="F9384" s="66">
        <v>29546</v>
      </c>
    </row>
    <row r="9385" spans="1:6" ht="33.75" x14ac:dyDescent="0.2">
      <c r="A9385" s="2">
        <v>9380</v>
      </c>
      <c r="B9385" s="208" t="s">
        <v>12600</v>
      </c>
      <c r="C9385" s="91"/>
      <c r="D9385" s="91">
        <v>62</v>
      </c>
      <c r="E9385" s="66">
        <v>20394.900000000001</v>
      </c>
      <c r="F9385" s="66">
        <v>20394.900000000001</v>
      </c>
    </row>
    <row r="9386" spans="1:6" ht="33.75" x14ac:dyDescent="0.2">
      <c r="A9386" s="2">
        <v>9381</v>
      </c>
      <c r="B9386" s="208" t="s">
        <v>12601</v>
      </c>
      <c r="C9386" s="91"/>
      <c r="D9386" s="91">
        <v>62</v>
      </c>
      <c r="E9386" s="66">
        <v>20394.900000000001</v>
      </c>
      <c r="F9386" s="66">
        <v>20394.900000000001</v>
      </c>
    </row>
    <row r="9387" spans="1:6" ht="22.5" x14ac:dyDescent="0.2">
      <c r="A9387" s="2">
        <v>9382</v>
      </c>
      <c r="B9387" s="208" t="s">
        <v>12602</v>
      </c>
      <c r="C9387" s="91"/>
      <c r="D9387" s="91">
        <v>32</v>
      </c>
      <c r="E9387" s="66">
        <v>8432</v>
      </c>
      <c r="F9387" s="66">
        <v>8432</v>
      </c>
    </row>
    <row r="9388" spans="1:6" ht="22.5" x14ac:dyDescent="0.2">
      <c r="A9388" s="2">
        <v>9383</v>
      </c>
      <c r="B9388" s="208" t="s">
        <v>12603</v>
      </c>
      <c r="C9388" s="91"/>
      <c r="D9388" s="91">
        <v>32</v>
      </c>
      <c r="E9388" s="66">
        <v>8432</v>
      </c>
      <c r="F9388" s="66">
        <v>8432</v>
      </c>
    </row>
    <row r="9389" spans="1:6" ht="22.5" x14ac:dyDescent="0.2">
      <c r="A9389" s="2">
        <v>9384</v>
      </c>
      <c r="B9389" s="208" t="s">
        <v>12604</v>
      </c>
      <c r="C9389" s="91"/>
      <c r="D9389" s="91">
        <v>32</v>
      </c>
      <c r="E9389" s="66">
        <v>11804.8</v>
      </c>
      <c r="F9389" s="66">
        <v>11804.8</v>
      </c>
    </row>
    <row r="9390" spans="1:6" ht="33.75" x14ac:dyDescent="0.2">
      <c r="A9390" s="2">
        <v>9385</v>
      </c>
      <c r="B9390" s="208" t="s">
        <v>12605</v>
      </c>
      <c r="C9390" s="91"/>
      <c r="D9390" s="91">
        <v>30</v>
      </c>
      <c r="E9390" s="66">
        <v>11806.5</v>
      </c>
      <c r="F9390" s="66">
        <v>11806.5</v>
      </c>
    </row>
    <row r="9391" spans="1:6" ht="22.5" x14ac:dyDescent="0.2">
      <c r="A9391" s="2">
        <v>9386</v>
      </c>
      <c r="B9391" s="219" t="s">
        <v>12903</v>
      </c>
      <c r="C9391" s="216" t="s">
        <v>13142</v>
      </c>
      <c r="D9391" s="2">
        <v>1</v>
      </c>
      <c r="E9391" s="236">
        <v>16500</v>
      </c>
      <c r="F9391" s="236">
        <v>16500</v>
      </c>
    </row>
    <row r="9392" spans="1:6" ht="22.5" x14ac:dyDescent="0.2">
      <c r="A9392" s="2">
        <v>9387</v>
      </c>
      <c r="B9392" s="219" t="s">
        <v>12903</v>
      </c>
      <c r="C9392" s="216" t="s">
        <v>13143</v>
      </c>
      <c r="D9392" s="2">
        <v>1</v>
      </c>
      <c r="E9392" s="236">
        <v>16500</v>
      </c>
      <c r="F9392" s="236">
        <v>16500</v>
      </c>
    </row>
    <row r="9393" spans="1:6" ht="22.5" x14ac:dyDescent="0.2">
      <c r="A9393" s="2">
        <v>9388</v>
      </c>
      <c r="B9393" s="219" t="s">
        <v>12903</v>
      </c>
      <c r="C9393" s="216" t="s">
        <v>13144</v>
      </c>
      <c r="D9393" s="2">
        <v>1</v>
      </c>
      <c r="E9393" s="236">
        <v>16500</v>
      </c>
      <c r="F9393" s="236">
        <v>16500</v>
      </c>
    </row>
    <row r="9394" spans="1:6" ht="22.5" x14ac:dyDescent="0.2">
      <c r="A9394" s="2">
        <v>9389</v>
      </c>
      <c r="B9394" s="219" t="s">
        <v>12903</v>
      </c>
      <c r="C9394" s="216" t="s">
        <v>13145</v>
      </c>
      <c r="D9394" s="2">
        <v>1</v>
      </c>
      <c r="E9394" s="236">
        <v>16500</v>
      </c>
      <c r="F9394" s="236">
        <v>16500</v>
      </c>
    </row>
    <row r="9395" spans="1:6" ht="22.5" x14ac:dyDescent="0.2">
      <c r="A9395" s="2">
        <v>9390</v>
      </c>
      <c r="B9395" s="219" t="s">
        <v>12903</v>
      </c>
      <c r="C9395" s="216" t="s">
        <v>13146</v>
      </c>
      <c r="D9395" s="2">
        <v>1</v>
      </c>
      <c r="E9395" s="236">
        <v>16500</v>
      </c>
      <c r="F9395" s="236">
        <v>16500</v>
      </c>
    </row>
    <row r="9396" spans="1:6" ht="22.5" x14ac:dyDescent="0.2">
      <c r="A9396" s="2">
        <v>9391</v>
      </c>
      <c r="B9396" s="219" t="s">
        <v>12903</v>
      </c>
      <c r="C9396" s="216" t="s">
        <v>13147</v>
      </c>
      <c r="D9396" s="2">
        <v>1</v>
      </c>
      <c r="E9396" s="236">
        <v>16500</v>
      </c>
      <c r="F9396" s="236">
        <v>16500</v>
      </c>
    </row>
    <row r="9397" spans="1:6" ht="22.5" x14ac:dyDescent="0.2">
      <c r="A9397" s="2">
        <v>9392</v>
      </c>
      <c r="B9397" s="220" t="s">
        <v>12904</v>
      </c>
      <c r="C9397" s="226" t="s">
        <v>13148</v>
      </c>
      <c r="D9397" s="2">
        <v>1</v>
      </c>
      <c r="E9397" s="236">
        <v>18796.8</v>
      </c>
      <c r="F9397" s="236">
        <v>18796.8</v>
      </c>
    </row>
    <row r="9398" spans="1:6" ht="22.5" x14ac:dyDescent="0.2">
      <c r="A9398" s="2">
        <v>9393</v>
      </c>
      <c r="B9398" s="220" t="s">
        <v>12905</v>
      </c>
      <c r="C9398" s="226" t="s">
        <v>13149</v>
      </c>
      <c r="D9398" s="2">
        <v>1</v>
      </c>
      <c r="E9398" s="236">
        <v>18796.8</v>
      </c>
      <c r="F9398" s="236">
        <v>18796.8</v>
      </c>
    </row>
    <row r="9399" spans="1:6" ht="22.5" x14ac:dyDescent="0.2">
      <c r="A9399" s="2">
        <v>9394</v>
      </c>
      <c r="B9399" s="220" t="s">
        <v>12906</v>
      </c>
      <c r="C9399" s="226" t="s">
        <v>13150</v>
      </c>
      <c r="D9399" s="2">
        <v>1</v>
      </c>
      <c r="E9399" s="236">
        <v>18796.8</v>
      </c>
      <c r="F9399" s="236">
        <v>18796.8</v>
      </c>
    </row>
    <row r="9400" spans="1:6" ht="22.5" x14ac:dyDescent="0.2">
      <c r="A9400" s="2">
        <v>9395</v>
      </c>
      <c r="B9400" s="220" t="s">
        <v>12907</v>
      </c>
      <c r="C9400" s="226" t="s">
        <v>13151</v>
      </c>
      <c r="D9400" s="2">
        <v>1</v>
      </c>
      <c r="E9400" s="236">
        <v>18796.8</v>
      </c>
      <c r="F9400" s="236">
        <v>18796.8</v>
      </c>
    </row>
    <row r="9401" spans="1:6" ht="22.5" x14ac:dyDescent="0.2">
      <c r="A9401" s="2">
        <v>9396</v>
      </c>
      <c r="B9401" s="220" t="s">
        <v>12908</v>
      </c>
      <c r="C9401" s="226" t="s">
        <v>13152</v>
      </c>
      <c r="D9401" s="2">
        <v>1</v>
      </c>
      <c r="E9401" s="236">
        <v>24209.279999999999</v>
      </c>
      <c r="F9401" s="236">
        <v>24209.279999999999</v>
      </c>
    </row>
    <row r="9402" spans="1:6" ht="33.75" x14ac:dyDescent="0.2">
      <c r="A9402" s="2">
        <v>9397</v>
      </c>
      <c r="B9402" s="220" t="s">
        <v>12909</v>
      </c>
      <c r="C9402" s="226" t="s">
        <v>13153</v>
      </c>
      <c r="D9402" s="2">
        <v>1</v>
      </c>
      <c r="E9402" s="236">
        <v>6792.5</v>
      </c>
      <c r="F9402" s="236">
        <v>6792.5</v>
      </c>
    </row>
    <row r="9403" spans="1:6" ht="22.5" x14ac:dyDescent="0.2">
      <c r="A9403" s="2">
        <v>9398</v>
      </c>
      <c r="B9403" s="220" t="s">
        <v>12910</v>
      </c>
      <c r="C9403" s="226" t="s">
        <v>13154</v>
      </c>
      <c r="D9403" s="2">
        <v>1</v>
      </c>
      <c r="E9403" s="236">
        <v>10100</v>
      </c>
      <c r="F9403" s="236">
        <v>10100</v>
      </c>
    </row>
    <row r="9404" spans="1:6" ht="33.75" x14ac:dyDescent="0.2">
      <c r="A9404" s="2">
        <v>9399</v>
      </c>
      <c r="B9404" s="220" t="s">
        <v>12911</v>
      </c>
      <c r="C9404" s="226" t="s">
        <v>13155</v>
      </c>
      <c r="D9404" s="2">
        <v>1</v>
      </c>
      <c r="E9404" s="236">
        <v>7100</v>
      </c>
      <c r="F9404" s="236">
        <v>7100</v>
      </c>
    </row>
    <row r="9405" spans="1:6" ht="33.75" x14ac:dyDescent="0.2">
      <c r="A9405" s="2">
        <v>9400</v>
      </c>
      <c r="B9405" s="220" t="s">
        <v>12912</v>
      </c>
      <c r="C9405" s="226" t="s">
        <v>13156</v>
      </c>
      <c r="D9405" s="2">
        <v>1</v>
      </c>
      <c r="E9405" s="236">
        <v>7100</v>
      </c>
      <c r="F9405" s="236">
        <v>7100</v>
      </c>
    </row>
    <row r="9406" spans="1:6" ht="33.75" x14ac:dyDescent="0.2">
      <c r="A9406" s="2">
        <v>9401</v>
      </c>
      <c r="B9406" s="220" t="s">
        <v>12913</v>
      </c>
      <c r="C9406" s="226" t="s">
        <v>13157</v>
      </c>
      <c r="D9406" s="2">
        <v>1</v>
      </c>
      <c r="E9406" s="236">
        <v>7100</v>
      </c>
      <c r="F9406" s="236">
        <v>7100</v>
      </c>
    </row>
    <row r="9407" spans="1:6" ht="33.75" x14ac:dyDescent="0.2">
      <c r="A9407" s="2">
        <v>9402</v>
      </c>
      <c r="B9407" s="220" t="s">
        <v>12914</v>
      </c>
      <c r="C9407" s="226" t="s">
        <v>13158</v>
      </c>
      <c r="D9407" s="2">
        <v>1</v>
      </c>
      <c r="E9407" s="236">
        <v>7100</v>
      </c>
      <c r="F9407" s="236">
        <v>7100</v>
      </c>
    </row>
    <row r="9408" spans="1:6" ht="33.75" x14ac:dyDescent="0.2">
      <c r="A9408" s="2">
        <v>9403</v>
      </c>
      <c r="B9408" s="220" t="s">
        <v>12915</v>
      </c>
      <c r="C9408" s="226" t="s">
        <v>13159</v>
      </c>
      <c r="D9408" s="2">
        <v>1</v>
      </c>
      <c r="E9408" s="236">
        <v>7100</v>
      </c>
      <c r="F9408" s="236">
        <v>7100</v>
      </c>
    </row>
    <row r="9409" spans="1:6" ht="33.75" x14ac:dyDescent="0.2">
      <c r="A9409" s="2">
        <v>9404</v>
      </c>
      <c r="B9409" s="220" t="s">
        <v>12916</v>
      </c>
      <c r="C9409" s="226" t="s">
        <v>13160</v>
      </c>
      <c r="D9409" s="2">
        <v>1</v>
      </c>
      <c r="E9409" s="236">
        <v>7100</v>
      </c>
      <c r="F9409" s="236">
        <v>7100</v>
      </c>
    </row>
    <row r="9410" spans="1:6" ht="33.75" x14ac:dyDescent="0.2">
      <c r="A9410" s="2">
        <v>9405</v>
      </c>
      <c r="B9410" s="220" t="s">
        <v>12917</v>
      </c>
      <c r="C9410" s="226" t="s">
        <v>13161</v>
      </c>
      <c r="D9410" s="2">
        <v>1</v>
      </c>
      <c r="E9410" s="236">
        <v>7100</v>
      </c>
      <c r="F9410" s="236">
        <v>7100</v>
      </c>
    </row>
    <row r="9411" spans="1:6" ht="33.75" x14ac:dyDescent="0.2">
      <c r="A9411" s="2">
        <v>9406</v>
      </c>
      <c r="B9411" s="220" t="s">
        <v>12918</v>
      </c>
      <c r="C9411" s="226" t="s">
        <v>13162</v>
      </c>
      <c r="D9411" s="2">
        <v>1</v>
      </c>
      <c r="E9411" s="236">
        <v>7100</v>
      </c>
      <c r="F9411" s="236">
        <v>7100</v>
      </c>
    </row>
    <row r="9412" spans="1:6" x14ac:dyDescent="0.2">
      <c r="A9412" s="2">
        <v>9407</v>
      </c>
      <c r="B9412" s="219" t="s">
        <v>4349</v>
      </c>
      <c r="C9412" s="216" t="s">
        <v>13163</v>
      </c>
      <c r="D9412" s="2">
        <v>1</v>
      </c>
      <c r="E9412" s="236">
        <v>18910</v>
      </c>
      <c r="F9412" s="236">
        <v>18910</v>
      </c>
    </row>
    <row r="9413" spans="1:6" x14ac:dyDescent="0.2">
      <c r="A9413" s="2">
        <v>9408</v>
      </c>
      <c r="B9413" s="219" t="s">
        <v>12919</v>
      </c>
      <c r="C9413" s="216" t="s">
        <v>13164</v>
      </c>
      <c r="D9413" s="2">
        <v>1</v>
      </c>
      <c r="E9413" s="236">
        <v>35000</v>
      </c>
      <c r="F9413" s="236">
        <v>35000</v>
      </c>
    </row>
    <row r="9414" spans="1:6" ht="33.75" x14ac:dyDescent="0.2">
      <c r="A9414" s="2">
        <v>9409</v>
      </c>
      <c r="B9414" s="219" t="s">
        <v>12920</v>
      </c>
      <c r="C9414" s="216" t="s">
        <v>13165</v>
      </c>
      <c r="D9414" s="2">
        <v>1</v>
      </c>
      <c r="E9414" s="236">
        <v>20200</v>
      </c>
      <c r="F9414" s="236">
        <v>20200</v>
      </c>
    </row>
    <row r="9415" spans="1:6" ht="22.5" x14ac:dyDescent="0.2">
      <c r="A9415" s="2">
        <v>9410</v>
      </c>
      <c r="B9415" s="219" t="s">
        <v>12921</v>
      </c>
      <c r="C9415" s="216" t="s">
        <v>13166</v>
      </c>
      <c r="D9415" s="2">
        <v>1</v>
      </c>
      <c r="E9415" s="236">
        <v>22840</v>
      </c>
      <c r="F9415" s="236">
        <v>22840</v>
      </c>
    </row>
    <row r="9416" spans="1:6" ht="22.5" x14ac:dyDescent="0.2">
      <c r="A9416" s="2">
        <v>9411</v>
      </c>
      <c r="B9416" s="219" t="s">
        <v>12922</v>
      </c>
      <c r="C9416" s="216" t="s">
        <v>13167</v>
      </c>
      <c r="D9416" s="2">
        <v>1</v>
      </c>
      <c r="E9416" s="236">
        <v>25420</v>
      </c>
      <c r="F9416" s="236">
        <v>25420</v>
      </c>
    </row>
    <row r="9417" spans="1:6" ht="22.5" x14ac:dyDescent="0.2">
      <c r="A9417" s="2">
        <v>9412</v>
      </c>
      <c r="B9417" s="219" t="s">
        <v>12923</v>
      </c>
      <c r="C9417" s="216" t="s">
        <v>13168</v>
      </c>
      <c r="D9417" s="2">
        <v>1</v>
      </c>
      <c r="E9417" s="236">
        <v>22840</v>
      </c>
      <c r="F9417" s="236">
        <v>22840</v>
      </c>
    </row>
    <row r="9418" spans="1:6" ht="22.5" x14ac:dyDescent="0.2">
      <c r="A9418" s="2">
        <v>9413</v>
      </c>
      <c r="B9418" s="219" t="s">
        <v>12924</v>
      </c>
      <c r="C9418" s="216" t="s">
        <v>13169</v>
      </c>
      <c r="D9418" s="2">
        <v>1</v>
      </c>
      <c r="E9418" s="236">
        <v>22840</v>
      </c>
      <c r="F9418" s="236">
        <v>22840</v>
      </c>
    </row>
    <row r="9419" spans="1:6" ht="22.5" x14ac:dyDescent="0.2">
      <c r="A9419" s="2">
        <v>9414</v>
      </c>
      <c r="B9419" s="219" t="s">
        <v>12925</v>
      </c>
      <c r="C9419" s="216" t="s">
        <v>13170</v>
      </c>
      <c r="D9419" s="2">
        <v>1</v>
      </c>
      <c r="E9419" s="236">
        <v>5960</v>
      </c>
      <c r="F9419" s="236">
        <v>5960</v>
      </c>
    </row>
    <row r="9420" spans="1:6" ht="22.5" x14ac:dyDescent="0.2">
      <c r="A9420" s="2">
        <v>9415</v>
      </c>
      <c r="B9420" s="219" t="s">
        <v>12926</v>
      </c>
      <c r="C9420" s="216" t="s">
        <v>13171</v>
      </c>
      <c r="D9420" s="2">
        <v>1</v>
      </c>
      <c r="E9420" s="236">
        <v>5960</v>
      </c>
      <c r="F9420" s="236">
        <v>5960</v>
      </c>
    </row>
    <row r="9421" spans="1:6" ht="22.5" x14ac:dyDescent="0.2">
      <c r="A9421" s="2">
        <v>9416</v>
      </c>
      <c r="B9421" s="219" t="s">
        <v>12927</v>
      </c>
      <c r="C9421" s="216" t="s">
        <v>13172</v>
      </c>
      <c r="D9421" s="2">
        <v>1</v>
      </c>
      <c r="E9421" s="236">
        <v>9150</v>
      </c>
      <c r="F9421" s="236">
        <v>9150</v>
      </c>
    </row>
    <row r="9422" spans="1:6" ht="22.5" x14ac:dyDescent="0.2">
      <c r="A9422" s="2">
        <v>9417</v>
      </c>
      <c r="B9422" s="219" t="s">
        <v>12928</v>
      </c>
      <c r="C9422" s="216" t="s">
        <v>13173</v>
      </c>
      <c r="D9422" s="2">
        <v>1</v>
      </c>
      <c r="E9422" s="236">
        <v>9150</v>
      </c>
      <c r="F9422" s="236">
        <v>9150</v>
      </c>
    </row>
    <row r="9423" spans="1:6" ht="33.75" x14ac:dyDescent="0.2">
      <c r="A9423" s="2">
        <v>9418</v>
      </c>
      <c r="B9423" s="219" t="s">
        <v>12929</v>
      </c>
      <c r="C9423" s="216" t="s">
        <v>13174</v>
      </c>
      <c r="D9423" s="2">
        <v>1</v>
      </c>
      <c r="E9423" s="236">
        <v>18510</v>
      </c>
      <c r="F9423" s="236">
        <v>18510</v>
      </c>
    </row>
    <row r="9424" spans="1:6" ht="33.75" x14ac:dyDescent="0.2">
      <c r="A9424" s="2">
        <v>9419</v>
      </c>
      <c r="B9424" s="219" t="s">
        <v>12930</v>
      </c>
      <c r="C9424" s="216" t="s">
        <v>13175</v>
      </c>
      <c r="D9424" s="2">
        <v>1</v>
      </c>
      <c r="E9424" s="236">
        <v>18510</v>
      </c>
      <c r="F9424" s="236">
        <v>18510</v>
      </c>
    </row>
    <row r="9425" spans="1:6" ht="33.75" x14ac:dyDescent="0.2">
      <c r="A9425" s="2">
        <v>9420</v>
      </c>
      <c r="B9425" s="219" t="s">
        <v>12931</v>
      </c>
      <c r="C9425" s="216" t="s">
        <v>13176</v>
      </c>
      <c r="D9425" s="2">
        <v>1</v>
      </c>
      <c r="E9425" s="236">
        <v>3530</v>
      </c>
      <c r="F9425" s="236">
        <v>3530</v>
      </c>
    </row>
    <row r="9426" spans="1:6" ht="33.75" x14ac:dyDescent="0.2">
      <c r="A9426" s="2">
        <v>9421</v>
      </c>
      <c r="B9426" s="219" t="s">
        <v>12932</v>
      </c>
      <c r="C9426" s="216" t="s">
        <v>13177</v>
      </c>
      <c r="D9426" s="2">
        <v>1</v>
      </c>
      <c r="E9426" s="236">
        <v>3530</v>
      </c>
      <c r="F9426" s="236">
        <v>3530</v>
      </c>
    </row>
    <row r="9427" spans="1:6" ht="22.5" x14ac:dyDescent="0.2">
      <c r="A9427" s="2">
        <v>9422</v>
      </c>
      <c r="B9427" s="219" t="s">
        <v>12933</v>
      </c>
      <c r="C9427" s="216" t="s">
        <v>13178</v>
      </c>
      <c r="D9427" s="2">
        <v>1</v>
      </c>
      <c r="E9427" s="236">
        <v>18990</v>
      </c>
      <c r="F9427" s="236">
        <v>18990</v>
      </c>
    </row>
    <row r="9428" spans="1:6" ht="22.5" x14ac:dyDescent="0.2">
      <c r="A9428" s="2">
        <v>9423</v>
      </c>
      <c r="B9428" s="219" t="s">
        <v>12934</v>
      </c>
      <c r="C9428" s="216" t="s">
        <v>13179</v>
      </c>
      <c r="D9428" s="2">
        <v>1</v>
      </c>
      <c r="E9428" s="236">
        <v>7890</v>
      </c>
      <c r="F9428" s="236">
        <v>7890</v>
      </c>
    </row>
    <row r="9429" spans="1:6" ht="22.5" x14ac:dyDescent="0.2">
      <c r="A9429" s="2">
        <v>9424</v>
      </c>
      <c r="B9429" s="219" t="s">
        <v>12935</v>
      </c>
      <c r="C9429" s="216" t="s">
        <v>13180</v>
      </c>
      <c r="D9429" s="2">
        <v>1</v>
      </c>
      <c r="E9429" s="236">
        <v>4807</v>
      </c>
      <c r="F9429" s="236">
        <v>4807</v>
      </c>
    </row>
    <row r="9430" spans="1:6" x14ac:dyDescent="0.2">
      <c r="A9430" s="2">
        <v>9425</v>
      </c>
      <c r="B9430" s="219" t="s">
        <v>2790</v>
      </c>
      <c r="C9430" s="216" t="s">
        <v>13181</v>
      </c>
      <c r="D9430" s="2">
        <v>1</v>
      </c>
      <c r="E9430" s="236">
        <v>22410</v>
      </c>
      <c r="F9430" s="236">
        <v>22410</v>
      </c>
    </row>
    <row r="9431" spans="1:6" x14ac:dyDescent="0.2">
      <c r="A9431" s="2">
        <v>9426</v>
      </c>
      <c r="B9431" s="219" t="s">
        <v>12936</v>
      </c>
      <c r="C9431" s="216" t="s">
        <v>13182</v>
      </c>
      <c r="D9431" s="2">
        <v>1</v>
      </c>
      <c r="E9431" s="236">
        <v>9256</v>
      </c>
      <c r="F9431" s="236">
        <v>9256</v>
      </c>
    </row>
    <row r="9432" spans="1:6" x14ac:dyDescent="0.2">
      <c r="A9432" s="2">
        <v>9427</v>
      </c>
      <c r="B9432" s="219" t="s">
        <v>12937</v>
      </c>
      <c r="C9432" s="216" t="s">
        <v>13183</v>
      </c>
      <c r="D9432" s="2">
        <v>1</v>
      </c>
      <c r="E9432" s="236">
        <v>8320</v>
      </c>
      <c r="F9432" s="236">
        <v>8320</v>
      </c>
    </row>
    <row r="9433" spans="1:6" x14ac:dyDescent="0.2">
      <c r="A9433" s="2">
        <v>9428</v>
      </c>
      <c r="B9433" s="219" t="s">
        <v>12937</v>
      </c>
      <c r="C9433" s="216" t="s">
        <v>13184</v>
      </c>
      <c r="D9433" s="2">
        <v>1</v>
      </c>
      <c r="E9433" s="236">
        <v>8320</v>
      </c>
      <c r="F9433" s="236">
        <v>8320</v>
      </c>
    </row>
    <row r="9434" spans="1:6" ht="22.5" x14ac:dyDescent="0.2">
      <c r="A9434" s="2">
        <v>9429</v>
      </c>
      <c r="B9434" s="219" t="s">
        <v>12938</v>
      </c>
      <c r="C9434" s="216" t="s">
        <v>13185</v>
      </c>
      <c r="D9434" s="2">
        <v>1</v>
      </c>
      <c r="E9434" s="236">
        <v>9698</v>
      </c>
      <c r="F9434" s="236">
        <v>9698</v>
      </c>
    </row>
    <row r="9435" spans="1:6" ht="22.5" x14ac:dyDescent="0.2">
      <c r="A9435" s="2">
        <v>9430</v>
      </c>
      <c r="B9435" s="219" t="s">
        <v>12938</v>
      </c>
      <c r="C9435" s="216" t="s">
        <v>13186</v>
      </c>
      <c r="D9435" s="2">
        <v>1</v>
      </c>
      <c r="E9435" s="236">
        <v>9698</v>
      </c>
      <c r="F9435" s="236">
        <v>9698</v>
      </c>
    </row>
    <row r="9436" spans="1:6" ht="22.5" x14ac:dyDescent="0.2">
      <c r="A9436" s="2">
        <v>9431</v>
      </c>
      <c r="B9436" s="219" t="s">
        <v>12938</v>
      </c>
      <c r="C9436" s="216" t="s">
        <v>13187</v>
      </c>
      <c r="D9436" s="2">
        <v>1</v>
      </c>
      <c r="E9436" s="236">
        <v>9698</v>
      </c>
      <c r="F9436" s="236">
        <v>9698</v>
      </c>
    </row>
    <row r="9437" spans="1:6" x14ac:dyDescent="0.2">
      <c r="A9437" s="2">
        <v>9432</v>
      </c>
      <c r="B9437" s="219" t="s">
        <v>12939</v>
      </c>
      <c r="C9437" s="216" t="s">
        <v>13188</v>
      </c>
      <c r="D9437" s="2">
        <v>1</v>
      </c>
      <c r="E9437" s="236">
        <v>23900</v>
      </c>
      <c r="F9437" s="236">
        <v>23900</v>
      </c>
    </row>
    <row r="9438" spans="1:6" x14ac:dyDescent="0.2">
      <c r="A9438" s="2">
        <v>9433</v>
      </c>
      <c r="B9438" s="219" t="s">
        <v>12940</v>
      </c>
      <c r="C9438" s="216" t="s">
        <v>13189</v>
      </c>
      <c r="D9438" s="2">
        <v>1</v>
      </c>
      <c r="E9438" s="236">
        <v>13485.6</v>
      </c>
      <c r="F9438" s="236">
        <v>13485.6</v>
      </c>
    </row>
    <row r="9439" spans="1:6" x14ac:dyDescent="0.2">
      <c r="A9439" s="2">
        <v>9434</v>
      </c>
      <c r="B9439" s="219" t="s">
        <v>12941</v>
      </c>
      <c r="C9439" s="216" t="s">
        <v>13190</v>
      </c>
      <c r="D9439" s="2">
        <v>1</v>
      </c>
      <c r="E9439" s="236">
        <v>3700</v>
      </c>
      <c r="F9439" s="236">
        <v>3700</v>
      </c>
    </row>
    <row r="9440" spans="1:6" x14ac:dyDescent="0.2">
      <c r="A9440" s="2">
        <v>9435</v>
      </c>
      <c r="B9440" s="219" t="s">
        <v>12941</v>
      </c>
      <c r="C9440" s="216" t="s">
        <v>13191</v>
      </c>
      <c r="D9440" s="2">
        <v>1</v>
      </c>
      <c r="E9440" s="236">
        <v>3700</v>
      </c>
      <c r="F9440" s="236">
        <v>3700</v>
      </c>
    </row>
    <row r="9441" spans="1:6" ht="22.5" x14ac:dyDescent="0.2">
      <c r="A9441" s="2">
        <v>9436</v>
      </c>
      <c r="B9441" s="219" t="s">
        <v>12942</v>
      </c>
      <c r="C9441" s="216" t="s">
        <v>13192</v>
      </c>
      <c r="D9441" s="2">
        <v>1</v>
      </c>
      <c r="E9441" s="236">
        <v>9988</v>
      </c>
      <c r="F9441" s="236">
        <v>9988</v>
      </c>
    </row>
    <row r="9442" spans="1:6" ht="22.5" x14ac:dyDescent="0.2">
      <c r="A9442" s="2">
        <v>9437</v>
      </c>
      <c r="B9442" s="219" t="s">
        <v>12942</v>
      </c>
      <c r="C9442" s="216" t="s">
        <v>13193</v>
      </c>
      <c r="D9442" s="2">
        <v>1</v>
      </c>
      <c r="E9442" s="236">
        <v>9988</v>
      </c>
      <c r="F9442" s="236">
        <v>9988</v>
      </c>
    </row>
    <row r="9443" spans="1:6" ht="22.5" x14ac:dyDescent="0.2">
      <c r="A9443" s="2">
        <v>9438</v>
      </c>
      <c r="B9443" s="219" t="s">
        <v>12942</v>
      </c>
      <c r="C9443" s="216" t="s">
        <v>13194</v>
      </c>
      <c r="D9443" s="2">
        <v>1</v>
      </c>
      <c r="E9443" s="236">
        <v>9988</v>
      </c>
      <c r="F9443" s="236">
        <v>9988</v>
      </c>
    </row>
    <row r="9444" spans="1:6" ht="33.75" x14ac:dyDescent="0.2">
      <c r="A9444" s="2">
        <v>9439</v>
      </c>
      <c r="B9444" s="219" t="s">
        <v>12943</v>
      </c>
      <c r="C9444" s="216" t="s">
        <v>13195</v>
      </c>
      <c r="D9444" s="2">
        <v>1</v>
      </c>
      <c r="E9444" s="236">
        <v>11001</v>
      </c>
      <c r="F9444" s="236">
        <v>11001</v>
      </c>
    </row>
    <row r="9445" spans="1:6" ht="22.5" x14ac:dyDescent="0.2">
      <c r="A9445" s="2">
        <v>9440</v>
      </c>
      <c r="B9445" s="219" t="s">
        <v>12944</v>
      </c>
      <c r="C9445" s="216" t="s">
        <v>13196</v>
      </c>
      <c r="D9445" s="2">
        <v>1</v>
      </c>
      <c r="E9445" s="236">
        <v>5500</v>
      </c>
      <c r="F9445" s="236">
        <v>5500</v>
      </c>
    </row>
    <row r="9446" spans="1:6" ht="22.5" x14ac:dyDescent="0.2">
      <c r="A9446" s="2">
        <v>9441</v>
      </c>
      <c r="B9446" s="219" t="s">
        <v>12945</v>
      </c>
      <c r="C9446" s="216" t="s">
        <v>13197</v>
      </c>
      <c r="D9446" s="2">
        <v>1</v>
      </c>
      <c r="E9446" s="236">
        <v>5729.76</v>
      </c>
      <c r="F9446" s="236">
        <v>5729.76</v>
      </c>
    </row>
    <row r="9447" spans="1:6" ht="33.75" x14ac:dyDescent="0.2">
      <c r="A9447" s="2">
        <v>9442</v>
      </c>
      <c r="B9447" s="219" t="s">
        <v>12946</v>
      </c>
      <c r="C9447" s="216" t="s">
        <v>13198</v>
      </c>
      <c r="D9447" s="2">
        <v>1</v>
      </c>
      <c r="E9447" s="236">
        <v>6800</v>
      </c>
      <c r="F9447" s="236">
        <v>6800</v>
      </c>
    </row>
    <row r="9448" spans="1:6" ht="33.75" x14ac:dyDescent="0.2">
      <c r="A9448" s="2">
        <v>9443</v>
      </c>
      <c r="B9448" s="219" t="s">
        <v>12947</v>
      </c>
      <c r="C9448" s="216" t="s">
        <v>13199</v>
      </c>
      <c r="D9448" s="2">
        <v>1</v>
      </c>
      <c r="E9448" s="236">
        <v>7250</v>
      </c>
      <c r="F9448" s="236">
        <v>7250</v>
      </c>
    </row>
    <row r="9449" spans="1:6" ht="22.5" x14ac:dyDescent="0.2">
      <c r="A9449" s="2">
        <v>9444</v>
      </c>
      <c r="B9449" s="219" t="s">
        <v>6013</v>
      </c>
      <c r="C9449" s="216" t="s">
        <v>13200</v>
      </c>
      <c r="D9449" s="2">
        <v>1</v>
      </c>
      <c r="E9449" s="236">
        <v>3600</v>
      </c>
      <c r="F9449" s="236">
        <v>3600</v>
      </c>
    </row>
    <row r="9450" spans="1:6" ht="22.5" x14ac:dyDescent="0.2">
      <c r="A9450" s="2">
        <v>9445</v>
      </c>
      <c r="B9450" s="219" t="s">
        <v>12948</v>
      </c>
      <c r="C9450" s="216" t="s">
        <v>13201</v>
      </c>
      <c r="D9450" s="2">
        <v>1</v>
      </c>
      <c r="E9450" s="236">
        <v>4190</v>
      </c>
      <c r="F9450" s="236">
        <v>4190</v>
      </c>
    </row>
    <row r="9451" spans="1:6" ht="22.5" x14ac:dyDescent="0.2">
      <c r="A9451" s="2">
        <v>9446</v>
      </c>
      <c r="B9451" s="219" t="s">
        <v>12949</v>
      </c>
      <c r="C9451" s="216" t="s">
        <v>13202</v>
      </c>
      <c r="D9451" s="2">
        <v>1</v>
      </c>
      <c r="E9451" s="236">
        <v>7510</v>
      </c>
      <c r="F9451" s="236">
        <v>7510</v>
      </c>
    </row>
    <row r="9452" spans="1:6" ht="22.5" x14ac:dyDescent="0.2">
      <c r="A9452" s="2">
        <v>9447</v>
      </c>
      <c r="B9452" s="219" t="s">
        <v>12949</v>
      </c>
      <c r="C9452" s="216" t="s">
        <v>13203</v>
      </c>
      <c r="D9452" s="2">
        <v>1</v>
      </c>
      <c r="E9452" s="236">
        <v>7510</v>
      </c>
      <c r="F9452" s="236">
        <v>7510</v>
      </c>
    </row>
    <row r="9453" spans="1:6" ht="22.5" x14ac:dyDescent="0.2">
      <c r="A9453" s="2">
        <v>9448</v>
      </c>
      <c r="B9453" s="219" t="s">
        <v>12950</v>
      </c>
      <c r="C9453" s="216" t="s">
        <v>13204</v>
      </c>
      <c r="D9453" s="2">
        <v>1</v>
      </c>
      <c r="E9453" s="236">
        <v>10359.36</v>
      </c>
      <c r="F9453" s="236">
        <v>10359.36</v>
      </c>
    </row>
    <row r="9454" spans="1:6" x14ac:dyDescent="0.2">
      <c r="A9454" s="2">
        <v>9449</v>
      </c>
      <c r="B9454" s="219" t="s">
        <v>12951</v>
      </c>
      <c r="C9454" s="216" t="s">
        <v>13205</v>
      </c>
      <c r="D9454" s="2">
        <v>1</v>
      </c>
      <c r="E9454" s="236">
        <v>10748.16</v>
      </c>
      <c r="F9454" s="236">
        <v>10748.16</v>
      </c>
    </row>
    <row r="9455" spans="1:6" ht="22.5" x14ac:dyDescent="0.2">
      <c r="A9455" s="2">
        <v>9450</v>
      </c>
      <c r="B9455" s="219" t="s">
        <v>12952</v>
      </c>
      <c r="C9455" s="216" t="s">
        <v>13206</v>
      </c>
      <c r="D9455" s="2">
        <v>1</v>
      </c>
      <c r="E9455" s="236">
        <v>18460</v>
      </c>
      <c r="F9455" s="236">
        <v>18460</v>
      </c>
    </row>
    <row r="9456" spans="1:6" ht="22.5" x14ac:dyDescent="0.2">
      <c r="A9456" s="2">
        <v>9451</v>
      </c>
      <c r="B9456" s="219" t="s">
        <v>12953</v>
      </c>
      <c r="C9456" s="216" t="s">
        <v>13207</v>
      </c>
      <c r="D9456" s="2">
        <v>1</v>
      </c>
      <c r="E9456" s="236">
        <v>5601.6</v>
      </c>
      <c r="F9456" s="236">
        <v>5601.6</v>
      </c>
    </row>
    <row r="9457" spans="1:6" ht="22.5" x14ac:dyDescent="0.2">
      <c r="A9457" s="2">
        <v>9452</v>
      </c>
      <c r="B9457" s="219" t="s">
        <v>12954</v>
      </c>
      <c r="C9457" s="216" t="s">
        <v>13208</v>
      </c>
      <c r="D9457" s="2">
        <v>1</v>
      </c>
      <c r="E9457" s="236">
        <v>6938</v>
      </c>
      <c r="F9457" s="236">
        <v>6938</v>
      </c>
    </row>
    <row r="9458" spans="1:6" ht="22.5" x14ac:dyDescent="0.2">
      <c r="A9458" s="2">
        <v>9453</v>
      </c>
      <c r="B9458" s="219" t="s">
        <v>12955</v>
      </c>
      <c r="C9458" s="216" t="s">
        <v>13209</v>
      </c>
      <c r="D9458" s="2">
        <v>1</v>
      </c>
      <c r="E9458" s="236">
        <v>128201.43</v>
      </c>
      <c r="F9458" s="218">
        <v>89741.4</v>
      </c>
    </row>
    <row r="9459" spans="1:6" ht="22.5" x14ac:dyDescent="0.2">
      <c r="A9459" s="2">
        <v>9454</v>
      </c>
      <c r="B9459" s="219" t="s">
        <v>4002</v>
      </c>
      <c r="C9459" s="216" t="s">
        <v>13210</v>
      </c>
      <c r="D9459" s="2">
        <v>1</v>
      </c>
      <c r="E9459" s="236">
        <v>27899.08</v>
      </c>
      <c r="F9459" s="236">
        <v>27899.08</v>
      </c>
    </row>
    <row r="9460" spans="1:6" ht="22.5" x14ac:dyDescent="0.2">
      <c r="A9460" s="2">
        <v>9455</v>
      </c>
      <c r="B9460" s="219" t="s">
        <v>2232</v>
      </c>
      <c r="C9460" s="216" t="s">
        <v>13211</v>
      </c>
      <c r="D9460" s="2">
        <v>1</v>
      </c>
      <c r="E9460" s="236">
        <v>44198.97</v>
      </c>
      <c r="F9460" s="218">
        <v>30938.880000000001</v>
      </c>
    </row>
    <row r="9461" spans="1:6" x14ac:dyDescent="0.2">
      <c r="A9461" s="2">
        <v>9456</v>
      </c>
      <c r="B9461" s="219" t="s">
        <v>12956</v>
      </c>
      <c r="C9461" s="216" t="s">
        <v>13212</v>
      </c>
      <c r="D9461" s="2">
        <v>1</v>
      </c>
      <c r="E9461" s="236">
        <v>14708.58</v>
      </c>
      <c r="F9461" s="236">
        <v>14708.58</v>
      </c>
    </row>
    <row r="9462" spans="1:6" x14ac:dyDescent="0.2">
      <c r="A9462" s="2">
        <v>9457</v>
      </c>
      <c r="B9462" s="219" t="s">
        <v>4719</v>
      </c>
      <c r="C9462" s="216" t="s">
        <v>13213</v>
      </c>
      <c r="D9462" s="2">
        <v>1</v>
      </c>
      <c r="E9462" s="236">
        <v>39480</v>
      </c>
      <c r="F9462" s="236">
        <v>39480</v>
      </c>
    </row>
    <row r="9463" spans="1:6" ht="33.75" x14ac:dyDescent="0.2">
      <c r="A9463" s="2">
        <v>9458</v>
      </c>
      <c r="B9463" s="219" t="s">
        <v>12957</v>
      </c>
      <c r="C9463" s="216" t="s">
        <v>13214</v>
      </c>
      <c r="D9463" s="2">
        <v>1</v>
      </c>
      <c r="E9463" s="236">
        <v>30624.5</v>
      </c>
      <c r="F9463" s="236">
        <v>30624.5</v>
      </c>
    </row>
    <row r="9464" spans="1:6" ht="33.75" x14ac:dyDescent="0.2">
      <c r="A9464" s="2">
        <v>9459</v>
      </c>
      <c r="B9464" s="219" t="s">
        <v>12958</v>
      </c>
      <c r="C9464" s="216" t="s">
        <v>13215</v>
      </c>
      <c r="D9464" s="2">
        <v>1</v>
      </c>
      <c r="E9464" s="236">
        <v>34780</v>
      </c>
      <c r="F9464" s="236">
        <v>34780</v>
      </c>
    </row>
    <row r="9465" spans="1:6" ht="22.5" x14ac:dyDescent="0.2">
      <c r="A9465" s="2">
        <v>9460</v>
      </c>
      <c r="B9465" s="219" t="s">
        <v>6141</v>
      </c>
      <c r="C9465" s="216" t="s">
        <v>13216</v>
      </c>
      <c r="D9465" s="2">
        <v>1</v>
      </c>
      <c r="E9465" s="236">
        <v>3200</v>
      </c>
      <c r="F9465" s="236">
        <v>3200</v>
      </c>
    </row>
    <row r="9466" spans="1:6" ht="33.75" x14ac:dyDescent="0.2">
      <c r="A9466" s="2">
        <v>9461</v>
      </c>
      <c r="B9466" s="219" t="s">
        <v>12959</v>
      </c>
      <c r="C9466" s="216" t="s">
        <v>13217</v>
      </c>
      <c r="D9466" s="2">
        <v>1</v>
      </c>
      <c r="E9466" s="236">
        <v>8687</v>
      </c>
      <c r="F9466" s="236">
        <v>8687</v>
      </c>
    </row>
    <row r="9467" spans="1:6" x14ac:dyDescent="0.2">
      <c r="A9467" s="2">
        <v>9462</v>
      </c>
      <c r="B9467" s="219" t="s">
        <v>12960</v>
      </c>
      <c r="C9467" s="216" t="s">
        <v>13218</v>
      </c>
      <c r="D9467" s="2">
        <v>1</v>
      </c>
      <c r="E9467" s="236">
        <v>9547.2000000000007</v>
      </c>
      <c r="F9467" s="236">
        <v>9547.2000000000007</v>
      </c>
    </row>
    <row r="9468" spans="1:6" x14ac:dyDescent="0.2">
      <c r="A9468" s="2">
        <v>9463</v>
      </c>
      <c r="B9468" s="219" t="s">
        <v>12961</v>
      </c>
      <c r="C9468" s="216" t="s">
        <v>13219</v>
      </c>
      <c r="D9468" s="2">
        <v>1</v>
      </c>
      <c r="E9468" s="236">
        <v>11360.16</v>
      </c>
      <c r="F9468" s="236">
        <v>11360.16</v>
      </c>
    </row>
    <row r="9469" spans="1:6" x14ac:dyDescent="0.2">
      <c r="A9469" s="2">
        <v>9464</v>
      </c>
      <c r="B9469" s="219" t="s">
        <v>12962</v>
      </c>
      <c r="C9469" s="216" t="s">
        <v>13220</v>
      </c>
      <c r="D9469" s="2">
        <v>1</v>
      </c>
      <c r="E9469" s="236">
        <v>6967.8</v>
      </c>
      <c r="F9469" s="236">
        <v>6967.8</v>
      </c>
    </row>
    <row r="9470" spans="1:6" ht="22.5" x14ac:dyDescent="0.2">
      <c r="A9470" s="2">
        <v>9465</v>
      </c>
      <c r="B9470" s="219" t="s">
        <v>12963</v>
      </c>
      <c r="C9470" s="216" t="s">
        <v>13221</v>
      </c>
      <c r="D9470" s="2">
        <v>1</v>
      </c>
      <c r="E9470" s="236">
        <v>4624</v>
      </c>
      <c r="F9470" s="236">
        <v>4624</v>
      </c>
    </row>
    <row r="9471" spans="1:6" ht="33.75" x14ac:dyDescent="0.2">
      <c r="A9471" s="2">
        <v>9466</v>
      </c>
      <c r="B9471" s="219" t="s">
        <v>12964</v>
      </c>
      <c r="C9471" s="216" t="s">
        <v>13222</v>
      </c>
      <c r="D9471" s="2">
        <v>1</v>
      </c>
      <c r="E9471" s="236">
        <v>19290</v>
      </c>
      <c r="F9471" s="236">
        <v>19290</v>
      </c>
    </row>
    <row r="9472" spans="1:6" ht="22.5" x14ac:dyDescent="0.2">
      <c r="A9472" s="2">
        <v>9467</v>
      </c>
      <c r="B9472" s="219" t="s">
        <v>12965</v>
      </c>
      <c r="C9472" s="216" t="s">
        <v>13223</v>
      </c>
      <c r="D9472" s="2">
        <v>1</v>
      </c>
      <c r="E9472" s="236">
        <v>8121</v>
      </c>
      <c r="F9472" s="236">
        <v>8121</v>
      </c>
    </row>
    <row r="9473" spans="1:6" x14ac:dyDescent="0.2">
      <c r="A9473" s="2">
        <v>9468</v>
      </c>
      <c r="B9473" s="219" t="s">
        <v>9126</v>
      </c>
      <c r="C9473" s="216" t="s">
        <v>13224</v>
      </c>
      <c r="D9473" s="2">
        <v>1</v>
      </c>
      <c r="E9473" s="236">
        <v>10520</v>
      </c>
      <c r="F9473" s="236">
        <v>10520</v>
      </c>
    </row>
    <row r="9474" spans="1:6" ht="22.5" x14ac:dyDescent="0.2">
      <c r="A9474" s="2">
        <v>9469</v>
      </c>
      <c r="B9474" s="219" t="s">
        <v>12966</v>
      </c>
      <c r="C9474" s="216" t="s">
        <v>13225</v>
      </c>
      <c r="D9474" s="2">
        <v>1</v>
      </c>
      <c r="E9474" s="236">
        <v>20000</v>
      </c>
      <c r="F9474" s="236">
        <v>20000</v>
      </c>
    </row>
    <row r="9475" spans="1:6" ht="33.75" x14ac:dyDescent="0.2">
      <c r="A9475" s="2">
        <v>9470</v>
      </c>
      <c r="B9475" s="219" t="s">
        <v>12967</v>
      </c>
      <c r="C9475" s="216" t="s">
        <v>13226</v>
      </c>
      <c r="D9475" s="2">
        <v>1</v>
      </c>
      <c r="E9475" s="236">
        <v>7193</v>
      </c>
      <c r="F9475" s="236">
        <v>7193</v>
      </c>
    </row>
    <row r="9476" spans="1:6" ht="22.5" x14ac:dyDescent="0.2">
      <c r="A9476" s="2">
        <v>9471</v>
      </c>
      <c r="B9476" s="219" t="s">
        <v>12968</v>
      </c>
      <c r="C9476" s="216" t="s">
        <v>13227</v>
      </c>
      <c r="D9476" s="2">
        <v>1</v>
      </c>
      <c r="E9476" s="236">
        <v>8277.86</v>
      </c>
      <c r="F9476" s="236">
        <v>8277.86</v>
      </c>
    </row>
    <row r="9477" spans="1:6" ht="22.5" x14ac:dyDescent="0.2">
      <c r="A9477" s="2">
        <v>9472</v>
      </c>
      <c r="B9477" s="219" t="s">
        <v>12969</v>
      </c>
      <c r="C9477" s="216" t="s">
        <v>13228</v>
      </c>
      <c r="D9477" s="2">
        <v>1</v>
      </c>
      <c r="E9477" s="236">
        <v>91650.82</v>
      </c>
      <c r="F9477" s="236">
        <v>91650.82</v>
      </c>
    </row>
    <row r="9478" spans="1:6" ht="22.5" x14ac:dyDescent="0.2">
      <c r="A9478" s="2">
        <v>9473</v>
      </c>
      <c r="B9478" s="219" t="s">
        <v>12970</v>
      </c>
      <c r="C9478" s="216" t="s">
        <v>13229</v>
      </c>
      <c r="D9478" s="2">
        <v>1</v>
      </c>
      <c r="E9478" s="236">
        <v>17000</v>
      </c>
      <c r="F9478" s="236">
        <v>17000</v>
      </c>
    </row>
    <row r="9479" spans="1:6" ht="33.75" x14ac:dyDescent="0.2">
      <c r="A9479" s="2">
        <v>9474</v>
      </c>
      <c r="B9479" s="219" t="s">
        <v>12971</v>
      </c>
      <c r="C9479" s="216" t="s">
        <v>13230</v>
      </c>
      <c r="D9479" s="2">
        <v>1</v>
      </c>
      <c r="E9479" s="236">
        <v>38895</v>
      </c>
      <c r="F9479" s="236">
        <v>38895</v>
      </c>
    </row>
    <row r="9480" spans="1:6" ht="22.5" x14ac:dyDescent="0.2">
      <c r="A9480" s="2">
        <v>9475</v>
      </c>
      <c r="B9480" s="219" t="s">
        <v>2295</v>
      </c>
      <c r="C9480" s="216" t="s">
        <v>10838</v>
      </c>
      <c r="D9480" s="2">
        <v>1</v>
      </c>
      <c r="E9480" s="236">
        <v>4103.12</v>
      </c>
      <c r="F9480" s="236">
        <v>4103.12</v>
      </c>
    </row>
    <row r="9481" spans="1:6" x14ac:dyDescent="0.2">
      <c r="A9481" s="2">
        <v>9476</v>
      </c>
      <c r="B9481" s="219" t="s">
        <v>12972</v>
      </c>
      <c r="C9481" s="216" t="s">
        <v>13231</v>
      </c>
      <c r="D9481" s="2">
        <v>1</v>
      </c>
      <c r="E9481" s="236">
        <v>31428</v>
      </c>
      <c r="F9481" s="236">
        <v>31428</v>
      </c>
    </row>
    <row r="9482" spans="1:6" ht="22.5" x14ac:dyDescent="0.2">
      <c r="A9482" s="2">
        <v>9477</v>
      </c>
      <c r="B9482" s="219" t="s">
        <v>12973</v>
      </c>
      <c r="C9482" s="216" t="s">
        <v>13232</v>
      </c>
      <c r="D9482" s="2">
        <v>1</v>
      </c>
      <c r="E9482" s="236">
        <v>33787.5</v>
      </c>
      <c r="F9482" s="218">
        <v>29531.47</v>
      </c>
    </row>
    <row r="9483" spans="1:6" ht="22.5" x14ac:dyDescent="0.2">
      <c r="A9483" s="2">
        <v>9478</v>
      </c>
      <c r="B9483" s="219" t="s">
        <v>12974</v>
      </c>
      <c r="C9483" s="216" t="s">
        <v>13233</v>
      </c>
      <c r="D9483" s="2">
        <v>1</v>
      </c>
      <c r="E9483" s="236">
        <v>33787.5</v>
      </c>
      <c r="F9483" s="218">
        <v>29672.25</v>
      </c>
    </row>
    <row r="9484" spans="1:6" ht="22.5" x14ac:dyDescent="0.2">
      <c r="A9484" s="2">
        <v>9479</v>
      </c>
      <c r="B9484" s="219" t="s">
        <v>12975</v>
      </c>
      <c r="C9484" s="216" t="s">
        <v>13234</v>
      </c>
      <c r="D9484" s="2">
        <v>1</v>
      </c>
      <c r="E9484" s="236">
        <v>25800</v>
      </c>
      <c r="F9484" s="236">
        <v>25800</v>
      </c>
    </row>
    <row r="9485" spans="1:6" ht="22.5" x14ac:dyDescent="0.2">
      <c r="A9485" s="2">
        <v>9480</v>
      </c>
      <c r="B9485" s="219" t="s">
        <v>12976</v>
      </c>
      <c r="C9485" s="216" t="s">
        <v>13235</v>
      </c>
      <c r="D9485" s="2">
        <v>1</v>
      </c>
      <c r="E9485" s="236">
        <v>11900</v>
      </c>
      <c r="F9485" s="236">
        <v>11900</v>
      </c>
    </row>
    <row r="9486" spans="1:6" ht="22.5" x14ac:dyDescent="0.2">
      <c r="A9486" s="2">
        <v>9481</v>
      </c>
      <c r="B9486" s="219" t="s">
        <v>12977</v>
      </c>
      <c r="C9486" s="216" t="s">
        <v>13236</v>
      </c>
      <c r="D9486" s="2">
        <v>1</v>
      </c>
      <c r="E9486" s="236">
        <v>9980</v>
      </c>
      <c r="F9486" s="236">
        <v>9980</v>
      </c>
    </row>
    <row r="9487" spans="1:6" ht="22.5" x14ac:dyDescent="0.2">
      <c r="A9487" s="2">
        <v>9482</v>
      </c>
      <c r="B9487" s="219" t="s">
        <v>12978</v>
      </c>
      <c r="C9487" s="216" t="s">
        <v>13237</v>
      </c>
      <c r="D9487" s="2">
        <v>1</v>
      </c>
      <c r="E9487" s="236">
        <v>8500</v>
      </c>
      <c r="F9487" s="236">
        <v>8500</v>
      </c>
    </row>
    <row r="9488" spans="1:6" ht="22.5" x14ac:dyDescent="0.2">
      <c r="A9488" s="2">
        <v>9483</v>
      </c>
      <c r="B9488" s="219" t="s">
        <v>12979</v>
      </c>
      <c r="C9488" s="216" t="s">
        <v>13238</v>
      </c>
      <c r="D9488" s="2">
        <v>1</v>
      </c>
      <c r="E9488" s="236">
        <v>9000</v>
      </c>
      <c r="F9488" s="236">
        <v>9000</v>
      </c>
    </row>
    <row r="9489" spans="1:6" x14ac:dyDescent="0.2">
      <c r="A9489" s="2">
        <v>9484</v>
      </c>
      <c r="B9489" s="219" t="s">
        <v>12980</v>
      </c>
      <c r="C9489" s="216" t="s">
        <v>13239</v>
      </c>
      <c r="D9489" s="2">
        <v>1</v>
      </c>
      <c r="E9489" s="236">
        <v>5800</v>
      </c>
      <c r="F9489" s="236">
        <v>5800</v>
      </c>
    </row>
    <row r="9490" spans="1:6" ht="22.5" x14ac:dyDescent="0.2">
      <c r="A9490" s="2">
        <v>9485</v>
      </c>
      <c r="B9490" s="219" t="s">
        <v>12981</v>
      </c>
      <c r="C9490" s="216" t="s">
        <v>13240</v>
      </c>
      <c r="D9490" s="2">
        <v>1</v>
      </c>
      <c r="E9490" s="236">
        <v>3640.2</v>
      </c>
      <c r="F9490" s="236">
        <v>3640.2</v>
      </c>
    </row>
    <row r="9491" spans="1:6" ht="22.5" x14ac:dyDescent="0.2">
      <c r="A9491" s="2">
        <v>9486</v>
      </c>
      <c r="B9491" s="219" t="s">
        <v>12982</v>
      </c>
      <c r="C9491" s="216" t="s">
        <v>13241</v>
      </c>
      <c r="D9491" s="2">
        <v>1</v>
      </c>
      <c r="E9491" s="236">
        <v>5720</v>
      </c>
      <c r="F9491" s="236">
        <v>5720</v>
      </c>
    </row>
    <row r="9492" spans="1:6" ht="22.5" x14ac:dyDescent="0.2">
      <c r="A9492" s="2">
        <v>9487</v>
      </c>
      <c r="B9492" s="221" t="s">
        <v>12983</v>
      </c>
      <c r="C9492" s="216">
        <v>10124400046</v>
      </c>
      <c r="D9492" s="2">
        <v>1</v>
      </c>
      <c r="E9492" s="236">
        <v>5820</v>
      </c>
      <c r="F9492" s="236">
        <v>5820</v>
      </c>
    </row>
    <row r="9493" spans="1:6" ht="22.5" x14ac:dyDescent="0.2">
      <c r="A9493" s="2">
        <v>9488</v>
      </c>
      <c r="B9493" s="219" t="s">
        <v>12984</v>
      </c>
      <c r="C9493" s="216" t="s">
        <v>7335</v>
      </c>
      <c r="D9493" s="2">
        <v>1</v>
      </c>
      <c r="E9493" s="236">
        <v>7659.36</v>
      </c>
      <c r="F9493" s="236">
        <v>7659.36</v>
      </c>
    </row>
    <row r="9494" spans="1:6" ht="22.5" x14ac:dyDescent="0.2">
      <c r="A9494" s="2">
        <v>9489</v>
      </c>
      <c r="B9494" s="219" t="s">
        <v>12984</v>
      </c>
      <c r="C9494" s="216" t="s">
        <v>13242</v>
      </c>
      <c r="D9494" s="2">
        <v>1</v>
      </c>
      <c r="E9494" s="236">
        <v>7961.76</v>
      </c>
      <c r="F9494" s="236">
        <v>7961.76</v>
      </c>
    </row>
    <row r="9495" spans="1:6" ht="22.5" x14ac:dyDescent="0.2">
      <c r="A9495" s="2">
        <v>9490</v>
      </c>
      <c r="B9495" s="219" t="s">
        <v>12985</v>
      </c>
      <c r="C9495" s="216" t="s">
        <v>13243</v>
      </c>
      <c r="D9495" s="2">
        <v>1</v>
      </c>
      <c r="E9495" s="236">
        <v>7336.8</v>
      </c>
      <c r="F9495" s="236">
        <v>7336.8</v>
      </c>
    </row>
    <row r="9496" spans="1:6" ht="22.5" x14ac:dyDescent="0.2">
      <c r="A9496" s="2">
        <v>9491</v>
      </c>
      <c r="B9496" s="219" t="s">
        <v>12986</v>
      </c>
      <c r="C9496" s="216" t="s">
        <v>13244</v>
      </c>
      <c r="D9496" s="2">
        <v>1</v>
      </c>
      <c r="E9496" s="236">
        <v>4152.96</v>
      </c>
      <c r="F9496" s="236">
        <v>4152.96</v>
      </c>
    </row>
    <row r="9497" spans="1:6" ht="22.5" x14ac:dyDescent="0.2">
      <c r="A9497" s="2">
        <v>9492</v>
      </c>
      <c r="B9497" s="219" t="s">
        <v>12987</v>
      </c>
      <c r="C9497" s="216" t="s">
        <v>13245</v>
      </c>
      <c r="D9497" s="2">
        <v>1</v>
      </c>
      <c r="E9497" s="236">
        <v>3424.95</v>
      </c>
      <c r="F9497" s="236">
        <v>3424.95</v>
      </c>
    </row>
    <row r="9498" spans="1:6" ht="22.5" x14ac:dyDescent="0.2">
      <c r="A9498" s="2">
        <v>9493</v>
      </c>
      <c r="B9498" s="219" t="s">
        <v>12988</v>
      </c>
      <c r="C9498" s="216" t="s">
        <v>13246</v>
      </c>
      <c r="D9498" s="2">
        <v>1</v>
      </c>
      <c r="E9498" s="236">
        <v>35649</v>
      </c>
      <c r="F9498" s="218">
        <v>31307.52</v>
      </c>
    </row>
    <row r="9499" spans="1:6" ht="22.5" x14ac:dyDescent="0.2">
      <c r="A9499" s="2">
        <v>9494</v>
      </c>
      <c r="B9499" s="222" t="s">
        <v>12989</v>
      </c>
      <c r="C9499" s="227">
        <v>10126400062</v>
      </c>
      <c r="D9499" s="2">
        <v>1</v>
      </c>
      <c r="E9499" s="237">
        <v>7200</v>
      </c>
      <c r="F9499" s="238">
        <v>7200</v>
      </c>
    </row>
    <row r="9500" spans="1:6" ht="33.75" x14ac:dyDescent="0.2">
      <c r="A9500" s="2">
        <v>9495</v>
      </c>
      <c r="B9500" s="220" t="s">
        <v>12990</v>
      </c>
      <c r="C9500" s="226" t="s">
        <v>13247</v>
      </c>
      <c r="D9500" s="2">
        <v>1</v>
      </c>
      <c r="E9500" s="236">
        <v>5800</v>
      </c>
      <c r="F9500" s="236">
        <v>5800</v>
      </c>
    </row>
    <row r="9501" spans="1:6" ht="33.75" x14ac:dyDescent="0.2">
      <c r="A9501" s="2">
        <v>9496</v>
      </c>
      <c r="B9501" s="220" t="s">
        <v>12991</v>
      </c>
      <c r="C9501" s="226" t="s">
        <v>13248</v>
      </c>
      <c r="D9501" s="2">
        <v>1</v>
      </c>
      <c r="E9501" s="236">
        <v>4550</v>
      </c>
      <c r="F9501" s="236">
        <v>4550</v>
      </c>
    </row>
    <row r="9502" spans="1:6" ht="22.5" x14ac:dyDescent="0.2">
      <c r="A9502" s="2">
        <v>9497</v>
      </c>
      <c r="B9502" s="220" t="s">
        <v>12992</v>
      </c>
      <c r="C9502" s="226" t="s">
        <v>13249</v>
      </c>
      <c r="D9502" s="2">
        <v>1</v>
      </c>
      <c r="E9502" s="236">
        <v>4880</v>
      </c>
      <c r="F9502" s="236">
        <v>4880</v>
      </c>
    </row>
    <row r="9503" spans="1:6" ht="33.75" x14ac:dyDescent="0.2">
      <c r="A9503" s="2">
        <v>9498</v>
      </c>
      <c r="B9503" s="220" t="s">
        <v>12993</v>
      </c>
      <c r="C9503" s="226" t="s">
        <v>13250</v>
      </c>
      <c r="D9503" s="2">
        <v>1</v>
      </c>
      <c r="E9503" s="236">
        <v>4770</v>
      </c>
      <c r="F9503" s="236">
        <v>4770</v>
      </c>
    </row>
    <row r="9504" spans="1:6" ht="22.5" x14ac:dyDescent="0.2">
      <c r="A9504" s="2">
        <v>9499</v>
      </c>
      <c r="B9504" s="220" t="s">
        <v>12994</v>
      </c>
      <c r="C9504" s="226" t="s">
        <v>13251</v>
      </c>
      <c r="D9504" s="2">
        <v>1</v>
      </c>
      <c r="E9504" s="236">
        <v>6300</v>
      </c>
      <c r="F9504" s="236">
        <v>6300</v>
      </c>
    </row>
    <row r="9505" spans="1:6" ht="22.5" x14ac:dyDescent="0.2">
      <c r="A9505" s="2">
        <v>9500</v>
      </c>
      <c r="B9505" s="220" t="s">
        <v>12994</v>
      </c>
      <c r="C9505" s="226" t="s">
        <v>13252</v>
      </c>
      <c r="D9505" s="2">
        <v>1</v>
      </c>
      <c r="E9505" s="236">
        <v>6300</v>
      </c>
      <c r="F9505" s="236">
        <v>6300</v>
      </c>
    </row>
    <row r="9506" spans="1:6" ht="22.5" x14ac:dyDescent="0.2">
      <c r="A9506" s="2">
        <v>9501</v>
      </c>
      <c r="B9506" s="220" t="s">
        <v>12994</v>
      </c>
      <c r="C9506" s="226" t="s">
        <v>13253</v>
      </c>
      <c r="D9506" s="2">
        <v>1</v>
      </c>
      <c r="E9506" s="236">
        <v>6300</v>
      </c>
      <c r="F9506" s="236">
        <v>6300</v>
      </c>
    </row>
    <row r="9507" spans="1:6" ht="22.5" x14ac:dyDescent="0.2">
      <c r="A9507" s="2">
        <v>9502</v>
      </c>
      <c r="B9507" s="220" t="s">
        <v>12994</v>
      </c>
      <c r="C9507" s="226" t="s">
        <v>13254</v>
      </c>
      <c r="D9507" s="2">
        <v>1</v>
      </c>
      <c r="E9507" s="236">
        <v>6300</v>
      </c>
      <c r="F9507" s="236">
        <v>6300</v>
      </c>
    </row>
    <row r="9508" spans="1:6" ht="22.5" x14ac:dyDescent="0.2">
      <c r="A9508" s="2">
        <v>9503</v>
      </c>
      <c r="B9508" s="220" t="s">
        <v>12995</v>
      </c>
      <c r="C9508" s="226" t="s">
        <v>13255</v>
      </c>
      <c r="D9508" s="2">
        <v>1</v>
      </c>
      <c r="E9508" s="236">
        <v>3950</v>
      </c>
      <c r="F9508" s="236">
        <v>3950</v>
      </c>
    </row>
    <row r="9509" spans="1:6" x14ac:dyDescent="0.2">
      <c r="A9509" s="2">
        <v>9504</v>
      </c>
      <c r="B9509" s="220" t="s">
        <v>12996</v>
      </c>
      <c r="C9509" s="226" t="s">
        <v>13256</v>
      </c>
      <c r="D9509" s="2">
        <v>1</v>
      </c>
      <c r="E9509" s="236">
        <v>16800</v>
      </c>
      <c r="F9509" s="236">
        <v>16800</v>
      </c>
    </row>
    <row r="9510" spans="1:6" ht="22.5" x14ac:dyDescent="0.2">
      <c r="A9510" s="2">
        <v>9505</v>
      </c>
      <c r="B9510" s="220" t="s">
        <v>12997</v>
      </c>
      <c r="C9510" s="226" t="s">
        <v>13257</v>
      </c>
      <c r="D9510" s="2">
        <v>1</v>
      </c>
      <c r="E9510" s="236">
        <v>6400</v>
      </c>
      <c r="F9510" s="236">
        <v>6400</v>
      </c>
    </row>
    <row r="9511" spans="1:6" ht="22.5" x14ac:dyDescent="0.2">
      <c r="A9511" s="2">
        <v>9506</v>
      </c>
      <c r="B9511" s="220" t="s">
        <v>12998</v>
      </c>
      <c r="C9511" s="226" t="s">
        <v>13258</v>
      </c>
      <c r="D9511" s="2">
        <v>1</v>
      </c>
      <c r="E9511" s="236">
        <v>7900</v>
      </c>
      <c r="F9511" s="236">
        <v>7900</v>
      </c>
    </row>
    <row r="9512" spans="1:6" ht="22.5" x14ac:dyDescent="0.2">
      <c r="A9512" s="2">
        <v>9507</v>
      </c>
      <c r="B9512" s="220" t="s">
        <v>12999</v>
      </c>
      <c r="C9512" s="226" t="s">
        <v>13259</v>
      </c>
      <c r="D9512" s="2">
        <v>1</v>
      </c>
      <c r="E9512" s="236">
        <v>4000</v>
      </c>
      <c r="F9512" s="236">
        <v>4000</v>
      </c>
    </row>
    <row r="9513" spans="1:6" ht="45" x14ac:dyDescent="0.2">
      <c r="A9513" s="2">
        <v>9508</v>
      </c>
      <c r="B9513" s="220" t="s">
        <v>13000</v>
      </c>
      <c r="C9513" s="226" t="s">
        <v>13260</v>
      </c>
      <c r="D9513" s="2">
        <v>1</v>
      </c>
      <c r="E9513" s="236">
        <v>4500</v>
      </c>
      <c r="F9513" s="236">
        <v>4500</v>
      </c>
    </row>
    <row r="9514" spans="1:6" ht="33.75" x14ac:dyDescent="0.2">
      <c r="A9514" s="2">
        <v>9509</v>
      </c>
      <c r="B9514" s="220" t="s">
        <v>13001</v>
      </c>
      <c r="C9514" s="226" t="s">
        <v>13261</v>
      </c>
      <c r="D9514" s="2">
        <v>1</v>
      </c>
      <c r="E9514" s="236">
        <v>4000</v>
      </c>
      <c r="F9514" s="236">
        <v>4000</v>
      </c>
    </row>
    <row r="9515" spans="1:6" ht="33.75" x14ac:dyDescent="0.2">
      <c r="A9515" s="2">
        <v>9510</v>
      </c>
      <c r="B9515" s="220" t="s">
        <v>13002</v>
      </c>
      <c r="C9515" s="226" t="s">
        <v>13262</v>
      </c>
      <c r="D9515" s="2">
        <v>1</v>
      </c>
      <c r="E9515" s="236">
        <v>3000</v>
      </c>
      <c r="F9515" s="236">
        <v>3000</v>
      </c>
    </row>
    <row r="9516" spans="1:6" ht="22.5" x14ac:dyDescent="0.2">
      <c r="A9516" s="2">
        <v>9511</v>
      </c>
      <c r="B9516" s="220" t="s">
        <v>13003</v>
      </c>
      <c r="C9516" s="226" t="s">
        <v>13263</v>
      </c>
      <c r="D9516" s="2">
        <v>1</v>
      </c>
      <c r="E9516" s="236">
        <v>3500</v>
      </c>
      <c r="F9516" s="236">
        <v>3500</v>
      </c>
    </row>
    <row r="9517" spans="1:6" ht="45" x14ac:dyDescent="0.2">
      <c r="A9517" s="2">
        <v>9512</v>
      </c>
      <c r="B9517" s="220" t="s">
        <v>13004</v>
      </c>
      <c r="C9517" s="226" t="s">
        <v>13264</v>
      </c>
      <c r="D9517" s="2">
        <v>1</v>
      </c>
      <c r="E9517" s="236">
        <v>13500</v>
      </c>
      <c r="F9517" s="236">
        <v>13500</v>
      </c>
    </row>
    <row r="9518" spans="1:6" x14ac:dyDescent="0.2">
      <c r="A9518" s="2">
        <v>9513</v>
      </c>
      <c r="B9518" s="220" t="s">
        <v>13005</v>
      </c>
      <c r="C9518" s="226" t="s">
        <v>13265</v>
      </c>
      <c r="D9518" s="2">
        <v>1</v>
      </c>
      <c r="E9518" s="236">
        <v>4800</v>
      </c>
      <c r="F9518" s="236">
        <v>4800</v>
      </c>
    </row>
    <row r="9519" spans="1:6" x14ac:dyDescent="0.2">
      <c r="A9519" s="2">
        <v>9514</v>
      </c>
      <c r="B9519" s="220" t="s">
        <v>13006</v>
      </c>
      <c r="C9519" s="226" t="s">
        <v>13266</v>
      </c>
      <c r="D9519" s="2">
        <v>1</v>
      </c>
      <c r="E9519" s="236">
        <v>4800</v>
      </c>
      <c r="F9519" s="236">
        <v>4800</v>
      </c>
    </row>
    <row r="9520" spans="1:6" ht="22.5" x14ac:dyDescent="0.2">
      <c r="A9520" s="2">
        <v>9515</v>
      </c>
      <c r="B9520" s="220" t="s">
        <v>13007</v>
      </c>
      <c r="C9520" s="226" t="s">
        <v>13267</v>
      </c>
      <c r="D9520" s="2">
        <v>1</v>
      </c>
      <c r="E9520" s="236">
        <v>8200</v>
      </c>
      <c r="F9520" s="236">
        <v>8200</v>
      </c>
    </row>
    <row r="9521" spans="1:6" ht="22.5" x14ac:dyDescent="0.2">
      <c r="A9521" s="2">
        <v>9516</v>
      </c>
      <c r="B9521" s="220" t="s">
        <v>13008</v>
      </c>
      <c r="C9521" s="226" t="s">
        <v>13268</v>
      </c>
      <c r="D9521" s="2">
        <v>1</v>
      </c>
      <c r="E9521" s="236">
        <v>8200</v>
      </c>
      <c r="F9521" s="236">
        <v>8200</v>
      </c>
    </row>
    <row r="9522" spans="1:6" ht="22.5" x14ac:dyDescent="0.2">
      <c r="A9522" s="2">
        <v>9517</v>
      </c>
      <c r="B9522" s="219" t="s">
        <v>13009</v>
      </c>
      <c r="C9522" s="216" t="s">
        <v>13269</v>
      </c>
      <c r="D9522" s="2">
        <v>1</v>
      </c>
      <c r="E9522" s="236">
        <v>6860</v>
      </c>
      <c r="F9522" s="236">
        <v>6860</v>
      </c>
    </row>
    <row r="9523" spans="1:6" x14ac:dyDescent="0.2">
      <c r="A9523" s="2">
        <v>9518</v>
      </c>
      <c r="B9523" s="219" t="s">
        <v>4799</v>
      </c>
      <c r="C9523" s="216" t="s">
        <v>13270</v>
      </c>
      <c r="D9523" s="2">
        <v>1</v>
      </c>
      <c r="E9523" s="236">
        <v>9600</v>
      </c>
      <c r="F9523" s="236">
        <v>9600</v>
      </c>
    </row>
    <row r="9524" spans="1:6" x14ac:dyDescent="0.2">
      <c r="A9524" s="2">
        <v>9519</v>
      </c>
      <c r="B9524" s="219" t="s">
        <v>13010</v>
      </c>
      <c r="C9524" s="216" t="s">
        <v>13271</v>
      </c>
      <c r="D9524" s="2">
        <v>1</v>
      </c>
      <c r="E9524" s="236">
        <v>5750</v>
      </c>
      <c r="F9524" s="236">
        <v>5750</v>
      </c>
    </row>
    <row r="9525" spans="1:6" ht="22.5" x14ac:dyDescent="0.2">
      <c r="A9525" s="2">
        <v>9520</v>
      </c>
      <c r="B9525" s="219" t="s">
        <v>13011</v>
      </c>
      <c r="C9525" s="216" t="s">
        <v>13272</v>
      </c>
      <c r="D9525" s="2">
        <v>1</v>
      </c>
      <c r="E9525" s="236">
        <v>39000</v>
      </c>
      <c r="F9525" s="236">
        <v>39000</v>
      </c>
    </row>
    <row r="9526" spans="1:6" ht="22.5" x14ac:dyDescent="0.2">
      <c r="A9526" s="2">
        <v>9521</v>
      </c>
      <c r="B9526" s="219" t="s">
        <v>13012</v>
      </c>
      <c r="C9526" s="216" t="s">
        <v>13273</v>
      </c>
      <c r="D9526" s="2">
        <v>1</v>
      </c>
      <c r="E9526" s="236">
        <v>36000</v>
      </c>
      <c r="F9526" s="236">
        <v>36000</v>
      </c>
    </row>
    <row r="9527" spans="1:6" x14ac:dyDescent="0.2">
      <c r="A9527" s="2">
        <v>9522</v>
      </c>
      <c r="B9527" s="219" t="s">
        <v>5841</v>
      </c>
      <c r="C9527" s="216" t="s">
        <v>13274</v>
      </c>
      <c r="D9527" s="2">
        <v>1</v>
      </c>
      <c r="E9527" s="236">
        <v>19950</v>
      </c>
      <c r="F9527" s="236">
        <v>19950</v>
      </c>
    </row>
    <row r="9528" spans="1:6" ht="22.5" x14ac:dyDescent="0.2">
      <c r="A9528" s="2">
        <v>9523</v>
      </c>
      <c r="B9528" s="219" t="s">
        <v>13013</v>
      </c>
      <c r="C9528" s="216" t="s">
        <v>13275</v>
      </c>
      <c r="D9528" s="2">
        <v>1</v>
      </c>
      <c r="E9528" s="236">
        <v>7256</v>
      </c>
      <c r="F9528" s="236">
        <v>7256</v>
      </c>
    </row>
    <row r="9529" spans="1:6" ht="22.5" x14ac:dyDescent="0.2">
      <c r="A9529" s="2">
        <v>9524</v>
      </c>
      <c r="B9529" s="219" t="s">
        <v>13014</v>
      </c>
      <c r="C9529" s="216" t="s">
        <v>13276</v>
      </c>
      <c r="D9529" s="2">
        <v>1</v>
      </c>
      <c r="E9529" s="236">
        <v>8000</v>
      </c>
      <c r="F9529" s="236">
        <v>8000</v>
      </c>
    </row>
    <row r="9530" spans="1:6" x14ac:dyDescent="0.2">
      <c r="A9530" s="2">
        <v>9525</v>
      </c>
      <c r="B9530" s="219" t="s">
        <v>3397</v>
      </c>
      <c r="C9530" s="216" t="s">
        <v>13277</v>
      </c>
      <c r="D9530" s="2">
        <v>1</v>
      </c>
      <c r="E9530" s="236">
        <v>37000</v>
      </c>
      <c r="F9530" s="236">
        <v>37000</v>
      </c>
    </row>
    <row r="9531" spans="1:6" x14ac:dyDescent="0.2">
      <c r="A9531" s="2">
        <v>9526</v>
      </c>
      <c r="B9531" s="219" t="s">
        <v>13015</v>
      </c>
      <c r="C9531" s="216" t="s">
        <v>13278</v>
      </c>
      <c r="D9531" s="2">
        <v>1</v>
      </c>
      <c r="E9531" s="236">
        <v>6000</v>
      </c>
      <c r="F9531" s="236">
        <v>6000</v>
      </c>
    </row>
    <row r="9532" spans="1:6" ht="22.5" x14ac:dyDescent="0.2">
      <c r="A9532" s="2">
        <v>9527</v>
      </c>
      <c r="B9532" s="219" t="s">
        <v>13016</v>
      </c>
      <c r="C9532" s="216" t="s">
        <v>13279</v>
      </c>
      <c r="D9532" s="2">
        <v>1</v>
      </c>
      <c r="E9532" s="236">
        <v>18000</v>
      </c>
      <c r="F9532" s="236">
        <v>18000</v>
      </c>
    </row>
    <row r="9533" spans="1:6" ht="22.5" x14ac:dyDescent="0.2">
      <c r="A9533" s="2">
        <v>9528</v>
      </c>
      <c r="B9533" s="219" t="s">
        <v>13017</v>
      </c>
      <c r="C9533" s="216" t="s">
        <v>13280</v>
      </c>
      <c r="D9533" s="2">
        <v>1</v>
      </c>
      <c r="E9533" s="236">
        <v>22000</v>
      </c>
      <c r="F9533" s="236">
        <v>22000</v>
      </c>
    </row>
    <row r="9534" spans="1:6" ht="22.5" x14ac:dyDescent="0.2">
      <c r="A9534" s="2">
        <v>9529</v>
      </c>
      <c r="B9534" s="219" t="s">
        <v>13018</v>
      </c>
      <c r="C9534" s="216" t="s">
        <v>13281</v>
      </c>
      <c r="D9534" s="2">
        <v>1</v>
      </c>
      <c r="E9534" s="236">
        <v>6000</v>
      </c>
      <c r="F9534" s="236">
        <v>6000</v>
      </c>
    </row>
    <row r="9535" spans="1:6" x14ac:dyDescent="0.2">
      <c r="A9535" s="2">
        <v>9530</v>
      </c>
      <c r="B9535" s="219" t="s">
        <v>3400</v>
      </c>
      <c r="C9535" s="216" t="s">
        <v>13282</v>
      </c>
      <c r="D9535" s="2">
        <v>1</v>
      </c>
      <c r="E9535" s="236">
        <v>8000</v>
      </c>
      <c r="F9535" s="236">
        <v>8000</v>
      </c>
    </row>
    <row r="9536" spans="1:6" x14ac:dyDescent="0.2">
      <c r="A9536" s="2">
        <v>9531</v>
      </c>
      <c r="B9536" s="219" t="s">
        <v>13019</v>
      </c>
      <c r="C9536" s="216" t="s">
        <v>13283</v>
      </c>
      <c r="D9536" s="2">
        <v>1</v>
      </c>
      <c r="E9536" s="236">
        <v>6000</v>
      </c>
      <c r="F9536" s="236">
        <v>6000</v>
      </c>
    </row>
    <row r="9537" spans="1:6" ht="22.5" x14ac:dyDescent="0.2">
      <c r="A9537" s="2">
        <v>9532</v>
      </c>
      <c r="B9537" s="219" t="s">
        <v>13020</v>
      </c>
      <c r="C9537" s="216" t="s">
        <v>13284</v>
      </c>
      <c r="D9537" s="2">
        <v>1</v>
      </c>
      <c r="E9537" s="236">
        <v>10000</v>
      </c>
      <c r="F9537" s="236">
        <v>10000</v>
      </c>
    </row>
    <row r="9538" spans="1:6" ht="22.5" x14ac:dyDescent="0.2">
      <c r="A9538" s="2">
        <v>9533</v>
      </c>
      <c r="B9538" s="219" t="s">
        <v>13021</v>
      </c>
      <c r="C9538" s="216" t="s">
        <v>13285</v>
      </c>
      <c r="D9538" s="2">
        <v>1</v>
      </c>
      <c r="E9538" s="236">
        <v>19000</v>
      </c>
      <c r="F9538" s="236">
        <v>19000</v>
      </c>
    </row>
    <row r="9539" spans="1:6" ht="22.5" x14ac:dyDescent="0.2">
      <c r="A9539" s="2">
        <v>9534</v>
      </c>
      <c r="B9539" s="219" t="s">
        <v>13022</v>
      </c>
      <c r="C9539" s="216" t="s">
        <v>13286</v>
      </c>
      <c r="D9539" s="2">
        <v>1</v>
      </c>
      <c r="E9539" s="236">
        <v>19000</v>
      </c>
      <c r="F9539" s="236">
        <v>19000</v>
      </c>
    </row>
    <row r="9540" spans="1:6" ht="22.5" x14ac:dyDescent="0.2">
      <c r="A9540" s="2">
        <v>9535</v>
      </c>
      <c r="B9540" s="219" t="s">
        <v>13023</v>
      </c>
      <c r="C9540" s="216" t="s">
        <v>13287</v>
      </c>
      <c r="D9540" s="2">
        <v>1</v>
      </c>
      <c r="E9540" s="236">
        <v>12000</v>
      </c>
      <c r="F9540" s="236">
        <v>12000</v>
      </c>
    </row>
    <row r="9541" spans="1:6" ht="22.5" x14ac:dyDescent="0.2">
      <c r="A9541" s="2">
        <v>9536</v>
      </c>
      <c r="B9541" s="219" t="s">
        <v>13024</v>
      </c>
      <c r="C9541" s="216" t="s">
        <v>13288</v>
      </c>
      <c r="D9541" s="2">
        <v>1</v>
      </c>
      <c r="E9541" s="236">
        <v>4000</v>
      </c>
      <c r="F9541" s="236">
        <v>4000</v>
      </c>
    </row>
    <row r="9542" spans="1:6" ht="22.5" x14ac:dyDescent="0.2">
      <c r="A9542" s="2">
        <v>9537</v>
      </c>
      <c r="B9542" s="219" t="s">
        <v>13025</v>
      </c>
      <c r="C9542" s="216" t="s">
        <v>13289</v>
      </c>
      <c r="D9542" s="2">
        <v>1</v>
      </c>
      <c r="E9542" s="236">
        <v>3400</v>
      </c>
      <c r="F9542" s="236">
        <v>3400</v>
      </c>
    </row>
    <row r="9543" spans="1:6" ht="22.5" x14ac:dyDescent="0.2">
      <c r="A9543" s="2">
        <v>9538</v>
      </c>
      <c r="B9543" s="219" t="s">
        <v>13026</v>
      </c>
      <c r="C9543" s="216" t="s">
        <v>13290</v>
      </c>
      <c r="D9543" s="2">
        <v>1</v>
      </c>
      <c r="E9543" s="236">
        <v>3400</v>
      </c>
      <c r="F9543" s="236">
        <v>3400</v>
      </c>
    </row>
    <row r="9544" spans="1:6" ht="22.5" x14ac:dyDescent="0.2">
      <c r="A9544" s="2">
        <v>9539</v>
      </c>
      <c r="B9544" s="219" t="s">
        <v>13027</v>
      </c>
      <c r="C9544" s="216" t="s">
        <v>13291</v>
      </c>
      <c r="D9544" s="2">
        <v>1</v>
      </c>
      <c r="E9544" s="236">
        <v>3400</v>
      </c>
      <c r="F9544" s="236">
        <v>3400</v>
      </c>
    </row>
    <row r="9545" spans="1:6" ht="22.5" x14ac:dyDescent="0.2">
      <c r="A9545" s="2">
        <v>9540</v>
      </c>
      <c r="B9545" s="219" t="s">
        <v>13028</v>
      </c>
      <c r="C9545" s="216" t="s">
        <v>13292</v>
      </c>
      <c r="D9545" s="2">
        <v>1</v>
      </c>
      <c r="E9545" s="236">
        <v>3400</v>
      </c>
      <c r="F9545" s="236">
        <v>3400</v>
      </c>
    </row>
    <row r="9546" spans="1:6" ht="22.5" x14ac:dyDescent="0.2">
      <c r="A9546" s="2">
        <v>9541</v>
      </c>
      <c r="B9546" s="219" t="s">
        <v>13029</v>
      </c>
      <c r="C9546" s="216" t="s">
        <v>13293</v>
      </c>
      <c r="D9546" s="2">
        <v>1</v>
      </c>
      <c r="E9546" s="236">
        <v>3400</v>
      </c>
      <c r="F9546" s="236">
        <v>3400</v>
      </c>
    </row>
    <row r="9547" spans="1:6" ht="22.5" x14ac:dyDescent="0.2">
      <c r="A9547" s="2">
        <v>9542</v>
      </c>
      <c r="B9547" s="219" t="s">
        <v>13030</v>
      </c>
      <c r="C9547" s="216" t="s">
        <v>13294</v>
      </c>
      <c r="D9547" s="2">
        <v>1</v>
      </c>
      <c r="E9547" s="236">
        <v>3400</v>
      </c>
      <c r="F9547" s="236">
        <v>3400</v>
      </c>
    </row>
    <row r="9548" spans="1:6" ht="22.5" x14ac:dyDescent="0.2">
      <c r="A9548" s="2">
        <v>9543</v>
      </c>
      <c r="B9548" s="219" t="s">
        <v>13031</v>
      </c>
      <c r="C9548" s="216" t="s">
        <v>13295</v>
      </c>
      <c r="D9548" s="2">
        <v>1</v>
      </c>
      <c r="E9548" s="236">
        <v>3400</v>
      </c>
      <c r="F9548" s="236">
        <v>3400</v>
      </c>
    </row>
    <row r="9549" spans="1:6" ht="22.5" x14ac:dyDescent="0.2">
      <c r="A9549" s="2">
        <v>9544</v>
      </c>
      <c r="B9549" s="219" t="s">
        <v>13032</v>
      </c>
      <c r="C9549" s="216" t="s">
        <v>13296</v>
      </c>
      <c r="D9549" s="2">
        <v>1</v>
      </c>
      <c r="E9549" s="236">
        <v>3400</v>
      </c>
      <c r="F9549" s="236">
        <v>3400</v>
      </c>
    </row>
    <row r="9550" spans="1:6" ht="22.5" x14ac:dyDescent="0.2">
      <c r="A9550" s="2">
        <v>9545</v>
      </c>
      <c r="B9550" s="219" t="s">
        <v>13033</v>
      </c>
      <c r="C9550" s="216" t="s">
        <v>13297</v>
      </c>
      <c r="D9550" s="2">
        <v>1</v>
      </c>
      <c r="E9550" s="236">
        <v>3400</v>
      </c>
      <c r="F9550" s="236">
        <v>3400</v>
      </c>
    </row>
    <row r="9551" spans="1:6" ht="22.5" x14ac:dyDescent="0.2">
      <c r="A9551" s="2">
        <v>9546</v>
      </c>
      <c r="B9551" s="219" t="s">
        <v>13034</v>
      </c>
      <c r="C9551" s="216" t="s">
        <v>13298</v>
      </c>
      <c r="D9551" s="2">
        <v>1</v>
      </c>
      <c r="E9551" s="236">
        <v>3400</v>
      </c>
      <c r="F9551" s="236">
        <v>3400</v>
      </c>
    </row>
    <row r="9552" spans="1:6" ht="22.5" x14ac:dyDescent="0.2">
      <c r="A9552" s="2">
        <v>9547</v>
      </c>
      <c r="B9552" s="219" t="s">
        <v>13035</v>
      </c>
      <c r="C9552" s="216" t="s">
        <v>13299</v>
      </c>
      <c r="D9552" s="2">
        <v>1</v>
      </c>
      <c r="E9552" s="236">
        <v>3400</v>
      </c>
      <c r="F9552" s="236">
        <v>3400</v>
      </c>
    </row>
    <row r="9553" spans="1:6" ht="22.5" x14ac:dyDescent="0.2">
      <c r="A9553" s="2">
        <v>9548</v>
      </c>
      <c r="B9553" s="219" t="s">
        <v>13036</v>
      </c>
      <c r="C9553" s="216" t="s">
        <v>13300</v>
      </c>
      <c r="D9553" s="2">
        <v>1</v>
      </c>
      <c r="E9553" s="236">
        <v>3400</v>
      </c>
      <c r="F9553" s="236">
        <v>3400</v>
      </c>
    </row>
    <row r="9554" spans="1:6" ht="22.5" x14ac:dyDescent="0.2">
      <c r="A9554" s="2">
        <v>9549</v>
      </c>
      <c r="B9554" s="219" t="s">
        <v>13037</v>
      </c>
      <c r="C9554" s="216" t="s">
        <v>13301</v>
      </c>
      <c r="D9554" s="2">
        <v>1</v>
      </c>
      <c r="E9554" s="236">
        <v>3400</v>
      </c>
      <c r="F9554" s="236">
        <v>3400</v>
      </c>
    </row>
    <row r="9555" spans="1:6" ht="22.5" x14ac:dyDescent="0.2">
      <c r="A9555" s="2">
        <v>9550</v>
      </c>
      <c r="B9555" s="219" t="s">
        <v>13038</v>
      </c>
      <c r="C9555" s="216" t="s">
        <v>13302</v>
      </c>
      <c r="D9555" s="2">
        <v>1</v>
      </c>
      <c r="E9555" s="236">
        <v>3400</v>
      </c>
      <c r="F9555" s="236">
        <v>3400</v>
      </c>
    </row>
    <row r="9556" spans="1:6" x14ac:dyDescent="0.2">
      <c r="A9556" s="2">
        <v>9551</v>
      </c>
      <c r="B9556" s="219" t="s">
        <v>10209</v>
      </c>
      <c r="C9556" s="216" t="s">
        <v>13303</v>
      </c>
      <c r="D9556" s="2">
        <v>1</v>
      </c>
      <c r="E9556" s="236">
        <v>11979</v>
      </c>
      <c r="F9556" s="236">
        <v>11979</v>
      </c>
    </row>
    <row r="9557" spans="1:6" x14ac:dyDescent="0.2">
      <c r="A9557" s="2">
        <v>9552</v>
      </c>
      <c r="B9557" s="219" t="s">
        <v>13039</v>
      </c>
      <c r="C9557" s="216" t="s">
        <v>13304</v>
      </c>
      <c r="D9557" s="2">
        <v>1</v>
      </c>
      <c r="E9557" s="236">
        <v>11979</v>
      </c>
      <c r="F9557" s="236">
        <v>11979</v>
      </c>
    </row>
    <row r="9558" spans="1:6" x14ac:dyDescent="0.2">
      <c r="A9558" s="2">
        <v>9553</v>
      </c>
      <c r="B9558" s="219" t="s">
        <v>13040</v>
      </c>
      <c r="C9558" s="216" t="s">
        <v>13305</v>
      </c>
      <c r="D9558" s="2">
        <v>1</v>
      </c>
      <c r="E9558" s="236">
        <v>7600</v>
      </c>
      <c r="F9558" s="236">
        <v>7600</v>
      </c>
    </row>
    <row r="9559" spans="1:6" x14ac:dyDescent="0.2">
      <c r="A9559" s="2">
        <v>9554</v>
      </c>
      <c r="B9559" s="219" t="s">
        <v>13041</v>
      </c>
      <c r="C9559" s="216" t="s">
        <v>13306</v>
      </c>
      <c r="D9559" s="2">
        <v>1</v>
      </c>
      <c r="E9559" s="236">
        <v>10750</v>
      </c>
      <c r="F9559" s="236">
        <v>10750</v>
      </c>
    </row>
    <row r="9560" spans="1:6" x14ac:dyDescent="0.2">
      <c r="A9560" s="2">
        <v>9555</v>
      </c>
      <c r="B9560" s="219" t="s">
        <v>13042</v>
      </c>
      <c r="C9560" s="216" t="s">
        <v>13307</v>
      </c>
      <c r="D9560" s="2">
        <v>1</v>
      </c>
      <c r="E9560" s="236">
        <v>10750</v>
      </c>
      <c r="F9560" s="236">
        <v>10750</v>
      </c>
    </row>
    <row r="9561" spans="1:6" ht="22.5" x14ac:dyDescent="0.2">
      <c r="A9561" s="2">
        <v>9556</v>
      </c>
      <c r="B9561" s="219" t="s">
        <v>13043</v>
      </c>
      <c r="C9561" s="216" t="s">
        <v>13308</v>
      </c>
      <c r="D9561" s="2">
        <v>1</v>
      </c>
      <c r="E9561" s="236">
        <v>12766</v>
      </c>
      <c r="F9561" s="236">
        <v>12766</v>
      </c>
    </row>
    <row r="9562" spans="1:6" ht="22.5" x14ac:dyDescent="0.2">
      <c r="A9562" s="2">
        <v>9557</v>
      </c>
      <c r="B9562" s="219" t="s">
        <v>13044</v>
      </c>
      <c r="C9562" s="216" t="s">
        <v>13309</v>
      </c>
      <c r="D9562" s="2">
        <v>1</v>
      </c>
      <c r="E9562" s="236">
        <v>12766</v>
      </c>
      <c r="F9562" s="236">
        <v>12766</v>
      </c>
    </row>
    <row r="9563" spans="1:6" ht="33.75" x14ac:dyDescent="0.2">
      <c r="A9563" s="2">
        <v>9558</v>
      </c>
      <c r="B9563" s="219" t="s">
        <v>13045</v>
      </c>
      <c r="C9563" s="216" t="s">
        <v>13310</v>
      </c>
      <c r="D9563" s="2">
        <v>1</v>
      </c>
      <c r="E9563" s="236">
        <v>12767</v>
      </c>
      <c r="F9563" s="236">
        <v>12767</v>
      </c>
    </row>
    <row r="9564" spans="1:6" ht="33.75" x14ac:dyDescent="0.2">
      <c r="A9564" s="2">
        <v>9559</v>
      </c>
      <c r="B9564" s="219" t="s">
        <v>13046</v>
      </c>
      <c r="C9564" s="216" t="s">
        <v>13311</v>
      </c>
      <c r="D9564" s="2">
        <v>1</v>
      </c>
      <c r="E9564" s="236">
        <v>9867</v>
      </c>
      <c r="F9564" s="236">
        <v>9867</v>
      </c>
    </row>
    <row r="9565" spans="1:6" ht="33.75" x14ac:dyDescent="0.2">
      <c r="A9565" s="2">
        <v>9560</v>
      </c>
      <c r="B9565" s="219" t="s">
        <v>13047</v>
      </c>
      <c r="C9565" s="216" t="s">
        <v>13312</v>
      </c>
      <c r="D9565" s="2">
        <v>1</v>
      </c>
      <c r="E9565" s="236">
        <v>9867</v>
      </c>
      <c r="F9565" s="236">
        <v>9867</v>
      </c>
    </row>
    <row r="9566" spans="1:6" ht="33.75" x14ac:dyDescent="0.2">
      <c r="A9566" s="2">
        <v>9561</v>
      </c>
      <c r="B9566" s="219" t="s">
        <v>13048</v>
      </c>
      <c r="C9566" s="216" t="s">
        <v>13313</v>
      </c>
      <c r="D9566" s="2">
        <v>1</v>
      </c>
      <c r="E9566" s="236">
        <v>9867</v>
      </c>
      <c r="F9566" s="236">
        <v>9867</v>
      </c>
    </row>
    <row r="9567" spans="1:6" ht="33.75" x14ac:dyDescent="0.2">
      <c r="A9567" s="2">
        <v>9562</v>
      </c>
      <c r="B9567" s="219" t="s">
        <v>13049</v>
      </c>
      <c r="C9567" s="216" t="s">
        <v>13314</v>
      </c>
      <c r="D9567" s="2">
        <v>1</v>
      </c>
      <c r="E9567" s="236">
        <v>3090</v>
      </c>
      <c r="F9567" s="236">
        <v>3090</v>
      </c>
    </row>
    <row r="9568" spans="1:6" ht="33.75" x14ac:dyDescent="0.2">
      <c r="A9568" s="2">
        <v>9563</v>
      </c>
      <c r="B9568" s="219" t="s">
        <v>13050</v>
      </c>
      <c r="C9568" s="216" t="s">
        <v>13315</v>
      </c>
      <c r="D9568" s="2">
        <v>1</v>
      </c>
      <c r="E9568" s="236">
        <v>3110</v>
      </c>
      <c r="F9568" s="236">
        <v>3110</v>
      </c>
    </row>
    <row r="9569" spans="1:6" x14ac:dyDescent="0.2">
      <c r="A9569" s="2">
        <v>9564</v>
      </c>
      <c r="B9569" s="219" t="s">
        <v>5841</v>
      </c>
      <c r="C9569" s="216" t="s">
        <v>13316</v>
      </c>
      <c r="D9569" s="2">
        <v>1</v>
      </c>
      <c r="E9569" s="236">
        <v>6982</v>
      </c>
      <c r="F9569" s="236">
        <v>6982</v>
      </c>
    </row>
    <row r="9570" spans="1:6" ht="22.5" x14ac:dyDescent="0.2">
      <c r="A9570" s="2">
        <v>9565</v>
      </c>
      <c r="B9570" s="219" t="s">
        <v>13051</v>
      </c>
      <c r="C9570" s="216" t="s">
        <v>13317</v>
      </c>
      <c r="D9570" s="2">
        <v>1</v>
      </c>
      <c r="E9570" s="236">
        <v>9900</v>
      </c>
      <c r="F9570" s="236">
        <v>9900</v>
      </c>
    </row>
    <row r="9571" spans="1:6" ht="22.5" x14ac:dyDescent="0.2">
      <c r="A9571" s="2">
        <v>9566</v>
      </c>
      <c r="B9571" s="219" t="s">
        <v>13052</v>
      </c>
      <c r="C9571" s="216" t="s">
        <v>13318</v>
      </c>
      <c r="D9571" s="2">
        <v>1</v>
      </c>
      <c r="E9571" s="236">
        <v>39614</v>
      </c>
      <c r="F9571" s="236">
        <v>39614</v>
      </c>
    </row>
    <row r="9572" spans="1:6" ht="22.5" x14ac:dyDescent="0.2">
      <c r="A9572" s="2">
        <v>9567</v>
      </c>
      <c r="B9572" s="219" t="s">
        <v>13053</v>
      </c>
      <c r="C9572" s="216" t="s">
        <v>13319</v>
      </c>
      <c r="D9572" s="2">
        <v>1</v>
      </c>
      <c r="E9572" s="236">
        <v>26550</v>
      </c>
      <c r="F9572" s="236">
        <v>26550</v>
      </c>
    </row>
    <row r="9573" spans="1:6" ht="22.5" x14ac:dyDescent="0.2">
      <c r="A9573" s="2">
        <v>9568</v>
      </c>
      <c r="B9573" s="219" t="s">
        <v>13054</v>
      </c>
      <c r="C9573" s="216" t="s">
        <v>13320</v>
      </c>
      <c r="D9573" s="2">
        <v>1</v>
      </c>
      <c r="E9573" s="236">
        <v>8200.7099999999991</v>
      </c>
      <c r="F9573" s="236">
        <v>8200.7099999999991</v>
      </c>
    </row>
    <row r="9574" spans="1:6" x14ac:dyDescent="0.2">
      <c r="A9574" s="2">
        <v>9569</v>
      </c>
      <c r="B9574" s="219" t="s">
        <v>13054</v>
      </c>
      <c r="C9574" s="216" t="s">
        <v>13321</v>
      </c>
      <c r="D9574" s="2">
        <v>1</v>
      </c>
      <c r="E9574" s="236">
        <v>7000</v>
      </c>
      <c r="F9574" s="236">
        <v>7000</v>
      </c>
    </row>
    <row r="9575" spans="1:6" ht="22.5" x14ac:dyDescent="0.2">
      <c r="A9575" s="2">
        <v>9570</v>
      </c>
      <c r="B9575" s="219" t="s">
        <v>13055</v>
      </c>
      <c r="C9575" s="216" t="s">
        <v>13322</v>
      </c>
      <c r="D9575" s="2">
        <v>1</v>
      </c>
      <c r="E9575" s="236">
        <v>6312.37</v>
      </c>
      <c r="F9575" s="236">
        <v>6312.37</v>
      </c>
    </row>
    <row r="9576" spans="1:6" ht="22.5" x14ac:dyDescent="0.2">
      <c r="A9576" s="2">
        <v>9571</v>
      </c>
      <c r="B9576" s="219" t="s">
        <v>13056</v>
      </c>
      <c r="C9576" s="216" t="s">
        <v>13323</v>
      </c>
      <c r="D9576" s="2">
        <v>1</v>
      </c>
      <c r="E9576" s="236">
        <v>9500</v>
      </c>
      <c r="F9576" s="236">
        <v>9500</v>
      </c>
    </row>
    <row r="9577" spans="1:6" ht="33.75" x14ac:dyDescent="0.2">
      <c r="A9577" s="2">
        <v>9572</v>
      </c>
      <c r="B9577" s="219" t="s">
        <v>13057</v>
      </c>
      <c r="C9577" s="216" t="s">
        <v>13324</v>
      </c>
      <c r="D9577" s="2">
        <v>1</v>
      </c>
      <c r="E9577" s="236">
        <v>9500</v>
      </c>
      <c r="F9577" s="236">
        <v>9500</v>
      </c>
    </row>
    <row r="9578" spans="1:6" ht="22.5" x14ac:dyDescent="0.2">
      <c r="A9578" s="2">
        <v>9573</v>
      </c>
      <c r="B9578" s="219" t="s">
        <v>13058</v>
      </c>
      <c r="C9578" s="216" t="s">
        <v>13325</v>
      </c>
      <c r="D9578" s="2">
        <v>1</v>
      </c>
      <c r="E9578" s="236">
        <v>5200</v>
      </c>
      <c r="F9578" s="236">
        <v>5200</v>
      </c>
    </row>
    <row r="9579" spans="1:6" x14ac:dyDescent="0.2">
      <c r="A9579" s="2">
        <v>9574</v>
      </c>
      <c r="B9579" s="219" t="s">
        <v>13059</v>
      </c>
      <c r="C9579" s="216" t="s">
        <v>13326</v>
      </c>
      <c r="D9579" s="2">
        <v>1</v>
      </c>
      <c r="E9579" s="236">
        <v>10299</v>
      </c>
      <c r="F9579" s="236">
        <v>10299</v>
      </c>
    </row>
    <row r="9580" spans="1:6" ht="22.5" x14ac:dyDescent="0.2">
      <c r="A9580" s="2">
        <v>9575</v>
      </c>
      <c r="B9580" s="219" t="s">
        <v>3825</v>
      </c>
      <c r="C9580" s="216" t="s">
        <v>13327</v>
      </c>
      <c r="D9580" s="2">
        <v>1</v>
      </c>
      <c r="E9580" s="236">
        <v>3500</v>
      </c>
      <c r="F9580" s="236">
        <v>3500</v>
      </c>
    </row>
    <row r="9581" spans="1:6" ht="22.5" x14ac:dyDescent="0.2">
      <c r="A9581" s="2">
        <v>9576</v>
      </c>
      <c r="B9581" s="219" t="s">
        <v>3825</v>
      </c>
      <c r="C9581" s="216" t="s">
        <v>13328</v>
      </c>
      <c r="D9581" s="2">
        <v>1</v>
      </c>
      <c r="E9581" s="236">
        <v>3500</v>
      </c>
      <c r="F9581" s="236">
        <v>3500</v>
      </c>
    </row>
    <row r="9582" spans="1:6" ht="22.5" x14ac:dyDescent="0.2">
      <c r="A9582" s="2">
        <v>9577</v>
      </c>
      <c r="B9582" s="219" t="s">
        <v>3825</v>
      </c>
      <c r="C9582" s="216" t="s">
        <v>13329</v>
      </c>
      <c r="D9582" s="2">
        <v>1</v>
      </c>
      <c r="E9582" s="236">
        <v>3500</v>
      </c>
      <c r="F9582" s="236">
        <v>3500</v>
      </c>
    </row>
    <row r="9583" spans="1:6" x14ac:dyDescent="0.2">
      <c r="A9583" s="2">
        <v>9578</v>
      </c>
      <c r="B9583" s="219" t="s">
        <v>3825</v>
      </c>
      <c r="C9583" s="216" t="s">
        <v>13330</v>
      </c>
      <c r="D9583" s="2">
        <v>1</v>
      </c>
      <c r="E9583" s="236">
        <v>3813</v>
      </c>
      <c r="F9583" s="236">
        <v>3813</v>
      </c>
    </row>
    <row r="9584" spans="1:6" x14ac:dyDescent="0.2">
      <c r="A9584" s="2">
        <v>9579</v>
      </c>
      <c r="B9584" s="219" t="s">
        <v>3825</v>
      </c>
      <c r="C9584" s="216" t="s">
        <v>13331</v>
      </c>
      <c r="D9584" s="2">
        <v>1</v>
      </c>
      <c r="E9584" s="236">
        <v>3813</v>
      </c>
      <c r="F9584" s="236">
        <v>3813</v>
      </c>
    </row>
    <row r="9585" spans="1:6" x14ac:dyDescent="0.2">
      <c r="A9585" s="2">
        <v>9580</v>
      </c>
      <c r="B9585" s="219" t="s">
        <v>3825</v>
      </c>
      <c r="C9585" s="216" t="s">
        <v>13332</v>
      </c>
      <c r="D9585" s="2">
        <v>1</v>
      </c>
      <c r="E9585" s="236">
        <v>3813</v>
      </c>
      <c r="F9585" s="236">
        <v>3813</v>
      </c>
    </row>
    <row r="9586" spans="1:6" x14ac:dyDescent="0.2">
      <c r="A9586" s="2">
        <v>9581</v>
      </c>
      <c r="B9586" s="219" t="s">
        <v>3825</v>
      </c>
      <c r="C9586" s="216" t="s">
        <v>13333</v>
      </c>
      <c r="D9586" s="2">
        <v>1</v>
      </c>
      <c r="E9586" s="236">
        <v>3813</v>
      </c>
      <c r="F9586" s="236">
        <v>3813</v>
      </c>
    </row>
    <row r="9587" spans="1:6" x14ac:dyDescent="0.2">
      <c r="A9587" s="2">
        <v>9582</v>
      </c>
      <c r="B9587" s="219" t="s">
        <v>3825</v>
      </c>
      <c r="C9587" s="216" t="s">
        <v>13334</v>
      </c>
      <c r="D9587" s="2">
        <v>1</v>
      </c>
      <c r="E9587" s="236">
        <v>3810.92</v>
      </c>
      <c r="F9587" s="236">
        <v>3810.92</v>
      </c>
    </row>
    <row r="9588" spans="1:6" ht="22.5" x14ac:dyDescent="0.2">
      <c r="A9588" s="2">
        <v>9583</v>
      </c>
      <c r="B9588" s="219" t="s">
        <v>6430</v>
      </c>
      <c r="C9588" s="216" t="s">
        <v>13335</v>
      </c>
      <c r="D9588" s="2">
        <v>1</v>
      </c>
      <c r="E9588" s="236">
        <v>9000</v>
      </c>
      <c r="F9588" s="236">
        <v>9000</v>
      </c>
    </row>
    <row r="9589" spans="1:6" ht="22.5" x14ac:dyDescent="0.2">
      <c r="A9589" s="2">
        <v>9584</v>
      </c>
      <c r="B9589" s="219" t="s">
        <v>13060</v>
      </c>
      <c r="C9589" s="216" t="s">
        <v>13336</v>
      </c>
      <c r="D9589" s="2">
        <v>1</v>
      </c>
      <c r="E9589" s="236">
        <v>27000</v>
      </c>
      <c r="F9589" s="236">
        <v>27000</v>
      </c>
    </row>
    <row r="9590" spans="1:6" ht="22.5" x14ac:dyDescent="0.2">
      <c r="A9590" s="2">
        <v>9585</v>
      </c>
      <c r="B9590" s="219" t="s">
        <v>13061</v>
      </c>
      <c r="C9590" s="216" t="s">
        <v>13337</v>
      </c>
      <c r="D9590" s="2">
        <v>1</v>
      </c>
      <c r="E9590" s="236">
        <v>6489.4</v>
      </c>
      <c r="F9590" s="236">
        <v>6489.4</v>
      </c>
    </row>
    <row r="9591" spans="1:6" x14ac:dyDescent="0.2">
      <c r="A9591" s="2">
        <v>9586</v>
      </c>
      <c r="B9591" s="219" t="s">
        <v>13062</v>
      </c>
      <c r="C9591" s="216" t="s">
        <v>13338</v>
      </c>
      <c r="D9591" s="2">
        <v>1</v>
      </c>
      <c r="E9591" s="236">
        <v>4000</v>
      </c>
      <c r="F9591" s="236">
        <v>4000</v>
      </c>
    </row>
    <row r="9592" spans="1:6" ht="22.5" x14ac:dyDescent="0.2">
      <c r="A9592" s="2">
        <v>9587</v>
      </c>
      <c r="B9592" s="219" t="s">
        <v>13063</v>
      </c>
      <c r="C9592" s="216" t="s">
        <v>13339</v>
      </c>
      <c r="D9592" s="2">
        <v>1</v>
      </c>
      <c r="E9592" s="236">
        <v>13329</v>
      </c>
      <c r="F9592" s="236">
        <v>13329</v>
      </c>
    </row>
    <row r="9593" spans="1:6" x14ac:dyDescent="0.2">
      <c r="A9593" s="2">
        <v>9588</v>
      </c>
      <c r="B9593" s="219" t="s">
        <v>13064</v>
      </c>
      <c r="C9593" s="216" t="s">
        <v>13340</v>
      </c>
      <c r="D9593" s="2">
        <v>1</v>
      </c>
      <c r="E9593" s="236">
        <v>6000</v>
      </c>
      <c r="F9593" s="236">
        <v>6000</v>
      </c>
    </row>
    <row r="9594" spans="1:6" ht="22.5" x14ac:dyDescent="0.2">
      <c r="A9594" s="2">
        <v>9589</v>
      </c>
      <c r="B9594" s="219" t="s">
        <v>13065</v>
      </c>
      <c r="C9594" s="216" t="s">
        <v>13341</v>
      </c>
      <c r="D9594" s="2">
        <v>1</v>
      </c>
      <c r="E9594" s="236">
        <v>6380</v>
      </c>
      <c r="F9594" s="236">
        <v>6380</v>
      </c>
    </row>
    <row r="9595" spans="1:6" ht="22.5" x14ac:dyDescent="0.2">
      <c r="A9595" s="2">
        <v>9590</v>
      </c>
      <c r="B9595" s="219" t="s">
        <v>13066</v>
      </c>
      <c r="C9595" s="216" t="s">
        <v>13342</v>
      </c>
      <c r="D9595" s="2">
        <v>1</v>
      </c>
      <c r="E9595" s="236">
        <v>8099</v>
      </c>
      <c r="F9595" s="236">
        <v>8099</v>
      </c>
    </row>
    <row r="9596" spans="1:6" x14ac:dyDescent="0.2">
      <c r="A9596" s="2">
        <v>9591</v>
      </c>
      <c r="B9596" s="219" t="s">
        <v>13067</v>
      </c>
      <c r="C9596" s="216" t="s">
        <v>13343</v>
      </c>
      <c r="D9596" s="2">
        <v>1</v>
      </c>
      <c r="E9596" s="236">
        <v>5879.56</v>
      </c>
      <c r="F9596" s="236">
        <v>5879.56</v>
      </c>
    </row>
    <row r="9597" spans="1:6" x14ac:dyDescent="0.2">
      <c r="A9597" s="2">
        <v>9592</v>
      </c>
      <c r="B9597" s="219" t="s">
        <v>13068</v>
      </c>
      <c r="C9597" s="216" t="s">
        <v>13344</v>
      </c>
      <c r="D9597" s="2">
        <v>1</v>
      </c>
      <c r="E9597" s="236">
        <v>5879.56</v>
      </c>
      <c r="F9597" s="236">
        <v>5879.56</v>
      </c>
    </row>
    <row r="9598" spans="1:6" x14ac:dyDescent="0.2">
      <c r="A9598" s="2">
        <v>9593</v>
      </c>
      <c r="B9598" s="219" t="s">
        <v>13069</v>
      </c>
      <c r="C9598" s="216" t="s">
        <v>13345</v>
      </c>
      <c r="D9598" s="2">
        <v>1</v>
      </c>
      <c r="E9598" s="236">
        <v>5879.56</v>
      </c>
      <c r="F9598" s="236">
        <v>5879.56</v>
      </c>
    </row>
    <row r="9599" spans="1:6" x14ac:dyDescent="0.2">
      <c r="A9599" s="2">
        <v>9594</v>
      </c>
      <c r="B9599" s="219" t="s">
        <v>13070</v>
      </c>
      <c r="C9599" s="216" t="s">
        <v>13346</v>
      </c>
      <c r="D9599" s="2">
        <v>1</v>
      </c>
      <c r="E9599" s="236">
        <v>5879.56</v>
      </c>
      <c r="F9599" s="236">
        <v>5879.56</v>
      </c>
    </row>
    <row r="9600" spans="1:6" x14ac:dyDescent="0.2">
      <c r="A9600" s="2">
        <v>9595</v>
      </c>
      <c r="B9600" s="219" t="s">
        <v>13071</v>
      </c>
      <c r="C9600" s="216" t="s">
        <v>13347</v>
      </c>
      <c r="D9600" s="2">
        <v>1</v>
      </c>
      <c r="E9600" s="236">
        <v>5879.56</v>
      </c>
      <c r="F9600" s="236">
        <v>5879.56</v>
      </c>
    </row>
    <row r="9601" spans="1:6" x14ac:dyDescent="0.2">
      <c r="A9601" s="2">
        <v>9596</v>
      </c>
      <c r="B9601" s="219" t="s">
        <v>13072</v>
      </c>
      <c r="C9601" s="216" t="s">
        <v>13348</v>
      </c>
      <c r="D9601" s="2">
        <v>1</v>
      </c>
      <c r="E9601" s="236">
        <v>5879.56</v>
      </c>
      <c r="F9601" s="236">
        <v>5879.56</v>
      </c>
    </row>
    <row r="9602" spans="1:6" x14ac:dyDescent="0.2">
      <c r="A9602" s="2">
        <v>9597</v>
      </c>
      <c r="B9602" s="219" t="s">
        <v>13073</v>
      </c>
      <c r="C9602" s="216" t="s">
        <v>13349</v>
      </c>
      <c r="D9602" s="2">
        <v>1</v>
      </c>
      <c r="E9602" s="236">
        <v>5879.56</v>
      </c>
      <c r="F9602" s="236">
        <v>5879.56</v>
      </c>
    </row>
    <row r="9603" spans="1:6" x14ac:dyDescent="0.2">
      <c r="A9603" s="2">
        <v>9598</v>
      </c>
      <c r="B9603" s="219" t="s">
        <v>13074</v>
      </c>
      <c r="C9603" s="216" t="s">
        <v>13350</v>
      </c>
      <c r="D9603" s="2">
        <v>1</v>
      </c>
      <c r="E9603" s="236">
        <v>5879.56</v>
      </c>
      <c r="F9603" s="236">
        <v>5879.56</v>
      </c>
    </row>
    <row r="9604" spans="1:6" x14ac:dyDescent="0.2">
      <c r="A9604" s="2">
        <v>9599</v>
      </c>
      <c r="B9604" s="219" t="s">
        <v>13075</v>
      </c>
      <c r="C9604" s="216" t="s">
        <v>13351</v>
      </c>
      <c r="D9604" s="2">
        <v>1</v>
      </c>
      <c r="E9604" s="236">
        <v>5879.56</v>
      </c>
      <c r="F9604" s="236">
        <v>5879.56</v>
      </c>
    </row>
    <row r="9605" spans="1:6" x14ac:dyDescent="0.2">
      <c r="A9605" s="2">
        <v>9600</v>
      </c>
      <c r="B9605" s="219" t="s">
        <v>13076</v>
      </c>
      <c r="C9605" s="216" t="s">
        <v>13352</v>
      </c>
      <c r="D9605" s="2">
        <v>1</v>
      </c>
      <c r="E9605" s="236">
        <v>5879.56</v>
      </c>
      <c r="F9605" s="236">
        <v>5879.56</v>
      </c>
    </row>
    <row r="9606" spans="1:6" x14ac:dyDescent="0.2">
      <c r="A9606" s="2">
        <v>9601</v>
      </c>
      <c r="B9606" s="219" t="s">
        <v>13077</v>
      </c>
      <c r="C9606" s="216" t="s">
        <v>13353</v>
      </c>
      <c r="D9606" s="2">
        <v>1</v>
      </c>
      <c r="E9606" s="236">
        <v>5879.56</v>
      </c>
      <c r="F9606" s="236">
        <v>5879.56</v>
      </c>
    </row>
    <row r="9607" spans="1:6" x14ac:dyDescent="0.2">
      <c r="A9607" s="2">
        <v>9602</v>
      </c>
      <c r="B9607" s="219" t="s">
        <v>13078</v>
      </c>
      <c r="C9607" s="216" t="s">
        <v>13354</v>
      </c>
      <c r="D9607" s="2">
        <v>1</v>
      </c>
      <c r="E9607" s="236">
        <v>5879.56</v>
      </c>
      <c r="F9607" s="236">
        <v>5879.56</v>
      </c>
    </row>
    <row r="9608" spans="1:6" x14ac:dyDescent="0.2">
      <c r="A9608" s="2">
        <v>9603</v>
      </c>
      <c r="B9608" s="219" t="s">
        <v>5432</v>
      </c>
      <c r="C9608" s="216" t="s">
        <v>13355</v>
      </c>
      <c r="D9608" s="2">
        <v>1</v>
      </c>
      <c r="E9608" s="236">
        <v>3175.25</v>
      </c>
      <c r="F9608" s="236">
        <v>3175.25</v>
      </c>
    </row>
    <row r="9609" spans="1:6" x14ac:dyDescent="0.2">
      <c r="A9609" s="2">
        <v>9604</v>
      </c>
      <c r="B9609" s="219" t="s">
        <v>5432</v>
      </c>
      <c r="C9609" s="216" t="s">
        <v>13356</v>
      </c>
      <c r="D9609" s="2">
        <v>1</v>
      </c>
      <c r="E9609" s="236">
        <v>3175.25</v>
      </c>
      <c r="F9609" s="236">
        <v>3175.25</v>
      </c>
    </row>
    <row r="9610" spans="1:6" x14ac:dyDescent="0.2">
      <c r="A9610" s="2">
        <v>9605</v>
      </c>
      <c r="B9610" s="219" t="s">
        <v>5432</v>
      </c>
      <c r="C9610" s="216" t="s">
        <v>13357</v>
      </c>
      <c r="D9610" s="2">
        <v>1</v>
      </c>
      <c r="E9610" s="236">
        <v>3175.25</v>
      </c>
      <c r="F9610" s="236">
        <v>3175.25</v>
      </c>
    </row>
    <row r="9611" spans="1:6" x14ac:dyDescent="0.2">
      <c r="A9611" s="2">
        <v>9606</v>
      </c>
      <c r="B9611" s="219" t="s">
        <v>5432</v>
      </c>
      <c r="C9611" s="216" t="s">
        <v>13358</v>
      </c>
      <c r="D9611" s="2">
        <v>1</v>
      </c>
      <c r="E9611" s="236">
        <v>3175.25</v>
      </c>
      <c r="F9611" s="236">
        <v>3175.25</v>
      </c>
    </row>
    <row r="9612" spans="1:6" ht="22.5" x14ac:dyDescent="0.2">
      <c r="A9612" s="2">
        <v>9607</v>
      </c>
      <c r="B9612" s="219" t="s">
        <v>13079</v>
      </c>
      <c r="C9612" s="216" t="s">
        <v>13359</v>
      </c>
      <c r="D9612" s="2">
        <v>1</v>
      </c>
      <c r="E9612" s="236">
        <v>3900</v>
      </c>
      <c r="F9612" s="236">
        <v>3900</v>
      </c>
    </row>
    <row r="9613" spans="1:6" ht="22.5" x14ac:dyDescent="0.2">
      <c r="A9613" s="2">
        <v>9608</v>
      </c>
      <c r="B9613" s="219" t="s">
        <v>5450</v>
      </c>
      <c r="C9613" s="216" t="s">
        <v>13360</v>
      </c>
      <c r="D9613" s="2">
        <v>1</v>
      </c>
      <c r="E9613" s="236">
        <v>3378</v>
      </c>
      <c r="F9613" s="236">
        <v>3378</v>
      </c>
    </row>
    <row r="9614" spans="1:6" ht="22.5" x14ac:dyDescent="0.2">
      <c r="A9614" s="2">
        <v>9609</v>
      </c>
      <c r="B9614" s="219" t="s">
        <v>13080</v>
      </c>
      <c r="C9614" s="216" t="s">
        <v>13361</v>
      </c>
      <c r="D9614" s="2">
        <v>1</v>
      </c>
      <c r="E9614" s="236">
        <v>3378</v>
      </c>
      <c r="F9614" s="236">
        <v>3378</v>
      </c>
    </row>
    <row r="9615" spans="1:6" ht="22.5" x14ac:dyDescent="0.2">
      <c r="A9615" s="2">
        <v>9610</v>
      </c>
      <c r="B9615" s="219" t="s">
        <v>13081</v>
      </c>
      <c r="C9615" s="216" t="s">
        <v>13362</v>
      </c>
      <c r="D9615" s="2">
        <v>1</v>
      </c>
      <c r="E9615" s="236">
        <v>8800</v>
      </c>
      <c r="F9615" s="236">
        <v>8800</v>
      </c>
    </row>
    <row r="9616" spans="1:6" ht="22.5" x14ac:dyDescent="0.2">
      <c r="A9616" s="2">
        <v>9611</v>
      </c>
      <c r="B9616" s="219" t="s">
        <v>13082</v>
      </c>
      <c r="C9616" s="216" t="s">
        <v>13363</v>
      </c>
      <c r="D9616" s="2">
        <v>1</v>
      </c>
      <c r="E9616" s="236">
        <v>5800</v>
      </c>
      <c r="F9616" s="236">
        <v>5800</v>
      </c>
    </row>
    <row r="9617" spans="1:6" ht="22.5" x14ac:dyDescent="0.2">
      <c r="A9617" s="2">
        <v>9612</v>
      </c>
      <c r="B9617" s="219" t="s">
        <v>13083</v>
      </c>
      <c r="C9617" s="216" t="s">
        <v>13364</v>
      </c>
      <c r="D9617" s="2">
        <v>1</v>
      </c>
      <c r="E9617" s="236">
        <v>7900</v>
      </c>
      <c r="F9617" s="236">
        <v>7900</v>
      </c>
    </row>
    <row r="9618" spans="1:6" ht="22.5" x14ac:dyDescent="0.2">
      <c r="A9618" s="2">
        <v>9613</v>
      </c>
      <c r="B9618" s="219" t="s">
        <v>13084</v>
      </c>
      <c r="C9618" s="216" t="s">
        <v>13365</v>
      </c>
      <c r="D9618" s="2">
        <v>1</v>
      </c>
      <c r="E9618" s="236">
        <v>24200</v>
      </c>
      <c r="F9618" s="218">
        <v>24200</v>
      </c>
    </row>
    <row r="9619" spans="1:6" ht="22.5" x14ac:dyDescent="0.2">
      <c r="A9619" s="2">
        <v>9614</v>
      </c>
      <c r="B9619" s="219" t="s">
        <v>13011</v>
      </c>
      <c r="C9619" s="216" t="s">
        <v>13366</v>
      </c>
      <c r="D9619" s="2">
        <v>1</v>
      </c>
      <c r="E9619" s="236">
        <v>22075</v>
      </c>
      <c r="F9619" s="218">
        <v>22075</v>
      </c>
    </row>
    <row r="9620" spans="1:6" ht="22.5" x14ac:dyDescent="0.2">
      <c r="A9620" s="2">
        <v>9615</v>
      </c>
      <c r="B9620" s="219" t="s">
        <v>13011</v>
      </c>
      <c r="C9620" s="216" t="s">
        <v>13367</v>
      </c>
      <c r="D9620" s="2">
        <v>1</v>
      </c>
      <c r="E9620" s="236">
        <v>32635</v>
      </c>
      <c r="F9620" s="218">
        <v>32635</v>
      </c>
    </row>
    <row r="9621" spans="1:6" ht="22.5" x14ac:dyDescent="0.2">
      <c r="A9621" s="2">
        <v>9616</v>
      </c>
      <c r="B9621" s="219" t="s">
        <v>13011</v>
      </c>
      <c r="C9621" s="216" t="s">
        <v>13368</v>
      </c>
      <c r="D9621" s="2">
        <v>1</v>
      </c>
      <c r="E9621" s="236">
        <v>22580</v>
      </c>
      <c r="F9621" s="218">
        <v>22580</v>
      </c>
    </row>
    <row r="9622" spans="1:6" ht="22.5" x14ac:dyDescent="0.2">
      <c r="A9622" s="2">
        <v>9617</v>
      </c>
      <c r="B9622" s="219" t="s">
        <v>13011</v>
      </c>
      <c r="C9622" s="216" t="s">
        <v>13369</v>
      </c>
      <c r="D9622" s="2">
        <v>1</v>
      </c>
      <c r="E9622" s="236">
        <v>16097</v>
      </c>
      <c r="F9622" s="236">
        <v>16097</v>
      </c>
    </row>
    <row r="9623" spans="1:6" ht="22.5" x14ac:dyDescent="0.2">
      <c r="A9623" s="2">
        <v>9618</v>
      </c>
      <c r="B9623" s="219" t="s">
        <v>13085</v>
      </c>
      <c r="C9623" s="216" t="s">
        <v>13370</v>
      </c>
      <c r="D9623" s="2">
        <v>1</v>
      </c>
      <c r="E9623" s="236">
        <v>26620</v>
      </c>
      <c r="F9623" s="236">
        <v>26620</v>
      </c>
    </row>
    <row r="9624" spans="1:6" ht="33.75" x14ac:dyDescent="0.2">
      <c r="A9624" s="2">
        <v>9619</v>
      </c>
      <c r="B9624" s="219" t="s">
        <v>13086</v>
      </c>
      <c r="C9624" s="216" t="s">
        <v>13371</v>
      </c>
      <c r="D9624" s="2">
        <v>1</v>
      </c>
      <c r="E9624" s="236">
        <v>3499</v>
      </c>
      <c r="F9624" s="236">
        <v>3499</v>
      </c>
    </row>
    <row r="9625" spans="1:6" ht="22.5" x14ac:dyDescent="0.2">
      <c r="A9625" s="2">
        <v>9620</v>
      </c>
      <c r="B9625" s="219" t="s">
        <v>13087</v>
      </c>
      <c r="C9625" s="216" t="s">
        <v>13372</v>
      </c>
      <c r="D9625" s="2">
        <v>1</v>
      </c>
      <c r="E9625" s="236">
        <v>10520</v>
      </c>
      <c r="F9625" s="236">
        <v>10520</v>
      </c>
    </row>
    <row r="9626" spans="1:6" ht="33.75" x14ac:dyDescent="0.2">
      <c r="A9626" s="2">
        <v>9621</v>
      </c>
      <c r="B9626" s="219" t="s">
        <v>13088</v>
      </c>
      <c r="C9626" s="216" t="s">
        <v>13373</v>
      </c>
      <c r="D9626" s="2">
        <v>1</v>
      </c>
      <c r="E9626" s="236">
        <v>12010</v>
      </c>
      <c r="F9626" s="236">
        <v>12010</v>
      </c>
    </row>
    <row r="9627" spans="1:6" ht="22.5" x14ac:dyDescent="0.2">
      <c r="A9627" s="2">
        <v>9622</v>
      </c>
      <c r="B9627" s="219" t="s">
        <v>13089</v>
      </c>
      <c r="C9627" s="216" t="s">
        <v>13374</v>
      </c>
      <c r="D9627" s="2">
        <v>1</v>
      </c>
      <c r="E9627" s="236">
        <v>5810</v>
      </c>
      <c r="F9627" s="236">
        <v>5810</v>
      </c>
    </row>
    <row r="9628" spans="1:6" x14ac:dyDescent="0.2">
      <c r="A9628" s="2">
        <v>9623</v>
      </c>
      <c r="B9628" s="219" t="s">
        <v>4379</v>
      </c>
      <c r="C9628" s="216" t="s">
        <v>13375</v>
      </c>
      <c r="D9628" s="2">
        <v>1</v>
      </c>
      <c r="E9628" s="236">
        <v>3400</v>
      </c>
      <c r="F9628" s="236">
        <v>3400</v>
      </c>
    </row>
    <row r="9629" spans="1:6" ht="33.75" x14ac:dyDescent="0.2">
      <c r="A9629" s="2">
        <v>9624</v>
      </c>
      <c r="B9629" s="219" t="s">
        <v>13090</v>
      </c>
      <c r="C9629" s="216" t="s">
        <v>13376</v>
      </c>
      <c r="D9629" s="2">
        <v>1</v>
      </c>
      <c r="E9629" s="236">
        <v>4230</v>
      </c>
      <c r="F9629" s="236">
        <v>4230</v>
      </c>
    </row>
    <row r="9630" spans="1:6" ht="22.5" x14ac:dyDescent="0.2">
      <c r="A9630" s="2">
        <v>9625</v>
      </c>
      <c r="B9630" s="219" t="s">
        <v>13091</v>
      </c>
      <c r="C9630" s="216" t="s">
        <v>13377</v>
      </c>
      <c r="D9630" s="2">
        <v>1</v>
      </c>
      <c r="E9630" s="236">
        <v>5000</v>
      </c>
      <c r="F9630" s="236">
        <v>5000</v>
      </c>
    </row>
    <row r="9631" spans="1:6" ht="22.5" x14ac:dyDescent="0.2">
      <c r="A9631" s="2">
        <v>9626</v>
      </c>
      <c r="B9631" s="219" t="s">
        <v>13091</v>
      </c>
      <c r="C9631" s="216" t="s">
        <v>13378</v>
      </c>
      <c r="D9631" s="2">
        <v>1</v>
      </c>
      <c r="E9631" s="236">
        <v>5000</v>
      </c>
      <c r="F9631" s="236">
        <v>5000</v>
      </c>
    </row>
    <row r="9632" spans="1:6" ht="22.5" x14ac:dyDescent="0.2">
      <c r="A9632" s="2">
        <v>9627</v>
      </c>
      <c r="B9632" s="219" t="s">
        <v>13091</v>
      </c>
      <c r="C9632" s="216" t="s">
        <v>13379</v>
      </c>
      <c r="D9632" s="2">
        <v>1</v>
      </c>
      <c r="E9632" s="236">
        <v>5000</v>
      </c>
      <c r="F9632" s="236">
        <v>5000</v>
      </c>
    </row>
    <row r="9633" spans="1:6" ht="22.5" x14ac:dyDescent="0.2">
      <c r="A9633" s="2">
        <v>9628</v>
      </c>
      <c r="B9633" s="219" t="s">
        <v>13091</v>
      </c>
      <c r="C9633" s="216" t="s">
        <v>13380</v>
      </c>
      <c r="D9633" s="2">
        <v>1</v>
      </c>
      <c r="E9633" s="236">
        <v>5000</v>
      </c>
      <c r="F9633" s="236">
        <v>5000</v>
      </c>
    </row>
    <row r="9634" spans="1:6" ht="22.5" x14ac:dyDescent="0.2">
      <c r="A9634" s="2">
        <v>9629</v>
      </c>
      <c r="B9634" s="219" t="s">
        <v>13092</v>
      </c>
      <c r="C9634" s="216" t="s">
        <v>13381</v>
      </c>
      <c r="D9634" s="2">
        <v>1</v>
      </c>
      <c r="E9634" s="236">
        <v>4000</v>
      </c>
      <c r="F9634" s="236">
        <v>4000</v>
      </c>
    </row>
    <row r="9635" spans="1:6" ht="22.5" x14ac:dyDescent="0.2">
      <c r="A9635" s="2">
        <v>9630</v>
      </c>
      <c r="B9635" s="219" t="s">
        <v>13093</v>
      </c>
      <c r="C9635" s="216" t="s">
        <v>13382</v>
      </c>
      <c r="D9635" s="2">
        <v>1</v>
      </c>
      <c r="E9635" s="236">
        <v>15582</v>
      </c>
      <c r="F9635" s="236">
        <v>15582</v>
      </c>
    </row>
    <row r="9636" spans="1:6" ht="22.5" x14ac:dyDescent="0.2">
      <c r="A9636" s="2">
        <v>9631</v>
      </c>
      <c r="B9636" s="219" t="s">
        <v>13094</v>
      </c>
      <c r="C9636" s="216" t="s">
        <v>13383</v>
      </c>
      <c r="D9636" s="2">
        <v>1</v>
      </c>
      <c r="E9636" s="236">
        <v>3900</v>
      </c>
      <c r="F9636" s="236">
        <v>3900</v>
      </c>
    </row>
    <row r="9637" spans="1:6" ht="22.5" x14ac:dyDescent="0.2">
      <c r="A9637" s="2">
        <v>9632</v>
      </c>
      <c r="B9637" s="219" t="s">
        <v>13095</v>
      </c>
      <c r="C9637" s="216" t="s">
        <v>13384</v>
      </c>
      <c r="D9637" s="2">
        <v>1</v>
      </c>
      <c r="E9637" s="236">
        <v>3900</v>
      </c>
      <c r="F9637" s="236">
        <v>3900</v>
      </c>
    </row>
    <row r="9638" spans="1:6" x14ac:dyDescent="0.2">
      <c r="A9638" s="2">
        <v>9633</v>
      </c>
      <c r="B9638" s="219" t="s">
        <v>13096</v>
      </c>
      <c r="C9638" s="216" t="s">
        <v>13385</v>
      </c>
      <c r="D9638" s="2">
        <v>1</v>
      </c>
      <c r="E9638" s="236">
        <v>23995</v>
      </c>
      <c r="F9638" s="236">
        <v>23995</v>
      </c>
    </row>
    <row r="9639" spans="1:6" x14ac:dyDescent="0.2">
      <c r="A9639" s="2">
        <v>9634</v>
      </c>
      <c r="B9639" s="219" t="s">
        <v>13097</v>
      </c>
      <c r="C9639" s="216" t="s">
        <v>13386</v>
      </c>
      <c r="D9639" s="2">
        <v>1</v>
      </c>
      <c r="E9639" s="236">
        <v>10718</v>
      </c>
      <c r="F9639" s="236">
        <v>10718</v>
      </c>
    </row>
    <row r="9640" spans="1:6" x14ac:dyDescent="0.2">
      <c r="A9640" s="2">
        <v>9635</v>
      </c>
      <c r="B9640" s="219" t="s">
        <v>13098</v>
      </c>
      <c r="C9640" s="216" t="s">
        <v>13387</v>
      </c>
      <c r="D9640" s="2">
        <v>1</v>
      </c>
      <c r="E9640" s="236">
        <v>5064</v>
      </c>
      <c r="F9640" s="236">
        <v>5064</v>
      </c>
    </row>
    <row r="9641" spans="1:6" x14ac:dyDescent="0.2">
      <c r="A9641" s="2">
        <v>9636</v>
      </c>
      <c r="B9641" s="219" t="s">
        <v>13099</v>
      </c>
      <c r="C9641" s="216" t="s">
        <v>13388</v>
      </c>
      <c r="D9641" s="2">
        <v>1</v>
      </c>
      <c r="E9641" s="236">
        <v>4268</v>
      </c>
      <c r="F9641" s="236">
        <v>4268</v>
      </c>
    </row>
    <row r="9642" spans="1:6" x14ac:dyDescent="0.2">
      <c r="A9642" s="2">
        <v>9637</v>
      </c>
      <c r="B9642" s="219" t="s">
        <v>13100</v>
      </c>
      <c r="C9642" s="216" t="s">
        <v>13389</v>
      </c>
      <c r="D9642" s="2">
        <v>1</v>
      </c>
      <c r="E9642" s="236">
        <v>13095</v>
      </c>
      <c r="F9642" s="236">
        <v>13095</v>
      </c>
    </row>
    <row r="9643" spans="1:6" ht="22.5" x14ac:dyDescent="0.2">
      <c r="A9643" s="2">
        <v>9638</v>
      </c>
      <c r="B9643" s="219" t="s">
        <v>13101</v>
      </c>
      <c r="C9643" s="216" t="s">
        <v>13390</v>
      </c>
      <c r="D9643" s="2">
        <v>1</v>
      </c>
      <c r="E9643" s="236">
        <v>5590</v>
      </c>
      <c r="F9643" s="236">
        <v>5590</v>
      </c>
    </row>
    <row r="9644" spans="1:6" x14ac:dyDescent="0.2">
      <c r="A9644" s="2">
        <v>9639</v>
      </c>
      <c r="B9644" s="219" t="s">
        <v>13102</v>
      </c>
      <c r="C9644" s="216" t="s">
        <v>13391</v>
      </c>
      <c r="D9644" s="2">
        <v>1</v>
      </c>
      <c r="E9644" s="236">
        <v>6000</v>
      </c>
      <c r="F9644" s="236">
        <v>6000</v>
      </c>
    </row>
    <row r="9645" spans="1:6" ht="22.5" x14ac:dyDescent="0.2">
      <c r="A9645" s="2">
        <v>9640</v>
      </c>
      <c r="B9645" s="219" t="s">
        <v>13103</v>
      </c>
      <c r="C9645" s="216" t="s">
        <v>13392</v>
      </c>
      <c r="D9645" s="2">
        <v>1</v>
      </c>
      <c r="E9645" s="236">
        <v>7170</v>
      </c>
      <c r="F9645" s="236">
        <v>7170</v>
      </c>
    </row>
    <row r="9646" spans="1:6" x14ac:dyDescent="0.2">
      <c r="A9646" s="2">
        <v>9641</v>
      </c>
      <c r="B9646" s="219" t="s">
        <v>13104</v>
      </c>
      <c r="C9646" s="216" t="s">
        <v>13393</v>
      </c>
      <c r="D9646" s="2">
        <v>1</v>
      </c>
      <c r="E9646" s="236">
        <v>5000</v>
      </c>
      <c r="F9646" s="236">
        <v>5000</v>
      </c>
    </row>
    <row r="9647" spans="1:6" x14ac:dyDescent="0.2">
      <c r="A9647" s="2">
        <v>9642</v>
      </c>
      <c r="B9647" s="219" t="s">
        <v>13104</v>
      </c>
      <c r="C9647" s="216" t="s">
        <v>13394</v>
      </c>
      <c r="D9647" s="2">
        <v>1</v>
      </c>
      <c r="E9647" s="236">
        <v>5000</v>
      </c>
      <c r="F9647" s="236">
        <v>5000</v>
      </c>
    </row>
    <row r="9648" spans="1:6" x14ac:dyDescent="0.2">
      <c r="A9648" s="2">
        <v>9643</v>
      </c>
      <c r="B9648" s="219" t="s">
        <v>13104</v>
      </c>
      <c r="C9648" s="216" t="s">
        <v>13395</v>
      </c>
      <c r="D9648" s="2">
        <v>1</v>
      </c>
      <c r="E9648" s="236">
        <v>5000</v>
      </c>
      <c r="F9648" s="236">
        <v>5000</v>
      </c>
    </row>
    <row r="9649" spans="1:6" x14ac:dyDescent="0.2">
      <c r="A9649" s="2">
        <v>9644</v>
      </c>
      <c r="B9649" s="219" t="s">
        <v>13104</v>
      </c>
      <c r="C9649" s="216" t="s">
        <v>13396</v>
      </c>
      <c r="D9649" s="2">
        <v>1</v>
      </c>
      <c r="E9649" s="236">
        <v>5000</v>
      </c>
      <c r="F9649" s="236">
        <v>5000</v>
      </c>
    </row>
    <row r="9650" spans="1:6" ht="22.5" x14ac:dyDescent="0.2">
      <c r="A9650" s="2">
        <v>9645</v>
      </c>
      <c r="B9650" s="219" t="s">
        <v>13105</v>
      </c>
      <c r="C9650" s="216" t="s">
        <v>13397</v>
      </c>
      <c r="D9650" s="2">
        <v>1</v>
      </c>
      <c r="E9650" s="236">
        <v>4800</v>
      </c>
      <c r="F9650" s="236">
        <v>4800</v>
      </c>
    </row>
    <row r="9651" spans="1:6" ht="22.5" x14ac:dyDescent="0.2">
      <c r="A9651" s="2">
        <v>9646</v>
      </c>
      <c r="B9651" s="219" t="s">
        <v>13105</v>
      </c>
      <c r="C9651" s="216" t="s">
        <v>13398</v>
      </c>
      <c r="D9651" s="2">
        <v>1</v>
      </c>
      <c r="E9651" s="236">
        <v>4800</v>
      </c>
      <c r="F9651" s="236">
        <v>4800</v>
      </c>
    </row>
    <row r="9652" spans="1:6" ht="22.5" x14ac:dyDescent="0.2">
      <c r="A9652" s="2">
        <v>9647</v>
      </c>
      <c r="B9652" s="219" t="s">
        <v>13106</v>
      </c>
      <c r="C9652" s="216" t="s">
        <v>13399</v>
      </c>
      <c r="D9652" s="2">
        <v>1</v>
      </c>
      <c r="E9652" s="236">
        <v>3700</v>
      </c>
      <c r="F9652" s="236">
        <v>3700</v>
      </c>
    </row>
    <row r="9653" spans="1:6" ht="22.5" x14ac:dyDescent="0.2">
      <c r="A9653" s="2">
        <v>9648</v>
      </c>
      <c r="B9653" s="219" t="s">
        <v>13107</v>
      </c>
      <c r="C9653" s="216" t="s">
        <v>13400</v>
      </c>
      <c r="D9653" s="2">
        <v>1</v>
      </c>
      <c r="E9653" s="236">
        <v>10000</v>
      </c>
      <c r="F9653" s="236">
        <v>10000</v>
      </c>
    </row>
    <row r="9654" spans="1:6" ht="22.5" x14ac:dyDescent="0.2">
      <c r="A9654" s="2">
        <v>9649</v>
      </c>
      <c r="B9654" s="219" t="s">
        <v>13108</v>
      </c>
      <c r="C9654" s="216" t="s">
        <v>13401</v>
      </c>
      <c r="D9654" s="2">
        <v>1</v>
      </c>
      <c r="E9654" s="236">
        <v>8560</v>
      </c>
      <c r="F9654" s="236">
        <v>8560</v>
      </c>
    </row>
    <row r="9655" spans="1:6" ht="22.5" x14ac:dyDescent="0.2">
      <c r="A9655" s="2">
        <v>9650</v>
      </c>
      <c r="B9655" s="219" t="s">
        <v>13109</v>
      </c>
      <c r="C9655" s="216" t="s">
        <v>13402</v>
      </c>
      <c r="D9655" s="2">
        <v>1</v>
      </c>
      <c r="E9655" s="236">
        <v>3834</v>
      </c>
      <c r="F9655" s="236">
        <v>3834</v>
      </c>
    </row>
    <row r="9656" spans="1:6" x14ac:dyDescent="0.2">
      <c r="A9656" s="2">
        <v>9651</v>
      </c>
      <c r="B9656" s="219" t="s">
        <v>13110</v>
      </c>
      <c r="C9656" s="216" t="s">
        <v>13403</v>
      </c>
      <c r="D9656" s="2">
        <v>1</v>
      </c>
      <c r="E9656" s="236">
        <v>4995</v>
      </c>
      <c r="F9656" s="236">
        <v>4995</v>
      </c>
    </row>
    <row r="9657" spans="1:6" ht="22.5" x14ac:dyDescent="0.2">
      <c r="A9657" s="2">
        <v>9652</v>
      </c>
      <c r="B9657" s="219" t="s">
        <v>13111</v>
      </c>
      <c r="C9657" s="216" t="s">
        <v>13404</v>
      </c>
      <c r="D9657" s="2">
        <v>1</v>
      </c>
      <c r="E9657" s="236">
        <v>7110</v>
      </c>
      <c r="F9657" s="236">
        <v>7110</v>
      </c>
    </row>
    <row r="9658" spans="1:6" ht="33.75" x14ac:dyDescent="0.2">
      <c r="A9658" s="2">
        <v>9653</v>
      </c>
      <c r="B9658" s="223" t="s">
        <v>13112</v>
      </c>
      <c r="C9658" s="4" t="s">
        <v>13405</v>
      </c>
      <c r="D9658" s="2">
        <v>1</v>
      </c>
      <c r="E9658" s="5">
        <v>49000</v>
      </c>
      <c r="F9658" s="237">
        <v>17694.43</v>
      </c>
    </row>
    <row r="9659" spans="1:6" ht="45" x14ac:dyDescent="0.2">
      <c r="A9659" s="2">
        <v>9654</v>
      </c>
      <c r="B9659" s="223" t="s">
        <v>13113</v>
      </c>
      <c r="C9659" s="4" t="s">
        <v>13406</v>
      </c>
      <c r="D9659" s="2">
        <v>1</v>
      </c>
      <c r="E9659" s="5">
        <v>98895.33</v>
      </c>
      <c r="F9659" s="237">
        <v>35712.17</v>
      </c>
    </row>
    <row r="9660" spans="1:6" ht="45" x14ac:dyDescent="0.2">
      <c r="A9660" s="2">
        <v>9655</v>
      </c>
      <c r="B9660" s="223" t="s">
        <v>13114</v>
      </c>
      <c r="C9660" s="4" t="s">
        <v>13407</v>
      </c>
      <c r="D9660" s="2">
        <v>1</v>
      </c>
      <c r="E9660" s="5">
        <v>217503</v>
      </c>
      <c r="F9660" s="237">
        <v>0</v>
      </c>
    </row>
    <row r="9661" spans="1:6" ht="78.75" x14ac:dyDescent="0.2">
      <c r="A9661" s="2">
        <v>9656</v>
      </c>
      <c r="B9661" s="223" t="s">
        <v>13115</v>
      </c>
      <c r="C9661" s="4" t="s">
        <v>13408</v>
      </c>
      <c r="D9661" s="2">
        <v>1</v>
      </c>
      <c r="E9661" s="5">
        <v>188100</v>
      </c>
      <c r="F9661" s="237">
        <v>0</v>
      </c>
    </row>
    <row r="9662" spans="1:6" ht="56.25" x14ac:dyDescent="0.2">
      <c r="A9662" s="2">
        <v>9657</v>
      </c>
      <c r="B9662" s="223" t="s">
        <v>13116</v>
      </c>
      <c r="C9662" s="4" t="s">
        <v>13409</v>
      </c>
      <c r="D9662" s="2">
        <v>1</v>
      </c>
      <c r="E9662" s="5">
        <v>42273</v>
      </c>
      <c r="F9662" s="237"/>
    </row>
    <row r="9663" spans="1:6" ht="45" x14ac:dyDescent="0.2">
      <c r="A9663" s="2">
        <v>9658</v>
      </c>
      <c r="B9663" s="223" t="s">
        <v>13117</v>
      </c>
      <c r="C9663" s="4" t="s">
        <v>13410</v>
      </c>
      <c r="D9663" s="2">
        <v>1</v>
      </c>
      <c r="E9663" s="5">
        <v>99000</v>
      </c>
      <c r="F9663" s="237"/>
    </row>
    <row r="9664" spans="1:6" ht="45" x14ac:dyDescent="0.2">
      <c r="A9664" s="2">
        <v>9659</v>
      </c>
      <c r="B9664" s="223" t="s">
        <v>13118</v>
      </c>
      <c r="C9664" s="4" t="s">
        <v>13411</v>
      </c>
      <c r="D9664" s="2">
        <v>1</v>
      </c>
      <c r="E9664" s="5">
        <v>176148.5</v>
      </c>
      <c r="F9664" s="237"/>
    </row>
    <row r="9665" spans="1:6" ht="33.75" x14ac:dyDescent="0.2">
      <c r="A9665" s="2">
        <v>9660</v>
      </c>
      <c r="B9665" s="223" t="s">
        <v>13119</v>
      </c>
      <c r="C9665" s="4" t="s">
        <v>13412</v>
      </c>
      <c r="D9665" s="2">
        <v>1</v>
      </c>
      <c r="E9665" s="5">
        <v>56430</v>
      </c>
      <c r="F9665" s="237"/>
    </row>
    <row r="9666" spans="1:6" ht="33.75" x14ac:dyDescent="0.2">
      <c r="A9666" s="2">
        <v>9661</v>
      </c>
      <c r="B9666" s="223" t="s">
        <v>13119</v>
      </c>
      <c r="C9666" s="4" t="s">
        <v>13413</v>
      </c>
      <c r="D9666" s="2">
        <v>1</v>
      </c>
      <c r="E9666" s="5">
        <v>56430</v>
      </c>
      <c r="F9666" s="237"/>
    </row>
    <row r="9667" spans="1:6" ht="45" x14ac:dyDescent="0.2">
      <c r="A9667" s="2">
        <v>9662</v>
      </c>
      <c r="B9667" s="223" t="s">
        <v>13120</v>
      </c>
      <c r="C9667" s="4" t="s">
        <v>13414</v>
      </c>
      <c r="D9667" s="2">
        <v>1</v>
      </c>
      <c r="E9667" s="5">
        <v>270765</v>
      </c>
      <c r="F9667" s="237"/>
    </row>
    <row r="9668" spans="1:6" x14ac:dyDescent="0.2">
      <c r="A9668" s="2">
        <v>9663</v>
      </c>
      <c r="B9668" s="223" t="s">
        <v>3975</v>
      </c>
      <c r="C9668" s="4" t="s">
        <v>13415</v>
      </c>
      <c r="D9668" s="2">
        <v>1</v>
      </c>
      <c r="E9668" s="5">
        <v>7260</v>
      </c>
      <c r="F9668" s="237">
        <v>7260</v>
      </c>
    </row>
    <row r="9669" spans="1:6" ht="33.75" x14ac:dyDescent="0.2">
      <c r="A9669" s="2">
        <v>9664</v>
      </c>
      <c r="B9669" s="223" t="s">
        <v>13121</v>
      </c>
      <c r="C9669" s="4" t="s">
        <v>13416</v>
      </c>
      <c r="D9669" s="2">
        <v>1</v>
      </c>
      <c r="E9669" s="5">
        <v>19950</v>
      </c>
      <c r="F9669" s="237">
        <v>19950</v>
      </c>
    </row>
    <row r="9670" spans="1:6" ht="33.75" x14ac:dyDescent="0.2">
      <c r="A9670" s="2">
        <v>9665</v>
      </c>
      <c r="B9670" s="223" t="s">
        <v>13122</v>
      </c>
      <c r="C9670" s="4" t="s">
        <v>13417</v>
      </c>
      <c r="D9670" s="2">
        <v>1</v>
      </c>
      <c r="E9670" s="5">
        <v>64350</v>
      </c>
      <c r="F9670" s="237">
        <v>0</v>
      </c>
    </row>
    <row r="9671" spans="1:6" ht="22.5" x14ac:dyDescent="0.2">
      <c r="A9671" s="2">
        <v>9666</v>
      </c>
      <c r="B9671" s="223" t="s">
        <v>13123</v>
      </c>
      <c r="C9671" s="4" t="s">
        <v>13418</v>
      </c>
      <c r="D9671" s="2">
        <v>1</v>
      </c>
      <c r="E9671" s="5">
        <v>147510</v>
      </c>
      <c r="F9671" s="237">
        <v>0</v>
      </c>
    </row>
    <row r="9672" spans="1:6" ht="78.75" x14ac:dyDescent="0.2">
      <c r="A9672" s="2">
        <v>9667</v>
      </c>
      <c r="B9672" s="223" t="s">
        <v>13124</v>
      </c>
      <c r="C9672" s="4" t="s">
        <v>13419</v>
      </c>
      <c r="D9672" s="2">
        <v>1</v>
      </c>
      <c r="E9672" s="5">
        <v>71577</v>
      </c>
      <c r="F9672" s="237">
        <v>0</v>
      </c>
    </row>
    <row r="9673" spans="1:6" ht="56.25" x14ac:dyDescent="0.2">
      <c r="A9673" s="2">
        <v>9668</v>
      </c>
      <c r="B9673" s="223" t="s">
        <v>13125</v>
      </c>
      <c r="C9673" s="4" t="s">
        <v>13420</v>
      </c>
      <c r="D9673" s="2">
        <v>1</v>
      </c>
      <c r="E9673" s="5">
        <v>156222</v>
      </c>
      <c r="F9673" s="237">
        <v>0</v>
      </c>
    </row>
    <row r="9674" spans="1:6" ht="33.75" x14ac:dyDescent="0.2">
      <c r="A9674" s="2">
        <v>9669</v>
      </c>
      <c r="B9674" s="223" t="s">
        <v>13126</v>
      </c>
      <c r="C9674" s="4" t="s">
        <v>13421</v>
      </c>
      <c r="D9674" s="2">
        <v>1</v>
      </c>
      <c r="E9674" s="5">
        <v>32472</v>
      </c>
      <c r="F9674" s="237">
        <v>32472</v>
      </c>
    </row>
    <row r="9675" spans="1:6" ht="67.5" x14ac:dyDescent="0.2">
      <c r="A9675" s="2">
        <v>9670</v>
      </c>
      <c r="B9675" s="223" t="s">
        <v>13127</v>
      </c>
      <c r="C9675" s="4" t="s">
        <v>13422</v>
      </c>
      <c r="D9675" s="2">
        <v>1</v>
      </c>
      <c r="E9675" s="5">
        <v>366300</v>
      </c>
      <c r="F9675" s="237">
        <v>0</v>
      </c>
    </row>
    <row r="9676" spans="1:6" ht="33.75" x14ac:dyDescent="0.2">
      <c r="A9676" s="2">
        <v>9671</v>
      </c>
      <c r="B9676" s="223" t="s">
        <v>13128</v>
      </c>
      <c r="C9676" s="4" t="s">
        <v>13423</v>
      </c>
      <c r="D9676" s="2">
        <v>1</v>
      </c>
      <c r="E9676" s="5">
        <v>15300</v>
      </c>
      <c r="F9676" s="237">
        <v>15300</v>
      </c>
    </row>
    <row r="9677" spans="1:6" ht="33.75" x14ac:dyDescent="0.2">
      <c r="A9677" s="2">
        <v>9672</v>
      </c>
      <c r="B9677" s="223" t="s">
        <v>13129</v>
      </c>
      <c r="C9677" s="4" t="s">
        <v>13424</v>
      </c>
      <c r="D9677" s="2">
        <v>1</v>
      </c>
      <c r="E9677" s="5">
        <v>186120</v>
      </c>
      <c r="F9677" s="237">
        <v>0</v>
      </c>
    </row>
    <row r="9678" spans="1:6" ht="22.5" x14ac:dyDescent="0.2">
      <c r="A9678" s="2">
        <v>9673</v>
      </c>
      <c r="B9678" s="223" t="s">
        <v>13130</v>
      </c>
      <c r="C9678" s="4" t="s">
        <v>13425</v>
      </c>
      <c r="D9678" s="2">
        <v>1</v>
      </c>
      <c r="E9678" s="5">
        <v>13800</v>
      </c>
      <c r="F9678" s="237">
        <v>13800</v>
      </c>
    </row>
    <row r="9679" spans="1:6" ht="22.5" x14ac:dyDescent="0.2">
      <c r="A9679" s="2">
        <v>9674</v>
      </c>
      <c r="B9679" s="223" t="s">
        <v>13131</v>
      </c>
      <c r="C9679" s="4" t="s">
        <v>13426</v>
      </c>
      <c r="D9679" s="2">
        <v>1</v>
      </c>
      <c r="E9679" s="5">
        <v>18900</v>
      </c>
      <c r="F9679" s="237">
        <v>18900</v>
      </c>
    </row>
    <row r="9680" spans="1:6" ht="22.5" x14ac:dyDescent="0.2">
      <c r="A9680" s="2">
        <v>9675</v>
      </c>
      <c r="B9680" s="223" t="s">
        <v>13132</v>
      </c>
      <c r="C9680" s="4" t="s">
        <v>13427</v>
      </c>
      <c r="D9680" s="2">
        <v>1</v>
      </c>
      <c r="E9680" s="5">
        <v>2051.48</v>
      </c>
      <c r="F9680" s="236">
        <v>2051.48</v>
      </c>
    </row>
    <row r="9681" spans="1:6" ht="22.5" x14ac:dyDescent="0.2">
      <c r="A9681" s="2">
        <v>9676</v>
      </c>
      <c r="B9681" s="223" t="s">
        <v>13014</v>
      </c>
      <c r="C9681" s="4" t="s">
        <v>13428</v>
      </c>
      <c r="D9681" s="2">
        <v>1</v>
      </c>
      <c r="E9681" s="5">
        <v>14000</v>
      </c>
      <c r="F9681" s="236">
        <v>14000</v>
      </c>
    </row>
    <row r="9682" spans="1:6" ht="22.5" x14ac:dyDescent="0.2">
      <c r="A9682" s="2">
        <v>9677</v>
      </c>
      <c r="B9682" s="223" t="s">
        <v>13133</v>
      </c>
      <c r="C9682" s="4" t="s">
        <v>13429</v>
      </c>
      <c r="D9682" s="2">
        <v>1</v>
      </c>
      <c r="E9682" s="5">
        <v>12000</v>
      </c>
      <c r="F9682" s="236">
        <v>12000</v>
      </c>
    </row>
    <row r="9683" spans="1:6" x14ac:dyDescent="0.2">
      <c r="A9683" s="2">
        <v>9678</v>
      </c>
      <c r="B9683" s="223" t="s">
        <v>13134</v>
      </c>
      <c r="C9683" s="4"/>
      <c r="D9683" s="2">
        <v>1</v>
      </c>
      <c r="E9683" s="5">
        <v>6000</v>
      </c>
      <c r="F9683" s="236">
        <v>6000</v>
      </c>
    </row>
    <row r="9684" spans="1:6" ht="45" x14ac:dyDescent="0.2">
      <c r="A9684" s="2">
        <v>9679</v>
      </c>
      <c r="B9684" s="219" t="s">
        <v>13135</v>
      </c>
      <c r="C9684" s="216" t="s">
        <v>13430</v>
      </c>
      <c r="D9684" s="2">
        <v>1</v>
      </c>
      <c r="E9684" s="239">
        <v>296010</v>
      </c>
      <c r="F9684" s="240">
        <v>187473</v>
      </c>
    </row>
    <row r="9685" spans="1:6" x14ac:dyDescent="0.2">
      <c r="A9685" s="2">
        <v>9680</v>
      </c>
      <c r="B9685" s="219" t="s">
        <v>11924</v>
      </c>
      <c r="C9685" s="216"/>
      <c r="D9685" s="2">
        <v>1</v>
      </c>
      <c r="E9685" s="236">
        <v>42251.54</v>
      </c>
      <c r="F9685" s="236">
        <v>42251.54</v>
      </c>
    </row>
    <row r="9686" spans="1:6" ht="22.5" x14ac:dyDescent="0.2">
      <c r="A9686" s="2">
        <v>9681</v>
      </c>
      <c r="B9686" s="219" t="s">
        <v>13136</v>
      </c>
      <c r="C9686" s="216" t="s">
        <v>13431</v>
      </c>
      <c r="D9686" s="2">
        <v>1</v>
      </c>
      <c r="E9686" s="236">
        <v>7733.34</v>
      </c>
      <c r="F9686" s="236">
        <v>7733.34</v>
      </c>
    </row>
    <row r="9687" spans="1:6" x14ac:dyDescent="0.2">
      <c r="A9687" s="2">
        <v>9682</v>
      </c>
      <c r="B9687" s="219" t="s">
        <v>11924</v>
      </c>
      <c r="C9687" s="216"/>
      <c r="D9687" s="2">
        <v>1</v>
      </c>
      <c r="E9687" s="236">
        <v>35649.599999999999</v>
      </c>
      <c r="F9687" s="236">
        <v>35649.599999999999</v>
      </c>
    </row>
    <row r="9688" spans="1:6" x14ac:dyDescent="0.2">
      <c r="A9688" s="2">
        <v>9683</v>
      </c>
      <c r="B9688" s="219" t="s">
        <v>13137</v>
      </c>
      <c r="C9688" s="216" t="s">
        <v>13432</v>
      </c>
      <c r="D9688" s="2">
        <v>1</v>
      </c>
      <c r="E9688" s="236">
        <v>3061</v>
      </c>
      <c r="F9688" s="236">
        <v>3061</v>
      </c>
    </row>
    <row r="9689" spans="1:6" x14ac:dyDescent="0.2">
      <c r="A9689" s="2">
        <v>9684</v>
      </c>
      <c r="B9689" s="219" t="s">
        <v>13138</v>
      </c>
      <c r="C9689" s="216"/>
      <c r="D9689" s="2">
        <v>1</v>
      </c>
      <c r="E9689" s="236">
        <v>25964</v>
      </c>
      <c r="F9689" s="236">
        <v>25964</v>
      </c>
    </row>
    <row r="9690" spans="1:6" ht="33.75" x14ac:dyDescent="0.2">
      <c r="A9690" s="2">
        <v>9685</v>
      </c>
      <c r="B9690" s="219" t="s">
        <v>13139</v>
      </c>
      <c r="C9690" s="216"/>
      <c r="D9690" s="2">
        <v>1</v>
      </c>
      <c r="E9690" s="236">
        <v>9923</v>
      </c>
      <c r="F9690" s="236">
        <v>9923</v>
      </c>
    </row>
    <row r="9691" spans="1:6" ht="33.75" x14ac:dyDescent="0.2">
      <c r="A9691" s="2">
        <v>9686</v>
      </c>
      <c r="B9691" s="219" t="s">
        <v>13140</v>
      </c>
      <c r="C9691" s="216"/>
      <c r="D9691" s="2">
        <v>1</v>
      </c>
      <c r="E9691" s="236">
        <v>6840</v>
      </c>
      <c r="F9691" s="236">
        <v>6840</v>
      </c>
    </row>
    <row r="9692" spans="1:6" ht="22.5" x14ac:dyDescent="0.2">
      <c r="A9692" s="2">
        <v>9687</v>
      </c>
      <c r="B9692" s="219" t="s">
        <v>13136</v>
      </c>
      <c r="C9692" s="216"/>
      <c r="D9692" s="2">
        <v>1</v>
      </c>
      <c r="E9692" s="236">
        <v>3858.74</v>
      </c>
      <c r="F9692" s="236">
        <v>3858.74</v>
      </c>
    </row>
    <row r="9693" spans="1:6" x14ac:dyDescent="0.2">
      <c r="A9693" s="2">
        <v>9688</v>
      </c>
      <c r="B9693" s="219" t="s">
        <v>11924</v>
      </c>
      <c r="C9693" s="216"/>
      <c r="D9693" s="2">
        <v>1</v>
      </c>
      <c r="E9693" s="236">
        <v>11000</v>
      </c>
      <c r="F9693" s="236">
        <v>11000</v>
      </c>
    </row>
    <row r="9694" spans="1:6" x14ac:dyDescent="0.2">
      <c r="A9694" s="2">
        <v>9689</v>
      </c>
      <c r="B9694" s="224" t="s">
        <v>11924</v>
      </c>
      <c r="C9694" s="228"/>
      <c r="D9694" s="2">
        <v>1</v>
      </c>
      <c r="E9694" s="241">
        <f>263704.54+1105</f>
        <v>264809.53999999998</v>
      </c>
      <c r="F9694" s="241">
        <f>E9694</f>
        <v>264809.53999999998</v>
      </c>
    </row>
    <row r="9695" spans="1:6" ht="33.75" x14ac:dyDescent="0.2">
      <c r="A9695" s="2">
        <v>9690</v>
      </c>
      <c r="B9695" s="224" t="s">
        <v>11626</v>
      </c>
      <c r="C9695" s="228"/>
      <c r="D9695" s="2">
        <v>1</v>
      </c>
      <c r="E9695" s="241">
        <v>1109.25</v>
      </c>
      <c r="F9695" s="241">
        <v>1109.25</v>
      </c>
    </row>
    <row r="9696" spans="1:6" x14ac:dyDescent="0.2">
      <c r="A9696" s="2">
        <v>9691</v>
      </c>
      <c r="B9696" s="225" t="s">
        <v>13141</v>
      </c>
      <c r="C9696" s="229" t="s">
        <v>13433</v>
      </c>
      <c r="D9696" s="2">
        <v>1</v>
      </c>
      <c r="E9696" s="242">
        <v>12000</v>
      </c>
      <c r="F9696" s="242">
        <v>12000</v>
      </c>
    </row>
    <row r="9697" spans="1:6" ht="33.75" x14ac:dyDescent="0.2">
      <c r="A9697" s="2">
        <v>9692</v>
      </c>
      <c r="B9697" s="244" t="s">
        <v>13442</v>
      </c>
      <c r="C9697" s="4" t="s">
        <v>14000</v>
      </c>
      <c r="D9697" s="2">
        <v>1</v>
      </c>
      <c r="E9697" s="5">
        <v>5450</v>
      </c>
      <c r="F9697" s="5">
        <v>5450</v>
      </c>
    </row>
    <row r="9698" spans="1:6" ht="67.5" x14ac:dyDescent="0.2">
      <c r="A9698" s="2">
        <v>9693</v>
      </c>
      <c r="B9698" s="244" t="s">
        <v>13443</v>
      </c>
      <c r="C9698" s="4" t="s">
        <v>14001</v>
      </c>
      <c r="D9698" s="2">
        <v>1</v>
      </c>
      <c r="E9698" s="5">
        <v>30000</v>
      </c>
      <c r="F9698" s="5">
        <v>30000</v>
      </c>
    </row>
    <row r="9699" spans="1:6" ht="33.75" x14ac:dyDescent="0.2">
      <c r="A9699" s="2">
        <v>9694</v>
      </c>
      <c r="B9699" s="244" t="s">
        <v>13444</v>
      </c>
      <c r="C9699" s="4" t="s">
        <v>14002</v>
      </c>
      <c r="D9699" s="2">
        <v>1</v>
      </c>
      <c r="E9699" s="5">
        <v>19420.830000000002</v>
      </c>
      <c r="F9699" s="5">
        <v>19420.830000000002</v>
      </c>
    </row>
    <row r="9700" spans="1:6" ht="67.5" x14ac:dyDescent="0.2">
      <c r="A9700" s="2">
        <v>9695</v>
      </c>
      <c r="B9700" s="244" t="s">
        <v>13445</v>
      </c>
      <c r="C9700" s="4" t="s">
        <v>14003</v>
      </c>
      <c r="D9700" s="2">
        <v>1</v>
      </c>
      <c r="E9700" s="5">
        <v>5264.2</v>
      </c>
      <c r="F9700" s="5">
        <v>5264.2</v>
      </c>
    </row>
    <row r="9701" spans="1:6" ht="78.75" x14ac:dyDescent="0.2">
      <c r="A9701" s="2">
        <v>9696</v>
      </c>
      <c r="B9701" s="244" t="s">
        <v>13446</v>
      </c>
      <c r="C9701" s="4" t="s">
        <v>14004</v>
      </c>
      <c r="D9701" s="2">
        <v>1</v>
      </c>
      <c r="E9701" s="5">
        <v>96960</v>
      </c>
      <c r="F9701" s="5">
        <v>12928</v>
      </c>
    </row>
    <row r="9702" spans="1:6" ht="56.25" x14ac:dyDescent="0.2">
      <c r="A9702" s="2">
        <v>9697</v>
      </c>
      <c r="B9702" s="244" t="s">
        <v>13447</v>
      </c>
      <c r="C9702" s="4" t="s">
        <v>14005</v>
      </c>
      <c r="D9702" s="2">
        <v>1</v>
      </c>
      <c r="E9702" s="5">
        <v>49000</v>
      </c>
      <c r="F9702" s="5">
        <v>6533.28</v>
      </c>
    </row>
    <row r="9703" spans="1:6" ht="22.5" x14ac:dyDescent="0.2">
      <c r="A9703" s="2">
        <v>9698</v>
      </c>
      <c r="B9703" s="244" t="s">
        <v>13448</v>
      </c>
      <c r="C9703" s="4" t="s">
        <v>14006</v>
      </c>
      <c r="D9703" s="2">
        <v>1</v>
      </c>
      <c r="E9703" s="5">
        <v>8000</v>
      </c>
      <c r="F9703" s="5">
        <v>8000</v>
      </c>
    </row>
    <row r="9704" spans="1:6" ht="22.5" x14ac:dyDescent="0.2">
      <c r="A9704" s="2">
        <v>9699</v>
      </c>
      <c r="B9704" s="244" t="s">
        <v>13056</v>
      </c>
      <c r="C9704" s="4" t="s">
        <v>14007</v>
      </c>
      <c r="D9704" s="2">
        <v>1</v>
      </c>
      <c r="E9704" s="5">
        <v>5200</v>
      </c>
      <c r="F9704" s="5">
        <v>5200</v>
      </c>
    </row>
    <row r="9705" spans="1:6" ht="56.25" x14ac:dyDescent="0.2">
      <c r="A9705" s="2">
        <v>9700</v>
      </c>
      <c r="B9705" s="244" t="s">
        <v>13449</v>
      </c>
      <c r="C9705" s="4" t="s">
        <v>14008</v>
      </c>
      <c r="D9705" s="2">
        <v>1</v>
      </c>
      <c r="E9705" s="5">
        <v>45000</v>
      </c>
      <c r="F9705" s="5">
        <v>41587.83</v>
      </c>
    </row>
    <row r="9706" spans="1:6" x14ac:dyDescent="0.2">
      <c r="A9706" s="2">
        <v>9701</v>
      </c>
      <c r="B9706" s="244" t="s">
        <v>13450</v>
      </c>
      <c r="C9706" s="4" t="s">
        <v>14009</v>
      </c>
      <c r="D9706" s="2">
        <v>1</v>
      </c>
      <c r="E9706" s="5">
        <v>25500</v>
      </c>
      <c r="F9706" s="5">
        <v>25500</v>
      </c>
    </row>
    <row r="9707" spans="1:6" ht="56.25" x14ac:dyDescent="0.2">
      <c r="A9707" s="2">
        <v>9702</v>
      </c>
      <c r="B9707" s="244" t="s">
        <v>13451</v>
      </c>
      <c r="C9707" s="4" t="s">
        <v>14010</v>
      </c>
      <c r="D9707" s="2">
        <v>1</v>
      </c>
      <c r="E9707" s="5">
        <v>143020</v>
      </c>
      <c r="F9707" s="5">
        <v>143020</v>
      </c>
    </row>
    <row r="9708" spans="1:6" ht="22.5" x14ac:dyDescent="0.2">
      <c r="A9708" s="2">
        <v>9703</v>
      </c>
      <c r="B9708" s="244" t="s">
        <v>13452</v>
      </c>
      <c r="C9708" s="4" t="s">
        <v>14011</v>
      </c>
      <c r="D9708" s="2">
        <v>1</v>
      </c>
      <c r="E9708" s="5">
        <v>64500</v>
      </c>
      <c r="F9708" s="5">
        <v>56928.98</v>
      </c>
    </row>
    <row r="9709" spans="1:6" ht="22.5" x14ac:dyDescent="0.2">
      <c r="A9709" s="2">
        <v>9704</v>
      </c>
      <c r="B9709" s="244" t="s">
        <v>13453</v>
      </c>
      <c r="C9709" s="4" t="s">
        <v>14012</v>
      </c>
      <c r="D9709" s="2">
        <v>1</v>
      </c>
      <c r="E9709" s="5">
        <v>15204.7</v>
      </c>
      <c r="F9709" s="5">
        <v>15204.7</v>
      </c>
    </row>
    <row r="9710" spans="1:6" ht="123.75" x14ac:dyDescent="0.2">
      <c r="A9710" s="2">
        <v>9705</v>
      </c>
      <c r="B9710" s="244" t="s">
        <v>13454</v>
      </c>
      <c r="C9710" s="4" t="s">
        <v>14013</v>
      </c>
      <c r="D9710" s="2">
        <v>1</v>
      </c>
      <c r="E9710" s="5">
        <v>20925</v>
      </c>
      <c r="F9710" s="5">
        <v>20925</v>
      </c>
    </row>
    <row r="9711" spans="1:6" ht="123.75" x14ac:dyDescent="0.2">
      <c r="A9711" s="2">
        <v>9706</v>
      </c>
      <c r="B9711" s="244" t="s">
        <v>13454</v>
      </c>
      <c r="C9711" s="4" t="s">
        <v>14014</v>
      </c>
      <c r="D9711" s="2">
        <v>1</v>
      </c>
      <c r="E9711" s="5">
        <v>20925</v>
      </c>
      <c r="F9711" s="5">
        <v>20925</v>
      </c>
    </row>
    <row r="9712" spans="1:6" ht="123.75" x14ac:dyDescent="0.2">
      <c r="A9712" s="2">
        <v>9707</v>
      </c>
      <c r="B9712" s="244" t="s">
        <v>13454</v>
      </c>
      <c r="C9712" s="4" t="s">
        <v>14015</v>
      </c>
      <c r="D9712" s="2">
        <v>1</v>
      </c>
      <c r="E9712" s="5">
        <v>20925</v>
      </c>
      <c r="F9712" s="5">
        <v>20925</v>
      </c>
    </row>
    <row r="9713" spans="1:6" ht="123.75" x14ac:dyDescent="0.2">
      <c r="A9713" s="2">
        <v>9708</v>
      </c>
      <c r="B9713" s="244" t="s">
        <v>13454</v>
      </c>
      <c r="C9713" s="4" t="s">
        <v>14016</v>
      </c>
      <c r="D9713" s="2">
        <v>1</v>
      </c>
      <c r="E9713" s="5">
        <v>20925</v>
      </c>
      <c r="F9713" s="5">
        <v>20925</v>
      </c>
    </row>
    <row r="9714" spans="1:6" ht="123.75" x14ac:dyDescent="0.2">
      <c r="A9714" s="2">
        <v>9709</v>
      </c>
      <c r="B9714" s="244" t="s">
        <v>13454</v>
      </c>
      <c r="C9714" s="4" t="s">
        <v>14017</v>
      </c>
      <c r="D9714" s="2">
        <v>1</v>
      </c>
      <c r="E9714" s="5">
        <v>20925</v>
      </c>
      <c r="F9714" s="5">
        <v>20925</v>
      </c>
    </row>
    <row r="9715" spans="1:6" ht="123.75" x14ac:dyDescent="0.2">
      <c r="A9715" s="2">
        <v>9710</v>
      </c>
      <c r="B9715" s="244" t="s">
        <v>13454</v>
      </c>
      <c r="C9715" s="4" t="s">
        <v>14018</v>
      </c>
      <c r="D9715" s="2">
        <v>1</v>
      </c>
      <c r="E9715" s="5">
        <v>20925</v>
      </c>
      <c r="F9715" s="5">
        <v>20925</v>
      </c>
    </row>
    <row r="9716" spans="1:6" ht="123.75" x14ac:dyDescent="0.2">
      <c r="A9716" s="2">
        <v>9711</v>
      </c>
      <c r="B9716" s="244" t="s">
        <v>13454</v>
      </c>
      <c r="C9716" s="4" t="s">
        <v>14019</v>
      </c>
      <c r="D9716" s="2">
        <v>1</v>
      </c>
      <c r="E9716" s="5">
        <v>20925</v>
      </c>
      <c r="F9716" s="5">
        <v>20925</v>
      </c>
    </row>
    <row r="9717" spans="1:6" ht="123.75" x14ac:dyDescent="0.2">
      <c r="A9717" s="2">
        <v>9712</v>
      </c>
      <c r="B9717" s="244" t="s">
        <v>13454</v>
      </c>
      <c r="C9717" s="4" t="s">
        <v>14020</v>
      </c>
      <c r="D9717" s="2">
        <v>1</v>
      </c>
      <c r="E9717" s="5">
        <v>20925</v>
      </c>
      <c r="F9717" s="5">
        <v>20925</v>
      </c>
    </row>
    <row r="9718" spans="1:6" ht="123.75" x14ac:dyDescent="0.2">
      <c r="A9718" s="2">
        <v>9713</v>
      </c>
      <c r="B9718" s="244" t="s">
        <v>13454</v>
      </c>
      <c r="C9718" s="4" t="s">
        <v>14021</v>
      </c>
      <c r="D9718" s="2">
        <v>1</v>
      </c>
      <c r="E9718" s="5">
        <v>31534</v>
      </c>
      <c r="F9718" s="5">
        <v>31534</v>
      </c>
    </row>
    <row r="9719" spans="1:6" ht="101.25" x14ac:dyDescent="0.2">
      <c r="A9719" s="2">
        <v>9714</v>
      </c>
      <c r="B9719" s="244" t="s">
        <v>13455</v>
      </c>
      <c r="C9719" s="4" t="s">
        <v>14022</v>
      </c>
      <c r="D9719" s="2">
        <v>1</v>
      </c>
      <c r="E9719" s="5">
        <v>33660</v>
      </c>
      <c r="F9719" s="5">
        <v>33660</v>
      </c>
    </row>
    <row r="9720" spans="1:6" ht="33.75" x14ac:dyDescent="0.2">
      <c r="A9720" s="2">
        <v>9715</v>
      </c>
      <c r="B9720" s="244" t="s">
        <v>13456</v>
      </c>
      <c r="C9720" s="4" t="s">
        <v>1744</v>
      </c>
      <c r="D9720" s="2">
        <v>1</v>
      </c>
      <c r="E9720" s="5">
        <v>22746.06</v>
      </c>
      <c r="F9720" s="5">
        <v>22746.06</v>
      </c>
    </row>
    <row r="9721" spans="1:6" ht="33.75" x14ac:dyDescent="0.2">
      <c r="A9721" s="2">
        <v>9716</v>
      </c>
      <c r="B9721" s="244" t="s">
        <v>13457</v>
      </c>
      <c r="C9721" s="4" t="s">
        <v>14023</v>
      </c>
      <c r="D9721" s="2">
        <v>1</v>
      </c>
      <c r="E9721" s="5">
        <v>15859.62</v>
      </c>
      <c r="F9721" s="5">
        <v>15859.62</v>
      </c>
    </row>
    <row r="9722" spans="1:6" ht="45" x14ac:dyDescent="0.2">
      <c r="A9722" s="2">
        <v>9717</v>
      </c>
      <c r="B9722" s="244" t="s">
        <v>13458</v>
      </c>
      <c r="C9722" s="4" t="s">
        <v>14024</v>
      </c>
      <c r="D9722" s="2">
        <v>1</v>
      </c>
      <c r="E9722" s="5">
        <v>5000</v>
      </c>
      <c r="F9722" s="5">
        <v>5000</v>
      </c>
    </row>
    <row r="9723" spans="1:6" ht="45" x14ac:dyDescent="0.2">
      <c r="A9723" s="2">
        <v>9718</v>
      </c>
      <c r="B9723" s="244" t="s">
        <v>13458</v>
      </c>
      <c r="C9723" s="4" t="s">
        <v>14025</v>
      </c>
      <c r="D9723" s="2">
        <v>1</v>
      </c>
      <c r="E9723" s="5">
        <v>5000</v>
      </c>
      <c r="F9723" s="5">
        <v>5000</v>
      </c>
    </row>
    <row r="9724" spans="1:6" ht="56.25" x14ac:dyDescent="0.2">
      <c r="A9724" s="2">
        <v>9719</v>
      </c>
      <c r="B9724" s="244" t="s">
        <v>13459</v>
      </c>
      <c r="C9724" s="4" t="s">
        <v>14026</v>
      </c>
      <c r="D9724" s="2">
        <v>1</v>
      </c>
      <c r="E9724" s="5">
        <v>11600</v>
      </c>
      <c r="F9724" s="5">
        <v>11600</v>
      </c>
    </row>
    <row r="9725" spans="1:6" ht="22.5" x14ac:dyDescent="0.2">
      <c r="A9725" s="2">
        <v>9720</v>
      </c>
      <c r="B9725" s="244" t="s">
        <v>13460</v>
      </c>
      <c r="C9725" s="4" t="s">
        <v>14027</v>
      </c>
      <c r="D9725" s="2">
        <v>1</v>
      </c>
      <c r="E9725" s="5">
        <v>16800</v>
      </c>
      <c r="F9725" s="5">
        <v>16800</v>
      </c>
    </row>
    <row r="9726" spans="1:6" ht="22.5" x14ac:dyDescent="0.2">
      <c r="A9726" s="2">
        <v>9721</v>
      </c>
      <c r="B9726" s="244" t="s">
        <v>13461</v>
      </c>
      <c r="C9726" s="4" t="s">
        <v>14028</v>
      </c>
      <c r="D9726" s="2">
        <v>1</v>
      </c>
      <c r="E9726" s="5">
        <v>3162</v>
      </c>
      <c r="F9726" s="5">
        <v>3162</v>
      </c>
    </row>
    <row r="9727" spans="1:6" ht="33.75" x14ac:dyDescent="0.2">
      <c r="A9727" s="2">
        <v>9722</v>
      </c>
      <c r="B9727" s="244" t="s">
        <v>13462</v>
      </c>
      <c r="C9727" s="4" t="s">
        <v>14029</v>
      </c>
      <c r="D9727" s="2">
        <v>1</v>
      </c>
      <c r="E9727" s="5">
        <v>3264</v>
      </c>
      <c r="F9727" s="5">
        <v>3264</v>
      </c>
    </row>
    <row r="9728" spans="1:6" ht="33.75" x14ac:dyDescent="0.2">
      <c r="A9728" s="2">
        <v>9723</v>
      </c>
      <c r="B9728" s="244" t="s">
        <v>13462</v>
      </c>
      <c r="C9728" s="4" t="s">
        <v>14030</v>
      </c>
      <c r="D9728" s="2">
        <v>1</v>
      </c>
      <c r="E9728" s="5">
        <v>3264</v>
      </c>
      <c r="F9728" s="5">
        <v>3264</v>
      </c>
    </row>
    <row r="9729" spans="1:6" ht="33.75" x14ac:dyDescent="0.2">
      <c r="A9729" s="2">
        <v>9724</v>
      </c>
      <c r="B9729" s="244" t="s">
        <v>13463</v>
      </c>
      <c r="C9729" s="4" t="s">
        <v>14031</v>
      </c>
      <c r="D9729" s="2">
        <v>1</v>
      </c>
      <c r="E9729" s="5">
        <v>4320</v>
      </c>
      <c r="F9729" s="5">
        <v>4320</v>
      </c>
    </row>
    <row r="9730" spans="1:6" ht="22.5" x14ac:dyDescent="0.2">
      <c r="A9730" s="2">
        <v>9725</v>
      </c>
      <c r="B9730" s="244" t="s">
        <v>13464</v>
      </c>
      <c r="C9730" s="4" t="s">
        <v>14032</v>
      </c>
      <c r="D9730" s="2">
        <v>1</v>
      </c>
      <c r="E9730" s="5">
        <v>25380</v>
      </c>
      <c r="F9730" s="5">
        <v>25380</v>
      </c>
    </row>
    <row r="9731" spans="1:6" x14ac:dyDescent="0.2">
      <c r="A9731" s="2">
        <v>9726</v>
      </c>
      <c r="B9731" s="244" t="s">
        <v>13465</v>
      </c>
      <c r="C9731" s="4" t="s">
        <v>14033</v>
      </c>
      <c r="D9731" s="2">
        <v>1</v>
      </c>
      <c r="E9731" s="5">
        <v>5108.16</v>
      </c>
      <c r="F9731" s="5">
        <v>5108.16</v>
      </c>
    </row>
    <row r="9732" spans="1:6" ht="22.5" x14ac:dyDescent="0.2">
      <c r="A9732" s="2">
        <v>9727</v>
      </c>
      <c r="B9732" s="244" t="s">
        <v>13466</v>
      </c>
      <c r="C9732" s="4" t="s">
        <v>1748</v>
      </c>
      <c r="D9732" s="2">
        <v>1</v>
      </c>
      <c r="E9732" s="5">
        <v>9613.9500000000007</v>
      </c>
      <c r="F9732" s="5">
        <v>9613.9500000000007</v>
      </c>
    </row>
    <row r="9733" spans="1:6" x14ac:dyDescent="0.2">
      <c r="A9733" s="2">
        <v>9728</v>
      </c>
      <c r="B9733" s="244" t="s">
        <v>13467</v>
      </c>
      <c r="C9733" s="4" t="s">
        <v>14034</v>
      </c>
      <c r="D9733" s="2">
        <v>1</v>
      </c>
      <c r="E9733" s="5">
        <v>26780</v>
      </c>
      <c r="F9733" s="5">
        <v>26780</v>
      </c>
    </row>
    <row r="9734" spans="1:6" ht="22.5" x14ac:dyDescent="0.2">
      <c r="A9734" s="2">
        <v>9729</v>
      </c>
      <c r="B9734" s="244" t="s">
        <v>13468</v>
      </c>
      <c r="C9734" s="4" t="s">
        <v>14035</v>
      </c>
      <c r="D9734" s="2">
        <v>1</v>
      </c>
      <c r="E9734" s="5">
        <v>25889.64</v>
      </c>
      <c r="F9734" s="5">
        <v>25889.64</v>
      </c>
    </row>
    <row r="9735" spans="1:6" x14ac:dyDescent="0.2">
      <c r="A9735" s="2">
        <v>9730</v>
      </c>
      <c r="B9735" s="244" t="s">
        <v>13469</v>
      </c>
      <c r="C9735" s="4" t="s">
        <v>14036</v>
      </c>
      <c r="D9735" s="2">
        <v>1</v>
      </c>
      <c r="E9735" s="5">
        <v>7319.46</v>
      </c>
      <c r="F9735" s="5">
        <v>7319.46</v>
      </c>
    </row>
    <row r="9736" spans="1:6" x14ac:dyDescent="0.2">
      <c r="A9736" s="2">
        <v>9731</v>
      </c>
      <c r="B9736" s="244" t="s">
        <v>13469</v>
      </c>
      <c r="C9736" s="4" t="s">
        <v>5854</v>
      </c>
      <c r="D9736" s="2">
        <v>1</v>
      </c>
      <c r="E9736" s="5">
        <v>7319.46</v>
      </c>
      <c r="F9736" s="5">
        <v>7319.46</v>
      </c>
    </row>
    <row r="9737" spans="1:6" x14ac:dyDescent="0.2">
      <c r="A9737" s="2">
        <v>9732</v>
      </c>
      <c r="B9737" s="244" t="s">
        <v>13470</v>
      </c>
      <c r="C9737" s="4" t="s">
        <v>14037</v>
      </c>
      <c r="D9737" s="2">
        <v>1</v>
      </c>
      <c r="E9737" s="5">
        <v>19369.349999999999</v>
      </c>
      <c r="F9737" s="5">
        <v>19369.349999999999</v>
      </c>
    </row>
    <row r="9738" spans="1:6" ht="78.75" x14ac:dyDescent="0.2">
      <c r="A9738" s="2">
        <v>9733</v>
      </c>
      <c r="B9738" s="244" t="s">
        <v>13471</v>
      </c>
      <c r="C9738" s="4" t="s">
        <v>14038</v>
      </c>
      <c r="D9738" s="2">
        <v>1</v>
      </c>
      <c r="E9738" s="5">
        <v>60000</v>
      </c>
      <c r="F9738" s="5">
        <v>60000</v>
      </c>
    </row>
    <row r="9739" spans="1:6" ht="22.5" x14ac:dyDescent="0.2">
      <c r="A9739" s="2">
        <v>9734</v>
      </c>
      <c r="B9739" s="244" t="s">
        <v>13472</v>
      </c>
      <c r="C9739" s="4" t="s">
        <v>14039</v>
      </c>
      <c r="D9739" s="2">
        <v>1</v>
      </c>
      <c r="E9739" s="5">
        <v>8602</v>
      </c>
      <c r="F9739" s="5">
        <v>8602</v>
      </c>
    </row>
    <row r="9740" spans="1:6" ht="22.5" x14ac:dyDescent="0.2">
      <c r="A9740" s="2">
        <v>9735</v>
      </c>
      <c r="B9740" s="244" t="s">
        <v>13473</v>
      </c>
      <c r="C9740" s="4" t="s">
        <v>14040</v>
      </c>
      <c r="D9740" s="2">
        <v>1</v>
      </c>
      <c r="E9740" s="5">
        <v>21491.4</v>
      </c>
      <c r="F9740" s="5">
        <v>21491.4</v>
      </c>
    </row>
    <row r="9741" spans="1:6" ht="45" x14ac:dyDescent="0.2">
      <c r="A9741" s="2">
        <v>9736</v>
      </c>
      <c r="B9741" s="244" t="s">
        <v>13474</v>
      </c>
      <c r="C9741" s="4" t="s">
        <v>14041</v>
      </c>
      <c r="D9741" s="2">
        <v>1</v>
      </c>
      <c r="E9741" s="5">
        <v>14000</v>
      </c>
      <c r="F9741" s="5">
        <v>14000</v>
      </c>
    </row>
    <row r="9742" spans="1:6" ht="22.5" x14ac:dyDescent="0.2">
      <c r="A9742" s="2">
        <v>9737</v>
      </c>
      <c r="B9742" s="244" t="s">
        <v>13475</v>
      </c>
      <c r="C9742" s="4" t="s">
        <v>14042</v>
      </c>
      <c r="D9742" s="2">
        <v>1</v>
      </c>
      <c r="E9742" s="5">
        <v>21513.33</v>
      </c>
      <c r="F9742" s="5">
        <v>21513.33</v>
      </c>
    </row>
    <row r="9743" spans="1:6" ht="33.75" x14ac:dyDescent="0.2">
      <c r="A9743" s="2">
        <v>9738</v>
      </c>
      <c r="B9743" s="244" t="s">
        <v>13476</v>
      </c>
      <c r="C9743" s="4" t="s">
        <v>14043</v>
      </c>
      <c r="D9743" s="2">
        <v>1</v>
      </c>
      <c r="E9743" s="5">
        <v>29854.240000000002</v>
      </c>
      <c r="F9743" s="5">
        <v>29854.240000000002</v>
      </c>
    </row>
    <row r="9744" spans="1:6" ht="33.75" x14ac:dyDescent="0.2">
      <c r="A9744" s="2">
        <v>9739</v>
      </c>
      <c r="B9744" s="244" t="s">
        <v>13477</v>
      </c>
      <c r="C9744" s="4" t="s">
        <v>14044</v>
      </c>
      <c r="D9744" s="2">
        <v>1</v>
      </c>
      <c r="E9744" s="5">
        <v>42785.279999999999</v>
      </c>
      <c r="F9744" s="5">
        <v>42785.279999999999</v>
      </c>
    </row>
    <row r="9745" spans="1:6" ht="33.75" x14ac:dyDescent="0.2">
      <c r="A9745" s="2">
        <v>9740</v>
      </c>
      <c r="B9745" s="244" t="s">
        <v>13478</v>
      </c>
      <c r="C9745" s="4" t="s">
        <v>14045</v>
      </c>
      <c r="D9745" s="2">
        <v>1</v>
      </c>
      <c r="E9745" s="5">
        <v>6769.92</v>
      </c>
      <c r="F9745" s="5">
        <v>6769.92</v>
      </c>
    </row>
    <row r="9746" spans="1:6" ht="33.75" x14ac:dyDescent="0.2">
      <c r="A9746" s="2">
        <v>9741</v>
      </c>
      <c r="B9746" s="244" t="s">
        <v>13479</v>
      </c>
      <c r="C9746" s="4" t="s">
        <v>14046</v>
      </c>
      <c r="D9746" s="2">
        <v>1</v>
      </c>
      <c r="E9746" s="5">
        <v>6769.92</v>
      </c>
      <c r="F9746" s="5">
        <v>6769.92</v>
      </c>
    </row>
    <row r="9747" spans="1:6" ht="33.75" x14ac:dyDescent="0.2">
      <c r="A9747" s="2">
        <v>9742</v>
      </c>
      <c r="B9747" s="244" t="s">
        <v>13479</v>
      </c>
      <c r="C9747" s="4" t="s">
        <v>14047</v>
      </c>
      <c r="D9747" s="2">
        <v>1</v>
      </c>
      <c r="E9747" s="5">
        <v>6769.92</v>
      </c>
      <c r="F9747" s="5">
        <v>6769.92</v>
      </c>
    </row>
    <row r="9748" spans="1:6" ht="22.5" x14ac:dyDescent="0.2">
      <c r="A9748" s="2">
        <v>9743</v>
      </c>
      <c r="B9748" s="244" t="s">
        <v>13480</v>
      </c>
      <c r="C9748" s="4" t="s">
        <v>14048</v>
      </c>
      <c r="D9748" s="2">
        <v>1</v>
      </c>
      <c r="E9748" s="5">
        <v>3702.09</v>
      </c>
      <c r="F9748" s="5">
        <v>3702.09</v>
      </c>
    </row>
    <row r="9749" spans="1:6" ht="22.5" x14ac:dyDescent="0.2">
      <c r="A9749" s="2">
        <v>9744</v>
      </c>
      <c r="B9749" s="244" t="s">
        <v>13480</v>
      </c>
      <c r="C9749" s="4" t="s">
        <v>14049</v>
      </c>
      <c r="D9749" s="2">
        <v>1</v>
      </c>
      <c r="E9749" s="5">
        <v>3702.09</v>
      </c>
      <c r="F9749" s="5">
        <v>3702.09</v>
      </c>
    </row>
    <row r="9750" spans="1:6" x14ac:dyDescent="0.2">
      <c r="A9750" s="2">
        <v>9745</v>
      </c>
      <c r="B9750" s="244" t="s">
        <v>13481</v>
      </c>
      <c r="C9750" s="4" t="s">
        <v>14050</v>
      </c>
      <c r="D9750" s="2">
        <v>1</v>
      </c>
      <c r="E9750" s="5">
        <v>14617.44</v>
      </c>
      <c r="F9750" s="5">
        <v>14617.44</v>
      </c>
    </row>
    <row r="9751" spans="1:6" x14ac:dyDescent="0.2">
      <c r="A9751" s="2">
        <v>9746</v>
      </c>
      <c r="B9751" s="244" t="s">
        <v>13481</v>
      </c>
      <c r="C9751" s="4" t="s">
        <v>14051</v>
      </c>
      <c r="D9751" s="2">
        <v>1</v>
      </c>
      <c r="E9751" s="5">
        <v>14617.44</v>
      </c>
      <c r="F9751" s="5">
        <v>14617.44</v>
      </c>
    </row>
    <row r="9752" spans="1:6" x14ac:dyDescent="0.2">
      <c r="A9752" s="2">
        <v>9747</v>
      </c>
      <c r="B9752" s="244" t="s">
        <v>13481</v>
      </c>
      <c r="C9752" s="4" t="s">
        <v>14052</v>
      </c>
      <c r="D9752" s="2">
        <v>1</v>
      </c>
      <c r="E9752" s="5">
        <v>14617.44</v>
      </c>
      <c r="F9752" s="5">
        <v>14617.44</v>
      </c>
    </row>
    <row r="9753" spans="1:6" ht="22.5" x14ac:dyDescent="0.2">
      <c r="A9753" s="2">
        <v>9748</v>
      </c>
      <c r="B9753" s="244" t="s">
        <v>13482</v>
      </c>
      <c r="C9753" s="4" t="s">
        <v>14053</v>
      </c>
      <c r="D9753" s="2">
        <v>1</v>
      </c>
      <c r="E9753" s="5">
        <v>26851.68</v>
      </c>
      <c r="F9753" s="5">
        <v>26851.68</v>
      </c>
    </row>
    <row r="9754" spans="1:6" ht="22.5" x14ac:dyDescent="0.2">
      <c r="A9754" s="2">
        <v>9749</v>
      </c>
      <c r="B9754" s="244" t="s">
        <v>13483</v>
      </c>
      <c r="C9754" s="4" t="s">
        <v>14054</v>
      </c>
      <c r="D9754" s="2">
        <v>1</v>
      </c>
      <c r="E9754" s="5">
        <v>10363.68</v>
      </c>
      <c r="F9754" s="5">
        <v>10363.68</v>
      </c>
    </row>
    <row r="9755" spans="1:6" ht="22.5" x14ac:dyDescent="0.2">
      <c r="A9755" s="2">
        <v>9750</v>
      </c>
      <c r="B9755" s="244" t="s">
        <v>13484</v>
      </c>
      <c r="C9755" s="4" t="s">
        <v>14055</v>
      </c>
      <c r="D9755" s="2">
        <v>1</v>
      </c>
      <c r="E9755" s="5">
        <v>6608</v>
      </c>
      <c r="F9755" s="5">
        <v>6608</v>
      </c>
    </row>
    <row r="9756" spans="1:6" ht="45" x14ac:dyDescent="0.2">
      <c r="A9756" s="2">
        <v>9751</v>
      </c>
      <c r="B9756" s="244" t="s">
        <v>13485</v>
      </c>
      <c r="C9756" s="4" t="s">
        <v>14056</v>
      </c>
      <c r="D9756" s="2">
        <v>1</v>
      </c>
      <c r="E9756" s="5">
        <v>30000</v>
      </c>
      <c r="F9756" s="5">
        <v>27725.22</v>
      </c>
    </row>
    <row r="9757" spans="1:6" ht="33.75" x14ac:dyDescent="0.2">
      <c r="A9757" s="2">
        <v>9752</v>
      </c>
      <c r="B9757" s="244" t="s">
        <v>13486</v>
      </c>
      <c r="C9757" s="4" t="s">
        <v>14057</v>
      </c>
      <c r="D9757" s="2">
        <v>1</v>
      </c>
      <c r="E9757" s="5">
        <v>4500</v>
      </c>
      <c r="F9757" s="5">
        <v>4500</v>
      </c>
    </row>
    <row r="9758" spans="1:6" ht="22.5" x14ac:dyDescent="0.2">
      <c r="A9758" s="2">
        <v>9753</v>
      </c>
      <c r="B9758" s="244" t="s">
        <v>13487</v>
      </c>
      <c r="C9758" s="4" t="s">
        <v>14058</v>
      </c>
      <c r="D9758" s="2">
        <v>1</v>
      </c>
      <c r="E9758" s="5">
        <v>4150</v>
      </c>
      <c r="F9758" s="5">
        <v>4150</v>
      </c>
    </row>
    <row r="9759" spans="1:6" ht="22.5" x14ac:dyDescent="0.2">
      <c r="A9759" s="2">
        <v>9754</v>
      </c>
      <c r="B9759" s="244" t="s">
        <v>13056</v>
      </c>
      <c r="C9759" s="4" t="s">
        <v>14059</v>
      </c>
      <c r="D9759" s="2">
        <v>1</v>
      </c>
      <c r="E9759" s="5">
        <v>5200</v>
      </c>
      <c r="F9759" s="5">
        <v>5200</v>
      </c>
    </row>
    <row r="9760" spans="1:6" ht="22.5" x14ac:dyDescent="0.2">
      <c r="A9760" s="2">
        <v>9755</v>
      </c>
      <c r="B9760" s="244" t="s">
        <v>13056</v>
      </c>
      <c r="C9760" s="4" t="s">
        <v>14060</v>
      </c>
      <c r="D9760" s="2">
        <v>1</v>
      </c>
      <c r="E9760" s="5">
        <v>5200</v>
      </c>
      <c r="F9760" s="5">
        <v>5200</v>
      </c>
    </row>
    <row r="9761" spans="1:6" ht="45" x14ac:dyDescent="0.2">
      <c r="A9761" s="2">
        <v>9756</v>
      </c>
      <c r="B9761" s="244" t="s">
        <v>13488</v>
      </c>
      <c r="C9761" s="4"/>
      <c r="D9761" s="2">
        <v>1</v>
      </c>
      <c r="E9761" s="5">
        <v>17675</v>
      </c>
      <c r="F9761" s="5">
        <v>17675</v>
      </c>
    </row>
    <row r="9762" spans="1:6" ht="67.5" x14ac:dyDescent="0.2">
      <c r="A9762" s="2">
        <v>9757</v>
      </c>
      <c r="B9762" s="244" t="s">
        <v>13489</v>
      </c>
      <c r="C9762" s="4" t="s">
        <v>14061</v>
      </c>
      <c r="D9762" s="2">
        <v>1</v>
      </c>
      <c r="E9762" s="5">
        <v>53363.48</v>
      </c>
      <c r="F9762" s="5">
        <v>19122.099999999999</v>
      </c>
    </row>
    <row r="9763" spans="1:6" ht="56.25" x14ac:dyDescent="0.2">
      <c r="A9763" s="2">
        <v>9758</v>
      </c>
      <c r="B9763" s="244" t="s">
        <v>13490</v>
      </c>
      <c r="C9763" s="4" t="s">
        <v>14062</v>
      </c>
      <c r="D9763" s="2">
        <v>1</v>
      </c>
      <c r="E9763" s="5">
        <v>37208.5</v>
      </c>
      <c r="F9763" s="5">
        <v>13333.01</v>
      </c>
    </row>
    <row r="9764" spans="1:6" ht="33.75" x14ac:dyDescent="0.2">
      <c r="A9764" s="2">
        <v>9759</v>
      </c>
      <c r="B9764" s="244" t="s">
        <v>13491</v>
      </c>
      <c r="C9764" s="4" t="s">
        <v>14063</v>
      </c>
      <c r="D9764" s="2">
        <v>1</v>
      </c>
      <c r="E9764" s="5">
        <v>34990</v>
      </c>
      <c r="F9764" s="5">
        <v>34990</v>
      </c>
    </row>
    <row r="9765" spans="1:6" ht="45" x14ac:dyDescent="0.2">
      <c r="A9765" s="2">
        <v>9760</v>
      </c>
      <c r="B9765" s="244" t="s">
        <v>13492</v>
      </c>
      <c r="C9765" s="4" t="s">
        <v>14064</v>
      </c>
      <c r="D9765" s="2">
        <v>1</v>
      </c>
      <c r="E9765" s="5">
        <v>7410</v>
      </c>
      <c r="F9765" s="5">
        <v>7410</v>
      </c>
    </row>
    <row r="9766" spans="1:6" ht="45" x14ac:dyDescent="0.2">
      <c r="A9766" s="2">
        <v>9761</v>
      </c>
      <c r="B9766" s="244" t="s">
        <v>13492</v>
      </c>
      <c r="C9766" s="4" t="s">
        <v>14065</v>
      </c>
      <c r="D9766" s="2">
        <v>1</v>
      </c>
      <c r="E9766" s="5">
        <v>7410</v>
      </c>
      <c r="F9766" s="5">
        <v>7410</v>
      </c>
    </row>
    <row r="9767" spans="1:6" ht="45" x14ac:dyDescent="0.2">
      <c r="A9767" s="2">
        <v>9762</v>
      </c>
      <c r="B9767" s="244" t="s">
        <v>13492</v>
      </c>
      <c r="C9767" s="4" t="s">
        <v>14066</v>
      </c>
      <c r="D9767" s="2">
        <v>1</v>
      </c>
      <c r="E9767" s="5">
        <v>7390</v>
      </c>
      <c r="F9767" s="5">
        <v>7390</v>
      </c>
    </row>
    <row r="9768" spans="1:6" ht="22.5" x14ac:dyDescent="0.2">
      <c r="A9768" s="2">
        <v>9763</v>
      </c>
      <c r="B9768" s="244" t="s">
        <v>13493</v>
      </c>
      <c r="C9768" s="4" t="s">
        <v>14067</v>
      </c>
      <c r="D9768" s="2">
        <v>1</v>
      </c>
      <c r="E9768" s="5">
        <v>11900</v>
      </c>
      <c r="F9768" s="5">
        <v>11900</v>
      </c>
    </row>
    <row r="9769" spans="1:6" ht="22.5" x14ac:dyDescent="0.2">
      <c r="A9769" s="2">
        <v>9764</v>
      </c>
      <c r="B9769" s="244" t="s">
        <v>13494</v>
      </c>
      <c r="C9769" s="4" t="s">
        <v>14068</v>
      </c>
      <c r="D9769" s="2">
        <v>1</v>
      </c>
      <c r="E9769" s="5">
        <v>7580</v>
      </c>
      <c r="F9769" s="5">
        <v>7580</v>
      </c>
    </row>
    <row r="9770" spans="1:6" ht="22.5" x14ac:dyDescent="0.2">
      <c r="A9770" s="2">
        <v>9765</v>
      </c>
      <c r="B9770" s="244" t="s">
        <v>13494</v>
      </c>
      <c r="C9770" s="4" t="s">
        <v>14069</v>
      </c>
      <c r="D9770" s="2">
        <v>1</v>
      </c>
      <c r="E9770" s="5">
        <v>7580</v>
      </c>
      <c r="F9770" s="5">
        <v>7580</v>
      </c>
    </row>
    <row r="9771" spans="1:6" ht="22.5" x14ac:dyDescent="0.2">
      <c r="A9771" s="2">
        <v>9766</v>
      </c>
      <c r="B9771" s="244" t="s">
        <v>13495</v>
      </c>
      <c r="C9771" s="4" t="s">
        <v>14070</v>
      </c>
      <c r="D9771" s="2">
        <v>1</v>
      </c>
      <c r="E9771" s="5">
        <v>5700</v>
      </c>
      <c r="F9771" s="5">
        <v>5700</v>
      </c>
    </row>
    <row r="9772" spans="1:6" ht="22.5" x14ac:dyDescent="0.2">
      <c r="A9772" s="2">
        <v>9767</v>
      </c>
      <c r="B9772" s="244" t="s">
        <v>13495</v>
      </c>
      <c r="C9772" s="4" t="s">
        <v>14071</v>
      </c>
      <c r="D9772" s="2">
        <v>1</v>
      </c>
      <c r="E9772" s="5">
        <v>5700</v>
      </c>
      <c r="F9772" s="5">
        <v>5700</v>
      </c>
    </row>
    <row r="9773" spans="1:6" ht="78.75" x14ac:dyDescent="0.2">
      <c r="A9773" s="2">
        <v>9768</v>
      </c>
      <c r="B9773" s="244" t="s">
        <v>13496</v>
      </c>
      <c r="C9773" s="4" t="s">
        <v>14072</v>
      </c>
      <c r="D9773" s="2">
        <v>1</v>
      </c>
      <c r="E9773" s="5">
        <v>25800</v>
      </c>
      <c r="F9773" s="5">
        <v>25800</v>
      </c>
    </row>
    <row r="9774" spans="1:6" ht="101.25" x14ac:dyDescent="0.2">
      <c r="A9774" s="2">
        <v>9769</v>
      </c>
      <c r="B9774" s="244" t="s">
        <v>13497</v>
      </c>
      <c r="C9774" s="4" t="s">
        <v>14073</v>
      </c>
      <c r="D9774" s="2">
        <v>1</v>
      </c>
      <c r="E9774" s="5">
        <v>3800</v>
      </c>
      <c r="F9774" s="5">
        <v>3800</v>
      </c>
    </row>
    <row r="9775" spans="1:6" ht="90" x14ac:dyDescent="0.2">
      <c r="A9775" s="2">
        <v>9770</v>
      </c>
      <c r="B9775" s="244" t="s">
        <v>13498</v>
      </c>
      <c r="C9775" s="4" t="s">
        <v>14074</v>
      </c>
      <c r="D9775" s="2">
        <v>1</v>
      </c>
      <c r="E9775" s="5">
        <v>6700</v>
      </c>
      <c r="F9775" s="5">
        <v>6700</v>
      </c>
    </row>
    <row r="9776" spans="1:6" ht="67.5" x14ac:dyDescent="0.2">
      <c r="A9776" s="2">
        <v>9771</v>
      </c>
      <c r="B9776" s="244" t="s">
        <v>13489</v>
      </c>
      <c r="C9776" s="4" t="s">
        <v>14075</v>
      </c>
      <c r="D9776" s="2">
        <v>1</v>
      </c>
      <c r="E9776" s="5">
        <v>53363.48</v>
      </c>
      <c r="F9776" s="5">
        <v>19122.099999999999</v>
      </c>
    </row>
    <row r="9777" spans="1:6" ht="67.5" x14ac:dyDescent="0.2">
      <c r="A9777" s="2">
        <v>9772</v>
      </c>
      <c r="B9777" s="244" t="s">
        <v>13489</v>
      </c>
      <c r="C9777" s="4" t="s">
        <v>14076</v>
      </c>
      <c r="D9777" s="2">
        <v>1</v>
      </c>
      <c r="E9777" s="5">
        <v>53363.48</v>
      </c>
      <c r="F9777" s="5">
        <v>19122.099999999999</v>
      </c>
    </row>
    <row r="9778" spans="1:6" ht="78.75" x14ac:dyDescent="0.2">
      <c r="A9778" s="2">
        <v>9773</v>
      </c>
      <c r="B9778" s="244" t="s">
        <v>13499</v>
      </c>
      <c r="C9778" s="4" t="s">
        <v>14077</v>
      </c>
      <c r="D9778" s="2">
        <v>1</v>
      </c>
      <c r="E9778" s="5">
        <v>55000</v>
      </c>
      <c r="F9778" s="5">
        <v>9624.93</v>
      </c>
    </row>
    <row r="9779" spans="1:6" ht="90" x14ac:dyDescent="0.2">
      <c r="A9779" s="2">
        <v>9774</v>
      </c>
      <c r="B9779" s="244" t="s">
        <v>13498</v>
      </c>
      <c r="C9779" s="4" t="s">
        <v>14078</v>
      </c>
      <c r="D9779" s="2">
        <v>1</v>
      </c>
      <c r="E9779" s="5">
        <v>6700</v>
      </c>
      <c r="F9779" s="5">
        <v>6700</v>
      </c>
    </row>
    <row r="9780" spans="1:6" ht="90" x14ac:dyDescent="0.2">
      <c r="A9780" s="2">
        <v>9775</v>
      </c>
      <c r="B9780" s="244" t="s">
        <v>13498</v>
      </c>
      <c r="C9780" s="4" t="s">
        <v>14079</v>
      </c>
      <c r="D9780" s="2">
        <v>1</v>
      </c>
      <c r="E9780" s="5">
        <v>6700</v>
      </c>
      <c r="F9780" s="5">
        <v>6700</v>
      </c>
    </row>
    <row r="9781" spans="1:6" ht="90" x14ac:dyDescent="0.2">
      <c r="A9781" s="2">
        <v>9776</v>
      </c>
      <c r="B9781" s="244" t="s">
        <v>13498</v>
      </c>
      <c r="C9781" s="4" t="s">
        <v>14080</v>
      </c>
      <c r="D9781" s="2">
        <v>1</v>
      </c>
      <c r="E9781" s="5">
        <v>6700</v>
      </c>
      <c r="F9781" s="5">
        <v>6700</v>
      </c>
    </row>
    <row r="9782" spans="1:6" ht="90" x14ac:dyDescent="0.2">
      <c r="A9782" s="2">
        <v>9777</v>
      </c>
      <c r="B9782" s="244" t="s">
        <v>13498</v>
      </c>
      <c r="C9782" s="4" t="s">
        <v>14081</v>
      </c>
      <c r="D9782" s="2">
        <v>1</v>
      </c>
      <c r="E9782" s="5">
        <v>6700</v>
      </c>
      <c r="F9782" s="5">
        <v>6700</v>
      </c>
    </row>
    <row r="9783" spans="1:6" ht="90" x14ac:dyDescent="0.2">
      <c r="A9783" s="2">
        <v>9778</v>
      </c>
      <c r="B9783" s="244" t="s">
        <v>13498</v>
      </c>
      <c r="C9783" s="4" t="s">
        <v>14082</v>
      </c>
      <c r="D9783" s="2">
        <v>1</v>
      </c>
      <c r="E9783" s="5">
        <v>6700</v>
      </c>
      <c r="F9783" s="5">
        <v>6700</v>
      </c>
    </row>
    <row r="9784" spans="1:6" ht="90" x14ac:dyDescent="0.2">
      <c r="A9784" s="2">
        <v>9779</v>
      </c>
      <c r="B9784" s="244" t="s">
        <v>13498</v>
      </c>
      <c r="C9784" s="4" t="s">
        <v>14083</v>
      </c>
      <c r="D9784" s="2">
        <v>1</v>
      </c>
      <c r="E9784" s="5">
        <v>6700</v>
      </c>
      <c r="F9784" s="5">
        <v>6700</v>
      </c>
    </row>
    <row r="9785" spans="1:6" ht="90" x14ac:dyDescent="0.2">
      <c r="A9785" s="2">
        <v>9780</v>
      </c>
      <c r="B9785" s="244" t="s">
        <v>13498</v>
      </c>
      <c r="C9785" s="4" t="s">
        <v>14084</v>
      </c>
      <c r="D9785" s="2">
        <v>1</v>
      </c>
      <c r="E9785" s="5">
        <v>6700</v>
      </c>
      <c r="F9785" s="5">
        <v>6700</v>
      </c>
    </row>
    <row r="9786" spans="1:6" ht="90" x14ac:dyDescent="0.2">
      <c r="A9786" s="2">
        <v>9781</v>
      </c>
      <c r="B9786" s="244" t="s">
        <v>13498</v>
      </c>
      <c r="C9786" s="4" t="s">
        <v>14085</v>
      </c>
      <c r="D9786" s="2">
        <v>1</v>
      </c>
      <c r="E9786" s="5">
        <v>6700</v>
      </c>
      <c r="F9786" s="5">
        <v>6700</v>
      </c>
    </row>
    <row r="9787" spans="1:6" ht="90" x14ac:dyDescent="0.2">
      <c r="A9787" s="2">
        <v>9782</v>
      </c>
      <c r="B9787" s="244" t="s">
        <v>13498</v>
      </c>
      <c r="C9787" s="4" t="s">
        <v>14086</v>
      </c>
      <c r="D9787" s="2">
        <v>1</v>
      </c>
      <c r="E9787" s="5">
        <v>6700</v>
      </c>
      <c r="F9787" s="5">
        <v>6700</v>
      </c>
    </row>
    <row r="9788" spans="1:6" ht="90" x14ac:dyDescent="0.2">
      <c r="A9788" s="2">
        <v>9783</v>
      </c>
      <c r="B9788" s="244" t="s">
        <v>13498</v>
      </c>
      <c r="C9788" s="4" t="s">
        <v>14087</v>
      </c>
      <c r="D9788" s="2">
        <v>1</v>
      </c>
      <c r="E9788" s="5">
        <v>6700</v>
      </c>
      <c r="F9788" s="5">
        <v>6700</v>
      </c>
    </row>
    <row r="9789" spans="1:6" ht="90" x14ac:dyDescent="0.2">
      <c r="A9789" s="2">
        <v>9784</v>
      </c>
      <c r="B9789" s="244" t="s">
        <v>13498</v>
      </c>
      <c r="C9789" s="4" t="s">
        <v>14088</v>
      </c>
      <c r="D9789" s="2">
        <v>1</v>
      </c>
      <c r="E9789" s="5">
        <v>6700</v>
      </c>
      <c r="F9789" s="5">
        <v>6700</v>
      </c>
    </row>
    <row r="9790" spans="1:6" ht="56.25" x14ac:dyDescent="0.2">
      <c r="A9790" s="2">
        <v>9785</v>
      </c>
      <c r="B9790" s="244" t="s">
        <v>13500</v>
      </c>
      <c r="C9790" s="4" t="s">
        <v>14089</v>
      </c>
      <c r="D9790" s="2">
        <v>1</v>
      </c>
      <c r="E9790" s="5">
        <v>6510</v>
      </c>
      <c r="F9790" s="5">
        <v>6510</v>
      </c>
    </row>
    <row r="9791" spans="1:6" ht="78.75" x14ac:dyDescent="0.2">
      <c r="A9791" s="2">
        <v>9786</v>
      </c>
      <c r="B9791" s="244" t="s">
        <v>13501</v>
      </c>
      <c r="C9791" s="4" t="s">
        <v>14090</v>
      </c>
      <c r="D9791" s="2">
        <v>1</v>
      </c>
      <c r="E9791" s="5">
        <v>3800</v>
      </c>
      <c r="F9791" s="5">
        <v>3800</v>
      </c>
    </row>
    <row r="9792" spans="1:6" ht="78.75" x14ac:dyDescent="0.2">
      <c r="A9792" s="2">
        <v>9787</v>
      </c>
      <c r="B9792" s="244" t="s">
        <v>13502</v>
      </c>
      <c r="C9792" s="4" t="s">
        <v>14091</v>
      </c>
      <c r="D9792" s="2">
        <v>1</v>
      </c>
      <c r="E9792" s="5">
        <v>3800</v>
      </c>
      <c r="F9792" s="5">
        <v>3800</v>
      </c>
    </row>
    <row r="9793" spans="1:6" ht="67.5" x14ac:dyDescent="0.2">
      <c r="A9793" s="2">
        <v>9788</v>
      </c>
      <c r="B9793" s="244" t="s">
        <v>13503</v>
      </c>
      <c r="C9793" s="4" t="s">
        <v>14092</v>
      </c>
      <c r="D9793" s="2">
        <v>1</v>
      </c>
      <c r="E9793" s="5">
        <v>3800</v>
      </c>
      <c r="F9793" s="5">
        <v>3800</v>
      </c>
    </row>
    <row r="9794" spans="1:6" ht="90" x14ac:dyDescent="0.2">
      <c r="A9794" s="2">
        <v>9789</v>
      </c>
      <c r="B9794" s="244" t="s">
        <v>13504</v>
      </c>
      <c r="C9794" s="4" t="s">
        <v>14093</v>
      </c>
      <c r="D9794" s="2">
        <v>1</v>
      </c>
      <c r="E9794" s="5">
        <v>3800</v>
      </c>
      <c r="F9794" s="5">
        <v>3800</v>
      </c>
    </row>
    <row r="9795" spans="1:6" ht="90" x14ac:dyDescent="0.2">
      <c r="A9795" s="2">
        <v>9790</v>
      </c>
      <c r="B9795" s="244" t="s">
        <v>13505</v>
      </c>
      <c r="C9795" s="4" t="s">
        <v>14094</v>
      </c>
      <c r="D9795" s="2">
        <v>1</v>
      </c>
      <c r="E9795" s="5">
        <v>3800</v>
      </c>
      <c r="F9795" s="5">
        <v>3800</v>
      </c>
    </row>
    <row r="9796" spans="1:6" ht="22.5" x14ac:dyDescent="0.2">
      <c r="A9796" s="2">
        <v>9791</v>
      </c>
      <c r="B9796" s="244" t="s">
        <v>13506</v>
      </c>
      <c r="C9796" s="4" t="s">
        <v>14095</v>
      </c>
      <c r="D9796" s="2">
        <v>1</v>
      </c>
      <c r="E9796" s="5">
        <v>7500</v>
      </c>
      <c r="F9796" s="5">
        <v>7500</v>
      </c>
    </row>
    <row r="9797" spans="1:6" ht="45" x14ac:dyDescent="0.2">
      <c r="A9797" s="2">
        <v>9792</v>
      </c>
      <c r="B9797" s="244" t="s">
        <v>13507</v>
      </c>
      <c r="C9797" s="4" t="s">
        <v>14096</v>
      </c>
      <c r="D9797" s="2">
        <v>1</v>
      </c>
      <c r="E9797" s="5">
        <v>34400</v>
      </c>
      <c r="F9797" s="5">
        <v>6880.08</v>
      </c>
    </row>
    <row r="9798" spans="1:6" ht="45" x14ac:dyDescent="0.2">
      <c r="A9798" s="2">
        <v>9793</v>
      </c>
      <c r="B9798" s="244" t="s">
        <v>13508</v>
      </c>
      <c r="C9798" s="4" t="s">
        <v>14097</v>
      </c>
      <c r="D9798" s="2">
        <v>1</v>
      </c>
      <c r="E9798" s="5">
        <v>13500</v>
      </c>
      <c r="F9798" s="5">
        <v>13500</v>
      </c>
    </row>
    <row r="9799" spans="1:6" ht="45" x14ac:dyDescent="0.2">
      <c r="A9799" s="2">
        <v>9794</v>
      </c>
      <c r="B9799" s="244" t="s">
        <v>12468</v>
      </c>
      <c r="C9799" s="4" t="s">
        <v>14098</v>
      </c>
      <c r="D9799" s="2">
        <v>1</v>
      </c>
      <c r="E9799" s="5">
        <v>8600</v>
      </c>
      <c r="F9799" s="5">
        <v>8600</v>
      </c>
    </row>
    <row r="9800" spans="1:6" x14ac:dyDescent="0.2">
      <c r="A9800" s="2">
        <v>9795</v>
      </c>
      <c r="B9800" s="244" t="s">
        <v>12464</v>
      </c>
      <c r="C9800" s="4" t="s">
        <v>14099</v>
      </c>
      <c r="D9800" s="2">
        <v>1</v>
      </c>
      <c r="E9800" s="5">
        <v>3660</v>
      </c>
      <c r="F9800" s="5">
        <v>3660</v>
      </c>
    </row>
    <row r="9801" spans="1:6" ht="56.25" x14ac:dyDescent="0.2">
      <c r="A9801" s="2">
        <v>9796</v>
      </c>
      <c r="B9801" s="244" t="s">
        <v>13509</v>
      </c>
      <c r="C9801" s="4" t="s">
        <v>14100</v>
      </c>
      <c r="D9801" s="2">
        <v>1</v>
      </c>
      <c r="E9801" s="5">
        <v>17500.59</v>
      </c>
      <c r="F9801" s="5">
        <v>17500.59</v>
      </c>
    </row>
    <row r="9802" spans="1:6" ht="56.25" x14ac:dyDescent="0.2">
      <c r="A9802" s="2">
        <v>9797</v>
      </c>
      <c r="B9802" s="244" t="s">
        <v>13510</v>
      </c>
      <c r="C9802" s="4" t="s">
        <v>14101</v>
      </c>
      <c r="D9802" s="2">
        <v>1</v>
      </c>
      <c r="E9802" s="5">
        <v>47805.5</v>
      </c>
      <c r="F9802" s="5">
        <v>9561.1200000000008</v>
      </c>
    </row>
    <row r="9803" spans="1:6" ht="33.75" x14ac:dyDescent="0.2">
      <c r="A9803" s="2">
        <v>9798</v>
      </c>
      <c r="B9803" s="244" t="s">
        <v>13511</v>
      </c>
      <c r="C9803" s="4" t="s">
        <v>14102</v>
      </c>
      <c r="D9803" s="2">
        <v>1</v>
      </c>
      <c r="E9803" s="5">
        <v>5800</v>
      </c>
      <c r="F9803" s="5">
        <v>5800</v>
      </c>
    </row>
    <row r="9804" spans="1:6" ht="33.75" x14ac:dyDescent="0.2">
      <c r="A9804" s="2">
        <v>9799</v>
      </c>
      <c r="B9804" s="244" t="s">
        <v>13511</v>
      </c>
      <c r="C9804" s="4" t="s">
        <v>14103</v>
      </c>
      <c r="D9804" s="2">
        <v>1</v>
      </c>
      <c r="E9804" s="5">
        <v>5800</v>
      </c>
      <c r="F9804" s="5">
        <v>5800</v>
      </c>
    </row>
    <row r="9805" spans="1:6" ht="33.75" x14ac:dyDescent="0.2">
      <c r="A9805" s="2">
        <v>9800</v>
      </c>
      <c r="B9805" s="244" t="s">
        <v>13511</v>
      </c>
      <c r="C9805" s="4" t="s">
        <v>14104</v>
      </c>
      <c r="D9805" s="2">
        <v>1</v>
      </c>
      <c r="E9805" s="5">
        <v>5800</v>
      </c>
      <c r="F9805" s="5">
        <v>5800</v>
      </c>
    </row>
    <row r="9806" spans="1:6" ht="67.5" x14ac:dyDescent="0.2">
      <c r="A9806" s="2">
        <v>9801</v>
      </c>
      <c r="B9806" s="244" t="s">
        <v>13512</v>
      </c>
      <c r="C9806" s="4" t="s">
        <v>14105</v>
      </c>
      <c r="D9806" s="2">
        <v>1</v>
      </c>
      <c r="E9806" s="5">
        <v>14494</v>
      </c>
      <c r="F9806" s="5">
        <v>14494</v>
      </c>
    </row>
    <row r="9807" spans="1:6" ht="67.5" x14ac:dyDescent="0.2">
      <c r="A9807" s="2">
        <v>9802</v>
      </c>
      <c r="B9807" s="244" t="s">
        <v>13512</v>
      </c>
      <c r="C9807" s="4" t="s">
        <v>14106</v>
      </c>
      <c r="D9807" s="2">
        <v>1</v>
      </c>
      <c r="E9807" s="5">
        <v>14494</v>
      </c>
      <c r="F9807" s="5">
        <v>14494</v>
      </c>
    </row>
    <row r="9808" spans="1:6" ht="67.5" x14ac:dyDescent="0.2">
      <c r="A9808" s="2">
        <v>9803</v>
      </c>
      <c r="B9808" s="244" t="s">
        <v>13512</v>
      </c>
      <c r="C9808" s="4" t="s">
        <v>14107</v>
      </c>
      <c r="D9808" s="2">
        <v>1</v>
      </c>
      <c r="E9808" s="5">
        <v>14494</v>
      </c>
      <c r="F9808" s="5">
        <v>14494</v>
      </c>
    </row>
    <row r="9809" spans="1:6" ht="67.5" x14ac:dyDescent="0.2">
      <c r="A9809" s="2">
        <v>9804</v>
      </c>
      <c r="B9809" s="244" t="s">
        <v>13512</v>
      </c>
      <c r="C9809" s="4" t="s">
        <v>14108</v>
      </c>
      <c r="D9809" s="2">
        <v>1</v>
      </c>
      <c r="E9809" s="5">
        <v>14494</v>
      </c>
      <c r="F9809" s="5">
        <v>14494</v>
      </c>
    </row>
    <row r="9810" spans="1:6" ht="67.5" x14ac:dyDescent="0.2">
      <c r="A9810" s="2">
        <v>9805</v>
      </c>
      <c r="B9810" s="244" t="s">
        <v>13512</v>
      </c>
      <c r="C9810" s="4" t="s">
        <v>14109</v>
      </c>
      <c r="D9810" s="2">
        <v>1</v>
      </c>
      <c r="E9810" s="5">
        <v>14494</v>
      </c>
      <c r="F9810" s="5">
        <v>14494</v>
      </c>
    </row>
    <row r="9811" spans="1:6" ht="67.5" x14ac:dyDescent="0.2">
      <c r="A9811" s="2">
        <v>9806</v>
      </c>
      <c r="B9811" s="244" t="s">
        <v>13512</v>
      </c>
      <c r="C9811" s="4" t="s">
        <v>14110</v>
      </c>
      <c r="D9811" s="2">
        <v>1</v>
      </c>
      <c r="E9811" s="5">
        <v>14494</v>
      </c>
      <c r="F9811" s="5">
        <v>14494</v>
      </c>
    </row>
    <row r="9812" spans="1:6" ht="22.5" x14ac:dyDescent="0.2">
      <c r="A9812" s="2">
        <v>9807</v>
      </c>
      <c r="B9812" s="244" t="s">
        <v>13513</v>
      </c>
      <c r="C9812" s="4" t="s">
        <v>14111</v>
      </c>
      <c r="D9812" s="2">
        <v>1</v>
      </c>
      <c r="E9812" s="5">
        <v>13036</v>
      </c>
      <c r="F9812" s="5">
        <v>13036</v>
      </c>
    </row>
    <row r="9813" spans="1:6" ht="22.5" x14ac:dyDescent="0.2">
      <c r="A9813" s="2">
        <v>9808</v>
      </c>
      <c r="B9813" s="244" t="s">
        <v>13514</v>
      </c>
      <c r="C9813" s="4" t="s">
        <v>14112</v>
      </c>
      <c r="D9813" s="2">
        <v>1</v>
      </c>
      <c r="E9813" s="5">
        <v>4000</v>
      </c>
      <c r="F9813" s="5">
        <v>4000</v>
      </c>
    </row>
    <row r="9814" spans="1:6" x14ac:dyDescent="0.2">
      <c r="A9814" s="2">
        <v>9809</v>
      </c>
      <c r="B9814" s="244" t="s">
        <v>13515</v>
      </c>
      <c r="C9814" s="4" t="s">
        <v>14113</v>
      </c>
      <c r="D9814" s="2">
        <v>1</v>
      </c>
      <c r="E9814" s="5">
        <v>16666</v>
      </c>
      <c r="F9814" s="5">
        <v>16666</v>
      </c>
    </row>
    <row r="9815" spans="1:6" x14ac:dyDescent="0.2">
      <c r="A9815" s="2">
        <v>9810</v>
      </c>
      <c r="B9815" s="244" t="s">
        <v>13515</v>
      </c>
      <c r="C9815" s="4" t="s">
        <v>14114</v>
      </c>
      <c r="D9815" s="2">
        <v>1</v>
      </c>
      <c r="E9815" s="5">
        <v>16666</v>
      </c>
      <c r="F9815" s="5">
        <v>16666</v>
      </c>
    </row>
    <row r="9816" spans="1:6" x14ac:dyDescent="0.2">
      <c r="A9816" s="2">
        <v>9811</v>
      </c>
      <c r="B9816" s="244" t="s">
        <v>13515</v>
      </c>
      <c r="C9816" s="4" t="s">
        <v>14115</v>
      </c>
      <c r="D9816" s="2">
        <v>1</v>
      </c>
      <c r="E9816" s="5">
        <v>16666</v>
      </c>
      <c r="F9816" s="5">
        <v>16666</v>
      </c>
    </row>
    <row r="9817" spans="1:6" x14ac:dyDescent="0.2">
      <c r="A9817" s="2">
        <v>9812</v>
      </c>
      <c r="B9817" s="244" t="s">
        <v>13515</v>
      </c>
      <c r="C9817" s="4" t="s">
        <v>14116</v>
      </c>
      <c r="D9817" s="2">
        <v>1</v>
      </c>
      <c r="E9817" s="5">
        <v>16666</v>
      </c>
      <c r="F9817" s="5">
        <v>16666</v>
      </c>
    </row>
    <row r="9818" spans="1:6" x14ac:dyDescent="0.2">
      <c r="A9818" s="2">
        <v>9813</v>
      </c>
      <c r="B9818" s="244" t="s">
        <v>13515</v>
      </c>
      <c r="C9818" s="4" t="s">
        <v>14117</v>
      </c>
      <c r="D9818" s="2">
        <v>1</v>
      </c>
      <c r="E9818" s="5">
        <v>16666</v>
      </c>
      <c r="F9818" s="5">
        <v>16666</v>
      </c>
    </row>
    <row r="9819" spans="1:6" x14ac:dyDescent="0.2">
      <c r="A9819" s="2">
        <v>9814</v>
      </c>
      <c r="B9819" s="244" t="s">
        <v>13515</v>
      </c>
      <c r="C9819" s="4" t="s">
        <v>14118</v>
      </c>
      <c r="D9819" s="2">
        <v>1</v>
      </c>
      <c r="E9819" s="5">
        <v>16666</v>
      </c>
      <c r="F9819" s="5">
        <v>16666</v>
      </c>
    </row>
    <row r="9820" spans="1:6" ht="33.75" x14ac:dyDescent="0.2">
      <c r="A9820" s="2">
        <v>9815</v>
      </c>
      <c r="B9820" s="244" t="s">
        <v>13516</v>
      </c>
      <c r="C9820" s="4" t="s">
        <v>14119</v>
      </c>
      <c r="D9820" s="2">
        <v>1</v>
      </c>
      <c r="E9820" s="5">
        <v>3400</v>
      </c>
      <c r="F9820" s="5">
        <v>3400</v>
      </c>
    </row>
    <row r="9821" spans="1:6" ht="45" x14ac:dyDescent="0.2">
      <c r="A9821" s="2">
        <v>9816</v>
      </c>
      <c r="B9821" s="244" t="s">
        <v>13517</v>
      </c>
      <c r="C9821" s="4" t="s">
        <v>14120</v>
      </c>
      <c r="D9821" s="2">
        <v>1</v>
      </c>
      <c r="E9821" s="5">
        <v>6886</v>
      </c>
      <c r="F9821" s="5">
        <v>6886</v>
      </c>
    </row>
    <row r="9822" spans="1:6" ht="22.5" x14ac:dyDescent="0.2">
      <c r="A9822" s="2">
        <v>9817</v>
      </c>
      <c r="B9822" s="244" t="s">
        <v>13518</v>
      </c>
      <c r="C9822" s="4" t="s">
        <v>14121</v>
      </c>
      <c r="D9822" s="2">
        <v>1</v>
      </c>
      <c r="E9822" s="5">
        <v>4100</v>
      </c>
      <c r="F9822" s="5">
        <v>4100</v>
      </c>
    </row>
    <row r="9823" spans="1:6" ht="56.25" x14ac:dyDescent="0.2">
      <c r="A9823" s="2">
        <v>9818</v>
      </c>
      <c r="B9823" s="244" t="s">
        <v>13519</v>
      </c>
      <c r="C9823" s="4" t="s">
        <v>14122</v>
      </c>
      <c r="D9823" s="2">
        <v>1</v>
      </c>
      <c r="E9823" s="5">
        <v>13514</v>
      </c>
      <c r="F9823" s="5">
        <v>13514</v>
      </c>
    </row>
    <row r="9824" spans="1:6" ht="33.75" x14ac:dyDescent="0.2">
      <c r="A9824" s="2">
        <v>9819</v>
      </c>
      <c r="B9824" s="244" t="s">
        <v>13520</v>
      </c>
      <c r="C9824" s="4" t="s">
        <v>14123</v>
      </c>
      <c r="D9824" s="2">
        <v>1</v>
      </c>
      <c r="E9824" s="5">
        <v>13800</v>
      </c>
      <c r="F9824" s="5">
        <v>13800</v>
      </c>
    </row>
    <row r="9825" spans="1:6" ht="22.5" x14ac:dyDescent="0.2">
      <c r="A9825" s="2">
        <v>9820</v>
      </c>
      <c r="B9825" s="244" t="s">
        <v>13521</v>
      </c>
      <c r="C9825" s="4" t="s">
        <v>14124</v>
      </c>
      <c r="D9825" s="2">
        <v>1</v>
      </c>
      <c r="E9825" s="5">
        <v>5920</v>
      </c>
      <c r="F9825" s="5">
        <v>5920</v>
      </c>
    </row>
    <row r="9826" spans="1:6" ht="33.75" x14ac:dyDescent="0.2">
      <c r="A9826" s="2">
        <v>9821</v>
      </c>
      <c r="B9826" s="244" t="s">
        <v>13511</v>
      </c>
      <c r="C9826" s="4" t="s">
        <v>14125</v>
      </c>
      <c r="D9826" s="2">
        <v>1</v>
      </c>
      <c r="E9826" s="5">
        <v>5800</v>
      </c>
      <c r="F9826" s="5">
        <v>5800</v>
      </c>
    </row>
    <row r="9827" spans="1:6" ht="67.5" x14ac:dyDescent="0.2">
      <c r="A9827" s="2">
        <v>9822</v>
      </c>
      <c r="B9827" s="244" t="s">
        <v>13512</v>
      </c>
      <c r="C9827" s="4" t="s">
        <v>14126</v>
      </c>
      <c r="D9827" s="2">
        <v>1</v>
      </c>
      <c r="E9827" s="5">
        <v>17931.8</v>
      </c>
      <c r="F9827" s="5">
        <v>17931.8</v>
      </c>
    </row>
    <row r="9828" spans="1:6" ht="67.5" x14ac:dyDescent="0.2">
      <c r="A9828" s="2">
        <v>9823</v>
      </c>
      <c r="B9828" s="244" t="s">
        <v>13512</v>
      </c>
      <c r="C9828" s="4" t="s">
        <v>14127</v>
      </c>
      <c r="D9828" s="2">
        <v>1</v>
      </c>
      <c r="E9828" s="5">
        <v>17931.8</v>
      </c>
      <c r="F9828" s="5">
        <v>17931.8</v>
      </c>
    </row>
    <row r="9829" spans="1:6" ht="67.5" x14ac:dyDescent="0.2">
      <c r="A9829" s="2">
        <v>9824</v>
      </c>
      <c r="B9829" s="244" t="s">
        <v>13512</v>
      </c>
      <c r="C9829" s="4" t="s">
        <v>14128</v>
      </c>
      <c r="D9829" s="2">
        <v>1</v>
      </c>
      <c r="E9829" s="5">
        <v>17931.8</v>
      </c>
      <c r="F9829" s="5">
        <v>17931.8</v>
      </c>
    </row>
    <row r="9830" spans="1:6" ht="67.5" x14ac:dyDescent="0.2">
      <c r="A9830" s="2">
        <v>9825</v>
      </c>
      <c r="B9830" s="244" t="s">
        <v>13512</v>
      </c>
      <c r="C9830" s="4" t="s">
        <v>14129</v>
      </c>
      <c r="D9830" s="2">
        <v>1</v>
      </c>
      <c r="E9830" s="5">
        <v>17931.8</v>
      </c>
      <c r="F9830" s="5">
        <v>17931.8</v>
      </c>
    </row>
    <row r="9831" spans="1:6" ht="33.75" x14ac:dyDescent="0.2">
      <c r="A9831" s="2">
        <v>9826</v>
      </c>
      <c r="B9831" s="244" t="s">
        <v>13522</v>
      </c>
      <c r="C9831" s="4" t="s">
        <v>14130</v>
      </c>
      <c r="D9831" s="2">
        <v>1</v>
      </c>
      <c r="E9831" s="5">
        <v>21650</v>
      </c>
      <c r="F9831" s="5">
        <v>21650</v>
      </c>
    </row>
    <row r="9832" spans="1:6" ht="33.75" x14ac:dyDescent="0.2">
      <c r="A9832" s="2">
        <v>9827</v>
      </c>
      <c r="B9832" s="244" t="s">
        <v>13523</v>
      </c>
      <c r="C9832" s="4" t="s">
        <v>14131</v>
      </c>
      <c r="D9832" s="2">
        <v>1</v>
      </c>
      <c r="E9832" s="5">
        <v>18183</v>
      </c>
      <c r="F9832" s="5">
        <v>18183</v>
      </c>
    </row>
    <row r="9833" spans="1:6" ht="22.5" x14ac:dyDescent="0.2">
      <c r="A9833" s="2">
        <v>9828</v>
      </c>
      <c r="B9833" s="244" t="s">
        <v>13524</v>
      </c>
      <c r="C9833" s="4" t="s">
        <v>14132</v>
      </c>
      <c r="D9833" s="2">
        <v>1</v>
      </c>
      <c r="E9833" s="5">
        <v>29900</v>
      </c>
      <c r="F9833" s="5">
        <v>29900</v>
      </c>
    </row>
    <row r="9834" spans="1:6" ht="22.5" x14ac:dyDescent="0.2">
      <c r="A9834" s="2">
        <v>9829</v>
      </c>
      <c r="B9834" s="244" t="s">
        <v>13525</v>
      </c>
      <c r="C9834" s="4" t="s">
        <v>14133</v>
      </c>
      <c r="D9834" s="2">
        <v>1</v>
      </c>
      <c r="E9834" s="5">
        <v>12000</v>
      </c>
      <c r="F9834" s="5">
        <v>12000</v>
      </c>
    </row>
    <row r="9835" spans="1:6" ht="22.5" x14ac:dyDescent="0.2">
      <c r="A9835" s="2">
        <v>9830</v>
      </c>
      <c r="B9835" s="244" t="s">
        <v>13513</v>
      </c>
      <c r="C9835" s="4" t="s">
        <v>14134</v>
      </c>
      <c r="D9835" s="2">
        <v>1</v>
      </c>
      <c r="E9835" s="5">
        <v>12790</v>
      </c>
      <c r="F9835" s="5">
        <v>12790</v>
      </c>
    </row>
    <row r="9836" spans="1:6" ht="22.5" x14ac:dyDescent="0.2">
      <c r="A9836" s="2">
        <v>9831</v>
      </c>
      <c r="B9836" s="244" t="s">
        <v>13513</v>
      </c>
      <c r="C9836" s="4" t="s">
        <v>14135</v>
      </c>
      <c r="D9836" s="2">
        <v>1</v>
      </c>
      <c r="E9836" s="5">
        <v>12790</v>
      </c>
      <c r="F9836" s="5">
        <v>12790</v>
      </c>
    </row>
    <row r="9837" spans="1:6" ht="22.5" x14ac:dyDescent="0.2">
      <c r="A9837" s="2">
        <v>9832</v>
      </c>
      <c r="B9837" s="244" t="s">
        <v>13513</v>
      </c>
      <c r="C9837" s="4" t="s">
        <v>14136</v>
      </c>
      <c r="D9837" s="2">
        <v>1</v>
      </c>
      <c r="E9837" s="5">
        <v>12790</v>
      </c>
      <c r="F9837" s="5">
        <v>12790</v>
      </c>
    </row>
    <row r="9838" spans="1:6" ht="22.5" x14ac:dyDescent="0.2">
      <c r="A9838" s="2">
        <v>9833</v>
      </c>
      <c r="B9838" s="244" t="s">
        <v>13513</v>
      </c>
      <c r="C9838" s="4" t="s">
        <v>14137</v>
      </c>
      <c r="D9838" s="2">
        <v>1</v>
      </c>
      <c r="E9838" s="5">
        <v>12790</v>
      </c>
      <c r="F9838" s="5">
        <v>12790</v>
      </c>
    </row>
    <row r="9839" spans="1:6" ht="22.5" x14ac:dyDescent="0.2">
      <c r="A9839" s="2">
        <v>9834</v>
      </c>
      <c r="B9839" s="244" t="s">
        <v>13513</v>
      </c>
      <c r="C9839" s="4" t="s">
        <v>14138</v>
      </c>
      <c r="D9839" s="2">
        <v>1</v>
      </c>
      <c r="E9839" s="5">
        <v>12790</v>
      </c>
      <c r="F9839" s="5">
        <v>12790</v>
      </c>
    </row>
    <row r="9840" spans="1:6" ht="22.5" x14ac:dyDescent="0.2">
      <c r="A9840" s="2">
        <v>9835</v>
      </c>
      <c r="B9840" s="244" t="s">
        <v>13513</v>
      </c>
      <c r="C9840" s="4" t="s">
        <v>14139</v>
      </c>
      <c r="D9840" s="2">
        <v>1</v>
      </c>
      <c r="E9840" s="5">
        <v>12790</v>
      </c>
      <c r="F9840" s="5">
        <v>12790</v>
      </c>
    </row>
    <row r="9841" spans="1:6" ht="22.5" x14ac:dyDescent="0.2">
      <c r="A9841" s="2">
        <v>9836</v>
      </c>
      <c r="B9841" s="244" t="s">
        <v>13513</v>
      </c>
      <c r="C9841" s="4" t="s">
        <v>14140</v>
      </c>
      <c r="D9841" s="2">
        <v>1</v>
      </c>
      <c r="E9841" s="5">
        <v>12790</v>
      </c>
      <c r="F9841" s="5">
        <v>12790</v>
      </c>
    </row>
    <row r="9842" spans="1:6" ht="22.5" x14ac:dyDescent="0.2">
      <c r="A9842" s="2">
        <v>9837</v>
      </c>
      <c r="B9842" s="244" t="s">
        <v>13513</v>
      </c>
      <c r="C9842" s="4" t="s">
        <v>14141</v>
      </c>
      <c r="D9842" s="2">
        <v>1</v>
      </c>
      <c r="E9842" s="5">
        <v>12790</v>
      </c>
      <c r="F9842" s="5">
        <v>12790</v>
      </c>
    </row>
    <row r="9843" spans="1:6" ht="22.5" x14ac:dyDescent="0.2">
      <c r="A9843" s="2">
        <v>9838</v>
      </c>
      <c r="B9843" s="244" t="s">
        <v>13513</v>
      </c>
      <c r="C9843" s="4" t="s">
        <v>14142</v>
      </c>
      <c r="D9843" s="2">
        <v>1</v>
      </c>
      <c r="E9843" s="5">
        <v>12790</v>
      </c>
      <c r="F9843" s="5">
        <v>12790</v>
      </c>
    </row>
    <row r="9844" spans="1:6" ht="56.25" x14ac:dyDescent="0.2">
      <c r="A9844" s="2">
        <v>9839</v>
      </c>
      <c r="B9844" s="244" t="s">
        <v>13526</v>
      </c>
      <c r="C9844" s="4" t="s">
        <v>14143</v>
      </c>
      <c r="D9844" s="2">
        <v>1</v>
      </c>
      <c r="E9844" s="5">
        <v>10500</v>
      </c>
      <c r="F9844" s="5">
        <v>10500</v>
      </c>
    </row>
    <row r="9845" spans="1:6" ht="56.25" x14ac:dyDescent="0.2">
      <c r="A9845" s="2">
        <v>9840</v>
      </c>
      <c r="B9845" s="244" t="s">
        <v>13526</v>
      </c>
      <c r="C9845" s="4" t="s">
        <v>14144</v>
      </c>
      <c r="D9845" s="2">
        <v>1</v>
      </c>
      <c r="E9845" s="5">
        <v>10500</v>
      </c>
      <c r="F9845" s="5">
        <v>10500</v>
      </c>
    </row>
    <row r="9846" spans="1:6" ht="56.25" x14ac:dyDescent="0.2">
      <c r="A9846" s="2">
        <v>9841</v>
      </c>
      <c r="B9846" s="244" t="s">
        <v>13526</v>
      </c>
      <c r="C9846" s="4" t="s">
        <v>14145</v>
      </c>
      <c r="D9846" s="2">
        <v>1</v>
      </c>
      <c r="E9846" s="5">
        <v>10500</v>
      </c>
      <c r="F9846" s="5">
        <v>10500</v>
      </c>
    </row>
    <row r="9847" spans="1:6" ht="56.25" x14ac:dyDescent="0.2">
      <c r="A9847" s="2">
        <v>9842</v>
      </c>
      <c r="B9847" s="244" t="s">
        <v>13526</v>
      </c>
      <c r="C9847" s="4" t="s">
        <v>14146</v>
      </c>
      <c r="D9847" s="2">
        <v>1</v>
      </c>
      <c r="E9847" s="5">
        <v>10500</v>
      </c>
      <c r="F9847" s="5">
        <v>10500</v>
      </c>
    </row>
    <row r="9848" spans="1:6" ht="22.5" x14ac:dyDescent="0.2">
      <c r="A9848" s="2">
        <v>9843</v>
      </c>
      <c r="B9848" s="244" t="s">
        <v>13527</v>
      </c>
      <c r="C9848" s="4" t="s">
        <v>14147</v>
      </c>
      <c r="D9848" s="2">
        <v>1</v>
      </c>
      <c r="E9848" s="5">
        <v>3750</v>
      </c>
      <c r="F9848" s="5">
        <v>3750</v>
      </c>
    </row>
    <row r="9849" spans="1:6" ht="22.5" x14ac:dyDescent="0.2">
      <c r="A9849" s="2">
        <v>9844</v>
      </c>
      <c r="B9849" s="244" t="s">
        <v>13527</v>
      </c>
      <c r="C9849" s="4" t="s">
        <v>14148</v>
      </c>
      <c r="D9849" s="2">
        <v>1</v>
      </c>
      <c r="E9849" s="5">
        <v>3750</v>
      </c>
      <c r="F9849" s="5">
        <v>3750</v>
      </c>
    </row>
    <row r="9850" spans="1:6" ht="22.5" x14ac:dyDescent="0.2">
      <c r="A9850" s="2">
        <v>9845</v>
      </c>
      <c r="B9850" s="244" t="s">
        <v>13527</v>
      </c>
      <c r="C9850" s="4" t="s">
        <v>14149</v>
      </c>
      <c r="D9850" s="2">
        <v>1</v>
      </c>
      <c r="E9850" s="5">
        <v>3750</v>
      </c>
      <c r="F9850" s="5">
        <v>3750</v>
      </c>
    </row>
    <row r="9851" spans="1:6" ht="22.5" x14ac:dyDescent="0.2">
      <c r="A9851" s="2">
        <v>9846</v>
      </c>
      <c r="B9851" s="244" t="s">
        <v>13527</v>
      </c>
      <c r="C9851" s="4" t="s">
        <v>14150</v>
      </c>
      <c r="D9851" s="2">
        <v>1</v>
      </c>
      <c r="E9851" s="5">
        <v>3750</v>
      </c>
      <c r="F9851" s="5">
        <v>3750</v>
      </c>
    </row>
    <row r="9852" spans="1:6" ht="22.5" x14ac:dyDescent="0.2">
      <c r="A9852" s="2">
        <v>9847</v>
      </c>
      <c r="B9852" s="244" t="s">
        <v>13527</v>
      </c>
      <c r="C9852" s="4" t="s">
        <v>14151</v>
      </c>
      <c r="D9852" s="2">
        <v>1</v>
      </c>
      <c r="E9852" s="5">
        <v>3750</v>
      </c>
      <c r="F9852" s="5">
        <v>3750</v>
      </c>
    </row>
    <row r="9853" spans="1:6" ht="33.75" x14ac:dyDescent="0.2">
      <c r="A9853" s="2">
        <v>9848</v>
      </c>
      <c r="B9853" s="244" t="s">
        <v>13528</v>
      </c>
      <c r="C9853" s="4" t="s">
        <v>14152</v>
      </c>
      <c r="D9853" s="2">
        <v>1</v>
      </c>
      <c r="E9853" s="5">
        <v>4635</v>
      </c>
      <c r="F9853" s="5">
        <v>4635</v>
      </c>
    </row>
    <row r="9854" spans="1:6" ht="56.25" x14ac:dyDescent="0.2">
      <c r="A9854" s="2">
        <v>9849</v>
      </c>
      <c r="B9854" s="244" t="s">
        <v>13529</v>
      </c>
      <c r="C9854" s="4" t="s">
        <v>14153</v>
      </c>
      <c r="D9854" s="2">
        <v>1</v>
      </c>
      <c r="E9854" s="5">
        <v>16300</v>
      </c>
      <c r="F9854" s="5">
        <v>16300</v>
      </c>
    </row>
    <row r="9855" spans="1:6" ht="45" x14ac:dyDescent="0.2">
      <c r="A9855" s="2">
        <v>9850</v>
      </c>
      <c r="B9855" s="244" t="s">
        <v>13530</v>
      </c>
      <c r="C9855" s="4" t="s">
        <v>14154</v>
      </c>
      <c r="D9855" s="2">
        <v>1</v>
      </c>
      <c r="E9855" s="5">
        <v>14100</v>
      </c>
      <c r="F9855" s="5">
        <v>14100</v>
      </c>
    </row>
    <row r="9856" spans="1:6" ht="22.5" x14ac:dyDescent="0.2">
      <c r="A9856" s="2">
        <v>9851</v>
      </c>
      <c r="B9856" s="244" t="s">
        <v>13531</v>
      </c>
      <c r="C9856" s="4" t="s">
        <v>14155</v>
      </c>
      <c r="D9856" s="2">
        <v>1</v>
      </c>
      <c r="E9856" s="5">
        <v>17490</v>
      </c>
      <c r="F9856" s="5">
        <v>17490</v>
      </c>
    </row>
    <row r="9857" spans="1:6" ht="22.5" x14ac:dyDescent="0.2">
      <c r="A9857" s="2">
        <v>9852</v>
      </c>
      <c r="B9857" s="244" t="s">
        <v>13531</v>
      </c>
      <c r="C9857" s="4" t="s">
        <v>14156</v>
      </c>
      <c r="D9857" s="2">
        <v>1</v>
      </c>
      <c r="E9857" s="5">
        <v>17490</v>
      </c>
      <c r="F9857" s="5">
        <v>17490</v>
      </c>
    </row>
    <row r="9858" spans="1:6" ht="67.5" x14ac:dyDescent="0.2">
      <c r="A9858" s="2">
        <v>9853</v>
      </c>
      <c r="B9858" s="244" t="s">
        <v>13532</v>
      </c>
      <c r="C9858" s="4" t="s">
        <v>14157</v>
      </c>
      <c r="D9858" s="2">
        <v>1</v>
      </c>
      <c r="E9858" s="5">
        <v>27880.400000000001</v>
      </c>
      <c r="F9858" s="5">
        <v>27880.400000000001</v>
      </c>
    </row>
    <row r="9859" spans="1:6" ht="67.5" x14ac:dyDescent="0.2">
      <c r="A9859" s="2">
        <v>9854</v>
      </c>
      <c r="B9859" s="244" t="s">
        <v>13532</v>
      </c>
      <c r="C9859" s="4" t="s">
        <v>14158</v>
      </c>
      <c r="D9859" s="2">
        <v>1</v>
      </c>
      <c r="E9859" s="5">
        <v>27880.400000000001</v>
      </c>
      <c r="F9859" s="5">
        <v>27880.400000000001</v>
      </c>
    </row>
    <row r="9860" spans="1:6" ht="67.5" x14ac:dyDescent="0.2">
      <c r="A9860" s="2">
        <v>9855</v>
      </c>
      <c r="B9860" s="244" t="s">
        <v>13532</v>
      </c>
      <c r="C9860" s="4" t="s">
        <v>14159</v>
      </c>
      <c r="D9860" s="2">
        <v>1</v>
      </c>
      <c r="E9860" s="5">
        <v>27880.400000000001</v>
      </c>
      <c r="F9860" s="5">
        <v>27880.400000000001</v>
      </c>
    </row>
    <row r="9861" spans="1:6" ht="67.5" x14ac:dyDescent="0.2">
      <c r="A9861" s="2">
        <v>9856</v>
      </c>
      <c r="B9861" s="244" t="s">
        <v>13532</v>
      </c>
      <c r="C9861" s="4" t="s">
        <v>14160</v>
      </c>
      <c r="D9861" s="2">
        <v>1</v>
      </c>
      <c r="E9861" s="5">
        <v>27880.400000000001</v>
      </c>
      <c r="F9861" s="5">
        <v>27880.400000000001</v>
      </c>
    </row>
    <row r="9862" spans="1:6" ht="56.25" x14ac:dyDescent="0.2">
      <c r="A9862" s="2">
        <v>9857</v>
      </c>
      <c r="B9862" s="244" t="s">
        <v>13533</v>
      </c>
      <c r="C9862" s="4" t="s">
        <v>14161</v>
      </c>
      <c r="D9862" s="2">
        <v>1</v>
      </c>
      <c r="E9862" s="5">
        <v>23194.28</v>
      </c>
      <c r="F9862" s="5">
        <v>23194.28</v>
      </c>
    </row>
    <row r="9863" spans="1:6" ht="56.25" x14ac:dyDescent="0.2">
      <c r="A9863" s="2">
        <v>9858</v>
      </c>
      <c r="B9863" s="244" t="s">
        <v>13533</v>
      </c>
      <c r="C9863" s="4" t="s">
        <v>14162</v>
      </c>
      <c r="D9863" s="2">
        <v>1</v>
      </c>
      <c r="E9863" s="5">
        <v>23194.28</v>
      </c>
      <c r="F9863" s="5">
        <v>23194.28</v>
      </c>
    </row>
    <row r="9864" spans="1:6" ht="56.25" x14ac:dyDescent="0.2">
      <c r="A9864" s="2">
        <v>9859</v>
      </c>
      <c r="B9864" s="244" t="s">
        <v>13533</v>
      </c>
      <c r="C9864" s="4" t="s">
        <v>14163</v>
      </c>
      <c r="D9864" s="2">
        <v>1</v>
      </c>
      <c r="E9864" s="5">
        <v>23194.28</v>
      </c>
      <c r="F9864" s="5">
        <v>23194.28</v>
      </c>
    </row>
    <row r="9865" spans="1:6" ht="56.25" x14ac:dyDescent="0.2">
      <c r="A9865" s="2">
        <v>9860</v>
      </c>
      <c r="B9865" s="244" t="s">
        <v>13533</v>
      </c>
      <c r="C9865" s="4" t="s">
        <v>14164</v>
      </c>
      <c r="D9865" s="2">
        <v>1</v>
      </c>
      <c r="E9865" s="5">
        <v>23194.28</v>
      </c>
      <c r="F9865" s="5">
        <v>23194.28</v>
      </c>
    </row>
    <row r="9866" spans="1:6" ht="56.25" x14ac:dyDescent="0.2">
      <c r="A9866" s="2">
        <v>9861</v>
      </c>
      <c r="B9866" s="244" t="s">
        <v>13534</v>
      </c>
      <c r="C9866" s="4" t="s">
        <v>14165</v>
      </c>
      <c r="D9866" s="2">
        <v>1</v>
      </c>
      <c r="E9866" s="5">
        <v>32579.68</v>
      </c>
      <c r="F9866" s="5">
        <v>32579.68</v>
      </c>
    </row>
    <row r="9867" spans="1:6" ht="67.5" x14ac:dyDescent="0.2">
      <c r="A9867" s="2">
        <v>9862</v>
      </c>
      <c r="B9867" s="244" t="s">
        <v>13535</v>
      </c>
      <c r="C9867" s="4" t="s">
        <v>14166</v>
      </c>
      <c r="D9867" s="2">
        <v>1</v>
      </c>
      <c r="E9867" s="5">
        <v>39420.800000000003</v>
      </c>
      <c r="F9867" s="5">
        <v>39420.800000000003</v>
      </c>
    </row>
    <row r="9868" spans="1:6" x14ac:dyDescent="0.2">
      <c r="A9868" s="2">
        <v>9863</v>
      </c>
      <c r="B9868" s="244" t="s">
        <v>13536</v>
      </c>
      <c r="C9868" s="4" t="s">
        <v>14167</v>
      </c>
      <c r="D9868" s="2">
        <v>1</v>
      </c>
      <c r="E9868" s="5">
        <v>3588.33</v>
      </c>
      <c r="F9868" s="5">
        <v>3588.33</v>
      </c>
    </row>
    <row r="9869" spans="1:6" ht="22.5" x14ac:dyDescent="0.2">
      <c r="A9869" s="2">
        <v>9864</v>
      </c>
      <c r="B9869" s="244" t="s">
        <v>13537</v>
      </c>
      <c r="C9869" s="4" t="s">
        <v>14168</v>
      </c>
      <c r="D9869" s="2">
        <v>1</v>
      </c>
      <c r="E9869" s="5">
        <v>3726</v>
      </c>
      <c r="F9869" s="5">
        <v>3726</v>
      </c>
    </row>
    <row r="9870" spans="1:6" x14ac:dyDescent="0.2">
      <c r="A9870" s="2">
        <v>9865</v>
      </c>
      <c r="B9870" s="244" t="s">
        <v>13536</v>
      </c>
      <c r="C9870" s="4" t="s">
        <v>14169</v>
      </c>
      <c r="D9870" s="2">
        <v>1</v>
      </c>
      <c r="E9870" s="5">
        <v>3588.33</v>
      </c>
      <c r="F9870" s="5">
        <v>3588.33</v>
      </c>
    </row>
    <row r="9871" spans="1:6" x14ac:dyDescent="0.2">
      <c r="A9871" s="2">
        <v>9866</v>
      </c>
      <c r="B9871" s="244" t="s">
        <v>13536</v>
      </c>
      <c r="C9871" s="4" t="s">
        <v>14170</v>
      </c>
      <c r="D9871" s="2">
        <v>1</v>
      </c>
      <c r="E9871" s="5">
        <v>3588.34</v>
      </c>
      <c r="F9871" s="5">
        <v>3588.34</v>
      </c>
    </row>
    <row r="9872" spans="1:6" ht="67.5" x14ac:dyDescent="0.2">
      <c r="A9872" s="2">
        <v>9867</v>
      </c>
      <c r="B9872" s="244" t="s">
        <v>13512</v>
      </c>
      <c r="C9872" s="4" t="s">
        <v>14171</v>
      </c>
      <c r="D9872" s="2">
        <v>1</v>
      </c>
      <c r="E9872" s="5">
        <v>16666</v>
      </c>
      <c r="F9872" s="5">
        <v>16666</v>
      </c>
    </row>
    <row r="9873" spans="1:6" ht="67.5" x14ac:dyDescent="0.2">
      <c r="A9873" s="2">
        <v>9868</v>
      </c>
      <c r="B9873" s="244" t="s">
        <v>13512</v>
      </c>
      <c r="C9873" s="4" t="s">
        <v>14172</v>
      </c>
      <c r="D9873" s="2">
        <v>1</v>
      </c>
      <c r="E9873" s="5">
        <v>16666</v>
      </c>
      <c r="F9873" s="5">
        <v>16666</v>
      </c>
    </row>
    <row r="9874" spans="1:6" ht="67.5" x14ac:dyDescent="0.2">
      <c r="A9874" s="2">
        <v>9869</v>
      </c>
      <c r="B9874" s="244" t="s">
        <v>13512</v>
      </c>
      <c r="C9874" s="4" t="s">
        <v>14173</v>
      </c>
      <c r="D9874" s="2">
        <v>1</v>
      </c>
      <c r="E9874" s="5">
        <v>16666</v>
      </c>
      <c r="F9874" s="5">
        <v>16666</v>
      </c>
    </row>
    <row r="9875" spans="1:6" ht="67.5" x14ac:dyDescent="0.2">
      <c r="A9875" s="2">
        <v>9870</v>
      </c>
      <c r="B9875" s="244" t="s">
        <v>13512</v>
      </c>
      <c r="C9875" s="4" t="s">
        <v>14174</v>
      </c>
      <c r="D9875" s="2">
        <v>1</v>
      </c>
      <c r="E9875" s="5">
        <v>16666</v>
      </c>
      <c r="F9875" s="5">
        <v>16666</v>
      </c>
    </row>
    <row r="9876" spans="1:6" ht="67.5" x14ac:dyDescent="0.2">
      <c r="A9876" s="2">
        <v>9871</v>
      </c>
      <c r="B9876" s="244" t="s">
        <v>13512</v>
      </c>
      <c r="C9876" s="4" t="s">
        <v>14175</v>
      </c>
      <c r="D9876" s="2">
        <v>1</v>
      </c>
      <c r="E9876" s="5">
        <v>16666</v>
      </c>
      <c r="F9876" s="5">
        <v>16666</v>
      </c>
    </row>
    <row r="9877" spans="1:6" ht="67.5" x14ac:dyDescent="0.2">
      <c r="A9877" s="2">
        <v>9872</v>
      </c>
      <c r="B9877" s="244" t="s">
        <v>13512</v>
      </c>
      <c r="C9877" s="4" t="s">
        <v>14176</v>
      </c>
      <c r="D9877" s="2">
        <v>1</v>
      </c>
      <c r="E9877" s="5">
        <v>16666</v>
      </c>
      <c r="F9877" s="5">
        <v>16666</v>
      </c>
    </row>
    <row r="9878" spans="1:6" ht="56.25" x14ac:dyDescent="0.2">
      <c r="A9878" s="2">
        <v>9873</v>
      </c>
      <c r="B9878" s="244" t="s">
        <v>13538</v>
      </c>
      <c r="C9878" s="4" t="s">
        <v>14177</v>
      </c>
      <c r="D9878" s="2">
        <v>1</v>
      </c>
      <c r="E9878" s="5">
        <v>13500</v>
      </c>
      <c r="F9878" s="5">
        <v>13500</v>
      </c>
    </row>
    <row r="9879" spans="1:6" ht="56.25" x14ac:dyDescent="0.2">
      <c r="A9879" s="2">
        <v>9874</v>
      </c>
      <c r="B9879" s="244" t="s">
        <v>13539</v>
      </c>
      <c r="C9879" s="4" t="s">
        <v>14178</v>
      </c>
      <c r="D9879" s="2">
        <v>1</v>
      </c>
      <c r="E9879" s="5">
        <v>8600</v>
      </c>
      <c r="F9879" s="5">
        <v>8600</v>
      </c>
    </row>
    <row r="9880" spans="1:6" ht="22.5" x14ac:dyDescent="0.2">
      <c r="A9880" s="2">
        <v>9875</v>
      </c>
      <c r="B9880" s="244" t="s">
        <v>13540</v>
      </c>
      <c r="C9880" s="4" t="s">
        <v>14179</v>
      </c>
      <c r="D9880" s="2">
        <v>1</v>
      </c>
      <c r="E9880" s="5">
        <v>3660</v>
      </c>
      <c r="F9880" s="5">
        <v>3660</v>
      </c>
    </row>
    <row r="9881" spans="1:6" ht="33.75" x14ac:dyDescent="0.2">
      <c r="A9881" s="2">
        <v>9876</v>
      </c>
      <c r="B9881" s="244" t="s">
        <v>13541</v>
      </c>
      <c r="C9881" s="4" t="s">
        <v>14180</v>
      </c>
      <c r="D9881" s="2">
        <v>1</v>
      </c>
      <c r="E9881" s="5">
        <v>4380</v>
      </c>
      <c r="F9881" s="5">
        <v>4380</v>
      </c>
    </row>
    <row r="9882" spans="1:6" ht="56.25" x14ac:dyDescent="0.2">
      <c r="A9882" s="2">
        <v>9877</v>
      </c>
      <c r="B9882" s="244" t="s">
        <v>13542</v>
      </c>
      <c r="C9882" s="4" t="s">
        <v>14181</v>
      </c>
      <c r="D9882" s="2">
        <v>1</v>
      </c>
      <c r="E9882" s="5">
        <v>20450</v>
      </c>
      <c r="F9882" s="5">
        <v>20450</v>
      </c>
    </row>
    <row r="9883" spans="1:6" ht="56.25" x14ac:dyDescent="0.2">
      <c r="A9883" s="2">
        <v>9878</v>
      </c>
      <c r="B9883" s="244" t="s">
        <v>13543</v>
      </c>
      <c r="C9883" s="4" t="s">
        <v>14182</v>
      </c>
      <c r="D9883" s="2">
        <v>1</v>
      </c>
      <c r="E9883" s="5">
        <v>4600</v>
      </c>
      <c r="F9883" s="5">
        <v>4600</v>
      </c>
    </row>
    <row r="9884" spans="1:6" ht="56.25" x14ac:dyDescent="0.2">
      <c r="A9884" s="2">
        <v>9879</v>
      </c>
      <c r="B9884" s="244" t="s">
        <v>13510</v>
      </c>
      <c r="C9884" s="4" t="s">
        <v>14183</v>
      </c>
      <c r="D9884" s="2">
        <v>1</v>
      </c>
      <c r="E9884" s="5">
        <v>47700</v>
      </c>
      <c r="F9884" s="5">
        <v>12720</v>
      </c>
    </row>
    <row r="9885" spans="1:6" ht="67.5" x14ac:dyDescent="0.2">
      <c r="A9885" s="2">
        <v>9880</v>
      </c>
      <c r="B9885" s="244" t="s">
        <v>13544</v>
      </c>
      <c r="C9885" s="4" t="s">
        <v>14184</v>
      </c>
      <c r="D9885" s="2">
        <v>1</v>
      </c>
      <c r="E9885" s="5">
        <v>40400</v>
      </c>
      <c r="F9885" s="5">
        <v>10773.28</v>
      </c>
    </row>
    <row r="9886" spans="1:6" x14ac:dyDescent="0.2">
      <c r="A9886" s="2">
        <v>9881</v>
      </c>
      <c r="B9886" s="244" t="s">
        <v>13545</v>
      </c>
      <c r="C9886" s="4" t="s">
        <v>14185</v>
      </c>
      <c r="D9886" s="2">
        <v>1</v>
      </c>
      <c r="E9886" s="5">
        <v>3950</v>
      </c>
      <c r="F9886" s="5">
        <v>3950</v>
      </c>
    </row>
    <row r="9887" spans="1:6" ht="22.5" x14ac:dyDescent="0.2">
      <c r="A9887" s="2">
        <v>9882</v>
      </c>
      <c r="B9887" s="244" t="s">
        <v>13546</v>
      </c>
      <c r="C9887" s="4" t="s">
        <v>14186</v>
      </c>
      <c r="D9887" s="2">
        <v>1</v>
      </c>
      <c r="E9887" s="5">
        <v>18463</v>
      </c>
      <c r="F9887" s="5">
        <v>18463</v>
      </c>
    </row>
    <row r="9888" spans="1:6" ht="22.5" x14ac:dyDescent="0.2">
      <c r="A9888" s="2">
        <v>9883</v>
      </c>
      <c r="B9888" s="244" t="s">
        <v>13546</v>
      </c>
      <c r="C9888" s="4" t="s">
        <v>14187</v>
      </c>
      <c r="D9888" s="2">
        <v>1</v>
      </c>
      <c r="E9888" s="5">
        <v>18463</v>
      </c>
      <c r="F9888" s="5">
        <v>18463</v>
      </c>
    </row>
    <row r="9889" spans="1:6" ht="22.5" x14ac:dyDescent="0.2">
      <c r="A9889" s="2">
        <v>9884</v>
      </c>
      <c r="B9889" s="244" t="s">
        <v>13546</v>
      </c>
      <c r="C9889" s="4" t="s">
        <v>14188</v>
      </c>
      <c r="D9889" s="2">
        <v>1</v>
      </c>
      <c r="E9889" s="5">
        <v>18463</v>
      </c>
      <c r="F9889" s="5">
        <v>18463</v>
      </c>
    </row>
    <row r="9890" spans="1:6" ht="22.5" x14ac:dyDescent="0.2">
      <c r="A9890" s="2">
        <v>9885</v>
      </c>
      <c r="B9890" s="244" t="s">
        <v>13546</v>
      </c>
      <c r="C9890" s="4" t="s">
        <v>14189</v>
      </c>
      <c r="D9890" s="2">
        <v>1</v>
      </c>
      <c r="E9890" s="5">
        <v>18463</v>
      </c>
      <c r="F9890" s="5">
        <v>18463</v>
      </c>
    </row>
    <row r="9891" spans="1:6" ht="22.5" x14ac:dyDescent="0.2">
      <c r="A9891" s="2">
        <v>9886</v>
      </c>
      <c r="B9891" s="244" t="s">
        <v>13546</v>
      </c>
      <c r="C9891" s="4" t="s">
        <v>14190</v>
      </c>
      <c r="D9891" s="2">
        <v>1</v>
      </c>
      <c r="E9891" s="5">
        <v>18463</v>
      </c>
      <c r="F9891" s="5">
        <v>18463</v>
      </c>
    </row>
    <row r="9892" spans="1:6" ht="22.5" x14ac:dyDescent="0.2">
      <c r="A9892" s="2">
        <v>9887</v>
      </c>
      <c r="B9892" s="244" t="s">
        <v>13546</v>
      </c>
      <c r="C9892" s="4" t="s">
        <v>14191</v>
      </c>
      <c r="D9892" s="2">
        <v>1</v>
      </c>
      <c r="E9892" s="5">
        <v>18463</v>
      </c>
      <c r="F9892" s="5">
        <v>18463</v>
      </c>
    </row>
    <row r="9893" spans="1:6" ht="22.5" x14ac:dyDescent="0.2">
      <c r="A9893" s="2">
        <v>9888</v>
      </c>
      <c r="B9893" s="244" t="s">
        <v>13546</v>
      </c>
      <c r="C9893" s="4" t="s">
        <v>14192</v>
      </c>
      <c r="D9893" s="2">
        <v>1</v>
      </c>
      <c r="E9893" s="5">
        <v>18463</v>
      </c>
      <c r="F9893" s="5">
        <v>18463</v>
      </c>
    </row>
    <row r="9894" spans="1:6" ht="22.5" x14ac:dyDescent="0.2">
      <c r="A9894" s="2">
        <v>9889</v>
      </c>
      <c r="B9894" s="244" t="s">
        <v>13546</v>
      </c>
      <c r="C9894" s="4" t="s">
        <v>14193</v>
      </c>
      <c r="D9894" s="2">
        <v>1</v>
      </c>
      <c r="E9894" s="5">
        <v>18463</v>
      </c>
      <c r="F9894" s="5">
        <v>18463</v>
      </c>
    </row>
    <row r="9895" spans="1:6" ht="22.5" x14ac:dyDescent="0.2">
      <c r="A9895" s="2">
        <v>9890</v>
      </c>
      <c r="B9895" s="244" t="s">
        <v>13546</v>
      </c>
      <c r="C9895" s="4" t="s">
        <v>14194</v>
      </c>
      <c r="D9895" s="2">
        <v>1</v>
      </c>
      <c r="E9895" s="5">
        <v>18463</v>
      </c>
      <c r="F9895" s="5">
        <v>18463</v>
      </c>
    </row>
    <row r="9896" spans="1:6" ht="22.5" x14ac:dyDescent="0.2">
      <c r="A9896" s="2">
        <v>9891</v>
      </c>
      <c r="B9896" s="244" t="s">
        <v>13546</v>
      </c>
      <c r="C9896" s="4" t="s">
        <v>14195</v>
      </c>
      <c r="D9896" s="2">
        <v>1</v>
      </c>
      <c r="E9896" s="5">
        <v>18463</v>
      </c>
      <c r="F9896" s="5">
        <v>18463</v>
      </c>
    </row>
    <row r="9897" spans="1:6" ht="22.5" x14ac:dyDescent="0.2">
      <c r="A9897" s="2">
        <v>9892</v>
      </c>
      <c r="B9897" s="244" t="s">
        <v>13546</v>
      </c>
      <c r="C9897" s="4" t="s">
        <v>14196</v>
      </c>
      <c r="D9897" s="2">
        <v>1</v>
      </c>
      <c r="E9897" s="5">
        <v>18463</v>
      </c>
      <c r="F9897" s="5">
        <v>18463</v>
      </c>
    </row>
    <row r="9898" spans="1:6" ht="22.5" x14ac:dyDescent="0.2">
      <c r="A9898" s="2">
        <v>9893</v>
      </c>
      <c r="B9898" s="244" t="s">
        <v>13546</v>
      </c>
      <c r="C9898" s="4" t="s">
        <v>14197</v>
      </c>
      <c r="D9898" s="2">
        <v>1</v>
      </c>
      <c r="E9898" s="5">
        <v>18463</v>
      </c>
      <c r="F9898" s="5">
        <v>18463</v>
      </c>
    </row>
    <row r="9899" spans="1:6" ht="22.5" x14ac:dyDescent="0.2">
      <c r="A9899" s="2">
        <v>9894</v>
      </c>
      <c r="B9899" s="244" t="s">
        <v>13546</v>
      </c>
      <c r="C9899" s="4" t="s">
        <v>14198</v>
      </c>
      <c r="D9899" s="2">
        <v>1</v>
      </c>
      <c r="E9899" s="5">
        <v>18463</v>
      </c>
      <c r="F9899" s="5">
        <v>18463</v>
      </c>
    </row>
    <row r="9900" spans="1:6" ht="22.5" x14ac:dyDescent="0.2">
      <c r="A9900" s="2">
        <v>9895</v>
      </c>
      <c r="B9900" s="244" t="s">
        <v>13546</v>
      </c>
      <c r="C9900" s="4" t="s">
        <v>14199</v>
      </c>
      <c r="D9900" s="2">
        <v>1</v>
      </c>
      <c r="E9900" s="5">
        <v>18463</v>
      </c>
      <c r="F9900" s="5">
        <v>18463</v>
      </c>
    </row>
    <row r="9901" spans="1:6" ht="22.5" x14ac:dyDescent="0.2">
      <c r="A9901" s="2">
        <v>9896</v>
      </c>
      <c r="B9901" s="244" t="s">
        <v>13546</v>
      </c>
      <c r="C9901" s="4" t="s">
        <v>14200</v>
      </c>
      <c r="D9901" s="2">
        <v>1</v>
      </c>
      <c r="E9901" s="5">
        <v>18463</v>
      </c>
      <c r="F9901" s="5">
        <v>18463</v>
      </c>
    </row>
    <row r="9902" spans="1:6" ht="22.5" x14ac:dyDescent="0.2">
      <c r="A9902" s="2">
        <v>9897</v>
      </c>
      <c r="B9902" s="244" t="s">
        <v>13546</v>
      </c>
      <c r="C9902" s="4" t="s">
        <v>14201</v>
      </c>
      <c r="D9902" s="2">
        <v>1</v>
      </c>
      <c r="E9902" s="5">
        <v>18463</v>
      </c>
      <c r="F9902" s="5">
        <v>18463</v>
      </c>
    </row>
    <row r="9903" spans="1:6" ht="22.5" x14ac:dyDescent="0.2">
      <c r="A9903" s="2">
        <v>9898</v>
      </c>
      <c r="B9903" s="244" t="s">
        <v>13546</v>
      </c>
      <c r="C9903" s="4" t="s">
        <v>14202</v>
      </c>
      <c r="D9903" s="2">
        <v>1</v>
      </c>
      <c r="E9903" s="5">
        <v>18463</v>
      </c>
      <c r="F9903" s="5">
        <v>18463</v>
      </c>
    </row>
    <row r="9904" spans="1:6" ht="33.75" x14ac:dyDescent="0.2">
      <c r="A9904" s="2">
        <v>9899</v>
      </c>
      <c r="B9904" s="244" t="s">
        <v>13547</v>
      </c>
      <c r="C9904" s="4" t="s">
        <v>14203</v>
      </c>
      <c r="D9904" s="2">
        <v>1</v>
      </c>
      <c r="E9904" s="5">
        <v>7500</v>
      </c>
      <c r="F9904" s="5">
        <v>7500</v>
      </c>
    </row>
    <row r="9905" spans="1:6" ht="33.75" x14ac:dyDescent="0.2">
      <c r="A9905" s="2">
        <v>9900</v>
      </c>
      <c r="B9905" s="244" t="s">
        <v>13547</v>
      </c>
      <c r="C9905" s="4" t="s">
        <v>9185</v>
      </c>
      <c r="D9905" s="2">
        <v>1</v>
      </c>
      <c r="E9905" s="5">
        <v>7500</v>
      </c>
      <c r="F9905" s="5">
        <v>7500</v>
      </c>
    </row>
    <row r="9906" spans="1:6" ht="33.75" x14ac:dyDescent="0.2">
      <c r="A9906" s="2">
        <v>9901</v>
      </c>
      <c r="B9906" s="244" t="s">
        <v>13547</v>
      </c>
      <c r="C9906" s="4" t="s">
        <v>9221</v>
      </c>
      <c r="D9906" s="2">
        <v>1</v>
      </c>
      <c r="E9906" s="5">
        <v>7500</v>
      </c>
      <c r="F9906" s="5">
        <v>7500</v>
      </c>
    </row>
    <row r="9907" spans="1:6" ht="33.75" x14ac:dyDescent="0.2">
      <c r="A9907" s="2">
        <v>9902</v>
      </c>
      <c r="B9907" s="244" t="s">
        <v>13547</v>
      </c>
      <c r="C9907" s="4" t="s">
        <v>14204</v>
      </c>
      <c r="D9907" s="2">
        <v>1</v>
      </c>
      <c r="E9907" s="5">
        <v>7500</v>
      </c>
      <c r="F9907" s="5">
        <v>7500</v>
      </c>
    </row>
    <row r="9908" spans="1:6" ht="33.75" x14ac:dyDescent="0.2">
      <c r="A9908" s="2">
        <v>9903</v>
      </c>
      <c r="B9908" s="244" t="s">
        <v>13547</v>
      </c>
      <c r="C9908" s="4" t="s">
        <v>9217</v>
      </c>
      <c r="D9908" s="2">
        <v>1</v>
      </c>
      <c r="E9908" s="5">
        <v>7500</v>
      </c>
      <c r="F9908" s="5">
        <v>7500</v>
      </c>
    </row>
    <row r="9909" spans="1:6" ht="45" x14ac:dyDescent="0.2">
      <c r="A9909" s="2">
        <v>9904</v>
      </c>
      <c r="B9909" s="244" t="s">
        <v>13548</v>
      </c>
      <c r="C9909" s="4" t="s">
        <v>14205</v>
      </c>
      <c r="D9909" s="2">
        <v>1</v>
      </c>
      <c r="E9909" s="5">
        <v>17500</v>
      </c>
      <c r="F9909" s="5"/>
    </row>
    <row r="9910" spans="1:6" ht="56.25" x14ac:dyDescent="0.2">
      <c r="A9910" s="2">
        <v>9905</v>
      </c>
      <c r="B9910" s="244" t="s">
        <v>13549</v>
      </c>
      <c r="C9910" s="4" t="s">
        <v>14206</v>
      </c>
      <c r="D9910" s="2">
        <v>1</v>
      </c>
      <c r="E9910" s="5">
        <v>24549</v>
      </c>
      <c r="F9910" s="5">
        <v>24549</v>
      </c>
    </row>
    <row r="9911" spans="1:6" ht="22.5" x14ac:dyDescent="0.2">
      <c r="A9911" s="2">
        <v>9906</v>
      </c>
      <c r="B9911" s="244" t="s">
        <v>13514</v>
      </c>
      <c r="C9911" s="4" t="s">
        <v>14207</v>
      </c>
      <c r="D9911" s="2">
        <v>1</v>
      </c>
      <c r="E9911" s="5">
        <v>4000</v>
      </c>
      <c r="F9911" s="5">
        <v>4000</v>
      </c>
    </row>
    <row r="9912" spans="1:6" ht="22.5" x14ac:dyDescent="0.2">
      <c r="A9912" s="2">
        <v>9907</v>
      </c>
      <c r="B9912" s="244" t="s">
        <v>13514</v>
      </c>
      <c r="C9912" s="4" t="s">
        <v>14208</v>
      </c>
      <c r="D9912" s="2">
        <v>1</v>
      </c>
      <c r="E9912" s="5">
        <v>4000</v>
      </c>
      <c r="F9912" s="5">
        <v>4000</v>
      </c>
    </row>
    <row r="9913" spans="1:6" ht="22.5" x14ac:dyDescent="0.2">
      <c r="A9913" s="2">
        <v>9908</v>
      </c>
      <c r="B9913" s="244" t="s">
        <v>13514</v>
      </c>
      <c r="C9913" s="4" t="s">
        <v>14209</v>
      </c>
      <c r="D9913" s="2">
        <v>1</v>
      </c>
      <c r="E9913" s="5">
        <v>4000</v>
      </c>
      <c r="F9913" s="5">
        <v>4000</v>
      </c>
    </row>
    <row r="9914" spans="1:6" ht="22.5" x14ac:dyDescent="0.2">
      <c r="A9914" s="2">
        <v>9909</v>
      </c>
      <c r="B9914" s="244" t="s">
        <v>13514</v>
      </c>
      <c r="C9914" s="4" t="s">
        <v>14210</v>
      </c>
      <c r="D9914" s="2">
        <v>1</v>
      </c>
      <c r="E9914" s="5">
        <v>4000</v>
      </c>
      <c r="F9914" s="5">
        <v>4000</v>
      </c>
    </row>
    <row r="9915" spans="1:6" ht="33.75" x14ac:dyDescent="0.2">
      <c r="A9915" s="2">
        <v>9910</v>
      </c>
      <c r="B9915" s="244" t="s">
        <v>13550</v>
      </c>
      <c r="C9915" s="4" t="s">
        <v>14211</v>
      </c>
      <c r="D9915" s="2">
        <v>1</v>
      </c>
      <c r="E9915" s="5">
        <v>40000</v>
      </c>
      <c r="F9915" s="5">
        <v>40000</v>
      </c>
    </row>
    <row r="9916" spans="1:6" ht="22.5" x14ac:dyDescent="0.2">
      <c r="A9916" s="2">
        <v>9911</v>
      </c>
      <c r="B9916" s="244" t="s">
        <v>13551</v>
      </c>
      <c r="C9916" s="4" t="s">
        <v>14212</v>
      </c>
      <c r="D9916" s="2">
        <v>1</v>
      </c>
      <c r="E9916" s="5">
        <v>5250</v>
      </c>
      <c r="F9916" s="5">
        <v>5250</v>
      </c>
    </row>
    <row r="9917" spans="1:6" ht="22.5" x14ac:dyDescent="0.2">
      <c r="A9917" s="2">
        <v>9912</v>
      </c>
      <c r="B9917" s="244" t="s">
        <v>13552</v>
      </c>
      <c r="C9917" s="4" t="s">
        <v>14213</v>
      </c>
      <c r="D9917" s="2">
        <v>1</v>
      </c>
      <c r="E9917" s="5">
        <v>4750</v>
      </c>
      <c r="F9917" s="5">
        <v>4750</v>
      </c>
    </row>
    <row r="9918" spans="1:6" x14ac:dyDescent="0.2">
      <c r="A9918" s="2">
        <v>9913</v>
      </c>
      <c r="B9918" s="244" t="s">
        <v>13553</v>
      </c>
      <c r="C9918" s="4" t="s">
        <v>14214</v>
      </c>
      <c r="D9918" s="2">
        <v>1</v>
      </c>
      <c r="E9918" s="5">
        <v>950</v>
      </c>
      <c r="F9918" s="5">
        <v>950</v>
      </c>
    </row>
    <row r="9919" spans="1:6" ht="22.5" x14ac:dyDescent="0.2">
      <c r="A9919" s="2">
        <v>9914</v>
      </c>
      <c r="B9919" s="244" t="s">
        <v>13554</v>
      </c>
      <c r="C9919" s="4" t="s">
        <v>14215</v>
      </c>
      <c r="D9919" s="2">
        <v>1</v>
      </c>
      <c r="E9919" s="5">
        <v>140000</v>
      </c>
      <c r="F9919" s="5">
        <v>140000</v>
      </c>
    </row>
    <row r="9920" spans="1:6" ht="22.5" x14ac:dyDescent="0.2">
      <c r="A9920" s="2">
        <v>9915</v>
      </c>
      <c r="B9920" s="244" t="s">
        <v>13555</v>
      </c>
      <c r="C9920" s="4" t="s">
        <v>14216</v>
      </c>
      <c r="D9920" s="2">
        <v>1</v>
      </c>
      <c r="E9920" s="5">
        <v>49550</v>
      </c>
      <c r="F9920" s="5">
        <v>49550</v>
      </c>
    </row>
    <row r="9921" spans="1:6" ht="22.5" x14ac:dyDescent="0.2">
      <c r="A9921" s="2">
        <v>9916</v>
      </c>
      <c r="B9921" s="244" t="s">
        <v>13556</v>
      </c>
      <c r="C9921" s="4" t="s">
        <v>14217</v>
      </c>
      <c r="D9921" s="2">
        <v>1</v>
      </c>
      <c r="E9921" s="5">
        <v>38955</v>
      </c>
      <c r="F9921" s="5">
        <v>38955</v>
      </c>
    </row>
    <row r="9922" spans="1:6" x14ac:dyDescent="0.2">
      <c r="A9922" s="2">
        <v>9917</v>
      </c>
      <c r="B9922" s="244" t="s">
        <v>13557</v>
      </c>
      <c r="C9922" s="4" t="s">
        <v>14218</v>
      </c>
      <c r="D9922" s="2">
        <v>1</v>
      </c>
      <c r="E9922" s="5">
        <v>41170</v>
      </c>
      <c r="F9922" s="5">
        <v>41170</v>
      </c>
    </row>
    <row r="9923" spans="1:6" x14ac:dyDescent="0.2">
      <c r="A9923" s="2">
        <v>9918</v>
      </c>
      <c r="B9923" s="244" t="s">
        <v>13557</v>
      </c>
      <c r="C9923" s="4" t="s">
        <v>14219</v>
      </c>
      <c r="D9923" s="2">
        <v>1</v>
      </c>
      <c r="E9923" s="5">
        <v>41170</v>
      </c>
      <c r="F9923" s="5">
        <v>41170</v>
      </c>
    </row>
    <row r="9924" spans="1:6" x14ac:dyDescent="0.2">
      <c r="A9924" s="2">
        <v>9919</v>
      </c>
      <c r="B9924" s="244" t="s">
        <v>13557</v>
      </c>
      <c r="C9924" s="4" t="s">
        <v>14220</v>
      </c>
      <c r="D9924" s="2">
        <v>1</v>
      </c>
      <c r="E9924" s="5">
        <v>41170</v>
      </c>
      <c r="F9924" s="5">
        <v>41170</v>
      </c>
    </row>
    <row r="9925" spans="1:6" ht="22.5" x14ac:dyDescent="0.2">
      <c r="A9925" s="2">
        <v>9920</v>
      </c>
      <c r="B9925" s="244" t="s">
        <v>13558</v>
      </c>
      <c r="C9925" s="4" t="s">
        <v>14221</v>
      </c>
      <c r="D9925" s="2">
        <v>1</v>
      </c>
      <c r="E9925" s="5">
        <v>10998</v>
      </c>
      <c r="F9925" s="5">
        <v>10998</v>
      </c>
    </row>
    <row r="9926" spans="1:6" ht="33.75" x14ac:dyDescent="0.2">
      <c r="A9926" s="2">
        <v>9921</v>
      </c>
      <c r="B9926" s="244" t="s">
        <v>13559</v>
      </c>
      <c r="C9926" s="4" t="s">
        <v>14222</v>
      </c>
      <c r="D9926" s="2">
        <v>1</v>
      </c>
      <c r="E9926" s="5">
        <v>5750</v>
      </c>
      <c r="F9926" s="5">
        <v>5750</v>
      </c>
    </row>
    <row r="9927" spans="1:6" ht="45" x14ac:dyDescent="0.2">
      <c r="A9927" s="2">
        <v>9922</v>
      </c>
      <c r="B9927" s="244" t="s">
        <v>13560</v>
      </c>
      <c r="C9927" s="4" t="s">
        <v>14223</v>
      </c>
      <c r="D9927" s="2">
        <v>1</v>
      </c>
      <c r="E9927" s="5">
        <v>3270</v>
      </c>
      <c r="F9927" s="5">
        <v>3270</v>
      </c>
    </row>
    <row r="9928" spans="1:6" ht="45" x14ac:dyDescent="0.2">
      <c r="A9928" s="2">
        <v>9923</v>
      </c>
      <c r="B9928" s="244" t="s">
        <v>13560</v>
      </c>
      <c r="C9928" s="4" t="s">
        <v>14224</v>
      </c>
      <c r="D9928" s="2">
        <v>1</v>
      </c>
      <c r="E9928" s="5">
        <v>3270</v>
      </c>
      <c r="F9928" s="5">
        <v>3270</v>
      </c>
    </row>
    <row r="9929" spans="1:6" ht="45" x14ac:dyDescent="0.2">
      <c r="A9929" s="2">
        <v>9924</v>
      </c>
      <c r="B9929" s="244" t="s">
        <v>13561</v>
      </c>
      <c r="C9929" s="4" t="s">
        <v>14225</v>
      </c>
      <c r="D9929" s="2">
        <v>1</v>
      </c>
      <c r="E9929" s="5">
        <v>3300</v>
      </c>
      <c r="F9929" s="5">
        <v>3300</v>
      </c>
    </row>
    <row r="9930" spans="1:6" ht="45" x14ac:dyDescent="0.2">
      <c r="A9930" s="2">
        <v>9925</v>
      </c>
      <c r="B9930" s="244" t="s">
        <v>13561</v>
      </c>
      <c r="C9930" s="4" t="s">
        <v>14226</v>
      </c>
      <c r="D9930" s="2">
        <v>1</v>
      </c>
      <c r="E9930" s="5">
        <v>3300</v>
      </c>
      <c r="F9930" s="5">
        <v>3300</v>
      </c>
    </row>
    <row r="9931" spans="1:6" ht="45" x14ac:dyDescent="0.2">
      <c r="A9931" s="2">
        <v>9926</v>
      </c>
      <c r="B9931" s="244" t="s">
        <v>13562</v>
      </c>
      <c r="C9931" s="4" t="s">
        <v>14227</v>
      </c>
      <c r="D9931" s="2">
        <v>1</v>
      </c>
      <c r="E9931" s="5">
        <v>3310</v>
      </c>
      <c r="F9931" s="5">
        <v>3310</v>
      </c>
    </row>
    <row r="9932" spans="1:6" ht="45" x14ac:dyDescent="0.2">
      <c r="A9932" s="2">
        <v>9927</v>
      </c>
      <c r="B9932" s="244" t="s">
        <v>13562</v>
      </c>
      <c r="C9932" s="4" t="s">
        <v>14228</v>
      </c>
      <c r="D9932" s="2">
        <v>1</v>
      </c>
      <c r="E9932" s="5">
        <v>3310</v>
      </c>
      <c r="F9932" s="5">
        <v>3310</v>
      </c>
    </row>
    <row r="9933" spans="1:6" ht="45" x14ac:dyDescent="0.2">
      <c r="A9933" s="2">
        <v>9928</v>
      </c>
      <c r="B9933" s="244" t="s">
        <v>13563</v>
      </c>
      <c r="C9933" s="4" t="s">
        <v>14229</v>
      </c>
      <c r="D9933" s="2">
        <v>1</v>
      </c>
      <c r="E9933" s="5">
        <v>4455</v>
      </c>
      <c r="F9933" s="5">
        <v>4455</v>
      </c>
    </row>
    <row r="9934" spans="1:6" ht="56.25" x14ac:dyDescent="0.2">
      <c r="A9934" s="2">
        <v>9929</v>
      </c>
      <c r="B9934" s="244" t="s">
        <v>13564</v>
      </c>
      <c r="C9934" s="4" t="s">
        <v>14230</v>
      </c>
      <c r="D9934" s="2">
        <v>1</v>
      </c>
      <c r="E9934" s="5">
        <v>19420.830000000002</v>
      </c>
      <c r="F9934" s="5">
        <v>19420.830000000002</v>
      </c>
    </row>
    <row r="9935" spans="1:6" ht="67.5" x14ac:dyDescent="0.2">
      <c r="A9935" s="2">
        <v>9930</v>
      </c>
      <c r="B9935" s="244" t="s">
        <v>13565</v>
      </c>
      <c r="C9935" s="4" t="s">
        <v>14231</v>
      </c>
      <c r="D9935" s="2">
        <v>1</v>
      </c>
      <c r="E9935" s="5">
        <v>60906.78</v>
      </c>
      <c r="F9935" s="5">
        <v>29003.200000000001</v>
      </c>
    </row>
    <row r="9936" spans="1:6" ht="56.25" x14ac:dyDescent="0.2">
      <c r="A9936" s="2">
        <v>9931</v>
      </c>
      <c r="B9936" s="244" t="s">
        <v>13566</v>
      </c>
      <c r="C9936" s="4" t="s">
        <v>14232</v>
      </c>
      <c r="D9936" s="2">
        <v>1</v>
      </c>
      <c r="E9936" s="5">
        <v>23590.71</v>
      </c>
      <c r="F9936" s="5">
        <v>23590.71</v>
      </c>
    </row>
    <row r="9937" spans="1:6" ht="45" x14ac:dyDescent="0.2">
      <c r="A9937" s="2">
        <v>9932</v>
      </c>
      <c r="B9937" s="244" t="s">
        <v>13567</v>
      </c>
      <c r="C9937" s="4" t="s">
        <v>14233</v>
      </c>
      <c r="D9937" s="2">
        <v>1</v>
      </c>
      <c r="E9937" s="5">
        <v>83260.98</v>
      </c>
      <c r="F9937" s="5">
        <v>39648</v>
      </c>
    </row>
    <row r="9938" spans="1:6" ht="45" x14ac:dyDescent="0.2">
      <c r="A9938" s="2">
        <v>9933</v>
      </c>
      <c r="B9938" s="244" t="s">
        <v>13568</v>
      </c>
      <c r="C9938" s="4" t="s">
        <v>14234</v>
      </c>
      <c r="D9938" s="2">
        <v>1</v>
      </c>
      <c r="E9938" s="5">
        <v>82962</v>
      </c>
      <c r="F9938" s="5">
        <v>39505.599999999999</v>
      </c>
    </row>
    <row r="9939" spans="1:6" ht="67.5" x14ac:dyDescent="0.2">
      <c r="A9939" s="2">
        <v>9934</v>
      </c>
      <c r="B9939" s="244" t="s">
        <v>13569</v>
      </c>
      <c r="C9939" s="4" t="s">
        <v>14235</v>
      </c>
      <c r="D9939" s="2">
        <v>1</v>
      </c>
      <c r="E9939" s="5">
        <v>31137.06</v>
      </c>
      <c r="F9939" s="5">
        <v>31137.06</v>
      </c>
    </row>
    <row r="9940" spans="1:6" ht="67.5" x14ac:dyDescent="0.2">
      <c r="A9940" s="2">
        <v>9935</v>
      </c>
      <c r="B9940" s="244" t="s">
        <v>13445</v>
      </c>
      <c r="C9940" s="4" t="s">
        <v>14236</v>
      </c>
      <c r="D9940" s="2">
        <v>1</v>
      </c>
      <c r="E9940" s="5">
        <v>5264.2</v>
      </c>
      <c r="F9940" s="5">
        <v>2506.8000000000002</v>
      </c>
    </row>
    <row r="9941" spans="1:6" ht="33.75" x14ac:dyDescent="0.2">
      <c r="A9941" s="2">
        <v>9936</v>
      </c>
      <c r="B9941" s="244" t="s">
        <v>13570</v>
      </c>
      <c r="C9941" s="4" t="s">
        <v>14237</v>
      </c>
      <c r="D9941" s="2">
        <v>1</v>
      </c>
      <c r="E9941" s="5">
        <v>11410</v>
      </c>
      <c r="F9941" s="5">
        <v>11410</v>
      </c>
    </row>
    <row r="9942" spans="1:6" ht="22.5" x14ac:dyDescent="0.2">
      <c r="A9942" s="2">
        <v>9937</v>
      </c>
      <c r="B9942" s="244" t="s">
        <v>13571</v>
      </c>
      <c r="C9942" s="4" t="s">
        <v>14238</v>
      </c>
      <c r="D9942" s="2">
        <v>1</v>
      </c>
      <c r="E9942" s="5">
        <v>9464</v>
      </c>
      <c r="F9942" s="5">
        <v>9464</v>
      </c>
    </row>
    <row r="9943" spans="1:6" ht="33.75" x14ac:dyDescent="0.2">
      <c r="A9943" s="2">
        <v>9938</v>
      </c>
      <c r="B9943" s="244" t="s">
        <v>13444</v>
      </c>
      <c r="C9943" s="4" t="s">
        <v>14239</v>
      </c>
      <c r="D9943" s="2">
        <v>1</v>
      </c>
      <c r="E9943" s="5">
        <v>19420.830000000002</v>
      </c>
      <c r="F9943" s="5">
        <v>19420.830000000002</v>
      </c>
    </row>
    <row r="9944" spans="1:6" ht="67.5" x14ac:dyDescent="0.2">
      <c r="A9944" s="2">
        <v>9939</v>
      </c>
      <c r="B9944" s="244" t="s">
        <v>13445</v>
      </c>
      <c r="C9944" s="4" t="s">
        <v>14240</v>
      </c>
      <c r="D9944" s="2">
        <v>1</v>
      </c>
      <c r="E9944" s="5">
        <v>5264.2</v>
      </c>
      <c r="F9944" s="5">
        <v>5264.2</v>
      </c>
    </row>
    <row r="9945" spans="1:6" ht="22.5" x14ac:dyDescent="0.2">
      <c r="A9945" s="2">
        <v>9940</v>
      </c>
      <c r="B9945" s="244" t="s">
        <v>13572</v>
      </c>
      <c r="C9945" s="4" t="s">
        <v>14241</v>
      </c>
      <c r="D9945" s="2">
        <v>1</v>
      </c>
      <c r="E9945" s="5">
        <v>3196</v>
      </c>
      <c r="F9945" s="5">
        <v>3196</v>
      </c>
    </row>
    <row r="9946" spans="1:6" ht="22.5" x14ac:dyDescent="0.2">
      <c r="A9946" s="2">
        <v>9941</v>
      </c>
      <c r="B9946" s="244" t="s">
        <v>13573</v>
      </c>
      <c r="C9946" s="4" t="s">
        <v>14242</v>
      </c>
      <c r="D9946" s="2">
        <v>1</v>
      </c>
      <c r="E9946" s="5">
        <v>13325</v>
      </c>
      <c r="F9946" s="5">
        <v>13325</v>
      </c>
    </row>
    <row r="9947" spans="1:6" ht="33.75" x14ac:dyDescent="0.2">
      <c r="A9947" s="2">
        <v>9942</v>
      </c>
      <c r="B9947" s="244" t="s">
        <v>13574</v>
      </c>
      <c r="C9947" s="4" t="s">
        <v>14243</v>
      </c>
      <c r="D9947" s="2">
        <v>1</v>
      </c>
      <c r="E9947" s="5">
        <v>15762</v>
      </c>
      <c r="F9947" s="5">
        <v>15762</v>
      </c>
    </row>
    <row r="9948" spans="1:6" ht="22.5" x14ac:dyDescent="0.2">
      <c r="A9948" s="2">
        <v>9943</v>
      </c>
      <c r="B9948" s="244" t="s">
        <v>13575</v>
      </c>
      <c r="C9948" s="4" t="s">
        <v>14244</v>
      </c>
      <c r="D9948" s="2">
        <v>1</v>
      </c>
      <c r="E9948" s="5">
        <v>3196</v>
      </c>
      <c r="F9948" s="5">
        <v>3196</v>
      </c>
    </row>
    <row r="9949" spans="1:6" ht="33.75" x14ac:dyDescent="0.2">
      <c r="A9949" s="2">
        <v>9944</v>
      </c>
      <c r="B9949" s="244" t="s">
        <v>13576</v>
      </c>
      <c r="C9949" s="4" t="s">
        <v>14245</v>
      </c>
      <c r="D9949" s="2">
        <v>1</v>
      </c>
      <c r="E9949" s="5">
        <v>4964</v>
      </c>
      <c r="F9949" s="5">
        <v>4964</v>
      </c>
    </row>
    <row r="9950" spans="1:6" ht="33.75" x14ac:dyDescent="0.2">
      <c r="A9950" s="2">
        <v>9945</v>
      </c>
      <c r="B9950" s="244" t="s">
        <v>13577</v>
      </c>
      <c r="C9950" s="4" t="s">
        <v>14246</v>
      </c>
      <c r="D9950" s="2">
        <v>1</v>
      </c>
      <c r="E9950" s="5">
        <v>4662</v>
      </c>
      <c r="F9950" s="5">
        <v>4662</v>
      </c>
    </row>
    <row r="9951" spans="1:6" ht="33.75" x14ac:dyDescent="0.2">
      <c r="A9951" s="2">
        <v>9946</v>
      </c>
      <c r="B9951" s="244" t="s">
        <v>13578</v>
      </c>
      <c r="C9951" s="4" t="s">
        <v>1726</v>
      </c>
      <c r="D9951" s="2">
        <v>1</v>
      </c>
      <c r="E9951" s="5">
        <v>28494.1</v>
      </c>
      <c r="F9951" s="5">
        <v>28494.1</v>
      </c>
    </row>
    <row r="9952" spans="1:6" ht="67.5" x14ac:dyDescent="0.2">
      <c r="A9952" s="2">
        <v>9947</v>
      </c>
      <c r="B9952" s="244" t="s">
        <v>13579</v>
      </c>
      <c r="C9952" s="4" t="s">
        <v>14247</v>
      </c>
      <c r="D9952" s="2">
        <v>1</v>
      </c>
      <c r="E9952" s="5">
        <v>24435</v>
      </c>
      <c r="F9952" s="5">
        <v>24435</v>
      </c>
    </row>
    <row r="9953" spans="1:6" ht="67.5" x14ac:dyDescent="0.2">
      <c r="A9953" s="2">
        <v>9948</v>
      </c>
      <c r="B9953" s="244" t="s">
        <v>13579</v>
      </c>
      <c r="C9953" s="4" t="s">
        <v>14248</v>
      </c>
      <c r="D9953" s="2">
        <v>1</v>
      </c>
      <c r="E9953" s="5">
        <v>24435</v>
      </c>
      <c r="F9953" s="5">
        <v>24435</v>
      </c>
    </row>
    <row r="9954" spans="1:6" ht="67.5" x14ac:dyDescent="0.2">
      <c r="A9954" s="2">
        <v>9949</v>
      </c>
      <c r="B9954" s="244" t="s">
        <v>13579</v>
      </c>
      <c r="C9954" s="4" t="s">
        <v>14249</v>
      </c>
      <c r="D9954" s="2">
        <v>1</v>
      </c>
      <c r="E9954" s="5">
        <v>24435</v>
      </c>
      <c r="F9954" s="5">
        <v>24435</v>
      </c>
    </row>
    <row r="9955" spans="1:6" ht="78.75" x14ac:dyDescent="0.2">
      <c r="A9955" s="2">
        <v>9950</v>
      </c>
      <c r="B9955" s="244" t="s">
        <v>13580</v>
      </c>
      <c r="C9955" s="4" t="s">
        <v>14250</v>
      </c>
      <c r="D9955" s="2">
        <v>1</v>
      </c>
      <c r="E9955" s="5">
        <v>31240</v>
      </c>
      <c r="F9955" s="5">
        <v>31240</v>
      </c>
    </row>
    <row r="9956" spans="1:6" ht="78.75" x14ac:dyDescent="0.2">
      <c r="A9956" s="2">
        <v>9951</v>
      </c>
      <c r="B9956" s="244" t="s">
        <v>13581</v>
      </c>
      <c r="C9956" s="4" t="s">
        <v>14251</v>
      </c>
      <c r="D9956" s="2">
        <v>1</v>
      </c>
      <c r="E9956" s="5">
        <v>19736.84</v>
      </c>
      <c r="F9956" s="5">
        <v>19736.84</v>
      </c>
    </row>
    <row r="9957" spans="1:6" ht="78.75" x14ac:dyDescent="0.2">
      <c r="A9957" s="2">
        <v>9952</v>
      </c>
      <c r="B9957" s="244" t="s">
        <v>13581</v>
      </c>
      <c r="C9957" s="4" t="s">
        <v>14252</v>
      </c>
      <c r="D9957" s="2">
        <v>1</v>
      </c>
      <c r="E9957" s="5">
        <v>19736.84</v>
      </c>
      <c r="F9957" s="5">
        <v>19736.84</v>
      </c>
    </row>
    <row r="9958" spans="1:6" ht="78.75" x14ac:dyDescent="0.2">
      <c r="A9958" s="2">
        <v>9953</v>
      </c>
      <c r="B9958" s="244" t="s">
        <v>13581</v>
      </c>
      <c r="C9958" s="4" t="s">
        <v>14253</v>
      </c>
      <c r="D9958" s="2">
        <v>1</v>
      </c>
      <c r="E9958" s="5">
        <v>19736.84</v>
      </c>
      <c r="F9958" s="5">
        <v>19736.84</v>
      </c>
    </row>
    <row r="9959" spans="1:6" ht="78.75" x14ac:dyDescent="0.2">
      <c r="A9959" s="2">
        <v>9954</v>
      </c>
      <c r="B9959" s="244" t="s">
        <v>13581</v>
      </c>
      <c r="C9959" s="4" t="s">
        <v>14254</v>
      </c>
      <c r="D9959" s="2">
        <v>1</v>
      </c>
      <c r="E9959" s="5">
        <v>19736.84</v>
      </c>
      <c r="F9959" s="5">
        <v>19736.84</v>
      </c>
    </row>
    <row r="9960" spans="1:6" ht="78.75" x14ac:dyDescent="0.2">
      <c r="A9960" s="2">
        <v>9955</v>
      </c>
      <c r="B9960" s="244" t="s">
        <v>13581</v>
      </c>
      <c r="C9960" s="4" t="s">
        <v>14255</v>
      </c>
      <c r="D9960" s="2">
        <v>1</v>
      </c>
      <c r="E9960" s="5">
        <v>19736.84</v>
      </c>
      <c r="F9960" s="5">
        <v>19736.84</v>
      </c>
    </row>
    <row r="9961" spans="1:6" ht="78.75" x14ac:dyDescent="0.2">
      <c r="A9961" s="2">
        <v>9956</v>
      </c>
      <c r="B9961" s="244" t="s">
        <v>13581</v>
      </c>
      <c r="C9961" s="4" t="s">
        <v>14256</v>
      </c>
      <c r="D9961" s="2">
        <v>1</v>
      </c>
      <c r="E9961" s="5">
        <v>19736.84</v>
      </c>
      <c r="F9961" s="5">
        <v>19736.84</v>
      </c>
    </row>
    <row r="9962" spans="1:6" ht="78.75" x14ac:dyDescent="0.2">
      <c r="A9962" s="2">
        <v>9957</v>
      </c>
      <c r="B9962" s="244" t="s">
        <v>13581</v>
      </c>
      <c r="C9962" s="4" t="s">
        <v>14257</v>
      </c>
      <c r="D9962" s="2">
        <v>1</v>
      </c>
      <c r="E9962" s="5">
        <v>19736.84</v>
      </c>
      <c r="F9962" s="5">
        <v>19736.84</v>
      </c>
    </row>
    <row r="9963" spans="1:6" ht="78.75" x14ac:dyDescent="0.2">
      <c r="A9963" s="2">
        <v>9958</v>
      </c>
      <c r="B9963" s="244" t="s">
        <v>13581</v>
      </c>
      <c r="C9963" s="4" t="s">
        <v>14258</v>
      </c>
      <c r="D9963" s="2">
        <v>1</v>
      </c>
      <c r="E9963" s="5">
        <v>19736.84</v>
      </c>
      <c r="F9963" s="5">
        <v>19736.84</v>
      </c>
    </row>
    <row r="9964" spans="1:6" ht="78.75" x14ac:dyDescent="0.2">
      <c r="A9964" s="2">
        <v>9959</v>
      </c>
      <c r="B9964" s="244" t="s">
        <v>13581</v>
      </c>
      <c r="C9964" s="4" t="s">
        <v>14259</v>
      </c>
      <c r="D9964" s="2">
        <v>1</v>
      </c>
      <c r="E9964" s="5">
        <v>19736.84</v>
      </c>
      <c r="F9964" s="5">
        <v>19736.84</v>
      </c>
    </row>
    <row r="9965" spans="1:6" ht="78.75" x14ac:dyDescent="0.2">
      <c r="A9965" s="2">
        <v>9960</v>
      </c>
      <c r="B9965" s="244" t="s">
        <v>13581</v>
      </c>
      <c r="C9965" s="4" t="s">
        <v>14260</v>
      </c>
      <c r="D9965" s="2">
        <v>1</v>
      </c>
      <c r="E9965" s="5">
        <v>19736.84</v>
      </c>
      <c r="F9965" s="5">
        <v>19736.84</v>
      </c>
    </row>
    <row r="9966" spans="1:6" ht="78.75" x14ac:dyDescent="0.2">
      <c r="A9966" s="2">
        <v>9961</v>
      </c>
      <c r="B9966" s="244" t="s">
        <v>13581</v>
      </c>
      <c r="C9966" s="4" t="s">
        <v>14261</v>
      </c>
      <c r="D9966" s="2">
        <v>1</v>
      </c>
      <c r="E9966" s="5">
        <v>19736.84</v>
      </c>
      <c r="F9966" s="5">
        <v>19736.84</v>
      </c>
    </row>
    <row r="9967" spans="1:6" ht="78.75" x14ac:dyDescent="0.2">
      <c r="A9967" s="2">
        <v>9962</v>
      </c>
      <c r="B9967" s="244" t="s">
        <v>13581</v>
      </c>
      <c r="C9967" s="4" t="s">
        <v>14262</v>
      </c>
      <c r="D9967" s="2">
        <v>1</v>
      </c>
      <c r="E9967" s="5">
        <v>19736.84</v>
      </c>
      <c r="F9967" s="5">
        <v>19736.84</v>
      </c>
    </row>
    <row r="9968" spans="1:6" ht="78.75" x14ac:dyDescent="0.2">
      <c r="A9968" s="2">
        <v>9963</v>
      </c>
      <c r="B9968" s="244" t="s">
        <v>13581</v>
      </c>
      <c r="C9968" s="4" t="s">
        <v>14263</v>
      </c>
      <c r="D9968" s="2">
        <v>1</v>
      </c>
      <c r="E9968" s="5">
        <v>19736.84</v>
      </c>
      <c r="F9968" s="5">
        <v>19736.84</v>
      </c>
    </row>
    <row r="9969" spans="1:6" ht="78.75" x14ac:dyDescent="0.2">
      <c r="A9969" s="2">
        <v>9964</v>
      </c>
      <c r="B9969" s="244" t="s">
        <v>13581</v>
      </c>
      <c r="C9969" s="4" t="s">
        <v>14264</v>
      </c>
      <c r="D9969" s="2">
        <v>1</v>
      </c>
      <c r="E9969" s="5">
        <v>19736.84</v>
      </c>
      <c r="F9969" s="5">
        <v>19736.84</v>
      </c>
    </row>
    <row r="9970" spans="1:6" ht="78.75" x14ac:dyDescent="0.2">
      <c r="A9970" s="2">
        <v>9965</v>
      </c>
      <c r="B9970" s="244" t="s">
        <v>13581</v>
      </c>
      <c r="C9970" s="4" t="s">
        <v>14265</v>
      </c>
      <c r="D9970" s="2">
        <v>1</v>
      </c>
      <c r="E9970" s="5">
        <v>19736.84</v>
      </c>
      <c r="F9970" s="5">
        <v>19736.84</v>
      </c>
    </row>
    <row r="9971" spans="1:6" ht="78.75" x14ac:dyDescent="0.2">
      <c r="A9971" s="2">
        <v>9966</v>
      </c>
      <c r="B9971" s="244" t="s">
        <v>13581</v>
      </c>
      <c r="C9971" s="4" t="s">
        <v>14266</v>
      </c>
      <c r="D9971" s="2">
        <v>1</v>
      </c>
      <c r="E9971" s="5">
        <v>19736.849999999999</v>
      </c>
      <c r="F9971" s="5">
        <v>19736.849999999999</v>
      </c>
    </row>
    <row r="9972" spans="1:6" ht="78.75" x14ac:dyDescent="0.2">
      <c r="A9972" s="2">
        <v>9967</v>
      </c>
      <c r="B9972" s="244" t="s">
        <v>13581</v>
      </c>
      <c r="C9972" s="4" t="s">
        <v>14267</v>
      </c>
      <c r="D9972" s="2">
        <v>1</v>
      </c>
      <c r="E9972" s="5">
        <v>19736.849999999999</v>
      </c>
      <c r="F9972" s="5">
        <v>19736.849999999999</v>
      </c>
    </row>
    <row r="9973" spans="1:6" ht="78.75" x14ac:dyDescent="0.2">
      <c r="A9973" s="2">
        <v>9968</v>
      </c>
      <c r="B9973" s="244" t="s">
        <v>13581</v>
      </c>
      <c r="C9973" s="4" t="s">
        <v>14268</v>
      </c>
      <c r="D9973" s="2">
        <v>1</v>
      </c>
      <c r="E9973" s="5">
        <v>19736.849999999999</v>
      </c>
      <c r="F9973" s="5">
        <v>19736.849999999999</v>
      </c>
    </row>
    <row r="9974" spans="1:6" ht="78.75" x14ac:dyDescent="0.2">
      <c r="A9974" s="2">
        <v>9969</v>
      </c>
      <c r="B9974" s="244" t="s">
        <v>13581</v>
      </c>
      <c r="C9974" s="4" t="s">
        <v>14269</v>
      </c>
      <c r="D9974" s="2">
        <v>1</v>
      </c>
      <c r="E9974" s="5">
        <v>19736.849999999999</v>
      </c>
      <c r="F9974" s="5">
        <v>19736.849999999999</v>
      </c>
    </row>
    <row r="9975" spans="1:6" ht="45" x14ac:dyDescent="0.2">
      <c r="A9975" s="2">
        <v>9970</v>
      </c>
      <c r="B9975" s="244" t="s">
        <v>13582</v>
      </c>
      <c r="C9975" s="4" t="s">
        <v>14270</v>
      </c>
      <c r="D9975" s="2">
        <v>1</v>
      </c>
      <c r="E9975" s="5">
        <v>16620</v>
      </c>
      <c r="F9975" s="5">
        <v>16620</v>
      </c>
    </row>
    <row r="9976" spans="1:6" ht="33.75" x14ac:dyDescent="0.2">
      <c r="A9976" s="2">
        <v>9971</v>
      </c>
      <c r="B9976" s="244" t="s">
        <v>13583</v>
      </c>
      <c r="C9976" s="4" t="s">
        <v>14271</v>
      </c>
      <c r="D9976" s="2">
        <v>1</v>
      </c>
      <c r="E9976" s="5">
        <v>33000</v>
      </c>
      <c r="F9976" s="5">
        <v>30497.86</v>
      </c>
    </row>
    <row r="9977" spans="1:6" ht="22.5" x14ac:dyDescent="0.2">
      <c r="A9977" s="2">
        <v>9972</v>
      </c>
      <c r="B9977" s="244" t="s">
        <v>13584</v>
      </c>
      <c r="C9977" s="4" t="s">
        <v>14272</v>
      </c>
      <c r="D9977" s="2">
        <v>1</v>
      </c>
      <c r="E9977" s="5">
        <v>17876.810000000001</v>
      </c>
      <c r="F9977" s="5">
        <v>17876.810000000001</v>
      </c>
    </row>
    <row r="9978" spans="1:6" ht="22.5" x14ac:dyDescent="0.2">
      <c r="A9978" s="2">
        <v>9973</v>
      </c>
      <c r="B9978" s="244" t="s">
        <v>13584</v>
      </c>
      <c r="C9978" s="4" t="s">
        <v>14273</v>
      </c>
      <c r="D9978" s="2">
        <v>1</v>
      </c>
      <c r="E9978" s="5">
        <v>14074</v>
      </c>
      <c r="F9978" s="5">
        <v>14074</v>
      </c>
    </row>
    <row r="9979" spans="1:6" ht="146.25" x14ac:dyDescent="0.2">
      <c r="A9979" s="2">
        <v>9974</v>
      </c>
      <c r="B9979" s="244" t="s">
        <v>13585</v>
      </c>
      <c r="C9979" s="4"/>
      <c r="D9979" s="2">
        <v>1</v>
      </c>
      <c r="E9979" s="5">
        <v>9974</v>
      </c>
      <c r="F9979" s="5">
        <v>9974</v>
      </c>
    </row>
    <row r="9980" spans="1:6" ht="146.25" x14ac:dyDescent="0.2">
      <c r="A9980" s="2">
        <v>9975</v>
      </c>
      <c r="B9980" s="244" t="s">
        <v>13585</v>
      </c>
      <c r="C9980" s="4"/>
      <c r="D9980" s="2">
        <v>1</v>
      </c>
      <c r="E9980" s="5">
        <v>9974</v>
      </c>
      <c r="F9980" s="5">
        <v>9974</v>
      </c>
    </row>
    <row r="9981" spans="1:6" ht="146.25" x14ac:dyDescent="0.2">
      <c r="A9981" s="2">
        <v>9976</v>
      </c>
      <c r="B9981" s="244" t="s">
        <v>13585</v>
      </c>
      <c r="C9981" s="4"/>
      <c r="D9981" s="2">
        <v>1</v>
      </c>
      <c r="E9981" s="5">
        <v>9974</v>
      </c>
      <c r="F9981" s="5">
        <v>9974</v>
      </c>
    </row>
    <row r="9982" spans="1:6" ht="146.25" x14ac:dyDescent="0.2">
      <c r="A9982" s="2">
        <v>9977</v>
      </c>
      <c r="B9982" s="244" t="s">
        <v>13585</v>
      </c>
      <c r="C9982" s="4"/>
      <c r="D9982" s="2">
        <v>1</v>
      </c>
      <c r="E9982" s="5">
        <v>9974</v>
      </c>
      <c r="F9982" s="5">
        <v>9974</v>
      </c>
    </row>
    <row r="9983" spans="1:6" ht="146.25" x14ac:dyDescent="0.2">
      <c r="A9983" s="2">
        <v>9978</v>
      </c>
      <c r="B9983" s="244" t="s">
        <v>13585</v>
      </c>
      <c r="C9983" s="4"/>
      <c r="D9983" s="2">
        <v>1</v>
      </c>
      <c r="E9983" s="5">
        <v>9974</v>
      </c>
      <c r="F9983" s="5">
        <v>9974</v>
      </c>
    </row>
    <row r="9984" spans="1:6" ht="146.25" x14ac:dyDescent="0.2">
      <c r="A9984" s="2">
        <v>9979</v>
      </c>
      <c r="B9984" s="244" t="s">
        <v>13585</v>
      </c>
      <c r="C9984" s="4"/>
      <c r="D9984" s="2">
        <v>1</v>
      </c>
      <c r="E9984" s="5">
        <v>9974</v>
      </c>
      <c r="F9984" s="5">
        <v>9974</v>
      </c>
    </row>
    <row r="9985" spans="1:6" x14ac:dyDescent="0.2">
      <c r="A9985" s="2">
        <v>9980</v>
      </c>
      <c r="B9985" s="244" t="s">
        <v>13586</v>
      </c>
      <c r="C9985" s="4"/>
      <c r="D9985" s="2">
        <v>1</v>
      </c>
      <c r="E9985" s="5">
        <v>3295</v>
      </c>
      <c r="F9985" s="5">
        <v>3295</v>
      </c>
    </row>
    <row r="9986" spans="1:6" ht="146.25" x14ac:dyDescent="0.2">
      <c r="A9986" s="2">
        <v>9981</v>
      </c>
      <c r="B9986" s="244" t="s">
        <v>13585</v>
      </c>
      <c r="C9986" s="4"/>
      <c r="D9986" s="2">
        <v>1</v>
      </c>
      <c r="E9986" s="5">
        <v>9974</v>
      </c>
      <c r="F9986" s="5">
        <v>9974</v>
      </c>
    </row>
    <row r="9987" spans="1:6" ht="146.25" x14ac:dyDescent="0.2">
      <c r="A9987" s="2">
        <v>9982</v>
      </c>
      <c r="B9987" s="244" t="s">
        <v>13585</v>
      </c>
      <c r="C9987" s="4"/>
      <c r="D9987" s="2">
        <v>1</v>
      </c>
      <c r="E9987" s="5">
        <v>9974</v>
      </c>
      <c r="F9987" s="5">
        <v>9974</v>
      </c>
    </row>
    <row r="9988" spans="1:6" ht="22.5" x14ac:dyDescent="0.2">
      <c r="A9988" s="2">
        <v>9983</v>
      </c>
      <c r="B9988" s="244" t="s">
        <v>13587</v>
      </c>
      <c r="C9988" s="4"/>
      <c r="D9988" s="2">
        <v>1</v>
      </c>
      <c r="E9988" s="5">
        <v>9980</v>
      </c>
      <c r="F9988" s="5">
        <v>9980</v>
      </c>
    </row>
    <row r="9989" spans="1:6" x14ac:dyDescent="0.2">
      <c r="A9989" s="2">
        <v>9984</v>
      </c>
      <c r="B9989" s="244" t="s">
        <v>13586</v>
      </c>
      <c r="C9989" s="4"/>
      <c r="D9989" s="2">
        <v>1</v>
      </c>
      <c r="E9989" s="5">
        <v>3295</v>
      </c>
      <c r="F9989" s="5">
        <v>3295</v>
      </c>
    </row>
    <row r="9990" spans="1:6" x14ac:dyDescent="0.2">
      <c r="A9990" s="2">
        <v>9985</v>
      </c>
      <c r="B9990" s="244" t="s">
        <v>13586</v>
      </c>
      <c r="C9990" s="4"/>
      <c r="D9990" s="2">
        <v>1</v>
      </c>
      <c r="E9990" s="5">
        <v>3295</v>
      </c>
      <c r="F9990" s="5">
        <v>3295</v>
      </c>
    </row>
    <row r="9991" spans="1:6" x14ac:dyDescent="0.2">
      <c r="A9991" s="2">
        <v>9986</v>
      </c>
      <c r="B9991" s="244" t="s">
        <v>13586</v>
      </c>
      <c r="C9991" s="4"/>
      <c r="D9991" s="2">
        <v>1</v>
      </c>
      <c r="E9991" s="5">
        <v>3295</v>
      </c>
      <c r="F9991" s="5">
        <v>3295</v>
      </c>
    </row>
    <row r="9992" spans="1:6" x14ac:dyDescent="0.2">
      <c r="A9992" s="2">
        <v>9987</v>
      </c>
      <c r="B9992" s="244" t="s">
        <v>13586</v>
      </c>
      <c r="C9992" s="4"/>
      <c r="D9992" s="2">
        <v>1</v>
      </c>
      <c r="E9992" s="5">
        <v>3295</v>
      </c>
      <c r="F9992" s="5">
        <v>3295</v>
      </c>
    </row>
    <row r="9993" spans="1:6" x14ac:dyDescent="0.2">
      <c r="A9993" s="2">
        <v>9988</v>
      </c>
      <c r="B9993" s="244" t="s">
        <v>13586</v>
      </c>
      <c r="C9993" s="4"/>
      <c r="D9993" s="2">
        <v>1</v>
      </c>
      <c r="E9993" s="5">
        <v>3295</v>
      </c>
      <c r="F9993" s="5">
        <v>3295</v>
      </c>
    </row>
    <row r="9994" spans="1:6" x14ac:dyDescent="0.2">
      <c r="A9994" s="2">
        <v>9989</v>
      </c>
      <c r="B9994" s="244" t="s">
        <v>13586</v>
      </c>
      <c r="C9994" s="4"/>
      <c r="D9994" s="2">
        <v>1</v>
      </c>
      <c r="E9994" s="5">
        <v>3295</v>
      </c>
      <c r="F9994" s="5">
        <v>3295</v>
      </c>
    </row>
    <row r="9995" spans="1:6" x14ac:dyDescent="0.2">
      <c r="A9995" s="2">
        <v>9990</v>
      </c>
      <c r="B9995" s="244" t="s">
        <v>13586</v>
      </c>
      <c r="C9995" s="4"/>
      <c r="D9995" s="2">
        <v>1</v>
      </c>
      <c r="E9995" s="5">
        <v>3295</v>
      </c>
      <c r="F9995" s="5">
        <v>3295</v>
      </c>
    </row>
    <row r="9996" spans="1:6" x14ac:dyDescent="0.2">
      <c r="A9996" s="2">
        <v>9991</v>
      </c>
      <c r="B9996" s="244" t="s">
        <v>13586</v>
      </c>
      <c r="C9996" s="4"/>
      <c r="D9996" s="2">
        <v>1</v>
      </c>
      <c r="E9996" s="5">
        <v>3295</v>
      </c>
      <c r="F9996" s="5">
        <v>3295</v>
      </c>
    </row>
    <row r="9997" spans="1:6" ht="146.25" x14ac:dyDescent="0.2">
      <c r="A9997" s="2">
        <v>9992</v>
      </c>
      <c r="B9997" s="244" t="s">
        <v>13585</v>
      </c>
      <c r="C9997" s="4"/>
      <c r="D9997" s="2">
        <v>1</v>
      </c>
      <c r="E9997" s="5">
        <v>9974</v>
      </c>
      <c r="F9997" s="5">
        <v>9974</v>
      </c>
    </row>
    <row r="9998" spans="1:6" ht="22.5" x14ac:dyDescent="0.2">
      <c r="A9998" s="2">
        <v>9993</v>
      </c>
      <c r="B9998" s="244" t="s">
        <v>13588</v>
      </c>
      <c r="C9998" s="4" t="s">
        <v>14274</v>
      </c>
      <c r="D9998" s="2">
        <v>1</v>
      </c>
      <c r="E9998" s="5">
        <v>14784</v>
      </c>
      <c r="F9998" s="5">
        <v>14784</v>
      </c>
    </row>
    <row r="9999" spans="1:6" ht="22.5" x14ac:dyDescent="0.2">
      <c r="A9999" s="2">
        <v>9994</v>
      </c>
      <c r="B9999" s="244" t="s">
        <v>13588</v>
      </c>
      <c r="C9999" s="4" t="s">
        <v>14275</v>
      </c>
      <c r="D9999" s="2">
        <v>1</v>
      </c>
      <c r="E9999" s="5">
        <v>14784</v>
      </c>
      <c r="F9999" s="5">
        <v>14784</v>
      </c>
    </row>
    <row r="10000" spans="1:6" ht="33.75" x14ac:dyDescent="0.2">
      <c r="A10000" s="2">
        <v>9995</v>
      </c>
      <c r="B10000" s="244" t="s">
        <v>13589</v>
      </c>
      <c r="C10000" s="4" t="s">
        <v>14276</v>
      </c>
      <c r="D10000" s="2">
        <v>1</v>
      </c>
      <c r="E10000" s="5">
        <v>14162.33</v>
      </c>
      <c r="F10000" s="5">
        <v>14162.33</v>
      </c>
    </row>
    <row r="10001" spans="1:6" ht="33.75" x14ac:dyDescent="0.2">
      <c r="A10001" s="2">
        <v>9996</v>
      </c>
      <c r="B10001" s="244" t="s">
        <v>13589</v>
      </c>
      <c r="C10001" s="4" t="s">
        <v>14277</v>
      </c>
      <c r="D10001" s="2">
        <v>1</v>
      </c>
      <c r="E10001" s="5">
        <v>14162.34</v>
      </c>
      <c r="F10001" s="5">
        <v>14162.34</v>
      </c>
    </row>
    <row r="10002" spans="1:6" ht="22.5" x14ac:dyDescent="0.2">
      <c r="A10002" s="2">
        <v>9997</v>
      </c>
      <c r="B10002" s="244" t="s">
        <v>13590</v>
      </c>
      <c r="C10002" s="4" t="s">
        <v>14278</v>
      </c>
      <c r="D10002" s="2">
        <v>1</v>
      </c>
      <c r="E10002" s="5">
        <v>49845</v>
      </c>
      <c r="F10002" s="5">
        <v>49845</v>
      </c>
    </row>
    <row r="10003" spans="1:6" ht="22.5" x14ac:dyDescent="0.2">
      <c r="A10003" s="2">
        <v>9998</v>
      </c>
      <c r="B10003" s="244" t="s">
        <v>13590</v>
      </c>
      <c r="C10003" s="4" t="s">
        <v>14279</v>
      </c>
      <c r="D10003" s="2">
        <v>1</v>
      </c>
      <c r="E10003" s="5">
        <v>49845</v>
      </c>
      <c r="F10003" s="5">
        <v>49845</v>
      </c>
    </row>
    <row r="10004" spans="1:6" ht="33.75" x14ac:dyDescent="0.2">
      <c r="A10004" s="2">
        <v>9999</v>
      </c>
      <c r="B10004" s="244" t="s">
        <v>13591</v>
      </c>
      <c r="C10004" s="4" t="s">
        <v>14280</v>
      </c>
      <c r="D10004" s="2">
        <v>1</v>
      </c>
      <c r="E10004" s="5">
        <v>22122.78</v>
      </c>
      <c r="F10004" s="5">
        <v>22122.78</v>
      </c>
    </row>
    <row r="10005" spans="1:6" ht="101.25" x14ac:dyDescent="0.2">
      <c r="A10005" s="2">
        <v>10000</v>
      </c>
      <c r="B10005" s="244" t="s">
        <v>13592</v>
      </c>
      <c r="C10005" s="4" t="s">
        <v>14281</v>
      </c>
      <c r="D10005" s="2">
        <v>1</v>
      </c>
      <c r="E10005" s="5">
        <v>21546.12</v>
      </c>
      <c r="F10005" s="5">
        <v>21546.12</v>
      </c>
    </row>
    <row r="10006" spans="1:6" ht="101.25" x14ac:dyDescent="0.2">
      <c r="A10006" s="2">
        <v>10001</v>
      </c>
      <c r="B10006" s="244" t="s">
        <v>13592</v>
      </c>
      <c r="C10006" s="4" t="s">
        <v>14282</v>
      </c>
      <c r="D10006" s="2">
        <v>1</v>
      </c>
      <c r="E10006" s="5">
        <v>21546.12</v>
      </c>
      <c r="F10006" s="5">
        <v>21546.12</v>
      </c>
    </row>
    <row r="10007" spans="1:6" ht="101.25" x14ac:dyDescent="0.2">
      <c r="A10007" s="2">
        <v>10002</v>
      </c>
      <c r="B10007" s="244" t="s">
        <v>13592</v>
      </c>
      <c r="C10007" s="4" t="s">
        <v>14283</v>
      </c>
      <c r="D10007" s="2">
        <v>1</v>
      </c>
      <c r="E10007" s="5">
        <v>21546.12</v>
      </c>
      <c r="F10007" s="5">
        <v>21546.12</v>
      </c>
    </row>
    <row r="10008" spans="1:6" ht="101.25" x14ac:dyDescent="0.2">
      <c r="A10008" s="2">
        <v>10003</v>
      </c>
      <c r="B10008" s="244" t="s">
        <v>13592</v>
      </c>
      <c r="C10008" s="4" t="s">
        <v>14284</v>
      </c>
      <c r="D10008" s="2">
        <v>1</v>
      </c>
      <c r="E10008" s="5">
        <v>21546.12</v>
      </c>
      <c r="F10008" s="5">
        <v>21546.12</v>
      </c>
    </row>
    <row r="10009" spans="1:6" ht="101.25" x14ac:dyDescent="0.2">
      <c r="A10009" s="2">
        <v>10004</v>
      </c>
      <c r="B10009" s="244" t="s">
        <v>13592</v>
      </c>
      <c r="C10009" s="4" t="s">
        <v>14285</v>
      </c>
      <c r="D10009" s="2">
        <v>1</v>
      </c>
      <c r="E10009" s="5">
        <v>21546.12</v>
      </c>
      <c r="F10009" s="5">
        <v>21546.12</v>
      </c>
    </row>
    <row r="10010" spans="1:6" ht="101.25" x14ac:dyDescent="0.2">
      <c r="A10010" s="2">
        <v>10005</v>
      </c>
      <c r="B10010" s="244" t="s">
        <v>13592</v>
      </c>
      <c r="C10010" s="4" t="s">
        <v>14286</v>
      </c>
      <c r="D10010" s="2">
        <v>1</v>
      </c>
      <c r="E10010" s="5">
        <v>21546.12</v>
      </c>
      <c r="F10010" s="5">
        <v>21546.12</v>
      </c>
    </row>
    <row r="10011" spans="1:6" ht="101.25" x14ac:dyDescent="0.2">
      <c r="A10011" s="2">
        <v>10006</v>
      </c>
      <c r="B10011" s="244" t="s">
        <v>13592</v>
      </c>
      <c r="C10011" s="4" t="s">
        <v>14287</v>
      </c>
      <c r="D10011" s="2">
        <v>1</v>
      </c>
      <c r="E10011" s="5">
        <v>21546.12</v>
      </c>
      <c r="F10011" s="5">
        <v>21546.12</v>
      </c>
    </row>
    <row r="10012" spans="1:6" ht="101.25" x14ac:dyDescent="0.2">
      <c r="A10012" s="2">
        <v>10007</v>
      </c>
      <c r="B10012" s="244" t="s">
        <v>13592</v>
      </c>
      <c r="C10012" s="4" t="s">
        <v>14288</v>
      </c>
      <c r="D10012" s="2">
        <v>1</v>
      </c>
      <c r="E10012" s="5">
        <v>21546.12</v>
      </c>
      <c r="F10012" s="5">
        <v>21546.12</v>
      </c>
    </row>
    <row r="10013" spans="1:6" ht="101.25" x14ac:dyDescent="0.2">
      <c r="A10013" s="2">
        <v>10008</v>
      </c>
      <c r="B10013" s="244" t="s">
        <v>13592</v>
      </c>
      <c r="C10013" s="4" t="s">
        <v>14289</v>
      </c>
      <c r="D10013" s="2">
        <v>1</v>
      </c>
      <c r="E10013" s="5">
        <v>21546.12</v>
      </c>
      <c r="F10013" s="5">
        <v>21546.12</v>
      </c>
    </row>
    <row r="10014" spans="1:6" ht="101.25" x14ac:dyDescent="0.2">
      <c r="A10014" s="2">
        <v>10009</v>
      </c>
      <c r="B10014" s="244" t="s">
        <v>13592</v>
      </c>
      <c r="C10014" s="4" t="s">
        <v>14290</v>
      </c>
      <c r="D10014" s="2">
        <v>1</v>
      </c>
      <c r="E10014" s="5">
        <v>21546.12</v>
      </c>
      <c r="F10014" s="5">
        <v>21546.12</v>
      </c>
    </row>
    <row r="10015" spans="1:6" ht="101.25" x14ac:dyDescent="0.2">
      <c r="A10015" s="2">
        <v>10010</v>
      </c>
      <c r="B10015" s="244" t="s">
        <v>13592</v>
      </c>
      <c r="C10015" s="4" t="s">
        <v>14291</v>
      </c>
      <c r="D10015" s="2">
        <v>1</v>
      </c>
      <c r="E10015" s="5">
        <v>21546.12</v>
      </c>
      <c r="F10015" s="5">
        <v>21546.12</v>
      </c>
    </row>
    <row r="10016" spans="1:6" ht="101.25" x14ac:dyDescent="0.2">
      <c r="A10016" s="2">
        <v>10011</v>
      </c>
      <c r="B10016" s="244" t="s">
        <v>13592</v>
      </c>
      <c r="C10016" s="4" t="s">
        <v>14292</v>
      </c>
      <c r="D10016" s="2">
        <v>1</v>
      </c>
      <c r="E10016" s="5">
        <v>21546.12</v>
      </c>
      <c r="F10016" s="5">
        <v>21546.12</v>
      </c>
    </row>
    <row r="10017" spans="1:6" ht="123.75" x14ac:dyDescent="0.2">
      <c r="A10017" s="2">
        <v>10012</v>
      </c>
      <c r="B10017" s="244" t="s">
        <v>13593</v>
      </c>
      <c r="C10017" s="4" t="s">
        <v>14293</v>
      </c>
      <c r="D10017" s="2">
        <v>1</v>
      </c>
      <c r="E10017" s="5">
        <v>131467</v>
      </c>
      <c r="F10017" s="5">
        <v>23006.76</v>
      </c>
    </row>
    <row r="10018" spans="1:6" ht="112.5" x14ac:dyDescent="0.2">
      <c r="A10018" s="2">
        <v>10013</v>
      </c>
      <c r="B10018" s="244" t="s">
        <v>13594</v>
      </c>
      <c r="C10018" s="4" t="s">
        <v>14294</v>
      </c>
      <c r="D10018" s="2">
        <v>1</v>
      </c>
      <c r="E10018" s="5">
        <v>48368</v>
      </c>
      <c r="F10018" s="5">
        <v>6449.12</v>
      </c>
    </row>
    <row r="10019" spans="1:6" ht="157.5" x14ac:dyDescent="0.2">
      <c r="A10019" s="2">
        <v>10014</v>
      </c>
      <c r="B10019" s="244" t="s">
        <v>13595</v>
      </c>
      <c r="C10019" s="4" t="s">
        <v>14295</v>
      </c>
      <c r="D10019" s="2">
        <v>1</v>
      </c>
      <c r="E10019" s="5">
        <v>29250</v>
      </c>
      <c r="F10019" s="5">
        <v>29250</v>
      </c>
    </row>
    <row r="10020" spans="1:6" ht="22.5" x14ac:dyDescent="0.2">
      <c r="A10020" s="2">
        <v>10015</v>
      </c>
      <c r="B10020" s="244" t="s">
        <v>13596</v>
      </c>
      <c r="C10020" s="4" t="s">
        <v>14296</v>
      </c>
      <c r="D10020" s="2">
        <v>1</v>
      </c>
      <c r="E10020" s="5">
        <v>5637.52</v>
      </c>
      <c r="F10020" s="5">
        <v>5637.52</v>
      </c>
    </row>
    <row r="10021" spans="1:6" ht="45" x14ac:dyDescent="0.2">
      <c r="A10021" s="2">
        <v>10016</v>
      </c>
      <c r="B10021" s="244" t="s">
        <v>13597</v>
      </c>
      <c r="C10021" s="4" t="s">
        <v>14297</v>
      </c>
      <c r="D10021" s="2">
        <v>1</v>
      </c>
      <c r="E10021" s="5">
        <v>13553.05</v>
      </c>
      <c r="F10021" s="5">
        <v>13553.05</v>
      </c>
    </row>
    <row r="10022" spans="1:6" ht="33.75" x14ac:dyDescent="0.2">
      <c r="A10022" s="2">
        <v>10017</v>
      </c>
      <c r="B10022" s="244" t="s">
        <v>13598</v>
      </c>
      <c r="C10022" s="4" t="s">
        <v>14298</v>
      </c>
      <c r="D10022" s="2">
        <v>1</v>
      </c>
      <c r="E10022" s="5">
        <v>6200</v>
      </c>
      <c r="F10022" s="5">
        <v>6200</v>
      </c>
    </row>
    <row r="10023" spans="1:6" ht="45" x14ac:dyDescent="0.2">
      <c r="A10023" s="2">
        <v>10018</v>
      </c>
      <c r="B10023" s="244" t="s">
        <v>13599</v>
      </c>
      <c r="C10023" s="4" t="s">
        <v>14299</v>
      </c>
      <c r="D10023" s="2">
        <v>1</v>
      </c>
      <c r="E10023" s="5">
        <v>22800</v>
      </c>
      <c r="F10023" s="5">
        <v>22800</v>
      </c>
    </row>
    <row r="10024" spans="1:6" ht="45" x14ac:dyDescent="0.2">
      <c r="A10024" s="2">
        <v>10019</v>
      </c>
      <c r="B10024" s="244" t="s">
        <v>13600</v>
      </c>
      <c r="C10024" s="4" t="s">
        <v>14300</v>
      </c>
      <c r="D10024" s="2">
        <v>1</v>
      </c>
      <c r="E10024" s="5">
        <v>22800</v>
      </c>
      <c r="F10024" s="5">
        <v>22800</v>
      </c>
    </row>
    <row r="10025" spans="1:6" ht="45" x14ac:dyDescent="0.2">
      <c r="A10025" s="2">
        <v>10020</v>
      </c>
      <c r="B10025" s="244" t="s">
        <v>13601</v>
      </c>
      <c r="C10025" s="4" t="s">
        <v>14301</v>
      </c>
      <c r="D10025" s="2">
        <v>1</v>
      </c>
      <c r="E10025" s="5">
        <v>6800</v>
      </c>
      <c r="F10025" s="5">
        <v>6800</v>
      </c>
    </row>
    <row r="10026" spans="1:6" ht="45" x14ac:dyDescent="0.2">
      <c r="A10026" s="2">
        <v>10021</v>
      </c>
      <c r="B10026" s="244" t="s">
        <v>13602</v>
      </c>
      <c r="C10026" s="4" t="s">
        <v>14302</v>
      </c>
      <c r="D10026" s="2">
        <v>1</v>
      </c>
      <c r="E10026" s="5">
        <v>11400</v>
      </c>
      <c r="F10026" s="5">
        <v>11400</v>
      </c>
    </row>
    <row r="10027" spans="1:6" ht="56.25" x14ac:dyDescent="0.2">
      <c r="A10027" s="2">
        <v>10022</v>
      </c>
      <c r="B10027" s="244" t="s">
        <v>13603</v>
      </c>
      <c r="C10027" s="4" t="s">
        <v>14303</v>
      </c>
      <c r="D10027" s="2">
        <v>1</v>
      </c>
      <c r="E10027" s="5">
        <v>123983.66</v>
      </c>
      <c r="F10027" s="5">
        <v>15498</v>
      </c>
    </row>
    <row r="10028" spans="1:6" ht="56.25" x14ac:dyDescent="0.2">
      <c r="A10028" s="2">
        <v>10023</v>
      </c>
      <c r="B10028" s="244" t="s">
        <v>13603</v>
      </c>
      <c r="C10028" s="4" t="s">
        <v>14304</v>
      </c>
      <c r="D10028" s="2">
        <v>1</v>
      </c>
      <c r="E10028" s="5">
        <v>123983.66</v>
      </c>
      <c r="F10028" s="5">
        <v>51659.85</v>
      </c>
    </row>
    <row r="10029" spans="1:6" ht="22.5" x14ac:dyDescent="0.2">
      <c r="A10029" s="2">
        <v>10024</v>
      </c>
      <c r="B10029" s="244" t="s">
        <v>13604</v>
      </c>
      <c r="C10029" s="4" t="s">
        <v>14305</v>
      </c>
      <c r="D10029" s="2">
        <v>1</v>
      </c>
      <c r="E10029" s="5">
        <v>20000</v>
      </c>
      <c r="F10029" s="5">
        <v>20000</v>
      </c>
    </row>
    <row r="10030" spans="1:6" ht="67.5" x14ac:dyDescent="0.2">
      <c r="A10030" s="2">
        <v>10025</v>
      </c>
      <c r="B10030" s="244" t="s">
        <v>13445</v>
      </c>
      <c r="C10030" s="4" t="s">
        <v>14306</v>
      </c>
      <c r="D10030" s="2">
        <v>1</v>
      </c>
      <c r="E10030" s="5">
        <v>5264.2</v>
      </c>
      <c r="F10030" s="5">
        <v>5264.2</v>
      </c>
    </row>
    <row r="10031" spans="1:6" ht="33.75" x14ac:dyDescent="0.2">
      <c r="A10031" s="2">
        <v>10026</v>
      </c>
      <c r="B10031" s="244" t="s">
        <v>13444</v>
      </c>
      <c r="C10031" s="4" t="s">
        <v>14307</v>
      </c>
      <c r="D10031" s="2">
        <v>1</v>
      </c>
      <c r="E10031" s="5">
        <v>19420.830000000002</v>
      </c>
      <c r="F10031" s="5">
        <v>19420.830000000002</v>
      </c>
    </row>
    <row r="10032" spans="1:6" ht="22.5" x14ac:dyDescent="0.2">
      <c r="A10032" s="2">
        <v>10027</v>
      </c>
      <c r="B10032" s="244" t="s">
        <v>13605</v>
      </c>
      <c r="C10032" s="4" t="s">
        <v>14308</v>
      </c>
      <c r="D10032" s="2">
        <v>1</v>
      </c>
      <c r="E10032" s="5">
        <v>3015</v>
      </c>
      <c r="F10032" s="5">
        <v>3015</v>
      </c>
    </row>
    <row r="10033" spans="1:6" ht="22.5" x14ac:dyDescent="0.2">
      <c r="A10033" s="2">
        <v>10028</v>
      </c>
      <c r="B10033" s="244" t="s">
        <v>13606</v>
      </c>
      <c r="C10033" s="4" t="s">
        <v>14309</v>
      </c>
      <c r="D10033" s="2">
        <v>1</v>
      </c>
      <c r="E10033" s="5">
        <v>10710</v>
      </c>
      <c r="F10033" s="5">
        <v>10710</v>
      </c>
    </row>
    <row r="10034" spans="1:6" ht="22.5" x14ac:dyDescent="0.2">
      <c r="A10034" s="2">
        <v>10029</v>
      </c>
      <c r="B10034" s="244" t="s">
        <v>13607</v>
      </c>
      <c r="C10034" s="4" t="s">
        <v>14310</v>
      </c>
      <c r="D10034" s="2">
        <v>1</v>
      </c>
      <c r="E10034" s="5">
        <v>7112</v>
      </c>
      <c r="F10034" s="5">
        <v>7112</v>
      </c>
    </row>
    <row r="10035" spans="1:6" ht="22.5" x14ac:dyDescent="0.2">
      <c r="A10035" s="2">
        <v>10030</v>
      </c>
      <c r="B10035" s="244" t="s">
        <v>13608</v>
      </c>
      <c r="C10035" s="4" t="s">
        <v>14311</v>
      </c>
      <c r="D10035" s="2">
        <v>1</v>
      </c>
      <c r="E10035" s="5">
        <v>10235</v>
      </c>
      <c r="F10035" s="5">
        <v>10235</v>
      </c>
    </row>
    <row r="10036" spans="1:6" ht="22.5" x14ac:dyDescent="0.2">
      <c r="A10036" s="2">
        <v>10031</v>
      </c>
      <c r="B10036" s="244" t="s">
        <v>13605</v>
      </c>
      <c r="C10036" s="4" t="s">
        <v>14312</v>
      </c>
      <c r="D10036" s="2">
        <v>1</v>
      </c>
      <c r="E10036" s="5">
        <v>3015</v>
      </c>
      <c r="F10036" s="5">
        <v>3015</v>
      </c>
    </row>
    <row r="10037" spans="1:6" ht="22.5" x14ac:dyDescent="0.2">
      <c r="A10037" s="2">
        <v>10032</v>
      </c>
      <c r="B10037" s="244" t="s">
        <v>13605</v>
      </c>
      <c r="C10037" s="4" t="s">
        <v>14313</v>
      </c>
      <c r="D10037" s="2">
        <v>1</v>
      </c>
      <c r="E10037" s="5">
        <v>3015</v>
      </c>
      <c r="F10037" s="5">
        <v>3015</v>
      </c>
    </row>
    <row r="10038" spans="1:6" ht="33.75" x14ac:dyDescent="0.2">
      <c r="A10038" s="2">
        <v>10033</v>
      </c>
      <c r="B10038" s="244" t="s">
        <v>13609</v>
      </c>
      <c r="C10038" s="4" t="s">
        <v>14314</v>
      </c>
      <c r="D10038" s="2">
        <v>1</v>
      </c>
      <c r="E10038" s="5">
        <v>5790</v>
      </c>
      <c r="F10038" s="5">
        <v>5790</v>
      </c>
    </row>
    <row r="10039" spans="1:6" ht="33.75" x14ac:dyDescent="0.2">
      <c r="A10039" s="2">
        <v>10034</v>
      </c>
      <c r="B10039" s="244" t="s">
        <v>13609</v>
      </c>
      <c r="C10039" s="4" t="s">
        <v>14315</v>
      </c>
      <c r="D10039" s="2">
        <v>1</v>
      </c>
      <c r="E10039" s="5">
        <v>5790</v>
      </c>
      <c r="F10039" s="5">
        <v>5790</v>
      </c>
    </row>
    <row r="10040" spans="1:6" ht="33.75" x14ac:dyDescent="0.2">
      <c r="A10040" s="2">
        <v>10035</v>
      </c>
      <c r="B10040" s="244" t="s">
        <v>13609</v>
      </c>
      <c r="C10040" s="4" t="s">
        <v>14316</v>
      </c>
      <c r="D10040" s="2">
        <v>1</v>
      </c>
      <c r="E10040" s="5">
        <v>5790</v>
      </c>
      <c r="F10040" s="5">
        <v>5790</v>
      </c>
    </row>
    <row r="10041" spans="1:6" ht="33.75" x14ac:dyDescent="0.2">
      <c r="A10041" s="2">
        <v>10036</v>
      </c>
      <c r="B10041" s="244" t="s">
        <v>13609</v>
      </c>
      <c r="C10041" s="4" t="s">
        <v>14317</v>
      </c>
      <c r="D10041" s="2">
        <v>1</v>
      </c>
      <c r="E10041" s="5">
        <v>5790</v>
      </c>
      <c r="F10041" s="5">
        <v>5790</v>
      </c>
    </row>
    <row r="10042" spans="1:6" ht="22.5" x14ac:dyDescent="0.2">
      <c r="A10042" s="2">
        <v>10037</v>
      </c>
      <c r="B10042" s="244" t="s">
        <v>13604</v>
      </c>
      <c r="C10042" s="4" t="s">
        <v>14318</v>
      </c>
      <c r="D10042" s="2">
        <v>1</v>
      </c>
      <c r="E10042" s="5">
        <v>20000</v>
      </c>
      <c r="F10042" s="5">
        <v>20000</v>
      </c>
    </row>
    <row r="10043" spans="1:6" ht="67.5" x14ac:dyDescent="0.2">
      <c r="A10043" s="2">
        <v>10038</v>
      </c>
      <c r="B10043" s="244" t="s">
        <v>13512</v>
      </c>
      <c r="C10043" s="4" t="s">
        <v>14319</v>
      </c>
      <c r="D10043" s="2">
        <v>1</v>
      </c>
      <c r="E10043" s="5">
        <v>17931.8</v>
      </c>
      <c r="F10043" s="5">
        <v>17931.8</v>
      </c>
    </row>
    <row r="10044" spans="1:6" ht="22.5" x14ac:dyDescent="0.2">
      <c r="A10044" s="2">
        <v>10039</v>
      </c>
      <c r="B10044" s="244" t="s">
        <v>13513</v>
      </c>
      <c r="C10044" s="4" t="s">
        <v>14320</v>
      </c>
      <c r="D10044" s="2">
        <v>1</v>
      </c>
      <c r="E10044" s="5">
        <v>12790</v>
      </c>
      <c r="F10044" s="5">
        <v>12790</v>
      </c>
    </row>
    <row r="10045" spans="1:6" ht="33.75" x14ac:dyDescent="0.2">
      <c r="A10045" s="2">
        <v>10040</v>
      </c>
      <c r="B10045" s="244" t="s">
        <v>13610</v>
      </c>
      <c r="C10045" s="4" t="s">
        <v>14321</v>
      </c>
      <c r="D10045" s="2">
        <v>1</v>
      </c>
      <c r="E10045" s="5">
        <v>13340</v>
      </c>
      <c r="F10045" s="5">
        <v>13340</v>
      </c>
    </row>
    <row r="10046" spans="1:6" ht="22.5" x14ac:dyDescent="0.2">
      <c r="A10046" s="2">
        <v>10041</v>
      </c>
      <c r="B10046" s="244" t="s">
        <v>13611</v>
      </c>
      <c r="C10046" s="4" t="s">
        <v>14322</v>
      </c>
      <c r="D10046" s="2">
        <v>1</v>
      </c>
      <c r="E10046" s="5">
        <v>3570</v>
      </c>
      <c r="F10046" s="5">
        <v>3570</v>
      </c>
    </row>
    <row r="10047" spans="1:6" ht="33.75" x14ac:dyDescent="0.2">
      <c r="A10047" s="2">
        <v>10042</v>
      </c>
      <c r="B10047" s="244" t="s">
        <v>13612</v>
      </c>
      <c r="C10047" s="4" t="s">
        <v>14323</v>
      </c>
      <c r="D10047" s="2">
        <v>1</v>
      </c>
      <c r="E10047" s="5">
        <v>9730.7999999999993</v>
      </c>
      <c r="F10047" s="5">
        <v>9730.7999999999993</v>
      </c>
    </row>
    <row r="10048" spans="1:6" ht="22.5" x14ac:dyDescent="0.2">
      <c r="A10048" s="2">
        <v>10043</v>
      </c>
      <c r="B10048" s="244" t="s">
        <v>13613</v>
      </c>
      <c r="C10048" s="4" t="s">
        <v>14324</v>
      </c>
      <c r="D10048" s="2">
        <v>1</v>
      </c>
      <c r="E10048" s="5">
        <v>4500</v>
      </c>
      <c r="F10048" s="5">
        <v>4500</v>
      </c>
    </row>
    <row r="10049" spans="1:6" ht="22.5" x14ac:dyDescent="0.2">
      <c r="A10049" s="2">
        <v>10044</v>
      </c>
      <c r="B10049" s="244" t="s">
        <v>13614</v>
      </c>
      <c r="C10049" s="4" t="s">
        <v>14325</v>
      </c>
      <c r="D10049" s="2">
        <v>1</v>
      </c>
      <c r="E10049" s="5">
        <v>5000</v>
      </c>
      <c r="F10049" s="5">
        <v>5000</v>
      </c>
    </row>
    <row r="10050" spans="1:6" ht="22.5" x14ac:dyDescent="0.2">
      <c r="A10050" s="2">
        <v>10045</v>
      </c>
      <c r="B10050" s="244" t="s">
        <v>13615</v>
      </c>
      <c r="C10050" s="4" t="s">
        <v>14326</v>
      </c>
      <c r="D10050" s="2">
        <v>1</v>
      </c>
      <c r="E10050" s="5">
        <v>3500</v>
      </c>
      <c r="F10050" s="5">
        <v>3500</v>
      </c>
    </row>
    <row r="10051" spans="1:6" ht="56.25" x14ac:dyDescent="0.2">
      <c r="A10051" s="2">
        <v>10046</v>
      </c>
      <c r="B10051" s="244" t="s">
        <v>13616</v>
      </c>
      <c r="C10051" s="4" t="s">
        <v>14327</v>
      </c>
      <c r="D10051" s="2">
        <v>1</v>
      </c>
      <c r="E10051" s="5">
        <v>4000</v>
      </c>
      <c r="F10051" s="5">
        <v>4000</v>
      </c>
    </row>
    <row r="10052" spans="1:6" ht="56.25" x14ac:dyDescent="0.2">
      <c r="A10052" s="2">
        <v>10047</v>
      </c>
      <c r="B10052" s="244" t="s">
        <v>13616</v>
      </c>
      <c r="C10052" s="4" t="s">
        <v>14328</v>
      </c>
      <c r="D10052" s="2">
        <v>1</v>
      </c>
      <c r="E10052" s="5">
        <v>3333.47</v>
      </c>
      <c r="F10052" s="5">
        <v>3333.47</v>
      </c>
    </row>
    <row r="10053" spans="1:6" ht="22.5" x14ac:dyDescent="0.2">
      <c r="A10053" s="2">
        <v>10048</v>
      </c>
      <c r="B10053" s="244" t="s">
        <v>13617</v>
      </c>
      <c r="C10053" s="4" t="s">
        <v>14329</v>
      </c>
      <c r="D10053" s="2">
        <v>1</v>
      </c>
      <c r="E10053" s="5">
        <v>3800</v>
      </c>
      <c r="F10053" s="5">
        <v>3800</v>
      </c>
    </row>
    <row r="10054" spans="1:6" x14ac:dyDescent="0.2">
      <c r="A10054" s="2">
        <v>10049</v>
      </c>
      <c r="B10054" s="244" t="s">
        <v>13618</v>
      </c>
      <c r="C10054" s="4" t="s">
        <v>14330</v>
      </c>
      <c r="D10054" s="2">
        <v>1</v>
      </c>
      <c r="E10054" s="5">
        <v>8869.2000000000007</v>
      </c>
      <c r="F10054" s="5">
        <v>8869.2000000000007</v>
      </c>
    </row>
    <row r="10055" spans="1:6" x14ac:dyDescent="0.2">
      <c r="A10055" s="2">
        <v>10050</v>
      </c>
      <c r="B10055" s="244" t="s">
        <v>4264</v>
      </c>
      <c r="C10055" s="4" t="s">
        <v>14331</v>
      </c>
      <c r="D10055" s="2">
        <v>1</v>
      </c>
      <c r="E10055" s="5">
        <v>6406.8</v>
      </c>
      <c r="F10055" s="5">
        <v>6406.8</v>
      </c>
    </row>
    <row r="10056" spans="1:6" x14ac:dyDescent="0.2">
      <c r="A10056" s="2">
        <v>10051</v>
      </c>
      <c r="B10056" s="244" t="s">
        <v>13619</v>
      </c>
      <c r="C10056" s="4" t="s">
        <v>14332</v>
      </c>
      <c r="D10056" s="2">
        <v>1</v>
      </c>
      <c r="E10056" s="5">
        <v>6125</v>
      </c>
      <c r="F10056" s="5">
        <v>6125</v>
      </c>
    </row>
    <row r="10057" spans="1:6" x14ac:dyDescent="0.2">
      <c r="A10057" s="2">
        <v>10052</v>
      </c>
      <c r="B10057" s="244" t="s">
        <v>13620</v>
      </c>
      <c r="C10057" s="4" t="s">
        <v>14333</v>
      </c>
      <c r="D10057" s="2">
        <v>1</v>
      </c>
      <c r="E10057" s="5">
        <v>5198.3999999999996</v>
      </c>
      <c r="F10057" s="5">
        <v>5198.3999999999996</v>
      </c>
    </row>
    <row r="10058" spans="1:6" x14ac:dyDescent="0.2">
      <c r="A10058" s="2">
        <v>10053</v>
      </c>
      <c r="B10058" s="244" t="s">
        <v>13620</v>
      </c>
      <c r="C10058" s="4" t="s">
        <v>14334</v>
      </c>
      <c r="D10058" s="2">
        <v>1</v>
      </c>
      <c r="E10058" s="5">
        <v>5996.4</v>
      </c>
      <c r="F10058" s="5">
        <v>5996.4</v>
      </c>
    </row>
    <row r="10059" spans="1:6" ht="22.5" x14ac:dyDescent="0.2">
      <c r="A10059" s="2">
        <v>10054</v>
      </c>
      <c r="B10059" s="244" t="s">
        <v>13621</v>
      </c>
      <c r="C10059" s="4" t="s">
        <v>14335</v>
      </c>
      <c r="D10059" s="2">
        <v>1</v>
      </c>
      <c r="E10059" s="5">
        <v>12813.6</v>
      </c>
      <c r="F10059" s="5">
        <v>12813.6</v>
      </c>
    </row>
    <row r="10060" spans="1:6" ht="22.5" x14ac:dyDescent="0.2">
      <c r="A10060" s="2">
        <v>10055</v>
      </c>
      <c r="B10060" s="244" t="s">
        <v>13621</v>
      </c>
      <c r="C10060" s="4" t="s">
        <v>14336</v>
      </c>
      <c r="D10060" s="2">
        <v>1</v>
      </c>
      <c r="E10060" s="5">
        <v>12813.6</v>
      </c>
      <c r="F10060" s="5">
        <v>12813.6</v>
      </c>
    </row>
    <row r="10061" spans="1:6" ht="22.5" x14ac:dyDescent="0.2">
      <c r="A10061" s="2">
        <v>10056</v>
      </c>
      <c r="B10061" s="244" t="s">
        <v>13622</v>
      </c>
      <c r="C10061" s="4" t="s">
        <v>14337</v>
      </c>
      <c r="D10061" s="2">
        <v>1</v>
      </c>
      <c r="E10061" s="5">
        <v>3310</v>
      </c>
      <c r="F10061" s="5">
        <v>3310</v>
      </c>
    </row>
    <row r="10062" spans="1:6" ht="22.5" x14ac:dyDescent="0.2">
      <c r="A10062" s="2">
        <v>10057</v>
      </c>
      <c r="B10062" s="244" t="s">
        <v>13623</v>
      </c>
      <c r="C10062" s="4" t="s">
        <v>14338</v>
      </c>
      <c r="D10062" s="2">
        <v>1</v>
      </c>
      <c r="E10062" s="5">
        <v>3500</v>
      </c>
      <c r="F10062" s="5">
        <v>3500</v>
      </c>
    </row>
    <row r="10063" spans="1:6" ht="22.5" x14ac:dyDescent="0.2">
      <c r="A10063" s="2">
        <v>10058</v>
      </c>
      <c r="B10063" s="244" t="s">
        <v>13624</v>
      </c>
      <c r="C10063" s="4" t="s">
        <v>14339</v>
      </c>
      <c r="D10063" s="2">
        <v>1</v>
      </c>
      <c r="E10063" s="5">
        <v>4998</v>
      </c>
      <c r="F10063" s="5">
        <v>4998</v>
      </c>
    </row>
    <row r="10064" spans="1:6" ht="22.5" x14ac:dyDescent="0.2">
      <c r="A10064" s="2">
        <v>10059</v>
      </c>
      <c r="B10064" s="244" t="s">
        <v>13624</v>
      </c>
      <c r="C10064" s="4" t="s">
        <v>14340</v>
      </c>
      <c r="D10064" s="2">
        <v>1</v>
      </c>
      <c r="E10064" s="5">
        <v>4998</v>
      </c>
      <c r="F10064" s="5">
        <v>4998</v>
      </c>
    </row>
    <row r="10065" spans="1:6" x14ac:dyDescent="0.2">
      <c r="A10065" s="2">
        <v>10060</v>
      </c>
      <c r="B10065" s="244" t="s">
        <v>13625</v>
      </c>
      <c r="C10065" s="4" t="s">
        <v>14341</v>
      </c>
      <c r="D10065" s="2">
        <v>1</v>
      </c>
      <c r="E10065" s="5">
        <v>3078</v>
      </c>
      <c r="F10065" s="5">
        <v>3078</v>
      </c>
    </row>
    <row r="10066" spans="1:6" x14ac:dyDescent="0.2">
      <c r="A10066" s="2">
        <v>10061</v>
      </c>
      <c r="B10066" s="244" t="s">
        <v>13626</v>
      </c>
      <c r="C10066" s="4" t="s">
        <v>14342</v>
      </c>
      <c r="D10066" s="2">
        <v>1</v>
      </c>
      <c r="E10066" s="5">
        <v>5677.2</v>
      </c>
      <c r="F10066" s="5">
        <v>5677.2</v>
      </c>
    </row>
    <row r="10067" spans="1:6" x14ac:dyDescent="0.2">
      <c r="A10067" s="2">
        <v>10062</v>
      </c>
      <c r="B10067" s="244" t="s">
        <v>13627</v>
      </c>
      <c r="C10067" s="4" t="s">
        <v>14343</v>
      </c>
      <c r="D10067" s="2">
        <v>1</v>
      </c>
      <c r="E10067" s="5">
        <v>5928</v>
      </c>
      <c r="F10067" s="5">
        <v>5928</v>
      </c>
    </row>
    <row r="10068" spans="1:6" x14ac:dyDescent="0.2">
      <c r="A10068" s="2">
        <v>10063</v>
      </c>
      <c r="B10068" s="244" t="s">
        <v>13627</v>
      </c>
      <c r="C10068" s="4" t="s">
        <v>14344</v>
      </c>
      <c r="D10068" s="2">
        <v>1</v>
      </c>
      <c r="E10068" s="5">
        <v>6258.6</v>
      </c>
      <c r="F10068" s="5">
        <v>6258.6</v>
      </c>
    </row>
    <row r="10069" spans="1:6" x14ac:dyDescent="0.2">
      <c r="A10069" s="2">
        <v>10064</v>
      </c>
      <c r="B10069" s="244" t="s">
        <v>13627</v>
      </c>
      <c r="C10069" s="4" t="s">
        <v>14345</v>
      </c>
      <c r="D10069" s="2">
        <v>1</v>
      </c>
      <c r="E10069" s="5">
        <v>6258.6</v>
      </c>
      <c r="F10069" s="5">
        <v>6258.6</v>
      </c>
    </row>
    <row r="10070" spans="1:6" x14ac:dyDescent="0.2">
      <c r="A10070" s="2">
        <v>10065</v>
      </c>
      <c r="B10070" s="244" t="s">
        <v>13627</v>
      </c>
      <c r="C10070" s="4" t="s">
        <v>14346</v>
      </c>
      <c r="D10070" s="2">
        <v>1</v>
      </c>
      <c r="E10070" s="5">
        <v>3203.4</v>
      </c>
      <c r="F10070" s="5">
        <v>3203.4</v>
      </c>
    </row>
    <row r="10071" spans="1:6" x14ac:dyDescent="0.2">
      <c r="A10071" s="2">
        <v>10066</v>
      </c>
      <c r="B10071" s="244" t="s">
        <v>9487</v>
      </c>
      <c r="C10071" s="4" t="s">
        <v>14347</v>
      </c>
      <c r="D10071" s="2">
        <v>1</v>
      </c>
      <c r="E10071" s="5">
        <v>4765.2</v>
      </c>
      <c r="F10071" s="5">
        <v>4765.2</v>
      </c>
    </row>
    <row r="10072" spans="1:6" ht="22.5" x14ac:dyDescent="0.2">
      <c r="A10072" s="2">
        <v>10067</v>
      </c>
      <c r="B10072" s="244" t="s">
        <v>13628</v>
      </c>
      <c r="C10072" s="4" t="s">
        <v>14348</v>
      </c>
      <c r="D10072" s="2">
        <v>1</v>
      </c>
      <c r="E10072" s="5">
        <v>4263.6000000000004</v>
      </c>
      <c r="F10072" s="5">
        <v>4263.6000000000004</v>
      </c>
    </row>
    <row r="10073" spans="1:6" ht="22.5" x14ac:dyDescent="0.2">
      <c r="A10073" s="2">
        <v>10068</v>
      </c>
      <c r="B10073" s="244" t="s">
        <v>13628</v>
      </c>
      <c r="C10073" s="4" t="s">
        <v>14349</v>
      </c>
      <c r="D10073" s="2">
        <v>1</v>
      </c>
      <c r="E10073" s="5">
        <v>4263.6000000000004</v>
      </c>
      <c r="F10073" s="5">
        <v>4263.6000000000004</v>
      </c>
    </row>
    <row r="10074" spans="1:6" ht="22.5" x14ac:dyDescent="0.2">
      <c r="A10074" s="2">
        <v>10069</v>
      </c>
      <c r="B10074" s="244" t="s">
        <v>13628</v>
      </c>
      <c r="C10074" s="4" t="s">
        <v>14350</v>
      </c>
      <c r="D10074" s="2">
        <v>1</v>
      </c>
      <c r="E10074" s="5">
        <v>5859.6</v>
      </c>
      <c r="F10074" s="5">
        <v>5859.6</v>
      </c>
    </row>
    <row r="10075" spans="1:6" ht="22.5" x14ac:dyDescent="0.2">
      <c r="A10075" s="2">
        <v>10070</v>
      </c>
      <c r="B10075" s="244" t="s">
        <v>13628</v>
      </c>
      <c r="C10075" s="4" t="s">
        <v>14351</v>
      </c>
      <c r="D10075" s="2">
        <v>1</v>
      </c>
      <c r="E10075" s="5">
        <v>5130</v>
      </c>
      <c r="F10075" s="5">
        <v>5130</v>
      </c>
    </row>
    <row r="10076" spans="1:6" ht="22.5" x14ac:dyDescent="0.2">
      <c r="A10076" s="2">
        <v>10071</v>
      </c>
      <c r="B10076" s="244" t="s">
        <v>13629</v>
      </c>
      <c r="C10076" s="4" t="s">
        <v>14352</v>
      </c>
      <c r="D10076" s="2">
        <v>1</v>
      </c>
      <c r="E10076" s="5">
        <v>4437.82</v>
      </c>
      <c r="F10076" s="5">
        <v>4437.82</v>
      </c>
    </row>
    <row r="10077" spans="1:6" x14ac:dyDescent="0.2">
      <c r="A10077" s="2">
        <v>10072</v>
      </c>
      <c r="B10077" s="244" t="s">
        <v>13630</v>
      </c>
      <c r="C10077" s="4" t="s">
        <v>14353</v>
      </c>
      <c r="D10077" s="2">
        <v>1</v>
      </c>
      <c r="E10077" s="5">
        <v>3670.8</v>
      </c>
      <c r="F10077" s="5">
        <v>3670.8</v>
      </c>
    </row>
    <row r="10078" spans="1:6" ht="22.5" x14ac:dyDescent="0.2">
      <c r="A10078" s="2">
        <v>10073</v>
      </c>
      <c r="B10078" s="244" t="s">
        <v>13631</v>
      </c>
      <c r="C10078" s="4" t="s">
        <v>14354</v>
      </c>
      <c r="D10078" s="2">
        <v>1</v>
      </c>
      <c r="E10078" s="5">
        <v>4195.2</v>
      </c>
      <c r="F10078" s="5">
        <v>4195.2</v>
      </c>
    </row>
    <row r="10079" spans="1:6" ht="22.5" x14ac:dyDescent="0.2">
      <c r="A10079" s="2">
        <v>10074</v>
      </c>
      <c r="B10079" s="244" t="s">
        <v>13631</v>
      </c>
      <c r="C10079" s="4" t="s">
        <v>14355</v>
      </c>
      <c r="D10079" s="2">
        <v>1</v>
      </c>
      <c r="E10079" s="5">
        <v>4195.2</v>
      </c>
      <c r="F10079" s="5">
        <v>4195.2</v>
      </c>
    </row>
    <row r="10080" spans="1:6" ht="45" x14ac:dyDescent="0.2">
      <c r="A10080" s="2">
        <v>10075</v>
      </c>
      <c r="B10080" s="244" t="s">
        <v>13632</v>
      </c>
      <c r="C10080" s="4" t="s">
        <v>14356</v>
      </c>
      <c r="D10080" s="2">
        <v>1</v>
      </c>
      <c r="E10080" s="5">
        <v>19990</v>
      </c>
      <c r="F10080" s="5">
        <v>19990</v>
      </c>
    </row>
    <row r="10081" spans="1:6" ht="45" x14ac:dyDescent="0.2">
      <c r="A10081" s="2">
        <v>10076</v>
      </c>
      <c r="B10081" s="244" t="s">
        <v>13632</v>
      </c>
      <c r="C10081" s="4" t="s">
        <v>14357</v>
      </c>
      <c r="D10081" s="2">
        <v>1</v>
      </c>
      <c r="E10081" s="5">
        <v>19990</v>
      </c>
      <c r="F10081" s="5">
        <v>19990</v>
      </c>
    </row>
    <row r="10082" spans="1:6" ht="45" x14ac:dyDescent="0.2">
      <c r="A10082" s="2">
        <v>10077</v>
      </c>
      <c r="B10082" s="244" t="s">
        <v>13632</v>
      </c>
      <c r="C10082" s="4" t="s">
        <v>14358</v>
      </c>
      <c r="D10082" s="2">
        <v>1</v>
      </c>
      <c r="E10082" s="5">
        <v>19990</v>
      </c>
      <c r="F10082" s="5">
        <v>19990</v>
      </c>
    </row>
    <row r="10083" spans="1:6" ht="45" x14ac:dyDescent="0.2">
      <c r="A10083" s="2">
        <v>10078</v>
      </c>
      <c r="B10083" s="244" t="s">
        <v>13633</v>
      </c>
      <c r="C10083" s="4" t="s">
        <v>14359</v>
      </c>
      <c r="D10083" s="2">
        <v>1</v>
      </c>
      <c r="E10083" s="5">
        <v>19990</v>
      </c>
      <c r="F10083" s="5">
        <v>19990</v>
      </c>
    </row>
    <row r="10084" spans="1:6" ht="45" x14ac:dyDescent="0.2">
      <c r="A10084" s="2">
        <v>10079</v>
      </c>
      <c r="B10084" s="244" t="s">
        <v>13633</v>
      </c>
      <c r="C10084" s="4" t="s">
        <v>14360</v>
      </c>
      <c r="D10084" s="2">
        <v>1</v>
      </c>
      <c r="E10084" s="5">
        <v>19990</v>
      </c>
      <c r="F10084" s="5">
        <v>19990</v>
      </c>
    </row>
    <row r="10085" spans="1:6" ht="22.5" x14ac:dyDescent="0.2">
      <c r="A10085" s="2">
        <v>10080</v>
      </c>
      <c r="B10085" s="244" t="s">
        <v>13614</v>
      </c>
      <c r="C10085" s="4" t="s">
        <v>14361</v>
      </c>
      <c r="D10085" s="2">
        <v>1</v>
      </c>
      <c r="E10085" s="5">
        <v>5000</v>
      </c>
      <c r="F10085" s="5">
        <v>5000</v>
      </c>
    </row>
    <row r="10086" spans="1:6" ht="22.5" x14ac:dyDescent="0.2">
      <c r="A10086" s="2">
        <v>10081</v>
      </c>
      <c r="B10086" s="244" t="s">
        <v>13614</v>
      </c>
      <c r="C10086" s="4" t="s">
        <v>14362</v>
      </c>
      <c r="D10086" s="2">
        <v>1</v>
      </c>
      <c r="E10086" s="5">
        <v>5000</v>
      </c>
      <c r="F10086" s="5">
        <v>5000</v>
      </c>
    </row>
    <row r="10087" spans="1:6" ht="22.5" x14ac:dyDescent="0.2">
      <c r="A10087" s="2">
        <v>10082</v>
      </c>
      <c r="B10087" s="244" t="s">
        <v>13614</v>
      </c>
      <c r="C10087" s="4" t="s">
        <v>14363</v>
      </c>
      <c r="D10087" s="2">
        <v>1</v>
      </c>
      <c r="E10087" s="5">
        <v>5000</v>
      </c>
      <c r="F10087" s="5">
        <v>5000</v>
      </c>
    </row>
    <row r="10088" spans="1:6" ht="22.5" x14ac:dyDescent="0.2">
      <c r="A10088" s="2">
        <v>10083</v>
      </c>
      <c r="B10088" s="244" t="s">
        <v>13614</v>
      </c>
      <c r="C10088" s="4" t="s">
        <v>14364</v>
      </c>
      <c r="D10088" s="2">
        <v>1</v>
      </c>
      <c r="E10088" s="5">
        <v>5000</v>
      </c>
      <c r="F10088" s="5">
        <v>5000</v>
      </c>
    </row>
    <row r="10089" spans="1:6" ht="22.5" x14ac:dyDescent="0.2">
      <c r="A10089" s="2">
        <v>10084</v>
      </c>
      <c r="B10089" s="244" t="s">
        <v>13622</v>
      </c>
      <c r="C10089" s="4" t="s">
        <v>14365</v>
      </c>
      <c r="D10089" s="2">
        <v>1</v>
      </c>
      <c r="E10089" s="5">
        <v>3310</v>
      </c>
      <c r="F10089" s="5">
        <v>3310</v>
      </c>
    </row>
    <row r="10090" spans="1:6" ht="56.25" x14ac:dyDescent="0.2">
      <c r="A10090" s="2">
        <v>10085</v>
      </c>
      <c r="B10090" s="244" t="s">
        <v>13616</v>
      </c>
      <c r="C10090" s="4" t="s">
        <v>14366</v>
      </c>
      <c r="D10090" s="2">
        <v>1</v>
      </c>
      <c r="E10090" s="5">
        <v>3333.43</v>
      </c>
      <c r="F10090" s="5">
        <v>3333.43</v>
      </c>
    </row>
    <row r="10091" spans="1:6" ht="56.25" x14ac:dyDescent="0.2">
      <c r="A10091" s="2">
        <v>10086</v>
      </c>
      <c r="B10091" s="244" t="s">
        <v>13616</v>
      </c>
      <c r="C10091" s="4" t="s">
        <v>14367</v>
      </c>
      <c r="D10091" s="2">
        <v>1</v>
      </c>
      <c r="E10091" s="5">
        <v>4000</v>
      </c>
      <c r="F10091" s="5">
        <v>4000</v>
      </c>
    </row>
    <row r="10092" spans="1:6" ht="56.25" x14ac:dyDescent="0.2">
      <c r="A10092" s="2">
        <v>10087</v>
      </c>
      <c r="B10092" s="244" t="s">
        <v>13616</v>
      </c>
      <c r="C10092" s="4" t="s">
        <v>14368</v>
      </c>
      <c r="D10092" s="2">
        <v>1</v>
      </c>
      <c r="E10092" s="5">
        <v>4000</v>
      </c>
      <c r="F10092" s="5">
        <v>4000</v>
      </c>
    </row>
    <row r="10093" spans="1:6" ht="56.25" x14ac:dyDescent="0.2">
      <c r="A10093" s="2">
        <v>10088</v>
      </c>
      <c r="B10093" s="244" t="s">
        <v>13616</v>
      </c>
      <c r="C10093" s="4" t="s">
        <v>14369</v>
      </c>
      <c r="D10093" s="2">
        <v>1</v>
      </c>
      <c r="E10093" s="5">
        <v>4000</v>
      </c>
      <c r="F10093" s="5">
        <v>4000</v>
      </c>
    </row>
    <row r="10094" spans="1:6" ht="56.25" x14ac:dyDescent="0.2">
      <c r="A10094" s="2">
        <v>10089</v>
      </c>
      <c r="B10094" s="244" t="s">
        <v>13616</v>
      </c>
      <c r="C10094" s="4" t="s">
        <v>14370</v>
      </c>
      <c r="D10094" s="2">
        <v>1</v>
      </c>
      <c r="E10094" s="5">
        <v>4000</v>
      </c>
      <c r="F10094" s="5">
        <v>4000</v>
      </c>
    </row>
    <row r="10095" spans="1:6" ht="56.25" x14ac:dyDescent="0.2">
      <c r="A10095" s="2">
        <v>10090</v>
      </c>
      <c r="B10095" s="244" t="s">
        <v>13616</v>
      </c>
      <c r="C10095" s="4" t="s">
        <v>14371</v>
      </c>
      <c r="D10095" s="2">
        <v>1</v>
      </c>
      <c r="E10095" s="5">
        <v>4000</v>
      </c>
      <c r="F10095" s="5">
        <v>4000</v>
      </c>
    </row>
    <row r="10096" spans="1:6" ht="56.25" x14ac:dyDescent="0.2">
      <c r="A10096" s="2">
        <v>10091</v>
      </c>
      <c r="B10096" s="244" t="s">
        <v>13616</v>
      </c>
      <c r="C10096" s="4" t="s">
        <v>14372</v>
      </c>
      <c r="D10096" s="2">
        <v>1</v>
      </c>
      <c r="E10096" s="5">
        <v>4000</v>
      </c>
      <c r="F10096" s="5">
        <v>4000</v>
      </c>
    </row>
    <row r="10097" spans="1:6" ht="56.25" x14ac:dyDescent="0.2">
      <c r="A10097" s="2">
        <v>10092</v>
      </c>
      <c r="B10097" s="244" t="s">
        <v>13616</v>
      </c>
      <c r="C10097" s="4" t="s">
        <v>14373</v>
      </c>
      <c r="D10097" s="2">
        <v>1</v>
      </c>
      <c r="E10097" s="5">
        <v>4000</v>
      </c>
      <c r="F10097" s="5">
        <v>4000</v>
      </c>
    </row>
    <row r="10098" spans="1:6" ht="56.25" x14ac:dyDescent="0.2">
      <c r="A10098" s="2">
        <v>10093</v>
      </c>
      <c r="B10098" s="244" t="s">
        <v>13616</v>
      </c>
      <c r="C10098" s="4" t="s">
        <v>14374</v>
      </c>
      <c r="D10098" s="2">
        <v>1</v>
      </c>
      <c r="E10098" s="5">
        <v>4000</v>
      </c>
      <c r="F10098" s="5">
        <v>4000</v>
      </c>
    </row>
    <row r="10099" spans="1:6" ht="56.25" x14ac:dyDescent="0.2">
      <c r="A10099" s="2">
        <v>10094</v>
      </c>
      <c r="B10099" s="244" t="s">
        <v>13616</v>
      </c>
      <c r="C10099" s="4" t="s">
        <v>14375</v>
      </c>
      <c r="D10099" s="2">
        <v>1</v>
      </c>
      <c r="E10099" s="5">
        <v>4000</v>
      </c>
      <c r="F10099" s="5">
        <v>4000</v>
      </c>
    </row>
    <row r="10100" spans="1:6" ht="56.25" x14ac:dyDescent="0.2">
      <c r="A10100" s="2">
        <v>10095</v>
      </c>
      <c r="B10100" s="244" t="s">
        <v>13616</v>
      </c>
      <c r="C10100" s="4" t="s">
        <v>14376</v>
      </c>
      <c r="D10100" s="2">
        <v>1</v>
      </c>
      <c r="E10100" s="5">
        <v>4000</v>
      </c>
      <c r="F10100" s="5">
        <v>4000</v>
      </c>
    </row>
    <row r="10101" spans="1:6" ht="56.25" x14ac:dyDescent="0.2">
      <c r="A10101" s="2">
        <v>10096</v>
      </c>
      <c r="B10101" s="244" t="s">
        <v>13616</v>
      </c>
      <c r="C10101" s="4" t="s">
        <v>14377</v>
      </c>
      <c r="D10101" s="2">
        <v>1</v>
      </c>
      <c r="E10101" s="5">
        <v>4000</v>
      </c>
      <c r="F10101" s="5">
        <v>4000</v>
      </c>
    </row>
    <row r="10102" spans="1:6" ht="56.25" x14ac:dyDescent="0.2">
      <c r="A10102" s="2">
        <v>10097</v>
      </c>
      <c r="B10102" s="244" t="s">
        <v>13616</v>
      </c>
      <c r="C10102" s="4" t="s">
        <v>14378</v>
      </c>
      <c r="D10102" s="2">
        <v>1</v>
      </c>
      <c r="E10102" s="5">
        <v>4000</v>
      </c>
      <c r="F10102" s="5">
        <v>4000</v>
      </c>
    </row>
    <row r="10103" spans="1:6" ht="56.25" x14ac:dyDescent="0.2">
      <c r="A10103" s="2">
        <v>10098</v>
      </c>
      <c r="B10103" s="244" t="s">
        <v>13616</v>
      </c>
      <c r="C10103" s="4" t="s">
        <v>14379</v>
      </c>
      <c r="D10103" s="2">
        <v>1</v>
      </c>
      <c r="E10103" s="5">
        <v>4000</v>
      </c>
      <c r="F10103" s="5">
        <v>4000</v>
      </c>
    </row>
    <row r="10104" spans="1:6" ht="56.25" x14ac:dyDescent="0.2">
      <c r="A10104" s="2">
        <v>10099</v>
      </c>
      <c r="B10104" s="244" t="s">
        <v>13616</v>
      </c>
      <c r="C10104" s="4" t="s">
        <v>14380</v>
      </c>
      <c r="D10104" s="2">
        <v>1</v>
      </c>
      <c r="E10104" s="5">
        <v>3333.33</v>
      </c>
      <c r="F10104" s="5">
        <v>3333.33</v>
      </c>
    </row>
    <row r="10105" spans="1:6" ht="56.25" x14ac:dyDescent="0.2">
      <c r="A10105" s="2">
        <v>10100</v>
      </c>
      <c r="B10105" s="244" t="s">
        <v>13616</v>
      </c>
      <c r="C10105" s="4" t="s">
        <v>14381</v>
      </c>
      <c r="D10105" s="2">
        <v>1</v>
      </c>
      <c r="E10105" s="5">
        <v>4000</v>
      </c>
      <c r="F10105" s="5">
        <v>4000</v>
      </c>
    </row>
    <row r="10106" spans="1:6" ht="56.25" x14ac:dyDescent="0.2">
      <c r="A10106" s="2">
        <v>10101</v>
      </c>
      <c r="B10106" s="244" t="s">
        <v>13616</v>
      </c>
      <c r="C10106" s="4" t="s">
        <v>14382</v>
      </c>
      <c r="D10106" s="2">
        <v>1</v>
      </c>
      <c r="E10106" s="5">
        <v>3333.33</v>
      </c>
      <c r="F10106" s="5">
        <v>3333.33</v>
      </c>
    </row>
    <row r="10107" spans="1:6" ht="56.25" x14ac:dyDescent="0.2">
      <c r="A10107" s="2">
        <v>10102</v>
      </c>
      <c r="B10107" s="244" t="s">
        <v>13616</v>
      </c>
      <c r="C10107" s="4" t="s">
        <v>14383</v>
      </c>
      <c r="D10107" s="2">
        <v>1</v>
      </c>
      <c r="E10107" s="5">
        <v>3333.33</v>
      </c>
      <c r="F10107" s="5">
        <v>3333.33</v>
      </c>
    </row>
    <row r="10108" spans="1:6" ht="56.25" x14ac:dyDescent="0.2">
      <c r="A10108" s="2">
        <v>10103</v>
      </c>
      <c r="B10108" s="244" t="s">
        <v>13616</v>
      </c>
      <c r="C10108" s="4" t="s">
        <v>14384</v>
      </c>
      <c r="D10108" s="2">
        <v>1</v>
      </c>
      <c r="E10108" s="5">
        <v>3333.33</v>
      </c>
      <c r="F10108" s="5">
        <v>3333.33</v>
      </c>
    </row>
    <row r="10109" spans="1:6" ht="56.25" x14ac:dyDescent="0.2">
      <c r="A10109" s="2">
        <v>10104</v>
      </c>
      <c r="B10109" s="244" t="s">
        <v>13616</v>
      </c>
      <c r="C10109" s="4" t="s">
        <v>14385</v>
      </c>
      <c r="D10109" s="2">
        <v>1</v>
      </c>
      <c r="E10109" s="5">
        <v>3333.33</v>
      </c>
      <c r="F10109" s="5">
        <v>3333.33</v>
      </c>
    </row>
    <row r="10110" spans="1:6" ht="56.25" x14ac:dyDescent="0.2">
      <c r="A10110" s="2">
        <v>10105</v>
      </c>
      <c r="B10110" s="244" t="s">
        <v>13616</v>
      </c>
      <c r="C10110" s="4" t="s">
        <v>14386</v>
      </c>
      <c r="D10110" s="2">
        <v>1</v>
      </c>
      <c r="E10110" s="5">
        <v>3333.33</v>
      </c>
      <c r="F10110" s="5">
        <v>3333.33</v>
      </c>
    </row>
    <row r="10111" spans="1:6" ht="56.25" x14ac:dyDescent="0.2">
      <c r="A10111" s="2">
        <v>10106</v>
      </c>
      <c r="B10111" s="244" t="s">
        <v>13616</v>
      </c>
      <c r="C10111" s="4" t="s">
        <v>14387</v>
      </c>
      <c r="D10111" s="2">
        <v>1</v>
      </c>
      <c r="E10111" s="5">
        <v>3333.33</v>
      </c>
      <c r="F10111" s="5">
        <v>3333.33</v>
      </c>
    </row>
    <row r="10112" spans="1:6" ht="56.25" x14ac:dyDescent="0.2">
      <c r="A10112" s="2">
        <v>10107</v>
      </c>
      <c r="B10112" s="244" t="s">
        <v>13616</v>
      </c>
      <c r="C10112" s="4" t="s">
        <v>14388</v>
      </c>
      <c r="D10112" s="2">
        <v>1</v>
      </c>
      <c r="E10112" s="5">
        <v>3333.33</v>
      </c>
      <c r="F10112" s="5">
        <v>3333.33</v>
      </c>
    </row>
    <row r="10113" spans="1:6" ht="56.25" x14ac:dyDescent="0.2">
      <c r="A10113" s="2">
        <v>10108</v>
      </c>
      <c r="B10113" s="244" t="s">
        <v>13616</v>
      </c>
      <c r="C10113" s="4" t="s">
        <v>14389</v>
      </c>
      <c r="D10113" s="2">
        <v>1</v>
      </c>
      <c r="E10113" s="5">
        <v>3333.33</v>
      </c>
      <c r="F10113" s="5">
        <v>3333.33</v>
      </c>
    </row>
    <row r="10114" spans="1:6" ht="56.25" x14ac:dyDescent="0.2">
      <c r="A10114" s="2">
        <v>10109</v>
      </c>
      <c r="B10114" s="244" t="s">
        <v>13616</v>
      </c>
      <c r="C10114" s="4" t="s">
        <v>14390</v>
      </c>
      <c r="D10114" s="2">
        <v>1</v>
      </c>
      <c r="E10114" s="5">
        <v>3333.33</v>
      </c>
      <c r="F10114" s="5">
        <v>3333.33</v>
      </c>
    </row>
    <row r="10115" spans="1:6" ht="56.25" x14ac:dyDescent="0.2">
      <c r="A10115" s="2">
        <v>10110</v>
      </c>
      <c r="B10115" s="244" t="s">
        <v>13616</v>
      </c>
      <c r="C10115" s="4" t="s">
        <v>14391</v>
      </c>
      <c r="D10115" s="2">
        <v>1</v>
      </c>
      <c r="E10115" s="5">
        <v>3333.33</v>
      </c>
      <c r="F10115" s="5">
        <v>3333.33</v>
      </c>
    </row>
    <row r="10116" spans="1:6" ht="56.25" x14ac:dyDescent="0.2">
      <c r="A10116" s="2">
        <v>10111</v>
      </c>
      <c r="B10116" s="244" t="s">
        <v>13616</v>
      </c>
      <c r="C10116" s="4" t="s">
        <v>14392</v>
      </c>
      <c r="D10116" s="2">
        <v>1</v>
      </c>
      <c r="E10116" s="5">
        <v>3333.33</v>
      </c>
      <c r="F10116" s="5">
        <v>3333.33</v>
      </c>
    </row>
    <row r="10117" spans="1:6" ht="56.25" x14ac:dyDescent="0.2">
      <c r="A10117" s="2">
        <v>10112</v>
      </c>
      <c r="B10117" s="244" t="s">
        <v>13616</v>
      </c>
      <c r="C10117" s="4" t="s">
        <v>14393</v>
      </c>
      <c r="D10117" s="2">
        <v>1</v>
      </c>
      <c r="E10117" s="5">
        <v>3333.33</v>
      </c>
      <c r="F10117" s="5">
        <v>3333.33</v>
      </c>
    </row>
    <row r="10118" spans="1:6" ht="56.25" x14ac:dyDescent="0.2">
      <c r="A10118" s="2">
        <v>10113</v>
      </c>
      <c r="B10118" s="244" t="s">
        <v>13616</v>
      </c>
      <c r="C10118" s="4" t="s">
        <v>14394</v>
      </c>
      <c r="D10118" s="2">
        <v>1</v>
      </c>
      <c r="E10118" s="5">
        <v>3333.33</v>
      </c>
      <c r="F10118" s="5">
        <v>3333.33</v>
      </c>
    </row>
    <row r="10119" spans="1:6" ht="56.25" x14ac:dyDescent="0.2">
      <c r="A10119" s="2">
        <v>10114</v>
      </c>
      <c r="B10119" s="244" t="s">
        <v>13616</v>
      </c>
      <c r="C10119" s="4" t="s">
        <v>14395</v>
      </c>
      <c r="D10119" s="2">
        <v>1</v>
      </c>
      <c r="E10119" s="5">
        <v>3333.33</v>
      </c>
      <c r="F10119" s="5">
        <v>3333.33</v>
      </c>
    </row>
    <row r="10120" spans="1:6" ht="56.25" x14ac:dyDescent="0.2">
      <c r="A10120" s="2">
        <v>10115</v>
      </c>
      <c r="B10120" s="244" t="s">
        <v>13616</v>
      </c>
      <c r="C10120" s="4" t="s">
        <v>14396</v>
      </c>
      <c r="D10120" s="2">
        <v>1</v>
      </c>
      <c r="E10120" s="5">
        <v>3333.33</v>
      </c>
      <c r="F10120" s="5">
        <v>3333.33</v>
      </c>
    </row>
    <row r="10121" spans="1:6" ht="56.25" x14ac:dyDescent="0.2">
      <c r="A10121" s="2">
        <v>10116</v>
      </c>
      <c r="B10121" s="244" t="s">
        <v>13616</v>
      </c>
      <c r="C10121" s="4" t="s">
        <v>14397</v>
      </c>
      <c r="D10121" s="2">
        <v>1</v>
      </c>
      <c r="E10121" s="5">
        <v>3333.33</v>
      </c>
      <c r="F10121" s="5">
        <v>3333.33</v>
      </c>
    </row>
    <row r="10122" spans="1:6" ht="56.25" x14ac:dyDescent="0.2">
      <c r="A10122" s="2">
        <v>10117</v>
      </c>
      <c r="B10122" s="244" t="s">
        <v>13616</v>
      </c>
      <c r="C10122" s="4" t="s">
        <v>14398</v>
      </c>
      <c r="D10122" s="2">
        <v>1</v>
      </c>
      <c r="E10122" s="5">
        <v>3333.33</v>
      </c>
      <c r="F10122" s="5">
        <v>3333.33</v>
      </c>
    </row>
    <row r="10123" spans="1:6" ht="56.25" x14ac:dyDescent="0.2">
      <c r="A10123" s="2">
        <v>10118</v>
      </c>
      <c r="B10123" s="244" t="s">
        <v>13616</v>
      </c>
      <c r="C10123" s="4" t="s">
        <v>14399</v>
      </c>
      <c r="D10123" s="2">
        <v>1</v>
      </c>
      <c r="E10123" s="5">
        <v>3333.33</v>
      </c>
      <c r="F10123" s="5">
        <v>3333.33</v>
      </c>
    </row>
    <row r="10124" spans="1:6" ht="56.25" x14ac:dyDescent="0.2">
      <c r="A10124" s="2">
        <v>10119</v>
      </c>
      <c r="B10124" s="244" t="s">
        <v>13616</v>
      </c>
      <c r="C10124" s="4" t="s">
        <v>14400</v>
      </c>
      <c r="D10124" s="2">
        <v>1</v>
      </c>
      <c r="E10124" s="5">
        <v>3333.33</v>
      </c>
      <c r="F10124" s="5">
        <v>3333.33</v>
      </c>
    </row>
    <row r="10125" spans="1:6" ht="56.25" x14ac:dyDescent="0.2">
      <c r="A10125" s="2">
        <v>10120</v>
      </c>
      <c r="B10125" s="244" t="s">
        <v>13616</v>
      </c>
      <c r="C10125" s="4" t="s">
        <v>14401</v>
      </c>
      <c r="D10125" s="2">
        <v>1</v>
      </c>
      <c r="E10125" s="5">
        <v>3333.33</v>
      </c>
      <c r="F10125" s="5">
        <v>3333.33</v>
      </c>
    </row>
    <row r="10126" spans="1:6" ht="56.25" x14ac:dyDescent="0.2">
      <c r="A10126" s="2">
        <v>10121</v>
      </c>
      <c r="B10126" s="244" t="s">
        <v>13616</v>
      </c>
      <c r="C10126" s="4" t="s">
        <v>14402</v>
      </c>
      <c r="D10126" s="2">
        <v>1</v>
      </c>
      <c r="E10126" s="5">
        <v>3333.33</v>
      </c>
      <c r="F10126" s="5">
        <v>3333.33</v>
      </c>
    </row>
    <row r="10127" spans="1:6" ht="56.25" x14ac:dyDescent="0.2">
      <c r="A10127" s="2">
        <v>10122</v>
      </c>
      <c r="B10127" s="244" t="s">
        <v>13616</v>
      </c>
      <c r="C10127" s="4" t="s">
        <v>14403</v>
      </c>
      <c r="D10127" s="2">
        <v>1</v>
      </c>
      <c r="E10127" s="5">
        <v>3333.33</v>
      </c>
      <c r="F10127" s="5">
        <v>3333.33</v>
      </c>
    </row>
    <row r="10128" spans="1:6" ht="56.25" x14ac:dyDescent="0.2">
      <c r="A10128" s="2">
        <v>10123</v>
      </c>
      <c r="B10128" s="244" t="s">
        <v>13616</v>
      </c>
      <c r="C10128" s="4" t="s">
        <v>14404</v>
      </c>
      <c r="D10128" s="2">
        <v>1</v>
      </c>
      <c r="E10128" s="5">
        <v>3333.33</v>
      </c>
      <c r="F10128" s="5">
        <v>3333.33</v>
      </c>
    </row>
    <row r="10129" spans="1:6" ht="56.25" x14ac:dyDescent="0.2">
      <c r="A10129" s="2">
        <v>10124</v>
      </c>
      <c r="B10129" s="244" t="s">
        <v>13616</v>
      </c>
      <c r="C10129" s="4" t="s">
        <v>14405</v>
      </c>
      <c r="D10129" s="2">
        <v>1</v>
      </c>
      <c r="E10129" s="5">
        <v>3333.33</v>
      </c>
      <c r="F10129" s="5">
        <v>3333.33</v>
      </c>
    </row>
    <row r="10130" spans="1:6" ht="56.25" x14ac:dyDescent="0.2">
      <c r="A10130" s="2">
        <v>10125</v>
      </c>
      <c r="B10130" s="244" t="s">
        <v>13616</v>
      </c>
      <c r="C10130" s="4" t="s">
        <v>14406</v>
      </c>
      <c r="D10130" s="2">
        <v>1</v>
      </c>
      <c r="E10130" s="5">
        <v>3333.33</v>
      </c>
      <c r="F10130" s="5">
        <v>3333.33</v>
      </c>
    </row>
    <row r="10131" spans="1:6" ht="56.25" x14ac:dyDescent="0.2">
      <c r="A10131" s="2">
        <v>10126</v>
      </c>
      <c r="B10131" s="244" t="s">
        <v>13616</v>
      </c>
      <c r="C10131" s="4" t="s">
        <v>14407</v>
      </c>
      <c r="D10131" s="2">
        <v>1</v>
      </c>
      <c r="E10131" s="5">
        <v>3333.33</v>
      </c>
      <c r="F10131" s="5">
        <v>3333.33</v>
      </c>
    </row>
    <row r="10132" spans="1:6" ht="56.25" x14ac:dyDescent="0.2">
      <c r="A10132" s="2">
        <v>10127</v>
      </c>
      <c r="B10132" s="244" t="s">
        <v>13616</v>
      </c>
      <c r="C10132" s="4" t="s">
        <v>14408</v>
      </c>
      <c r="D10132" s="2">
        <v>1</v>
      </c>
      <c r="E10132" s="5">
        <v>3333.33</v>
      </c>
      <c r="F10132" s="5">
        <v>3333.33</v>
      </c>
    </row>
    <row r="10133" spans="1:6" ht="22.5" x14ac:dyDescent="0.2">
      <c r="A10133" s="2">
        <v>10128</v>
      </c>
      <c r="B10133" s="244" t="s">
        <v>13629</v>
      </c>
      <c r="C10133" s="4" t="s">
        <v>14409</v>
      </c>
      <c r="D10133" s="2">
        <v>1</v>
      </c>
      <c r="E10133" s="5">
        <v>4437.82</v>
      </c>
      <c r="F10133" s="5">
        <v>4437.82</v>
      </c>
    </row>
    <row r="10134" spans="1:6" ht="22.5" x14ac:dyDescent="0.2">
      <c r="A10134" s="2">
        <v>10129</v>
      </c>
      <c r="B10134" s="244" t="s">
        <v>13629</v>
      </c>
      <c r="C10134" s="4" t="s">
        <v>14410</v>
      </c>
      <c r="D10134" s="2">
        <v>1</v>
      </c>
      <c r="E10134" s="5">
        <v>4437.82</v>
      </c>
      <c r="F10134" s="5">
        <v>4437.82</v>
      </c>
    </row>
    <row r="10135" spans="1:6" ht="22.5" x14ac:dyDescent="0.2">
      <c r="A10135" s="2">
        <v>10130</v>
      </c>
      <c r="B10135" s="244" t="s">
        <v>13629</v>
      </c>
      <c r="C10135" s="4" t="s">
        <v>14411</v>
      </c>
      <c r="D10135" s="2">
        <v>1</v>
      </c>
      <c r="E10135" s="5">
        <v>4437.82</v>
      </c>
      <c r="F10135" s="5">
        <v>4437.82</v>
      </c>
    </row>
    <row r="10136" spans="1:6" ht="22.5" x14ac:dyDescent="0.2">
      <c r="A10136" s="2">
        <v>10131</v>
      </c>
      <c r="B10136" s="244" t="s">
        <v>13629</v>
      </c>
      <c r="C10136" s="4" t="s">
        <v>14412</v>
      </c>
      <c r="D10136" s="2">
        <v>1</v>
      </c>
      <c r="E10136" s="5">
        <v>4437.82</v>
      </c>
      <c r="F10136" s="5">
        <v>4437.82</v>
      </c>
    </row>
    <row r="10137" spans="1:6" ht="22.5" x14ac:dyDescent="0.2">
      <c r="A10137" s="2">
        <v>10132</v>
      </c>
      <c r="B10137" s="244" t="s">
        <v>13629</v>
      </c>
      <c r="C10137" s="4" t="s">
        <v>14413</v>
      </c>
      <c r="D10137" s="2">
        <v>1</v>
      </c>
      <c r="E10137" s="5">
        <v>4437.82</v>
      </c>
      <c r="F10137" s="5">
        <v>4437.82</v>
      </c>
    </row>
    <row r="10138" spans="1:6" ht="22.5" x14ac:dyDescent="0.2">
      <c r="A10138" s="2">
        <v>10133</v>
      </c>
      <c r="B10138" s="244" t="s">
        <v>13629</v>
      </c>
      <c r="C10138" s="4" t="s">
        <v>14414</v>
      </c>
      <c r="D10138" s="2">
        <v>1</v>
      </c>
      <c r="E10138" s="5">
        <v>4437.82</v>
      </c>
      <c r="F10138" s="5">
        <v>4437.82</v>
      </c>
    </row>
    <row r="10139" spans="1:6" ht="22.5" x14ac:dyDescent="0.2">
      <c r="A10139" s="2">
        <v>10134</v>
      </c>
      <c r="B10139" s="244" t="s">
        <v>13629</v>
      </c>
      <c r="C10139" s="4" t="s">
        <v>14415</v>
      </c>
      <c r="D10139" s="2">
        <v>1</v>
      </c>
      <c r="E10139" s="5">
        <v>4437.82</v>
      </c>
      <c r="F10139" s="5">
        <v>4437.82</v>
      </c>
    </row>
    <row r="10140" spans="1:6" ht="22.5" x14ac:dyDescent="0.2">
      <c r="A10140" s="2">
        <v>10135</v>
      </c>
      <c r="B10140" s="244" t="s">
        <v>13629</v>
      </c>
      <c r="C10140" s="4" t="s">
        <v>14416</v>
      </c>
      <c r="D10140" s="2">
        <v>1</v>
      </c>
      <c r="E10140" s="5">
        <v>4437.82</v>
      </c>
      <c r="F10140" s="5">
        <v>4437.82</v>
      </c>
    </row>
    <row r="10141" spans="1:6" ht="22.5" x14ac:dyDescent="0.2">
      <c r="A10141" s="2">
        <v>10136</v>
      </c>
      <c r="B10141" s="244" t="s">
        <v>13629</v>
      </c>
      <c r="C10141" s="4" t="s">
        <v>14417</v>
      </c>
      <c r="D10141" s="2">
        <v>1</v>
      </c>
      <c r="E10141" s="5">
        <v>4437.82</v>
      </c>
      <c r="F10141" s="5">
        <v>4437.82</v>
      </c>
    </row>
    <row r="10142" spans="1:6" ht="22.5" x14ac:dyDescent="0.2">
      <c r="A10142" s="2">
        <v>10137</v>
      </c>
      <c r="B10142" s="244" t="s">
        <v>13629</v>
      </c>
      <c r="C10142" s="4" t="s">
        <v>14418</v>
      </c>
      <c r="D10142" s="2">
        <v>1</v>
      </c>
      <c r="E10142" s="5">
        <v>4437.82</v>
      </c>
      <c r="F10142" s="5">
        <v>4437.82</v>
      </c>
    </row>
    <row r="10143" spans="1:6" ht="22.5" x14ac:dyDescent="0.2">
      <c r="A10143" s="2">
        <v>10138</v>
      </c>
      <c r="B10143" s="244" t="s">
        <v>13629</v>
      </c>
      <c r="C10143" s="4" t="s">
        <v>14419</v>
      </c>
      <c r="D10143" s="2">
        <v>1</v>
      </c>
      <c r="E10143" s="5">
        <v>4437.82</v>
      </c>
      <c r="F10143" s="5">
        <v>4437.82</v>
      </c>
    </row>
    <row r="10144" spans="1:6" ht="22.5" x14ac:dyDescent="0.2">
      <c r="A10144" s="2">
        <v>10139</v>
      </c>
      <c r="B10144" s="244" t="s">
        <v>13629</v>
      </c>
      <c r="C10144" s="4" t="s">
        <v>14420</v>
      </c>
      <c r="D10144" s="2">
        <v>1</v>
      </c>
      <c r="E10144" s="5">
        <v>4437.82</v>
      </c>
      <c r="F10144" s="5">
        <v>4437.82</v>
      </c>
    </row>
    <row r="10145" spans="1:6" ht="22.5" x14ac:dyDescent="0.2">
      <c r="A10145" s="2">
        <v>10140</v>
      </c>
      <c r="B10145" s="244" t="s">
        <v>13629</v>
      </c>
      <c r="C10145" s="4" t="s">
        <v>14421</v>
      </c>
      <c r="D10145" s="2">
        <v>1</v>
      </c>
      <c r="E10145" s="5">
        <v>4437.82</v>
      </c>
      <c r="F10145" s="5">
        <v>4437.82</v>
      </c>
    </row>
    <row r="10146" spans="1:6" ht="22.5" x14ac:dyDescent="0.2">
      <c r="A10146" s="2">
        <v>10141</v>
      </c>
      <c r="B10146" s="244" t="s">
        <v>13629</v>
      </c>
      <c r="C10146" s="4" t="s">
        <v>14422</v>
      </c>
      <c r="D10146" s="2">
        <v>1</v>
      </c>
      <c r="E10146" s="5">
        <v>4437.82</v>
      </c>
      <c r="F10146" s="5">
        <v>4437.82</v>
      </c>
    </row>
    <row r="10147" spans="1:6" ht="22.5" x14ac:dyDescent="0.2">
      <c r="A10147" s="2">
        <v>10142</v>
      </c>
      <c r="B10147" s="244" t="s">
        <v>13629</v>
      </c>
      <c r="C10147" s="4" t="s">
        <v>14423</v>
      </c>
      <c r="D10147" s="2">
        <v>1</v>
      </c>
      <c r="E10147" s="5">
        <v>4437.82</v>
      </c>
      <c r="F10147" s="5">
        <v>4437.82</v>
      </c>
    </row>
    <row r="10148" spans="1:6" ht="22.5" x14ac:dyDescent="0.2">
      <c r="A10148" s="2">
        <v>10143</v>
      </c>
      <c r="B10148" s="244" t="s">
        <v>13629</v>
      </c>
      <c r="C10148" s="4" t="s">
        <v>14424</v>
      </c>
      <c r="D10148" s="2">
        <v>1</v>
      </c>
      <c r="E10148" s="5">
        <v>4437.82</v>
      </c>
      <c r="F10148" s="5">
        <v>4437.82</v>
      </c>
    </row>
    <row r="10149" spans="1:6" ht="22.5" x14ac:dyDescent="0.2">
      <c r="A10149" s="2">
        <v>10144</v>
      </c>
      <c r="B10149" s="244" t="s">
        <v>13629</v>
      </c>
      <c r="C10149" s="4" t="s">
        <v>14425</v>
      </c>
      <c r="D10149" s="2">
        <v>1</v>
      </c>
      <c r="E10149" s="5">
        <v>4437.82</v>
      </c>
      <c r="F10149" s="5">
        <v>4437.82</v>
      </c>
    </row>
    <row r="10150" spans="1:6" ht="22.5" x14ac:dyDescent="0.2">
      <c r="A10150" s="2">
        <v>10145</v>
      </c>
      <c r="B10150" s="244" t="s">
        <v>13629</v>
      </c>
      <c r="C10150" s="4" t="s">
        <v>14426</v>
      </c>
      <c r="D10150" s="2">
        <v>1</v>
      </c>
      <c r="E10150" s="5">
        <v>4437.82</v>
      </c>
      <c r="F10150" s="5">
        <v>4437.82</v>
      </c>
    </row>
    <row r="10151" spans="1:6" ht="22.5" x14ac:dyDescent="0.2">
      <c r="A10151" s="2">
        <v>10146</v>
      </c>
      <c r="B10151" s="244" t="s">
        <v>13629</v>
      </c>
      <c r="C10151" s="4" t="s">
        <v>14427</v>
      </c>
      <c r="D10151" s="2">
        <v>1</v>
      </c>
      <c r="E10151" s="5">
        <v>4437.83</v>
      </c>
      <c r="F10151" s="5">
        <v>4437.83</v>
      </c>
    </row>
    <row r="10152" spans="1:6" x14ac:dyDescent="0.2">
      <c r="A10152" s="2">
        <v>10147</v>
      </c>
      <c r="B10152" s="244" t="s">
        <v>13634</v>
      </c>
      <c r="C10152" s="4" t="s">
        <v>14428</v>
      </c>
      <c r="D10152" s="2">
        <v>1</v>
      </c>
      <c r="E10152" s="5">
        <v>3340</v>
      </c>
      <c r="F10152" s="5">
        <v>3340</v>
      </c>
    </row>
    <row r="10153" spans="1:6" ht="56.25" x14ac:dyDescent="0.2">
      <c r="A10153" s="2">
        <v>10148</v>
      </c>
      <c r="B10153" s="244" t="s">
        <v>13635</v>
      </c>
      <c r="C10153" s="4" t="s">
        <v>14429</v>
      </c>
      <c r="D10153" s="2">
        <v>1</v>
      </c>
      <c r="E10153" s="5">
        <v>8975</v>
      </c>
      <c r="F10153" s="5">
        <v>8975</v>
      </c>
    </row>
    <row r="10154" spans="1:6" ht="45" x14ac:dyDescent="0.2">
      <c r="A10154" s="2">
        <v>10149</v>
      </c>
      <c r="B10154" s="244" t="s">
        <v>13636</v>
      </c>
      <c r="C10154" s="4">
        <v>4101260070</v>
      </c>
      <c r="D10154" s="2">
        <v>1</v>
      </c>
      <c r="E10154" s="5">
        <v>3510</v>
      </c>
      <c r="F10154" s="5">
        <v>3510</v>
      </c>
    </row>
    <row r="10155" spans="1:6" x14ac:dyDescent="0.2">
      <c r="A10155" s="2">
        <v>10150</v>
      </c>
      <c r="B10155" s="244" t="s">
        <v>13637</v>
      </c>
      <c r="C10155" s="4" t="s">
        <v>14430</v>
      </c>
      <c r="D10155" s="2">
        <v>1</v>
      </c>
      <c r="E10155" s="5">
        <v>3693</v>
      </c>
      <c r="F10155" s="5">
        <v>3693</v>
      </c>
    </row>
    <row r="10156" spans="1:6" x14ac:dyDescent="0.2">
      <c r="A10156" s="2">
        <v>10151</v>
      </c>
      <c r="B10156" s="244" t="s">
        <v>13637</v>
      </c>
      <c r="C10156" s="4" t="s">
        <v>14431</v>
      </c>
      <c r="D10156" s="2">
        <v>1</v>
      </c>
      <c r="E10156" s="5">
        <v>3693</v>
      </c>
      <c r="F10156" s="5">
        <v>3693</v>
      </c>
    </row>
    <row r="10157" spans="1:6" x14ac:dyDescent="0.2">
      <c r="A10157" s="2">
        <v>10152</v>
      </c>
      <c r="B10157" s="244" t="s">
        <v>13637</v>
      </c>
      <c r="C10157" s="4" t="s">
        <v>14432</v>
      </c>
      <c r="D10157" s="2">
        <v>1</v>
      </c>
      <c r="E10157" s="5">
        <v>3693</v>
      </c>
      <c r="F10157" s="5">
        <v>3693</v>
      </c>
    </row>
    <row r="10158" spans="1:6" x14ac:dyDescent="0.2">
      <c r="A10158" s="2">
        <v>10153</v>
      </c>
      <c r="B10158" s="244" t="s">
        <v>13637</v>
      </c>
      <c r="C10158" s="4" t="s">
        <v>14433</v>
      </c>
      <c r="D10158" s="2">
        <v>1</v>
      </c>
      <c r="E10158" s="5">
        <v>3693</v>
      </c>
      <c r="F10158" s="5">
        <v>3693</v>
      </c>
    </row>
    <row r="10159" spans="1:6" x14ac:dyDescent="0.2">
      <c r="A10159" s="2">
        <v>10154</v>
      </c>
      <c r="B10159" s="244" t="s">
        <v>13637</v>
      </c>
      <c r="C10159" s="4" t="s">
        <v>14434</v>
      </c>
      <c r="D10159" s="2">
        <v>1</v>
      </c>
      <c r="E10159" s="5">
        <v>3693</v>
      </c>
      <c r="F10159" s="5">
        <v>3693</v>
      </c>
    </row>
    <row r="10160" spans="1:6" x14ac:dyDescent="0.2">
      <c r="A10160" s="2">
        <v>10155</v>
      </c>
      <c r="B10160" s="244" t="s">
        <v>13637</v>
      </c>
      <c r="C10160" s="4" t="s">
        <v>14435</v>
      </c>
      <c r="D10160" s="2">
        <v>1</v>
      </c>
      <c r="E10160" s="5">
        <v>3693</v>
      </c>
      <c r="F10160" s="5">
        <v>3693</v>
      </c>
    </row>
    <row r="10161" spans="1:6" x14ac:dyDescent="0.2">
      <c r="A10161" s="2">
        <v>10156</v>
      </c>
      <c r="B10161" s="244" t="s">
        <v>13637</v>
      </c>
      <c r="C10161" s="4" t="s">
        <v>14436</v>
      </c>
      <c r="D10161" s="2">
        <v>1</v>
      </c>
      <c r="E10161" s="5">
        <v>3693</v>
      </c>
      <c r="F10161" s="5">
        <v>3693</v>
      </c>
    </row>
    <row r="10162" spans="1:6" x14ac:dyDescent="0.2">
      <c r="A10162" s="2">
        <v>10157</v>
      </c>
      <c r="B10162" s="244" t="s">
        <v>13637</v>
      </c>
      <c r="C10162" s="4" t="s">
        <v>14437</v>
      </c>
      <c r="D10162" s="2">
        <v>1</v>
      </c>
      <c r="E10162" s="5">
        <v>3693</v>
      </c>
      <c r="F10162" s="5">
        <v>3693</v>
      </c>
    </row>
    <row r="10163" spans="1:6" x14ac:dyDescent="0.2">
      <c r="A10163" s="2">
        <v>10158</v>
      </c>
      <c r="B10163" s="244" t="s">
        <v>13637</v>
      </c>
      <c r="C10163" s="4" t="s">
        <v>14438</v>
      </c>
      <c r="D10163" s="2">
        <v>1</v>
      </c>
      <c r="E10163" s="5">
        <v>3693</v>
      </c>
      <c r="F10163" s="5">
        <v>3693</v>
      </c>
    </row>
    <row r="10164" spans="1:6" x14ac:dyDescent="0.2">
      <c r="A10164" s="2">
        <v>10159</v>
      </c>
      <c r="B10164" s="244" t="s">
        <v>13637</v>
      </c>
      <c r="C10164" s="4" t="s">
        <v>14439</v>
      </c>
      <c r="D10164" s="2">
        <v>1</v>
      </c>
      <c r="E10164" s="5">
        <v>3693</v>
      </c>
      <c r="F10164" s="5">
        <v>3693</v>
      </c>
    </row>
    <row r="10165" spans="1:6" x14ac:dyDescent="0.2">
      <c r="A10165" s="2">
        <v>10160</v>
      </c>
      <c r="B10165" s="244" t="s">
        <v>13637</v>
      </c>
      <c r="C10165" s="4" t="s">
        <v>14440</v>
      </c>
      <c r="D10165" s="2">
        <v>1</v>
      </c>
      <c r="E10165" s="5">
        <v>3693</v>
      </c>
      <c r="F10165" s="5">
        <v>3693</v>
      </c>
    </row>
    <row r="10166" spans="1:6" x14ac:dyDescent="0.2">
      <c r="A10166" s="2">
        <v>10161</v>
      </c>
      <c r="B10166" s="244" t="s">
        <v>13637</v>
      </c>
      <c r="C10166" s="4" t="s">
        <v>14441</v>
      </c>
      <c r="D10166" s="2">
        <v>1</v>
      </c>
      <c r="E10166" s="5">
        <v>3693</v>
      </c>
      <c r="F10166" s="5">
        <v>3693</v>
      </c>
    </row>
    <row r="10167" spans="1:6" x14ac:dyDescent="0.2">
      <c r="A10167" s="2">
        <v>10162</v>
      </c>
      <c r="B10167" s="244" t="s">
        <v>13637</v>
      </c>
      <c r="C10167" s="4" t="s">
        <v>14442</v>
      </c>
      <c r="D10167" s="2">
        <v>1</v>
      </c>
      <c r="E10167" s="5">
        <v>3693</v>
      </c>
      <c r="F10167" s="5">
        <v>3693</v>
      </c>
    </row>
    <row r="10168" spans="1:6" x14ac:dyDescent="0.2">
      <c r="A10168" s="2">
        <v>10163</v>
      </c>
      <c r="B10168" s="244" t="s">
        <v>13637</v>
      </c>
      <c r="C10168" s="4" t="s">
        <v>14443</v>
      </c>
      <c r="D10168" s="2">
        <v>1</v>
      </c>
      <c r="E10168" s="5">
        <v>3693</v>
      </c>
      <c r="F10168" s="5">
        <v>3693</v>
      </c>
    </row>
    <row r="10169" spans="1:6" x14ac:dyDescent="0.2">
      <c r="A10169" s="2">
        <v>10164</v>
      </c>
      <c r="B10169" s="244" t="s">
        <v>3400</v>
      </c>
      <c r="C10169" s="4" t="s">
        <v>14444</v>
      </c>
      <c r="D10169" s="2">
        <v>1</v>
      </c>
      <c r="E10169" s="5">
        <v>3040</v>
      </c>
      <c r="F10169" s="5">
        <v>3040</v>
      </c>
    </row>
    <row r="10170" spans="1:6" x14ac:dyDescent="0.2">
      <c r="A10170" s="2">
        <v>10165</v>
      </c>
      <c r="B10170" s="244" t="s">
        <v>3400</v>
      </c>
      <c r="C10170" s="4" t="s">
        <v>14445</v>
      </c>
      <c r="D10170" s="2">
        <v>1</v>
      </c>
      <c r="E10170" s="5">
        <v>3040</v>
      </c>
      <c r="F10170" s="5">
        <v>3040</v>
      </c>
    </row>
    <row r="10171" spans="1:6" x14ac:dyDescent="0.2">
      <c r="A10171" s="2">
        <v>10166</v>
      </c>
      <c r="B10171" s="244" t="s">
        <v>3400</v>
      </c>
      <c r="C10171" s="4" t="s">
        <v>14446</v>
      </c>
      <c r="D10171" s="2">
        <v>1</v>
      </c>
      <c r="E10171" s="5">
        <v>3040</v>
      </c>
      <c r="F10171" s="5">
        <v>3040</v>
      </c>
    </row>
    <row r="10172" spans="1:6" x14ac:dyDescent="0.2">
      <c r="A10172" s="2">
        <v>10167</v>
      </c>
      <c r="B10172" s="244" t="s">
        <v>3400</v>
      </c>
      <c r="C10172" s="4" t="s">
        <v>14447</v>
      </c>
      <c r="D10172" s="2">
        <v>1</v>
      </c>
      <c r="E10172" s="5">
        <v>3040</v>
      </c>
      <c r="F10172" s="5">
        <v>3040</v>
      </c>
    </row>
    <row r="10173" spans="1:6" x14ac:dyDescent="0.2">
      <c r="A10173" s="2">
        <v>10168</v>
      </c>
      <c r="B10173" s="244" t="s">
        <v>3400</v>
      </c>
      <c r="C10173" s="4" t="s">
        <v>14448</v>
      </c>
      <c r="D10173" s="2">
        <v>1</v>
      </c>
      <c r="E10173" s="5">
        <v>3040</v>
      </c>
      <c r="F10173" s="5">
        <v>3040</v>
      </c>
    </row>
    <row r="10174" spans="1:6" x14ac:dyDescent="0.2">
      <c r="A10174" s="2">
        <v>10169</v>
      </c>
      <c r="B10174" s="244" t="s">
        <v>3400</v>
      </c>
      <c r="C10174" s="4" t="s">
        <v>14449</v>
      </c>
      <c r="D10174" s="2">
        <v>1</v>
      </c>
      <c r="E10174" s="5">
        <v>3040</v>
      </c>
      <c r="F10174" s="5">
        <v>3040</v>
      </c>
    </row>
    <row r="10175" spans="1:6" x14ac:dyDescent="0.2">
      <c r="A10175" s="2">
        <v>10170</v>
      </c>
      <c r="B10175" s="244" t="s">
        <v>3400</v>
      </c>
      <c r="C10175" s="4" t="s">
        <v>14450</v>
      </c>
      <c r="D10175" s="2">
        <v>1</v>
      </c>
      <c r="E10175" s="5">
        <v>3040</v>
      </c>
      <c r="F10175" s="5">
        <v>3040</v>
      </c>
    </row>
    <row r="10176" spans="1:6" ht="33.75" x14ac:dyDescent="0.2">
      <c r="A10176" s="2">
        <v>10171</v>
      </c>
      <c r="B10176" s="244" t="s">
        <v>13638</v>
      </c>
      <c r="C10176" s="4" t="s">
        <v>14451</v>
      </c>
      <c r="D10176" s="2">
        <v>1</v>
      </c>
      <c r="E10176" s="5">
        <v>12500</v>
      </c>
      <c r="F10176" s="5">
        <v>12500</v>
      </c>
    </row>
    <row r="10177" spans="1:6" ht="56.25" x14ac:dyDescent="0.2">
      <c r="A10177" s="2">
        <v>10172</v>
      </c>
      <c r="B10177" s="244" t="s">
        <v>13639</v>
      </c>
      <c r="C10177" s="4" t="s">
        <v>14452</v>
      </c>
      <c r="D10177" s="2">
        <v>1</v>
      </c>
      <c r="E10177" s="5">
        <v>8990</v>
      </c>
      <c r="F10177" s="5">
        <v>8990</v>
      </c>
    </row>
    <row r="10178" spans="1:6" ht="56.25" x14ac:dyDescent="0.2">
      <c r="A10178" s="2">
        <v>10173</v>
      </c>
      <c r="B10178" s="244" t="s">
        <v>13640</v>
      </c>
      <c r="C10178" s="4" t="s">
        <v>14453</v>
      </c>
      <c r="D10178" s="2">
        <v>1</v>
      </c>
      <c r="E10178" s="5">
        <v>12500</v>
      </c>
      <c r="F10178" s="5">
        <v>12500</v>
      </c>
    </row>
    <row r="10179" spans="1:6" ht="56.25" x14ac:dyDescent="0.2">
      <c r="A10179" s="2">
        <v>10174</v>
      </c>
      <c r="B10179" s="244" t="s">
        <v>13639</v>
      </c>
      <c r="C10179" s="4" t="s">
        <v>14454</v>
      </c>
      <c r="D10179" s="2">
        <v>1</v>
      </c>
      <c r="E10179" s="5">
        <v>8990</v>
      </c>
      <c r="F10179" s="5">
        <v>8990</v>
      </c>
    </row>
    <row r="10180" spans="1:6" ht="56.25" x14ac:dyDescent="0.2">
      <c r="A10180" s="2">
        <v>10175</v>
      </c>
      <c r="B10180" s="244" t="s">
        <v>13639</v>
      </c>
      <c r="C10180" s="4" t="s">
        <v>14455</v>
      </c>
      <c r="D10180" s="2">
        <v>1</v>
      </c>
      <c r="E10180" s="5">
        <v>8990</v>
      </c>
      <c r="F10180" s="5">
        <v>8990</v>
      </c>
    </row>
    <row r="10181" spans="1:6" ht="56.25" x14ac:dyDescent="0.2">
      <c r="A10181" s="2">
        <v>10176</v>
      </c>
      <c r="B10181" s="244" t="s">
        <v>13639</v>
      </c>
      <c r="C10181" s="4" t="s">
        <v>14456</v>
      </c>
      <c r="D10181" s="2">
        <v>1</v>
      </c>
      <c r="E10181" s="5">
        <v>8990</v>
      </c>
      <c r="F10181" s="5">
        <v>8990</v>
      </c>
    </row>
    <row r="10182" spans="1:6" ht="78.75" x14ac:dyDescent="0.2">
      <c r="A10182" s="2">
        <v>10177</v>
      </c>
      <c r="B10182" s="244" t="s">
        <v>13641</v>
      </c>
      <c r="C10182" s="4" t="s">
        <v>14457</v>
      </c>
      <c r="D10182" s="2">
        <v>1</v>
      </c>
      <c r="E10182" s="5">
        <v>5400</v>
      </c>
      <c r="F10182" s="5">
        <v>5400</v>
      </c>
    </row>
    <row r="10183" spans="1:6" ht="78.75" x14ac:dyDescent="0.2">
      <c r="A10183" s="2">
        <v>10178</v>
      </c>
      <c r="B10183" s="244" t="s">
        <v>13642</v>
      </c>
      <c r="C10183" s="4" t="s">
        <v>14458</v>
      </c>
      <c r="D10183" s="2">
        <v>1</v>
      </c>
      <c r="E10183" s="5">
        <v>5918.54</v>
      </c>
      <c r="F10183" s="5">
        <v>5918.54</v>
      </c>
    </row>
    <row r="10184" spans="1:6" ht="67.5" x14ac:dyDescent="0.2">
      <c r="A10184" s="2">
        <v>10179</v>
      </c>
      <c r="B10184" s="244" t="s">
        <v>13643</v>
      </c>
      <c r="C10184" s="4" t="s">
        <v>14459</v>
      </c>
      <c r="D10184" s="2">
        <v>1</v>
      </c>
      <c r="E10184" s="5">
        <v>3600</v>
      </c>
      <c r="F10184" s="5">
        <v>3600</v>
      </c>
    </row>
    <row r="10185" spans="1:6" ht="78.75" x14ac:dyDescent="0.2">
      <c r="A10185" s="2">
        <v>10180</v>
      </c>
      <c r="B10185" s="244" t="s">
        <v>13644</v>
      </c>
      <c r="C10185" s="4" t="s">
        <v>14460</v>
      </c>
      <c r="D10185" s="2">
        <v>1</v>
      </c>
      <c r="E10185" s="5">
        <v>6720</v>
      </c>
      <c r="F10185" s="5">
        <v>6720</v>
      </c>
    </row>
    <row r="10186" spans="1:6" ht="67.5" x14ac:dyDescent="0.2">
      <c r="A10186" s="2">
        <v>10181</v>
      </c>
      <c r="B10186" s="244" t="s">
        <v>13645</v>
      </c>
      <c r="C10186" s="4" t="s">
        <v>14461</v>
      </c>
      <c r="D10186" s="2">
        <v>1</v>
      </c>
      <c r="E10186" s="5">
        <v>6771</v>
      </c>
      <c r="F10186" s="5">
        <v>6771</v>
      </c>
    </row>
    <row r="10187" spans="1:6" ht="22.5" x14ac:dyDescent="0.2">
      <c r="A10187" s="2">
        <v>10182</v>
      </c>
      <c r="B10187" s="244" t="s">
        <v>13646</v>
      </c>
      <c r="C10187" s="4" t="s">
        <v>14462</v>
      </c>
      <c r="D10187" s="2">
        <v>1</v>
      </c>
      <c r="E10187" s="5">
        <v>3800</v>
      </c>
      <c r="F10187" s="5">
        <v>3800</v>
      </c>
    </row>
    <row r="10188" spans="1:6" ht="22.5" x14ac:dyDescent="0.2">
      <c r="A10188" s="2">
        <v>10183</v>
      </c>
      <c r="B10188" s="244" t="s">
        <v>13646</v>
      </c>
      <c r="C10188" s="4" t="s">
        <v>14463</v>
      </c>
      <c r="D10188" s="2">
        <v>1</v>
      </c>
      <c r="E10188" s="5">
        <v>3800</v>
      </c>
      <c r="F10188" s="5">
        <v>3800</v>
      </c>
    </row>
    <row r="10189" spans="1:6" ht="22.5" x14ac:dyDescent="0.2">
      <c r="A10189" s="2">
        <v>10184</v>
      </c>
      <c r="B10189" s="244" t="s">
        <v>13647</v>
      </c>
      <c r="C10189" s="4" t="s">
        <v>14464</v>
      </c>
      <c r="D10189" s="2">
        <v>1</v>
      </c>
      <c r="E10189" s="5">
        <v>14790</v>
      </c>
      <c r="F10189" s="5">
        <v>14790</v>
      </c>
    </row>
    <row r="10190" spans="1:6" ht="33.75" x14ac:dyDescent="0.2">
      <c r="A10190" s="2">
        <v>10185</v>
      </c>
      <c r="B10190" s="244" t="s">
        <v>13648</v>
      </c>
      <c r="C10190" s="4" t="s">
        <v>14465</v>
      </c>
      <c r="D10190" s="2">
        <v>1</v>
      </c>
      <c r="E10190" s="5">
        <v>4530</v>
      </c>
      <c r="F10190" s="5">
        <v>4530</v>
      </c>
    </row>
    <row r="10191" spans="1:6" ht="22.5" x14ac:dyDescent="0.2">
      <c r="A10191" s="2">
        <v>10186</v>
      </c>
      <c r="B10191" s="244" t="s">
        <v>13649</v>
      </c>
      <c r="C10191" s="4">
        <v>4101260033</v>
      </c>
      <c r="D10191" s="2">
        <v>1</v>
      </c>
      <c r="E10191" s="5">
        <v>4340</v>
      </c>
      <c r="F10191" s="5">
        <v>4340</v>
      </c>
    </row>
    <row r="10192" spans="1:6" ht="22.5" x14ac:dyDescent="0.2">
      <c r="A10192" s="2">
        <v>10187</v>
      </c>
      <c r="B10192" s="244" t="s">
        <v>13650</v>
      </c>
      <c r="C10192" s="4">
        <v>4101260034</v>
      </c>
      <c r="D10192" s="2">
        <v>1</v>
      </c>
      <c r="E10192" s="5">
        <v>4530</v>
      </c>
      <c r="F10192" s="5">
        <v>4530</v>
      </c>
    </row>
    <row r="10193" spans="1:6" ht="45" x14ac:dyDescent="0.2">
      <c r="A10193" s="2">
        <v>10188</v>
      </c>
      <c r="B10193" s="244" t="s">
        <v>13651</v>
      </c>
      <c r="C10193" s="4" t="s">
        <v>14466</v>
      </c>
      <c r="D10193" s="2">
        <v>1</v>
      </c>
      <c r="E10193" s="5">
        <v>6510</v>
      </c>
      <c r="F10193" s="5">
        <v>6510</v>
      </c>
    </row>
    <row r="10194" spans="1:6" ht="22.5" x14ac:dyDescent="0.2">
      <c r="A10194" s="2">
        <v>10189</v>
      </c>
      <c r="B10194" s="244" t="s">
        <v>13652</v>
      </c>
      <c r="C10194" s="4">
        <v>4101260030</v>
      </c>
      <c r="D10194" s="2">
        <v>1</v>
      </c>
      <c r="E10194" s="5">
        <v>15000</v>
      </c>
      <c r="F10194" s="5">
        <v>15000</v>
      </c>
    </row>
    <row r="10195" spans="1:6" ht="78.75" x14ac:dyDescent="0.2">
      <c r="A10195" s="2">
        <v>10190</v>
      </c>
      <c r="B10195" s="244" t="s">
        <v>13653</v>
      </c>
      <c r="C10195" s="4" t="s">
        <v>14467</v>
      </c>
      <c r="D10195" s="2">
        <v>1</v>
      </c>
      <c r="E10195" s="5">
        <v>47221</v>
      </c>
      <c r="F10195" s="5">
        <v>13491.6</v>
      </c>
    </row>
    <row r="10196" spans="1:6" x14ac:dyDescent="0.2">
      <c r="A10196" s="2">
        <v>10191</v>
      </c>
      <c r="B10196" s="244" t="s">
        <v>13654</v>
      </c>
      <c r="C10196" s="4" t="s">
        <v>14468</v>
      </c>
      <c r="D10196" s="2">
        <v>1</v>
      </c>
      <c r="E10196" s="5">
        <v>5880</v>
      </c>
      <c r="F10196" s="5">
        <v>5880</v>
      </c>
    </row>
    <row r="10197" spans="1:6" x14ac:dyDescent="0.2">
      <c r="A10197" s="2">
        <v>10192</v>
      </c>
      <c r="B10197" s="244" t="s">
        <v>4726</v>
      </c>
      <c r="C10197" s="4" t="s">
        <v>14469</v>
      </c>
      <c r="D10197" s="2">
        <v>1</v>
      </c>
      <c r="E10197" s="5">
        <v>3500</v>
      </c>
      <c r="F10197" s="5">
        <v>3500</v>
      </c>
    </row>
    <row r="10198" spans="1:6" ht="22.5" x14ac:dyDescent="0.2">
      <c r="A10198" s="2">
        <v>10193</v>
      </c>
      <c r="B10198" s="244" t="s">
        <v>13655</v>
      </c>
      <c r="C10198" s="4" t="s">
        <v>14470</v>
      </c>
      <c r="D10198" s="2">
        <v>1</v>
      </c>
      <c r="E10198" s="5">
        <v>4340</v>
      </c>
      <c r="F10198" s="5">
        <v>4340</v>
      </c>
    </row>
    <row r="10199" spans="1:6" ht="33.75" x14ac:dyDescent="0.2">
      <c r="A10199" s="2">
        <v>10194</v>
      </c>
      <c r="B10199" s="244" t="s">
        <v>13656</v>
      </c>
      <c r="C10199" s="4" t="s">
        <v>14471</v>
      </c>
      <c r="D10199" s="2">
        <v>1</v>
      </c>
      <c r="E10199" s="5">
        <v>9900</v>
      </c>
      <c r="F10199" s="5">
        <v>9900</v>
      </c>
    </row>
    <row r="10200" spans="1:6" ht="22.5" x14ac:dyDescent="0.2">
      <c r="A10200" s="2">
        <v>10195</v>
      </c>
      <c r="B10200" s="244" t="s">
        <v>13657</v>
      </c>
      <c r="C10200" s="4" t="s">
        <v>14472</v>
      </c>
      <c r="D10200" s="2">
        <v>1</v>
      </c>
      <c r="E10200" s="5">
        <v>5000</v>
      </c>
      <c r="F10200" s="5">
        <v>5000</v>
      </c>
    </row>
    <row r="10201" spans="1:6" ht="22.5" x14ac:dyDescent="0.2">
      <c r="A10201" s="2">
        <v>10196</v>
      </c>
      <c r="B10201" s="244" t="s">
        <v>13658</v>
      </c>
      <c r="C10201" s="4" t="s">
        <v>14473</v>
      </c>
      <c r="D10201" s="2">
        <v>1</v>
      </c>
      <c r="E10201" s="5">
        <v>8500</v>
      </c>
      <c r="F10201" s="5">
        <v>8500</v>
      </c>
    </row>
    <row r="10202" spans="1:6" ht="22.5" x14ac:dyDescent="0.2">
      <c r="A10202" s="2">
        <v>10197</v>
      </c>
      <c r="B10202" s="244" t="s">
        <v>13659</v>
      </c>
      <c r="C10202" s="4" t="s">
        <v>14474</v>
      </c>
      <c r="D10202" s="2">
        <v>1</v>
      </c>
      <c r="E10202" s="5">
        <v>14982</v>
      </c>
      <c r="F10202" s="5">
        <v>14982</v>
      </c>
    </row>
    <row r="10203" spans="1:6" x14ac:dyDescent="0.2">
      <c r="A10203" s="2">
        <v>10198</v>
      </c>
      <c r="B10203" s="244" t="s">
        <v>13660</v>
      </c>
      <c r="C10203" s="4" t="s">
        <v>14475</v>
      </c>
      <c r="D10203" s="2">
        <v>1</v>
      </c>
      <c r="E10203" s="5">
        <v>5433</v>
      </c>
      <c r="F10203" s="5">
        <v>5433</v>
      </c>
    </row>
    <row r="10204" spans="1:6" ht="22.5" x14ac:dyDescent="0.2">
      <c r="A10204" s="2">
        <v>10199</v>
      </c>
      <c r="B10204" s="244" t="s">
        <v>13658</v>
      </c>
      <c r="C10204" s="4" t="s">
        <v>14476</v>
      </c>
      <c r="D10204" s="2">
        <v>1</v>
      </c>
      <c r="E10204" s="5">
        <v>8500</v>
      </c>
      <c r="F10204" s="5">
        <v>8500</v>
      </c>
    </row>
    <row r="10205" spans="1:6" ht="22.5" x14ac:dyDescent="0.2">
      <c r="A10205" s="2">
        <v>10200</v>
      </c>
      <c r="B10205" s="244" t="s">
        <v>13658</v>
      </c>
      <c r="C10205" s="4" t="s">
        <v>14477</v>
      </c>
      <c r="D10205" s="2">
        <v>1</v>
      </c>
      <c r="E10205" s="5">
        <v>8500</v>
      </c>
      <c r="F10205" s="5">
        <v>8500</v>
      </c>
    </row>
    <row r="10206" spans="1:6" ht="22.5" x14ac:dyDescent="0.2">
      <c r="A10206" s="2">
        <v>10201</v>
      </c>
      <c r="B10206" s="244" t="s">
        <v>13658</v>
      </c>
      <c r="C10206" s="4" t="s">
        <v>14478</v>
      </c>
      <c r="D10206" s="2">
        <v>1</v>
      </c>
      <c r="E10206" s="5">
        <v>8500</v>
      </c>
      <c r="F10206" s="5">
        <v>8500</v>
      </c>
    </row>
    <row r="10207" spans="1:6" ht="22.5" x14ac:dyDescent="0.2">
      <c r="A10207" s="2">
        <v>10202</v>
      </c>
      <c r="B10207" s="244" t="s">
        <v>13658</v>
      </c>
      <c r="C10207" s="4" t="s">
        <v>14479</v>
      </c>
      <c r="D10207" s="2">
        <v>1</v>
      </c>
      <c r="E10207" s="5">
        <v>8500</v>
      </c>
      <c r="F10207" s="5">
        <v>8500</v>
      </c>
    </row>
    <row r="10208" spans="1:6" ht="22.5" x14ac:dyDescent="0.2">
      <c r="A10208" s="2">
        <v>10203</v>
      </c>
      <c r="B10208" s="244" t="s">
        <v>13658</v>
      </c>
      <c r="C10208" s="4" t="s">
        <v>14480</v>
      </c>
      <c r="D10208" s="2">
        <v>1</v>
      </c>
      <c r="E10208" s="5">
        <v>8500</v>
      </c>
      <c r="F10208" s="5">
        <v>8500</v>
      </c>
    </row>
    <row r="10209" spans="1:6" ht="22.5" x14ac:dyDescent="0.2">
      <c r="A10209" s="2">
        <v>10204</v>
      </c>
      <c r="B10209" s="244" t="s">
        <v>13658</v>
      </c>
      <c r="C10209" s="4" t="s">
        <v>14481</v>
      </c>
      <c r="D10209" s="2">
        <v>1</v>
      </c>
      <c r="E10209" s="5">
        <v>8500</v>
      </c>
      <c r="F10209" s="5">
        <v>8500</v>
      </c>
    </row>
    <row r="10210" spans="1:6" ht="22.5" x14ac:dyDescent="0.2">
      <c r="A10210" s="2">
        <v>10205</v>
      </c>
      <c r="B10210" s="244" t="s">
        <v>13658</v>
      </c>
      <c r="C10210" s="4" t="s">
        <v>14482</v>
      </c>
      <c r="D10210" s="2">
        <v>1</v>
      </c>
      <c r="E10210" s="5">
        <v>8500</v>
      </c>
      <c r="F10210" s="5">
        <v>8500</v>
      </c>
    </row>
    <row r="10211" spans="1:6" ht="22.5" x14ac:dyDescent="0.2">
      <c r="A10211" s="2">
        <v>10206</v>
      </c>
      <c r="B10211" s="244" t="s">
        <v>13658</v>
      </c>
      <c r="C10211" s="4" t="s">
        <v>14483</v>
      </c>
      <c r="D10211" s="2">
        <v>1</v>
      </c>
      <c r="E10211" s="5">
        <v>8500</v>
      </c>
      <c r="F10211" s="5">
        <v>8500</v>
      </c>
    </row>
    <row r="10212" spans="1:6" ht="22.5" x14ac:dyDescent="0.2">
      <c r="A10212" s="2">
        <v>10207</v>
      </c>
      <c r="B10212" s="244" t="s">
        <v>13658</v>
      </c>
      <c r="C10212" s="4" t="s">
        <v>14484</v>
      </c>
      <c r="D10212" s="2">
        <v>1</v>
      </c>
      <c r="E10212" s="5">
        <v>8500</v>
      </c>
      <c r="F10212" s="5">
        <v>8500</v>
      </c>
    </row>
    <row r="10213" spans="1:6" ht="22.5" x14ac:dyDescent="0.2">
      <c r="A10213" s="2">
        <v>10208</v>
      </c>
      <c r="B10213" s="244" t="s">
        <v>13658</v>
      </c>
      <c r="C10213" s="4" t="s">
        <v>14485</v>
      </c>
      <c r="D10213" s="2">
        <v>1</v>
      </c>
      <c r="E10213" s="5">
        <v>8500</v>
      </c>
      <c r="F10213" s="5">
        <v>8500</v>
      </c>
    </row>
    <row r="10214" spans="1:6" ht="22.5" x14ac:dyDescent="0.2">
      <c r="A10214" s="2">
        <v>10209</v>
      </c>
      <c r="B10214" s="244" t="s">
        <v>13658</v>
      </c>
      <c r="C10214" s="4" t="s">
        <v>14486</v>
      </c>
      <c r="D10214" s="2">
        <v>1</v>
      </c>
      <c r="E10214" s="5">
        <v>8500</v>
      </c>
      <c r="F10214" s="5">
        <v>8500</v>
      </c>
    </row>
    <row r="10215" spans="1:6" ht="22.5" x14ac:dyDescent="0.2">
      <c r="A10215" s="2">
        <v>10210</v>
      </c>
      <c r="B10215" s="244" t="s">
        <v>13658</v>
      </c>
      <c r="C10215" s="4" t="s">
        <v>14487</v>
      </c>
      <c r="D10215" s="2">
        <v>1</v>
      </c>
      <c r="E10215" s="5">
        <v>8500</v>
      </c>
      <c r="F10215" s="5">
        <v>8500</v>
      </c>
    </row>
    <row r="10216" spans="1:6" ht="22.5" x14ac:dyDescent="0.2">
      <c r="A10216" s="2">
        <v>10211</v>
      </c>
      <c r="B10216" s="244" t="s">
        <v>13658</v>
      </c>
      <c r="C10216" s="4" t="s">
        <v>14488</v>
      </c>
      <c r="D10216" s="2">
        <v>1</v>
      </c>
      <c r="E10216" s="5">
        <v>8500</v>
      </c>
      <c r="F10216" s="5">
        <v>8500</v>
      </c>
    </row>
    <row r="10217" spans="1:6" ht="22.5" x14ac:dyDescent="0.2">
      <c r="A10217" s="2">
        <v>10212</v>
      </c>
      <c r="B10217" s="244" t="s">
        <v>13658</v>
      </c>
      <c r="C10217" s="4" t="s">
        <v>14489</v>
      </c>
      <c r="D10217" s="2">
        <v>1</v>
      </c>
      <c r="E10217" s="5">
        <v>8500</v>
      </c>
      <c r="F10217" s="5">
        <v>8500</v>
      </c>
    </row>
    <row r="10218" spans="1:6" ht="33.75" x14ac:dyDescent="0.2">
      <c r="A10218" s="2">
        <v>10213</v>
      </c>
      <c r="B10218" s="244" t="s">
        <v>13661</v>
      </c>
      <c r="C10218" s="4" t="s">
        <v>14490</v>
      </c>
      <c r="D10218" s="2">
        <v>1</v>
      </c>
      <c r="E10218" s="5">
        <v>9445.2000000000007</v>
      </c>
      <c r="F10218" s="5">
        <v>9445.2000000000007</v>
      </c>
    </row>
    <row r="10219" spans="1:6" ht="33.75" x14ac:dyDescent="0.2">
      <c r="A10219" s="2">
        <v>10214</v>
      </c>
      <c r="B10219" s="244" t="s">
        <v>13661</v>
      </c>
      <c r="C10219" s="4" t="s">
        <v>14491</v>
      </c>
      <c r="D10219" s="2">
        <v>1</v>
      </c>
      <c r="E10219" s="5">
        <v>9445.2000000000007</v>
      </c>
      <c r="F10219" s="5">
        <v>9445.2000000000007</v>
      </c>
    </row>
    <row r="10220" spans="1:6" ht="33.75" x14ac:dyDescent="0.2">
      <c r="A10220" s="2">
        <v>10215</v>
      </c>
      <c r="B10220" s="244" t="s">
        <v>13662</v>
      </c>
      <c r="C10220" s="4" t="s">
        <v>14492</v>
      </c>
      <c r="D10220" s="2">
        <v>1</v>
      </c>
      <c r="E10220" s="5">
        <v>9792</v>
      </c>
      <c r="F10220" s="5">
        <v>9792</v>
      </c>
    </row>
    <row r="10221" spans="1:6" ht="33.75" x14ac:dyDescent="0.2">
      <c r="A10221" s="2">
        <v>10216</v>
      </c>
      <c r="B10221" s="244" t="s">
        <v>13662</v>
      </c>
      <c r="C10221" s="4" t="s">
        <v>14493</v>
      </c>
      <c r="D10221" s="2">
        <v>1</v>
      </c>
      <c r="E10221" s="5">
        <v>9792</v>
      </c>
      <c r="F10221" s="5">
        <v>9792</v>
      </c>
    </row>
    <row r="10222" spans="1:6" ht="45" x14ac:dyDescent="0.2">
      <c r="A10222" s="2">
        <v>10217</v>
      </c>
      <c r="B10222" s="244" t="s">
        <v>13663</v>
      </c>
      <c r="C10222" s="4" t="s">
        <v>14494</v>
      </c>
      <c r="D10222" s="2">
        <v>1</v>
      </c>
      <c r="E10222" s="5">
        <v>9029.5499999999993</v>
      </c>
      <c r="F10222" s="5">
        <v>9029.5499999999993</v>
      </c>
    </row>
    <row r="10223" spans="1:6" ht="45" x14ac:dyDescent="0.2">
      <c r="A10223" s="2">
        <v>10218</v>
      </c>
      <c r="B10223" s="244" t="s">
        <v>13663</v>
      </c>
      <c r="C10223" s="4" t="s">
        <v>14495</v>
      </c>
      <c r="D10223" s="2">
        <v>1</v>
      </c>
      <c r="E10223" s="5">
        <v>9029.5499999999993</v>
      </c>
      <c r="F10223" s="5">
        <v>9029.5499999999993</v>
      </c>
    </row>
    <row r="10224" spans="1:6" ht="22.5" x14ac:dyDescent="0.2">
      <c r="A10224" s="2">
        <v>10219</v>
      </c>
      <c r="B10224" s="244" t="s">
        <v>13664</v>
      </c>
      <c r="C10224" s="4" t="s">
        <v>14496</v>
      </c>
      <c r="D10224" s="2">
        <v>1</v>
      </c>
      <c r="E10224" s="5">
        <v>9894</v>
      </c>
      <c r="F10224" s="5">
        <v>9894</v>
      </c>
    </row>
    <row r="10225" spans="1:6" ht="22.5" x14ac:dyDescent="0.2">
      <c r="A10225" s="2">
        <v>10220</v>
      </c>
      <c r="B10225" s="244" t="s">
        <v>13664</v>
      </c>
      <c r="C10225" s="4" t="s">
        <v>14497</v>
      </c>
      <c r="D10225" s="2">
        <v>1</v>
      </c>
      <c r="E10225" s="5">
        <v>9894</v>
      </c>
      <c r="F10225" s="5">
        <v>9894</v>
      </c>
    </row>
    <row r="10226" spans="1:6" ht="22.5" x14ac:dyDescent="0.2">
      <c r="A10226" s="2">
        <v>10221</v>
      </c>
      <c r="B10226" s="244" t="s">
        <v>13665</v>
      </c>
      <c r="C10226" s="4" t="s">
        <v>14498</v>
      </c>
      <c r="D10226" s="2">
        <v>1</v>
      </c>
      <c r="E10226" s="5">
        <v>4335</v>
      </c>
      <c r="F10226" s="5">
        <v>4335</v>
      </c>
    </row>
    <row r="10227" spans="1:6" ht="22.5" x14ac:dyDescent="0.2">
      <c r="A10227" s="2">
        <v>10222</v>
      </c>
      <c r="B10227" s="244" t="s">
        <v>13665</v>
      </c>
      <c r="C10227" s="4" t="s">
        <v>14499</v>
      </c>
      <c r="D10227" s="2">
        <v>1</v>
      </c>
      <c r="E10227" s="5">
        <v>4335</v>
      </c>
      <c r="F10227" s="5">
        <v>4335</v>
      </c>
    </row>
    <row r="10228" spans="1:6" ht="22.5" x14ac:dyDescent="0.2">
      <c r="A10228" s="2">
        <v>10223</v>
      </c>
      <c r="B10228" s="244" t="s">
        <v>13665</v>
      </c>
      <c r="C10228" s="4" t="s">
        <v>14500</v>
      </c>
      <c r="D10228" s="2">
        <v>1</v>
      </c>
      <c r="E10228" s="5">
        <v>4335</v>
      </c>
      <c r="F10228" s="5">
        <v>4335</v>
      </c>
    </row>
    <row r="10229" spans="1:6" ht="22.5" x14ac:dyDescent="0.2">
      <c r="A10229" s="2">
        <v>10224</v>
      </c>
      <c r="B10229" s="244" t="s">
        <v>13666</v>
      </c>
      <c r="C10229" s="4" t="s">
        <v>14501</v>
      </c>
      <c r="D10229" s="2">
        <v>1</v>
      </c>
      <c r="E10229" s="5">
        <v>9384</v>
      </c>
      <c r="F10229" s="5">
        <v>9384</v>
      </c>
    </row>
    <row r="10230" spans="1:6" ht="22.5" x14ac:dyDescent="0.2">
      <c r="A10230" s="2">
        <v>10225</v>
      </c>
      <c r="B10230" s="244" t="s">
        <v>13666</v>
      </c>
      <c r="C10230" s="4" t="s">
        <v>14502</v>
      </c>
      <c r="D10230" s="2">
        <v>1</v>
      </c>
      <c r="E10230" s="5">
        <v>9384</v>
      </c>
      <c r="F10230" s="5">
        <v>9384</v>
      </c>
    </row>
    <row r="10231" spans="1:6" ht="22.5" x14ac:dyDescent="0.2">
      <c r="A10231" s="2">
        <v>10226</v>
      </c>
      <c r="B10231" s="244" t="s">
        <v>13667</v>
      </c>
      <c r="C10231" s="4" t="s">
        <v>14503</v>
      </c>
      <c r="D10231" s="2">
        <v>1</v>
      </c>
      <c r="E10231" s="5">
        <v>6420</v>
      </c>
      <c r="F10231" s="5">
        <v>6420</v>
      </c>
    </row>
    <row r="10232" spans="1:6" ht="22.5" x14ac:dyDescent="0.2">
      <c r="A10232" s="2">
        <v>10227</v>
      </c>
      <c r="B10232" s="244" t="s">
        <v>13668</v>
      </c>
      <c r="C10232" s="4" t="s">
        <v>14504</v>
      </c>
      <c r="D10232" s="2">
        <v>1</v>
      </c>
      <c r="E10232" s="5">
        <v>3018</v>
      </c>
      <c r="F10232" s="5">
        <v>3018</v>
      </c>
    </row>
    <row r="10233" spans="1:6" ht="22.5" x14ac:dyDescent="0.2">
      <c r="A10233" s="2">
        <v>10228</v>
      </c>
      <c r="B10233" s="244" t="s">
        <v>13668</v>
      </c>
      <c r="C10233" s="4" t="s">
        <v>14505</v>
      </c>
      <c r="D10233" s="2">
        <v>1</v>
      </c>
      <c r="E10233" s="5">
        <v>3018</v>
      </c>
      <c r="F10233" s="5">
        <v>3018</v>
      </c>
    </row>
    <row r="10234" spans="1:6" ht="22.5" x14ac:dyDescent="0.2">
      <c r="A10234" s="2">
        <v>10229</v>
      </c>
      <c r="B10234" s="244" t="s">
        <v>13669</v>
      </c>
      <c r="C10234" s="4" t="s">
        <v>14506</v>
      </c>
      <c r="D10234" s="2">
        <v>1</v>
      </c>
      <c r="E10234" s="5">
        <v>4810</v>
      </c>
      <c r="F10234" s="5">
        <v>4810</v>
      </c>
    </row>
    <row r="10235" spans="1:6" ht="22.5" x14ac:dyDescent="0.2">
      <c r="A10235" s="2">
        <v>10230</v>
      </c>
      <c r="B10235" s="244" t="s">
        <v>13669</v>
      </c>
      <c r="C10235" s="4" t="s">
        <v>14507</v>
      </c>
      <c r="D10235" s="2">
        <v>1</v>
      </c>
      <c r="E10235" s="5">
        <v>4810</v>
      </c>
      <c r="F10235" s="5">
        <v>4810</v>
      </c>
    </row>
    <row r="10236" spans="1:6" ht="22.5" x14ac:dyDescent="0.2">
      <c r="A10236" s="2">
        <v>10231</v>
      </c>
      <c r="B10236" s="244" t="s">
        <v>13669</v>
      </c>
      <c r="C10236" s="4" t="s">
        <v>14508</v>
      </c>
      <c r="D10236" s="2">
        <v>1</v>
      </c>
      <c r="E10236" s="5">
        <v>4810</v>
      </c>
      <c r="F10236" s="5">
        <v>4810</v>
      </c>
    </row>
    <row r="10237" spans="1:6" x14ac:dyDescent="0.2">
      <c r="A10237" s="2">
        <v>10232</v>
      </c>
      <c r="B10237" s="244" t="s">
        <v>13670</v>
      </c>
      <c r="C10237" s="4" t="s">
        <v>14509</v>
      </c>
      <c r="D10237" s="2">
        <v>1</v>
      </c>
      <c r="E10237" s="5">
        <v>3509.6</v>
      </c>
      <c r="F10237" s="5">
        <v>3509.6</v>
      </c>
    </row>
    <row r="10238" spans="1:6" ht="45" x14ac:dyDescent="0.2">
      <c r="A10238" s="2">
        <v>10233</v>
      </c>
      <c r="B10238" s="244" t="s">
        <v>13671</v>
      </c>
      <c r="C10238" s="4"/>
      <c r="D10238" s="2">
        <v>1</v>
      </c>
      <c r="E10238" s="5">
        <v>22460</v>
      </c>
      <c r="F10238" s="5">
        <v>22460</v>
      </c>
    </row>
    <row r="10239" spans="1:6" ht="45" x14ac:dyDescent="0.2">
      <c r="A10239" s="2">
        <v>10234</v>
      </c>
      <c r="B10239" s="244" t="s">
        <v>13672</v>
      </c>
      <c r="C10239" s="4"/>
      <c r="D10239" s="2">
        <v>1</v>
      </c>
      <c r="E10239" s="5">
        <v>22460</v>
      </c>
      <c r="F10239" s="5">
        <v>22460</v>
      </c>
    </row>
    <row r="10240" spans="1:6" ht="33.75" x14ac:dyDescent="0.2">
      <c r="A10240" s="2">
        <v>10235</v>
      </c>
      <c r="B10240" s="244" t="s">
        <v>13673</v>
      </c>
      <c r="C10240" s="4"/>
      <c r="D10240" s="2">
        <v>1</v>
      </c>
      <c r="E10240" s="5">
        <v>13500</v>
      </c>
      <c r="F10240" s="5">
        <v>13500</v>
      </c>
    </row>
    <row r="10241" spans="1:6" ht="33.75" x14ac:dyDescent="0.2">
      <c r="A10241" s="2">
        <v>10236</v>
      </c>
      <c r="B10241" s="244" t="s">
        <v>13674</v>
      </c>
      <c r="C10241" s="4"/>
      <c r="D10241" s="2">
        <v>1</v>
      </c>
      <c r="E10241" s="5">
        <v>23108</v>
      </c>
      <c r="F10241" s="5">
        <v>23108</v>
      </c>
    </row>
    <row r="10242" spans="1:6" ht="33.75" x14ac:dyDescent="0.2">
      <c r="A10242" s="2">
        <v>10237</v>
      </c>
      <c r="B10242" s="244" t="s">
        <v>13675</v>
      </c>
      <c r="C10242" s="4"/>
      <c r="D10242" s="2">
        <v>1</v>
      </c>
      <c r="E10242" s="5">
        <v>23116</v>
      </c>
      <c r="F10242" s="5">
        <v>23116</v>
      </c>
    </row>
    <row r="10243" spans="1:6" ht="33.75" x14ac:dyDescent="0.2">
      <c r="A10243" s="2">
        <v>10238</v>
      </c>
      <c r="B10243" s="244" t="s">
        <v>13676</v>
      </c>
      <c r="C10243" s="4"/>
      <c r="D10243" s="2">
        <v>1</v>
      </c>
      <c r="E10243" s="5">
        <v>22514</v>
      </c>
      <c r="F10243" s="5">
        <v>22514</v>
      </c>
    </row>
    <row r="10244" spans="1:6" ht="33.75" x14ac:dyDescent="0.2">
      <c r="A10244" s="2">
        <v>10239</v>
      </c>
      <c r="B10244" s="244" t="s">
        <v>13677</v>
      </c>
      <c r="C10244" s="4"/>
      <c r="D10244" s="2">
        <v>1</v>
      </c>
      <c r="E10244" s="5">
        <v>22514</v>
      </c>
      <c r="F10244" s="5">
        <v>22514</v>
      </c>
    </row>
    <row r="10245" spans="1:6" ht="33.75" x14ac:dyDescent="0.2">
      <c r="A10245" s="2">
        <v>10240</v>
      </c>
      <c r="B10245" s="244" t="s">
        <v>13678</v>
      </c>
      <c r="C10245" s="4"/>
      <c r="D10245" s="2">
        <v>1</v>
      </c>
      <c r="E10245" s="5">
        <v>295.52999999999997</v>
      </c>
      <c r="F10245" s="5">
        <v>295.52999999999997</v>
      </c>
    </row>
    <row r="10246" spans="1:6" ht="33.75" x14ac:dyDescent="0.2">
      <c r="A10246" s="2">
        <v>10241</v>
      </c>
      <c r="B10246" s="244" t="s">
        <v>13679</v>
      </c>
      <c r="C10246" s="4"/>
      <c r="D10246" s="2">
        <v>1</v>
      </c>
      <c r="E10246" s="5">
        <v>295.52999999999997</v>
      </c>
      <c r="F10246" s="5">
        <v>295.52999999999997</v>
      </c>
    </row>
    <row r="10247" spans="1:6" ht="33.75" x14ac:dyDescent="0.2">
      <c r="A10247" s="2">
        <v>10242</v>
      </c>
      <c r="B10247" s="244" t="s">
        <v>13680</v>
      </c>
      <c r="C10247" s="4"/>
      <c r="D10247" s="2">
        <v>1</v>
      </c>
      <c r="E10247" s="5">
        <v>147.76</v>
      </c>
      <c r="F10247" s="5">
        <v>147.76</v>
      </c>
    </row>
    <row r="10248" spans="1:6" ht="33.75" x14ac:dyDescent="0.2">
      <c r="A10248" s="2">
        <v>10243</v>
      </c>
      <c r="B10248" s="244" t="s">
        <v>13681</v>
      </c>
      <c r="C10248" s="4"/>
      <c r="D10248" s="2">
        <v>1</v>
      </c>
      <c r="E10248" s="5">
        <v>147.76</v>
      </c>
      <c r="F10248" s="5">
        <v>147.76</v>
      </c>
    </row>
    <row r="10249" spans="1:6" ht="22.5" x14ac:dyDescent="0.2">
      <c r="A10249" s="2">
        <v>10244</v>
      </c>
      <c r="B10249" s="244" t="s">
        <v>13682</v>
      </c>
      <c r="C10249" s="4"/>
      <c r="D10249" s="2">
        <v>1</v>
      </c>
      <c r="E10249" s="5">
        <v>147.76</v>
      </c>
      <c r="F10249" s="5">
        <v>147.76</v>
      </c>
    </row>
    <row r="10250" spans="1:6" ht="22.5" x14ac:dyDescent="0.2">
      <c r="A10250" s="2">
        <v>10245</v>
      </c>
      <c r="B10250" s="244" t="s">
        <v>13683</v>
      </c>
      <c r="C10250" s="4"/>
      <c r="D10250" s="2">
        <v>1</v>
      </c>
      <c r="E10250" s="5">
        <v>147.76</v>
      </c>
      <c r="F10250" s="5">
        <v>147.76</v>
      </c>
    </row>
    <row r="10251" spans="1:6" ht="22.5" x14ac:dyDescent="0.2">
      <c r="A10251" s="2">
        <v>10246</v>
      </c>
      <c r="B10251" s="244" t="s">
        <v>13684</v>
      </c>
      <c r="C10251" s="4"/>
      <c r="D10251" s="2">
        <v>1</v>
      </c>
      <c r="E10251" s="5">
        <v>86.92</v>
      </c>
      <c r="F10251" s="5">
        <v>86.92</v>
      </c>
    </row>
    <row r="10252" spans="1:6" ht="22.5" x14ac:dyDescent="0.2">
      <c r="A10252" s="2">
        <v>10247</v>
      </c>
      <c r="B10252" s="244" t="s">
        <v>13685</v>
      </c>
      <c r="C10252" s="4"/>
      <c r="D10252" s="2">
        <v>1</v>
      </c>
      <c r="E10252" s="5">
        <v>9164.4</v>
      </c>
      <c r="F10252" s="5">
        <v>9164.4</v>
      </c>
    </row>
    <row r="10253" spans="1:6" ht="33.75" x14ac:dyDescent="0.2">
      <c r="A10253" s="2">
        <v>10248</v>
      </c>
      <c r="B10253" s="244" t="s">
        <v>13686</v>
      </c>
      <c r="C10253" s="4"/>
      <c r="D10253" s="2">
        <v>1</v>
      </c>
      <c r="E10253" s="5">
        <v>4993.8</v>
      </c>
      <c r="F10253" s="5">
        <v>4993.8</v>
      </c>
    </row>
    <row r="10254" spans="1:6" ht="22.5" x14ac:dyDescent="0.2">
      <c r="A10254" s="2">
        <v>10249</v>
      </c>
      <c r="B10254" s="244" t="s">
        <v>13687</v>
      </c>
      <c r="C10254" s="4"/>
      <c r="D10254" s="2">
        <v>1</v>
      </c>
      <c r="E10254" s="5">
        <v>1400.23</v>
      </c>
      <c r="F10254" s="5">
        <v>1400.23</v>
      </c>
    </row>
    <row r="10255" spans="1:6" ht="45" x14ac:dyDescent="0.2">
      <c r="A10255" s="2">
        <v>10250</v>
      </c>
      <c r="B10255" s="244" t="s">
        <v>13688</v>
      </c>
      <c r="C10255" s="4"/>
      <c r="D10255" s="2">
        <v>1</v>
      </c>
      <c r="E10255" s="5">
        <v>18996</v>
      </c>
      <c r="F10255" s="5">
        <v>18996</v>
      </c>
    </row>
    <row r="10256" spans="1:6" ht="45" x14ac:dyDescent="0.2">
      <c r="A10256" s="2">
        <v>10251</v>
      </c>
      <c r="B10256" s="244" t="s">
        <v>13689</v>
      </c>
      <c r="C10256" s="4"/>
      <c r="D10256" s="2">
        <v>1</v>
      </c>
      <c r="E10256" s="5">
        <v>5483.25</v>
      </c>
      <c r="F10256" s="5">
        <v>5483.25</v>
      </c>
    </row>
    <row r="10257" spans="1:6" ht="45" x14ac:dyDescent="0.2">
      <c r="A10257" s="2">
        <v>10252</v>
      </c>
      <c r="B10257" s="244" t="s">
        <v>13690</v>
      </c>
      <c r="C10257" s="4"/>
      <c r="D10257" s="2">
        <v>1</v>
      </c>
      <c r="E10257" s="5">
        <v>22246.400000000001</v>
      </c>
      <c r="F10257" s="5">
        <v>22246.400000000001</v>
      </c>
    </row>
    <row r="10258" spans="1:6" ht="22.5" x14ac:dyDescent="0.2">
      <c r="A10258" s="2">
        <v>10253</v>
      </c>
      <c r="B10258" s="244" t="s">
        <v>13691</v>
      </c>
      <c r="C10258" s="4"/>
      <c r="D10258" s="2">
        <v>1</v>
      </c>
      <c r="E10258" s="5">
        <v>416.2</v>
      </c>
      <c r="F10258" s="5">
        <v>416.2</v>
      </c>
    </row>
    <row r="10259" spans="1:6" ht="22.5" x14ac:dyDescent="0.2">
      <c r="A10259" s="2">
        <v>10254</v>
      </c>
      <c r="B10259" s="244" t="s">
        <v>13692</v>
      </c>
      <c r="C10259" s="4"/>
      <c r="D10259" s="2">
        <v>1</v>
      </c>
      <c r="E10259" s="5">
        <v>14100</v>
      </c>
      <c r="F10259" s="5">
        <v>14100</v>
      </c>
    </row>
    <row r="10260" spans="1:6" ht="33.75" x14ac:dyDescent="0.2">
      <c r="A10260" s="2">
        <v>10255</v>
      </c>
      <c r="B10260" s="244" t="s">
        <v>13693</v>
      </c>
      <c r="C10260" s="4"/>
      <c r="D10260" s="2">
        <v>1</v>
      </c>
      <c r="E10260" s="5">
        <v>12768.8</v>
      </c>
      <c r="F10260" s="5">
        <v>12768.8</v>
      </c>
    </row>
    <row r="10261" spans="1:6" ht="22.5" x14ac:dyDescent="0.2">
      <c r="A10261" s="2">
        <v>10256</v>
      </c>
      <c r="B10261" s="244" t="s">
        <v>13694</v>
      </c>
      <c r="C10261" s="4"/>
      <c r="D10261" s="2">
        <v>1</v>
      </c>
      <c r="E10261" s="5">
        <v>5661.3</v>
      </c>
      <c r="F10261" s="5">
        <v>5661.3</v>
      </c>
    </row>
    <row r="10262" spans="1:6" ht="22.5" x14ac:dyDescent="0.2">
      <c r="A10262" s="2">
        <v>10257</v>
      </c>
      <c r="B10262" s="244" t="s">
        <v>13695</v>
      </c>
      <c r="C10262" s="4"/>
      <c r="D10262" s="2">
        <v>1</v>
      </c>
      <c r="E10262" s="5">
        <v>188.71</v>
      </c>
      <c r="F10262" s="5">
        <v>188.71</v>
      </c>
    </row>
    <row r="10263" spans="1:6" ht="22.5" x14ac:dyDescent="0.2">
      <c r="A10263" s="2">
        <v>10258</v>
      </c>
      <c r="B10263" s="244" t="s">
        <v>13696</v>
      </c>
      <c r="C10263" s="4"/>
      <c r="D10263" s="2">
        <v>1</v>
      </c>
      <c r="E10263" s="5">
        <v>188.71</v>
      </c>
      <c r="F10263" s="5">
        <v>188.71</v>
      </c>
    </row>
    <row r="10264" spans="1:6" ht="33.75" x14ac:dyDescent="0.2">
      <c r="A10264" s="2">
        <v>10259</v>
      </c>
      <c r="B10264" s="244" t="s">
        <v>13697</v>
      </c>
      <c r="C10264" s="4"/>
      <c r="D10264" s="2">
        <v>1</v>
      </c>
      <c r="E10264" s="5">
        <v>2641.94</v>
      </c>
      <c r="F10264" s="5">
        <v>2641.94</v>
      </c>
    </row>
    <row r="10265" spans="1:6" ht="33.75" x14ac:dyDescent="0.2">
      <c r="A10265" s="2">
        <v>10260</v>
      </c>
      <c r="B10265" s="244" t="s">
        <v>13698</v>
      </c>
      <c r="C10265" s="4"/>
      <c r="D10265" s="2">
        <v>1</v>
      </c>
      <c r="E10265" s="5">
        <v>2641.94</v>
      </c>
      <c r="F10265" s="5">
        <v>2641.94</v>
      </c>
    </row>
    <row r="10266" spans="1:6" ht="33.75" x14ac:dyDescent="0.2">
      <c r="A10266" s="2">
        <v>10261</v>
      </c>
      <c r="B10266" s="244" t="s">
        <v>13699</v>
      </c>
      <c r="C10266" s="4"/>
      <c r="D10266" s="2">
        <v>1</v>
      </c>
      <c r="E10266" s="5">
        <v>122.31</v>
      </c>
      <c r="F10266" s="5">
        <v>122.31</v>
      </c>
    </row>
    <row r="10267" spans="1:6" ht="33.75" x14ac:dyDescent="0.2">
      <c r="A10267" s="2">
        <v>10262</v>
      </c>
      <c r="B10267" s="244" t="s">
        <v>13700</v>
      </c>
      <c r="C10267" s="4"/>
      <c r="D10267" s="2">
        <v>1</v>
      </c>
      <c r="E10267" s="5">
        <v>110.59</v>
      </c>
      <c r="F10267" s="5">
        <v>110.59</v>
      </c>
    </row>
    <row r="10268" spans="1:6" ht="22.5" x14ac:dyDescent="0.2">
      <c r="A10268" s="2">
        <v>10263</v>
      </c>
      <c r="B10268" s="244" t="s">
        <v>13701</v>
      </c>
      <c r="C10268" s="4"/>
      <c r="D10268" s="2">
        <v>1</v>
      </c>
      <c r="E10268" s="5">
        <v>69.540000000000006</v>
      </c>
      <c r="F10268" s="5">
        <v>69.540000000000006</v>
      </c>
    </row>
    <row r="10269" spans="1:6" ht="22.5" x14ac:dyDescent="0.2">
      <c r="A10269" s="2">
        <v>10264</v>
      </c>
      <c r="B10269" s="244" t="s">
        <v>13702</v>
      </c>
      <c r="C10269" s="4"/>
      <c r="D10269" s="2">
        <v>1</v>
      </c>
      <c r="E10269" s="5">
        <v>69.540000000000006</v>
      </c>
      <c r="F10269" s="5">
        <v>69.540000000000006</v>
      </c>
    </row>
    <row r="10270" spans="1:6" ht="56.25" x14ac:dyDescent="0.2">
      <c r="A10270" s="2">
        <v>10265</v>
      </c>
      <c r="B10270" s="244" t="s">
        <v>13703</v>
      </c>
      <c r="C10270" s="4"/>
      <c r="D10270" s="2">
        <v>1</v>
      </c>
      <c r="E10270" s="5">
        <v>2033.7</v>
      </c>
      <c r="F10270" s="5">
        <v>2033.7</v>
      </c>
    </row>
    <row r="10271" spans="1:6" x14ac:dyDescent="0.2">
      <c r="A10271" s="2">
        <v>10266</v>
      </c>
      <c r="B10271" s="244" t="s">
        <v>13704</v>
      </c>
      <c r="C10271" s="4"/>
      <c r="D10271" s="2">
        <v>1</v>
      </c>
      <c r="E10271" s="5">
        <v>266445.05</v>
      </c>
      <c r="F10271" s="5">
        <v>266445.05</v>
      </c>
    </row>
    <row r="10272" spans="1:6" x14ac:dyDescent="0.2">
      <c r="A10272" s="2">
        <v>10267</v>
      </c>
      <c r="B10272" s="244" t="s">
        <v>9438</v>
      </c>
      <c r="C10272" s="4"/>
      <c r="D10272" s="2">
        <v>1</v>
      </c>
      <c r="E10272" s="5">
        <v>93852.22</v>
      </c>
      <c r="F10272" s="5">
        <v>93852.22</v>
      </c>
    </row>
    <row r="10273" spans="1:6" x14ac:dyDescent="0.2">
      <c r="A10273" s="2">
        <v>10268</v>
      </c>
      <c r="B10273" s="244" t="s">
        <v>9438</v>
      </c>
      <c r="C10273" s="4"/>
      <c r="D10273" s="2">
        <v>1</v>
      </c>
      <c r="E10273" s="5">
        <v>3362.53</v>
      </c>
      <c r="F10273" s="5">
        <v>3362.53</v>
      </c>
    </row>
    <row r="10274" spans="1:6" x14ac:dyDescent="0.2">
      <c r="A10274" s="2">
        <v>10269</v>
      </c>
      <c r="B10274" s="244" t="s">
        <v>5154</v>
      </c>
      <c r="C10274" s="4"/>
      <c r="D10274" s="2">
        <v>1</v>
      </c>
      <c r="E10274" s="5">
        <v>1438.85</v>
      </c>
      <c r="F10274" s="5">
        <v>1438.85</v>
      </c>
    </row>
    <row r="10275" spans="1:6" x14ac:dyDescent="0.2">
      <c r="A10275" s="2">
        <v>10270</v>
      </c>
      <c r="B10275" s="244" t="s">
        <v>9438</v>
      </c>
      <c r="C10275" s="4"/>
      <c r="D10275" s="2">
        <v>1</v>
      </c>
      <c r="E10275" s="5">
        <v>10400</v>
      </c>
      <c r="F10275" s="5">
        <v>10400</v>
      </c>
    </row>
    <row r="10276" spans="1:6" x14ac:dyDescent="0.2">
      <c r="A10276" s="2">
        <v>10271</v>
      </c>
      <c r="B10276" s="244" t="s">
        <v>9438</v>
      </c>
      <c r="C10276" s="4"/>
      <c r="D10276" s="2">
        <v>1</v>
      </c>
      <c r="E10276" s="5">
        <v>7323.01</v>
      </c>
      <c r="F10276" s="5">
        <v>7323.01</v>
      </c>
    </row>
    <row r="10277" spans="1:6" x14ac:dyDescent="0.2">
      <c r="A10277" s="2">
        <v>10272</v>
      </c>
      <c r="B10277" s="244" t="s">
        <v>9438</v>
      </c>
      <c r="C10277" s="4"/>
      <c r="D10277" s="2">
        <v>1</v>
      </c>
      <c r="E10277" s="5">
        <v>2155.14</v>
      </c>
      <c r="F10277" s="5">
        <v>2155.14</v>
      </c>
    </row>
    <row r="10278" spans="1:6" x14ac:dyDescent="0.2">
      <c r="A10278" s="2">
        <v>10273</v>
      </c>
      <c r="B10278" s="244" t="s">
        <v>9438</v>
      </c>
      <c r="C10278" s="4"/>
      <c r="D10278" s="2">
        <v>1</v>
      </c>
      <c r="E10278" s="5">
        <v>4685.93</v>
      </c>
      <c r="F10278" s="5">
        <v>4685.93</v>
      </c>
    </row>
    <row r="10279" spans="1:6" x14ac:dyDescent="0.2">
      <c r="A10279" s="2">
        <v>10274</v>
      </c>
      <c r="B10279" s="244" t="s">
        <v>9438</v>
      </c>
      <c r="C10279" s="4"/>
      <c r="D10279" s="2">
        <v>1</v>
      </c>
      <c r="E10279" s="5">
        <v>1221.5999999999999</v>
      </c>
      <c r="F10279" s="5">
        <v>1221.5999999999999</v>
      </c>
    </row>
    <row r="10280" spans="1:6" x14ac:dyDescent="0.2">
      <c r="A10280" s="2">
        <v>10275</v>
      </c>
      <c r="B10280" s="244" t="s">
        <v>9438</v>
      </c>
      <c r="C10280" s="4"/>
      <c r="D10280" s="2">
        <v>1</v>
      </c>
      <c r="E10280" s="5">
        <v>281.33999999999997</v>
      </c>
      <c r="F10280" s="5">
        <v>281.33999999999997</v>
      </c>
    </row>
    <row r="10281" spans="1:6" ht="56.25" x14ac:dyDescent="0.2">
      <c r="A10281" s="2">
        <v>10276</v>
      </c>
      <c r="B10281" s="244" t="s">
        <v>13705</v>
      </c>
      <c r="C10281" s="4"/>
      <c r="D10281" s="2">
        <v>1</v>
      </c>
      <c r="E10281" s="5">
        <v>366.51</v>
      </c>
      <c r="F10281" s="5">
        <v>366.51</v>
      </c>
    </row>
    <row r="10282" spans="1:6" ht="67.5" x14ac:dyDescent="0.2">
      <c r="A10282" s="2">
        <v>10277</v>
      </c>
      <c r="B10282" s="244" t="s">
        <v>13706</v>
      </c>
      <c r="C10282" s="4"/>
      <c r="D10282" s="2">
        <v>1</v>
      </c>
      <c r="E10282" s="5">
        <v>2046.24</v>
      </c>
      <c r="F10282" s="5">
        <v>2046.24</v>
      </c>
    </row>
    <row r="10283" spans="1:6" x14ac:dyDescent="0.2">
      <c r="A10283" s="2">
        <v>10278</v>
      </c>
      <c r="B10283" s="244" t="s">
        <v>13141</v>
      </c>
      <c r="C10283" s="4"/>
      <c r="D10283" s="2">
        <v>1</v>
      </c>
      <c r="E10283" s="5">
        <v>1748</v>
      </c>
      <c r="F10283" s="5">
        <v>1748</v>
      </c>
    </row>
    <row r="10284" spans="1:6" ht="45" x14ac:dyDescent="0.2">
      <c r="A10284" s="2">
        <v>10279</v>
      </c>
      <c r="B10284" s="244" t="s">
        <v>13707</v>
      </c>
      <c r="C10284" s="4"/>
      <c r="D10284" s="2">
        <v>1</v>
      </c>
      <c r="E10284" s="5">
        <v>6251.48</v>
      </c>
      <c r="F10284" s="5">
        <v>6251.48</v>
      </c>
    </row>
    <row r="10285" spans="1:6" ht="45" x14ac:dyDescent="0.2">
      <c r="A10285" s="2">
        <v>10280</v>
      </c>
      <c r="B10285" s="244" t="s">
        <v>13708</v>
      </c>
      <c r="C10285" s="4"/>
      <c r="D10285" s="2">
        <v>1</v>
      </c>
      <c r="E10285" s="5">
        <v>6251.48</v>
      </c>
      <c r="F10285" s="5">
        <v>6251.48</v>
      </c>
    </row>
    <row r="10286" spans="1:6" ht="56.25" x14ac:dyDescent="0.2">
      <c r="A10286" s="2">
        <v>10281</v>
      </c>
      <c r="B10286" s="244" t="s">
        <v>13709</v>
      </c>
      <c r="C10286" s="4"/>
      <c r="D10286" s="2">
        <v>1</v>
      </c>
      <c r="E10286" s="5">
        <v>1664</v>
      </c>
      <c r="F10286" s="5">
        <v>1664</v>
      </c>
    </row>
    <row r="10287" spans="1:6" ht="56.25" x14ac:dyDescent="0.2">
      <c r="A10287" s="2">
        <v>10282</v>
      </c>
      <c r="B10287" s="244" t="s">
        <v>13710</v>
      </c>
      <c r="C10287" s="4"/>
      <c r="D10287" s="2">
        <v>1</v>
      </c>
      <c r="E10287" s="5">
        <v>2080.1999999999998</v>
      </c>
      <c r="F10287" s="5">
        <v>2080.1999999999998</v>
      </c>
    </row>
    <row r="10288" spans="1:6" ht="45" x14ac:dyDescent="0.2">
      <c r="A10288" s="2">
        <v>10283</v>
      </c>
      <c r="B10288" s="244" t="s">
        <v>13711</v>
      </c>
      <c r="C10288" s="4"/>
      <c r="D10288" s="2">
        <v>1</v>
      </c>
      <c r="E10288" s="5">
        <v>1502.4</v>
      </c>
      <c r="F10288" s="5">
        <v>1502.4</v>
      </c>
    </row>
    <row r="10289" spans="1:6" ht="56.25" x14ac:dyDescent="0.2">
      <c r="A10289" s="2">
        <v>10284</v>
      </c>
      <c r="B10289" s="244" t="s">
        <v>13712</v>
      </c>
      <c r="C10289" s="4"/>
      <c r="D10289" s="2">
        <v>1</v>
      </c>
      <c r="E10289" s="5">
        <v>893</v>
      </c>
      <c r="F10289" s="5">
        <v>893</v>
      </c>
    </row>
    <row r="10290" spans="1:6" ht="22.5" x14ac:dyDescent="0.2">
      <c r="A10290" s="2">
        <v>10285</v>
      </c>
      <c r="B10290" s="244" t="s">
        <v>13713</v>
      </c>
      <c r="C10290" s="4"/>
      <c r="D10290" s="2">
        <v>1</v>
      </c>
      <c r="E10290" s="5">
        <v>14361.75</v>
      </c>
      <c r="F10290" s="5">
        <v>14361.75</v>
      </c>
    </row>
    <row r="10291" spans="1:6" ht="22.5" x14ac:dyDescent="0.2">
      <c r="A10291" s="2">
        <v>10286</v>
      </c>
      <c r="B10291" s="244" t="s">
        <v>13714</v>
      </c>
      <c r="C10291" s="4"/>
      <c r="D10291" s="2">
        <v>1</v>
      </c>
      <c r="E10291" s="5">
        <v>352.5</v>
      </c>
      <c r="F10291" s="5">
        <v>352.5</v>
      </c>
    </row>
    <row r="10292" spans="1:6" ht="33.75" x14ac:dyDescent="0.2">
      <c r="A10292" s="2">
        <v>10287</v>
      </c>
      <c r="B10292" s="244" t="s">
        <v>13715</v>
      </c>
      <c r="C10292" s="4"/>
      <c r="D10292" s="2">
        <v>1</v>
      </c>
      <c r="E10292" s="5">
        <v>8823</v>
      </c>
      <c r="F10292" s="5">
        <v>8823</v>
      </c>
    </row>
    <row r="10293" spans="1:6" ht="33.75" x14ac:dyDescent="0.2">
      <c r="A10293" s="2">
        <v>10288</v>
      </c>
      <c r="B10293" s="244" t="s">
        <v>13716</v>
      </c>
      <c r="C10293" s="4"/>
      <c r="D10293" s="2">
        <v>1</v>
      </c>
      <c r="E10293" s="5">
        <v>8823</v>
      </c>
      <c r="F10293" s="5">
        <v>8823</v>
      </c>
    </row>
    <row r="10294" spans="1:6" ht="33.75" x14ac:dyDescent="0.2">
      <c r="A10294" s="2">
        <v>10289</v>
      </c>
      <c r="B10294" s="244" t="s">
        <v>13717</v>
      </c>
      <c r="C10294" s="4"/>
      <c r="D10294" s="2">
        <v>1</v>
      </c>
      <c r="E10294" s="5">
        <v>480.31</v>
      </c>
      <c r="F10294" s="5">
        <v>480.31</v>
      </c>
    </row>
    <row r="10295" spans="1:6" ht="45" x14ac:dyDescent="0.2">
      <c r="A10295" s="2">
        <v>10290</v>
      </c>
      <c r="B10295" s="244" t="s">
        <v>13718</v>
      </c>
      <c r="C10295" s="4"/>
      <c r="D10295" s="2">
        <v>1</v>
      </c>
      <c r="E10295" s="5">
        <v>17646</v>
      </c>
      <c r="F10295" s="5">
        <v>17646</v>
      </c>
    </row>
    <row r="10296" spans="1:6" ht="22.5" x14ac:dyDescent="0.2">
      <c r="A10296" s="2">
        <v>10291</v>
      </c>
      <c r="B10296" s="244" t="s">
        <v>13719</v>
      </c>
      <c r="C10296" s="4"/>
      <c r="D10296" s="2">
        <v>1</v>
      </c>
      <c r="E10296" s="5">
        <v>235</v>
      </c>
      <c r="F10296" s="5">
        <v>235</v>
      </c>
    </row>
    <row r="10297" spans="1:6" ht="22.5" x14ac:dyDescent="0.2">
      <c r="A10297" s="2">
        <v>10292</v>
      </c>
      <c r="B10297" s="244" t="s">
        <v>13720</v>
      </c>
      <c r="C10297" s="4"/>
      <c r="D10297" s="2">
        <v>1</v>
      </c>
      <c r="E10297" s="5">
        <v>151.77000000000001</v>
      </c>
      <c r="F10297" s="5">
        <v>151.77000000000001</v>
      </c>
    </row>
    <row r="10298" spans="1:6" ht="22.5" x14ac:dyDescent="0.2">
      <c r="A10298" s="2">
        <v>10293</v>
      </c>
      <c r="B10298" s="244" t="s">
        <v>13721</v>
      </c>
      <c r="C10298" s="4"/>
      <c r="D10298" s="2">
        <v>1</v>
      </c>
      <c r="E10298" s="5">
        <v>135.13</v>
      </c>
      <c r="F10298" s="5">
        <v>135.13</v>
      </c>
    </row>
    <row r="10299" spans="1:6" x14ac:dyDescent="0.2">
      <c r="A10299" s="2">
        <v>10294</v>
      </c>
      <c r="B10299" s="244" t="s">
        <v>13722</v>
      </c>
      <c r="C10299" s="4"/>
      <c r="D10299" s="2">
        <v>1</v>
      </c>
      <c r="E10299" s="5">
        <v>138552.82</v>
      </c>
      <c r="F10299" s="5">
        <v>138552.82</v>
      </c>
    </row>
    <row r="10300" spans="1:6" x14ac:dyDescent="0.2">
      <c r="A10300" s="2">
        <v>10295</v>
      </c>
      <c r="B10300" s="244" t="s">
        <v>13723</v>
      </c>
      <c r="C10300" s="4"/>
      <c r="D10300" s="2">
        <v>1</v>
      </c>
      <c r="E10300" s="5">
        <v>58113.3</v>
      </c>
      <c r="F10300" s="5">
        <v>58113.3</v>
      </c>
    </row>
    <row r="10301" spans="1:6" x14ac:dyDescent="0.2">
      <c r="A10301" s="2">
        <v>10296</v>
      </c>
      <c r="B10301" s="244" t="s">
        <v>11924</v>
      </c>
      <c r="C10301" s="4"/>
      <c r="D10301" s="2">
        <v>1</v>
      </c>
      <c r="E10301" s="5">
        <v>13029.28</v>
      </c>
      <c r="F10301" s="5">
        <v>13029.28</v>
      </c>
    </row>
    <row r="10302" spans="1:6" x14ac:dyDescent="0.2">
      <c r="A10302" s="2">
        <v>10297</v>
      </c>
      <c r="B10302" s="244" t="s">
        <v>13724</v>
      </c>
      <c r="C10302" s="4"/>
      <c r="D10302" s="2">
        <v>1</v>
      </c>
      <c r="E10302" s="5">
        <v>2293.27</v>
      </c>
      <c r="F10302" s="5">
        <v>2293.27</v>
      </c>
    </row>
    <row r="10303" spans="1:6" x14ac:dyDescent="0.2">
      <c r="A10303" s="2">
        <v>10298</v>
      </c>
      <c r="B10303" s="244" t="s">
        <v>11924</v>
      </c>
      <c r="C10303" s="4"/>
      <c r="D10303" s="2">
        <v>1</v>
      </c>
      <c r="E10303" s="5">
        <v>75.92</v>
      </c>
      <c r="F10303" s="5">
        <v>75.92</v>
      </c>
    </row>
    <row r="10304" spans="1:6" x14ac:dyDescent="0.2">
      <c r="A10304" s="2">
        <v>10299</v>
      </c>
      <c r="B10304" s="244" t="s">
        <v>11924</v>
      </c>
      <c r="C10304" s="4"/>
      <c r="D10304" s="2">
        <v>1</v>
      </c>
      <c r="E10304" s="5">
        <v>761.28</v>
      </c>
      <c r="F10304" s="5">
        <v>761.28</v>
      </c>
    </row>
    <row r="10305" spans="1:6" x14ac:dyDescent="0.2">
      <c r="A10305" s="2">
        <v>10300</v>
      </c>
      <c r="B10305" s="244" t="s">
        <v>11924</v>
      </c>
      <c r="C10305" s="4"/>
      <c r="D10305" s="2">
        <v>1</v>
      </c>
      <c r="E10305" s="5">
        <v>8138.34</v>
      </c>
      <c r="F10305" s="5">
        <v>8138.34</v>
      </c>
    </row>
    <row r="10306" spans="1:6" x14ac:dyDescent="0.2">
      <c r="A10306" s="2">
        <v>10301</v>
      </c>
      <c r="B10306" s="244" t="s">
        <v>11924</v>
      </c>
      <c r="C10306" s="4"/>
      <c r="D10306" s="2">
        <v>1</v>
      </c>
      <c r="E10306" s="5">
        <v>2569.11</v>
      </c>
      <c r="F10306" s="5">
        <v>2569.11</v>
      </c>
    </row>
    <row r="10307" spans="1:6" x14ac:dyDescent="0.2">
      <c r="A10307" s="2">
        <v>10302</v>
      </c>
      <c r="B10307" s="244" t="s">
        <v>11924</v>
      </c>
      <c r="C10307" s="4"/>
      <c r="D10307" s="2">
        <v>1</v>
      </c>
      <c r="E10307" s="5">
        <v>8320</v>
      </c>
      <c r="F10307" s="5">
        <v>8320</v>
      </c>
    </row>
    <row r="10308" spans="1:6" x14ac:dyDescent="0.2">
      <c r="A10308" s="2">
        <v>10303</v>
      </c>
      <c r="B10308" s="244" t="s">
        <v>11924</v>
      </c>
      <c r="C10308" s="4"/>
      <c r="D10308" s="2">
        <v>1</v>
      </c>
      <c r="E10308" s="5">
        <v>16355</v>
      </c>
      <c r="F10308" s="5">
        <v>16355</v>
      </c>
    </row>
    <row r="10309" spans="1:6" x14ac:dyDescent="0.2">
      <c r="A10309" s="2">
        <v>10304</v>
      </c>
      <c r="B10309" s="244" t="s">
        <v>13725</v>
      </c>
      <c r="C10309" s="4"/>
      <c r="D10309" s="2">
        <v>1</v>
      </c>
      <c r="E10309" s="5">
        <v>32272.59</v>
      </c>
      <c r="F10309" s="5">
        <v>32272.59</v>
      </c>
    </row>
    <row r="10310" spans="1:6" x14ac:dyDescent="0.2">
      <c r="A10310" s="2">
        <v>10305</v>
      </c>
      <c r="B10310" s="244" t="s">
        <v>13726</v>
      </c>
      <c r="C10310" s="4"/>
      <c r="D10310" s="2">
        <v>1</v>
      </c>
      <c r="E10310" s="5">
        <v>10900</v>
      </c>
      <c r="F10310" s="5">
        <v>10900</v>
      </c>
    </row>
    <row r="10311" spans="1:6" x14ac:dyDescent="0.2">
      <c r="A10311" s="2">
        <v>10306</v>
      </c>
      <c r="B10311" s="244" t="s">
        <v>13725</v>
      </c>
      <c r="C10311" s="4"/>
      <c r="D10311" s="2">
        <v>1</v>
      </c>
      <c r="E10311" s="5">
        <v>23000</v>
      </c>
      <c r="F10311" s="5">
        <v>23000</v>
      </c>
    </row>
    <row r="10312" spans="1:6" x14ac:dyDescent="0.2">
      <c r="A10312" s="2">
        <v>10307</v>
      </c>
      <c r="B10312" s="244" t="s">
        <v>13725</v>
      </c>
      <c r="C10312" s="4"/>
      <c r="D10312" s="2">
        <v>1</v>
      </c>
      <c r="E10312" s="5">
        <v>53396.19</v>
      </c>
      <c r="F10312" s="5">
        <v>53396.19</v>
      </c>
    </row>
    <row r="10313" spans="1:6" x14ac:dyDescent="0.2">
      <c r="A10313" s="2">
        <v>10308</v>
      </c>
      <c r="B10313" s="244" t="s">
        <v>13725</v>
      </c>
      <c r="C10313" s="4"/>
      <c r="D10313" s="2">
        <v>1</v>
      </c>
      <c r="E10313" s="5">
        <v>1397.39</v>
      </c>
      <c r="F10313" s="5">
        <v>1397.39</v>
      </c>
    </row>
    <row r="10314" spans="1:6" x14ac:dyDescent="0.2">
      <c r="A10314" s="2">
        <v>10309</v>
      </c>
      <c r="B10314" s="244" t="s">
        <v>13725</v>
      </c>
      <c r="C10314" s="4"/>
      <c r="D10314" s="2">
        <v>1</v>
      </c>
      <c r="E10314" s="5">
        <v>60000</v>
      </c>
      <c r="F10314" s="5">
        <v>60000</v>
      </c>
    </row>
    <row r="10315" spans="1:6" x14ac:dyDescent="0.2">
      <c r="A10315" s="2">
        <v>10310</v>
      </c>
      <c r="B10315" s="244" t="s">
        <v>13725</v>
      </c>
      <c r="C10315" s="4"/>
      <c r="D10315" s="2">
        <v>1</v>
      </c>
      <c r="E10315" s="5">
        <v>8635</v>
      </c>
      <c r="F10315" s="5">
        <v>8635</v>
      </c>
    </row>
    <row r="10316" spans="1:6" x14ac:dyDescent="0.2">
      <c r="A10316" s="2">
        <v>10311</v>
      </c>
      <c r="B10316" s="244" t="s">
        <v>13725</v>
      </c>
      <c r="C10316" s="4"/>
      <c r="D10316" s="2">
        <v>1</v>
      </c>
      <c r="E10316" s="5">
        <v>61365</v>
      </c>
      <c r="F10316" s="5">
        <v>61365</v>
      </c>
    </row>
    <row r="10317" spans="1:6" x14ac:dyDescent="0.2">
      <c r="A10317" s="2">
        <v>10312</v>
      </c>
      <c r="B10317" s="244" t="s">
        <v>13725</v>
      </c>
      <c r="C10317" s="4"/>
      <c r="D10317" s="2">
        <v>1</v>
      </c>
      <c r="E10317" s="5">
        <v>43709.89</v>
      </c>
      <c r="F10317" s="5">
        <v>43709.89</v>
      </c>
    </row>
    <row r="10318" spans="1:6" x14ac:dyDescent="0.2">
      <c r="A10318" s="2">
        <v>10313</v>
      </c>
      <c r="B10318" s="244" t="s">
        <v>13727</v>
      </c>
      <c r="C10318" s="4"/>
      <c r="D10318" s="2">
        <v>1</v>
      </c>
      <c r="E10318" s="5">
        <v>98550</v>
      </c>
      <c r="F10318" s="5">
        <v>98550</v>
      </c>
    </row>
    <row r="10319" spans="1:6" ht="22.5" x14ac:dyDescent="0.2">
      <c r="A10319" s="2">
        <v>10314</v>
      </c>
      <c r="B10319" s="244" t="s">
        <v>13728</v>
      </c>
      <c r="C10319" s="4"/>
      <c r="D10319" s="2">
        <v>1</v>
      </c>
      <c r="E10319" s="5">
        <v>86445.2</v>
      </c>
      <c r="F10319" s="5">
        <v>86445.2</v>
      </c>
    </row>
    <row r="10320" spans="1:6" ht="33.75" x14ac:dyDescent="0.2">
      <c r="A10320" s="2">
        <v>10315</v>
      </c>
      <c r="B10320" s="244" t="s">
        <v>13729</v>
      </c>
      <c r="C10320" s="4"/>
      <c r="D10320" s="2">
        <v>1</v>
      </c>
      <c r="E10320" s="5">
        <v>46458.82</v>
      </c>
      <c r="F10320" s="5">
        <v>46458.82</v>
      </c>
    </row>
    <row r="10321" spans="1:6" ht="33.75" x14ac:dyDescent="0.2">
      <c r="A10321" s="2">
        <v>10316</v>
      </c>
      <c r="B10321" s="244" t="s">
        <v>13730</v>
      </c>
      <c r="C10321" s="4"/>
      <c r="D10321" s="2">
        <v>1</v>
      </c>
      <c r="E10321" s="5">
        <v>1090.5999999999999</v>
      </c>
      <c r="F10321" s="5">
        <v>1090.5999999999999</v>
      </c>
    </row>
    <row r="10322" spans="1:6" ht="22.5" x14ac:dyDescent="0.2">
      <c r="A10322" s="2">
        <v>10317</v>
      </c>
      <c r="B10322" s="244" t="s">
        <v>13731</v>
      </c>
      <c r="C10322" s="4"/>
      <c r="D10322" s="2">
        <v>1</v>
      </c>
      <c r="E10322" s="5">
        <v>8100</v>
      </c>
      <c r="F10322" s="5">
        <v>8100</v>
      </c>
    </row>
    <row r="10323" spans="1:6" ht="22.5" x14ac:dyDescent="0.2">
      <c r="A10323" s="2">
        <v>10318</v>
      </c>
      <c r="B10323" s="244" t="s">
        <v>13732</v>
      </c>
      <c r="C10323" s="4"/>
      <c r="D10323" s="2">
        <v>1</v>
      </c>
      <c r="E10323" s="5">
        <v>310</v>
      </c>
      <c r="F10323" s="5">
        <v>310</v>
      </c>
    </row>
    <row r="10324" spans="1:6" ht="56.25" x14ac:dyDescent="0.2">
      <c r="A10324" s="2">
        <v>10319</v>
      </c>
      <c r="B10324" s="244" t="s">
        <v>13733</v>
      </c>
      <c r="C10324" s="4"/>
      <c r="D10324" s="2">
        <v>1</v>
      </c>
      <c r="E10324" s="5">
        <v>37302.6</v>
      </c>
      <c r="F10324" s="5">
        <v>37302.6</v>
      </c>
    </row>
    <row r="10325" spans="1:6" ht="56.25" x14ac:dyDescent="0.2">
      <c r="A10325" s="2">
        <v>10320</v>
      </c>
      <c r="B10325" s="244" t="s">
        <v>13734</v>
      </c>
      <c r="C10325" s="4"/>
      <c r="D10325" s="2">
        <v>1</v>
      </c>
      <c r="E10325" s="5">
        <v>49612.5</v>
      </c>
      <c r="F10325" s="5">
        <v>49612.5</v>
      </c>
    </row>
    <row r="10326" spans="1:6" ht="45" x14ac:dyDescent="0.2">
      <c r="A10326" s="2">
        <v>10321</v>
      </c>
      <c r="B10326" s="244" t="s">
        <v>13735</v>
      </c>
      <c r="C10326" s="4"/>
      <c r="D10326" s="2">
        <v>1</v>
      </c>
      <c r="E10326" s="5">
        <v>26044.9</v>
      </c>
      <c r="F10326" s="5">
        <v>26044.9</v>
      </c>
    </row>
    <row r="10327" spans="1:6" ht="45" x14ac:dyDescent="0.2">
      <c r="A10327" s="2">
        <v>10322</v>
      </c>
      <c r="B10327" s="244" t="s">
        <v>13736</v>
      </c>
      <c r="C10327" s="4"/>
      <c r="D10327" s="2">
        <v>1</v>
      </c>
      <c r="E10327" s="5">
        <v>3925.6</v>
      </c>
      <c r="F10327" s="5">
        <v>3925.6</v>
      </c>
    </row>
    <row r="10328" spans="1:6" ht="45" x14ac:dyDescent="0.2">
      <c r="A10328" s="2">
        <v>10323</v>
      </c>
      <c r="B10328" s="244" t="s">
        <v>13737</v>
      </c>
      <c r="C10328" s="4"/>
      <c r="D10328" s="2">
        <v>1</v>
      </c>
      <c r="E10328" s="5">
        <v>25751.4</v>
      </c>
      <c r="F10328" s="5">
        <v>25751.4</v>
      </c>
    </row>
    <row r="10329" spans="1:6" ht="45" x14ac:dyDescent="0.2">
      <c r="A10329" s="2">
        <v>10324</v>
      </c>
      <c r="B10329" s="244" t="s">
        <v>13738</v>
      </c>
      <c r="C10329" s="4"/>
      <c r="D10329" s="2">
        <v>1</v>
      </c>
      <c r="E10329" s="5">
        <v>12875.7</v>
      </c>
      <c r="F10329" s="5">
        <v>12875.7</v>
      </c>
    </row>
    <row r="10330" spans="1:6" ht="67.5" x14ac:dyDescent="0.2">
      <c r="A10330" s="2">
        <v>10325</v>
      </c>
      <c r="B10330" s="244" t="s">
        <v>13739</v>
      </c>
      <c r="C10330" s="4"/>
      <c r="D10330" s="2">
        <v>1</v>
      </c>
      <c r="E10330" s="5">
        <v>9163.5</v>
      </c>
      <c r="F10330" s="5">
        <v>9163.5</v>
      </c>
    </row>
    <row r="10331" spans="1:6" ht="67.5" x14ac:dyDescent="0.2">
      <c r="A10331" s="2">
        <v>10326</v>
      </c>
      <c r="B10331" s="244" t="s">
        <v>13740</v>
      </c>
      <c r="C10331" s="4"/>
      <c r="D10331" s="2">
        <v>1</v>
      </c>
      <c r="E10331" s="5">
        <v>6732.3</v>
      </c>
      <c r="F10331" s="5">
        <v>6732.3</v>
      </c>
    </row>
    <row r="10332" spans="1:6" ht="45" x14ac:dyDescent="0.2">
      <c r="A10332" s="2">
        <v>10327</v>
      </c>
      <c r="B10332" s="244" t="s">
        <v>13736</v>
      </c>
      <c r="C10332" s="4"/>
      <c r="D10332" s="2">
        <v>1</v>
      </c>
      <c r="E10332" s="5">
        <v>5850</v>
      </c>
      <c r="F10332" s="5">
        <v>5850</v>
      </c>
    </row>
    <row r="10333" spans="1:6" ht="67.5" x14ac:dyDescent="0.2">
      <c r="A10333" s="2">
        <v>10328</v>
      </c>
      <c r="B10333" s="244" t="s">
        <v>13741</v>
      </c>
      <c r="C10333" s="4"/>
      <c r="D10333" s="2">
        <v>1</v>
      </c>
      <c r="E10333" s="5">
        <v>23175</v>
      </c>
      <c r="F10333" s="5">
        <v>23175</v>
      </c>
    </row>
    <row r="10334" spans="1:6" ht="67.5" x14ac:dyDescent="0.2">
      <c r="A10334" s="2">
        <v>10329</v>
      </c>
      <c r="B10334" s="244" t="s">
        <v>13742</v>
      </c>
      <c r="C10334" s="4"/>
      <c r="D10334" s="2">
        <v>1</v>
      </c>
      <c r="E10334" s="5">
        <v>23175</v>
      </c>
      <c r="F10334" s="5">
        <v>23175</v>
      </c>
    </row>
    <row r="10335" spans="1:6" ht="90" x14ac:dyDescent="0.2">
      <c r="A10335" s="2">
        <v>10330</v>
      </c>
      <c r="B10335" s="244" t="s">
        <v>13743</v>
      </c>
      <c r="C10335" s="4"/>
      <c r="D10335" s="2">
        <v>1</v>
      </c>
      <c r="E10335" s="5">
        <v>12186</v>
      </c>
      <c r="F10335" s="5">
        <v>12186</v>
      </c>
    </row>
    <row r="10336" spans="1:6" ht="90" x14ac:dyDescent="0.2">
      <c r="A10336" s="2">
        <v>10331</v>
      </c>
      <c r="B10336" s="244" t="s">
        <v>13744</v>
      </c>
      <c r="C10336" s="4"/>
      <c r="D10336" s="2">
        <v>1</v>
      </c>
      <c r="E10336" s="5">
        <v>12186</v>
      </c>
      <c r="F10336" s="5">
        <v>12186</v>
      </c>
    </row>
    <row r="10337" spans="1:6" ht="78.75" x14ac:dyDescent="0.2">
      <c r="A10337" s="2">
        <v>10332</v>
      </c>
      <c r="B10337" s="244" t="s">
        <v>13745</v>
      </c>
      <c r="C10337" s="4"/>
      <c r="D10337" s="2">
        <v>1</v>
      </c>
      <c r="E10337" s="5">
        <v>5502</v>
      </c>
      <c r="F10337" s="5">
        <v>5502</v>
      </c>
    </row>
    <row r="10338" spans="1:6" ht="78.75" x14ac:dyDescent="0.2">
      <c r="A10338" s="2">
        <v>10333</v>
      </c>
      <c r="B10338" s="244" t="s">
        <v>13746</v>
      </c>
      <c r="C10338" s="4"/>
      <c r="D10338" s="2">
        <v>1</v>
      </c>
      <c r="E10338" s="5">
        <v>5501.7</v>
      </c>
      <c r="F10338" s="5">
        <v>5501.7</v>
      </c>
    </row>
    <row r="10339" spans="1:6" ht="78.75" x14ac:dyDescent="0.2">
      <c r="A10339" s="2">
        <v>10334</v>
      </c>
      <c r="B10339" s="244" t="s">
        <v>13747</v>
      </c>
      <c r="C10339" s="4"/>
      <c r="D10339" s="2">
        <v>1</v>
      </c>
      <c r="E10339" s="5">
        <v>11003.4</v>
      </c>
      <c r="F10339" s="5">
        <v>11003.4</v>
      </c>
    </row>
    <row r="10340" spans="1:6" ht="78.75" x14ac:dyDescent="0.2">
      <c r="A10340" s="2">
        <v>10335</v>
      </c>
      <c r="B10340" s="244" t="s">
        <v>13748</v>
      </c>
      <c r="C10340" s="4"/>
      <c r="D10340" s="2">
        <v>1</v>
      </c>
      <c r="E10340" s="5">
        <v>11004</v>
      </c>
      <c r="F10340" s="5">
        <v>11004</v>
      </c>
    </row>
    <row r="10341" spans="1:6" ht="112.5" x14ac:dyDescent="0.2">
      <c r="A10341" s="2">
        <v>10336</v>
      </c>
      <c r="B10341" s="244" t="s">
        <v>13749</v>
      </c>
      <c r="C10341" s="4"/>
      <c r="D10341" s="2">
        <v>1</v>
      </c>
      <c r="E10341" s="5">
        <v>1001.9</v>
      </c>
      <c r="F10341" s="5">
        <v>1001.9</v>
      </c>
    </row>
    <row r="10342" spans="1:6" ht="112.5" x14ac:dyDescent="0.2">
      <c r="A10342" s="2">
        <v>10337</v>
      </c>
      <c r="B10342" s="244" t="s">
        <v>13750</v>
      </c>
      <c r="C10342" s="4"/>
      <c r="D10342" s="2">
        <v>1</v>
      </c>
      <c r="E10342" s="5">
        <v>1001.9</v>
      </c>
      <c r="F10342" s="5">
        <v>1001.9</v>
      </c>
    </row>
    <row r="10343" spans="1:6" ht="112.5" x14ac:dyDescent="0.2">
      <c r="A10343" s="2">
        <v>10338</v>
      </c>
      <c r="B10343" s="244" t="s">
        <v>13751</v>
      </c>
      <c r="C10343" s="4"/>
      <c r="D10343" s="2">
        <v>1</v>
      </c>
      <c r="E10343" s="5">
        <v>18034.2</v>
      </c>
      <c r="F10343" s="5">
        <v>18034.2</v>
      </c>
    </row>
    <row r="10344" spans="1:6" ht="123.75" x14ac:dyDescent="0.2">
      <c r="A10344" s="2">
        <v>10339</v>
      </c>
      <c r="B10344" s="244" t="s">
        <v>13752</v>
      </c>
      <c r="C10344" s="4"/>
      <c r="D10344" s="2">
        <v>1</v>
      </c>
      <c r="E10344" s="5">
        <v>18034.2</v>
      </c>
      <c r="F10344" s="5">
        <v>18034.2</v>
      </c>
    </row>
    <row r="10345" spans="1:6" ht="90" x14ac:dyDescent="0.2">
      <c r="A10345" s="2">
        <v>10340</v>
      </c>
      <c r="B10345" s="244" t="s">
        <v>13753</v>
      </c>
      <c r="C10345" s="4"/>
      <c r="D10345" s="2">
        <v>1</v>
      </c>
      <c r="E10345" s="5">
        <v>3525.6</v>
      </c>
      <c r="F10345" s="5">
        <v>3525.6</v>
      </c>
    </row>
    <row r="10346" spans="1:6" ht="90" x14ac:dyDescent="0.2">
      <c r="A10346" s="2">
        <v>10341</v>
      </c>
      <c r="B10346" s="244" t="s">
        <v>13754</v>
      </c>
      <c r="C10346" s="4"/>
      <c r="D10346" s="2">
        <v>1</v>
      </c>
      <c r="E10346" s="5">
        <v>3525.6</v>
      </c>
      <c r="F10346" s="5">
        <v>3525.6</v>
      </c>
    </row>
    <row r="10347" spans="1:6" ht="101.25" x14ac:dyDescent="0.2">
      <c r="A10347" s="2">
        <v>10342</v>
      </c>
      <c r="B10347" s="244" t="s">
        <v>13755</v>
      </c>
      <c r="C10347" s="4"/>
      <c r="D10347" s="2">
        <v>1</v>
      </c>
      <c r="E10347" s="5">
        <v>4455.3</v>
      </c>
      <c r="F10347" s="5">
        <v>4455.3</v>
      </c>
    </row>
    <row r="10348" spans="1:6" ht="90" x14ac:dyDescent="0.2">
      <c r="A10348" s="2">
        <v>10343</v>
      </c>
      <c r="B10348" s="244" t="s">
        <v>13756</v>
      </c>
      <c r="C10348" s="4"/>
      <c r="D10348" s="2">
        <v>1</v>
      </c>
      <c r="E10348" s="5">
        <v>4455.3</v>
      </c>
      <c r="F10348" s="5">
        <v>4455.3</v>
      </c>
    </row>
    <row r="10349" spans="1:6" ht="101.25" x14ac:dyDescent="0.2">
      <c r="A10349" s="2">
        <v>10344</v>
      </c>
      <c r="B10349" s="244" t="s">
        <v>13757</v>
      </c>
      <c r="C10349" s="4"/>
      <c r="D10349" s="2">
        <v>1</v>
      </c>
      <c r="E10349" s="5">
        <v>5553.6</v>
      </c>
      <c r="F10349" s="5">
        <v>5553.6</v>
      </c>
    </row>
    <row r="10350" spans="1:6" ht="101.25" x14ac:dyDescent="0.2">
      <c r="A10350" s="2">
        <v>10345</v>
      </c>
      <c r="B10350" s="244" t="s">
        <v>13758</v>
      </c>
      <c r="C10350" s="4"/>
      <c r="D10350" s="2">
        <v>1</v>
      </c>
      <c r="E10350" s="5">
        <v>5553.6</v>
      </c>
      <c r="F10350" s="5">
        <v>5553.6</v>
      </c>
    </row>
    <row r="10351" spans="1:6" ht="101.25" x14ac:dyDescent="0.2">
      <c r="A10351" s="2">
        <v>10346</v>
      </c>
      <c r="B10351" s="244" t="s">
        <v>13759</v>
      </c>
      <c r="C10351" s="4"/>
      <c r="D10351" s="2">
        <v>1</v>
      </c>
      <c r="E10351" s="5">
        <v>12604.8</v>
      </c>
      <c r="F10351" s="5">
        <v>12604.8</v>
      </c>
    </row>
    <row r="10352" spans="1:6" ht="112.5" x14ac:dyDescent="0.2">
      <c r="A10352" s="2">
        <v>10347</v>
      </c>
      <c r="B10352" s="244" t="s">
        <v>13760</v>
      </c>
      <c r="C10352" s="4"/>
      <c r="D10352" s="2">
        <v>1</v>
      </c>
      <c r="E10352" s="5">
        <v>9243</v>
      </c>
      <c r="F10352" s="5">
        <v>9243</v>
      </c>
    </row>
    <row r="10353" spans="1:6" ht="67.5" x14ac:dyDescent="0.2">
      <c r="A10353" s="2">
        <v>10348</v>
      </c>
      <c r="B10353" s="244" t="s">
        <v>13761</v>
      </c>
      <c r="C10353" s="4"/>
      <c r="D10353" s="2">
        <v>1</v>
      </c>
      <c r="E10353" s="5">
        <v>10170.799999999999</v>
      </c>
      <c r="F10353" s="5">
        <v>10170.799999999999</v>
      </c>
    </row>
    <row r="10354" spans="1:6" ht="67.5" x14ac:dyDescent="0.2">
      <c r="A10354" s="2">
        <v>10349</v>
      </c>
      <c r="B10354" s="244" t="s">
        <v>13762</v>
      </c>
      <c r="C10354" s="4"/>
      <c r="D10354" s="2">
        <v>1</v>
      </c>
      <c r="E10354" s="5">
        <v>10170.799999999999</v>
      </c>
      <c r="F10354" s="5">
        <v>10170.799999999999</v>
      </c>
    </row>
    <row r="10355" spans="1:6" ht="78.75" x14ac:dyDescent="0.2">
      <c r="A10355" s="2">
        <v>10350</v>
      </c>
      <c r="B10355" s="244" t="s">
        <v>13763</v>
      </c>
      <c r="C10355" s="4"/>
      <c r="D10355" s="2">
        <v>1</v>
      </c>
      <c r="E10355" s="5">
        <v>11764.8</v>
      </c>
      <c r="F10355" s="5">
        <v>11764.8</v>
      </c>
    </row>
    <row r="10356" spans="1:6" ht="67.5" x14ac:dyDescent="0.2">
      <c r="A10356" s="2">
        <v>10351</v>
      </c>
      <c r="B10356" s="244" t="s">
        <v>13764</v>
      </c>
      <c r="C10356" s="4"/>
      <c r="D10356" s="2">
        <v>1</v>
      </c>
      <c r="E10356" s="5">
        <v>2443.5</v>
      </c>
      <c r="F10356" s="5">
        <v>2443.5</v>
      </c>
    </row>
    <row r="10357" spans="1:6" ht="67.5" x14ac:dyDescent="0.2">
      <c r="A10357" s="2">
        <v>10352</v>
      </c>
      <c r="B10357" s="244" t="s">
        <v>13765</v>
      </c>
      <c r="C10357" s="4"/>
      <c r="D10357" s="2">
        <v>1</v>
      </c>
      <c r="E10357" s="5">
        <v>2443.5</v>
      </c>
      <c r="F10357" s="5">
        <v>2443.5</v>
      </c>
    </row>
    <row r="10358" spans="1:6" ht="67.5" x14ac:dyDescent="0.2">
      <c r="A10358" s="2">
        <v>10353</v>
      </c>
      <c r="B10358" s="244" t="s">
        <v>13766</v>
      </c>
      <c r="C10358" s="4"/>
      <c r="D10358" s="2">
        <v>1</v>
      </c>
      <c r="E10358" s="5">
        <v>2443.5</v>
      </c>
      <c r="F10358" s="5">
        <v>2443.5</v>
      </c>
    </row>
    <row r="10359" spans="1:6" ht="101.25" x14ac:dyDescent="0.2">
      <c r="A10359" s="2">
        <v>10354</v>
      </c>
      <c r="B10359" s="244" t="s">
        <v>13767</v>
      </c>
      <c r="C10359" s="4"/>
      <c r="D10359" s="2">
        <v>1</v>
      </c>
      <c r="E10359" s="5">
        <v>6093</v>
      </c>
      <c r="F10359" s="5">
        <v>6093</v>
      </c>
    </row>
    <row r="10360" spans="1:6" ht="101.25" x14ac:dyDescent="0.2">
      <c r="A10360" s="2">
        <v>10355</v>
      </c>
      <c r="B10360" s="244" t="s">
        <v>13768</v>
      </c>
      <c r="C10360" s="4"/>
      <c r="D10360" s="2">
        <v>1</v>
      </c>
      <c r="E10360" s="5">
        <v>6093</v>
      </c>
      <c r="F10360" s="5">
        <v>6093</v>
      </c>
    </row>
    <row r="10361" spans="1:6" ht="90" x14ac:dyDescent="0.2">
      <c r="A10361" s="2">
        <v>10356</v>
      </c>
      <c r="B10361" s="244" t="s">
        <v>13769</v>
      </c>
      <c r="C10361" s="4"/>
      <c r="D10361" s="2">
        <v>1</v>
      </c>
      <c r="E10361" s="5">
        <v>4005</v>
      </c>
      <c r="F10361" s="5">
        <v>4005</v>
      </c>
    </row>
    <row r="10362" spans="1:6" ht="33.75" x14ac:dyDescent="0.2">
      <c r="A10362" s="2">
        <v>10357</v>
      </c>
      <c r="B10362" s="244" t="s">
        <v>13770</v>
      </c>
      <c r="C10362" s="4"/>
      <c r="D10362" s="2">
        <v>1</v>
      </c>
      <c r="E10362" s="5">
        <v>85050</v>
      </c>
      <c r="F10362" s="5">
        <v>85050</v>
      </c>
    </row>
    <row r="10363" spans="1:6" ht="45" x14ac:dyDescent="0.2">
      <c r="A10363" s="2">
        <v>10358</v>
      </c>
      <c r="B10363" s="244" t="s">
        <v>13771</v>
      </c>
      <c r="C10363" s="4"/>
      <c r="D10363" s="2">
        <v>1</v>
      </c>
      <c r="E10363" s="5">
        <v>30718.93</v>
      </c>
      <c r="F10363" s="5">
        <v>30718.93</v>
      </c>
    </row>
    <row r="10364" spans="1:6" ht="45" x14ac:dyDescent="0.2">
      <c r="A10364" s="2">
        <v>10359</v>
      </c>
      <c r="B10364" s="244" t="s">
        <v>13772</v>
      </c>
      <c r="C10364" s="4"/>
      <c r="D10364" s="2">
        <v>1</v>
      </c>
      <c r="E10364" s="5">
        <v>30718.93</v>
      </c>
      <c r="F10364" s="5">
        <v>30718.93</v>
      </c>
    </row>
    <row r="10365" spans="1:6" ht="56.25" x14ac:dyDescent="0.2">
      <c r="A10365" s="2">
        <v>10360</v>
      </c>
      <c r="B10365" s="244" t="s">
        <v>13773</v>
      </c>
      <c r="C10365" s="4"/>
      <c r="D10365" s="2">
        <v>1</v>
      </c>
      <c r="E10365" s="5">
        <v>32479.48</v>
      </c>
      <c r="F10365" s="5">
        <v>32479.48</v>
      </c>
    </row>
    <row r="10366" spans="1:6" ht="56.25" x14ac:dyDescent="0.2">
      <c r="A10366" s="2">
        <v>10361</v>
      </c>
      <c r="B10366" s="244" t="s">
        <v>13774</v>
      </c>
      <c r="C10366" s="4"/>
      <c r="D10366" s="2">
        <v>1</v>
      </c>
      <c r="E10366" s="5">
        <v>32479.48</v>
      </c>
      <c r="F10366" s="5">
        <v>32479.48</v>
      </c>
    </row>
    <row r="10367" spans="1:6" ht="45" x14ac:dyDescent="0.2">
      <c r="A10367" s="2">
        <v>10362</v>
      </c>
      <c r="B10367" s="244" t="s">
        <v>13775</v>
      </c>
      <c r="C10367" s="4"/>
      <c r="D10367" s="2">
        <v>1</v>
      </c>
      <c r="E10367" s="5">
        <v>30121.41</v>
      </c>
      <c r="F10367" s="5">
        <v>30121.41</v>
      </c>
    </row>
    <row r="10368" spans="1:6" ht="45" x14ac:dyDescent="0.2">
      <c r="A10368" s="2">
        <v>10363</v>
      </c>
      <c r="B10368" s="244" t="s">
        <v>13776</v>
      </c>
      <c r="C10368" s="4"/>
      <c r="D10368" s="2">
        <v>1</v>
      </c>
      <c r="E10368" s="5">
        <v>30121.41</v>
      </c>
      <c r="F10368" s="5">
        <v>30121.41</v>
      </c>
    </row>
    <row r="10369" spans="1:6" ht="45" x14ac:dyDescent="0.2">
      <c r="A10369" s="2">
        <v>10364</v>
      </c>
      <c r="B10369" s="244" t="s">
        <v>13777</v>
      </c>
      <c r="C10369" s="4"/>
      <c r="D10369" s="2">
        <v>1</v>
      </c>
      <c r="E10369" s="5">
        <v>31572.53</v>
      </c>
      <c r="F10369" s="5">
        <v>31572.53</v>
      </c>
    </row>
    <row r="10370" spans="1:6" ht="45" x14ac:dyDescent="0.2">
      <c r="A10370" s="2">
        <v>10365</v>
      </c>
      <c r="B10370" s="244" t="s">
        <v>13778</v>
      </c>
      <c r="C10370" s="4"/>
      <c r="D10370" s="2">
        <v>1</v>
      </c>
      <c r="E10370" s="5">
        <v>31572.53</v>
      </c>
      <c r="F10370" s="5">
        <v>31572.53</v>
      </c>
    </row>
    <row r="10371" spans="1:6" ht="56.25" x14ac:dyDescent="0.2">
      <c r="A10371" s="2">
        <v>10366</v>
      </c>
      <c r="B10371" s="244" t="s">
        <v>13779</v>
      </c>
      <c r="C10371" s="4"/>
      <c r="D10371" s="2">
        <v>1</v>
      </c>
      <c r="E10371" s="5">
        <v>43417</v>
      </c>
      <c r="F10371" s="5">
        <v>43417</v>
      </c>
    </row>
    <row r="10372" spans="1:6" ht="33.75" x14ac:dyDescent="0.2">
      <c r="A10372" s="2">
        <v>10367</v>
      </c>
      <c r="B10372" s="244" t="s">
        <v>13780</v>
      </c>
      <c r="C10372" s="4"/>
      <c r="D10372" s="2">
        <v>1</v>
      </c>
      <c r="E10372" s="5">
        <v>892</v>
      </c>
      <c r="F10372" s="5">
        <v>892</v>
      </c>
    </row>
    <row r="10373" spans="1:6" ht="33.75" x14ac:dyDescent="0.2">
      <c r="A10373" s="2">
        <v>10368</v>
      </c>
      <c r="B10373" s="244" t="s">
        <v>13781</v>
      </c>
      <c r="C10373" s="4"/>
      <c r="D10373" s="2">
        <v>1</v>
      </c>
      <c r="E10373" s="5">
        <v>775.72</v>
      </c>
      <c r="F10373" s="5">
        <v>775.72</v>
      </c>
    </row>
    <row r="10374" spans="1:6" ht="33.75" x14ac:dyDescent="0.2">
      <c r="A10374" s="2">
        <v>10369</v>
      </c>
      <c r="B10374" s="244" t="s">
        <v>13782</v>
      </c>
      <c r="C10374" s="4"/>
      <c r="D10374" s="2">
        <v>1</v>
      </c>
      <c r="E10374" s="5">
        <v>53207.55</v>
      </c>
      <c r="F10374" s="5">
        <v>53207.55</v>
      </c>
    </row>
    <row r="10375" spans="1:6" ht="33.75" x14ac:dyDescent="0.2">
      <c r="A10375" s="2">
        <v>10370</v>
      </c>
      <c r="B10375" s="244" t="s">
        <v>13783</v>
      </c>
      <c r="C10375" s="4"/>
      <c r="D10375" s="2">
        <v>1</v>
      </c>
      <c r="E10375" s="5">
        <v>48600</v>
      </c>
      <c r="F10375" s="5">
        <v>48600</v>
      </c>
    </row>
    <row r="10376" spans="1:6" ht="56.25" x14ac:dyDescent="0.2">
      <c r="A10376" s="2">
        <v>10371</v>
      </c>
      <c r="B10376" s="244" t="s">
        <v>13784</v>
      </c>
      <c r="C10376" s="4"/>
      <c r="D10376" s="2">
        <v>1</v>
      </c>
      <c r="E10376" s="5">
        <v>2475</v>
      </c>
      <c r="F10376" s="5">
        <v>2475</v>
      </c>
    </row>
    <row r="10377" spans="1:6" ht="22.5" x14ac:dyDescent="0.2">
      <c r="A10377" s="2">
        <v>10372</v>
      </c>
      <c r="B10377" s="244" t="s">
        <v>13785</v>
      </c>
      <c r="C10377" s="4"/>
      <c r="D10377" s="2">
        <v>1</v>
      </c>
      <c r="E10377" s="5">
        <v>25200</v>
      </c>
      <c r="F10377" s="5">
        <v>25200</v>
      </c>
    </row>
    <row r="10378" spans="1:6" ht="33.75" x14ac:dyDescent="0.2">
      <c r="A10378" s="2">
        <v>10373</v>
      </c>
      <c r="B10378" s="244" t="s">
        <v>13786</v>
      </c>
      <c r="C10378" s="4"/>
      <c r="D10378" s="2">
        <v>1</v>
      </c>
      <c r="E10378" s="5">
        <v>9893.4</v>
      </c>
      <c r="F10378" s="5">
        <v>9893.4</v>
      </c>
    </row>
    <row r="10379" spans="1:6" ht="56.25" x14ac:dyDescent="0.2">
      <c r="A10379" s="2">
        <v>10374</v>
      </c>
      <c r="B10379" s="244" t="s">
        <v>13787</v>
      </c>
      <c r="C10379" s="4"/>
      <c r="D10379" s="2">
        <v>1</v>
      </c>
      <c r="E10379" s="5">
        <v>5000</v>
      </c>
      <c r="F10379" s="5">
        <v>5000</v>
      </c>
    </row>
    <row r="10380" spans="1:6" ht="22.5" x14ac:dyDescent="0.2">
      <c r="A10380" s="2">
        <v>10375</v>
      </c>
      <c r="B10380" s="244" t="s">
        <v>13788</v>
      </c>
      <c r="C10380" s="4"/>
      <c r="D10380" s="2">
        <v>1</v>
      </c>
      <c r="E10380" s="5">
        <v>6555</v>
      </c>
      <c r="F10380" s="5">
        <v>6555</v>
      </c>
    </row>
    <row r="10381" spans="1:6" ht="45" x14ac:dyDescent="0.2">
      <c r="A10381" s="2">
        <v>10376</v>
      </c>
      <c r="B10381" s="244" t="s">
        <v>13789</v>
      </c>
      <c r="C10381" s="4"/>
      <c r="D10381" s="2">
        <v>1</v>
      </c>
      <c r="E10381" s="5">
        <v>12724.4</v>
      </c>
      <c r="F10381" s="5">
        <v>12724.4</v>
      </c>
    </row>
    <row r="10382" spans="1:6" ht="33.75" x14ac:dyDescent="0.2">
      <c r="A10382" s="2">
        <v>10377</v>
      </c>
      <c r="B10382" s="244" t="s">
        <v>13790</v>
      </c>
      <c r="C10382" s="4"/>
      <c r="D10382" s="2">
        <v>1</v>
      </c>
      <c r="E10382" s="5">
        <v>4989.6000000000004</v>
      </c>
      <c r="F10382" s="5">
        <v>4989.6000000000004</v>
      </c>
    </row>
    <row r="10383" spans="1:6" ht="33.75" x14ac:dyDescent="0.2">
      <c r="A10383" s="2">
        <v>10378</v>
      </c>
      <c r="B10383" s="244" t="s">
        <v>13791</v>
      </c>
      <c r="C10383" s="4"/>
      <c r="D10383" s="2">
        <v>1</v>
      </c>
      <c r="E10383" s="5">
        <v>5487.9</v>
      </c>
      <c r="F10383" s="5">
        <v>5487.9</v>
      </c>
    </row>
    <row r="10384" spans="1:6" ht="45" x14ac:dyDescent="0.2">
      <c r="A10384" s="2">
        <v>10379</v>
      </c>
      <c r="B10384" s="244" t="s">
        <v>13792</v>
      </c>
      <c r="C10384" s="4"/>
      <c r="D10384" s="2">
        <v>1</v>
      </c>
      <c r="E10384" s="5">
        <v>3426.5</v>
      </c>
      <c r="F10384" s="5">
        <v>3426.5</v>
      </c>
    </row>
    <row r="10385" spans="1:6" ht="45" x14ac:dyDescent="0.2">
      <c r="A10385" s="2">
        <v>10380</v>
      </c>
      <c r="B10385" s="244" t="s">
        <v>13793</v>
      </c>
      <c r="C10385" s="4"/>
      <c r="D10385" s="2">
        <v>1</v>
      </c>
      <c r="E10385" s="5">
        <v>313.72000000000003</v>
      </c>
      <c r="F10385" s="5">
        <v>313.72000000000003</v>
      </c>
    </row>
    <row r="10386" spans="1:6" ht="45" x14ac:dyDescent="0.2">
      <c r="A10386" s="2">
        <v>10381</v>
      </c>
      <c r="B10386" s="244" t="s">
        <v>13794</v>
      </c>
      <c r="C10386" s="4"/>
      <c r="D10386" s="2">
        <v>1</v>
      </c>
      <c r="E10386" s="5">
        <v>313.72000000000003</v>
      </c>
      <c r="F10386" s="5">
        <v>313.72000000000003</v>
      </c>
    </row>
    <row r="10387" spans="1:6" ht="33.75" x14ac:dyDescent="0.2">
      <c r="A10387" s="2">
        <v>10382</v>
      </c>
      <c r="B10387" s="244" t="s">
        <v>13795</v>
      </c>
      <c r="C10387" s="4"/>
      <c r="D10387" s="2">
        <v>1</v>
      </c>
      <c r="E10387" s="5">
        <v>16558</v>
      </c>
      <c r="F10387" s="5">
        <v>16558</v>
      </c>
    </row>
    <row r="10388" spans="1:6" ht="45" x14ac:dyDescent="0.2">
      <c r="A10388" s="2">
        <v>10383</v>
      </c>
      <c r="B10388" s="244" t="s">
        <v>13796</v>
      </c>
      <c r="C10388" s="4"/>
      <c r="D10388" s="2">
        <v>1</v>
      </c>
      <c r="E10388" s="5">
        <v>16661.25</v>
      </c>
      <c r="F10388" s="5">
        <v>16661.25</v>
      </c>
    </row>
    <row r="10389" spans="1:6" ht="33.75" x14ac:dyDescent="0.2">
      <c r="A10389" s="2">
        <v>10384</v>
      </c>
      <c r="B10389" s="244" t="s">
        <v>13797</v>
      </c>
      <c r="C10389" s="4"/>
      <c r="D10389" s="2">
        <v>1</v>
      </c>
      <c r="E10389" s="5">
        <v>2598.75</v>
      </c>
      <c r="F10389" s="5">
        <v>2598.75</v>
      </c>
    </row>
    <row r="10390" spans="1:6" ht="33.75" x14ac:dyDescent="0.2">
      <c r="A10390" s="2">
        <v>10385</v>
      </c>
      <c r="B10390" s="244" t="s">
        <v>13798</v>
      </c>
      <c r="C10390" s="4"/>
      <c r="D10390" s="2">
        <v>1</v>
      </c>
      <c r="E10390" s="5">
        <v>12289.2</v>
      </c>
      <c r="F10390" s="5">
        <v>12289.2</v>
      </c>
    </row>
    <row r="10391" spans="1:6" ht="45" x14ac:dyDescent="0.2">
      <c r="A10391" s="2">
        <v>10386</v>
      </c>
      <c r="B10391" s="244" t="s">
        <v>13799</v>
      </c>
      <c r="C10391" s="4"/>
      <c r="D10391" s="2">
        <v>1</v>
      </c>
      <c r="E10391" s="5">
        <v>4995.5</v>
      </c>
      <c r="F10391" s="5">
        <v>4995.5</v>
      </c>
    </row>
    <row r="10392" spans="1:6" ht="45" x14ac:dyDescent="0.2">
      <c r="A10392" s="2">
        <v>10387</v>
      </c>
      <c r="B10392" s="244" t="s">
        <v>13800</v>
      </c>
      <c r="C10392" s="4"/>
      <c r="D10392" s="2">
        <v>1</v>
      </c>
      <c r="E10392" s="5">
        <v>31081.5</v>
      </c>
      <c r="F10392" s="5">
        <v>31081.5</v>
      </c>
    </row>
    <row r="10393" spans="1:6" ht="33.75" x14ac:dyDescent="0.2">
      <c r="A10393" s="2">
        <v>10388</v>
      </c>
      <c r="B10393" s="244" t="s">
        <v>13801</v>
      </c>
      <c r="C10393" s="4"/>
      <c r="D10393" s="2">
        <v>1</v>
      </c>
      <c r="E10393" s="5">
        <v>10348.799999999999</v>
      </c>
      <c r="F10393" s="5">
        <v>10348.799999999999</v>
      </c>
    </row>
    <row r="10394" spans="1:6" ht="33.75" x14ac:dyDescent="0.2">
      <c r="A10394" s="2">
        <v>10389</v>
      </c>
      <c r="B10394" s="244" t="s">
        <v>13802</v>
      </c>
      <c r="C10394" s="4"/>
      <c r="D10394" s="2">
        <v>1</v>
      </c>
      <c r="E10394" s="5">
        <v>28298</v>
      </c>
      <c r="F10394" s="5">
        <v>28298</v>
      </c>
    </row>
    <row r="10395" spans="1:6" ht="33.75" x14ac:dyDescent="0.2">
      <c r="A10395" s="2">
        <v>10390</v>
      </c>
      <c r="B10395" s="244" t="s">
        <v>13803</v>
      </c>
      <c r="C10395" s="4"/>
      <c r="D10395" s="2">
        <v>1</v>
      </c>
      <c r="E10395" s="5">
        <v>4504.5</v>
      </c>
      <c r="F10395" s="5">
        <v>4504.5</v>
      </c>
    </row>
    <row r="10396" spans="1:6" ht="22.5" x14ac:dyDescent="0.2">
      <c r="A10396" s="2">
        <v>10391</v>
      </c>
      <c r="B10396" s="244" t="s">
        <v>13804</v>
      </c>
      <c r="C10396" s="4"/>
      <c r="D10396" s="2">
        <v>1</v>
      </c>
      <c r="E10396" s="5">
        <v>750.75</v>
      </c>
      <c r="F10396" s="5">
        <v>750.75</v>
      </c>
    </row>
    <row r="10397" spans="1:6" ht="33.75" x14ac:dyDescent="0.2">
      <c r="A10397" s="2">
        <v>10392</v>
      </c>
      <c r="B10397" s="244" t="s">
        <v>13805</v>
      </c>
      <c r="C10397" s="4"/>
      <c r="D10397" s="2">
        <v>1</v>
      </c>
      <c r="E10397" s="5">
        <v>18503.099999999999</v>
      </c>
      <c r="F10397" s="5">
        <v>18503.099999999999</v>
      </c>
    </row>
    <row r="10398" spans="1:6" ht="22.5" x14ac:dyDescent="0.2">
      <c r="A10398" s="2">
        <v>10393</v>
      </c>
      <c r="B10398" s="244" t="s">
        <v>13806</v>
      </c>
      <c r="C10398" s="4"/>
      <c r="D10398" s="2">
        <v>1</v>
      </c>
      <c r="E10398" s="5">
        <v>3277.5</v>
      </c>
      <c r="F10398" s="5">
        <v>3277.5</v>
      </c>
    </row>
    <row r="10399" spans="1:6" ht="22.5" x14ac:dyDescent="0.2">
      <c r="A10399" s="2">
        <v>10394</v>
      </c>
      <c r="B10399" s="244" t="s">
        <v>13807</v>
      </c>
      <c r="C10399" s="4"/>
      <c r="D10399" s="2">
        <v>1</v>
      </c>
      <c r="E10399" s="5">
        <v>10494</v>
      </c>
      <c r="F10399" s="5">
        <v>10494</v>
      </c>
    </row>
    <row r="10400" spans="1:6" ht="22.5" x14ac:dyDescent="0.2">
      <c r="A10400" s="2">
        <v>10395</v>
      </c>
      <c r="B10400" s="244" t="s">
        <v>13808</v>
      </c>
      <c r="C10400" s="4"/>
      <c r="D10400" s="2">
        <v>1</v>
      </c>
      <c r="E10400" s="5">
        <v>10494</v>
      </c>
      <c r="F10400" s="5">
        <v>10494</v>
      </c>
    </row>
    <row r="10401" spans="1:6" ht="22.5" x14ac:dyDescent="0.2">
      <c r="A10401" s="2">
        <v>10396</v>
      </c>
      <c r="B10401" s="244" t="s">
        <v>13809</v>
      </c>
      <c r="C10401" s="4"/>
      <c r="D10401" s="2">
        <v>1</v>
      </c>
      <c r="E10401" s="5">
        <v>13926</v>
      </c>
      <c r="F10401" s="5">
        <v>13926</v>
      </c>
    </row>
    <row r="10402" spans="1:6" ht="22.5" x14ac:dyDescent="0.2">
      <c r="A10402" s="2">
        <v>10397</v>
      </c>
      <c r="B10402" s="244" t="s">
        <v>13810</v>
      </c>
      <c r="C10402" s="4"/>
      <c r="D10402" s="2">
        <v>1</v>
      </c>
      <c r="E10402" s="5">
        <v>7315</v>
      </c>
      <c r="F10402" s="5">
        <v>7315</v>
      </c>
    </row>
    <row r="10403" spans="1:6" ht="22.5" x14ac:dyDescent="0.2">
      <c r="A10403" s="2">
        <v>10398</v>
      </c>
      <c r="B10403" s="244" t="s">
        <v>13811</v>
      </c>
      <c r="C10403" s="4"/>
      <c r="D10403" s="2">
        <v>1</v>
      </c>
      <c r="E10403" s="5">
        <v>7315</v>
      </c>
      <c r="F10403" s="5">
        <v>7315</v>
      </c>
    </row>
    <row r="10404" spans="1:6" ht="33.75" x14ac:dyDescent="0.2">
      <c r="A10404" s="2">
        <v>10399</v>
      </c>
      <c r="B10404" s="244" t="s">
        <v>13812</v>
      </c>
      <c r="C10404" s="4"/>
      <c r="D10404" s="2">
        <v>1</v>
      </c>
      <c r="E10404" s="5">
        <v>7689</v>
      </c>
      <c r="F10404" s="5">
        <v>7689</v>
      </c>
    </row>
    <row r="10405" spans="1:6" ht="33.75" x14ac:dyDescent="0.2">
      <c r="A10405" s="2">
        <v>10400</v>
      </c>
      <c r="B10405" s="244" t="s">
        <v>13813</v>
      </c>
      <c r="C10405" s="4"/>
      <c r="D10405" s="2">
        <v>1</v>
      </c>
      <c r="E10405" s="5">
        <v>8778</v>
      </c>
      <c r="F10405" s="5">
        <v>8778</v>
      </c>
    </row>
    <row r="10406" spans="1:6" ht="33.75" x14ac:dyDescent="0.2">
      <c r="A10406" s="2">
        <v>10401</v>
      </c>
      <c r="B10406" s="244" t="s">
        <v>13814</v>
      </c>
      <c r="C10406" s="4"/>
      <c r="D10406" s="2">
        <v>1</v>
      </c>
      <c r="E10406" s="5">
        <v>8778</v>
      </c>
      <c r="F10406" s="5">
        <v>8778</v>
      </c>
    </row>
    <row r="10407" spans="1:6" ht="22.5" x14ac:dyDescent="0.2">
      <c r="A10407" s="2">
        <v>10402</v>
      </c>
      <c r="B10407" s="244" t="s">
        <v>13815</v>
      </c>
      <c r="C10407" s="4"/>
      <c r="D10407" s="2">
        <v>1</v>
      </c>
      <c r="E10407" s="5">
        <v>6798</v>
      </c>
      <c r="F10407" s="5">
        <v>6798</v>
      </c>
    </row>
    <row r="10408" spans="1:6" ht="33.75" x14ac:dyDescent="0.2">
      <c r="A10408" s="2">
        <v>10403</v>
      </c>
      <c r="B10408" s="244" t="s">
        <v>13816</v>
      </c>
      <c r="C10408" s="4"/>
      <c r="D10408" s="2">
        <v>1</v>
      </c>
      <c r="E10408" s="5">
        <v>4389</v>
      </c>
      <c r="F10408" s="5">
        <v>4389</v>
      </c>
    </row>
    <row r="10409" spans="1:6" ht="33.75" x14ac:dyDescent="0.2">
      <c r="A10409" s="2">
        <v>10404</v>
      </c>
      <c r="B10409" s="244" t="s">
        <v>13817</v>
      </c>
      <c r="C10409" s="4"/>
      <c r="D10409" s="2">
        <v>1</v>
      </c>
      <c r="E10409" s="5">
        <v>4389</v>
      </c>
      <c r="F10409" s="5">
        <v>4389</v>
      </c>
    </row>
    <row r="10410" spans="1:6" ht="33.75" x14ac:dyDescent="0.2">
      <c r="A10410" s="2">
        <v>10405</v>
      </c>
      <c r="B10410" s="244" t="s">
        <v>13818</v>
      </c>
      <c r="C10410" s="4"/>
      <c r="D10410" s="2">
        <v>1</v>
      </c>
      <c r="E10410" s="5">
        <v>13728</v>
      </c>
      <c r="F10410" s="5">
        <v>13728</v>
      </c>
    </row>
    <row r="10411" spans="1:6" ht="33.75" x14ac:dyDescent="0.2">
      <c r="A10411" s="2">
        <v>10406</v>
      </c>
      <c r="B10411" s="244" t="s">
        <v>13819</v>
      </c>
      <c r="C10411" s="4"/>
      <c r="D10411" s="2">
        <v>1</v>
      </c>
      <c r="E10411" s="5">
        <v>20941.5</v>
      </c>
      <c r="F10411" s="5">
        <v>20941.5</v>
      </c>
    </row>
    <row r="10412" spans="1:6" ht="33.75" x14ac:dyDescent="0.2">
      <c r="A10412" s="2">
        <v>10407</v>
      </c>
      <c r="B10412" s="244" t="s">
        <v>13820</v>
      </c>
      <c r="C10412" s="4"/>
      <c r="D10412" s="2">
        <v>1</v>
      </c>
      <c r="E10412" s="5">
        <v>20888.7</v>
      </c>
      <c r="F10412" s="5">
        <v>20888.7</v>
      </c>
    </row>
    <row r="10413" spans="1:6" ht="33.75" x14ac:dyDescent="0.2">
      <c r="A10413" s="2">
        <v>10408</v>
      </c>
      <c r="B10413" s="244" t="s">
        <v>13821</v>
      </c>
      <c r="C10413" s="4"/>
      <c r="D10413" s="2">
        <v>1</v>
      </c>
      <c r="E10413" s="5">
        <v>47432.1</v>
      </c>
      <c r="F10413" s="5">
        <v>47432.1</v>
      </c>
    </row>
    <row r="10414" spans="1:6" ht="33.75" x14ac:dyDescent="0.2">
      <c r="A10414" s="2">
        <v>10409</v>
      </c>
      <c r="B10414" s="244" t="s">
        <v>13822</v>
      </c>
      <c r="C10414" s="4"/>
      <c r="D10414" s="2">
        <v>1</v>
      </c>
      <c r="E10414" s="5">
        <v>32709.599999999999</v>
      </c>
      <c r="F10414" s="5">
        <v>32709.599999999999</v>
      </c>
    </row>
    <row r="10415" spans="1:6" ht="22.5" x14ac:dyDescent="0.2">
      <c r="A10415" s="2">
        <v>10410</v>
      </c>
      <c r="B10415" s="244" t="s">
        <v>11728</v>
      </c>
      <c r="C10415" s="4"/>
      <c r="D10415" s="2">
        <v>1</v>
      </c>
      <c r="E10415" s="5">
        <v>9295</v>
      </c>
      <c r="F10415" s="5">
        <v>9295</v>
      </c>
    </row>
    <row r="10416" spans="1:6" ht="45" x14ac:dyDescent="0.2">
      <c r="A10416" s="2">
        <v>10411</v>
      </c>
      <c r="B10416" s="244" t="s">
        <v>13823</v>
      </c>
      <c r="C10416" s="4"/>
      <c r="D10416" s="2">
        <v>1</v>
      </c>
      <c r="E10416" s="5">
        <v>32570.85</v>
      </c>
      <c r="F10416" s="5">
        <v>32570.85</v>
      </c>
    </row>
    <row r="10417" spans="1:6" ht="45" x14ac:dyDescent="0.2">
      <c r="A10417" s="2">
        <v>10412</v>
      </c>
      <c r="B10417" s="244" t="s">
        <v>13824</v>
      </c>
      <c r="C10417" s="4"/>
      <c r="D10417" s="2">
        <v>1</v>
      </c>
      <c r="E10417" s="5">
        <v>32570.85</v>
      </c>
      <c r="F10417" s="5">
        <v>32570.85</v>
      </c>
    </row>
    <row r="10418" spans="1:6" ht="33.75" x14ac:dyDescent="0.2">
      <c r="A10418" s="2">
        <v>10413</v>
      </c>
      <c r="B10418" s="244" t="s">
        <v>13825</v>
      </c>
      <c r="C10418" s="4"/>
      <c r="D10418" s="2">
        <v>1</v>
      </c>
      <c r="E10418" s="5">
        <v>41145.599999999999</v>
      </c>
      <c r="F10418" s="5">
        <v>41145.599999999999</v>
      </c>
    </row>
    <row r="10419" spans="1:6" ht="45" x14ac:dyDescent="0.2">
      <c r="A10419" s="2">
        <v>10414</v>
      </c>
      <c r="B10419" s="244" t="s">
        <v>13826</v>
      </c>
      <c r="C10419" s="4"/>
      <c r="D10419" s="2">
        <v>1</v>
      </c>
      <c r="E10419" s="5">
        <v>29292</v>
      </c>
      <c r="F10419" s="5">
        <v>29292</v>
      </c>
    </row>
    <row r="10420" spans="1:6" ht="45" x14ac:dyDescent="0.2">
      <c r="A10420" s="2">
        <v>10415</v>
      </c>
      <c r="B10420" s="244" t="s">
        <v>13827</v>
      </c>
      <c r="C10420" s="4"/>
      <c r="D10420" s="2">
        <v>1</v>
      </c>
      <c r="E10420" s="5">
        <v>29292</v>
      </c>
      <c r="F10420" s="5">
        <v>29292</v>
      </c>
    </row>
    <row r="10421" spans="1:6" ht="56.25" x14ac:dyDescent="0.2">
      <c r="A10421" s="2">
        <v>10416</v>
      </c>
      <c r="B10421" s="244" t="s">
        <v>13828</v>
      </c>
      <c r="C10421" s="4"/>
      <c r="D10421" s="2">
        <v>1</v>
      </c>
      <c r="E10421" s="5">
        <v>28443</v>
      </c>
      <c r="F10421" s="5">
        <v>28443</v>
      </c>
    </row>
    <row r="10422" spans="1:6" ht="56.25" x14ac:dyDescent="0.2">
      <c r="A10422" s="2">
        <v>10417</v>
      </c>
      <c r="B10422" s="244" t="s">
        <v>13829</v>
      </c>
      <c r="C10422" s="4"/>
      <c r="D10422" s="2">
        <v>1</v>
      </c>
      <c r="E10422" s="5">
        <v>28443</v>
      </c>
      <c r="F10422" s="5">
        <v>28443</v>
      </c>
    </row>
    <row r="10423" spans="1:6" ht="45" x14ac:dyDescent="0.2">
      <c r="A10423" s="2">
        <v>10418</v>
      </c>
      <c r="B10423" s="244" t="s">
        <v>13830</v>
      </c>
      <c r="C10423" s="4"/>
      <c r="D10423" s="2">
        <v>1</v>
      </c>
      <c r="E10423" s="5">
        <v>33169.5</v>
      </c>
      <c r="F10423" s="5">
        <v>33169.5</v>
      </c>
    </row>
    <row r="10424" spans="1:6" ht="45" x14ac:dyDescent="0.2">
      <c r="A10424" s="2">
        <v>10419</v>
      </c>
      <c r="B10424" s="244" t="s">
        <v>13831</v>
      </c>
      <c r="C10424" s="4"/>
      <c r="D10424" s="2">
        <v>1</v>
      </c>
      <c r="E10424" s="5">
        <v>33169.5</v>
      </c>
      <c r="F10424" s="5">
        <v>33169.5</v>
      </c>
    </row>
    <row r="10425" spans="1:6" ht="45" x14ac:dyDescent="0.2">
      <c r="A10425" s="2">
        <v>10420</v>
      </c>
      <c r="B10425" s="244" t="s">
        <v>13832</v>
      </c>
      <c r="C10425" s="4"/>
      <c r="D10425" s="2">
        <v>1</v>
      </c>
      <c r="E10425" s="5">
        <v>10719</v>
      </c>
      <c r="F10425" s="5">
        <v>10719</v>
      </c>
    </row>
    <row r="10426" spans="1:6" ht="45" x14ac:dyDescent="0.2">
      <c r="A10426" s="2">
        <v>10421</v>
      </c>
      <c r="B10426" s="244" t="s">
        <v>13833</v>
      </c>
      <c r="C10426" s="4"/>
      <c r="D10426" s="2">
        <v>1</v>
      </c>
      <c r="E10426" s="5">
        <v>10719</v>
      </c>
      <c r="F10426" s="5">
        <v>10719</v>
      </c>
    </row>
    <row r="10427" spans="1:6" ht="45" x14ac:dyDescent="0.2">
      <c r="A10427" s="2">
        <v>10422</v>
      </c>
      <c r="B10427" s="244" t="s">
        <v>13834</v>
      </c>
      <c r="C10427" s="4"/>
      <c r="D10427" s="2">
        <v>1</v>
      </c>
      <c r="E10427" s="5">
        <v>1444.5</v>
      </c>
      <c r="F10427" s="5">
        <v>1444.5</v>
      </c>
    </row>
    <row r="10428" spans="1:6" ht="45" x14ac:dyDescent="0.2">
      <c r="A10428" s="2">
        <v>10423</v>
      </c>
      <c r="B10428" s="244" t="s">
        <v>13835</v>
      </c>
      <c r="C10428" s="4"/>
      <c r="D10428" s="2">
        <v>1</v>
      </c>
      <c r="E10428" s="5">
        <v>1444.5</v>
      </c>
      <c r="F10428" s="5">
        <v>1444.5</v>
      </c>
    </row>
    <row r="10429" spans="1:6" ht="45" x14ac:dyDescent="0.2">
      <c r="A10429" s="2">
        <v>10424</v>
      </c>
      <c r="B10429" s="244" t="s">
        <v>13836</v>
      </c>
      <c r="C10429" s="4"/>
      <c r="D10429" s="2">
        <v>1</v>
      </c>
      <c r="E10429" s="5">
        <v>1960.2</v>
      </c>
      <c r="F10429" s="5">
        <v>1960.2</v>
      </c>
    </row>
    <row r="10430" spans="1:6" ht="45" x14ac:dyDescent="0.2">
      <c r="A10430" s="2">
        <v>10425</v>
      </c>
      <c r="B10430" s="244" t="s">
        <v>13837</v>
      </c>
      <c r="C10430" s="4"/>
      <c r="D10430" s="2">
        <v>1</v>
      </c>
      <c r="E10430" s="5">
        <v>1960.2</v>
      </c>
      <c r="F10430" s="5">
        <v>1960.2</v>
      </c>
    </row>
    <row r="10431" spans="1:6" ht="45" x14ac:dyDescent="0.2">
      <c r="A10431" s="2">
        <v>10426</v>
      </c>
      <c r="B10431" s="244" t="s">
        <v>13838</v>
      </c>
      <c r="C10431" s="4"/>
      <c r="D10431" s="2">
        <v>1</v>
      </c>
      <c r="E10431" s="5">
        <v>10030.9</v>
      </c>
      <c r="F10431" s="5">
        <v>10030.9</v>
      </c>
    </row>
    <row r="10432" spans="1:6" ht="45" x14ac:dyDescent="0.2">
      <c r="A10432" s="2">
        <v>10427</v>
      </c>
      <c r="B10432" s="244" t="s">
        <v>13839</v>
      </c>
      <c r="C10432" s="4"/>
      <c r="D10432" s="2">
        <v>1</v>
      </c>
      <c r="E10432" s="5">
        <v>10030.9</v>
      </c>
      <c r="F10432" s="5">
        <v>10030.9</v>
      </c>
    </row>
    <row r="10433" spans="1:6" ht="45" x14ac:dyDescent="0.2">
      <c r="A10433" s="2">
        <v>10428</v>
      </c>
      <c r="B10433" s="244" t="s">
        <v>13840</v>
      </c>
      <c r="C10433" s="4"/>
      <c r="D10433" s="2">
        <v>1</v>
      </c>
      <c r="E10433" s="5">
        <v>14709.25</v>
      </c>
      <c r="F10433" s="5">
        <v>14709.25</v>
      </c>
    </row>
    <row r="10434" spans="1:6" ht="45" x14ac:dyDescent="0.2">
      <c r="A10434" s="2">
        <v>10429</v>
      </c>
      <c r="B10434" s="244" t="s">
        <v>13841</v>
      </c>
      <c r="C10434" s="4"/>
      <c r="D10434" s="2">
        <v>1</v>
      </c>
      <c r="E10434" s="5">
        <v>14709.25</v>
      </c>
      <c r="F10434" s="5">
        <v>14709.25</v>
      </c>
    </row>
    <row r="10435" spans="1:6" ht="33.75" x14ac:dyDescent="0.2">
      <c r="A10435" s="2">
        <v>10430</v>
      </c>
      <c r="B10435" s="244" t="s">
        <v>13842</v>
      </c>
      <c r="C10435" s="4"/>
      <c r="D10435" s="2">
        <v>1</v>
      </c>
      <c r="E10435" s="5">
        <v>18994.5</v>
      </c>
      <c r="F10435" s="5">
        <v>18994.5</v>
      </c>
    </row>
    <row r="10436" spans="1:6" ht="33.75" x14ac:dyDescent="0.2">
      <c r="A10436" s="2">
        <v>10431</v>
      </c>
      <c r="B10436" s="244" t="s">
        <v>13843</v>
      </c>
      <c r="C10436" s="4"/>
      <c r="D10436" s="2">
        <v>1</v>
      </c>
      <c r="E10436" s="5">
        <v>55944</v>
      </c>
      <c r="F10436" s="5">
        <v>55944</v>
      </c>
    </row>
    <row r="10437" spans="1:6" ht="33.75" x14ac:dyDescent="0.2">
      <c r="A10437" s="2">
        <v>10432</v>
      </c>
      <c r="B10437" s="244" t="s">
        <v>13844</v>
      </c>
      <c r="C10437" s="4"/>
      <c r="D10437" s="2">
        <v>1</v>
      </c>
      <c r="E10437" s="5">
        <v>11718</v>
      </c>
      <c r="F10437" s="5">
        <v>11718</v>
      </c>
    </row>
    <row r="10438" spans="1:6" ht="33.75" x14ac:dyDescent="0.2">
      <c r="A10438" s="2">
        <v>10433</v>
      </c>
      <c r="B10438" s="244" t="s">
        <v>13845</v>
      </c>
      <c r="C10438" s="4"/>
      <c r="D10438" s="2">
        <v>1</v>
      </c>
      <c r="E10438" s="5">
        <v>7924.5</v>
      </c>
      <c r="F10438" s="5">
        <v>7924.5</v>
      </c>
    </row>
    <row r="10439" spans="1:6" ht="33.75" x14ac:dyDescent="0.2">
      <c r="A10439" s="2">
        <v>10434</v>
      </c>
      <c r="B10439" s="244" t="s">
        <v>13846</v>
      </c>
      <c r="C10439" s="4"/>
      <c r="D10439" s="2">
        <v>1</v>
      </c>
      <c r="E10439" s="5">
        <v>11881.86</v>
      </c>
      <c r="F10439" s="5">
        <v>11881.86</v>
      </c>
    </row>
    <row r="10440" spans="1:6" ht="33.75" x14ac:dyDescent="0.2">
      <c r="A10440" s="2">
        <v>10435</v>
      </c>
      <c r="B10440" s="244" t="s">
        <v>13847</v>
      </c>
      <c r="C10440" s="4"/>
      <c r="D10440" s="2">
        <v>1</v>
      </c>
      <c r="E10440" s="5">
        <v>25574.25</v>
      </c>
      <c r="F10440" s="5">
        <v>25574.25</v>
      </c>
    </row>
    <row r="10441" spans="1:6" ht="45" x14ac:dyDescent="0.2">
      <c r="A10441" s="2">
        <v>10436</v>
      </c>
      <c r="B10441" s="244" t="s">
        <v>13848</v>
      </c>
      <c r="C10441" s="4"/>
      <c r="D10441" s="2">
        <v>1</v>
      </c>
      <c r="E10441" s="5">
        <v>13704.6</v>
      </c>
      <c r="F10441" s="5">
        <v>13704.6</v>
      </c>
    </row>
    <row r="10442" spans="1:6" ht="56.25" x14ac:dyDescent="0.2">
      <c r="A10442" s="2">
        <v>10437</v>
      </c>
      <c r="B10442" s="244" t="s">
        <v>13784</v>
      </c>
      <c r="C10442" s="4"/>
      <c r="D10442" s="2">
        <v>1</v>
      </c>
      <c r="E10442" s="5">
        <v>24001.25</v>
      </c>
      <c r="F10442" s="5">
        <v>24001.25</v>
      </c>
    </row>
    <row r="10443" spans="1:6" ht="56.25" x14ac:dyDescent="0.2">
      <c r="A10443" s="2">
        <v>10438</v>
      </c>
      <c r="B10443" s="244" t="s">
        <v>13849</v>
      </c>
      <c r="C10443" s="4"/>
      <c r="D10443" s="2">
        <v>1</v>
      </c>
      <c r="E10443" s="5">
        <v>24001.25</v>
      </c>
      <c r="F10443" s="5">
        <v>24001.25</v>
      </c>
    </row>
    <row r="10444" spans="1:6" ht="45" x14ac:dyDescent="0.2">
      <c r="A10444" s="2">
        <v>10439</v>
      </c>
      <c r="B10444" s="244" t="s">
        <v>13850</v>
      </c>
      <c r="C10444" s="4"/>
      <c r="D10444" s="2">
        <v>1</v>
      </c>
      <c r="E10444" s="5">
        <v>15836.4</v>
      </c>
      <c r="F10444" s="5">
        <v>15836.4</v>
      </c>
    </row>
    <row r="10445" spans="1:6" ht="45" x14ac:dyDescent="0.2">
      <c r="A10445" s="2">
        <v>10440</v>
      </c>
      <c r="B10445" s="244" t="s">
        <v>13851</v>
      </c>
      <c r="C10445" s="4"/>
      <c r="D10445" s="2">
        <v>1</v>
      </c>
      <c r="E10445" s="5">
        <v>15836.4</v>
      </c>
      <c r="F10445" s="5">
        <v>15836.4</v>
      </c>
    </row>
    <row r="10446" spans="1:6" ht="56.25" x14ac:dyDescent="0.2">
      <c r="A10446" s="2">
        <v>10441</v>
      </c>
      <c r="B10446" s="244" t="s">
        <v>13852</v>
      </c>
      <c r="C10446" s="4"/>
      <c r="D10446" s="2">
        <v>1</v>
      </c>
      <c r="E10446" s="5">
        <v>16313.4</v>
      </c>
      <c r="F10446" s="5">
        <v>16313.4</v>
      </c>
    </row>
    <row r="10447" spans="1:6" ht="45" x14ac:dyDescent="0.2">
      <c r="A10447" s="2">
        <v>10442</v>
      </c>
      <c r="B10447" s="244" t="s">
        <v>13853</v>
      </c>
      <c r="C10447" s="4"/>
      <c r="D10447" s="2">
        <v>1</v>
      </c>
      <c r="E10447" s="5">
        <v>19938.599999999999</v>
      </c>
      <c r="F10447" s="5">
        <v>19938.599999999999</v>
      </c>
    </row>
    <row r="10448" spans="1:6" ht="56.25" x14ac:dyDescent="0.2">
      <c r="A10448" s="2">
        <v>10443</v>
      </c>
      <c r="B10448" s="244" t="s">
        <v>13854</v>
      </c>
      <c r="C10448" s="4"/>
      <c r="D10448" s="2">
        <v>1</v>
      </c>
      <c r="E10448" s="5">
        <v>14500.8</v>
      </c>
      <c r="F10448" s="5">
        <v>14500.8</v>
      </c>
    </row>
    <row r="10449" spans="1:6" ht="56.25" x14ac:dyDescent="0.2">
      <c r="A10449" s="2">
        <v>10444</v>
      </c>
      <c r="B10449" s="244" t="s">
        <v>13855</v>
      </c>
      <c r="C10449" s="4"/>
      <c r="D10449" s="2">
        <v>1</v>
      </c>
      <c r="E10449" s="5">
        <v>13200</v>
      </c>
      <c r="F10449" s="5">
        <v>13200</v>
      </c>
    </row>
    <row r="10450" spans="1:6" ht="56.25" x14ac:dyDescent="0.2">
      <c r="A10450" s="2">
        <v>10445</v>
      </c>
      <c r="B10450" s="244" t="s">
        <v>13856</v>
      </c>
      <c r="C10450" s="4"/>
      <c r="D10450" s="2">
        <v>1</v>
      </c>
      <c r="E10450" s="5">
        <v>13200</v>
      </c>
      <c r="F10450" s="5">
        <v>13200</v>
      </c>
    </row>
    <row r="10451" spans="1:6" ht="56.25" x14ac:dyDescent="0.2">
      <c r="A10451" s="2">
        <v>10446</v>
      </c>
      <c r="B10451" s="244" t="s">
        <v>13857</v>
      </c>
      <c r="C10451" s="4"/>
      <c r="D10451" s="2">
        <v>1</v>
      </c>
      <c r="E10451" s="5">
        <v>12936</v>
      </c>
      <c r="F10451" s="5">
        <v>12936</v>
      </c>
    </row>
    <row r="10452" spans="1:6" ht="56.25" x14ac:dyDescent="0.2">
      <c r="A10452" s="2">
        <v>10447</v>
      </c>
      <c r="B10452" s="244" t="s">
        <v>13858</v>
      </c>
      <c r="C10452" s="4"/>
      <c r="D10452" s="2">
        <v>1</v>
      </c>
      <c r="E10452" s="5">
        <v>12936</v>
      </c>
      <c r="F10452" s="5">
        <v>12936</v>
      </c>
    </row>
    <row r="10453" spans="1:6" ht="33.75" x14ac:dyDescent="0.2">
      <c r="A10453" s="2">
        <v>10448</v>
      </c>
      <c r="B10453" s="244" t="s">
        <v>13859</v>
      </c>
      <c r="C10453" s="4"/>
      <c r="D10453" s="2">
        <v>1</v>
      </c>
      <c r="E10453" s="5">
        <v>15180</v>
      </c>
      <c r="F10453" s="5">
        <v>15180</v>
      </c>
    </row>
    <row r="10454" spans="1:6" ht="33.75" x14ac:dyDescent="0.2">
      <c r="A10454" s="2">
        <v>10449</v>
      </c>
      <c r="B10454" s="244" t="s">
        <v>13860</v>
      </c>
      <c r="C10454" s="4"/>
      <c r="D10454" s="2">
        <v>1</v>
      </c>
      <c r="E10454" s="5">
        <v>15180</v>
      </c>
      <c r="F10454" s="5">
        <v>15180</v>
      </c>
    </row>
    <row r="10455" spans="1:6" ht="33.75" x14ac:dyDescent="0.2">
      <c r="A10455" s="2">
        <v>10450</v>
      </c>
      <c r="B10455" s="244" t="s">
        <v>13861</v>
      </c>
      <c r="C10455" s="4"/>
      <c r="D10455" s="2">
        <v>1</v>
      </c>
      <c r="E10455" s="5">
        <v>14388</v>
      </c>
      <c r="F10455" s="5">
        <v>14388</v>
      </c>
    </row>
    <row r="10456" spans="1:6" ht="33.75" x14ac:dyDescent="0.2">
      <c r="A10456" s="2">
        <v>10451</v>
      </c>
      <c r="B10456" s="244" t="s">
        <v>13862</v>
      </c>
      <c r="C10456" s="4"/>
      <c r="D10456" s="2">
        <v>1</v>
      </c>
      <c r="E10456" s="5">
        <v>14388</v>
      </c>
      <c r="F10456" s="5">
        <v>14388</v>
      </c>
    </row>
    <row r="10457" spans="1:6" ht="56.25" x14ac:dyDescent="0.2">
      <c r="A10457" s="2">
        <v>10452</v>
      </c>
      <c r="B10457" s="244" t="s">
        <v>13863</v>
      </c>
      <c r="C10457" s="4"/>
      <c r="D10457" s="2">
        <v>1</v>
      </c>
      <c r="E10457" s="5">
        <v>4125</v>
      </c>
      <c r="F10457" s="5">
        <v>4125</v>
      </c>
    </row>
    <row r="10458" spans="1:6" ht="56.25" x14ac:dyDescent="0.2">
      <c r="A10458" s="2">
        <v>10453</v>
      </c>
      <c r="B10458" s="244" t="s">
        <v>13864</v>
      </c>
      <c r="C10458" s="4"/>
      <c r="D10458" s="2">
        <v>1</v>
      </c>
      <c r="E10458" s="5">
        <v>4125</v>
      </c>
      <c r="F10458" s="5">
        <v>4125</v>
      </c>
    </row>
    <row r="10459" spans="1:6" ht="45" x14ac:dyDescent="0.2">
      <c r="A10459" s="2">
        <v>10454</v>
      </c>
      <c r="B10459" s="244" t="s">
        <v>13865</v>
      </c>
      <c r="C10459" s="4"/>
      <c r="D10459" s="2">
        <v>1</v>
      </c>
      <c r="E10459" s="5">
        <v>4620</v>
      </c>
      <c r="F10459" s="5">
        <v>4620</v>
      </c>
    </row>
    <row r="10460" spans="1:6" ht="45" x14ac:dyDescent="0.2">
      <c r="A10460" s="2">
        <v>10455</v>
      </c>
      <c r="B10460" s="244" t="s">
        <v>13866</v>
      </c>
      <c r="C10460" s="4"/>
      <c r="D10460" s="2">
        <v>1</v>
      </c>
      <c r="E10460" s="5">
        <v>4620</v>
      </c>
      <c r="F10460" s="5">
        <v>4620</v>
      </c>
    </row>
    <row r="10461" spans="1:6" ht="45" x14ac:dyDescent="0.2">
      <c r="A10461" s="2">
        <v>10456</v>
      </c>
      <c r="B10461" s="244" t="s">
        <v>13867</v>
      </c>
      <c r="C10461" s="4"/>
      <c r="D10461" s="2">
        <v>1</v>
      </c>
      <c r="E10461" s="5">
        <v>7590</v>
      </c>
      <c r="F10461" s="5">
        <v>7590</v>
      </c>
    </row>
    <row r="10462" spans="1:6" ht="56.25" x14ac:dyDescent="0.2">
      <c r="A10462" s="2">
        <v>10457</v>
      </c>
      <c r="B10462" s="244" t="s">
        <v>13868</v>
      </c>
      <c r="C10462" s="4"/>
      <c r="D10462" s="2">
        <v>1</v>
      </c>
      <c r="E10462" s="5">
        <v>2485.12</v>
      </c>
      <c r="F10462" s="5">
        <v>2485.12</v>
      </c>
    </row>
    <row r="10463" spans="1:6" ht="56.25" x14ac:dyDescent="0.2">
      <c r="A10463" s="2">
        <v>10458</v>
      </c>
      <c r="B10463" s="244" t="s">
        <v>13869</v>
      </c>
      <c r="C10463" s="4"/>
      <c r="D10463" s="2">
        <v>1</v>
      </c>
      <c r="E10463" s="5">
        <v>2477.92</v>
      </c>
      <c r="F10463" s="5">
        <v>2477.92</v>
      </c>
    </row>
    <row r="10464" spans="1:6" x14ac:dyDescent="0.2">
      <c r="A10464" s="2">
        <v>10459</v>
      </c>
      <c r="B10464" s="244" t="s">
        <v>13870</v>
      </c>
      <c r="C10464" s="4"/>
      <c r="D10464" s="2">
        <v>1</v>
      </c>
      <c r="E10464" s="5">
        <v>20000</v>
      </c>
      <c r="F10464" s="5">
        <v>20000</v>
      </c>
    </row>
    <row r="10465" spans="1:6" ht="56.25" x14ac:dyDescent="0.2">
      <c r="A10465" s="2">
        <v>10460</v>
      </c>
      <c r="B10465" s="244" t="s">
        <v>13849</v>
      </c>
      <c r="C10465" s="4"/>
      <c r="D10465" s="2">
        <v>1</v>
      </c>
      <c r="E10465" s="5">
        <v>2475</v>
      </c>
      <c r="F10465" s="5">
        <v>2475</v>
      </c>
    </row>
    <row r="10466" spans="1:6" ht="45" x14ac:dyDescent="0.2">
      <c r="A10466" s="2">
        <v>10461</v>
      </c>
      <c r="B10466" s="244" t="s">
        <v>13871</v>
      </c>
      <c r="C10466" s="4"/>
      <c r="D10466" s="2">
        <v>1</v>
      </c>
      <c r="E10466" s="5">
        <v>51855.44</v>
      </c>
      <c r="F10466" s="5">
        <v>51855.44</v>
      </c>
    </row>
    <row r="10467" spans="1:6" ht="56.25" x14ac:dyDescent="0.2">
      <c r="A10467" s="2">
        <v>10462</v>
      </c>
      <c r="B10467" s="244" t="s">
        <v>13872</v>
      </c>
      <c r="C10467" s="4"/>
      <c r="D10467" s="2">
        <v>1</v>
      </c>
      <c r="E10467" s="5">
        <v>43446.5</v>
      </c>
      <c r="F10467" s="5">
        <v>43446.5</v>
      </c>
    </row>
    <row r="10468" spans="1:6" ht="45" x14ac:dyDescent="0.2">
      <c r="A10468" s="2">
        <v>10463</v>
      </c>
      <c r="B10468" s="244" t="s">
        <v>13873</v>
      </c>
      <c r="C10468" s="4"/>
      <c r="D10468" s="2">
        <v>1</v>
      </c>
      <c r="E10468" s="5">
        <v>6210.9</v>
      </c>
      <c r="F10468" s="5">
        <v>6210.9</v>
      </c>
    </row>
    <row r="10469" spans="1:6" ht="56.25" x14ac:dyDescent="0.2">
      <c r="A10469" s="2">
        <v>10464</v>
      </c>
      <c r="B10469" s="244" t="s">
        <v>13874</v>
      </c>
      <c r="C10469" s="4"/>
      <c r="D10469" s="2">
        <v>1</v>
      </c>
      <c r="E10469" s="5">
        <v>12476.1</v>
      </c>
      <c r="F10469" s="5">
        <v>12476.1</v>
      </c>
    </row>
    <row r="10470" spans="1:6" ht="56.25" x14ac:dyDescent="0.2">
      <c r="A10470" s="2">
        <v>10465</v>
      </c>
      <c r="B10470" s="244" t="s">
        <v>13875</v>
      </c>
      <c r="C10470" s="4"/>
      <c r="D10470" s="2">
        <v>1</v>
      </c>
      <c r="E10470" s="5">
        <v>16892.96</v>
      </c>
      <c r="F10470" s="5">
        <v>16892.96</v>
      </c>
    </row>
    <row r="10471" spans="1:6" ht="45" x14ac:dyDescent="0.2">
      <c r="A10471" s="2">
        <v>10466</v>
      </c>
      <c r="B10471" s="244" t="s">
        <v>13876</v>
      </c>
      <c r="C10471" s="4"/>
      <c r="D10471" s="2">
        <v>1</v>
      </c>
      <c r="E10471" s="5">
        <v>6210.9</v>
      </c>
      <c r="F10471" s="5">
        <v>6210.9</v>
      </c>
    </row>
    <row r="10472" spans="1:6" ht="45" x14ac:dyDescent="0.2">
      <c r="A10472" s="2">
        <v>10467</v>
      </c>
      <c r="B10472" s="244" t="s">
        <v>13877</v>
      </c>
      <c r="C10472" s="4"/>
      <c r="D10472" s="2">
        <v>1</v>
      </c>
      <c r="E10472" s="5">
        <v>5428.8</v>
      </c>
      <c r="F10472" s="5">
        <v>5428.8</v>
      </c>
    </row>
    <row r="10473" spans="1:6" ht="45" x14ac:dyDescent="0.2">
      <c r="A10473" s="2">
        <v>10468</v>
      </c>
      <c r="B10473" s="244" t="s">
        <v>13878</v>
      </c>
      <c r="C10473" s="4"/>
      <c r="D10473" s="2">
        <v>1</v>
      </c>
      <c r="E10473" s="5">
        <v>9346.5</v>
      </c>
      <c r="F10473" s="5">
        <v>9346.5</v>
      </c>
    </row>
    <row r="10474" spans="1:6" ht="45" x14ac:dyDescent="0.2">
      <c r="A10474" s="2">
        <v>10469</v>
      </c>
      <c r="B10474" s="244" t="s">
        <v>13879</v>
      </c>
      <c r="C10474" s="4"/>
      <c r="D10474" s="2">
        <v>1</v>
      </c>
      <c r="E10474" s="5">
        <v>11204.7</v>
      </c>
      <c r="F10474" s="5">
        <v>11204.7</v>
      </c>
    </row>
    <row r="10475" spans="1:6" ht="45" x14ac:dyDescent="0.2">
      <c r="A10475" s="2">
        <v>10470</v>
      </c>
      <c r="B10475" s="244" t="s">
        <v>13880</v>
      </c>
      <c r="C10475" s="4"/>
      <c r="D10475" s="2">
        <v>1</v>
      </c>
      <c r="E10475" s="5">
        <v>339.3</v>
      </c>
      <c r="F10475" s="5">
        <v>339.3</v>
      </c>
    </row>
    <row r="10476" spans="1:6" ht="45" x14ac:dyDescent="0.2">
      <c r="A10476" s="2">
        <v>10471</v>
      </c>
      <c r="B10476" s="244" t="s">
        <v>13881</v>
      </c>
      <c r="C10476" s="4"/>
      <c r="D10476" s="2">
        <v>1</v>
      </c>
      <c r="E10476" s="5">
        <v>280.8</v>
      </c>
      <c r="F10476" s="5">
        <v>280.8</v>
      </c>
    </row>
    <row r="10477" spans="1:6" ht="33.75" x14ac:dyDescent="0.2">
      <c r="A10477" s="2">
        <v>10472</v>
      </c>
      <c r="B10477" s="244" t="s">
        <v>13882</v>
      </c>
      <c r="C10477" s="4"/>
      <c r="D10477" s="2">
        <v>1</v>
      </c>
      <c r="E10477" s="5">
        <v>59847.9</v>
      </c>
      <c r="F10477" s="5">
        <v>59847.9</v>
      </c>
    </row>
    <row r="10478" spans="1:6" ht="45" x14ac:dyDescent="0.2">
      <c r="A10478" s="2">
        <v>10473</v>
      </c>
      <c r="B10478" s="244" t="s">
        <v>13883</v>
      </c>
      <c r="C10478" s="4"/>
      <c r="D10478" s="2">
        <v>1</v>
      </c>
      <c r="E10478" s="5">
        <v>12717</v>
      </c>
      <c r="F10478" s="5">
        <v>12717</v>
      </c>
    </row>
    <row r="10479" spans="1:6" ht="33.75" x14ac:dyDescent="0.2">
      <c r="A10479" s="2">
        <v>10474</v>
      </c>
      <c r="B10479" s="244" t="s">
        <v>13884</v>
      </c>
      <c r="C10479" s="4"/>
      <c r="D10479" s="2">
        <v>1</v>
      </c>
      <c r="E10479" s="5">
        <v>1099.68</v>
      </c>
      <c r="F10479" s="5">
        <v>1099.68</v>
      </c>
    </row>
    <row r="10480" spans="1:6" ht="33.75" x14ac:dyDescent="0.2">
      <c r="A10480" s="2">
        <v>10475</v>
      </c>
      <c r="B10480" s="244" t="s">
        <v>13885</v>
      </c>
      <c r="C10480" s="4"/>
      <c r="D10480" s="2">
        <v>1</v>
      </c>
      <c r="E10480" s="5">
        <v>223.2</v>
      </c>
      <c r="F10480" s="5">
        <v>223.2</v>
      </c>
    </row>
    <row r="10481" spans="1:6" ht="45" x14ac:dyDescent="0.2">
      <c r="A10481" s="2">
        <v>10476</v>
      </c>
      <c r="B10481" s="244" t="s">
        <v>13886</v>
      </c>
      <c r="C10481" s="4"/>
      <c r="D10481" s="2">
        <v>1</v>
      </c>
      <c r="E10481" s="5">
        <v>5976</v>
      </c>
      <c r="F10481" s="5">
        <v>5976</v>
      </c>
    </row>
    <row r="10482" spans="1:6" ht="45" x14ac:dyDescent="0.2">
      <c r="A10482" s="2">
        <v>10477</v>
      </c>
      <c r="B10482" s="244" t="s">
        <v>13887</v>
      </c>
      <c r="C10482" s="4"/>
      <c r="D10482" s="2">
        <v>1</v>
      </c>
      <c r="E10482" s="5">
        <v>2614.5</v>
      </c>
      <c r="F10482" s="5">
        <v>2614.5</v>
      </c>
    </row>
    <row r="10483" spans="1:6" ht="33.75" x14ac:dyDescent="0.2">
      <c r="A10483" s="2">
        <v>10478</v>
      </c>
      <c r="B10483" s="244" t="s">
        <v>13888</v>
      </c>
      <c r="C10483" s="4"/>
      <c r="D10483" s="2">
        <v>1</v>
      </c>
      <c r="E10483" s="5">
        <v>19440</v>
      </c>
      <c r="F10483" s="5">
        <v>19440</v>
      </c>
    </row>
    <row r="10484" spans="1:6" ht="45" x14ac:dyDescent="0.2">
      <c r="A10484" s="2">
        <v>10479</v>
      </c>
      <c r="B10484" s="244" t="s">
        <v>13889</v>
      </c>
      <c r="C10484" s="4"/>
      <c r="D10484" s="2">
        <v>1</v>
      </c>
      <c r="E10484" s="5">
        <v>157.5</v>
      </c>
      <c r="F10484" s="5">
        <v>157.5</v>
      </c>
    </row>
    <row r="10485" spans="1:6" ht="45" x14ac:dyDescent="0.2">
      <c r="A10485" s="2">
        <v>10480</v>
      </c>
      <c r="B10485" s="244" t="s">
        <v>13890</v>
      </c>
      <c r="C10485" s="4"/>
      <c r="D10485" s="2">
        <v>1</v>
      </c>
      <c r="E10485" s="5">
        <v>157.5</v>
      </c>
      <c r="F10485" s="5">
        <v>157.5</v>
      </c>
    </row>
    <row r="10486" spans="1:6" ht="45" x14ac:dyDescent="0.2">
      <c r="A10486" s="2">
        <v>10481</v>
      </c>
      <c r="B10486" s="244" t="s">
        <v>13891</v>
      </c>
      <c r="C10486" s="4"/>
      <c r="D10486" s="2">
        <v>1</v>
      </c>
      <c r="E10486" s="5">
        <v>193.5</v>
      </c>
      <c r="F10486" s="5">
        <v>193.5</v>
      </c>
    </row>
    <row r="10487" spans="1:6" ht="45" x14ac:dyDescent="0.2">
      <c r="A10487" s="2">
        <v>10482</v>
      </c>
      <c r="B10487" s="244" t="s">
        <v>13892</v>
      </c>
      <c r="C10487" s="4"/>
      <c r="D10487" s="2">
        <v>1</v>
      </c>
      <c r="E10487" s="5">
        <v>8679.6</v>
      </c>
      <c r="F10487" s="5">
        <v>8679.6</v>
      </c>
    </row>
    <row r="10488" spans="1:6" ht="67.5" x14ac:dyDescent="0.2">
      <c r="A10488" s="2">
        <v>10483</v>
      </c>
      <c r="B10488" s="244" t="s">
        <v>13893</v>
      </c>
      <c r="C10488" s="4"/>
      <c r="D10488" s="2">
        <v>1</v>
      </c>
      <c r="E10488" s="5">
        <v>8680</v>
      </c>
      <c r="F10488" s="5">
        <v>8680</v>
      </c>
    </row>
    <row r="10489" spans="1:6" ht="22.5" x14ac:dyDescent="0.2">
      <c r="A10489" s="2">
        <v>10484</v>
      </c>
      <c r="B10489" s="244" t="s">
        <v>13894</v>
      </c>
      <c r="C10489" s="4"/>
      <c r="D10489" s="2">
        <v>1</v>
      </c>
      <c r="E10489" s="5">
        <v>3672</v>
      </c>
      <c r="F10489" s="5">
        <v>3672</v>
      </c>
    </row>
    <row r="10490" spans="1:6" ht="45" x14ac:dyDescent="0.2">
      <c r="A10490" s="2">
        <v>10485</v>
      </c>
      <c r="B10490" s="244" t="s">
        <v>13895</v>
      </c>
      <c r="C10490" s="4"/>
      <c r="D10490" s="2">
        <v>1</v>
      </c>
      <c r="E10490" s="5">
        <v>25443</v>
      </c>
      <c r="F10490" s="5">
        <v>25443</v>
      </c>
    </row>
    <row r="10491" spans="1:6" ht="45" x14ac:dyDescent="0.2">
      <c r="A10491" s="2">
        <v>10486</v>
      </c>
      <c r="B10491" s="244" t="s">
        <v>13896</v>
      </c>
      <c r="C10491" s="4"/>
      <c r="D10491" s="2">
        <v>1</v>
      </c>
      <c r="E10491" s="5">
        <v>48166.400000000001</v>
      </c>
      <c r="F10491" s="5">
        <v>48166.400000000001</v>
      </c>
    </row>
    <row r="10492" spans="1:6" ht="56.25" x14ac:dyDescent="0.2">
      <c r="A10492" s="2">
        <v>10487</v>
      </c>
      <c r="B10492" s="244" t="s">
        <v>13897</v>
      </c>
      <c r="C10492" s="4"/>
      <c r="D10492" s="2">
        <v>1</v>
      </c>
      <c r="E10492" s="5">
        <v>4428</v>
      </c>
      <c r="F10492" s="5">
        <v>4428</v>
      </c>
    </row>
    <row r="10493" spans="1:6" ht="33.75" x14ac:dyDescent="0.2">
      <c r="A10493" s="2">
        <v>10488</v>
      </c>
      <c r="B10493" s="244" t="s">
        <v>13898</v>
      </c>
      <c r="C10493" s="4"/>
      <c r="D10493" s="2">
        <v>1</v>
      </c>
      <c r="E10493" s="5">
        <v>13986</v>
      </c>
      <c r="F10493" s="5">
        <v>13986</v>
      </c>
    </row>
    <row r="10494" spans="1:6" ht="33.75" x14ac:dyDescent="0.2">
      <c r="A10494" s="2">
        <v>10489</v>
      </c>
      <c r="B10494" s="244" t="s">
        <v>13899</v>
      </c>
      <c r="C10494" s="4"/>
      <c r="D10494" s="2">
        <v>1</v>
      </c>
      <c r="E10494" s="5">
        <v>34622.400000000001</v>
      </c>
      <c r="F10494" s="5">
        <v>34622.400000000001</v>
      </c>
    </row>
    <row r="10495" spans="1:6" ht="45" x14ac:dyDescent="0.2">
      <c r="A10495" s="2">
        <v>10490</v>
      </c>
      <c r="B10495" s="244" t="s">
        <v>13900</v>
      </c>
      <c r="C10495" s="4"/>
      <c r="D10495" s="2">
        <v>1</v>
      </c>
      <c r="E10495" s="5">
        <v>6885</v>
      </c>
      <c r="F10495" s="5">
        <v>6885</v>
      </c>
    </row>
    <row r="10496" spans="1:6" ht="45" x14ac:dyDescent="0.2">
      <c r="A10496" s="2">
        <v>10491</v>
      </c>
      <c r="B10496" s="244" t="s">
        <v>13901</v>
      </c>
      <c r="C10496" s="4"/>
      <c r="D10496" s="2">
        <v>1</v>
      </c>
      <c r="E10496" s="5">
        <v>2106</v>
      </c>
      <c r="F10496" s="5">
        <v>2106</v>
      </c>
    </row>
    <row r="10497" spans="1:6" ht="56.25" x14ac:dyDescent="0.2">
      <c r="A10497" s="2">
        <v>10492</v>
      </c>
      <c r="B10497" s="244" t="s">
        <v>13902</v>
      </c>
      <c r="C10497" s="4"/>
      <c r="D10497" s="2">
        <v>1</v>
      </c>
      <c r="E10497" s="5">
        <v>6296.4</v>
      </c>
      <c r="F10497" s="5">
        <v>6296.4</v>
      </c>
    </row>
    <row r="10498" spans="1:6" ht="45" x14ac:dyDescent="0.2">
      <c r="A10498" s="2">
        <v>10493</v>
      </c>
      <c r="B10498" s="244" t="s">
        <v>13903</v>
      </c>
      <c r="C10498" s="4"/>
      <c r="D10498" s="2">
        <v>1</v>
      </c>
      <c r="E10498" s="5">
        <v>340.3</v>
      </c>
      <c r="F10498" s="5">
        <v>340.3</v>
      </c>
    </row>
    <row r="10499" spans="1:6" ht="45" x14ac:dyDescent="0.2">
      <c r="A10499" s="2">
        <v>10494</v>
      </c>
      <c r="B10499" s="244" t="s">
        <v>13904</v>
      </c>
      <c r="C10499" s="4"/>
      <c r="D10499" s="2">
        <v>1</v>
      </c>
      <c r="E10499" s="5">
        <v>339.3</v>
      </c>
      <c r="F10499" s="5">
        <v>339.3</v>
      </c>
    </row>
    <row r="10500" spans="1:6" ht="45" x14ac:dyDescent="0.2">
      <c r="A10500" s="2">
        <v>10495</v>
      </c>
      <c r="B10500" s="244" t="s">
        <v>13905</v>
      </c>
      <c r="C10500" s="4"/>
      <c r="D10500" s="2">
        <v>1</v>
      </c>
      <c r="E10500" s="5">
        <v>18744</v>
      </c>
      <c r="F10500" s="5">
        <v>18744</v>
      </c>
    </row>
    <row r="10501" spans="1:6" ht="45" x14ac:dyDescent="0.2">
      <c r="A10501" s="2">
        <v>10496</v>
      </c>
      <c r="B10501" s="244" t="s">
        <v>13906</v>
      </c>
      <c r="C10501" s="4"/>
      <c r="D10501" s="2">
        <v>1</v>
      </c>
      <c r="E10501" s="5">
        <v>18744</v>
      </c>
      <c r="F10501" s="5">
        <v>18744</v>
      </c>
    </row>
    <row r="10502" spans="1:6" ht="33.75" x14ac:dyDescent="0.2">
      <c r="A10502" s="2">
        <v>10497</v>
      </c>
      <c r="B10502" s="244" t="s">
        <v>13907</v>
      </c>
      <c r="C10502" s="4"/>
      <c r="D10502" s="2">
        <v>1</v>
      </c>
      <c r="E10502" s="5">
        <v>17582.400000000001</v>
      </c>
      <c r="F10502" s="5">
        <v>17582.400000000001</v>
      </c>
    </row>
    <row r="10503" spans="1:6" ht="33.75" x14ac:dyDescent="0.2">
      <c r="A10503" s="2">
        <v>10498</v>
      </c>
      <c r="B10503" s="244" t="s">
        <v>13908</v>
      </c>
      <c r="C10503" s="4"/>
      <c r="D10503" s="2">
        <v>1</v>
      </c>
      <c r="E10503" s="5">
        <v>17582.400000000001</v>
      </c>
      <c r="F10503" s="5">
        <v>17582.400000000001</v>
      </c>
    </row>
    <row r="10504" spans="1:6" ht="33.75" x14ac:dyDescent="0.2">
      <c r="A10504" s="2">
        <v>10499</v>
      </c>
      <c r="B10504" s="244" t="s">
        <v>13909</v>
      </c>
      <c r="C10504" s="4"/>
      <c r="D10504" s="2">
        <v>1</v>
      </c>
      <c r="E10504" s="5">
        <v>17582.400000000001</v>
      </c>
      <c r="F10504" s="5">
        <v>17582.400000000001</v>
      </c>
    </row>
    <row r="10505" spans="1:6" ht="45" x14ac:dyDescent="0.2">
      <c r="A10505" s="2">
        <v>10500</v>
      </c>
      <c r="B10505" s="244" t="s">
        <v>13910</v>
      </c>
      <c r="C10505" s="4"/>
      <c r="D10505" s="2">
        <v>1</v>
      </c>
      <c r="E10505" s="5">
        <v>18955.2</v>
      </c>
      <c r="F10505" s="5">
        <v>18955.2</v>
      </c>
    </row>
    <row r="10506" spans="1:6" ht="45" x14ac:dyDescent="0.2">
      <c r="A10506" s="2">
        <v>10501</v>
      </c>
      <c r="B10506" s="244" t="s">
        <v>13911</v>
      </c>
      <c r="C10506" s="4"/>
      <c r="D10506" s="2">
        <v>1</v>
      </c>
      <c r="E10506" s="5">
        <v>18955.2</v>
      </c>
      <c r="F10506" s="5">
        <v>18955.2</v>
      </c>
    </row>
    <row r="10507" spans="1:6" ht="33.75" x14ac:dyDescent="0.2">
      <c r="A10507" s="2">
        <v>10502</v>
      </c>
      <c r="B10507" s="244" t="s">
        <v>13912</v>
      </c>
      <c r="C10507" s="4"/>
      <c r="D10507" s="2">
        <v>1</v>
      </c>
      <c r="E10507" s="5">
        <v>6916.8</v>
      </c>
      <c r="F10507" s="5">
        <v>6916.8</v>
      </c>
    </row>
    <row r="10508" spans="1:6" ht="33.75" x14ac:dyDescent="0.2">
      <c r="A10508" s="2">
        <v>10503</v>
      </c>
      <c r="B10508" s="244" t="s">
        <v>13913</v>
      </c>
      <c r="C10508" s="4"/>
      <c r="D10508" s="2">
        <v>1</v>
      </c>
      <c r="E10508" s="5">
        <v>48336.3</v>
      </c>
      <c r="F10508" s="5">
        <v>48336.3</v>
      </c>
    </row>
    <row r="10509" spans="1:6" ht="33.75" x14ac:dyDescent="0.2">
      <c r="A10509" s="2">
        <v>10504</v>
      </c>
      <c r="B10509" s="244" t="s">
        <v>13914</v>
      </c>
      <c r="C10509" s="4"/>
      <c r="D10509" s="2">
        <v>1</v>
      </c>
      <c r="E10509" s="5">
        <v>62467.3</v>
      </c>
      <c r="F10509" s="5">
        <v>62467.3</v>
      </c>
    </row>
    <row r="10510" spans="1:6" ht="45" x14ac:dyDescent="0.2">
      <c r="A10510" s="2">
        <v>10505</v>
      </c>
      <c r="B10510" s="244" t="s">
        <v>13915</v>
      </c>
      <c r="C10510" s="4"/>
      <c r="D10510" s="2">
        <v>1</v>
      </c>
      <c r="E10510" s="5">
        <v>6318.4</v>
      </c>
      <c r="F10510" s="5">
        <v>6318.4</v>
      </c>
    </row>
    <row r="10511" spans="1:6" ht="45" x14ac:dyDescent="0.2">
      <c r="A10511" s="2">
        <v>10506</v>
      </c>
      <c r="B10511" s="244" t="s">
        <v>13916</v>
      </c>
      <c r="C10511" s="4"/>
      <c r="D10511" s="2">
        <v>1</v>
      </c>
      <c r="E10511" s="5">
        <v>56240.800000000003</v>
      </c>
      <c r="F10511" s="5">
        <v>56240.800000000003</v>
      </c>
    </row>
    <row r="10512" spans="1:6" ht="45" x14ac:dyDescent="0.2">
      <c r="A10512" s="2">
        <v>10507</v>
      </c>
      <c r="B10512" s="244" t="s">
        <v>13917</v>
      </c>
      <c r="C10512" s="4"/>
      <c r="D10512" s="2">
        <v>1</v>
      </c>
      <c r="E10512" s="5">
        <v>40902.400000000001</v>
      </c>
      <c r="F10512" s="5">
        <v>40902.400000000001</v>
      </c>
    </row>
    <row r="10513" spans="1:6" ht="56.25" x14ac:dyDescent="0.2">
      <c r="A10513" s="2">
        <v>10508</v>
      </c>
      <c r="B10513" s="244" t="s">
        <v>13918</v>
      </c>
      <c r="C10513" s="4"/>
      <c r="D10513" s="2">
        <v>1</v>
      </c>
      <c r="E10513" s="5">
        <v>6156.21</v>
      </c>
      <c r="F10513" s="5">
        <v>6156.21</v>
      </c>
    </row>
    <row r="10514" spans="1:6" ht="56.25" x14ac:dyDescent="0.2">
      <c r="A10514" s="2">
        <v>10509</v>
      </c>
      <c r="B10514" s="244" t="s">
        <v>13919</v>
      </c>
      <c r="C10514" s="4"/>
      <c r="D10514" s="2">
        <v>1</v>
      </c>
      <c r="E10514" s="5">
        <v>4247.24</v>
      </c>
      <c r="F10514" s="5">
        <v>4247.24</v>
      </c>
    </row>
    <row r="10515" spans="1:6" ht="56.25" x14ac:dyDescent="0.2">
      <c r="A10515" s="2">
        <v>10510</v>
      </c>
      <c r="B10515" s="244" t="s">
        <v>13920</v>
      </c>
      <c r="C10515" s="4"/>
      <c r="D10515" s="2">
        <v>1</v>
      </c>
      <c r="E10515" s="5">
        <v>16023.08</v>
      </c>
      <c r="F10515" s="5">
        <v>16023.08</v>
      </c>
    </row>
    <row r="10516" spans="1:6" ht="33.75" x14ac:dyDescent="0.2">
      <c r="A10516" s="2">
        <v>10511</v>
      </c>
      <c r="B10516" s="244" t="s">
        <v>13921</v>
      </c>
      <c r="C10516" s="4"/>
      <c r="D10516" s="2">
        <v>1</v>
      </c>
      <c r="E10516" s="5">
        <v>3291.2</v>
      </c>
      <c r="F10516" s="5">
        <v>3291.2</v>
      </c>
    </row>
    <row r="10517" spans="1:6" ht="56.25" x14ac:dyDescent="0.2">
      <c r="A10517" s="2">
        <v>10512</v>
      </c>
      <c r="B10517" s="244" t="s">
        <v>13922</v>
      </c>
      <c r="C10517" s="4"/>
      <c r="D10517" s="2">
        <v>1</v>
      </c>
      <c r="E10517" s="5">
        <v>5821.2</v>
      </c>
      <c r="F10517" s="5">
        <v>5821.2</v>
      </c>
    </row>
    <row r="10518" spans="1:6" ht="56.25" x14ac:dyDescent="0.2">
      <c r="A10518" s="2">
        <v>10513</v>
      </c>
      <c r="B10518" s="244" t="s">
        <v>13923</v>
      </c>
      <c r="C10518" s="4"/>
      <c r="D10518" s="2">
        <v>1</v>
      </c>
      <c r="E10518" s="5">
        <v>18074.7</v>
      </c>
      <c r="F10518" s="5">
        <v>18074.7</v>
      </c>
    </row>
    <row r="10519" spans="1:6" ht="56.25" x14ac:dyDescent="0.2">
      <c r="A10519" s="2">
        <v>10514</v>
      </c>
      <c r="B10519" s="244" t="s">
        <v>13924</v>
      </c>
      <c r="C10519" s="4"/>
      <c r="D10519" s="2">
        <v>1</v>
      </c>
      <c r="E10519" s="5">
        <v>10753.5</v>
      </c>
      <c r="F10519" s="5">
        <v>10753.5</v>
      </c>
    </row>
    <row r="10520" spans="1:6" ht="56.25" x14ac:dyDescent="0.2">
      <c r="A10520" s="2">
        <v>10515</v>
      </c>
      <c r="B10520" s="244" t="s">
        <v>13925</v>
      </c>
      <c r="C10520" s="4"/>
      <c r="D10520" s="2">
        <v>1</v>
      </c>
      <c r="E10520" s="5">
        <v>36385.5</v>
      </c>
      <c r="F10520" s="5">
        <v>36385.5</v>
      </c>
    </row>
    <row r="10521" spans="1:6" ht="67.5" x14ac:dyDescent="0.2">
      <c r="A10521" s="2">
        <v>10516</v>
      </c>
      <c r="B10521" s="244" t="s">
        <v>13926</v>
      </c>
      <c r="C10521" s="4"/>
      <c r="D10521" s="2">
        <v>1</v>
      </c>
      <c r="E10521" s="5">
        <v>7021.35</v>
      </c>
      <c r="F10521" s="5">
        <v>7021.35</v>
      </c>
    </row>
    <row r="10522" spans="1:6" ht="67.5" x14ac:dyDescent="0.2">
      <c r="A10522" s="2">
        <v>10517</v>
      </c>
      <c r="B10522" s="244" t="s">
        <v>13927</v>
      </c>
      <c r="C10522" s="4"/>
      <c r="D10522" s="2">
        <v>1</v>
      </c>
      <c r="E10522" s="5">
        <v>14042.7</v>
      </c>
      <c r="F10522" s="5">
        <v>14042.7</v>
      </c>
    </row>
    <row r="10523" spans="1:6" ht="67.5" x14ac:dyDescent="0.2">
      <c r="A10523" s="2">
        <v>10518</v>
      </c>
      <c r="B10523" s="244" t="s">
        <v>13928</v>
      </c>
      <c r="C10523" s="4"/>
      <c r="D10523" s="2">
        <v>1</v>
      </c>
      <c r="E10523" s="5">
        <v>14042.7</v>
      </c>
      <c r="F10523" s="5">
        <v>14042.7</v>
      </c>
    </row>
    <row r="10524" spans="1:6" ht="56.25" x14ac:dyDescent="0.2">
      <c r="A10524" s="2">
        <v>10519</v>
      </c>
      <c r="B10524" s="244" t="s">
        <v>13929</v>
      </c>
      <c r="C10524" s="4"/>
      <c r="D10524" s="2">
        <v>1</v>
      </c>
      <c r="E10524" s="5">
        <v>4680.8999999999996</v>
      </c>
      <c r="F10524" s="5">
        <v>4680.8999999999996</v>
      </c>
    </row>
    <row r="10525" spans="1:6" ht="56.25" x14ac:dyDescent="0.2">
      <c r="A10525" s="2">
        <v>10520</v>
      </c>
      <c r="B10525" s="244" t="s">
        <v>13930</v>
      </c>
      <c r="C10525" s="4"/>
      <c r="D10525" s="2">
        <v>1</v>
      </c>
      <c r="E10525" s="5">
        <v>9808.2000000000007</v>
      </c>
      <c r="F10525" s="5">
        <v>9808.2000000000007</v>
      </c>
    </row>
    <row r="10526" spans="1:6" ht="90" x14ac:dyDescent="0.2">
      <c r="A10526" s="2">
        <v>10521</v>
      </c>
      <c r="B10526" s="244" t="s">
        <v>13769</v>
      </c>
      <c r="C10526" s="4"/>
      <c r="D10526" s="2">
        <v>1</v>
      </c>
      <c r="E10526" s="5">
        <v>3786</v>
      </c>
      <c r="F10526" s="5">
        <v>3786</v>
      </c>
    </row>
    <row r="10527" spans="1:6" ht="45" x14ac:dyDescent="0.2">
      <c r="A10527" s="2">
        <v>10522</v>
      </c>
      <c r="B10527" s="244" t="s">
        <v>13931</v>
      </c>
      <c r="C10527" s="4"/>
      <c r="D10527" s="2">
        <v>1</v>
      </c>
      <c r="E10527" s="5">
        <v>3338.25</v>
      </c>
      <c r="F10527" s="5">
        <v>3338.25</v>
      </c>
    </row>
    <row r="10528" spans="1:6" ht="67.5" x14ac:dyDescent="0.2">
      <c r="A10528" s="2">
        <v>10523</v>
      </c>
      <c r="B10528" s="244" t="s">
        <v>13932</v>
      </c>
      <c r="C10528" s="4"/>
      <c r="D10528" s="2">
        <v>1</v>
      </c>
      <c r="E10528" s="5">
        <v>5162.8500000000004</v>
      </c>
      <c r="F10528" s="5">
        <v>5162.8500000000004</v>
      </c>
    </row>
    <row r="10529" spans="1:6" ht="56.25" x14ac:dyDescent="0.2">
      <c r="A10529" s="2">
        <v>10524</v>
      </c>
      <c r="B10529" s="244" t="s">
        <v>13933</v>
      </c>
      <c r="C10529" s="4"/>
      <c r="D10529" s="2">
        <v>1</v>
      </c>
      <c r="E10529" s="5">
        <v>38290.050000000003</v>
      </c>
      <c r="F10529" s="5">
        <v>38290.050000000003</v>
      </c>
    </row>
    <row r="10530" spans="1:6" ht="67.5" x14ac:dyDescent="0.2">
      <c r="A10530" s="2">
        <v>10525</v>
      </c>
      <c r="B10530" s="244" t="s">
        <v>13934</v>
      </c>
      <c r="C10530" s="4"/>
      <c r="D10530" s="2">
        <v>1</v>
      </c>
      <c r="E10530" s="5">
        <v>214.33</v>
      </c>
      <c r="F10530" s="5">
        <v>214.33</v>
      </c>
    </row>
    <row r="10531" spans="1:6" ht="67.5" x14ac:dyDescent="0.2">
      <c r="A10531" s="2">
        <v>10526</v>
      </c>
      <c r="B10531" s="244" t="s">
        <v>13935</v>
      </c>
      <c r="C10531" s="4"/>
      <c r="D10531" s="2">
        <v>1</v>
      </c>
      <c r="E10531" s="5">
        <v>214.33</v>
      </c>
      <c r="F10531" s="5">
        <v>214.33</v>
      </c>
    </row>
    <row r="10532" spans="1:6" ht="67.5" x14ac:dyDescent="0.2">
      <c r="A10532" s="2">
        <v>10527</v>
      </c>
      <c r="B10532" s="244" t="s">
        <v>13936</v>
      </c>
      <c r="C10532" s="4"/>
      <c r="D10532" s="2">
        <v>1</v>
      </c>
      <c r="E10532" s="5">
        <v>214.33</v>
      </c>
      <c r="F10532" s="5">
        <v>214.33</v>
      </c>
    </row>
    <row r="10533" spans="1:6" ht="67.5" x14ac:dyDescent="0.2">
      <c r="A10533" s="2">
        <v>10528</v>
      </c>
      <c r="B10533" s="244" t="s">
        <v>13937</v>
      </c>
      <c r="C10533" s="4"/>
      <c r="D10533" s="2">
        <v>1</v>
      </c>
      <c r="E10533" s="5">
        <v>216.61</v>
      </c>
      <c r="F10533" s="5">
        <v>216.61</v>
      </c>
    </row>
    <row r="10534" spans="1:6" ht="101.25" x14ac:dyDescent="0.2">
      <c r="A10534" s="2">
        <v>10529</v>
      </c>
      <c r="B10534" s="244" t="s">
        <v>13759</v>
      </c>
      <c r="C10534" s="4"/>
      <c r="D10534" s="2">
        <v>1</v>
      </c>
      <c r="E10534" s="5">
        <v>6747.3</v>
      </c>
      <c r="F10534" s="5">
        <v>6747.3</v>
      </c>
    </row>
    <row r="10535" spans="1:6" ht="101.25" x14ac:dyDescent="0.2">
      <c r="A10535" s="2">
        <v>10530</v>
      </c>
      <c r="B10535" s="244" t="s">
        <v>13938</v>
      </c>
      <c r="C10535" s="4"/>
      <c r="D10535" s="2">
        <v>1</v>
      </c>
      <c r="E10535" s="5">
        <v>6747.3</v>
      </c>
      <c r="F10535" s="5">
        <v>6747.3</v>
      </c>
    </row>
    <row r="10536" spans="1:6" ht="56.25" x14ac:dyDescent="0.2">
      <c r="A10536" s="2">
        <v>10531</v>
      </c>
      <c r="B10536" s="244" t="s">
        <v>13939</v>
      </c>
      <c r="C10536" s="4"/>
      <c r="D10536" s="2">
        <v>1</v>
      </c>
      <c r="E10536" s="5">
        <v>18600</v>
      </c>
      <c r="F10536" s="5">
        <v>18600</v>
      </c>
    </row>
    <row r="10537" spans="1:6" ht="33.75" x14ac:dyDescent="0.2">
      <c r="A10537" s="2">
        <v>10532</v>
      </c>
      <c r="B10537" s="244" t="s">
        <v>13940</v>
      </c>
      <c r="C10537" s="4"/>
      <c r="D10537" s="2">
        <v>1</v>
      </c>
      <c r="E10537" s="5">
        <v>7495.5</v>
      </c>
      <c r="F10537" s="5">
        <v>7495.5</v>
      </c>
    </row>
    <row r="10538" spans="1:6" ht="33.75" x14ac:dyDescent="0.2">
      <c r="A10538" s="2">
        <v>10533</v>
      </c>
      <c r="B10538" s="244" t="s">
        <v>13941</v>
      </c>
      <c r="C10538" s="4"/>
      <c r="D10538" s="2">
        <v>1</v>
      </c>
      <c r="E10538" s="5">
        <v>7495.5</v>
      </c>
      <c r="F10538" s="5">
        <v>7495.5</v>
      </c>
    </row>
    <row r="10539" spans="1:6" ht="45" x14ac:dyDescent="0.2">
      <c r="A10539" s="2">
        <v>10534</v>
      </c>
      <c r="B10539" s="244" t="s">
        <v>13942</v>
      </c>
      <c r="C10539" s="4"/>
      <c r="D10539" s="2">
        <v>1</v>
      </c>
      <c r="E10539" s="5">
        <v>679.25</v>
      </c>
      <c r="F10539" s="5">
        <v>679.25</v>
      </c>
    </row>
    <row r="10540" spans="1:6" ht="33.75" x14ac:dyDescent="0.2">
      <c r="A10540" s="2">
        <v>10535</v>
      </c>
      <c r="B10540" s="244" t="s">
        <v>13943</v>
      </c>
      <c r="C10540" s="4"/>
      <c r="D10540" s="2">
        <v>1</v>
      </c>
      <c r="E10540" s="5">
        <v>3011.5</v>
      </c>
      <c r="F10540" s="5">
        <v>3011.5</v>
      </c>
    </row>
    <row r="10541" spans="1:6" ht="33.75" x14ac:dyDescent="0.2">
      <c r="A10541" s="2">
        <v>10536</v>
      </c>
      <c r="B10541" s="244" t="s">
        <v>13944</v>
      </c>
      <c r="C10541" s="4"/>
      <c r="D10541" s="2">
        <v>1</v>
      </c>
      <c r="E10541" s="5">
        <v>3011.5</v>
      </c>
      <c r="F10541" s="5">
        <v>3011.5</v>
      </c>
    </row>
    <row r="10542" spans="1:6" ht="45" x14ac:dyDescent="0.2">
      <c r="A10542" s="2">
        <v>10537</v>
      </c>
      <c r="B10542" s="244" t="s">
        <v>13945</v>
      </c>
      <c r="C10542" s="4"/>
      <c r="D10542" s="2">
        <v>1</v>
      </c>
      <c r="E10542" s="5">
        <v>2728.4</v>
      </c>
      <c r="F10542" s="5">
        <v>2728.4</v>
      </c>
    </row>
    <row r="10543" spans="1:6" ht="45" x14ac:dyDescent="0.2">
      <c r="A10543" s="2">
        <v>10538</v>
      </c>
      <c r="B10543" s="244" t="s">
        <v>13946</v>
      </c>
      <c r="C10543" s="4"/>
      <c r="D10543" s="2">
        <v>1</v>
      </c>
      <c r="E10543" s="5">
        <v>2728.4</v>
      </c>
      <c r="F10543" s="5">
        <v>2728.4</v>
      </c>
    </row>
    <row r="10544" spans="1:6" ht="45" x14ac:dyDescent="0.2">
      <c r="A10544" s="2">
        <v>10539</v>
      </c>
      <c r="B10544" s="244" t="s">
        <v>13947</v>
      </c>
      <c r="C10544" s="4"/>
      <c r="D10544" s="2">
        <v>1</v>
      </c>
      <c r="E10544" s="5">
        <v>467.4</v>
      </c>
      <c r="F10544" s="5">
        <v>467.4</v>
      </c>
    </row>
    <row r="10545" spans="1:6" ht="56.25" x14ac:dyDescent="0.2">
      <c r="A10545" s="2">
        <v>10540</v>
      </c>
      <c r="B10545" s="244" t="s">
        <v>13948</v>
      </c>
      <c r="C10545" s="4"/>
      <c r="D10545" s="2">
        <v>1</v>
      </c>
      <c r="E10545" s="5">
        <v>200.45</v>
      </c>
      <c r="F10545" s="5">
        <v>200.45</v>
      </c>
    </row>
    <row r="10546" spans="1:6" ht="56.25" x14ac:dyDescent="0.2">
      <c r="A10546" s="2">
        <v>10541</v>
      </c>
      <c r="B10546" s="244" t="s">
        <v>13949</v>
      </c>
      <c r="C10546" s="4"/>
      <c r="D10546" s="2">
        <v>1</v>
      </c>
      <c r="E10546" s="5">
        <v>166.25</v>
      </c>
      <c r="F10546" s="5">
        <v>166.25</v>
      </c>
    </row>
    <row r="10547" spans="1:6" ht="45" x14ac:dyDescent="0.2">
      <c r="A10547" s="2">
        <v>10542</v>
      </c>
      <c r="B10547" s="244" t="s">
        <v>13950</v>
      </c>
      <c r="C10547" s="4"/>
      <c r="D10547" s="2">
        <v>1</v>
      </c>
      <c r="E10547" s="5">
        <v>134.9</v>
      </c>
      <c r="F10547" s="5">
        <v>134.9</v>
      </c>
    </row>
    <row r="10548" spans="1:6" ht="56.25" x14ac:dyDescent="0.2">
      <c r="A10548" s="2">
        <v>10543</v>
      </c>
      <c r="B10548" s="244" t="s">
        <v>13951</v>
      </c>
      <c r="C10548" s="4"/>
      <c r="D10548" s="2">
        <v>1</v>
      </c>
      <c r="E10548" s="5">
        <v>73.150000000000006</v>
      </c>
      <c r="F10548" s="5">
        <v>73.150000000000006</v>
      </c>
    </row>
    <row r="10549" spans="1:6" ht="45" x14ac:dyDescent="0.2">
      <c r="A10549" s="2">
        <v>10544</v>
      </c>
      <c r="B10549" s="244" t="s">
        <v>13952</v>
      </c>
      <c r="C10549" s="4"/>
      <c r="D10549" s="2">
        <v>1</v>
      </c>
      <c r="E10549" s="5">
        <v>1184.5</v>
      </c>
      <c r="F10549" s="5">
        <v>1184.5</v>
      </c>
    </row>
    <row r="10550" spans="1:6" ht="33.75" x14ac:dyDescent="0.2">
      <c r="A10550" s="2">
        <v>10545</v>
      </c>
      <c r="B10550" s="244" t="s">
        <v>13953</v>
      </c>
      <c r="C10550" s="4"/>
      <c r="D10550" s="2">
        <v>1</v>
      </c>
      <c r="E10550" s="5">
        <v>638.4</v>
      </c>
      <c r="F10550" s="5">
        <v>638.4</v>
      </c>
    </row>
    <row r="10551" spans="1:6" ht="67.5" x14ac:dyDescent="0.2">
      <c r="A10551" s="2">
        <v>10546</v>
      </c>
      <c r="B10551" s="244" t="s">
        <v>13954</v>
      </c>
      <c r="C10551" s="4"/>
      <c r="D10551" s="2">
        <v>1</v>
      </c>
      <c r="E10551" s="5">
        <v>9330.75</v>
      </c>
      <c r="F10551" s="5">
        <v>9330.75</v>
      </c>
    </row>
    <row r="10552" spans="1:6" ht="33.75" x14ac:dyDescent="0.2">
      <c r="A10552" s="2">
        <v>10547</v>
      </c>
      <c r="B10552" s="244" t="s">
        <v>13955</v>
      </c>
      <c r="C10552" s="4"/>
      <c r="D10552" s="2">
        <v>1</v>
      </c>
      <c r="E10552" s="5">
        <v>18414</v>
      </c>
      <c r="F10552" s="5">
        <v>18414</v>
      </c>
    </row>
    <row r="10553" spans="1:6" ht="45" x14ac:dyDescent="0.2">
      <c r="A10553" s="2">
        <v>10548</v>
      </c>
      <c r="B10553" s="244" t="s">
        <v>13956</v>
      </c>
      <c r="C10553" s="4"/>
      <c r="D10553" s="2">
        <v>1</v>
      </c>
      <c r="E10553" s="5">
        <v>37827</v>
      </c>
      <c r="F10553" s="5">
        <v>37827</v>
      </c>
    </row>
    <row r="10554" spans="1:6" ht="45" x14ac:dyDescent="0.2">
      <c r="A10554" s="2">
        <v>10549</v>
      </c>
      <c r="B10554" s="244" t="s">
        <v>13957</v>
      </c>
      <c r="C10554" s="4"/>
      <c r="D10554" s="2">
        <v>1</v>
      </c>
      <c r="E10554" s="5">
        <v>4251.6000000000004</v>
      </c>
      <c r="F10554" s="5">
        <v>4251.6000000000004</v>
      </c>
    </row>
    <row r="10555" spans="1:6" ht="45" x14ac:dyDescent="0.2">
      <c r="A10555" s="2">
        <v>10550</v>
      </c>
      <c r="B10555" s="244" t="s">
        <v>13958</v>
      </c>
      <c r="C10555" s="4"/>
      <c r="D10555" s="2">
        <v>1</v>
      </c>
      <c r="E10555" s="5">
        <v>5501.8</v>
      </c>
      <c r="F10555" s="5">
        <v>5501.8</v>
      </c>
    </row>
    <row r="10556" spans="1:6" ht="45" x14ac:dyDescent="0.2">
      <c r="A10556" s="2">
        <v>10551</v>
      </c>
      <c r="B10556" s="244" t="s">
        <v>13959</v>
      </c>
      <c r="C10556" s="4"/>
      <c r="D10556" s="2">
        <v>1</v>
      </c>
      <c r="E10556" s="5">
        <v>5732.4</v>
      </c>
      <c r="F10556" s="5">
        <v>5732.4</v>
      </c>
    </row>
    <row r="10557" spans="1:6" ht="45" x14ac:dyDescent="0.2">
      <c r="A10557" s="2">
        <v>10552</v>
      </c>
      <c r="B10557" s="244" t="s">
        <v>13960</v>
      </c>
      <c r="C10557" s="4"/>
      <c r="D10557" s="2">
        <v>1</v>
      </c>
      <c r="E10557" s="5">
        <v>4251.6000000000004</v>
      </c>
      <c r="F10557" s="5">
        <v>4251.6000000000004</v>
      </c>
    </row>
    <row r="10558" spans="1:6" ht="45" x14ac:dyDescent="0.2">
      <c r="A10558" s="2">
        <v>10553</v>
      </c>
      <c r="B10558" s="244" t="s">
        <v>13961</v>
      </c>
      <c r="C10558" s="4"/>
      <c r="D10558" s="2">
        <v>1</v>
      </c>
      <c r="E10558" s="5">
        <v>5501.9</v>
      </c>
      <c r="F10558" s="5">
        <v>5501.9</v>
      </c>
    </row>
    <row r="10559" spans="1:6" ht="45" x14ac:dyDescent="0.2">
      <c r="A10559" s="2">
        <v>10554</v>
      </c>
      <c r="B10559" s="244" t="s">
        <v>13962</v>
      </c>
      <c r="C10559" s="4"/>
      <c r="D10559" s="2">
        <v>1</v>
      </c>
      <c r="E10559" s="5">
        <v>5732.4</v>
      </c>
      <c r="F10559" s="5">
        <v>5732.4</v>
      </c>
    </row>
    <row r="10560" spans="1:6" x14ac:dyDescent="0.2">
      <c r="A10560" s="2">
        <v>10555</v>
      </c>
      <c r="B10560" s="244" t="s">
        <v>13963</v>
      </c>
      <c r="C10560" s="4" t="s">
        <v>14510</v>
      </c>
      <c r="D10560" s="2">
        <v>1</v>
      </c>
      <c r="E10560" s="5">
        <v>6300</v>
      </c>
      <c r="F10560" s="5">
        <v>6300</v>
      </c>
    </row>
    <row r="10561" spans="1:6" ht="22.5" x14ac:dyDescent="0.2">
      <c r="A10561" s="2">
        <v>10556</v>
      </c>
      <c r="B10561" s="244" t="s">
        <v>13964</v>
      </c>
      <c r="C10561" s="4" t="s">
        <v>14511</v>
      </c>
      <c r="D10561" s="2">
        <v>1</v>
      </c>
      <c r="E10561" s="5">
        <v>8741.9</v>
      </c>
      <c r="F10561" s="5">
        <v>8741.9</v>
      </c>
    </row>
    <row r="10562" spans="1:6" ht="33.75" x14ac:dyDescent="0.2">
      <c r="A10562" s="2">
        <v>10557</v>
      </c>
      <c r="B10562" s="244" t="s">
        <v>13965</v>
      </c>
      <c r="C10562" s="4">
        <v>2101340023</v>
      </c>
      <c r="D10562" s="2">
        <v>1</v>
      </c>
      <c r="E10562" s="5">
        <v>3320</v>
      </c>
      <c r="F10562" s="5">
        <v>3320</v>
      </c>
    </row>
    <row r="10563" spans="1:6" ht="33.75" x14ac:dyDescent="0.2">
      <c r="A10563" s="2">
        <v>10558</v>
      </c>
      <c r="B10563" s="244" t="s">
        <v>13965</v>
      </c>
      <c r="C10563" s="4">
        <v>2101340024</v>
      </c>
      <c r="D10563" s="2">
        <v>1</v>
      </c>
      <c r="E10563" s="5">
        <v>3320</v>
      </c>
      <c r="F10563" s="5">
        <v>3320</v>
      </c>
    </row>
    <row r="10564" spans="1:6" ht="33.75" x14ac:dyDescent="0.2">
      <c r="A10564" s="2">
        <v>10559</v>
      </c>
      <c r="B10564" s="244" t="s">
        <v>13965</v>
      </c>
      <c r="C10564" s="4">
        <v>2101340025</v>
      </c>
      <c r="D10564" s="2">
        <v>1</v>
      </c>
      <c r="E10564" s="5">
        <v>3320</v>
      </c>
      <c r="F10564" s="5">
        <v>3320</v>
      </c>
    </row>
    <row r="10565" spans="1:6" ht="33.75" x14ac:dyDescent="0.2">
      <c r="A10565" s="2">
        <v>10560</v>
      </c>
      <c r="B10565" s="244" t="s">
        <v>13965</v>
      </c>
      <c r="C10565" s="4">
        <v>2101340026</v>
      </c>
      <c r="D10565" s="2">
        <v>1</v>
      </c>
      <c r="E10565" s="5">
        <v>3320</v>
      </c>
      <c r="F10565" s="5">
        <v>3320</v>
      </c>
    </row>
    <row r="10566" spans="1:6" ht="22.5" x14ac:dyDescent="0.2">
      <c r="A10566" s="2">
        <v>10561</v>
      </c>
      <c r="B10566" s="244" t="s">
        <v>13966</v>
      </c>
      <c r="C10566" s="4" t="s">
        <v>14512</v>
      </c>
      <c r="D10566" s="2">
        <v>1</v>
      </c>
      <c r="E10566" s="5">
        <v>9950</v>
      </c>
      <c r="F10566" s="5">
        <v>9950</v>
      </c>
    </row>
    <row r="10567" spans="1:6" ht="22.5" x14ac:dyDescent="0.2">
      <c r="A10567" s="2">
        <v>10562</v>
      </c>
      <c r="B10567" s="244" t="s">
        <v>13967</v>
      </c>
      <c r="C10567" s="4" t="s">
        <v>14513</v>
      </c>
      <c r="D10567" s="2">
        <v>1</v>
      </c>
      <c r="E10567" s="5">
        <v>4500</v>
      </c>
      <c r="F10567" s="5">
        <v>4500</v>
      </c>
    </row>
    <row r="10568" spans="1:6" ht="45" x14ac:dyDescent="0.2">
      <c r="A10568" s="2">
        <v>10563</v>
      </c>
      <c r="B10568" s="244" t="s">
        <v>13968</v>
      </c>
      <c r="C10568" s="4" t="s">
        <v>14514</v>
      </c>
      <c r="D10568" s="2">
        <v>1</v>
      </c>
      <c r="E10568" s="5">
        <v>109900</v>
      </c>
      <c r="F10568" s="5">
        <v>16484.939999999999</v>
      </c>
    </row>
    <row r="10569" spans="1:6" ht="33.75" x14ac:dyDescent="0.2">
      <c r="A10569" s="2">
        <v>10564</v>
      </c>
      <c r="B10569" s="244" t="s">
        <v>13969</v>
      </c>
      <c r="C10569" s="4" t="s">
        <v>14515</v>
      </c>
      <c r="D10569" s="2">
        <v>1</v>
      </c>
      <c r="E10569" s="5">
        <v>28400</v>
      </c>
      <c r="F10569" s="5">
        <v>28400</v>
      </c>
    </row>
    <row r="10570" spans="1:6" ht="33.75" x14ac:dyDescent="0.2">
      <c r="A10570" s="2">
        <v>10565</v>
      </c>
      <c r="B10570" s="244" t="s">
        <v>13970</v>
      </c>
      <c r="C10570" s="4" t="s">
        <v>14516</v>
      </c>
      <c r="D10570" s="2">
        <v>1</v>
      </c>
      <c r="E10570" s="5">
        <v>60542.1</v>
      </c>
      <c r="F10570" s="5">
        <v>13622.04</v>
      </c>
    </row>
    <row r="10571" spans="1:6" ht="22.5" x14ac:dyDescent="0.2">
      <c r="A10571" s="2">
        <v>10566</v>
      </c>
      <c r="B10571" s="244" t="s">
        <v>13967</v>
      </c>
      <c r="C10571" s="4" t="s">
        <v>14517</v>
      </c>
      <c r="D10571" s="2">
        <v>1</v>
      </c>
      <c r="E10571" s="5">
        <v>4500</v>
      </c>
      <c r="F10571" s="5">
        <v>4500</v>
      </c>
    </row>
    <row r="10572" spans="1:6" ht="33.75" x14ac:dyDescent="0.2">
      <c r="A10572" s="2">
        <v>10567</v>
      </c>
      <c r="B10572" s="244" t="s">
        <v>13971</v>
      </c>
      <c r="C10572" s="4" t="s">
        <v>14518</v>
      </c>
      <c r="D10572" s="2">
        <v>1</v>
      </c>
      <c r="E10572" s="5">
        <v>5490</v>
      </c>
      <c r="F10572" s="5">
        <v>5490</v>
      </c>
    </row>
    <row r="10573" spans="1:6" ht="33.75" x14ac:dyDescent="0.2">
      <c r="A10573" s="2">
        <v>10568</v>
      </c>
      <c r="B10573" s="244" t="s">
        <v>13972</v>
      </c>
      <c r="C10573" s="4" t="s">
        <v>14519</v>
      </c>
      <c r="D10573" s="2">
        <v>1</v>
      </c>
      <c r="E10573" s="5">
        <v>7500</v>
      </c>
      <c r="F10573" s="5">
        <v>7500</v>
      </c>
    </row>
    <row r="10574" spans="1:6" ht="45" x14ac:dyDescent="0.2">
      <c r="A10574" s="2">
        <v>10569</v>
      </c>
      <c r="B10574" s="244" t="s">
        <v>13973</v>
      </c>
      <c r="C10574" s="4" t="s">
        <v>14520</v>
      </c>
      <c r="D10574" s="2">
        <v>1</v>
      </c>
      <c r="E10574" s="5">
        <v>29390</v>
      </c>
      <c r="F10574" s="5">
        <v>29390</v>
      </c>
    </row>
    <row r="10575" spans="1:6" ht="22.5" x14ac:dyDescent="0.2">
      <c r="A10575" s="2">
        <v>10570</v>
      </c>
      <c r="B10575" s="244" t="s">
        <v>13974</v>
      </c>
      <c r="C10575" s="4" t="s">
        <v>14521</v>
      </c>
      <c r="D10575" s="2">
        <v>1</v>
      </c>
      <c r="E10575" s="5">
        <v>49420</v>
      </c>
      <c r="F10575" s="5">
        <v>3706.47</v>
      </c>
    </row>
    <row r="10576" spans="1:6" ht="56.25" x14ac:dyDescent="0.2">
      <c r="A10576" s="2">
        <v>10571</v>
      </c>
      <c r="B10576" s="244" t="s">
        <v>13975</v>
      </c>
      <c r="C10576" s="4" t="s">
        <v>14522</v>
      </c>
      <c r="D10576" s="2">
        <v>1</v>
      </c>
      <c r="E10576" s="5">
        <v>78130</v>
      </c>
      <c r="F10576" s="5">
        <v>3906.54</v>
      </c>
    </row>
    <row r="10577" spans="1:6" ht="45" x14ac:dyDescent="0.2">
      <c r="A10577" s="2">
        <v>10572</v>
      </c>
      <c r="B10577" s="244" t="s">
        <v>13976</v>
      </c>
      <c r="C10577" s="4" t="s">
        <v>14523</v>
      </c>
      <c r="D10577" s="2">
        <v>1</v>
      </c>
      <c r="E10577" s="5">
        <v>19650</v>
      </c>
      <c r="F10577" s="5">
        <v>19650</v>
      </c>
    </row>
    <row r="10578" spans="1:6" ht="56.25" x14ac:dyDescent="0.2">
      <c r="A10578" s="2">
        <v>10573</v>
      </c>
      <c r="B10578" s="244" t="s">
        <v>13977</v>
      </c>
      <c r="C10578" s="4" t="s">
        <v>14524</v>
      </c>
      <c r="D10578" s="2">
        <v>1</v>
      </c>
      <c r="E10578" s="5">
        <v>125740</v>
      </c>
      <c r="F10578" s="5">
        <v>6287.04</v>
      </c>
    </row>
    <row r="10579" spans="1:6" ht="45" x14ac:dyDescent="0.2">
      <c r="A10579" s="2">
        <v>10574</v>
      </c>
      <c r="B10579" s="244" t="s">
        <v>13978</v>
      </c>
      <c r="C10579" s="4" t="s">
        <v>14525</v>
      </c>
      <c r="D10579" s="2">
        <v>1</v>
      </c>
      <c r="E10579" s="5">
        <v>42740</v>
      </c>
      <c r="F10579" s="5">
        <v>2136.96</v>
      </c>
    </row>
    <row r="10580" spans="1:6" ht="56.25" x14ac:dyDescent="0.2">
      <c r="A10580" s="2">
        <v>10575</v>
      </c>
      <c r="B10580" s="244" t="s">
        <v>13979</v>
      </c>
      <c r="C10580" s="4" t="s">
        <v>14526</v>
      </c>
      <c r="D10580" s="2">
        <v>1</v>
      </c>
      <c r="E10580" s="5">
        <v>47600</v>
      </c>
      <c r="F10580" s="5">
        <v>2379.96</v>
      </c>
    </row>
    <row r="10581" spans="1:6" ht="56.25" x14ac:dyDescent="0.2">
      <c r="A10581" s="2">
        <v>10576</v>
      </c>
      <c r="B10581" s="244" t="s">
        <v>13980</v>
      </c>
      <c r="C10581" s="4" t="s">
        <v>14527</v>
      </c>
      <c r="D10581" s="2">
        <v>1</v>
      </c>
      <c r="E10581" s="5">
        <v>46030</v>
      </c>
      <c r="F10581" s="5">
        <v>11507.58</v>
      </c>
    </row>
    <row r="10582" spans="1:6" ht="33.75" x14ac:dyDescent="0.2">
      <c r="A10582" s="2">
        <v>10577</v>
      </c>
      <c r="B10582" s="244" t="s">
        <v>13981</v>
      </c>
      <c r="C10582" s="4" t="s">
        <v>14528</v>
      </c>
      <c r="D10582" s="2">
        <v>1</v>
      </c>
      <c r="E10582" s="5">
        <v>7298.96</v>
      </c>
      <c r="F10582" s="5">
        <v>7298.96</v>
      </c>
    </row>
    <row r="10583" spans="1:6" ht="56.25" x14ac:dyDescent="0.2">
      <c r="A10583" s="2">
        <v>10578</v>
      </c>
      <c r="B10583" s="244" t="s">
        <v>13982</v>
      </c>
      <c r="C10583" s="4" t="s">
        <v>14529</v>
      </c>
      <c r="D10583" s="2">
        <v>1</v>
      </c>
      <c r="E10583" s="5">
        <v>20000</v>
      </c>
      <c r="F10583" s="5">
        <v>20000</v>
      </c>
    </row>
    <row r="10584" spans="1:6" ht="33.75" x14ac:dyDescent="0.2">
      <c r="A10584" s="2">
        <v>10579</v>
      </c>
      <c r="B10584" s="244" t="s">
        <v>13983</v>
      </c>
      <c r="C10584" s="4" t="s">
        <v>14530</v>
      </c>
      <c r="D10584" s="2">
        <v>1</v>
      </c>
      <c r="E10584" s="5">
        <v>10400</v>
      </c>
      <c r="F10584" s="5">
        <v>10400</v>
      </c>
    </row>
    <row r="10585" spans="1:6" ht="56.25" x14ac:dyDescent="0.2">
      <c r="A10585" s="2">
        <v>10580</v>
      </c>
      <c r="B10585" s="244" t="s">
        <v>13984</v>
      </c>
      <c r="C10585" s="4" t="s">
        <v>14531</v>
      </c>
      <c r="D10585" s="2">
        <v>1</v>
      </c>
      <c r="E10585" s="5">
        <v>32472</v>
      </c>
      <c r="F10585" s="5">
        <v>32472</v>
      </c>
    </row>
    <row r="10586" spans="1:6" ht="22.5" x14ac:dyDescent="0.2">
      <c r="A10586" s="2">
        <v>10581</v>
      </c>
      <c r="B10586" s="244" t="s">
        <v>13985</v>
      </c>
      <c r="C10586" s="4" t="s">
        <v>14532</v>
      </c>
      <c r="D10586" s="2">
        <v>1</v>
      </c>
      <c r="E10586" s="5">
        <v>30710</v>
      </c>
      <c r="F10586" s="5">
        <v>30710</v>
      </c>
    </row>
    <row r="10587" spans="1:6" ht="22.5" x14ac:dyDescent="0.2">
      <c r="A10587" s="2">
        <v>10582</v>
      </c>
      <c r="B10587" s="244" t="s">
        <v>13986</v>
      </c>
      <c r="C10587" s="4" t="s">
        <v>14533</v>
      </c>
      <c r="D10587" s="2">
        <v>1</v>
      </c>
      <c r="E10587" s="5">
        <v>5390</v>
      </c>
      <c r="F10587" s="5">
        <v>5390</v>
      </c>
    </row>
    <row r="10588" spans="1:6" ht="22.5" x14ac:dyDescent="0.2">
      <c r="A10588" s="2">
        <v>10583</v>
      </c>
      <c r="B10588" s="244" t="s">
        <v>13987</v>
      </c>
      <c r="C10588" s="4" t="s">
        <v>14534</v>
      </c>
      <c r="D10588" s="2">
        <v>1</v>
      </c>
      <c r="E10588" s="5">
        <v>9086.6</v>
      </c>
      <c r="F10588" s="5">
        <v>9086.6</v>
      </c>
    </row>
    <row r="10589" spans="1:6" ht="22.5" x14ac:dyDescent="0.2">
      <c r="A10589" s="2">
        <v>10584</v>
      </c>
      <c r="B10589" s="244" t="s">
        <v>13988</v>
      </c>
      <c r="C10589" s="4" t="s">
        <v>14535</v>
      </c>
      <c r="D10589" s="2">
        <v>1</v>
      </c>
      <c r="E10589" s="5">
        <v>11490</v>
      </c>
      <c r="F10589" s="5">
        <v>11490</v>
      </c>
    </row>
    <row r="10590" spans="1:6" ht="22.5" x14ac:dyDescent="0.2">
      <c r="A10590" s="2">
        <v>10585</v>
      </c>
      <c r="B10590" s="244" t="s">
        <v>13989</v>
      </c>
      <c r="C10590" s="4" t="s">
        <v>14536</v>
      </c>
      <c r="D10590" s="2">
        <v>1</v>
      </c>
      <c r="E10590" s="5">
        <v>3584</v>
      </c>
      <c r="F10590" s="5">
        <v>3584</v>
      </c>
    </row>
    <row r="10591" spans="1:6" ht="33.75" x14ac:dyDescent="0.2">
      <c r="A10591" s="2">
        <v>10586</v>
      </c>
      <c r="B10591" s="244" t="s">
        <v>13990</v>
      </c>
      <c r="C10591" s="4" t="s">
        <v>14537</v>
      </c>
      <c r="D10591" s="2">
        <v>1</v>
      </c>
      <c r="E10591" s="5">
        <v>3800</v>
      </c>
      <c r="F10591" s="5">
        <v>3800</v>
      </c>
    </row>
    <row r="10592" spans="1:6" ht="33.75" x14ac:dyDescent="0.2">
      <c r="A10592" s="2">
        <v>10587</v>
      </c>
      <c r="B10592" s="244" t="s">
        <v>13990</v>
      </c>
      <c r="C10592" s="4" t="s">
        <v>14538</v>
      </c>
      <c r="D10592" s="2">
        <v>1</v>
      </c>
      <c r="E10592" s="5">
        <v>3800</v>
      </c>
      <c r="F10592" s="5">
        <v>3800</v>
      </c>
    </row>
    <row r="10593" spans="1:6" ht="33.75" x14ac:dyDescent="0.2">
      <c r="A10593" s="2">
        <v>10588</v>
      </c>
      <c r="B10593" s="244" t="s">
        <v>13990</v>
      </c>
      <c r="C10593" s="4" t="s">
        <v>14539</v>
      </c>
      <c r="D10593" s="2">
        <v>1</v>
      </c>
      <c r="E10593" s="5">
        <v>3800</v>
      </c>
      <c r="F10593" s="5">
        <v>3800</v>
      </c>
    </row>
    <row r="10594" spans="1:6" ht="33.75" x14ac:dyDescent="0.2">
      <c r="A10594" s="2">
        <v>10589</v>
      </c>
      <c r="B10594" s="244" t="s">
        <v>13990</v>
      </c>
      <c r="C10594" s="4" t="s">
        <v>14540</v>
      </c>
      <c r="D10594" s="2">
        <v>1</v>
      </c>
      <c r="E10594" s="5">
        <v>3800</v>
      </c>
      <c r="F10594" s="5">
        <v>3800</v>
      </c>
    </row>
    <row r="10595" spans="1:6" ht="33.75" x14ac:dyDescent="0.2">
      <c r="A10595" s="2">
        <v>10590</v>
      </c>
      <c r="B10595" s="244" t="s">
        <v>13990</v>
      </c>
      <c r="C10595" s="4" t="s">
        <v>14541</v>
      </c>
      <c r="D10595" s="2">
        <v>1</v>
      </c>
      <c r="E10595" s="5">
        <v>3800</v>
      </c>
      <c r="F10595" s="5">
        <v>3800</v>
      </c>
    </row>
    <row r="10596" spans="1:6" ht="33.75" x14ac:dyDescent="0.2">
      <c r="A10596" s="2">
        <v>10591</v>
      </c>
      <c r="B10596" s="244" t="s">
        <v>13990</v>
      </c>
      <c r="C10596" s="4" t="s">
        <v>14542</v>
      </c>
      <c r="D10596" s="2">
        <v>1</v>
      </c>
      <c r="E10596" s="5">
        <v>3800</v>
      </c>
      <c r="F10596" s="5">
        <v>3800</v>
      </c>
    </row>
    <row r="10597" spans="1:6" ht="45" x14ac:dyDescent="0.2">
      <c r="A10597" s="2">
        <v>10592</v>
      </c>
      <c r="B10597" s="244" t="s">
        <v>13991</v>
      </c>
      <c r="C10597" s="4" t="s">
        <v>14543</v>
      </c>
      <c r="D10597" s="2">
        <v>1</v>
      </c>
      <c r="E10597" s="5">
        <v>4850</v>
      </c>
      <c r="F10597" s="5">
        <v>4850</v>
      </c>
    </row>
    <row r="10598" spans="1:6" ht="45" x14ac:dyDescent="0.2">
      <c r="A10598" s="2">
        <v>10593</v>
      </c>
      <c r="B10598" s="244" t="s">
        <v>13991</v>
      </c>
      <c r="C10598" s="4" t="s">
        <v>14544</v>
      </c>
      <c r="D10598" s="2">
        <v>1</v>
      </c>
      <c r="E10598" s="5">
        <v>4850</v>
      </c>
      <c r="F10598" s="5">
        <v>4850</v>
      </c>
    </row>
    <row r="10599" spans="1:6" ht="45" x14ac:dyDescent="0.2">
      <c r="A10599" s="2">
        <v>10594</v>
      </c>
      <c r="B10599" s="244" t="s">
        <v>13991</v>
      </c>
      <c r="C10599" s="4" t="s">
        <v>14545</v>
      </c>
      <c r="D10599" s="2">
        <v>1</v>
      </c>
      <c r="E10599" s="5">
        <v>4850</v>
      </c>
      <c r="F10599" s="5">
        <v>4850</v>
      </c>
    </row>
    <row r="10600" spans="1:6" ht="33.75" x14ac:dyDescent="0.2">
      <c r="A10600" s="2">
        <v>10595</v>
      </c>
      <c r="B10600" s="244" t="s">
        <v>13992</v>
      </c>
      <c r="C10600" s="4" t="s">
        <v>14546</v>
      </c>
      <c r="D10600" s="2">
        <v>1</v>
      </c>
      <c r="E10600" s="5">
        <v>3500</v>
      </c>
      <c r="F10600" s="5">
        <v>3500</v>
      </c>
    </row>
    <row r="10601" spans="1:6" ht="33.75" x14ac:dyDescent="0.2">
      <c r="A10601" s="2">
        <v>10596</v>
      </c>
      <c r="B10601" s="244" t="s">
        <v>13992</v>
      </c>
      <c r="C10601" s="4" t="s">
        <v>14547</v>
      </c>
      <c r="D10601" s="2">
        <v>1</v>
      </c>
      <c r="E10601" s="5">
        <v>3500</v>
      </c>
      <c r="F10601" s="5">
        <v>3500</v>
      </c>
    </row>
    <row r="10602" spans="1:6" ht="33.75" x14ac:dyDescent="0.2">
      <c r="A10602" s="2">
        <v>10597</v>
      </c>
      <c r="B10602" s="244" t="s">
        <v>13992</v>
      </c>
      <c r="C10602" s="4" t="s">
        <v>14548</v>
      </c>
      <c r="D10602" s="2">
        <v>1</v>
      </c>
      <c r="E10602" s="5">
        <v>3500</v>
      </c>
      <c r="F10602" s="5">
        <v>3500</v>
      </c>
    </row>
    <row r="10603" spans="1:6" ht="33.75" x14ac:dyDescent="0.2">
      <c r="A10603" s="2">
        <v>10598</v>
      </c>
      <c r="B10603" s="244" t="s">
        <v>13993</v>
      </c>
      <c r="C10603" s="4" t="s">
        <v>14549</v>
      </c>
      <c r="D10603" s="2">
        <v>1</v>
      </c>
      <c r="E10603" s="5">
        <v>14940</v>
      </c>
      <c r="F10603" s="5">
        <v>14940</v>
      </c>
    </row>
    <row r="10604" spans="1:6" ht="33.75" x14ac:dyDescent="0.2">
      <c r="A10604" s="2">
        <v>10599</v>
      </c>
      <c r="B10604" s="244" t="s">
        <v>13993</v>
      </c>
      <c r="C10604" s="4" t="s">
        <v>14550</v>
      </c>
      <c r="D10604" s="2">
        <v>1</v>
      </c>
      <c r="E10604" s="5">
        <v>5060</v>
      </c>
      <c r="F10604" s="5">
        <v>5060</v>
      </c>
    </row>
    <row r="10605" spans="1:6" ht="33.75" x14ac:dyDescent="0.2">
      <c r="A10605" s="2">
        <v>10600</v>
      </c>
      <c r="B10605" s="244" t="s">
        <v>13994</v>
      </c>
      <c r="C10605" s="4" t="s">
        <v>14551</v>
      </c>
      <c r="D10605" s="2">
        <v>1</v>
      </c>
      <c r="E10605" s="5">
        <v>13900</v>
      </c>
      <c r="F10605" s="5">
        <v>13900</v>
      </c>
    </row>
    <row r="10606" spans="1:6" ht="45" x14ac:dyDescent="0.2">
      <c r="A10606" s="2">
        <v>10601</v>
      </c>
      <c r="B10606" s="244" t="s">
        <v>13995</v>
      </c>
      <c r="C10606" s="4" t="s">
        <v>14552</v>
      </c>
      <c r="D10606" s="2">
        <v>1</v>
      </c>
      <c r="E10606" s="5">
        <v>4350</v>
      </c>
      <c r="F10606" s="5">
        <v>4350</v>
      </c>
    </row>
    <row r="10607" spans="1:6" ht="67.5" x14ac:dyDescent="0.2">
      <c r="A10607" s="2">
        <v>10602</v>
      </c>
      <c r="B10607" s="244" t="s">
        <v>13996</v>
      </c>
      <c r="C10607" s="4"/>
      <c r="D10607" s="2">
        <v>1</v>
      </c>
      <c r="E10607" s="5">
        <v>2683.75</v>
      </c>
      <c r="F10607" s="5">
        <v>2683.75</v>
      </c>
    </row>
    <row r="10608" spans="1:6" ht="67.5" x14ac:dyDescent="0.2">
      <c r="A10608" s="2">
        <v>10603</v>
      </c>
      <c r="B10608" s="244" t="s">
        <v>13997</v>
      </c>
      <c r="C10608" s="4"/>
      <c r="D10608" s="2">
        <v>1</v>
      </c>
      <c r="E10608" s="5">
        <v>1703.75</v>
      </c>
      <c r="F10608" s="5">
        <v>1703.75</v>
      </c>
    </row>
    <row r="10609" spans="1:6" ht="56.25" x14ac:dyDescent="0.2">
      <c r="A10609" s="2">
        <v>10604</v>
      </c>
      <c r="B10609" s="244" t="s">
        <v>13998</v>
      </c>
      <c r="C10609" s="4"/>
      <c r="D10609" s="2">
        <v>1</v>
      </c>
      <c r="E10609" s="5">
        <v>4216</v>
      </c>
      <c r="F10609" s="5">
        <v>4216</v>
      </c>
    </row>
    <row r="10610" spans="1:6" ht="67.5" x14ac:dyDescent="0.2">
      <c r="A10610" s="2">
        <v>10605</v>
      </c>
      <c r="B10610" s="244" t="s">
        <v>13999</v>
      </c>
      <c r="C10610" s="4"/>
      <c r="D10610" s="2">
        <v>1</v>
      </c>
      <c r="E10610" s="5">
        <v>2878.5</v>
      </c>
      <c r="F10610" s="5">
        <v>2878.5</v>
      </c>
    </row>
    <row r="10611" spans="1:6" ht="22.5" x14ac:dyDescent="0.2">
      <c r="A10611" s="2">
        <v>10606</v>
      </c>
      <c r="B10611" s="89" t="s">
        <v>14601</v>
      </c>
      <c r="C10611" s="558" t="s">
        <v>14602</v>
      </c>
      <c r="D10611" s="128">
        <v>1</v>
      </c>
      <c r="E10611" s="245">
        <v>23149</v>
      </c>
      <c r="F10611" s="508">
        <v>23149</v>
      </c>
    </row>
    <row r="10612" spans="1:6" ht="22.5" x14ac:dyDescent="0.2">
      <c r="A10612" s="2">
        <v>10607</v>
      </c>
      <c r="B10612" s="89" t="s">
        <v>14601</v>
      </c>
      <c r="C10612" s="558" t="s">
        <v>14603</v>
      </c>
      <c r="D10612" s="128">
        <v>1</v>
      </c>
      <c r="E10612" s="245">
        <v>23149</v>
      </c>
      <c r="F10612" s="508">
        <v>23149</v>
      </c>
    </row>
    <row r="10613" spans="1:6" ht="22.5" x14ac:dyDescent="0.2">
      <c r="A10613" s="2">
        <v>10608</v>
      </c>
      <c r="B10613" s="206" t="s">
        <v>14604</v>
      </c>
      <c r="C10613" s="246" t="s">
        <v>14605</v>
      </c>
      <c r="D10613" s="247">
        <v>1</v>
      </c>
      <c r="E10613" s="248">
        <v>3400</v>
      </c>
      <c r="F10613" s="503">
        <v>3400</v>
      </c>
    </row>
    <row r="10614" spans="1:6" ht="22.5" x14ac:dyDescent="0.2">
      <c r="A10614" s="2">
        <v>10609</v>
      </c>
      <c r="B10614" s="206" t="s">
        <v>14604</v>
      </c>
      <c r="C10614" s="246" t="s">
        <v>14606</v>
      </c>
      <c r="D10614" s="247">
        <v>1</v>
      </c>
      <c r="E10614" s="248">
        <v>3400</v>
      </c>
      <c r="F10614" s="503">
        <v>3400</v>
      </c>
    </row>
    <row r="10615" spans="1:6" ht="22.5" x14ac:dyDescent="0.2">
      <c r="A10615" s="2">
        <v>10610</v>
      </c>
      <c r="B10615" s="206" t="s">
        <v>14604</v>
      </c>
      <c r="C10615" s="246" t="s">
        <v>14607</v>
      </c>
      <c r="D10615" s="247">
        <v>1</v>
      </c>
      <c r="E10615" s="248">
        <v>3400</v>
      </c>
      <c r="F10615" s="503">
        <v>3400</v>
      </c>
    </row>
    <row r="10616" spans="1:6" ht="45" x14ac:dyDescent="0.2">
      <c r="A10616" s="2">
        <v>10611</v>
      </c>
      <c r="B10616" s="206" t="s">
        <v>14608</v>
      </c>
      <c r="C10616" s="250" t="s">
        <v>14609</v>
      </c>
      <c r="D10616" s="247">
        <v>1</v>
      </c>
      <c r="E10616" s="248">
        <v>1165000</v>
      </c>
      <c r="F10616" s="503">
        <v>166428.6</v>
      </c>
    </row>
    <row r="10617" spans="1:6" ht="78.75" x14ac:dyDescent="0.2">
      <c r="A10617" s="2">
        <v>10612</v>
      </c>
      <c r="B10617" s="251" t="s">
        <v>14610</v>
      </c>
      <c r="C10617" s="252">
        <v>410101010003</v>
      </c>
      <c r="D10617" s="247">
        <v>1</v>
      </c>
      <c r="E10617" s="235">
        <v>21546.12</v>
      </c>
      <c r="F10617" s="503">
        <v>21546.12</v>
      </c>
    </row>
    <row r="10618" spans="1:6" ht="78.75" x14ac:dyDescent="0.2">
      <c r="A10618" s="2">
        <v>10613</v>
      </c>
      <c r="B10618" s="251" t="s">
        <v>14610</v>
      </c>
      <c r="C10618" s="252">
        <v>410101010004</v>
      </c>
      <c r="D10618" s="247">
        <v>1</v>
      </c>
      <c r="E10618" s="235">
        <v>21546.12</v>
      </c>
      <c r="F10618" s="503">
        <v>21546.12</v>
      </c>
    </row>
    <row r="10619" spans="1:6" ht="78.75" x14ac:dyDescent="0.2">
      <c r="A10619" s="2">
        <v>10614</v>
      </c>
      <c r="B10619" s="251" t="s">
        <v>14610</v>
      </c>
      <c r="C10619" s="252">
        <v>410101010005</v>
      </c>
      <c r="D10619" s="247">
        <v>1</v>
      </c>
      <c r="E10619" s="235">
        <v>21546.12</v>
      </c>
      <c r="F10619" s="503">
        <v>21546.12</v>
      </c>
    </row>
    <row r="10620" spans="1:6" ht="78.75" x14ac:dyDescent="0.2">
      <c r="A10620" s="2">
        <v>10615</v>
      </c>
      <c r="B10620" s="251" t="s">
        <v>14610</v>
      </c>
      <c r="C10620" s="210" t="s">
        <v>14611</v>
      </c>
      <c r="D10620" s="247">
        <v>1</v>
      </c>
      <c r="E10620" s="235">
        <v>21546.12</v>
      </c>
      <c r="F10620" s="503">
        <v>21546.12</v>
      </c>
    </row>
    <row r="10621" spans="1:6" ht="78.75" x14ac:dyDescent="0.2">
      <c r="A10621" s="2">
        <v>10616</v>
      </c>
      <c r="B10621" s="251" t="s">
        <v>14610</v>
      </c>
      <c r="C10621" s="210" t="s">
        <v>14612</v>
      </c>
      <c r="D10621" s="247">
        <v>1</v>
      </c>
      <c r="E10621" s="235">
        <v>21546.12</v>
      </c>
      <c r="F10621" s="503">
        <v>21546.12</v>
      </c>
    </row>
    <row r="10622" spans="1:6" ht="78.75" x14ac:dyDescent="0.2">
      <c r="A10622" s="2">
        <v>10617</v>
      </c>
      <c r="B10622" s="251" t="s">
        <v>14610</v>
      </c>
      <c r="C10622" s="210" t="s">
        <v>14613</v>
      </c>
      <c r="D10622" s="247">
        <v>1</v>
      </c>
      <c r="E10622" s="235">
        <v>21546.12</v>
      </c>
      <c r="F10622" s="503">
        <v>21546.12</v>
      </c>
    </row>
    <row r="10623" spans="1:6" ht="78.75" x14ac:dyDescent="0.2">
      <c r="A10623" s="2">
        <v>10618</v>
      </c>
      <c r="B10623" s="251" t="s">
        <v>14610</v>
      </c>
      <c r="C10623" s="210" t="s">
        <v>14614</v>
      </c>
      <c r="D10623" s="247">
        <v>1</v>
      </c>
      <c r="E10623" s="235">
        <v>21546.12</v>
      </c>
      <c r="F10623" s="503">
        <v>21546.12</v>
      </c>
    </row>
    <row r="10624" spans="1:6" ht="78.75" x14ac:dyDescent="0.2">
      <c r="A10624" s="2">
        <v>10619</v>
      </c>
      <c r="B10624" s="251" t="s">
        <v>14610</v>
      </c>
      <c r="C10624" s="210" t="s">
        <v>14615</v>
      </c>
      <c r="D10624" s="247">
        <v>1</v>
      </c>
      <c r="E10624" s="235">
        <v>21546.12</v>
      </c>
      <c r="F10624" s="503">
        <v>21546.12</v>
      </c>
    </row>
    <row r="10625" spans="1:6" ht="78.75" x14ac:dyDescent="0.2">
      <c r="A10625" s="2">
        <v>10620</v>
      </c>
      <c r="B10625" s="251" t="s">
        <v>14610</v>
      </c>
      <c r="C10625" s="210" t="s">
        <v>14616</v>
      </c>
      <c r="D10625" s="247">
        <v>1</v>
      </c>
      <c r="E10625" s="235">
        <v>21546.12</v>
      </c>
      <c r="F10625" s="503">
        <v>21546.12</v>
      </c>
    </row>
    <row r="10626" spans="1:6" ht="78.75" x14ac:dyDescent="0.2">
      <c r="A10626" s="2">
        <v>10621</v>
      </c>
      <c r="B10626" s="251" t="s">
        <v>14610</v>
      </c>
      <c r="C10626" s="210" t="s">
        <v>14617</v>
      </c>
      <c r="D10626" s="247">
        <v>1</v>
      </c>
      <c r="E10626" s="235">
        <v>21546.12</v>
      </c>
      <c r="F10626" s="503">
        <v>21546.12</v>
      </c>
    </row>
    <row r="10627" spans="1:6" ht="78.75" x14ac:dyDescent="0.2">
      <c r="A10627" s="2">
        <v>10622</v>
      </c>
      <c r="B10627" s="251" t="s">
        <v>14610</v>
      </c>
      <c r="C10627" s="210" t="s">
        <v>14618</v>
      </c>
      <c r="D10627" s="247">
        <v>1</v>
      </c>
      <c r="E10627" s="235">
        <v>21546.12</v>
      </c>
      <c r="F10627" s="503">
        <v>21546.12</v>
      </c>
    </row>
    <row r="10628" spans="1:6" ht="78.75" x14ac:dyDescent="0.2">
      <c r="A10628" s="2">
        <v>10623</v>
      </c>
      <c r="B10628" s="251" t="s">
        <v>14610</v>
      </c>
      <c r="C10628" s="210" t="s">
        <v>14619</v>
      </c>
      <c r="D10628" s="247">
        <v>1</v>
      </c>
      <c r="E10628" s="235">
        <v>21546.12</v>
      </c>
      <c r="F10628" s="503">
        <v>21546.12</v>
      </c>
    </row>
    <row r="10629" spans="1:6" ht="33.75" x14ac:dyDescent="0.2">
      <c r="A10629" s="2">
        <v>10624</v>
      </c>
      <c r="B10629" s="206" t="s">
        <v>8995</v>
      </c>
      <c r="C10629" s="246" t="s">
        <v>14620</v>
      </c>
      <c r="D10629" s="247">
        <v>1</v>
      </c>
      <c r="E10629" s="248">
        <v>27000</v>
      </c>
      <c r="F10629" s="503">
        <v>27000</v>
      </c>
    </row>
    <row r="10630" spans="1:6" ht="56.25" x14ac:dyDescent="0.2">
      <c r="A10630" s="2">
        <v>10625</v>
      </c>
      <c r="B10630" s="133" t="s">
        <v>14621</v>
      </c>
      <c r="C10630" s="556" t="s">
        <v>14622</v>
      </c>
      <c r="D10630" s="140">
        <v>1</v>
      </c>
      <c r="E10630" s="194">
        <v>21546.12</v>
      </c>
      <c r="F10630" s="503">
        <v>21546.12</v>
      </c>
    </row>
    <row r="10631" spans="1:6" ht="56.25" x14ac:dyDescent="0.2">
      <c r="A10631" s="2">
        <v>10626</v>
      </c>
      <c r="B10631" s="133" t="s">
        <v>14621</v>
      </c>
      <c r="C10631" s="556" t="s">
        <v>14623</v>
      </c>
      <c r="D10631" s="140">
        <v>1</v>
      </c>
      <c r="E10631" s="194">
        <v>21546.12</v>
      </c>
      <c r="F10631" s="503">
        <v>21546.12</v>
      </c>
    </row>
    <row r="10632" spans="1:6" ht="56.25" x14ac:dyDescent="0.2">
      <c r="A10632" s="2">
        <v>10627</v>
      </c>
      <c r="B10632" s="133" t="s">
        <v>14621</v>
      </c>
      <c r="C10632" s="253" t="s">
        <v>14624</v>
      </c>
      <c r="D10632" s="140">
        <v>1</v>
      </c>
      <c r="E10632" s="194">
        <v>21546.12</v>
      </c>
      <c r="F10632" s="503">
        <v>21546.12</v>
      </c>
    </row>
    <row r="10633" spans="1:6" ht="33.75" x14ac:dyDescent="0.2">
      <c r="A10633" s="2">
        <v>10628</v>
      </c>
      <c r="B10633" s="133" t="s">
        <v>8995</v>
      </c>
      <c r="C10633" s="252">
        <v>410103030112</v>
      </c>
      <c r="D10633" s="140">
        <v>1</v>
      </c>
      <c r="E10633" s="194">
        <v>25000</v>
      </c>
      <c r="F10633" s="503">
        <v>25000</v>
      </c>
    </row>
    <row r="10634" spans="1:6" ht="33.75" x14ac:dyDescent="0.2">
      <c r="A10634" s="2">
        <v>10629</v>
      </c>
      <c r="B10634" s="133" t="s">
        <v>11684</v>
      </c>
      <c r="C10634" s="252">
        <v>410101010006</v>
      </c>
      <c r="D10634" s="140">
        <v>1</v>
      </c>
      <c r="E10634" s="194">
        <v>4455</v>
      </c>
      <c r="F10634" s="503">
        <v>4455</v>
      </c>
    </row>
    <row r="10635" spans="1:6" ht="33.75" x14ac:dyDescent="0.2">
      <c r="A10635" s="2">
        <v>10630</v>
      </c>
      <c r="B10635" s="206" t="s">
        <v>11684</v>
      </c>
      <c r="C10635" s="246" t="s">
        <v>14625</v>
      </c>
      <c r="D10635" s="247">
        <v>1</v>
      </c>
      <c r="E10635" s="248">
        <v>4455</v>
      </c>
      <c r="F10635" s="503">
        <v>4455</v>
      </c>
    </row>
    <row r="10636" spans="1:6" ht="33.75" x14ac:dyDescent="0.2">
      <c r="A10636" s="2">
        <v>10631</v>
      </c>
      <c r="B10636" s="206" t="s">
        <v>14626</v>
      </c>
      <c r="C10636" s="246" t="s">
        <v>14627</v>
      </c>
      <c r="D10636" s="247">
        <v>1</v>
      </c>
      <c r="E10636" s="248">
        <v>12090</v>
      </c>
      <c r="F10636" s="503">
        <v>12090</v>
      </c>
    </row>
    <row r="10637" spans="1:6" ht="33.75" x14ac:dyDescent="0.2">
      <c r="A10637" s="2">
        <v>10632</v>
      </c>
      <c r="B10637" s="206" t="s">
        <v>14626</v>
      </c>
      <c r="C10637" s="246" t="s">
        <v>14628</v>
      </c>
      <c r="D10637" s="247">
        <v>1</v>
      </c>
      <c r="E10637" s="248">
        <v>12090</v>
      </c>
      <c r="F10637" s="503">
        <v>12090</v>
      </c>
    </row>
    <row r="10638" spans="1:6" ht="22.5" x14ac:dyDescent="0.2">
      <c r="A10638" s="2">
        <v>10633</v>
      </c>
      <c r="B10638" s="206" t="s">
        <v>14629</v>
      </c>
      <c r="C10638" s="246" t="s">
        <v>14630</v>
      </c>
      <c r="D10638" s="247">
        <v>1</v>
      </c>
      <c r="E10638" s="248">
        <v>9990</v>
      </c>
      <c r="F10638" s="503">
        <v>9990</v>
      </c>
    </row>
    <row r="10639" spans="1:6" ht="22.5" x14ac:dyDescent="0.2">
      <c r="A10639" s="2">
        <v>10634</v>
      </c>
      <c r="B10639" s="206" t="s">
        <v>14631</v>
      </c>
      <c r="C10639" s="246" t="s">
        <v>14632</v>
      </c>
      <c r="D10639" s="247">
        <v>1</v>
      </c>
      <c r="E10639" s="248">
        <v>10500</v>
      </c>
      <c r="F10639" s="503">
        <v>10500</v>
      </c>
    </row>
    <row r="10640" spans="1:6" ht="22.5" x14ac:dyDescent="0.2">
      <c r="A10640" s="2">
        <v>10635</v>
      </c>
      <c r="B10640" s="313" t="s">
        <v>14633</v>
      </c>
      <c r="C10640" s="254">
        <v>410104040232</v>
      </c>
      <c r="D10640" s="247">
        <v>1</v>
      </c>
      <c r="E10640" s="248">
        <v>3900</v>
      </c>
      <c r="F10640" s="503">
        <v>3900</v>
      </c>
    </row>
    <row r="10641" spans="1:6" ht="22.5" x14ac:dyDescent="0.2">
      <c r="A10641" s="2">
        <v>10636</v>
      </c>
      <c r="B10641" s="206" t="s">
        <v>14634</v>
      </c>
      <c r="C10641" s="246" t="s">
        <v>14635</v>
      </c>
      <c r="D10641" s="247">
        <v>1</v>
      </c>
      <c r="E10641" s="248">
        <v>13221</v>
      </c>
      <c r="F10641" s="503">
        <v>13221</v>
      </c>
    </row>
    <row r="10642" spans="1:6" x14ac:dyDescent="0.2">
      <c r="A10642" s="2">
        <v>10637</v>
      </c>
      <c r="B10642" s="133" t="s">
        <v>4829</v>
      </c>
      <c r="C10642" s="246" t="s">
        <v>14636</v>
      </c>
      <c r="D10642" s="247">
        <v>1</v>
      </c>
      <c r="E10642" s="248">
        <v>3941.2</v>
      </c>
      <c r="F10642" s="503">
        <v>10576.44</v>
      </c>
    </row>
    <row r="10643" spans="1:6" x14ac:dyDescent="0.2">
      <c r="A10643" s="2">
        <v>10638</v>
      </c>
      <c r="B10643" s="206" t="s">
        <v>14637</v>
      </c>
      <c r="C10643" s="252">
        <v>410101010007</v>
      </c>
      <c r="D10643" s="140">
        <v>1</v>
      </c>
      <c r="E10643" s="194">
        <v>10576.44</v>
      </c>
      <c r="F10643" s="503">
        <v>3559</v>
      </c>
    </row>
    <row r="10644" spans="1:6" x14ac:dyDescent="0.2">
      <c r="A10644" s="2">
        <v>10639</v>
      </c>
      <c r="B10644" s="206" t="s">
        <v>14637</v>
      </c>
      <c r="C10644" s="246" t="s">
        <v>14638</v>
      </c>
      <c r="D10644" s="247">
        <v>1</v>
      </c>
      <c r="E10644" s="248">
        <v>3559</v>
      </c>
      <c r="F10644" s="503">
        <v>3559</v>
      </c>
    </row>
    <row r="10645" spans="1:6" x14ac:dyDescent="0.2">
      <c r="A10645" s="2">
        <v>10640</v>
      </c>
      <c r="B10645" s="206" t="s">
        <v>14637</v>
      </c>
      <c r="C10645" s="246" t="s">
        <v>14639</v>
      </c>
      <c r="D10645" s="247">
        <v>1</v>
      </c>
      <c r="E10645" s="248">
        <v>3559</v>
      </c>
      <c r="F10645" s="503">
        <v>3559</v>
      </c>
    </row>
    <row r="10646" spans="1:6" x14ac:dyDescent="0.2">
      <c r="A10646" s="2">
        <v>10641</v>
      </c>
      <c r="B10646" s="206" t="s">
        <v>14637</v>
      </c>
      <c r="C10646" s="246" t="s">
        <v>14640</v>
      </c>
      <c r="D10646" s="247">
        <v>1</v>
      </c>
      <c r="E10646" s="248">
        <v>3559</v>
      </c>
      <c r="F10646" s="503">
        <v>3559</v>
      </c>
    </row>
    <row r="10647" spans="1:6" x14ac:dyDescent="0.2">
      <c r="A10647" s="2">
        <v>10642</v>
      </c>
      <c r="B10647" s="206" t="s">
        <v>14637</v>
      </c>
      <c r="C10647" s="246" t="s">
        <v>14641</v>
      </c>
      <c r="D10647" s="247">
        <v>1</v>
      </c>
      <c r="E10647" s="248">
        <v>3559</v>
      </c>
      <c r="F10647" s="503">
        <v>3559</v>
      </c>
    </row>
    <row r="10648" spans="1:6" x14ac:dyDescent="0.2">
      <c r="A10648" s="2">
        <v>10643</v>
      </c>
      <c r="B10648" s="206" t="s">
        <v>14637</v>
      </c>
      <c r="C10648" s="246" t="s">
        <v>14642</v>
      </c>
      <c r="D10648" s="247">
        <v>1</v>
      </c>
      <c r="E10648" s="248">
        <v>3559</v>
      </c>
      <c r="F10648" s="503">
        <v>3559</v>
      </c>
    </row>
    <row r="10649" spans="1:6" x14ac:dyDescent="0.2">
      <c r="A10649" s="2">
        <v>10644</v>
      </c>
      <c r="B10649" s="206" t="s">
        <v>14637</v>
      </c>
      <c r="C10649" s="246" t="s">
        <v>14643</v>
      </c>
      <c r="D10649" s="247">
        <v>1</v>
      </c>
      <c r="E10649" s="248">
        <v>3559</v>
      </c>
      <c r="F10649" s="503">
        <v>3559</v>
      </c>
    </row>
    <row r="10650" spans="1:6" x14ac:dyDescent="0.2">
      <c r="A10650" s="2">
        <v>10645</v>
      </c>
      <c r="B10650" s="206" t="s">
        <v>14637</v>
      </c>
      <c r="C10650" s="246" t="s">
        <v>14644</v>
      </c>
      <c r="D10650" s="247">
        <v>1</v>
      </c>
      <c r="E10650" s="248">
        <v>3559</v>
      </c>
      <c r="F10650" s="503">
        <v>3559</v>
      </c>
    </row>
    <row r="10651" spans="1:6" x14ac:dyDescent="0.2">
      <c r="A10651" s="2">
        <v>10646</v>
      </c>
      <c r="B10651" s="206" t="s">
        <v>14637</v>
      </c>
      <c r="C10651" s="246" t="s">
        <v>14645</v>
      </c>
      <c r="D10651" s="247">
        <v>1</v>
      </c>
      <c r="E10651" s="248">
        <v>3559</v>
      </c>
      <c r="F10651" s="503">
        <v>3559</v>
      </c>
    </row>
    <row r="10652" spans="1:6" x14ac:dyDescent="0.2">
      <c r="A10652" s="2">
        <v>10647</v>
      </c>
      <c r="B10652" s="206" t="s">
        <v>14637</v>
      </c>
      <c r="C10652" s="246" t="s">
        <v>14646</v>
      </c>
      <c r="D10652" s="247">
        <v>1</v>
      </c>
      <c r="E10652" s="248">
        <v>3559</v>
      </c>
      <c r="F10652" s="503">
        <v>3559</v>
      </c>
    </row>
    <row r="10653" spans="1:6" x14ac:dyDescent="0.2">
      <c r="A10653" s="2">
        <v>10648</v>
      </c>
      <c r="B10653" s="206" t="s">
        <v>14637</v>
      </c>
      <c r="C10653" s="246" t="s">
        <v>14647</v>
      </c>
      <c r="D10653" s="247">
        <v>1</v>
      </c>
      <c r="E10653" s="248">
        <v>3559</v>
      </c>
      <c r="F10653" s="503">
        <v>3559</v>
      </c>
    </row>
    <row r="10654" spans="1:6" x14ac:dyDescent="0.2">
      <c r="A10654" s="2">
        <v>10649</v>
      </c>
      <c r="B10654" s="206" t="s">
        <v>14637</v>
      </c>
      <c r="C10654" s="246" t="s">
        <v>14648</v>
      </c>
      <c r="D10654" s="247">
        <v>1</v>
      </c>
      <c r="E10654" s="248">
        <v>3559</v>
      </c>
      <c r="F10654" s="503">
        <v>3559</v>
      </c>
    </row>
    <row r="10655" spans="1:6" x14ac:dyDescent="0.2">
      <c r="A10655" s="2">
        <v>10650</v>
      </c>
      <c r="B10655" s="206" t="s">
        <v>14637</v>
      </c>
      <c r="C10655" s="246" t="s">
        <v>14649</v>
      </c>
      <c r="D10655" s="247">
        <v>1</v>
      </c>
      <c r="E10655" s="248">
        <v>3559</v>
      </c>
      <c r="F10655" s="503">
        <v>3559</v>
      </c>
    </row>
    <row r="10656" spans="1:6" x14ac:dyDescent="0.2">
      <c r="A10656" s="2">
        <v>10651</v>
      </c>
      <c r="B10656" s="206" t="s">
        <v>14637</v>
      </c>
      <c r="C10656" s="246" t="s">
        <v>14650</v>
      </c>
      <c r="D10656" s="247">
        <v>1</v>
      </c>
      <c r="E10656" s="248">
        <v>3559</v>
      </c>
      <c r="F10656" s="503">
        <v>3559</v>
      </c>
    </row>
    <row r="10657" spans="1:6" x14ac:dyDescent="0.2">
      <c r="A10657" s="2">
        <v>10652</v>
      </c>
      <c r="B10657" s="206" t="s">
        <v>14652</v>
      </c>
      <c r="C10657" s="246" t="s">
        <v>14651</v>
      </c>
      <c r="D10657" s="247">
        <v>1</v>
      </c>
      <c r="E10657" s="248">
        <v>3559</v>
      </c>
      <c r="F10657" s="503">
        <v>8035</v>
      </c>
    </row>
    <row r="10658" spans="1:6" ht="22.5" x14ac:dyDescent="0.2">
      <c r="A10658" s="2">
        <v>10653</v>
      </c>
      <c r="B10658" s="206" t="s">
        <v>14654</v>
      </c>
      <c r="C10658" s="246" t="s">
        <v>14653</v>
      </c>
      <c r="D10658" s="247">
        <v>1</v>
      </c>
      <c r="E10658" s="248">
        <v>8035</v>
      </c>
      <c r="F10658" s="503">
        <v>6490</v>
      </c>
    </row>
    <row r="10659" spans="1:6" ht="22.5" x14ac:dyDescent="0.2">
      <c r="A10659" s="2">
        <v>10654</v>
      </c>
      <c r="B10659" s="206" t="s">
        <v>5697</v>
      </c>
      <c r="C10659" s="246" t="s">
        <v>14655</v>
      </c>
      <c r="D10659" s="247">
        <v>1</v>
      </c>
      <c r="E10659" s="248">
        <v>6490</v>
      </c>
      <c r="F10659" s="503">
        <v>5000</v>
      </c>
    </row>
    <row r="10660" spans="1:6" ht="67.5" x14ac:dyDescent="0.2">
      <c r="A10660" s="2">
        <v>10655</v>
      </c>
      <c r="B10660" s="251" t="s">
        <v>14657</v>
      </c>
      <c r="C10660" s="246" t="s">
        <v>14656</v>
      </c>
      <c r="D10660" s="247">
        <v>1</v>
      </c>
      <c r="E10660" s="248">
        <v>5000</v>
      </c>
      <c r="F10660" s="503">
        <v>17549</v>
      </c>
    </row>
    <row r="10661" spans="1:6" ht="33.75" x14ac:dyDescent="0.2">
      <c r="A10661" s="2">
        <v>10656</v>
      </c>
      <c r="B10661" s="206" t="s">
        <v>14659</v>
      </c>
      <c r="C10661" s="210" t="s">
        <v>14658</v>
      </c>
      <c r="D10661" s="255">
        <v>1</v>
      </c>
      <c r="E10661" s="235">
        <v>17549</v>
      </c>
      <c r="F10661" s="503">
        <v>5000</v>
      </c>
    </row>
    <row r="10662" spans="1:6" ht="22.5" x14ac:dyDescent="0.2">
      <c r="A10662" s="2">
        <v>10657</v>
      </c>
      <c r="B10662" s="133" t="s">
        <v>14661</v>
      </c>
      <c r="C10662" s="246" t="s">
        <v>14660</v>
      </c>
      <c r="D10662" s="247">
        <v>1</v>
      </c>
      <c r="E10662" s="248">
        <v>5000</v>
      </c>
      <c r="F10662" s="503">
        <v>5780</v>
      </c>
    </row>
    <row r="10663" spans="1:6" ht="22.5" x14ac:dyDescent="0.2">
      <c r="A10663" s="2">
        <v>10658</v>
      </c>
      <c r="B10663" s="313" t="s">
        <v>20672</v>
      </c>
      <c r="C10663" s="252">
        <v>410101010008</v>
      </c>
      <c r="D10663" s="140">
        <v>1</v>
      </c>
      <c r="E10663" s="194">
        <v>5780</v>
      </c>
      <c r="F10663" s="504">
        <v>3810</v>
      </c>
    </row>
    <row r="10664" spans="1:6" ht="33.75" x14ac:dyDescent="0.2">
      <c r="A10664" s="2">
        <v>10659</v>
      </c>
      <c r="B10664" s="313" t="s">
        <v>20673</v>
      </c>
      <c r="C10664" s="252">
        <v>410104040234</v>
      </c>
      <c r="D10664" s="140">
        <v>1</v>
      </c>
      <c r="E10664" s="194">
        <v>22122.78</v>
      </c>
      <c r="F10664" s="504">
        <v>4640</v>
      </c>
    </row>
    <row r="10665" spans="1:6" ht="33.75" x14ac:dyDescent="0.2">
      <c r="A10665" s="2">
        <v>10660</v>
      </c>
      <c r="B10665" s="133" t="s">
        <v>13591</v>
      </c>
      <c r="C10665" s="252">
        <v>410101010009</v>
      </c>
      <c r="D10665" s="140">
        <v>1</v>
      </c>
      <c r="E10665" s="194">
        <v>3276</v>
      </c>
      <c r="F10665" s="503">
        <v>22122.78</v>
      </c>
    </row>
    <row r="10666" spans="1:6" x14ac:dyDescent="0.2">
      <c r="A10666" s="2">
        <v>10661</v>
      </c>
      <c r="B10666" s="133" t="s">
        <v>14662</v>
      </c>
      <c r="C10666" s="246" t="s">
        <v>14664</v>
      </c>
      <c r="D10666" s="247">
        <v>1</v>
      </c>
      <c r="E10666" s="248">
        <v>21763.98</v>
      </c>
      <c r="F10666" s="503">
        <v>3276</v>
      </c>
    </row>
    <row r="10667" spans="1:6" ht="33.75" x14ac:dyDescent="0.2">
      <c r="A10667" s="2">
        <v>10662</v>
      </c>
      <c r="B10667" s="206" t="s">
        <v>14663</v>
      </c>
      <c r="C10667" s="246">
        <v>30</v>
      </c>
      <c r="D10667" s="247">
        <v>1</v>
      </c>
      <c r="E10667" s="248">
        <v>21763.98</v>
      </c>
      <c r="F10667" s="503">
        <v>21763.98</v>
      </c>
    </row>
    <row r="10668" spans="1:6" ht="33.75" x14ac:dyDescent="0.2">
      <c r="A10668" s="2">
        <v>10663</v>
      </c>
      <c r="B10668" s="206" t="s">
        <v>14663</v>
      </c>
      <c r="C10668" s="246" t="s">
        <v>14665</v>
      </c>
      <c r="D10668" s="247">
        <v>1</v>
      </c>
      <c r="E10668" s="248">
        <v>21763.98</v>
      </c>
      <c r="F10668" s="503">
        <v>21763.98</v>
      </c>
    </row>
    <row r="10669" spans="1:6" ht="33.75" x14ac:dyDescent="0.2">
      <c r="A10669" s="2">
        <v>10664</v>
      </c>
      <c r="B10669" s="206" t="s">
        <v>14663</v>
      </c>
      <c r="C10669" s="246" t="s">
        <v>14666</v>
      </c>
      <c r="D10669" s="247">
        <v>1</v>
      </c>
      <c r="E10669" s="248">
        <v>21763.98</v>
      </c>
      <c r="F10669" s="503">
        <v>21763.98</v>
      </c>
    </row>
    <row r="10670" spans="1:6" ht="33.75" x14ac:dyDescent="0.2">
      <c r="A10670" s="2">
        <v>10665</v>
      </c>
      <c r="B10670" s="206" t="s">
        <v>14663</v>
      </c>
      <c r="C10670" s="246" t="s">
        <v>14668</v>
      </c>
      <c r="D10670" s="247">
        <v>1</v>
      </c>
      <c r="E10670" s="248">
        <v>3739</v>
      </c>
      <c r="F10670" s="503">
        <v>21763.98</v>
      </c>
    </row>
    <row r="10671" spans="1:6" ht="33.75" x14ac:dyDescent="0.2">
      <c r="A10671" s="2">
        <v>10666</v>
      </c>
      <c r="B10671" s="206" t="s">
        <v>14669</v>
      </c>
      <c r="C10671" s="246" t="s">
        <v>14670</v>
      </c>
      <c r="D10671" s="247">
        <v>1</v>
      </c>
      <c r="E10671" s="248">
        <v>10000</v>
      </c>
      <c r="F10671" s="503">
        <v>10000</v>
      </c>
    </row>
    <row r="10672" spans="1:6" ht="33.75" x14ac:dyDescent="0.2">
      <c r="A10672" s="2">
        <v>10667</v>
      </c>
      <c r="B10672" s="206" t="s">
        <v>14669</v>
      </c>
      <c r="C10672" s="246" t="s">
        <v>14671</v>
      </c>
      <c r="D10672" s="247">
        <v>1</v>
      </c>
      <c r="E10672" s="248">
        <v>10000</v>
      </c>
      <c r="F10672" s="503">
        <v>10000</v>
      </c>
    </row>
    <row r="10673" spans="1:6" ht="22.5" x14ac:dyDescent="0.2">
      <c r="A10673" s="2">
        <v>10668</v>
      </c>
      <c r="B10673" s="206" t="s">
        <v>14672</v>
      </c>
      <c r="C10673" s="246" t="s">
        <v>14673</v>
      </c>
      <c r="D10673" s="247">
        <v>1</v>
      </c>
      <c r="E10673" s="248">
        <v>3600</v>
      </c>
      <c r="F10673" s="503">
        <v>3600</v>
      </c>
    </row>
    <row r="10674" spans="1:6" ht="22.5" x14ac:dyDescent="0.2">
      <c r="A10674" s="2">
        <v>10669</v>
      </c>
      <c r="B10674" s="206" t="s">
        <v>11702</v>
      </c>
      <c r="C10674" s="246" t="s">
        <v>14674</v>
      </c>
      <c r="D10674" s="247">
        <v>1</v>
      </c>
      <c r="E10674" s="248">
        <v>3420</v>
      </c>
      <c r="F10674" s="503">
        <v>3420</v>
      </c>
    </row>
    <row r="10675" spans="1:6" ht="22.5" x14ac:dyDescent="0.2">
      <c r="A10675" s="2">
        <v>10670</v>
      </c>
      <c r="B10675" s="206" t="s">
        <v>14675</v>
      </c>
      <c r="C10675" s="246" t="s">
        <v>14676</v>
      </c>
      <c r="D10675" s="247">
        <v>1</v>
      </c>
      <c r="E10675" s="248">
        <v>19420.830000000002</v>
      </c>
      <c r="F10675" s="503">
        <v>19420.830000000002</v>
      </c>
    </row>
    <row r="10676" spans="1:6" x14ac:dyDescent="0.2">
      <c r="A10676" s="2">
        <v>10671</v>
      </c>
      <c r="B10676" s="313" t="s">
        <v>20674</v>
      </c>
      <c r="C10676" s="246" t="s">
        <v>14677</v>
      </c>
      <c r="D10676" s="247">
        <v>1</v>
      </c>
      <c r="E10676" s="248">
        <v>4557.13</v>
      </c>
      <c r="F10676" s="503">
        <v>10185</v>
      </c>
    </row>
    <row r="10677" spans="1:6" x14ac:dyDescent="0.2">
      <c r="A10677" s="2">
        <v>10672</v>
      </c>
      <c r="B10677" s="206" t="s">
        <v>11335</v>
      </c>
      <c r="C10677" s="246" t="s">
        <v>11269</v>
      </c>
      <c r="D10677" s="247">
        <v>1</v>
      </c>
      <c r="E10677" s="248">
        <v>4875.6000000000004</v>
      </c>
      <c r="F10677" s="503">
        <v>4557.13</v>
      </c>
    </row>
    <row r="10678" spans="1:6" ht="22.5" x14ac:dyDescent="0.2">
      <c r="A10678" s="2">
        <v>10673</v>
      </c>
      <c r="B10678" s="206" t="s">
        <v>14678</v>
      </c>
      <c r="C10678" s="246" t="s">
        <v>14679</v>
      </c>
      <c r="D10678" s="247">
        <v>1</v>
      </c>
      <c r="E10678" s="248">
        <v>4875.6000000000004</v>
      </c>
      <c r="F10678" s="503">
        <v>4875.6000000000004</v>
      </c>
    </row>
    <row r="10679" spans="1:6" ht="22.5" x14ac:dyDescent="0.2">
      <c r="A10679" s="2">
        <v>10674</v>
      </c>
      <c r="B10679" s="206" t="s">
        <v>14678</v>
      </c>
      <c r="C10679" s="246" t="s">
        <v>14680</v>
      </c>
      <c r="D10679" s="247">
        <v>1</v>
      </c>
      <c r="E10679" s="248">
        <v>4875.6000000000004</v>
      </c>
      <c r="F10679" s="503">
        <v>4875.6000000000004</v>
      </c>
    </row>
    <row r="10680" spans="1:6" ht="22.5" x14ac:dyDescent="0.2">
      <c r="A10680" s="2">
        <v>10675</v>
      </c>
      <c r="B10680" s="206" t="s">
        <v>14678</v>
      </c>
      <c r="C10680" s="246" t="s">
        <v>14681</v>
      </c>
      <c r="D10680" s="247">
        <v>1</v>
      </c>
      <c r="E10680" s="248">
        <v>4875.6000000000004</v>
      </c>
      <c r="F10680" s="503">
        <v>4875.6000000000004</v>
      </c>
    </row>
    <row r="10681" spans="1:6" ht="22.5" x14ac:dyDescent="0.2">
      <c r="A10681" s="2">
        <v>10676</v>
      </c>
      <c r="B10681" s="206" t="s">
        <v>14678</v>
      </c>
      <c r="C10681" s="246" t="s">
        <v>14682</v>
      </c>
      <c r="D10681" s="247">
        <v>1</v>
      </c>
      <c r="E10681" s="248">
        <v>4875.6000000000004</v>
      </c>
      <c r="F10681" s="503">
        <v>4875.6000000000004</v>
      </c>
    </row>
    <row r="10682" spans="1:6" ht="22.5" x14ac:dyDescent="0.2">
      <c r="A10682" s="2">
        <v>10677</v>
      </c>
      <c r="B10682" s="206" t="s">
        <v>14678</v>
      </c>
      <c r="C10682" s="246" t="s">
        <v>14684</v>
      </c>
      <c r="D10682" s="247">
        <v>1</v>
      </c>
      <c r="E10682" s="248">
        <v>4345.2</v>
      </c>
      <c r="F10682" s="503">
        <v>4875.6000000000004</v>
      </c>
    </row>
    <row r="10683" spans="1:6" ht="22.5" x14ac:dyDescent="0.2">
      <c r="A10683" s="2">
        <v>10678</v>
      </c>
      <c r="B10683" s="206" t="s">
        <v>14683</v>
      </c>
      <c r="C10683" s="246" t="s">
        <v>14685</v>
      </c>
      <c r="D10683" s="247">
        <v>1</v>
      </c>
      <c r="E10683" s="248">
        <v>4345.2</v>
      </c>
      <c r="F10683" s="503">
        <v>4345.2</v>
      </c>
    </row>
    <row r="10684" spans="1:6" ht="22.5" x14ac:dyDescent="0.2">
      <c r="A10684" s="2">
        <v>10679</v>
      </c>
      <c r="B10684" s="206" t="s">
        <v>14683</v>
      </c>
      <c r="C10684" s="246" t="s">
        <v>14686</v>
      </c>
      <c r="D10684" s="247">
        <v>1</v>
      </c>
      <c r="E10684" s="248">
        <v>4345.2</v>
      </c>
      <c r="F10684" s="503">
        <v>4345.2</v>
      </c>
    </row>
    <row r="10685" spans="1:6" ht="22.5" x14ac:dyDescent="0.2">
      <c r="A10685" s="2">
        <v>10680</v>
      </c>
      <c r="B10685" s="206" t="s">
        <v>14683</v>
      </c>
      <c r="C10685" s="246" t="s">
        <v>14687</v>
      </c>
      <c r="D10685" s="247">
        <v>1</v>
      </c>
      <c r="E10685" s="248">
        <v>5100</v>
      </c>
      <c r="F10685" s="503">
        <v>4345.2</v>
      </c>
    </row>
    <row r="10686" spans="1:6" ht="22.5" x14ac:dyDescent="0.2">
      <c r="A10686" s="2">
        <v>10681</v>
      </c>
      <c r="B10686" s="206" t="s">
        <v>14683</v>
      </c>
      <c r="C10686" s="246" t="s">
        <v>14688</v>
      </c>
      <c r="D10686" s="247">
        <v>1</v>
      </c>
      <c r="E10686" s="248">
        <v>5100</v>
      </c>
      <c r="F10686" s="503">
        <v>5100</v>
      </c>
    </row>
    <row r="10687" spans="1:6" ht="22.5" x14ac:dyDescent="0.2">
      <c r="A10687" s="2">
        <v>10682</v>
      </c>
      <c r="B10687" s="206" t="s">
        <v>14683</v>
      </c>
      <c r="C10687" s="246" t="s">
        <v>14689</v>
      </c>
      <c r="D10687" s="247">
        <v>1</v>
      </c>
      <c r="E10687" s="248">
        <v>5892.33</v>
      </c>
      <c r="F10687" s="503">
        <v>5100</v>
      </c>
    </row>
    <row r="10688" spans="1:6" ht="22.5" x14ac:dyDescent="0.2">
      <c r="A10688" s="2">
        <v>10683</v>
      </c>
      <c r="B10688" s="206" t="s">
        <v>13056</v>
      </c>
      <c r="C10688" s="246" t="s">
        <v>14690</v>
      </c>
      <c r="D10688" s="247">
        <v>1</v>
      </c>
      <c r="E10688" s="248">
        <v>5892.33</v>
      </c>
      <c r="F10688" s="503">
        <v>5892.33</v>
      </c>
    </row>
    <row r="10689" spans="1:6" ht="22.5" x14ac:dyDescent="0.2">
      <c r="A10689" s="2">
        <v>10684</v>
      </c>
      <c r="B10689" s="206" t="s">
        <v>13056</v>
      </c>
      <c r="C10689" s="246" t="s">
        <v>14691</v>
      </c>
      <c r="D10689" s="247">
        <v>1</v>
      </c>
      <c r="E10689" s="248">
        <v>5892.34</v>
      </c>
      <c r="F10689" s="503">
        <v>5892.33</v>
      </c>
    </row>
    <row r="10690" spans="1:6" ht="22.5" x14ac:dyDescent="0.2">
      <c r="A10690" s="2">
        <v>10685</v>
      </c>
      <c r="B10690" s="206" t="s">
        <v>13056</v>
      </c>
      <c r="C10690" s="246" t="s">
        <v>11272</v>
      </c>
      <c r="D10690" s="247">
        <v>1</v>
      </c>
      <c r="E10690" s="248">
        <v>4610</v>
      </c>
      <c r="F10690" s="503">
        <v>5892.34</v>
      </c>
    </row>
    <row r="10691" spans="1:6" ht="22.5" x14ac:dyDescent="0.2">
      <c r="A10691" s="2">
        <v>10686</v>
      </c>
      <c r="B10691" s="206" t="s">
        <v>13056</v>
      </c>
      <c r="C10691" s="246" t="s">
        <v>11275</v>
      </c>
      <c r="D10691" s="247">
        <v>1</v>
      </c>
      <c r="E10691" s="248">
        <v>4596</v>
      </c>
      <c r="F10691" s="503">
        <v>4610</v>
      </c>
    </row>
    <row r="10692" spans="1:6" ht="33.75" x14ac:dyDescent="0.2">
      <c r="A10692" s="2">
        <v>10687</v>
      </c>
      <c r="B10692" s="206" t="s">
        <v>14692</v>
      </c>
      <c r="C10692" s="246" t="s">
        <v>11276</v>
      </c>
      <c r="D10692" s="247">
        <v>1</v>
      </c>
      <c r="E10692" s="248">
        <v>4596</v>
      </c>
      <c r="F10692" s="503">
        <v>4596</v>
      </c>
    </row>
    <row r="10693" spans="1:6" ht="33.75" x14ac:dyDescent="0.2">
      <c r="A10693" s="2">
        <v>10688</v>
      </c>
      <c r="B10693" s="206" t="s">
        <v>14692</v>
      </c>
      <c r="C10693" s="246" t="s">
        <v>11277</v>
      </c>
      <c r="D10693" s="247">
        <v>1</v>
      </c>
      <c r="E10693" s="248">
        <v>4596</v>
      </c>
      <c r="F10693" s="503">
        <v>4596</v>
      </c>
    </row>
    <row r="10694" spans="1:6" ht="33.75" x14ac:dyDescent="0.2">
      <c r="A10694" s="2">
        <v>10689</v>
      </c>
      <c r="B10694" s="206" t="s">
        <v>14693</v>
      </c>
      <c r="C10694" s="246" t="s">
        <v>14694</v>
      </c>
      <c r="D10694" s="247">
        <v>1</v>
      </c>
      <c r="E10694" s="248">
        <v>5005</v>
      </c>
      <c r="F10694" s="503">
        <v>4596</v>
      </c>
    </row>
    <row r="10695" spans="1:6" ht="22.5" x14ac:dyDescent="0.2">
      <c r="A10695" s="2">
        <v>10690</v>
      </c>
      <c r="B10695" s="206" t="s">
        <v>13056</v>
      </c>
      <c r="C10695" s="246" t="s">
        <v>14695</v>
      </c>
      <c r="D10695" s="247">
        <v>1</v>
      </c>
      <c r="E10695" s="248">
        <v>5005</v>
      </c>
      <c r="F10695" s="503">
        <v>5005</v>
      </c>
    </row>
    <row r="10696" spans="1:6" ht="22.5" x14ac:dyDescent="0.2">
      <c r="A10696" s="2">
        <v>10691</v>
      </c>
      <c r="B10696" s="206" t="s">
        <v>13056</v>
      </c>
      <c r="C10696" s="246" t="s">
        <v>14696</v>
      </c>
      <c r="D10696" s="247">
        <v>1</v>
      </c>
      <c r="E10696" s="248">
        <v>5005</v>
      </c>
      <c r="F10696" s="503">
        <v>5005</v>
      </c>
    </row>
    <row r="10697" spans="1:6" ht="22.5" x14ac:dyDescent="0.2">
      <c r="A10697" s="2">
        <v>10692</v>
      </c>
      <c r="B10697" s="206" t="s">
        <v>13056</v>
      </c>
      <c r="C10697" s="246" t="s">
        <v>14697</v>
      </c>
      <c r="D10697" s="247">
        <v>1</v>
      </c>
      <c r="E10697" s="248">
        <v>5005</v>
      </c>
      <c r="F10697" s="503">
        <v>5005</v>
      </c>
    </row>
    <row r="10698" spans="1:6" ht="22.5" x14ac:dyDescent="0.2">
      <c r="A10698" s="2">
        <v>10693</v>
      </c>
      <c r="B10698" s="206" t="s">
        <v>13056</v>
      </c>
      <c r="C10698" s="246" t="s">
        <v>14698</v>
      </c>
      <c r="D10698" s="247">
        <v>1</v>
      </c>
      <c r="E10698" s="248">
        <v>5005</v>
      </c>
      <c r="F10698" s="503">
        <v>5005</v>
      </c>
    </row>
    <row r="10699" spans="1:6" ht="22.5" x14ac:dyDescent="0.2">
      <c r="A10699" s="2">
        <v>10694</v>
      </c>
      <c r="B10699" s="206" t="s">
        <v>13056</v>
      </c>
      <c r="C10699" s="246" t="s">
        <v>11484</v>
      </c>
      <c r="D10699" s="247">
        <v>1</v>
      </c>
      <c r="E10699" s="248">
        <v>4610</v>
      </c>
      <c r="F10699" s="503">
        <v>5005</v>
      </c>
    </row>
    <row r="10700" spans="1:6" ht="33.75" x14ac:dyDescent="0.2">
      <c r="A10700" s="2">
        <v>10695</v>
      </c>
      <c r="B10700" s="206" t="s">
        <v>14699</v>
      </c>
      <c r="C10700" s="246" t="s">
        <v>11485</v>
      </c>
      <c r="D10700" s="247">
        <v>1</v>
      </c>
      <c r="E10700" s="248">
        <v>4610</v>
      </c>
      <c r="F10700" s="503">
        <v>4610</v>
      </c>
    </row>
    <row r="10701" spans="1:6" ht="33.75" x14ac:dyDescent="0.2">
      <c r="A10701" s="2">
        <v>10696</v>
      </c>
      <c r="B10701" s="206" t="s">
        <v>14699</v>
      </c>
      <c r="C10701" s="246" t="s">
        <v>14701</v>
      </c>
      <c r="D10701" s="247">
        <v>1</v>
      </c>
      <c r="E10701" s="248">
        <v>3933</v>
      </c>
      <c r="F10701" s="503">
        <v>4610</v>
      </c>
    </row>
    <row r="10702" spans="1:6" x14ac:dyDescent="0.2">
      <c r="A10702" s="2">
        <v>10697</v>
      </c>
      <c r="B10702" s="206" t="s">
        <v>14700</v>
      </c>
      <c r="C10702" s="246" t="s">
        <v>14702</v>
      </c>
      <c r="D10702" s="247">
        <v>1</v>
      </c>
      <c r="E10702" s="248">
        <v>3933</v>
      </c>
      <c r="F10702" s="503">
        <v>3933</v>
      </c>
    </row>
    <row r="10703" spans="1:6" x14ac:dyDescent="0.2">
      <c r="A10703" s="2">
        <v>10698</v>
      </c>
      <c r="B10703" s="206" t="s">
        <v>14700</v>
      </c>
      <c r="C10703" s="246" t="s">
        <v>14703</v>
      </c>
      <c r="D10703" s="247">
        <v>1</v>
      </c>
      <c r="E10703" s="248">
        <v>4173</v>
      </c>
      <c r="F10703" s="503">
        <v>3933</v>
      </c>
    </row>
    <row r="10704" spans="1:6" x14ac:dyDescent="0.2">
      <c r="A10704" s="2">
        <v>10699</v>
      </c>
      <c r="B10704" s="206" t="s">
        <v>11335</v>
      </c>
      <c r="C10704" s="246" t="s">
        <v>14705</v>
      </c>
      <c r="D10704" s="247">
        <v>1</v>
      </c>
      <c r="E10704" s="248">
        <v>7000</v>
      </c>
      <c r="F10704" s="505">
        <v>4173</v>
      </c>
    </row>
    <row r="10705" spans="1:6" x14ac:dyDescent="0.2">
      <c r="A10705" s="2">
        <v>10700</v>
      </c>
      <c r="B10705" s="206" t="s">
        <v>14704</v>
      </c>
      <c r="C10705" s="246" t="s">
        <v>14706</v>
      </c>
      <c r="D10705" s="247">
        <v>1</v>
      </c>
      <c r="E10705" s="248">
        <v>4557.13</v>
      </c>
      <c r="F10705" s="503">
        <v>7000</v>
      </c>
    </row>
    <row r="10706" spans="1:6" x14ac:dyDescent="0.2">
      <c r="A10706" s="2">
        <v>10701</v>
      </c>
      <c r="B10706" s="206" t="s">
        <v>11335</v>
      </c>
      <c r="C10706" s="246" t="s">
        <v>14707</v>
      </c>
      <c r="D10706" s="247">
        <v>1</v>
      </c>
      <c r="E10706" s="248">
        <v>4557.13</v>
      </c>
      <c r="F10706" s="503">
        <v>4557.13</v>
      </c>
    </row>
    <row r="10707" spans="1:6" x14ac:dyDescent="0.2">
      <c r="A10707" s="2">
        <v>10702</v>
      </c>
      <c r="B10707" s="206" t="s">
        <v>11335</v>
      </c>
      <c r="C10707" s="246" t="s">
        <v>14708</v>
      </c>
      <c r="D10707" s="247">
        <v>1</v>
      </c>
      <c r="E10707" s="248">
        <v>4557.13</v>
      </c>
      <c r="F10707" s="503">
        <v>4557.13</v>
      </c>
    </row>
    <row r="10708" spans="1:6" x14ac:dyDescent="0.2">
      <c r="A10708" s="2">
        <v>10703</v>
      </c>
      <c r="B10708" s="206" t="s">
        <v>11335</v>
      </c>
      <c r="C10708" s="246" t="s">
        <v>14709</v>
      </c>
      <c r="D10708" s="247">
        <v>1</v>
      </c>
      <c r="E10708" s="248">
        <v>4557.13</v>
      </c>
      <c r="F10708" s="503">
        <v>4557.13</v>
      </c>
    </row>
    <row r="10709" spans="1:6" x14ac:dyDescent="0.2">
      <c r="A10709" s="2">
        <v>10704</v>
      </c>
      <c r="B10709" s="206" t="s">
        <v>11335</v>
      </c>
      <c r="C10709" s="246" t="s">
        <v>14710</v>
      </c>
      <c r="D10709" s="247">
        <v>1</v>
      </c>
      <c r="E10709" s="248">
        <v>5666.66</v>
      </c>
      <c r="F10709" s="503">
        <v>4557.13</v>
      </c>
    </row>
    <row r="10710" spans="1:6" ht="22.5" x14ac:dyDescent="0.2">
      <c r="A10710" s="2">
        <v>10705</v>
      </c>
      <c r="B10710" s="206" t="s">
        <v>13056</v>
      </c>
      <c r="C10710" s="246" t="s">
        <v>14711</v>
      </c>
      <c r="D10710" s="247">
        <v>1</v>
      </c>
      <c r="E10710" s="248">
        <v>5666.66</v>
      </c>
      <c r="F10710" s="503">
        <v>5666.66</v>
      </c>
    </row>
    <row r="10711" spans="1:6" ht="22.5" x14ac:dyDescent="0.2">
      <c r="A10711" s="2">
        <v>10706</v>
      </c>
      <c r="B10711" s="206" t="s">
        <v>13056</v>
      </c>
      <c r="C10711" s="246" t="s">
        <v>14712</v>
      </c>
      <c r="D10711" s="247">
        <v>1</v>
      </c>
      <c r="E10711" s="248">
        <v>5666.67</v>
      </c>
      <c r="F10711" s="503">
        <v>5666.66</v>
      </c>
    </row>
    <row r="10712" spans="1:6" ht="22.5" x14ac:dyDescent="0.2">
      <c r="A10712" s="2">
        <v>10707</v>
      </c>
      <c r="B10712" s="206" t="s">
        <v>13056</v>
      </c>
      <c r="C10712" s="246" t="s">
        <v>14713</v>
      </c>
      <c r="D10712" s="247">
        <v>1</v>
      </c>
      <c r="E10712" s="248">
        <v>5666.67</v>
      </c>
      <c r="F10712" s="503">
        <v>5666.67</v>
      </c>
    </row>
    <row r="10713" spans="1:6" ht="22.5" x14ac:dyDescent="0.2">
      <c r="A10713" s="2">
        <v>10708</v>
      </c>
      <c r="B10713" s="206" t="s">
        <v>13056</v>
      </c>
      <c r="C10713" s="246" t="s">
        <v>14714</v>
      </c>
      <c r="D10713" s="247">
        <v>1</v>
      </c>
      <c r="E10713" s="248">
        <v>5666.67</v>
      </c>
      <c r="F10713" s="503">
        <v>5666.67</v>
      </c>
    </row>
    <row r="10714" spans="1:6" ht="22.5" x14ac:dyDescent="0.2">
      <c r="A10714" s="2">
        <v>10709</v>
      </c>
      <c r="B10714" s="206" t="s">
        <v>13056</v>
      </c>
      <c r="C10714" s="246" t="s">
        <v>14715</v>
      </c>
      <c r="D10714" s="247">
        <v>1</v>
      </c>
      <c r="E10714" s="248">
        <v>5666.67</v>
      </c>
      <c r="F10714" s="503">
        <v>5666.67</v>
      </c>
    </row>
    <row r="10715" spans="1:6" ht="22.5" x14ac:dyDescent="0.2">
      <c r="A10715" s="2">
        <v>10710</v>
      </c>
      <c r="B10715" s="206" t="s">
        <v>13056</v>
      </c>
      <c r="C10715" s="246" t="s">
        <v>14716</v>
      </c>
      <c r="D10715" s="247">
        <v>1</v>
      </c>
      <c r="E10715" s="248">
        <v>5700</v>
      </c>
      <c r="F10715" s="503">
        <v>5666.67</v>
      </c>
    </row>
    <row r="10716" spans="1:6" ht="22.5" x14ac:dyDescent="0.2">
      <c r="A10716" s="2">
        <v>10711</v>
      </c>
      <c r="B10716" s="206" t="s">
        <v>13056</v>
      </c>
      <c r="C10716" s="246" t="s">
        <v>14717</v>
      </c>
      <c r="D10716" s="247">
        <v>1</v>
      </c>
      <c r="E10716" s="248">
        <v>5600</v>
      </c>
      <c r="F10716" s="503">
        <v>5700</v>
      </c>
    </row>
    <row r="10717" spans="1:6" ht="22.5" x14ac:dyDescent="0.2">
      <c r="A10717" s="2">
        <v>10712</v>
      </c>
      <c r="B10717" s="206" t="s">
        <v>13056</v>
      </c>
      <c r="C10717" s="246" t="s">
        <v>14718</v>
      </c>
      <c r="D10717" s="247">
        <v>1</v>
      </c>
      <c r="E10717" s="248">
        <v>5600</v>
      </c>
      <c r="F10717" s="503">
        <v>5600</v>
      </c>
    </row>
    <row r="10718" spans="1:6" ht="22.5" x14ac:dyDescent="0.2">
      <c r="A10718" s="2">
        <v>10713</v>
      </c>
      <c r="B10718" s="206" t="s">
        <v>13056</v>
      </c>
      <c r="C10718" s="246" t="s">
        <v>14720</v>
      </c>
      <c r="D10718" s="247">
        <v>1</v>
      </c>
      <c r="E10718" s="248">
        <v>3450</v>
      </c>
      <c r="F10718" s="503">
        <v>5600</v>
      </c>
    </row>
    <row r="10719" spans="1:6" x14ac:dyDescent="0.2">
      <c r="A10719" s="2">
        <v>10714</v>
      </c>
      <c r="B10719" s="313" t="s">
        <v>20675</v>
      </c>
      <c r="C10719" s="252">
        <v>410101010010</v>
      </c>
      <c r="D10719" s="140">
        <v>1</v>
      </c>
      <c r="E10719" s="194">
        <v>3150</v>
      </c>
      <c r="F10719" s="503">
        <v>5990</v>
      </c>
    </row>
    <row r="10720" spans="1:6" ht="22.5" x14ac:dyDescent="0.2">
      <c r="A10720" s="2">
        <v>10715</v>
      </c>
      <c r="B10720" s="206" t="s">
        <v>14719</v>
      </c>
      <c r="C10720" s="252">
        <v>410101010011</v>
      </c>
      <c r="D10720" s="140">
        <v>1</v>
      </c>
      <c r="E10720" s="194">
        <v>19420.830000000002</v>
      </c>
      <c r="F10720" s="503">
        <v>3450</v>
      </c>
    </row>
    <row r="10721" spans="1:6" ht="22.5" x14ac:dyDescent="0.2">
      <c r="A10721" s="2">
        <v>10716</v>
      </c>
      <c r="B10721" s="133" t="s">
        <v>11702</v>
      </c>
      <c r="C10721" s="252">
        <v>410103030145</v>
      </c>
      <c r="D10721" s="140">
        <v>1</v>
      </c>
      <c r="E10721" s="194">
        <v>9000</v>
      </c>
      <c r="F10721" s="503">
        <v>3150</v>
      </c>
    </row>
    <row r="10722" spans="1:6" ht="22.5" x14ac:dyDescent="0.2">
      <c r="A10722" s="2">
        <v>10717</v>
      </c>
      <c r="B10722" s="133" t="s">
        <v>14721</v>
      </c>
      <c r="C10722" s="252">
        <v>410103030146</v>
      </c>
      <c r="D10722" s="140">
        <v>1</v>
      </c>
      <c r="E10722" s="194">
        <v>9000</v>
      </c>
      <c r="F10722" s="503">
        <v>19420.830000000002</v>
      </c>
    </row>
    <row r="10723" spans="1:6" x14ac:dyDescent="0.2">
      <c r="A10723" s="2">
        <v>10718</v>
      </c>
      <c r="B10723" s="133" t="s">
        <v>14722</v>
      </c>
      <c r="C10723" s="252">
        <v>410103030147</v>
      </c>
      <c r="D10723" s="140">
        <v>1</v>
      </c>
      <c r="E10723" s="194">
        <v>9000</v>
      </c>
      <c r="F10723" s="503">
        <v>9000</v>
      </c>
    </row>
    <row r="10724" spans="1:6" x14ac:dyDescent="0.2">
      <c r="A10724" s="2">
        <v>10719</v>
      </c>
      <c r="B10724" s="133" t="s">
        <v>14722</v>
      </c>
      <c r="C10724" s="252">
        <v>410103030148</v>
      </c>
      <c r="D10724" s="140">
        <v>1</v>
      </c>
      <c r="E10724" s="194">
        <v>9000</v>
      </c>
      <c r="F10724" s="503">
        <v>9000</v>
      </c>
    </row>
    <row r="10725" spans="1:6" x14ac:dyDescent="0.2">
      <c r="A10725" s="2">
        <v>10720</v>
      </c>
      <c r="B10725" s="133" t="s">
        <v>14722</v>
      </c>
      <c r="C10725" s="252">
        <v>410103030149</v>
      </c>
      <c r="D10725" s="140">
        <v>1</v>
      </c>
      <c r="E10725" s="194">
        <v>4173</v>
      </c>
      <c r="F10725" s="503">
        <v>9000</v>
      </c>
    </row>
    <row r="10726" spans="1:6" x14ac:dyDescent="0.2">
      <c r="A10726" s="2">
        <v>10721</v>
      </c>
      <c r="B10726" s="133" t="s">
        <v>14722</v>
      </c>
      <c r="C10726" s="252">
        <v>410103030150</v>
      </c>
      <c r="D10726" s="140">
        <v>1</v>
      </c>
      <c r="E10726" s="194">
        <v>7116</v>
      </c>
      <c r="F10726" s="503">
        <v>9000</v>
      </c>
    </row>
    <row r="10727" spans="1:6" x14ac:dyDescent="0.2">
      <c r="A10727" s="2">
        <v>10722</v>
      </c>
      <c r="B10727" s="133" t="s">
        <v>14722</v>
      </c>
      <c r="C10727" s="252">
        <v>410103030151</v>
      </c>
      <c r="D10727" s="140">
        <v>1</v>
      </c>
      <c r="E10727" s="194">
        <v>5666.81</v>
      </c>
      <c r="F10727" s="503">
        <v>4173</v>
      </c>
    </row>
    <row r="10728" spans="1:6" x14ac:dyDescent="0.2">
      <c r="A10728" s="2">
        <v>10723</v>
      </c>
      <c r="B10728" s="133" t="s">
        <v>13054</v>
      </c>
      <c r="C10728" s="252">
        <v>410103030152</v>
      </c>
      <c r="D10728" s="140">
        <v>1</v>
      </c>
      <c r="E10728" s="194">
        <v>5666.81</v>
      </c>
      <c r="F10728" s="503">
        <v>7116</v>
      </c>
    </row>
    <row r="10729" spans="1:6" ht="22.5" x14ac:dyDescent="0.2">
      <c r="A10729" s="2">
        <v>10724</v>
      </c>
      <c r="B10729" s="133" t="s">
        <v>13056</v>
      </c>
      <c r="C10729" s="252">
        <v>410103030153</v>
      </c>
      <c r="D10729" s="140">
        <v>1</v>
      </c>
      <c r="E10729" s="194">
        <v>5666.81</v>
      </c>
      <c r="F10729" s="503">
        <v>5666.81</v>
      </c>
    </row>
    <row r="10730" spans="1:6" ht="22.5" x14ac:dyDescent="0.2">
      <c r="A10730" s="2">
        <v>10725</v>
      </c>
      <c r="B10730" s="133" t="s">
        <v>13056</v>
      </c>
      <c r="C10730" s="252">
        <v>410103030154</v>
      </c>
      <c r="D10730" s="140">
        <v>1</v>
      </c>
      <c r="E10730" s="194">
        <v>7000</v>
      </c>
      <c r="F10730" s="503">
        <v>5666.81</v>
      </c>
    </row>
    <row r="10731" spans="1:6" ht="22.5" x14ac:dyDescent="0.2">
      <c r="A10731" s="2">
        <v>10726</v>
      </c>
      <c r="B10731" s="133" t="s">
        <v>13056</v>
      </c>
      <c r="C10731" s="252">
        <v>410103030157</v>
      </c>
      <c r="D10731" s="140">
        <v>1</v>
      </c>
      <c r="E10731" s="194">
        <v>7000</v>
      </c>
      <c r="F10731" s="503">
        <v>5666.81</v>
      </c>
    </row>
    <row r="10732" spans="1:6" ht="22.5" x14ac:dyDescent="0.2">
      <c r="A10732" s="2">
        <v>10727</v>
      </c>
      <c r="B10732" s="133" t="s">
        <v>13056</v>
      </c>
      <c r="C10732" s="252">
        <v>410104040235</v>
      </c>
      <c r="D10732" s="140">
        <v>1</v>
      </c>
      <c r="E10732" s="194">
        <v>6631.94</v>
      </c>
      <c r="F10732" s="503">
        <v>7000</v>
      </c>
    </row>
    <row r="10733" spans="1:6" ht="22.5" x14ac:dyDescent="0.2">
      <c r="A10733" s="2">
        <v>10728</v>
      </c>
      <c r="B10733" s="133" t="s">
        <v>13056</v>
      </c>
      <c r="C10733" s="252">
        <v>410101010012</v>
      </c>
      <c r="D10733" s="247">
        <v>1</v>
      </c>
      <c r="E10733" s="248">
        <v>82962</v>
      </c>
      <c r="F10733" s="503">
        <v>7000</v>
      </c>
    </row>
    <row r="10734" spans="1:6" x14ac:dyDescent="0.2">
      <c r="A10734" s="2">
        <v>10729</v>
      </c>
      <c r="B10734" s="133" t="s">
        <v>14723</v>
      </c>
      <c r="C10734" s="246" t="s">
        <v>14724</v>
      </c>
      <c r="D10734" s="247">
        <v>1</v>
      </c>
      <c r="E10734" s="248">
        <v>64500</v>
      </c>
      <c r="F10734" s="503">
        <v>6631.94</v>
      </c>
    </row>
    <row r="10735" spans="1:6" ht="33.75" x14ac:dyDescent="0.2">
      <c r="A10735" s="2">
        <v>10730</v>
      </c>
      <c r="B10735" s="206" t="s">
        <v>11526</v>
      </c>
      <c r="C10735" s="246" t="s">
        <v>14726</v>
      </c>
      <c r="D10735" s="247">
        <v>1</v>
      </c>
      <c r="E10735" s="248">
        <v>60920</v>
      </c>
      <c r="F10735" s="503">
        <v>55308</v>
      </c>
    </row>
    <row r="10736" spans="1:6" x14ac:dyDescent="0.2">
      <c r="A10736" s="2">
        <v>10731</v>
      </c>
      <c r="B10736" s="206" t="s">
        <v>9072</v>
      </c>
      <c r="C10736" s="246" t="s">
        <v>14727</v>
      </c>
      <c r="D10736" s="247">
        <v>1</v>
      </c>
      <c r="E10736" s="248">
        <v>25500</v>
      </c>
      <c r="F10736" s="503">
        <v>64500</v>
      </c>
    </row>
    <row r="10737" spans="1:6" ht="45" x14ac:dyDescent="0.2">
      <c r="A10737" s="2">
        <v>10732</v>
      </c>
      <c r="B10737" s="206" t="s">
        <v>14725</v>
      </c>
      <c r="C10737" s="246" t="s">
        <v>14729</v>
      </c>
      <c r="D10737" s="247">
        <v>1</v>
      </c>
      <c r="E10737" s="248">
        <v>7700</v>
      </c>
      <c r="F10737" s="503">
        <v>60920</v>
      </c>
    </row>
    <row r="10738" spans="1:6" ht="22.5" x14ac:dyDescent="0.2">
      <c r="A10738" s="2">
        <v>10733</v>
      </c>
      <c r="B10738" s="206" t="s">
        <v>11109</v>
      </c>
      <c r="C10738" s="253" t="s">
        <v>14731</v>
      </c>
      <c r="D10738" s="140">
        <v>1</v>
      </c>
      <c r="E10738" s="194">
        <v>82962</v>
      </c>
      <c r="F10738" s="503">
        <v>25500</v>
      </c>
    </row>
    <row r="10739" spans="1:6" ht="33.75" x14ac:dyDescent="0.2">
      <c r="A10739" s="2">
        <v>10734</v>
      </c>
      <c r="B10739" s="206" t="s">
        <v>14728</v>
      </c>
      <c r="C10739" s="252">
        <v>410104040236</v>
      </c>
      <c r="D10739" s="140">
        <v>1</v>
      </c>
      <c r="E10739" s="194">
        <v>3081.6</v>
      </c>
      <c r="F10739" s="503">
        <v>7700</v>
      </c>
    </row>
    <row r="10740" spans="1:6" ht="22.5" x14ac:dyDescent="0.2">
      <c r="A10740" s="2">
        <v>10735</v>
      </c>
      <c r="B10740" s="133" t="s">
        <v>14730</v>
      </c>
      <c r="C10740" s="246" t="s">
        <v>14733</v>
      </c>
      <c r="D10740" s="247">
        <v>1</v>
      </c>
      <c r="E10740" s="248">
        <v>14379.75</v>
      </c>
      <c r="F10740" s="503">
        <v>79505.240000000005</v>
      </c>
    </row>
    <row r="10741" spans="1:6" ht="33.75" x14ac:dyDescent="0.2">
      <c r="A10741" s="2">
        <v>10736</v>
      </c>
      <c r="B10741" s="133" t="s">
        <v>3956</v>
      </c>
      <c r="C10741" s="246" t="s">
        <v>14735</v>
      </c>
      <c r="D10741" s="247">
        <v>1</v>
      </c>
      <c r="E10741" s="248">
        <v>1553.21</v>
      </c>
      <c r="F10741" s="503">
        <v>3081.6</v>
      </c>
    </row>
    <row r="10742" spans="1:6" ht="22.5" x14ac:dyDescent="0.2">
      <c r="A10742" s="2">
        <v>10737</v>
      </c>
      <c r="B10742" s="206" t="s">
        <v>14732</v>
      </c>
      <c r="C10742" s="246" t="s">
        <v>14737</v>
      </c>
      <c r="D10742" s="247">
        <v>1</v>
      </c>
      <c r="E10742" s="248">
        <v>27000</v>
      </c>
      <c r="F10742" s="503">
        <v>14379.75</v>
      </c>
    </row>
    <row r="10743" spans="1:6" x14ac:dyDescent="0.2">
      <c r="A10743" s="2">
        <v>10738</v>
      </c>
      <c r="B10743" s="206" t="s">
        <v>14734</v>
      </c>
      <c r="C10743" s="246" t="s">
        <v>14739</v>
      </c>
      <c r="D10743" s="247">
        <v>1</v>
      </c>
      <c r="E10743" s="248">
        <v>9300</v>
      </c>
      <c r="F10743" s="503">
        <v>1553.21</v>
      </c>
    </row>
    <row r="10744" spans="1:6" ht="22.5" x14ac:dyDescent="0.2">
      <c r="A10744" s="2">
        <v>10739</v>
      </c>
      <c r="B10744" s="206" t="s">
        <v>14736</v>
      </c>
      <c r="C10744" s="246" t="s">
        <v>14741</v>
      </c>
      <c r="D10744" s="247">
        <v>1</v>
      </c>
      <c r="E10744" s="248">
        <v>4287.5200000000004</v>
      </c>
      <c r="F10744" s="503">
        <v>27000</v>
      </c>
    </row>
    <row r="10745" spans="1:6" ht="22.5" x14ac:dyDescent="0.2">
      <c r="A10745" s="2">
        <v>10740</v>
      </c>
      <c r="B10745" s="206" t="s">
        <v>14738</v>
      </c>
      <c r="C10745" s="246" t="s">
        <v>14742</v>
      </c>
      <c r="D10745" s="247">
        <v>1</v>
      </c>
      <c r="E10745" s="248">
        <v>4287.5200000000004</v>
      </c>
      <c r="F10745" s="503">
        <v>9300</v>
      </c>
    </row>
    <row r="10746" spans="1:6" x14ac:dyDescent="0.2">
      <c r="A10746" s="2">
        <v>10741</v>
      </c>
      <c r="B10746" s="206" t="s">
        <v>14740</v>
      </c>
      <c r="C10746" s="246" t="s">
        <v>14743</v>
      </c>
      <c r="D10746" s="247">
        <v>1</v>
      </c>
      <c r="E10746" s="248">
        <v>4287.5200000000004</v>
      </c>
      <c r="F10746" s="503">
        <v>4287.5200000000004</v>
      </c>
    </row>
    <row r="10747" spans="1:6" x14ac:dyDescent="0.2">
      <c r="A10747" s="2">
        <v>10742</v>
      </c>
      <c r="B10747" s="206" t="s">
        <v>14740</v>
      </c>
      <c r="C10747" s="246" t="s">
        <v>14744</v>
      </c>
      <c r="D10747" s="247">
        <v>1</v>
      </c>
      <c r="E10747" s="248">
        <v>4287.5200000000004</v>
      </c>
      <c r="F10747" s="503">
        <v>4287.5200000000004</v>
      </c>
    </row>
    <row r="10748" spans="1:6" x14ac:dyDescent="0.2">
      <c r="A10748" s="2">
        <v>10743</v>
      </c>
      <c r="B10748" s="206" t="s">
        <v>14740</v>
      </c>
      <c r="C10748" s="256" t="s">
        <v>14746</v>
      </c>
      <c r="D10748" s="257">
        <v>1</v>
      </c>
      <c r="E10748" s="258">
        <v>3880</v>
      </c>
      <c r="F10748" s="503">
        <v>4287.5200000000004</v>
      </c>
    </row>
    <row r="10749" spans="1:6" x14ac:dyDescent="0.2">
      <c r="A10749" s="2">
        <v>10744</v>
      </c>
      <c r="B10749" s="206" t="s">
        <v>14740</v>
      </c>
      <c r="C10749" s="246" t="s">
        <v>14748</v>
      </c>
      <c r="D10749" s="247">
        <v>1</v>
      </c>
      <c r="E10749" s="248">
        <v>9035.4</v>
      </c>
      <c r="F10749" s="503">
        <v>4287.5200000000004</v>
      </c>
    </row>
    <row r="10750" spans="1:6" ht="22.5" x14ac:dyDescent="0.2">
      <c r="A10750" s="2">
        <v>10745</v>
      </c>
      <c r="B10750" s="206" t="s">
        <v>14745</v>
      </c>
      <c r="C10750" s="250" t="s">
        <v>14750</v>
      </c>
      <c r="D10750" s="247">
        <v>1</v>
      </c>
      <c r="E10750" s="260">
        <v>31137.06</v>
      </c>
      <c r="F10750" s="503">
        <v>3880</v>
      </c>
    </row>
    <row r="10751" spans="1:6" x14ac:dyDescent="0.2">
      <c r="A10751" s="2">
        <v>10746</v>
      </c>
      <c r="B10751" s="206" t="s">
        <v>14747</v>
      </c>
      <c r="C10751" s="246" t="s">
        <v>14751</v>
      </c>
      <c r="D10751" s="247">
        <v>1</v>
      </c>
      <c r="E10751" s="248">
        <v>15700</v>
      </c>
      <c r="F10751" s="503">
        <v>9035.4</v>
      </c>
    </row>
    <row r="10752" spans="1:6" ht="56.25" x14ac:dyDescent="0.2">
      <c r="A10752" s="2">
        <v>10747</v>
      </c>
      <c r="B10752" s="206" t="s">
        <v>14749</v>
      </c>
      <c r="C10752" s="246" t="s">
        <v>14753</v>
      </c>
      <c r="D10752" s="247">
        <v>1</v>
      </c>
      <c r="E10752" s="248">
        <v>3166</v>
      </c>
      <c r="F10752" s="506">
        <v>31137.06</v>
      </c>
    </row>
    <row r="10753" spans="1:6" ht="33.75" x14ac:dyDescent="0.2">
      <c r="A10753" s="2">
        <v>10748</v>
      </c>
      <c r="B10753" s="206" t="s">
        <v>14752</v>
      </c>
      <c r="C10753" s="246" t="s">
        <v>14754</v>
      </c>
      <c r="D10753" s="247">
        <v>1</v>
      </c>
      <c r="E10753" s="248">
        <v>3166</v>
      </c>
      <c r="F10753" s="503">
        <v>3166</v>
      </c>
    </row>
    <row r="10754" spans="1:6" ht="33.75" x14ac:dyDescent="0.2">
      <c r="A10754" s="2">
        <v>10749</v>
      </c>
      <c r="B10754" s="206" t="s">
        <v>14752</v>
      </c>
      <c r="C10754" s="246" t="s">
        <v>14755</v>
      </c>
      <c r="D10754" s="247">
        <v>1</v>
      </c>
      <c r="E10754" s="248">
        <v>3166</v>
      </c>
      <c r="F10754" s="503">
        <v>3166</v>
      </c>
    </row>
    <row r="10755" spans="1:6" ht="33.75" x14ac:dyDescent="0.2">
      <c r="A10755" s="2">
        <v>10750</v>
      </c>
      <c r="B10755" s="206" t="s">
        <v>14752</v>
      </c>
      <c r="C10755" s="246" t="s">
        <v>14756</v>
      </c>
      <c r="D10755" s="247">
        <v>1</v>
      </c>
      <c r="E10755" s="248">
        <v>3166</v>
      </c>
      <c r="F10755" s="503">
        <v>3166</v>
      </c>
    </row>
    <row r="10756" spans="1:6" ht="33.75" x14ac:dyDescent="0.2">
      <c r="A10756" s="2">
        <v>10751</v>
      </c>
      <c r="B10756" s="206" t="s">
        <v>14752</v>
      </c>
      <c r="C10756" s="246" t="s">
        <v>14757</v>
      </c>
      <c r="D10756" s="247">
        <v>1</v>
      </c>
      <c r="E10756" s="248">
        <v>3166</v>
      </c>
      <c r="F10756" s="503">
        <v>3166</v>
      </c>
    </row>
    <row r="10757" spans="1:6" ht="33.75" x14ac:dyDescent="0.2">
      <c r="A10757" s="2">
        <v>10752</v>
      </c>
      <c r="B10757" s="206" t="s">
        <v>14752</v>
      </c>
      <c r="C10757" s="246" t="s">
        <v>14758</v>
      </c>
      <c r="D10757" s="247">
        <v>1</v>
      </c>
      <c r="E10757" s="248">
        <v>3166</v>
      </c>
      <c r="F10757" s="503">
        <v>3166</v>
      </c>
    </row>
    <row r="10758" spans="1:6" ht="33.75" x14ac:dyDescent="0.2">
      <c r="A10758" s="2">
        <v>10753</v>
      </c>
      <c r="B10758" s="206" t="s">
        <v>14752</v>
      </c>
      <c r="C10758" s="246" t="s">
        <v>14759</v>
      </c>
      <c r="D10758" s="247">
        <v>1</v>
      </c>
      <c r="E10758" s="248">
        <v>3166</v>
      </c>
      <c r="F10758" s="503">
        <v>3166</v>
      </c>
    </row>
    <row r="10759" spans="1:6" ht="33.75" x14ac:dyDescent="0.2">
      <c r="A10759" s="2">
        <v>10754</v>
      </c>
      <c r="B10759" s="206" t="s">
        <v>14752</v>
      </c>
      <c r="C10759" s="246" t="s">
        <v>14760</v>
      </c>
      <c r="D10759" s="247">
        <v>1</v>
      </c>
      <c r="E10759" s="248">
        <v>3166</v>
      </c>
      <c r="F10759" s="503">
        <v>3166</v>
      </c>
    </row>
    <row r="10760" spans="1:6" ht="33.75" x14ac:dyDescent="0.2">
      <c r="A10760" s="2">
        <v>10755</v>
      </c>
      <c r="B10760" s="206" t="s">
        <v>14752</v>
      </c>
      <c r="C10760" s="246" t="s">
        <v>14761</v>
      </c>
      <c r="D10760" s="247">
        <v>1</v>
      </c>
      <c r="E10760" s="248">
        <v>3166</v>
      </c>
      <c r="F10760" s="503">
        <v>3166</v>
      </c>
    </row>
    <row r="10761" spans="1:6" ht="33.75" x14ac:dyDescent="0.2">
      <c r="A10761" s="2">
        <v>10756</v>
      </c>
      <c r="B10761" s="206" t="s">
        <v>14752</v>
      </c>
      <c r="C10761" s="246" t="s">
        <v>14762</v>
      </c>
      <c r="D10761" s="247">
        <v>1</v>
      </c>
      <c r="E10761" s="248">
        <v>3166</v>
      </c>
      <c r="F10761" s="503">
        <v>3166</v>
      </c>
    </row>
    <row r="10762" spans="1:6" ht="33.75" x14ac:dyDescent="0.2">
      <c r="A10762" s="2">
        <v>10757</v>
      </c>
      <c r="B10762" s="206" t="s">
        <v>14752</v>
      </c>
      <c r="C10762" s="246" t="s">
        <v>14763</v>
      </c>
      <c r="D10762" s="247">
        <v>1</v>
      </c>
      <c r="E10762" s="248">
        <v>3166</v>
      </c>
      <c r="F10762" s="503">
        <v>3166</v>
      </c>
    </row>
    <row r="10763" spans="1:6" ht="33.75" x14ac:dyDescent="0.2">
      <c r="A10763" s="2">
        <v>10758</v>
      </c>
      <c r="B10763" s="206" t="s">
        <v>14752</v>
      </c>
      <c r="C10763" s="246" t="s">
        <v>14764</v>
      </c>
      <c r="D10763" s="247">
        <v>1</v>
      </c>
      <c r="E10763" s="248">
        <v>3166</v>
      </c>
      <c r="F10763" s="503">
        <v>3166</v>
      </c>
    </row>
    <row r="10764" spans="1:6" ht="33.75" x14ac:dyDescent="0.2">
      <c r="A10764" s="2">
        <v>10759</v>
      </c>
      <c r="B10764" s="206" t="s">
        <v>14752</v>
      </c>
      <c r="C10764" s="246" t="s">
        <v>14765</v>
      </c>
      <c r="D10764" s="247">
        <v>1</v>
      </c>
      <c r="E10764" s="248">
        <v>3166</v>
      </c>
      <c r="F10764" s="503">
        <v>3166</v>
      </c>
    </row>
    <row r="10765" spans="1:6" ht="33.75" x14ac:dyDescent="0.2">
      <c r="A10765" s="2">
        <v>10760</v>
      </c>
      <c r="B10765" s="206" t="s">
        <v>14752</v>
      </c>
      <c r="C10765" s="246" t="s">
        <v>14766</v>
      </c>
      <c r="D10765" s="247">
        <v>1</v>
      </c>
      <c r="E10765" s="248">
        <v>3166</v>
      </c>
      <c r="F10765" s="503">
        <v>3166</v>
      </c>
    </row>
    <row r="10766" spans="1:6" ht="33.75" x14ac:dyDescent="0.2">
      <c r="A10766" s="2">
        <v>10761</v>
      </c>
      <c r="B10766" s="206" t="s">
        <v>14752</v>
      </c>
      <c r="C10766" s="246" t="s">
        <v>14767</v>
      </c>
      <c r="D10766" s="247">
        <v>1</v>
      </c>
      <c r="E10766" s="248">
        <v>3166</v>
      </c>
      <c r="F10766" s="503">
        <v>3166</v>
      </c>
    </row>
    <row r="10767" spans="1:6" ht="33.75" x14ac:dyDescent="0.2">
      <c r="A10767" s="2">
        <v>10762</v>
      </c>
      <c r="B10767" s="206" t="s">
        <v>14752</v>
      </c>
      <c r="C10767" s="246" t="s">
        <v>14768</v>
      </c>
      <c r="D10767" s="247">
        <v>1</v>
      </c>
      <c r="E10767" s="248">
        <v>3166</v>
      </c>
      <c r="F10767" s="503">
        <v>3166</v>
      </c>
    </row>
    <row r="10768" spans="1:6" ht="33.75" x14ac:dyDescent="0.2">
      <c r="A10768" s="2">
        <v>10763</v>
      </c>
      <c r="B10768" s="206" t="s">
        <v>14752</v>
      </c>
      <c r="C10768" s="246" t="s">
        <v>14769</v>
      </c>
      <c r="D10768" s="247">
        <v>1</v>
      </c>
      <c r="E10768" s="248">
        <v>3166</v>
      </c>
      <c r="F10768" s="503">
        <v>3166</v>
      </c>
    </row>
    <row r="10769" spans="1:6" ht="33.75" x14ac:dyDescent="0.2">
      <c r="A10769" s="2">
        <v>10764</v>
      </c>
      <c r="B10769" s="206" t="s">
        <v>14752</v>
      </c>
      <c r="C10769" s="246" t="s">
        <v>14770</v>
      </c>
      <c r="D10769" s="247">
        <v>1</v>
      </c>
      <c r="E10769" s="248">
        <v>3166</v>
      </c>
      <c r="F10769" s="503">
        <v>3166</v>
      </c>
    </row>
    <row r="10770" spans="1:6" ht="33.75" x14ac:dyDescent="0.2">
      <c r="A10770" s="2">
        <v>10765</v>
      </c>
      <c r="B10770" s="206" t="s">
        <v>14752</v>
      </c>
      <c r="C10770" s="246" t="s">
        <v>14771</v>
      </c>
      <c r="D10770" s="247">
        <v>1</v>
      </c>
      <c r="E10770" s="248">
        <v>3166</v>
      </c>
      <c r="F10770" s="503">
        <v>3166</v>
      </c>
    </row>
    <row r="10771" spans="1:6" ht="33.75" x14ac:dyDescent="0.2">
      <c r="A10771" s="2">
        <v>10766</v>
      </c>
      <c r="B10771" s="206" t="s">
        <v>14752</v>
      </c>
      <c r="C10771" s="246" t="s">
        <v>14772</v>
      </c>
      <c r="D10771" s="247">
        <v>1</v>
      </c>
      <c r="E10771" s="248">
        <v>3166</v>
      </c>
      <c r="F10771" s="503">
        <v>3166</v>
      </c>
    </row>
    <row r="10772" spans="1:6" ht="33.75" x14ac:dyDescent="0.2">
      <c r="A10772" s="2">
        <v>10767</v>
      </c>
      <c r="B10772" s="206" t="s">
        <v>14752</v>
      </c>
      <c r="C10772" s="246" t="s">
        <v>14773</v>
      </c>
      <c r="D10772" s="247">
        <v>1</v>
      </c>
      <c r="E10772" s="248">
        <v>3166</v>
      </c>
      <c r="F10772" s="503">
        <v>3166</v>
      </c>
    </row>
    <row r="10773" spans="1:6" ht="33.75" x14ac:dyDescent="0.2">
      <c r="A10773" s="2">
        <v>10768</v>
      </c>
      <c r="B10773" s="206" t="s">
        <v>14752</v>
      </c>
      <c r="C10773" s="246" t="s">
        <v>14774</v>
      </c>
      <c r="D10773" s="247">
        <v>1</v>
      </c>
      <c r="E10773" s="248">
        <v>3166</v>
      </c>
      <c r="F10773" s="503">
        <v>3166</v>
      </c>
    </row>
    <row r="10774" spans="1:6" ht="33.75" x14ac:dyDescent="0.2">
      <c r="A10774" s="2">
        <v>10769</v>
      </c>
      <c r="B10774" s="206" t="s">
        <v>14752</v>
      </c>
      <c r="C10774" s="246" t="s">
        <v>14775</v>
      </c>
      <c r="D10774" s="247">
        <v>1</v>
      </c>
      <c r="E10774" s="248">
        <v>3166</v>
      </c>
      <c r="F10774" s="503">
        <v>3166</v>
      </c>
    </row>
    <row r="10775" spans="1:6" ht="33.75" x14ac:dyDescent="0.2">
      <c r="A10775" s="2">
        <v>10770</v>
      </c>
      <c r="B10775" s="206" t="s">
        <v>14752</v>
      </c>
      <c r="C10775" s="246" t="s">
        <v>14776</v>
      </c>
      <c r="D10775" s="247">
        <v>1</v>
      </c>
      <c r="E10775" s="248">
        <v>3166</v>
      </c>
      <c r="F10775" s="503">
        <v>3166</v>
      </c>
    </row>
    <row r="10776" spans="1:6" ht="33.75" x14ac:dyDescent="0.2">
      <c r="A10776" s="2">
        <v>10771</v>
      </c>
      <c r="B10776" s="206" t="s">
        <v>14752</v>
      </c>
      <c r="C10776" s="246" t="s">
        <v>14777</v>
      </c>
      <c r="D10776" s="247">
        <v>1</v>
      </c>
      <c r="E10776" s="248">
        <v>3166</v>
      </c>
      <c r="F10776" s="503">
        <v>3166</v>
      </c>
    </row>
    <row r="10777" spans="1:6" ht="33.75" x14ac:dyDescent="0.2">
      <c r="A10777" s="2">
        <v>10772</v>
      </c>
      <c r="B10777" s="206" t="s">
        <v>14752</v>
      </c>
      <c r="C10777" s="246" t="s">
        <v>14778</v>
      </c>
      <c r="D10777" s="247">
        <v>1</v>
      </c>
      <c r="E10777" s="248">
        <v>3166</v>
      </c>
      <c r="F10777" s="503">
        <v>3166</v>
      </c>
    </row>
    <row r="10778" spans="1:6" ht="33.75" x14ac:dyDescent="0.2">
      <c r="A10778" s="2">
        <v>10773</v>
      </c>
      <c r="B10778" s="206" t="s">
        <v>14752</v>
      </c>
      <c r="C10778" s="246" t="s">
        <v>14779</v>
      </c>
      <c r="D10778" s="247">
        <v>1</v>
      </c>
      <c r="E10778" s="248">
        <v>3166</v>
      </c>
      <c r="F10778" s="503">
        <v>3166</v>
      </c>
    </row>
    <row r="10779" spans="1:6" ht="33.75" x14ac:dyDescent="0.2">
      <c r="A10779" s="2">
        <v>10774</v>
      </c>
      <c r="B10779" s="206" t="s">
        <v>14752</v>
      </c>
      <c r="C10779" s="246" t="s">
        <v>14780</v>
      </c>
      <c r="D10779" s="247">
        <v>1</v>
      </c>
      <c r="E10779" s="248">
        <v>3166</v>
      </c>
      <c r="F10779" s="503">
        <v>3166</v>
      </c>
    </row>
    <row r="10780" spans="1:6" ht="33.75" x14ac:dyDescent="0.2">
      <c r="A10780" s="2">
        <v>10775</v>
      </c>
      <c r="B10780" s="206" t="s">
        <v>14752</v>
      </c>
      <c r="C10780" s="246" t="s">
        <v>14781</v>
      </c>
      <c r="D10780" s="247">
        <v>1</v>
      </c>
      <c r="E10780" s="248">
        <v>3166</v>
      </c>
      <c r="F10780" s="503">
        <v>3166</v>
      </c>
    </row>
    <row r="10781" spans="1:6" ht="33.75" x14ac:dyDescent="0.2">
      <c r="A10781" s="2">
        <v>10776</v>
      </c>
      <c r="B10781" s="206" t="s">
        <v>14752</v>
      </c>
      <c r="C10781" s="246" t="s">
        <v>14782</v>
      </c>
      <c r="D10781" s="247">
        <v>1</v>
      </c>
      <c r="E10781" s="248">
        <v>3166</v>
      </c>
      <c r="F10781" s="503">
        <v>3166</v>
      </c>
    </row>
    <row r="10782" spans="1:6" ht="33.75" x14ac:dyDescent="0.2">
      <c r="A10782" s="2">
        <v>10777</v>
      </c>
      <c r="B10782" s="206" t="s">
        <v>14752</v>
      </c>
      <c r="C10782" s="263" t="s">
        <v>14784</v>
      </c>
      <c r="D10782" s="264">
        <v>1</v>
      </c>
      <c r="E10782" s="194">
        <v>3150</v>
      </c>
      <c r="F10782" s="503">
        <v>3166</v>
      </c>
    </row>
    <row r="10783" spans="1:6" ht="33.75" x14ac:dyDescent="0.2">
      <c r="A10783" s="2">
        <v>10778</v>
      </c>
      <c r="B10783" s="262" t="s">
        <v>14783</v>
      </c>
      <c r="C10783" s="263" t="s">
        <v>14785</v>
      </c>
      <c r="D10783" s="264">
        <v>1</v>
      </c>
      <c r="E10783" s="194">
        <v>3150</v>
      </c>
      <c r="F10783" s="503">
        <v>3150</v>
      </c>
    </row>
    <row r="10784" spans="1:6" ht="33.75" x14ac:dyDescent="0.2">
      <c r="A10784" s="2">
        <v>10779</v>
      </c>
      <c r="B10784" s="262" t="s">
        <v>14783</v>
      </c>
      <c r="C10784" s="263" t="s">
        <v>14786</v>
      </c>
      <c r="D10784" s="264">
        <v>1</v>
      </c>
      <c r="E10784" s="194">
        <v>3150</v>
      </c>
      <c r="F10784" s="503">
        <v>3150</v>
      </c>
    </row>
    <row r="10785" spans="1:6" ht="33.75" x14ac:dyDescent="0.2">
      <c r="A10785" s="2">
        <v>10780</v>
      </c>
      <c r="B10785" s="262" t="s">
        <v>14783</v>
      </c>
      <c r="C10785" s="263" t="s">
        <v>14787</v>
      </c>
      <c r="D10785" s="264">
        <v>1</v>
      </c>
      <c r="E10785" s="194">
        <v>3150</v>
      </c>
      <c r="F10785" s="503">
        <v>3150</v>
      </c>
    </row>
    <row r="10786" spans="1:6" ht="33.75" x14ac:dyDescent="0.2">
      <c r="A10786" s="2">
        <v>10781</v>
      </c>
      <c r="B10786" s="262" t="s">
        <v>14783</v>
      </c>
      <c r="C10786" s="263" t="s">
        <v>14788</v>
      </c>
      <c r="D10786" s="264">
        <v>1</v>
      </c>
      <c r="E10786" s="194">
        <v>3150</v>
      </c>
      <c r="F10786" s="503">
        <v>3150</v>
      </c>
    </row>
    <row r="10787" spans="1:6" ht="33.75" x14ac:dyDescent="0.2">
      <c r="A10787" s="2">
        <v>10782</v>
      </c>
      <c r="B10787" s="262" t="s">
        <v>14783</v>
      </c>
      <c r="C10787" s="263" t="s">
        <v>14789</v>
      </c>
      <c r="D10787" s="264">
        <v>1</v>
      </c>
      <c r="E10787" s="194">
        <v>3150</v>
      </c>
      <c r="F10787" s="503">
        <v>3150</v>
      </c>
    </row>
    <row r="10788" spans="1:6" ht="33.75" x14ac:dyDescent="0.2">
      <c r="A10788" s="2">
        <v>10783</v>
      </c>
      <c r="B10788" s="262" t="s">
        <v>14783</v>
      </c>
      <c r="C10788" s="263" t="s">
        <v>14790</v>
      </c>
      <c r="D10788" s="264">
        <v>1</v>
      </c>
      <c r="E10788" s="194">
        <v>3150</v>
      </c>
      <c r="F10788" s="503">
        <v>3150</v>
      </c>
    </row>
    <row r="10789" spans="1:6" ht="33.75" x14ac:dyDescent="0.2">
      <c r="A10789" s="2">
        <v>10784</v>
      </c>
      <c r="B10789" s="262" t="s">
        <v>14783</v>
      </c>
      <c r="C10789" s="263" t="s">
        <v>14791</v>
      </c>
      <c r="D10789" s="264">
        <v>1</v>
      </c>
      <c r="E10789" s="194">
        <v>3150</v>
      </c>
      <c r="F10789" s="503">
        <v>3150</v>
      </c>
    </row>
    <row r="10790" spans="1:6" ht="33.75" x14ac:dyDescent="0.2">
      <c r="A10790" s="2">
        <v>10785</v>
      </c>
      <c r="B10790" s="262" t="s">
        <v>14783</v>
      </c>
      <c r="C10790" s="263" t="s">
        <v>14792</v>
      </c>
      <c r="D10790" s="264">
        <v>1</v>
      </c>
      <c r="E10790" s="194">
        <v>3150</v>
      </c>
      <c r="F10790" s="503">
        <v>3150</v>
      </c>
    </row>
    <row r="10791" spans="1:6" ht="33.75" x14ac:dyDescent="0.2">
      <c r="A10791" s="2">
        <v>10786</v>
      </c>
      <c r="B10791" s="262" t="s">
        <v>14783</v>
      </c>
      <c r="C10791" s="263" t="s">
        <v>14793</v>
      </c>
      <c r="D10791" s="264">
        <v>1</v>
      </c>
      <c r="E10791" s="194">
        <v>3150</v>
      </c>
      <c r="F10791" s="503">
        <v>3150</v>
      </c>
    </row>
    <row r="10792" spans="1:6" ht="33.75" x14ac:dyDescent="0.2">
      <c r="A10792" s="2">
        <v>10787</v>
      </c>
      <c r="B10792" s="262" t="s">
        <v>14783</v>
      </c>
      <c r="C10792" s="263" t="s">
        <v>14794</v>
      </c>
      <c r="D10792" s="264">
        <v>1</v>
      </c>
      <c r="E10792" s="194">
        <v>3150</v>
      </c>
      <c r="F10792" s="503">
        <v>3150</v>
      </c>
    </row>
    <row r="10793" spans="1:6" ht="33.75" x14ac:dyDescent="0.2">
      <c r="A10793" s="2">
        <v>10788</v>
      </c>
      <c r="B10793" s="262" t="s">
        <v>14783</v>
      </c>
      <c r="C10793" s="263" t="s">
        <v>14795</v>
      </c>
      <c r="D10793" s="264">
        <v>1</v>
      </c>
      <c r="E10793" s="194">
        <v>3150</v>
      </c>
      <c r="F10793" s="503">
        <v>3150</v>
      </c>
    </row>
    <row r="10794" spans="1:6" ht="33.75" x14ac:dyDescent="0.2">
      <c r="A10794" s="2">
        <v>10789</v>
      </c>
      <c r="B10794" s="262" t="s">
        <v>14783</v>
      </c>
      <c r="C10794" s="263" t="s">
        <v>14796</v>
      </c>
      <c r="D10794" s="264">
        <v>1</v>
      </c>
      <c r="E10794" s="194">
        <v>3150</v>
      </c>
      <c r="F10794" s="503">
        <v>3150</v>
      </c>
    </row>
    <row r="10795" spans="1:6" ht="33.75" x14ac:dyDescent="0.2">
      <c r="A10795" s="2">
        <v>10790</v>
      </c>
      <c r="B10795" s="262" t="s">
        <v>14783</v>
      </c>
      <c r="C10795" s="263" t="s">
        <v>14797</v>
      </c>
      <c r="D10795" s="264">
        <v>1</v>
      </c>
      <c r="E10795" s="194">
        <v>3150</v>
      </c>
      <c r="F10795" s="503">
        <v>3150</v>
      </c>
    </row>
    <row r="10796" spans="1:6" ht="33.75" x14ac:dyDescent="0.2">
      <c r="A10796" s="2">
        <v>10791</v>
      </c>
      <c r="B10796" s="262" t="s">
        <v>14783</v>
      </c>
      <c r="C10796" s="263" t="s">
        <v>14798</v>
      </c>
      <c r="D10796" s="264">
        <v>1</v>
      </c>
      <c r="E10796" s="194">
        <v>3150</v>
      </c>
      <c r="F10796" s="503">
        <v>3150</v>
      </c>
    </row>
    <row r="10797" spans="1:6" ht="33.75" x14ac:dyDescent="0.2">
      <c r="A10797" s="2">
        <v>10792</v>
      </c>
      <c r="B10797" s="262" t="s">
        <v>14783</v>
      </c>
      <c r="C10797" s="263" t="s">
        <v>14799</v>
      </c>
      <c r="D10797" s="264">
        <v>1</v>
      </c>
      <c r="E10797" s="194">
        <v>3150</v>
      </c>
      <c r="F10797" s="503">
        <v>3150</v>
      </c>
    </row>
    <row r="10798" spans="1:6" ht="33.75" x14ac:dyDescent="0.2">
      <c r="A10798" s="2">
        <v>10793</v>
      </c>
      <c r="B10798" s="262" t="s">
        <v>14783</v>
      </c>
      <c r="C10798" s="263" t="s">
        <v>14800</v>
      </c>
      <c r="D10798" s="264">
        <v>1</v>
      </c>
      <c r="E10798" s="194">
        <v>3150</v>
      </c>
      <c r="F10798" s="503">
        <v>3150</v>
      </c>
    </row>
    <row r="10799" spans="1:6" ht="33.75" x14ac:dyDescent="0.2">
      <c r="A10799" s="2">
        <v>10794</v>
      </c>
      <c r="B10799" s="262" t="s">
        <v>14783</v>
      </c>
      <c r="C10799" s="263" t="s">
        <v>14801</v>
      </c>
      <c r="D10799" s="264">
        <v>1</v>
      </c>
      <c r="E10799" s="194">
        <v>3150</v>
      </c>
      <c r="F10799" s="503">
        <v>3150</v>
      </c>
    </row>
    <row r="10800" spans="1:6" ht="33.75" x14ac:dyDescent="0.2">
      <c r="A10800" s="2">
        <v>10795</v>
      </c>
      <c r="B10800" s="262" t="s">
        <v>14783</v>
      </c>
      <c r="C10800" s="263" t="s">
        <v>14802</v>
      </c>
      <c r="D10800" s="264">
        <v>1</v>
      </c>
      <c r="E10800" s="194">
        <v>3150</v>
      </c>
      <c r="F10800" s="503">
        <v>3150</v>
      </c>
    </row>
    <row r="10801" spans="1:6" ht="33.75" x14ac:dyDescent="0.2">
      <c r="A10801" s="2">
        <v>10796</v>
      </c>
      <c r="B10801" s="262" t="s">
        <v>14783</v>
      </c>
      <c r="C10801" s="263" t="s">
        <v>14803</v>
      </c>
      <c r="D10801" s="264">
        <v>1</v>
      </c>
      <c r="E10801" s="194">
        <v>3150</v>
      </c>
      <c r="F10801" s="503">
        <v>3150</v>
      </c>
    </row>
    <row r="10802" spans="1:6" ht="33.75" x14ac:dyDescent="0.2">
      <c r="A10802" s="2">
        <v>10797</v>
      </c>
      <c r="B10802" s="262" t="s">
        <v>14783</v>
      </c>
      <c r="C10802" s="263" t="s">
        <v>14805</v>
      </c>
      <c r="D10802" s="264">
        <v>1</v>
      </c>
      <c r="E10802" s="194">
        <v>1760</v>
      </c>
      <c r="F10802" s="503">
        <v>3150</v>
      </c>
    </row>
    <row r="10803" spans="1:6" ht="45" x14ac:dyDescent="0.2">
      <c r="A10803" s="2">
        <v>10798</v>
      </c>
      <c r="B10803" s="262" t="s">
        <v>14804</v>
      </c>
      <c r="C10803" s="263" t="s">
        <v>14806</v>
      </c>
      <c r="D10803" s="264">
        <v>1</v>
      </c>
      <c r="E10803" s="194">
        <v>1760</v>
      </c>
      <c r="F10803" s="503">
        <v>1760</v>
      </c>
    </row>
    <row r="10804" spans="1:6" ht="45" x14ac:dyDescent="0.2">
      <c r="A10804" s="2">
        <v>10799</v>
      </c>
      <c r="B10804" s="262" t="s">
        <v>14804</v>
      </c>
      <c r="C10804" s="263" t="s">
        <v>14807</v>
      </c>
      <c r="D10804" s="264">
        <v>1</v>
      </c>
      <c r="E10804" s="194">
        <v>1760</v>
      </c>
      <c r="F10804" s="503">
        <v>1760</v>
      </c>
    </row>
    <row r="10805" spans="1:6" ht="45" x14ac:dyDescent="0.2">
      <c r="A10805" s="2">
        <v>10800</v>
      </c>
      <c r="B10805" s="262" t="s">
        <v>14804</v>
      </c>
      <c r="C10805" s="263" t="s">
        <v>14808</v>
      </c>
      <c r="D10805" s="264">
        <v>1</v>
      </c>
      <c r="E10805" s="194">
        <v>1760</v>
      </c>
      <c r="F10805" s="503">
        <v>1760</v>
      </c>
    </row>
    <row r="10806" spans="1:6" ht="45" x14ac:dyDescent="0.2">
      <c r="A10806" s="2">
        <v>10801</v>
      </c>
      <c r="B10806" s="262" t="s">
        <v>14804</v>
      </c>
      <c r="C10806" s="263" t="s">
        <v>14809</v>
      </c>
      <c r="D10806" s="264">
        <v>1</v>
      </c>
      <c r="E10806" s="194">
        <v>1760</v>
      </c>
      <c r="F10806" s="503">
        <v>1760</v>
      </c>
    </row>
    <row r="10807" spans="1:6" ht="45" x14ac:dyDescent="0.2">
      <c r="A10807" s="2">
        <v>10802</v>
      </c>
      <c r="B10807" s="262" t="s">
        <v>14804</v>
      </c>
      <c r="C10807" s="263" t="s">
        <v>14810</v>
      </c>
      <c r="D10807" s="264">
        <v>1</v>
      </c>
      <c r="E10807" s="194">
        <v>1760</v>
      </c>
      <c r="F10807" s="503">
        <v>1760</v>
      </c>
    </row>
    <row r="10808" spans="1:6" ht="45" x14ac:dyDescent="0.2">
      <c r="A10808" s="2">
        <v>10803</v>
      </c>
      <c r="B10808" s="262" t="s">
        <v>14804</v>
      </c>
      <c r="C10808" s="263" t="s">
        <v>14811</v>
      </c>
      <c r="D10808" s="264">
        <v>1</v>
      </c>
      <c r="E10808" s="194">
        <v>1760</v>
      </c>
      <c r="F10808" s="503">
        <v>1760</v>
      </c>
    </row>
    <row r="10809" spans="1:6" ht="45" x14ac:dyDescent="0.2">
      <c r="A10809" s="2">
        <v>10804</v>
      </c>
      <c r="B10809" s="262" t="s">
        <v>14804</v>
      </c>
      <c r="C10809" s="263" t="s">
        <v>14812</v>
      </c>
      <c r="D10809" s="264">
        <v>1</v>
      </c>
      <c r="E10809" s="194">
        <v>1760</v>
      </c>
      <c r="F10809" s="503">
        <v>1760</v>
      </c>
    </row>
    <row r="10810" spans="1:6" ht="45" x14ac:dyDescent="0.2">
      <c r="A10810" s="2">
        <v>10805</v>
      </c>
      <c r="B10810" s="262" t="s">
        <v>14804</v>
      </c>
      <c r="C10810" s="263" t="s">
        <v>14813</v>
      </c>
      <c r="D10810" s="264">
        <v>1</v>
      </c>
      <c r="E10810" s="194">
        <v>1760</v>
      </c>
      <c r="F10810" s="503">
        <v>1760</v>
      </c>
    </row>
    <row r="10811" spans="1:6" ht="45" x14ac:dyDescent="0.2">
      <c r="A10811" s="2">
        <v>10806</v>
      </c>
      <c r="B10811" s="262" t="s">
        <v>14804</v>
      </c>
      <c r="C10811" s="263" t="s">
        <v>14814</v>
      </c>
      <c r="D10811" s="264">
        <v>1</v>
      </c>
      <c r="E10811" s="194">
        <v>1760</v>
      </c>
      <c r="F10811" s="503">
        <v>1760</v>
      </c>
    </row>
    <row r="10812" spans="1:6" ht="45" x14ac:dyDescent="0.2">
      <c r="A10812" s="2">
        <v>10807</v>
      </c>
      <c r="B10812" s="262" t="s">
        <v>14804</v>
      </c>
      <c r="C10812" s="263" t="s">
        <v>14816</v>
      </c>
      <c r="D10812" s="264">
        <v>1</v>
      </c>
      <c r="E10812" s="194">
        <v>2520</v>
      </c>
      <c r="F10812" s="503">
        <v>1760</v>
      </c>
    </row>
    <row r="10813" spans="1:6" ht="45" x14ac:dyDescent="0.2">
      <c r="A10813" s="2">
        <v>10808</v>
      </c>
      <c r="B10813" s="262" t="s">
        <v>14815</v>
      </c>
      <c r="C10813" s="263" t="s">
        <v>14817</v>
      </c>
      <c r="D10813" s="264">
        <v>1</v>
      </c>
      <c r="E10813" s="194">
        <v>2520</v>
      </c>
      <c r="F10813" s="503">
        <v>2520</v>
      </c>
    </row>
    <row r="10814" spans="1:6" ht="45" x14ac:dyDescent="0.2">
      <c r="A10814" s="2">
        <v>10809</v>
      </c>
      <c r="B10814" s="262" t="s">
        <v>14815</v>
      </c>
      <c r="C10814" s="263" t="s">
        <v>14818</v>
      </c>
      <c r="D10814" s="264">
        <v>1</v>
      </c>
      <c r="E10814" s="194">
        <v>2520</v>
      </c>
      <c r="F10814" s="503">
        <v>2520</v>
      </c>
    </row>
    <row r="10815" spans="1:6" ht="45" x14ac:dyDescent="0.2">
      <c r="A10815" s="2">
        <v>10810</v>
      </c>
      <c r="B10815" s="262" t="s">
        <v>14815</v>
      </c>
      <c r="C10815" s="263" t="s">
        <v>14819</v>
      </c>
      <c r="D10815" s="264">
        <v>1</v>
      </c>
      <c r="E10815" s="194">
        <v>2520</v>
      </c>
      <c r="F10815" s="503">
        <v>2520</v>
      </c>
    </row>
    <row r="10816" spans="1:6" ht="45" x14ac:dyDescent="0.2">
      <c r="A10816" s="2">
        <v>10811</v>
      </c>
      <c r="B10816" s="262" t="s">
        <v>14815</v>
      </c>
      <c r="C10816" s="263" t="s">
        <v>14820</v>
      </c>
      <c r="D10816" s="264">
        <v>1</v>
      </c>
      <c r="E10816" s="194">
        <v>2520</v>
      </c>
      <c r="F10816" s="503">
        <v>2520</v>
      </c>
    </row>
    <row r="10817" spans="1:6" ht="45" x14ac:dyDescent="0.2">
      <c r="A10817" s="2">
        <v>10812</v>
      </c>
      <c r="B10817" s="262" t="s">
        <v>14815</v>
      </c>
      <c r="C10817" s="263" t="s">
        <v>14821</v>
      </c>
      <c r="D10817" s="264">
        <v>1</v>
      </c>
      <c r="E10817" s="194">
        <v>2520</v>
      </c>
      <c r="F10817" s="503">
        <v>2520</v>
      </c>
    </row>
    <row r="10818" spans="1:6" ht="45" x14ac:dyDescent="0.2">
      <c r="A10818" s="2">
        <v>10813</v>
      </c>
      <c r="B10818" s="262" t="s">
        <v>14815</v>
      </c>
      <c r="C10818" s="263" t="s">
        <v>14822</v>
      </c>
      <c r="D10818" s="264">
        <v>1</v>
      </c>
      <c r="E10818" s="194">
        <v>2520</v>
      </c>
      <c r="F10818" s="503">
        <v>2520</v>
      </c>
    </row>
    <row r="10819" spans="1:6" ht="45" x14ac:dyDescent="0.2">
      <c r="A10819" s="2">
        <v>10814</v>
      </c>
      <c r="B10819" s="262" t="s">
        <v>14815</v>
      </c>
      <c r="C10819" s="263" t="s">
        <v>14823</v>
      </c>
      <c r="D10819" s="264">
        <v>1</v>
      </c>
      <c r="E10819" s="194">
        <v>2520</v>
      </c>
      <c r="F10819" s="503">
        <v>2520</v>
      </c>
    </row>
    <row r="10820" spans="1:6" ht="45" x14ac:dyDescent="0.2">
      <c r="A10820" s="2">
        <v>10815</v>
      </c>
      <c r="B10820" s="262" t="s">
        <v>14815</v>
      </c>
      <c r="C10820" s="263" t="s">
        <v>14824</v>
      </c>
      <c r="D10820" s="264">
        <v>1</v>
      </c>
      <c r="E10820" s="194">
        <v>2520</v>
      </c>
      <c r="F10820" s="503">
        <v>2520</v>
      </c>
    </row>
    <row r="10821" spans="1:6" ht="45" x14ac:dyDescent="0.2">
      <c r="A10821" s="2">
        <v>10816</v>
      </c>
      <c r="B10821" s="262" t="s">
        <v>14815</v>
      </c>
      <c r="C10821" s="263" t="s">
        <v>14825</v>
      </c>
      <c r="D10821" s="264">
        <v>1</v>
      </c>
      <c r="E10821" s="194">
        <v>2520</v>
      </c>
      <c r="F10821" s="503">
        <v>2520</v>
      </c>
    </row>
    <row r="10822" spans="1:6" ht="45" x14ac:dyDescent="0.2">
      <c r="A10822" s="2">
        <v>10817</v>
      </c>
      <c r="B10822" s="262" t="s">
        <v>14815</v>
      </c>
      <c r="C10822" s="263" t="s">
        <v>14826</v>
      </c>
      <c r="D10822" s="264">
        <v>1</v>
      </c>
      <c r="E10822" s="194">
        <v>2520</v>
      </c>
      <c r="F10822" s="503">
        <v>2520</v>
      </c>
    </row>
    <row r="10823" spans="1:6" ht="45" x14ac:dyDescent="0.2">
      <c r="A10823" s="2">
        <v>10818</v>
      </c>
      <c r="B10823" s="262" t="s">
        <v>14815</v>
      </c>
      <c r="C10823" s="263" t="s">
        <v>14827</v>
      </c>
      <c r="D10823" s="264">
        <v>1</v>
      </c>
      <c r="E10823" s="194">
        <v>2520</v>
      </c>
      <c r="F10823" s="503">
        <v>2520</v>
      </c>
    </row>
    <row r="10824" spans="1:6" ht="45" x14ac:dyDescent="0.2">
      <c r="A10824" s="2">
        <v>10819</v>
      </c>
      <c r="B10824" s="262" t="s">
        <v>14815</v>
      </c>
      <c r="C10824" s="263" t="s">
        <v>14828</v>
      </c>
      <c r="D10824" s="264">
        <v>1</v>
      </c>
      <c r="E10824" s="194">
        <v>2520</v>
      </c>
      <c r="F10824" s="503">
        <v>2520</v>
      </c>
    </row>
    <row r="10825" spans="1:6" ht="45" x14ac:dyDescent="0.2">
      <c r="A10825" s="2">
        <v>10820</v>
      </c>
      <c r="B10825" s="262" t="s">
        <v>14815</v>
      </c>
      <c r="C10825" s="263" t="s">
        <v>14829</v>
      </c>
      <c r="D10825" s="264">
        <v>1</v>
      </c>
      <c r="E10825" s="194">
        <v>2520</v>
      </c>
      <c r="F10825" s="503">
        <v>2520</v>
      </c>
    </row>
    <row r="10826" spans="1:6" ht="45" x14ac:dyDescent="0.2">
      <c r="A10826" s="2">
        <v>10821</v>
      </c>
      <c r="B10826" s="262" t="s">
        <v>14815</v>
      </c>
      <c r="C10826" s="246" t="s">
        <v>14830</v>
      </c>
      <c r="D10826" s="247">
        <v>1</v>
      </c>
      <c r="E10826" s="248">
        <v>2520</v>
      </c>
      <c r="F10826" s="503">
        <v>2520</v>
      </c>
    </row>
    <row r="10827" spans="1:6" ht="45" x14ac:dyDescent="0.2">
      <c r="A10827" s="2">
        <v>10822</v>
      </c>
      <c r="B10827" s="206" t="s">
        <v>14815</v>
      </c>
      <c r="C10827" s="246" t="s">
        <v>14832</v>
      </c>
      <c r="D10827" s="247">
        <v>1</v>
      </c>
      <c r="E10827" s="248">
        <v>1800</v>
      </c>
      <c r="F10827" s="503">
        <v>2520</v>
      </c>
    </row>
    <row r="10828" spans="1:6" ht="45" x14ac:dyDescent="0.2">
      <c r="A10828" s="2">
        <v>10823</v>
      </c>
      <c r="B10828" s="206" t="s">
        <v>14831</v>
      </c>
      <c r="C10828" s="246" t="s">
        <v>14833</v>
      </c>
      <c r="D10828" s="247">
        <v>1</v>
      </c>
      <c r="E10828" s="248">
        <v>2200</v>
      </c>
      <c r="F10828" s="503">
        <v>1800</v>
      </c>
    </row>
    <row r="10829" spans="1:6" ht="45" x14ac:dyDescent="0.2">
      <c r="A10829" s="2">
        <v>10824</v>
      </c>
      <c r="B10829" s="206" t="s">
        <v>14831</v>
      </c>
      <c r="C10829" s="246" t="s">
        <v>14835</v>
      </c>
      <c r="D10829" s="247">
        <v>1</v>
      </c>
      <c r="E10829" s="248">
        <v>3120</v>
      </c>
      <c r="F10829" s="503">
        <v>2200</v>
      </c>
    </row>
    <row r="10830" spans="1:6" ht="67.5" x14ac:dyDescent="0.2">
      <c r="A10830" s="2">
        <v>10825</v>
      </c>
      <c r="B10830" s="206" t="s">
        <v>14834</v>
      </c>
      <c r="C10830" s="246" t="s">
        <v>14836</v>
      </c>
      <c r="D10830" s="247">
        <v>1</v>
      </c>
      <c r="E10830" s="248">
        <v>3120</v>
      </c>
      <c r="F10830" s="503">
        <v>3120</v>
      </c>
    </row>
    <row r="10831" spans="1:6" ht="67.5" x14ac:dyDescent="0.2">
      <c r="A10831" s="2">
        <v>10826</v>
      </c>
      <c r="B10831" s="206" t="s">
        <v>14834</v>
      </c>
      <c r="C10831" s="246" t="s">
        <v>11481</v>
      </c>
      <c r="D10831" s="247">
        <v>1</v>
      </c>
      <c r="E10831" s="248">
        <v>3120</v>
      </c>
      <c r="F10831" s="503">
        <v>3120</v>
      </c>
    </row>
    <row r="10832" spans="1:6" ht="67.5" x14ac:dyDescent="0.2">
      <c r="A10832" s="2">
        <v>10827</v>
      </c>
      <c r="B10832" s="206" t="s">
        <v>14834</v>
      </c>
      <c r="C10832" s="246" t="s">
        <v>14837</v>
      </c>
      <c r="D10832" s="247">
        <v>1</v>
      </c>
      <c r="E10832" s="248">
        <v>3120</v>
      </c>
      <c r="F10832" s="503">
        <v>3120</v>
      </c>
    </row>
    <row r="10833" spans="1:6" ht="67.5" x14ac:dyDescent="0.2">
      <c r="A10833" s="2">
        <v>10828</v>
      </c>
      <c r="B10833" s="206" t="s">
        <v>14834</v>
      </c>
      <c r="C10833" s="246" t="s">
        <v>14838</v>
      </c>
      <c r="D10833" s="247">
        <v>1</v>
      </c>
      <c r="E10833" s="248">
        <v>3120</v>
      </c>
      <c r="F10833" s="503">
        <v>3120</v>
      </c>
    </row>
    <row r="10834" spans="1:6" ht="67.5" x14ac:dyDescent="0.2">
      <c r="A10834" s="2">
        <v>10829</v>
      </c>
      <c r="B10834" s="206" t="s">
        <v>14834</v>
      </c>
      <c r="C10834" s="246" t="s">
        <v>14839</v>
      </c>
      <c r="D10834" s="247">
        <v>1</v>
      </c>
      <c r="E10834" s="248">
        <v>3120</v>
      </c>
      <c r="F10834" s="503">
        <v>3120</v>
      </c>
    </row>
    <row r="10835" spans="1:6" ht="67.5" x14ac:dyDescent="0.2">
      <c r="A10835" s="2">
        <v>10830</v>
      </c>
      <c r="B10835" s="206" t="s">
        <v>14834</v>
      </c>
      <c r="C10835" s="246" t="s">
        <v>14840</v>
      </c>
      <c r="D10835" s="247">
        <v>1</v>
      </c>
      <c r="E10835" s="248">
        <v>3120</v>
      </c>
      <c r="F10835" s="503">
        <v>3120</v>
      </c>
    </row>
    <row r="10836" spans="1:6" ht="67.5" x14ac:dyDescent="0.2">
      <c r="A10836" s="2">
        <v>10831</v>
      </c>
      <c r="B10836" s="206" t="s">
        <v>14834</v>
      </c>
      <c r="C10836" s="246" t="s">
        <v>14841</v>
      </c>
      <c r="D10836" s="247">
        <v>1</v>
      </c>
      <c r="E10836" s="248">
        <v>3120</v>
      </c>
      <c r="F10836" s="503">
        <v>3120</v>
      </c>
    </row>
    <row r="10837" spans="1:6" ht="67.5" x14ac:dyDescent="0.2">
      <c r="A10837" s="2">
        <v>10832</v>
      </c>
      <c r="B10837" s="206" t="s">
        <v>14834</v>
      </c>
      <c r="C10837" s="246" t="s">
        <v>11483</v>
      </c>
      <c r="D10837" s="247">
        <v>1</v>
      </c>
      <c r="E10837" s="248">
        <v>3120</v>
      </c>
      <c r="F10837" s="503">
        <v>3120</v>
      </c>
    </row>
    <row r="10838" spans="1:6" ht="67.5" x14ac:dyDescent="0.2">
      <c r="A10838" s="2">
        <v>10833</v>
      </c>
      <c r="B10838" s="206" t="s">
        <v>14834</v>
      </c>
      <c r="C10838" s="246" t="s">
        <v>14842</v>
      </c>
      <c r="D10838" s="247">
        <v>1</v>
      </c>
      <c r="E10838" s="248">
        <v>3120</v>
      </c>
      <c r="F10838" s="503">
        <v>3120</v>
      </c>
    </row>
    <row r="10839" spans="1:6" ht="67.5" x14ac:dyDescent="0.2">
      <c r="A10839" s="2">
        <v>10834</v>
      </c>
      <c r="B10839" s="206" t="s">
        <v>14834</v>
      </c>
      <c r="C10839" s="246" t="s">
        <v>14843</v>
      </c>
      <c r="D10839" s="247">
        <v>1</v>
      </c>
      <c r="E10839" s="248">
        <v>3120</v>
      </c>
      <c r="F10839" s="503">
        <v>3120</v>
      </c>
    </row>
    <row r="10840" spans="1:6" ht="67.5" x14ac:dyDescent="0.2">
      <c r="A10840" s="2">
        <v>10835</v>
      </c>
      <c r="B10840" s="206" t="s">
        <v>14834</v>
      </c>
      <c r="C10840" s="246" t="s">
        <v>14844</v>
      </c>
      <c r="D10840" s="247">
        <v>1</v>
      </c>
      <c r="E10840" s="248">
        <v>3120</v>
      </c>
      <c r="F10840" s="503">
        <v>3120</v>
      </c>
    </row>
    <row r="10841" spans="1:6" ht="67.5" x14ac:dyDescent="0.2">
      <c r="A10841" s="2">
        <v>10836</v>
      </c>
      <c r="B10841" s="206" t="s">
        <v>14834</v>
      </c>
      <c r="C10841" s="246" t="s">
        <v>14845</v>
      </c>
      <c r="D10841" s="247">
        <v>1</v>
      </c>
      <c r="E10841" s="248">
        <v>3120</v>
      </c>
      <c r="F10841" s="503">
        <v>3120</v>
      </c>
    </row>
    <row r="10842" spans="1:6" ht="67.5" x14ac:dyDescent="0.2">
      <c r="A10842" s="2">
        <v>10837</v>
      </c>
      <c r="B10842" s="206" t="s">
        <v>14834</v>
      </c>
      <c r="C10842" s="246" t="s">
        <v>14846</v>
      </c>
      <c r="D10842" s="247">
        <v>1</v>
      </c>
      <c r="E10842" s="248">
        <v>3120</v>
      </c>
      <c r="F10842" s="503">
        <v>3120</v>
      </c>
    </row>
    <row r="10843" spans="1:6" ht="67.5" x14ac:dyDescent="0.2">
      <c r="A10843" s="2">
        <v>10838</v>
      </c>
      <c r="B10843" s="206" t="s">
        <v>14834</v>
      </c>
      <c r="C10843" s="246" t="s">
        <v>14847</v>
      </c>
      <c r="D10843" s="247">
        <v>1</v>
      </c>
      <c r="E10843" s="248">
        <v>3120</v>
      </c>
      <c r="F10843" s="503">
        <v>3120</v>
      </c>
    </row>
    <row r="10844" spans="1:6" ht="67.5" x14ac:dyDescent="0.2">
      <c r="A10844" s="2">
        <v>10839</v>
      </c>
      <c r="B10844" s="206" t="s">
        <v>14834</v>
      </c>
      <c r="C10844" s="246" t="s">
        <v>14848</v>
      </c>
      <c r="D10844" s="247">
        <v>1</v>
      </c>
      <c r="E10844" s="248">
        <v>3450</v>
      </c>
      <c r="F10844" s="503">
        <v>3120</v>
      </c>
    </row>
    <row r="10845" spans="1:6" ht="67.5" x14ac:dyDescent="0.2">
      <c r="A10845" s="2">
        <v>10840</v>
      </c>
      <c r="B10845" s="206" t="s">
        <v>14834</v>
      </c>
      <c r="C10845" s="246" t="s">
        <v>14849</v>
      </c>
      <c r="D10845" s="247">
        <v>1</v>
      </c>
      <c r="E10845" s="248">
        <v>3450</v>
      </c>
      <c r="F10845" s="503">
        <v>3450</v>
      </c>
    </row>
    <row r="10846" spans="1:6" ht="67.5" x14ac:dyDescent="0.2">
      <c r="A10846" s="2">
        <v>10841</v>
      </c>
      <c r="B10846" s="206" t="s">
        <v>14834</v>
      </c>
      <c r="C10846" s="246" t="s">
        <v>14850</v>
      </c>
      <c r="D10846" s="247">
        <v>1</v>
      </c>
      <c r="E10846" s="248">
        <v>3450</v>
      </c>
      <c r="F10846" s="503">
        <v>3450</v>
      </c>
    </row>
    <row r="10847" spans="1:6" ht="67.5" x14ac:dyDescent="0.2">
      <c r="A10847" s="2">
        <v>10842</v>
      </c>
      <c r="B10847" s="206" t="s">
        <v>14834</v>
      </c>
      <c r="C10847" s="246" t="s">
        <v>14851</v>
      </c>
      <c r="D10847" s="247">
        <v>1</v>
      </c>
      <c r="E10847" s="248">
        <v>3450</v>
      </c>
      <c r="F10847" s="503">
        <v>3450</v>
      </c>
    </row>
    <row r="10848" spans="1:6" ht="67.5" x14ac:dyDescent="0.2">
      <c r="A10848" s="2">
        <v>10843</v>
      </c>
      <c r="B10848" s="206" t="s">
        <v>14834</v>
      </c>
      <c r="C10848" s="246" t="s">
        <v>14852</v>
      </c>
      <c r="D10848" s="247">
        <v>1</v>
      </c>
      <c r="E10848" s="248">
        <v>3450</v>
      </c>
      <c r="F10848" s="503">
        <v>3450</v>
      </c>
    </row>
    <row r="10849" spans="1:6" ht="67.5" x14ac:dyDescent="0.2">
      <c r="A10849" s="2">
        <v>10844</v>
      </c>
      <c r="B10849" s="206" t="s">
        <v>14834</v>
      </c>
      <c r="C10849" s="246" t="s">
        <v>14853</v>
      </c>
      <c r="D10849" s="247">
        <v>1</v>
      </c>
      <c r="E10849" s="248">
        <v>3450</v>
      </c>
      <c r="F10849" s="503">
        <v>3450</v>
      </c>
    </row>
    <row r="10850" spans="1:6" ht="67.5" x14ac:dyDescent="0.2">
      <c r="A10850" s="2">
        <v>10845</v>
      </c>
      <c r="B10850" s="206" t="s">
        <v>14834</v>
      </c>
      <c r="C10850" s="246" t="s">
        <v>14854</v>
      </c>
      <c r="D10850" s="247">
        <v>1</v>
      </c>
      <c r="E10850" s="248">
        <v>3450</v>
      </c>
      <c r="F10850" s="503">
        <v>3450</v>
      </c>
    </row>
    <row r="10851" spans="1:6" ht="67.5" x14ac:dyDescent="0.2">
      <c r="A10851" s="2">
        <v>10846</v>
      </c>
      <c r="B10851" s="206" t="s">
        <v>14834</v>
      </c>
      <c r="C10851" s="246" t="s">
        <v>14855</v>
      </c>
      <c r="D10851" s="247">
        <v>1</v>
      </c>
      <c r="E10851" s="248">
        <v>3450</v>
      </c>
      <c r="F10851" s="503">
        <v>3450</v>
      </c>
    </row>
    <row r="10852" spans="1:6" ht="67.5" x14ac:dyDescent="0.2">
      <c r="A10852" s="2">
        <v>10847</v>
      </c>
      <c r="B10852" s="206" t="s">
        <v>14834</v>
      </c>
      <c r="C10852" s="246" t="s">
        <v>14856</v>
      </c>
      <c r="D10852" s="247">
        <v>1</v>
      </c>
      <c r="E10852" s="248">
        <v>3450</v>
      </c>
      <c r="F10852" s="503">
        <v>3450</v>
      </c>
    </row>
    <row r="10853" spans="1:6" ht="67.5" x14ac:dyDescent="0.2">
      <c r="A10853" s="2">
        <v>10848</v>
      </c>
      <c r="B10853" s="206" t="s">
        <v>14834</v>
      </c>
      <c r="C10853" s="246" t="s">
        <v>14857</v>
      </c>
      <c r="D10853" s="247">
        <v>1</v>
      </c>
      <c r="E10853" s="248">
        <v>3450</v>
      </c>
      <c r="F10853" s="503">
        <v>3450</v>
      </c>
    </row>
    <row r="10854" spans="1:6" ht="67.5" x14ac:dyDescent="0.2">
      <c r="A10854" s="2">
        <v>10849</v>
      </c>
      <c r="B10854" s="206" t="s">
        <v>14834</v>
      </c>
      <c r="C10854" s="246" t="s">
        <v>14858</v>
      </c>
      <c r="D10854" s="247">
        <v>1</v>
      </c>
      <c r="E10854" s="248">
        <v>3450</v>
      </c>
      <c r="F10854" s="503">
        <v>3450</v>
      </c>
    </row>
    <row r="10855" spans="1:6" ht="67.5" x14ac:dyDescent="0.2">
      <c r="A10855" s="2">
        <v>10850</v>
      </c>
      <c r="B10855" s="206" t="s">
        <v>14834</v>
      </c>
      <c r="C10855" s="246" t="s">
        <v>14859</v>
      </c>
      <c r="D10855" s="247">
        <v>1</v>
      </c>
      <c r="E10855" s="248">
        <v>3450</v>
      </c>
      <c r="F10855" s="503">
        <v>3450</v>
      </c>
    </row>
    <row r="10856" spans="1:6" ht="67.5" x14ac:dyDescent="0.2">
      <c r="A10856" s="2">
        <v>10851</v>
      </c>
      <c r="B10856" s="206" t="s">
        <v>14834</v>
      </c>
      <c r="C10856" s="246" t="s">
        <v>14860</v>
      </c>
      <c r="D10856" s="247">
        <v>1</v>
      </c>
      <c r="E10856" s="248">
        <v>3450</v>
      </c>
      <c r="F10856" s="503">
        <v>3450</v>
      </c>
    </row>
    <row r="10857" spans="1:6" ht="67.5" x14ac:dyDescent="0.2">
      <c r="A10857" s="2">
        <v>10852</v>
      </c>
      <c r="B10857" s="206" t="s">
        <v>14834</v>
      </c>
      <c r="C10857" s="246" t="s">
        <v>14861</v>
      </c>
      <c r="D10857" s="247">
        <v>1</v>
      </c>
      <c r="E10857" s="248">
        <v>3450</v>
      </c>
      <c r="F10857" s="503">
        <v>3450</v>
      </c>
    </row>
    <row r="10858" spans="1:6" ht="67.5" x14ac:dyDescent="0.2">
      <c r="A10858" s="2">
        <v>10853</v>
      </c>
      <c r="B10858" s="206" t="s">
        <v>14834</v>
      </c>
      <c r="C10858" s="246" t="s">
        <v>14862</v>
      </c>
      <c r="D10858" s="247">
        <v>1</v>
      </c>
      <c r="E10858" s="248">
        <v>3460</v>
      </c>
      <c r="F10858" s="503">
        <v>3450</v>
      </c>
    </row>
    <row r="10859" spans="1:6" ht="67.5" x14ac:dyDescent="0.2">
      <c r="A10859" s="2">
        <v>10854</v>
      </c>
      <c r="B10859" s="206" t="s">
        <v>14834</v>
      </c>
      <c r="C10859" s="246" t="s">
        <v>14864</v>
      </c>
      <c r="D10859" s="247">
        <v>1</v>
      </c>
      <c r="E10859" s="248">
        <v>3750</v>
      </c>
      <c r="F10859" s="503">
        <v>3460</v>
      </c>
    </row>
    <row r="10860" spans="1:6" ht="22.5" x14ac:dyDescent="0.2">
      <c r="A10860" s="2">
        <v>10855</v>
      </c>
      <c r="B10860" s="206" t="s">
        <v>14863</v>
      </c>
      <c r="C10860" s="246" t="s">
        <v>14865</v>
      </c>
      <c r="D10860" s="247">
        <v>1</v>
      </c>
      <c r="E10860" s="248">
        <v>3750</v>
      </c>
      <c r="F10860" s="503">
        <v>3750</v>
      </c>
    </row>
    <row r="10861" spans="1:6" ht="22.5" x14ac:dyDescent="0.2">
      <c r="A10861" s="2">
        <v>10856</v>
      </c>
      <c r="B10861" s="206" t="s">
        <v>14863</v>
      </c>
      <c r="C10861" s="246" t="s">
        <v>14866</v>
      </c>
      <c r="D10861" s="247">
        <v>1</v>
      </c>
      <c r="E10861" s="248">
        <v>3750</v>
      </c>
      <c r="F10861" s="503">
        <v>3750</v>
      </c>
    </row>
    <row r="10862" spans="1:6" ht="22.5" x14ac:dyDescent="0.2">
      <c r="A10862" s="2">
        <v>10857</v>
      </c>
      <c r="B10862" s="206" t="s">
        <v>14863</v>
      </c>
      <c r="C10862" s="246" t="s">
        <v>14867</v>
      </c>
      <c r="D10862" s="247">
        <v>1</v>
      </c>
      <c r="E10862" s="248">
        <v>3750</v>
      </c>
      <c r="F10862" s="503">
        <v>3750</v>
      </c>
    </row>
    <row r="10863" spans="1:6" ht="22.5" x14ac:dyDescent="0.2">
      <c r="A10863" s="2">
        <v>10858</v>
      </c>
      <c r="B10863" s="206" t="s">
        <v>14863</v>
      </c>
      <c r="C10863" s="246" t="s">
        <v>14869</v>
      </c>
      <c r="D10863" s="247">
        <v>1</v>
      </c>
      <c r="E10863" s="248">
        <v>16990</v>
      </c>
      <c r="F10863" s="503">
        <v>3750</v>
      </c>
    </row>
    <row r="10864" spans="1:6" ht="22.5" x14ac:dyDescent="0.2">
      <c r="A10864" s="2">
        <v>10859</v>
      </c>
      <c r="B10864" s="206" t="s">
        <v>14868</v>
      </c>
      <c r="C10864" s="246" t="s">
        <v>14871</v>
      </c>
      <c r="D10864" s="247">
        <v>1</v>
      </c>
      <c r="E10864" s="248">
        <v>6990</v>
      </c>
      <c r="F10864" s="503">
        <v>16990</v>
      </c>
    </row>
    <row r="10865" spans="1:6" ht="45" x14ac:dyDescent="0.2">
      <c r="A10865" s="2">
        <v>10860</v>
      </c>
      <c r="B10865" s="206" t="s">
        <v>14870</v>
      </c>
      <c r="C10865" s="246" t="s">
        <v>14873</v>
      </c>
      <c r="D10865" s="247">
        <v>1</v>
      </c>
      <c r="E10865" s="248">
        <v>31045</v>
      </c>
      <c r="F10865" s="503">
        <v>6990</v>
      </c>
    </row>
    <row r="10866" spans="1:6" ht="33.75" x14ac:dyDescent="0.2">
      <c r="A10866" s="2">
        <v>10861</v>
      </c>
      <c r="B10866" s="206" t="s">
        <v>14872</v>
      </c>
      <c r="C10866" s="246" t="s">
        <v>14875</v>
      </c>
      <c r="D10866" s="247">
        <v>1</v>
      </c>
      <c r="E10866" s="248">
        <v>35000</v>
      </c>
      <c r="F10866" s="503">
        <v>31045</v>
      </c>
    </row>
    <row r="10867" spans="1:6" ht="33.75" x14ac:dyDescent="0.2">
      <c r="A10867" s="2">
        <v>10862</v>
      </c>
      <c r="B10867" s="206" t="s">
        <v>14874</v>
      </c>
      <c r="C10867" s="246" t="s">
        <v>14877</v>
      </c>
      <c r="D10867" s="247">
        <v>1</v>
      </c>
      <c r="E10867" s="248">
        <v>25000</v>
      </c>
      <c r="F10867" s="503">
        <v>35000</v>
      </c>
    </row>
    <row r="10868" spans="1:6" ht="33.75" x14ac:dyDescent="0.2">
      <c r="A10868" s="2">
        <v>10863</v>
      </c>
      <c r="B10868" s="206" t="s">
        <v>14876</v>
      </c>
      <c r="C10868" s="246" t="s">
        <v>14878</v>
      </c>
      <c r="D10868" s="247">
        <v>1</v>
      </c>
      <c r="E10868" s="248">
        <v>18000</v>
      </c>
      <c r="F10868" s="503">
        <v>25000</v>
      </c>
    </row>
    <row r="10869" spans="1:6" x14ac:dyDescent="0.2">
      <c r="A10869" s="2">
        <v>10864</v>
      </c>
      <c r="B10869" s="206" t="s">
        <v>2790</v>
      </c>
      <c r="C10869" s="246" t="s">
        <v>14879</v>
      </c>
      <c r="D10869" s="247">
        <v>1</v>
      </c>
      <c r="E10869" s="248">
        <v>18000</v>
      </c>
      <c r="F10869" s="503">
        <v>18000</v>
      </c>
    </row>
    <row r="10870" spans="1:6" x14ac:dyDescent="0.2">
      <c r="A10870" s="2">
        <v>10865</v>
      </c>
      <c r="B10870" s="206" t="s">
        <v>2790</v>
      </c>
      <c r="C10870" s="246" t="s">
        <v>14880</v>
      </c>
      <c r="D10870" s="247">
        <v>1</v>
      </c>
      <c r="E10870" s="248">
        <v>50000</v>
      </c>
      <c r="F10870" s="503">
        <v>18000</v>
      </c>
    </row>
    <row r="10871" spans="1:6" ht="45" x14ac:dyDescent="0.2">
      <c r="A10871" s="2">
        <v>10866</v>
      </c>
      <c r="B10871" s="206" t="s">
        <v>14881</v>
      </c>
      <c r="C10871" s="246" t="s">
        <v>14882</v>
      </c>
      <c r="D10871" s="247">
        <v>1</v>
      </c>
      <c r="E10871" s="248">
        <v>14642</v>
      </c>
      <c r="F10871" s="503">
        <v>14642</v>
      </c>
    </row>
    <row r="10872" spans="1:6" x14ac:dyDescent="0.2">
      <c r="A10872" s="2">
        <v>10867</v>
      </c>
      <c r="B10872" s="206" t="s">
        <v>14883</v>
      </c>
      <c r="C10872" s="246" t="s">
        <v>14884</v>
      </c>
      <c r="D10872" s="247">
        <v>1</v>
      </c>
      <c r="E10872" s="248">
        <v>20453</v>
      </c>
      <c r="F10872" s="503">
        <v>20453</v>
      </c>
    </row>
    <row r="10873" spans="1:6" ht="45" x14ac:dyDescent="0.2">
      <c r="A10873" s="2">
        <v>10868</v>
      </c>
      <c r="B10873" s="206" t="s">
        <v>14885</v>
      </c>
      <c r="C10873" s="246" t="s">
        <v>14886</v>
      </c>
      <c r="D10873" s="247">
        <v>1</v>
      </c>
      <c r="E10873" s="248">
        <v>13822.66</v>
      </c>
      <c r="F10873" s="503">
        <v>13822.66</v>
      </c>
    </row>
    <row r="10874" spans="1:6" ht="45" x14ac:dyDescent="0.2">
      <c r="A10874" s="2">
        <v>10869</v>
      </c>
      <c r="B10874" s="206" t="s">
        <v>14885</v>
      </c>
      <c r="C10874" s="246" t="s">
        <v>14887</v>
      </c>
      <c r="D10874" s="247">
        <v>1</v>
      </c>
      <c r="E10874" s="248">
        <v>13822.66</v>
      </c>
      <c r="F10874" s="503">
        <v>13822.66</v>
      </c>
    </row>
    <row r="10875" spans="1:6" ht="45" x14ac:dyDescent="0.2">
      <c r="A10875" s="2">
        <v>10870</v>
      </c>
      <c r="B10875" s="206" t="s">
        <v>14885</v>
      </c>
      <c r="C10875" s="246" t="s">
        <v>14888</v>
      </c>
      <c r="D10875" s="247">
        <v>1</v>
      </c>
      <c r="E10875" s="248">
        <v>13822.66</v>
      </c>
      <c r="F10875" s="503">
        <v>13822.66</v>
      </c>
    </row>
    <row r="10876" spans="1:6" ht="45" x14ac:dyDescent="0.2">
      <c r="A10876" s="2">
        <v>10871</v>
      </c>
      <c r="B10876" s="206" t="s">
        <v>14881</v>
      </c>
      <c r="C10876" s="246" t="s">
        <v>14889</v>
      </c>
      <c r="D10876" s="247">
        <v>1</v>
      </c>
      <c r="E10876" s="248">
        <v>14642</v>
      </c>
      <c r="F10876" s="503">
        <v>14642</v>
      </c>
    </row>
    <row r="10877" spans="1:6" ht="45" x14ac:dyDescent="0.2">
      <c r="A10877" s="2">
        <v>10872</v>
      </c>
      <c r="B10877" s="206" t="s">
        <v>14881</v>
      </c>
      <c r="C10877" s="246" t="s">
        <v>14890</v>
      </c>
      <c r="D10877" s="247">
        <v>1</v>
      </c>
      <c r="E10877" s="248">
        <v>14642</v>
      </c>
      <c r="F10877" s="503">
        <v>14642</v>
      </c>
    </row>
    <row r="10878" spans="1:6" ht="45" x14ac:dyDescent="0.2">
      <c r="A10878" s="2">
        <v>10873</v>
      </c>
      <c r="B10878" s="206" t="s">
        <v>14881</v>
      </c>
      <c r="C10878" s="246" t="s">
        <v>14891</v>
      </c>
      <c r="D10878" s="247">
        <v>1</v>
      </c>
      <c r="E10878" s="248">
        <v>14642</v>
      </c>
      <c r="F10878" s="503">
        <v>14642</v>
      </c>
    </row>
    <row r="10879" spans="1:6" ht="45" x14ac:dyDescent="0.2">
      <c r="A10879" s="2">
        <v>10874</v>
      </c>
      <c r="B10879" s="206" t="s">
        <v>14881</v>
      </c>
      <c r="C10879" s="246" t="s">
        <v>14892</v>
      </c>
      <c r="D10879" s="247">
        <v>1</v>
      </c>
      <c r="E10879" s="248">
        <v>14642</v>
      </c>
      <c r="F10879" s="503">
        <v>14642</v>
      </c>
    </row>
    <row r="10880" spans="1:6" ht="33.75" x14ac:dyDescent="0.2">
      <c r="A10880" s="2">
        <v>10875</v>
      </c>
      <c r="B10880" s="206" t="s">
        <v>14893</v>
      </c>
      <c r="C10880" s="246" t="s">
        <v>14894</v>
      </c>
      <c r="D10880" s="247">
        <v>1</v>
      </c>
      <c r="E10880" s="248">
        <v>8750</v>
      </c>
      <c r="F10880" s="503">
        <v>8750</v>
      </c>
    </row>
    <row r="10881" spans="1:6" ht="33.75" x14ac:dyDescent="0.2">
      <c r="A10881" s="2">
        <v>10876</v>
      </c>
      <c r="B10881" s="206" t="s">
        <v>14893</v>
      </c>
      <c r="C10881" s="246" t="s">
        <v>14895</v>
      </c>
      <c r="D10881" s="247">
        <v>1</v>
      </c>
      <c r="E10881" s="248">
        <v>8750</v>
      </c>
      <c r="F10881" s="503">
        <v>8750</v>
      </c>
    </row>
    <row r="10882" spans="1:6" ht="33.75" x14ac:dyDescent="0.2">
      <c r="A10882" s="2">
        <v>10877</v>
      </c>
      <c r="B10882" s="206" t="s">
        <v>14893</v>
      </c>
      <c r="C10882" s="246" t="s">
        <v>14896</v>
      </c>
      <c r="D10882" s="247">
        <v>1</v>
      </c>
      <c r="E10882" s="248">
        <v>8750</v>
      </c>
      <c r="F10882" s="503">
        <v>8750</v>
      </c>
    </row>
    <row r="10883" spans="1:6" ht="33.75" x14ac:dyDescent="0.2">
      <c r="A10883" s="2">
        <v>10878</v>
      </c>
      <c r="B10883" s="206" t="s">
        <v>14893</v>
      </c>
      <c r="C10883" s="246" t="s">
        <v>14897</v>
      </c>
      <c r="D10883" s="247">
        <v>1</v>
      </c>
      <c r="E10883" s="248">
        <v>8750</v>
      </c>
      <c r="F10883" s="503">
        <v>8750</v>
      </c>
    </row>
    <row r="10884" spans="1:6" ht="33.75" x14ac:dyDescent="0.2">
      <c r="A10884" s="2">
        <v>10879</v>
      </c>
      <c r="B10884" s="206" t="s">
        <v>14898</v>
      </c>
      <c r="C10884" s="246" t="s">
        <v>14899</v>
      </c>
      <c r="D10884" s="247">
        <v>1</v>
      </c>
      <c r="E10884" s="248">
        <v>20148</v>
      </c>
      <c r="F10884" s="503">
        <v>20148</v>
      </c>
    </row>
    <row r="10885" spans="1:6" ht="33.75" x14ac:dyDescent="0.2">
      <c r="A10885" s="2">
        <v>10880</v>
      </c>
      <c r="B10885" s="206" t="s">
        <v>14901</v>
      </c>
      <c r="C10885" s="246" t="s">
        <v>14900</v>
      </c>
      <c r="D10885" s="247">
        <v>1</v>
      </c>
      <c r="E10885" s="248">
        <v>18000</v>
      </c>
      <c r="F10885" s="503">
        <v>4053</v>
      </c>
    </row>
    <row r="10886" spans="1:6" x14ac:dyDescent="0.2">
      <c r="A10886" s="2">
        <v>10881</v>
      </c>
      <c r="B10886" s="206" t="s">
        <v>14903</v>
      </c>
      <c r="C10886" s="246" t="s">
        <v>14902</v>
      </c>
      <c r="D10886" s="247">
        <v>1</v>
      </c>
      <c r="E10886" s="248">
        <v>4053</v>
      </c>
      <c r="F10886" s="503">
        <v>3000</v>
      </c>
    </row>
    <row r="10887" spans="1:6" ht="22.5" x14ac:dyDescent="0.2">
      <c r="A10887" s="2">
        <v>10882</v>
      </c>
      <c r="B10887" s="206" t="s">
        <v>14905</v>
      </c>
      <c r="C10887" s="246" t="s">
        <v>14904</v>
      </c>
      <c r="D10887" s="247">
        <v>1</v>
      </c>
      <c r="E10887" s="248">
        <v>3000</v>
      </c>
      <c r="F10887" s="503">
        <v>15356.14</v>
      </c>
    </row>
    <row r="10888" spans="1:6" ht="45" x14ac:dyDescent="0.2">
      <c r="A10888" s="2">
        <v>10883</v>
      </c>
      <c r="B10888" s="206" t="s">
        <v>14907</v>
      </c>
      <c r="C10888" s="246" t="s">
        <v>14906</v>
      </c>
      <c r="D10888" s="247">
        <v>1</v>
      </c>
      <c r="E10888" s="248">
        <v>15356.14</v>
      </c>
      <c r="F10888" s="503">
        <v>3892.8</v>
      </c>
    </row>
    <row r="10889" spans="1:6" ht="45" x14ac:dyDescent="0.2">
      <c r="A10889" s="2">
        <v>10884</v>
      </c>
      <c r="B10889" s="133" t="s">
        <v>14909</v>
      </c>
      <c r="C10889" s="246" t="s">
        <v>14908</v>
      </c>
      <c r="D10889" s="247">
        <v>1</v>
      </c>
      <c r="E10889" s="248">
        <v>3892.8</v>
      </c>
      <c r="F10889" s="503">
        <v>31137.06</v>
      </c>
    </row>
    <row r="10890" spans="1:6" ht="22.5" x14ac:dyDescent="0.2">
      <c r="A10890" s="2">
        <v>10885</v>
      </c>
      <c r="B10890" s="133" t="s">
        <v>11729</v>
      </c>
      <c r="C10890" s="252">
        <v>410102020101</v>
      </c>
      <c r="D10890" s="140">
        <v>1</v>
      </c>
      <c r="E10890" s="194">
        <v>31137.06</v>
      </c>
      <c r="F10890" s="503">
        <v>3509.6</v>
      </c>
    </row>
    <row r="10891" spans="1:6" ht="78.75" x14ac:dyDescent="0.2">
      <c r="A10891" s="2">
        <v>10886</v>
      </c>
      <c r="B10891" s="133" t="s">
        <v>14910</v>
      </c>
      <c r="C10891" s="252">
        <v>410103030113</v>
      </c>
      <c r="D10891" s="140">
        <v>1</v>
      </c>
      <c r="E10891" s="194">
        <v>3509.6</v>
      </c>
      <c r="F10891" s="503">
        <v>28106.35</v>
      </c>
    </row>
    <row r="10892" spans="1:6" ht="56.25" x14ac:dyDescent="0.2">
      <c r="A10892" s="2">
        <v>10887</v>
      </c>
      <c r="B10892" s="133" t="s">
        <v>14911</v>
      </c>
      <c r="C10892" s="252">
        <v>410101010013</v>
      </c>
      <c r="D10892" s="140">
        <v>1</v>
      </c>
      <c r="E10892" s="194">
        <v>28106.35</v>
      </c>
      <c r="F10892" s="503">
        <v>7207.55</v>
      </c>
    </row>
    <row r="10893" spans="1:6" ht="56.25" x14ac:dyDescent="0.2">
      <c r="A10893" s="2">
        <v>10888</v>
      </c>
      <c r="B10893" s="133" t="s">
        <v>14912</v>
      </c>
      <c r="C10893" s="252">
        <v>410104040237</v>
      </c>
      <c r="D10893" s="140">
        <v>1</v>
      </c>
      <c r="E10893" s="194">
        <v>7207.55</v>
      </c>
      <c r="F10893" s="503">
        <v>16159.23</v>
      </c>
    </row>
    <row r="10894" spans="1:6" ht="45" x14ac:dyDescent="0.2">
      <c r="A10894" s="2">
        <v>10889</v>
      </c>
      <c r="B10894" s="133" t="s">
        <v>14913</v>
      </c>
      <c r="C10894" s="252">
        <v>410103030114</v>
      </c>
      <c r="D10894" s="140">
        <v>1</v>
      </c>
      <c r="E10894" s="194">
        <v>16159.23</v>
      </c>
      <c r="F10894" s="503">
        <v>39810.5</v>
      </c>
    </row>
    <row r="10895" spans="1:6" ht="45" x14ac:dyDescent="0.2">
      <c r="A10895" s="2">
        <v>10890</v>
      </c>
      <c r="B10895" s="133" t="s">
        <v>14913</v>
      </c>
      <c r="C10895" s="252">
        <v>410104040238</v>
      </c>
      <c r="D10895" s="140">
        <v>1</v>
      </c>
      <c r="E10895" s="194">
        <v>39810.5</v>
      </c>
      <c r="F10895" s="503">
        <v>39810.5</v>
      </c>
    </row>
    <row r="10896" spans="1:6" ht="56.25" x14ac:dyDescent="0.2">
      <c r="A10896" s="2">
        <v>10891</v>
      </c>
      <c r="B10896" s="133" t="s">
        <v>14914</v>
      </c>
      <c r="C10896" s="252">
        <v>410104040239</v>
      </c>
      <c r="D10896" s="140">
        <v>1</v>
      </c>
      <c r="E10896" s="194">
        <v>39810.5</v>
      </c>
      <c r="F10896" s="503">
        <v>15082.32</v>
      </c>
    </row>
    <row r="10897" spans="1:6" ht="22.5" x14ac:dyDescent="0.2">
      <c r="A10897" s="2">
        <v>10892</v>
      </c>
      <c r="B10897" s="133" t="s">
        <v>14915</v>
      </c>
      <c r="C10897" s="252">
        <v>410106060008</v>
      </c>
      <c r="D10897" s="140">
        <v>1</v>
      </c>
      <c r="E10897" s="194">
        <v>46646.26</v>
      </c>
      <c r="F10897" s="503">
        <v>16971.84</v>
      </c>
    </row>
    <row r="10898" spans="1:6" x14ac:dyDescent="0.2">
      <c r="A10898" s="2">
        <v>10893</v>
      </c>
      <c r="B10898" s="133" t="s">
        <v>9513</v>
      </c>
      <c r="C10898" s="252">
        <v>410103030115</v>
      </c>
      <c r="D10898" s="140">
        <v>1</v>
      </c>
      <c r="E10898" s="194">
        <v>16971.84</v>
      </c>
      <c r="F10898" s="503">
        <v>10748.16</v>
      </c>
    </row>
    <row r="10899" spans="1:6" ht="22.5" x14ac:dyDescent="0.2">
      <c r="A10899" s="2">
        <v>10894</v>
      </c>
      <c r="B10899" s="133" t="s">
        <v>14916</v>
      </c>
      <c r="C10899" s="252">
        <v>410103030116</v>
      </c>
      <c r="D10899" s="140">
        <v>1</v>
      </c>
      <c r="E10899" s="194">
        <v>10748.16</v>
      </c>
      <c r="F10899" s="503">
        <v>3179</v>
      </c>
    </row>
    <row r="10900" spans="1:6" ht="22.5" x14ac:dyDescent="0.2">
      <c r="A10900" s="2">
        <v>10895</v>
      </c>
      <c r="B10900" s="133" t="s">
        <v>14917</v>
      </c>
      <c r="C10900" s="252">
        <v>410102020102</v>
      </c>
      <c r="D10900" s="140">
        <v>1</v>
      </c>
      <c r="E10900" s="194">
        <v>3179</v>
      </c>
      <c r="F10900" s="503">
        <v>12091.98</v>
      </c>
    </row>
    <row r="10901" spans="1:6" ht="22.5" x14ac:dyDescent="0.2">
      <c r="A10901" s="2">
        <v>10896</v>
      </c>
      <c r="B10901" s="133" t="s">
        <v>14918</v>
      </c>
      <c r="C10901" s="252">
        <v>410103030158</v>
      </c>
      <c r="D10901" s="140">
        <v>1</v>
      </c>
      <c r="E10901" s="194">
        <v>48368</v>
      </c>
      <c r="F10901" s="503">
        <v>29250</v>
      </c>
    </row>
    <row r="10902" spans="1:6" ht="22.5" x14ac:dyDescent="0.2">
      <c r="A10902" s="2">
        <v>10897</v>
      </c>
      <c r="B10902" s="133" t="s">
        <v>14919</v>
      </c>
      <c r="C10902" s="252">
        <v>410103030159</v>
      </c>
      <c r="D10902" s="140">
        <v>1</v>
      </c>
      <c r="E10902" s="194">
        <v>29250</v>
      </c>
      <c r="F10902" s="503">
        <v>8276</v>
      </c>
    </row>
    <row r="10903" spans="1:6" ht="33.75" x14ac:dyDescent="0.2">
      <c r="A10903" s="2">
        <v>10898</v>
      </c>
      <c r="B10903" s="133" t="s">
        <v>14920</v>
      </c>
      <c r="C10903" s="252">
        <v>410103030160</v>
      </c>
      <c r="D10903" s="140">
        <v>1</v>
      </c>
      <c r="E10903" s="194">
        <v>8276</v>
      </c>
      <c r="F10903" s="503">
        <v>34261</v>
      </c>
    </row>
    <row r="10904" spans="1:6" x14ac:dyDescent="0.2">
      <c r="A10904" s="2">
        <v>10899</v>
      </c>
      <c r="B10904" s="313" t="s">
        <v>20676</v>
      </c>
      <c r="C10904" s="252">
        <v>410103030161</v>
      </c>
      <c r="D10904" s="140">
        <v>1</v>
      </c>
      <c r="E10904" s="194">
        <v>34261</v>
      </c>
      <c r="F10904" s="504">
        <v>5865</v>
      </c>
    </row>
    <row r="10905" spans="1:6" ht="22.5" x14ac:dyDescent="0.2">
      <c r="A10905" s="2">
        <v>10900</v>
      </c>
      <c r="B10905" s="265" t="s">
        <v>14921</v>
      </c>
      <c r="C10905" s="252">
        <v>410103030162</v>
      </c>
      <c r="D10905" s="247">
        <v>1</v>
      </c>
      <c r="E10905" s="258">
        <v>5637.52</v>
      </c>
      <c r="F10905" s="503">
        <v>5637.52</v>
      </c>
    </row>
    <row r="10906" spans="1:6" ht="45" x14ac:dyDescent="0.2">
      <c r="A10906" s="2">
        <v>10901</v>
      </c>
      <c r="B10906" s="206" t="s">
        <v>14922</v>
      </c>
      <c r="C10906" s="246" t="s">
        <v>14923</v>
      </c>
      <c r="D10906" s="247">
        <v>1</v>
      </c>
      <c r="E10906" s="248">
        <v>7563.8</v>
      </c>
      <c r="F10906" s="503">
        <v>7563.8</v>
      </c>
    </row>
    <row r="10907" spans="1:6" ht="45" x14ac:dyDescent="0.2">
      <c r="A10907" s="2">
        <v>10902</v>
      </c>
      <c r="B10907" s="206" t="s">
        <v>14922</v>
      </c>
      <c r="C10907" s="246" t="s">
        <v>14924</v>
      </c>
      <c r="D10907" s="247">
        <v>1</v>
      </c>
      <c r="E10907" s="248">
        <v>7563.8</v>
      </c>
      <c r="F10907" s="503">
        <v>7563.8</v>
      </c>
    </row>
    <row r="10908" spans="1:6" ht="45" x14ac:dyDescent="0.2">
      <c r="A10908" s="2">
        <v>10903</v>
      </c>
      <c r="B10908" s="206" t="s">
        <v>14922</v>
      </c>
      <c r="C10908" s="246" t="s">
        <v>14925</v>
      </c>
      <c r="D10908" s="247">
        <v>1</v>
      </c>
      <c r="E10908" s="248">
        <v>7563.8</v>
      </c>
      <c r="F10908" s="503">
        <v>7563.8</v>
      </c>
    </row>
    <row r="10909" spans="1:6" ht="45" x14ac:dyDescent="0.2">
      <c r="A10909" s="2">
        <v>10904</v>
      </c>
      <c r="B10909" s="206" t="s">
        <v>14922</v>
      </c>
      <c r="C10909" s="246" t="s">
        <v>14926</v>
      </c>
      <c r="D10909" s="247">
        <v>1</v>
      </c>
      <c r="E10909" s="248">
        <v>7563.8</v>
      </c>
      <c r="F10909" s="503">
        <v>7563.8</v>
      </c>
    </row>
    <row r="10910" spans="1:6" ht="45" x14ac:dyDescent="0.2">
      <c r="A10910" s="2">
        <v>10905</v>
      </c>
      <c r="B10910" s="206" t="s">
        <v>14922</v>
      </c>
      <c r="C10910" s="246" t="s">
        <v>14927</v>
      </c>
      <c r="D10910" s="247">
        <v>1</v>
      </c>
      <c r="E10910" s="248">
        <v>7563.8</v>
      </c>
      <c r="F10910" s="503">
        <v>7563.8</v>
      </c>
    </row>
    <row r="10911" spans="1:6" ht="45" x14ac:dyDescent="0.2">
      <c r="A10911" s="2">
        <v>10906</v>
      </c>
      <c r="B10911" s="206" t="s">
        <v>14922</v>
      </c>
      <c r="C10911" s="246" t="s">
        <v>14928</v>
      </c>
      <c r="D10911" s="247">
        <v>1</v>
      </c>
      <c r="E10911" s="248">
        <v>7563.8</v>
      </c>
      <c r="F10911" s="503">
        <v>7563.8</v>
      </c>
    </row>
    <row r="10912" spans="1:6" ht="45" x14ac:dyDescent="0.2">
      <c r="A10912" s="2">
        <v>10907</v>
      </c>
      <c r="B10912" s="206" t="s">
        <v>14922</v>
      </c>
      <c r="C10912" s="246" t="s">
        <v>14929</v>
      </c>
      <c r="D10912" s="247">
        <v>1</v>
      </c>
      <c r="E10912" s="248">
        <v>7563.8</v>
      </c>
      <c r="F10912" s="503">
        <v>7563.8</v>
      </c>
    </row>
    <row r="10913" spans="1:6" ht="45" x14ac:dyDescent="0.2">
      <c r="A10913" s="2">
        <v>10908</v>
      </c>
      <c r="B10913" s="206" t="s">
        <v>14922</v>
      </c>
      <c r="C10913" s="246" t="s">
        <v>14930</v>
      </c>
      <c r="D10913" s="247">
        <v>1</v>
      </c>
      <c r="E10913" s="248">
        <v>7563.8</v>
      </c>
      <c r="F10913" s="503">
        <v>7563.8</v>
      </c>
    </row>
    <row r="10914" spans="1:6" ht="45" x14ac:dyDescent="0.2">
      <c r="A10914" s="2">
        <v>10909</v>
      </c>
      <c r="B10914" s="206" t="s">
        <v>14922</v>
      </c>
      <c r="C10914" s="246" t="s">
        <v>14931</v>
      </c>
      <c r="D10914" s="247">
        <v>1</v>
      </c>
      <c r="E10914" s="248">
        <v>7563.8</v>
      </c>
      <c r="F10914" s="503">
        <v>7563.8</v>
      </c>
    </row>
    <row r="10915" spans="1:6" ht="45" x14ac:dyDescent="0.2">
      <c r="A10915" s="2">
        <v>10910</v>
      </c>
      <c r="B10915" s="206" t="s">
        <v>14922</v>
      </c>
      <c r="C10915" s="246" t="s">
        <v>14932</v>
      </c>
      <c r="D10915" s="247">
        <v>1</v>
      </c>
      <c r="E10915" s="248">
        <v>7563.8</v>
      </c>
      <c r="F10915" s="503">
        <v>7563.8</v>
      </c>
    </row>
    <row r="10916" spans="1:6" ht="45" x14ac:dyDescent="0.2">
      <c r="A10916" s="2">
        <v>10911</v>
      </c>
      <c r="B10916" s="206" t="s">
        <v>14922</v>
      </c>
      <c r="C10916" s="246" t="s">
        <v>14933</v>
      </c>
      <c r="D10916" s="247">
        <v>1</v>
      </c>
      <c r="E10916" s="248">
        <v>7563.8</v>
      </c>
      <c r="F10916" s="503">
        <v>7563.8</v>
      </c>
    </row>
    <row r="10917" spans="1:6" ht="45" x14ac:dyDescent="0.2">
      <c r="A10917" s="2">
        <v>10912</v>
      </c>
      <c r="B10917" s="206" t="s">
        <v>14922</v>
      </c>
      <c r="C10917" s="246" t="s">
        <v>14934</v>
      </c>
      <c r="D10917" s="247">
        <v>1</v>
      </c>
      <c r="E10917" s="248">
        <v>7563.8</v>
      </c>
      <c r="F10917" s="503">
        <v>7563.8</v>
      </c>
    </row>
    <row r="10918" spans="1:6" ht="45" x14ac:dyDescent="0.2">
      <c r="A10918" s="2">
        <v>10913</v>
      </c>
      <c r="B10918" s="206" t="s">
        <v>14922</v>
      </c>
      <c r="C10918" s="246" t="s">
        <v>14935</v>
      </c>
      <c r="D10918" s="247">
        <v>1</v>
      </c>
      <c r="E10918" s="248">
        <v>7563.8</v>
      </c>
      <c r="F10918" s="503">
        <v>7563.8</v>
      </c>
    </row>
    <row r="10919" spans="1:6" ht="45" x14ac:dyDescent="0.2">
      <c r="A10919" s="2">
        <v>10914</v>
      </c>
      <c r="B10919" s="206" t="s">
        <v>14922</v>
      </c>
      <c r="C10919" s="246" t="s">
        <v>14936</v>
      </c>
      <c r="D10919" s="247">
        <v>1</v>
      </c>
      <c r="E10919" s="248">
        <v>7563.8</v>
      </c>
      <c r="F10919" s="503">
        <v>7563.8</v>
      </c>
    </row>
    <row r="10920" spans="1:6" ht="45" x14ac:dyDescent="0.2">
      <c r="A10920" s="2">
        <v>10915</v>
      </c>
      <c r="B10920" s="206" t="s">
        <v>14922</v>
      </c>
      <c r="C10920" s="246" t="s">
        <v>14937</v>
      </c>
      <c r="D10920" s="247">
        <v>1</v>
      </c>
      <c r="E10920" s="248">
        <v>7563.8</v>
      </c>
      <c r="F10920" s="503">
        <v>7563.8</v>
      </c>
    </row>
    <row r="10921" spans="1:6" ht="45" x14ac:dyDescent="0.2">
      <c r="A10921" s="2">
        <v>10916</v>
      </c>
      <c r="B10921" s="206" t="s">
        <v>14938</v>
      </c>
      <c r="C10921" s="246" t="s">
        <v>14939</v>
      </c>
      <c r="D10921" s="247">
        <v>1</v>
      </c>
      <c r="E10921" s="248">
        <v>16130.6</v>
      </c>
      <c r="F10921" s="503">
        <v>16130.6</v>
      </c>
    </row>
    <row r="10922" spans="1:6" ht="33.75" x14ac:dyDescent="0.2">
      <c r="A10922" s="2">
        <v>10917</v>
      </c>
      <c r="B10922" s="313" t="s">
        <v>20677</v>
      </c>
      <c r="C10922" s="246" t="s">
        <v>14941</v>
      </c>
      <c r="D10922" s="247">
        <v>1</v>
      </c>
      <c r="E10922" s="248">
        <v>19980.91</v>
      </c>
      <c r="F10922" s="503">
        <v>20160</v>
      </c>
    </row>
    <row r="10923" spans="1:6" ht="22.5" x14ac:dyDescent="0.2">
      <c r="A10923" s="2">
        <v>10918</v>
      </c>
      <c r="B10923" s="206" t="s">
        <v>14940</v>
      </c>
      <c r="C10923" s="246" t="s">
        <v>12627</v>
      </c>
      <c r="D10923" s="247">
        <v>98</v>
      </c>
      <c r="E10923" s="248">
        <v>79718.41</v>
      </c>
      <c r="F10923" s="503">
        <v>19980.91</v>
      </c>
    </row>
    <row r="10924" spans="1:6" x14ac:dyDescent="0.2">
      <c r="A10924" s="2">
        <v>10919</v>
      </c>
      <c r="B10924" s="206" t="s">
        <v>5154</v>
      </c>
      <c r="C10924" s="246" t="s">
        <v>12627</v>
      </c>
      <c r="D10924" s="247">
        <v>10</v>
      </c>
      <c r="E10924" s="248">
        <v>4098.7700000000004</v>
      </c>
      <c r="F10924" s="503">
        <v>79718.41</v>
      </c>
    </row>
    <row r="10925" spans="1:6" x14ac:dyDescent="0.2">
      <c r="A10925" s="2">
        <v>10920</v>
      </c>
      <c r="B10925" s="206" t="s">
        <v>5154</v>
      </c>
      <c r="C10925" s="246" t="s">
        <v>12627</v>
      </c>
      <c r="D10925" s="247">
        <v>8</v>
      </c>
      <c r="E10925" s="248">
        <v>2815.69</v>
      </c>
      <c r="F10925" s="503">
        <v>4098.7700000000004</v>
      </c>
    </row>
    <row r="10926" spans="1:6" x14ac:dyDescent="0.2">
      <c r="A10926" s="2">
        <v>10921</v>
      </c>
      <c r="B10926" s="206" t="s">
        <v>5154</v>
      </c>
      <c r="C10926" s="246" t="s">
        <v>12627</v>
      </c>
      <c r="D10926" s="264">
        <v>15</v>
      </c>
      <c r="E10926" s="194">
        <v>2010.33</v>
      </c>
      <c r="F10926" s="503">
        <v>2815.69</v>
      </c>
    </row>
    <row r="10927" spans="1:6" x14ac:dyDescent="0.2">
      <c r="A10927" s="2">
        <v>10922</v>
      </c>
      <c r="B10927" s="262" t="s">
        <v>5154</v>
      </c>
      <c r="C10927" s="246" t="s">
        <v>12627</v>
      </c>
      <c r="D10927" s="264">
        <v>1</v>
      </c>
      <c r="E10927" s="194">
        <v>3358.64</v>
      </c>
      <c r="F10927" s="503">
        <v>2010.33</v>
      </c>
    </row>
    <row r="10928" spans="1:6" x14ac:dyDescent="0.2">
      <c r="A10928" s="2">
        <v>10923</v>
      </c>
      <c r="B10928" s="262" t="s">
        <v>5154</v>
      </c>
      <c r="C10928" s="246" t="s">
        <v>12627</v>
      </c>
      <c r="D10928" s="264">
        <v>1</v>
      </c>
      <c r="E10928" s="194">
        <v>4533.78</v>
      </c>
      <c r="F10928" s="503">
        <v>3358.64</v>
      </c>
    </row>
    <row r="10929" spans="1:6" x14ac:dyDescent="0.2">
      <c r="A10929" s="2">
        <v>10924</v>
      </c>
      <c r="B10929" s="262" t="s">
        <v>5154</v>
      </c>
      <c r="C10929" s="246" t="s">
        <v>12627</v>
      </c>
      <c r="D10929" s="264">
        <v>1</v>
      </c>
      <c r="E10929" s="194">
        <v>3209.8</v>
      </c>
      <c r="F10929" s="503">
        <v>4533.78</v>
      </c>
    </row>
    <row r="10930" spans="1:6" x14ac:dyDescent="0.2">
      <c r="A10930" s="2">
        <v>10925</v>
      </c>
      <c r="B10930" s="262" t="s">
        <v>5154</v>
      </c>
      <c r="C10930" s="246" t="s">
        <v>12627</v>
      </c>
      <c r="D10930" s="264">
        <v>1</v>
      </c>
      <c r="E10930" s="194">
        <v>119.3</v>
      </c>
      <c r="F10930" s="503">
        <v>3209.8</v>
      </c>
    </row>
    <row r="10931" spans="1:6" x14ac:dyDescent="0.2">
      <c r="A10931" s="2">
        <v>10926</v>
      </c>
      <c r="B10931" s="262" t="s">
        <v>5154</v>
      </c>
      <c r="C10931" s="246" t="s">
        <v>12627</v>
      </c>
      <c r="D10931" s="264">
        <v>1</v>
      </c>
      <c r="E10931" s="194">
        <v>7865.19</v>
      </c>
      <c r="F10931" s="503">
        <v>119.3</v>
      </c>
    </row>
    <row r="10932" spans="1:6" x14ac:dyDescent="0.2">
      <c r="A10932" s="2">
        <v>10927</v>
      </c>
      <c r="B10932" s="262" t="s">
        <v>5154</v>
      </c>
      <c r="C10932" s="246" t="s">
        <v>12627</v>
      </c>
      <c r="D10932" s="264">
        <v>1</v>
      </c>
      <c r="E10932" s="194">
        <v>1110.71</v>
      </c>
      <c r="F10932" s="503">
        <v>7865.19</v>
      </c>
    </row>
    <row r="10933" spans="1:6" x14ac:dyDescent="0.2">
      <c r="A10933" s="2">
        <v>10928</v>
      </c>
      <c r="B10933" s="262" t="s">
        <v>5154</v>
      </c>
      <c r="C10933" s="246" t="s">
        <v>12627</v>
      </c>
      <c r="D10933" s="264">
        <v>1</v>
      </c>
      <c r="E10933" s="194">
        <v>4445.71</v>
      </c>
      <c r="F10933" s="503">
        <v>1110.71</v>
      </c>
    </row>
    <row r="10934" spans="1:6" x14ac:dyDescent="0.2">
      <c r="A10934" s="2">
        <v>10929</v>
      </c>
      <c r="B10934" s="262" t="s">
        <v>5154</v>
      </c>
      <c r="C10934" s="246" t="s">
        <v>12627</v>
      </c>
      <c r="D10934" s="264">
        <v>1</v>
      </c>
      <c r="E10934" s="194">
        <v>800</v>
      </c>
      <c r="F10934" s="503">
        <v>4445.71</v>
      </c>
    </row>
    <row r="10935" spans="1:6" x14ac:dyDescent="0.2">
      <c r="A10935" s="2">
        <v>10930</v>
      </c>
      <c r="B10935" s="262" t="s">
        <v>5154</v>
      </c>
      <c r="C10935" s="246" t="s">
        <v>12627</v>
      </c>
      <c r="D10935" s="264">
        <v>1</v>
      </c>
      <c r="E10935" s="194">
        <v>143.91999999999999</v>
      </c>
      <c r="F10935" s="503">
        <v>800</v>
      </c>
    </row>
    <row r="10936" spans="1:6" x14ac:dyDescent="0.2">
      <c r="A10936" s="2">
        <v>10931</v>
      </c>
      <c r="B10936" s="262" t="s">
        <v>5154</v>
      </c>
      <c r="C10936" s="246" t="s">
        <v>12627</v>
      </c>
      <c r="D10936" s="264">
        <v>1</v>
      </c>
      <c r="E10936" s="194">
        <v>112.62</v>
      </c>
      <c r="F10936" s="503">
        <v>143.91999999999999</v>
      </c>
    </row>
    <row r="10937" spans="1:6" x14ac:dyDescent="0.2">
      <c r="A10937" s="2">
        <v>10932</v>
      </c>
      <c r="B10937" s="262" t="s">
        <v>5154</v>
      </c>
      <c r="C10937" s="246" t="s">
        <v>12627</v>
      </c>
      <c r="D10937" s="264">
        <v>56</v>
      </c>
      <c r="E10937" s="194">
        <v>100000</v>
      </c>
      <c r="F10937" s="503">
        <v>112.62</v>
      </c>
    </row>
    <row r="10938" spans="1:6" x14ac:dyDescent="0.2">
      <c r="A10938" s="2">
        <v>10933</v>
      </c>
      <c r="B10938" s="262" t="s">
        <v>5154</v>
      </c>
      <c r="C10938" s="263" t="s">
        <v>12627</v>
      </c>
      <c r="D10938" s="264">
        <v>200</v>
      </c>
      <c r="E10938" s="194">
        <v>3143.8</v>
      </c>
      <c r="F10938" s="503">
        <v>100000</v>
      </c>
    </row>
    <row r="10939" spans="1:6" x14ac:dyDescent="0.2">
      <c r="A10939" s="2">
        <v>10934</v>
      </c>
      <c r="B10939" s="262" t="s">
        <v>5154</v>
      </c>
      <c r="C10939" s="263" t="s">
        <v>14943</v>
      </c>
      <c r="D10939" s="264">
        <v>1</v>
      </c>
      <c r="E10939" s="194">
        <v>3470.1</v>
      </c>
      <c r="F10939" s="503">
        <v>3143.8</v>
      </c>
    </row>
    <row r="10940" spans="1:6" x14ac:dyDescent="0.2">
      <c r="A10940" s="2">
        <v>10935</v>
      </c>
      <c r="B10940" s="262" t="s">
        <v>14942</v>
      </c>
      <c r="C10940" s="556" t="s">
        <v>14945</v>
      </c>
      <c r="D10940" s="140">
        <v>1</v>
      </c>
      <c r="E10940" s="194">
        <v>5637.52</v>
      </c>
      <c r="F10940" s="503">
        <v>3470.1</v>
      </c>
    </row>
    <row r="10941" spans="1:6" ht="22.5" x14ac:dyDescent="0.2">
      <c r="A10941" s="2">
        <v>10936</v>
      </c>
      <c r="B10941" s="133" t="s">
        <v>14944</v>
      </c>
      <c r="C10941" s="556"/>
      <c r="D10941" s="140">
        <v>1</v>
      </c>
      <c r="E10941" s="194">
        <v>2675.25</v>
      </c>
      <c r="F10941" s="503">
        <v>5637.52</v>
      </c>
    </row>
    <row r="10942" spans="1:6" x14ac:dyDescent="0.2">
      <c r="A10942" s="2">
        <v>10937</v>
      </c>
      <c r="B10942" s="133" t="s">
        <v>5154</v>
      </c>
      <c r="C10942" s="256" t="s">
        <v>14947</v>
      </c>
      <c r="D10942" s="264">
        <v>1</v>
      </c>
      <c r="E10942" s="258">
        <v>5700</v>
      </c>
      <c r="F10942" s="503">
        <v>2675.25</v>
      </c>
    </row>
    <row r="10943" spans="1:6" x14ac:dyDescent="0.2">
      <c r="A10943" s="2">
        <v>10938</v>
      </c>
      <c r="B10943" s="265" t="s">
        <v>14946</v>
      </c>
      <c r="C10943" s="256" t="s">
        <v>14948</v>
      </c>
      <c r="D10943" s="264">
        <v>1</v>
      </c>
      <c r="E10943" s="258">
        <v>5700</v>
      </c>
      <c r="F10943" s="503">
        <v>5700</v>
      </c>
    </row>
    <row r="10944" spans="1:6" x14ac:dyDescent="0.2">
      <c r="A10944" s="2">
        <v>10939</v>
      </c>
      <c r="B10944" s="265" t="s">
        <v>14946</v>
      </c>
      <c r="C10944" s="263" t="s">
        <v>14950</v>
      </c>
      <c r="D10944" s="264">
        <v>1</v>
      </c>
      <c r="E10944" s="194">
        <v>9085</v>
      </c>
      <c r="F10944" s="503">
        <v>5700</v>
      </c>
    </row>
    <row r="10945" spans="1:6" ht="33.75" x14ac:dyDescent="0.2">
      <c r="A10945" s="2">
        <v>10940</v>
      </c>
      <c r="B10945" s="262" t="s">
        <v>14949</v>
      </c>
      <c r="C10945" s="263" t="s">
        <v>14952</v>
      </c>
      <c r="D10945" s="264">
        <v>1</v>
      </c>
      <c r="E10945" s="194">
        <v>4140</v>
      </c>
      <c r="F10945" s="503">
        <v>9085</v>
      </c>
    </row>
    <row r="10946" spans="1:6" ht="22.5" x14ac:dyDescent="0.2">
      <c r="A10946" s="2">
        <v>10941</v>
      </c>
      <c r="B10946" s="262" t="s">
        <v>14951</v>
      </c>
      <c r="C10946" s="263" t="s">
        <v>14954</v>
      </c>
      <c r="D10946" s="264">
        <v>1</v>
      </c>
      <c r="E10946" s="194">
        <v>50000</v>
      </c>
      <c r="F10946" s="503">
        <v>4140</v>
      </c>
    </row>
    <row r="10947" spans="1:6" ht="22.5" x14ac:dyDescent="0.2">
      <c r="A10947" s="2">
        <v>10942</v>
      </c>
      <c r="B10947" s="262" t="s">
        <v>14953</v>
      </c>
      <c r="C10947" s="263" t="s">
        <v>14956</v>
      </c>
      <c r="D10947" s="264">
        <v>1</v>
      </c>
      <c r="E10947" s="194">
        <v>3013.52</v>
      </c>
      <c r="F10947" s="503">
        <v>14285.76</v>
      </c>
    </row>
    <row r="10948" spans="1:6" x14ac:dyDescent="0.2">
      <c r="A10948" s="2">
        <v>10943</v>
      </c>
      <c r="B10948" s="262" t="s">
        <v>14955</v>
      </c>
      <c r="C10948" s="263" t="s">
        <v>14958</v>
      </c>
      <c r="D10948" s="264">
        <v>1</v>
      </c>
      <c r="E10948" s="194">
        <v>15274</v>
      </c>
      <c r="F10948" s="503">
        <v>3013.52</v>
      </c>
    </row>
    <row r="10949" spans="1:6" ht="33.75" x14ac:dyDescent="0.2">
      <c r="A10949" s="2">
        <v>10944</v>
      </c>
      <c r="B10949" s="262" t="s">
        <v>14957</v>
      </c>
      <c r="C10949" s="263" t="s">
        <v>14960</v>
      </c>
      <c r="D10949" s="264">
        <v>1</v>
      </c>
      <c r="E10949" s="194">
        <v>6940</v>
      </c>
      <c r="F10949" s="503">
        <v>15274</v>
      </c>
    </row>
    <row r="10950" spans="1:6" ht="33.75" x14ac:dyDescent="0.2">
      <c r="A10950" s="2">
        <v>10945</v>
      </c>
      <c r="B10950" s="262" t="s">
        <v>14959</v>
      </c>
      <c r="C10950" s="263" t="s">
        <v>14962</v>
      </c>
      <c r="D10950" s="264">
        <v>1</v>
      </c>
      <c r="E10950" s="194">
        <v>10940</v>
      </c>
      <c r="F10950" s="503">
        <v>6940</v>
      </c>
    </row>
    <row r="10951" spans="1:6" ht="45" x14ac:dyDescent="0.2">
      <c r="A10951" s="2">
        <v>10946</v>
      </c>
      <c r="B10951" s="262" t="s">
        <v>14961</v>
      </c>
      <c r="C10951" s="263" t="s">
        <v>14964</v>
      </c>
      <c r="D10951" s="264">
        <v>1</v>
      </c>
      <c r="E10951" s="194">
        <v>8343</v>
      </c>
      <c r="F10951" s="503">
        <v>10940</v>
      </c>
    </row>
    <row r="10952" spans="1:6" ht="33.75" x14ac:dyDescent="0.2">
      <c r="A10952" s="2">
        <v>10947</v>
      </c>
      <c r="B10952" s="262" t="s">
        <v>14963</v>
      </c>
      <c r="C10952" s="263" t="s">
        <v>14966</v>
      </c>
      <c r="D10952" s="264">
        <v>1</v>
      </c>
      <c r="E10952" s="194">
        <v>5185</v>
      </c>
      <c r="F10952" s="503">
        <v>8343</v>
      </c>
    </row>
    <row r="10953" spans="1:6" ht="33.75" x14ac:dyDescent="0.2">
      <c r="A10953" s="2">
        <v>10948</v>
      </c>
      <c r="B10953" s="262" t="s">
        <v>14965</v>
      </c>
      <c r="C10953" s="263" t="s">
        <v>14967</v>
      </c>
      <c r="D10953" s="264">
        <v>1</v>
      </c>
      <c r="E10953" s="194">
        <v>5185</v>
      </c>
      <c r="F10953" s="503">
        <v>5185</v>
      </c>
    </row>
    <row r="10954" spans="1:6" ht="33.75" x14ac:dyDescent="0.2">
      <c r="A10954" s="2">
        <v>10949</v>
      </c>
      <c r="B10954" s="262" t="s">
        <v>14965</v>
      </c>
      <c r="C10954" s="263" t="s">
        <v>14968</v>
      </c>
      <c r="D10954" s="264">
        <v>1</v>
      </c>
      <c r="E10954" s="194">
        <v>5185</v>
      </c>
      <c r="F10954" s="503">
        <v>5185</v>
      </c>
    </row>
    <row r="10955" spans="1:6" ht="33.75" x14ac:dyDescent="0.2">
      <c r="A10955" s="2">
        <v>10950</v>
      </c>
      <c r="B10955" s="262" t="s">
        <v>14965</v>
      </c>
      <c r="C10955" s="250" t="s">
        <v>14970</v>
      </c>
      <c r="D10955" s="247">
        <v>1</v>
      </c>
      <c r="E10955" s="248">
        <v>132292</v>
      </c>
      <c r="F10955" s="503">
        <v>5185</v>
      </c>
    </row>
    <row r="10956" spans="1:6" ht="67.5" x14ac:dyDescent="0.2">
      <c r="A10956" s="2">
        <v>10951</v>
      </c>
      <c r="B10956" s="206" t="s">
        <v>14969</v>
      </c>
      <c r="C10956" s="250" t="s">
        <v>14972</v>
      </c>
      <c r="D10956" s="247">
        <v>1</v>
      </c>
      <c r="E10956" s="248">
        <v>184700.85</v>
      </c>
      <c r="F10956" s="503">
        <v>77170.38</v>
      </c>
    </row>
    <row r="10957" spans="1:6" ht="67.5" x14ac:dyDescent="0.2">
      <c r="A10957" s="2">
        <v>10952</v>
      </c>
      <c r="B10957" s="206" t="s">
        <v>14971</v>
      </c>
      <c r="C10957" s="263" t="s">
        <v>14973</v>
      </c>
      <c r="D10957" s="264">
        <v>1</v>
      </c>
      <c r="E10957" s="194">
        <v>1700</v>
      </c>
      <c r="F10957" s="503">
        <v>107742.18</v>
      </c>
    </row>
    <row r="10958" spans="1:6" x14ac:dyDescent="0.2">
      <c r="A10958" s="2">
        <v>10953</v>
      </c>
      <c r="B10958" s="262" t="s">
        <v>3975</v>
      </c>
      <c r="C10958" s="263" t="s">
        <v>14974</v>
      </c>
      <c r="D10958" s="264">
        <v>1</v>
      </c>
      <c r="E10958" s="194">
        <v>1765.5</v>
      </c>
      <c r="F10958" s="503">
        <v>3600</v>
      </c>
    </row>
    <row r="10959" spans="1:6" x14ac:dyDescent="0.2">
      <c r="A10959" s="2">
        <v>10954</v>
      </c>
      <c r="B10959" s="206" t="s">
        <v>4440</v>
      </c>
      <c r="C10959" s="263" t="s">
        <v>14975</v>
      </c>
      <c r="D10959" s="264">
        <v>1</v>
      </c>
      <c r="E10959" s="194">
        <v>8239</v>
      </c>
      <c r="F10959" s="503">
        <v>9256</v>
      </c>
    </row>
    <row r="10960" spans="1:6" x14ac:dyDescent="0.2">
      <c r="A10960" s="2">
        <v>10955</v>
      </c>
      <c r="B10960" s="206" t="s">
        <v>1906</v>
      </c>
      <c r="C10960" s="263" t="s">
        <v>14976</v>
      </c>
      <c r="D10960" s="264">
        <v>1</v>
      </c>
      <c r="E10960" s="194">
        <v>8239</v>
      </c>
      <c r="F10960" s="503">
        <v>6000</v>
      </c>
    </row>
    <row r="10961" spans="1:6" x14ac:dyDescent="0.2">
      <c r="A10961" s="2">
        <v>10956</v>
      </c>
      <c r="B10961" s="206" t="s">
        <v>14985</v>
      </c>
      <c r="C10961" s="263" t="s">
        <v>14977</v>
      </c>
      <c r="D10961" s="264">
        <v>1</v>
      </c>
      <c r="E10961" s="194">
        <v>8239</v>
      </c>
      <c r="F10961" s="503">
        <v>13000</v>
      </c>
    </row>
    <row r="10962" spans="1:6" ht="22.5" x14ac:dyDescent="0.2">
      <c r="A10962" s="2">
        <v>10957</v>
      </c>
      <c r="B10962" s="266" t="s">
        <v>14987</v>
      </c>
      <c r="C10962" s="263" t="s">
        <v>14978</v>
      </c>
      <c r="D10962" s="264">
        <v>1</v>
      </c>
      <c r="E10962" s="194">
        <v>8239</v>
      </c>
      <c r="F10962" s="503">
        <v>7530</v>
      </c>
    </row>
    <row r="10963" spans="1:6" x14ac:dyDescent="0.2">
      <c r="A10963" s="2">
        <v>10958</v>
      </c>
      <c r="B10963" s="206" t="s">
        <v>14989</v>
      </c>
      <c r="C10963" s="263" t="s">
        <v>14979</v>
      </c>
      <c r="D10963" s="264">
        <v>1</v>
      </c>
      <c r="E10963" s="194">
        <v>8239</v>
      </c>
      <c r="F10963" s="503">
        <v>7280</v>
      </c>
    </row>
    <row r="10964" spans="1:6" x14ac:dyDescent="0.2">
      <c r="A10964" s="2">
        <v>10959</v>
      </c>
      <c r="B10964" s="206" t="s">
        <v>14991</v>
      </c>
      <c r="C10964" s="263" t="s">
        <v>14980</v>
      </c>
      <c r="D10964" s="264">
        <v>1</v>
      </c>
      <c r="E10964" s="194">
        <v>8239</v>
      </c>
      <c r="F10964" s="503">
        <v>34000</v>
      </c>
    </row>
    <row r="10965" spans="1:6" ht="22.5" x14ac:dyDescent="0.2">
      <c r="A10965" s="2">
        <v>10960</v>
      </c>
      <c r="B10965" s="207" t="s">
        <v>14993</v>
      </c>
      <c r="C10965" s="263" t="s">
        <v>14981</v>
      </c>
      <c r="D10965" s="264">
        <v>1</v>
      </c>
      <c r="E10965" s="194">
        <v>8239</v>
      </c>
      <c r="F10965" s="503">
        <v>26896</v>
      </c>
    </row>
    <row r="10966" spans="1:6" x14ac:dyDescent="0.2">
      <c r="A10966" s="2">
        <v>10961</v>
      </c>
      <c r="B10966" s="207" t="s">
        <v>14994</v>
      </c>
      <c r="C10966" s="263" t="s">
        <v>14982</v>
      </c>
      <c r="D10966" s="264">
        <v>1</v>
      </c>
      <c r="E10966" s="194">
        <v>3600</v>
      </c>
      <c r="F10966" s="503">
        <v>12044</v>
      </c>
    </row>
    <row r="10967" spans="1:6" ht="45" x14ac:dyDescent="0.2">
      <c r="A10967" s="2">
        <v>10962</v>
      </c>
      <c r="B10967" s="207" t="s">
        <v>14995</v>
      </c>
      <c r="C10967" s="246" t="s">
        <v>14983</v>
      </c>
      <c r="D10967" s="264">
        <v>1</v>
      </c>
      <c r="E10967" s="194">
        <v>9256</v>
      </c>
      <c r="F10967" s="503">
        <v>18200.310000000001</v>
      </c>
    </row>
    <row r="10968" spans="1:6" ht="45" x14ac:dyDescent="0.2">
      <c r="A10968" s="2">
        <v>10963</v>
      </c>
      <c r="B10968" s="207" t="s">
        <v>14996</v>
      </c>
      <c r="C10968" s="246" t="s">
        <v>14984</v>
      </c>
      <c r="D10968" s="264">
        <v>1</v>
      </c>
      <c r="E10968" s="194">
        <v>6000</v>
      </c>
      <c r="F10968" s="503">
        <v>42994.95</v>
      </c>
    </row>
    <row r="10969" spans="1:6" x14ac:dyDescent="0.2">
      <c r="A10969" s="2">
        <v>10964</v>
      </c>
      <c r="B10969" s="207" t="s">
        <v>14997</v>
      </c>
      <c r="C10969" s="246" t="s">
        <v>14986</v>
      </c>
      <c r="D10969" s="264">
        <v>1</v>
      </c>
      <c r="E10969" s="194">
        <v>13000</v>
      </c>
      <c r="F10969" s="503">
        <v>40000</v>
      </c>
    </row>
    <row r="10970" spans="1:6" x14ac:dyDescent="0.2">
      <c r="A10970" s="2">
        <v>10965</v>
      </c>
      <c r="B10970" s="207" t="s">
        <v>14998</v>
      </c>
      <c r="C10970" s="267" t="s">
        <v>14988</v>
      </c>
      <c r="D10970" s="264">
        <v>1</v>
      </c>
      <c r="E10970" s="258">
        <v>7530</v>
      </c>
      <c r="F10970" s="503">
        <v>8000</v>
      </c>
    </row>
    <row r="10971" spans="1:6" x14ac:dyDescent="0.2">
      <c r="A10971" s="2">
        <v>10966</v>
      </c>
      <c r="B10971" s="207" t="s">
        <v>14998</v>
      </c>
      <c r="C10971" s="246" t="s">
        <v>14990</v>
      </c>
      <c r="D10971" s="264">
        <v>1</v>
      </c>
      <c r="E10971" s="194">
        <v>7280</v>
      </c>
      <c r="F10971" s="503">
        <v>8000</v>
      </c>
    </row>
    <row r="10972" spans="1:6" ht="22.5" x14ac:dyDescent="0.2">
      <c r="A10972" s="2">
        <v>10967</v>
      </c>
      <c r="B10972" s="207" t="s">
        <v>12979</v>
      </c>
      <c r="C10972" s="246" t="s">
        <v>14992</v>
      </c>
      <c r="D10972" s="264">
        <v>1</v>
      </c>
      <c r="E10972" s="194">
        <v>34000</v>
      </c>
      <c r="F10972" s="503">
        <v>5000</v>
      </c>
    </row>
    <row r="10973" spans="1:6" ht="22.5" x14ac:dyDescent="0.2">
      <c r="A10973" s="2">
        <v>10968</v>
      </c>
      <c r="B10973" s="207" t="s">
        <v>12979</v>
      </c>
      <c r="C10973" s="252">
        <v>410103030163</v>
      </c>
      <c r="D10973" s="140">
        <v>1</v>
      </c>
      <c r="E10973" s="194">
        <v>26896</v>
      </c>
      <c r="F10973" s="503">
        <v>5000</v>
      </c>
    </row>
    <row r="10974" spans="1:6" ht="22.5" x14ac:dyDescent="0.2">
      <c r="A10974" s="2">
        <v>10969</v>
      </c>
      <c r="B10974" s="207" t="s">
        <v>12979</v>
      </c>
      <c r="C10974" s="252">
        <v>410103030164</v>
      </c>
      <c r="D10974" s="140">
        <v>1</v>
      </c>
      <c r="E10974" s="194">
        <v>12044</v>
      </c>
      <c r="F10974" s="503">
        <v>5000</v>
      </c>
    </row>
    <row r="10975" spans="1:6" ht="22.5" x14ac:dyDescent="0.2">
      <c r="A10975" s="2">
        <v>10970</v>
      </c>
      <c r="B10975" s="313" t="s">
        <v>20678</v>
      </c>
      <c r="C10975" s="252">
        <v>410103030165</v>
      </c>
      <c r="D10975" s="140">
        <v>1</v>
      </c>
      <c r="E10975" s="194">
        <v>56000.85</v>
      </c>
      <c r="F10975" s="507">
        <v>7200</v>
      </c>
    </row>
    <row r="10976" spans="1:6" ht="22.5" x14ac:dyDescent="0.2">
      <c r="A10976" s="2">
        <v>10971</v>
      </c>
      <c r="B10976" s="313" t="s">
        <v>20679</v>
      </c>
      <c r="C10976" s="252">
        <v>410103030166</v>
      </c>
      <c r="D10976" s="140">
        <v>1</v>
      </c>
      <c r="E10976" s="194">
        <v>132292</v>
      </c>
      <c r="F10976" s="504">
        <v>5630</v>
      </c>
    </row>
    <row r="10977" spans="1:6" ht="22.5" x14ac:dyDescent="0.2">
      <c r="A10977" s="2">
        <v>10972</v>
      </c>
      <c r="B10977" s="313" t="s">
        <v>20679</v>
      </c>
      <c r="C10977" s="252">
        <v>410105050091</v>
      </c>
      <c r="D10977" s="140">
        <v>1</v>
      </c>
      <c r="E10977" s="194">
        <v>40000</v>
      </c>
      <c r="F10977" s="504">
        <v>5630</v>
      </c>
    </row>
    <row r="10978" spans="1:6" x14ac:dyDescent="0.2">
      <c r="A10978" s="2">
        <v>10973</v>
      </c>
      <c r="B10978" s="207" t="s">
        <v>3975</v>
      </c>
      <c r="C10978" s="252">
        <v>410101010014</v>
      </c>
      <c r="D10978" s="140">
        <v>1</v>
      </c>
      <c r="E10978" s="194">
        <v>8000</v>
      </c>
      <c r="F10978" s="503">
        <v>5418</v>
      </c>
    </row>
    <row r="10979" spans="1:6" x14ac:dyDescent="0.2">
      <c r="A10979" s="2">
        <v>10974</v>
      </c>
      <c r="B10979" s="207" t="s">
        <v>3975</v>
      </c>
      <c r="C10979" s="252">
        <v>410101010015</v>
      </c>
      <c r="D10979" s="140">
        <v>1</v>
      </c>
      <c r="E10979" s="194">
        <v>8000</v>
      </c>
      <c r="F10979" s="503">
        <v>4500</v>
      </c>
    </row>
    <row r="10980" spans="1:6" x14ac:dyDescent="0.2">
      <c r="A10980" s="2">
        <v>10975</v>
      </c>
      <c r="B10980" s="207" t="s">
        <v>14999</v>
      </c>
      <c r="C10980" s="252">
        <v>410103030117</v>
      </c>
      <c r="D10980" s="140">
        <v>1</v>
      </c>
      <c r="E10980" s="194">
        <v>5000</v>
      </c>
      <c r="F10980" s="503">
        <v>9256</v>
      </c>
    </row>
    <row r="10981" spans="1:6" ht="22.5" x14ac:dyDescent="0.2">
      <c r="A10981" s="2">
        <v>10976</v>
      </c>
      <c r="B10981" s="207" t="s">
        <v>15000</v>
      </c>
      <c r="C10981" s="252">
        <v>410103030118</v>
      </c>
      <c r="D10981" s="140">
        <v>1</v>
      </c>
      <c r="E10981" s="194">
        <v>5000</v>
      </c>
      <c r="F10981" s="503">
        <v>10000</v>
      </c>
    </row>
    <row r="10982" spans="1:6" x14ac:dyDescent="0.2">
      <c r="A10982" s="2">
        <v>10977</v>
      </c>
      <c r="B10982" s="207" t="s">
        <v>6862</v>
      </c>
      <c r="C10982" s="252">
        <v>410103030119</v>
      </c>
      <c r="D10982" s="140">
        <v>1</v>
      </c>
      <c r="E10982" s="194">
        <v>5000</v>
      </c>
      <c r="F10982" s="503">
        <v>6700</v>
      </c>
    </row>
    <row r="10983" spans="1:6" x14ac:dyDescent="0.2">
      <c r="A10983" s="2">
        <v>10978</v>
      </c>
      <c r="B10983" s="207" t="s">
        <v>6862</v>
      </c>
      <c r="C10983" s="252">
        <v>410106060009</v>
      </c>
      <c r="D10983" s="140">
        <v>1</v>
      </c>
      <c r="E10983" s="194">
        <v>5418</v>
      </c>
      <c r="F10983" s="503">
        <v>6700</v>
      </c>
    </row>
    <row r="10984" spans="1:6" x14ac:dyDescent="0.2">
      <c r="A10984" s="2">
        <v>10979</v>
      </c>
      <c r="B10984" s="207" t="s">
        <v>6862</v>
      </c>
      <c r="C10984" s="252">
        <v>410106060010</v>
      </c>
      <c r="D10984" s="140">
        <v>1</v>
      </c>
      <c r="E10984" s="194">
        <v>4500</v>
      </c>
      <c r="F10984" s="503">
        <v>6700</v>
      </c>
    </row>
    <row r="10985" spans="1:6" x14ac:dyDescent="0.2">
      <c r="A10985" s="2">
        <v>10980</v>
      </c>
      <c r="B10985" s="207" t="s">
        <v>6862</v>
      </c>
      <c r="C10985" s="252">
        <v>410106060011</v>
      </c>
      <c r="D10985" s="140">
        <v>1</v>
      </c>
      <c r="E10985" s="194">
        <v>9256</v>
      </c>
      <c r="F10985" s="503">
        <v>5980</v>
      </c>
    </row>
    <row r="10986" spans="1:6" x14ac:dyDescent="0.2">
      <c r="A10986" s="2">
        <v>10981</v>
      </c>
      <c r="B10986" s="207" t="s">
        <v>15001</v>
      </c>
      <c r="C10986" s="252">
        <v>410106060012</v>
      </c>
      <c r="D10986" s="140">
        <v>1</v>
      </c>
      <c r="E10986" s="194">
        <v>10000</v>
      </c>
      <c r="F10986" s="503">
        <v>6552</v>
      </c>
    </row>
    <row r="10987" spans="1:6" ht="22.5" x14ac:dyDescent="0.2">
      <c r="A10987" s="2">
        <v>10982</v>
      </c>
      <c r="B10987" s="207" t="s">
        <v>15002</v>
      </c>
      <c r="C10987" s="252">
        <v>410106060013</v>
      </c>
      <c r="D10987" s="140">
        <v>1</v>
      </c>
      <c r="E10987" s="194">
        <v>6700</v>
      </c>
      <c r="F10987" s="503">
        <v>9360</v>
      </c>
    </row>
    <row r="10988" spans="1:6" x14ac:dyDescent="0.2">
      <c r="A10988" s="2">
        <v>10983</v>
      </c>
      <c r="B10988" s="207" t="s">
        <v>15003</v>
      </c>
      <c r="C10988" s="252">
        <v>410101010016</v>
      </c>
      <c r="D10988" s="140">
        <v>1</v>
      </c>
      <c r="E10988" s="194">
        <v>6700</v>
      </c>
      <c r="F10988" s="503">
        <v>8855</v>
      </c>
    </row>
    <row r="10989" spans="1:6" x14ac:dyDescent="0.2">
      <c r="A10989" s="2">
        <v>10984</v>
      </c>
      <c r="B10989" s="207" t="s">
        <v>15003</v>
      </c>
      <c r="C10989" s="252">
        <v>410101010017</v>
      </c>
      <c r="D10989" s="140">
        <v>1</v>
      </c>
      <c r="E10989" s="194">
        <v>6700</v>
      </c>
      <c r="F10989" s="503">
        <v>8855</v>
      </c>
    </row>
    <row r="10990" spans="1:6" x14ac:dyDescent="0.2">
      <c r="A10990" s="2">
        <v>10985</v>
      </c>
      <c r="B10990" s="207" t="s">
        <v>15003</v>
      </c>
      <c r="C10990" s="252">
        <v>410106060014</v>
      </c>
      <c r="D10990" s="140">
        <v>1</v>
      </c>
      <c r="E10990" s="194">
        <v>5980</v>
      </c>
      <c r="F10990" s="503">
        <v>8855</v>
      </c>
    </row>
    <row r="10991" spans="1:6" x14ac:dyDescent="0.2">
      <c r="A10991" s="2">
        <v>10986</v>
      </c>
      <c r="B10991" s="207" t="s">
        <v>15003</v>
      </c>
      <c r="C10991" s="252">
        <v>410106060015</v>
      </c>
      <c r="D10991" s="140">
        <v>1</v>
      </c>
      <c r="E10991" s="194">
        <v>6552</v>
      </c>
      <c r="F10991" s="503">
        <v>8855</v>
      </c>
    </row>
    <row r="10992" spans="1:6" x14ac:dyDescent="0.2">
      <c r="A10992" s="2">
        <v>10987</v>
      </c>
      <c r="B10992" s="207" t="s">
        <v>15003</v>
      </c>
      <c r="C10992" s="252">
        <v>410106060016</v>
      </c>
      <c r="D10992" s="140">
        <v>1</v>
      </c>
      <c r="E10992" s="194">
        <v>9360</v>
      </c>
      <c r="F10992" s="503">
        <v>8855</v>
      </c>
    </row>
    <row r="10993" spans="1:6" x14ac:dyDescent="0.2">
      <c r="A10993" s="2">
        <v>10988</v>
      </c>
      <c r="B10993" s="207" t="s">
        <v>15004</v>
      </c>
      <c r="C10993" s="252">
        <v>410106060017</v>
      </c>
      <c r="D10993" s="140">
        <v>1</v>
      </c>
      <c r="E10993" s="194">
        <v>8855</v>
      </c>
      <c r="F10993" s="503">
        <v>6258.72</v>
      </c>
    </row>
    <row r="10994" spans="1:6" x14ac:dyDescent="0.2">
      <c r="A10994" s="2">
        <v>10989</v>
      </c>
      <c r="B10994" s="207" t="s">
        <v>15004</v>
      </c>
      <c r="C10994" s="252">
        <v>410106060018</v>
      </c>
      <c r="D10994" s="140">
        <v>1</v>
      </c>
      <c r="E10994" s="194">
        <v>8855</v>
      </c>
      <c r="F10994" s="503">
        <v>6258.72</v>
      </c>
    </row>
    <row r="10995" spans="1:6" x14ac:dyDescent="0.2">
      <c r="A10995" s="2">
        <v>10990</v>
      </c>
      <c r="B10995" s="207" t="s">
        <v>3975</v>
      </c>
      <c r="C10995" s="252">
        <v>410106060019</v>
      </c>
      <c r="D10995" s="140">
        <v>1</v>
      </c>
      <c r="E10995" s="194">
        <v>8855</v>
      </c>
      <c r="F10995" s="503">
        <v>7556</v>
      </c>
    </row>
    <row r="10996" spans="1:6" x14ac:dyDescent="0.2">
      <c r="A10996" s="2">
        <v>10991</v>
      </c>
      <c r="B10996" s="207" t="s">
        <v>3975</v>
      </c>
      <c r="C10996" s="252">
        <v>410106060020</v>
      </c>
      <c r="D10996" s="140">
        <v>1</v>
      </c>
      <c r="E10996" s="194">
        <v>8855</v>
      </c>
      <c r="F10996" s="503">
        <v>7556</v>
      </c>
    </row>
    <row r="10997" spans="1:6" x14ac:dyDescent="0.2">
      <c r="A10997" s="2">
        <v>10992</v>
      </c>
      <c r="B10997" s="207" t="s">
        <v>15007</v>
      </c>
      <c r="C10997" s="252">
        <v>410106060021</v>
      </c>
      <c r="D10997" s="140">
        <v>1</v>
      </c>
      <c r="E10997" s="194">
        <v>8855</v>
      </c>
      <c r="F10997" s="503">
        <v>13065.12</v>
      </c>
    </row>
    <row r="10998" spans="1:6" x14ac:dyDescent="0.2">
      <c r="A10998" s="2">
        <v>10993</v>
      </c>
      <c r="B10998" s="207" t="s">
        <v>4891</v>
      </c>
      <c r="C10998" s="252">
        <v>410106060022</v>
      </c>
      <c r="D10998" s="140">
        <v>1</v>
      </c>
      <c r="E10998" s="194">
        <v>6258.72</v>
      </c>
      <c r="F10998" s="503">
        <v>15000</v>
      </c>
    </row>
    <row r="10999" spans="1:6" ht="56.25" x14ac:dyDescent="0.2">
      <c r="A10999" s="2">
        <v>10994</v>
      </c>
      <c r="B10999" s="207" t="s">
        <v>15008</v>
      </c>
      <c r="C10999" s="252">
        <v>410106060023</v>
      </c>
      <c r="D10999" s="140">
        <v>1</v>
      </c>
      <c r="E10999" s="194">
        <v>6258.72</v>
      </c>
      <c r="F10999" s="503">
        <v>28177</v>
      </c>
    </row>
    <row r="11000" spans="1:6" ht="33.75" x14ac:dyDescent="0.2">
      <c r="A11000" s="2">
        <v>10995</v>
      </c>
      <c r="B11000" s="207" t="s">
        <v>15010</v>
      </c>
      <c r="C11000" s="250" t="s">
        <v>15005</v>
      </c>
      <c r="D11000" s="268">
        <v>1</v>
      </c>
      <c r="E11000" s="249">
        <v>7556</v>
      </c>
      <c r="F11000" s="503">
        <v>30000</v>
      </c>
    </row>
    <row r="11001" spans="1:6" ht="33.75" x14ac:dyDescent="0.2">
      <c r="A11001" s="2">
        <v>10996</v>
      </c>
      <c r="B11001" s="207" t="s">
        <v>15011</v>
      </c>
      <c r="C11001" s="250" t="s">
        <v>15006</v>
      </c>
      <c r="D11001" s="268">
        <v>1</v>
      </c>
      <c r="E11001" s="249">
        <v>7556</v>
      </c>
      <c r="F11001" s="503">
        <v>30000</v>
      </c>
    </row>
    <row r="11002" spans="1:6" ht="33.75" x14ac:dyDescent="0.2">
      <c r="A11002" s="2">
        <v>10997</v>
      </c>
      <c r="B11002" s="207" t="s">
        <v>12340</v>
      </c>
      <c r="C11002" s="252">
        <v>410106060024</v>
      </c>
      <c r="D11002" s="140">
        <v>1</v>
      </c>
      <c r="E11002" s="194">
        <v>13065.12</v>
      </c>
      <c r="F11002" s="503">
        <v>23590.71</v>
      </c>
    </row>
    <row r="11003" spans="1:6" ht="33.75" x14ac:dyDescent="0.2">
      <c r="A11003" s="2">
        <v>10998</v>
      </c>
      <c r="B11003" s="207" t="s">
        <v>15012</v>
      </c>
      <c r="C11003" s="252">
        <v>410106060025</v>
      </c>
      <c r="D11003" s="140">
        <v>1</v>
      </c>
      <c r="E11003" s="194">
        <v>15000</v>
      </c>
      <c r="F11003" s="503">
        <v>45700</v>
      </c>
    </row>
    <row r="11004" spans="1:6" x14ac:dyDescent="0.2">
      <c r="A11004" s="2">
        <v>10999</v>
      </c>
      <c r="B11004" s="207" t="s">
        <v>15013</v>
      </c>
      <c r="C11004" s="250" t="s">
        <v>15009</v>
      </c>
      <c r="D11004" s="268">
        <v>1</v>
      </c>
      <c r="E11004" s="249">
        <v>28177</v>
      </c>
      <c r="F11004" s="503">
        <v>14650</v>
      </c>
    </row>
    <row r="11005" spans="1:6" ht="22.5" x14ac:dyDescent="0.2">
      <c r="A11005" s="2">
        <v>11000</v>
      </c>
      <c r="B11005" s="206" t="s">
        <v>15014</v>
      </c>
      <c r="C11005" s="252">
        <v>410105050076</v>
      </c>
      <c r="D11005" s="140">
        <v>1</v>
      </c>
      <c r="E11005" s="194">
        <v>30000</v>
      </c>
      <c r="F11005" s="503">
        <v>10198.1</v>
      </c>
    </row>
    <row r="11006" spans="1:6" ht="22.5" x14ac:dyDescent="0.2">
      <c r="A11006" s="2">
        <v>11001</v>
      </c>
      <c r="B11006" s="206" t="s">
        <v>15014</v>
      </c>
      <c r="C11006" s="252">
        <v>410105050077</v>
      </c>
      <c r="D11006" s="140">
        <v>1</v>
      </c>
      <c r="E11006" s="194">
        <v>30000</v>
      </c>
      <c r="F11006" s="503">
        <v>8199.1200000000008</v>
      </c>
    </row>
    <row r="11007" spans="1:6" ht="33.75" x14ac:dyDescent="0.2">
      <c r="A11007" s="2">
        <v>11002</v>
      </c>
      <c r="B11007" s="206" t="s">
        <v>15017</v>
      </c>
      <c r="C11007" s="252">
        <v>410103030120</v>
      </c>
      <c r="D11007" s="140">
        <v>1</v>
      </c>
      <c r="E11007" s="194">
        <v>23590.71</v>
      </c>
      <c r="F11007" s="503">
        <v>20595.72</v>
      </c>
    </row>
    <row r="11008" spans="1:6" ht="33.75" x14ac:dyDescent="0.2">
      <c r="A11008" s="2">
        <v>11003</v>
      </c>
      <c r="B11008" s="206" t="s">
        <v>15017</v>
      </c>
      <c r="C11008" s="252">
        <v>410105050078</v>
      </c>
      <c r="D11008" s="140">
        <v>1</v>
      </c>
      <c r="E11008" s="194">
        <v>45700</v>
      </c>
      <c r="F11008" s="503">
        <v>20595.72</v>
      </c>
    </row>
    <row r="11009" spans="1:6" ht="33.75" x14ac:dyDescent="0.2">
      <c r="A11009" s="2">
        <v>11004</v>
      </c>
      <c r="B11009" s="206" t="s">
        <v>15017</v>
      </c>
      <c r="C11009" s="252">
        <v>410104040241</v>
      </c>
      <c r="D11009" s="140">
        <v>1</v>
      </c>
      <c r="E11009" s="194">
        <v>14650</v>
      </c>
      <c r="F11009" s="503">
        <v>20595.72</v>
      </c>
    </row>
    <row r="11010" spans="1:6" ht="33.75" x14ac:dyDescent="0.2">
      <c r="A11010" s="2">
        <v>11005</v>
      </c>
      <c r="B11010" s="206" t="s">
        <v>15017</v>
      </c>
      <c r="C11010" s="246" t="s">
        <v>15015</v>
      </c>
      <c r="D11010" s="264">
        <v>1</v>
      </c>
      <c r="E11010" s="194">
        <v>10198.1</v>
      </c>
      <c r="F11010" s="503">
        <v>20595.72</v>
      </c>
    </row>
    <row r="11011" spans="1:6" ht="33.75" x14ac:dyDescent="0.2">
      <c r="A11011" s="2">
        <v>11006</v>
      </c>
      <c r="B11011" s="206" t="s">
        <v>15017</v>
      </c>
      <c r="C11011" s="246" t="s">
        <v>15016</v>
      </c>
      <c r="D11011" s="264">
        <v>1</v>
      </c>
      <c r="E11011" s="194">
        <v>8199.1200000000008</v>
      </c>
      <c r="F11011" s="503">
        <v>20595.72</v>
      </c>
    </row>
    <row r="11012" spans="1:6" ht="33.75" x14ac:dyDescent="0.2">
      <c r="A11012" s="2">
        <v>11007</v>
      </c>
      <c r="B11012" s="206" t="s">
        <v>15017</v>
      </c>
      <c r="C11012" s="246" t="s">
        <v>15018</v>
      </c>
      <c r="D11012" s="264">
        <v>1</v>
      </c>
      <c r="E11012" s="194">
        <v>20595.72</v>
      </c>
      <c r="F11012" s="503">
        <v>20595.72</v>
      </c>
    </row>
    <row r="11013" spans="1:6" ht="33.75" x14ac:dyDescent="0.2">
      <c r="A11013" s="2">
        <v>11008</v>
      </c>
      <c r="B11013" s="206" t="s">
        <v>15017</v>
      </c>
      <c r="C11013" s="246" t="s">
        <v>15019</v>
      </c>
      <c r="D11013" s="264">
        <v>1</v>
      </c>
      <c r="E11013" s="194">
        <v>20595.72</v>
      </c>
      <c r="F11013" s="503">
        <v>20595.72</v>
      </c>
    </row>
    <row r="11014" spans="1:6" ht="101.25" x14ac:dyDescent="0.2">
      <c r="A11014" s="2">
        <v>11009</v>
      </c>
      <c r="B11014" s="206" t="s">
        <v>15026</v>
      </c>
      <c r="C11014" s="246" t="s">
        <v>15020</v>
      </c>
      <c r="D11014" s="264">
        <v>1</v>
      </c>
      <c r="E11014" s="194">
        <v>20595.72</v>
      </c>
      <c r="F11014" s="503">
        <v>20600</v>
      </c>
    </row>
    <row r="11015" spans="1:6" ht="101.25" x14ac:dyDescent="0.2">
      <c r="A11015" s="2">
        <v>11010</v>
      </c>
      <c r="B11015" s="206" t="s">
        <v>15026</v>
      </c>
      <c r="C11015" s="246" t="s">
        <v>15021</v>
      </c>
      <c r="D11015" s="264">
        <v>1</v>
      </c>
      <c r="E11015" s="194">
        <v>20595.72</v>
      </c>
      <c r="F11015" s="503">
        <v>20600</v>
      </c>
    </row>
    <row r="11016" spans="1:6" ht="22.5" x14ac:dyDescent="0.2">
      <c r="A11016" s="2">
        <v>11011</v>
      </c>
      <c r="B11016" s="206" t="s">
        <v>15029</v>
      </c>
      <c r="C11016" s="246" t="s">
        <v>15022</v>
      </c>
      <c r="D11016" s="264">
        <v>1</v>
      </c>
      <c r="E11016" s="194">
        <v>20595.72</v>
      </c>
      <c r="F11016" s="503">
        <v>25889.919999999998</v>
      </c>
    </row>
    <row r="11017" spans="1:6" x14ac:dyDescent="0.2">
      <c r="A11017" s="2">
        <v>11012</v>
      </c>
      <c r="B11017" s="207" t="s">
        <v>15031</v>
      </c>
      <c r="C11017" s="246" t="s">
        <v>15023</v>
      </c>
      <c r="D11017" s="264">
        <v>1</v>
      </c>
      <c r="E11017" s="194">
        <v>20595.72</v>
      </c>
      <c r="F11017" s="503">
        <v>8983.98</v>
      </c>
    </row>
    <row r="11018" spans="1:6" x14ac:dyDescent="0.2">
      <c r="A11018" s="2">
        <v>11013</v>
      </c>
      <c r="B11018" s="207" t="s">
        <v>15032</v>
      </c>
      <c r="C11018" s="246" t="s">
        <v>15024</v>
      </c>
      <c r="D11018" s="264">
        <v>1</v>
      </c>
      <c r="E11018" s="194">
        <v>20595.72</v>
      </c>
      <c r="F11018" s="503">
        <v>4138</v>
      </c>
    </row>
    <row r="11019" spans="1:6" ht="22.5" x14ac:dyDescent="0.2">
      <c r="A11019" s="2">
        <v>11014</v>
      </c>
      <c r="B11019" s="207" t="s">
        <v>15033</v>
      </c>
      <c r="C11019" s="246" t="s">
        <v>15025</v>
      </c>
      <c r="D11019" s="264">
        <v>1</v>
      </c>
      <c r="E11019" s="194">
        <v>20595.72</v>
      </c>
      <c r="F11019" s="503">
        <v>15000</v>
      </c>
    </row>
    <row r="11020" spans="1:6" ht="22.5" x14ac:dyDescent="0.2">
      <c r="A11020" s="2">
        <v>11015</v>
      </c>
      <c r="B11020" s="207" t="s">
        <v>2812</v>
      </c>
      <c r="C11020" s="246" t="s">
        <v>15027</v>
      </c>
      <c r="D11020" s="264">
        <v>1</v>
      </c>
      <c r="E11020" s="194">
        <v>20600</v>
      </c>
      <c r="F11020" s="503">
        <v>17650</v>
      </c>
    </row>
    <row r="11021" spans="1:6" ht="22.5" x14ac:dyDescent="0.2">
      <c r="A11021" s="2">
        <v>11016</v>
      </c>
      <c r="B11021" s="207" t="s">
        <v>2812</v>
      </c>
      <c r="C11021" s="246" t="s">
        <v>15028</v>
      </c>
      <c r="D11021" s="264">
        <v>1</v>
      </c>
      <c r="E11021" s="194">
        <v>20600</v>
      </c>
      <c r="F11021" s="503">
        <v>17650</v>
      </c>
    </row>
    <row r="11022" spans="1:6" ht="22.5" x14ac:dyDescent="0.2">
      <c r="A11022" s="2">
        <v>11017</v>
      </c>
      <c r="B11022" s="206" t="s">
        <v>15034</v>
      </c>
      <c r="C11022" s="246" t="s">
        <v>15030</v>
      </c>
      <c r="D11022" s="264">
        <v>1</v>
      </c>
      <c r="E11022" s="194">
        <v>25889.919999999998</v>
      </c>
      <c r="F11022" s="503">
        <v>2796.5</v>
      </c>
    </row>
    <row r="11023" spans="1:6" ht="33.75" x14ac:dyDescent="0.2">
      <c r="A11023" s="2">
        <v>11018</v>
      </c>
      <c r="B11023" s="266" t="s">
        <v>15035</v>
      </c>
      <c r="C11023" s="252">
        <v>410106060030</v>
      </c>
      <c r="D11023" s="140">
        <v>1</v>
      </c>
      <c r="E11023" s="194">
        <v>8983.98</v>
      </c>
      <c r="F11023" s="503">
        <v>4500</v>
      </c>
    </row>
    <row r="11024" spans="1:6" ht="22.5" x14ac:dyDescent="0.2">
      <c r="A11024" s="2">
        <v>11019</v>
      </c>
      <c r="B11024" s="206" t="s">
        <v>15037</v>
      </c>
      <c r="C11024" s="252">
        <v>410103030167</v>
      </c>
      <c r="D11024" s="140">
        <v>1</v>
      </c>
      <c r="E11024" s="194">
        <v>4138</v>
      </c>
      <c r="F11024" s="503">
        <v>2592</v>
      </c>
    </row>
    <row r="11025" spans="1:6" ht="45" x14ac:dyDescent="0.2">
      <c r="A11025" s="2">
        <v>11020</v>
      </c>
      <c r="B11025" s="206" t="s">
        <v>15039</v>
      </c>
      <c r="C11025" s="252">
        <v>410101010018</v>
      </c>
      <c r="D11025" s="140">
        <v>1</v>
      </c>
      <c r="E11025" s="194">
        <v>15000</v>
      </c>
      <c r="F11025" s="503">
        <v>4500</v>
      </c>
    </row>
    <row r="11026" spans="1:6" ht="22.5" x14ac:dyDescent="0.2">
      <c r="A11026" s="2">
        <v>11021</v>
      </c>
      <c r="B11026" s="206" t="s">
        <v>15041</v>
      </c>
      <c r="C11026" s="252">
        <v>410102020079</v>
      </c>
      <c r="D11026" s="140">
        <v>1</v>
      </c>
      <c r="E11026" s="194">
        <v>17650</v>
      </c>
      <c r="F11026" s="503">
        <v>5500</v>
      </c>
    </row>
    <row r="11027" spans="1:6" ht="22.5" x14ac:dyDescent="0.2">
      <c r="A11027" s="2">
        <v>11022</v>
      </c>
      <c r="B11027" s="207" t="s">
        <v>15043</v>
      </c>
      <c r="C11027" s="252">
        <v>410102020080</v>
      </c>
      <c r="D11027" s="140">
        <v>1</v>
      </c>
      <c r="E11027" s="194">
        <v>17650</v>
      </c>
      <c r="F11027" s="503">
        <v>4041.78</v>
      </c>
    </row>
    <row r="11028" spans="1:6" ht="22.5" x14ac:dyDescent="0.2">
      <c r="A11028" s="2">
        <v>11023</v>
      </c>
      <c r="B11028" s="206" t="s">
        <v>15044</v>
      </c>
      <c r="C11028" s="246">
        <v>164</v>
      </c>
      <c r="D11028" s="264">
        <v>1</v>
      </c>
      <c r="E11028" s="194">
        <v>2796.5</v>
      </c>
      <c r="F11028" s="503">
        <v>4941</v>
      </c>
    </row>
    <row r="11029" spans="1:6" ht="22.5" x14ac:dyDescent="0.2">
      <c r="A11029" s="2">
        <v>11024</v>
      </c>
      <c r="B11029" s="206" t="s">
        <v>15046</v>
      </c>
      <c r="C11029" s="267" t="s">
        <v>15036</v>
      </c>
      <c r="D11029" s="264"/>
      <c r="E11029" s="258">
        <v>4500</v>
      </c>
      <c r="F11029" s="503">
        <v>2322</v>
      </c>
    </row>
    <row r="11030" spans="1:6" x14ac:dyDescent="0.2">
      <c r="A11030" s="2">
        <v>11025</v>
      </c>
      <c r="B11030" s="206" t="s">
        <v>6483</v>
      </c>
      <c r="C11030" s="246" t="s">
        <v>15038</v>
      </c>
      <c r="D11030" s="264">
        <v>1</v>
      </c>
      <c r="E11030" s="194">
        <v>2592</v>
      </c>
      <c r="F11030" s="503">
        <v>15147.18</v>
      </c>
    </row>
    <row r="11031" spans="1:6" x14ac:dyDescent="0.2">
      <c r="A11031" s="2">
        <v>11026</v>
      </c>
      <c r="B11031" s="206" t="s">
        <v>6483</v>
      </c>
      <c r="C11031" s="246" t="s">
        <v>15040</v>
      </c>
      <c r="D11031" s="264">
        <v>1</v>
      </c>
      <c r="E11031" s="194">
        <v>4500</v>
      </c>
      <c r="F11031" s="503">
        <v>15147.18</v>
      </c>
    </row>
    <row r="11032" spans="1:6" ht="45" x14ac:dyDescent="0.2">
      <c r="A11032" s="2">
        <v>11027</v>
      </c>
      <c r="B11032" s="206" t="s">
        <v>15050</v>
      </c>
      <c r="C11032" s="246" t="s">
        <v>15042</v>
      </c>
      <c r="D11032" s="264">
        <v>1</v>
      </c>
      <c r="E11032" s="194">
        <v>5500</v>
      </c>
      <c r="F11032" s="503">
        <v>40604.400000000001</v>
      </c>
    </row>
    <row r="11033" spans="1:6" ht="101.25" x14ac:dyDescent="0.2">
      <c r="A11033" s="2">
        <v>11028</v>
      </c>
      <c r="B11033" s="206" t="s">
        <v>15052</v>
      </c>
      <c r="C11033" s="252">
        <v>410104040242</v>
      </c>
      <c r="D11033" s="140">
        <v>1</v>
      </c>
      <c r="E11033" s="194">
        <v>4041.78</v>
      </c>
      <c r="F11033" s="503">
        <v>19420.830000000002</v>
      </c>
    </row>
    <row r="11034" spans="1:6" ht="101.25" x14ac:dyDescent="0.2">
      <c r="A11034" s="2">
        <v>11029</v>
      </c>
      <c r="B11034" s="206" t="s">
        <v>15052</v>
      </c>
      <c r="C11034" s="246" t="s">
        <v>15045</v>
      </c>
      <c r="D11034" s="264">
        <v>1</v>
      </c>
      <c r="E11034" s="194">
        <v>4941</v>
      </c>
      <c r="F11034" s="503">
        <v>19420.830000000002</v>
      </c>
    </row>
    <row r="11035" spans="1:6" ht="101.25" x14ac:dyDescent="0.2">
      <c r="A11035" s="2">
        <v>11030</v>
      </c>
      <c r="B11035" s="206" t="s">
        <v>15052</v>
      </c>
      <c r="C11035" s="246" t="s">
        <v>15047</v>
      </c>
      <c r="D11035" s="264">
        <v>1</v>
      </c>
      <c r="E11035" s="194">
        <v>2322</v>
      </c>
      <c r="F11035" s="503">
        <v>19420.830000000002</v>
      </c>
    </row>
    <row r="11036" spans="1:6" ht="22.5" x14ac:dyDescent="0.2">
      <c r="A11036" s="2">
        <v>11031</v>
      </c>
      <c r="B11036" s="206" t="s">
        <v>15056</v>
      </c>
      <c r="C11036" s="246" t="s">
        <v>15048</v>
      </c>
      <c r="D11036" s="264">
        <v>1</v>
      </c>
      <c r="E11036" s="194">
        <v>15147.18</v>
      </c>
      <c r="F11036" s="503">
        <v>301752</v>
      </c>
    </row>
    <row r="11037" spans="1:6" ht="22.5" x14ac:dyDescent="0.2">
      <c r="A11037" s="2">
        <v>11032</v>
      </c>
      <c r="B11037" s="206" t="s">
        <v>15058</v>
      </c>
      <c r="C11037" s="246" t="s">
        <v>15049</v>
      </c>
      <c r="D11037" s="264">
        <v>1</v>
      </c>
      <c r="E11037" s="194">
        <v>15147.18</v>
      </c>
      <c r="F11037" s="503">
        <v>39000</v>
      </c>
    </row>
    <row r="11038" spans="1:6" ht="33.75" x14ac:dyDescent="0.2">
      <c r="A11038" s="2">
        <v>11033</v>
      </c>
      <c r="B11038" s="206" t="s">
        <v>15060</v>
      </c>
      <c r="C11038" s="246" t="s">
        <v>15051</v>
      </c>
      <c r="D11038" s="264">
        <v>1</v>
      </c>
      <c r="E11038" s="194">
        <v>60906.78</v>
      </c>
      <c r="F11038" s="503">
        <v>8256</v>
      </c>
    </row>
    <row r="11039" spans="1:6" ht="33.75" x14ac:dyDescent="0.2">
      <c r="A11039" s="2">
        <v>11034</v>
      </c>
      <c r="B11039" s="206" t="s">
        <v>15060</v>
      </c>
      <c r="C11039" s="246" t="s">
        <v>15053</v>
      </c>
      <c r="D11039" s="264">
        <v>1</v>
      </c>
      <c r="E11039" s="194">
        <v>19420.830000000002</v>
      </c>
      <c r="F11039" s="503">
        <v>8256</v>
      </c>
    </row>
    <row r="11040" spans="1:6" ht="33.75" x14ac:dyDescent="0.2">
      <c r="A11040" s="2">
        <v>11035</v>
      </c>
      <c r="B11040" s="206" t="s">
        <v>15060</v>
      </c>
      <c r="C11040" s="246" t="s">
        <v>15054</v>
      </c>
      <c r="D11040" s="264">
        <v>1</v>
      </c>
      <c r="E11040" s="194">
        <v>19420.830000000002</v>
      </c>
      <c r="F11040" s="503">
        <v>8256</v>
      </c>
    </row>
    <row r="11041" spans="1:6" ht="33.75" x14ac:dyDescent="0.2">
      <c r="A11041" s="2">
        <v>11036</v>
      </c>
      <c r="B11041" s="206" t="s">
        <v>15060</v>
      </c>
      <c r="C11041" s="246" t="s">
        <v>15055</v>
      </c>
      <c r="D11041" s="264">
        <v>1</v>
      </c>
      <c r="E11041" s="194">
        <v>19420.830000000002</v>
      </c>
      <c r="F11041" s="503">
        <v>8256</v>
      </c>
    </row>
    <row r="11042" spans="1:6" x14ac:dyDescent="0.2">
      <c r="A11042" s="2">
        <v>11037</v>
      </c>
      <c r="B11042" s="206" t="s">
        <v>15065</v>
      </c>
      <c r="C11042" s="246" t="s">
        <v>15057</v>
      </c>
      <c r="D11042" s="264">
        <v>1</v>
      </c>
      <c r="E11042" s="194">
        <v>301752</v>
      </c>
      <c r="F11042" s="503">
        <v>4125</v>
      </c>
    </row>
    <row r="11043" spans="1:6" x14ac:dyDescent="0.2">
      <c r="A11043" s="2">
        <v>11038</v>
      </c>
      <c r="B11043" s="206" t="s">
        <v>15067</v>
      </c>
      <c r="C11043" s="246" t="s">
        <v>15059</v>
      </c>
      <c r="D11043" s="264">
        <v>1</v>
      </c>
      <c r="E11043" s="194">
        <v>39000</v>
      </c>
      <c r="F11043" s="503">
        <v>3054.84</v>
      </c>
    </row>
    <row r="11044" spans="1:6" ht="22.5" x14ac:dyDescent="0.2">
      <c r="A11044" s="2">
        <v>11039</v>
      </c>
      <c r="B11044" s="206" t="s">
        <v>15069</v>
      </c>
      <c r="C11044" s="246" t="s">
        <v>15061</v>
      </c>
      <c r="D11044" s="264">
        <v>1</v>
      </c>
      <c r="E11044" s="194">
        <v>8256</v>
      </c>
      <c r="F11044" s="503">
        <v>9501.66</v>
      </c>
    </row>
    <row r="11045" spans="1:6" ht="22.5" x14ac:dyDescent="0.2">
      <c r="A11045" s="2">
        <v>11040</v>
      </c>
      <c r="B11045" s="206" t="s">
        <v>15071</v>
      </c>
      <c r="C11045" s="246" t="s">
        <v>15062</v>
      </c>
      <c r="D11045" s="264">
        <v>1</v>
      </c>
      <c r="E11045" s="194">
        <v>8256</v>
      </c>
      <c r="F11045" s="503">
        <v>7000</v>
      </c>
    </row>
    <row r="11046" spans="1:6" ht="22.5" x14ac:dyDescent="0.2">
      <c r="A11046" s="2">
        <v>11041</v>
      </c>
      <c r="B11046" s="206" t="s">
        <v>15071</v>
      </c>
      <c r="C11046" s="246" t="s">
        <v>15063</v>
      </c>
      <c r="D11046" s="264">
        <v>1</v>
      </c>
      <c r="E11046" s="194">
        <v>8256</v>
      </c>
      <c r="F11046" s="503">
        <v>6500</v>
      </c>
    </row>
    <row r="11047" spans="1:6" ht="22.5" x14ac:dyDescent="0.2">
      <c r="A11047" s="2">
        <v>11042</v>
      </c>
      <c r="B11047" s="206" t="s">
        <v>15074</v>
      </c>
      <c r="C11047" s="246" t="s">
        <v>15064</v>
      </c>
      <c r="D11047" s="264">
        <v>1</v>
      </c>
      <c r="E11047" s="194">
        <v>8256</v>
      </c>
      <c r="F11047" s="503">
        <v>6096.37</v>
      </c>
    </row>
    <row r="11048" spans="1:6" ht="33.75" x14ac:dyDescent="0.2">
      <c r="A11048" s="2">
        <v>11043</v>
      </c>
      <c r="B11048" s="206" t="s">
        <v>15076</v>
      </c>
      <c r="C11048" s="246" t="s">
        <v>15066</v>
      </c>
      <c r="D11048" s="264">
        <v>1</v>
      </c>
      <c r="E11048" s="194">
        <v>4125</v>
      </c>
      <c r="F11048" s="503">
        <v>19738</v>
      </c>
    </row>
    <row r="11049" spans="1:6" ht="33.75" x14ac:dyDescent="0.2">
      <c r="A11049" s="2">
        <v>11044</v>
      </c>
      <c r="B11049" s="206" t="s">
        <v>15078</v>
      </c>
      <c r="C11049" s="246" t="s">
        <v>15068</v>
      </c>
      <c r="D11049" s="264">
        <v>1</v>
      </c>
      <c r="E11049" s="194">
        <v>3054.84</v>
      </c>
      <c r="F11049" s="503">
        <v>19738</v>
      </c>
    </row>
    <row r="11050" spans="1:6" ht="33.75" x14ac:dyDescent="0.2">
      <c r="A11050" s="2">
        <v>11045</v>
      </c>
      <c r="B11050" s="206" t="s">
        <v>15078</v>
      </c>
      <c r="C11050" s="246" t="s">
        <v>15070</v>
      </c>
      <c r="D11050" s="264">
        <v>1</v>
      </c>
      <c r="E11050" s="194">
        <v>9501.66</v>
      </c>
      <c r="F11050" s="503">
        <v>19738</v>
      </c>
    </row>
    <row r="11051" spans="1:6" ht="33.75" x14ac:dyDescent="0.2">
      <c r="A11051" s="2">
        <v>11046</v>
      </c>
      <c r="B11051" s="206" t="s">
        <v>15078</v>
      </c>
      <c r="C11051" s="246" t="s">
        <v>15072</v>
      </c>
      <c r="D11051" s="264">
        <v>1</v>
      </c>
      <c r="E11051" s="194">
        <v>7000</v>
      </c>
      <c r="F11051" s="503">
        <v>19738</v>
      </c>
    </row>
    <row r="11052" spans="1:6" ht="33.75" x14ac:dyDescent="0.2">
      <c r="A11052" s="2">
        <v>11047</v>
      </c>
      <c r="B11052" s="206" t="s">
        <v>15082</v>
      </c>
      <c r="C11052" s="246" t="s">
        <v>15073</v>
      </c>
      <c r="D11052" s="264">
        <v>1</v>
      </c>
      <c r="E11052" s="194">
        <v>6500</v>
      </c>
      <c r="F11052" s="503">
        <v>3800</v>
      </c>
    </row>
    <row r="11053" spans="1:6" ht="33.75" x14ac:dyDescent="0.2">
      <c r="A11053" s="2">
        <v>11048</v>
      </c>
      <c r="B11053" s="206" t="s">
        <v>15084</v>
      </c>
      <c r="C11053" s="246" t="s">
        <v>15075</v>
      </c>
      <c r="D11053" s="264">
        <v>1</v>
      </c>
      <c r="E11053" s="194">
        <v>6096.37</v>
      </c>
      <c r="F11053" s="503">
        <v>3800</v>
      </c>
    </row>
    <row r="11054" spans="1:6" ht="33.75" x14ac:dyDescent="0.2">
      <c r="A11054" s="2">
        <v>11049</v>
      </c>
      <c r="B11054" s="206" t="s">
        <v>15084</v>
      </c>
      <c r="C11054" s="246" t="s">
        <v>15077</v>
      </c>
      <c r="D11054" s="264">
        <v>1</v>
      </c>
      <c r="E11054" s="194">
        <v>19738</v>
      </c>
      <c r="F11054" s="503">
        <v>3800</v>
      </c>
    </row>
    <row r="11055" spans="1:6" ht="22.5" x14ac:dyDescent="0.2">
      <c r="A11055" s="2">
        <v>11050</v>
      </c>
      <c r="B11055" s="206" t="s">
        <v>15087</v>
      </c>
      <c r="C11055" s="246" t="s">
        <v>15079</v>
      </c>
      <c r="D11055" s="264">
        <v>1</v>
      </c>
      <c r="E11055" s="194">
        <v>19738</v>
      </c>
      <c r="F11055" s="503">
        <v>3500</v>
      </c>
    </row>
    <row r="11056" spans="1:6" ht="22.5" x14ac:dyDescent="0.2">
      <c r="A11056" s="2">
        <v>11051</v>
      </c>
      <c r="B11056" s="206" t="s">
        <v>15087</v>
      </c>
      <c r="C11056" s="246" t="s">
        <v>15080</v>
      </c>
      <c r="D11056" s="264">
        <v>1</v>
      </c>
      <c r="E11056" s="194">
        <v>19738</v>
      </c>
      <c r="F11056" s="503">
        <v>3500</v>
      </c>
    </row>
    <row r="11057" spans="1:6" ht="22.5" x14ac:dyDescent="0.2">
      <c r="A11057" s="2">
        <v>11052</v>
      </c>
      <c r="B11057" s="206" t="s">
        <v>15087</v>
      </c>
      <c r="C11057" s="246" t="s">
        <v>15081</v>
      </c>
      <c r="D11057" s="264">
        <v>1</v>
      </c>
      <c r="E11057" s="194">
        <v>19738</v>
      </c>
      <c r="F11057" s="503">
        <v>3500</v>
      </c>
    </row>
    <row r="11058" spans="1:6" ht="33.75" x14ac:dyDescent="0.2">
      <c r="A11058" s="2">
        <v>11053</v>
      </c>
      <c r="B11058" s="206" t="s">
        <v>15091</v>
      </c>
      <c r="C11058" s="246" t="s">
        <v>15083</v>
      </c>
      <c r="D11058" s="264">
        <v>1</v>
      </c>
      <c r="E11058" s="194">
        <v>3800</v>
      </c>
      <c r="F11058" s="503">
        <v>4410</v>
      </c>
    </row>
    <row r="11059" spans="1:6" ht="33.75" x14ac:dyDescent="0.2">
      <c r="A11059" s="2">
        <v>11054</v>
      </c>
      <c r="B11059" s="206" t="s">
        <v>15091</v>
      </c>
      <c r="C11059" s="246" t="s">
        <v>15085</v>
      </c>
      <c r="D11059" s="264">
        <v>1</v>
      </c>
      <c r="E11059" s="194">
        <v>3800</v>
      </c>
      <c r="F11059" s="503">
        <v>4410</v>
      </c>
    </row>
    <row r="11060" spans="1:6" ht="33.75" x14ac:dyDescent="0.2">
      <c r="A11060" s="2">
        <v>11055</v>
      </c>
      <c r="B11060" s="206" t="s">
        <v>15091</v>
      </c>
      <c r="C11060" s="246" t="s">
        <v>15086</v>
      </c>
      <c r="D11060" s="264">
        <v>1</v>
      </c>
      <c r="E11060" s="194">
        <v>3800</v>
      </c>
      <c r="F11060" s="503">
        <v>4410</v>
      </c>
    </row>
    <row r="11061" spans="1:6" ht="33.75" x14ac:dyDescent="0.2">
      <c r="A11061" s="2">
        <v>11056</v>
      </c>
      <c r="B11061" s="206" t="s">
        <v>15097</v>
      </c>
      <c r="C11061" s="246" t="s">
        <v>15088</v>
      </c>
      <c r="D11061" s="264">
        <v>1</v>
      </c>
      <c r="E11061" s="194">
        <v>3500</v>
      </c>
      <c r="F11061" s="503">
        <v>38800</v>
      </c>
    </row>
    <row r="11062" spans="1:6" ht="22.5" x14ac:dyDescent="0.2">
      <c r="A11062" s="2">
        <v>11057</v>
      </c>
      <c r="B11062" s="206" t="s">
        <v>15099</v>
      </c>
      <c r="C11062" s="246" t="s">
        <v>15089</v>
      </c>
      <c r="D11062" s="264">
        <v>1</v>
      </c>
      <c r="E11062" s="194">
        <v>3500</v>
      </c>
      <c r="F11062" s="503">
        <v>28990</v>
      </c>
    </row>
    <row r="11063" spans="1:6" ht="22.5" x14ac:dyDescent="0.2">
      <c r="A11063" s="2">
        <v>11058</v>
      </c>
      <c r="B11063" s="206" t="s">
        <v>15099</v>
      </c>
      <c r="C11063" s="246" t="s">
        <v>15090</v>
      </c>
      <c r="D11063" s="264">
        <v>1</v>
      </c>
      <c r="E11063" s="194">
        <v>3500</v>
      </c>
      <c r="F11063" s="503">
        <v>28990</v>
      </c>
    </row>
    <row r="11064" spans="1:6" ht="22.5" x14ac:dyDescent="0.2">
      <c r="A11064" s="2">
        <v>11059</v>
      </c>
      <c r="B11064" s="206" t="s">
        <v>15099</v>
      </c>
      <c r="C11064" s="246" t="s">
        <v>15092</v>
      </c>
      <c r="D11064" s="264">
        <v>1</v>
      </c>
      <c r="E11064" s="194">
        <v>4410</v>
      </c>
      <c r="F11064" s="503">
        <v>28990</v>
      </c>
    </row>
    <row r="11065" spans="1:6" ht="45" x14ac:dyDescent="0.2">
      <c r="A11065" s="2">
        <v>11060</v>
      </c>
      <c r="B11065" s="266" t="s">
        <v>13597</v>
      </c>
      <c r="C11065" s="246" t="s">
        <v>15093</v>
      </c>
      <c r="D11065" s="264">
        <v>1</v>
      </c>
      <c r="E11065" s="194">
        <v>4410</v>
      </c>
      <c r="F11065" s="503">
        <v>13553.05</v>
      </c>
    </row>
    <row r="11066" spans="1:6" ht="22.5" x14ac:dyDescent="0.2">
      <c r="A11066" s="2">
        <v>11061</v>
      </c>
      <c r="B11066" s="266" t="s">
        <v>15104</v>
      </c>
      <c r="C11066" s="246" t="s">
        <v>15094</v>
      </c>
      <c r="D11066" s="264">
        <v>1</v>
      </c>
      <c r="E11066" s="194">
        <v>4410</v>
      </c>
      <c r="F11066" s="503">
        <v>31775</v>
      </c>
    </row>
    <row r="11067" spans="1:6" ht="33.75" x14ac:dyDescent="0.2">
      <c r="A11067" s="2">
        <v>11062</v>
      </c>
      <c r="B11067" s="206" t="s">
        <v>15106</v>
      </c>
      <c r="C11067" s="246" t="s">
        <v>15095</v>
      </c>
      <c r="D11067" s="264">
        <v>1</v>
      </c>
      <c r="E11067" s="194">
        <v>34068</v>
      </c>
      <c r="F11067" s="503">
        <v>32990</v>
      </c>
    </row>
    <row r="11068" spans="1:6" ht="33.75" x14ac:dyDescent="0.2">
      <c r="A11068" s="2">
        <v>11063</v>
      </c>
      <c r="B11068" s="206" t="s">
        <v>15106</v>
      </c>
      <c r="C11068" s="246" t="s">
        <v>15096</v>
      </c>
      <c r="D11068" s="264">
        <v>1</v>
      </c>
      <c r="E11068" s="194">
        <v>31156.720000000001</v>
      </c>
      <c r="F11068" s="503">
        <v>32990</v>
      </c>
    </row>
    <row r="11069" spans="1:6" ht="33.75" x14ac:dyDescent="0.2">
      <c r="A11069" s="2">
        <v>11064</v>
      </c>
      <c r="B11069" s="206" t="s">
        <v>15106</v>
      </c>
      <c r="C11069" s="250" t="s">
        <v>15098</v>
      </c>
      <c r="D11069" s="269">
        <v>1</v>
      </c>
      <c r="E11069" s="106">
        <v>38800</v>
      </c>
      <c r="F11069" s="503">
        <v>32990</v>
      </c>
    </row>
    <row r="11070" spans="1:6" ht="22.5" x14ac:dyDescent="0.2">
      <c r="A11070" s="2">
        <v>11065</v>
      </c>
      <c r="B11070" s="206" t="s">
        <v>15110</v>
      </c>
      <c r="C11070" s="246" t="s">
        <v>15100</v>
      </c>
      <c r="D11070" s="264">
        <v>1</v>
      </c>
      <c r="E11070" s="194">
        <v>28990</v>
      </c>
      <c r="F11070" s="503">
        <v>18700</v>
      </c>
    </row>
    <row r="11071" spans="1:6" ht="45" x14ac:dyDescent="0.2">
      <c r="A11071" s="2">
        <v>11066</v>
      </c>
      <c r="B11071" s="206" t="s">
        <v>15112</v>
      </c>
      <c r="C11071" s="246" t="s">
        <v>15101</v>
      </c>
      <c r="D11071" s="264">
        <v>1</v>
      </c>
      <c r="E11071" s="194">
        <v>28990</v>
      </c>
      <c r="F11071" s="503">
        <v>20662</v>
      </c>
    </row>
    <row r="11072" spans="1:6" ht="45" x14ac:dyDescent="0.2">
      <c r="A11072" s="2">
        <v>11067</v>
      </c>
      <c r="B11072" s="262" t="s">
        <v>15114</v>
      </c>
      <c r="C11072" s="246" t="s">
        <v>15102</v>
      </c>
      <c r="D11072" s="264">
        <v>1</v>
      </c>
      <c r="E11072" s="194">
        <v>28990</v>
      </c>
      <c r="F11072" s="503">
        <v>23194.28</v>
      </c>
    </row>
    <row r="11073" spans="1:6" ht="45" x14ac:dyDescent="0.2">
      <c r="A11073" s="2">
        <v>11068</v>
      </c>
      <c r="B11073" s="262" t="s">
        <v>15116</v>
      </c>
      <c r="C11073" s="267" t="s">
        <v>15103</v>
      </c>
      <c r="D11073" s="269">
        <v>1</v>
      </c>
      <c r="E11073" s="258">
        <v>13553.05</v>
      </c>
      <c r="F11073" s="503">
        <v>23194.28</v>
      </c>
    </row>
    <row r="11074" spans="1:6" ht="45" x14ac:dyDescent="0.2">
      <c r="A11074" s="2">
        <v>11069</v>
      </c>
      <c r="B11074" s="262" t="s">
        <v>15116</v>
      </c>
      <c r="C11074" s="267" t="s">
        <v>15105</v>
      </c>
      <c r="D11074" s="264">
        <v>1</v>
      </c>
      <c r="E11074" s="258">
        <v>31775</v>
      </c>
      <c r="F11074" s="503">
        <v>23194.28</v>
      </c>
    </row>
    <row r="11075" spans="1:6" ht="45" x14ac:dyDescent="0.2">
      <c r="A11075" s="2">
        <v>11070</v>
      </c>
      <c r="B11075" s="262" t="s">
        <v>15116</v>
      </c>
      <c r="C11075" s="246" t="s">
        <v>15107</v>
      </c>
      <c r="D11075" s="264">
        <v>1</v>
      </c>
      <c r="E11075" s="194">
        <v>32990</v>
      </c>
      <c r="F11075" s="503">
        <v>23194.28</v>
      </c>
    </row>
    <row r="11076" spans="1:6" ht="45" x14ac:dyDescent="0.2">
      <c r="A11076" s="2">
        <v>11071</v>
      </c>
      <c r="B11076" s="262" t="s">
        <v>15116</v>
      </c>
      <c r="C11076" s="246" t="s">
        <v>15108</v>
      </c>
      <c r="D11076" s="264">
        <v>1</v>
      </c>
      <c r="E11076" s="194">
        <v>32990</v>
      </c>
      <c r="F11076" s="503">
        <v>23194.28</v>
      </c>
    </row>
    <row r="11077" spans="1:6" ht="45" x14ac:dyDescent="0.2">
      <c r="A11077" s="2">
        <v>11072</v>
      </c>
      <c r="B11077" s="262" t="s">
        <v>15116</v>
      </c>
      <c r="C11077" s="246" t="s">
        <v>15109</v>
      </c>
      <c r="D11077" s="264">
        <v>1</v>
      </c>
      <c r="E11077" s="194">
        <v>32990</v>
      </c>
      <c r="F11077" s="503">
        <v>23194.28</v>
      </c>
    </row>
    <row r="11078" spans="1:6" ht="45" x14ac:dyDescent="0.2">
      <c r="A11078" s="2">
        <v>11073</v>
      </c>
      <c r="B11078" s="262" t="s">
        <v>15116</v>
      </c>
      <c r="C11078" s="246" t="s">
        <v>15111</v>
      </c>
      <c r="D11078" s="264">
        <v>1</v>
      </c>
      <c r="E11078" s="194">
        <v>18700</v>
      </c>
      <c r="F11078" s="503">
        <v>23194.28</v>
      </c>
    </row>
    <row r="11079" spans="1:6" ht="45" x14ac:dyDescent="0.2">
      <c r="A11079" s="2">
        <v>11074</v>
      </c>
      <c r="B11079" s="262" t="s">
        <v>15116</v>
      </c>
      <c r="C11079" s="246" t="s">
        <v>15113</v>
      </c>
      <c r="D11079" s="264">
        <v>1</v>
      </c>
      <c r="E11079" s="194">
        <v>20662</v>
      </c>
      <c r="F11079" s="503">
        <v>23194.28</v>
      </c>
    </row>
    <row r="11080" spans="1:6" ht="45" x14ac:dyDescent="0.2">
      <c r="A11080" s="2">
        <v>11075</v>
      </c>
      <c r="B11080" s="262" t="s">
        <v>15116</v>
      </c>
      <c r="C11080" s="263" t="s">
        <v>15115</v>
      </c>
      <c r="D11080" s="264">
        <v>1</v>
      </c>
      <c r="E11080" s="194">
        <v>23194.28</v>
      </c>
      <c r="F11080" s="503">
        <v>23194.28</v>
      </c>
    </row>
    <row r="11081" spans="1:6" ht="33.75" x14ac:dyDescent="0.2">
      <c r="A11081" s="2">
        <v>11076</v>
      </c>
      <c r="B11081" s="13" t="s">
        <v>15125</v>
      </c>
      <c r="C11081" s="263" t="s">
        <v>15117</v>
      </c>
      <c r="D11081" s="264">
        <v>1</v>
      </c>
      <c r="E11081" s="194">
        <v>23194.28</v>
      </c>
      <c r="F11081" s="503">
        <v>29555</v>
      </c>
    </row>
    <row r="11082" spans="1:6" ht="45" x14ac:dyDescent="0.2">
      <c r="A11082" s="2">
        <v>11077</v>
      </c>
      <c r="B11082" s="262" t="s">
        <v>15116</v>
      </c>
      <c r="C11082" s="263" t="s">
        <v>15118</v>
      </c>
      <c r="D11082" s="264">
        <v>1</v>
      </c>
      <c r="E11082" s="194">
        <v>23194.28</v>
      </c>
      <c r="F11082" s="503">
        <v>23194.28</v>
      </c>
    </row>
    <row r="11083" spans="1:6" ht="67.5" x14ac:dyDescent="0.2">
      <c r="A11083" s="2">
        <v>11078</v>
      </c>
      <c r="B11083" s="262" t="s">
        <v>15130</v>
      </c>
      <c r="C11083" s="263" t="s">
        <v>15119</v>
      </c>
      <c r="D11083" s="264">
        <v>1</v>
      </c>
      <c r="E11083" s="194">
        <v>23194.28</v>
      </c>
      <c r="F11083" s="503">
        <v>19780</v>
      </c>
    </row>
    <row r="11084" spans="1:6" ht="33.75" x14ac:dyDescent="0.2">
      <c r="A11084" s="2">
        <v>11079</v>
      </c>
      <c r="B11084" s="262" t="s">
        <v>15132</v>
      </c>
      <c r="C11084" s="263" t="s">
        <v>15120</v>
      </c>
      <c r="D11084" s="264">
        <v>1</v>
      </c>
      <c r="E11084" s="194">
        <v>23194.28</v>
      </c>
      <c r="F11084" s="503">
        <v>13939.92</v>
      </c>
    </row>
    <row r="11085" spans="1:6" ht="45" x14ac:dyDescent="0.2">
      <c r="A11085" s="2">
        <v>11080</v>
      </c>
      <c r="B11085" s="262" t="s">
        <v>15134</v>
      </c>
      <c r="C11085" s="263" t="s">
        <v>15121</v>
      </c>
      <c r="D11085" s="264">
        <v>1</v>
      </c>
      <c r="E11085" s="194">
        <v>23194.28</v>
      </c>
      <c r="F11085" s="503">
        <v>37312</v>
      </c>
    </row>
    <row r="11086" spans="1:6" ht="22.5" x14ac:dyDescent="0.2">
      <c r="A11086" s="2">
        <v>11081</v>
      </c>
      <c r="B11086" s="265" t="s">
        <v>15136</v>
      </c>
      <c r="C11086" s="263" t="s">
        <v>15122</v>
      </c>
      <c r="D11086" s="264">
        <v>1</v>
      </c>
      <c r="E11086" s="194">
        <v>23194.28</v>
      </c>
      <c r="F11086" s="503">
        <v>19083</v>
      </c>
    </row>
    <row r="11087" spans="1:6" x14ac:dyDescent="0.2">
      <c r="A11087" s="2">
        <v>11082</v>
      </c>
      <c r="B11087" s="265" t="s">
        <v>15138</v>
      </c>
      <c r="C11087" s="263" t="s">
        <v>15123</v>
      </c>
      <c r="D11087" s="264">
        <v>1</v>
      </c>
      <c r="E11087" s="194">
        <v>23194.28</v>
      </c>
      <c r="F11087" s="503">
        <v>25220</v>
      </c>
    </row>
    <row r="11088" spans="1:6" ht="33.75" x14ac:dyDescent="0.2">
      <c r="A11088" s="2">
        <v>11083</v>
      </c>
      <c r="B11088" s="262" t="s">
        <v>15140</v>
      </c>
      <c r="C11088" s="263" t="s">
        <v>15124</v>
      </c>
      <c r="D11088" s="264">
        <v>1</v>
      </c>
      <c r="E11088" s="194">
        <v>23194.28</v>
      </c>
      <c r="F11088" s="503">
        <v>19895</v>
      </c>
    </row>
    <row r="11089" spans="1:6" ht="45" x14ac:dyDescent="0.2">
      <c r="A11089" s="2">
        <v>11084</v>
      </c>
      <c r="B11089" s="313" t="s">
        <v>20680</v>
      </c>
      <c r="C11089" s="61" t="s">
        <v>15126</v>
      </c>
      <c r="D11089" s="264">
        <v>1</v>
      </c>
      <c r="E11089" s="16">
        <v>29555</v>
      </c>
      <c r="F11089" s="503">
        <v>24145</v>
      </c>
    </row>
    <row r="11090" spans="1:6" ht="33.75" x14ac:dyDescent="0.2">
      <c r="A11090" s="2">
        <v>11085</v>
      </c>
      <c r="B11090" s="313" t="s">
        <v>20681</v>
      </c>
      <c r="C11090" s="263" t="s">
        <v>15127</v>
      </c>
      <c r="D11090" s="264">
        <v>1</v>
      </c>
      <c r="E11090" s="194">
        <v>23194.28</v>
      </c>
      <c r="F11090" s="503">
        <v>31715</v>
      </c>
    </row>
    <row r="11091" spans="1:6" ht="33.75" x14ac:dyDescent="0.2">
      <c r="A11091" s="2">
        <v>11086</v>
      </c>
      <c r="B11091" s="313" t="s">
        <v>20681</v>
      </c>
      <c r="C11091" s="263" t="s">
        <v>15129</v>
      </c>
      <c r="D11091" s="264">
        <v>1</v>
      </c>
      <c r="E11091" s="194">
        <v>30741.01</v>
      </c>
      <c r="F11091" s="503">
        <v>31715</v>
      </c>
    </row>
    <row r="11092" spans="1:6" ht="45" x14ac:dyDescent="0.2">
      <c r="A11092" s="2">
        <v>11087</v>
      </c>
      <c r="B11092" s="313" t="s">
        <v>20680</v>
      </c>
      <c r="C11092" s="263" t="s">
        <v>15131</v>
      </c>
      <c r="D11092" s="264">
        <v>1</v>
      </c>
      <c r="E11092" s="194">
        <v>19780</v>
      </c>
      <c r="F11092" s="504">
        <v>24145</v>
      </c>
    </row>
    <row r="11093" spans="1:6" ht="45" x14ac:dyDescent="0.2">
      <c r="A11093" s="2">
        <v>11088</v>
      </c>
      <c r="B11093" s="313" t="s">
        <v>20680</v>
      </c>
      <c r="C11093" s="263" t="s">
        <v>15133</v>
      </c>
      <c r="D11093" s="264">
        <v>1</v>
      </c>
      <c r="E11093" s="194">
        <v>69700</v>
      </c>
      <c r="F11093" s="504">
        <v>24145</v>
      </c>
    </row>
    <row r="11094" spans="1:6" x14ac:dyDescent="0.2">
      <c r="A11094" s="2">
        <v>11089</v>
      </c>
      <c r="B11094" s="133" t="s">
        <v>15142</v>
      </c>
      <c r="C11094" s="250" t="s">
        <v>15135</v>
      </c>
      <c r="D11094" s="264">
        <v>1</v>
      </c>
      <c r="E11094" s="194">
        <v>37312</v>
      </c>
      <c r="F11094" s="503">
        <v>17104.11</v>
      </c>
    </row>
    <row r="11095" spans="1:6" ht="22.5" x14ac:dyDescent="0.2">
      <c r="A11095" s="2">
        <v>11090</v>
      </c>
      <c r="B11095" s="133" t="s">
        <v>9556</v>
      </c>
      <c r="C11095" s="267" t="s">
        <v>15137</v>
      </c>
      <c r="D11095" s="264">
        <v>1</v>
      </c>
      <c r="E11095" s="258">
        <v>19083</v>
      </c>
      <c r="F11095" s="503">
        <v>3620</v>
      </c>
    </row>
    <row r="11096" spans="1:6" ht="22.5" x14ac:dyDescent="0.2">
      <c r="A11096" s="2">
        <v>11091</v>
      </c>
      <c r="B11096" s="133" t="s">
        <v>8346</v>
      </c>
      <c r="C11096" s="267" t="s">
        <v>15139</v>
      </c>
      <c r="D11096" s="264">
        <v>1</v>
      </c>
      <c r="E11096" s="258">
        <v>25220</v>
      </c>
      <c r="F11096" s="503">
        <v>31381.7</v>
      </c>
    </row>
    <row r="11097" spans="1:6" x14ac:dyDescent="0.2">
      <c r="A11097" s="2">
        <v>11092</v>
      </c>
      <c r="B11097" s="133" t="s">
        <v>4191</v>
      </c>
      <c r="C11097" s="246" t="s">
        <v>15141</v>
      </c>
      <c r="D11097" s="264">
        <v>1</v>
      </c>
      <c r="E11097" s="194">
        <v>19895</v>
      </c>
      <c r="F11097" s="503">
        <v>8800</v>
      </c>
    </row>
    <row r="11098" spans="1:6" x14ac:dyDescent="0.2">
      <c r="A11098" s="2">
        <v>11093</v>
      </c>
      <c r="B11098" s="133" t="s">
        <v>4240</v>
      </c>
      <c r="C11098" s="252">
        <v>410104040243</v>
      </c>
      <c r="D11098" s="140">
        <v>1</v>
      </c>
      <c r="E11098" s="194">
        <v>17104.11</v>
      </c>
      <c r="F11098" s="503">
        <v>6220.2</v>
      </c>
    </row>
    <row r="11099" spans="1:6" x14ac:dyDescent="0.2">
      <c r="A11099" s="2">
        <v>11094</v>
      </c>
      <c r="B11099" s="133" t="s">
        <v>4240</v>
      </c>
      <c r="C11099" s="252">
        <v>410104040244</v>
      </c>
      <c r="D11099" s="140">
        <v>1</v>
      </c>
      <c r="E11099" s="194">
        <v>3620</v>
      </c>
      <c r="F11099" s="503">
        <v>6220.2</v>
      </c>
    </row>
    <row r="11100" spans="1:6" ht="22.5" x14ac:dyDescent="0.2">
      <c r="A11100" s="2">
        <v>11095</v>
      </c>
      <c r="B11100" s="133" t="s">
        <v>15143</v>
      </c>
      <c r="C11100" s="252">
        <v>410103030121</v>
      </c>
      <c r="D11100" s="140">
        <v>1</v>
      </c>
      <c r="E11100" s="194">
        <v>31381.7</v>
      </c>
      <c r="F11100" s="503">
        <v>9912.24</v>
      </c>
    </row>
    <row r="11101" spans="1:6" ht="22.5" x14ac:dyDescent="0.2">
      <c r="A11101" s="2">
        <v>11096</v>
      </c>
      <c r="B11101" s="133" t="s">
        <v>15144</v>
      </c>
      <c r="C11101" s="252">
        <v>410103030122</v>
      </c>
      <c r="D11101" s="140">
        <v>1</v>
      </c>
      <c r="E11101" s="194">
        <v>8800</v>
      </c>
      <c r="F11101" s="503">
        <v>9776</v>
      </c>
    </row>
    <row r="11102" spans="1:6" x14ac:dyDescent="0.2">
      <c r="A11102" s="2">
        <v>11097</v>
      </c>
      <c r="B11102" s="314" t="s">
        <v>15145</v>
      </c>
      <c r="C11102" s="252">
        <v>410103030123</v>
      </c>
      <c r="D11102" s="140">
        <v>1</v>
      </c>
      <c r="E11102" s="194">
        <v>6220.2</v>
      </c>
      <c r="F11102" s="503">
        <v>10299</v>
      </c>
    </row>
    <row r="11103" spans="1:6" ht="45" x14ac:dyDescent="0.2">
      <c r="A11103" s="2">
        <v>11098</v>
      </c>
      <c r="B11103" s="133" t="s">
        <v>15147</v>
      </c>
      <c r="C11103" s="252">
        <v>410103030124</v>
      </c>
      <c r="D11103" s="140">
        <v>1</v>
      </c>
      <c r="E11103" s="194">
        <v>6220.2</v>
      </c>
      <c r="F11103" s="503">
        <v>19420.830000000002</v>
      </c>
    </row>
    <row r="11104" spans="1:6" ht="45" x14ac:dyDescent="0.2">
      <c r="A11104" s="2">
        <v>11099</v>
      </c>
      <c r="B11104" s="133" t="s">
        <v>15147</v>
      </c>
      <c r="C11104" s="252">
        <v>410103030125</v>
      </c>
      <c r="D11104" s="140">
        <v>1</v>
      </c>
      <c r="E11104" s="194">
        <v>9912.24</v>
      </c>
      <c r="F11104" s="503">
        <v>19420.830000000002</v>
      </c>
    </row>
    <row r="11105" spans="1:6" ht="45" x14ac:dyDescent="0.2">
      <c r="A11105" s="2">
        <v>11100</v>
      </c>
      <c r="B11105" s="133" t="s">
        <v>15147</v>
      </c>
      <c r="C11105" s="252">
        <v>410103030126</v>
      </c>
      <c r="D11105" s="140">
        <v>1</v>
      </c>
      <c r="E11105" s="194">
        <v>9776</v>
      </c>
      <c r="F11105" s="503">
        <v>19420.830000000002</v>
      </c>
    </row>
    <row r="11106" spans="1:6" ht="45" x14ac:dyDescent="0.2">
      <c r="A11106" s="2">
        <v>11101</v>
      </c>
      <c r="B11106" s="133" t="s">
        <v>15148</v>
      </c>
      <c r="C11106" s="270" t="s">
        <v>15146</v>
      </c>
      <c r="D11106" s="268">
        <v>1</v>
      </c>
      <c r="E11106" s="259">
        <v>10299</v>
      </c>
      <c r="F11106" s="503">
        <v>58086.9</v>
      </c>
    </row>
    <row r="11107" spans="1:6" ht="22.5" x14ac:dyDescent="0.2">
      <c r="A11107" s="2">
        <v>11102</v>
      </c>
      <c r="B11107" s="133" t="s">
        <v>15110</v>
      </c>
      <c r="C11107" s="252">
        <v>410102020081</v>
      </c>
      <c r="D11107" s="140">
        <v>1</v>
      </c>
      <c r="E11107" s="194">
        <v>19420.830000000002</v>
      </c>
      <c r="F11107" s="503">
        <v>18527</v>
      </c>
    </row>
    <row r="11108" spans="1:6" x14ac:dyDescent="0.2">
      <c r="A11108" s="2">
        <v>11103</v>
      </c>
      <c r="B11108" s="133" t="s">
        <v>4719</v>
      </c>
      <c r="C11108" s="252">
        <v>410102020082</v>
      </c>
      <c r="D11108" s="140">
        <v>1</v>
      </c>
      <c r="E11108" s="194">
        <v>19420.830000000002</v>
      </c>
      <c r="F11108" s="503">
        <v>20000</v>
      </c>
    </row>
    <row r="11109" spans="1:6" x14ac:dyDescent="0.2">
      <c r="A11109" s="2">
        <v>11104</v>
      </c>
      <c r="B11109" s="133" t="s">
        <v>15149</v>
      </c>
      <c r="C11109" s="252">
        <v>410102020083</v>
      </c>
      <c r="D11109" s="140">
        <v>1</v>
      </c>
      <c r="E11109" s="194">
        <v>19420.830000000002</v>
      </c>
      <c r="F11109" s="503">
        <v>17350</v>
      </c>
    </row>
    <row r="11110" spans="1:6" x14ac:dyDescent="0.2">
      <c r="A11110" s="2">
        <v>11105</v>
      </c>
      <c r="B11110" s="133" t="s">
        <v>15149</v>
      </c>
      <c r="C11110" s="252">
        <v>410102020084</v>
      </c>
      <c r="D11110" s="140">
        <v>1</v>
      </c>
      <c r="E11110" s="194">
        <v>60906.78</v>
      </c>
      <c r="F11110" s="503">
        <v>17350</v>
      </c>
    </row>
    <row r="11111" spans="1:6" ht="45" x14ac:dyDescent="0.2">
      <c r="A11111" s="2">
        <v>11106</v>
      </c>
      <c r="B11111" s="133" t="s">
        <v>15150</v>
      </c>
      <c r="C11111" s="252">
        <v>410102020085</v>
      </c>
      <c r="D11111" s="140">
        <v>1</v>
      </c>
      <c r="E11111" s="194">
        <v>18527</v>
      </c>
      <c r="F11111" s="503">
        <v>13553.05</v>
      </c>
    </row>
    <row r="11112" spans="1:6" x14ac:dyDescent="0.2">
      <c r="A11112" s="2">
        <v>11107</v>
      </c>
      <c r="B11112" s="133" t="s">
        <v>15151</v>
      </c>
      <c r="C11112" s="252">
        <v>410103030127</v>
      </c>
      <c r="D11112" s="140">
        <v>1</v>
      </c>
      <c r="E11112" s="194">
        <v>20000</v>
      </c>
      <c r="F11112" s="503">
        <v>14000</v>
      </c>
    </row>
    <row r="11113" spans="1:6" x14ac:dyDescent="0.2">
      <c r="A11113" s="2">
        <v>11108</v>
      </c>
      <c r="B11113" s="133" t="s">
        <v>15152</v>
      </c>
      <c r="C11113" s="252">
        <v>410103030128</v>
      </c>
      <c r="D11113" s="140">
        <v>1</v>
      </c>
      <c r="E11113" s="194">
        <v>17350</v>
      </c>
      <c r="F11113" s="503">
        <v>23920</v>
      </c>
    </row>
    <row r="11114" spans="1:6" ht="101.25" x14ac:dyDescent="0.2">
      <c r="A11114" s="2">
        <v>11109</v>
      </c>
      <c r="B11114" s="262" t="s">
        <v>15154</v>
      </c>
      <c r="C11114" s="252">
        <v>410103030129</v>
      </c>
      <c r="D11114" s="140">
        <v>1</v>
      </c>
      <c r="E11114" s="194">
        <v>17350</v>
      </c>
      <c r="F11114" s="503">
        <v>53363.48</v>
      </c>
    </row>
    <row r="11115" spans="1:6" ht="101.25" x14ac:dyDescent="0.2">
      <c r="A11115" s="2">
        <v>11110</v>
      </c>
      <c r="B11115" s="262" t="s">
        <v>15154</v>
      </c>
      <c r="C11115" s="252">
        <v>410103030130</v>
      </c>
      <c r="D11115" s="140">
        <v>1</v>
      </c>
      <c r="E11115" s="194">
        <v>13553.05</v>
      </c>
      <c r="F11115" s="503">
        <v>53363.48</v>
      </c>
    </row>
    <row r="11116" spans="1:6" ht="101.25" x14ac:dyDescent="0.2">
      <c r="A11116" s="2">
        <v>11111</v>
      </c>
      <c r="B11116" s="262" t="s">
        <v>15154</v>
      </c>
      <c r="C11116" s="252">
        <v>410103030131</v>
      </c>
      <c r="D11116" s="140">
        <v>1</v>
      </c>
      <c r="E11116" s="194">
        <v>14000</v>
      </c>
      <c r="F11116" s="503">
        <v>53363.48</v>
      </c>
    </row>
    <row r="11117" spans="1:6" x14ac:dyDescent="0.2">
      <c r="A11117" s="2">
        <v>11112</v>
      </c>
      <c r="B11117" s="262" t="s">
        <v>2281</v>
      </c>
      <c r="C11117" s="252">
        <v>410103030132</v>
      </c>
      <c r="D11117" s="140">
        <v>1</v>
      </c>
      <c r="E11117" s="194">
        <v>23920</v>
      </c>
      <c r="F11117" s="503">
        <v>8323.08</v>
      </c>
    </row>
    <row r="11118" spans="1:6" ht="22.5" x14ac:dyDescent="0.2">
      <c r="A11118" s="2">
        <v>11113</v>
      </c>
      <c r="B11118" s="265" t="s">
        <v>15159</v>
      </c>
      <c r="C11118" s="246" t="s">
        <v>15153</v>
      </c>
      <c r="D11118" s="264">
        <v>1</v>
      </c>
      <c r="E11118" s="194">
        <v>31049.98</v>
      </c>
      <c r="F11118" s="503">
        <v>6850</v>
      </c>
    </row>
    <row r="11119" spans="1:6" ht="56.25" x14ac:dyDescent="0.2">
      <c r="A11119" s="2">
        <v>11114</v>
      </c>
      <c r="B11119" s="262" t="s">
        <v>15161</v>
      </c>
      <c r="C11119" s="246" t="s">
        <v>15155</v>
      </c>
      <c r="D11119" s="264">
        <v>1</v>
      </c>
      <c r="E11119" s="194">
        <v>53363.48</v>
      </c>
      <c r="F11119" s="503">
        <v>41550</v>
      </c>
    </row>
    <row r="11120" spans="1:6" ht="56.25" x14ac:dyDescent="0.2">
      <c r="A11120" s="2">
        <v>11115</v>
      </c>
      <c r="B11120" s="262" t="s">
        <v>15163</v>
      </c>
      <c r="C11120" s="246" t="s">
        <v>15156</v>
      </c>
      <c r="D11120" s="264">
        <v>1</v>
      </c>
      <c r="E11120" s="194">
        <v>53363.48</v>
      </c>
      <c r="F11120" s="503">
        <v>55507.199999999997</v>
      </c>
    </row>
    <row r="11121" spans="1:6" ht="22.5" x14ac:dyDescent="0.2">
      <c r="A11121" s="2">
        <v>11116</v>
      </c>
      <c r="B11121" s="262" t="s">
        <v>15165</v>
      </c>
      <c r="C11121" s="246" t="s">
        <v>15157</v>
      </c>
      <c r="D11121" s="264">
        <v>1</v>
      </c>
      <c r="E11121" s="194">
        <v>53363.48</v>
      </c>
      <c r="F11121" s="503">
        <v>32076</v>
      </c>
    </row>
    <row r="11122" spans="1:6" ht="22.5" x14ac:dyDescent="0.2">
      <c r="A11122" s="2">
        <v>11117</v>
      </c>
      <c r="B11122" s="262" t="s">
        <v>15167</v>
      </c>
      <c r="C11122" s="246" t="s">
        <v>15158</v>
      </c>
      <c r="D11122" s="264">
        <v>1</v>
      </c>
      <c r="E11122" s="194">
        <v>8323.08</v>
      </c>
      <c r="F11122" s="503">
        <v>10852.4</v>
      </c>
    </row>
    <row r="11123" spans="1:6" ht="22.5" x14ac:dyDescent="0.2">
      <c r="A11123" s="2">
        <v>11118</v>
      </c>
      <c r="B11123" s="262" t="s">
        <v>15169</v>
      </c>
      <c r="C11123" s="267" t="s">
        <v>15160</v>
      </c>
      <c r="D11123" s="264">
        <v>1</v>
      </c>
      <c r="E11123" s="258">
        <v>6850</v>
      </c>
      <c r="F11123" s="503">
        <v>19180</v>
      </c>
    </row>
    <row r="11124" spans="1:6" x14ac:dyDescent="0.2">
      <c r="A11124" s="2">
        <v>11119</v>
      </c>
      <c r="B11124" s="262" t="s">
        <v>1902</v>
      </c>
      <c r="C11124" s="246" t="s">
        <v>15162</v>
      </c>
      <c r="D11124" s="264">
        <v>1</v>
      </c>
      <c r="E11124" s="194">
        <v>41550</v>
      </c>
      <c r="F11124" s="503">
        <v>5811.24</v>
      </c>
    </row>
    <row r="11125" spans="1:6" ht="22.5" x14ac:dyDescent="0.2">
      <c r="A11125" s="2">
        <v>11120</v>
      </c>
      <c r="B11125" s="262" t="s">
        <v>4491</v>
      </c>
      <c r="C11125" s="246" t="s">
        <v>15164</v>
      </c>
      <c r="D11125" s="264">
        <v>1</v>
      </c>
      <c r="E11125" s="194">
        <v>83260.98</v>
      </c>
      <c r="F11125" s="503">
        <v>11000</v>
      </c>
    </row>
    <row r="11126" spans="1:6" ht="22.5" x14ac:dyDescent="0.2">
      <c r="A11126" s="2">
        <v>11121</v>
      </c>
      <c r="B11126" s="262" t="s">
        <v>4491</v>
      </c>
      <c r="C11126" s="246" t="s">
        <v>15166</v>
      </c>
      <c r="D11126" s="264">
        <v>1</v>
      </c>
      <c r="E11126" s="194">
        <v>32076</v>
      </c>
      <c r="F11126" s="503">
        <v>11000</v>
      </c>
    </row>
    <row r="11127" spans="1:6" ht="22.5" x14ac:dyDescent="0.2">
      <c r="A11127" s="2">
        <v>11122</v>
      </c>
      <c r="B11127" s="262" t="s">
        <v>15175</v>
      </c>
      <c r="C11127" s="246" t="s">
        <v>15168</v>
      </c>
      <c r="D11127" s="264">
        <v>1</v>
      </c>
      <c r="E11127" s="194">
        <v>10852.4</v>
      </c>
      <c r="F11127" s="503">
        <v>5992</v>
      </c>
    </row>
    <row r="11128" spans="1:6" ht="22.5" x14ac:dyDescent="0.2">
      <c r="A11128" s="2">
        <v>11123</v>
      </c>
      <c r="B11128" s="262" t="s">
        <v>15179</v>
      </c>
      <c r="C11128" s="246" t="s">
        <v>15170</v>
      </c>
      <c r="D11128" s="264">
        <v>1</v>
      </c>
      <c r="E11128" s="194">
        <v>19180</v>
      </c>
      <c r="F11128" s="503">
        <v>5992</v>
      </c>
    </row>
    <row r="11129" spans="1:6" ht="22.5" x14ac:dyDescent="0.2">
      <c r="A11129" s="2">
        <v>11124</v>
      </c>
      <c r="B11129" s="262" t="s">
        <v>15175</v>
      </c>
      <c r="C11129" s="246" t="s">
        <v>15171</v>
      </c>
      <c r="D11129" s="264">
        <v>1</v>
      </c>
      <c r="E11129" s="194">
        <v>5811.24</v>
      </c>
      <c r="F11129" s="503">
        <v>5992</v>
      </c>
    </row>
    <row r="11130" spans="1:6" ht="22.5" x14ac:dyDescent="0.2">
      <c r="A11130" s="2">
        <v>11125</v>
      </c>
      <c r="B11130" s="262" t="s">
        <v>15175</v>
      </c>
      <c r="C11130" s="246" t="s">
        <v>15172</v>
      </c>
      <c r="D11130" s="264">
        <v>1</v>
      </c>
      <c r="E11130" s="194">
        <v>11000</v>
      </c>
      <c r="F11130" s="503">
        <v>5992</v>
      </c>
    </row>
    <row r="11131" spans="1:6" x14ac:dyDescent="0.2">
      <c r="A11131" s="2">
        <v>11126</v>
      </c>
      <c r="B11131" s="262" t="s">
        <v>12459</v>
      </c>
      <c r="C11131" s="246" t="s">
        <v>15173</v>
      </c>
      <c r="D11131" s="264">
        <v>1</v>
      </c>
      <c r="E11131" s="194">
        <v>11000</v>
      </c>
      <c r="F11131" s="503">
        <v>3625</v>
      </c>
    </row>
    <row r="11132" spans="1:6" x14ac:dyDescent="0.2">
      <c r="A11132" s="2">
        <v>11127</v>
      </c>
      <c r="B11132" s="262" t="s">
        <v>12459</v>
      </c>
      <c r="C11132" s="246" t="s">
        <v>15174</v>
      </c>
      <c r="D11132" s="264">
        <v>1</v>
      </c>
      <c r="E11132" s="194">
        <v>19250.63</v>
      </c>
      <c r="F11132" s="503">
        <v>3625</v>
      </c>
    </row>
    <row r="11133" spans="1:6" x14ac:dyDescent="0.2">
      <c r="A11133" s="2">
        <v>11128</v>
      </c>
      <c r="B11133" s="262" t="s">
        <v>12459</v>
      </c>
      <c r="C11133" s="246" t="s">
        <v>15176</v>
      </c>
      <c r="D11133" s="264">
        <v>1</v>
      </c>
      <c r="E11133" s="194">
        <v>5992</v>
      </c>
      <c r="F11133" s="503">
        <v>3625</v>
      </c>
    </row>
    <row r="11134" spans="1:6" x14ac:dyDescent="0.2">
      <c r="A11134" s="2">
        <v>11129</v>
      </c>
      <c r="B11134" s="262" t="s">
        <v>12459</v>
      </c>
      <c r="C11134" s="246" t="s">
        <v>15177</v>
      </c>
      <c r="D11134" s="264">
        <v>1</v>
      </c>
      <c r="E11134" s="194">
        <v>5992</v>
      </c>
      <c r="F11134" s="503">
        <v>3625</v>
      </c>
    </row>
    <row r="11135" spans="1:6" x14ac:dyDescent="0.2">
      <c r="A11135" s="2">
        <v>11130</v>
      </c>
      <c r="B11135" s="262" t="s">
        <v>15188</v>
      </c>
      <c r="C11135" s="246" t="s">
        <v>15178</v>
      </c>
      <c r="D11135" s="264">
        <v>1</v>
      </c>
      <c r="E11135" s="194">
        <v>5992</v>
      </c>
      <c r="F11135" s="503">
        <v>5000</v>
      </c>
    </row>
    <row r="11136" spans="1:6" x14ac:dyDescent="0.2">
      <c r="A11136" s="2">
        <v>11131</v>
      </c>
      <c r="B11136" s="262" t="s">
        <v>15188</v>
      </c>
      <c r="C11136" s="246" t="s">
        <v>15180</v>
      </c>
      <c r="D11136" s="264">
        <v>1</v>
      </c>
      <c r="E11136" s="194">
        <v>5992</v>
      </c>
      <c r="F11136" s="503">
        <v>3842.29</v>
      </c>
    </row>
    <row r="11137" spans="1:6" ht="22.5" x14ac:dyDescent="0.2">
      <c r="A11137" s="2">
        <v>11132</v>
      </c>
      <c r="B11137" s="262" t="s">
        <v>15191</v>
      </c>
      <c r="C11137" s="246" t="s">
        <v>15181</v>
      </c>
      <c r="D11137" s="264">
        <v>1</v>
      </c>
      <c r="E11137" s="194">
        <v>5992</v>
      </c>
      <c r="F11137" s="503">
        <v>50760</v>
      </c>
    </row>
    <row r="11138" spans="1:6" ht="33.75" x14ac:dyDescent="0.2">
      <c r="A11138" s="2">
        <v>11133</v>
      </c>
      <c r="B11138" s="262" t="s">
        <v>15193</v>
      </c>
      <c r="C11138" s="246" t="s">
        <v>15182</v>
      </c>
      <c r="D11138" s="264">
        <v>1</v>
      </c>
      <c r="E11138" s="194">
        <v>5992</v>
      </c>
      <c r="F11138" s="503">
        <v>27880.400000000001</v>
      </c>
    </row>
    <row r="11139" spans="1:6" ht="33.75" x14ac:dyDescent="0.2">
      <c r="A11139" s="2">
        <v>11134</v>
      </c>
      <c r="B11139" s="262" t="s">
        <v>15193</v>
      </c>
      <c r="C11139" s="246" t="s">
        <v>15183</v>
      </c>
      <c r="D11139" s="264">
        <v>1</v>
      </c>
      <c r="E11139" s="194">
        <v>3625</v>
      </c>
      <c r="F11139" s="503">
        <v>27880.400000000001</v>
      </c>
    </row>
    <row r="11140" spans="1:6" ht="33.75" x14ac:dyDescent="0.2">
      <c r="A11140" s="2">
        <v>11135</v>
      </c>
      <c r="B11140" s="262" t="s">
        <v>15193</v>
      </c>
      <c r="C11140" s="246" t="s">
        <v>15184</v>
      </c>
      <c r="D11140" s="264">
        <v>1</v>
      </c>
      <c r="E11140" s="194">
        <v>3625</v>
      </c>
      <c r="F11140" s="503">
        <v>27880.400000000001</v>
      </c>
    </row>
    <row r="11141" spans="1:6" ht="33.75" x14ac:dyDescent="0.2">
      <c r="A11141" s="2">
        <v>11136</v>
      </c>
      <c r="B11141" s="262" t="s">
        <v>15193</v>
      </c>
      <c r="C11141" s="246" t="s">
        <v>15185</v>
      </c>
      <c r="D11141" s="264">
        <v>1</v>
      </c>
      <c r="E11141" s="194">
        <v>3625</v>
      </c>
      <c r="F11141" s="503">
        <v>27880.400000000001</v>
      </c>
    </row>
    <row r="11142" spans="1:6" ht="33.75" x14ac:dyDescent="0.2">
      <c r="A11142" s="2">
        <v>11137</v>
      </c>
      <c r="B11142" s="262" t="s">
        <v>15193</v>
      </c>
      <c r="C11142" s="246" t="s">
        <v>15186</v>
      </c>
      <c r="D11142" s="264">
        <v>1</v>
      </c>
      <c r="E11142" s="194">
        <v>3625</v>
      </c>
      <c r="F11142" s="503">
        <v>27880.400000000001</v>
      </c>
    </row>
    <row r="11143" spans="1:6" ht="33.75" x14ac:dyDescent="0.2">
      <c r="A11143" s="2">
        <v>11138</v>
      </c>
      <c r="B11143" s="262" t="s">
        <v>15193</v>
      </c>
      <c r="C11143" s="246" t="s">
        <v>15187</v>
      </c>
      <c r="D11143" s="264">
        <v>1</v>
      </c>
      <c r="E11143" s="194">
        <v>3625</v>
      </c>
      <c r="F11143" s="503">
        <v>27880.400000000001</v>
      </c>
    </row>
    <row r="11144" spans="1:6" ht="33.75" x14ac:dyDescent="0.2">
      <c r="A11144" s="2">
        <v>11139</v>
      </c>
      <c r="B11144" s="262" t="s">
        <v>15193</v>
      </c>
      <c r="C11144" s="246" t="s">
        <v>15189</v>
      </c>
      <c r="D11144" s="264">
        <v>1</v>
      </c>
      <c r="E11144" s="194">
        <v>5000</v>
      </c>
      <c r="F11144" s="503">
        <v>27880.400000000001</v>
      </c>
    </row>
    <row r="11145" spans="1:6" ht="33.75" x14ac:dyDescent="0.2">
      <c r="A11145" s="2">
        <v>11140</v>
      </c>
      <c r="B11145" s="262" t="s">
        <v>15193</v>
      </c>
      <c r="C11145" s="246" t="s">
        <v>15190</v>
      </c>
      <c r="D11145" s="264">
        <v>1</v>
      </c>
      <c r="E11145" s="194">
        <v>3842.29</v>
      </c>
      <c r="F11145" s="503">
        <v>27880.400000000001</v>
      </c>
    </row>
    <row r="11146" spans="1:6" ht="33.75" x14ac:dyDescent="0.2">
      <c r="A11146" s="2">
        <v>11141</v>
      </c>
      <c r="B11146" s="262" t="s">
        <v>15193</v>
      </c>
      <c r="C11146" s="246" t="s">
        <v>15192</v>
      </c>
      <c r="D11146" s="264">
        <v>1</v>
      </c>
      <c r="E11146" s="194">
        <v>64800</v>
      </c>
      <c r="F11146" s="503">
        <v>27880.400000000001</v>
      </c>
    </row>
    <row r="11147" spans="1:6" ht="33.75" x14ac:dyDescent="0.2">
      <c r="A11147" s="2">
        <v>11142</v>
      </c>
      <c r="B11147" s="262" t="s">
        <v>15193</v>
      </c>
      <c r="C11147" s="246" t="s">
        <v>15194</v>
      </c>
      <c r="D11147" s="264">
        <v>1</v>
      </c>
      <c r="E11147" s="194">
        <v>27880.400000000001</v>
      </c>
      <c r="F11147" s="503">
        <v>27880.400000000001</v>
      </c>
    </row>
    <row r="11148" spans="1:6" ht="33.75" x14ac:dyDescent="0.2">
      <c r="A11148" s="2">
        <v>11143</v>
      </c>
      <c r="B11148" s="262" t="s">
        <v>15205</v>
      </c>
      <c r="C11148" s="246" t="s">
        <v>15195</v>
      </c>
      <c r="D11148" s="264">
        <v>1</v>
      </c>
      <c r="E11148" s="194">
        <v>27880.400000000001</v>
      </c>
      <c r="F11148" s="503">
        <v>60431.94</v>
      </c>
    </row>
    <row r="11149" spans="1:6" ht="56.25" x14ac:dyDescent="0.2">
      <c r="A11149" s="2">
        <v>11144</v>
      </c>
      <c r="B11149" s="262" t="s">
        <v>15207</v>
      </c>
      <c r="C11149" s="246" t="s">
        <v>15196</v>
      </c>
      <c r="D11149" s="264">
        <v>1</v>
      </c>
      <c r="E11149" s="194">
        <v>27880.400000000001</v>
      </c>
      <c r="F11149" s="503">
        <v>60431.94</v>
      </c>
    </row>
    <row r="11150" spans="1:6" ht="56.25" x14ac:dyDescent="0.2">
      <c r="A11150" s="2">
        <v>11145</v>
      </c>
      <c r="B11150" s="262" t="s">
        <v>15207</v>
      </c>
      <c r="C11150" s="246" t="s">
        <v>15197</v>
      </c>
      <c r="D11150" s="264">
        <v>1</v>
      </c>
      <c r="E11150" s="194">
        <v>27880.400000000001</v>
      </c>
      <c r="F11150" s="503">
        <v>60431.94</v>
      </c>
    </row>
    <row r="11151" spans="1:6" ht="56.25" x14ac:dyDescent="0.2">
      <c r="A11151" s="2">
        <v>11146</v>
      </c>
      <c r="B11151" s="262" t="s">
        <v>15207</v>
      </c>
      <c r="C11151" s="246" t="s">
        <v>15198</v>
      </c>
      <c r="D11151" s="264">
        <v>1</v>
      </c>
      <c r="E11151" s="194">
        <v>27880.400000000001</v>
      </c>
      <c r="F11151" s="503">
        <v>60431.94</v>
      </c>
    </row>
    <row r="11152" spans="1:6" x14ac:dyDescent="0.2">
      <c r="A11152" s="2">
        <v>11147</v>
      </c>
      <c r="B11152" s="206" t="s">
        <v>4726</v>
      </c>
      <c r="C11152" s="246" t="s">
        <v>15199</v>
      </c>
      <c r="D11152" s="264">
        <v>1</v>
      </c>
      <c r="E11152" s="194">
        <v>27880.400000000001</v>
      </c>
      <c r="F11152" s="503">
        <v>3020</v>
      </c>
    </row>
    <row r="11153" spans="1:6" ht="33.75" x14ac:dyDescent="0.2">
      <c r="A11153" s="2">
        <v>11148</v>
      </c>
      <c r="B11153" s="262" t="s">
        <v>15211</v>
      </c>
      <c r="C11153" s="246" t="s">
        <v>15200</v>
      </c>
      <c r="D11153" s="264">
        <v>1</v>
      </c>
      <c r="E11153" s="194">
        <v>27880.400000000001</v>
      </c>
      <c r="F11153" s="503">
        <v>4800.09</v>
      </c>
    </row>
    <row r="11154" spans="1:6" ht="33.75" x14ac:dyDescent="0.2">
      <c r="A11154" s="2">
        <v>11149</v>
      </c>
      <c r="B11154" s="262" t="s">
        <v>15211</v>
      </c>
      <c r="C11154" s="246" t="s">
        <v>15201</v>
      </c>
      <c r="D11154" s="264">
        <v>1</v>
      </c>
      <c r="E11154" s="194">
        <v>27880.400000000001</v>
      </c>
      <c r="F11154" s="503">
        <v>29512.62</v>
      </c>
    </row>
    <row r="11155" spans="1:6" ht="33.75" x14ac:dyDescent="0.2">
      <c r="A11155" s="2">
        <v>11150</v>
      </c>
      <c r="B11155" s="262" t="s">
        <v>15211</v>
      </c>
      <c r="C11155" s="246" t="s">
        <v>15202</v>
      </c>
      <c r="D11155" s="264">
        <v>1</v>
      </c>
      <c r="E11155" s="194">
        <v>27880.400000000001</v>
      </c>
      <c r="F11155" s="503">
        <v>3614.58</v>
      </c>
    </row>
    <row r="11156" spans="1:6" ht="22.5" x14ac:dyDescent="0.2">
      <c r="A11156" s="2">
        <v>11151</v>
      </c>
      <c r="B11156" s="262" t="s">
        <v>15215</v>
      </c>
      <c r="C11156" s="246" t="s">
        <v>15203</v>
      </c>
      <c r="D11156" s="264">
        <v>1</v>
      </c>
      <c r="E11156" s="194">
        <v>27880.400000000001</v>
      </c>
      <c r="F11156" s="503">
        <v>9241.56</v>
      </c>
    </row>
    <row r="11157" spans="1:6" ht="22.5" x14ac:dyDescent="0.2">
      <c r="A11157" s="2">
        <v>11152</v>
      </c>
      <c r="B11157" s="262" t="s">
        <v>15217</v>
      </c>
      <c r="C11157" s="246" t="s">
        <v>15204</v>
      </c>
      <c r="D11157" s="264">
        <v>1</v>
      </c>
      <c r="E11157" s="194">
        <v>66413</v>
      </c>
      <c r="F11157" s="503">
        <v>25882.560000000001</v>
      </c>
    </row>
    <row r="11158" spans="1:6" x14ac:dyDescent="0.2">
      <c r="A11158" s="2">
        <v>11153</v>
      </c>
      <c r="B11158" s="262" t="s">
        <v>15219</v>
      </c>
      <c r="C11158" s="246" t="s">
        <v>15206</v>
      </c>
      <c r="D11158" s="264">
        <v>1</v>
      </c>
      <c r="E11158" s="194">
        <v>75019</v>
      </c>
      <c r="F11158" s="503">
        <v>3111.48</v>
      </c>
    </row>
    <row r="11159" spans="1:6" x14ac:dyDescent="0.2">
      <c r="A11159" s="2">
        <v>11154</v>
      </c>
      <c r="B11159" s="262" t="s">
        <v>15219</v>
      </c>
      <c r="C11159" s="246" t="s">
        <v>15208</v>
      </c>
      <c r="D11159" s="264">
        <v>1</v>
      </c>
      <c r="E11159" s="194">
        <v>75019</v>
      </c>
      <c r="F11159" s="503">
        <v>15225.87</v>
      </c>
    </row>
    <row r="11160" spans="1:6" x14ac:dyDescent="0.2">
      <c r="A11160" s="2">
        <v>11155</v>
      </c>
      <c r="B11160" s="262" t="s">
        <v>15219</v>
      </c>
      <c r="C11160" s="246" t="s">
        <v>15209</v>
      </c>
      <c r="D11160" s="264">
        <v>1</v>
      </c>
      <c r="E11160" s="194">
        <v>75019</v>
      </c>
      <c r="F11160" s="503">
        <v>15225.87</v>
      </c>
    </row>
    <row r="11161" spans="1:6" x14ac:dyDescent="0.2">
      <c r="A11161" s="2">
        <v>11156</v>
      </c>
      <c r="B11161" s="262" t="s">
        <v>10841</v>
      </c>
      <c r="C11161" s="246" t="s">
        <v>15210</v>
      </c>
      <c r="D11161" s="264">
        <v>1</v>
      </c>
      <c r="E11161" s="194">
        <v>75019</v>
      </c>
      <c r="F11161" s="503">
        <v>4817.12</v>
      </c>
    </row>
    <row r="11162" spans="1:6" ht="22.5" x14ac:dyDescent="0.2">
      <c r="A11162" s="2">
        <v>11157</v>
      </c>
      <c r="B11162" s="262" t="s">
        <v>15224</v>
      </c>
      <c r="C11162" s="246" t="s">
        <v>11289</v>
      </c>
      <c r="D11162" s="264">
        <v>1</v>
      </c>
      <c r="E11162" s="194">
        <v>3020</v>
      </c>
      <c r="F11162" s="503">
        <v>22612.38</v>
      </c>
    </row>
    <row r="11163" spans="1:6" ht="22.5" x14ac:dyDescent="0.2">
      <c r="A11163" s="2">
        <v>11158</v>
      </c>
      <c r="B11163" s="262" t="s">
        <v>15226</v>
      </c>
      <c r="C11163" s="246" t="s">
        <v>15212</v>
      </c>
      <c r="D11163" s="264">
        <v>1</v>
      </c>
      <c r="E11163" s="194">
        <v>4800.09</v>
      </c>
      <c r="F11163" s="503">
        <v>4813.55</v>
      </c>
    </row>
    <row r="11164" spans="1:6" x14ac:dyDescent="0.2">
      <c r="A11164" s="2">
        <v>11159</v>
      </c>
      <c r="B11164" s="262" t="s">
        <v>15228</v>
      </c>
      <c r="C11164" s="246" t="s">
        <v>15213</v>
      </c>
      <c r="D11164" s="264">
        <v>1</v>
      </c>
      <c r="E11164" s="194">
        <v>29512.62</v>
      </c>
      <c r="F11164" s="503">
        <v>33631.589999999997</v>
      </c>
    </row>
    <row r="11165" spans="1:6" x14ac:dyDescent="0.2">
      <c r="A11165" s="2">
        <v>11160</v>
      </c>
      <c r="B11165" s="262" t="s">
        <v>12345</v>
      </c>
      <c r="C11165" s="246" t="s">
        <v>15214</v>
      </c>
      <c r="D11165" s="264">
        <v>1</v>
      </c>
      <c r="E11165" s="194">
        <v>3614.58</v>
      </c>
      <c r="F11165" s="503">
        <v>26625.599999999999</v>
      </c>
    </row>
    <row r="11166" spans="1:6" x14ac:dyDescent="0.2">
      <c r="A11166" s="2">
        <v>11161</v>
      </c>
      <c r="B11166" s="262" t="s">
        <v>15231</v>
      </c>
      <c r="C11166" s="246" t="s">
        <v>15216</v>
      </c>
      <c r="D11166" s="264">
        <v>1</v>
      </c>
      <c r="E11166" s="194">
        <v>9241.56</v>
      </c>
      <c r="F11166" s="503">
        <v>8007.03</v>
      </c>
    </row>
    <row r="11167" spans="1:6" ht="22.5" x14ac:dyDescent="0.2">
      <c r="A11167" s="2">
        <v>11162</v>
      </c>
      <c r="B11167" s="262" t="s">
        <v>15233</v>
      </c>
      <c r="C11167" s="246" t="s">
        <v>15218</v>
      </c>
      <c r="D11167" s="264">
        <v>1</v>
      </c>
      <c r="E11167" s="194">
        <v>25882.560000000001</v>
      </c>
      <c r="F11167" s="503">
        <v>12672</v>
      </c>
    </row>
    <row r="11168" spans="1:6" ht="22.5" x14ac:dyDescent="0.2">
      <c r="A11168" s="2">
        <v>11163</v>
      </c>
      <c r="B11168" s="262" t="s">
        <v>15235</v>
      </c>
      <c r="C11168" s="246" t="s">
        <v>15220</v>
      </c>
      <c r="D11168" s="264">
        <v>1</v>
      </c>
      <c r="E11168" s="194">
        <v>3111.48</v>
      </c>
      <c r="F11168" s="503">
        <v>27154.080000000002</v>
      </c>
    </row>
    <row r="11169" spans="1:6" ht="22.5" x14ac:dyDescent="0.2">
      <c r="A11169" s="2">
        <v>11164</v>
      </c>
      <c r="B11169" s="262" t="s">
        <v>15237</v>
      </c>
      <c r="C11169" s="246" t="s">
        <v>15221</v>
      </c>
      <c r="D11169" s="264">
        <v>1</v>
      </c>
      <c r="E11169" s="194">
        <v>15225.87</v>
      </c>
      <c r="F11169" s="503">
        <v>13099.68</v>
      </c>
    </row>
    <row r="11170" spans="1:6" ht="22.5" x14ac:dyDescent="0.2">
      <c r="A11170" s="2">
        <v>11165</v>
      </c>
      <c r="B11170" s="262" t="s">
        <v>15239</v>
      </c>
      <c r="C11170" s="246" t="s">
        <v>15222</v>
      </c>
      <c r="D11170" s="264">
        <v>1</v>
      </c>
      <c r="E11170" s="194">
        <v>15225.87</v>
      </c>
      <c r="F11170" s="503">
        <v>2610.7199999999998</v>
      </c>
    </row>
    <row r="11171" spans="1:6" ht="22.5" x14ac:dyDescent="0.2">
      <c r="A11171" s="2">
        <v>11166</v>
      </c>
      <c r="B11171" s="262" t="s">
        <v>15241</v>
      </c>
      <c r="C11171" s="246" t="s">
        <v>15223</v>
      </c>
      <c r="D11171" s="264">
        <v>1</v>
      </c>
      <c r="E11171" s="194">
        <v>4817.12</v>
      </c>
      <c r="F11171" s="503">
        <v>2610.7199999999998</v>
      </c>
    </row>
    <row r="11172" spans="1:6" ht="22.5" x14ac:dyDescent="0.2">
      <c r="A11172" s="2">
        <v>11167</v>
      </c>
      <c r="B11172" s="262" t="s">
        <v>15226</v>
      </c>
      <c r="C11172" s="246" t="s">
        <v>15225</v>
      </c>
      <c r="D11172" s="264">
        <v>1</v>
      </c>
      <c r="E11172" s="194">
        <v>22612.38</v>
      </c>
      <c r="F11172" s="503">
        <v>2828.63</v>
      </c>
    </row>
    <row r="11173" spans="1:6" x14ac:dyDescent="0.2">
      <c r="A11173" s="2">
        <v>11168</v>
      </c>
      <c r="B11173" s="262" t="s">
        <v>15228</v>
      </c>
      <c r="C11173" s="246" t="s">
        <v>15227</v>
      </c>
      <c r="D11173" s="264">
        <v>1</v>
      </c>
      <c r="E11173" s="194">
        <v>4813.55</v>
      </c>
      <c r="F11173" s="503">
        <v>42994.080000000002</v>
      </c>
    </row>
    <row r="11174" spans="1:6" ht="22.5" x14ac:dyDescent="0.2">
      <c r="A11174" s="2">
        <v>11169</v>
      </c>
      <c r="B11174" s="262" t="s">
        <v>15245</v>
      </c>
      <c r="C11174" s="246" t="s">
        <v>15229</v>
      </c>
      <c r="D11174" s="264">
        <v>1</v>
      </c>
      <c r="E11174" s="194">
        <v>33631.589999999997</v>
      </c>
      <c r="F11174" s="503">
        <v>15225.87</v>
      </c>
    </row>
    <row r="11175" spans="1:6" ht="22.5" x14ac:dyDescent="0.2">
      <c r="A11175" s="2">
        <v>11170</v>
      </c>
      <c r="B11175" s="262" t="s">
        <v>15245</v>
      </c>
      <c r="C11175" s="246" t="s">
        <v>15230</v>
      </c>
      <c r="D11175" s="264">
        <v>1</v>
      </c>
      <c r="E11175" s="194">
        <v>26625.599999999999</v>
      </c>
      <c r="F11175" s="503">
        <v>15225.87</v>
      </c>
    </row>
    <row r="11176" spans="1:6" ht="22.5" x14ac:dyDescent="0.2">
      <c r="A11176" s="2">
        <v>11171</v>
      </c>
      <c r="B11176" s="262" t="s">
        <v>15245</v>
      </c>
      <c r="C11176" s="246" t="s">
        <v>15232</v>
      </c>
      <c r="D11176" s="264">
        <v>1</v>
      </c>
      <c r="E11176" s="194">
        <v>8007.03</v>
      </c>
      <c r="F11176" s="503">
        <v>15225.87</v>
      </c>
    </row>
    <row r="11177" spans="1:6" ht="22.5" x14ac:dyDescent="0.2">
      <c r="A11177" s="2">
        <v>11172</v>
      </c>
      <c r="B11177" s="262" t="s">
        <v>15249</v>
      </c>
      <c r="C11177" s="246" t="s">
        <v>15234</v>
      </c>
      <c r="D11177" s="264">
        <v>1</v>
      </c>
      <c r="E11177" s="194">
        <v>12672</v>
      </c>
      <c r="F11177" s="503">
        <v>15225.87</v>
      </c>
    </row>
    <row r="11178" spans="1:6" x14ac:dyDescent="0.2">
      <c r="A11178" s="2">
        <v>11173</v>
      </c>
      <c r="B11178" s="572" t="s">
        <v>15251</v>
      </c>
      <c r="C11178" s="246" t="s">
        <v>15236</v>
      </c>
      <c r="D11178" s="264">
        <v>1</v>
      </c>
      <c r="E11178" s="194">
        <v>27154.080000000002</v>
      </c>
      <c r="F11178" s="503">
        <v>4843</v>
      </c>
    </row>
    <row r="11179" spans="1:6" x14ac:dyDescent="0.2">
      <c r="A11179" s="2">
        <v>11174</v>
      </c>
      <c r="B11179" s="572" t="s">
        <v>15253</v>
      </c>
      <c r="C11179" s="246" t="s">
        <v>15238</v>
      </c>
      <c r="D11179" s="264">
        <v>1</v>
      </c>
      <c r="E11179" s="194">
        <v>13099.68</v>
      </c>
      <c r="F11179" s="503">
        <v>3550</v>
      </c>
    </row>
    <row r="11180" spans="1:6" x14ac:dyDescent="0.2">
      <c r="A11180" s="2">
        <v>11175</v>
      </c>
      <c r="B11180" s="572" t="s">
        <v>15253</v>
      </c>
      <c r="C11180" s="246" t="s">
        <v>15240</v>
      </c>
      <c r="D11180" s="264">
        <v>1</v>
      </c>
      <c r="E11180" s="194">
        <v>2610.7199999999998</v>
      </c>
      <c r="F11180" s="503">
        <v>3550</v>
      </c>
    </row>
    <row r="11181" spans="1:6" ht="22.5" x14ac:dyDescent="0.2">
      <c r="A11181" s="2">
        <v>11176</v>
      </c>
      <c r="B11181" s="265" t="s">
        <v>15256</v>
      </c>
      <c r="C11181" s="246" t="s">
        <v>15242</v>
      </c>
      <c r="D11181" s="264">
        <v>1</v>
      </c>
      <c r="E11181" s="194">
        <v>2610.7199999999998</v>
      </c>
      <c r="F11181" s="503">
        <v>3112</v>
      </c>
    </row>
    <row r="11182" spans="1:6" x14ac:dyDescent="0.2">
      <c r="A11182" s="2">
        <v>11177</v>
      </c>
      <c r="B11182" s="313" t="s">
        <v>15257</v>
      </c>
      <c r="C11182" s="246" t="s">
        <v>15243</v>
      </c>
      <c r="D11182" s="264">
        <v>1</v>
      </c>
      <c r="E11182" s="194">
        <v>2828.63</v>
      </c>
      <c r="F11182" s="503">
        <v>3700</v>
      </c>
    </row>
    <row r="11183" spans="1:6" x14ac:dyDescent="0.2">
      <c r="A11183" s="2">
        <v>11178</v>
      </c>
      <c r="B11183" s="313" t="s">
        <v>15257</v>
      </c>
      <c r="C11183" s="246" t="s">
        <v>15244</v>
      </c>
      <c r="D11183" s="264">
        <v>1</v>
      </c>
      <c r="E11183" s="194">
        <v>42994.080000000002</v>
      </c>
      <c r="F11183" s="503">
        <v>3325</v>
      </c>
    </row>
    <row r="11184" spans="1:6" x14ac:dyDescent="0.2">
      <c r="A11184" s="2">
        <v>11179</v>
      </c>
      <c r="B11184" s="262" t="s">
        <v>4735</v>
      </c>
      <c r="C11184" s="246" t="s">
        <v>15246</v>
      </c>
      <c r="D11184" s="264">
        <v>1</v>
      </c>
      <c r="E11184" s="194">
        <v>15225.87</v>
      </c>
      <c r="F11184" s="503">
        <v>9017</v>
      </c>
    </row>
    <row r="11185" spans="1:6" x14ac:dyDescent="0.2">
      <c r="A11185" s="2">
        <v>11180</v>
      </c>
      <c r="B11185" s="262" t="s">
        <v>15259</v>
      </c>
      <c r="C11185" s="246" t="s">
        <v>15247</v>
      </c>
      <c r="D11185" s="264">
        <v>1</v>
      </c>
      <c r="E11185" s="194">
        <v>15225.87</v>
      </c>
      <c r="F11185" s="503">
        <v>2422.5</v>
      </c>
    </row>
    <row r="11186" spans="1:6" x14ac:dyDescent="0.2">
      <c r="A11186" s="2">
        <v>11181</v>
      </c>
      <c r="B11186" s="262" t="s">
        <v>15259</v>
      </c>
      <c r="C11186" s="246" t="s">
        <v>15248</v>
      </c>
      <c r="D11186" s="264">
        <v>1</v>
      </c>
      <c r="E11186" s="194">
        <v>15225.87</v>
      </c>
      <c r="F11186" s="503">
        <v>2422.5</v>
      </c>
    </row>
    <row r="11187" spans="1:6" x14ac:dyDescent="0.2">
      <c r="A11187" s="2">
        <v>11182</v>
      </c>
      <c r="B11187" s="262" t="s">
        <v>15259</v>
      </c>
      <c r="C11187" s="246" t="s">
        <v>15250</v>
      </c>
      <c r="D11187" s="264">
        <v>1</v>
      </c>
      <c r="E11187" s="194">
        <v>15225.87</v>
      </c>
      <c r="F11187" s="503">
        <v>2422.5</v>
      </c>
    </row>
    <row r="11188" spans="1:6" x14ac:dyDescent="0.2">
      <c r="A11188" s="2">
        <v>11183</v>
      </c>
      <c r="B11188" s="262" t="s">
        <v>15259</v>
      </c>
      <c r="C11188" s="271" t="s">
        <v>15252</v>
      </c>
      <c r="D11188" s="140">
        <v>1</v>
      </c>
      <c r="E11188" s="261">
        <v>4843</v>
      </c>
      <c r="F11188" s="503">
        <v>2422.5</v>
      </c>
    </row>
    <row r="11189" spans="1:6" ht="22.5" x14ac:dyDescent="0.2">
      <c r="A11189" s="2">
        <v>11184</v>
      </c>
      <c r="B11189" s="262" t="s">
        <v>15264</v>
      </c>
      <c r="C11189" s="173" t="s">
        <v>15254</v>
      </c>
      <c r="D11189" s="140">
        <v>1</v>
      </c>
      <c r="E11189" s="261">
        <v>3550</v>
      </c>
      <c r="F11189" s="503">
        <v>2024.44</v>
      </c>
    </row>
    <row r="11190" spans="1:6" ht="33.75" x14ac:dyDescent="0.2">
      <c r="A11190" s="2">
        <v>11185</v>
      </c>
      <c r="B11190" s="262" t="s">
        <v>15266</v>
      </c>
      <c r="C11190" s="173" t="s">
        <v>15255</v>
      </c>
      <c r="D11190" s="140">
        <v>1</v>
      </c>
      <c r="E11190" s="261">
        <v>3550</v>
      </c>
      <c r="F11190" s="503">
        <v>11100</v>
      </c>
    </row>
    <row r="11191" spans="1:6" x14ac:dyDescent="0.2">
      <c r="A11191" s="2">
        <v>11186</v>
      </c>
      <c r="B11191" s="273" t="s">
        <v>3151</v>
      </c>
      <c r="C11191" s="256" t="s">
        <v>14658</v>
      </c>
      <c r="D11191" s="264">
        <v>1</v>
      </c>
      <c r="E11191" s="194">
        <v>3112</v>
      </c>
      <c r="F11191" s="503">
        <v>4720</v>
      </c>
    </row>
    <row r="11192" spans="1:6" ht="22.5" x14ac:dyDescent="0.2">
      <c r="A11192" s="2">
        <v>11187</v>
      </c>
      <c r="B11192" s="572" t="s">
        <v>9040</v>
      </c>
      <c r="C11192" s="254">
        <v>210100000010</v>
      </c>
      <c r="D11192" s="264">
        <v>1</v>
      </c>
      <c r="E11192" s="272">
        <v>3700</v>
      </c>
      <c r="F11192" s="503">
        <v>3250</v>
      </c>
    </row>
    <row r="11193" spans="1:6" ht="22.5" x14ac:dyDescent="0.2">
      <c r="A11193" s="2">
        <v>11188</v>
      </c>
      <c r="B11193" s="572" t="s">
        <v>9040</v>
      </c>
      <c r="C11193" s="254">
        <v>210100000009</v>
      </c>
      <c r="D11193" s="264">
        <v>1</v>
      </c>
      <c r="E11193" s="272">
        <v>3325</v>
      </c>
      <c r="F11193" s="503">
        <v>3250</v>
      </c>
    </row>
    <row r="11194" spans="1:6" ht="33.75" x14ac:dyDescent="0.2">
      <c r="A11194" s="2">
        <v>11189</v>
      </c>
      <c r="B11194" s="262" t="s">
        <v>15270</v>
      </c>
      <c r="C11194" s="263" t="s">
        <v>15258</v>
      </c>
      <c r="D11194" s="264">
        <v>1</v>
      </c>
      <c r="E11194" s="194">
        <v>9017</v>
      </c>
      <c r="F11194" s="503">
        <v>13500</v>
      </c>
    </row>
    <row r="11195" spans="1:6" x14ac:dyDescent="0.2">
      <c r="A11195" s="2">
        <v>11190</v>
      </c>
      <c r="B11195" s="262" t="s">
        <v>15272</v>
      </c>
      <c r="C11195" s="263" t="s">
        <v>15260</v>
      </c>
      <c r="D11195" s="264">
        <v>1</v>
      </c>
      <c r="E11195" s="194">
        <v>2422.5</v>
      </c>
      <c r="F11195" s="503">
        <v>3700</v>
      </c>
    </row>
    <row r="11196" spans="1:6" x14ac:dyDescent="0.2">
      <c r="A11196" s="2">
        <v>11191</v>
      </c>
      <c r="B11196" s="262" t="s">
        <v>15272</v>
      </c>
      <c r="C11196" s="263" t="s">
        <v>15261</v>
      </c>
      <c r="D11196" s="264">
        <v>1</v>
      </c>
      <c r="E11196" s="194">
        <v>2422.5</v>
      </c>
      <c r="F11196" s="503">
        <v>3700</v>
      </c>
    </row>
    <row r="11197" spans="1:6" x14ac:dyDescent="0.2">
      <c r="A11197" s="2">
        <v>11192</v>
      </c>
      <c r="B11197" s="262" t="s">
        <v>15272</v>
      </c>
      <c r="C11197" s="263" t="s">
        <v>15262</v>
      </c>
      <c r="D11197" s="264">
        <v>1</v>
      </c>
      <c r="E11197" s="194">
        <v>2422.5</v>
      </c>
      <c r="F11197" s="503">
        <v>3700</v>
      </c>
    </row>
    <row r="11198" spans="1:6" x14ac:dyDescent="0.2">
      <c r="A11198" s="2">
        <v>11193</v>
      </c>
      <c r="B11198" s="262" t="s">
        <v>15272</v>
      </c>
      <c r="C11198" s="263" t="s">
        <v>15263</v>
      </c>
      <c r="D11198" s="264">
        <v>1</v>
      </c>
      <c r="E11198" s="194">
        <v>2422.5</v>
      </c>
      <c r="F11198" s="503">
        <v>3700</v>
      </c>
    </row>
    <row r="11199" spans="1:6" x14ac:dyDescent="0.2">
      <c r="A11199" s="2">
        <v>11194</v>
      </c>
      <c r="B11199" s="262" t="s">
        <v>15272</v>
      </c>
      <c r="C11199" s="263" t="s">
        <v>15265</v>
      </c>
      <c r="D11199" s="264">
        <v>1</v>
      </c>
      <c r="E11199" s="194">
        <v>2024.44</v>
      </c>
      <c r="F11199" s="503">
        <v>3700</v>
      </c>
    </row>
    <row r="11200" spans="1:6" x14ac:dyDescent="0.2">
      <c r="A11200" s="2">
        <v>11195</v>
      </c>
      <c r="B11200" s="262" t="s">
        <v>15272</v>
      </c>
      <c r="C11200" s="263" t="s">
        <v>15267</v>
      </c>
      <c r="D11200" s="264">
        <v>1</v>
      </c>
      <c r="E11200" s="194">
        <v>11100</v>
      </c>
      <c r="F11200" s="503">
        <v>3700</v>
      </c>
    </row>
    <row r="11201" spans="1:6" x14ac:dyDescent="0.2">
      <c r="A11201" s="2">
        <v>11196</v>
      </c>
      <c r="B11201" s="262" t="s">
        <v>15272</v>
      </c>
      <c r="C11201" s="254">
        <v>410104040240</v>
      </c>
      <c r="D11201" s="264">
        <v>1</v>
      </c>
      <c r="E11201" s="274">
        <v>4720</v>
      </c>
      <c r="F11201" s="503">
        <v>3700</v>
      </c>
    </row>
    <row r="11202" spans="1:6" x14ac:dyDescent="0.2">
      <c r="A11202" s="2">
        <v>11197</v>
      </c>
      <c r="B11202" s="262" t="s">
        <v>15272</v>
      </c>
      <c r="C11202" s="173" t="s">
        <v>15268</v>
      </c>
      <c r="D11202" s="264">
        <v>1</v>
      </c>
      <c r="E11202" s="261">
        <v>3250</v>
      </c>
      <c r="F11202" s="503">
        <v>3700</v>
      </c>
    </row>
    <row r="11203" spans="1:6" x14ac:dyDescent="0.2">
      <c r="A11203" s="2">
        <v>11198</v>
      </c>
      <c r="B11203" s="262" t="s">
        <v>15272</v>
      </c>
      <c r="C11203" s="173" t="s">
        <v>15269</v>
      </c>
      <c r="D11203" s="264">
        <v>1</v>
      </c>
      <c r="E11203" s="261">
        <v>3250</v>
      </c>
      <c r="F11203" s="503">
        <v>3700</v>
      </c>
    </row>
    <row r="11204" spans="1:6" x14ac:dyDescent="0.2">
      <c r="A11204" s="2">
        <v>11199</v>
      </c>
      <c r="B11204" s="262" t="s">
        <v>15272</v>
      </c>
      <c r="C11204" s="263" t="s">
        <v>15271</v>
      </c>
      <c r="D11204" s="264">
        <v>1</v>
      </c>
      <c r="E11204" s="194">
        <v>13500</v>
      </c>
      <c r="F11204" s="503">
        <v>3700</v>
      </c>
    </row>
    <row r="11205" spans="1:6" x14ac:dyDescent="0.2">
      <c r="A11205" s="2">
        <v>11200</v>
      </c>
      <c r="B11205" s="262" t="s">
        <v>15272</v>
      </c>
      <c r="C11205" s="263" t="s">
        <v>15273</v>
      </c>
      <c r="D11205" s="264">
        <v>1</v>
      </c>
      <c r="E11205" s="194">
        <v>3700</v>
      </c>
      <c r="F11205" s="503">
        <v>3700</v>
      </c>
    </row>
    <row r="11206" spans="1:6" x14ac:dyDescent="0.2">
      <c r="A11206" s="2">
        <v>11201</v>
      </c>
      <c r="B11206" s="262" t="s">
        <v>15272</v>
      </c>
      <c r="C11206" s="263" t="s">
        <v>15274</v>
      </c>
      <c r="D11206" s="264">
        <v>1</v>
      </c>
      <c r="E11206" s="194">
        <v>3700</v>
      </c>
      <c r="F11206" s="503">
        <v>3700</v>
      </c>
    </row>
    <row r="11207" spans="1:6" x14ac:dyDescent="0.2">
      <c r="A11207" s="2">
        <v>11202</v>
      </c>
      <c r="B11207" s="262" t="s">
        <v>15272</v>
      </c>
      <c r="C11207" s="263" t="s">
        <v>15275</v>
      </c>
      <c r="D11207" s="264">
        <v>1</v>
      </c>
      <c r="E11207" s="194">
        <v>3700</v>
      </c>
      <c r="F11207" s="503">
        <v>3250</v>
      </c>
    </row>
    <row r="11208" spans="1:6" x14ac:dyDescent="0.2">
      <c r="A11208" s="2">
        <v>11203</v>
      </c>
      <c r="B11208" s="262" t="s">
        <v>15272</v>
      </c>
      <c r="C11208" s="263" t="s">
        <v>15276</v>
      </c>
      <c r="D11208" s="264">
        <v>1</v>
      </c>
      <c r="E11208" s="194">
        <v>3700</v>
      </c>
      <c r="F11208" s="503">
        <v>3250</v>
      </c>
    </row>
    <row r="11209" spans="1:6" ht="22.5" x14ac:dyDescent="0.2">
      <c r="A11209" s="2">
        <v>11204</v>
      </c>
      <c r="B11209" s="262" t="s">
        <v>15287</v>
      </c>
      <c r="C11209" s="263" t="s">
        <v>15277</v>
      </c>
      <c r="D11209" s="264">
        <v>1</v>
      </c>
      <c r="E11209" s="194">
        <v>3700</v>
      </c>
      <c r="F11209" s="503">
        <v>3200</v>
      </c>
    </row>
    <row r="11210" spans="1:6" ht="22.5" x14ac:dyDescent="0.2">
      <c r="A11210" s="2">
        <v>11205</v>
      </c>
      <c r="B11210" s="262" t="s">
        <v>15264</v>
      </c>
      <c r="C11210" s="263" t="s">
        <v>15278</v>
      </c>
      <c r="D11210" s="264">
        <v>1</v>
      </c>
      <c r="E11210" s="194">
        <v>3700</v>
      </c>
      <c r="F11210" s="503">
        <v>2024.44</v>
      </c>
    </row>
    <row r="11211" spans="1:6" ht="22.5" x14ac:dyDescent="0.2">
      <c r="A11211" s="2">
        <v>11206</v>
      </c>
      <c r="B11211" s="262" t="s">
        <v>15264</v>
      </c>
      <c r="C11211" s="263" t="s">
        <v>15279</v>
      </c>
      <c r="D11211" s="264">
        <v>1</v>
      </c>
      <c r="E11211" s="194">
        <v>3700</v>
      </c>
      <c r="F11211" s="503">
        <v>2024.44</v>
      </c>
    </row>
    <row r="11212" spans="1:6" ht="22.5" x14ac:dyDescent="0.2">
      <c r="A11212" s="2">
        <v>11207</v>
      </c>
      <c r="B11212" s="262" t="s">
        <v>15264</v>
      </c>
      <c r="C11212" s="263" t="s">
        <v>15280</v>
      </c>
      <c r="D11212" s="264">
        <v>1</v>
      </c>
      <c r="E11212" s="194">
        <v>3700</v>
      </c>
      <c r="F11212" s="503">
        <v>2024.44</v>
      </c>
    </row>
    <row r="11213" spans="1:6" ht="33.75" x14ac:dyDescent="0.2">
      <c r="A11213" s="2">
        <v>11208</v>
      </c>
      <c r="B11213" s="262" t="s">
        <v>15292</v>
      </c>
      <c r="C11213" s="263" t="s">
        <v>15281</v>
      </c>
      <c r="D11213" s="264">
        <v>1</v>
      </c>
      <c r="E11213" s="194">
        <v>3700</v>
      </c>
      <c r="F11213" s="503">
        <v>1349.99</v>
      </c>
    </row>
    <row r="11214" spans="1:6" ht="33.75" x14ac:dyDescent="0.2">
      <c r="A11214" s="2">
        <v>11209</v>
      </c>
      <c r="B11214" s="262" t="s">
        <v>15292</v>
      </c>
      <c r="C11214" s="263" t="s">
        <v>15282</v>
      </c>
      <c r="D11214" s="264">
        <v>1</v>
      </c>
      <c r="E11214" s="194">
        <v>3700</v>
      </c>
      <c r="F11214" s="503">
        <v>1349.99</v>
      </c>
    </row>
    <row r="11215" spans="1:6" ht="33.75" x14ac:dyDescent="0.2">
      <c r="A11215" s="2">
        <v>11210</v>
      </c>
      <c r="B11215" s="262" t="s">
        <v>15292</v>
      </c>
      <c r="C11215" s="263" t="s">
        <v>15283</v>
      </c>
      <c r="D11215" s="264">
        <v>1</v>
      </c>
      <c r="E11215" s="194">
        <v>3700</v>
      </c>
      <c r="F11215" s="503">
        <v>1349.99</v>
      </c>
    </row>
    <row r="11216" spans="1:6" ht="33.75" x14ac:dyDescent="0.2">
      <c r="A11216" s="2">
        <v>11211</v>
      </c>
      <c r="B11216" s="262" t="s">
        <v>15292</v>
      </c>
      <c r="C11216" s="263" t="s">
        <v>15284</v>
      </c>
      <c r="D11216" s="264">
        <v>1</v>
      </c>
      <c r="E11216" s="194">
        <v>3700</v>
      </c>
      <c r="F11216" s="503">
        <v>1349.99</v>
      </c>
    </row>
    <row r="11217" spans="1:6" ht="33.75" x14ac:dyDescent="0.2">
      <c r="A11217" s="2">
        <v>11212</v>
      </c>
      <c r="B11217" s="262" t="s">
        <v>15292</v>
      </c>
      <c r="C11217" s="263" t="s">
        <v>15285</v>
      </c>
      <c r="D11217" s="264">
        <v>1</v>
      </c>
      <c r="E11217" s="194">
        <v>3250</v>
      </c>
      <c r="F11217" s="503">
        <v>1349.99</v>
      </c>
    </row>
    <row r="11218" spans="1:6" ht="33.75" x14ac:dyDescent="0.2">
      <c r="A11218" s="2">
        <v>11213</v>
      </c>
      <c r="B11218" s="262" t="s">
        <v>15292</v>
      </c>
      <c r="C11218" s="263" t="s">
        <v>15286</v>
      </c>
      <c r="D11218" s="264">
        <v>1</v>
      </c>
      <c r="E11218" s="194">
        <v>3250</v>
      </c>
      <c r="F11218" s="503">
        <v>1349.99</v>
      </c>
    </row>
    <row r="11219" spans="1:6" ht="33.75" x14ac:dyDescent="0.2">
      <c r="A11219" s="2">
        <v>11214</v>
      </c>
      <c r="B11219" s="262" t="s">
        <v>15292</v>
      </c>
      <c r="C11219" s="263" t="s">
        <v>15288</v>
      </c>
      <c r="D11219" s="264">
        <v>1</v>
      </c>
      <c r="E11219" s="194">
        <v>3200</v>
      </c>
      <c r="F11219" s="503">
        <v>1349.99</v>
      </c>
    </row>
    <row r="11220" spans="1:6" ht="33.75" x14ac:dyDescent="0.2">
      <c r="A11220" s="2">
        <v>11215</v>
      </c>
      <c r="B11220" s="262" t="s">
        <v>15292</v>
      </c>
      <c r="C11220" s="263" t="s">
        <v>15289</v>
      </c>
      <c r="D11220" s="264">
        <v>1</v>
      </c>
      <c r="E11220" s="194">
        <v>2024.44</v>
      </c>
      <c r="F11220" s="503">
        <v>1349.99</v>
      </c>
    </row>
    <row r="11221" spans="1:6" ht="33.75" x14ac:dyDescent="0.2">
      <c r="A11221" s="2">
        <v>11216</v>
      </c>
      <c r="B11221" s="262" t="s">
        <v>15292</v>
      </c>
      <c r="C11221" s="263" t="s">
        <v>15290</v>
      </c>
      <c r="D11221" s="264">
        <v>1</v>
      </c>
      <c r="E11221" s="194">
        <v>2024.44</v>
      </c>
      <c r="F11221" s="503">
        <v>1349.99</v>
      </c>
    </row>
    <row r="11222" spans="1:6" ht="33.75" x14ac:dyDescent="0.2">
      <c r="A11222" s="2">
        <v>11217</v>
      </c>
      <c r="B11222" s="262" t="s">
        <v>15292</v>
      </c>
      <c r="C11222" s="263" t="s">
        <v>15291</v>
      </c>
      <c r="D11222" s="264">
        <v>1</v>
      </c>
      <c r="E11222" s="194">
        <v>2024.44</v>
      </c>
      <c r="F11222" s="503">
        <v>1349.99</v>
      </c>
    </row>
    <row r="11223" spans="1:6" ht="33.75" x14ac:dyDescent="0.2">
      <c r="A11223" s="2">
        <v>11218</v>
      </c>
      <c r="B11223" s="262" t="s">
        <v>15292</v>
      </c>
      <c r="C11223" s="263" t="s">
        <v>15293</v>
      </c>
      <c r="D11223" s="264">
        <v>1</v>
      </c>
      <c r="E11223" s="194">
        <v>1349.99</v>
      </c>
      <c r="F11223" s="503">
        <v>1349.99</v>
      </c>
    </row>
    <row r="11224" spans="1:6" ht="33.75" x14ac:dyDescent="0.2">
      <c r="A11224" s="2">
        <v>11219</v>
      </c>
      <c r="B11224" s="262" t="s">
        <v>15292</v>
      </c>
      <c r="C11224" s="263" t="s">
        <v>15294</v>
      </c>
      <c r="D11224" s="264">
        <v>1</v>
      </c>
      <c r="E11224" s="194">
        <v>1349.99</v>
      </c>
      <c r="F11224" s="503">
        <v>1349.99</v>
      </c>
    </row>
    <row r="11225" spans="1:6" ht="33.75" x14ac:dyDescent="0.2">
      <c r="A11225" s="2">
        <v>11220</v>
      </c>
      <c r="B11225" s="262" t="s">
        <v>15292</v>
      </c>
      <c r="C11225" s="263" t="s">
        <v>15295</v>
      </c>
      <c r="D11225" s="264">
        <v>1</v>
      </c>
      <c r="E11225" s="194">
        <v>1349.99</v>
      </c>
      <c r="F11225" s="503">
        <v>1349.99</v>
      </c>
    </row>
    <row r="11226" spans="1:6" ht="33.75" x14ac:dyDescent="0.2">
      <c r="A11226" s="2">
        <v>11221</v>
      </c>
      <c r="B11226" s="262" t="s">
        <v>15292</v>
      </c>
      <c r="C11226" s="263" t="s">
        <v>15296</v>
      </c>
      <c r="D11226" s="264">
        <v>1</v>
      </c>
      <c r="E11226" s="194">
        <v>1349.99</v>
      </c>
      <c r="F11226" s="503">
        <v>1350</v>
      </c>
    </row>
    <row r="11227" spans="1:6" ht="33.75" x14ac:dyDescent="0.2">
      <c r="A11227" s="2">
        <v>11222</v>
      </c>
      <c r="B11227" s="262" t="s">
        <v>15292</v>
      </c>
      <c r="C11227" s="263" t="s">
        <v>15297</v>
      </c>
      <c r="D11227" s="264">
        <v>1</v>
      </c>
      <c r="E11227" s="194">
        <v>1349.99</v>
      </c>
      <c r="F11227" s="503">
        <v>1350</v>
      </c>
    </row>
    <row r="11228" spans="1:6" ht="33.75" x14ac:dyDescent="0.2">
      <c r="A11228" s="2">
        <v>11223</v>
      </c>
      <c r="B11228" s="262" t="s">
        <v>15292</v>
      </c>
      <c r="C11228" s="263" t="s">
        <v>15298</v>
      </c>
      <c r="D11228" s="264">
        <v>1</v>
      </c>
      <c r="E11228" s="194">
        <v>1349.99</v>
      </c>
      <c r="F11228" s="503">
        <v>1350</v>
      </c>
    </row>
    <row r="11229" spans="1:6" ht="33.75" x14ac:dyDescent="0.2">
      <c r="A11229" s="2">
        <v>11224</v>
      </c>
      <c r="B11229" s="262" t="s">
        <v>15292</v>
      </c>
      <c r="C11229" s="263" t="s">
        <v>15299</v>
      </c>
      <c r="D11229" s="264">
        <v>1</v>
      </c>
      <c r="E11229" s="194">
        <v>1349.99</v>
      </c>
      <c r="F11229" s="503">
        <v>1350</v>
      </c>
    </row>
    <row r="11230" spans="1:6" ht="33.75" x14ac:dyDescent="0.2">
      <c r="A11230" s="2">
        <v>11225</v>
      </c>
      <c r="B11230" s="262" t="s">
        <v>15292</v>
      </c>
      <c r="C11230" s="263" t="s">
        <v>15300</v>
      </c>
      <c r="D11230" s="264">
        <v>1</v>
      </c>
      <c r="E11230" s="194">
        <v>1349.99</v>
      </c>
      <c r="F11230" s="503">
        <v>1350</v>
      </c>
    </row>
    <row r="11231" spans="1:6" ht="33.75" x14ac:dyDescent="0.2">
      <c r="A11231" s="2">
        <v>11226</v>
      </c>
      <c r="B11231" s="262" t="s">
        <v>15292</v>
      </c>
      <c r="C11231" s="263" t="s">
        <v>15301</v>
      </c>
      <c r="D11231" s="264">
        <v>1</v>
      </c>
      <c r="E11231" s="194">
        <v>1349.99</v>
      </c>
      <c r="F11231" s="503">
        <v>1350</v>
      </c>
    </row>
    <row r="11232" spans="1:6" ht="33.75" x14ac:dyDescent="0.2">
      <c r="A11232" s="2">
        <v>11227</v>
      </c>
      <c r="B11232" s="262" t="s">
        <v>15292</v>
      </c>
      <c r="C11232" s="263" t="s">
        <v>15302</v>
      </c>
      <c r="D11232" s="264">
        <v>1</v>
      </c>
      <c r="E11232" s="194">
        <v>1349.99</v>
      </c>
      <c r="F11232" s="503">
        <v>1370</v>
      </c>
    </row>
    <row r="11233" spans="1:6" ht="33.75" x14ac:dyDescent="0.2">
      <c r="A11233" s="2">
        <v>11228</v>
      </c>
      <c r="B11233" s="262" t="s">
        <v>15292</v>
      </c>
      <c r="C11233" s="263" t="s">
        <v>15303</v>
      </c>
      <c r="D11233" s="264">
        <v>1</v>
      </c>
      <c r="E11233" s="194">
        <v>1349.99</v>
      </c>
      <c r="F11233" s="503">
        <v>1370</v>
      </c>
    </row>
    <row r="11234" spans="1:6" ht="33.75" x14ac:dyDescent="0.2">
      <c r="A11234" s="2">
        <v>11229</v>
      </c>
      <c r="B11234" s="262" t="s">
        <v>15292</v>
      </c>
      <c r="C11234" s="263" t="s">
        <v>15304</v>
      </c>
      <c r="D11234" s="264">
        <v>1</v>
      </c>
      <c r="E11234" s="194">
        <v>1349.99</v>
      </c>
      <c r="F11234" s="503">
        <v>1370</v>
      </c>
    </row>
    <row r="11235" spans="1:6" ht="33.75" x14ac:dyDescent="0.2">
      <c r="A11235" s="2">
        <v>11230</v>
      </c>
      <c r="B11235" s="262" t="s">
        <v>15292</v>
      </c>
      <c r="C11235" s="263" t="s">
        <v>15305</v>
      </c>
      <c r="D11235" s="264">
        <v>1</v>
      </c>
      <c r="E11235" s="194">
        <v>1349.99</v>
      </c>
      <c r="F11235" s="503">
        <v>1370</v>
      </c>
    </row>
    <row r="11236" spans="1:6" ht="33.75" x14ac:dyDescent="0.2">
      <c r="A11236" s="2">
        <v>11231</v>
      </c>
      <c r="B11236" s="262" t="s">
        <v>15292</v>
      </c>
      <c r="C11236" s="263" t="s">
        <v>15306</v>
      </c>
      <c r="D11236" s="264">
        <v>1</v>
      </c>
      <c r="E11236" s="194">
        <v>1350</v>
      </c>
      <c r="F11236" s="503">
        <v>1370</v>
      </c>
    </row>
    <row r="11237" spans="1:6" ht="33.75" x14ac:dyDescent="0.2">
      <c r="A11237" s="2">
        <v>11232</v>
      </c>
      <c r="B11237" s="262" t="s">
        <v>15292</v>
      </c>
      <c r="C11237" s="263" t="s">
        <v>11218</v>
      </c>
      <c r="D11237" s="264">
        <v>1</v>
      </c>
      <c r="E11237" s="194">
        <v>1350</v>
      </c>
      <c r="F11237" s="503">
        <v>1370</v>
      </c>
    </row>
    <row r="11238" spans="1:6" ht="33.75" x14ac:dyDescent="0.2">
      <c r="A11238" s="2">
        <v>11233</v>
      </c>
      <c r="B11238" s="262" t="s">
        <v>15292</v>
      </c>
      <c r="C11238" s="263" t="s">
        <v>11220</v>
      </c>
      <c r="D11238" s="264">
        <v>1</v>
      </c>
      <c r="E11238" s="194">
        <v>1350</v>
      </c>
      <c r="F11238" s="503">
        <v>1370</v>
      </c>
    </row>
    <row r="11239" spans="1:6" ht="33.75" x14ac:dyDescent="0.2">
      <c r="A11239" s="2">
        <v>11234</v>
      </c>
      <c r="B11239" s="262" t="s">
        <v>15292</v>
      </c>
      <c r="C11239" s="263" t="s">
        <v>11222</v>
      </c>
      <c r="D11239" s="264">
        <v>1</v>
      </c>
      <c r="E11239" s="194">
        <v>1350</v>
      </c>
      <c r="F11239" s="503">
        <v>1370</v>
      </c>
    </row>
    <row r="11240" spans="1:6" ht="33.75" x14ac:dyDescent="0.2">
      <c r="A11240" s="2">
        <v>11235</v>
      </c>
      <c r="B11240" s="262" t="s">
        <v>15292</v>
      </c>
      <c r="C11240" s="263" t="s">
        <v>11224</v>
      </c>
      <c r="D11240" s="264">
        <v>1</v>
      </c>
      <c r="E11240" s="194">
        <v>1350</v>
      </c>
      <c r="F11240" s="503">
        <v>1370</v>
      </c>
    </row>
    <row r="11241" spans="1:6" ht="33.75" x14ac:dyDescent="0.2">
      <c r="A11241" s="2">
        <v>11236</v>
      </c>
      <c r="B11241" s="262" t="s">
        <v>15292</v>
      </c>
      <c r="C11241" s="263" t="s">
        <v>11226</v>
      </c>
      <c r="D11241" s="264">
        <v>1</v>
      </c>
      <c r="E11241" s="194">
        <v>1350</v>
      </c>
      <c r="F11241" s="503">
        <v>1370</v>
      </c>
    </row>
    <row r="11242" spans="1:6" ht="33.75" x14ac:dyDescent="0.2">
      <c r="A11242" s="2">
        <v>11237</v>
      </c>
      <c r="B11242" s="262" t="s">
        <v>15292</v>
      </c>
      <c r="C11242" s="263" t="s">
        <v>11230</v>
      </c>
      <c r="D11242" s="264">
        <v>1</v>
      </c>
      <c r="E11242" s="194">
        <v>1370</v>
      </c>
      <c r="F11242" s="503">
        <v>1370</v>
      </c>
    </row>
    <row r="11243" spans="1:6" ht="33.75" x14ac:dyDescent="0.2">
      <c r="A11243" s="2">
        <v>11238</v>
      </c>
      <c r="B11243" s="262" t="s">
        <v>15292</v>
      </c>
      <c r="C11243" s="263" t="s">
        <v>11232</v>
      </c>
      <c r="D11243" s="264">
        <v>1</v>
      </c>
      <c r="E11243" s="194">
        <v>1370</v>
      </c>
      <c r="F11243" s="503">
        <v>1370</v>
      </c>
    </row>
    <row r="11244" spans="1:6" ht="33.75" x14ac:dyDescent="0.2">
      <c r="A11244" s="2">
        <v>11239</v>
      </c>
      <c r="B11244" s="262" t="s">
        <v>15292</v>
      </c>
      <c r="C11244" s="263" t="s">
        <v>15307</v>
      </c>
      <c r="D11244" s="264">
        <v>1</v>
      </c>
      <c r="E11244" s="194">
        <v>1370</v>
      </c>
      <c r="F11244" s="503">
        <v>1370</v>
      </c>
    </row>
    <row r="11245" spans="1:6" ht="33.75" x14ac:dyDescent="0.2">
      <c r="A11245" s="2">
        <v>11240</v>
      </c>
      <c r="B11245" s="262" t="s">
        <v>15292</v>
      </c>
      <c r="C11245" s="263" t="s">
        <v>15308</v>
      </c>
      <c r="D11245" s="264">
        <v>1</v>
      </c>
      <c r="E11245" s="194">
        <v>1370</v>
      </c>
      <c r="F11245" s="503">
        <v>1370</v>
      </c>
    </row>
    <row r="11246" spans="1:6" ht="33.75" x14ac:dyDescent="0.2">
      <c r="A11246" s="2">
        <v>11241</v>
      </c>
      <c r="B11246" s="262" t="s">
        <v>15292</v>
      </c>
      <c r="C11246" s="263" t="s">
        <v>11234</v>
      </c>
      <c r="D11246" s="264">
        <v>1</v>
      </c>
      <c r="E11246" s="194">
        <v>1370</v>
      </c>
      <c r="F11246" s="503">
        <v>1370</v>
      </c>
    </row>
    <row r="11247" spans="1:6" ht="33.75" x14ac:dyDescent="0.2">
      <c r="A11247" s="2">
        <v>11242</v>
      </c>
      <c r="B11247" s="262" t="s">
        <v>15292</v>
      </c>
      <c r="C11247" s="263" t="s">
        <v>11236</v>
      </c>
      <c r="D11247" s="264">
        <v>1</v>
      </c>
      <c r="E11247" s="194">
        <v>1370</v>
      </c>
      <c r="F11247" s="503">
        <v>1370</v>
      </c>
    </row>
    <row r="11248" spans="1:6" ht="33.75" x14ac:dyDescent="0.2">
      <c r="A11248" s="2">
        <v>11243</v>
      </c>
      <c r="B11248" s="262" t="s">
        <v>15292</v>
      </c>
      <c r="C11248" s="263" t="s">
        <v>11238</v>
      </c>
      <c r="D11248" s="264">
        <v>1</v>
      </c>
      <c r="E11248" s="194">
        <v>1370</v>
      </c>
      <c r="F11248" s="503">
        <v>1370</v>
      </c>
    </row>
    <row r="11249" spans="1:6" ht="33.75" x14ac:dyDescent="0.2">
      <c r="A11249" s="2">
        <v>11244</v>
      </c>
      <c r="B11249" s="262" t="s">
        <v>15292</v>
      </c>
      <c r="C11249" s="263" t="s">
        <v>11240</v>
      </c>
      <c r="D11249" s="264">
        <v>1</v>
      </c>
      <c r="E11249" s="194">
        <v>1370</v>
      </c>
      <c r="F11249" s="503">
        <v>1370</v>
      </c>
    </row>
    <row r="11250" spans="1:6" ht="33.75" x14ac:dyDescent="0.2">
      <c r="A11250" s="2">
        <v>11245</v>
      </c>
      <c r="B11250" s="262" t="s">
        <v>15292</v>
      </c>
      <c r="C11250" s="263" t="s">
        <v>11242</v>
      </c>
      <c r="D11250" s="264">
        <v>1</v>
      </c>
      <c r="E11250" s="194">
        <v>1370</v>
      </c>
      <c r="F11250" s="503">
        <v>1370</v>
      </c>
    </row>
    <row r="11251" spans="1:6" ht="33.75" x14ac:dyDescent="0.2">
      <c r="A11251" s="2">
        <v>11246</v>
      </c>
      <c r="B11251" s="262" t="s">
        <v>15292</v>
      </c>
      <c r="C11251" s="263" t="s">
        <v>11244</v>
      </c>
      <c r="D11251" s="264">
        <v>1</v>
      </c>
      <c r="E11251" s="194">
        <v>1370</v>
      </c>
      <c r="F11251" s="503">
        <v>1370</v>
      </c>
    </row>
    <row r="11252" spans="1:6" ht="33.75" x14ac:dyDescent="0.2">
      <c r="A11252" s="2">
        <v>11247</v>
      </c>
      <c r="B11252" s="262" t="s">
        <v>15292</v>
      </c>
      <c r="C11252" s="263" t="s">
        <v>11246</v>
      </c>
      <c r="D11252" s="264">
        <v>1</v>
      </c>
      <c r="E11252" s="194">
        <v>1370</v>
      </c>
      <c r="F11252" s="503">
        <v>1370</v>
      </c>
    </row>
    <row r="11253" spans="1:6" ht="33.75" x14ac:dyDescent="0.2">
      <c r="A11253" s="2">
        <v>11248</v>
      </c>
      <c r="B11253" s="262" t="s">
        <v>15292</v>
      </c>
      <c r="C11253" s="263" t="s">
        <v>11248</v>
      </c>
      <c r="D11253" s="264">
        <v>1</v>
      </c>
      <c r="E11253" s="194">
        <v>1370</v>
      </c>
      <c r="F11253" s="503">
        <v>1370</v>
      </c>
    </row>
    <row r="11254" spans="1:6" ht="33.75" x14ac:dyDescent="0.2">
      <c r="A11254" s="2">
        <v>11249</v>
      </c>
      <c r="B11254" s="262" t="s">
        <v>15292</v>
      </c>
      <c r="C11254" s="263" t="s">
        <v>11250</v>
      </c>
      <c r="D11254" s="264">
        <v>1</v>
      </c>
      <c r="E11254" s="194">
        <v>1370</v>
      </c>
      <c r="F11254" s="503">
        <v>1370</v>
      </c>
    </row>
    <row r="11255" spans="1:6" ht="33.75" x14ac:dyDescent="0.2">
      <c r="A11255" s="2">
        <v>11250</v>
      </c>
      <c r="B11255" s="262" t="s">
        <v>15292</v>
      </c>
      <c r="C11255" s="263" t="s">
        <v>11252</v>
      </c>
      <c r="D11255" s="264">
        <v>1</v>
      </c>
      <c r="E11255" s="194">
        <v>1370</v>
      </c>
      <c r="F11255" s="503">
        <v>1370</v>
      </c>
    </row>
    <row r="11256" spans="1:6" ht="33.75" x14ac:dyDescent="0.2">
      <c r="A11256" s="2">
        <v>11251</v>
      </c>
      <c r="B11256" s="262" t="s">
        <v>15292</v>
      </c>
      <c r="C11256" s="263" t="s">
        <v>11254</v>
      </c>
      <c r="D11256" s="264">
        <v>1</v>
      </c>
      <c r="E11256" s="194">
        <v>1370</v>
      </c>
      <c r="F11256" s="503">
        <v>1370</v>
      </c>
    </row>
    <row r="11257" spans="1:6" ht="33.75" x14ac:dyDescent="0.2">
      <c r="A11257" s="2">
        <v>11252</v>
      </c>
      <c r="B11257" s="262" t="s">
        <v>15292</v>
      </c>
      <c r="C11257" s="263" t="s">
        <v>15309</v>
      </c>
      <c r="D11257" s="264">
        <v>1</v>
      </c>
      <c r="E11257" s="194">
        <v>1370</v>
      </c>
      <c r="F11257" s="503">
        <v>1370</v>
      </c>
    </row>
    <row r="11258" spans="1:6" ht="33.75" x14ac:dyDescent="0.2">
      <c r="A11258" s="2">
        <v>11253</v>
      </c>
      <c r="B11258" s="262" t="s">
        <v>15292</v>
      </c>
      <c r="C11258" s="263" t="s">
        <v>15310</v>
      </c>
      <c r="D11258" s="264">
        <v>1</v>
      </c>
      <c r="E11258" s="194">
        <v>1370</v>
      </c>
      <c r="F11258" s="503">
        <v>1370</v>
      </c>
    </row>
    <row r="11259" spans="1:6" ht="33.75" x14ac:dyDescent="0.2">
      <c r="A11259" s="2">
        <v>11254</v>
      </c>
      <c r="B11259" s="262" t="s">
        <v>15292</v>
      </c>
      <c r="C11259" s="246" t="s">
        <v>15311</v>
      </c>
      <c r="D11259" s="264">
        <v>1</v>
      </c>
      <c r="E11259" s="194">
        <v>1370</v>
      </c>
      <c r="F11259" s="503">
        <v>1370</v>
      </c>
    </row>
    <row r="11260" spans="1:6" ht="33.75" x14ac:dyDescent="0.2">
      <c r="A11260" s="2">
        <v>11255</v>
      </c>
      <c r="B11260" s="262" t="s">
        <v>15292</v>
      </c>
      <c r="C11260" s="246" t="s">
        <v>15312</v>
      </c>
      <c r="D11260" s="264">
        <v>1</v>
      </c>
      <c r="E11260" s="194">
        <v>1370</v>
      </c>
      <c r="F11260" s="503">
        <v>1370</v>
      </c>
    </row>
    <row r="11261" spans="1:6" ht="33.75" x14ac:dyDescent="0.2">
      <c r="A11261" s="2">
        <v>11256</v>
      </c>
      <c r="B11261" s="262" t="s">
        <v>15292</v>
      </c>
      <c r="C11261" s="246" t="s">
        <v>15313</v>
      </c>
      <c r="D11261" s="264">
        <v>1</v>
      </c>
      <c r="E11261" s="194">
        <v>1370</v>
      </c>
      <c r="F11261" s="503">
        <v>1370</v>
      </c>
    </row>
    <row r="11262" spans="1:6" ht="33.75" x14ac:dyDescent="0.2">
      <c r="A11262" s="2">
        <v>11257</v>
      </c>
      <c r="B11262" s="262" t="s">
        <v>15292</v>
      </c>
      <c r="C11262" s="246" t="s">
        <v>15314</v>
      </c>
      <c r="D11262" s="264">
        <v>1</v>
      </c>
      <c r="E11262" s="194">
        <v>1370</v>
      </c>
      <c r="F11262" s="503">
        <v>1370</v>
      </c>
    </row>
    <row r="11263" spans="1:6" ht="33.75" x14ac:dyDescent="0.2">
      <c r="A11263" s="2">
        <v>11258</v>
      </c>
      <c r="B11263" s="262" t="s">
        <v>15292</v>
      </c>
      <c r="C11263" s="246" t="s">
        <v>15315</v>
      </c>
      <c r="D11263" s="264">
        <v>1</v>
      </c>
      <c r="E11263" s="194">
        <v>1370</v>
      </c>
      <c r="F11263" s="503">
        <v>1370</v>
      </c>
    </row>
    <row r="11264" spans="1:6" ht="33.75" x14ac:dyDescent="0.2">
      <c r="A11264" s="2">
        <v>11259</v>
      </c>
      <c r="B11264" s="262" t="s">
        <v>15292</v>
      </c>
      <c r="C11264" s="246" t="s">
        <v>15316</v>
      </c>
      <c r="D11264" s="264">
        <v>1</v>
      </c>
      <c r="E11264" s="194">
        <v>1370</v>
      </c>
      <c r="F11264" s="503">
        <v>1370</v>
      </c>
    </row>
    <row r="11265" spans="1:6" ht="33.75" x14ac:dyDescent="0.2">
      <c r="A11265" s="2">
        <v>11260</v>
      </c>
      <c r="B11265" s="262" t="s">
        <v>15292</v>
      </c>
      <c r="C11265" s="246" t="s">
        <v>15317</v>
      </c>
      <c r="D11265" s="264">
        <v>1</v>
      </c>
      <c r="E11265" s="194">
        <v>1370</v>
      </c>
      <c r="F11265" s="503">
        <v>1370</v>
      </c>
    </row>
    <row r="11266" spans="1:6" ht="33.75" x14ac:dyDescent="0.2">
      <c r="A11266" s="2">
        <v>11261</v>
      </c>
      <c r="B11266" s="262" t="s">
        <v>15292</v>
      </c>
      <c r="C11266" s="246" t="s">
        <v>15318</v>
      </c>
      <c r="D11266" s="264">
        <v>1</v>
      </c>
      <c r="E11266" s="194">
        <v>1370</v>
      </c>
      <c r="F11266" s="503">
        <v>1370</v>
      </c>
    </row>
    <row r="11267" spans="1:6" ht="33.75" x14ac:dyDescent="0.2">
      <c r="A11267" s="2">
        <v>11262</v>
      </c>
      <c r="B11267" s="262" t="s">
        <v>15292</v>
      </c>
      <c r="C11267" s="246" t="s">
        <v>15319</v>
      </c>
      <c r="D11267" s="264">
        <v>1</v>
      </c>
      <c r="E11267" s="194">
        <v>1370</v>
      </c>
      <c r="F11267" s="503">
        <v>1370</v>
      </c>
    </row>
    <row r="11268" spans="1:6" ht="33.75" x14ac:dyDescent="0.2">
      <c r="A11268" s="2">
        <v>11263</v>
      </c>
      <c r="B11268" s="262" t="s">
        <v>15292</v>
      </c>
      <c r="C11268" s="246" t="s">
        <v>15320</v>
      </c>
      <c r="D11268" s="264">
        <v>1</v>
      </c>
      <c r="E11268" s="194">
        <v>1370</v>
      </c>
      <c r="F11268" s="503">
        <v>1370</v>
      </c>
    </row>
    <row r="11269" spans="1:6" ht="33.75" x14ac:dyDescent="0.2">
      <c r="A11269" s="2">
        <v>11264</v>
      </c>
      <c r="B11269" s="262" t="s">
        <v>15292</v>
      </c>
      <c r="C11269" s="246" t="s">
        <v>15321</v>
      </c>
      <c r="D11269" s="264">
        <v>1</v>
      </c>
      <c r="E11269" s="194">
        <v>1370</v>
      </c>
      <c r="F11269" s="503">
        <v>1370</v>
      </c>
    </row>
    <row r="11270" spans="1:6" ht="33.75" x14ac:dyDescent="0.2">
      <c r="A11270" s="2">
        <v>11265</v>
      </c>
      <c r="B11270" s="262" t="s">
        <v>15292</v>
      </c>
      <c r="C11270" s="246" t="s">
        <v>15322</v>
      </c>
      <c r="D11270" s="264">
        <v>1</v>
      </c>
      <c r="E11270" s="194">
        <v>1370</v>
      </c>
      <c r="F11270" s="503">
        <v>1370</v>
      </c>
    </row>
    <row r="11271" spans="1:6" ht="33.75" x14ac:dyDescent="0.2">
      <c r="A11271" s="2">
        <v>11266</v>
      </c>
      <c r="B11271" s="262" t="s">
        <v>15292</v>
      </c>
      <c r="C11271" s="246" t="s">
        <v>15323</v>
      </c>
      <c r="D11271" s="264">
        <v>1</v>
      </c>
      <c r="E11271" s="194">
        <v>1370</v>
      </c>
      <c r="F11271" s="503">
        <v>1370</v>
      </c>
    </row>
    <row r="11272" spans="1:6" ht="33.75" x14ac:dyDescent="0.2">
      <c r="A11272" s="2">
        <v>11267</v>
      </c>
      <c r="B11272" s="262" t="s">
        <v>15292</v>
      </c>
      <c r="C11272" s="246" t="s">
        <v>11256</v>
      </c>
      <c r="D11272" s="264">
        <v>1</v>
      </c>
      <c r="E11272" s="194">
        <v>1370</v>
      </c>
      <c r="F11272" s="503">
        <v>1370</v>
      </c>
    </row>
    <row r="11273" spans="1:6" ht="33.75" x14ac:dyDescent="0.2">
      <c r="A11273" s="2">
        <v>11268</v>
      </c>
      <c r="B11273" s="262" t="s">
        <v>15292</v>
      </c>
      <c r="C11273" s="246" t="s">
        <v>11257</v>
      </c>
      <c r="D11273" s="264">
        <v>1</v>
      </c>
      <c r="E11273" s="194">
        <v>1370</v>
      </c>
      <c r="F11273" s="503">
        <v>1370</v>
      </c>
    </row>
    <row r="11274" spans="1:6" ht="33.75" x14ac:dyDescent="0.2">
      <c r="A11274" s="2">
        <v>11269</v>
      </c>
      <c r="B11274" s="262" t="s">
        <v>15292</v>
      </c>
      <c r="C11274" s="246" t="s">
        <v>11258</v>
      </c>
      <c r="D11274" s="264">
        <v>1</v>
      </c>
      <c r="E11274" s="194">
        <v>1370</v>
      </c>
      <c r="F11274" s="503">
        <v>1370</v>
      </c>
    </row>
    <row r="11275" spans="1:6" ht="33.75" x14ac:dyDescent="0.2">
      <c r="A11275" s="2">
        <v>11270</v>
      </c>
      <c r="B11275" s="262" t="s">
        <v>15292</v>
      </c>
      <c r="C11275" s="246" t="s">
        <v>11259</v>
      </c>
      <c r="D11275" s="264">
        <v>1</v>
      </c>
      <c r="E11275" s="194">
        <v>1370</v>
      </c>
      <c r="F11275" s="503">
        <v>1370</v>
      </c>
    </row>
    <row r="11276" spans="1:6" ht="22.5" x14ac:dyDescent="0.2">
      <c r="A11276" s="2">
        <v>11271</v>
      </c>
      <c r="B11276" s="262" t="s">
        <v>15324</v>
      </c>
      <c r="C11276" s="246" t="s">
        <v>11260</v>
      </c>
      <c r="D11276" s="264">
        <v>1</v>
      </c>
      <c r="E11276" s="194">
        <v>1370</v>
      </c>
      <c r="F11276" s="503">
        <v>1856.4</v>
      </c>
    </row>
    <row r="11277" spans="1:6" ht="22.5" x14ac:dyDescent="0.2">
      <c r="A11277" s="2">
        <v>11272</v>
      </c>
      <c r="B11277" s="262" t="s">
        <v>15324</v>
      </c>
      <c r="C11277" s="246" t="s">
        <v>11261</v>
      </c>
      <c r="D11277" s="264">
        <v>1</v>
      </c>
      <c r="E11277" s="194">
        <v>1370</v>
      </c>
      <c r="F11277" s="503">
        <v>1856.4</v>
      </c>
    </row>
    <row r="11278" spans="1:6" ht="22.5" x14ac:dyDescent="0.2">
      <c r="A11278" s="2">
        <v>11273</v>
      </c>
      <c r="B11278" s="262" t="s">
        <v>15324</v>
      </c>
      <c r="C11278" s="246" t="s">
        <v>7633</v>
      </c>
      <c r="D11278" s="264">
        <v>1</v>
      </c>
      <c r="E11278" s="194">
        <v>1370</v>
      </c>
      <c r="F11278" s="503">
        <v>1856.4</v>
      </c>
    </row>
    <row r="11279" spans="1:6" ht="22.5" x14ac:dyDescent="0.2">
      <c r="A11279" s="2">
        <v>11274</v>
      </c>
      <c r="B11279" s="262" t="s">
        <v>15324</v>
      </c>
      <c r="C11279" s="246" t="s">
        <v>11262</v>
      </c>
      <c r="D11279" s="264">
        <v>1</v>
      </c>
      <c r="E11279" s="194">
        <v>1370</v>
      </c>
      <c r="F11279" s="503">
        <v>1856.4</v>
      </c>
    </row>
    <row r="11280" spans="1:6" ht="22.5" x14ac:dyDescent="0.2">
      <c r="A11280" s="2">
        <v>11275</v>
      </c>
      <c r="B11280" s="262" t="s">
        <v>15324</v>
      </c>
      <c r="C11280" s="246" t="s">
        <v>11263</v>
      </c>
      <c r="D11280" s="264">
        <v>1</v>
      </c>
      <c r="E11280" s="194">
        <v>1370</v>
      </c>
      <c r="F11280" s="503">
        <v>1856.4</v>
      </c>
    </row>
    <row r="11281" spans="1:6" ht="22.5" x14ac:dyDescent="0.2">
      <c r="A11281" s="2">
        <v>11276</v>
      </c>
      <c r="B11281" s="262" t="s">
        <v>15330</v>
      </c>
      <c r="C11281" s="246" t="s">
        <v>11264</v>
      </c>
      <c r="D11281" s="264">
        <v>1</v>
      </c>
      <c r="E11281" s="194">
        <v>1370</v>
      </c>
      <c r="F11281" s="503">
        <v>3400</v>
      </c>
    </row>
    <row r="11282" spans="1:6" ht="22.5" x14ac:dyDescent="0.2">
      <c r="A11282" s="2">
        <v>11277</v>
      </c>
      <c r="B11282" s="262" t="s">
        <v>15330</v>
      </c>
      <c r="C11282" s="246" t="s">
        <v>11265</v>
      </c>
      <c r="D11282" s="264">
        <v>1</v>
      </c>
      <c r="E11282" s="194">
        <v>1370</v>
      </c>
      <c r="F11282" s="503">
        <v>3400</v>
      </c>
    </row>
    <row r="11283" spans="1:6" ht="22.5" x14ac:dyDescent="0.2">
      <c r="A11283" s="2">
        <v>11278</v>
      </c>
      <c r="B11283" s="262" t="s">
        <v>15330</v>
      </c>
      <c r="C11283" s="246" t="s">
        <v>11266</v>
      </c>
      <c r="D11283" s="264">
        <v>1</v>
      </c>
      <c r="E11283" s="194">
        <v>1370</v>
      </c>
      <c r="F11283" s="503">
        <v>3400</v>
      </c>
    </row>
    <row r="11284" spans="1:6" x14ac:dyDescent="0.2">
      <c r="A11284" s="2">
        <v>11279</v>
      </c>
      <c r="B11284" s="262" t="s">
        <v>15334</v>
      </c>
      <c r="C11284" s="246" t="s">
        <v>11267</v>
      </c>
      <c r="D11284" s="264">
        <v>1</v>
      </c>
      <c r="E11284" s="194">
        <v>1370</v>
      </c>
      <c r="F11284" s="503">
        <v>1700</v>
      </c>
    </row>
    <row r="11285" spans="1:6" x14ac:dyDescent="0.2">
      <c r="A11285" s="2">
        <v>11280</v>
      </c>
      <c r="B11285" s="262" t="s">
        <v>15334</v>
      </c>
      <c r="C11285" s="246" t="s">
        <v>11268</v>
      </c>
      <c r="D11285" s="264">
        <v>1</v>
      </c>
      <c r="E11285" s="194">
        <v>1370</v>
      </c>
      <c r="F11285" s="503">
        <v>1700</v>
      </c>
    </row>
    <row r="11286" spans="1:6" x14ac:dyDescent="0.2">
      <c r="A11286" s="2">
        <v>11281</v>
      </c>
      <c r="B11286" s="262" t="s">
        <v>15334</v>
      </c>
      <c r="C11286" s="246" t="s">
        <v>15325</v>
      </c>
      <c r="D11286" s="264">
        <v>1</v>
      </c>
      <c r="E11286" s="194">
        <v>1856.4</v>
      </c>
      <c r="F11286" s="503">
        <v>1700</v>
      </c>
    </row>
    <row r="11287" spans="1:6" x14ac:dyDescent="0.2">
      <c r="A11287" s="2">
        <v>11282</v>
      </c>
      <c r="B11287" s="262" t="s">
        <v>15334</v>
      </c>
      <c r="C11287" s="246" t="s">
        <v>15326</v>
      </c>
      <c r="D11287" s="264">
        <v>1</v>
      </c>
      <c r="E11287" s="194">
        <v>1856.4</v>
      </c>
      <c r="F11287" s="503">
        <v>1700</v>
      </c>
    </row>
    <row r="11288" spans="1:6" x14ac:dyDescent="0.2">
      <c r="A11288" s="2">
        <v>11283</v>
      </c>
      <c r="B11288" s="262" t="s">
        <v>15334</v>
      </c>
      <c r="C11288" s="246" t="s">
        <v>15327</v>
      </c>
      <c r="D11288" s="264">
        <v>1</v>
      </c>
      <c r="E11288" s="194">
        <v>1856.4</v>
      </c>
      <c r="F11288" s="503">
        <v>1700</v>
      </c>
    </row>
    <row r="11289" spans="1:6" x14ac:dyDescent="0.2">
      <c r="A11289" s="2">
        <v>11284</v>
      </c>
      <c r="B11289" s="262" t="s">
        <v>15334</v>
      </c>
      <c r="C11289" s="246" t="s">
        <v>15328</v>
      </c>
      <c r="D11289" s="264">
        <v>1</v>
      </c>
      <c r="E11289" s="194">
        <v>1856.4</v>
      </c>
      <c r="F11289" s="503">
        <v>1700</v>
      </c>
    </row>
    <row r="11290" spans="1:6" x14ac:dyDescent="0.2">
      <c r="A11290" s="2">
        <v>11285</v>
      </c>
      <c r="B11290" s="262" t="s">
        <v>15334</v>
      </c>
      <c r="C11290" s="246" t="s">
        <v>15329</v>
      </c>
      <c r="D11290" s="264">
        <v>1</v>
      </c>
      <c r="E11290" s="194">
        <v>1856.4</v>
      </c>
      <c r="F11290" s="503">
        <v>1700</v>
      </c>
    </row>
    <row r="11291" spans="1:6" x14ac:dyDescent="0.2">
      <c r="A11291" s="2">
        <v>11286</v>
      </c>
      <c r="B11291" s="262" t="s">
        <v>15334</v>
      </c>
      <c r="C11291" s="246" t="s">
        <v>15331</v>
      </c>
      <c r="D11291" s="264">
        <v>1</v>
      </c>
      <c r="E11291" s="194">
        <v>3400</v>
      </c>
      <c r="F11291" s="503">
        <v>1700</v>
      </c>
    </row>
    <row r="11292" spans="1:6" x14ac:dyDescent="0.2">
      <c r="A11292" s="2">
        <v>11287</v>
      </c>
      <c r="B11292" s="262" t="s">
        <v>15334</v>
      </c>
      <c r="C11292" s="246" t="s">
        <v>15332</v>
      </c>
      <c r="D11292" s="264">
        <v>1</v>
      </c>
      <c r="E11292" s="194">
        <v>3400</v>
      </c>
      <c r="F11292" s="503">
        <v>1700</v>
      </c>
    </row>
    <row r="11293" spans="1:6" x14ac:dyDescent="0.2">
      <c r="A11293" s="2">
        <v>11288</v>
      </c>
      <c r="B11293" s="262" t="s">
        <v>15334</v>
      </c>
      <c r="C11293" s="246" t="s">
        <v>15333</v>
      </c>
      <c r="D11293" s="264">
        <v>1</v>
      </c>
      <c r="E11293" s="194">
        <v>3400</v>
      </c>
      <c r="F11293" s="503">
        <v>1700</v>
      </c>
    </row>
    <row r="11294" spans="1:6" x14ac:dyDescent="0.2">
      <c r="A11294" s="2">
        <v>11289</v>
      </c>
      <c r="B11294" s="262" t="s">
        <v>15334</v>
      </c>
      <c r="C11294" s="246" t="s">
        <v>15335</v>
      </c>
      <c r="D11294" s="264">
        <v>1</v>
      </c>
      <c r="E11294" s="194">
        <v>1700</v>
      </c>
      <c r="F11294" s="503">
        <v>1700</v>
      </c>
    </row>
    <row r="11295" spans="1:6" x14ac:dyDescent="0.2">
      <c r="A11295" s="2">
        <v>11290</v>
      </c>
      <c r="B11295" s="262" t="s">
        <v>15334</v>
      </c>
      <c r="C11295" s="246" t="s">
        <v>15336</v>
      </c>
      <c r="D11295" s="264">
        <v>1</v>
      </c>
      <c r="E11295" s="194">
        <v>1700</v>
      </c>
      <c r="F11295" s="503">
        <v>1700</v>
      </c>
    </row>
    <row r="11296" spans="1:6" x14ac:dyDescent="0.2">
      <c r="A11296" s="2">
        <v>11291</v>
      </c>
      <c r="B11296" s="262" t="s">
        <v>15334</v>
      </c>
      <c r="C11296" s="246" t="s">
        <v>15337</v>
      </c>
      <c r="D11296" s="264">
        <v>1</v>
      </c>
      <c r="E11296" s="194">
        <v>1700</v>
      </c>
      <c r="F11296" s="503">
        <v>1700</v>
      </c>
    </row>
    <row r="11297" spans="1:6" x14ac:dyDescent="0.2">
      <c r="A11297" s="2">
        <v>11292</v>
      </c>
      <c r="B11297" s="262" t="s">
        <v>15334</v>
      </c>
      <c r="C11297" s="246" t="s">
        <v>15338</v>
      </c>
      <c r="D11297" s="264">
        <v>1</v>
      </c>
      <c r="E11297" s="194">
        <v>1700</v>
      </c>
      <c r="F11297" s="503">
        <v>1700</v>
      </c>
    </row>
    <row r="11298" spans="1:6" x14ac:dyDescent="0.2">
      <c r="A11298" s="2">
        <v>11293</v>
      </c>
      <c r="B11298" s="262" t="s">
        <v>15334</v>
      </c>
      <c r="C11298" s="246" t="s">
        <v>15339</v>
      </c>
      <c r="D11298" s="264">
        <v>1</v>
      </c>
      <c r="E11298" s="194">
        <v>1700</v>
      </c>
      <c r="F11298" s="503">
        <v>1700</v>
      </c>
    </row>
    <row r="11299" spans="1:6" x14ac:dyDescent="0.2">
      <c r="A11299" s="2">
        <v>11294</v>
      </c>
      <c r="B11299" s="262" t="s">
        <v>15334</v>
      </c>
      <c r="C11299" s="246" t="s">
        <v>15340</v>
      </c>
      <c r="D11299" s="264">
        <v>1</v>
      </c>
      <c r="E11299" s="194">
        <v>1700</v>
      </c>
      <c r="F11299" s="503">
        <v>1700</v>
      </c>
    </row>
    <row r="11300" spans="1:6" x14ac:dyDescent="0.2">
      <c r="A11300" s="2">
        <v>11295</v>
      </c>
      <c r="B11300" s="262" t="s">
        <v>15334</v>
      </c>
      <c r="C11300" s="246" t="s">
        <v>15341</v>
      </c>
      <c r="D11300" s="264">
        <v>1</v>
      </c>
      <c r="E11300" s="194">
        <v>1700</v>
      </c>
      <c r="F11300" s="503">
        <v>1700</v>
      </c>
    </row>
    <row r="11301" spans="1:6" x14ac:dyDescent="0.2">
      <c r="A11301" s="2">
        <v>11296</v>
      </c>
      <c r="B11301" s="262" t="s">
        <v>15334</v>
      </c>
      <c r="C11301" s="246" t="s">
        <v>15342</v>
      </c>
      <c r="D11301" s="264">
        <v>1</v>
      </c>
      <c r="E11301" s="194">
        <v>1700</v>
      </c>
      <c r="F11301" s="503">
        <v>1700</v>
      </c>
    </row>
    <row r="11302" spans="1:6" x14ac:dyDescent="0.2">
      <c r="A11302" s="2">
        <v>11297</v>
      </c>
      <c r="B11302" s="262" t="s">
        <v>15334</v>
      </c>
      <c r="C11302" s="246" t="s">
        <v>15343</v>
      </c>
      <c r="D11302" s="264">
        <v>1</v>
      </c>
      <c r="E11302" s="194">
        <v>1700</v>
      </c>
      <c r="F11302" s="503">
        <v>1700</v>
      </c>
    </row>
    <row r="11303" spans="1:6" x14ac:dyDescent="0.2">
      <c r="A11303" s="2">
        <v>11298</v>
      </c>
      <c r="B11303" s="262" t="s">
        <v>15334</v>
      </c>
      <c r="C11303" s="246" t="s">
        <v>15344</v>
      </c>
      <c r="D11303" s="264">
        <v>1</v>
      </c>
      <c r="E11303" s="194">
        <v>1700</v>
      </c>
      <c r="F11303" s="503">
        <v>1700</v>
      </c>
    </row>
    <row r="11304" spans="1:6" x14ac:dyDescent="0.2">
      <c r="A11304" s="2">
        <v>11299</v>
      </c>
      <c r="B11304" s="262" t="s">
        <v>15355</v>
      </c>
      <c r="C11304" s="246" t="s">
        <v>15345</v>
      </c>
      <c r="D11304" s="264">
        <v>1</v>
      </c>
      <c r="E11304" s="194">
        <v>1700</v>
      </c>
      <c r="F11304" s="503">
        <v>561</v>
      </c>
    </row>
    <row r="11305" spans="1:6" x14ac:dyDescent="0.2">
      <c r="A11305" s="2">
        <v>11300</v>
      </c>
      <c r="B11305" s="262" t="s">
        <v>15355</v>
      </c>
      <c r="C11305" s="246" t="s">
        <v>15346</v>
      </c>
      <c r="D11305" s="264">
        <v>1</v>
      </c>
      <c r="E11305" s="194">
        <v>1700</v>
      </c>
      <c r="F11305" s="503">
        <v>561</v>
      </c>
    </row>
    <row r="11306" spans="1:6" x14ac:dyDescent="0.2">
      <c r="A11306" s="2">
        <v>11301</v>
      </c>
      <c r="B11306" s="262" t="s">
        <v>15355</v>
      </c>
      <c r="C11306" s="246" t="s">
        <v>15347</v>
      </c>
      <c r="D11306" s="264">
        <v>1</v>
      </c>
      <c r="E11306" s="194">
        <v>1700</v>
      </c>
      <c r="F11306" s="503">
        <v>561</v>
      </c>
    </row>
    <row r="11307" spans="1:6" x14ac:dyDescent="0.2">
      <c r="A11307" s="2">
        <v>11302</v>
      </c>
      <c r="B11307" s="262" t="s">
        <v>15355</v>
      </c>
      <c r="C11307" s="246" t="s">
        <v>15348</v>
      </c>
      <c r="D11307" s="264">
        <v>1</v>
      </c>
      <c r="E11307" s="194">
        <v>1700</v>
      </c>
      <c r="F11307" s="503">
        <v>561</v>
      </c>
    </row>
    <row r="11308" spans="1:6" x14ac:dyDescent="0.2">
      <c r="A11308" s="2">
        <v>11303</v>
      </c>
      <c r="B11308" s="262" t="s">
        <v>15355</v>
      </c>
      <c r="C11308" s="246" t="s">
        <v>15349</v>
      </c>
      <c r="D11308" s="264">
        <v>1</v>
      </c>
      <c r="E11308" s="194">
        <v>1700</v>
      </c>
      <c r="F11308" s="503">
        <v>561</v>
      </c>
    </row>
    <row r="11309" spans="1:6" x14ac:dyDescent="0.2">
      <c r="A11309" s="2">
        <v>11304</v>
      </c>
      <c r="B11309" s="262" t="s">
        <v>15355</v>
      </c>
      <c r="C11309" s="246" t="s">
        <v>15350</v>
      </c>
      <c r="D11309" s="264">
        <v>1</v>
      </c>
      <c r="E11309" s="194">
        <v>1700</v>
      </c>
      <c r="F11309" s="503">
        <v>561</v>
      </c>
    </row>
    <row r="11310" spans="1:6" x14ac:dyDescent="0.2">
      <c r="A11310" s="2">
        <v>11305</v>
      </c>
      <c r="B11310" s="262" t="s">
        <v>15355</v>
      </c>
      <c r="C11310" s="246" t="s">
        <v>15351</v>
      </c>
      <c r="D11310" s="264">
        <v>1</v>
      </c>
      <c r="E11310" s="194">
        <v>1700</v>
      </c>
      <c r="F11310" s="503">
        <v>561</v>
      </c>
    </row>
    <row r="11311" spans="1:6" x14ac:dyDescent="0.2">
      <c r="A11311" s="2">
        <v>11306</v>
      </c>
      <c r="B11311" s="262" t="s">
        <v>15355</v>
      </c>
      <c r="C11311" s="246" t="s">
        <v>15352</v>
      </c>
      <c r="D11311" s="264">
        <v>1</v>
      </c>
      <c r="E11311" s="194">
        <v>1700</v>
      </c>
      <c r="F11311" s="503">
        <v>561</v>
      </c>
    </row>
    <row r="11312" spans="1:6" x14ac:dyDescent="0.2">
      <c r="A11312" s="2">
        <v>11307</v>
      </c>
      <c r="B11312" s="262" t="s">
        <v>15355</v>
      </c>
      <c r="C11312" s="246" t="s">
        <v>15353</v>
      </c>
      <c r="D11312" s="264">
        <v>1</v>
      </c>
      <c r="E11312" s="194">
        <v>1700</v>
      </c>
      <c r="F11312" s="503">
        <v>561</v>
      </c>
    </row>
    <row r="11313" spans="1:6" x14ac:dyDescent="0.2">
      <c r="A11313" s="2">
        <v>11308</v>
      </c>
      <c r="B11313" s="262" t="s">
        <v>15355</v>
      </c>
      <c r="C11313" s="246" t="s">
        <v>15354</v>
      </c>
      <c r="D11313" s="264">
        <v>1</v>
      </c>
      <c r="E11313" s="194">
        <v>1700</v>
      </c>
      <c r="F11313" s="503">
        <v>561</v>
      </c>
    </row>
    <row r="11314" spans="1:6" x14ac:dyDescent="0.2">
      <c r="A11314" s="2">
        <v>11309</v>
      </c>
      <c r="B11314" s="262" t="s">
        <v>15355</v>
      </c>
      <c r="C11314" s="246" t="s">
        <v>15356</v>
      </c>
      <c r="D11314" s="264">
        <v>1</v>
      </c>
      <c r="E11314" s="194">
        <v>561</v>
      </c>
      <c r="F11314" s="503">
        <v>561</v>
      </c>
    </row>
    <row r="11315" spans="1:6" x14ac:dyDescent="0.2">
      <c r="A11315" s="2">
        <v>11310</v>
      </c>
      <c r="B11315" s="133" t="s">
        <v>15367</v>
      </c>
      <c r="C11315" s="246" t="s">
        <v>15357</v>
      </c>
      <c r="D11315" s="264">
        <v>1</v>
      </c>
      <c r="E11315" s="194">
        <v>561</v>
      </c>
      <c r="F11315" s="503">
        <v>4000</v>
      </c>
    </row>
    <row r="11316" spans="1:6" x14ac:dyDescent="0.2">
      <c r="A11316" s="2">
        <v>11311</v>
      </c>
      <c r="B11316" s="133" t="s">
        <v>15368</v>
      </c>
      <c r="C11316" s="246" t="s">
        <v>15358</v>
      </c>
      <c r="D11316" s="264">
        <v>1</v>
      </c>
      <c r="E11316" s="194">
        <v>561</v>
      </c>
      <c r="F11316" s="503">
        <v>12921.36</v>
      </c>
    </row>
    <row r="11317" spans="1:6" x14ac:dyDescent="0.2">
      <c r="A11317" s="2">
        <v>11312</v>
      </c>
      <c r="B11317" s="133" t="s">
        <v>3153</v>
      </c>
      <c r="C11317" s="246" t="s">
        <v>15359</v>
      </c>
      <c r="D11317" s="264">
        <v>1</v>
      </c>
      <c r="E11317" s="194">
        <v>561</v>
      </c>
      <c r="F11317" s="503">
        <v>9470</v>
      </c>
    </row>
    <row r="11318" spans="1:6" x14ac:dyDescent="0.2">
      <c r="A11318" s="2">
        <v>11313</v>
      </c>
      <c r="B11318" s="133" t="s">
        <v>3153</v>
      </c>
      <c r="C11318" s="246" t="s">
        <v>15360</v>
      </c>
      <c r="D11318" s="264">
        <v>1</v>
      </c>
      <c r="E11318" s="194">
        <v>561</v>
      </c>
      <c r="F11318" s="503">
        <v>9470</v>
      </c>
    </row>
    <row r="11319" spans="1:6" x14ac:dyDescent="0.2">
      <c r="A11319" s="2">
        <v>11314</v>
      </c>
      <c r="B11319" s="133" t="s">
        <v>3153</v>
      </c>
      <c r="C11319" s="246" t="s">
        <v>15361</v>
      </c>
      <c r="D11319" s="264">
        <v>1</v>
      </c>
      <c r="E11319" s="194">
        <v>561</v>
      </c>
      <c r="F11319" s="503">
        <v>3953.2</v>
      </c>
    </row>
    <row r="11320" spans="1:6" x14ac:dyDescent="0.2">
      <c r="A11320" s="2">
        <v>11315</v>
      </c>
      <c r="B11320" s="133" t="s">
        <v>3153</v>
      </c>
      <c r="C11320" s="246" t="s">
        <v>15362</v>
      </c>
      <c r="D11320" s="264">
        <v>1</v>
      </c>
      <c r="E11320" s="194">
        <v>561</v>
      </c>
      <c r="F11320" s="503">
        <v>3953.2</v>
      </c>
    </row>
    <row r="11321" spans="1:6" x14ac:dyDescent="0.2">
      <c r="A11321" s="2">
        <v>11316</v>
      </c>
      <c r="B11321" s="133" t="s">
        <v>3153</v>
      </c>
      <c r="C11321" s="246" t="s">
        <v>15363</v>
      </c>
      <c r="D11321" s="264">
        <v>1</v>
      </c>
      <c r="E11321" s="194">
        <v>561</v>
      </c>
      <c r="F11321" s="503">
        <v>3953.2</v>
      </c>
    </row>
    <row r="11322" spans="1:6" x14ac:dyDescent="0.2">
      <c r="A11322" s="2">
        <v>11317</v>
      </c>
      <c r="B11322" s="133" t="s">
        <v>3153</v>
      </c>
      <c r="C11322" s="246" t="s">
        <v>15364</v>
      </c>
      <c r="D11322" s="264">
        <v>1</v>
      </c>
      <c r="E11322" s="194">
        <v>561</v>
      </c>
      <c r="F11322" s="503">
        <v>3953.2</v>
      </c>
    </row>
    <row r="11323" spans="1:6" x14ac:dyDescent="0.2">
      <c r="A11323" s="2">
        <v>11318</v>
      </c>
      <c r="B11323" s="133" t="s">
        <v>3153</v>
      </c>
      <c r="C11323" s="246" t="s">
        <v>15365</v>
      </c>
      <c r="D11323" s="264">
        <v>1</v>
      </c>
      <c r="E11323" s="194">
        <v>561</v>
      </c>
      <c r="F11323" s="503">
        <v>3953.2</v>
      </c>
    </row>
    <row r="11324" spans="1:6" x14ac:dyDescent="0.2">
      <c r="A11324" s="2">
        <v>11319</v>
      </c>
      <c r="B11324" s="133" t="s">
        <v>3153</v>
      </c>
      <c r="C11324" s="246" t="s">
        <v>15366</v>
      </c>
      <c r="D11324" s="264">
        <v>1</v>
      </c>
      <c r="E11324" s="194">
        <v>561</v>
      </c>
      <c r="F11324" s="503">
        <v>7300</v>
      </c>
    </row>
    <row r="11325" spans="1:6" ht="22.5" x14ac:dyDescent="0.2">
      <c r="A11325" s="2">
        <v>11320</v>
      </c>
      <c r="B11325" s="133" t="s">
        <v>15369</v>
      </c>
      <c r="C11325" s="252">
        <v>410105050092</v>
      </c>
      <c r="D11325" s="140">
        <v>1</v>
      </c>
      <c r="E11325" s="194">
        <v>4000</v>
      </c>
      <c r="F11325" s="503">
        <v>19448</v>
      </c>
    </row>
    <row r="11326" spans="1:6" ht="22.5" x14ac:dyDescent="0.2">
      <c r="A11326" s="2">
        <v>11321</v>
      </c>
      <c r="B11326" s="133" t="s">
        <v>15370</v>
      </c>
      <c r="C11326" s="252">
        <v>410103030168</v>
      </c>
      <c r="D11326" s="140">
        <v>1</v>
      </c>
      <c r="E11326" s="194">
        <v>12921.36</v>
      </c>
      <c r="F11326" s="503">
        <v>19765.2</v>
      </c>
    </row>
    <row r="11327" spans="1:6" x14ac:dyDescent="0.2">
      <c r="A11327" s="2">
        <v>11322</v>
      </c>
      <c r="B11327" s="133" t="s">
        <v>15371</v>
      </c>
      <c r="C11327" s="252">
        <v>410103030169</v>
      </c>
      <c r="D11327" s="140">
        <v>1</v>
      </c>
      <c r="E11327" s="194">
        <v>9470</v>
      </c>
      <c r="F11327" s="503">
        <v>25064</v>
      </c>
    </row>
    <row r="11328" spans="1:6" x14ac:dyDescent="0.2">
      <c r="A11328" s="2">
        <v>11323</v>
      </c>
      <c r="B11328" s="133" t="s">
        <v>15372</v>
      </c>
      <c r="C11328" s="252">
        <v>410103030170</v>
      </c>
      <c r="D11328" s="140">
        <v>1</v>
      </c>
      <c r="E11328" s="194">
        <v>9470</v>
      </c>
      <c r="F11328" s="503">
        <v>6440</v>
      </c>
    </row>
    <row r="11329" spans="1:6" x14ac:dyDescent="0.2">
      <c r="A11329" s="2">
        <v>11324</v>
      </c>
      <c r="B11329" s="133" t="s">
        <v>15372</v>
      </c>
      <c r="C11329" s="252">
        <v>410103030171</v>
      </c>
      <c r="D11329" s="140">
        <v>1</v>
      </c>
      <c r="E11329" s="194">
        <v>3953.2</v>
      </c>
      <c r="F11329" s="503">
        <v>6440</v>
      </c>
    </row>
    <row r="11330" spans="1:6" x14ac:dyDescent="0.2">
      <c r="A11330" s="2">
        <v>11325</v>
      </c>
      <c r="B11330" s="133" t="s">
        <v>15372</v>
      </c>
      <c r="C11330" s="252">
        <v>410103030172</v>
      </c>
      <c r="D11330" s="140">
        <v>1</v>
      </c>
      <c r="E11330" s="194">
        <v>3953.2</v>
      </c>
      <c r="F11330" s="503">
        <v>6440</v>
      </c>
    </row>
    <row r="11331" spans="1:6" x14ac:dyDescent="0.2">
      <c r="A11331" s="2">
        <v>11326</v>
      </c>
      <c r="B11331" s="133" t="s">
        <v>15372</v>
      </c>
      <c r="C11331" s="252">
        <v>410103030173</v>
      </c>
      <c r="D11331" s="140">
        <v>1</v>
      </c>
      <c r="E11331" s="194">
        <v>3953.2</v>
      </c>
      <c r="F11331" s="503">
        <v>6440</v>
      </c>
    </row>
    <row r="11332" spans="1:6" x14ac:dyDescent="0.2">
      <c r="A11332" s="2">
        <v>11327</v>
      </c>
      <c r="B11332" s="133" t="s">
        <v>15372</v>
      </c>
      <c r="C11332" s="252">
        <v>410103030174</v>
      </c>
      <c r="D11332" s="140">
        <v>1</v>
      </c>
      <c r="E11332" s="194">
        <v>3953.2</v>
      </c>
      <c r="F11332" s="503">
        <v>6440</v>
      </c>
    </row>
    <row r="11333" spans="1:6" ht="22.5" x14ac:dyDescent="0.2">
      <c r="A11333" s="2">
        <v>11328</v>
      </c>
      <c r="B11333" s="133" t="s">
        <v>4169</v>
      </c>
      <c r="C11333" s="252">
        <v>410103030175</v>
      </c>
      <c r="D11333" s="140">
        <v>1</v>
      </c>
      <c r="E11333" s="194">
        <v>3953.2</v>
      </c>
      <c r="F11333" s="503">
        <v>11450</v>
      </c>
    </row>
    <row r="11334" spans="1:6" ht="22.5" x14ac:dyDescent="0.2">
      <c r="A11334" s="2">
        <v>11329</v>
      </c>
      <c r="B11334" s="133" t="s">
        <v>4169</v>
      </c>
      <c r="C11334" s="252">
        <v>410103030176</v>
      </c>
      <c r="D11334" s="140">
        <v>1</v>
      </c>
      <c r="E11334" s="194">
        <v>7300</v>
      </c>
      <c r="F11334" s="503">
        <v>11450</v>
      </c>
    </row>
    <row r="11335" spans="1:6" ht="22.5" x14ac:dyDescent="0.2">
      <c r="A11335" s="2">
        <v>11330</v>
      </c>
      <c r="B11335" s="133" t="s">
        <v>4169</v>
      </c>
      <c r="C11335" s="252">
        <v>410102020086</v>
      </c>
      <c r="D11335" s="140">
        <v>1</v>
      </c>
      <c r="E11335" s="194">
        <v>19448</v>
      </c>
      <c r="F11335" s="503">
        <v>11450</v>
      </c>
    </row>
    <row r="11336" spans="1:6" ht="22.5" x14ac:dyDescent="0.2">
      <c r="A11336" s="2">
        <v>11331</v>
      </c>
      <c r="B11336" s="133" t="s">
        <v>4169</v>
      </c>
      <c r="C11336" s="252">
        <v>410102020087</v>
      </c>
      <c r="D11336" s="140">
        <v>1</v>
      </c>
      <c r="E11336" s="194">
        <v>19765.2</v>
      </c>
      <c r="F11336" s="503">
        <v>11450</v>
      </c>
    </row>
    <row r="11337" spans="1:6" ht="22.5" x14ac:dyDescent="0.2">
      <c r="A11337" s="2">
        <v>11332</v>
      </c>
      <c r="B11337" s="133" t="s">
        <v>4169</v>
      </c>
      <c r="C11337" s="252">
        <v>410102020088</v>
      </c>
      <c r="D11337" s="140">
        <v>1</v>
      </c>
      <c r="E11337" s="194">
        <v>25064</v>
      </c>
      <c r="F11337" s="503">
        <v>11450</v>
      </c>
    </row>
    <row r="11338" spans="1:6" ht="22.5" x14ac:dyDescent="0.2">
      <c r="A11338" s="2">
        <v>11333</v>
      </c>
      <c r="B11338" s="133" t="s">
        <v>4169</v>
      </c>
      <c r="C11338" s="252">
        <v>410102020089</v>
      </c>
      <c r="D11338" s="140">
        <v>1</v>
      </c>
      <c r="E11338" s="194">
        <v>6440</v>
      </c>
      <c r="F11338" s="503">
        <v>11450</v>
      </c>
    </row>
    <row r="11339" spans="1:6" ht="33.75" x14ac:dyDescent="0.2">
      <c r="A11339" s="2">
        <v>11334</v>
      </c>
      <c r="B11339" s="133" t="s">
        <v>15373</v>
      </c>
      <c r="C11339" s="252">
        <v>410102020090</v>
      </c>
      <c r="D11339" s="140">
        <v>1</v>
      </c>
      <c r="E11339" s="194">
        <v>6440</v>
      </c>
      <c r="F11339" s="503">
        <v>73126.16</v>
      </c>
    </row>
    <row r="11340" spans="1:6" x14ac:dyDescent="0.2">
      <c r="A11340" s="2">
        <v>11335</v>
      </c>
      <c r="B11340" s="133" t="s">
        <v>1902</v>
      </c>
      <c r="C11340" s="252">
        <v>410102020091</v>
      </c>
      <c r="D11340" s="140">
        <v>1</v>
      </c>
      <c r="E11340" s="194">
        <v>6440</v>
      </c>
      <c r="F11340" s="503">
        <v>9200</v>
      </c>
    </row>
    <row r="11341" spans="1:6" x14ac:dyDescent="0.2">
      <c r="A11341" s="2">
        <v>11336</v>
      </c>
      <c r="B11341" s="133" t="s">
        <v>1902</v>
      </c>
      <c r="C11341" s="252">
        <v>410102020092</v>
      </c>
      <c r="D11341" s="140">
        <v>1</v>
      </c>
      <c r="E11341" s="194">
        <v>6440</v>
      </c>
      <c r="F11341" s="503">
        <v>9200</v>
      </c>
    </row>
    <row r="11342" spans="1:6" x14ac:dyDescent="0.2">
      <c r="A11342" s="2">
        <v>11337</v>
      </c>
      <c r="B11342" s="133" t="s">
        <v>1902</v>
      </c>
      <c r="C11342" s="252">
        <v>410102020093</v>
      </c>
      <c r="D11342" s="140">
        <v>1</v>
      </c>
      <c r="E11342" s="194">
        <v>6440</v>
      </c>
      <c r="F11342" s="503">
        <v>9200</v>
      </c>
    </row>
    <row r="11343" spans="1:6" x14ac:dyDescent="0.2">
      <c r="A11343" s="2">
        <v>11338</v>
      </c>
      <c r="B11343" s="133" t="s">
        <v>1902</v>
      </c>
      <c r="C11343" s="252">
        <v>410103030133</v>
      </c>
      <c r="D11343" s="140">
        <v>1</v>
      </c>
      <c r="E11343" s="194">
        <v>11450</v>
      </c>
      <c r="F11343" s="503">
        <v>15500</v>
      </c>
    </row>
    <row r="11344" spans="1:6" x14ac:dyDescent="0.2">
      <c r="A11344" s="2">
        <v>11339</v>
      </c>
      <c r="B11344" s="133" t="s">
        <v>15374</v>
      </c>
      <c r="C11344" s="252">
        <v>410103030134</v>
      </c>
      <c r="D11344" s="140">
        <v>1</v>
      </c>
      <c r="E11344" s="194">
        <v>11450</v>
      </c>
      <c r="F11344" s="503">
        <v>19716</v>
      </c>
    </row>
    <row r="11345" spans="1:6" x14ac:dyDescent="0.2">
      <c r="A11345" s="2">
        <v>11340</v>
      </c>
      <c r="B11345" s="133" t="s">
        <v>15375</v>
      </c>
      <c r="C11345" s="252">
        <v>410103030135</v>
      </c>
      <c r="D11345" s="140">
        <v>1</v>
      </c>
      <c r="E11345" s="194">
        <v>11450</v>
      </c>
      <c r="F11345" s="503">
        <v>9809.2800000000007</v>
      </c>
    </row>
    <row r="11346" spans="1:6" x14ac:dyDescent="0.2">
      <c r="A11346" s="2">
        <v>11341</v>
      </c>
      <c r="B11346" s="133" t="s">
        <v>15375</v>
      </c>
      <c r="C11346" s="252">
        <v>410103030136</v>
      </c>
      <c r="D11346" s="140">
        <v>1</v>
      </c>
      <c r="E11346" s="194">
        <v>11450</v>
      </c>
      <c r="F11346" s="503">
        <v>9809.2800000000007</v>
      </c>
    </row>
    <row r="11347" spans="1:6" x14ac:dyDescent="0.2">
      <c r="A11347" s="2">
        <v>11342</v>
      </c>
      <c r="B11347" s="133" t="s">
        <v>15376</v>
      </c>
      <c r="C11347" s="252">
        <v>410103030137</v>
      </c>
      <c r="D11347" s="140">
        <v>1</v>
      </c>
      <c r="E11347" s="194">
        <v>11450</v>
      </c>
      <c r="F11347" s="503">
        <v>5096</v>
      </c>
    </row>
    <row r="11348" spans="1:6" x14ac:dyDescent="0.2">
      <c r="A11348" s="2">
        <v>11343</v>
      </c>
      <c r="B11348" s="133" t="s">
        <v>4726</v>
      </c>
      <c r="C11348" s="252">
        <v>410103030138</v>
      </c>
      <c r="D11348" s="140">
        <v>1</v>
      </c>
      <c r="E11348" s="194">
        <v>11450</v>
      </c>
      <c r="F11348" s="503">
        <v>3300</v>
      </c>
    </row>
    <row r="11349" spans="1:6" ht="22.5" x14ac:dyDescent="0.2">
      <c r="A11349" s="2">
        <v>11344</v>
      </c>
      <c r="B11349" s="133" t="s">
        <v>15377</v>
      </c>
      <c r="C11349" s="252">
        <v>410103030139</v>
      </c>
      <c r="D11349" s="140">
        <v>1</v>
      </c>
      <c r="E11349" s="194">
        <v>83260.98</v>
      </c>
      <c r="F11349" s="503">
        <v>3060.2</v>
      </c>
    </row>
    <row r="11350" spans="1:6" x14ac:dyDescent="0.2">
      <c r="A11350" s="2">
        <v>11345</v>
      </c>
      <c r="B11350" s="133" t="s">
        <v>15378</v>
      </c>
      <c r="C11350" s="252">
        <v>410102020094</v>
      </c>
      <c r="D11350" s="140">
        <v>1</v>
      </c>
      <c r="E11350" s="194">
        <v>9200</v>
      </c>
      <c r="F11350" s="503">
        <v>4618.08</v>
      </c>
    </row>
    <row r="11351" spans="1:6" x14ac:dyDescent="0.2">
      <c r="A11351" s="2">
        <v>11346</v>
      </c>
      <c r="B11351" s="133" t="s">
        <v>15378</v>
      </c>
      <c r="C11351" s="252">
        <v>410106060026</v>
      </c>
      <c r="D11351" s="140">
        <v>1</v>
      </c>
      <c r="E11351" s="194">
        <v>9200</v>
      </c>
      <c r="F11351" s="503">
        <v>4618.08</v>
      </c>
    </row>
    <row r="11352" spans="1:6" x14ac:dyDescent="0.2">
      <c r="A11352" s="2">
        <v>11347</v>
      </c>
      <c r="B11352" s="133" t="s">
        <v>15378</v>
      </c>
      <c r="C11352" s="252">
        <v>410102020095</v>
      </c>
      <c r="D11352" s="140">
        <v>1</v>
      </c>
      <c r="E11352" s="194">
        <v>9200</v>
      </c>
      <c r="F11352" s="503">
        <v>4618.08</v>
      </c>
    </row>
    <row r="11353" spans="1:6" x14ac:dyDescent="0.2">
      <c r="A11353" s="2">
        <v>11348</v>
      </c>
      <c r="B11353" s="133" t="s">
        <v>15379</v>
      </c>
      <c r="C11353" s="252">
        <v>410102020097</v>
      </c>
      <c r="D11353" s="140">
        <v>1</v>
      </c>
      <c r="E11353" s="194">
        <v>15500</v>
      </c>
      <c r="F11353" s="503">
        <v>37384.050000000003</v>
      </c>
    </row>
    <row r="11354" spans="1:6" x14ac:dyDescent="0.2">
      <c r="A11354" s="2">
        <v>11349</v>
      </c>
      <c r="B11354" s="133" t="s">
        <v>15380</v>
      </c>
      <c r="C11354" s="252">
        <v>410102020096</v>
      </c>
      <c r="D11354" s="140">
        <v>1</v>
      </c>
      <c r="E11354" s="194">
        <v>19716</v>
      </c>
      <c r="F11354" s="503">
        <v>11462.08</v>
      </c>
    </row>
    <row r="11355" spans="1:6" x14ac:dyDescent="0.2">
      <c r="A11355" s="2">
        <v>11350</v>
      </c>
      <c r="B11355" s="133" t="s">
        <v>15381</v>
      </c>
      <c r="C11355" s="252">
        <v>410102020098</v>
      </c>
      <c r="D11355" s="140">
        <v>1</v>
      </c>
      <c r="E11355" s="194">
        <v>9809.2800000000007</v>
      </c>
      <c r="F11355" s="503">
        <v>35002.080000000002</v>
      </c>
    </row>
    <row r="11356" spans="1:6" x14ac:dyDescent="0.2">
      <c r="A11356" s="2">
        <v>11351</v>
      </c>
      <c r="B11356" s="133" t="s">
        <v>15381</v>
      </c>
      <c r="C11356" s="252">
        <v>410102020099</v>
      </c>
      <c r="D11356" s="140">
        <v>1</v>
      </c>
      <c r="E11356" s="194">
        <v>9809.2800000000007</v>
      </c>
      <c r="F11356" s="503">
        <v>34051.68</v>
      </c>
    </row>
    <row r="11357" spans="1:6" x14ac:dyDescent="0.2">
      <c r="A11357" s="2">
        <v>11352</v>
      </c>
      <c r="B11357" s="133" t="s">
        <v>15382</v>
      </c>
      <c r="C11357" s="252">
        <v>410102020100</v>
      </c>
      <c r="D11357" s="140">
        <v>1</v>
      </c>
      <c r="E11357" s="194">
        <v>5096</v>
      </c>
      <c r="F11357" s="503">
        <v>6336</v>
      </c>
    </row>
    <row r="11358" spans="1:6" x14ac:dyDescent="0.2">
      <c r="A11358" s="2">
        <v>11353</v>
      </c>
      <c r="B11358" s="133" t="s">
        <v>15382</v>
      </c>
      <c r="C11358" s="252">
        <v>410104040245</v>
      </c>
      <c r="D11358" s="140">
        <v>1</v>
      </c>
      <c r="E11358" s="194">
        <v>3300</v>
      </c>
      <c r="F11358" s="503">
        <v>6336</v>
      </c>
    </row>
    <row r="11359" spans="1:6" x14ac:dyDescent="0.2">
      <c r="A11359" s="2">
        <v>11354</v>
      </c>
      <c r="B11359" s="133" t="s">
        <v>15382</v>
      </c>
      <c r="C11359" s="252">
        <v>410105050079</v>
      </c>
      <c r="D11359" s="140">
        <v>1</v>
      </c>
      <c r="E11359" s="194">
        <v>3060.2</v>
      </c>
      <c r="F11359" s="503">
        <v>6336</v>
      </c>
    </row>
    <row r="11360" spans="1:6" x14ac:dyDescent="0.2">
      <c r="A11360" s="2">
        <v>11355</v>
      </c>
      <c r="B11360" s="133" t="s">
        <v>15382</v>
      </c>
      <c r="C11360" s="252">
        <v>410105050080</v>
      </c>
      <c r="D11360" s="140">
        <v>1</v>
      </c>
      <c r="E11360" s="194">
        <v>4618.08</v>
      </c>
      <c r="F11360" s="503">
        <v>6336</v>
      </c>
    </row>
    <row r="11361" spans="1:6" ht="22.5" x14ac:dyDescent="0.2">
      <c r="A11361" s="2">
        <v>11356</v>
      </c>
      <c r="B11361" s="262" t="s">
        <v>15383</v>
      </c>
      <c r="C11361" s="252">
        <v>410105050081</v>
      </c>
      <c r="D11361" s="140">
        <v>1</v>
      </c>
      <c r="E11361" s="194">
        <v>4618.08</v>
      </c>
      <c r="F11361" s="503">
        <v>14931.36</v>
      </c>
    </row>
    <row r="11362" spans="1:6" ht="22.5" x14ac:dyDescent="0.2">
      <c r="A11362" s="2">
        <v>11357</v>
      </c>
      <c r="B11362" s="262" t="s">
        <v>15385</v>
      </c>
      <c r="C11362" s="252">
        <v>410105050082</v>
      </c>
      <c r="D11362" s="140">
        <v>1</v>
      </c>
      <c r="E11362" s="194">
        <v>4618.08</v>
      </c>
      <c r="F11362" s="503">
        <v>2966.4</v>
      </c>
    </row>
    <row r="11363" spans="1:6" x14ac:dyDescent="0.2">
      <c r="A11363" s="2">
        <v>11358</v>
      </c>
      <c r="B11363" s="133" t="s">
        <v>15387</v>
      </c>
      <c r="C11363" s="252">
        <v>410101010019</v>
      </c>
      <c r="D11363" s="140">
        <v>1</v>
      </c>
      <c r="E11363" s="194">
        <v>37384.050000000003</v>
      </c>
      <c r="F11363" s="503">
        <v>7571.52</v>
      </c>
    </row>
    <row r="11364" spans="1:6" x14ac:dyDescent="0.2">
      <c r="A11364" s="2">
        <v>11359</v>
      </c>
      <c r="B11364" s="133" t="s">
        <v>5602</v>
      </c>
      <c r="C11364" s="252">
        <v>410101010020</v>
      </c>
      <c r="D11364" s="140">
        <v>1</v>
      </c>
      <c r="E11364" s="194">
        <v>11462.08</v>
      </c>
      <c r="F11364" s="503">
        <v>4818.5</v>
      </c>
    </row>
    <row r="11365" spans="1:6" ht="22.5" x14ac:dyDescent="0.2">
      <c r="A11365" s="2">
        <v>11360</v>
      </c>
      <c r="B11365" s="313" t="s">
        <v>20682</v>
      </c>
      <c r="C11365" s="252">
        <v>410101010021</v>
      </c>
      <c r="D11365" s="140">
        <v>1</v>
      </c>
      <c r="E11365" s="194">
        <v>35002.080000000002</v>
      </c>
      <c r="F11365" s="503">
        <v>7965</v>
      </c>
    </row>
    <row r="11366" spans="1:6" ht="22.5" x14ac:dyDescent="0.2">
      <c r="A11366" s="2">
        <v>11361</v>
      </c>
      <c r="B11366" s="262" t="s">
        <v>15388</v>
      </c>
      <c r="C11366" s="252">
        <v>410101010022</v>
      </c>
      <c r="D11366" s="140">
        <v>1</v>
      </c>
      <c r="E11366" s="194">
        <v>34051.68</v>
      </c>
      <c r="F11366" s="503">
        <v>4270.1400000000003</v>
      </c>
    </row>
    <row r="11367" spans="1:6" x14ac:dyDescent="0.2">
      <c r="A11367" s="2">
        <v>11362</v>
      </c>
      <c r="B11367" s="262" t="s">
        <v>10473</v>
      </c>
      <c r="C11367" s="252">
        <v>410105050083</v>
      </c>
      <c r="D11367" s="140">
        <v>1</v>
      </c>
      <c r="E11367" s="194">
        <v>6336</v>
      </c>
      <c r="F11367" s="503">
        <v>1050</v>
      </c>
    </row>
    <row r="11368" spans="1:6" x14ac:dyDescent="0.2">
      <c r="A11368" s="2">
        <v>11363</v>
      </c>
      <c r="B11368" s="262" t="s">
        <v>11924</v>
      </c>
      <c r="C11368" s="252">
        <v>410105050084</v>
      </c>
      <c r="D11368" s="140">
        <v>1</v>
      </c>
      <c r="E11368" s="194">
        <v>6336</v>
      </c>
      <c r="F11368" s="503">
        <v>99900</v>
      </c>
    </row>
    <row r="11369" spans="1:6" x14ac:dyDescent="0.2">
      <c r="A11369" s="2">
        <v>11364</v>
      </c>
      <c r="B11369" s="262" t="s">
        <v>11924</v>
      </c>
      <c r="C11369" s="252">
        <v>410105050085</v>
      </c>
      <c r="D11369" s="140">
        <v>1</v>
      </c>
      <c r="E11369" s="194">
        <v>6336</v>
      </c>
      <c r="F11369" s="503">
        <v>99798.3</v>
      </c>
    </row>
    <row r="11370" spans="1:6" x14ac:dyDescent="0.2">
      <c r="A11370" s="2">
        <v>11365</v>
      </c>
      <c r="B11370" s="262" t="s">
        <v>11924</v>
      </c>
      <c r="C11370" s="252">
        <v>410105050086</v>
      </c>
      <c r="D11370" s="140">
        <v>1</v>
      </c>
      <c r="E11370" s="194">
        <v>6336</v>
      </c>
      <c r="F11370" s="503">
        <v>99774</v>
      </c>
    </row>
    <row r="11371" spans="1:6" ht="33.75" x14ac:dyDescent="0.2">
      <c r="A11371" s="2">
        <v>11366</v>
      </c>
      <c r="B11371" s="262" t="s">
        <v>15391</v>
      </c>
      <c r="C11371" s="246" t="s">
        <v>15384</v>
      </c>
      <c r="D11371" s="264">
        <v>1</v>
      </c>
      <c r="E11371" s="194">
        <v>14931.36</v>
      </c>
      <c r="F11371" s="503">
        <v>99796.4</v>
      </c>
    </row>
    <row r="11372" spans="1:6" ht="33.75" x14ac:dyDescent="0.2">
      <c r="A11372" s="2">
        <v>11367</v>
      </c>
      <c r="B11372" s="262" t="s">
        <v>15392</v>
      </c>
      <c r="C11372" s="246" t="s">
        <v>15386</v>
      </c>
      <c r="D11372" s="264">
        <v>1</v>
      </c>
      <c r="E11372" s="194">
        <v>2966.4</v>
      </c>
      <c r="F11372" s="503">
        <v>99956.56</v>
      </c>
    </row>
    <row r="11373" spans="1:6" ht="33.75" x14ac:dyDescent="0.2">
      <c r="A11373" s="2">
        <v>11368</v>
      </c>
      <c r="B11373" s="262" t="s">
        <v>15393</v>
      </c>
      <c r="C11373" s="252">
        <v>410106060028</v>
      </c>
      <c r="D11373" s="140">
        <v>1</v>
      </c>
      <c r="E11373" s="194">
        <v>7571.52</v>
      </c>
      <c r="F11373" s="503">
        <v>99748</v>
      </c>
    </row>
    <row r="11374" spans="1:6" ht="33.75" x14ac:dyDescent="0.2">
      <c r="A11374" s="2">
        <v>11369</v>
      </c>
      <c r="B11374" s="262" t="s">
        <v>15394</v>
      </c>
      <c r="C11374" s="252">
        <v>410106060029</v>
      </c>
      <c r="D11374" s="140">
        <v>1</v>
      </c>
      <c r="E11374" s="194">
        <v>4818.5</v>
      </c>
      <c r="F11374" s="503">
        <v>99673</v>
      </c>
    </row>
    <row r="11375" spans="1:6" ht="33.75" x14ac:dyDescent="0.2">
      <c r="A11375" s="2">
        <v>11370</v>
      </c>
      <c r="B11375" s="262" t="s">
        <v>15395</v>
      </c>
      <c r="C11375" s="263" t="s">
        <v>15389</v>
      </c>
      <c r="D11375" s="264">
        <v>1</v>
      </c>
      <c r="E11375" s="194">
        <v>4270.1400000000003</v>
      </c>
      <c r="F11375" s="503">
        <v>98928</v>
      </c>
    </row>
    <row r="11376" spans="1:6" ht="33.75" x14ac:dyDescent="0.2">
      <c r="A11376" s="2">
        <v>11371</v>
      </c>
      <c r="B11376" s="262" t="s">
        <v>15396</v>
      </c>
      <c r="C11376" s="263" t="s">
        <v>15390</v>
      </c>
      <c r="D11376" s="264">
        <v>1</v>
      </c>
      <c r="E11376" s="194">
        <v>1050</v>
      </c>
      <c r="F11376" s="503">
        <v>32823</v>
      </c>
    </row>
    <row r="11377" spans="1:6" ht="33.75" x14ac:dyDescent="0.2">
      <c r="A11377" s="2">
        <v>11372</v>
      </c>
      <c r="B11377" s="262" t="s">
        <v>15397</v>
      </c>
      <c r="C11377" s="263" t="s">
        <v>12627</v>
      </c>
      <c r="D11377" s="264">
        <v>468</v>
      </c>
      <c r="E11377" s="194">
        <v>99900</v>
      </c>
      <c r="F11377" s="503">
        <v>99300</v>
      </c>
    </row>
    <row r="11378" spans="1:6" ht="33.75" x14ac:dyDescent="0.2">
      <c r="A11378" s="2">
        <v>11373</v>
      </c>
      <c r="B11378" s="262" t="s">
        <v>15398</v>
      </c>
      <c r="C11378" s="263" t="s">
        <v>12627</v>
      </c>
      <c r="D11378" s="264">
        <v>285</v>
      </c>
      <c r="E11378" s="194">
        <v>99798.3</v>
      </c>
      <c r="F11378" s="503">
        <v>99300</v>
      </c>
    </row>
    <row r="11379" spans="1:6" ht="33.75" x14ac:dyDescent="0.2">
      <c r="A11379" s="2">
        <v>11374</v>
      </c>
      <c r="B11379" s="262" t="s">
        <v>15399</v>
      </c>
      <c r="C11379" s="263" t="s">
        <v>12627</v>
      </c>
      <c r="D11379" s="264">
        <v>276</v>
      </c>
      <c r="E11379" s="194">
        <v>99774</v>
      </c>
      <c r="F11379" s="503">
        <v>99962</v>
      </c>
    </row>
    <row r="11380" spans="1:6" ht="33.75" x14ac:dyDescent="0.2">
      <c r="A11380" s="2">
        <v>11375</v>
      </c>
      <c r="B11380" s="262" t="s">
        <v>15400</v>
      </c>
      <c r="C11380" s="263" t="s">
        <v>12627</v>
      </c>
      <c r="D11380" s="264">
        <v>370</v>
      </c>
      <c r="E11380" s="194">
        <v>99796.4</v>
      </c>
      <c r="F11380" s="503">
        <v>18000</v>
      </c>
    </row>
    <row r="11381" spans="1:6" ht="33.75" x14ac:dyDescent="0.2">
      <c r="A11381" s="2">
        <v>11376</v>
      </c>
      <c r="B11381" s="262" t="s">
        <v>15401</v>
      </c>
      <c r="C11381" s="263" t="s">
        <v>12627</v>
      </c>
      <c r="D11381" s="264">
        <v>376</v>
      </c>
      <c r="E11381" s="194">
        <v>99956.56</v>
      </c>
      <c r="F11381" s="503">
        <v>94723</v>
      </c>
    </row>
    <row r="11382" spans="1:6" ht="33.75" x14ac:dyDescent="0.2">
      <c r="A11382" s="2">
        <v>11377</v>
      </c>
      <c r="B11382" s="262" t="s">
        <v>15402</v>
      </c>
      <c r="C11382" s="263" t="s">
        <v>12627</v>
      </c>
      <c r="D11382" s="264">
        <v>316</v>
      </c>
      <c r="E11382" s="194">
        <v>99748</v>
      </c>
      <c r="F11382" s="503">
        <v>99914.4</v>
      </c>
    </row>
    <row r="11383" spans="1:6" ht="22.5" x14ac:dyDescent="0.2">
      <c r="A11383" s="2">
        <v>11378</v>
      </c>
      <c r="B11383" s="262" t="s">
        <v>15403</v>
      </c>
      <c r="C11383" s="263" t="s">
        <v>12627</v>
      </c>
      <c r="D11383" s="264">
        <v>270</v>
      </c>
      <c r="E11383" s="194">
        <v>99673</v>
      </c>
      <c r="F11383" s="503">
        <v>49773.599999999999</v>
      </c>
    </row>
    <row r="11384" spans="1:6" x14ac:dyDescent="0.2">
      <c r="A11384" s="2">
        <v>11379</v>
      </c>
      <c r="B11384" s="262" t="s">
        <v>11924</v>
      </c>
      <c r="C11384" s="263" t="s">
        <v>12627</v>
      </c>
      <c r="D11384" s="264">
        <v>240</v>
      </c>
      <c r="E11384" s="194">
        <v>98928</v>
      </c>
      <c r="F11384" s="503">
        <v>92977.5</v>
      </c>
    </row>
    <row r="11385" spans="1:6" ht="33.75" x14ac:dyDescent="0.2">
      <c r="A11385" s="2">
        <v>11380</v>
      </c>
      <c r="B11385" s="262" t="s">
        <v>15404</v>
      </c>
      <c r="C11385" s="263" t="s">
        <v>12627</v>
      </c>
      <c r="D11385" s="264">
        <v>57</v>
      </c>
      <c r="E11385" s="194">
        <v>32823</v>
      </c>
      <c r="F11385" s="503">
        <v>25084</v>
      </c>
    </row>
    <row r="11386" spans="1:6" ht="22.5" x14ac:dyDescent="0.2">
      <c r="A11386" s="2">
        <v>11381</v>
      </c>
      <c r="B11386" s="262" t="s">
        <v>15405</v>
      </c>
      <c r="C11386" s="263" t="s">
        <v>12627</v>
      </c>
      <c r="D11386" s="264">
        <v>300</v>
      </c>
      <c r="E11386" s="194">
        <v>99300</v>
      </c>
      <c r="F11386" s="503">
        <v>29000</v>
      </c>
    </row>
    <row r="11387" spans="1:6" ht="22.5" x14ac:dyDescent="0.2">
      <c r="A11387" s="2">
        <v>11382</v>
      </c>
      <c r="B11387" s="262" t="s">
        <v>15406</v>
      </c>
      <c r="C11387" s="263" t="s">
        <v>12627</v>
      </c>
      <c r="D11387" s="264">
        <v>300</v>
      </c>
      <c r="E11387" s="194">
        <v>99300</v>
      </c>
      <c r="F11387" s="503">
        <v>6120</v>
      </c>
    </row>
    <row r="11388" spans="1:6" x14ac:dyDescent="0.2">
      <c r="A11388" s="2">
        <v>11383</v>
      </c>
      <c r="B11388" s="262" t="s">
        <v>11924</v>
      </c>
      <c r="C11388" s="263" t="s">
        <v>12627</v>
      </c>
      <c r="D11388" s="264">
        <v>211</v>
      </c>
      <c r="E11388" s="194">
        <v>99962</v>
      </c>
      <c r="F11388" s="503">
        <v>105868.2</v>
      </c>
    </row>
    <row r="11389" spans="1:6" x14ac:dyDescent="0.2">
      <c r="A11389" s="2">
        <v>11384</v>
      </c>
      <c r="B11389" s="262" t="s">
        <v>11924</v>
      </c>
      <c r="C11389" s="263" t="s">
        <v>12627</v>
      </c>
      <c r="D11389" s="264">
        <v>65</v>
      </c>
      <c r="E11389" s="194">
        <v>18000</v>
      </c>
      <c r="F11389" s="503">
        <v>45559.61</v>
      </c>
    </row>
    <row r="11390" spans="1:6" x14ac:dyDescent="0.2">
      <c r="A11390" s="2">
        <v>11385</v>
      </c>
      <c r="B11390" s="262" t="s">
        <v>11924</v>
      </c>
      <c r="C11390" s="263" t="s">
        <v>12627</v>
      </c>
      <c r="D11390" s="264">
        <v>254</v>
      </c>
      <c r="E11390" s="194">
        <v>94723</v>
      </c>
      <c r="F11390" s="503">
        <v>114222.39999999999</v>
      </c>
    </row>
    <row r="11391" spans="1:6" x14ac:dyDescent="0.2">
      <c r="A11391" s="2">
        <v>11386</v>
      </c>
      <c r="B11391" s="262" t="s">
        <v>11924</v>
      </c>
      <c r="C11391" s="263" t="s">
        <v>12627</v>
      </c>
      <c r="D11391" s="264">
        <v>323</v>
      </c>
      <c r="E11391" s="194">
        <v>99914.4</v>
      </c>
      <c r="F11391" s="503">
        <v>24600</v>
      </c>
    </row>
    <row r="11392" spans="1:6" x14ac:dyDescent="0.2">
      <c r="A11392" s="2">
        <v>11387</v>
      </c>
      <c r="B11392" s="262" t="s">
        <v>11924</v>
      </c>
      <c r="C11392" s="263" t="s">
        <v>12627</v>
      </c>
      <c r="D11392" s="264">
        <v>149</v>
      </c>
      <c r="E11392" s="194">
        <v>49773.599999999999</v>
      </c>
      <c r="F11392" s="503">
        <v>134728.95999999999</v>
      </c>
    </row>
    <row r="11393" spans="1:6" x14ac:dyDescent="0.2">
      <c r="A11393" s="2">
        <v>11388</v>
      </c>
      <c r="B11393" s="262" t="s">
        <v>11924</v>
      </c>
      <c r="C11393" s="263" t="s">
        <v>12627</v>
      </c>
      <c r="D11393" s="264">
        <v>435</v>
      </c>
      <c r="E11393" s="194">
        <v>92977.5</v>
      </c>
      <c r="F11393" s="503">
        <v>20539.73</v>
      </c>
    </row>
    <row r="11394" spans="1:6" x14ac:dyDescent="0.2">
      <c r="A11394" s="2">
        <v>11389</v>
      </c>
      <c r="B11394" s="262" t="s">
        <v>13725</v>
      </c>
      <c r="C11394" s="263" t="s">
        <v>12627</v>
      </c>
      <c r="D11394" s="264">
        <v>72</v>
      </c>
      <c r="E11394" s="194">
        <v>25084</v>
      </c>
      <c r="F11394" s="503">
        <v>26960.31</v>
      </c>
    </row>
    <row r="11395" spans="1:6" x14ac:dyDescent="0.2">
      <c r="A11395" s="2">
        <v>11390</v>
      </c>
      <c r="B11395" s="262" t="s">
        <v>11924</v>
      </c>
      <c r="C11395" s="263" t="s">
        <v>12627</v>
      </c>
      <c r="D11395" s="264">
        <v>79</v>
      </c>
      <c r="E11395" s="194">
        <v>29000</v>
      </c>
      <c r="F11395" s="503">
        <v>19558.599999999999</v>
      </c>
    </row>
    <row r="11396" spans="1:6" x14ac:dyDescent="0.2">
      <c r="A11396" s="2">
        <v>11391</v>
      </c>
      <c r="B11396" s="262" t="s">
        <v>11924</v>
      </c>
      <c r="C11396" s="263" t="s">
        <v>12627</v>
      </c>
      <c r="D11396" s="264">
        <v>25</v>
      </c>
      <c r="E11396" s="194">
        <v>6120</v>
      </c>
      <c r="F11396" s="503">
        <v>93626.08</v>
      </c>
    </row>
    <row r="11397" spans="1:6" ht="22.5" x14ac:dyDescent="0.2">
      <c r="A11397" s="2">
        <v>11392</v>
      </c>
      <c r="B11397" s="262" t="s">
        <v>15407</v>
      </c>
      <c r="C11397" s="263" t="s">
        <v>12627</v>
      </c>
      <c r="D11397" s="264">
        <v>528</v>
      </c>
      <c r="E11397" s="194">
        <v>105868.2</v>
      </c>
      <c r="F11397" s="503">
        <v>278924.95</v>
      </c>
    </row>
    <row r="11398" spans="1:6" x14ac:dyDescent="0.2">
      <c r="A11398" s="2">
        <v>11393</v>
      </c>
      <c r="B11398" s="262" t="s">
        <v>11924</v>
      </c>
      <c r="C11398" s="263" t="s">
        <v>12627</v>
      </c>
      <c r="D11398" s="264">
        <v>162</v>
      </c>
      <c r="E11398" s="194">
        <v>45559.61</v>
      </c>
      <c r="F11398" s="503">
        <v>68847.570000000007</v>
      </c>
    </row>
    <row r="11399" spans="1:6" x14ac:dyDescent="0.2">
      <c r="A11399" s="2">
        <v>11394</v>
      </c>
      <c r="B11399" s="262" t="s">
        <v>11924</v>
      </c>
      <c r="C11399" s="263" t="s">
        <v>12627</v>
      </c>
      <c r="D11399" s="264">
        <v>621</v>
      </c>
      <c r="E11399" s="194">
        <v>114222.39999999999</v>
      </c>
      <c r="F11399" s="503">
        <v>148068.78</v>
      </c>
    </row>
    <row r="11400" spans="1:6" x14ac:dyDescent="0.2">
      <c r="A11400" s="2">
        <v>11395</v>
      </c>
      <c r="B11400" s="262" t="s">
        <v>11924</v>
      </c>
      <c r="C11400" s="263" t="s">
        <v>12627</v>
      </c>
      <c r="D11400" s="264">
        <v>139</v>
      </c>
      <c r="E11400" s="194">
        <v>24600</v>
      </c>
      <c r="F11400" s="503">
        <v>20976.799999999999</v>
      </c>
    </row>
    <row r="11401" spans="1:6" x14ac:dyDescent="0.2">
      <c r="A11401" s="2">
        <v>11396</v>
      </c>
      <c r="B11401" s="262" t="s">
        <v>11924</v>
      </c>
      <c r="C11401" s="263" t="s">
        <v>12627</v>
      </c>
      <c r="D11401" s="264">
        <v>98</v>
      </c>
      <c r="E11401" s="194">
        <v>134728.95999999999</v>
      </c>
      <c r="F11401" s="502">
        <v>76560</v>
      </c>
    </row>
    <row r="11402" spans="1:6" ht="22.5" x14ac:dyDescent="0.2">
      <c r="A11402" s="2">
        <v>11397</v>
      </c>
      <c r="B11402" s="262" t="s">
        <v>15408</v>
      </c>
      <c r="C11402" s="263" t="s">
        <v>12627</v>
      </c>
      <c r="D11402" s="264">
        <v>70</v>
      </c>
      <c r="E11402" s="194">
        <v>20539.73</v>
      </c>
      <c r="F11402" s="502">
        <v>99999.9</v>
      </c>
    </row>
    <row r="11403" spans="1:6" ht="22.5" x14ac:dyDescent="0.2">
      <c r="A11403" s="2">
        <v>11398</v>
      </c>
      <c r="B11403" s="262" t="s">
        <v>15409</v>
      </c>
      <c r="C11403" s="263" t="s">
        <v>12627</v>
      </c>
      <c r="D11403" s="264">
        <v>150</v>
      </c>
      <c r="E11403" s="194">
        <v>26960.31</v>
      </c>
      <c r="F11403" s="502">
        <v>99659.7</v>
      </c>
    </row>
    <row r="11404" spans="1:6" ht="22.5" x14ac:dyDescent="0.2">
      <c r="A11404" s="2">
        <v>11399</v>
      </c>
      <c r="B11404" s="262" t="s">
        <v>15410</v>
      </c>
      <c r="C11404" s="263" t="s">
        <v>12627</v>
      </c>
      <c r="D11404" s="264">
        <v>115</v>
      </c>
      <c r="E11404" s="194">
        <v>19558.599999999999</v>
      </c>
      <c r="F11404" s="502">
        <v>99999.99</v>
      </c>
    </row>
    <row r="11405" spans="1:6" ht="22.5" x14ac:dyDescent="0.2">
      <c r="A11405" s="2">
        <v>11400</v>
      </c>
      <c r="B11405" s="262" t="s">
        <v>15411</v>
      </c>
      <c r="C11405" s="263" t="s">
        <v>12627</v>
      </c>
      <c r="D11405" s="264">
        <v>211</v>
      </c>
      <c r="E11405" s="194">
        <v>93626.08</v>
      </c>
      <c r="F11405" s="502">
        <v>99824.4</v>
      </c>
    </row>
    <row r="11406" spans="1:6" ht="22.5" x14ac:dyDescent="0.2">
      <c r="A11406" s="2">
        <v>11401</v>
      </c>
      <c r="B11406" s="571" t="s">
        <v>15412</v>
      </c>
      <c r="C11406" s="263" t="s">
        <v>12627</v>
      </c>
      <c r="D11406" s="275">
        <v>1179</v>
      </c>
      <c r="E11406" s="194">
        <v>278924.95</v>
      </c>
      <c r="F11406" s="502">
        <v>99918.74</v>
      </c>
    </row>
    <row r="11407" spans="1:6" ht="22.5" x14ac:dyDescent="0.2">
      <c r="A11407" s="2">
        <v>11402</v>
      </c>
      <c r="B11407" s="571" t="s">
        <v>15413</v>
      </c>
      <c r="C11407" s="263" t="s">
        <v>12627</v>
      </c>
      <c r="D11407" s="275">
        <v>189</v>
      </c>
      <c r="E11407" s="16">
        <v>68847.570000000007</v>
      </c>
      <c r="F11407" s="502">
        <v>12300</v>
      </c>
    </row>
    <row r="11408" spans="1:6" ht="22.5" x14ac:dyDescent="0.2">
      <c r="A11408" s="2">
        <v>11403</v>
      </c>
      <c r="B11408" s="571" t="s">
        <v>15414</v>
      </c>
      <c r="C11408" s="263" t="s">
        <v>12627</v>
      </c>
      <c r="D11408" s="275">
        <v>435</v>
      </c>
      <c r="E11408" s="16">
        <v>148068.78</v>
      </c>
      <c r="F11408" s="502">
        <v>99934.6</v>
      </c>
    </row>
    <row r="11409" spans="1:6" x14ac:dyDescent="0.2">
      <c r="A11409" s="2">
        <v>11404</v>
      </c>
      <c r="B11409" s="13" t="s">
        <v>12587</v>
      </c>
      <c r="C11409" s="263" t="s">
        <v>12627</v>
      </c>
      <c r="D11409" s="275">
        <v>104</v>
      </c>
      <c r="E11409" s="16">
        <v>20976.799999999999</v>
      </c>
      <c r="F11409" s="502">
        <v>8743.5</v>
      </c>
    </row>
    <row r="11410" spans="1:6" ht="22.5" x14ac:dyDescent="0.2">
      <c r="A11410" s="2">
        <v>11405</v>
      </c>
      <c r="B11410" s="572" t="s">
        <v>15415</v>
      </c>
      <c r="C11410" s="263" t="s">
        <v>12627</v>
      </c>
      <c r="D11410" s="275">
        <v>348</v>
      </c>
      <c r="E11410" s="16">
        <v>76560</v>
      </c>
      <c r="F11410" s="502">
        <v>70000</v>
      </c>
    </row>
    <row r="11411" spans="1:6" ht="22.5" x14ac:dyDescent="0.2">
      <c r="A11411" s="2">
        <v>11406</v>
      </c>
      <c r="B11411" s="572" t="s">
        <v>15416</v>
      </c>
      <c r="C11411" s="263" t="s">
        <v>12627</v>
      </c>
      <c r="D11411" s="276">
        <v>258</v>
      </c>
      <c r="E11411" s="277">
        <v>99999.9</v>
      </c>
      <c r="F11411" s="502">
        <v>50241.78</v>
      </c>
    </row>
    <row r="11412" spans="1:6" ht="33.75" x14ac:dyDescent="0.2">
      <c r="A11412" s="2">
        <v>11407</v>
      </c>
      <c r="B11412" s="572" t="s">
        <v>15417</v>
      </c>
      <c r="C11412" s="263" t="s">
        <v>12627</v>
      </c>
      <c r="D11412" s="556">
        <v>303</v>
      </c>
      <c r="E11412" s="278">
        <v>99659.7</v>
      </c>
      <c r="F11412" s="502">
        <v>9595</v>
      </c>
    </row>
    <row r="11413" spans="1:6" ht="22.5" x14ac:dyDescent="0.2">
      <c r="A11413" s="2">
        <v>11408</v>
      </c>
      <c r="B11413" s="572" t="s">
        <v>15418</v>
      </c>
      <c r="C11413" s="263" t="s">
        <v>12627</v>
      </c>
      <c r="D11413" s="556">
        <v>280</v>
      </c>
      <c r="E11413" s="278">
        <v>99999.99</v>
      </c>
      <c r="F11413" s="502">
        <v>98531</v>
      </c>
    </row>
    <row r="11414" spans="1:6" ht="33.75" x14ac:dyDescent="0.2">
      <c r="A11414" s="2">
        <v>11409</v>
      </c>
      <c r="B11414" s="313" t="s">
        <v>15419</v>
      </c>
      <c r="C11414" s="263" t="s">
        <v>12627</v>
      </c>
      <c r="D11414" s="556">
        <v>316</v>
      </c>
      <c r="E11414" s="278">
        <v>99824.4</v>
      </c>
      <c r="F11414" s="502">
        <v>97261.25</v>
      </c>
    </row>
    <row r="11415" spans="1:6" ht="33.75" x14ac:dyDescent="0.2">
      <c r="A11415" s="2">
        <v>11410</v>
      </c>
      <c r="B11415" s="313" t="s">
        <v>15420</v>
      </c>
      <c r="C11415" s="263" t="s">
        <v>12627</v>
      </c>
      <c r="D11415" s="12">
        <v>191</v>
      </c>
      <c r="E11415" s="279">
        <v>99918.74</v>
      </c>
      <c r="F11415" s="502">
        <v>41740</v>
      </c>
    </row>
    <row r="11416" spans="1:6" ht="33.75" x14ac:dyDescent="0.2">
      <c r="A11416" s="2">
        <v>11411</v>
      </c>
      <c r="B11416" s="313" t="s">
        <v>15421</v>
      </c>
      <c r="C11416" s="263" t="s">
        <v>12627</v>
      </c>
      <c r="D11416" s="12">
        <v>34</v>
      </c>
      <c r="E11416" s="279">
        <v>12300</v>
      </c>
      <c r="F11416" s="502">
        <v>28738.5</v>
      </c>
    </row>
    <row r="11417" spans="1:6" ht="33.75" x14ac:dyDescent="0.2">
      <c r="A11417" s="2">
        <v>11412</v>
      </c>
      <c r="B11417" s="313" t="s">
        <v>15422</v>
      </c>
      <c r="C11417" s="263" t="s">
        <v>12627</v>
      </c>
      <c r="D11417" s="12">
        <v>257</v>
      </c>
      <c r="E11417" s="279">
        <v>99934.6</v>
      </c>
      <c r="F11417" s="502">
        <v>98217.5</v>
      </c>
    </row>
    <row r="11418" spans="1:6" ht="33.75" x14ac:dyDescent="0.2">
      <c r="A11418" s="2">
        <v>11413</v>
      </c>
      <c r="B11418" s="262" t="s">
        <v>15423</v>
      </c>
      <c r="C11418" s="263" t="s">
        <v>12627</v>
      </c>
      <c r="D11418" s="12">
        <v>134</v>
      </c>
      <c r="E11418" s="16">
        <v>8743.5</v>
      </c>
      <c r="F11418" s="503">
        <v>14553.85</v>
      </c>
    </row>
    <row r="11419" spans="1:6" x14ac:dyDescent="0.2">
      <c r="A11419" s="2">
        <v>11414</v>
      </c>
      <c r="B11419" s="133" t="s">
        <v>11924</v>
      </c>
      <c r="C11419" s="263" t="s">
        <v>12627</v>
      </c>
      <c r="D11419" s="12">
        <v>166</v>
      </c>
      <c r="E11419" s="261">
        <v>70000</v>
      </c>
      <c r="F11419" s="503">
        <v>821242.92</v>
      </c>
    </row>
    <row r="11420" spans="1:6" x14ac:dyDescent="0.2">
      <c r="A11420" s="2">
        <v>11415</v>
      </c>
      <c r="B11420" s="133" t="s">
        <v>11924</v>
      </c>
      <c r="C11420" s="263" t="s">
        <v>12627</v>
      </c>
      <c r="D11420" s="12">
        <v>134</v>
      </c>
      <c r="E11420" s="261">
        <v>50241.78</v>
      </c>
      <c r="F11420" s="503">
        <v>6732</v>
      </c>
    </row>
    <row r="11421" spans="1:6" x14ac:dyDescent="0.2">
      <c r="A11421" s="2">
        <v>11416</v>
      </c>
      <c r="B11421" s="133" t="s">
        <v>11924</v>
      </c>
      <c r="C11421" s="263" t="s">
        <v>12627</v>
      </c>
      <c r="D11421" s="12">
        <v>50</v>
      </c>
      <c r="E11421" s="261">
        <v>9595</v>
      </c>
      <c r="F11421" s="503">
        <v>11375</v>
      </c>
    </row>
    <row r="11422" spans="1:6" x14ac:dyDescent="0.2">
      <c r="A11422" s="2">
        <v>11417</v>
      </c>
      <c r="B11422" s="314" t="s">
        <v>15424</v>
      </c>
      <c r="C11422" s="263" t="s">
        <v>12627</v>
      </c>
      <c r="D11422" s="12">
        <v>260</v>
      </c>
      <c r="E11422" s="103">
        <v>98531</v>
      </c>
      <c r="F11422" s="503">
        <v>99880.1</v>
      </c>
    </row>
    <row r="11423" spans="1:6" x14ac:dyDescent="0.2">
      <c r="A11423" s="2">
        <v>11418</v>
      </c>
      <c r="B11423" s="314" t="s">
        <v>15425</v>
      </c>
      <c r="C11423" s="263" t="s">
        <v>12627</v>
      </c>
      <c r="D11423" s="280">
        <v>275</v>
      </c>
      <c r="E11423" s="272">
        <v>97261.25</v>
      </c>
      <c r="F11423" s="503">
        <v>96269.3</v>
      </c>
    </row>
    <row r="11424" spans="1:6" x14ac:dyDescent="0.2">
      <c r="A11424" s="2">
        <v>11419</v>
      </c>
      <c r="B11424" s="314" t="s">
        <v>15426</v>
      </c>
      <c r="C11424" s="263" t="s">
        <v>12627</v>
      </c>
      <c r="D11424" s="280">
        <v>207</v>
      </c>
      <c r="E11424" s="272">
        <v>41740</v>
      </c>
      <c r="F11424" s="503">
        <v>99220.5</v>
      </c>
    </row>
    <row r="11425" spans="1:6" x14ac:dyDescent="0.2">
      <c r="A11425" s="2">
        <v>11420</v>
      </c>
      <c r="B11425" s="314" t="s">
        <v>15427</v>
      </c>
      <c r="C11425" s="263" t="s">
        <v>12627</v>
      </c>
      <c r="D11425" s="280">
        <v>70</v>
      </c>
      <c r="E11425" s="272">
        <v>28738.5</v>
      </c>
      <c r="F11425" s="503">
        <v>99373.5</v>
      </c>
    </row>
    <row r="11426" spans="1:6" x14ac:dyDescent="0.2">
      <c r="A11426" s="2">
        <v>11421</v>
      </c>
      <c r="B11426" s="314" t="s">
        <v>15428</v>
      </c>
      <c r="C11426" s="263" t="s">
        <v>12627</v>
      </c>
      <c r="D11426" s="280">
        <v>280</v>
      </c>
      <c r="E11426" s="272">
        <v>98217.5</v>
      </c>
      <c r="F11426" s="503">
        <v>98489.5</v>
      </c>
    </row>
    <row r="11427" spans="1:6" ht="33.75" x14ac:dyDescent="0.2">
      <c r="A11427" s="2">
        <v>11422</v>
      </c>
      <c r="B11427" s="313" t="s">
        <v>20683</v>
      </c>
      <c r="C11427" s="263" t="s">
        <v>12627</v>
      </c>
      <c r="D11427" s="264">
        <v>63</v>
      </c>
      <c r="E11427" s="194">
        <v>14553.85</v>
      </c>
      <c r="F11427" s="504">
        <v>43001.760000000002</v>
      </c>
    </row>
    <row r="11428" spans="1:6" ht="22.5" x14ac:dyDescent="0.2">
      <c r="A11428" s="2">
        <v>11423</v>
      </c>
      <c r="B11428" s="262" t="s">
        <v>15429</v>
      </c>
      <c r="C11428" s="556"/>
      <c r="D11428" s="140">
        <v>1</v>
      </c>
      <c r="E11428" s="194">
        <v>821242.92</v>
      </c>
      <c r="F11428" s="503">
        <v>5000</v>
      </c>
    </row>
    <row r="11429" spans="1:6" ht="22.5" x14ac:dyDescent="0.2">
      <c r="A11429" s="2">
        <v>11424</v>
      </c>
      <c r="B11429" s="313" t="s">
        <v>20684</v>
      </c>
      <c r="C11429" s="556"/>
      <c r="D11429" s="140">
        <v>1</v>
      </c>
      <c r="E11429" s="194">
        <v>6732</v>
      </c>
      <c r="F11429" s="503">
        <v>10650</v>
      </c>
    </row>
    <row r="11430" spans="1:6" x14ac:dyDescent="0.2">
      <c r="A11430" s="2">
        <v>11425</v>
      </c>
      <c r="B11430" s="262" t="s">
        <v>15431</v>
      </c>
      <c r="C11430" s="556"/>
      <c r="D11430" s="140">
        <v>1</v>
      </c>
      <c r="E11430" s="194">
        <v>11375</v>
      </c>
      <c r="F11430" s="503">
        <v>2304</v>
      </c>
    </row>
    <row r="11431" spans="1:6" x14ac:dyDescent="0.2">
      <c r="A11431" s="2">
        <v>11426</v>
      </c>
      <c r="B11431" s="262" t="s">
        <v>4952</v>
      </c>
      <c r="C11431" s="281"/>
      <c r="D11431" s="268">
        <v>1</v>
      </c>
      <c r="E11431" s="259">
        <v>99880.1</v>
      </c>
      <c r="F11431" s="503">
        <v>5179.3500000000004</v>
      </c>
    </row>
    <row r="11432" spans="1:6" x14ac:dyDescent="0.2">
      <c r="A11432" s="2">
        <v>11427</v>
      </c>
      <c r="B11432" s="262" t="s">
        <v>4952</v>
      </c>
      <c r="C11432" s="281"/>
      <c r="D11432" s="268">
        <v>1</v>
      </c>
      <c r="E11432" s="259">
        <v>96269.3</v>
      </c>
      <c r="F11432" s="503">
        <v>4694.25</v>
      </c>
    </row>
    <row r="11433" spans="1:6" ht="22.5" x14ac:dyDescent="0.2">
      <c r="A11433" s="2">
        <v>11428</v>
      </c>
      <c r="B11433" s="262" t="s">
        <v>15435</v>
      </c>
      <c r="C11433" s="281"/>
      <c r="D11433" s="268">
        <v>1</v>
      </c>
      <c r="E11433" s="259">
        <v>99220.5</v>
      </c>
      <c r="F11433" s="503">
        <v>8613</v>
      </c>
    </row>
    <row r="11434" spans="1:6" x14ac:dyDescent="0.2">
      <c r="A11434" s="2">
        <v>11429</v>
      </c>
      <c r="B11434" s="282" t="s">
        <v>15437</v>
      </c>
      <c r="C11434" s="281"/>
      <c r="D11434" s="268">
        <v>1</v>
      </c>
      <c r="E11434" s="259">
        <v>99373.5</v>
      </c>
      <c r="F11434" s="503">
        <v>40636.199999999997</v>
      </c>
    </row>
    <row r="11435" spans="1:6" ht="22.5" x14ac:dyDescent="0.2">
      <c r="A11435" s="2">
        <v>11430</v>
      </c>
      <c r="B11435" s="133" t="s">
        <v>15438</v>
      </c>
      <c r="C11435" s="281"/>
      <c r="D11435" s="268">
        <v>1</v>
      </c>
      <c r="E11435" s="259">
        <v>98489.5</v>
      </c>
      <c r="F11435" s="503">
        <v>8364</v>
      </c>
    </row>
    <row r="11436" spans="1:6" x14ac:dyDescent="0.2">
      <c r="A11436" s="2">
        <v>11431</v>
      </c>
      <c r="B11436" s="133" t="s">
        <v>6567</v>
      </c>
      <c r="C11436" s="263" t="s">
        <v>15430</v>
      </c>
      <c r="D11436" s="264">
        <v>1</v>
      </c>
      <c r="E11436" s="194">
        <v>5000</v>
      </c>
      <c r="F11436" s="503">
        <v>7951.47</v>
      </c>
    </row>
    <row r="11437" spans="1:6" x14ac:dyDescent="0.2">
      <c r="A11437" s="2">
        <v>11432</v>
      </c>
      <c r="B11437" s="133" t="s">
        <v>4952</v>
      </c>
      <c r="C11437" s="263" t="s">
        <v>15432</v>
      </c>
      <c r="D11437" s="264">
        <v>1</v>
      </c>
      <c r="E11437" s="194">
        <v>2304</v>
      </c>
      <c r="F11437" s="503">
        <v>11000</v>
      </c>
    </row>
    <row r="11438" spans="1:6" ht="56.25" x14ac:dyDescent="0.2">
      <c r="A11438" s="2">
        <v>11433</v>
      </c>
      <c r="B11438" s="262" t="s">
        <v>12338</v>
      </c>
      <c r="C11438" s="263" t="s">
        <v>15433</v>
      </c>
      <c r="D11438" s="264">
        <v>1</v>
      </c>
      <c r="E11438" s="194">
        <v>5179.3500000000004</v>
      </c>
      <c r="F11438" s="503">
        <v>5264.2</v>
      </c>
    </row>
    <row r="11439" spans="1:6" ht="56.25" x14ac:dyDescent="0.2">
      <c r="A11439" s="2">
        <v>11434</v>
      </c>
      <c r="B11439" s="262" t="s">
        <v>12338</v>
      </c>
      <c r="C11439" s="263" t="s">
        <v>15434</v>
      </c>
      <c r="D11439" s="264">
        <v>1</v>
      </c>
      <c r="E11439" s="194">
        <v>4694.25</v>
      </c>
      <c r="F11439" s="503">
        <v>5264.2</v>
      </c>
    </row>
    <row r="11440" spans="1:6" ht="56.25" x14ac:dyDescent="0.2">
      <c r="A11440" s="2">
        <v>11435</v>
      </c>
      <c r="B11440" s="262" t="s">
        <v>12338</v>
      </c>
      <c r="C11440" s="263" t="s">
        <v>15436</v>
      </c>
      <c r="D11440" s="264">
        <v>1</v>
      </c>
      <c r="E11440" s="194">
        <v>8613</v>
      </c>
      <c r="F11440" s="503">
        <v>5264.2</v>
      </c>
    </row>
    <row r="11441" spans="1:6" ht="56.25" x14ac:dyDescent="0.2">
      <c r="A11441" s="2">
        <v>11436</v>
      </c>
      <c r="B11441" s="262" t="s">
        <v>12338</v>
      </c>
      <c r="C11441" s="252">
        <v>410105050087</v>
      </c>
      <c r="D11441" s="268">
        <v>1</v>
      </c>
      <c r="E11441" s="249">
        <v>40636.199999999997</v>
      </c>
      <c r="F11441" s="503">
        <v>5264.2</v>
      </c>
    </row>
    <row r="11442" spans="1:6" ht="67.5" x14ac:dyDescent="0.2">
      <c r="A11442" s="2">
        <v>11437</v>
      </c>
      <c r="B11442" s="133" t="s">
        <v>15441</v>
      </c>
      <c r="C11442" s="252">
        <v>410105050088</v>
      </c>
      <c r="D11442" s="140">
        <v>1</v>
      </c>
      <c r="E11442" s="194">
        <v>8364</v>
      </c>
      <c r="F11442" s="503">
        <v>5264.2</v>
      </c>
    </row>
    <row r="11443" spans="1:6" ht="67.5" x14ac:dyDescent="0.2">
      <c r="A11443" s="2">
        <v>11438</v>
      </c>
      <c r="B11443" s="133" t="s">
        <v>15441</v>
      </c>
      <c r="C11443" s="252">
        <v>410105050089</v>
      </c>
      <c r="D11443" s="140">
        <v>1</v>
      </c>
      <c r="E11443" s="194">
        <v>7951.47</v>
      </c>
      <c r="F11443" s="503">
        <v>5264.2</v>
      </c>
    </row>
    <row r="11444" spans="1:6" ht="67.5" x14ac:dyDescent="0.2">
      <c r="A11444" s="2">
        <v>11439</v>
      </c>
      <c r="B11444" s="133" t="s">
        <v>15441</v>
      </c>
      <c r="C11444" s="252">
        <v>410104040250</v>
      </c>
      <c r="D11444" s="140">
        <v>1</v>
      </c>
      <c r="E11444" s="194">
        <v>11000</v>
      </c>
      <c r="F11444" s="503">
        <v>5264.2</v>
      </c>
    </row>
    <row r="11445" spans="1:6" ht="67.5" x14ac:dyDescent="0.2">
      <c r="A11445" s="2">
        <v>11440</v>
      </c>
      <c r="B11445" s="133" t="s">
        <v>15441</v>
      </c>
      <c r="C11445" s="246" t="s">
        <v>15439</v>
      </c>
      <c r="D11445" s="264">
        <v>1</v>
      </c>
      <c r="E11445" s="194">
        <v>6875</v>
      </c>
      <c r="F11445" s="503">
        <v>5264.2</v>
      </c>
    </row>
    <row r="11446" spans="1:6" ht="22.5" x14ac:dyDescent="0.2">
      <c r="A11446" s="2">
        <v>11441</v>
      </c>
      <c r="B11446" s="262" t="s">
        <v>15442</v>
      </c>
      <c r="C11446" s="252">
        <v>410104040246</v>
      </c>
      <c r="D11446" s="264">
        <v>1</v>
      </c>
      <c r="E11446" s="194">
        <v>5264.2</v>
      </c>
      <c r="F11446" s="503">
        <v>6375</v>
      </c>
    </row>
    <row r="11447" spans="1:6" ht="22.5" x14ac:dyDescent="0.2">
      <c r="A11447" s="2">
        <v>11442</v>
      </c>
      <c r="B11447" s="262" t="s">
        <v>15444</v>
      </c>
      <c r="C11447" s="252">
        <v>410104040247</v>
      </c>
      <c r="D11447" s="264">
        <v>1</v>
      </c>
      <c r="E11447" s="194">
        <v>5264.2</v>
      </c>
      <c r="F11447" s="503">
        <v>6375</v>
      </c>
    </row>
    <row r="11448" spans="1:6" ht="22.5" x14ac:dyDescent="0.2">
      <c r="A11448" s="2">
        <v>11443</v>
      </c>
      <c r="B11448" s="262" t="s">
        <v>15444</v>
      </c>
      <c r="C11448" s="252">
        <v>410104040248</v>
      </c>
      <c r="D11448" s="264">
        <v>1</v>
      </c>
      <c r="E11448" s="194">
        <v>5264.2</v>
      </c>
      <c r="F11448" s="503">
        <v>6375</v>
      </c>
    </row>
    <row r="11449" spans="1:6" ht="22.5" x14ac:dyDescent="0.2">
      <c r="A11449" s="2">
        <v>11444</v>
      </c>
      <c r="B11449" s="262" t="s">
        <v>12460</v>
      </c>
      <c r="C11449" s="252">
        <v>410104040249</v>
      </c>
      <c r="D11449" s="264">
        <v>1</v>
      </c>
      <c r="E11449" s="194">
        <v>5264.2</v>
      </c>
      <c r="F11449" s="503">
        <v>6375</v>
      </c>
    </row>
    <row r="11450" spans="1:6" ht="22.5" x14ac:dyDescent="0.2">
      <c r="A11450" s="2">
        <v>11445</v>
      </c>
      <c r="B11450" s="262" t="s">
        <v>15449</v>
      </c>
      <c r="C11450" s="263" t="s">
        <v>15440</v>
      </c>
      <c r="D11450" s="264">
        <v>1</v>
      </c>
      <c r="E11450" s="194">
        <v>5100</v>
      </c>
      <c r="F11450" s="503">
        <v>10800</v>
      </c>
    </row>
    <row r="11451" spans="1:6" ht="22.5" x14ac:dyDescent="0.2">
      <c r="A11451" s="2">
        <v>11446</v>
      </c>
      <c r="B11451" s="262" t="s">
        <v>15451</v>
      </c>
      <c r="C11451" s="556" t="s">
        <v>5744</v>
      </c>
      <c r="D11451" s="140">
        <v>1</v>
      </c>
      <c r="E11451" s="194">
        <v>5264.2</v>
      </c>
      <c r="F11451" s="503">
        <v>5500</v>
      </c>
    </row>
    <row r="11452" spans="1:6" x14ac:dyDescent="0.2">
      <c r="A11452" s="2">
        <v>11447</v>
      </c>
      <c r="B11452" s="262" t="s">
        <v>11938</v>
      </c>
      <c r="C11452" s="556" t="s">
        <v>5690</v>
      </c>
      <c r="D11452" s="140">
        <v>1</v>
      </c>
      <c r="E11452" s="194">
        <v>5264.2</v>
      </c>
      <c r="F11452" s="503">
        <v>11000</v>
      </c>
    </row>
    <row r="11453" spans="1:6" x14ac:dyDescent="0.2">
      <c r="A11453" s="2">
        <v>11448</v>
      </c>
      <c r="B11453" s="262" t="s">
        <v>1788</v>
      </c>
      <c r="C11453" s="556" t="s">
        <v>5692</v>
      </c>
      <c r="D11453" s="140">
        <v>1</v>
      </c>
      <c r="E11453" s="194">
        <v>5264.2</v>
      </c>
      <c r="F11453" s="503">
        <v>6098.4</v>
      </c>
    </row>
    <row r="11454" spans="1:6" ht="22.5" x14ac:dyDescent="0.2">
      <c r="A11454" s="2">
        <v>11449</v>
      </c>
      <c r="B11454" s="262" t="s">
        <v>15455</v>
      </c>
      <c r="C11454" s="556" t="s">
        <v>5694</v>
      </c>
      <c r="D11454" s="140">
        <v>1</v>
      </c>
      <c r="E11454" s="194">
        <v>5264.2</v>
      </c>
      <c r="F11454" s="503">
        <v>4822.5</v>
      </c>
    </row>
    <row r="11455" spans="1:6" ht="22.5" x14ac:dyDescent="0.2">
      <c r="A11455" s="2">
        <v>11450</v>
      </c>
      <c r="B11455" s="262" t="s">
        <v>15455</v>
      </c>
      <c r="C11455" s="263" t="s">
        <v>15443</v>
      </c>
      <c r="D11455" s="264">
        <v>1</v>
      </c>
      <c r="E11455" s="194">
        <v>6375</v>
      </c>
      <c r="F11455" s="503">
        <v>4822.5</v>
      </c>
    </row>
    <row r="11456" spans="1:6" ht="22.5" x14ac:dyDescent="0.2">
      <c r="A11456" s="2">
        <v>11451</v>
      </c>
      <c r="B11456" s="262" t="s">
        <v>15458</v>
      </c>
      <c r="C11456" s="263" t="s">
        <v>15445</v>
      </c>
      <c r="D11456" s="264">
        <v>1</v>
      </c>
      <c r="E11456" s="194">
        <v>6375</v>
      </c>
      <c r="F11456" s="503">
        <v>7913</v>
      </c>
    </row>
    <row r="11457" spans="1:6" ht="22.5" x14ac:dyDescent="0.2">
      <c r="A11457" s="2">
        <v>11452</v>
      </c>
      <c r="B11457" s="262" t="s">
        <v>15458</v>
      </c>
      <c r="C11457" s="263" t="s">
        <v>15446</v>
      </c>
      <c r="D11457" s="264">
        <v>1</v>
      </c>
      <c r="E11457" s="194">
        <v>6375</v>
      </c>
      <c r="F11457" s="503">
        <v>7913</v>
      </c>
    </row>
    <row r="11458" spans="1:6" ht="22.5" x14ac:dyDescent="0.2">
      <c r="A11458" s="2">
        <v>11453</v>
      </c>
      <c r="B11458" s="262" t="s">
        <v>15458</v>
      </c>
      <c r="C11458" s="263" t="s">
        <v>15447</v>
      </c>
      <c r="D11458" s="264">
        <v>1</v>
      </c>
      <c r="E11458" s="194">
        <v>6375</v>
      </c>
      <c r="F11458" s="503">
        <v>7913</v>
      </c>
    </row>
    <row r="11459" spans="1:6" ht="22.5" x14ac:dyDescent="0.2">
      <c r="A11459" s="2">
        <v>11454</v>
      </c>
      <c r="B11459" s="262" t="s">
        <v>15458</v>
      </c>
      <c r="C11459" s="263" t="s">
        <v>15448</v>
      </c>
      <c r="D11459" s="264">
        <v>1</v>
      </c>
      <c r="E11459" s="194">
        <v>6375</v>
      </c>
      <c r="F11459" s="503">
        <v>7913</v>
      </c>
    </row>
    <row r="11460" spans="1:6" ht="22.5" x14ac:dyDescent="0.2">
      <c r="A11460" s="2">
        <v>11455</v>
      </c>
      <c r="B11460" s="262" t="s">
        <v>15463</v>
      </c>
      <c r="C11460" s="263" t="s">
        <v>15450</v>
      </c>
      <c r="D11460" s="264">
        <v>1</v>
      </c>
      <c r="E11460" s="194">
        <v>10800</v>
      </c>
      <c r="F11460" s="503">
        <v>5900</v>
      </c>
    </row>
    <row r="11461" spans="1:6" ht="22.5" x14ac:dyDescent="0.2">
      <c r="A11461" s="2">
        <v>11456</v>
      </c>
      <c r="B11461" s="262" t="s">
        <v>15463</v>
      </c>
      <c r="C11461" s="263" t="s">
        <v>15452</v>
      </c>
      <c r="D11461" s="264">
        <v>1</v>
      </c>
      <c r="E11461" s="194">
        <v>5500</v>
      </c>
      <c r="F11461" s="503">
        <v>5900</v>
      </c>
    </row>
    <row r="11462" spans="1:6" ht="22.5" x14ac:dyDescent="0.2">
      <c r="A11462" s="2">
        <v>11457</v>
      </c>
      <c r="B11462" s="262" t="s">
        <v>15466</v>
      </c>
      <c r="C11462" s="263" t="s">
        <v>15453</v>
      </c>
      <c r="D11462" s="264">
        <v>1</v>
      </c>
      <c r="E11462" s="194">
        <v>11000</v>
      </c>
      <c r="F11462" s="503">
        <v>3200</v>
      </c>
    </row>
    <row r="11463" spans="1:6" ht="22.5" x14ac:dyDescent="0.2">
      <c r="A11463" s="2">
        <v>11458</v>
      </c>
      <c r="B11463" s="262" t="s">
        <v>15468</v>
      </c>
      <c r="C11463" s="263" t="s">
        <v>15454</v>
      </c>
      <c r="D11463" s="264">
        <v>1</v>
      </c>
      <c r="E11463" s="194">
        <v>6098.4</v>
      </c>
      <c r="F11463" s="503">
        <v>3800</v>
      </c>
    </row>
    <row r="11464" spans="1:6" ht="22.5" x14ac:dyDescent="0.2">
      <c r="A11464" s="2">
        <v>11459</v>
      </c>
      <c r="B11464" s="262" t="s">
        <v>15468</v>
      </c>
      <c r="C11464" s="263" t="s">
        <v>15456</v>
      </c>
      <c r="D11464" s="264">
        <v>1</v>
      </c>
      <c r="E11464" s="194">
        <v>4822.5</v>
      </c>
      <c r="F11464" s="503">
        <v>3800</v>
      </c>
    </row>
    <row r="11465" spans="1:6" ht="22.5" x14ac:dyDescent="0.2">
      <c r="A11465" s="2">
        <v>11460</v>
      </c>
      <c r="B11465" s="262" t="s">
        <v>15468</v>
      </c>
      <c r="C11465" s="263" t="s">
        <v>15457</v>
      </c>
      <c r="D11465" s="264">
        <v>1</v>
      </c>
      <c r="E11465" s="194">
        <v>4822.5</v>
      </c>
      <c r="F11465" s="503">
        <v>3800</v>
      </c>
    </row>
    <row r="11466" spans="1:6" ht="22.5" x14ac:dyDescent="0.2">
      <c r="A11466" s="2">
        <v>11461</v>
      </c>
      <c r="B11466" s="262" t="s">
        <v>15468</v>
      </c>
      <c r="C11466" s="263" t="s">
        <v>15459</v>
      </c>
      <c r="D11466" s="264">
        <v>1</v>
      </c>
      <c r="E11466" s="194">
        <v>7913</v>
      </c>
      <c r="F11466" s="503">
        <v>3800</v>
      </c>
    </row>
    <row r="11467" spans="1:6" ht="22.5" x14ac:dyDescent="0.2">
      <c r="A11467" s="2">
        <v>11462</v>
      </c>
      <c r="B11467" s="262" t="s">
        <v>15468</v>
      </c>
      <c r="C11467" s="263" t="s">
        <v>15460</v>
      </c>
      <c r="D11467" s="264">
        <v>1</v>
      </c>
      <c r="E11467" s="194">
        <v>7913</v>
      </c>
      <c r="F11467" s="503">
        <v>3800</v>
      </c>
    </row>
    <row r="11468" spans="1:6" ht="22.5" x14ac:dyDescent="0.2">
      <c r="A11468" s="2">
        <v>11463</v>
      </c>
      <c r="B11468" s="262" t="s">
        <v>15468</v>
      </c>
      <c r="C11468" s="263" t="s">
        <v>15461</v>
      </c>
      <c r="D11468" s="264">
        <v>1</v>
      </c>
      <c r="E11468" s="194">
        <v>7913</v>
      </c>
      <c r="F11468" s="503">
        <v>3800</v>
      </c>
    </row>
    <row r="11469" spans="1:6" ht="22.5" x14ac:dyDescent="0.2">
      <c r="A11469" s="2">
        <v>11464</v>
      </c>
      <c r="B11469" s="262" t="s">
        <v>15468</v>
      </c>
      <c r="C11469" s="263" t="s">
        <v>15462</v>
      </c>
      <c r="D11469" s="264">
        <v>1</v>
      </c>
      <c r="E11469" s="194">
        <v>7913</v>
      </c>
      <c r="F11469" s="503">
        <v>3800</v>
      </c>
    </row>
    <row r="11470" spans="1:6" ht="22.5" x14ac:dyDescent="0.2">
      <c r="A11470" s="2">
        <v>11465</v>
      </c>
      <c r="B11470" s="262" t="s">
        <v>15468</v>
      </c>
      <c r="C11470" s="263" t="s">
        <v>15464</v>
      </c>
      <c r="D11470" s="264">
        <v>1</v>
      </c>
      <c r="E11470" s="194">
        <v>5900</v>
      </c>
      <c r="F11470" s="503">
        <v>3800</v>
      </c>
    </row>
    <row r="11471" spans="1:6" ht="22.5" x14ac:dyDescent="0.2">
      <c r="A11471" s="2">
        <v>11466</v>
      </c>
      <c r="B11471" s="262" t="s">
        <v>15468</v>
      </c>
      <c r="C11471" s="263" t="s">
        <v>15465</v>
      </c>
      <c r="D11471" s="264">
        <v>1</v>
      </c>
      <c r="E11471" s="194">
        <v>5900</v>
      </c>
      <c r="F11471" s="503">
        <v>3800</v>
      </c>
    </row>
    <row r="11472" spans="1:6" ht="22.5" x14ac:dyDescent="0.2">
      <c r="A11472" s="2">
        <v>11467</v>
      </c>
      <c r="B11472" s="262" t="s">
        <v>15468</v>
      </c>
      <c r="C11472" s="263" t="s">
        <v>15467</v>
      </c>
      <c r="D11472" s="264">
        <v>1</v>
      </c>
      <c r="E11472" s="194">
        <v>3200</v>
      </c>
      <c r="F11472" s="503">
        <v>3800</v>
      </c>
    </row>
    <row r="11473" spans="1:6" x14ac:dyDescent="0.2">
      <c r="A11473" s="2">
        <v>11468</v>
      </c>
      <c r="B11473" s="262" t="s">
        <v>15479</v>
      </c>
      <c r="C11473" s="263" t="s">
        <v>15469</v>
      </c>
      <c r="D11473" s="264">
        <v>1</v>
      </c>
      <c r="E11473" s="194">
        <v>3800</v>
      </c>
      <c r="F11473" s="503">
        <v>2489.89</v>
      </c>
    </row>
    <row r="11474" spans="1:6" x14ac:dyDescent="0.2">
      <c r="A11474" s="2">
        <v>11469</v>
      </c>
      <c r="B11474" s="262" t="s">
        <v>15479</v>
      </c>
      <c r="C11474" s="263" t="s">
        <v>15470</v>
      </c>
      <c r="D11474" s="264">
        <v>1</v>
      </c>
      <c r="E11474" s="194">
        <v>3800</v>
      </c>
      <c r="F11474" s="503">
        <v>2489.89</v>
      </c>
    </row>
    <row r="11475" spans="1:6" x14ac:dyDescent="0.2">
      <c r="A11475" s="2">
        <v>11470</v>
      </c>
      <c r="B11475" s="262" t="s">
        <v>15479</v>
      </c>
      <c r="C11475" s="263" t="s">
        <v>15471</v>
      </c>
      <c r="D11475" s="264">
        <v>1</v>
      </c>
      <c r="E11475" s="194">
        <v>3800</v>
      </c>
      <c r="F11475" s="503">
        <v>2489.89</v>
      </c>
    </row>
    <row r="11476" spans="1:6" x14ac:dyDescent="0.2">
      <c r="A11476" s="2">
        <v>11471</v>
      </c>
      <c r="B11476" s="262" t="s">
        <v>15479</v>
      </c>
      <c r="C11476" s="263" t="s">
        <v>15472</v>
      </c>
      <c r="D11476" s="264">
        <v>1</v>
      </c>
      <c r="E11476" s="194">
        <v>3800</v>
      </c>
      <c r="F11476" s="503">
        <v>2489.89</v>
      </c>
    </row>
    <row r="11477" spans="1:6" x14ac:dyDescent="0.2">
      <c r="A11477" s="2">
        <v>11472</v>
      </c>
      <c r="B11477" s="262" t="s">
        <v>15479</v>
      </c>
      <c r="C11477" s="263" t="s">
        <v>15473</v>
      </c>
      <c r="D11477" s="264">
        <v>1</v>
      </c>
      <c r="E11477" s="194">
        <v>3800</v>
      </c>
      <c r="F11477" s="503">
        <v>2489.89</v>
      </c>
    </row>
    <row r="11478" spans="1:6" x14ac:dyDescent="0.2">
      <c r="A11478" s="2">
        <v>11473</v>
      </c>
      <c r="B11478" s="262" t="s">
        <v>15479</v>
      </c>
      <c r="C11478" s="263" t="s">
        <v>15474</v>
      </c>
      <c r="D11478" s="264">
        <v>1</v>
      </c>
      <c r="E11478" s="194">
        <v>3800</v>
      </c>
      <c r="F11478" s="503">
        <v>2489.89</v>
      </c>
    </row>
    <row r="11479" spans="1:6" x14ac:dyDescent="0.2">
      <c r="A11479" s="2">
        <v>11474</v>
      </c>
      <c r="B11479" s="572" t="s">
        <v>6198</v>
      </c>
      <c r="C11479" s="263" t="s">
        <v>15475</v>
      </c>
      <c r="D11479" s="264">
        <v>1</v>
      </c>
      <c r="E11479" s="194">
        <v>3800</v>
      </c>
      <c r="F11479" s="503">
        <v>5800</v>
      </c>
    </row>
    <row r="11480" spans="1:6" x14ac:dyDescent="0.2">
      <c r="A11480" s="2">
        <v>11475</v>
      </c>
      <c r="B11480" s="572" t="s">
        <v>6198</v>
      </c>
      <c r="C11480" s="263" t="s">
        <v>15476</v>
      </c>
      <c r="D11480" s="264">
        <v>1</v>
      </c>
      <c r="E11480" s="194">
        <v>3800</v>
      </c>
      <c r="F11480" s="503">
        <v>5800</v>
      </c>
    </row>
    <row r="11481" spans="1:6" x14ac:dyDescent="0.2">
      <c r="A11481" s="2">
        <v>11476</v>
      </c>
      <c r="B11481" s="572" t="s">
        <v>6198</v>
      </c>
      <c r="C11481" s="263" t="s">
        <v>15477</v>
      </c>
      <c r="D11481" s="264">
        <v>1</v>
      </c>
      <c r="E11481" s="194">
        <v>3800</v>
      </c>
      <c r="F11481" s="503">
        <v>5800</v>
      </c>
    </row>
    <row r="11482" spans="1:6" x14ac:dyDescent="0.2">
      <c r="A11482" s="2">
        <v>11477</v>
      </c>
      <c r="B11482" s="262" t="s">
        <v>6198</v>
      </c>
      <c r="C11482" s="263" t="s">
        <v>15478</v>
      </c>
      <c r="D11482" s="264">
        <v>1</v>
      </c>
      <c r="E11482" s="194">
        <v>3800</v>
      </c>
      <c r="F11482" s="503">
        <v>3850</v>
      </c>
    </row>
    <row r="11483" spans="1:6" x14ac:dyDescent="0.2">
      <c r="A11483" s="2">
        <v>11478</v>
      </c>
      <c r="B11483" s="262" t="s">
        <v>6198</v>
      </c>
      <c r="C11483" s="263" t="s">
        <v>15480</v>
      </c>
      <c r="D11483" s="264">
        <v>1</v>
      </c>
      <c r="E11483" s="194">
        <v>2489.89</v>
      </c>
      <c r="F11483" s="503">
        <v>3850</v>
      </c>
    </row>
    <row r="11484" spans="1:6" x14ac:dyDescent="0.2">
      <c r="A11484" s="2">
        <v>11479</v>
      </c>
      <c r="B11484" s="262" t="s">
        <v>6198</v>
      </c>
      <c r="C11484" s="263" t="s">
        <v>15481</v>
      </c>
      <c r="D11484" s="264">
        <v>1</v>
      </c>
      <c r="E11484" s="194">
        <v>2489.89</v>
      </c>
      <c r="F11484" s="503">
        <v>3850</v>
      </c>
    </row>
    <row r="11485" spans="1:6" x14ac:dyDescent="0.2">
      <c r="A11485" s="2">
        <v>11480</v>
      </c>
      <c r="B11485" s="262" t="s">
        <v>6198</v>
      </c>
      <c r="C11485" s="263" t="s">
        <v>15482</v>
      </c>
      <c r="D11485" s="264">
        <v>1</v>
      </c>
      <c r="E11485" s="194">
        <v>2489.89</v>
      </c>
      <c r="F11485" s="503">
        <v>3850</v>
      </c>
    </row>
    <row r="11486" spans="1:6" x14ac:dyDescent="0.2">
      <c r="A11486" s="2">
        <v>11481</v>
      </c>
      <c r="B11486" s="262" t="s">
        <v>6198</v>
      </c>
      <c r="C11486" s="263" t="s">
        <v>15483</v>
      </c>
      <c r="D11486" s="264">
        <v>1</v>
      </c>
      <c r="E11486" s="194">
        <v>2489.89</v>
      </c>
      <c r="F11486" s="503">
        <v>3850</v>
      </c>
    </row>
    <row r="11487" spans="1:6" x14ac:dyDescent="0.2">
      <c r="A11487" s="2">
        <v>11482</v>
      </c>
      <c r="B11487" s="262" t="s">
        <v>6198</v>
      </c>
      <c r="C11487" s="263" t="s">
        <v>15484</v>
      </c>
      <c r="D11487" s="264">
        <v>1</v>
      </c>
      <c r="E11487" s="194">
        <v>2489.89</v>
      </c>
      <c r="F11487" s="503">
        <v>3850</v>
      </c>
    </row>
    <row r="11488" spans="1:6" x14ac:dyDescent="0.2">
      <c r="A11488" s="2">
        <v>11483</v>
      </c>
      <c r="B11488" s="262" t="s">
        <v>6198</v>
      </c>
      <c r="C11488" s="263" t="s">
        <v>15485</v>
      </c>
      <c r="D11488" s="264">
        <v>1</v>
      </c>
      <c r="E11488" s="194">
        <v>2489.89</v>
      </c>
      <c r="F11488" s="503">
        <v>3850</v>
      </c>
    </row>
    <row r="11489" spans="1:6" x14ac:dyDescent="0.2">
      <c r="A11489" s="2">
        <v>11484</v>
      </c>
      <c r="B11489" s="262" t="s">
        <v>6198</v>
      </c>
      <c r="C11489" s="173" t="s">
        <v>15486</v>
      </c>
      <c r="D11489" s="264">
        <v>1</v>
      </c>
      <c r="E11489" s="261">
        <v>5800</v>
      </c>
      <c r="F11489" s="503">
        <v>3850</v>
      </c>
    </row>
    <row r="11490" spans="1:6" x14ac:dyDescent="0.2">
      <c r="A11490" s="2">
        <v>11485</v>
      </c>
      <c r="B11490" s="262" t="s">
        <v>6198</v>
      </c>
      <c r="C11490" s="173" t="s">
        <v>15487</v>
      </c>
      <c r="D11490" s="264">
        <v>1</v>
      </c>
      <c r="E11490" s="261">
        <v>5800</v>
      </c>
      <c r="F11490" s="503">
        <v>3850</v>
      </c>
    </row>
    <row r="11491" spans="1:6" x14ac:dyDescent="0.2">
      <c r="A11491" s="2">
        <v>11486</v>
      </c>
      <c r="B11491" s="262" t="s">
        <v>6198</v>
      </c>
      <c r="C11491" s="173" t="s">
        <v>15488</v>
      </c>
      <c r="D11491" s="264">
        <v>1</v>
      </c>
      <c r="E11491" s="261">
        <v>5800</v>
      </c>
      <c r="F11491" s="503">
        <v>3850</v>
      </c>
    </row>
    <row r="11492" spans="1:6" x14ac:dyDescent="0.2">
      <c r="A11492" s="2">
        <v>11487</v>
      </c>
      <c r="B11492" s="262" t="s">
        <v>15499</v>
      </c>
      <c r="C11492" s="263" t="s">
        <v>15489</v>
      </c>
      <c r="D11492" s="264">
        <v>1</v>
      </c>
      <c r="E11492" s="194">
        <v>3850</v>
      </c>
      <c r="F11492" s="503">
        <v>3656.7</v>
      </c>
    </row>
    <row r="11493" spans="1:6" x14ac:dyDescent="0.2">
      <c r="A11493" s="2">
        <v>11488</v>
      </c>
      <c r="B11493" s="262" t="s">
        <v>15499</v>
      </c>
      <c r="C11493" s="263" t="s">
        <v>15490</v>
      </c>
      <c r="D11493" s="264">
        <v>1</v>
      </c>
      <c r="E11493" s="194">
        <v>3850</v>
      </c>
      <c r="F11493" s="503">
        <v>3656.7</v>
      </c>
    </row>
    <row r="11494" spans="1:6" x14ac:dyDescent="0.2">
      <c r="A11494" s="2">
        <v>11489</v>
      </c>
      <c r="B11494" s="262" t="s">
        <v>15499</v>
      </c>
      <c r="C11494" s="263" t="s">
        <v>15491</v>
      </c>
      <c r="D11494" s="264">
        <v>1</v>
      </c>
      <c r="E11494" s="194">
        <v>3850</v>
      </c>
      <c r="F11494" s="503">
        <v>3656.7</v>
      </c>
    </row>
    <row r="11495" spans="1:6" x14ac:dyDescent="0.2">
      <c r="A11495" s="2">
        <v>11490</v>
      </c>
      <c r="B11495" s="262" t="s">
        <v>15499</v>
      </c>
      <c r="C11495" s="263" t="s">
        <v>15492</v>
      </c>
      <c r="D11495" s="264">
        <v>1</v>
      </c>
      <c r="E11495" s="194">
        <v>3850</v>
      </c>
      <c r="F11495" s="503">
        <v>3656.7</v>
      </c>
    </row>
    <row r="11496" spans="1:6" x14ac:dyDescent="0.2">
      <c r="A11496" s="2">
        <v>11491</v>
      </c>
      <c r="B11496" s="262" t="s">
        <v>15499</v>
      </c>
      <c r="C11496" s="263" t="s">
        <v>15493</v>
      </c>
      <c r="D11496" s="264">
        <v>1</v>
      </c>
      <c r="E11496" s="194">
        <v>3850</v>
      </c>
      <c r="F11496" s="503">
        <v>3656.7</v>
      </c>
    </row>
    <row r="11497" spans="1:6" x14ac:dyDescent="0.2">
      <c r="A11497" s="2">
        <v>11492</v>
      </c>
      <c r="B11497" s="262" t="s">
        <v>15499</v>
      </c>
      <c r="C11497" s="263" t="s">
        <v>15494</v>
      </c>
      <c r="D11497" s="264">
        <v>1</v>
      </c>
      <c r="E11497" s="194">
        <v>3850</v>
      </c>
      <c r="F11497" s="503">
        <v>3656.7</v>
      </c>
    </row>
    <row r="11498" spans="1:6" x14ac:dyDescent="0.2">
      <c r="A11498" s="2">
        <v>11493</v>
      </c>
      <c r="B11498" s="262" t="s">
        <v>15499</v>
      </c>
      <c r="C11498" s="263" t="s">
        <v>15495</v>
      </c>
      <c r="D11498" s="264">
        <v>1</v>
      </c>
      <c r="E11498" s="194">
        <v>3850</v>
      </c>
      <c r="F11498" s="503">
        <v>3656.7</v>
      </c>
    </row>
    <row r="11499" spans="1:6" x14ac:dyDescent="0.2">
      <c r="A11499" s="2">
        <v>11494</v>
      </c>
      <c r="B11499" s="262" t="s">
        <v>15499</v>
      </c>
      <c r="C11499" s="263" t="s">
        <v>15496</v>
      </c>
      <c r="D11499" s="264">
        <v>1</v>
      </c>
      <c r="E11499" s="194">
        <v>3850</v>
      </c>
      <c r="F11499" s="503">
        <v>3656.7</v>
      </c>
    </row>
    <row r="11500" spans="1:6" ht="22.5" x14ac:dyDescent="0.2">
      <c r="A11500" s="2">
        <v>11495</v>
      </c>
      <c r="B11500" s="262" t="s">
        <v>15508</v>
      </c>
      <c r="C11500" s="263" t="s">
        <v>15497</v>
      </c>
      <c r="D11500" s="264">
        <v>1</v>
      </c>
      <c r="E11500" s="194">
        <v>3850</v>
      </c>
      <c r="F11500" s="503">
        <v>5600</v>
      </c>
    </row>
    <row r="11501" spans="1:6" ht="22.5" x14ac:dyDescent="0.2">
      <c r="A11501" s="2">
        <v>11496</v>
      </c>
      <c r="B11501" s="262" t="s">
        <v>15508</v>
      </c>
      <c r="C11501" s="263" t="s">
        <v>15498</v>
      </c>
      <c r="D11501" s="264">
        <v>1</v>
      </c>
      <c r="E11501" s="194">
        <v>3850</v>
      </c>
      <c r="F11501" s="503">
        <v>3010</v>
      </c>
    </row>
    <row r="11502" spans="1:6" ht="22.5" x14ac:dyDescent="0.2">
      <c r="A11502" s="2">
        <v>11497</v>
      </c>
      <c r="B11502" s="262" t="s">
        <v>15508</v>
      </c>
      <c r="C11502" s="263" t="s">
        <v>15500</v>
      </c>
      <c r="D11502" s="264">
        <v>1</v>
      </c>
      <c r="E11502" s="194">
        <v>3656.7</v>
      </c>
      <c r="F11502" s="503">
        <v>3010</v>
      </c>
    </row>
    <row r="11503" spans="1:6" ht="22.5" x14ac:dyDescent="0.2">
      <c r="A11503" s="2">
        <v>11498</v>
      </c>
      <c r="B11503" s="262" t="s">
        <v>15508</v>
      </c>
      <c r="C11503" s="263" t="s">
        <v>15501</v>
      </c>
      <c r="D11503" s="264">
        <v>1</v>
      </c>
      <c r="E11503" s="194">
        <v>3656.7</v>
      </c>
      <c r="F11503" s="503">
        <v>3010</v>
      </c>
    </row>
    <row r="11504" spans="1:6" ht="22.5" x14ac:dyDescent="0.2">
      <c r="A11504" s="2">
        <v>11499</v>
      </c>
      <c r="B11504" s="262" t="s">
        <v>15508</v>
      </c>
      <c r="C11504" s="263" t="s">
        <v>15502</v>
      </c>
      <c r="D11504" s="264">
        <v>1</v>
      </c>
      <c r="E11504" s="194">
        <v>3656.7</v>
      </c>
      <c r="F11504" s="503">
        <v>3010</v>
      </c>
    </row>
    <row r="11505" spans="1:6" ht="22.5" x14ac:dyDescent="0.2">
      <c r="A11505" s="2">
        <v>11500</v>
      </c>
      <c r="B11505" s="262" t="s">
        <v>15508</v>
      </c>
      <c r="C11505" s="263" t="s">
        <v>15503</v>
      </c>
      <c r="D11505" s="264">
        <v>1</v>
      </c>
      <c r="E11505" s="194">
        <v>3656.7</v>
      </c>
      <c r="F11505" s="503">
        <v>3010</v>
      </c>
    </row>
    <row r="11506" spans="1:6" ht="22.5" x14ac:dyDescent="0.2">
      <c r="A11506" s="2">
        <v>11501</v>
      </c>
      <c r="B11506" s="262" t="s">
        <v>15508</v>
      </c>
      <c r="C11506" s="263" t="s">
        <v>15504</v>
      </c>
      <c r="D11506" s="264">
        <v>1</v>
      </c>
      <c r="E11506" s="194">
        <v>3656.7</v>
      </c>
      <c r="F11506" s="503">
        <v>3010</v>
      </c>
    </row>
    <row r="11507" spans="1:6" ht="22.5" x14ac:dyDescent="0.2">
      <c r="A11507" s="2">
        <v>11502</v>
      </c>
      <c r="B11507" s="262" t="s">
        <v>15508</v>
      </c>
      <c r="C11507" s="263" t="s">
        <v>15505</v>
      </c>
      <c r="D11507" s="264">
        <v>1</v>
      </c>
      <c r="E11507" s="194">
        <v>3656.7</v>
      </c>
      <c r="F11507" s="503">
        <v>3010</v>
      </c>
    </row>
    <row r="11508" spans="1:6" ht="33.75" x14ac:dyDescent="0.2">
      <c r="A11508" s="2">
        <v>11503</v>
      </c>
      <c r="B11508" s="262" t="s">
        <v>15517</v>
      </c>
      <c r="C11508" s="263" t="s">
        <v>15506</v>
      </c>
      <c r="D11508" s="264">
        <v>1</v>
      </c>
      <c r="E11508" s="194">
        <v>3656.7</v>
      </c>
      <c r="F11508" s="503">
        <v>4300</v>
      </c>
    </row>
    <row r="11509" spans="1:6" ht="33.75" x14ac:dyDescent="0.2">
      <c r="A11509" s="2">
        <v>11504</v>
      </c>
      <c r="B11509" s="262" t="s">
        <v>15517</v>
      </c>
      <c r="C11509" s="263" t="s">
        <v>15507</v>
      </c>
      <c r="D11509" s="264">
        <v>1</v>
      </c>
      <c r="E11509" s="194">
        <v>3656.7</v>
      </c>
      <c r="F11509" s="503">
        <v>4300</v>
      </c>
    </row>
    <row r="11510" spans="1:6" ht="33.75" x14ac:dyDescent="0.2">
      <c r="A11510" s="2">
        <v>11505</v>
      </c>
      <c r="B11510" s="262" t="s">
        <v>15517</v>
      </c>
      <c r="C11510" s="263" t="s">
        <v>15509</v>
      </c>
      <c r="D11510" s="264">
        <v>1</v>
      </c>
      <c r="E11510" s="194">
        <v>5600</v>
      </c>
      <c r="F11510" s="503">
        <v>4300</v>
      </c>
    </row>
    <row r="11511" spans="1:6" ht="33.75" x14ac:dyDescent="0.2">
      <c r="A11511" s="2">
        <v>11506</v>
      </c>
      <c r="B11511" s="262" t="s">
        <v>15517</v>
      </c>
      <c r="C11511" s="263" t="s">
        <v>15510</v>
      </c>
      <c r="D11511" s="264">
        <v>1</v>
      </c>
      <c r="E11511" s="194">
        <v>3010</v>
      </c>
      <c r="F11511" s="503">
        <v>4300</v>
      </c>
    </row>
    <row r="11512" spans="1:6" ht="33.75" x14ac:dyDescent="0.2">
      <c r="A11512" s="2">
        <v>11507</v>
      </c>
      <c r="B11512" s="262" t="s">
        <v>15517</v>
      </c>
      <c r="C11512" s="263" t="s">
        <v>15511</v>
      </c>
      <c r="D11512" s="264">
        <v>1</v>
      </c>
      <c r="E11512" s="194">
        <v>3010</v>
      </c>
      <c r="F11512" s="503">
        <v>4300</v>
      </c>
    </row>
    <row r="11513" spans="1:6" ht="33.75" x14ac:dyDescent="0.2">
      <c r="A11513" s="2">
        <v>11508</v>
      </c>
      <c r="B11513" s="262" t="s">
        <v>15517</v>
      </c>
      <c r="C11513" s="263" t="s">
        <v>15512</v>
      </c>
      <c r="D11513" s="264">
        <v>1</v>
      </c>
      <c r="E11513" s="194">
        <v>3010</v>
      </c>
      <c r="F11513" s="503">
        <v>4300</v>
      </c>
    </row>
    <row r="11514" spans="1:6" ht="33.75" x14ac:dyDescent="0.2">
      <c r="A11514" s="2">
        <v>11509</v>
      </c>
      <c r="B11514" s="262" t="s">
        <v>15517</v>
      </c>
      <c r="C11514" s="263" t="s">
        <v>15513</v>
      </c>
      <c r="D11514" s="264">
        <v>1</v>
      </c>
      <c r="E11514" s="194">
        <v>3010</v>
      </c>
      <c r="F11514" s="503">
        <v>4300</v>
      </c>
    </row>
    <row r="11515" spans="1:6" ht="33.75" x14ac:dyDescent="0.2">
      <c r="A11515" s="2">
        <v>11510</v>
      </c>
      <c r="B11515" s="262" t="s">
        <v>15517</v>
      </c>
      <c r="C11515" s="263" t="s">
        <v>15514</v>
      </c>
      <c r="D11515" s="264">
        <v>1</v>
      </c>
      <c r="E11515" s="194">
        <v>3010</v>
      </c>
      <c r="F11515" s="503">
        <v>4300</v>
      </c>
    </row>
    <row r="11516" spans="1:6" ht="33.75" x14ac:dyDescent="0.2">
      <c r="A11516" s="2">
        <v>11511</v>
      </c>
      <c r="B11516" s="262" t="s">
        <v>15526</v>
      </c>
      <c r="C11516" s="263" t="s">
        <v>15515</v>
      </c>
      <c r="D11516" s="264">
        <v>1</v>
      </c>
      <c r="E11516" s="194">
        <v>3010</v>
      </c>
      <c r="F11516" s="503">
        <v>5000</v>
      </c>
    </row>
    <row r="11517" spans="1:6" ht="33.75" x14ac:dyDescent="0.2">
      <c r="A11517" s="2">
        <v>11512</v>
      </c>
      <c r="B11517" s="262" t="s">
        <v>15526</v>
      </c>
      <c r="C11517" s="263" t="s">
        <v>15516</v>
      </c>
      <c r="D11517" s="264">
        <v>1</v>
      </c>
      <c r="E11517" s="194">
        <v>3010</v>
      </c>
      <c r="F11517" s="503">
        <v>5000</v>
      </c>
    </row>
    <row r="11518" spans="1:6" ht="22.5" x14ac:dyDescent="0.2">
      <c r="A11518" s="2">
        <v>11513</v>
      </c>
      <c r="B11518" s="262" t="s">
        <v>15529</v>
      </c>
      <c r="C11518" s="263" t="s">
        <v>15518</v>
      </c>
      <c r="D11518" s="264">
        <v>1</v>
      </c>
      <c r="E11518" s="194">
        <v>4300</v>
      </c>
      <c r="F11518" s="503">
        <v>5256</v>
      </c>
    </row>
    <row r="11519" spans="1:6" ht="22.5" x14ac:dyDescent="0.2">
      <c r="A11519" s="2">
        <v>11514</v>
      </c>
      <c r="B11519" s="262" t="s">
        <v>15531</v>
      </c>
      <c r="C11519" s="263" t="s">
        <v>15519</v>
      </c>
      <c r="D11519" s="264">
        <v>1</v>
      </c>
      <c r="E11519" s="194">
        <v>4300</v>
      </c>
      <c r="F11519" s="503">
        <v>3132</v>
      </c>
    </row>
    <row r="11520" spans="1:6" ht="22.5" x14ac:dyDescent="0.2">
      <c r="A11520" s="2">
        <v>11515</v>
      </c>
      <c r="B11520" s="262" t="s">
        <v>15531</v>
      </c>
      <c r="C11520" s="263" t="s">
        <v>15520</v>
      </c>
      <c r="D11520" s="264">
        <v>1</v>
      </c>
      <c r="E11520" s="194">
        <v>4300</v>
      </c>
      <c r="F11520" s="503">
        <v>5709.6</v>
      </c>
    </row>
    <row r="11521" spans="1:6" ht="22.5" x14ac:dyDescent="0.2">
      <c r="A11521" s="2">
        <v>11516</v>
      </c>
      <c r="B11521" s="262" t="s">
        <v>15531</v>
      </c>
      <c r="C11521" s="263" t="s">
        <v>15521</v>
      </c>
      <c r="D11521" s="264">
        <v>1</v>
      </c>
      <c r="E11521" s="194">
        <v>4300</v>
      </c>
      <c r="F11521" s="503">
        <v>2952</v>
      </c>
    </row>
    <row r="11522" spans="1:6" ht="22.5" x14ac:dyDescent="0.2">
      <c r="A11522" s="2">
        <v>11517</v>
      </c>
      <c r="B11522" s="262" t="s">
        <v>15535</v>
      </c>
      <c r="C11522" s="263" t="s">
        <v>15522</v>
      </c>
      <c r="D11522" s="264">
        <v>1</v>
      </c>
      <c r="E11522" s="194">
        <v>4300</v>
      </c>
      <c r="F11522" s="503">
        <v>2808</v>
      </c>
    </row>
    <row r="11523" spans="1:6" x14ac:dyDescent="0.2">
      <c r="A11523" s="2">
        <v>11518</v>
      </c>
      <c r="B11523" s="133" t="s">
        <v>15537</v>
      </c>
      <c r="C11523" s="263" t="s">
        <v>15523</v>
      </c>
      <c r="D11523" s="264">
        <v>1</v>
      </c>
      <c r="E11523" s="194">
        <v>4300</v>
      </c>
      <c r="F11523" s="503">
        <v>4002</v>
      </c>
    </row>
    <row r="11524" spans="1:6" x14ac:dyDescent="0.2">
      <c r="A11524" s="2">
        <v>11519</v>
      </c>
      <c r="B11524" s="133" t="s">
        <v>15537</v>
      </c>
      <c r="C11524" s="263" t="s">
        <v>15524</v>
      </c>
      <c r="D11524" s="264">
        <v>1</v>
      </c>
      <c r="E11524" s="194">
        <v>4300</v>
      </c>
      <c r="F11524" s="503">
        <v>4002</v>
      </c>
    </row>
    <row r="11525" spans="1:6" ht="33.75" x14ac:dyDescent="0.2">
      <c r="A11525" s="2">
        <v>11520</v>
      </c>
      <c r="B11525" s="133" t="s">
        <v>15538</v>
      </c>
      <c r="C11525" s="263" t="s">
        <v>15525</v>
      </c>
      <c r="D11525" s="264">
        <v>1</v>
      </c>
      <c r="E11525" s="194">
        <v>4300</v>
      </c>
      <c r="F11525" s="503">
        <v>13931.4</v>
      </c>
    </row>
    <row r="11526" spans="1:6" x14ac:dyDescent="0.2">
      <c r="A11526" s="2">
        <v>11521</v>
      </c>
      <c r="B11526" s="133" t="s">
        <v>15539</v>
      </c>
      <c r="C11526" s="263" t="s">
        <v>15527</v>
      </c>
      <c r="D11526" s="264">
        <v>1</v>
      </c>
      <c r="E11526" s="194">
        <v>5000</v>
      </c>
      <c r="F11526" s="503">
        <v>4900</v>
      </c>
    </row>
    <row r="11527" spans="1:6" ht="22.5" x14ac:dyDescent="0.2">
      <c r="A11527" s="2">
        <v>11522</v>
      </c>
      <c r="B11527" s="133" t="s">
        <v>15540</v>
      </c>
      <c r="C11527" s="263" t="s">
        <v>15528</v>
      </c>
      <c r="D11527" s="264">
        <v>1</v>
      </c>
      <c r="E11527" s="194">
        <v>5000</v>
      </c>
      <c r="F11527" s="503">
        <v>16000</v>
      </c>
    </row>
    <row r="11528" spans="1:6" ht="22.5" x14ac:dyDescent="0.2">
      <c r="A11528" s="2">
        <v>11523</v>
      </c>
      <c r="B11528" s="133" t="s">
        <v>15541</v>
      </c>
      <c r="C11528" s="263" t="s">
        <v>15530</v>
      </c>
      <c r="D11528" s="264">
        <v>1</v>
      </c>
      <c r="E11528" s="194">
        <v>5256</v>
      </c>
      <c r="F11528" s="503">
        <v>6000</v>
      </c>
    </row>
    <row r="11529" spans="1:6" x14ac:dyDescent="0.2">
      <c r="A11529" s="2">
        <v>11524</v>
      </c>
      <c r="B11529" s="133" t="s">
        <v>15542</v>
      </c>
      <c r="C11529" s="263" t="s">
        <v>15532</v>
      </c>
      <c r="D11529" s="264">
        <v>1</v>
      </c>
      <c r="E11529" s="194">
        <v>3132</v>
      </c>
      <c r="F11529" s="503">
        <v>5174.46</v>
      </c>
    </row>
    <row r="11530" spans="1:6" x14ac:dyDescent="0.2">
      <c r="A11530" s="2">
        <v>11525</v>
      </c>
      <c r="B11530" s="133" t="s">
        <v>15542</v>
      </c>
      <c r="C11530" s="263" t="s">
        <v>15533</v>
      </c>
      <c r="D11530" s="264">
        <v>1</v>
      </c>
      <c r="E11530" s="194">
        <v>5709.6</v>
      </c>
      <c r="F11530" s="503">
        <v>5174.46</v>
      </c>
    </row>
    <row r="11531" spans="1:6" ht="22.5" x14ac:dyDescent="0.2">
      <c r="A11531" s="2">
        <v>11526</v>
      </c>
      <c r="B11531" s="262" t="s">
        <v>15543</v>
      </c>
      <c r="C11531" s="263" t="s">
        <v>15534</v>
      </c>
      <c r="D11531" s="264">
        <v>1</v>
      </c>
      <c r="E11531" s="194">
        <v>2952</v>
      </c>
      <c r="F11531" s="503">
        <v>6480</v>
      </c>
    </row>
    <row r="11532" spans="1:6" ht="22.5" x14ac:dyDescent="0.2">
      <c r="A11532" s="2">
        <v>11527</v>
      </c>
      <c r="B11532" s="262" t="s">
        <v>15545</v>
      </c>
      <c r="C11532" s="263" t="s">
        <v>15536</v>
      </c>
      <c r="D11532" s="264">
        <v>1</v>
      </c>
      <c r="E11532" s="194">
        <v>2808</v>
      </c>
      <c r="F11532" s="503">
        <v>3990</v>
      </c>
    </row>
    <row r="11533" spans="1:6" ht="22.5" x14ac:dyDescent="0.2">
      <c r="A11533" s="2">
        <v>11528</v>
      </c>
      <c r="B11533" s="262" t="s">
        <v>15547</v>
      </c>
      <c r="C11533" s="252">
        <v>410103030155</v>
      </c>
      <c r="D11533" s="140">
        <v>1</v>
      </c>
      <c r="E11533" s="194">
        <v>4002</v>
      </c>
      <c r="F11533" s="503">
        <v>3990</v>
      </c>
    </row>
    <row r="11534" spans="1:6" x14ac:dyDescent="0.2">
      <c r="A11534" s="2">
        <v>11529</v>
      </c>
      <c r="B11534" s="262" t="s">
        <v>15549</v>
      </c>
      <c r="C11534" s="252">
        <v>410103030156</v>
      </c>
      <c r="D11534" s="140">
        <v>1</v>
      </c>
      <c r="E11534" s="194">
        <v>4002</v>
      </c>
      <c r="F11534" s="503">
        <v>7128</v>
      </c>
    </row>
    <row r="11535" spans="1:6" ht="22.5" x14ac:dyDescent="0.2">
      <c r="A11535" s="2">
        <v>11530</v>
      </c>
      <c r="B11535" s="262" t="s">
        <v>15551</v>
      </c>
      <c r="C11535" s="252">
        <v>410105050090</v>
      </c>
      <c r="D11535" s="140">
        <v>1</v>
      </c>
      <c r="E11535" s="194">
        <v>13931.4</v>
      </c>
      <c r="F11535" s="503">
        <v>2496</v>
      </c>
    </row>
    <row r="11536" spans="1:6" ht="22.5" x14ac:dyDescent="0.2">
      <c r="A11536" s="2">
        <v>11531</v>
      </c>
      <c r="B11536" s="262" t="s">
        <v>15553</v>
      </c>
      <c r="C11536" s="252">
        <v>210106060001</v>
      </c>
      <c r="D11536" s="140">
        <v>1</v>
      </c>
      <c r="E11536" s="194">
        <v>4900</v>
      </c>
      <c r="F11536" s="503">
        <v>1519.03</v>
      </c>
    </row>
    <row r="11537" spans="1:6" ht="22.5" x14ac:dyDescent="0.2">
      <c r="A11537" s="2">
        <v>11532</v>
      </c>
      <c r="B11537" s="262" t="s">
        <v>15555</v>
      </c>
      <c r="C11537" s="252">
        <v>410103030177</v>
      </c>
      <c r="D11537" s="140">
        <v>1</v>
      </c>
      <c r="E11537" s="194">
        <v>16000</v>
      </c>
      <c r="F11537" s="503">
        <v>7000</v>
      </c>
    </row>
    <row r="11538" spans="1:6" x14ac:dyDescent="0.2">
      <c r="A11538" s="2">
        <v>11533</v>
      </c>
      <c r="B11538" s="262" t="s">
        <v>15557</v>
      </c>
      <c r="C11538" s="252">
        <v>410103030178</v>
      </c>
      <c r="D11538" s="140">
        <v>1</v>
      </c>
      <c r="E11538" s="194">
        <v>6000</v>
      </c>
      <c r="F11538" s="503">
        <v>31737.75</v>
      </c>
    </row>
    <row r="11539" spans="1:6" x14ac:dyDescent="0.2">
      <c r="A11539" s="2">
        <v>11534</v>
      </c>
      <c r="B11539" s="262" t="s">
        <v>15559</v>
      </c>
      <c r="C11539" s="252">
        <v>410102020103</v>
      </c>
      <c r="D11539" s="140">
        <v>1</v>
      </c>
      <c r="E11539" s="194">
        <v>5174.46</v>
      </c>
      <c r="F11539" s="503">
        <v>2283.46</v>
      </c>
    </row>
    <row r="11540" spans="1:6" x14ac:dyDescent="0.2">
      <c r="A11540" s="2">
        <v>11535</v>
      </c>
      <c r="B11540" s="262" t="s">
        <v>15561</v>
      </c>
      <c r="C11540" s="252">
        <v>410102020104</v>
      </c>
      <c r="D11540" s="140">
        <v>1</v>
      </c>
      <c r="E11540" s="194">
        <v>5174.46</v>
      </c>
      <c r="F11540" s="503">
        <v>2280.92</v>
      </c>
    </row>
    <row r="11541" spans="1:6" x14ac:dyDescent="0.2">
      <c r="A11541" s="2">
        <v>11536</v>
      </c>
      <c r="B11541" s="262" t="s">
        <v>15561</v>
      </c>
      <c r="C11541" s="263" t="s">
        <v>15544</v>
      </c>
      <c r="D11541" s="264">
        <v>1</v>
      </c>
      <c r="E11541" s="194">
        <v>6480</v>
      </c>
      <c r="F11541" s="503">
        <v>2283.46</v>
      </c>
    </row>
    <row r="11542" spans="1:6" ht="22.5" x14ac:dyDescent="0.2">
      <c r="A11542" s="2">
        <v>11537</v>
      </c>
      <c r="B11542" s="265" t="s">
        <v>15564</v>
      </c>
      <c r="C11542" s="263" t="s">
        <v>15546</v>
      </c>
      <c r="D11542" s="264">
        <v>1</v>
      </c>
      <c r="E11542" s="194">
        <v>3990</v>
      </c>
      <c r="F11542" s="503">
        <v>3700</v>
      </c>
    </row>
    <row r="11543" spans="1:6" ht="22.5" x14ac:dyDescent="0.2">
      <c r="A11543" s="2">
        <v>11538</v>
      </c>
      <c r="B11543" s="265" t="s">
        <v>15564</v>
      </c>
      <c r="C11543" s="263" t="s">
        <v>15548</v>
      </c>
      <c r="D11543" s="264">
        <v>1</v>
      </c>
      <c r="E11543" s="194">
        <v>3990</v>
      </c>
      <c r="F11543" s="503">
        <v>3700</v>
      </c>
    </row>
    <row r="11544" spans="1:6" x14ac:dyDescent="0.2">
      <c r="A11544" s="2">
        <v>11539</v>
      </c>
      <c r="B11544" s="262" t="s">
        <v>10190</v>
      </c>
      <c r="C11544" s="263" t="s">
        <v>15550</v>
      </c>
      <c r="D11544" s="264">
        <v>1</v>
      </c>
      <c r="E11544" s="194">
        <v>7128</v>
      </c>
      <c r="F11544" s="503">
        <v>8162.29</v>
      </c>
    </row>
    <row r="11545" spans="1:6" x14ac:dyDescent="0.2">
      <c r="A11545" s="2">
        <v>11540</v>
      </c>
      <c r="B11545" s="133" t="s">
        <v>15565</v>
      </c>
      <c r="C11545" s="263" t="s">
        <v>15552</v>
      </c>
      <c r="D11545" s="264">
        <v>1</v>
      </c>
      <c r="E11545" s="194">
        <v>2496</v>
      </c>
      <c r="F11545" s="503">
        <v>4170.3999999999996</v>
      </c>
    </row>
    <row r="11546" spans="1:6" ht="22.5" x14ac:dyDescent="0.2">
      <c r="A11546" s="2">
        <v>11541</v>
      </c>
      <c r="B11546" s="133" t="s">
        <v>15566</v>
      </c>
      <c r="C11546" s="263" t="s">
        <v>15554</v>
      </c>
      <c r="D11546" s="264">
        <v>1</v>
      </c>
      <c r="E11546" s="194">
        <v>1519.03</v>
      </c>
      <c r="F11546" s="503">
        <v>4600</v>
      </c>
    </row>
    <row r="11547" spans="1:6" x14ac:dyDescent="0.2">
      <c r="A11547" s="2">
        <v>11542</v>
      </c>
      <c r="B11547" s="133" t="s">
        <v>5608</v>
      </c>
      <c r="C11547" s="263" t="s">
        <v>15556</v>
      </c>
      <c r="D11547" s="264">
        <v>1</v>
      </c>
      <c r="E11547" s="194">
        <v>7000</v>
      </c>
      <c r="F11547" s="503">
        <v>25806.400000000001</v>
      </c>
    </row>
    <row r="11548" spans="1:6" ht="22.5" x14ac:dyDescent="0.2">
      <c r="A11548" s="2">
        <v>11543</v>
      </c>
      <c r="B11548" s="133" t="s">
        <v>15567</v>
      </c>
      <c r="C11548" s="263" t="s">
        <v>15558</v>
      </c>
      <c r="D11548" s="264">
        <v>1</v>
      </c>
      <c r="E11548" s="194">
        <v>31737.75</v>
      </c>
      <c r="F11548" s="503">
        <v>3942.08</v>
      </c>
    </row>
    <row r="11549" spans="1:6" x14ac:dyDescent="0.2">
      <c r="A11549" s="2">
        <v>11544</v>
      </c>
      <c r="B11549" s="133" t="s">
        <v>15568</v>
      </c>
      <c r="C11549" s="263" t="s">
        <v>15560</v>
      </c>
      <c r="D11549" s="264">
        <v>1</v>
      </c>
      <c r="E11549" s="194">
        <v>2283.46</v>
      </c>
      <c r="F11549" s="503">
        <v>3594.1</v>
      </c>
    </row>
    <row r="11550" spans="1:6" x14ac:dyDescent="0.2">
      <c r="A11550" s="2">
        <v>11545</v>
      </c>
      <c r="B11550" s="133" t="s">
        <v>15569</v>
      </c>
      <c r="C11550" s="263" t="s">
        <v>15562</v>
      </c>
      <c r="D11550" s="264">
        <v>1</v>
      </c>
      <c r="E11550" s="194">
        <v>2280.92</v>
      </c>
      <c r="F11550" s="503">
        <v>6000</v>
      </c>
    </row>
    <row r="11551" spans="1:6" ht="22.5" x14ac:dyDescent="0.2">
      <c r="A11551" s="2">
        <v>11546</v>
      </c>
      <c r="B11551" s="133" t="s">
        <v>13091</v>
      </c>
      <c r="C11551" s="263" t="s">
        <v>15563</v>
      </c>
      <c r="D11551" s="264">
        <v>1</v>
      </c>
      <c r="E11551" s="194">
        <v>2283.46</v>
      </c>
      <c r="F11551" s="503">
        <v>5650</v>
      </c>
    </row>
    <row r="11552" spans="1:6" ht="22.5" x14ac:dyDescent="0.2">
      <c r="A11552" s="2">
        <v>11547</v>
      </c>
      <c r="B11552" s="283" t="s">
        <v>15570</v>
      </c>
      <c r="C11552" s="120" t="s">
        <v>15885</v>
      </c>
      <c r="D11552" s="2">
        <v>1</v>
      </c>
      <c r="E11552" s="104">
        <v>3978</v>
      </c>
      <c r="F11552" s="104">
        <v>3978</v>
      </c>
    </row>
    <row r="11553" spans="1:6" ht="22.5" x14ac:dyDescent="0.2">
      <c r="A11553" s="2">
        <v>11548</v>
      </c>
      <c r="B11553" s="283" t="s">
        <v>15570</v>
      </c>
      <c r="C11553" s="120" t="s">
        <v>15886</v>
      </c>
      <c r="D11553" s="2">
        <v>1</v>
      </c>
      <c r="E11553" s="104">
        <v>3978</v>
      </c>
      <c r="F11553" s="104">
        <v>3978</v>
      </c>
    </row>
    <row r="11554" spans="1:6" ht="22.5" x14ac:dyDescent="0.2">
      <c r="A11554" s="2">
        <v>11549</v>
      </c>
      <c r="B11554" s="283" t="s">
        <v>15570</v>
      </c>
      <c r="C11554" s="120" t="s">
        <v>15887</v>
      </c>
      <c r="D11554" s="2">
        <v>1</v>
      </c>
      <c r="E11554" s="104">
        <v>3978</v>
      </c>
      <c r="F11554" s="104">
        <v>3978</v>
      </c>
    </row>
    <row r="11555" spans="1:6" ht="22.5" x14ac:dyDescent="0.2">
      <c r="A11555" s="2">
        <v>11550</v>
      </c>
      <c r="B11555" s="283" t="s">
        <v>15571</v>
      </c>
      <c r="C11555" s="120" t="s">
        <v>15888</v>
      </c>
      <c r="D11555" s="2">
        <v>1</v>
      </c>
      <c r="E11555" s="104">
        <v>6120</v>
      </c>
      <c r="F11555" s="104">
        <v>6120</v>
      </c>
    </row>
    <row r="11556" spans="1:6" ht="22.5" x14ac:dyDescent="0.2">
      <c r="A11556" s="2">
        <v>11551</v>
      </c>
      <c r="B11556" s="283" t="s">
        <v>15572</v>
      </c>
      <c r="C11556" s="120" t="s">
        <v>15889</v>
      </c>
      <c r="D11556" s="2">
        <v>1</v>
      </c>
      <c r="E11556" s="104">
        <v>8058</v>
      </c>
      <c r="F11556" s="104">
        <v>8058</v>
      </c>
    </row>
    <row r="11557" spans="1:6" ht="22.5" x14ac:dyDescent="0.2">
      <c r="A11557" s="2">
        <v>11552</v>
      </c>
      <c r="B11557" s="283" t="s">
        <v>15573</v>
      </c>
      <c r="C11557" s="120" t="s">
        <v>15890</v>
      </c>
      <c r="D11557" s="2">
        <v>1</v>
      </c>
      <c r="E11557" s="104">
        <v>3500</v>
      </c>
      <c r="F11557" s="104">
        <v>3500</v>
      </c>
    </row>
    <row r="11558" spans="1:6" ht="22.5" x14ac:dyDescent="0.2">
      <c r="A11558" s="2">
        <v>11553</v>
      </c>
      <c r="B11558" s="283" t="s">
        <v>15573</v>
      </c>
      <c r="C11558" s="120" t="s">
        <v>15891</v>
      </c>
      <c r="D11558" s="2">
        <v>1</v>
      </c>
      <c r="E11558" s="104">
        <v>3500</v>
      </c>
      <c r="F11558" s="104">
        <v>3500</v>
      </c>
    </row>
    <row r="11559" spans="1:6" ht="22.5" x14ac:dyDescent="0.2">
      <c r="A11559" s="2">
        <v>11554</v>
      </c>
      <c r="B11559" s="283" t="s">
        <v>15574</v>
      </c>
      <c r="C11559" s="120" t="s">
        <v>15892</v>
      </c>
      <c r="D11559" s="2">
        <v>1</v>
      </c>
      <c r="E11559" s="104">
        <v>8310</v>
      </c>
      <c r="F11559" s="104">
        <v>8310</v>
      </c>
    </row>
    <row r="11560" spans="1:6" ht="22.5" x14ac:dyDescent="0.2">
      <c r="A11560" s="2">
        <v>11555</v>
      </c>
      <c r="B11560" s="283" t="s">
        <v>15574</v>
      </c>
      <c r="C11560" s="120" t="s">
        <v>15893</v>
      </c>
      <c r="D11560" s="2">
        <v>1</v>
      </c>
      <c r="E11560" s="104">
        <v>8310</v>
      </c>
      <c r="F11560" s="104">
        <v>8310</v>
      </c>
    </row>
    <row r="11561" spans="1:6" ht="22.5" x14ac:dyDescent="0.2">
      <c r="A11561" s="2">
        <v>11556</v>
      </c>
      <c r="B11561" s="283" t="s">
        <v>15574</v>
      </c>
      <c r="C11561" s="120" t="s">
        <v>15894</v>
      </c>
      <c r="D11561" s="2">
        <v>1</v>
      </c>
      <c r="E11561" s="104">
        <v>8310</v>
      </c>
      <c r="F11561" s="104">
        <v>8310</v>
      </c>
    </row>
    <row r="11562" spans="1:6" ht="22.5" x14ac:dyDescent="0.2">
      <c r="A11562" s="2">
        <v>11557</v>
      </c>
      <c r="B11562" s="283" t="s">
        <v>15574</v>
      </c>
      <c r="C11562" s="120" t="s">
        <v>15895</v>
      </c>
      <c r="D11562" s="2">
        <v>1</v>
      </c>
      <c r="E11562" s="104">
        <v>8310</v>
      </c>
      <c r="F11562" s="104">
        <v>8310</v>
      </c>
    </row>
    <row r="11563" spans="1:6" ht="33.75" x14ac:dyDescent="0.2">
      <c r="A11563" s="2">
        <v>11558</v>
      </c>
      <c r="B11563" s="283" t="s">
        <v>15575</v>
      </c>
      <c r="C11563" s="120" t="s">
        <v>15896</v>
      </c>
      <c r="D11563" s="2">
        <v>1</v>
      </c>
      <c r="E11563" s="104">
        <v>15300</v>
      </c>
      <c r="F11563" s="104">
        <v>15300</v>
      </c>
    </row>
    <row r="11564" spans="1:6" ht="33.75" x14ac:dyDescent="0.2">
      <c r="A11564" s="2">
        <v>11559</v>
      </c>
      <c r="B11564" s="283" t="s">
        <v>15575</v>
      </c>
      <c r="C11564" s="120" t="s">
        <v>15897</v>
      </c>
      <c r="D11564" s="2">
        <v>1</v>
      </c>
      <c r="E11564" s="104">
        <v>15300</v>
      </c>
      <c r="F11564" s="104">
        <v>15300</v>
      </c>
    </row>
    <row r="11565" spans="1:6" ht="22.5" x14ac:dyDescent="0.2">
      <c r="A11565" s="2">
        <v>11560</v>
      </c>
      <c r="B11565" s="283" t="s">
        <v>15576</v>
      </c>
      <c r="C11565" s="120" t="s">
        <v>15898</v>
      </c>
      <c r="D11565" s="2">
        <v>1</v>
      </c>
      <c r="E11565" s="104">
        <v>8976</v>
      </c>
      <c r="F11565" s="104">
        <v>8976</v>
      </c>
    </row>
    <row r="11566" spans="1:6" ht="22.5" x14ac:dyDescent="0.2">
      <c r="A11566" s="2">
        <v>11561</v>
      </c>
      <c r="B11566" s="283" t="s">
        <v>15577</v>
      </c>
      <c r="C11566" s="120" t="s">
        <v>15899</v>
      </c>
      <c r="D11566" s="2">
        <v>1</v>
      </c>
      <c r="E11566" s="104">
        <v>19737</v>
      </c>
      <c r="F11566" s="104">
        <v>19737</v>
      </c>
    </row>
    <row r="11567" spans="1:6" ht="22.5" x14ac:dyDescent="0.2">
      <c r="A11567" s="2">
        <v>11562</v>
      </c>
      <c r="B11567" s="283" t="s">
        <v>15578</v>
      </c>
      <c r="C11567" s="120" t="s">
        <v>15900</v>
      </c>
      <c r="D11567" s="2">
        <v>1</v>
      </c>
      <c r="E11567" s="104">
        <v>9785</v>
      </c>
      <c r="F11567" s="104">
        <v>9785</v>
      </c>
    </row>
    <row r="11568" spans="1:6" ht="33.75" x14ac:dyDescent="0.2">
      <c r="A11568" s="2">
        <v>11563</v>
      </c>
      <c r="B11568" s="283" t="s">
        <v>15579</v>
      </c>
      <c r="C11568" s="120" t="s">
        <v>15901</v>
      </c>
      <c r="D11568" s="2">
        <v>1</v>
      </c>
      <c r="E11568" s="104">
        <v>36040</v>
      </c>
      <c r="F11568" s="104">
        <v>36040</v>
      </c>
    </row>
    <row r="11569" spans="1:6" ht="33.75" x14ac:dyDescent="0.2">
      <c r="A11569" s="2">
        <v>11564</v>
      </c>
      <c r="B11569" s="283" t="s">
        <v>15580</v>
      </c>
      <c r="C11569" s="120" t="s">
        <v>15902</v>
      </c>
      <c r="D11569" s="2">
        <v>1</v>
      </c>
      <c r="E11569" s="104">
        <v>38160</v>
      </c>
      <c r="F11569" s="104">
        <v>38160</v>
      </c>
    </row>
    <row r="11570" spans="1:6" ht="22.5" x14ac:dyDescent="0.2">
      <c r="A11570" s="2">
        <v>11565</v>
      </c>
      <c r="B11570" s="283" t="s">
        <v>15581</v>
      </c>
      <c r="C11570" s="120" t="s">
        <v>15903</v>
      </c>
      <c r="D11570" s="2">
        <v>1</v>
      </c>
      <c r="E11570" s="104">
        <v>7000</v>
      </c>
      <c r="F11570" s="104">
        <v>7000</v>
      </c>
    </row>
    <row r="11571" spans="1:6" ht="22.5" x14ac:dyDescent="0.2">
      <c r="A11571" s="2">
        <v>11566</v>
      </c>
      <c r="B11571" s="283" t="s">
        <v>13590</v>
      </c>
      <c r="C11571" s="120" t="s">
        <v>15904</v>
      </c>
      <c r="D11571" s="2">
        <v>1</v>
      </c>
      <c r="E11571" s="104">
        <v>49845</v>
      </c>
      <c r="F11571" s="104">
        <v>49845</v>
      </c>
    </row>
    <row r="11572" spans="1:6" ht="22.5" x14ac:dyDescent="0.2">
      <c r="A11572" s="2">
        <v>11567</v>
      </c>
      <c r="B11572" s="283" t="s">
        <v>13590</v>
      </c>
      <c r="C11572" s="120" t="s">
        <v>15905</v>
      </c>
      <c r="D11572" s="2">
        <v>1</v>
      </c>
      <c r="E11572" s="104">
        <v>49845</v>
      </c>
      <c r="F11572" s="104">
        <v>49845</v>
      </c>
    </row>
    <row r="11573" spans="1:6" ht="22.5" x14ac:dyDescent="0.2">
      <c r="A11573" s="2">
        <v>11568</v>
      </c>
      <c r="B11573" s="283" t="s">
        <v>15582</v>
      </c>
      <c r="C11573" s="120" t="s">
        <v>15906</v>
      </c>
      <c r="D11573" s="2">
        <v>1</v>
      </c>
      <c r="E11573" s="104">
        <v>3688</v>
      </c>
      <c r="F11573" s="104">
        <v>3688</v>
      </c>
    </row>
    <row r="11574" spans="1:6" ht="22.5" x14ac:dyDescent="0.2">
      <c r="A11574" s="2">
        <v>11569</v>
      </c>
      <c r="B11574" s="283" t="s">
        <v>15583</v>
      </c>
      <c r="C11574" s="120" t="s">
        <v>15907</v>
      </c>
      <c r="D11574" s="2">
        <v>1</v>
      </c>
      <c r="E11574" s="104">
        <v>3616.82</v>
      </c>
      <c r="F11574" s="104">
        <v>3616.82</v>
      </c>
    </row>
    <row r="11575" spans="1:6" ht="56.25" x14ac:dyDescent="0.2">
      <c r="A11575" s="2">
        <v>11570</v>
      </c>
      <c r="B11575" s="283" t="s">
        <v>15584</v>
      </c>
      <c r="C11575" s="120" t="s">
        <v>15908</v>
      </c>
      <c r="D11575" s="2">
        <v>1</v>
      </c>
      <c r="E11575" s="104">
        <v>8502</v>
      </c>
      <c r="F11575" s="104">
        <v>8502</v>
      </c>
    </row>
    <row r="11576" spans="1:6" ht="33.75" x14ac:dyDescent="0.2">
      <c r="A11576" s="2">
        <v>11571</v>
      </c>
      <c r="B11576" s="283" t="s">
        <v>15585</v>
      </c>
      <c r="C11576" s="120" t="s">
        <v>15909</v>
      </c>
      <c r="D11576" s="2">
        <v>1</v>
      </c>
      <c r="E11576" s="104">
        <v>9078</v>
      </c>
      <c r="F11576" s="104">
        <v>9078</v>
      </c>
    </row>
    <row r="11577" spans="1:6" ht="22.5" x14ac:dyDescent="0.2">
      <c r="A11577" s="2">
        <v>11572</v>
      </c>
      <c r="B11577" s="283" t="s">
        <v>15586</v>
      </c>
      <c r="C11577" s="120" t="s">
        <v>15910</v>
      </c>
      <c r="D11577" s="2">
        <v>1</v>
      </c>
      <c r="E11577" s="104">
        <v>6000</v>
      </c>
      <c r="F11577" s="104">
        <v>6000</v>
      </c>
    </row>
    <row r="11578" spans="1:6" ht="33.75" x14ac:dyDescent="0.2">
      <c r="A11578" s="2">
        <v>11573</v>
      </c>
      <c r="B11578" s="283" t="s">
        <v>15587</v>
      </c>
      <c r="C11578" s="120" t="s">
        <v>15911</v>
      </c>
      <c r="D11578" s="2">
        <v>1</v>
      </c>
      <c r="E11578" s="104">
        <v>6823.8</v>
      </c>
      <c r="F11578" s="104">
        <v>6823.8</v>
      </c>
    </row>
    <row r="11579" spans="1:6" x14ac:dyDescent="0.2">
      <c r="A11579" s="2">
        <v>11574</v>
      </c>
      <c r="B11579" s="283" t="s">
        <v>15588</v>
      </c>
      <c r="C11579" s="120" t="s">
        <v>15912</v>
      </c>
      <c r="D11579" s="2">
        <v>1</v>
      </c>
      <c r="E11579" s="104">
        <v>31097</v>
      </c>
      <c r="F11579" s="104">
        <v>31097</v>
      </c>
    </row>
    <row r="11580" spans="1:6" ht="56.25" x14ac:dyDescent="0.2">
      <c r="A11580" s="2">
        <v>11575</v>
      </c>
      <c r="B11580" s="282" t="s">
        <v>15589</v>
      </c>
      <c r="C11580" s="286" t="s">
        <v>15913</v>
      </c>
      <c r="D11580" s="2">
        <v>1</v>
      </c>
      <c r="E11580" s="104">
        <v>21546.12</v>
      </c>
      <c r="F11580" s="104">
        <v>21546.12</v>
      </c>
    </row>
    <row r="11581" spans="1:6" ht="56.25" x14ac:dyDescent="0.2">
      <c r="A11581" s="2">
        <v>11576</v>
      </c>
      <c r="B11581" s="282" t="s">
        <v>15589</v>
      </c>
      <c r="C11581" s="286" t="s">
        <v>15914</v>
      </c>
      <c r="D11581" s="2">
        <v>1</v>
      </c>
      <c r="E11581" s="104">
        <v>21546.12</v>
      </c>
      <c r="F11581" s="104">
        <v>21546.12</v>
      </c>
    </row>
    <row r="11582" spans="1:6" ht="56.25" x14ac:dyDescent="0.2">
      <c r="A11582" s="2">
        <v>11577</v>
      </c>
      <c r="B11582" s="282" t="s">
        <v>15589</v>
      </c>
      <c r="C11582" s="286" t="s">
        <v>15915</v>
      </c>
      <c r="D11582" s="2">
        <v>1</v>
      </c>
      <c r="E11582" s="104">
        <v>21546.12</v>
      </c>
      <c r="F11582" s="104">
        <v>21546.12</v>
      </c>
    </row>
    <row r="11583" spans="1:6" ht="56.25" x14ac:dyDescent="0.2">
      <c r="A11583" s="2">
        <v>11578</v>
      </c>
      <c r="B11583" s="282" t="s">
        <v>15589</v>
      </c>
      <c r="C11583" s="286" t="s">
        <v>15916</v>
      </c>
      <c r="D11583" s="2">
        <v>1</v>
      </c>
      <c r="E11583" s="104">
        <v>21546.12</v>
      </c>
      <c r="F11583" s="104">
        <v>21546.12</v>
      </c>
    </row>
    <row r="11584" spans="1:6" ht="56.25" x14ac:dyDescent="0.2">
      <c r="A11584" s="2">
        <v>11579</v>
      </c>
      <c r="B11584" s="282" t="s">
        <v>15589</v>
      </c>
      <c r="C11584" s="286" t="s">
        <v>15917</v>
      </c>
      <c r="D11584" s="2">
        <v>1</v>
      </c>
      <c r="E11584" s="104">
        <v>21546.12</v>
      </c>
      <c r="F11584" s="104">
        <v>21546.12</v>
      </c>
    </row>
    <row r="11585" spans="1:6" ht="56.25" x14ac:dyDescent="0.2">
      <c r="A11585" s="2">
        <v>11580</v>
      </c>
      <c r="B11585" s="282" t="s">
        <v>15589</v>
      </c>
      <c r="C11585" s="286" t="s">
        <v>15918</v>
      </c>
      <c r="D11585" s="2">
        <v>1</v>
      </c>
      <c r="E11585" s="104">
        <v>21546.12</v>
      </c>
      <c r="F11585" s="104">
        <v>21546.12</v>
      </c>
    </row>
    <row r="11586" spans="1:6" ht="56.25" x14ac:dyDescent="0.2">
      <c r="A11586" s="2">
        <v>11581</v>
      </c>
      <c r="B11586" s="282" t="s">
        <v>15589</v>
      </c>
      <c r="C11586" s="286" t="s">
        <v>15919</v>
      </c>
      <c r="D11586" s="2">
        <v>1</v>
      </c>
      <c r="E11586" s="104">
        <v>21546.12</v>
      </c>
      <c r="F11586" s="104">
        <v>21546.12</v>
      </c>
    </row>
    <row r="11587" spans="1:6" ht="56.25" x14ac:dyDescent="0.2">
      <c r="A11587" s="2">
        <v>11582</v>
      </c>
      <c r="B11587" s="282" t="s">
        <v>15589</v>
      </c>
      <c r="C11587" s="286" t="s">
        <v>15920</v>
      </c>
      <c r="D11587" s="2">
        <v>1</v>
      </c>
      <c r="E11587" s="104">
        <v>21546.12</v>
      </c>
      <c r="F11587" s="104">
        <v>21546.12</v>
      </c>
    </row>
    <row r="11588" spans="1:6" ht="56.25" x14ac:dyDescent="0.2">
      <c r="A11588" s="2">
        <v>11583</v>
      </c>
      <c r="B11588" s="282" t="s">
        <v>15589</v>
      </c>
      <c r="C11588" s="286" t="s">
        <v>15921</v>
      </c>
      <c r="D11588" s="2">
        <v>1</v>
      </c>
      <c r="E11588" s="104">
        <v>21546.12</v>
      </c>
      <c r="F11588" s="104">
        <v>21546.12</v>
      </c>
    </row>
    <row r="11589" spans="1:6" ht="56.25" x14ac:dyDescent="0.2">
      <c r="A11589" s="2">
        <v>11584</v>
      </c>
      <c r="B11589" s="282" t="s">
        <v>15589</v>
      </c>
      <c r="C11589" s="286" t="s">
        <v>15922</v>
      </c>
      <c r="D11589" s="2">
        <v>1</v>
      </c>
      <c r="E11589" s="104">
        <v>21546.12</v>
      </c>
      <c r="F11589" s="104">
        <v>21546.12</v>
      </c>
    </row>
    <row r="11590" spans="1:6" ht="56.25" x14ac:dyDescent="0.2">
      <c r="A11590" s="2">
        <v>11585</v>
      </c>
      <c r="B11590" s="282" t="s">
        <v>15589</v>
      </c>
      <c r="C11590" s="286" t="s">
        <v>15923</v>
      </c>
      <c r="D11590" s="2">
        <v>1</v>
      </c>
      <c r="E11590" s="104">
        <v>21546.12</v>
      </c>
      <c r="F11590" s="104">
        <v>21546.12</v>
      </c>
    </row>
    <row r="11591" spans="1:6" ht="56.25" x14ac:dyDescent="0.2">
      <c r="A11591" s="2">
        <v>11586</v>
      </c>
      <c r="B11591" s="282" t="s">
        <v>15589</v>
      </c>
      <c r="C11591" s="286" t="s">
        <v>15924</v>
      </c>
      <c r="D11591" s="2">
        <v>1</v>
      </c>
      <c r="E11591" s="104">
        <v>21546.12</v>
      </c>
      <c r="F11591" s="104">
        <v>21546.12</v>
      </c>
    </row>
    <row r="11592" spans="1:6" ht="33.75" x14ac:dyDescent="0.2">
      <c r="A11592" s="2">
        <v>11587</v>
      </c>
      <c r="B11592" s="283" t="s">
        <v>15590</v>
      </c>
      <c r="C11592" s="120" t="s">
        <v>15925</v>
      </c>
      <c r="D11592" s="2">
        <v>1</v>
      </c>
      <c r="E11592" s="104">
        <v>12052.58</v>
      </c>
      <c r="F11592" s="104">
        <v>12052.58</v>
      </c>
    </row>
    <row r="11593" spans="1:6" ht="22.5" x14ac:dyDescent="0.2">
      <c r="A11593" s="2">
        <v>11588</v>
      </c>
      <c r="B11593" s="283" t="s">
        <v>15591</v>
      </c>
      <c r="C11593" s="120" t="s">
        <v>15926</v>
      </c>
      <c r="D11593" s="2">
        <v>1</v>
      </c>
      <c r="E11593" s="104">
        <v>42309.599999999999</v>
      </c>
      <c r="F11593" s="104">
        <v>42309.599999999999</v>
      </c>
    </row>
    <row r="11594" spans="1:6" ht="33.75" x14ac:dyDescent="0.2">
      <c r="A11594" s="2">
        <v>11589</v>
      </c>
      <c r="B11594" s="283" t="s">
        <v>15592</v>
      </c>
      <c r="C11594" s="120" t="s">
        <v>15927</v>
      </c>
      <c r="D11594" s="2">
        <v>1</v>
      </c>
      <c r="E11594" s="104">
        <v>9363.6</v>
      </c>
      <c r="F11594" s="104">
        <v>9363.6</v>
      </c>
    </row>
    <row r="11595" spans="1:6" ht="22.5" x14ac:dyDescent="0.2">
      <c r="A11595" s="2">
        <v>11590</v>
      </c>
      <c r="B11595" s="283" t="s">
        <v>15593</v>
      </c>
      <c r="C11595" s="120" t="s">
        <v>15928</v>
      </c>
      <c r="D11595" s="2">
        <v>1</v>
      </c>
      <c r="E11595" s="104">
        <v>10000</v>
      </c>
      <c r="F11595" s="104">
        <v>10000</v>
      </c>
    </row>
    <row r="11596" spans="1:6" ht="22.5" x14ac:dyDescent="0.2">
      <c r="A11596" s="2">
        <v>11591</v>
      </c>
      <c r="B11596" s="283" t="s">
        <v>15594</v>
      </c>
      <c r="C11596" s="120" t="s">
        <v>15929</v>
      </c>
      <c r="D11596" s="2">
        <v>1</v>
      </c>
      <c r="E11596" s="104">
        <v>37401</v>
      </c>
      <c r="F11596" s="104">
        <v>37401</v>
      </c>
    </row>
    <row r="11597" spans="1:6" ht="33.75" x14ac:dyDescent="0.2">
      <c r="A11597" s="2">
        <v>11592</v>
      </c>
      <c r="B11597" s="283" t="s">
        <v>15595</v>
      </c>
      <c r="C11597" s="120" t="s">
        <v>15930</v>
      </c>
      <c r="D11597" s="2">
        <v>1</v>
      </c>
      <c r="E11597" s="104">
        <v>13702.68</v>
      </c>
      <c r="F11597" s="104">
        <v>13702.68</v>
      </c>
    </row>
    <row r="11598" spans="1:6" ht="33.75" x14ac:dyDescent="0.2">
      <c r="A11598" s="2">
        <v>11593</v>
      </c>
      <c r="B11598" s="283" t="s">
        <v>15596</v>
      </c>
      <c r="C11598" s="120" t="s">
        <v>15931</v>
      </c>
      <c r="D11598" s="2">
        <v>1</v>
      </c>
      <c r="E11598" s="104">
        <v>9471.66</v>
      </c>
      <c r="F11598" s="104">
        <v>9471.66</v>
      </c>
    </row>
    <row r="11599" spans="1:6" ht="22.5" x14ac:dyDescent="0.2">
      <c r="A11599" s="2">
        <v>11594</v>
      </c>
      <c r="B11599" s="283" t="s">
        <v>15597</v>
      </c>
      <c r="C11599" s="120" t="s">
        <v>15932</v>
      </c>
      <c r="D11599" s="2">
        <v>1</v>
      </c>
      <c r="E11599" s="104">
        <v>4100</v>
      </c>
      <c r="F11599" s="104">
        <v>4100</v>
      </c>
    </row>
    <row r="11600" spans="1:6" ht="22.5" x14ac:dyDescent="0.2">
      <c r="A11600" s="2">
        <v>11595</v>
      </c>
      <c r="B11600" s="283" t="s">
        <v>15128</v>
      </c>
      <c r="C11600" s="120" t="s">
        <v>15933</v>
      </c>
      <c r="D11600" s="2">
        <v>1</v>
      </c>
      <c r="E11600" s="104">
        <v>30741.01</v>
      </c>
      <c r="F11600" s="104">
        <v>30741.01</v>
      </c>
    </row>
    <row r="11601" spans="1:6" x14ac:dyDescent="0.2">
      <c r="A11601" s="2">
        <v>11596</v>
      </c>
      <c r="B11601" s="283" t="s">
        <v>4831</v>
      </c>
      <c r="C11601" s="120" t="s">
        <v>15934</v>
      </c>
      <c r="D11601" s="2">
        <v>1</v>
      </c>
      <c r="E11601" s="104">
        <v>3140</v>
      </c>
      <c r="F11601" s="104">
        <v>3140</v>
      </c>
    </row>
    <row r="11602" spans="1:6" ht="22.5" x14ac:dyDescent="0.2">
      <c r="A11602" s="2">
        <v>11597</v>
      </c>
      <c r="B11602" s="283" t="s">
        <v>15598</v>
      </c>
      <c r="C11602" s="120" t="s">
        <v>15935</v>
      </c>
      <c r="D11602" s="2">
        <v>1</v>
      </c>
      <c r="E11602" s="104">
        <v>3451</v>
      </c>
      <c r="F11602" s="104">
        <v>3451</v>
      </c>
    </row>
    <row r="11603" spans="1:6" x14ac:dyDescent="0.2">
      <c r="A11603" s="2">
        <v>11598</v>
      </c>
      <c r="B11603" s="283" t="s">
        <v>15599</v>
      </c>
      <c r="C11603" s="120" t="s">
        <v>15936</v>
      </c>
      <c r="D11603" s="2">
        <v>1</v>
      </c>
      <c r="E11603" s="104">
        <v>5376</v>
      </c>
      <c r="F11603" s="104">
        <v>5376</v>
      </c>
    </row>
    <row r="11604" spans="1:6" ht="33.75" x14ac:dyDescent="0.2">
      <c r="A11604" s="2">
        <v>11599</v>
      </c>
      <c r="B11604" s="283" t="s">
        <v>15600</v>
      </c>
      <c r="C11604" s="120" t="s">
        <v>15937</v>
      </c>
      <c r="D11604" s="2">
        <v>1</v>
      </c>
      <c r="E11604" s="104">
        <v>20280</v>
      </c>
      <c r="F11604" s="104">
        <v>20280</v>
      </c>
    </row>
    <row r="11605" spans="1:6" x14ac:dyDescent="0.2">
      <c r="A11605" s="2">
        <v>11600</v>
      </c>
      <c r="B11605" s="283" t="s">
        <v>15601</v>
      </c>
      <c r="C11605" s="120" t="s">
        <v>15938</v>
      </c>
      <c r="D11605" s="2">
        <v>1</v>
      </c>
      <c r="E11605" s="104">
        <v>6552</v>
      </c>
      <c r="F11605" s="104">
        <v>6552</v>
      </c>
    </row>
    <row r="11606" spans="1:6" ht="33.75" x14ac:dyDescent="0.2">
      <c r="A11606" s="2">
        <v>11601</v>
      </c>
      <c r="B11606" s="283" t="s">
        <v>15602</v>
      </c>
      <c r="C11606" s="120" t="s">
        <v>15939</v>
      </c>
      <c r="D11606" s="2">
        <v>1</v>
      </c>
      <c r="E11606" s="104">
        <v>4490</v>
      </c>
      <c r="F11606" s="104">
        <v>4490</v>
      </c>
    </row>
    <row r="11607" spans="1:6" ht="33.75" x14ac:dyDescent="0.2">
      <c r="A11607" s="2">
        <v>11602</v>
      </c>
      <c r="B11607" s="283" t="s">
        <v>15602</v>
      </c>
      <c r="C11607" s="120" t="s">
        <v>15940</v>
      </c>
      <c r="D11607" s="2">
        <v>1</v>
      </c>
      <c r="E11607" s="104">
        <v>4490</v>
      </c>
      <c r="F11607" s="104">
        <v>4490</v>
      </c>
    </row>
    <row r="11608" spans="1:6" ht="33.75" x14ac:dyDescent="0.2">
      <c r="A11608" s="2">
        <v>11603</v>
      </c>
      <c r="B11608" s="283" t="s">
        <v>15602</v>
      </c>
      <c r="C11608" s="120" t="s">
        <v>15941</v>
      </c>
      <c r="D11608" s="2">
        <v>1</v>
      </c>
      <c r="E11608" s="104">
        <v>4490</v>
      </c>
      <c r="F11608" s="104">
        <v>4490</v>
      </c>
    </row>
    <row r="11609" spans="1:6" ht="33.75" x14ac:dyDescent="0.2">
      <c r="A11609" s="2">
        <v>11604</v>
      </c>
      <c r="B11609" s="283" t="s">
        <v>15602</v>
      </c>
      <c r="C11609" s="120" t="s">
        <v>15942</v>
      </c>
      <c r="D11609" s="2">
        <v>1</v>
      </c>
      <c r="E11609" s="104">
        <v>4490</v>
      </c>
      <c r="F11609" s="104">
        <v>4490</v>
      </c>
    </row>
    <row r="11610" spans="1:6" ht="33.75" x14ac:dyDescent="0.2">
      <c r="A11610" s="2">
        <v>11605</v>
      </c>
      <c r="B11610" s="283" t="s">
        <v>15602</v>
      </c>
      <c r="C11610" s="120" t="s">
        <v>15943</v>
      </c>
      <c r="D11610" s="2">
        <v>1</v>
      </c>
      <c r="E11610" s="104">
        <v>4490</v>
      </c>
      <c r="F11610" s="104">
        <v>4490</v>
      </c>
    </row>
    <row r="11611" spans="1:6" ht="33.75" x14ac:dyDescent="0.2">
      <c r="A11611" s="2">
        <v>11606</v>
      </c>
      <c r="B11611" s="283" t="s">
        <v>15602</v>
      </c>
      <c r="C11611" s="120" t="s">
        <v>15944</v>
      </c>
      <c r="D11611" s="2">
        <v>1</v>
      </c>
      <c r="E11611" s="104">
        <v>4490</v>
      </c>
      <c r="F11611" s="104">
        <v>4490</v>
      </c>
    </row>
    <row r="11612" spans="1:6" ht="33.75" x14ac:dyDescent="0.2">
      <c r="A11612" s="2">
        <v>11607</v>
      </c>
      <c r="B11612" s="283" t="s">
        <v>15602</v>
      </c>
      <c r="C11612" s="120" t="s">
        <v>15945</v>
      </c>
      <c r="D11612" s="2">
        <v>1</v>
      </c>
      <c r="E11612" s="104">
        <v>4490</v>
      </c>
      <c r="F11612" s="104">
        <v>4490</v>
      </c>
    </row>
    <row r="11613" spans="1:6" ht="33.75" x14ac:dyDescent="0.2">
      <c r="A11613" s="2">
        <v>11608</v>
      </c>
      <c r="B11613" s="283" t="s">
        <v>15602</v>
      </c>
      <c r="C11613" s="120" t="s">
        <v>15946</v>
      </c>
      <c r="D11613" s="2">
        <v>1</v>
      </c>
      <c r="E11613" s="104">
        <v>4490</v>
      </c>
      <c r="F11613" s="104">
        <v>4490</v>
      </c>
    </row>
    <row r="11614" spans="1:6" ht="33.75" x14ac:dyDescent="0.2">
      <c r="A11614" s="2">
        <v>11609</v>
      </c>
      <c r="B11614" s="283" t="s">
        <v>15602</v>
      </c>
      <c r="C11614" s="120" t="s">
        <v>15947</v>
      </c>
      <c r="D11614" s="2">
        <v>1</v>
      </c>
      <c r="E11614" s="104">
        <v>4490</v>
      </c>
      <c r="F11614" s="104">
        <v>4490</v>
      </c>
    </row>
    <row r="11615" spans="1:6" ht="33.75" x14ac:dyDescent="0.2">
      <c r="A11615" s="2">
        <v>11610</v>
      </c>
      <c r="B11615" s="283" t="s">
        <v>15603</v>
      </c>
      <c r="C11615" s="120" t="s">
        <v>15948</v>
      </c>
      <c r="D11615" s="2">
        <v>1</v>
      </c>
      <c r="E11615" s="104">
        <v>5100</v>
      </c>
      <c r="F11615" s="104">
        <v>5100</v>
      </c>
    </row>
    <row r="11616" spans="1:6" ht="22.5" x14ac:dyDescent="0.2">
      <c r="A11616" s="2">
        <v>11611</v>
      </c>
      <c r="B11616" s="283" t="s">
        <v>15604</v>
      </c>
      <c r="C11616" s="120" t="s">
        <v>15949</v>
      </c>
      <c r="D11616" s="2">
        <v>1</v>
      </c>
      <c r="E11616" s="104">
        <v>3200</v>
      </c>
      <c r="F11616" s="104">
        <v>3200</v>
      </c>
    </row>
    <row r="11617" spans="1:6" ht="45" x14ac:dyDescent="0.2">
      <c r="A11617" s="2">
        <v>11612</v>
      </c>
      <c r="B11617" s="283" t="s">
        <v>15605</v>
      </c>
      <c r="C11617" s="120" t="s">
        <v>15950</v>
      </c>
      <c r="D11617" s="2">
        <v>1</v>
      </c>
      <c r="E11617" s="104">
        <v>6950</v>
      </c>
      <c r="F11617" s="104">
        <v>6950</v>
      </c>
    </row>
    <row r="11618" spans="1:6" ht="22.5" x14ac:dyDescent="0.2">
      <c r="A11618" s="2">
        <v>11613</v>
      </c>
      <c r="B11618" s="283" t="s">
        <v>9567</v>
      </c>
      <c r="C11618" s="120" t="s">
        <v>15951</v>
      </c>
      <c r="D11618" s="2">
        <v>1</v>
      </c>
      <c r="E11618" s="104">
        <v>14100</v>
      </c>
      <c r="F11618" s="104">
        <v>14100</v>
      </c>
    </row>
    <row r="11619" spans="1:6" ht="22.5" x14ac:dyDescent="0.2">
      <c r="A11619" s="2">
        <v>11614</v>
      </c>
      <c r="B11619" s="283" t="s">
        <v>15606</v>
      </c>
      <c r="C11619" s="120" t="s">
        <v>15952</v>
      </c>
      <c r="D11619" s="2">
        <v>1</v>
      </c>
      <c r="E11619" s="104">
        <v>3836.56</v>
      </c>
      <c r="F11619" s="104">
        <v>3836.56</v>
      </c>
    </row>
    <row r="11620" spans="1:6" x14ac:dyDescent="0.2">
      <c r="A11620" s="2">
        <v>11615</v>
      </c>
      <c r="B11620" s="283" t="s">
        <v>15607</v>
      </c>
      <c r="C11620" s="120" t="s">
        <v>15953</v>
      </c>
      <c r="D11620" s="2">
        <v>1</v>
      </c>
      <c r="E11620" s="104">
        <v>40054.5</v>
      </c>
      <c r="F11620" s="104">
        <v>40054.5</v>
      </c>
    </row>
    <row r="11621" spans="1:6" x14ac:dyDescent="0.2">
      <c r="A11621" s="2">
        <v>11616</v>
      </c>
      <c r="B11621" s="283" t="s">
        <v>12345</v>
      </c>
      <c r="C11621" s="120" t="s">
        <v>15954</v>
      </c>
      <c r="D11621" s="2">
        <v>1</v>
      </c>
      <c r="E11621" s="104">
        <v>25787.1</v>
      </c>
      <c r="F11621" s="104">
        <v>25787.1</v>
      </c>
    </row>
    <row r="11622" spans="1:6" ht="22.5" x14ac:dyDescent="0.2">
      <c r="A11622" s="2">
        <v>11617</v>
      </c>
      <c r="B11622" s="283" t="s">
        <v>15608</v>
      </c>
      <c r="C11622" s="120" t="s">
        <v>15955</v>
      </c>
      <c r="D11622" s="2">
        <v>1</v>
      </c>
      <c r="E11622" s="104">
        <v>35432</v>
      </c>
      <c r="F11622" s="104">
        <v>25982.880000000001</v>
      </c>
    </row>
    <row r="11623" spans="1:6" x14ac:dyDescent="0.2">
      <c r="A11623" s="2">
        <v>11618</v>
      </c>
      <c r="B11623" s="283" t="s">
        <v>15609</v>
      </c>
      <c r="C11623" s="120" t="s">
        <v>15956</v>
      </c>
      <c r="D11623" s="2">
        <v>1</v>
      </c>
      <c r="E11623" s="104">
        <v>11573.28</v>
      </c>
      <c r="F11623" s="104">
        <v>11573.28</v>
      </c>
    </row>
    <row r="11624" spans="1:6" ht="22.5" x14ac:dyDescent="0.2">
      <c r="A11624" s="2">
        <v>11619</v>
      </c>
      <c r="B11624" s="283" t="s">
        <v>11540</v>
      </c>
      <c r="C11624" s="120" t="s">
        <v>15957</v>
      </c>
      <c r="D11624" s="2">
        <v>1</v>
      </c>
      <c r="E11624" s="104">
        <v>4551.78</v>
      </c>
      <c r="F11624" s="104">
        <v>4551.78</v>
      </c>
    </row>
    <row r="11625" spans="1:6" ht="22.5" x14ac:dyDescent="0.2">
      <c r="A11625" s="2">
        <v>11620</v>
      </c>
      <c r="B11625" s="283" t="s">
        <v>11540</v>
      </c>
      <c r="C11625" s="120" t="s">
        <v>12072</v>
      </c>
      <c r="D11625" s="2">
        <v>1</v>
      </c>
      <c r="E11625" s="104">
        <v>4551.78</v>
      </c>
      <c r="F11625" s="104">
        <v>4551.78</v>
      </c>
    </row>
    <row r="11626" spans="1:6" ht="22.5" x14ac:dyDescent="0.2">
      <c r="A11626" s="2">
        <v>11621</v>
      </c>
      <c r="B11626" s="283" t="s">
        <v>15610</v>
      </c>
      <c r="C11626" s="120" t="s">
        <v>15958</v>
      </c>
      <c r="D11626" s="2">
        <v>1</v>
      </c>
      <c r="E11626" s="104">
        <v>28794</v>
      </c>
      <c r="F11626" s="104">
        <v>21595.5</v>
      </c>
    </row>
    <row r="11627" spans="1:6" ht="22.5" x14ac:dyDescent="0.2">
      <c r="A11627" s="2">
        <v>11622</v>
      </c>
      <c r="B11627" s="283" t="s">
        <v>15611</v>
      </c>
      <c r="C11627" s="120" t="s">
        <v>15959</v>
      </c>
      <c r="D11627" s="2">
        <v>1</v>
      </c>
      <c r="E11627" s="104">
        <v>61888.24</v>
      </c>
      <c r="F11627" s="104">
        <v>61888.24</v>
      </c>
    </row>
    <row r="11628" spans="1:6" ht="22.5" x14ac:dyDescent="0.2">
      <c r="A11628" s="2">
        <v>11623</v>
      </c>
      <c r="B11628" s="283" t="s">
        <v>15612</v>
      </c>
      <c r="C11628" s="120" t="s">
        <v>15960</v>
      </c>
      <c r="D11628" s="2">
        <v>1</v>
      </c>
      <c r="E11628" s="104">
        <v>51840.23</v>
      </c>
      <c r="F11628" s="104">
        <v>51840.23</v>
      </c>
    </row>
    <row r="11629" spans="1:6" ht="22.5" x14ac:dyDescent="0.2">
      <c r="A11629" s="2">
        <v>11624</v>
      </c>
      <c r="B11629" s="283" t="s">
        <v>15613</v>
      </c>
      <c r="C11629" s="120" t="s">
        <v>15961</v>
      </c>
      <c r="D11629" s="2">
        <v>1</v>
      </c>
      <c r="E11629" s="104">
        <v>42790.68</v>
      </c>
      <c r="F11629" s="104">
        <v>42790.68</v>
      </c>
    </row>
    <row r="11630" spans="1:6" ht="67.5" x14ac:dyDescent="0.2">
      <c r="A11630" s="2">
        <v>11625</v>
      </c>
      <c r="B11630" s="283" t="s">
        <v>15614</v>
      </c>
      <c r="C11630" s="120" t="s">
        <v>15962</v>
      </c>
      <c r="D11630" s="2">
        <v>1</v>
      </c>
      <c r="E11630" s="104">
        <v>8990</v>
      </c>
      <c r="F11630" s="104">
        <v>8990</v>
      </c>
    </row>
    <row r="11631" spans="1:6" ht="56.25" x14ac:dyDescent="0.2">
      <c r="A11631" s="2">
        <v>11626</v>
      </c>
      <c r="B11631" s="283" t="s">
        <v>15584</v>
      </c>
      <c r="C11631" s="120" t="s">
        <v>15963</v>
      </c>
      <c r="D11631" s="2">
        <v>1</v>
      </c>
      <c r="E11631" s="104">
        <v>6392</v>
      </c>
      <c r="F11631" s="104">
        <v>6392</v>
      </c>
    </row>
    <row r="11632" spans="1:6" ht="56.25" x14ac:dyDescent="0.2">
      <c r="A11632" s="2">
        <v>11627</v>
      </c>
      <c r="B11632" s="283" t="s">
        <v>15584</v>
      </c>
      <c r="C11632" s="120" t="s">
        <v>15964</v>
      </c>
      <c r="D11632" s="2">
        <v>1</v>
      </c>
      <c r="E11632" s="104">
        <v>8502</v>
      </c>
      <c r="F11632" s="104">
        <v>8502</v>
      </c>
    </row>
    <row r="11633" spans="1:6" ht="78.75" x14ac:dyDescent="0.2">
      <c r="A11633" s="2">
        <v>11628</v>
      </c>
      <c r="B11633" s="283" t="s">
        <v>15615</v>
      </c>
      <c r="C11633" s="120" t="s">
        <v>15965</v>
      </c>
      <c r="D11633" s="2">
        <v>1</v>
      </c>
      <c r="E11633" s="104">
        <v>10710.41</v>
      </c>
      <c r="F11633" s="104">
        <v>10710.41</v>
      </c>
    </row>
    <row r="11634" spans="1:6" ht="67.5" x14ac:dyDescent="0.2">
      <c r="A11634" s="2">
        <v>11629</v>
      </c>
      <c r="B11634" s="283" t="s">
        <v>15616</v>
      </c>
      <c r="C11634" s="120" t="s">
        <v>15966</v>
      </c>
      <c r="D11634" s="2">
        <v>1</v>
      </c>
      <c r="E11634" s="104">
        <v>10710.41</v>
      </c>
      <c r="F11634" s="104">
        <v>10710.41</v>
      </c>
    </row>
    <row r="11635" spans="1:6" ht="22.5" x14ac:dyDescent="0.2">
      <c r="A11635" s="2">
        <v>11630</v>
      </c>
      <c r="B11635" s="283" t="s">
        <v>15617</v>
      </c>
      <c r="C11635" s="120" t="s">
        <v>15967</v>
      </c>
      <c r="D11635" s="2">
        <v>1</v>
      </c>
      <c r="E11635" s="104">
        <v>6400</v>
      </c>
      <c r="F11635" s="104">
        <v>6400</v>
      </c>
    </row>
    <row r="11636" spans="1:6" ht="22.5" x14ac:dyDescent="0.2">
      <c r="A11636" s="2">
        <v>11631</v>
      </c>
      <c r="B11636" s="283" t="s">
        <v>15618</v>
      </c>
      <c r="C11636" s="120" t="s">
        <v>15968</v>
      </c>
      <c r="D11636" s="2">
        <v>1</v>
      </c>
      <c r="E11636" s="104">
        <v>8533.25</v>
      </c>
      <c r="F11636" s="104">
        <v>8533.25</v>
      </c>
    </row>
    <row r="11637" spans="1:6" ht="22.5" x14ac:dyDescent="0.2">
      <c r="A11637" s="2">
        <v>11632</v>
      </c>
      <c r="B11637" s="283" t="s">
        <v>15618</v>
      </c>
      <c r="C11637" s="120" t="s">
        <v>15969</v>
      </c>
      <c r="D11637" s="2">
        <v>1</v>
      </c>
      <c r="E11637" s="104">
        <v>8533.25</v>
      </c>
      <c r="F11637" s="104">
        <v>8533.25</v>
      </c>
    </row>
    <row r="11638" spans="1:6" ht="22.5" x14ac:dyDescent="0.2">
      <c r="A11638" s="2">
        <v>11633</v>
      </c>
      <c r="B11638" s="283" t="s">
        <v>15618</v>
      </c>
      <c r="C11638" s="120" t="s">
        <v>15970</v>
      </c>
      <c r="D11638" s="2">
        <v>1</v>
      </c>
      <c r="E11638" s="104">
        <v>8533.25</v>
      </c>
      <c r="F11638" s="104">
        <v>8533.25</v>
      </c>
    </row>
    <row r="11639" spans="1:6" ht="33.75" x14ac:dyDescent="0.2">
      <c r="A11639" s="2">
        <v>11634</v>
      </c>
      <c r="B11639" s="283" t="s">
        <v>15619</v>
      </c>
      <c r="C11639" s="120" t="s">
        <v>15971</v>
      </c>
      <c r="D11639" s="2">
        <v>1</v>
      </c>
      <c r="E11639" s="104">
        <v>7415.4</v>
      </c>
      <c r="F11639" s="104">
        <v>7415.4</v>
      </c>
    </row>
    <row r="11640" spans="1:6" ht="33.75" x14ac:dyDescent="0.2">
      <c r="A11640" s="2">
        <v>11635</v>
      </c>
      <c r="B11640" s="283" t="s">
        <v>15619</v>
      </c>
      <c r="C11640" s="120" t="s">
        <v>15972</v>
      </c>
      <c r="D11640" s="2">
        <v>1</v>
      </c>
      <c r="E11640" s="104">
        <v>7415.4</v>
      </c>
      <c r="F11640" s="104">
        <v>7415.4</v>
      </c>
    </row>
    <row r="11641" spans="1:6" ht="33.75" x14ac:dyDescent="0.2">
      <c r="A11641" s="2">
        <v>11636</v>
      </c>
      <c r="B11641" s="283" t="s">
        <v>15619</v>
      </c>
      <c r="C11641" s="120" t="s">
        <v>15973</v>
      </c>
      <c r="D11641" s="2">
        <v>1</v>
      </c>
      <c r="E11641" s="104">
        <v>7415.4</v>
      </c>
      <c r="F11641" s="104">
        <v>7415.4</v>
      </c>
    </row>
    <row r="11642" spans="1:6" ht="33.75" x14ac:dyDescent="0.2">
      <c r="A11642" s="2">
        <v>11637</v>
      </c>
      <c r="B11642" s="283" t="s">
        <v>15619</v>
      </c>
      <c r="C11642" s="120" t="s">
        <v>15974</v>
      </c>
      <c r="D11642" s="2">
        <v>1</v>
      </c>
      <c r="E11642" s="104">
        <v>7415.4</v>
      </c>
      <c r="F11642" s="104">
        <v>7415.4</v>
      </c>
    </row>
    <row r="11643" spans="1:6" ht="33.75" x14ac:dyDescent="0.2">
      <c r="A11643" s="2">
        <v>11638</v>
      </c>
      <c r="B11643" s="283" t="s">
        <v>15619</v>
      </c>
      <c r="C11643" s="120" t="s">
        <v>15975</v>
      </c>
      <c r="D11643" s="2">
        <v>1</v>
      </c>
      <c r="E11643" s="104">
        <v>7415.4</v>
      </c>
      <c r="F11643" s="104">
        <v>7415.4</v>
      </c>
    </row>
    <row r="11644" spans="1:6" ht="33.75" x14ac:dyDescent="0.2">
      <c r="A11644" s="2">
        <v>11639</v>
      </c>
      <c r="B11644" s="283" t="s">
        <v>15619</v>
      </c>
      <c r="C11644" s="120" t="s">
        <v>15976</v>
      </c>
      <c r="D11644" s="2">
        <v>1</v>
      </c>
      <c r="E11644" s="104">
        <v>7415.4</v>
      </c>
      <c r="F11644" s="104">
        <v>7415.4</v>
      </c>
    </row>
    <row r="11645" spans="1:6" ht="33.75" x14ac:dyDescent="0.2">
      <c r="A11645" s="2">
        <v>11640</v>
      </c>
      <c r="B11645" s="283" t="s">
        <v>15619</v>
      </c>
      <c r="C11645" s="120" t="s">
        <v>15977</v>
      </c>
      <c r="D11645" s="2">
        <v>1</v>
      </c>
      <c r="E11645" s="104">
        <v>7415.4</v>
      </c>
      <c r="F11645" s="104">
        <v>7415.4</v>
      </c>
    </row>
    <row r="11646" spans="1:6" ht="33.75" x14ac:dyDescent="0.2">
      <c r="A11646" s="2">
        <v>11641</v>
      </c>
      <c r="B11646" s="283" t="s">
        <v>15619</v>
      </c>
      <c r="C11646" s="120" t="s">
        <v>15978</v>
      </c>
      <c r="D11646" s="2">
        <v>1</v>
      </c>
      <c r="E11646" s="104">
        <v>7415.4</v>
      </c>
      <c r="F11646" s="104">
        <v>7415.4</v>
      </c>
    </row>
    <row r="11647" spans="1:6" ht="33.75" x14ac:dyDescent="0.2">
      <c r="A11647" s="2">
        <v>11642</v>
      </c>
      <c r="B11647" s="283" t="s">
        <v>15619</v>
      </c>
      <c r="C11647" s="120" t="s">
        <v>15979</v>
      </c>
      <c r="D11647" s="2">
        <v>1</v>
      </c>
      <c r="E11647" s="104">
        <v>7415.4</v>
      </c>
      <c r="F11647" s="104">
        <v>7415.4</v>
      </c>
    </row>
    <row r="11648" spans="1:6" ht="22.5" x14ac:dyDescent="0.2">
      <c r="A11648" s="2">
        <v>11643</v>
      </c>
      <c r="B11648" s="283" t="s">
        <v>15620</v>
      </c>
      <c r="C11648" s="120" t="s">
        <v>15980</v>
      </c>
      <c r="D11648" s="2">
        <v>1</v>
      </c>
      <c r="E11648" s="104">
        <v>6000</v>
      </c>
      <c r="F11648" s="104">
        <v>6000</v>
      </c>
    </row>
    <row r="11649" spans="1:6" ht="22.5" x14ac:dyDescent="0.2">
      <c r="A11649" s="2">
        <v>11644</v>
      </c>
      <c r="B11649" s="283" t="s">
        <v>15620</v>
      </c>
      <c r="C11649" s="120" t="s">
        <v>15981</v>
      </c>
      <c r="D11649" s="2">
        <v>1</v>
      </c>
      <c r="E11649" s="104">
        <v>6000</v>
      </c>
      <c r="F11649" s="104">
        <v>6000</v>
      </c>
    </row>
    <row r="11650" spans="1:6" ht="22.5" x14ac:dyDescent="0.2">
      <c r="A11650" s="2">
        <v>11645</v>
      </c>
      <c r="B11650" s="283" t="s">
        <v>15586</v>
      </c>
      <c r="C11650" s="120" t="s">
        <v>15982</v>
      </c>
      <c r="D11650" s="2">
        <v>1</v>
      </c>
      <c r="E11650" s="104">
        <v>6000</v>
      </c>
      <c r="F11650" s="104">
        <v>6000</v>
      </c>
    </row>
    <row r="11651" spans="1:6" ht="22.5" x14ac:dyDescent="0.2">
      <c r="A11651" s="2">
        <v>11646</v>
      </c>
      <c r="B11651" s="283" t="s">
        <v>15586</v>
      </c>
      <c r="C11651" s="120" t="s">
        <v>15983</v>
      </c>
      <c r="D11651" s="2">
        <v>1</v>
      </c>
      <c r="E11651" s="104">
        <v>6000</v>
      </c>
      <c r="F11651" s="104">
        <v>6000</v>
      </c>
    </row>
    <row r="11652" spans="1:6" ht="22.5" x14ac:dyDescent="0.2">
      <c r="A11652" s="2">
        <v>11647</v>
      </c>
      <c r="B11652" s="283" t="s">
        <v>15621</v>
      </c>
      <c r="C11652" s="120" t="s">
        <v>15984</v>
      </c>
      <c r="D11652" s="2">
        <v>1</v>
      </c>
      <c r="E11652" s="104">
        <v>7300</v>
      </c>
      <c r="F11652" s="104">
        <v>7300</v>
      </c>
    </row>
    <row r="11653" spans="1:6" ht="22.5" x14ac:dyDescent="0.2">
      <c r="A11653" s="2">
        <v>11648</v>
      </c>
      <c r="B11653" s="283" t="s">
        <v>15622</v>
      </c>
      <c r="C11653" s="120" t="s">
        <v>15985</v>
      </c>
      <c r="D11653" s="2">
        <v>1</v>
      </c>
      <c r="E11653" s="104">
        <v>8600</v>
      </c>
      <c r="F11653" s="104">
        <v>8600</v>
      </c>
    </row>
    <row r="11654" spans="1:6" ht="22.5" x14ac:dyDescent="0.2">
      <c r="A11654" s="2">
        <v>11649</v>
      </c>
      <c r="B11654" s="283" t="s">
        <v>15623</v>
      </c>
      <c r="C11654" s="120" t="s">
        <v>15986</v>
      </c>
      <c r="D11654" s="2">
        <v>1</v>
      </c>
      <c r="E11654" s="104">
        <v>7000</v>
      </c>
      <c r="F11654" s="104">
        <v>7000</v>
      </c>
    </row>
    <row r="11655" spans="1:6" ht="22.5" x14ac:dyDescent="0.2">
      <c r="A11655" s="2">
        <v>11650</v>
      </c>
      <c r="B11655" s="283" t="s">
        <v>15624</v>
      </c>
      <c r="C11655" s="120" t="s">
        <v>15987</v>
      </c>
      <c r="D11655" s="2">
        <v>1</v>
      </c>
      <c r="E11655" s="104">
        <v>100324.8</v>
      </c>
      <c r="F11655" s="104">
        <v>100324.8</v>
      </c>
    </row>
    <row r="11656" spans="1:6" ht="22.5" x14ac:dyDescent="0.2">
      <c r="A11656" s="2">
        <v>11651</v>
      </c>
      <c r="B11656" s="283" t="s">
        <v>15625</v>
      </c>
      <c r="C11656" s="120" t="s">
        <v>15988</v>
      </c>
      <c r="D11656" s="2">
        <v>1</v>
      </c>
      <c r="E11656" s="104">
        <v>15990</v>
      </c>
      <c r="F11656" s="104">
        <v>15990</v>
      </c>
    </row>
    <row r="11657" spans="1:6" ht="22.5" x14ac:dyDescent="0.2">
      <c r="A11657" s="2">
        <v>11652</v>
      </c>
      <c r="B11657" s="283" t="s">
        <v>15597</v>
      </c>
      <c r="C11657" s="120" t="s">
        <v>15989</v>
      </c>
      <c r="D11657" s="2">
        <v>1</v>
      </c>
      <c r="E11657" s="104">
        <v>4100</v>
      </c>
      <c r="F11657" s="104">
        <v>4100</v>
      </c>
    </row>
    <row r="11658" spans="1:6" ht="22.5" x14ac:dyDescent="0.2">
      <c r="A11658" s="2">
        <v>11653</v>
      </c>
      <c r="B11658" s="283" t="s">
        <v>15597</v>
      </c>
      <c r="C11658" s="120" t="s">
        <v>15990</v>
      </c>
      <c r="D11658" s="2">
        <v>1</v>
      </c>
      <c r="E11658" s="104">
        <v>4100</v>
      </c>
      <c r="F11658" s="104">
        <v>4100</v>
      </c>
    </row>
    <row r="11659" spans="1:6" ht="22.5" x14ac:dyDescent="0.2">
      <c r="A11659" s="2">
        <v>11654</v>
      </c>
      <c r="B11659" s="283" t="s">
        <v>15626</v>
      </c>
      <c r="C11659" s="120" t="s">
        <v>15991</v>
      </c>
      <c r="D11659" s="2">
        <v>1</v>
      </c>
      <c r="E11659" s="104">
        <v>15278.64</v>
      </c>
      <c r="F11659" s="104">
        <v>15278.64</v>
      </c>
    </row>
    <row r="11660" spans="1:6" ht="22.5" x14ac:dyDescent="0.2">
      <c r="A11660" s="2">
        <v>11655</v>
      </c>
      <c r="B11660" s="283" t="s">
        <v>15610</v>
      </c>
      <c r="C11660" s="120" t="s">
        <v>15992</v>
      </c>
      <c r="D11660" s="2">
        <v>1</v>
      </c>
      <c r="E11660" s="104">
        <v>22420</v>
      </c>
      <c r="F11660" s="104">
        <v>16441.04</v>
      </c>
    </row>
    <row r="11661" spans="1:6" ht="22.5" x14ac:dyDescent="0.2">
      <c r="A11661" s="2">
        <v>11656</v>
      </c>
      <c r="B11661" s="283" t="s">
        <v>15610</v>
      </c>
      <c r="C11661" s="120" t="s">
        <v>15993</v>
      </c>
      <c r="D11661" s="2">
        <v>1</v>
      </c>
      <c r="E11661" s="104">
        <v>22420</v>
      </c>
      <c r="F11661" s="104">
        <v>16441.04</v>
      </c>
    </row>
    <row r="11662" spans="1:6" ht="22.5" x14ac:dyDescent="0.2">
      <c r="A11662" s="2">
        <v>11657</v>
      </c>
      <c r="B11662" s="283" t="s">
        <v>15627</v>
      </c>
      <c r="C11662" s="120" t="s">
        <v>15994</v>
      </c>
      <c r="D11662" s="2">
        <v>1</v>
      </c>
      <c r="E11662" s="104">
        <v>43724.68</v>
      </c>
      <c r="F11662" s="104">
        <v>34979.519999999997</v>
      </c>
    </row>
    <row r="11663" spans="1:6" ht="22.5" x14ac:dyDescent="0.2">
      <c r="A11663" s="2">
        <v>11658</v>
      </c>
      <c r="B11663" s="283" t="s">
        <v>15628</v>
      </c>
      <c r="C11663" s="120" t="s">
        <v>15995</v>
      </c>
      <c r="D11663" s="2">
        <v>1</v>
      </c>
      <c r="E11663" s="104">
        <v>36787</v>
      </c>
      <c r="F11663" s="104">
        <v>34028.160000000003</v>
      </c>
    </row>
    <row r="11664" spans="1:6" ht="22.5" x14ac:dyDescent="0.2">
      <c r="A11664" s="2">
        <v>11659</v>
      </c>
      <c r="B11664" s="283" t="s">
        <v>15629</v>
      </c>
      <c r="C11664" s="120" t="s">
        <v>15996</v>
      </c>
      <c r="D11664" s="2">
        <v>1</v>
      </c>
      <c r="E11664" s="104">
        <v>22753</v>
      </c>
      <c r="F11664" s="104">
        <v>18771.39</v>
      </c>
    </row>
    <row r="11665" spans="1:6" ht="22.5" x14ac:dyDescent="0.2">
      <c r="A11665" s="2">
        <v>11660</v>
      </c>
      <c r="B11665" s="283" t="s">
        <v>15630</v>
      </c>
      <c r="C11665" s="120" t="s">
        <v>15997</v>
      </c>
      <c r="D11665" s="2">
        <v>1</v>
      </c>
      <c r="E11665" s="104">
        <v>25000</v>
      </c>
      <c r="F11665" s="104">
        <v>19374.689999999999</v>
      </c>
    </row>
    <row r="11666" spans="1:6" ht="22.5" x14ac:dyDescent="0.2">
      <c r="A11666" s="2">
        <v>11661</v>
      </c>
      <c r="B11666" s="283" t="s">
        <v>15128</v>
      </c>
      <c r="C11666" s="120" t="s">
        <v>15998</v>
      </c>
      <c r="D11666" s="2">
        <v>1</v>
      </c>
      <c r="E11666" s="104">
        <v>30741.01</v>
      </c>
      <c r="F11666" s="104">
        <v>30741.01</v>
      </c>
    </row>
    <row r="11667" spans="1:6" ht="22.5" x14ac:dyDescent="0.2">
      <c r="A11667" s="2">
        <v>11662</v>
      </c>
      <c r="B11667" s="283" t="s">
        <v>15631</v>
      </c>
      <c r="C11667" s="120" t="s">
        <v>15999</v>
      </c>
      <c r="D11667" s="2">
        <v>1</v>
      </c>
      <c r="E11667" s="104">
        <v>42517.8</v>
      </c>
      <c r="F11667" s="104">
        <v>42517.8</v>
      </c>
    </row>
    <row r="11668" spans="1:6" ht="22.5" x14ac:dyDescent="0.2">
      <c r="A11668" s="2">
        <v>11663</v>
      </c>
      <c r="B11668" s="283" t="s">
        <v>15632</v>
      </c>
      <c r="C11668" s="120" t="s">
        <v>16000</v>
      </c>
      <c r="D11668" s="2">
        <v>1</v>
      </c>
      <c r="E11668" s="104">
        <v>28500</v>
      </c>
      <c r="F11668" s="104">
        <v>28500</v>
      </c>
    </row>
    <row r="11669" spans="1:6" ht="22.5" x14ac:dyDescent="0.2">
      <c r="A11669" s="2">
        <v>11664</v>
      </c>
      <c r="B11669" s="283" t="s">
        <v>15632</v>
      </c>
      <c r="C11669" s="120" t="s">
        <v>16001</v>
      </c>
      <c r="D11669" s="2">
        <v>1</v>
      </c>
      <c r="E11669" s="104">
        <v>28500</v>
      </c>
      <c r="F11669" s="104">
        <v>28500</v>
      </c>
    </row>
    <row r="11670" spans="1:6" ht="33.75" x14ac:dyDescent="0.2">
      <c r="A11670" s="2">
        <v>11665</v>
      </c>
      <c r="B11670" s="283" t="s">
        <v>15633</v>
      </c>
      <c r="C11670" s="120" t="s">
        <v>16002</v>
      </c>
      <c r="D11670" s="2">
        <v>1</v>
      </c>
      <c r="E11670" s="104">
        <v>3200</v>
      </c>
      <c r="F11670" s="104">
        <v>3200</v>
      </c>
    </row>
    <row r="11671" spans="1:6" ht="33.75" x14ac:dyDescent="0.2">
      <c r="A11671" s="2">
        <v>11666</v>
      </c>
      <c r="B11671" s="283" t="s">
        <v>15633</v>
      </c>
      <c r="C11671" s="120" t="s">
        <v>16003</v>
      </c>
      <c r="D11671" s="2">
        <v>1</v>
      </c>
      <c r="E11671" s="104">
        <v>3200</v>
      </c>
      <c r="F11671" s="104">
        <v>3200</v>
      </c>
    </row>
    <row r="11672" spans="1:6" ht="33.75" x14ac:dyDescent="0.2">
      <c r="A11672" s="2">
        <v>11667</v>
      </c>
      <c r="B11672" s="283" t="s">
        <v>15633</v>
      </c>
      <c r="C11672" s="120" t="s">
        <v>16004</v>
      </c>
      <c r="D11672" s="2">
        <v>1</v>
      </c>
      <c r="E11672" s="104">
        <v>3200</v>
      </c>
      <c r="F11672" s="104">
        <v>3200</v>
      </c>
    </row>
    <row r="11673" spans="1:6" ht="33.75" x14ac:dyDescent="0.2">
      <c r="A11673" s="2">
        <v>11668</v>
      </c>
      <c r="B11673" s="283" t="s">
        <v>15633</v>
      </c>
      <c r="C11673" s="120" t="s">
        <v>16005</v>
      </c>
      <c r="D11673" s="2">
        <v>1</v>
      </c>
      <c r="E11673" s="104">
        <v>3200</v>
      </c>
      <c r="F11673" s="104">
        <v>3200</v>
      </c>
    </row>
    <row r="11674" spans="1:6" ht="22.5" x14ac:dyDescent="0.2">
      <c r="A11674" s="2">
        <v>11669</v>
      </c>
      <c r="B11674" s="283" t="s">
        <v>15634</v>
      </c>
      <c r="C11674" s="120" t="s">
        <v>16006</v>
      </c>
      <c r="D11674" s="2">
        <v>1</v>
      </c>
      <c r="E11674" s="104">
        <v>9274</v>
      </c>
      <c r="F11674" s="104">
        <v>9274</v>
      </c>
    </row>
    <row r="11675" spans="1:6" ht="22.5" x14ac:dyDescent="0.2">
      <c r="A11675" s="2">
        <v>11670</v>
      </c>
      <c r="B11675" s="283" t="s">
        <v>15635</v>
      </c>
      <c r="C11675" s="120" t="s">
        <v>16007</v>
      </c>
      <c r="D11675" s="2">
        <v>1</v>
      </c>
      <c r="E11675" s="104">
        <v>22040</v>
      </c>
      <c r="F11675" s="104">
        <v>22040</v>
      </c>
    </row>
    <row r="11676" spans="1:6" ht="22.5" x14ac:dyDescent="0.2">
      <c r="A11676" s="2">
        <v>11671</v>
      </c>
      <c r="B11676" s="283" t="s">
        <v>15635</v>
      </c>
      <c r="C11676" s="120" t="s">
        <v>16008</v>
      </c>
      <c r="D11676" s="2">
        <v>1</v>
      </c>
      <c r="E11676" s="104">
        <v>22040</v>
      </c>
      <c r="F11676" s="104">
        <v>22040</v>
      </c>
    </row>
    <row r="11677" spans="1:6" ht="33.75" x14ac:dyDescent="0.2">
      <c r="A11677" s="2">
        <v>11672</v>
      </c>
      <c r="B11677" s="283" t="s">
        <v>15636</v>
      </c>
      <c r="C11677" s="120" t="s">
        <v>16009</v>
      </c>
      <c r="D11677" s="2">
        <v>1</v>
      </c>
      <c r="E11677" s="104">
        <v>6920</v>
      </c>
      <c r="F11677" s="104">
        <v>6920</v>
      </c>
    </row>
    <row r="11678" spans="1:6" ht="33.75" x14ac:dyDescent="0.2">
      <c r="A11678" s="2">
        <v>11673</v>
      </c>
      <c r="B11678" s="283" t="s">
        <v>15637</v>
      </c>
      <c r="C11678" s="120" t="s">
        <v>16010</v>
      </c>
      <c r="D11678" s="2">
        <v>1</v>
      </c>
      <c r="E11678" s="104">
        <v>5032</v>
      </c>
      <c r="F11678" s="104">
        <v>5032</v>
      </c>
    </row>
    <row r="11679" spans="1:6" ht="45" x14ac:dyDescent="0.2">
      <c r="A11679" s="2">
        <v>11674</v>
      </c>
      <c r="B11679" s="283" t="s">
        <v>15638</v>
      </c>
      <c r="C11679" s="120" t="s">
        <v>16011</v>
      </c>
      <c r="D11679" s="2">
        <v>1</v>
      </c>
      <c r="E11679" s="104">
        <v>30000</v>
      </c>
      <c r="F11679" s="104">
        <v>30000</v>
      </c>
    </row>
    <row r="11680" spans="1:6" ht="22.5" x14ac:dyDescent="0.2">
      <c r="A11680" s="2">
        <v>11675</v>
      </c>
      <c r="B11680" s="283" t="s">
        <v>15639</v>
      </c>
      <c r="C11680" s="120" t="s">
        <v>16012</v>
      </c>
      <c r="D11680" s="2">
        <v>1</v>
      </c>
      <c r="E11680" s="104">
        <v>20000</v>
      </c>
      <c r="F11680" s="104">
        <v>20000</v>
      </c>
    </row>
    <row r="11681" spans="1:6" ht="22.5" x14ac:dyDescent="0.2">
      <c r="A11681" s="2">
        <v>11676</v>
      </c>
      <c r="B11681" s="283" t="s">
        <v>15639</v>
      </c>
      <c r="C11681" s="120" t="s">
        <v>16013</v>
      </c>
      <c r="D11681" s="2">
        <v>1</v>
      </c>
      <c r="E11681" s="104">
        <v>20000</v>
      </c>
      <c r="F11681" s="104">
        <v>20000</v>
      </c>
    </row>
    <row r="11682" spans="1:6" ht="33.75" x14ac:dyDescent="0.2">
      <c r="A11682" s="2">
        <v>11677</v>
      </c>
      <c r="B11682" s="283" t="s">
        <v>15640</v>
      </c>
      <c r="C11682" s="120" t="s">
        <v>16014</v>
      </c>
      <c r="D11682" s="2">
        <v>1</v>
      </c>
      <c r="E11682" s="104">
        <v>6940</v>
      </c>
      <c r="F11682" s="104">
        <v>6940</v>
      </c>
    </row>
    <row r="11683" spans="1:6" ht="33.75" x14ac:dyDescent="0.2">
      <c r="A11683" s="2">
        <v>11678</v>
      </c>
      <c r="B11683" s="283" t="s">
        <v>15641</v>
      </c>
      <c r="C11683" s="120" t="s">
        <v>16015</v>
      </c>
      <c r="D11683" s="2">
        <v>1</v>
      </c>
      <c r="E11683" s="104">
        <v>30627.99</v>
      </c>
      <c r="F11683" s="104">
        <v>30627.99</v>
      </c>
    </row>
    <row r="11684" spans="1:6" x14ac:dyDescent="0.2">
      <c r="A11684" s="2">
        <v>11679</v>
      </c>
      <c r="B11684" s="283" t="s">
        <v>4719</v>
      </c>
      <c r="C11684" s="120" t="s">
        <v>16016</v>
      </c>
      <c r="D11684" s="2">
        <v>1</v>
      </c>
      <c r="E11684" s="104">
        <v>25419.98</v>
      </c>
      <c r="F11684" s="104">
        <v>25419.98</v>
      </c>
    </row>
    <row r="11685" spans="1:6" ht="45" x14ac:dyDescent="0.2">
      <c r="A11685" s="2">
        <v>11680</v>
      </c>
      <c r="B11685" s="283" t="s">
        <v>15642</v>
      </c>
      <c r="C11685" s="120" t="s">
        <v>16017</v>
      </c>
      <c r="D11685" s="2">
        <v>1</v>
      </c>
      <c r="E11685" s="104">
        <v>11978.99</v>
      </c>
      <c r="F11685" s="104">
        <v>11978.99</v>
      </c>
    </row>
    <row r="11686" spans="1:6" ht="22.5" x14ac:dyDescent="0.2">
      <c r="A11686" s="2">
        <v>11681</v>
      </c>
      <c r="B11686" s="283" t="s">
        <v>15643</v>
      </c>
      <c r="C11686" s="120" t="s">
        <v>16018</v>
      </c>
      <c r="D11686" s="2">
        <v>1</v>
      </c>
      <c r="E11686" s="104">
        <v>19000</v>
      </c>
      <c r="F11686" s="104">
        <v>19000</v>
      </c>
    </row>
    <row r="11687" spans="1:6" ht="22.5" x14ac:dyDescent="0.2">
      <c r="A11687" s="2">
        <v>11682</v>
      </c>
      <c r="B11687" s="283" t="s">
        <v>15643</v>
      </c>
      <c r="C11687" s="120" t="s">
        <v>16019</v>
      </c>
      <c r="D11687" s="2">
        <v>1</v>
      </c>
      <c r="E11687" s="104">
        <v>19000</v>
      </c>
      <c r="F11687" s="104">
        <v>19000</v>
      </c>
    </row>
    <row r="11688" spans="1:6" ht="22.5" x14ac:dyDescent="0.2">
      <c r="A11688" s="2">
        <v>11683</v>
      </c>
      <c r="B11688" s="283" t="s">
        <v>15644</v>
      </c>
      <c r="C11688" s="120" t="s">
        <v>16020</v>
      </c>
      <c r="D11688" s="2">
        <v>1</v>
      </c>
      <c r="E11688" s="104">
        <v>99000</v>
      </c>
      <c r="F11688" s="104">
        <v>49500</v>
      </c>
    </row>
    <row r="11689" spans="1:6" ht="22.5" x14ac:dyDescent="0.2">
      <c r="A11689" s="2">
        <v>11684</v>
      </c>
      <c r="B11689" s="283" t="s">
        <v>15645</v>
      </c>
      <c r="C11689" s="120" t="s">
        <v>16021</v>
      </c>
      <c r="D11689" s="2">
        <v>1</v>
      </c>
      <c r="E11689" s="104">
        <v>17252</v>
      </c>
      <c r="F11689" s="104">
        <v>17252</v>
      </c>
    </row>
    <row r="11690" spans="1:6" ht="22.5" x14ac:dyDescent="0.2">
      <c r="A11690" s="2">
        <v>11685</v>
      </c>
      <c r="B11690" s="283" t="s">
        <v>15645</v>
      </c>
      <c r="C11690" s="120" t="s">
        <v>16022</v>
      </c>
      <c r="D11690" s="2">
        <v>1</v>
      </c>
      <c r="E11690" s="104">
        <v>17252</v>
      </c>
      <c r="F11690" s="104">
        <v>17252</v>
      </c>
    </row>
    <row r="11691" spans="1:6" ht="33.75" x14ac:dyDescent="0.2">
      <c r="A11691" s="2">
        <v>11686</v>
      </c>
      <c r="B11691" s="283" t="s">
        <v>15646</v>
      </c>
      <c r="C11691" s="120" t="s">
        <v>16023</v>
      </c>
      <c r="D11691" s="2">
        <v>1</v>
      </c>
      <c r="E11691" s="104">
        <v>16900</v>
      </c>
      <c r="F11691" s="104">
        <v>16900</v>
      </c>
    </row>
    <row r="11692" spans="1:6" ht="33.75" x14ac:dyDescent="0.2">
      <c r="A11692" s="2">
        <v>11687</v>
      </c>
      <c r="B11692" s="283" t="s">
        <v>15646</v>
      </c>
      <c r="C11692" s="120" t="s">
        <v>16024</v>
      </c>
      <c r="D11692" s="2">
        <v>1</v>
      </c>
      <c r="E11692" s="104">
        <v>16900</v>
      </c>
      <c r="F11692" s="104">
        <v>16900</v>
      </c>
    </row>
    <row r="11693" spans="1:6" ht="22.5" x14ac:dyDescent="0.2">
      <c r="A11693" s="2">
        <v>11688</v>
      </c>
      <c r="B11693" s="283" t="s">
        <v>15645</v>
      </c>
      <c r="C11693" s="120" t="s">
        <v>16025</v>
      </c>
      <c r="D11693" s="2">
        <v>1</v>
      </c>
      <c r="E11693" s="104">
        <v>17252</v>
      </c>
      <c r="F11693" s="104">
        <v>17252</v>
      </c>
    </row>
    <row r="11694" spans="1:6" ht="22.5" x14ac:dyDescent="0.2">
      <c r="A11694" s="2">
        <v>11689</v>
      </c>
      <c r="B11694" s="283" t="s">
        <v>15645</v>
      </c>
      <c r="C11694" s="120" t="s">
        <v>16026</v>
      </c>
      <c r="D11694" s="2">
        <v>1</v>
      </c>
      <c r="E11694" s="104">
        <v>17252</v>
      </c>
      <c r="F11694" s="104">
        <v>17252</v>
      </c>
    </row>
    <row r="11695" spans="1:6" ht="22.5" x14ac:dyDescent="0.2">
      <c r="A11695" s="2">
        <v>11690</v>
      </c>
      <c r="B11695" s="283" t="s">
        <v>15647</v>
      </c>
      <c r="C11695" s="120" t="s">
        <v>16027</v>
      </c>
      <c r="D11695" s="2">
        <v>1</v>
      </c>
      <c r="E11695" s="104">
        <v>19575</v>
      </c>
      <c r="F11695" s="104">
        <v>19575</v>
      </c>
    </row>
    <row r="11696" spans="1:6" ht="22.5" x14ac:dyDescent="0.2">
      <c r="A11696" s="2">
        <v>11691</v>
      </c>
      <c r="B11696" s="283" t="s">
        <v>15647</v>
      </c>
      <c r="C11696" s="120" t="s">
        <v>16028</v>
      </c>
      <c r="D11696" s="2">
        <v>1</v>
      </c>
      <c r="E11696" s="104">
        <v>19575</v>
      </c>
      <c r="F11696" s="104">
        <v>19575</v>
      </c>
    </row>
    <row r="11697" spans="1:6" ht="22.5" x14ac:dyDescent="0.2">
      <c r="A11697" s="2">
        <v>11692</v>
      </c>
      <c r="B11697" s="283" t="s">
        <v>15648</v>
      </c>
      <c r="C11697" s="120" t="s">
        <v>16029</v>
      </c>
      <c r="D11697" s="2">
        <v>1</v>
      </c>
      <c r="E11697" s="104">
        <v>31685</v>
      </c>
      <c r="F11697" s="104">
        <v>31685</v>
      </c>
    </row>
    <row r="11698" spans="1:6" x14ac:dyDescent="0.2">
      <c r="A11698" s="2">
        <v>11693</v>
      </c>
      <c r="B11698" s="283" t="s">
        <v>15649</v>
      </c>
      <c r="C11698" s="120" t="s">
        <v>16030</v>
      </c>
      <c r="D11698" s="2">
        <v>1</v>
      </c>
      <c r="E11698" s="104">
        <v>27990</v>
      </c>
      <c r="F11698" s="104">
        <v>27990</v>
      </c>
    </row>
    <row r="11699" spans="1:6" ht="33.75" x14ac:dyDescent="0.2">
      <c r="A11699" s="2">
        <v>11694</v>
      </c>
      <c r="B11699" s="283" t="s">
        <v>13591</v>
      </c>
      <c r="C11699" s="120" t="s">
        <v>16031</v>
      </c>
      <c r="D11699" s="2">
        <v>1</v>
      </c>
      <c r="E11699" s="104">
        <v>22122.78</v>
      </c>
      <c r="F11699" s="104">
        <v>22122.78</v>
      </c>
    </row>
    <row r="11700" spans="1:6" ht="33.75" x14ac:dyDescent="0.2">
      <c r="A11700" s="2">
        <v>11695</v>
      </c>
      <c r="B11700" s="283" t="s">
        <v>13591</v>
      </c>
      <c r="C11700" s="120" t="s">
        <v>16032</v>
      </c>
      <c r="D11700" s="2">
        <v>1</v>
      </c>
      <c r="E11700" s="104">
        <v>22122.78</v>
      </c>
      <c r="F11700" s="104">
        <v>22122.78</v>
      </c>
    </row>
    <row r="11701" spans="1:6" x14ac:dyDescent="0.2">
      <c r="A11701" s="2">
        <v>11696</v>
      </c>
      <c r="B11701" s="283" t="s">
        <v>1794</v>
      </c>
      <c r="C11701" s="120" t="s">
        <v>16033</v>
      </c>
      <c r="D11701" s="2">
        <v>1</v>
      </c>
      <c r="E11701" s="104">
        <v>16341.5</v>
      </c>
      <c r="F11701" s="104">
        <v>16341.5</v>
      </c>
    </row>
    <row r="11702" spans="1:6" ht="33.75" x14ac:dyDescent="0.2">
      <c r="A11702" s="2">
        <v>11697</v>
      </c>
      <c r="B11702" s="283" t="s">
        <v>11758</v>
      </c>
      <c r="C11702" s="120" t="s">
        <v>16034</v>
      </c>
      <c r="D11702" s="2">
        <v>1</v>
      </c>
      <c r="E11702" s="104">
        <v>15356.14</v>
      </c>
      <c r="F11702" s="104">
        <v>15356.14</v>
      </c>
    </row>
    <row r="11703" spans="1:6" x14ac:dyDescent="0.2">
      <c r="A11703" s="2">
        <v>11698</v>
      </c>
      <c r="B11703" s="283" t="s">
        <v>12383</v>
      </c>
      <c r="C11703" s="120" t="s">
        <v>7381</v>
      </c>
      <c r="D11703" s="2">
        <v>1</v>
      </c>
      <c r="E11703" s="104">
        <v>9407.52</v>
      </c>
      <c r="F11703" s="104">
        <v>9407.52</v>
      </c>
    </row>
    <row r="11704" spans="1:6" ht="22.5" x14ac:dyDescent="0.2">
      <c r="A11704" s="2">
        <v>11699</v>
      </c>
      <c r="B11704" s="283" t="s">
        <v>15650</v>
      </c>
      <c r="C11704" s="120" t="s">
        <v>10901</v>
      </c>
      <c r="D11704" s="2">
        <v>1</v>
      </c>
      <c r="E11704" s="104">
        <v>33553.800000000003</v>
      </c>
      <c r="F11704" s="104">
        <v>33553.800000000003</v>
      </c>
    </row>
    <row r="11705" spans="1:6" ht="22.5" x14ac:dyDescent="0.2">
      <c r="A11705" s="2">
        <v>11700</v>
      </c>
      <c r="B11705" s="283" t="s">
        <v>15651</v>
      </c>
      <c r="C11705" s="120" t="s">
        <v>16035</v>
      </c>
      <c r="D11705" s="2">
        <v>1</v>
      </c>
      <c r="E11705" s="104">
        <v>4953</v>
      </c>
      <c r="F11705" s="104">
        <v>4953</v>
      </c>
    </row>
    <row r="11706" spans="1:6" x14ac:dyDescent="0.2">
      <c r="A11706" s="2">
        <v>11701</v>
      </c>
      <c r="B11706" s="283" t="s">
        <v>11207</v>
      </c>
      <c r="C11706" s="120" t="s">
        <v>16036</v>
      </c>
      <c r="D11706" s="2">
        <v>1</v>
      </c>
      <c r="E11706" s="104">
        <v>20345.939999999999</v>
      </c>
      <c r="F11706" s="104">
        <v>20345.939999999999</v>
      </c>
    </row>
    <row r="11707" spans="1:6" ht="22.5" x14ac:dyDescent="0.2">
      <c r="A11707" s="2">
        <v>11702</v>
      </c>
      <c r="B11707" s="283" t="s">
        <v>15652</v>
      </c>
      <c r="C11707" s="120" t="s">
        <v>16037</v>
      </c>
      <c r="D11707" s="2">
        <v>1</v>
      </c>
      <c r="E11707" s="104">
        <v>7642.18</v>
      </c>
      <c r="F11707" s="104">
        <v>7642.18</v>
      </c>
    </row>
    <row r="11708" spans="1:6" ht="22.5" x14ac:dyDescent="0.2">
      <c r="A11708" s="2">
        <v>11703</v>
      </c>
      <c r="B11708" s="283" t="s">
        <v>15653</v>
      </c>
      <c r="C11708" s="120" t="s">
        <v>16038</v>
      </c>
      <c r="D11708" s="2">
        <v>1</v>
      </c>
      <c r="E11708" s="104">
        <v>112318.8</v>
      </c>
      <c r="F11708" s="104">
        <v>112318.8</v>
      </c>
    </row>
    <row r="11709" spans="1:6" ht="33.75" x14ac:dyDescent="0.2">
      <c r="A11709" s="2">
        <v>11704</v>
      </c>
      <c r="B11709" s="283" t="s">
        <v>15654</v>
      </c>
      <c r="C11709" s="120" t="s">
        <v>16039</v>
      </c>
      <c r="D11709" s="2">
        <v>1</v>
      </c>
      <c r="E11709" s="104">
        <v>3900</v>
      </c>
      <c r="F11709" s="104">
        <v>3900</v>
      </c>
    </row>
    <row r="11710" spans="1:6" ht="33.75" x14ac:dyDescent="0.2">
      <c r="A11710" s="2">
        <v>11705</v>
      </c>
      <c r="B11710" s="283" t="s">
        <v>15655</v>
      </c>
      <c r="C11710" s="120" t="s">
        <v>16040</v>
      </c>
      <c r="D11710" s="2">
        <v>1</v>
      </c>
      <c r="E11710" s="104">
        <v>7498.5</v>
      </c>
      <c r="F11710" s="104">
        <v>7498.5</v>
      </c>
    </row>
    <row r="11711" spans="1:6" ht="22.5" x14ac:dyDescent="0.2">
      <c r="A11711" s="2">
        <v>11706</v>
      </c>
      <c r="B11711" s="283" t="s">
        <v>15656</v>
      </c>
      <c r="C11711" s="120" t="s">
        <v>16041</v>
      </c>
      <c r="D11711" s="2">
        <v>1</v>
      </c>
      <c r="E11711" s="104">
        <v>5800</v>
      </c>
      <c r="F11711" s="104">
        <v>5800</v>
      </c>
    </row>
    <row r="11712" spans="1:6" ht="22.5" x14ac:dyDescent="0.2">
      <c r="A11712" s="2">
        <v>11707</v>
      </c>
      <c r="B11712" s="283" t="s">
        <v>15656</v>
      </c>
      <c r="C11712" s="120" t="s">
        <v>16042</v>
      </c>
      <c r="D11712" s="2">
        <v>1</v>
      </c>
      <c r="E11712" s="104">
        <v>5800</v>
      </c>
      <c r="F11712" s="104">
        <v>5800</v>
      </c>
    </row>
    <row r="11713" spans="1:6" ht="33.75" x14ac:dyDescent="0.2">
      <c r="A11713" s="2">
        <v>11708</v>
      </c>
      <c r="B11713" s="283" t="s">
        <v>15657</v>
      </c>
      <c r="C11713" s="120" t="s">
        <v>16043</v>
      </c>
      <c r="D11713" s="2">
        <v>1</v>
      </c>
      <c r="E11713" s="104">
        <v>103895</v>
      </c>
      <c r="F11713" s="104">
        <v>84105.8</v>
      </c>
    </row>
    <row r="11714" spans="1:6" ht="33.75" x14ac:dyDescent="0.2">
      <c r="A11714" s="2">
        <v>11709</v>
      </c>
      <c r="B11714" s="283" t="s">
        <v>15658</v>
      </c>
      <c r="C11714" s="120" t="s">
        <v>16044</v>
      </c>
      <c r="D11714" s="2">
        <v>1</v>
      </c>
      <c r="E11714" s="104">
        <v>70898.880000000005</v>
      </c>
      <c r="F11714" s="104">
        <v>57394.04</v>
      </c>
    </row>
    <row r="11715" spans="1:6" ht="33.75" x14ac:dyDescent="0.2">
      <c r="A11715" s="2">
        <v>11710</v>
      </c>
      <c r="B11715" s="283" t="s">
        <v>15659</v>
      </c>
      <c r="C11715" s="120" t="s">
        <v>16045</v>
      </c>
      <c r="D11715" s="2">
        <v>1</v>
      </c>
      <c r="E11715" s="104">
        <v>47110.44</v>
      </c>
      <c r="F11715" s="104">
        <v>26696.12</v>
      </c>
    </row>
    <row r="11716" spans="1:6" ht="22.5" x14ac:dyDescent="0.2">
      <c r="A11716" s="2">
        <v>11711</v>
      </c>
      <c r="B11716" s="283" t="s">
        <v>15660</v>
      </c>
      <c r="C11716" s="120" t="s">
        <v>16046</v>
      </c>
      <c r="D11716" s="2">
        <v>1</v>
      </c>
      <c r="E11716" s="104">
        <v>25934.799999999999</v>
      </c>
      <c r="F11716" s="104">
        <v>25934.799999999999</v>
      </c>
    </row>
    <row r="11717" spans="1:6" ht="33.75" x14ac:dyDescent="0.2">
      <c r="A11717" s="2">
        <v>11712</v>
      </c>
      <c r="B11717" s="283" t="s">
        <v>15661</v>
      </c>
      <c r="C11717" s="120" t="s">
        <v>16047</v>
      </c>
      <c r="D11717" s="2">
        <v>1</v>
      </c>
      <c r="E11717" s="104">
        <v>22908</v>
      </c>
      <c r="F11717" s="104">
        <v>22908</v>
      </c>
    </row>
    <row r="11718" spans="1:6" ht="45" x14ac:dyDescent="0.2">
      <c r="A11718" s="2">
        <v>11713</v>
      </c>
      <c r="B11718" s="283" t="s">
        <v>15662</v>
      </c>
      <c r="C11718" s="120" t="s">
        <v>16048</v>
      </c>
      <c r="D11718" s="2">
        <v>1</v>
      </c>
      <c r="E11718" s="104">
        <v>31000</v>
      </c>
      <c r="F11718" s="104">
        <v>31000</v>
      </c>
    </row>
    <row r="11719" spans="1:6" ht="45" x14ac:dyDescent="0.2">
      <c r="A11719" s="2">
        <v>11714</v>
      </c>
      <c r="B11719" s="283" t="s">
        <v>15662</v>
      </c>
      <c r="C11719" s="120" t="s">
        <v>16049</v>
      </c>
      <c r="D11719" s="2">
        <v>1</v>
      </c>
      <c r="E11719" s="104">
        <v>31000</v>
      </c>
      <c r="F11719" s="104">
        <v>31000</v>
      </c>
    </row>
    <row r="11720" spans="1:6" ht="45" x14ac:dyDescent="0.2">
      <c r="A11720" s="2">
        <v>11715</v>
      </c>
      <c r="B11720" s="283" t="s">
        <v>15663</v>
      </c>
      <c r="C11720" s="120" t="s">
        <v>16050</v>
      </c>
      <c r="D11720" s="2">
        <v>1</v>
      </c>
      <c r="E11720" s="104">
        <v>49900</v>
      </c>
      <c r="F11720" s="104">
        <v>24949.8</v>
      </c>
    </row>
    <row r="11721" spans="1:6" ht="56.25" x14ac:dyDescent="0.2">
      <c r="A11721" s="2">
        <v>11716</v>
      </c>
      <c r="B11721" s="283" t="s">
        <v>15664</v>
      </c>
      <c r="C11721" s="120" t="s">
        <v>16051</v>
      </c>
      <c r="D11721" s="2">
        <v>1</v>
      </c>
      <c r="E11721" s="104">
        <v>57500</v>
      </c>
      <c r="F11721" s="104">
        <v>28750.2</v>
      </c>
    </row>
    <row r="11722" spans="1:6" ht="45" x14ac:dyDescent="0.2">
      <c r="A11722" s="2">
        <v>11717</v>
      </c>
      <c r="B11722" s="283" t="s">
        <v>15665</v>
      </c>
      <c r="C11722" s="120" t="s">
        <v>16052</v>
      </c>
      <c r="D11722" s="2">
        <v>1</v>
      </c>
      <c r="E11722" s="104">
        <v>94500</v>
      </c>
      <c r="F11722" s="104">
        <v>67500</v>
      </c>
    </row>
    <row r="11723" spans="1:6" ht="22.5" x14ac:dyDescent="0.2">
      <c r="A11723" s="2">
        <v>11718</v>
      </c>
      <c r="B11723" s="283" t="s">
        <v>15666</v>
      </c>
      <c r="C11723" s="120" t="s">
        <v>16053</v>
      </c>
      <c r="D11723" s="2">
        <v>1</v>
      </c>
      <c r="E11723" s="104">
        <v>33454</v>
      </c>
      <c r="F11723" s="104">
        <v>33454</v>
      </c>
    </row>
    <row r="11724" spans="1:6" ht="45" x14ac:dyDescent="0.2">
      <c r="A11724" s="2">
        <v>11719</v>
      </c>
      <c r="B11724" s="283" t="s">
        <v>15667</v>
      </c>
      <c r="C11724" s="120" t="s">
        <v>16054</v>
      </c>
      <c r="D11724" s="2">
        <v>1</v>
      </c>
      <c r="E11724" s="104">
        <v>51650</v>
      </c>
      <c r="F11724" s="104">
        <v>36892.800000000003</v>
      </c>
    </row>
    <row r="11725" spans="1:6" ht="45" x14ac:dyDescent="0.2">
      <c r="A11725" s="2">
        <v>11720</v>
      </c>
      <c r="B11725" s="283" t="s">
        <v>15668</v>
      </c>
      <c r="C11725" s="120" t="s">
        <v>16055</v>
      </c>
      <c r="D11725" s="2">
        <v>1</v>
      </c>
      <c r="E11725" s="104">
        <v>40934</v>
      </c>
      <c r="F11725" s="104">
        <v>29238.6</v>
      </c>
    </row>
    <row r="11726" spans="1:6" ht="45" x14ac:dyDescent="0.2">
      <c r="A11726" s="2">
        <v>11721</v>
      </c>
      <c r="B11726" s="283" t="s">
        <v>15669</v>
      </c>
      <c r="C11726" s="120" t="s">
        <v>16056</v>
      </c>
      <c r="D11726" s="2">
        <v>1</v>
      </c>
      <c r="E11726" s="104">
        <v>7354</v>
      </c>
      <c r="F11726" s="104">
        <v>7354</v>
      </c>
    </row>
    <row r="11727" spans="1:6" ht="45" x14ac:dyDescent="0.2">
      <c r="A11727" s="2">
        <v>11722</v>
      </c>
      <c r="B11727" s="283" t="s">
        <v>15669</v>
      </c>
      <c r="C11727" s="120" t="s">
        <v>16057</v>
      </c>
      <c r="D11727" s="2">
        <v>1</v>
      </c>
      <c r="E11727" s="104">
        <v>7354</v>
      </c>
      <c r="F11727" s="104">
        <v>7354</v>
      </c>
    </row>
    <row r="11728" spans="1:6" ht="45" x14ac:dyDescent="0.2">
      <c r="A11728" s="2">
        <v>11723</v>
      </c>
      <c r="B11728" s="283" t="s">
        <v>15669</v>
      </c>
      <c r="C11728" s="120" t="s">
        <v>16058</v>
      </c>
      <c r="D11728" s="2">
        <v>1</v>
      </c>
      <c r="E11728" s="104">
        <v>7354</v>
      </c>
      <c r="F11728" s="104">
        <v>7354</v>
      </c>
    </row>
    <row r="11729" spans="1:6" ht="33.75" x14ac:dyDescent="0.2">
      <c r="A11729" s="2">
        <v>11724</v>
      </c>
      <c r="B11729" s="283" t="s">
        <v>15670</v>
      </c>
      <c r="C11729" s="120" t="s">
        <v>16059</v>
      </c>
      <c r="D11729" s="2">
        <v>1</v>
      </c>
      <c r="E11729" s="104">
        <v>16990</v>
      </c>
      <c r="F11729" s="104">
        <v>16990</v>
      </c>
    </row>
    <row r="11730" spans="1:6" ht="22.5" x14ac:dyDescent="0.2">
      <c r="A11730" s="2">
        <v>11725</v>
      </c>
      <c r="B11730" s="283" t="s">
        <v>15671</v>
      </c>
      <c r="C11730" s="120" t="s">
        <v>16060</v>
      </c>
      <c r="D11730" s="2">
        <v>1</v>
      </c>
      <c r="E11730" s="104">
        <v>15390</v>
      </c>
      <c r="F11730" s="104">
        <v>15390</v>
      </c>
    </row>
    <row r="11731" spans="1:6" ht="22.5" x14ac:dyDescent="0.2">
      <c r="A11731" s="2">
        <v>11726</v>
      </c>
      <c r="B11731" s="283" t="s">
        <v>15671</v>
      </c>
      <c r="C11731" s="120" t="s">
        <v>16061</v>
      </c>
      <c r="D11731" s="2">
        <v>1</v>
      </c>
      <c r="E11731" s="104">
        <v>15390</v>
      </c>
      <c r="F11731" s="104">
        <v>15390</v>
      </c>
    </row>
    <row r="11732" spans="1:6" ht="22.5" x14ac:dyDescent="0.2">
      <c r="A11732" s="2">
        <v>11727</v>
      </c>
      <c r="B11732" s="283" t="s">
        <v>15672</v>
      </c>
      <c r="C11732" s="120" t="s">
        <v>16062</v>
      </c>
      <c r="D11732" s="2">
        <v>1</v>
      </c>
      <c r="E11732" s="104">
        <v>11640</v>
      </c>
      <c r="F11732" s="104">
        <v>11640</v>
      </c>
    </row>
    <row r="11733" spans="1:6" ht="33.75" x14ac:dyDescent="0.2">
      <c r="A11733" s="2">
        <v>11728</v>
      </c>
      <c r="B11733" s="283" t="s">
        <v>15673</v>
      </c>
      <c r="C11733" s="120" t="s">
        <v>16063</v>
      </c>
      <c r="D11733" s="2">
        <v>1</v>
      </c>
      <c r="E11733" s="104">
        <v>5300</v>
      </c>
      <c r="F11733" s="104">
        <v>5300</v>
      </c>
    </row>
    <row r="11734" spans="1:6" x14ac:dyDescent="0.2">
      <c r="A11734" s="2">
        <v>11729</v>
      </c>
      <c r="B11734" s="283" t="s">
        <v>15674</v>
      </c>
      <c r="C11734" s="120" t="s">
        <v>16064</v>
      </c>
      <c r="D11734" s="2">
        <v>1</v>
      </c>
      <c r="E11734" s="104">
        <v>18900</v>
      </c>
      <c r="F11734" s="104">
        <v>18900</v>
      </c>
    </row>
    <row r="11735" spans="1:6" ht="22.5" x14ac:dyDescent="0.2">
      <c r="A11735" s="2">
        <v>11730</v>
      </c>
      <c r="B11735" s="283" t="s">
        <v>11779</v>
      </c>
      <c r="C11735" s="120" t="s">
        <v>16065</v>
      </c>
      <c r="D11735" s="2">
        <v>1</v>
      </c>
      <c r="E11735" s="104">
        <v>25521.25</v>
      </c>
      <c r="F11735" s="104">
        <v>25521.25</v>
      </c>
    </row>
    <row r="11736" spans="1:6" x14ac:dyDescent="0.2">
      <c r="A11736" s="2">
        <v>11731</v>
      </c>
      <c r="B11736" s="283" t="s">
        <v>15675</v>
      </c>
      <c r="C11736" s="120" t="s">
        <v>16066</v>
      </c>
      <c r="D11736" s="2">
        <v>1</v>
      </c>
      <c r="E11736" s="104">
        <v>15800</v>
      </c>
      <c r="F11736" s="104">
        <v>15800</v>
      </c>
    </row>
    <row r="11737" spans="1:6" ht="33.75" x14ac:dyDescent="0.2">
      <c r="A11737" s="2">
        <v>11732</v>
      </c>
      <c r="B11737" s="283" t="s">
        <v>15676</v>
      </c>
      <c r="C11737" s="120" t="s">
        <v>16067</v>
      </c>
      <c r="D11737" s="2">
        <v>1</v>
      </c>
      <c r="E11737" s="104">
        <v>27880.400000000001</v>
      </c>
      <c r="F11737" s="104">
        <v>27880.400000000001</v>
      </c>
    </row>
    <row r="11738" spans="1:6" x14ac:dyDescent="0.2">
      <c r="A11738" s="2">
        <v>11733</v>
      </c>
      <c r="B11738" s="283" t="s">
        <v>15677</v>
      </c>
      <c r="C11738" s="120" t="s">
        <v>16068</v>
      </c>
      <c r="D11738" s="2">
        <v>1</v>
      </c>
      <c r="E11738" s="104">
        <v>23194.28</v>
      </c>
      <c r="F11738" s="104">
        <v>23194.28</v>
      </c>
    </row>
    <row r="11739" spans="1:6" ht="33.75" x14ac:dyDescent="0.2">
      <c r="A11739" s="2">
        <v>11734</v>
      </c>
      <c r="B11739" s="283" t="s">
        <v>15676</v>
      </c>
      <c r="C11739" s="120" t="s">
        <v>16069</v>
      </c>
      <c r="D11739" s="2">
        <v>1</v>
      </c>
      <c r="E11739" s="104">
        <v>27880.400000000001</v>
      </c>
      <c r="F11739" s="104">
        <v>27880.400000000001</v>
      </c>
    </row>
    <row r="11740" spans="1:6" ht="33.75" x14ac:dyDescent="0.2">
      <c r="A11740" s="2">
        <v>11735</v>
      </c>
      <c r="B11740" s="283" t="s">
        <v>15676</v>
      </c>
      <c r="C11740" s="120" t="s">
        <v>16070</v>
      </c>
      <c r="D11740" s="2">
        <v>1</v>
      </c>
      <c r="E11740" s="104">
        <v>27880.400000000001</v>
      </c>
      <c r="F11740" s="104">
        <v>27880.400000000001</v>
      </c>
    </row>
    <row r="11741" spans="1:6" ht="33.75" x14ac:dyDescent="0.2">
      <c r="A11741" s="2">
        <v>11736</v>
      </c>
      <c r="B11741" s="283" t="s">
        <v>15676</v>
      </c>
      <c r="C11741" s="120" t="s">
        <v>16071</v>
      </c>
      <c r="D11741" s="2">
        <v>1</v>
      </c>
      <c r="E11741" s="104">
        <v>27880.400000000001</v>
      </c>
      <c r="F11741" s="104">
        <v>27880.400000000001</v>
      </c>
    </row>
    <row r="11742" spans="1:6" x14ac:dyDescent="0.2">
      <c r="A11742" s="2">
        <v>11737</v>
      </c>
      <c r="B11742" s="283" t="s">
        <v>15677</v>
      </c>
      <c r="C11742" s="120" t="s">
        <v>16072</v>
      </c>
      <c r="D11742" s="2">
        <v>1</v>
      </c>
      <c r="E11742" s="104">
        <v>23194.28</v>
      </c>
      <c r="F11742" s="104">
        <v>23194.28</v>
      </c>
    </row>
    <row r="11743" spans="1:6" x14ac:dyDescent="0.2">
      <c r="A11743" s="2">
        <v>11738</v>
      </c>
      <c r="B11743" s="283" t="s">
        <v>15677</v>
      </c>
      <c r="C11743" s="120" t="s">
        <v>16073</v>
      </c>
      <c r="D11743" s="2">
        <v>1</v>
      </c>
      <c r="E11743" s="104">
        <v>23194.28</v>
      </c>
      <c r="F11743" s="104">
        <v>23194.28</v>
      </c>
    </row>
    <row r="11744" spans="1:6" x14ac:dyDescent="0.2">
      <c r="A11744" s="2">
        <v>11739</v>
      </c>
      <c r="B11744" s="283" t="s">
        <v>15677</v>
      </c>
      <c r="C11744" s="120" t="s">
        <v>16074</v>
      </c>
      <c r="D11744" s="2">
        <v>1</v>
      </c>
      <c r="E11744" s="104">
        <v>23194.28</v>
      </c>
      <c r="F11744" s="104">
        <v>23194.28</v>
      </c>
    </row>
    <row r="11745" spans="1:6" ht="33.75" x14ac:dyDescent="0.2">
      <c r="A11745" s="2">
        <v>11740</v>
      </c>
      <c r="B11745" s="283" t="s">
        <v>15678</v>
      </c>
      <c r="C11745" s="120" t="s">
        <v>16075</v>
      </c>
      <c r="D11745" s="2">
        <v>1</v>
      </c>
      <c r="E11745" s="104">
        <v>47970</v>
      </c>
      <c r="F11745" s="213">
        <v>10393.5</v>
      </c>
    </row>
    <row r="11746" spans="1:6" ht="33.75" x14ac:dyDescent="0.2">
      <c r="A11746" s="2">
        <v>11741</v>
      </c>
      <c r="B11746" s="283" t="s">
        <v>15679</v>
      </c>
      <c r="C11746" s="120" t="s">
        <v>16076</v>
      </c>
      <c r="D11746" s="2">
        <v>1</v>
      </c>
      <c r="E11746" s="104">
        <v>27430</v>
      </c>
      <c r="F11746" s="104">
        <v>27430</v>
      </c>
    </row>
    <row r="11747" spans="1:6" x14ac:dyDescent="0.2">
      <c r="A11747" s="2">
        <v>11742</v>
      </c>
      <c r="B11747" s="283" t="s">
        <v>3978</v>
      </c>
      <c r="C11747" s="120" t="s">
        <v>16077</v>
      </c>
      <c r="D11747" s="2">
        <v>1</v>
      </c>
      <c r="E11747" s="104">
        <v>32396</v>
      </c>
      <c r="F11747" s="104">
        <v>32396</v>
      </c>
    </row>
    <row r="11748" spans="1:6" ht="45" x14ac:dyDescent="0.2">
      <c r="A11748" s="2">
        <v>11743</v>
      </c>
      <c r="B11748" s="284" t="s">
        <v>15680</v>
      </c>
      <c r="C11748" s="38">
        <v>4101241542</v>
      </c>
      <c r="D11748" s="2">
        <v>1</v>
      </c>
      <c r="E11748" s="288">
        <v>23467</v>
      </c>
      <c r="F11748" s="288">
        <v>23467</v>
      </c>
    </row>
    <row r="11749" spans="1:6" ht="45" x14ac:dyDescent="0.2">
      <c r="A11749" s="2">
        <v>11744</v>
      </c>
      <c r="B11749" s="284" t="s">
        <v>15680</v>
      </c>
      <c r="C11749" s="38">
        <v>4101241543</v>
      </c>
      <c r="D11749" s="2">
        <v>1</v>
      </c>
      <c r="E11749" s="288">
        <v>23467</v>
      </c>
      <c r="F11749" s="288">
        <v>23467</v>
      </c>
    </row>
    <row r="11750" spans="1:6" ht="45" x14ac:dyDescent="0.2">
      <c r="A11750" s="2">
        <v>11745</v>
      </c>
      <c r="B11750" s="284" t="s">
        <v>15680</v>
      </c>
      <c r="C11750" s="38">
        <v>4101241544</v>
      </c>
      <c r="D11750" s="2">
        <v>1</v>
      </c>
      <c r="E11750" s="288">
        <v>23467</v>
      </c>
      <c r="F11750" s="288">
        <v>23467</v>
      </c>
    </row>
    <row r="11751" spans="1:6" ht="45" x14ac:dyDescent="0.2">
      <c r="A11751" s="2">
        <v>11746</v>
      </c>
      <c r="B11751" s="284" t="s">
        <v>15680</v>
      </c>
      <c r="C11751" s="38">
        <v>4101241545</v>
      </c>
      <c r="D11751" s="2">
        <v>1</v>
      </c>
      <c r="E11751" s="288">
        <v>23467</v>
      </c>
      <c r="F11751" s="288">
        <v>23467</v>
      </c>
    </row>
    <row r="11752" spans="1:6" ht="45" x14ac:dyDescent="0.2">
      <c r="A11752" s="2">
        <v>11747</v>
      </c>
      <c r="B11752" s="284" t="s">
        <v>15680</v>
      </c>
      <c r="C11752" s="38">
        <v>4101241546</v>
      </c>
      <c r="D11752" s="2">
        <v>1</v>
      </c>
      <c r="E11752" s="288">
        <v>23467</v>
      </c>
      <c r="F11752" s="288">
        <v>23467</v>
      </c>
    </row>
    <row r="11753" spans="1:6" ht="45" x14ac:dyDescent="0.2">
      <c r="A11753" s="2">
        <v>11748</v>
      </c>
      <c r="B11753" s="284" t="s">
        <v>15680</v>
      </c>
      <c r="C11753" s="38">
        <v>4101241547</v>
      </c>
      <c r="D11753" s="2">
        <v>1</v>
      </c>
      <c r="E11753" s="288">
        <v>23467</v>
      </c>
      <c r="F11753" s="288">
        <v>23467</v>
      </c>
    </row>
    <row r="11754" spans="1:6" ht="45" x14ac:dyDescent="0.2">
      <c r="A11754" s="2">
        <v>11749</v>
      </c>
      <c r="B11754" s="284" t="s">
        <v>15680</v>
      </c>
      <c r="C11754" s="38">
        <v>4101241548</v>
      </c>
      <c r="D11754" s="2">
        <v>1</v>
      </c>
      <c r="E11754" s="288">
        <v>23467</v>
      </c>
      <c r="F11754" s="288">
        <v>23467</v>
      </c>
    </row>
    <row r="11755" spans="1:6" ht="45" x14ac:dyDescent="0.2">
      <c r="A11755" s="2">
        <v>11750</v>
      </c>
      <c r="B11755" s="284" t="s">
        <v>15681</v>
      </c>
      <c r="C11755" s="38">
        <v>4101241549</v>
      </c>
      <c r="D11755" s="2">
        <v>1</v>
      </c>
      <c r="E11755" s="288">
        <v>22728</v>
      </c>
      <c r="F11755" s="288">
        <v>22728</v>
      </c>
    </row>
    <row r="11756" spans="1:6" ht="45" x14ac:dyDescent="0.2">
      <c r="A11756" s="2">
        <v>11751</v>
      </c>
      <c r="B11756" s="284" t="s">
        <v>15681</v>
      </c>
      <c r="C11756" s="38">
        <v>4101241550</v>
      </c>
      <c r="D11756" s="2">
        <v>1</v>
      </c>
      <c r="E11756" s="288">
        <v>22728</v>
      </c>
      <c r="F11756" s="288">
        <v>22728</v>
      </c>
    </row>
    <row r="11757" spans="1:6" ht="45" x14ac:dyDescent="0.2">
      <c r="A11757" s="2">
        <v>11752</v>
      </c>
      <c r="B11757" s="284" t="s">
        <v>15681</v>
      </c>
      <c r="C11757" s="38">
        <v>4101241551</v>
      </c>
      <c r="D11757" s="2">
        <v>1</v>
      </c>
      <c r="E11757" s="288">
        <v>22728</v>
      </c>
      <c r="F11757" s="288">
        <v>22728</v>
      </c>
    </row>
    <row r="11758" spans="1:6" ht="45" x14ac:dyDescent="0.2">
      <c r="A11758" s="2">
        <v>11753</v>
      </c>
      <c r="B11758" s="284" t="s">
        <v>15681</v>
      </c>
      <c r="C11758" s="38">
        <v>4101241552</v>
      </c>
      <c r="D11758" s="2">
        <v>1</v>
      </c>
      <c r="E11758" s="288">
        <v>22728</v>
      </c>
      <c r="F11758" s="288">
        <v>22728</v>
      </c>
    </row>
    <row r="11759" spans="1:6" ht="45" x14ac:dyDescent="0.2">
      <c r="A11759" s="2">
        <v>11754</v>
      </c>
      <c r="B11759" s="284" t="s">
        <v>15681</v>
      </c>
      <c r="C11759" s="38">
        <v>4101241553</v>
      </c>
      <c r="D11759" s="2">
        <v>1</v>
      </c>
      <c r="E11759" s="288">
        <v>22728</v>
      </c>
      <c r="F11759" s="288">
        <v>22728</v>
      </c>
    </row>
    <row r="11760" spans="1:6" ht="45" x14ac:dyDescent="0.2">
      <c r="A11760" s="2">
        <v>11755</v>
      </c>
      <c r="B11760" s="284" t="s">
        <v>15681</v>
      </c>
      <c r="C11760" s="38">
        <v>4101241554</v>
      </c>
      <c r="D11760" s="2">
        <v>1</v>
      </c>
      <c r="E11760" s="288">
        <v>22728</v>
      </c>
      <c r="F11760" s="288">
        <v>22728</v>
      </c>
    </row>
    <row r="11761" spans="1:6" ht="45" x14ac:dyDescent="0.2">
      <c r="A11761" s="2">
        <v>11756</v>
      </c>
      <c r="B11761" s="284" t="s">
        <v>15681</v>
      </c>
      <c r="C11761" s="38">
        <v>4101241555</v>
      </c>
      <c r="D11761" s="2">
        <v>1</v>
      </c>
      <c r="E11761" s="288">
        <v>22728</v>
      </c>
      <c r="F11761" s="288">
        <v>22728</v>
      </c>
    </row>
    <row r="11762" spans="1:6" ht="33.75" x14ac:dyDescent="0.2">
      <c r="A11762" s="2">
        <v>11757</v>
      </c>
      <c r="B11762" s="284" t="s">
        <v>15682</v>
      </c>
      <c r="C11762" s="38">
        <v>4101241556</v>
      </c>
      <c r="D11762" s="2">
        <v>1</v>
      </c>
      <c r="E11762" s="288">
        <v>22728</v>
      </c>
      <c r="F11762" s="288">
        <v>22728</v>
      </c>
    </row>
    <row r="11763" spans="1:6" ht="33.75" x14ac:dyDescent="0.2">
      <c r="A11763" s="2">
        <v>11758</v>
      </c>
      <c r="B11763" s="284" t="s">
        <v>15682</v>
      </c>
      <c r="C11763" s="38">
        <v>4101241557</v>
      </c>
      <c r="D11763" s="2">
        <v>1</v>
      </c>
      <c r="E11763" s="288">
        <v>22728</v>
      </c>
      <c r="F11763" s="288">
        <v>22728</v>
      </c>
    </row>
    <row r="11764" spans="1:6" ht="33.75" x14ac:dyDescent="0.2">
      <c r="A11764" s="2">
        <v>11759</v>
      </c>
      <c r="B11764" s="284" t="s">
        <v>15682</v>
      </c>
      <c r="C11764" s="38">
        <v>4101241558</v>
      </c>
      <c r="D11764" s="2">
        <v>1</v>
      </c>
      <c r="E11764" s="288">
        <v>22728</v>
      </c>
      <c r="F11764" s="288">
        <v>22728</v>
      </c>
    </row>
    <row r="11765" spans="1:6" ht="33.75" x14ac:dyDescent="0.2">
      <c r="A11765" s="2">
        <v>11760</v>
      </c>
      <c r="B11765" s="284" t="s">
        <v>15682</v>
      </c>
      <c r="C11765" s="38">
        <v>4101241559</v>
      </c>
      <c r="D11765" s="2">
        <v>1</v>
      </c>
      <c r="E11765" s="288">
        <v>22728</v>
      </c>
      <c r="F11765" s="288">
        <v>22728</v>
      </c>
    </row>
    <row r="11766" spans="1:6" ht="33.75" x14ac:dyDescent="0.2">
      <c r="A11766" s="2">
        <v>11761</v>
      </c>
      <c r="B11766" s="284" t="s">
        <v>15682</v>
      </c>
      <c r="C11766" s="38">
        <v>4101241560</v>
      </c>
      <c r="D11766" s="2">
        <v>1</v>
      </c>
      <c r="E11766" s="288">
        <v>22728</v>
      </c>
      <c r="F11766" s="288">
        <v>22728</v>
      </c>
    </row>
    <row r="11767" spans="1:6" ht="33.75" x14ac:dyDescent="0.2">
      <c r="A11767" s="2">
        <v>11762</v>
      </c>
      <c r="B11767" s="284" t="s">
        <v>15682</v>
      </c>
      <c r="C11767" s="38">
        <v>4101241561</v>
      </c>
      <c r="D11767" s="2">
        <v>1</v>
      </c>
      <c r="E11767" s="288">
        <v>22728</v>
      </c>
      <c r="F11767" s="288">
        <v>22728</v>
      </c>
    </row>
    <row r="11768" spans="1:6" ht="33.75" x14ac:dyDescent="0.2">
      <c r="A11768" s="2">
        <v>11763</v>
      </c>
      <c r="B11768" s="284" t="s">
        <v>15682</v>
      </c>
      <c r="C11768" s="38">
        <v>4101241562</v>
      </c>
      <c r="D11768" s="2">
        <v>1</v>
      </c>
      <c r="E11768" s="288">
        <v>22728</v>
      </c>
      <c r="F11768" s="288">
        <v>22728</v>
      </c>
    </row>
    <row r="11769" spans="1:6" ht="33.75" x14ac:dyDescent="0.2">
      <c r="A11769" s="2">
        <v>11764</v>
      </c>
      <c r="B11769" s="284" t="s">
        <v>15682</v>
      </c>
      <c r="C11769" s="38">
        <v>4101241563</v>
      </c>
      <c r="D11769" s="2">
        <v>1</v>
      </c>
      <c r="E11769" s="288">
        <v>22728</v>
      </c>
      <c r="F11769" s="288">
        <v>22728</v>
      </c>
    </row>
    <row r="11770" spans="1:6" ht="33.75" x14ac:dyDescent="0.2">
      <c r="A11770" s="2">
        <v>11765</v>
      </c>
      <c r="B11770" s="284" t="s">
        <v>15682</v>
      </c>
      <c r="C11770" s="38">
        <v>4101241564</v>
      </c>
      <c r="D11770" s="2">
        <v>1</v>
      </c>
      <c r="E11770" s="288">
        <v>22728</v>
      </c>
      <c r="F11770" s="288">
        <v>22728</v>
      </c>
    </row>
    <row r="11771" spans="1:6" ht="33.75" x14ac:dyDescent="0.2">
      <c r="A11771" s="2">
        <v>11766</v>
      </c>
      <c r="B11771" s="284" t="s">
        <v>15682</v>
      </c>
      <c r="C11771" s="38">
        <v>4101241565</v>
      </c>
      <c r="D11771" s="2">
        <v>1</v>
      </c>
      <c r="E11771" s="288">
        <v>22728</v>
      </c>
      <c r="F11771" s="288">
        <v>22728</v>
      </c>
    </row>
    <row r="11772" spans="1:6" ht="33.75" x14ac:dyDescent="0.2">
      <c r="A11772" s="2">
        <v>11767</v>
      </c>
      <c r="B11772" s="284" t="s">
        <v>15682</v>
      </c>
      <c r="C11772" s="38">
        <v>4101241566</v>
      </c>
      <c r="D11772" s="2">
        <v>1</v>
      </c>
      <c r="E11772" s="288">
        <v>22728</v>
      </c>
      <c r="F11772" s="288">
        <v>22728</v>
      </c>
    </row>
    <row r="11773" spans="1:6" ht="33.75" x14ac:dyDescent="0.2">
      <c r="A11773" s="2">
        <v>11768</v>
      </c>
      <c r="B11773" s="284" t="s">
        <v>15682</v>
      </c>
      <c r="C11773" s="38">
        <v>4101241567</v>
      </c>
      <c r="D11773" s="2">
        <v>1</v>
      </c>
      <c r="E11773" s="288">
        <v>22728</v>
      </c>
      <c r="F11773" s="288">
        <v>22728</v>
      </c>
    </row>
    <row r="11774" spans="1:6" ht="33.75" x14ac:dyDescent="0.2">
      <c r="A11774" s="2">
        <v>11769</v>
      </c>
      <c r="B11774" s="284" t="s">
        <v>15682</v>
      </c>
      <c r="C11774" s="38">
        <v>4101241568</v>
      </c>
      <c r="D11774" s="2">
        <v>1</v>
      </c>
      <c r="E11774" s="288">
        <v>22728</v>
      </c>
      <c r="F11774" s="288">
        <v>22728</v>
      </c>
    </row>
    <row r="11775" spans="1:6" ht="33.75" x14ac:dyDescent="0.2">
      <c r="A11775" s="2">
        <v>11770</v>
      </c>
      <c r="B11775" s="284" t="s">
        <v>15682</v>
      </c>
      <c r="C11775" s="38">
        <v>4101241569</v>
      </c>
      <c r="D11775" s="2">
        <v>1</v>
      </c>
      <c r="E11775" s="288">
        <v>22728</v>
      </c>
      <c r="F11775" s="288">
        <v>22728</v>
      </c>
    </row>
    <row r="11776" spans="1:6" ht="33.75" x14ac:dyDescent="0.2">
      <c r="A11776" s="2">
        <v>11771</v>
      </c>
      <c r="B11776" s="284" t="s">
        <v>15682</v>
      </c>
      <c r="C11776" s="38">
        <v>4101241570</v>
      </c>
      <c r="D11776" s="2">
        <v>1</v>
      </c>
      <c r="E11776" s="288">
        <v>22728</v>
      </c>
      <c r="F11776" s="288">
        <v>22728</v>
      </c>
    </row>
    <row r="11777" spans="1:6" ht="33.75" x14ac:dyDescent="0.2">
      <c r="A11777" s="2">
        <v>11772</v>
      </c>
      <c r="B11777" s="284" t="s">
        <v>15682</v>
      </c>
      <c r="C11777" s="38">
        <v>4101241571</v>
      </c>
      <c r="D11777" s="2">
        <v>1</v>
      </c>
      <c r="E11777" s="288">
        <v>22728</v>
      </c>
      <c r="F11777" s="288">
        <v>22728</v>
      </c>
    </row>
    <row r="11778" spans="1:6" ht="33.75" x14ac:dyDescent="0.2">
      <c r="A11778" s="2">
        <v>11773</v>
      </c>
      <c r="B11778" s="284" t="s">
        <v>15682</v>
      </c>
      <c r="C11778" s="38">
        <v>4101241572</v>
      </c>
      <c r="D11778" s="2">
        <v>1</v>
      </c>
      <c r="E11778" s="288">
        <v>22728</v>
      </c>
      <c r="F11778" s="288">
        <v>22728</v>
      </c>
    </row>
    <row r="11779" spans="1:6" ht="33.75" x14ac:dyDescent="0.2">
      <c r="A11779" s="2">
        <v>11774</v>
      </c>
      <c r="B11779" s="284" t="s">
        <v>15682</v>
      </c>
      <c r="C11779" s="38">
        <v>4101241573</v>
      </c>
      <c r="D11779" s="2">
        <v>1</v>
      </c>
      <c r="E11779" s="288">
        <v>22728</v>
      </c>
      <c r="F11779" s="288">
        <v>22728</v>
      </c>
    </row>
    <row r="11780" spans="1:6" ht="33.75" x14ac:dyDescent="0.2">
      <c r="A11780" s="2">
        <v>11775</v>
      </c>
      <c r="B11780" s="284" t="s">
        <v>15682</v>
      </c>
      <c r="C11780" s="38">
        <v>4101241574</v>
      </c>
      <c r="D11780" s="2">
        <v>1</v>
      </c>
      <c r="E11780" s="288">
        <v>22728</v>
      </c>
      <c r="F11780" s="288">
        <v>22728</v>
      </c>
    </row>
    <row r="11781" spans="1:6" ht="33.75" x14ac:dyDescent="0.2">
      <c r="A11781" s="2">
        <v>11776</v>
      </c>
      <c r="B11781" s="284" t="s">
        <v>15682</v>
      </c>
      <c r="C11781" s="38">
        <v>4101241575</v>
      </c>
      <c r="D11781" s="2">
        <v>1</v>
      </c>
      <c r="E11781" s="288">
        <v>22728</v>
      </c>
      <c r="F11781" s="288">
        <v>22728</v>
      </c>
    </row>
    <row r="11782" spans="1:6" ht="33.75" x14ac:dyDescent="0.2">
      <c r="A11782" s="2">
        <v>11777</v>
      </c>
      <c r="B11782" s="284" t="s">
        <v>15682</v>
      </c>
      <c r="C11782" s="38">
        <v>4101241576</v>
      </c>
      <c r="D11782" s="2">
        <v>1</v>
      </c>
      <c r="E11782" s="288">
        <v>22728</v>
      </c>
      <c r="F11782" s="288">
        <v>22728</v>
      </c>
    </row>
    <row r="11783" spans="1:6" ht="33.75" x14ac:dyDescent="0.2">
      <c r="A11783" s="2">
        <v>11778</v>
      </c>
      <c r="B11783" s="284" t="s">
        <v>15682</v>
      </c>
      <c r="C11783" s="38">
        <v>4101241577</v>
      </c>
      <c r="D11783" s="2">
        <v>1</v>
      </c>
      <c r="E11783" s="288">
        <v>22728</v>
      </c>
      <c r="F11783" s="288">
        <v>22728</v>
      </c>
    </row>
    <row r="11784" spans="1:6" ht="33.75" x14ac:dyDescent="0.2">
      <c r="A11784" s="2">
        <v>11779</v>
      </c>
      <c r="B11784" s="284" t="s">
        <v>15682</v>
      </c>
      <c r="C11784" s="38">
        <v>4101241578</v>
      </c>
      <c r="D11784" s="2">
        <v>1</v>
      </c>
      <c r="E11784" s="288">
        <v>22728</v>
      </c>
      <c r="F11784" s="288">
        <v>22728</v>
      </c>
    </row>
    <row r="11785" spans="1:6" ht="33.75" x14ac:dyDescent="0.2">
      <c r="A11785" s="2">
        <v>11780</v>
      </c>
      <c r="B11785" s="284" t="s">
        <v>15682</v>
      </c>
      <c r="C11785" s="38">
        <v>4101241579</v>
      </c>
      <c r="D11785" s="2">
        <v>1</v>
      </c>
      <c r="E11785" s="288">
        <v>22728</v>
      </c>
      <c r="F11785" s="288">
        <v>22728</v>
      </c>
    </row>
    <row r="11786" spans="1:6" ht="33.75" x14ac:dyDescent="0.2">
      <c r="A11786" s="2">
        <v>11781</v>
      </c>
      <c r="B11786" s="284" t="s">
        <v>15682</v>
      </c>
      <c r="C11786" s="38">
        <v>4101241580</v>
      </c>
      <c r="D11786" s="2">
        <v>1</v>
      </c>
      <c r="E11786" s="288">
        <v>22728</v>
      </c>
      <c r="F11786" s="288">
        <v>22728</v>
      </c>
    </row>
    <row r="11787" spans="1:6" ht="33.75" x14ac:dyDescent="0.2">
      <c r="A11787" s="2">
        <v>11782</v>
      </c>
      <c r="B11787" s="284" t="s">
        <v>15682</v>
      </c>
      <c r="C11787" s="38">
        <v>4101241581</v>
      </c>
      <c r="D11787" s="2">
        <v>1</v>
      </c>
      <c r="E11787" s="288">
        <v>22728</v>
      </c>
      <c r="F11787" s="288">
        <v>22728</v>
      </c>
    </row>
    <row r="11788" spans="1:6" ht="33.75" x14ac:dyDescent="0.2">
      <c r="A11788" s="2">
        <v>11783</v>
      </c>
      <c r="B11788" s="284" t="s">
        <v>15682</v>
      </c>
      <c r="C11788" s="38">
        <v>4101241582</v>
      </c>
      <c r="D11788" s="2">
        <v>1</v>
      </c>
      <c r="E11788" s="288">
        <v>22728</v>
      </c>
      <c r="F11788" s="288">
        <v>22728</v>
      </c>
    </row>
    <row r="11789" spans="1:6" ht="33.75" x14ac:dyDescent="0.2">
      <c r="A11789" s="2">
        <v>11784</v>
      </c>
      <c r="B11789" s="284" t="s">
        <v>15682</v>
      </c>
      <c r="C11789" s="38">
        <v>4101241583</v>
      </c>
      <c r="D11789" s="2">
        <v>1</v>
      </c>
      <c r="E11789" s="288">
        <v>22728</v>
      </c>
      <c r="F11789" s="288">
        <v>22728</v>
      </c>
    </row>
    <row r="11790" spans="1:6" ht="33.75" x14ac:dyDescent="0.2">
      <c r="A11790" s="2">
        <v>11785</v>
      </c>
      <c r="B11790" s="284" t="s">
        <v>15682</v>
      </c>
      <c r="C11790" s="38">
        <v>4101241584</v>
      </c>
      <c r="D11790" s="2">
        <v>1</v>
      </c>
      <c r="E11790" s="288">
        <v>22728</v>
      </c>
      <c r="F11790" s="288">
        <v>22728</v>
      </c>
    </row>
    <row r="11791" spans="1:6" ht="33.75" x14ac:dyDescent="0.2">
      <c r="A11791" s="2">
        <v>11786</v>
      </c>
      <c r="B11791" s="284" t="s">
        <v>15682</v>
      </c>
      <c r="C11791" s="38">
        <v>4101241585</v>
      </c>
      <c r="D11791" s="2">
        <v>1</v>
      </c>
      <c r="E11791" s="288">
        <v>22728</v>
      </c>
      <c r="F11791" s="288">
        <v>22728</v>
      </c>
    </row>
    <row r="11792" spans="1:6" ht="33.75" x14ac:dyDescent="0.2">
      <c r="A11792" s="2">
        <v>11787</v>
      </c>
      <c r="B11792" s="284" t="s">
        <v>15682</v>
      </c>
      <c r="C11792" s="38">
        <v>4101241586</v>
      </c>
      <c r="D11792" s="2">
        <v>1</v>
      </c>
      <c r="E11792" s="288">
        <v>22728</v>
      </c>
      <c r="F11792" s="288">
        <v>22728</v>
      </c>
    </row>
    <row r="11793" spans="1:6" ht="33.75" x14ac:dyDescent="0.2">
      <c r="A11793" s="2">
        <v>11788</v>
      </c>
      <c r="B11793" s="284" t="s">
        <v>15682</v>
      </c>
      <c r="C11793" s="38">
        <v>4101241587</v>
      </c>
      <c r="D11793" s="2">
        <v>1</v>
      </c>
      <c r="E11793" s="288">
        <v>22728</v>
      </c>
      <c r="F11793" s="288">
        <v>22728</v>
      </c>
    </row>
    <row r="11794" spans="1:6" ht="33.75" x14ac:dyDescent="0.2">
      <c r="A11794" s="2">
        <v>11789</v>
      </c>
      <c r="B11794" s="284" t="s">
        <v>15682</v>
      </c>
      <c r="C11794" s="38">
        <v>4101241588</v>
      </c>
      <c r="D11794" s="2">
        <v>1</v>
      </c>
      <c r="E11794" s="288">
        <v>22728</v>
      </c>
      <c r="F11794" s="288">
        <v>22728</v>
      </c>
    </row>
    <row r="11795" spans="1:6" ht="33.75" x14ac:dyDescent="0.2">
      <c r="A11795" s="2">
        <v>11790</v>
      </c>
      <c r="B11795" s="284" t="s">
        <v>15682</v>
      </c>
      <c r="C11795" s="38">
        <v>4101241589</v>
      </c>
      <c r="D11795" s="2">
        <v>1</v>
      </c>
      <c r="E11795" s="288">
        <v>22728</v>
      </c>
      <c r="F11795" s="288">
        <v>22728</v>
      </c>
    </row>
    <row r="11796" spans="1:6" ht="33.75" x14ac:dyDescent="0.2">
      <c r="A11796" s="2">
        <v>11791</v>
      </c>
      <c r="B11796" s="284" t="s">
        <v>15682</v>
      </c>
      <c r="C11796" s="38">
        <v>4101241590</v>
      </c>
      <c r="D11796" s="2">
        <v>1</v>
      </c>
      <c r="E11796" s="288">
        <v>22728</v>
      </c>
      <c r="F11796" s="288">
        <v>22728</v>
      </c>
    </row>
    <row r="11797" spans="1:6" ht="33.75" x14ac:dyDescent="0.2">
      <c r="A11797" s="2">
        <v>11792</v>
      </c>
      <c r="B11797" s="284" t="s">
        <v>15682</v>
      </c>
      <c r="C11797" s="38">
        <v>4101241591</v>
      </c>
      <c r="D11797" s="2">
        <v>1</v>
      </c>
      <c r="E11797" s="288">
        <v>22728</v>
      </c>
      <c r="F11797" s="288">
        <v>22728</v>
      </c>
    </row>
    <row r="11798" spans="1:6" ht="33.75" x14ac:dyDescent="0.2">
      <c r="A11798" s="2">
        <v>11793</v>
      </c>
      <c r="B11798" s="284" t="s">
        <v>15682</v>
      </c>
      <c r="C11798" s="38">
        <v>4101241592</v>
      </c>
      <c r="D11798" s="2">
        <v>1</v>
      </c>
      <c r="E11798" s="288">
        <v>22728</v>
      </c>
      <c r="F11798" s="288">
        <v>22728</v>
      </c>
    </row>
    <row r="11799" spans="1:6" ht="33.75" x14ac:dyDescent="0.2">
      <c r="A11799" s="2">
        <v>11794</v>
      </c>
      <c r="B11799" s="284" t="s">
        <v>15682</v>
      </c>
      <c r="C11799" s="38">
        <v>4101241593</v>
      </c>
      <c r="D11799" s="2">
        <v>1</v>
      </c>
      <c r="E11799" s="288">
        <v>22728</v>
      </c>
      <c r="F11799" s="288">
        <v>22728</v>
      </c>
    </row>
    <row r="11800" spans="1:6" ht="33.75" x14ac:dyDescent="0.2">
      <c r="A11800" s="2">
        <v>11795</v>
      </c>
      <c r="B11800" s="284" t="s">
        <v>15682</v>
      </c>
      <c r="C11800" s="38">
        <v>4101241594</v>
      </c>
      <c r="D11800" s="2">
        <v>1</v>
      </c>
      <c r="E11800" s="288">
        <v>22728</v>
      </c>
      <c r="F11800" s="288">
        <v>22728</v>
      </c>
    </row>
    <row r="11801" spans="1:6" ht="33.75" x14ac:dyDescent="0.2">
      <c r="A11801" s="2">
        <v>11796</v>
      </c>
      <c r="B11801" s="284" t="s">
        <v>15682</v>
      </c>
      <c r="C11801" s="38">
        <v>4101241595</v>
      </c>
      <c r="D11801" s="2">
        <v>1</v>
      </c>
      <c r="E11801" s="288">
        <v>22728</v>
      </c>
      <c r="F11801" s="288">
        <v>22728</v>
      </c>
    </row>
    <row r="11802" spans="1:6" ht="33.75" x14ac:dyDescent="0.2">
      <c r="A11802" s="2">
        <v>11797</v>
      </c>
      <c r="B11802" s="284" t="s">
        <v>15682</v>
      </c>
      <c r="C11802" s="38">
        <v>4101241596</v>
      </c>
      <c r="D11802" s="2">
        <v>1</v>
      </c>
      <c r="E11802" s="288">
        <v>22728</v>
      </c>
      <c r="F11802" s="288">
        <v>22728</v>
      </c>
    </row>
    <row r="11803" spans="1:6" ht="33.75" x14ac:dyDescent="0.2">
      <c r="A11803" s="2">
        <v>11798</v>
      </c>
      <c r="B11803" s="284" t="s">
        <v>15682</v>
      </c>
      <c r="C11803" s="38">
        <v>4101241597</v>
      </c>
      <c r="D11803" s="2">
        <v>1</v>
      </c>
      <c r="E11803" s="288">
        <v>22728</v>
      </c>
      <c r="F11803" s="288">
        <v>22728</v>
      </c>
    </row>
    <row r="11804" spans="1:6" ht="33.75" x14ac:dyDescent="0.2">
      <c r="A11804" s="2">
        <v>11799</v>
      </c>
      <c r="B11804" s="284" t="s">
        <v>15682</v>
      </c>
      <c r="C11804" s="38">
        <v>4101241598</v>
      </c>
      <c r="D11804" s="2">
        <v>1</v>
      </c>
      <c r="E11804" s="288">
        <v>22728</v>
      </c>
      <c r="F11804" s="288">
        <v>22728</v>
      </c>
    </row>
    <row r="11805" spans="1:6" ht="33.75" x14ac:dyDescent="0.2">
      <c r="A11805" s="2">
        <v>11800</v>
      </c>
      <c r="B11805" s="284" t="s">
        <v>15682</v>
      </c>
      <c r="C11805" s="38">
        <v>4101241599</v>
      </c>
      <c r="D11805" s="2">
        <v>1</v>
      </c>
      <c r="E11805" s="288">
        <v>22728</v>
      </c>
      <c r="F11805" s="288">
        <v>22728</v>
      </c>
    </row>
    <row r="11806" spans="1:6" ht="33.75" x14ac:dyDescent="0.2">
      <c r="A11806" s="2">
        <v>11801</v>
      </c>
      <c r="B11806" s="284" t="s">
        <v>15682</v>
      </c>
      <c r="C11806" s="38">
        <v>4101241600</v>
      </c>
      <c r="D11806" s="2">
        <v>1</v>
      </c>
      <c r="E11806" s="288">
        <v>22728</v>
      </c>
      <c r="F11806" s="288">
        <v>22728</v>
      </c>
    </row>
    <row r="11807" spans="1:6" ht="33.75" x14ac:dyDescent="0.2">
      <c r="A11807" s="2">
        <v>11802</v>
      </c>
      <c r="B11807" s="284" t="s">
        <v>15682</v>
      </c>
      <c r="C11807" s="38">
        <v>4101241601</v>
      </c>
      <c r="D11807" s="2">
        <v>1</v>
      </c>
      <c r="E11807" s="288">
        <v>22728</v>
      </c>
      <c r="F11807" s="288">
        <v>22728</v>
      </c>
    </row>
    <row r="11808" spans="1:6" ht="33.75" x14ac:dyDescent="0.2">
      <c r="A11808" s="2">
        <v>11803</v>
      </c>
      <c r="B11808" s="284" t="s">
        <v>15682</v>
      </c>
      <c r="C11808" s="38">
        <v>4101241602</v>
      </c>
      <c r="D11808" s="2">
        <v>1</v>
      </c>
      <c r="E11808" s="288">
        <v>22728</v>
      </c>
      <c r="F11808" s="288">
        <v>22728</v>
      </c>
    </row>
    <row r="11809" spans="1:6" ht="33.75" x14ac:dyDescent="0.2">
      <c r="A11809" s="2">
        <v>11804</v>
      </c>
      <c r="B11809" s="284" t="s">
        <v>15682</v>
      </c>
      <c r="C11809" s="38">
        <v>4101241603</v>
      </c>
      <c r="D11809" s="2">
        <v>1</v>
      </c>
      <c r="E11809" s="288">
        <v>22728</v>
      </c>
      <c r="F11809" s="288">
        <v>22728</v>
      </c>
    </row>
    <row r="11810" spans="1:6" ht="33.75" x14ac:dyDescent="0.2">
      <c r="A11810" s="2">
        <v>11805</v>
      </c>
      <c r="B11810" s="284" t="s">
        <v>15682</v>
      </c>
      <c r="C11810" s="38">
        <v>4101241604</v>
      </c>
      <c r="D11810" s="2">
        <v>1</v>
      </c>
      <c r="E11810" s="288">
        <v>22728</v>
      </c>
      <c r="F11810" s="288">
        <v>22728</v>
      </c>
    </row>
    <row r="11811" spans="1:6" ht="33.75" x14ac:dyDescent="0.2">
      <c r="A11811" s="2">
        <v>11806</v>
      </c>
      <c r="B11811" s="284" t="s">
        <v>15682</v>
      </c>
      <c r="C11811" s="38">
        <v>4101241605</v>
      </c>
      <c r="D11811" s="2">
        <v>1</v>
      </c>
      <c r="E11811" s="288">
        <v>22728</v>
      </c>
      <c r="F11811" s="288">
        <v>22728</v>
      </c>
    </row>
    <row r="11812" spans="1:6" ht="33.75" x14ac:dyDescent="0.2">
      <c r="A11812" s="2">
        <v>11807</v>
      </c>
      <c r="B11812" s="284" t="s">
        <v>15682</v>
      </c>
      <c r="C11812" s="38">
        <v>4101241606</v>
      </c>
      <c r="D11812" s="2">
        <v>1</v>
      </c>
      <c r="E11812" s="288">
        <v>22728</v>
      </c>
      <c r="F11812" s="288">
        <v>22728</v>
      </c>
    </row>
    <row r="11813" spans="1:6" ht="33.75" x14ac:dyDescent="0.2">
      <c r="A11813" s="2">
        <v>11808</v>
      </c>
      <c r="B11813" s="284" t="s">
        <v>15682</v>
      </c>
      <c r="C11813" s="38">
        <v>4101241607</v>
      </c>
      <c r="D11813" s="2">
        <v>1</v>
      </c>
      <c r="E11813" s="288">
        <v>22728</v>
      </c>
      <c r="F11813" s="288">
        <v>22728</v>
      </c>
    </row>
    <row r="11814" spans="1:6" ht="33.75" x14ac:dyDescent="0.2">
      <c r="A11814" s="2">
        <v>11809</v>
      </c>
      <c r="B11814" s="284" t="s">
        <v>15682</v>
      </c>
      <c r="C11814" s="38">
        <v>4101241608</v>
      </c>
      <c r="D11814" s="2">
        <v>1</v>
      </c>
      <c r="E11814" s="288">
        <v>22728</v>
      </c>
      <c r="F11814" s="288">
        <v>22728</v>
      </c>
    </row>
    <row r="11815" spans="1:6" ht="33.75" x14ac:dyDescent="0.2">
      <c r="A11815" s="2">
        <v>11810</v>
      </c>
      <c r="B11815" s="284" t="s">
        <v>15682</v>
      </c>
      <c r="C11815" s="38">
        <v>4101241609</v>
      </c>
      <c r="D11815" s="2">
        <v>1</v>
      </c>
      <c r="E11815" s="288">
        <v>22728</v>
      </c>
      <c r="F11815" s="288">
        <v>22728</v>
      </c>
    </row>
    <row r="11816" spans="1:6" ht="33.75" x14ac:dyDescent="0.2">
      <c r="A11816" s="2">
        <v>11811</v>
      </c>
      <c r="B11816" s="284" t="s">
        <v>15682</v>
      </c>
      <c r="C11816" s="38">
        <v>4101241610</v>
      </c>
      <c r="D11816" s="2">
        <v>1</v>
      </c>
      <c r="E11816" s="288">
        <v>22728</v>
      </c>
      <c r="F11816" s="288">
        <v>22728</v>
      </c>
    </row>
    <row r="11817" spans="1:6" ht="33.75" x14ac:dyDescent="0.2">
      <c r="A11817" s="2">
        <v>11812</v>
      </c>
      <c r="B11817" s="284" t="s">
        <v>15682</v>
      </c>
      <c r="C11817" s="38">
        <v>4101241611</v>
      </c>
      <c r="D11817" s="2">
        <v>1</v>
      </c>
      <c r="E11817" s="288">
        <v>22728</v>
      </c>
      <c r="F11817" s="288">
        <v>22728</v>
      </c>
    </row>
    <row r="11818" spans="1:6" ht="33.75" x14ac:dyDescent="0.2">
      <c r="A11818" s="2">
        <v>11813</v>
      </c>
      <c r="B11818" s="284" t="s">
        <v>15682</v>
      </c>
      <c r="C11818" s="38">
        <v>4101241612</v>
      </c>
      <c r="D11818" s="2">
        <v>1</v>
      </c>
      <c r="E11818" s="288">
        <v>22728</v>
      </c>
      <c r="F11818" s="288">
        <v>22728</v>
      </c>
    </row>
    <row r="11819" spans="1:6" ht="33.75" x14ac:dyDescent="0.2">
      <c r="A11819" s="2">
        <v>11814</v>
      </c>
      <c r="B11819" s="284" t="s">
        <v>15682</v>
      </c>
      <c r="C11819" s="38">
        <v>4101241613</v>
      </c>
      <c r="D11819" s="2">
        <v>1</v>
      </c>
      <c r="E11819" s="288">
        <v>22728</v>
      </c>
      <c r="F11819" s="288">
        <v>22728</v>
      </c>
    </row>
    <row r="11820" spans="1:6" ht="33.75" x14ac:dyDescent="0.2">
      <c r="A11820" s="2">
        <v>11815</v>
      </c>
      <c r="B11820" s="284" t="s">
        <v>15682</v>
      </c>
      <c r="C11820" s="38">
        <v>4101241614</v>
      </c>
      <c r="D11820" s="2">
        <v>1</v>
      </c>
      <c r="E11820" s="288">
        <v>22728</v>
      </c>
      <c r="F11820" s="288">
        <v>22728</v>
      </c>
    </row>
    <row r="11821" spans="1:6" ht="33.75" x14ac:dyDescent="0.2">
      <c r="A11821" s="2">
        <v>11816</v>
      </c>
      <c r="B11821" s="284" t="s">
        <v>15682</v>
      </c>
      <c r="C11821" s="38">
        <v>4101241615</v>
      </c>
      <c r="D11821" s="2">
        <v>1</v>
      </c>
      <c r="E11821" s="288">
        <v>22728</v>
      </c>
      <c r="F11821" s="288">
        <v>22728</v>
      </c>
    </row>
    <row r="11822" spans="1:6" ht="33.75" x14ac:dyDescent="0.2">
      <c r="A11822" s="2">
        <v>11817</v>
      </c>
      <c r="B11822" s="284" t="s">
        <v>15682</v>
      </c>
      <c r="C11822" s="38">
        <v>4101241616</v>
      </c>
      <c r="D11822" s="2">
        <v>1</v>
      </c>
      <c r="E11822" s="288">
        <v>22728</v>
      </c>
      <c r="F11822" s="288">
        <v>22728</v>
      </c>
    </row>
    <row r="11823" spans="1:6" ht="33.75" x14ac:dyDescent="0.2">
      <c r="A11823" s="2">
        <v>11818</v>
      </c>
      <c r="B11823" s="284" t="s">
        <v>15682</v>
      </c>
      <c r="C11823" s="38">
        <v>4101241617</v>
      </c>
      <c r="D11823" s="2">
        <v>1</v>
      </c>
      <c r="E11823" s="288">
        <v>22728</v>
      </c>
      <c r="F11823" s="288">
        <v>22728</v>
      </c>
    </row>
    <row r="11824" spans="1:6" ht="33.75" x14ac:dyDescent="0.2">
      <c r="A11824" s="2">
        <v>11819</v>
      </c>
      <c r="B11824" s="284" t="s">
        <v>15682</v>
      </c>
      <c r="C11824" s="38">
        <v>4101241618</v>
      </c>
      <c r="D11824" s="2">
        <v>1</v>
      </c>
      <c r="E11824" s="288">
        <v>22728</v>
      </c>
      <c r="F11824" s="288">
        <v>22728</v>
      </c>
    </row>
    <row r="11825" spans="1:6" ht="33.75" x14ac:dyDescent="0.2">
      <c r="A11825" s="2">
        <v>11820</v>
      </c>
      <c r="B11825" s="284" t="s">
        <v>15682</v>
      </c>
      <c r="C11825" s="38">
        <v>4101241619</v>
      </c>
      <c r="D11825" s="2">
        <v>1</v>
      </c>
      <c r="E11825" s="288">
        <v>22728</v>
      </c>
      <c r="F11825" s="288">
        <v>22728</v>
      </c>
    </row>
    <row r="11826" spans="1:6" ht="33.75" x14ac:dyDescent="0.2">
      <c r="A11826" s="2">
        <v>11821</v>
      </c>
      <c r="B11826" s="284" t="s">
        <v>15682</v>
      </c>
      <c r="C11826" s="38">
        <v>4101241620</v>
      </c>
      <c r="D11826" s="2">
        <v>1</v>
      </c>
      <c r="E11826" s="288">
        <v>22728</v>
      </c>
      <c r="F11826" s="288">
        <v>22728</v>
      </c>
    </row>
    <row r="11827" spans="1:6" ht="33.75" x14ac:dyDescent="0.2">
      <c r="A11827" s="2">
        <v>11822</v>
      </c>
      <c r="B11827" s="284" t="s">
        <v>15682</v>
      </c>
      <c r="C11827" s="38">
        <v>4101241621</v>
      </c>
      <c r="D11827" s="2">
        <v>1</v>
      </c>
      <c r="E11827" s="288">
        <v>22728</v>
      </c>
      <c r="F11827" s="288">
        <v>22728</v>
      </c>
    </row>
    <row r="11828" spans="1:6" ht="33.75" x14ac:dyDescent="0.2">
      <c r="A11828" s="2">
        <v>11823</v>
      </c>
      <c r="B11828" s="284" t="s">
        <v>15682</v>
      </c>
      <c r="C11828" s="38">
        <v>4101241622</v>
      </c>
      <c r="D11828" s="2">
        <v>1</v>
      </c>
      <c r="E11828" s="288">
        <v>22728</v>
      </c>
      <c r="F11828" s="288">
        <v>22728</v>
      </c>
    </row>
    <row r="11829" spans="1:6" ht="33.75" x14ac:dyDescent="0.2">
      <c r="A11829" s="2">
        <v>11824</v>
      </c>
      <c r="B11829" s="284" t="s">
        <v>15682</v>
      </c>
      <c r="C11829" s="38">
        <v>4101241623</v>
      </c>
      <c r="D11829" s="2">
        <v>1</v>
      </c>
      <c r="E11829" s="288">
        <v>22728</v>
      </c>
      <c r="F11829" s="288">
        <v>22728</v>
      </c>
    </row>
    <row r="11830" spans="1:6" ht="33.75" x14ac:dyDescent="0.2">
      <c r="A11830" s="2">
        <v>11825</v>
      </c>
      <c r="B11830" s="284" t="s">
        <v>15682</v>
      </c>
      <c r="C11830" s="38">
        <v>4101241624</v>
      </c>
      <c r="D11830" s="2">
        <v>1</v>
      </c>
      <c r="E11830" s="288">
        <v>22728</v>
      </c>
      <c r="F11830" s="288">
        <v>22728</v>
      </c>
    </row>
    <row r="11831" spans="1:6" ht="33.75" x14ac:dyDescent="0.2">
      <c r="A11831" s="2">
        <v>11826</v>
      </c>
      <c r="B11831" s="284" t="s">
        <v>15682</v>
      </c>
      <c r="C11831" s="38">
        <v>4101241625</v>
      </c>
      <c r="D11831" s="2">
        <v>1</v>
      </c>
      <c r="E11831" s="288">
        <v>22728</v>
      </c>
      <c r="F11831" s="288">
        <v>22728</v>
      </c>
    </row>
    <row r="11832" spans="1:6" ht="33.75" x14ac:dyDescent="0.2">
      <c r="A11832" s="2">
        <v>11827</v>
      </c>
      <c r="B11832" s="284" t="s">
        <v>15682</v>
      </c>
      <c r="C11832" s="38">
        <v>4101241626</v>
      </c>
      <c r="D11832" s="2">
        <v>1</v>
      </c>
      <c r="E11832" s="288">
        <v>22728</v>
      </c>
      <c r="F11832" s="288">
        <v>22728</v>
      </c>
    </row>
    <row r="11833" spans="1:6" ht="33.75" x14ac:dyDescent="0.2">
      <c r="A11833" s="2">
        <v>11828</v>
      </c>
      <c r="B11833" s="284" t="s">
        <v>15682</v>
      </c>
      <c r="C11833" s="38">
        <v>4101241627</v>
      </c>
      <c r="D11833" s="2">
        <v>1</v>
      </c>
      <c r="E11833" s="288">
        <v>22728</v>
      </c>
      <c r="F11833" s="288">
        <v>22728</v>
      </c>
    </row>
    <row r="11834" spans="1:6" ht="33.75" x14ac:dyDescent="0.2">
      <c r="A11834" s="2">
        <v>11829</v>
      </c>
      <c r="B11834" s="284" t="s">
        <v>15682</v>
      </c>
      <c r="C11834" s="38">
        <v>4101241628</v>
      </c>
      <c r="D11834" s="2">
        <v>1</v>
      </c>
      <c r="E11834" s="288">
        <v>22728</v>
      </c>
      <c r="F11834" s="288">
        <v>22728</v>
      </c>
    </row>
    <row r="11835" spans="1:6" ht="33.75" x14ac:dyDescent="0.2">
      <c r="A11835" s="2">
        <v>11830</v>
      </c>
      <c r="B11835" s="284" t="s">
        <v>15682</v>
      </c>
      <c r="C11835" s="38">
        <v>4101241629</v>
      </c>
      <c r="D11835" s="2">
        <v>1</v>
      </c>
      <c r="E11835" s="288">
        <v>22728</v>
      </c>
      <c r="F11835" s="288">
        <v>22728</v>
      </c>
    </row>
    <row r="11836" spans="1:6" ht="33.75" x14ac:dyDescent="0.2">
      <c r="A11836" s="2">
        <v>11831</v>
      </c>
      <c r="B11836" s="284" t="s">
        <v>15682</v>
      </c>
      <c r="C11836" s="38">
        <v>4101241630</v>
      </c>
      <c r="D11836" s="2">
        <v>1</v>
      </c>
      <c r="E11836" s="288">
        <v>22728</v>
      </c>
      <c r="F11836" s="288">
        <v>22728</v>
      </c>
    </row>
    <row r="11837" spans="1:6" ht="33.75" x14ac:dyDescent="0.2">
      <c r="A11837" s="2">
        <v>11832</v>
      </c>
      <c r="B11837" s="284" t="s">
        <v>15682</v>
      </c>
      <c r="C11837" s="38">
        <v>4101241631</v>
      </c>
      <c r="D11837" s="2">
        <v>1</v>
      </c>
      <c r="E11837" s="288">
        <v>22728</v>
      </c>
      <c r="F11837" s="288">
        <v>22728</v>
      </c>
    </row>
    <row r="11838" spans="1:6" ht="33.75" x14ac:dyDescent="0.2">
      <c r="A11838" s="2">
        <v>11833</v>
      </c>
      <c r="B11838" s="284" t="s">
        <v>15682</v>
      </c>
      <c r="C11838" s="38">
        <v>4101241632</v>
      </c>
      <c r="D11838" s="2">
        <v>1</v>
      </c>
      <c r="E11838" s="288">
        <v>22728</v>
      </c>
      <c r="F11838" s="288">
        <v>22728</v>
      </c>
    </row>
    <row r="11839" spans="1:6" ht="33.75" x14ac:dyDescent="0.2">
      <c r="A11839" s="2">
        <v>11834</v>
      </c>
      <c r="B11839" s="284" t="s">
        <v>15682</v>
      </c>
      <c r="C11839" s="38">
        <v>4101241633</v>
      </c>
      <c r="D11839" s="2">
        <v>1</v>
      </c>
      <c r="E11839" s="288">
        <v>22728</v>
      </c>
      <c r="F11839" s="288">
        <v>22728</v>
      </c>
    </row>
    <row r="11840" spans="1:6" ht="33.75" x14ac:dyDescent="0.2">
      <c r="A11840" s="2">
        <v>11835</v>
      </c>
      <c r="B11840" s="284" t="s">
        <v>15682</v>
      </c>
      <c r="C11840" s="38">
        <v>4101241634</v>
      </c>
      <c r="D11840" s="2">
        <v>1</v>
      </c>
      <c r="E11840" s="288">
        <v>22728</v>
      </c>
      <c r="F11840" s="288">
        <v>22728</v>
      </c>
    </row>
    <row r="11841" spans="1:6" ht="33.75" x14ac:dyDescent="0.2">
      <c r="A11841" s="2">
        <v>11836</v>
      </c>
      <c r="B11841" s="284" t="s">
        <v>15682</v>
      </c>
      <c r="C11841" s="38">
        <v>4101241635</v>
      </c>
      <c r="D11841" s="2">
        <v>1</v>
      </c>
      <c r="E11841" s="288">
        <v>22728</v>
      </c>
      <c r="F11841" s="288">
        <v>22728</v>
      </c>
    </row>
    <row r="11842" spans="1:6" ht="33.75" x14ac:dyDescent="0.2">
      <c r="A11842" s="2">
        <v>11837</v>
      </c>
      <c r="B11842" s="284" t="s">
        <v>15682</v>
      </c>
      <c r="C11842" s="38">
        <v>4101241636</v>
      </c>
      <c r="D11842" s="2">
        <v>1</v>
      </c>
      <c r="E11842" s="288">
        <v>22728</v>
      </c>
      <c r="F11842" s="288">
        <v>22728</v>
      </c>
    </row>
    <row r="11843" spans="1:6" ht="33.75" x14ac:dyDescent="0.2">
      <c r="A11843" s="2">
        <v>11838</v>
      </c>
      <c r="B11843" s="284" t="s">
        <v>15682</v>
      </c>
      <c r="C11843" s="38">
        <v>4101241637</v>
      </c>
      <c r="D11843" s="2">
        <v>1</v>
      </c>
      <c r="E11843" s="288">
        <v>22728</v>
      </c>
      <c r="F11843" s="288">
        <v>22728</v>
      </c>
    </row>
    <row r="11844" spans="1:6" ht="33.75" x14ac:dyDescent="0.2">
      <c r="A11844" s="2">
        <v>11839</v>
      </c>
      <c r="B11844" s="284" t="s">
        <v>15682</v>
      </c>
      <c r="C11844" s="38">
        <v>4101241638</v>
      </c>
      <c r="D11844" s="2">
        <v>1</v>
      </c>
      <c r="E11844" s="288">
        <v>22728</v>
      </c>
      <c r="F11844" s="288">
        <v>22728</v>
      </c>
    </row>
    <row r="11845" spans="1:6" ht="33.75" x14ac:dyDescent="0.2">
      <c r="A11845" s="2">
        <v>11840</v>
      </c>
      <c r="B11845" s="284" t="s">
        <v>15682</v>
      </c>
      <c r="C11845" s="38">
        <v>4101241639</v>
      </c>
      <c r="D11845" s="2">
        <v>1</v>
      </c>
      <c r="E11845" s="288">
        <v>22728</v>
      </c>
      <c r="F11845" s="288">
        <v>22728</v>
      </c>
    </row>
    <row r="11846" spans="1:6" ht="33.75" x14ac:dyDescent="0.2">
      <c r="A11846" s="2">
        <v>11841</v>
      </c>
      <c r="B11846" s="284" t="s">
        <v>15682</v>
      </c>
      <c r="C11846" s="38">
        <v>4101241640</v>
      </c>
      <c r="D11846" s="2">
        <v>1</v>
      </c>
      <c r="E11846" s="288">
        <v>22728</v>
      </c>
      <c r="F11846" s="288">
        <v>22728</v>
      </c>
    </row>
    <row r="11847" spans="1:6" ht="33.75" x14ac:dyDescent="0.2">
      <c r="A11847" s="2">
        <v>11842</v>
      </c>
      <c r="B11847" s="284" t="s">
        <v>15682</v>
      </c>
      <c r="C11847" s="38">
        <v>4101241641</v>
      </c>
      <c r="D11847" s="2">
        <v>1</v>
      </c>
      <c r="E11847" s="288">
        <v>22728</v>
      </c>
      <c r="F11847" s="288">
        <v>22728</v>
      </c>
    </row>
    <row r="11848" spans="1:6" ht="33.75" x14ac:dyDescent="0.2">
      <c r="A11848" s="2">
        <v>11843</v>
      </c>
      <c r="B11848" s="284" t="s">
        <v>15682</v>
      </c>
      <c r="C11848" s="38">
        <v>4101241642</v>
      </c>
      <c r="D11848" s="2">
        <v>1</v>
      </c>
      <c r="E11848" s="288">
        <v>22728</v>
      </c>
      <c r="F11848" s="288">
        <v>22728</v>
      </c>
    </row>
    <row r="11849" spans="1:6" ht="33.75" x14ac:dyDescent="0.2">
      <c r="A11849" s="2">
        <v>11844</v>
      </c>
      <c r="B11849" s="284" t="s">
        <v>15682</v>
      </c>
      <c r="C11849" s="38">
        <v>4101241643</v>
      </c>
      <c r="D11849" s="2">
        <v>1</v>
      </c>
      <c r="E11849" s="288">
        <v>22728</v>
      </c>
      <c r="F11849" s="288">
        <v>22728</v>
      </c>
    </row>
    <row r="11850" spans="1:6" ht="33.75" x14ac:dyDescent="0.2">
      <c r="A11850" s="2">
        <v>11845</v>
      </c>
      <c r="B11850" s="284" t="s">
        <v>15682</v>
      </c>
      <c r="C11850" s="38">
        <v>4101241644</v>
      </c>
      <c r="D11850" s="2">
        <v>1</v>
      </c>
      <c r="E11850" s="288">
        <v>22728</v>
      </c>
      <c r="F11850" s="288">
        <v>22728</v>
      </c>
    </row>
    <row r="11851" spans="1:6" ht="33.75" x14ac:dyDescent="0.2">
      <c r="A11851" s="2">
        <v>11846</v>
      </c>
      <c r="B11851" s="284" t="s">
        <v>15682</v>
      </c>
      <c r="C11851" s="38">
        <v>4101241645</v>
      </c>
      <c r="D11851" s="2">
        <v>1</v>
      </c>
      <c r="E11851" s="288">
        <v>22728</v>
      </c>
      <c r="F11851" s="288">
        <v>22728</v>
      </c>
    </row>
    <row r="11852" spans="1:6" ht="33.75" x14ac:dyDescent="0.2">
      <c r="A11852" s="2">
        <v>11847</v>
      </c>
      <c r="B11852" s="284" t="s">
        <v>15682</v>
      </c>
      <c r="C11852" s="38">
        <v>4101241646</v>
      </c>
      <c r="D11852" s="2">
        <v>1</v>
      </c>
      <c r="E11852" s="288">
        <v>22728</v>
      </c>
      <c r="F11852" s="288">
        <v>22728</v>
      </c>
    </row>
    <row r="11853" spans="1:6" ht="33.75" x14ac:dyDescent="0.2">
      <c r="A11853" s="2">
        <v>11848</v>
      </c>
      <c r="B11853" s="284" t="s">
        <v>15682</v>
      </c>
      <c r="C11853" s="38">
        <v>4101241647</v>
      </c>
      <c r="D11853" s="2">
        <v>1</v>
      </c>
      <c r="E11853" s="288">
        <v>22728</v>
      </c>
      <c r="F11853" s="288">
        <v>22728</v>
      </c>
    </row>
    <row r="11854" spans="1:6" ht="33.75" x14ac:dyDescent="0.2">
      <c r="A11854" s="2">
        <v>11849</v>
      </c>
      <c r="B11854" s="284" t="s">
        <v>15682</v>
      </c>
      <c r="C11854" s="38">
        <v>4101241648</v>
      </c>
      <c r="D11854" s="2">
        <v>1</v>
      </c>
      <c r="E11854" s="288">
        <v>22728</v>
      </c>
      <c r="F11854" s="288">
        <v>22728</v>
      </c>
    </row>
    <row r="11855" spans="1:6" ht="33.75" x14ac:dyDescent="0.2">
      <c r="A11855" s="2">
        <v>11850</v>
      </c>
      <c r="B11855" s="284" t="s">
        <v>15682</v>
      </c>
      <c r="C11855" s="38">
        <v>4101241649</v>
      </c>
      <c r="D11855" s="2">
        <v>1</v>
      </c>
      <c r="E11855" s="288">
        <v>22728</v>
      </c>
      <c r="F11855" s="288">
        <v>22728</v>
      </c>
    </row>
    <row r="11856" spans="1:6" ht="33.75" x14ac:dyDescent="0.2">
      <c r="A11856" s="2">
        <v>11851</v>
      </c>
      <c r="B11856" s="284" t="s">
        <v>15682</v>
      </c>
      <c r="C11856" s="38">
        <v>4101241650</v>
      </c>
      <c r="D11856" s="2">
        <v>1</v>
      </c>
      <c r="E11856" s="288">
        <v>22728</v>
      </c>
      <c r="F11856" s="288">
        <v>22728</v>
      </c>
    </row>
    <row r="11857" spans="1:6" ht="33.75" x14ac:dyDescent="0.2">
      <c r="A11857" s="2">
        <v>11852</v>
      </c>
      <c r="B11857" s="284" t="s">
        <v>15682</v>
      </c>
      <c r="C11857" s="38">
        <v>4101241651</v>
      </c>
      <c r="D11857" s="2">
        <v>1</v>
      </c>
      <c r="E11857" s="288">
        <v>22728</v>
      </c>
      <c r="F11857" s="288">
        <v>22728</v>
      </c>
    </row>
    <row r="11858" spans="1:6" ht="33.75" x14ac:dyDescent="0.2">
      <c r="A11858" s="2">
        <v>11853</v>
      </c>
      <c r="B11858" s="284" t="s">
        <v>15682</v>
      </c>
      <c r="C11858" s="38">
        <v>4101241652</v>
      </c>
      <c r="D11858" s="2">
        <v>1</v>
      </c>
      <c r="E11858" s="288">
        <v>22728</v>
      </c>
      <c r="F11858" s="288">
        <v>22728</v>
      </c>
    </row>
    <row r="11859" spans="1:6" ht="33.75" x14ac:dyDescent="0.2">
      <c r="A11859" s="2">
        <v>11854</v>
      </c>
      <c r="B11859" s="284" t="s">
        <v>15682</v>
      </c>
      <c r="C11859" s="38">
        <v>4101241653</v>
      </c>
      <c r="D11859" s="2">
        <v>1</v>
      </c>
      <c r="E11859" s="288">
        <v>22728</v>
      </c>
      <c r="F11859" s="288">
        <v>22728</v>
      </c>
    </row>
    <row r="11860" spans="1:6" ht="33.75" x14ac:dyDescent="0.2">
      <c r="A11860" s="2">
        <v>11855</v>
      </c>
      <c r="B11860" s="284" t="s">
        <v>15682</v>
      </c>
      <c r="C11860" s="38">
        <v>4101241654</v>
      </c>
      <c r="D11860" s="2">
        <v>1</v>
      </c>
      <c r="E11860" s="288">
        <v>22728</v>
      </c>
      <c r="F11860" s="288">
        <v>22728</v>
      </c>
    </row>
    <row r="11861" spans="1:6" ht="33.75" x14ac:dyDescent="0.2">
      <c r="A11861" s="2">
        <v>11856</v>
      </c>
      <c r="B11861" s="284" t="s">
        <v>15682</v>
      </c>
      <c r="C11861" s="38">
        <v>4101241655</v>
      </c>
      <c r="D11861" s="2">
        <v>1</v>
      </c>
      <c r="E11861" s="288">
        <v>22728</v>
      </c>
      <c r="F11861" s="288">
        <v>22728</v>
      </c>
    </row>
    <row r="11862" spans="1:6" ht="33.75" x14ac:dyDescent="0.2">
      <c r="A11862" s="2">
        <v>11857</v>
      </c>
      <c r="B11862" s="284" t="s">
        <v>15682</v>
      </c>
      <c r="C11862" s="38">
        <v>4101241656</v>
      </c>
      <c r="D11862" s="2">
        <v>1</v>
      </c>
      <c r="E11862" s="288">
        <v>22728</v>
      </c>
      <c r="F11862" s="288">
        <v>22728</v>
      </c>
    </row>
    <row r="11863" spans="1:6" ht="33.75" x14ac:dyDescent="0.2">
      <c r="A11863" s="2">
        <v>11858</v>
      </c>
      <c r="B11863" s="284" t="s">
        <v>15682</v>
      </c>
      <c r="C11863" s="38">
        <v>4101241657</v>
      </c>
      <c r="D11863" s="2">
        <v>1</v>
      </c>
      <c r="E11863" s="288">
        <v>22728</v>
      </c>
      <c r="F11863" s="288">
        <v>22728</v>
      </c>
    </row>
    <row r="11864" spans="1:6" ht="33.75" x14ac:dyDescent="0.2">
      <c r="A11864" s="2">
        <v>11859</v>
      </c>
      <c r="B11864" s="284" t="s">
        <v>15682</v>
      </c>
      <c r="C11864" s="38">
        <v>4101241658</v>
      </c>
      <c r="D11864" s="2">
        <v>1</v>
      </c>
      <c r="E11864" s="288">
        <v>22728</v>
      </c>
      <c r="F11864" s="288">
        <v>22728</v>
      </c>
    </row>
    <row r="11865" spans="1:6" ht="33.75" x14ac:dyDescent="0.2">
      <c r="A11865" s="2">
        <v>11860</v>
      </c>
      <c r="B11865" s="284" t="s">
        <v>15682</v>
      </c>
      <c r="C11865" s="38">
        <v>4101241659</v>
      </c>
      <c r="D11865" s="2">
        <v>1</v>
      </c>
      <c r="E11865" s="288">
        <v>22728</v>
      </c>
      <c r="F11865" s="288">
        <v>22728</v>
      </c>
    </row>
    <row r="11866" spans="1:6" ht="33.75" x14ac:dyDescent="0.2">
      <c r="A11866" s="2">
        <v>11861</v>
      </c>
      <c r="B11866" s="284" t="s">
        <v>15682</v>
      </c>
      <c r="C11866" s="38">
        <v>4101241660</v>
      </c>
      <c r="D11866" s="2">
        <v>1</v>
      </c>
      <c r="E11866" s="288">
        <v>22728</v>
      </c>
      <c r="F11866" s="288">
        <v>22728</v>
      </c>
    </row>
    <row r="11867" spans="1:6" x14ac:dyDescent="0.2">
      <c r="A11867" s="2">
        <v>11862</v>
      </c>
      <c r="B11867" s="284" t="s">
        <v>15683</v>
      </c>
      <c r="C11867" s="38">
        <v>4101241661</v>
      </c>
      <c r="D11867" s="2">
        <v>1</v>
      </c>
      <c r="E11867" s="288">
        <v>20277</v>
      </c>
      <c r="F11867" s="288">
        <v>20277</v>
      </c>
    </row>
    <row r="11868" spans="1:6" x14ac:dyDescent="0.2">
      <c r="A11868" s="2">
        <v>11863</v>
      </c>
      <c r="B11868" s="284" t="s">
        <v>15683</v>
      </c>
      <c r="C11868" s="38">
        <v>4101241662</v>
      </c>
      <c r="D11868" s="2">
        <v>1</v>
      </c>
      <c r="E11868" s="288">
        <v>20277</v>
      </c>
      <c r="F11868" s="288">
        <v>20277</v>
      </c>
    </row>
    <row r="11869" spans="1:6" x14ac:dyDescent="0.2">
      <c r="A11869" s="2">
        <v>11864</v>
      </c>
      <c r="B11869" s="284" t="s">
        <v>15683</v>
      </c>
      <c r="C11869" s="38">
        <v>4101241663</v>
      </c>
      <c r="D11869" s="2">
        <v>1</v>
      </c>
      <c r="E11869" s="288">
        <v>20277</v>
      </c>
      <c r="F11869" s="288">
        <v>20277</v>
      </c>
    </row>
    <row r="11870" spans="1:6" x14ac:dyDescent="0.2">
      <c r="A11870" s="2">
        <v>11865</v>
      </c>
      <c r="B11870" s="284" t="s">
        <v>15683</v>
      </c>
      <c r="C11870" s="38">
        <v>4101241664</v>
      </c>
      <c r="D11870" s="2">
        <v>1</v>
      </c>
      <c r="E11870" s="288">
        <v>20277</v>
      </c>
      <c r="F11870" s="288">
        <v>20277</v>
      </c>
    </row>
    <row r="11871" spans="1:6" x14ac:dyDescent="0.2">
      <c r="A11871" s="2">
        <v>11866</v>
      </c>
      <c r="B11871" s="284" t="s">
        <v>15683</v>
      </c>
      <c r="C11871" s="38">
        <v>4101241665</v>
      </c>
      <c r="D11871" s="2">
        <v>1</v>
      </c>
      <c r="E11871" s="288">
        <v>20277</v>
      </c>
      <c r="F11871" s="288">
        <v>20277</v>
      </c>
    </row>
    <row r="11872" spans="1:6" x14ac:dyDescent="0.2">
      <c r="A11872" s="2">
        <v>11867</v>
      </c>
      <c r="B11872" s="284" t="s">
        <v>15683</v>
      </c>
      <c r="C11872" s="38">
        <v>4101241666</v>
      </c>
      <c r="D11872" s="2">
        <v>1</v>
      </c>
      <c r="E11872" s="288">
        <v>20277</v>
      </c>
      <c r="F11872" s="288">
        <v>20277</v>
      </c>
    </row>
    <row r="11873" spans="1:6" x14ac:dyDescent="0.2">
      <c r="A11873" s="2">
        <v>11868</v>
      </c>
      <c r="B11873" s="284" t="s">
        <v>15683</v>
      </c>
      <c r="C11873" s="38">
        <v>4101241667</v>
      </c>
      <c r="D11873" s="2">
        <v>1</v>
      </c>
      <c r="E11873" s="288">
        <v>20277</v>
      </c>
      <c r="F11873" s="288">
        <v>20277</v>
      </c>
    </row>
    <row r="11874" spans="1:6" x14ac:dyDescent="0.2">
      <c r="A11874" s="2">
        <v>11869</v>
      </c>
      <c r="B11874" s="284" t="s">
        <v>3978</v>
      </c>
      <c r="C11874" s="38">
        <v>4101241675</v>
      </c>
      <c r="D11874" s="2">
        <v>1</v>
      </c>
      <c r="E11874" s="288">
        <v>25500</v>
      </c>
      <c r="F11874" s="288">
        <v>25500</v>
      </c>
    </row>
    <row r="11875" spans="1:6" x14ac:dyDescent="0.2">
      <c r="A11875" s="2">
        <v>11870</v>
      </c>
      <c r="B11875" s="284" t="s">
        <v>3978</v>
      </c>
      <c r="C11875" s="38">
        <v>4101241676</v>
      </c>
      <c r="D11875" s="2">
        <v>1</v>
      </c>
      <c r="E11875" s="288">
        <v>25500</v>
      </c>
      <c r="F11875" s="288">
        <v>25500</v>
      </c>
    </row>
    <row r="11876" spans="1:6" x14ac:dyDescent="0.2">
      <c r="A11876" s="2">
        <v>11871</v>
      </c>
      <c r="B11876" s="284" t="s">
        <v>3978</v>
      </c>
      <c r="C11876" s="38">
        <v>4101241677</v>
      </c>
      <c r="D11876" s="2">
        <v>1</v>
      </c>
      <c r="E11876" s="288">
        <v>25500</v>
      </c>
      <c r="F11876" s="288">
        <v>25500</v>
      </c>
    </row>
    <row r="11877" spans="1:6" ht="22.5" x14ac:dyDescent="0.2">
      <c r="A11877" s="2">
        <v>11872</v>
      </c>
      <c r="B11877" s="284" t="s">
        <v>11722</v>
      </c>
      <c r="C11877" s="38">
        <v>4101241678</v>
      </c>
      <c r="D11877" s="2">
        <v>1</v>
      </c>
      <c r="E11877" s="288">
        <v>55000</v>
      </c>
      <c r="F11877" s="288">
        <v>9624.93</v>
      </c>
    </row>
    <row r="11878" spans="1:6" ht="22.5" x14ac:dyDescent="0.2">
      <c r="A11878" s="2">
        <v>11873</v>
      </c>
      <c r="B11878" s="284" t="s">
        <v>11722</v>
      </c>
      <c r="C11878" s="38">
        <v>4101241679</v>
      </c>
      <c r="D11878" s="2">
        <v>1</v>
      </c>
      <c r="E11878" s="288">
        <v>55000</v>
      </c>
      <c r="F11878" s="288">
        <v>9624.93</v>
      </c>
    </row>
    <row r="11879" spans="1:6" ht="22.5" x14ac:dyDescent="0.2">
      <c r="A11879" s="2">
        <v>11874</v>
      </c>
      <c r="B11879" s="284" t="s">
        <v>11722</v>
      </c>
      <c r="C11879" s="38">
        <v>4101241680</v>
      </c>
      <c r="D11879" s="2">
        <v>1</v>
      </c>
      <c r="E11879" s="288">
        <v>55000</v>
      </c>
      <c r="F11879" s="288">
        <v>9624.93</v>
      </c>
    </row>
    <row r="11880" spans="1:6" ht="33.75" x14ac:dyDescent="0.2">
      <c r="A11880" s="2">
        <v>11875</v>
      </c>
      <c r="B11880" s="284" t="s">
        <v>15684</v>
      </c>
      <c r="C11880" s="38">
        <v>4101241681</v>
      </c>
      <c r="D11880" s="2">
        <v>1</v>
      </c>
      <c r="E11880" s="288">
        <v>25000</v>
      </c>
      <c r="F11880" s="288">
        <v>25000</v>
      </c>
    </row>
    <row r="11881" spans="1:6" ht="33.75" x14ac:dyDescent="0.2">
      <c r="A11881" s="2">
        <v>11876</v>
      </c>
      <c r="B11881" s="284" t="s">
        <v>15684</v>
      </c>
      <c r="C11881" s="38">
        <v>4101241682</v>
      </c>
      <c r="D11881" s="2">
        <v>1</v>
      </c>
      <c r="E11881" s="288">
        <v>25000</v>
      </c>
      <c r="F11881" s="288">
        <v>25000</v>
      </c>
    </row>
    <row r="11882" spans="1:6" ht="33.75" x14ac:dyDescent="0.2">
      <c r="A11882" s="2">
        <v>11877</v>
      </c>
      <c r="B11882" s="284" t="s">
        <v>15684</v>
      </c>
      <c r="C11882" s="38">
        <v>4101241683</v>
      </c>
      <c r="D11882" s="2">
        <v>1</v>
      </c>
      <c r="E11882" s="288">
        <v>25000</v>
      </c>
      <c r="F11882" s="288">
        <v>25000</v>
      </c>
    </row>
    <row r="11883" spans="1:6" ht="33.75" x14ac:dyDescent="0.2">
      <c r="A11883" s="2">
        <v>11878</v>
      </c>
      <c r="B11883" s="284" t="s">
        <v>15685</v>
      </c>
      <c r="C11883" s="38">
        <v>4101241687</v>
      </c>
      <c r="D11883" s="2">
        <v>1</v>
      </c>
      <c r="E11883" s="288">
        <v>15000</v>
      </c>
      <c r="F11883" s="288">
        <v>15000</v>
      </c>
    </row>
    <row r="11884" spans="1:6" ht="33.75" x14ac:dyDescent="0.2">
      <c r="A11884" s="2">
        <v>11879</v>
      </c>
      <c r="B11884" s="284" t="s">
        <v>15685</v>
      </c>
      <c r="C11884" s="38">
        <v>4101241688</v>
      </c>
      <c r="D11884" s="2">
        <v>1</v>
      </c>
      <c r="E11884" s="288">
        <v>15000</v>
      </c>
      <c r="F11884" s="288">
        <v>15000</v>
      </c>
    </row>
    <row r="11885" spans="1:6" ht="34.5" thickBot="1" x14ac:dyDescent="0.25">
      <c r="A11885" s="2">
        <v>11880</v>
      </c>
      <c r="B11885" s="284" t="s">
        <v>15685</v>
      </c>
      <c r="C11885" s="38">
        <v>4101241689</v>
      </c>
      <c r="D11885" s="2">
        <v>1</v>
      </c>
      <c r="E11885" s="288">
        <v>15000</v>
      </c>
      <c r="F11885" s="288">
        <v>15000</v>
      </c>
    </row>
    <row r="11886" spans="1:6" ht="22.5" x14ac:dyDescent="0.2">
      <c r="A11886" s="2">
        <v>11881</v>
      </c>
      <c r="B11886" s="282" t="s">
        <v>15686</v>
      </c>
      <c r="C11886" s="286">
        <v>4101241715</v>
      </c>
      <c r="D11886" s="2">
        <v>1</v>
      </c>
      <c r="E11886" s="289">
        <v>26000</v>
      </c>
      <c r="F11886" s="290">
        <f>E11886</f>
        <v>26000</v>
      </c>
    </row>
    <row r="11887" spans="1:6" ht="22.5" x14ac:dyDescent="0.2">
      <c r="A11887" s="2">
        <v>11882</v>
      </c>
      <c r="B11887" s="282" t="s">
        <v>15687</v>
      </c>
      <c r="C11887" s="286">
        <v>4101241716</v>
      </c>
      <c r="D11887" s="2">
        <v>1</v>
      </c>
      <c r="E11887" s="291">
        <v>4000</v>
      </c>
      <c r="F11887" s="213">
        <f>E11887</f>
        <v>4000</v>
      </c>
    </row>
    <row r="11888" spans="1:6" ht="33.75" x14ac:dyDescent="0.2">
      <c r="A11888" s="2">
        <v>11883</v>
      </c>
      <c r="B11888" s="282" t="s">
        <v>12490</v>
      </c>
      <c r="C11888" s="286">
        <v>4101261711</v>
      </c>
      <c r="D11888" s="2">
        <v>1</v>
      </c>
      <c r="E11888" s="291">
        <v>29000.01</v>
      </c>
      <c r="F11888" s="213">
        <f>E11888</f>
        <v>29000.01</v>
      </c>
    </row>
    <row r="11889" spans="1:6" ht="22.5" x14ac:dyDescent="0.2">
      <c r="A11889" s="2">
        <v>11884</v>
      </c>
      <c r="B11889" s="282" t="s">
        <v>15688</v>
      </c>
      <c r="C11889" s="286">
        <v>4101241712</v>
      </c>
      <c r="D11889" s="2">
        <v>1</v>
      </c>
      <c r="E11889" s="291">
        <v>69138</v>
      </c>
      <c r="F11889" s="213">
        <v>30728</v>
      </c>
    </row>
    <row r="11890" spans="1:6" ht="22.5" x14ac:dyDescent="0.2">
      <c r="A11890" s="2">
        <v>11885</v>
      </c>
      <c r="B11890" s="282" t="s">
        <v>15688</v>
      </c>
      <c r="C11890" s="286">
        <v>4101241713</v>
      </c>
      <c r="D11890" s="2">
        <v>1</v>
      </c>
      <c r="E11890" s="291">
        <v>69138</v>
      </c>
      <c r="F11890" s="213">
        <v>30728</v>
      </c>
    </row>
    <row r="11891" spans="1:6" ht="22.5" x14ac:dyDescent="0.2">
      <c r="A11891" s="2">
        <v>11886</v>
      </c>
      <c r="B11891" s="282" t="s">
        <v>15689</v>
      </c>
      <c r="C11891" s="286">
        <v>4101261714</v>
      </c>
      <c r="D11891" s="2">
        <v>1</v>
      </c>
      <c r="E11891" s="291">
        <v>98259</v>
      </c>
      <c r="F11891" s="213">
        <v>26202.400000000001</v>
      </c>
    </row>
    <row r="11892" spans="1:6" ht="56.25" x14ac:dyDescent="0.2">
      <c r="A11892" s="2">
        <v>11887</v>
      </c>
      <c r="B11892" s="282" t="s">
        <v>15690</v>
      </c>
      <c r="C11892" s="286">
        <v>4101241726</v>
      </c>
      <c r="D11892" s="2">
        <v>1</v>
      </c>
      <c r="E11892" s="291">
        <v>19805.38</v>
      </c>
      <c r="F11892" s="213">
        <f t="shared" ref="F11892:F11906" si="7">E11892</f>
        <v>19805.38</v>
      </c>
    </row>
    <row r="11893" spans="1:6" ht="56.25" x14ac:dyDescent="0.2">
      <c r="A11893" s="2">
        <v>11888</v>
      </c>
      <c r="B11893" s="282" t="s">
        <v>15690</v>
      </c>
      <c r="C11893" s="286">
        <v>4101241727</v>
      </c>
      <c r="D11893" s="2">
        <v>1</v>
      </c>
      <c r="E11893" s="291">
        <v>19805.330000000002</v>
      </c>
      <c r="F11893" s="213">
        <f t="shared" si="7"/>
        <v>19805.330000000002</v>
      </c>
    </row>
    <row r="11894" spans="1:6" ht="56.25" x14ac:dyDescent="0.2">
      <c r="A11894" s="2">
        <v>11889</v>
      </c>
      <c r="B11894" s="282" t="s">
        <v>15690</v>
      </c>
      <c r="C11894" s="286">
        <v>4101241728</v>
      </c>
      <c r="D11894" s="2">
        <v>1</v>
      </c>
      <c r="E11894" s="291">
        <v>19805.330000000002</v>
      </c>
      <c r="F11894" s="213">
        <f t="shared" si="7"/>
        <v>19805.330000000002</v>
      </c>
    </row>
    <row r="11895" spans="1:6" ht="56.25" x14ac:dyDescent="0.2">
      <c r="A11895" s="2">
        <v>11890</v>
      </c>
      <c r="B11895" s="282" t="s">
        <v>15690</v>
      </c>
      <c r="C11895" s="286">
        <v>4101241729</v>
      </c>
      <c r="D11895" s="2">
        <v>1</v>
      </c>
      <c r="E11895" s="291">
        <v>19805.330000000002</v>
      </c>
      <c r="F11895" s="213">
        <f t="shared" si="7"/>
        <v>19805.330000000002</v>
      </c>
    </row>
    <row r="11896" spans="1:6" ht="56.25" x14ac:dyDescent="0.2">
      <c r="A11896" s="2">
        <v>11891</v>
      </c>
      <c r="B11896" s="282" t="s">
        <v>15690</v>
      </c>
      <c r="C11896" s="286">
        <v>4101241730</v>
      </c>
      <c r="D11896" s="2">
        <v>1</v>
      </c>
      <c r="E11896" s="291">
        <v>19805.330000000002</v>
      </c>
      <c r="F11896" s="213">
        <f t="shared" si="7"/>
        <v>19805.330000000002</v>
      </c>
    </row>
    <row r="11897" spans="1:6" ht="56.25" x14ac:dyDescent="0.2">
      <c r="A11897" s="2">
        <v>11892</v>
      </c>
      <c r="B11897" s="282" t="s">
        <v>15690</v>
      </c>
      <c r="C11897" s="286">
        <v>4101241731</v>
      </c>
      <c r="D11897" s="2">
        <v>1</v>
      </c>
      <c r="E11897" s="291">
        <v>19805.330000000002</v>
      </c>
      <c r="F11897" s="213">
        <f t="shared" si="7"/>
        <v>19805.330000000002</v>
      </c>
    </row>
    <row r="11898" spans="1:6" ht="56.25" x14ac:dyDescent="0.2">
      <c r="A11898" s="2">
        <v>11893</v>
      </c>
      <c r="B11898" s="282" t="s">
        <v>15690</v>
      </c>
      <c r="C11898" s="286">
        <v>4101241732</v>
      </c>
      <c r="D11898" s="2">
        <v>1</v>
      </c>
      <c r="E11898" s="291">
        <v>19805.330000000002</v>
      </c>
      <c r="F11898" s="213">
        <f t="shared" si="7"/>
        <v>19805.330000000002</v>
      </c>
    </row>
    <row r="11899" spans="1:6" ht="56.25" x14ac:dyDescent="0.2">
      <c r="A11899" s="2">
        <v>11894</v>
      </c>
      <c r="B11899" s="282" t="s">
        <v>15690</v>
      </c>
      <c r="C11899" s="286">
        <v>4101241733</v>
      </c>
      <c r="D11899" s="2">
        <v>1</v>
      </c>
      <c r="E11899" s="291">
        <v>19805.330000000002</v>
      </c>
      <c r="F11899" s="213">
        <f t="shared" si="7"/>
        <v>19805.330000000002</v>
      </c>
    </row>
    <row r="11900" spans="1:6" ht="56.25" x14ac:dyDescent="0.2">
      <c r="A11900" s="2">
        <v>11895</v>
      </c>
      <c r="B11900" s="282" t="s">
        <v>15690</v>
      </c>
      <c r="C11900" s="286">
        <v>4101241734</v>
      </c>
      <c r="D11900" s="2">
        <v>1</v>
      </c>
      <c r="E11900" s="291">
        <v>19805.330000000002</v>
      </c>
      <c r="F11900" s="213">
        <f t="shared" si="7"/>
        <v>19805.330000000002</v>
      </c>
    </row>
    <row r="11901" spans="1:6" ht="56.25" x14ac:dyDescent="0.2">
      <c r="A11901" s="2">
        <v>11896</v>
      </c>
      <c r="B11901" s="282" t="s">
        <v>15690</v>
      </c>
      <c r="C11901" s="286">
        <v>4101241735</v>
      </c>
      <c r="D11901" s="2">
        <v>1</v>
      </c>
      <c r="E11901" s="291">
        <v>19805.330000000002</v>
      </c>
      <c r="F11901" s="213">
        <f t="shared" si="7"/>
        <v>19805.330000000002</v>
      </c>
    </row>
    <row r="11902" spans="1:6" ht="56.25" x14ac:dyDescent="0.2">
      <c r="A11902" s="2">
        <v>11897</v>
      </c>
      <c r="B11902" s="282" t="s">
        <v>15690</v>
      </c>
      <c r="C11902" s="286">
        <v>4101241736</v>
      </c>
      <c r="D11902" s="2">
        <v>1</v>
      </c>
      <c r="E11902" s="291">
        <v>19805.330000000002</v>
      </c>
      <c r="F11902" s="213">
        <f t="shared" si="7"/>
        <v>19805.330000000002</v>
      </c>
    </row>
    <row r="11903" spans="1:6" ht="56.25" x14ac:dyDescent="0.2">
      <c r="A11903" s="2">
        <v>11898</v>
      </c>
      <c r="B11903" s="282" t="s">
        <v>15690</v>
      </c>
      <c r="C11903" s="286">
        <v>4101241737</v>
      </c>
      <c r="D11903" s="2">
        <v>1</v>
      </c>
      <c r="E11903" s="291">
        <v>19805.330000000002</v>
      </c>
      <c r="F11903" s="213">
        <f t="shared" si="7"/>
        <v>19805.330000000002</v>
      </c>
    </row>
    <row r="11904" spans="1:6" ht="56.25" x14ac:dyDescent="0.2">
      <c r="A11904" s="2">
        <v>11899</v>
      </c>
      <c r="B11904" s="282" t="s">
        <v>15690</v>
      </c>
      <c r="C11904" s="286">
        <v>4101241738</v>
      </c>
      <c r="D11904" s="2">
        <v>1</v>
      </c>
      <c r="E11904" s="291">
        <v>19805.330000000002</v>
      </c>
      <c r="F11904" s="213">
        <f t="shared" si="7"/>
        <v>19805.330000000002</v>
      </c>
    </row>
    <row r="11905" spans="1:6" ht="56.25" x14ac:dyDescent="0.2">
      <c r="A11905" s="2">
        <v>11900</v>
      </c>
      <c r="B11905" s="282" t="s">
        <v>15690</v>
      </c>
      <c r="C11905" s="286">
        <v>4101241739</v>
      </c>
      <c r="D11905" s="2">
        <v>1</v>
      </c>
      <c r="E11905" s="291">
        <v>19805.330000000002</v>
      </c>
      <c r="F11905" s="213">
        <f t="shared" si="7"/>
        <v>19805.330000000002</v>
      </c>
    </row>
    <row r="11906" spans="1:6" ht="56.25" x14ac:dyDescent="0.2">
      <c r="A11906" s="2">
        <v>11901</v>
      </c>
      <c r="B11906" s="282" t="s">
        <v>15690</v>
      </c>
      <c r="C11906" s="286">
        <v>4101241740</v>
      </c>
      <c r="D11906" s="2">
        <v>1</v>
      </c>
      <c r="E11906" s="291">
        <v>19805.330000000002</v>
      </c>
      <c r="F11906" s="213">
        <f t="shared" si="7"/>
        <v>19805.330000000002</v>
      </c>
    </row>
    <row r="11907" spans="1:6" ht="45" x14ac:dyDescent="0.2">
      <c r="A11907" s="2">
        <v>11902</v>
      </c>
      <c r="B11907" s="282" t="s">
        <v>15691</v>
      </c>
      <c r="C11907" s="286">
        <v>4101241741</v>
      </c>
      <c r="D11907" s="2">
        <v>1</v>
      </c>
      <c r="E11907" s="291">
        <v>262020.32</v>
      </c>
      <c r="F11907" s="213">
        <v>65505.15</v>
      </c>
    </row>
    <row r="11908" spans="1:6" ht="33.75" x14ac:dyDescent="0.2">
      <c r="A11908" s="2">
        <v>11903</v>
      </c>
      <c r="B11908" s="282" t="s">
        <v>15692</v>
      </c>
      <c r="C11908" s="286">
        <v>4101241742</v>
      </c>
      <c r="D11908" s="2">
        <v>1</v>
      </c>
      <c r="E11908" s="291">
        <v>4020</v>
      </c>
      <c r="F11908" s="213">
        <f>E11908</f>
        <v>4020</v>
      </c>
    </row>
    <row r="11909" spans="1:6" ht="22.5" x14ac:dyDescent="0.2">
      <c r="A11909" s="2">
        <v>11904</v>
      </c>
      <c r="B11909" s="282" t="s">
        <v>15693</v>
      </c>
      <c r="C11909" s="286">
        <v>4101241743</v>
      </c>
      <c r="D11909" s="2">
        <v>1</v>
      </c>
      <c r="E11909" s="291">
        <v>10488.01</v>
      </c>
      <c r="F11909" s="213">
        <f>E11909</f>
        <v>10488.01</v>
      </c>
    </row>
    <row r="11910" spans="1:6" ht="22.5" x14ac:dyDescent="0.2">
      <c r="A11910" s="2">
        <v>11905</v>
      </c>
      <c r="B11910" s="282" t="s">
        <v>15694</v>
      </c>
      <c r="C11910" s="286">
        <v>4101241744</v>
      </c>
      <c r="D11910" s="2">
        <v>1</v>
      </c>
      <c r="E11910" s="291">
        <v>14070</v>
      </c>
      <c r="F11910" s="213">
        <f>E11910</f>
        <v>14070</v>
      </c>
    </row>
    <row r="11911" spans="1:6" x14ac:dyDescent="0.2">
      <c r="A11911" s="2">
        <v>11906</v>
      </c>
      <c r="B11911" s="282" t="s">
        <v>15695</v>
      </c>
      <c r="C11911" s="286">
        <v>4101241745</v>
      </c>
      <c r="D11911" s="2">
        <v>1</v>
      </c>
      <c r="E11911" s="291">
        <v>6635</v>
      </c>
      <c r="F11911" s="213">
        <f>E11911</f>
        <v>6635</v>
      </c>
    </row>
    <row r="11912" spans="1:6" ht="45" x14ac:dyDescent="0.2">
      <c r="A11912" s="2">
        <v>11907</v>
      </c>
      <c r="B11912" s="284" t="s">
        <v>15696</v>
      </c>
      <c r="C11912" s="286">
        <v>4101241746</v>
      </c>
      <c r="D11912" s="2">
        <v>1</v>
      </c>
      <c r="E11912" s="291">
        <v>341303.33</v>
      </c>
      <c r="F11912" s="292">
        <v>73949.070000000007</v>
      </c>
    </row>
    <row r="11913" spans="1:6" ht="56.25" x14ac:dyDescent="0.2">
      <c r="A11913" s="2">
        <v>11908</v>
      </c>
      <c r="B11913" s="284" t="s">
        <v>15697</v>
      </c>
      <c r="C11913" s="286">
        <v>4101241747</v>
      </c>
      <c r="D11913" s="2">
        <v>1</v>
      </c>
      <c r="E11913" s="291">
        <v>19190.57</v>
      </c>
      <c r="F11913" s="291">
        <v>19190.57</v>
      </c>
    </row>
    <row r="11914" spans="1:6" ht="56.25" x14ac:dyDescent="0.2">
      <c r="A11914" s="2">
        <v>11909</v>
      </c>
      <c r="B11914" s="284" t="s">
        <v>15697</v>
      </c>
      <c r="C11914" s="286">
        <v>4101241748</v>
      </c>
      <c r="D11914" s="2">
        <v>1</v>
      </c>
      <c r="E11914" s="291">
        <v>19190.57</v>
      </c>
      <c r="F11914" s="291">
        <v>19190.57</v>
      </c>
    </row>
    <row r="11915" spans="1:6" ht="56.25" x14ac:dyDescent="0.2">
      <c r="A11915" s="2">
        <v>11910</v>
      </c>
      <c r="B11915" s="284" t="s">
        <v>15697</v>
      </c>
      <c r="C11915" s="286">
        <v>4101241749</v>
      </c>
      <c r="D11915" s="2">
        <v>1</v>
      </c>
      <c r="E11915" s="291">
        <v>19190.57</v>
      </c>
      <c r="F11915" s="291">
        <v>19190.57</v>
      </c>
    </row>
    <row r="11916" spans="1:6" ht="123.75" x14ac:dyDescent="0.2">
      <c r="A11916" s="2">
        <v>11911</v>
      </c>
      <c r="B11916" s="283" t="s">
        <v>15698</v>
      </c>
      <c r="C11916" s="120" t="s">
        <v>16078</v>
      </c>
      <c r="D11916" s="2">
        <v>1</v>
      </c>
      <c r="E11916" s="104">
        <v>20000</v>
      </c>
      <c r="F11916" s="104">
        <v>20000</v>
      </c>
    </row>
    <row r="11917" spans="1:6" ht="146.25" x14ac:dyDescent="0.2">
      <c r="A11917" s="2">
        <v>11912</v>
      </c>
      <c r="B11917" s="283" t="s">
        <v>15699</v>
      </c>
      <c r="C11917" s="120" t="s">
        <v>16079</v>
      </c>
      <c r="D11917" s="2">
        <v>1</v>
      </c>
      <c r="E11917" s="104">
        <v>22000</v>
      </c>
      <c r="F11917" s="104">
        <v>22000</v>
      </c>
    </row>
    <row r="11918" spans="1:6" ht="22.5" x14ac:dyDescent="0.2">
      <c r="A11918" s="2">
        <v>11913</v>
      </c>
      <c r="B11918" s="283" t="s">
        <v>15700</v>
      </c>
      <c r="C11918" s="120" t="s">
        <v>16080</v>
      </c>
      <c r="D11918" s="2">
        <v>1</v>
      </c>
      <c r="E11918" s="104">
        <v>7820.34</v>
      </c>
      <c r="F11918" s="104">
        <v>7820.34</v>
      </c>
    </row>
    <row r="11919" spans="1:6" ht="22.5" x14ac:dyDescent="0.2">
      <c r="A11919" s="2">
        <v>11914</v>
      </c>
      <c r="B11919" s="283" t="s">
        <v>15701</v>
      </c>
      <c r="C11919" s="120" t="s">
        <v>16081</v>
      </c>
      <c r="D11919" s="2">
        <v>1</v>
      </c>
      <c r="E11919" s="104">
        <v>3959</v>
      </c>
      <c r="F11919" s="104">
        <v>3959</v>
      </c>
    </row>
    <row r="11920" spans="1:6" ht="33.75" x14ac:dyDescent="0.2">
      <c r="A11920" s="2">
        <v>11915</v>
      </c>
      <c r="B11920" s="283" t="s">
        <v>15702</v>
      </c>
      <c r="C11920" s="120" t="s">
        <v>16082</v>
      </c>
      <c r="D11920" s="2">
        <v>1</v>
      </c>
      <c r="E11920" s="104">
        <v>13593</v>
      </c>
      <c r="F11920" s="104">
        <v>13593</v>
      </c>
    </row>
    <row r="11921" spans="1:6" ht="22.5" x14ac:dyDescent="0.2">
      <c r="A11921" s="2">
        <v>11916</v>
      </c>
      <c r="B11921" s="283" t="s">
        <v>15703</v>
      </c>
      <c r="C11921" s="120" t="s">
        <v>16083</v>
      </c>
      <c r="D11921" s="2">
        <v>1</v>
      </c>
      <c r="E11921" s="104">
        <v>36000</v>
      </c>
      <c r="F11921" s="104">
        <v>36000</v>
      </c>
    </row>
    <row r="11922" spans="1:6" ht="22.5" x14ac:dyDescent="0.2">
      <c r="A11922" s="2">
        <v>11917</v>
      </c>
      <c r="B11922" s="283" t="s">
        <v>15704</v>
      </c>
      <c r="C11922" s="120" t="s">
        <v>16084</v>
      </c>
      <c r="D11922" s="2">
        <v>1</v>
      </c>
      <c r="E11922" s="104">
        <v>8762.5400000000009</v>
      </c>
      <c r="F11922" s="104">
        <v>8762.5400000000009</v>
      </c>
    </row>
    <row r="11923" spans="1:6" ht="22.5" x14ac:dyDescent="0.2">
      <c r="A11923" s="2">
        <v>11918</v>
      </c>
      <c r="B11923" s="283" t="s">
        <v>15705</v>
      </c>
      <c r="C11923" s="120" t="s">
        <v>16085</v>
      </c>
      <c r="D11923" s="2">
        <v>1</v>
      </c>
      <c r="E11923" s="104">
        <v>5620.2</v>
      </c>
      <c r="F11923" s="104">
        <v>5620.2</v>
      </c>
    </row>
    <row r="11924" spans="1:6" ht="22.5" x14ac:dyDescent="0.2">
      <c r="A11924" s="2">
        <v>11919</v>
      </c>
      <c r="B11924" s="283" t="s">
        <v>15706</v>
      </c>
      <c r="C11924" s="120" t="s">
        <v>16086</v>
      </c>
      <c r="D11924" s="2">
        <v>1</v>
      </c>
      <c r="E11924" s="104">
        <v>3621</v>
      </c>
      <c r="F11924" s="104">
        <v>3621</v>
      </c>
    </row>
    <row r="11925" spans="1:6" ht="22.5" x14ac:dyDescent="0.2">
      <c r="A11925" s="2">
        <v>11920</v>
      </c>
      <c r="B11925" s="283" t="s">
        <v>15706</v>
      </c>
      <c r="C11925" s="120" t="s">
        <v>16087</v>
      </c>
      <c r="D11925" s="2">
        <v>1</v>
      </c>
      <c r="E11925" s="104">
        <v>3621</v>
      </c>
      <c r="F11925" s="104">
        <v>3621</v>
      </c>
    </row>
    <row r="11926" spans="1:6" ht="22.5" x14ac:dyDescent="0.2">
      <c r="A11926" s="2">
        <v>11921</v>
      </c>
      <c r="B11926" s="283" t="s">
        <v>15706</v>
      </c>
      <c r="C11926" s="120" t="s">
        <v>16088</v>
      </c>
      <c r="D11926" s="2">
        <v>1</v>
      </c>
      <c r="E11926" s="104">
        <v>3621</v>
      </c>
      <c r="F11926" s="104">
        <v>3621</v>
      </c>
    </row>
    <row r="11927" spans="1:6" ht="22.5" x14ac:dyDescent="0.2">
      <c r="A11927" s="2">
        <v>11922</v>
      </c>
      <c r="B11927" s="283" t="s">
        <v>15706</v>
      </c>
      <c r="C11927" s="120" t="s">
        <v>16089</v>
      </c>
      <c r="D11927" s="2">
        <v>1</v>
      </c>
      <c r="E11927" s="104">
        <v>3621</v>
      </c>
      <c r="F11927" s="104">
        <v>3621</v>
      </c>
    </row>
    <row r="11928" spans="1:6" ht="22.5" x14ac:dyDescent="0.2">
      <c r="A11928" s="2">
        <v>11923</v>
      </c>
      <c r="B11928" s="283" t="s">
        <v>15706</v>
      </c>
      <c r="C11928" s="120" t="s">
        <v>16090</v>
      </c>
      <c r="D11928" s="2">
        <v>1</v>
      </c>
      <c r="E11928" s="104">
        <v>3621</v>
      </c>
      <c r="F11928" s="104">
        <v>3621</v>
      </c>
    </row>
    <row r="11929" spans="1:6" ht="22.5" x14ac:dyDescent="0.2">
      <c r="A11929" s="2">
        <v>11924</v>
      </c>
      <c r="B11929" s="283" t="s">
        <v>15706</v>
      </c>
      <c r="C11929" s="120" t="s">
        <v>16091</v>
      </c>
      <c r="D11929" s="2">
        <v>1</v>
      </c>
      <c r="E11929" s="104">
        <v>3621</v>
      </c>
      <c r="F11929" s="104">
        <v>3621</v>
      </c>
    </row>
    <row r="11930" spans="1:6" ht="67.5" x14ac:dyDescent="0.2">
      <c r="A11930" s="2">
        <v>11925</v>
      </c>
      <c r="B11930" s="283" t="s">
        <v>15707</v>
      </c>
      <c r="C11930" s="120" t="s">
        <v>16092</v>
      </c>
      <c r="D11930" s="2">
        <v>1</v>
      </c>
      <c r="E11930" s="104">
        <v>74839</v>
      </c>
      <c r="F11930" s="104">
        <v>74839</v>
      </c>
    </row>
    <row r="11931" spans="1:6" ht="33.75" x14ac:dyDescent="0.2">
      <c r="A11931" s="2">
        <v>11926</v>
      </c>
      <c r="B11931" s="283" t="s">
        <v>15708</v>
      </c>
      <c r="C11931" s="120" t="s">
        <v>16093</v>
      </c>
      <c r="D11931" s="2">
        <v>1</v>
      </c>
      <c r="E11931" s="104">
        <v>3050</v>
      </c>
      <c r="F11931" s="104">
        <v>3050</v>
      </c>
    </row>
    <row r="11932" spans="1:6" ht="33.75" x14ac:dyDescent="0.2">
      <c r="A11932" s="2">
        <v>11927</v>
      </c>
      <c r="B11932" s="283" t="s">
        <v>15709</v>
      </c>
      <c r="C11932" s="120" t="s">
        <v>16094</v>
      </c>
      <c r="D11932" s="2">
        <v>1</v>
      </c>
      <c r="E11932" s="104">
        <v>3490</v>
      </c>
      <c r="F11932" s="104">
        <v>3490</v>
      </c>
    </row>
    <row r="11933" spans="1:6" ht="22.5" x14ac:dyDescent="0.2">
      <c r="A11933" s="2">
        <v>11928</v>
      </c>
      <c r="B11933" s="283" t="s">
        <v>15710</v>
      </c>
      <c r="C11933" s="120" t="s">
        <v>16095</v>
      </c>
      <c r="D11933" s="2">
        <v>1</v>
      </c>
      <c r="E11933" s="104">
        <v>3830</v>
      </c>
      <c r="F11933" s="104">
        <v>3830</v>
      </c>
    </row>
    <row r="11934" spans="1:6" ht="33.75" x14ac:dyDescent="0.2">
      <c r="A11934" s="2">
        <v>11929</v>
      </c>
      <c r="B11934" s="283" t="s">
        <v>15711</v>
      </c>
      <c r="C11934" s="120" t="s">
        <v>16096</v>
      </c>
      <c r="D11934" s="2">
        <v>1</v>
      </c>
      <c r="E11934" s="104">
        <v>18005</v>
      </c>
      <c r="F11934" s="104">
        <v>18005</v>
      </c>
    </row>
    <row r="11935" spans="1:6" ht="33.75" x14ac:dyDescent="0.2">
      <c r="A11935" s="2">
        <v>11930</v>
      </c>
      <c r="B11935" s="283" t="s">
        <v>15711</v>
      </c>
      <c r="C11935" s="120" t="s">
        <v>16097</v>
      </c>
      <c r="D11935" s="2">
        <v>1</v>
      </c>
      <c r="E11935" s="104">
        <v>18005</v>
      </c>
      <c r="F11935" s="104">
        <v>18005</v>
      </c>
    </row>
    <row r="11936" spans="1:6" ht="33.75" x14ac:dyDescent="0.2">
      <c r="A11936" s="2">
        <v>11931</v>
      </c>
      <c r="B11936" s="283" t="s">
        <v>15711</v>
      </c>
      <c r="C11936" s="120" t="s">
        <v>16098</v>
      </c>
      <c r="D11936" s="2">
        <v>1</v>
      </c>
      <c r="E11936" s="104">
        <v>18005</v>
      </c>
      <c r="F11936" s="104">
        <v>18005</v>
      </c>
    </row>
    <row r="11937" spans="1:6" ht="33.75" x14ac:dyDescent="0.2">
      <c r="A11937" s="2">
        <v>11932</v>
      </c>
      <c r="B11937" s="283" t="s">
        <v>15711</v>
      </c>
      <c r="C11937" s="120" t="s">
        <v>16099</v>
      </c>
      <c r="D11937" s="2">
        <v>1</v>
      </c>
      <c r="E11937" s="104">
        <v>18005</v>
      </c>
      <c r="F11937" s="104">
        <v>18005</v>
      </c>
    </row>
    <row r="11938" spans="1:6" ht="33.75" x14ac:dyDescent="0.2">
      <c r="A11938" s="2">
        <v>11933</v>
      </c>
      <c r="B11938" s="283" t="s">
        <v>15712</v>
      </c>
      <c r="C11938" s="120" t="s">
        <v>16100</v>
      </c>
      <c r="D11938" s="2">
        <v>1</v>
      </c>
      <c r="E11938" s="104">
        <v>5450</v>
      </c>
      <c r="F11938" s="104">
        <v>5450</v>
      </c>
    </row>
    <row r="11939" spans="1:6" ht="22.5" x14ac:dyDescent="0.2">
      <c r="A11939" s="2">
        <v>11934</v>
      </c>
      <c r="B11939" s="283" t="s">
        <v>15713</v>
      </c>
      <c r="C11939" s="120" t="s">
        <v>16101</v>
      </c>
      <c r="D11939" s="2">
        <v>1</v>
      </c>
      <c r="E11939" s="104">
        <v>35880</v>
      </c>
      <c r="F11939" s="104">
        <v>35880</v>
      </c>
    </row>
    <row r="11940" spans="1:6" x14ac:dyDescent="0.2">
      <c r="A11940" s="2">
        <v>11935</v>
      </c>
      <c r="B11940" s="283" t="s">
        <v>15714</v>
      </c>
      <c r="C11940" s="120" t="s">
        <v>16102</v>
      </c>
      <c r="D11940" s="2">
        <v>1</v>
      </c>
      <c r="E11940" s="104">
        <v>4546.03</v>
      </c>
      <c r="F11940" s="104">
        <v>4546.03</v>
      </c>
    </row>
    <row r="11941" spans="1:6" x14ac:dyDescent="0.2">
      <c r="A11941" s="2">
        <v>11936</v>
      </c>
      <c r="B11941" s="283" t="s">
        <v>15715</v>
      </c>
      <c r="C11941" s="120" t="s">
        <v>16103</v>
      </c>
      <c r="D11941" s="2">
        <v>1</v>
      </c>
      <c r="E11941" s="104">
        <v>3223.55</v>
      </c>
      <c r="F11941" s="104">
        <v>3223.55</v>
      </c>
    </row>
    <row r="11942" spans="1:6" ht="22.5" x14ac:dyDescent="0.2">
      <c r="A11942" s="2">
        <v>11937</v>
      </c>
      <c r="B11942" s="283" t="s">
        <v>15716</v>
      </c>
      <c r="C11942" s="120" t="s">
        <v>16104</v>
      </c>
      <c r="D11942" s="2">
        <v>1</v>
      </c>
      <c r="E11942" s="104">
        <v>3781.55</v>
      </c>
      <c r="F11942" s="104">
        <v>3781.55</v>
      </c>
    </row>
    <row r="11943" spans="1:6" x14ac:dyDescent="0.2">
      <c r="A11943" s="2">
        <v>11938</v>
      </c>
      <c r="B11943" s="283" t="s">
        <v>15717</v>
      </c>
      <c r="C11943" s="120" t="s">
        <v>16105</v>
      </c>
      <c r="D11943" s="2">
        <v>1</v>
      </c>
      <c r="E11943" s="104">
        <v>7466.25</v>
      </c>
      <c r="F11943" s="104">
        <v>7466.25</v>
      </c>
    </row>
    <row r="11944" spans="1:6" x14ac:dyDescent="0.2">
      <c r="A11944" s="2">
        <v>11939</v>
      </c>
      <c r="B11944" s="283" t="s">
        <v>15718</v>
      </c>
      <c r="C11944" s="120" t="s">
        <v>16106</v>
      </c>
      <c r="D11944" s="2">
        <v>1</v>
      </c>
      <c r="E11944" s="104">
        <v>6529.43</v>
      </c>
      <c r="F11944" s="104">
        <v>6529.43</v>
      </c>
    </row>
    <row r="11945" spans="1:6" x14ac:dyDescent="0.2">
      <c r="A11945" s="2">
        <v>11940</v>
      </c>
      <c r="B11945" s="283" t="s">
        <v>15719</v>
      </c>
      <c r="C11945" s="120" t="s">
        <v>16107</v>
      </c>
      <c r="D11945" s="2">
        <v>1</v>
      </c>
      <c r="E11945" s="104">
        <v>6860.43</v>
      </c>
      <c r="F11945" s="104">
        <v>6860.43</v>
      </c>
    </row>
    <row r="11946" spans="1:6" x14ac:dyDescent="0.2">
      <c r="A11946" s="2">
        <v>11941</v>
      </c>
      <c r="B11946" s="283" t="s">
        <v>15720</v>
      </c>
      <c r="C11946" s="120" t="s">
        <v>16108</v>
      </c>
      <c r="D11946" s="2">
        <v>1</v>
      </c>
      <c r="E11946" s="104">
        <v>5289.9</v>
      </c>
      <c r="F11946" s="104">
        <v>5289.9</v>
      </c>
    </row>
    <row r="11947" spans="1:6" x14ac:dyDescent="0.2">
      <c r="A11947" s="2">
        <v>11942</v>
      </c>
      <c r="B11947" s="283" t="s">
        <v>15720</v>
      </c>
      <c r="C11947" s="120" t="s">
        <v>16109</v>
      </c>
      <c r="D11947" s="2">
        <v>1</v>
      </c>
      <c r="E11947" s="104">
        <v>5289.9</v>
      </c>
      <c r="F11947" s="104">
        <v>5289.9</v>
      </c>
    </row>
    <row r="11948" spans="1:6" ht="22.5" x14ac:dyDescent="0.2">
      <c r="A11948" s="2">
        <v>11943</v>
      </c>
      <c r="B11948" s="283" t="s">
        <v>15721</v>
      </c>
      <c r="C11948" s="120" t="s">
        <v>16110</v>
      </c>
      <c r="D11948" s="2">
        <v>1</v>
      </c>
      <c r="E11948" s="104">
        <v>10670</v>
      </c>
      <c r="F11948" s="104">
        <v>10670</v>
      </c>
    </row>
    <row r="11949" spans="1:6" ht="22.5" x14ac:dyDescent="0.2">
      <c r="A11949" s="2">
        <v>11944</v>
      </c>
      <c r="B11949" s="283" t="s">
        <v>15722</v>
      </c>
      <c r="C11949" s="120" t="s">
        <v>16111</v>
      </c>
      <c r="D11949" s="2">
        <v>1</v>
      </c>
      <c r="E11949" s="104">
        <v>8978.75</v>
      </c>
      <c r="F11949" s="104">
        <v>8978.75</v>
      </c>
    </row>
    <row r="11950" spans="1:6" ht="22.5" x14ac:dyDescent="0.2">
      <c r="A11950" s="2">
        <v>11945</v>
      </c>
      <c r="B11950" s="283" t="s">
        <v>15723</v>
      </c>
      <c r="C11950" s="120" t="s">
        <v>16112</v>
      </c>
      <c r="D11950" s="2">
        <v>1</v>
      </c>
      <c r="E11950" s="104">
        <v>6372</v>
      </c>
      <c r="F11950" s="104">
        <v>6372</v>
      </c>
    </row>
    <row r="11951" spans="1:6" ht="22.5" x14ac:dyDescent="0.2">
      <c r="A11951" s="2">
        <v>11946</v>
      </c>
      <c r="B11951" s="283" t="s">
        <v>11215</v>
      </c>
      <c r="C11951" s="120" t="s">
        <v>16113</v>
      </c>
      <c r="D11951" s="2">
        <v>1</v>
      </c>
      <c r="E11951" s="104">
        <v>10127.82</v>
      </c>
      <c r="F11951" s="104">
        <v>10127.82</v>
      </c>
    </row>
    <row r="11952" spans="1:6" ht="33.75" x14ac:dyDescent="0.2">
      <c r="A11952" s="2">
        <v>11947</v>
      </c>
      <c r="B11952" s="283" t="s">
        <v>15724</v>
      </c>
      <c r="C11952" s="120" t="s">
        <v>16114</v>
      </c>
      <c r="D11952" s="2">
        <v>1</v>
      </c>
      <c r="E11952" s="104">
        <v>6789.6</v>
      </c>
      <c r="F11952" s="104">
        <v>6789.6</v>
      </c>
    </row>
    <row r="11953" spans="1:6" ht="22.5" x14ac:dyDescent="0.2">
      <c r="A11953" s="2">
        <v>11948</v>
      </c>
      <c r="B11953" s="283" t="s">
        <v>11229</v>
      </c>
      <c r="C11953" s="120" t="s">
        <v>16115</v>
      </c>
      <c r="D11953" s="2">
        <v>1</v>
      </c>
      <c r="E11953" s="104">
        <v>11644.41</v>
      </c>
      <c r="F11953" s="104">
        <v>11644.41</v>
      </c>
    </row>
    <row r="11954" spans="1:6" ht="45" x14ac:dyDescent="0.2">
      <c r="A11954" s="2">
        <v>11949</v>
      </c>
      <c r="B11954" s="283" t="s">
        <v>11292</v>
      </c>
      <c r="C11954" s="120" t="s">
        <v>16116</v>
      </c>
      <c r="D11954" s="2">
        <v>1</v>
      </c>
      <c r="E11954" s="104">
        <v>9847.3799999999992</v>
      </c>
      <c r="F11954" s="104">
        <v>9847.3799999999992</v>
      </c>
    </row>
    <row r="11955" spans="1:6" ht="56.25" x14ac:dyDescent="0.2">
      <c r="A11955" s="2">
        <v>11950</v>
      </c>
      <c r="B11955" s="283" t="s">
        <v>15725</v>
      </c>
      <c r="C11955" s="120" t="s">
        <v>16117</v>
      </c>
      <c r="D11955" s="2">
        <v>1</v>
      </c>
      <c r="E11955" s="104">
        <v>5328.36</v>
      </c>
      <c r="F11955" s="104">
        <v>5328.36</v>
      </c>
    </row>
    <row r="11956" spans="1:6" ht="22.5" x14ac:dyDescent="0.2">
      <c r="A11956" s="2">
        <v>11951</v>
      </c>
      <c r="B11956" s="283" t="s">
        <v>15726</v>
      </c>
      <c r="C11956" s="120" t="s">
        <v>16118</v>
      </c>
      <c r="D11956" s="2">
        <v>1</v>
      </c>
      <c r="E11956" s="104">
        <v>5090.97</v>
      </c>
      <c r="F11956" s="104">
        <v>5090.97</v>
      </c>
    </row>
    <row r="11957" spans="1:6" ht="22.5" x14ac:dyDescent="0.2">
      <c r="A11957" s="2">
        <v>11952</v>
      </c>
      <c r="B11957" s="283" t="s">
        <v>15727</v>
      </c>
      <c r="C11957" s="120" t="s">
        <v>16119</v>
      </c>
      <c r="D11957" s="2">
        <v>1</v>
      </c>
      <c r="E11957" s="104">
        <v>10682.55</v>
      </c>
      <c r="F11957" s="104">
        <v>10682.55</v>
      </c>
    </row>
    <row r="11958" spans="1:6" x14ac:dyDescent="0.2">
      <c r="A11958" s="2">
        <v>11953</v>
      </c>
      <c r="B11958" s="283" t="s">
        <v>11717</v>
      </c>
      <c r="C11958" s="120" t="s">
        <v>16120</v>
      </c>
      <c r="D11958" s="2">
        <v>1</v>
      </c>
      <c r="E11958" s="104">
        <v>3448.62</v>
      </c>
      <c r="F11958" s="104">
        <v>3448.62</v>
      </c>
    </row>
    <row r="11959" spans="1:6" ht="33.75" x14ac:dyDescent="0.2">
      <c r="A11959" s="2">
        <v>11954</v>
      </c>
      <c r="B11959" s="283" t="s">
        <v>15728</v>
      </c>
      <c r="C11959" s="120" t="s">
        <v>16121</v>
      </c>
      <c r="D11959" s="2">
        <v>1</v>
      </c>
      <c r="E11959" s="104">
        <v>3610.8</v>
      </c>
      <c r="F11959" s="104">
        <v>3610.8</v>
      </c>
    </row>
    <row r="11960" spans="1:6" ht="33.75" x14ac:dyDescent="0.2">
      <c r="A11960" s="2">
        <v>11955</v>
      </c>
      <c r="B11960" s="283" t="s">
        <v>15729</v>
      </c>
      <c r="C11960" s="120" t="s">
        <v>16122</v>
      </c>
      <c r="D11960" s="2">
        <v>1</v>
      </c>
      <c r="E11960" s="104">
        <v>9402.36</v>
      </c>
      <c r="F11960" s="104">
        <v>9402.36</v>
      </c>
    </row>
    <row r="11961" spans="1:6" ht="22.5" x14ac:dyDescent="0.2">
      <c r="A11961" s="2">
        <v>11956</v>
      </c>
      <c r="B11961" s="283" t="s">
        <v>15705</v>
      </c>
      <c r="C11961" s="120" t="s">
        <v>16123</v>
      </c>
      <c r="D11961" s="2">
        <v>1</v>
      </c>
      <c r="E11961" s="104">
        <v>5620.2</v>
      </c>
      <c r="F11961" s="104">
        <v>5620.2</v>
      </c>
    </row>
    <row r="11962" spans="1:6" ht="22.5" x14ac:dyDescent="0.2">
      <c r="A11962" s="2">
        <v>11957</v>
      </c>
      <c r="B11962" s="283" t="s">
        <v>15730</v>
      </c>
      <c r="C11962" s="120" t="s">
        <v>16124</v>
      </c>
      <c r="D11962" s="2">
        <v>1</v>
      </c>
      <c r="E11962" s="104">
        <v>26100</v>
      </c>
      <c r="F11962" s="104">
        <v>26100</v>
      </c>
    </row>
    <row r="11963" spans="1:6" ht="56.25" x14ac:dyDescent="0.2">
      <c r="A11963" s="2">
        <v>11958</v>
      </c>
      <c r="B11963" s="283" t="s">
        <v>15731</v>
      </c>
      <c r="C11963" s="120" t="s">
        <v>16125</v>
      </c>
      <c r="D11963" s="2">
        <v>1</v>
      </c>
      <c r="E11963" s="104">
        <v>12110</v>
      </c>
      <c r="F11963" s="104">
        <v>12110</v>
      </c>
    </row>
    <row r="11964" spans="1:6" ht="33.75" x14ac:dyDescent="0.2">
      <c r="A11964" s="2">
        <v>11959</v>
      </c>
      <c r="B11964" s="283" t="s">
        <v>15732</v>
      </c>
      <c r="C11964" s="120" t="s">
        <v>16126</v>
      </c>
      <c r="D11964" s="2">
        <v>1</v>
      </c>
      <c r="E11964" s="104">
        <v>12333.33</v>
      </c>
      <c r="F11964" s="104">
        <v>12333.33</v>
      </c>
    </row>
    <row r="11965" spans="1:6" x14ac:dyDescent="0.2">
      <c r="A11965" s="2">
        <v>11960</v>
      </c>
      <c r="B11965" s="283" t="s">
        <v>11290</v>
      </c>
      <c r="C11965" s="120" t="s">
        <v>16127</v>
      </c>
      <c r="D11965" s="2">
        <v>1</v>
      </c>
      <c r="E11965" s="104">
        <v>3960</v>
      </c>
      <c r="F11965" s="104">
        <v>3960</v>
      </c>
    </row>
    <row r="11966" spans="1:6" ht="33.75" x14ac:dyDescent="0.2">
      <c r="A11966" s="2">
        <v>11961</v>
      </c>
      <c r="B11966" s="283" t="s">
        <v>15733</v>
      </c>
      <c r="C11966" s="120" t="s">
        <v>16128</v>
      </c>
      <c r="D11966" s="2">
        <v>1</v>
      </c>
      <c r="E11966" s="104">
        <v>9836.75</v>
      </c>
      <c r="F11966" s="104">
        <v>9836.75</v>
      </c>
    </row>
    <row r="11967" spans="1:6" ht="33.75" x14ac:dyDescent="0.2">
      <c r="A11967" s="2">
        <v>11962</v>
      </c>
      <c r="B11967" s="283" t="s">
        <v>15734</v>
      </c>
      <c r="C11967" s="120" t="s">
        <v>16129</v>
      </c>
      <c r="D11967" s="2">
        <v>1</v>
      </c>
      <c r="E11967" s="104">
        <v>5207.2700000000004</v>
      </c>
      <c r="F11967" s="104">
        <v>5207.2700000000004</v>
      </c>
    </row>
    <row r="11968" spans="1:6" ht="22.5" x14ac:dyDescent="0.2">
      <c r="A11968" s="2">
        <v>11963</v>
      </c>
      <c r="B11968" s="283" t="s">
        <v>15735</v>
      </c>
      <c r="C11968" s="120" t="s">
        <v>16130</v>
      </c>
      <c r="D11968" s="2">
        <v>1</v>
      </c>
      <c r="E11968" s="104">
        <v>7851.25</v>
      </c>
      <c r="F11968" s="104">
        <v>7851.25</v>
      </c>
    </row>
    <row r="11969" spans="1:6" ht="33.75" x14ac:dyDescent="0.2">
      <c r="A11969" s="2">
        <v>11964</v>
      </c>
      <c r="B11969" s="283" t="s">
        <v>15736</v>
      </c>
      <c r="C11969" s="120" t="s">
        <v>16131</v>
      </c>
      <c r="D11969" s="2">
        <v>1</v>
      </c>
      <c r="E11969" s="104">
        <v>10710</v>
      </c>
      <c r="F11969" s="104">
        <v>10710</v>
      </c>
    </row>
    <row r="11970" spans="1:6" ht="22.5" x14ac:dyDescent="0.2">
      <c r="A11970" s="2">
        <v>11965</v>
      </c>
      <c r="B11970" s="283" t="s">
        <v>15737</v>
      </c>
      <c r="C11970" s="120" t="s">
        <v>16132</v>
      </c>
      <c r="D11970" s="2">
        <v>1</v>
      </c>
      <c r="E11970" s="104">
        <v>15539.15</v>
      </c>
      <c r="F11970" s="104">
        <v>15539.15</v>
      </c>
    </row>
    <row r="11971" spans="1:6" x14ac:dyDescent="0.2">
      <c r="A11971" s="2">
        <v>11966</v>
      </c>
      <c r="B11971" s="283" t="s">
        <v>15738</v>
      </c>
      <c r="C11971" s="120" t="s">
        <v>16133</v>
      </c>
      <c r="D11971" s="2">
        <v>1</v>
      </c>
      <c r="E11971" s="104">
        <v>12150.88</v>
      </c>
      <c r="F11971" s="104">
        <v>12150.88</v>
      </c>
    </row>
    <row r="11972" spans="1:6" ht="22.5" x14ac:dyDescent="0.2">
      <c r="A11972" s="2">
        <v>11967</v>
      </c>
      <c r="B11972" s="283" t="s">
        <v>15739</v>
      </c>
      <c r="C11972" s="120" t="s">
        <v>16134</v>
      </c>
      <c r="D11972" s="2">
        <v>1</v>
      </c>
      <c r="E11972" s="104">
        <v>20893.13</v>
      </c>
      <c r="F11972" s="104">
        <v>20893.13</v>
      </c>
    </row>
    <row r="11973" spans="1:6" ht="22.5" x14ac:dyDescent="0.2">
      <c r="A11973" s="2">
        <v>11968</v>
      </c>
      <c r="B11973" s="283" t="s">
        <v>15740</v>
      </c>
      <c r="C11973" s="120" t="s">
        <v>16135</v>
      </c>
      <c r="D11973" s="2">
        <v>1</v>
      </c>
      <c r="E11973" s="104">
        <v>17536.75</v>
      </c>
      <c r="F11973" s="104">
        <v>17536.75</v>
      </c>
    </row>
    <row r="11974" spans="1:6" ht="22.5" x14ac:dyDescent="0.2">
      <c r="A11974" s="2">
        <v>11969</v>
      </c>
      <c r="B11974" s="283" t="s">
        <v>15741</v>
      </c>
      <c r="C11974" s="120" t="s">
        <v>16136</v>
      </c>
      <c r="D11974" s="2">
        <v>1</v>
      </c>
      <c r="E11974" s="104">
        <v>7604.3</v>
      </c>
      <c r="F11974" s="104">
        <v>7604.3</v>
      </c>
    </row>
    <row r="11975" spans="1:6" x14ac:dyDescent="0.2">
      <c r="A11975" s="2">
        <v>11970</v>
      </c>
      <c r="B11975" s="283" t="s">
        <v>15742</v>
      </c>
      <c r="C11975" s="120" t="s">
        <v>16137</v>
      </c>
      <c r="D11975" s="2">
        <v>1</v>
      </c>
      <c r="E11975" s="104">
        <v>3780</v>
      </c>
      <c r="F11975" s="104">
        <v>3780</v>
      </c>
    </row>
    <row r="11976" spans="1:6" ht="22.5" x14ac:dyDescent="0.2">
      <c r="A11976" s="2">
        <v>11971</v>
      </c>
      <c r="B11976" s="283" t="s">
        <v>15743</v>
      </c>
      <c r="C11976" s="120" t="s">
        <v>16138</v>
      </c>
      <c r="D11976" s="2">
        <v>1</v>
      </c>
      <c r="E11976" s="104">
        <v>3672</v>
      </c>
      <c r="F11976" s="104">
        <v>3672</v>
      </c>
    </row>
    <row r="11977" spans="1:6" ht="22.5" x14ac:dyDescent="0.2">
      <c r="A11977" s="2">
        <v>11972</v>
      </c>
      <c r="B11977" s="283" t="s">
        <v>15743</v>
      </c>
      <c r="C11977" s="120" t="s">
        <v>16139</v>
      </c>
      <c r="D11977" s="2">
        <v>1</v>
      </c>
      <c r="E11977" s="104">
        <v>3672</v>
      </c>
      <c r="F11977" s="104">
        <v>3672</v>
      </c>
    </row>
    <row r="11978" spans="1:6" ht="45" x14ac:dyDescent="0.2">
      <c r="A11978" s="2">
        <v>11973</v>
      </c>
      <c r="B11978" s="283" t="s">
        <v>15744</v>
      </c>
      <c r="C11978" s="120" t="s">
        <v>16140</v>
      </c>
      <c r="D11978" s="2">
        <v>1</v>
      </c>
      <c r="E11978" s="104">
        <v>22000</v>
      </c>
      <c r="F11978" s="104">
        <v>22000</v>
      </c>
    </row>
    <row r="11979" spans="1:6" ht="22.5" x14ac:dyDescent="0.2">
      <c r="A11979" s="2">
        <v>11974</v>
      </c>
      <c r="B11979" s="283" t="s">
        <v>15745</v>
      </c>
      <c r="C11979" s="120" t="s">
        <v>16141</v>
      </c>
      <c r="D11979" s="2">
        <v>1</v>
      </c>
      <c r="E11979" s="104">
        <v>8669</v>
      </c>
      <c r="F11979" s="104">
        <v>8669</v>
      </c>
    </row>
    <row r="11980" spans="1:6" ht="45" x14ac:dyDescent="0.2">
      <c r="A11980" s="2">
        <v>11975</v>
      </c>
      <c r="B11980" s="283" t="s">
        <v>15746</v>
      </c>
      <c r="C11980" s="120" t="s">
        <v>16142</v>
      </c>
      <c r="D11980" s="2">
        <v>1</v>
      </c>
      <c r="E11980" s="104">
        <v>21002</v>
      </c>
      <c r="F11980" s="104">
        <v>21002</v>
      </c>
    </row>
    <row r="11981" spans="1:6" ht="33.75" x14ac:dyDescent="0.2">
      <c r="A11981" s="2">
        <v>11976</v>
      </c>
      <c r="B11981" s="283" t="s">
        <v>15747</v>
      </c>
      <c r="C11981" s="120" t="s">
        <v>16143</v>
      </c>
      <c r="D11981" s="2">
        <v>1</v>
      </c>
      <c r="E11981" s="104">
        <v>36530</v>
      </c>
      <c r="F11981" s="104">
        <v>36530</v>
      </c>
    </row>
    <row r="11982" spans="1:6" ht="22.5" x14ac:dyDescent="0.2">
      <c r="A11982" s="2">
        <v>11977</v>
      </c>
      <c r="B11982" s="283" t="s">
        <v>15748</v>
      </c>
      <c r="C11982" s="120" t="s">
        <v>16144</v>
      </c>
      <c r="D11982" s="2">
        <v>1</v>
      </c>
      <c r="E11982" s="104">
        <v>13290</v>
      </c>
      <c r="F11982" s="104">
        <v>13290</v>
      </c>
    </row>
    <row r="11983" spans="1:6" ht="22.5" x14ac:dyDescent="0.2">
      <c r="A11983" s="2">
        <v>11978</v>
      </c>
      <c r="B11983" s="283" t="s">
        <v>15749</v>
      </c>
      <c r="C11983" s="120" t="s">
        <v>16145</v>
      </c>
      <c r="D11983" s="2">
        <v>1</v>
      </c>
      <c r="E11983" s="104">
        <v>13410</v>
      </c>
      <c r="F11983" s="104">
        <v>13410</v>
      </c>
    </row>
    <row r="11984" spans="1:6" ht="22.5" x14ac:dyDescent="0.2">
      <c r="A11984" s="2">
        <v>11979</v>
      </c>
      <c r="B11984" s="283" t="s">
        <v>15750</v>
      </c>
      <c r="C11984" s="120" t="s">
        <v>16146</v>
      </c>
      <c r="D11984" s="2">
        <v>1</v>
      </c>
      <c r="E11984" s="104">
        <v>13450</v>
      </c>
      <c r="F11984" s="104">
        <v>13450</v>
      </c>
    </row>
    <row r="11985" spans="1:6" ht="22.5" x14ac:dyDescent="0.2">
      <c r="A11985" s="2">
        <v>11980</v>
      </c>
      <c r="B11985" s="283" t="s">
        <v>15751</v>
      </c>
      <c r="C11985" s="120" t="s">
        <v>16147</v>
      </c>
      <c r="D11985" s="2">
        <v>1</v>
      </c>
      <c r="E11985" s="104">
        <v>10650</v>
      </c>
      <c r="F11985" s="104">
        <v>10650</v>
      </c>
    </row>
    <row r="11986" spans="1:6" ht="22.5" x14ac:dyDescent="0.2">
      <c r="A11986" s="2">
        <v>11981</v>
      </c>
      <c r="B11986" s="283" t="s">
        <v>15751</v>
      </c>
      <c r="C11986" s="120" t="s">
        <v>16148</v>
      </c>
      <c r="D11986" s="2">
        <v>1</v>
      </c>
      <c r="E11986" s="104">
        <v>10650</v>
      </c>
      <c r="F11986" s="104">
        <v>10650</v>
      </c>
    </row>
    <row r="11987" spans="1:6" ht="33.75" x14ac:dyDescent="0.2">
      <c r="A11987" s="2">
        <v>11982</v>
      </c>
      <c r="B11987" s="283" t="s">
        <v>15752</v>
      </c>
      <c r="C11987" s="120" t="s">
        <v>16149</v>
      </c>
      <c r="D11987" s="2">
        <v>1</v>
      </c>
      <c r="E11987" s="104">
        <v>99000</v>
      </c>
      <c r="F11987" s="104">
        <v>84150</v>
      </c>
    </row>
    <row r="11988" spans="1:6" ht="22.5" x14ac:dyDescent="0.2">
      <c r="A11988" s="2">
        <v>11983</v>
      </c>
      <c r="B11988" s="283" t="s">
        <v>15753</v>
      </c>
      <c r="C11988" s="120" t="s">
        <v>16150</v>
      </c>
      <c r="D11988" s="2">
        <v>1</v>
      </c>
      <c r="E11988" s="104">
        <v>7850</v>
      </c>
      <c r="F11988" s="104">
        <v>7850</v>
      </c>
    </row>
    <row r="11989" spans="1:6" ht="22.5" x14ac:dyDescent="0.2">
      <c r="A11989" s="2">
        <v>11984</v>
      </c>
      <c r="B11989" s="283" t="s">
        <v>15753</v>
      </c>
      <c r="C11989" s="120" t="s">
        <v>16151</v>
      </c>
      <c r="D11989" s="2">
        <v>1</v>
      </c>
      <c r="E11989" s="104">
        <v>7850</v>
      </c>
      <c r="F11989" s="104">
        <v>7850</v>
      </c>
    </row>
    <row r="11990" spans="1:6" ht="22.5" x14ac:dyDescent="0.2">
      <c r="A11990" s="2">
        <v>11985</v>
      </c>
      <c r="B11990" s="283" t="s">
        <v>15754</v>
      </c>
      <c r="C11990" s="120" t="s">
        <v>16152</v>
      </c>
      <c r="D11990" s="2">
        <v>1</v>
      </c>
      <c r="E11990" s="104">
        <v>7750</v>
      </c>
      <c r="F11990" s="104">
        <v>7750</v>
      </c>
    </row>
    <row r="11991" spans="1:6" ht="22.5" x14ac:dyDescent="0.2">
      <c r="A11991" s="2">
        <v>11986</v>
      </c>
      <c r="B11991" s="283" t="s">
        <v>15755</v>
      </c>
      <c r="C11991" s="120" t="s">
        <v>16153</v>
      </c>
      <c r="D11991" s="2">
        <v>1</v>
      </c>
      <c r="E11991" s="104">
        <v>4300</v>
      </c>
      <c r="F11991" s="104">
        <v>4300</v>
      </c>
    </row>
    <row r="11992" spans="1:6" ht="22.5" x14ac:dyDescent="0.2">
      <c r="A11992" s="2">
        <v>11987</v>
      </c>
      <c r="B11992" s="283" t="s">
        <v>15756</v>
      </c>
      <c r="C11992" s="120" t="s">
        <v>16154</v>
      </c>
      <c r="D11992" s="2">
        <v>1</v>
      </c>
      <c r="E11992" s="104">
        <v>3150</v>
      </c>
      <c r="F11992" s="104">
        <v>3150</v>
      </c>
    </row>
    <row r="11993" spans="1:6" ht="22.5" x14ac:dyDescent="0.2">
      <c r="A11993" s="2">
        <v>11988</v>
      </c>
      <c r="B11993" s="283" t="s">
        <v>15756</v>
      </c>
      <c r="C11993" s="120" t="s">
        <v>16155</v>
      </c>
      <c r="D11993" s="2">
        <v>1</v>
      </c>
      <c r="E11993" s="104">
        <v>3150</v>
      </c>
      <c r="F11993" s="104">
        <v>3150</v>
      </c>
    </row>
    <row r="11994" spans="1:6" x14ac:dyDescent="0.2">
      <c r="A11994" s="2">
        <v>11989</v>
      </c>
      <c r="B11994" s="283" t="s">
        <v>15757</v>
      </c>
      <c r="C11994" s="120" t="s">
        <v>16156</v>
      </c>
      <c r="D11994" s="2">
        <v>1</v>
      </c>
      <c r="E11994" s="104">
        <v>3950</v>
      </c>
      <c r="F11994" s="104">
        <v>3950</v>
      </c>
    </row>
    <row r="11995" spans="1:6" x14ac:dyDescent="0.2">
      <c r="A11995" s="2">
        <v>11990</v>
      </c>
      <c r="B11995" s="283" t="s">
        <v>15757</v>
      </c>
      <c r="C11995" s="120" t="s">
        <v>16157</v>
      </c>
      <c r="D11995" s="2">
        <v>1</v>
      </c>
      <c r="E11995" s="104">
        <v>3950</v>
      </c>
      <c r="F11995" s="104">
        <v>3950</v>
      </c>
    </row>
    <row r="11996" spans="1:6" ht="22.5" x14ac:dyDescent="0.2">
      <c r="A11996" s="2">
        <v>11991</v>
      </c>
      <c r="B11996" s="283" t="s">
        <v>15758</v>
      </c>
      <c r="C11996" s="120" t="s">
        <v>16158</v>
      </c>
      <c r="D11996" s="2">
        <v>1</v>
      </c>
      <c r="E11996" s="104">
        <v>7100</v>
      </c>
      <c r="F11996" s="104">
        <v>7100</v>
      </c>
    </row>
    <row r="11997" spans="1:6" ht="22.5" x14ac:dyDescent="0.2">
      <c r="A11997" s="2">
        <v>11992</v>
      </c>
      <c r="B11997" s="283" t="s">
        <v>15758</v>
      </c>
      <c r="C11997" s="120" t="s">
        <v>16159</v>
      </c>
      <c r="D11997" s="2">
        <v>1</v>
      </c>
      <c r="E11997" s="104">
        <v>7100</v>
      </c>
      <c r="F11997" s="104">
        <v>7100</v>
      </c>
    </row>
    <row r="11998" spans="1:6" ht="22.5" x14ac:dyDescent="0.2">
      <c r="A11998" s="2">
        <v>11993</v>
      </c>
      <c r="B11998" s="283" t="s">
        <v>4665</v>
      </c>
      <c r="C11998" s="120" t="s">
        <v>16160</v>
      </c>
      <c r="D11998" s="2">
        <v>1</v>
      </c>
      <c r="E11998" s="104">
        <v>5300</v>
      </c>
      <c r="F11998" s="104">
        <v>5300</v>
      </c>
    </row>
    <row r="11999" spans="1:6" ht="22.5" x14ac:dyDescent="0.2">
      <c r="A11999" s="2">
        <v>11994</v>
      </c>
      <c r="B11999" s="283" t="s">
        <v>4665</v>
      </c>
      <c r="C11999" s="120" t="s">
        <v>16161</v>
      </c>
      <c r="D11999" s="2">
        <v>1</v>
      </c>
      <c r="E11999" s="104">
        <v>5300</v>
      </c>
      <c r="F11999" s="104">
        <v>5300</v>
      </c>
    </row>
    <row r="12000" spans="1:6" ht="22.5" x14ac:dyDescent="0.2">
      <c r="A12000" s="2">
        <v>11995</v>
      </c>
      <c r="B12000" s="283" t="s">
        <v>4665</v>
      </c>
      <c r="C12000" s="120" t="s">
        <v>16162</v>
      </c>
      <c r="D12000" s="2">
        <v>1</v>
      </c>
      <c r="E12000" s="104">
        <v>5300</v>
      </c>
      <c r="F12000" s="104">
        <v>5300</v>
      </c>
    </row>
    <row r="12001" spans="1:6" ht="22.5" x14ac:dyDescent="0.2">
      <c r="A12001" s="2">
        <v>11996</v>
      </c>
      <c r="B12001" s="283" t="s">
        <v>4665</v>
      </c>
      <c r="C12001" s="120" t="s">
        <v>16163</v>
      </c>
      <c r="D12001" s="2">
        <v>1</v>
      </c>
      <c r="E12001" s="104">
        <v>5300</v>
      </c>
      <c r="F12001" s="104">
        <v>5300</v>
      </c>
    </row>
    <row r="12002" spans="1:6" ht="22.5" x14ac:dyDescent="0.2">
      <c r="A12002" s="2">
        <v>11997</v>
      </c>
      <c r="B12002" s="283" t="s">
        <v>4665</v>
      </c>
      <c r="C12002" s="120" t="s">
        <v>16164</v>
      </c>
      <c r="D12002" s="2">
        <v>1</v>
      </c>
      <c r="E12002" s="104">
        <v>5300</v>
      </c>
      <c r="F12002" s="104">
        <v>5300</v>
      </c>
    </row>
    <row r="12003" spans="1:6" ht="22.5" x14ac:dyDescent="0.2">
      <c r="A12003" s="2">
        <v>11998</v>
      </c>
      <c r="B12003" s="283" t="s">
        <v>4665</v>
      </c>
      <c r="C12003" s="120" t="s">
        <v>16165</v>
      </c>
      <c r="D12003" s="2">
        <v>1</v>
      </c>
      <c r="E12003" s="104">
        <v>5300</v>
      </c>
      <c r="F12003" s="104">
        <v>5300</v>
      </c>
    </row>
    <row r="12004" spans="1:6" ht="22.5" x14ac:dyDescent="0.2">
      <c r="A12004" s="2">
        <v>11999</v>
      </c>
      <c r="B12004" s="283" t="s">
        <v>4665</v>
      </c>
      <c r="C12004" s="120" t="s">
        <v>16166</v>
      </c>
      <c r="D12004" s="2">
        <v>1</v>
      </c>
      <c r="E12004" s="104">
        <v>5300</v>
      </c>
      <c r="F12004" s="104">
        <v>5300</v>
      </c>
    </row>
    <row r="12005" spans="1:6" ht="22.5" x14ac:dyDescent="0.2">
      <c r="A12005" s="2">
        <v>12000</v>
      </c>
      <c r="B12005" s="283" t="s">
        <v>4665</v>
      </c>
      <c r="C12005" s="120" t="s">
        <v>16167</v>
      </c>
      <c r="D12005" s="2">
        <v>1</v>
      </c>
      <c r="E12005" s="104">
        <v>5300</v>
      </c>
      <c r="F12005" s="104">
        <v>5300</v>
      </c>
    </row>
    <row r="12006" spans="1:6" ht="22.5" x14ac:dyDescent="0.2">
      <c r="A12006" s="2">
        <v>12001</v>
      </c>
      <c r="B12006" s="283" t="s">
        <v>4665</v>
      </c>
      <c r="C12006" s="120" t="s">
        <v>16168</v>
      </c>
      <c r="D12006" s="2">
        <v>1</v>
      </c>
      <c r="E12006" s="104">
        <v>5300</v>
      </c>
      <c r="F12006" s="104">
        <v>5300</v>
      </c>
    </row>
    <row r="12007" spans="1:6" ht="22.5" x14ac:dyDescent="0.2">
      <c r="A12007" s="2">
        <v>12002</v>
      </c>
      <c r="B12007" s="283" t="s">
        <v>4665</v>
      </c>
      <c r="C12007" s="120" t="s">
        <v>16169</v>
      </c>
      <c r="D12007" s="2">
        <v>1</v>
      </c>
      <c r="E12007" s="104">
        <v>5300</v>
      </c>
      <c r="F12007" s="104">
        <v>5300</v>
      </c>
    </row>
    <row r="12008" spans="1:6" ht="22.5" x14ac:dyDescent="0.2">
      <c r="A12008" s="2">
        <v>12003</v>
      </c>
      <c r="B12008" s="283" t="s">
        <v>4665</v>
      </c>
      <c r="C12008" s="120" t="s">
        <v>16170</v>
      </c>
      <c r="D12008" s="2">
        <v>1</v>
      </c>
      <c r="E12008" s="104">
        <v>5300</v>
      </c>
      <c r="F12008" s="104">
        <v>5300</v>
      </c>
    </row>
    <row r="12009" spans="1:6" ht="22.5" x14ac:dyDescent="0.2">
      <c r="A12009" s="2">
        <v>12004</v>
      </c>
      <c r="B12009" s="283" t="s">
        <v>4665</v>
      </c>
      <c r="C12009" s="120" t="s">
        <v>16171</v>
      </c>
      <c r="D12009" s="2">
        <v>1</v>
      </c>
      <c r="E12009" s="104">
        <v>5300</v>
      </c>
      <c r="F12009" s="104">
        <v>5300</v>
      </c>
    </row>
    <row r="12010" spans="1:6" ht="22.5" x14ac:dyDescent="0.2">
      <c r="A12010" s="2">
        <v>12005</v>
      </c>
      <c r="B12010" s="283" t="s">
        <v>4665</v>
      </c>
      <c r="C12010" s="120" t="s">
        <v>16172</v>
      </c>
      <c r="D12010" s="2">
        <v>1</v>
      </c>
      <c r="E12010" s="104">
        <v>5300</v>
      </c>
      <c r="F12010" s="104">
        <v>5300</v>
      </c>
    </row>
    <row r="12011" spans="1:6" ht="22.5" x14ac:dyDescent="0.2">
      <c r="A12011" s="2">
        <v>12006</v>
      </c>
      <c r="B12011" s="283" t="s">
        <v>4665</v>
      </c>
      <c r="C12011" s="120" t="s">
        <v>16173</v>
      </c>
      <c r="D12011" s="2">
        <v>1</v>
      </c>
      <c r="E12011" s="104">
        <v>5300</v>
      </c>
      <c r="F12011" s="104">
        <v>5300</v>
      </c>
    </row>
    <row r="12012" spans="1:6" ht="22.5" x14ac:dyDescent="0.2">
      <c r="A12012" s="2">
        <v>12007</v>
      </c>
      <c r="B12012" s="283" t="s">
        <v>4665</v>
      </c>
      <c r="C12012" s="120" t="s">
        <v>16174</v>
      </c>
      <c r="D12012" s="2">
        <v>1</v>
      </c>
      <c r="E12012" s="104">
        <v>5300</v>
      </c>
      <c r="F12012" s="104">
        <v>5300</v>
      </c>
    </row>
    <row r="12013" spans="1:6" ht="22.5" x14ac:dyDescent="0.2">
      <c r="A12013" s="2">
        <v>12008</v>
      </c>
      <c r="B12013" s="283" t="s">
        <v>4665</v>
      </c>
      <c r="C12013" s="120" t="s">
        <v>16175</v>
      </c>
      <c r="D12013" s="2">
        <v>1</v>
      </c>
      <c r="E12013" s="104">
        <v>5300</v>
      </c>
      <c r="F12013" s="104">
        <v>5300</v>
      </c>
    </row>
    <row r="12014" spans="1:6" x14ac:dyDescent="0.2">
      <c r="A12014" s="2">
        <v>12009</v>
      </c>
      <c r="B12014" s="283" t="s">
        <v>3825</v>
      </c>
      <c r="C12014" s="120" t="s">
        <v>16176</v>
      </c>
      <c r="D12014" s="2">
        <v>1</v>
      </c>
      <c r="E12014" s="104">
        <v>5500</v>
      </c>
      <c r="F12014" s="104">
        <v>5500</v>
      </c>
    </row>
    <row r="12015" spans="1:6" x14ac:dyDescent="0.2">
      <c r="A12015" s="2">
        <v>12010</v>
      </c>
      <c r="B12015" s="283" t="s">
        <v>3825</v>
      </c>
      <c r="C12015" s="120" t="s">
        <v>16177</v>
      </c>
      <c r="D12015" s="2">
        <v>1</v>
      </c>
      <c r="E12015" s="104">
        <v>5500</v>
      </c>
      <c r="F12015" s="104">
        <v>5500</v>
      </c>
    </row>
    <row r="12016" spans="1:6" x14ac:dyDescent="0.2">
      <c r="A12016" s="2">
        <v>12011</v>
      </c>
      <c r="B12016" s="283" t="s">
        <v>3825</v>
      </c>
      <c r="C12016" s="120" t="s">
        <v>16178</v>
      </c>
      <c r="D12016" s="2">
        <v>1</v>
      </c>
      <c r="E12016" s="104">
        <v>5500</v>
      </c>
      <c r="F12016" s="104">
        <v>5500</v>
      </c>
    </row>
    <row r="12017" spans="1:6" x14ac:dyDescent="0.2">
      <c r="A12017" s="2">
        <v>12012</v>
      </c>
      <c r="B12017" s="283" t="s">
        <v>3825</v>
      </c>
      <c r="C12017" s="120" t="s">
        <v>16179</v>
      </c>
      <c r="D12017" s="2">
        <v>1</v>
      </c>
      <c r="E12017" s="104">
        <v>5550</v>
      </c>
      <c r="F12017" s="104">
        <v>5550</v>
      </c>
    </row>
    <row r="12018" spans="1:6" ht="22.5" x14ac:dyDescent="0.2">
      <c r="A12018" s="2">
        <v>12013</v>
      </c>
      <c r="B12018" s="283" t="s">
        <v>15759</v>
      </c>
      <c r="C12018" s="120" t="s">
        <v>16180</v>
      </c>
      <c r="D12018" s="2">
        <v>1</v>
      </c>
      <c r="E12018" s="104">
        <v>4000</v>
      </c>
      <c r="F12018" s="104">
        <v>4000</v>
      </c>
    </row>
    <row r="12019" spans="1:6" ht="22.5" x14ac:dyDescent="0.2">
      <c r="A12019" s="2">
        <v>12014</v>
      </c>
      <c r="B12019" s="283" t="s">
        <v>15759</v>
      </c>
      <c r="C12019" s="120" t="s">
        <v>16181</v>
      </c>
      <c r="D12019" s="2">
        <v>1</v>
      </c>
      <c r="E12019" s="104">
        <v>4000</v>
      </c>
      <c r="F12019" s="104">
        <v>4000</v>
      </c>
    </row>
    <row r="12020" spans="1:6" ht="22.5" x14ac:dyDescent="0.2">
      <c r="A12020" s="2">
        <v>12015</v>
      </c>
      <c r="B12020" s="283" t="s">
        <v>15759</v>
      </c>
      <c r="C12020" s="120" t="s">
        <v>16182</v>
      </c>
      <c r="D12020" s="2">
        <v>1</v>
      </c>
      <c r="E12020" s="104">
        <v>4000</v>
      </c>
      <c r="F12020" s="104">
        <v>4000</v>
      </c>
    </row>
    <row r="12021" spans="1:6" ht="22.5" x14ac:dyDescent="0.2">
      <c r="A12021" s="2">
        <v>12016</v>
      </c>
      <c r="B12021" s="283" t="s">
        <v>15759</v>
      </c>
      <c r="C12021" s="120" t="s">
        <v>16183</v>
      </c>
      <c r="D12021" s="2">
        <v>1</v>
      </c>
      <c r="E12021" s="104">
        <v>4000</v>
      </c>
      <c r="F12021" s="104">
        <v>4000</v>
      </c>
    </row>
    <row r="12022" spans="1:6" ht="22.5" x14ac:dyDescent="0.2">
      <c r="A12022" s="2">
        <v>12017</v>
      </c>
      <c r="B12022" s="283" t="s">
        <v>6951</v>
      </c>
      <c r="C12022" s="120" t="s">
        <v>16184</v>
      </c>
      <c r="D12022" s="2">
        <v>1</v>
      </c>
      <c r="E12022" s="104">
        <v>4035</v>
      </c>
      <c r="F12022" s="104">
        <v>4035</v>
      </c>
    </row>
    <row r="12023" spans="1:6" ht="22.5" x14ac:dyDescent="0.2">
      <c r="A12023" s="2">
        <v>12018</v>
      </c>
      <c r="B12023" s="283" t="s">
        <v>6951</v>
      </c>
      <c r="C12023" s="120" t="s">
        <v>16185</v>
      </c>
      <c r="D12023" s="2">
        <v>1</v>
      </c>
      <c r="E12023" s="104">
        <v>4035</v>
      </c>
      <c r="F12023" s="104">
        <v>4035</v>
      </c>
    </row>
    <row r="12024" spans="1:6" ht="22.5" x14ac:dyDescent="0.2">
      <c r="A12024" s="2">
        <v>12019</v>
      </c>
      <c r="B12024" s="283" t="s">
        <v>6951</v>
      </c>
      <c r="C12024" s="120" t="s">
        <v>16186</v>
      </c>
      <c r="D12024" s="2">
        <v>1</v>
      </c>
      <c r="E12024" s="104">
        <v>4035</v>
      </c>
      <c r="F12024" s="104">
        <v>4035</v>
      </c>
    </row>
    <row r="12025" spans="1:6" ht="22.5" x14ac:dyDescent="0.2">
      <c r="A12025" s="2">
        <v>12020</v>
      </c>
      <c r="B12025" s="283" t="s">
        <v>6951</v>
      </c>
      <c r="C12025" s="120" t="s">
        <v>16187</v>
      </c>
      <c r="D12025" s="2">
        <v>1</v>
      </c>
      <c r="E12025" s="104">
        <v>4035</v>
      </c>
      <c r="F12025" s="104">
        <v>4035</v>
      </c>
    </row>
    <row r="12026" spans="1:6" ht="22.5" x14ac:dyDescent="0.2">
      <c r="A12026" s="2">
        <v>12021</v>
      </c>
      <c r="B12026" s="283" t="s">
        <v>8382</v>
      </c>
      <c r="C12026" s="120" t="s">
        <v>16188</v>
      </c>
      <c r="D12026" s="2">
        <v>1</v>
      </c>
      <c r="E12026" s="104">
        <v>7500</v>
      </c>
      <c r="F12026" s="104">
        <v>7500</v>
      </c>
    </row>
    <row r="12027" spans="1:6" ht="22.5" x14ac:dyDescent="0.2">
      <c r="A12027" s="2">
        <v>12022</v>
      </c>
      <c r="B12027" s="283" t="s">
        <v>8382</v>
      </c>
      <c r="C12027" s="120" t="s">
        <v>16189</v>
      </c>
      <c r="D12027" s="2">
        <v>1</v>
      </c>
      <c r="E12027" s="104">
        <v>7500</v>
      </c>
      <c r="F12027" s="104">
        <v>7500</v>
      </c>
    </row>
    <row r="12028" spans="1:6" ht="22.5" x14ac:dyDescent="0.2">
      <c r="A12028" s="2">
        <v>12023</v>
      </c>
      <c r="B12028" s="283" t="s">
        <v>15760</v>
      </c>
      <c r="C12028" s="120" t="s">
        <v>16190</v>
      </c>
      <c r="D12028" s="2">
        <v>1</v>
      </c>
      <c r="E12028" s="104">
        <v>9000</v>
      </c>
      <c r="F12028" s="104">
        <v>9000</v>
      </c>
    </row>
    <row r="12029" spans="1:6" ht="22.5" x14ac:dyDescent="0.2">
      <c r="A12029" s="2">
        <v>12024</v>
      </c>
      <c r="B12029" s="283" t="s">
        <v>15760</v>
      </c>
      <c r="C12029" s="120" t="s">
        <v>16191</v>
      </c>
      <c r="D12029" s="2">
        <v>1</v>
      </c>
      <c r="E12029" s="104">
        <v>9000</v>
      </c>
      <c r="F12029" s="104">
        <v>9000</v>
      </c>
    </row>
    <row r="12030" spans="1:6" x14ac:dyDescent="0.2">
      <c r="A12030" s="2">
        <v>12025</v>
      </c>
      <c r="B12030" s="283" t="s">
        <v>15761</v>
      </c>
      <c r="C12030" s="120" t="s">
        <v>16192</v>
      </c>
      <c r="D12030" s="2">
        <v>1</v>
      </c>
      <c r="E12030" s="104">
        <v>3580</v>
      </c>
      <c r="F12030" s="104">
        <v>3580</v>
      </c>
    </row>
    <row r="12031" spans="1:6" x14ac:dyDescent="0.2">
      <c r="A12031" s="2">
        <v>12026</v>
      </c>
      <c r="B12031" s="283" t="s">
        <v>15761</v>
      </c>
      <c r="C12031" s="120" t="s">
        <v>16193</v>
      </c>
      <c r="D12031" s="2">
        <v>1</v>
      </c>
      <c r="E12031" s="104">
        <v>3580</v>
      </c>
      <c r="F12031" s="104">
        <v>3580</v>
      </c>
    </row>
    <row r="12032" spans="1:6" ht="22.5" x14ac:dyDescent="0.2">
      <c r="A12032" s="2">
        <v>12027</v>
      </c>
      <c r="B12032" s="283" t="s">
        <v>15762</v>
      </c>
      <c r="C12032" s="120" t="s">
        <v>16194</v>
      </c>
      <c r="D12032" s="2">
        <v>1</v>
      </c>
      <c r="E12032" s="104">
        <v>4300</v>
      </c>
      <c r="F12032" s="104">
        <v>4300</v>
      </c>
    </row>
    <row r="12033" spans="1:6" ht="22.5" x14ac:dyDescent="0.2">
      <c r="A12033" s="2">
        <v>12028</v>
      </c>
      <c r="B12033" s="283" t="s">
        <v>15762</v>
      </c>
      <c r="C12033" s="120" t="s">
        <v>16195</v>
      </c>
      <c r="D12033" s="2">
        <v>1</v>
      </c>
      <c r="E12033" s="104">
        <v>4300</v>
      </c>
      <c r="F12033" s="104">
        <v>4300</v>
      </c>
    </row>
    <row r="12034" spans="1:6" ht="45" x14ac:dyDescent="0.2">
      <c r="A12034" s="2">
        <v>12029</v>
      </c>
      <c r="B12034" s="283" t="s">
        <v>15763</v>
      </c>
      <c r="C12034" s="120" t="s">
        <v>16196</v>
      </c>
      <c r="D12034" s="2">
        <v>1</v>
      </c>
      <c r="E12034" s="104">
        <v>8000</v>
      </c>
      <c r="F12034" s="104">
        <v>8000</v>
      </c>
    </row>
    <row r="12035" spans="1:6" ht="45" x14ac:dyDescent="0.2">
      <c r="A12035" s="2">
        <v>12030</v>
      </c>
      <c r="B12035" s="283" t="s">
        <v>15763</v>
      </c>
      <c r="C12035" s="120" t="s">
        <v>16197</v>
      </c>
      <c r="D12035" s="2">
        <v>1</v>
      </c>
      <c r="E12035" s="104">
        <v>8000</v>
      </c>
      <c r="F12035" s="104">
        <v>8000</v>
      </c>
    </row>
    <row r="12036" spans="1:6" ht="33.75" x14ac:dyDescent="0.2">
      <c r="A12036" s="2">
        <v>12031</v>
      </c>
      <c r="B12036" s="283" t="s">
        <v>15764</v>
      </c>
      <c r="C12036" s="120" t="s">
        <v>16198</v>
      </c>
      <c r="D12036" s="2">
        <v>1</v>
      </c>
      <c r="E12036" s="104">
        <v>69581</v>
      </c>
      <c r="F12036" s="104">
        <v>69581</v>
      </c>
    </row>
    <row r="12037" spans="1:6" ht="33.75" x14ac:dyDescent="0.2">
      <c r="A12037" s="2">
        <v>12032</v>
      </c>
      <c r="B12037" s="283" t="s">
        <v>15765</v>
      </c>
      <c r="C12037" s="120" t="s">
        <v>16199</v>
      </c>
      <c r="D12037" s="2">
        <v>1</v>
      </c>
      <c r="E12037" s="104">
        <v>81800</v>
      </c>
      <c r="F12037" s="104">
        <v>46742.879999999997</v>
      </c>
    </row>
    <row r="12038" spans="1:6" ht="33.75" x14ac:dyDescent="0.2">
      <c r="A12038" s="2">
        <v>12033</v>
      </c>
      <c r="B12038" s="283" t="s">
        <v>15766</v>
      </c>
      <c r="C12038" s="120" t="s">
        <v>16200</v>
      </c>
      <c r="D12038" s="2">
        <v>1</v>
      </c>
      <c r="E12038" s="104">
        <v>20500</v>
      </c>
      <c r="F12038" s="104">
        <v>20500</v>
      </c>
    </row>
    <row r="12039" spans="1:6" ht="33.75" x14ac:dyDescent="0.2">
      <c r="A12039" s="2">
        <v>12034</v>
      </c>
      <c r="B12039" s="283" t="s">
        <v>15767</v>
      </c>
      <c r="C12039" s="120" t="s">
        <v>16201</v>
      </c>
      <c r="D12039" s="2">
        <v>1</v>
      </c>
      <c r="E12039" s="104">
        <v>26000</v>
      </c>
      <c r="F12039" s="104">
        <v>26000</v>
      </c>
    </row>
    <row r="12040" spans="1:6" ht="33.75" x14ac:dyDescent="0.2">
      <c r="A12040" s="2">
        <v>12035</v>
      </c>
      <c r="B12040" s="283" t="s">
        <v>15768</v>
      </c>
      <c r="C12040" s="120" t="s">
        <v>16202</v>
      </c>
      <c r="D12040" s="2">
        <v>1</v>
      </c>
      <c r="E12040" s="104">
        <v>6500</v>
      </c>
      <c r="F12040" s="104">
        <v>6500</v>
      </c>
    </row>
    <row r="12041" spans="1:6" ht="33.75" x14ac:dyDescent="0.2">
      <c r="A12041" s="2">
        <v>12036</v>
      </c>
      <c r="B12041" s="283" t="s">
        <v>15769</v>
      </c>
      <c r="C12041" s="120" t="s">
        <v>16203</v>
      </c>
      <c r="D12041" s="2">
        <v>1</v>
      </c>
      <c r="E12041" s="104">
        <v>17000</v>
      </c>
      <c r="F12041" s="104">
        <v>17000</v>
      </c>
    </row>
    <row r="12042" spans="1:6" ht="22.5" x14ac:dyDescent="0.2">
      <c r="A12042" s="2">
        <v>12037</v>
      </c>
      <c r="B12042" s="283" t="s">
        <v>15770</v>
      </c>
      <c r="C12042" s="120" t="s">
        <v>16204</v>
      </c>
      <c r="D12042" s="2">
        <v>1</v>
      </c>
      <c r="E12042" s="104">
        <v>56114</v>
      </c>
      <c r="F12042" s="104">
        <v>32064.959999999999</v>
      </c>
    </row>
    <row r="12043" spans="1:6" x14ac:dyDescent="0.2">
      <c r="A12043" s="2">
        <v>12038</v>
      </c>
      <c r="B12043" s="283" t="s">
        <v>3825</v>
      </c>
      <c r="C12043" s="120" t="s">
        <v>16205</v>
      </c>
      <c r="D12043" s="2">
        <v>1</v>
      </c>
      <c r="E12043" s="104">
        <v>5000</v>
      </c>
      <c r="F12043" s="104">
        <v>5000</v>
      </c>
    </row>
    <row r="12044" spans="1:6" x14ac:dyDescent="0.2">
      <c r="A12044" s="2">
        <v>12039</v>
      </c>
      <c r="B12044" s="283" t="s">
        <v>3825</v>
      </c>
      <c r="C12044" s="120" t="s">
        <v>16206</v>
      </c>
      <c r="D12044" s="2">
        <v>1</v>
      </c>
      <c r="E12044" s="104">
        <v>5000</v>
      </c>
      <c r="F12044" s="104">
        <v>5000</v>
      </c>
    </row>
    <row r="12045" spans="1:6" x14ac:dyDescent="0.2">
      <c r="A12045" s="2">
        <v>12040</v>
      </c>
      <c r="B12045" s="283" t="s">
        <v>3825</v>
      </c>
      <c r="C12045" s="120" t="s">
        <v>16207</v>
      </c>
      <c r="D12045" s="2">
        <v>1</v>
      </c>
      <c r="E12045" s="104">
        <v>5000</v>
      </c>
      <c r="F12045" s="104">
        <v>5000</v>
      </c>
    </row>
    <row r="12046" spans="1:6" x14ac:dyDescent="0.2">
      <c r="A12046" s="2">
        <v>12041</v>
      </c>
      <c r="B12046" s="283" t="s">
        <v>3825</v>
      </c>
      <c r="C12046" s="120" t="s">
        <v>16208</v>
      </c>
      <c r="D12046" s="2">
        <v>1</v>
      </c>
      <c r="E12046" s="104">
        <v>5000</v>
      </c>
      <c r="F12046" s="104">
        <v>5000</v>
      </c>
    </row>
    <row r="12047" spans="1:6" x14ac:dyDescent="0.2">
      <c r="A12047" s="2">
        <v>12042</v>
      </c>
      <c r="B12047" s="283" t="s">
        <v>3825</v>
      </c>
      <c r="C12047" s="120" t="s">
        <v>16209</v>
      </c>
      <c r="D12047" s="2">
        <v>1</v>
      </c>
      <c r="E12047" s="104">
        <v>5000</v>
      </c>
      <c r="F12047" s="104">
        <v>5000</v>
      </c>
    </row>
    <row r="12048" spans="1:6" x14ac:dyDescent="0.2">
      <c r="A12048" s="2">
        <v>12043</v>
      </c>
      <c r="B12048" s="283" t="s">
        <v>3825</v>
      </c>
      <c r="C12048" s="120" t="s">
        <v>16210</v>
      </c>
      <c r="D12048" s="2">
        <v>1</v>
      </c>
      <c r="E12048" s="104">
        <v>5000</v>
      </c>
      <c r="F12048" s="104">
        <v>5000</v>
      </c>
    </row>
    <row r="12049" spans="1:6" x14ac:dyDescent="0.2">
      <c r="A12049" s="2">
        <v>12044</v>
      </c>
      <c r="B12049" s="283" t="s">
        <v>3825</v>
      </c>
      <c r="C12049" s="120" t="s">
        <v>16211</v>
      </c>
      <c r="D12049" s="2">
        <v>1</v>
      </c>
      <c r="E12049" s="104">
        <v>5000</v>
      </c>
      <c r="F12049" s="104">
        <v>5000</v>
      </c>
    </row>
    <row r="12050" spans="1:6" ht="22.5" x14ac:dyDescent="0.2">
      <c r="A12050" s="2">
        <v>12045</v>
      </c>
      <c r="B12050" s="283" t="s">
        <v>15771</v>
      </c>
      <c r="C12050" s="120" t="s">
        <v>16212</v>
      </c>
      <c r="D12050" s="2">
        <v>1</v>
      </c>
      <c r="E12050" s="104">
        <v>20400</v>
      </c>
      <c r="F12050" s="104">
        <v>20400</v>
      </c>
    </row>
    <row r="12051" spans="1:6" x14ac:dyDescent="0.2">
      <c r="A12051" s="2">
        <v>12046</v>
      </c>
      <c r="B12051" s="283" t="s">
        <v>15772</v>
      </c>
      <c r="C12051" s="120" t="s">
        <v>16213</v>
      </c>
      <c r="D12051" s="2">
        <v>1</v>
      </c>
      <c r="E12051" s="104">
        <v>4884</v>
      </c>
      <c r="F12051" s="104">
        <v>4884</v>
      </c>
    </row>
    <row r="12052" spans="1:6" ht="22.5" x14ac:dyDescent="0.2">
      <c r="A12052" s="2">
        <v>12047</v>
      </c>
      <c r="B12052" s="283" t="s">
        <v>15773</v>
      </c>
      <c r="C12052" s="120" t="s">
        <v>16214</v>
      </c>
      <c r="D12052" s="2">
        <v>1</v>
      </c>
      <c r="E12052" s="104">
        <v>3048</v>
      </c>
      <c r="F12052" s="104">
        <v>3048</v>
      </c>
    </row>
    <row r="12053" spans="1:6" x14ac:dyDescent="0.2">
      <c r="A12053" s="2">
        <v>12048</v>
      </c>
      <c r="B12053" s="283" t="s">
        <v>15774</v>
      </c>
      <c r="C12053" s="120" t="s">
        <v>16215</v>
      </c>
      <c r="D12053" s="2">
        <v>1</v>
      </c>
      <c r="E12053" s="104">
        <v>3745</v>
      </c>
      <c r="F12053" s="104">
        <v>3745</v>
      </c>
    </row>
    <row r="12054" spans="1:6" x14ac:dyDescent="0.2">
      <c r="A12054" s="2">
        <v>12049</v>
      </c>
      <c r="B12054" s="283" t="s">
        <v>15774</v>
      </c>
      <c r="C12054" s="120" t="s">
        <v>16216</v>
      </c>
      <c r="D12054" s="2">
        <v>1</v>
      </c>
      <c r="E12054" s="104">
        <v>3745</v>
      </c>
      <c r="F12054" s="104">
        <v>3745</v>
      </c>
    </row>
    <row r="12055" spans="1:6" x14ac:dyDescent="0.2">
      <c r="A12055" s="2">
        <v>12050</v>
      </c>
      <c r="B12055" s="283" t="s">
        <v>15775</v>
      </c>
      <c r="C12055" s="120" t="s">
        <v>16217</v>
      </c>
      <c r="D12055" s="2">
        <v>1</v>
      </c>
      <c r="E12055" s="104">
        <v>5800</v>
      </c>
      <c r="F12055" s="104">
        <v>5800</v>
      </c>
    </row>
    <row r="12056" spans="1:6" ht="22.5" x14ac:dyDescent="0.2">
      <c r="A12056" s="2">
        <v>12051</v>
      </c>
      <c r="B12056" s="283" t="s">
        <v>15776</v>
      </c>
      <c r="C12056" s="120" t="s">
        <v>16218</v>
      </c>
      <c r="D12056" s="2">
        <v>1</v>
      </c>
      <c r="E12056" s="104">
        <v>10200</v>
      </c>
      <c r="F12056" s="104">
        <v>10200</v>
      </c>
    </row>
    <row r="12057" spans="1:6" x14ac:dyDescent="0.2">
      <c r="A12057" s="2">
        <v>12052</v>
      </c>
      <c r="B12057" s="283" t="s">
        <v>12520</v>
      </c>
      <c r="C12057" s="120" t="s">
        <v>16219</v>
      </c>
      <c r="D12057" s="2">
        <v>1</v>
      </c>
      <c r="E12057" s="104">
        <v>4800</v>
      </c>
      <c r="F12057" s="104">
        <v>4800</v>
      </c>
    </row>
    <row r="12058" spans="1:6" ht="22.5" x14ac:dyDescent="0.2">
      <c r="A12058" s="2">
        <v>12053</v>
      </c>
      <c r="B12058" s="283" t="s">
        <v>15777</v>
      </c>
      <c r="C12058" s="120" t="s">
        <v>16220</v>
      </c>
      <c r="D12058" s="2">
        <v>1</v>
      </c>
      <c r="E12058" s="104">
        <v>5000</v>
      </c>
      <c r="F12058" s="104">
        <v>5000</v>
      </c>
    </row>
    <row r="12059" spans="1:6" ht="22.5" x14ac:dyDescent="0.2">
      <c r="A12059" s="2">
        <v>12054</v>
      </c>
      <c r="B12059" s="283" t="s">
        <v>15777</v>
      </c>
      <c r="C12059" s="120" t="s">
        <v>16221</v>
      </c>
      <c r="D12059" s="2">
        <v>1</v>
      </c>
      <c r="E12059" s="104">
        <v>5000</v>
      </c>
      <c r="F12059" s="104">
        <v>5000</v>
      </c>
    </row>
    <row r="12060" spans="1:6" ht="22.5" x14ac:dyDescent="0.2">
      <c r="A12060" s="2">
        <v>12055</v>
      </c>
      <c r="B12060" s="283" t="s">
        <v>15777</v>
      </c>
      <c r="C12060" s="120" t="s">
        <v>16222</v>
      </c>
      <c r="D12060" s="2">
        <v>1</v>
      </c>
      <c r="E12060" s="104">
        <v>5000</v>
      </c>
      <c r="F12060" s="104">
        <v>5000</v>
      </c>
    </row>
    <row r="12061" spans="1:6" ht="22.5" x14ac:dyDescent="0.2">
      <c r="A12061" s="2">
        <v>12056</v>
      </c>
      <c r="B12061" s="283" t="s">
        <v>15777</v>
      </c>
      <c r="C12061" s="120" t="s">
        <v>16223</v>
      </c>
      <c r="D12061" s="2">
        <v>1</v>
      </c>
      <c r="E12061" s="104">
        <v>5000</v>
      </c>
      <c r="F12061" s="104">
        <v>5000</v>
      </c>
    </row>
    <row r="12062" spans="1:6" ht="22.5" x14ac:dyDescent="0.2">
      <c r="A12062" s="2">
        <v>12057</v>
      </c>
      <c r="B12062" s="283" t="s">
        <v>15778</v>
      </c>
      <c r="C12062" s="120" t="s">
        <v>16224</v>
      </c>
      <c r="D12062" s="2">
        <v>1</v>
      </c>
      <c r="E12062" s="104">
        <v>4557.13</v>
      </c>
      <c r="F12062" s="104">
        <v>4557.13</v>
      </c>
    </row>
    <row r="12063" spans="1:6" ht="22.5" x14ac:dyDescent="0.2">
      <c r="A12063" s="2">
        <v>12058</v>
      </c>
      <c r="B12063" s="283" t="s">
        <v>15778</v>
      </c>
      <c r="C12063" s="120" t="s">
        <v>16225</v>
      </c>
      <c r="D12063" s="2">
        <v>1</v>
      </c>
      <c r="E12063" s="104">
        <v>4557.13</v>
      </c>
      <c r="F12063" s="104">
        <v>4557.13</v>
      </c>
    </row>
    <row r="12064" spans="1:6" ht="22.5" x14ac:dyDescent="0.2">
      <c r="A12064" s="2">
        <v>12059</v>
      </c>
      <c r="B12064" s="283" t="s">
        <v>15778</v>
      </c>
      <c r="C12064" s="120" t="s">
        <v>16226</v>
      </c>
      <c r="D12064" s="2">
        <v>1</v>
      </c>
      <c r="E12064" s="104">
        <v>4557.13</v>
      </c>
      <c r="F12064" s="104">
        <v>4557.13</v>
      </c>
    </row>
    <row r="12065" spans="1:6" ht="22.5" x14ac:dyDescent="0.2">
      <c r="A12065" s="2">
        <v>12060</v>
      </c>
      <c r="B12065" s="283" t="s">
        <v>15778</v>
      </c>
      <c r="C12065" s="120" t="s">
        <v>16227</v>
      </c>
      <c r="D12065" s="2">
        <v>1</v>
      </c>
      <c r="E12065" s="104">
        <v>4557.13</v>
      </c>
      <c r="F12065" s="104">
        <v>4557.13</v>
      </c>
    </row>
    <row r="12066" spans="1:6" x14ac:dyDescent="0.2">
      <c r="A12066" s="2">
        <v>12061</v>
      </c>
      <c r="B12066" s="283" t="s">
        <v>13054</v>
      </c>
      <c r="C12066" s="120" t="s">
        <v>16228</v>
      </c>
      <c r="D12066" s="2">
        <v>1</v>
      </c>
      <c r="E12066" s="104">
        <v>4488</v>
      </c>
      <c r="F12066" s="104">
        <v>4488</v>
      </c>
    </row>
    <row r="12067" spans="1:6" x14ac:dyDescent="0.2">
      <c r="A12067" s="2">
        <v>12062</v>
      </c>
      <c r="B12067" s="283" t="s">
        <v>13054</v>
      </c>
      <c r="C12067" s="120" t="s">
        <v>16229</v>
      </c>
      <c r="D12067" s="2">
        <v>1</v>
      </c>
      <c r="E12067" s="104">
        <v>4488</v>
      </c>
      <c r="F12067" s="104">
        <v>4488</v>
      </c>
    </row>
    <row r="12068" spans="1:6" x14ac:dyDescent="0.2">
      <c r="A12068" s="2">
        <v>12063</v>
      </c>
      <c r="B12068" s="283" t="s">
        <v>13054</v>
      </c>
      <c r="C12068" s="120" t="s">
        <v>16230</v>
      </c>
      <c r="D12068" s="2">
        <v>1</v>
      </c>
      <c r="E12068" s="104">
        <v>4488</v>
      </c>
      <c r="F12068" s="104">
        <v>4488</v>
      </c>
    </row>
    <row r="12069" spans="1:6" x14ac:dyDescent="0.2">
      <c r="A12069" s="2">
        <v>12064</v>
      </c>
      <c r="B12069" s="283" t="s">
        <v>13054</v>
      </c>
      <c r="C12069" s="120" t="s">
        <v>16231</v>
      </c>
      <c r="D12069" s="2">
        <v>1</v>
      </c>
      <c r="E12069" s="104">
        <v>4488</v>
      </c>
      <c r="F12069" s="104">
        <v>4488</v>
      </c>
    </row>
    <row r="12070" spans="1:6" x14ac:dyDescent="0.2">
      <c r="A12070" s="2">
        <v>12065</v>
      </c>
      <c r="B12070" s="283" t="s">
        <v>13054</v>
      </c>
      <c r="C12070" s="120" t="s">
        <v>16232</v>
      </c>
      <c r="D12070" s="2">
        <v>1</v>
      </c>
      <c r="E12070" s="104">
        <v>4475</v>
      </c>
      <c r="F12070" s="104">
        <v>4475</v>
      </c>
    </row>
    <row r="12071" spans="1:6" x14ac:dyDescent="0.2">
      <c r="A12071" s="2">
        <v>12066</v>
      </c>
      <c r="B12071" s="283" t="s">
        <v>13054</v>
      </c>
      <c r="C12071" s="120" t="s">
        <v>16233</v>
      </c>
      <c r="D12071" s="2">
        <v>1</v>
      </c>
      <c r="E12071" s="104">
        <v>4475</v>
      </c>
      <c r="F12071" s="104">
        <v>4475</v>
      </c>
    </row>
    <row r="12072" spans="1:6" x14ac:dyDescent="0.2">
      <c r="A12072" s="2">
        <v>12067</v>
      </c>
      <c r="B12072" s="283" t="s">
        <v>13054</v>
      </c>
      <c r="C12072" s="120" t="s">
        <v>16234</v>
      </c>
      <c r="D12072" s="2">
        <v>1</v>
      </c>
      <c r="E12072" s="104">
        <v>4475</v>
      </c>
      <c r="F12072" s="104">
        <v>4475</v>
      </c>
    </row>
    <row r="12073" spans="1:6" x14ac:dyDescent="0.2">
      <c r="A12073" s="2">
        <v>12068</v>
      </c>
      <c r="B12073" s="283" t="s">
        <v>13054</v>
      </c>
      <c r="C12073" s="120" t="s">
        <v>16235</v>
      </c>
      <c r="D12073" s="2">
        <v>1</v>
      </c>
      <c r="E12073" s="104">
        <v>4475</v>
      </c>
      <c r="F12073" s="104">
        <v>4475</v>
      </c>
    </row>
    <row r="12074" spans="1:6" x14ac:dyDescent="0.2">
      <c r="A12074" s="2">
        <v>12069</v>
      </c>
      <c r="B12074" s="283" t="s">
        <v>13054</v>
      </c>
      <c r="C12074" s="120" t="s">
        <v>16236</v>
      </c>
      <c r="D12074" s="2">
        <v>1</v>
      </c>
      <c r="E12074" s="104">
        <v>5999</v>
      </c>
      <c r="F12074" s="104">
        <v>5999</v>
      </c>
    </row>
    <row r="12075" spans="1:6" x14ac:dyDescent="0.2">
      <c r="A12075" s="2">
        <v>12070</v>
      </c>
      <c r="B12075" s="283" t="s">
        <v>13054</v>
      </c>
      <c r="C12075" s="120" t="s">
        <v>16237</v>
      </c>
      <c r="D12075" s="2">
        <v>1</v>
      </c>
      <c r="E12075" s="104">
        <v>5000</v>
      </c>
      <c r="F12075" s="104">
        <v>5000</v>
      </c>
    </row>
    <row r="12076" spans="1:6" x14ac:dyDescent="0.2">
      <c r="A12076" s="2">
        <v>12071</v>
      </c>
      <c r="B12076" s="283" t="s">
        <v>13054</v>
      </c>
      <c r="C12076" s="120" t="s">
        <v>16238</v>
      </c>
      <c r="D12076" s="2">
        <v>1</v>
      </c>
      <c r="E12076" s="104">
        <v>5000</v>
      </c>
      <c r="F12076" s="104">
        <v>5000</v>
      </c>
    </row>
    <row r="12077" spans="1:6" x14ac:dyDescent="0.2">
      <c r="A12077" s="2">
        <v>12072</v>
      </c>
      <c r="B12077" s="283" t="s">
        <v>13054</v>
      </c>
      <c r="C12077" s="120" t="s">
        <v>16239</v>
      </c>
      <c r="D12077" s="2">
        <v>1</v>
      </c>
      <c r="E12077" s="104">
        <v>5000</v>
      </c>
      <c r="F12077" s="104">
        <v>5000</v>
      </c>
    </row>
    <row r="12078" spans="1:6" x14ac:dyDescent="0.2">
      <c r="A12078" s="2">
        <v>12073</v>
      </c>
      <c r="B12078" s="283" t="s">
        <v>13054</v>
      </c>
      <c r="C12078" s="120" t="s">
        <v>16240</v>
      </c>
      <c r="D12078" s="2">
        <v>1</v>
      </c>
      <c r="E12078" s="104">
        <v>5000</v>
      </c>
      <c r="F12078" s="104">
        <v>5000</v>
      </c>
    </row>
    <row r="12079" spans="1:6" x14ac:dyDescent="0.2">
      <c r="A12079" s="2">
        <v>12074</v>
      </c>
      <c r="B12079" s="283" t="s">
        <v>11717</v>
      </c>
      <c r="C12079" s="120" t="s">
        <v>16241</v>
      </c>
      <c r="D12079" s="2">
        <v>1</v>
      </c>
      <c r="E12079" s="104">
        <v>3448.62</v>
      </c>
      <c r="F12079" s="104">
        <v>3448.62</v>
      </c>
    </row>
    <row r="12080" spans="1:6" ht="22.5" x14ac:dyDescent="0.2">
      <c r="A12080" s="2">
        <v>12075</v>
      </c>
      <c r="B12080" s="283" t="s">
        <v>15779</v>
      </c>
      <c r="C12080" s="120" t="s">
        <v>16242</v>
      </c>
      <c r="D12080" s="2">
        <v>1</v>
      </c>
      <c r="E12080" s="104">
        <v>5000</v>
      </c>
      <c r="F12080" s="104">
        <v>5000</v>
      </c>
    </row>
    <row r="12081" spans="1:6" ht="22.5" x14ac:dyDescent="0.2">
      <c r="A12081" s="2">
        <v>12076</v>
      </c>
      <c r="B12081" s="283" t="s">
        <v>15779</v>
      </c>
      <c r="C12081" s="120" t="s">
        <v>16243</v>
      </c>
      <c r="D12081" s="2">
        <v>1</v>
      </c>
      <c r="E12081" s="104">
        <v>5000</v>
      </c>
      <c r="F12081" s="104">
        <v>5000</v>
      </c>
    </row>
    <row r="12082" spans="1:6" x14ac:dyDescent="0.2">
      <c r="A12082" s="2">
        <v>12077</v>
      </c>
      <c r="B12082" s="283" t="s">
        <v>4404</v>
      </c>
      <c r="C12082" s="120" t="s">
        <v>16244</v>
      </c>
      <c r="D12082" s="2">
        <v>1</v>
      </c>
      <c r="E12082" s="104">
        <v>3300</v>
      </c>
      <c r="F12082" s="104">
        <v>3300</v>
      </c>
    </row>
    <row r="12083" spans="1:6" x14ac:dyDescent="0.2">
      <c r="A12083" s="2">
        <v>12078</v>
      </c>
      <c r="B12083" s="283" t="s">
        <v>4404</v>
      </c>
      <c r="C12083" s="120" t="s">
        <v>16245</v>
      </c>
      <c r="D12083" s="2">
        <v>1</v>
      </c>
      <c r="E12083" s="104">
        <v>3300</v>
      </c>
      <c r="F12083" s="104">
        <v>3300</v>
      </c>
    </row>
    <row r="12084" spans="1:6" x14ac:dyDescent="0.2">
      <c r="A12084" s="2">
        <v>12079</v>
      </c>
      <c r="B12084" s="283" t="s">
        <v>4404</v>
      </c>
      <c r="C12084" s="120" t="s">
        <v>16246</v>
      </c>
      <c r="D12084" s="2">
        <v>1</v>
      </c>
      <c r="E12084" s="104">
        <v>3300</v>
      </c>
      <c r="F12084" s="104">
        <v>3300</v>
      </c>
    </row>
    <row r="12085" spans="1:6" x14ac:dyDescent="0.2">
      <c r="A12085" s="2">
        <v>12080</v>
      </c>
      <c r="B12085" s="283" t="s">
        <v>4404</v>
      </c>
      <c r="C12085" s="120" t="s">
        <v>16247</v>
      </c>
      <c r="D12085" s="2">
        <v>1</v>
      </c>
      <c r="E12085" s="104">
        <v>3300</v>
      </c>
      <c r="F12085" s="104">
        <v>3300</v>
      </c>
    </row>
    <row r="12086" spans="1:6" x14ac:dyDescent="0.2">
      <c r="A12086" s="2">
        <v>12081</v>
      </c>
      <c r="B12086" s="283" t="s">
        <v>4404</v>
      </c>
      <c r="C12086" s="120" t="s">
        <v>16248</v>
      </c>
      <c r="D12086" s="2">
        <v>1</v>
      </c>
      <c r="E12086" s="104">
        <v>3300</v>
      </c>
      <c r="F12086" s="104">
        <v>3300</v>
      </c>
    </row>
    <row r="12087" spans="1:6" x14ac:dyDescent="0.2">
      <c r="A12087" s="2">
        <v>12082</v>
      </c>
      <c r="B12087" s="283" t="s">
        <v>11209</v>
      </c>
      <c r="C12087" s="120" t="s">
        <v>16249</v>
      </c>
      <c r="D12087" s="2">
        <v>1</v>
      </c>
      <c r="E12087" s="104">
        <v>3856.28</v>
      </c>
      <c r="F12087" s="104">
        <v>3856.28</v>
      </c>
    </row>
    <row r="12088" spans="1:6" ht="22.5" x14ac:dyDescent="0.2">
      <c r="A12088" s="2">
        <v>12083</v>
      </c>
      <c r="B12088" s="283" t="s">
        <v>15780</v>
      </c>
      <c r="C12088" s="120" t="s">
        <v>16250</v>
      </c>
      <c r="D12088" s="2">
        <v>1</v>
      </c>
      <c r="E12088" s="104">
        <v>4200</v>
      </c>
      <c r="F12088" s="104">
        <v>4200</v>
      </c>
    </row>
    <row r="12089" spans="1:6" ht="22.5" x14ac:dyDescent="0.2">
      <c r="A12089" s="2">
        <v>12084</v>
      </c>
      <c r="B12089" s="283" t="s">
        <v>15780</v>
      </c>
      <c r="C12089" s="120" t="s">
        <v>16251</v>
      </c>
      <c r="D12089" s="2">
        <v>1</v>
      </c>
      <c r="E12089" s="104">
        <v>4200</v>
      </c>
      <c r="F12089" s="104">
        <v>4200</v>
      </c>
    </row>
    <row r="12090" spans="1:6" ht="33.75" x14ac:dyDescent="0.2">
      <c r="A12090" s="2">
        <v>12085</v>
      </c>
      <c r="B12090" s="283" t="s">
        <v>15781</v>
      </c>
      <c r="C12090" s="120" t="s">
        <v>16252</v>
      </c>
      <c r="D12090" s="2">
        <v>1</v>
      </c>
      <c r="E12090" s="104">
        <v>3800</v>
      </c>
      <c r="F12090" s="104">
        <v>3800</v>
      </c>
    </row>
    <row r="12091" spans="1:6" ht="22.5" x14ac:dyDescent="0.2">
      <c r="A12091" s="2">
        <v>12086</v>
      </c>
      <c r="B12091" s="283" t="s">
        <v>15782</v>
      </c>
      <c r="C12091" s="120" t="s">
        <v>16253</v>
      </c>
      <c r="D12091" s="2">
        <v>1</v>
      </c>
      <c r="E12091" s="104">
        <v>4800</v>
      </c>
      <c r="F12091" s="104">
        <v>4800</v>
      </c>
    </row>
    <row r="12092" spans="1:6" x14ac:dyDescent="0.2">
      <c r="A12092" s="2">
        <v>12087</v>
      </c>
      <c r="B12092" s="283" t="s">
        <v>15783</v>
      </c>
      <c r="C12092" s="120" t="s">
        <v>16254</v>
      </c>
      <c r="D12092" s="2">
        <v>1</v>
      </c>
      <c r="E12092" s="104">
        <v>3907.1</v>
      </c>
      <c r="F12092" s="104">
        <v>3907.1</v>
      </c>
    </row>
    <row r="12093" spans="1:6" x14ac:dyDescent="0.2">
      <c r="A12093" s="2">
        <v>12088</v>
      </c>
      <c r="B12093" s="283" t="s">
        <v>15783</v>
      </c>
      <c r="C12093" s="120" t="s">
        <v>16255</v>
      </c>
      <c r="D12093" s="2">
        <v>1</v>
      </c>
      <c r="E12093" s="104">
        <v>3907.1</v>
      </c>
      <c r="F12093" s="104">
        <v>3907.1</v>
      </c>
    </row>
    <row r="12094" spans="1:6" x14ac:dyDescent="0.2">
      <c r="A12094" s="2">
        <v>12089</v>
      </c>
      <c r="B12094" s="283" t="s">
        <v>15783</v>
      </c>
      <c r="C12094" s="120" t="s">
        <v>16256</v>
      </c>
      <c r="D12094" s="2">
        <v>1</v>
      </c>
      <c r="E12094" s="104">
        <v>3907.1</v>
      </c>
      <c r="F12094" s="104">
        <v>3907.1</v>
      </c>
    </row>
    <row r="12095" spans="1:6" x14ac:dyDescent="0.2">
      <c r="A12095" s="2">
        <v>12090</v>
      </c>
      <c r="B12095" s="283" t="s">
        <v>15783</v>
      </c>
      <c r="C12095" s="120" t="s">
        <v>16257</v>
      </c>
      <c r="D12095" s="2">
        <v>1</v>
      </c>
      <c r="E12095" s="104">
        <v>3907.1</v>
      </c>
      <c r="F12095" s="104">
        <v>3907.1</v>
      </c>
    </row>
    <row r="12096" spans="1:6" x14ac:dyDescent="0.2">
      <c r="A12096" s="2">
        <v>12091</v>
      </c>
      <c r="B12096" s="283" t="s">
        <v>15783</v>
      </c>
      <c r="C12096" s="120" t="s">
        <v>16258</v>
      </c>
      <c r="D12096" s="2">
        <v>1</v>
      </c>
      <c r="E12096" s="104">
        <v>3907.1</v>
      </c>
      <c r="F12096" s="104">
        <v>3907.1</v>
      </c>
    </row>
    <row r="12097" spans="1:6" x14ac:dyDescent="0.2">
      <c r="A12097" s="2">
        <v>12092</v>
      </c>
      <c r="B12097" s="283" t="s">
        <v>15783</v>
      </c>
      <c r="C12097" s="120" t="s">
        <v>16259</v>
      </c>
      <c r="D12097" s="2">
        <v>1</v>
      </c>
      <c r="E12097" s="104">
        <v>3907.1</v>
      </c>
      <c r="F12097" s="104">
        <v>3907.1</v>
      </c>
    </row>
    <row r="12098" spans="1:6" x14ac:dyDescent="0.2">
      <c r="A12098" s="2">
        <v>12093</v>
      </c>
      <c r="B12098" s="283" t="s">
        <v>15783</v>
      </c>
      <c r="C12098" s="120" t="s">
        <v>16260</v>
      </c>
      <c r="D12098" s="2">
        <v>1</v>
      </c>
      <c r="E12098" s="104">
        <v>3907.1</v>
      </c>
      <c r="F12098" s="104">
        <v>3907.1</v>
      </c>
    </row>
    <row r="12099" spans="1:6" x14ac:dyDescent="0.2">
      <c r="A12099" s="2">
        <v>12094</v>
      </c>
      <c r="B12099" s="283" t="s">
        <v>15783</v>
      </c>
      <c r="C12099" s="120" t="s">
        <v>16261</v>
      </c>
      <c r="D12099" s="2">
        <v>1</v>
      </c>
      <c r="E12099" s="104">
        <v>3907.1</v>
      </c>
      <c r="F12099" s="104">
        <v>3907.1</v>
      </c>
    </row>
    <row r="12100" spans="1:6" x14ac:dyDescent="0.2">
      <c r="A12100" s="2">
        <v>12095</v>
      </c>
      <c r="B12100" s="283" t="s">
        <v>15783</v>
      </c>
      <c r="C12100" s="120" t="s">
        <v>16262</v>
      </c>
      <c r="D12100" s="2">
        <v>1</v>
      </c>
      <c r="E12100" s="104">
        <v>3907.1</v>
      </c>
      <c r="F12100" s="104">
        <v>3907.1</v>
      </c>
    </row>
    <row r="12101" spans="1:6" x14ac:dyDescent="0.2">
      <c r="A12101" s="2">
        <v>12096</v>
      </c>
      <c r="B12101" s="283" t="s">
        <v>15783</v>
      </c>
      <c r="C12101" s="120" t="s">
        <v>16263</v>
      </c>
      <c r="D12101" s="2">
        <v>1</v>
      </c>
      <c r="E12101" s="104">
        <v>3907.1</v>
      </c>
      <c r="F12101" s="104">
        <v>3907.1</v>
      </c>
    </row>
    <row r="12102" spans="1:6" x14ac:dyDescent="0.2">
      <c r="A12102" s="2">
        <v>12097</v>
      </c>
      <c r="B12102" s="283" t="s">
        <v>15784</v>
      </c>
      <c r="C12102" s="120" t="s">
        <v>16264</v>
      </c>
      <c r="D12102" s="2">
        <v>1</v>
      </c>
      <c r="E12102" s="104">
        <v>5671</v>
      </c>
      <c r="F12102" s="104">
        <v>5671</v>
      </c>
    </row>
    <row r="12103" spans="1:6" ht="33.75" x14ac:dyDescent="0.2">
      <c r="A12103" s="2">
        <v>12098</v>
      </c>
      <c r="B12103" s="283" t="s">
        <v>15785</v>
      </c>
      <c r="C12103" s="120" t="s">
        <v>16265</v>
      </c>
      <c r="D12103" s="2">
        <v>1</v>
      </c>
      <c r="E12103" s="104">
        <v>3100</v>
      </c>
      <c r="F12103" s="104">
        <v>3100</v>
      </c>
    </row>
    <row r="12104" spans="1:6" x14ac:dyDescent="0.2">
      <c r="A12104" s="2">
        <v>12099</v>
      </c>
      <c r="B12104" s="283" t="s">
        <v>3153</v>
      </c>
      <c r="C12104" s="120" t="s">
        <v>16266</v>
      </c>
      <c r="D12104" s="2">
        <v>1</v>
      </c>
      <c r="E12104" s="104">
        <v>3060</v>
      </c>
      <c r="F12104" s="104">
        <v>3060</v>
      </c>
    </row>
    <row r="12105" spans="1:6" x14ac:dyDescent="0.2">
      <c r="A12105" s="2">
        <v>12100</v>
      </c>
      <c r="B12105" s="283" t="s">
        <v>3153</v>
      </c>
      <c r="C12105" s="120" t="s">
        <v>16267</v>
      </c>
      <c r="D12105" s="2">
        <v>1</v>
      </c>
      <c r="E12105" s="104">
        <v>3060</v>
      </c>
      <c r="F12105" s="104">
        <v>3060</v>
      </c>
    </row>
    <row r="12106" spans="1:6" x14ac:dyDescent="0.2">
      <c r="A12106" s="2">
        <v>12101</v>
      </c>
      <c r="B12106" s="283" t="s">
        <v>3153</v>
      </c>
      <c r="C12106" s="120" t="s">
        <v>16268</v>
      </c>
      <c r="D12106" s="2">
        <v>1</v>
      </c>
      <c r="E12106" s="104">
        <v>3060</v>
      </c>
      <c r="F12106" s="104">
        <v>3060</v>
      </c>
    </row>
    <row r="12107" spans="1:6" ht="33.75" x14ac:dyDescent="0.2">
      <c r="A12107" s="2">
        <v>12102</v>
      </c>
      <c r="B12107" s="283" t="s">
        <v>15786</v>
      </c>
      <c r="C12107" s="120" t="s">
        <v>16269</v>
      </c>
      <c r="D12107" s="2">
        <v>1</v>
      </c>
      <c r="E12107" s="104">
        <v>4800</v>
      </c>
      <c r="F12107" s="104">
        <v>4800</v>
      </c>
    </row>
    <row r="12108" spans="1:6" ht="22.5" x14ac:dyDescent="0.2">
      <c r="A12108" s="2">
        <v>12103</v>
      </c>
      <c r="B12108" s="283" t="s">
        <v>15787</v>
      </c>
      <c r="C12108" s="120" t="s">
        <v>16270</v>
      </c>
      <c r="D12108" s="2">
        <v>1</v>
      </c>
      <c r="E12108" s="104">
        <v>5800</v>
      </c>
      <c r="F12108" s="104">
        <v>5800</v>
      </c>
    </row>
    <row r="12109" spans="1:6" ht="22.5" x14ac:dyDescent="0.2">
      <c r="A12109" s="2">
        <v>12104</v>
      </c>
      <c r="B12109" s="283" t="s">
        <v>15788</v>
      </c>
      <c r="C12109" s="120" t="s">
        <v>16271</v>
      </c>
      <c r="D12109" s="2">
        <v>1</v>
      </c>
      <c r="E12109" s="104">
        <v>6500</v>
      </c>
      <c r="F12109" s="104">
        <v>6500</v>
      </c>
    </row>
    <row r="12110" spans="1:6" ht="22.5" x14ac:dyDescent="0.2">
      <c r="A12110" s="2">
        <v>12105</v>
      </c>
      <c r="B12110" s="283" t="s">
        <v>15789</v>
      </c>
      <c r="C12110" s="120" t="s">
        <v>16272</v>
      </c>
      <c r="D12110" s="2">
        <v>1</v>
      </c>
      <c r="E12110" s="104">
        <v>5500</v>
      </c>
      <c r="F12110" s="104">
        <v>5500</v>
      </c>
    </row>
    <row r="12111" spans="1:6" ht="22.5" x14ac:dyDescent="0.2">
      <c r="A12111" s="2">
        <v>12106</v>
      </c>
      <c r="B12111" s="283" t="s">
        <v>15789</v>
      </c>
      <c r="C12111" s="120" t="s">
        <v>16273</v>
      </c>
      <c r="D12111" s="2">
        <v>1</v>
      </c>
      <c r="E12111" s="104">
        <v>4500</v>
      </c>
      <c r="F12111" s="104">
        <v>4500</v>
      </c>
    </row>
    <row r="12112" spans="1:6" ht="22.5" x14ac:dyDescent="0.2">
      <c r="A12112" s="2">
        <v>12107</v>
      </c>
      <c r="B12112" s="283" t="s">
        <v>15789</v>
      </c>
      <c r="C12112" s="120" t="s">
        <v>16274</v>
      </c>
      <c r="D12112" s="2">
        <v>1</v>
      </c>
      <c r="E12112" s="104">
        <v>4500</v>
      </c>
      <c r="F12112" s="104">
        <v>4500</v>
      </c>
    </row>
    <row r="12113" spans="1:6" ht="22.5" x14ac:dyDescent="0.2">
      <c r="A12113" s="2">
        <v>12108</v>
      </c>
      <c r="B12113" s="283" t="s">
        <v>15790</v>
      </c>
      <c r="C12113" s="120" t="s">
        <v>16275</v>
      </c>
      <c r="D12113" s="2">
        <v>1</v>
      </c>
      <c r="E12113" s="104">
        <v>3582.24</v>
      </c>
      <c r="F12113" s="104">
        <v>3582.24</v>
      </c>
    </row>
    <row r="12114" spans="1:6" ht="45" x14ac:dyDescent="0.2">
      <c r="A12114" s="2">
        <v>12109</v>
      </c>
      <c r="B12114" s="283" t="s">
        <v>15791</v>
      </c>
      <c r="C12114" s="120" t="s">
        <v>16276</v>
      </c>
      <c r="D12114" s="2">
        <v>1</v>
      </c>
      <c r="E12114" s="104">
        <v>88400</v>
      </c>
      <c r="F12114" s="104">
        <v>88400</v>
      </c>
    </row>
    <row r="12115" spans="1:6" x14ac:dyDescent="0.2">
      <c r="A12115" s="2">
        <v>12110</v>
      </c>
      <c r="B12115" s="283" t="s">
        <v>15792</v>
      </c>
      <c r="C12115" s="120" t="s">
        <v>16277</v>
      </c>
      <c r="D12115" s="2">
        <v>1</v>
      </c>
      <c r="E12115" s="104">
        <v>4800</v>
      </c>
      <c r="F12115" s="104">
        <v>4800</v>
      </c>
    </row>
    <row r="12116" spans="1:6" ht="22.5" x14ac:dyDescent="0.2">
      <c r="A12116" s="2">
        <v>12111</v>
      </c>
      <c r="B12116" s="283" t="s">
        <v>15793</v>
      </c>
      <c r="C12116" s="120" t="s">
        <v>16278</v>
      </c>
      <c r="D12116" s="2">
        <v>1</v>
      </c>
      <c r="E12116" s="104">
        <v>3500</v>
      </c>
      <c r="F12116" s="104">
        <v>3500</v>
      </c>
    </row>
    <row r="12117" spans="1:6" ht="33.75" x14ac:dyDescent="0.2">
      <c r="A12117" s="2">
        <v>12112</v>
      </c>
      <c r="B12117" s="283" t="s">
        <v>15794</v>
      </c>
      <c r="C12117" s="120" t="s">
        <v>16279</v>
      </c>
      <c r="D12117" s="2">
        <v>1</v>
      </c>
      <c r="E12117" s="104">
        <v>3835.95</v>
      </c>
      <c r="F12117" s="104">
        <v>3835.95</v>
      </c>
    </row>
    <row r="12118" spans="1:6" ht="33.75" x14ac:dyDescent="0.2">
      <c r="A12118" s="2">
        <v>12113</v>
      </c>
      <c r="B12118" s="283" t="s">
        <v>15794</v>
      </c>
      <c r="C12118" s="120" t="s">
        <v>16280</v>
      </c>
      <c r="D12118" s="2">
        <v>1</v>
      </c>
      <c r="E12118" s="104">
        <v>3835.95</v>
      </c>
      <c r="F12118" s="104">
        <v>3835.95</v>
      </c>
    </row>
    <row r="12119" spans="1:6" ht="33.75" x14ac:dyDescent="0.2">
      <c r="A12119" s="2">
        <v>12114</v>
      </c>
      <c r="B12119" s="283" t="s">
        <v>15794</v>
      </c>
      <c r="C12119" s="120" t="s">
        <v>16281</v>
      </c>
      <c r="D12119" s="2">
        <v>1</v>
      </c>
      <c r="E12119" s="104">
        <v>3835.95</v>
      </c>
      <c r="F12119" s="104">
        <v>3835.95</v>
      </c>
    </row>
    <row r="12120" spans="1:6" ht="33.75" x14ac:dyDescent="0.2">
      <c r="A12120" s="2">
        <v>12115</v>
      </c>
      <c r="B12120" s="283" t="s">
        <v>15794</v>
      </c>
      <c r="C12120" s="120" t="s">
        <v>16282</v>
      </c>
      <c r="D12120" s="2">
        <v>1</v>
      </c>
      <c r="E12120" s="104">
        <v>3835.95</v>
      </c>
      <c r="F12120" s="104">
        <v>3835.95</v>
      </c>
    </row>
    <row r="12121" spans="1:6" ht="33.75" x14ac:dyDescent="0.2">
      <c r="A12121" s="2">
        <v>12116</v>
      </c>
      <c r="B12121" s="283" t="s">
        <v>15794</v>
      </c>
      <c r="C12121" s="120" t="s">
        <v>16283</v>
      </c>
      <c r="D12121" s="2">
        <v>1</v>
      </c>
      <c r="E12121" s="104">
        <v>3835.95</v>
      </c>
      <c r="F12121" s="104">
        <v>3835.95</v>
      </c>
    </row>
    <row r="12122" spans="1:6" ht="33.75" x14ac:dyDescent="0.2">
      <c r="A12122" s="2">
        <v>12117</v>
      </c>
      <c r="B12122" s="283" t="s">
        <v>15795</v>
      </c>
      <c r="C12122" s="120" t="s">
        <v>16284</v>
      </c>
      <c r="D12122" s="2">
        <v>1</v>
      </c>
      <c r="E12122" s="104">
        <v>3800</v>
      </c>
      <c r="F12122" s="104">
        <v>3800</v>
      </c>
    </row>
    <row r="12123" spans="1:6" ht="33.75" x14ac:dyDescent="0.2">
      <c r="A12123" s="2">
        <v>12118</v>
      </c>
      <c r="B12123" s="283" t="s">
        <v>15795</v>
      </c>
      <c r="C12123" s="120" t="s">
        <v>16285</v>
      </c>
      <c r="D12123" s="2">
        <v>1</v>
      </c>
      <c r="E12123" s="104">
        <v>3800</v>
      </c>
      <c r="F12123" s="104">
        <v>3800</v>
      </c>
    </row>
    <row r="12124" spans="1:6" x14ac:dyDescent="0.2">
      <c r="A12124" s="2">
        <v>12119</v>
      </c>
      <c r="B12124" s="283" t="s">
        <v>15796</v>
      </c>
      <c r="C12124" s="120" t="s">
        <v>16286</v>
      </c>
      <c r="D12124" s="2">
        <v>1</v>
      </c>
      <c r="E12124" s="104">
        <v>3900</v>
      </c>
      <c r="F12124" s="104">
        <v>3900</v>
      </c>
    </row>
    <row r="12125" spans="1:6" x14ac:dyDescent="0.2">
      <c r="A12125" s="2">
        <v>12120</v>
      </c>
      <c r="B12125" s="283" t="s">
        <v>15796</v>
      </c>
      <c r="C12125" s="120" t="s">
        <v>16287</v>
      </c>
      <c r="D12125" s="2">
        <v>1</v>
      </c>
      <c r="E12125" s="104">
        <v>3900</v>
      </c>
      <c r="F12125" s="104">
        <v>3900</v>
      </c>
    </row>
    <row r="12126" spans="1:6" x14ac:dyDescent="0.2">
      <c r="A12126" s="2">
        <v>12121</v>
      </c>
      <c r="B12126" s="283" t="s">
        <v>15796</v>
      </c>
      <c r="C12126" s="120" t="s">
        <v>16288</v>
      </c>
      <c r="D12126" s="2">
        <v>1</v>
      </c>
      <c r="E12126" s="104">
        <v>3900</v>
      </c>
      <c r="F12126" s="104">
        <v>3900</v>
      </c>
    </row>
    <row r="12127" spans="1:6" x14ac:dyDescent="0.2">
      <c r="A12127" s="2">
        <v>12122</v>
      </c>
      <c r="B12127" s="283" t="s">
        <v>15796</v>
      </c>
      <c r="C12127" s="120" t="s">
        <v>16289</v>
      </c>
      <c r="D12127" s="2">
        <v>1</v>
      </c>
      <c r="E12127" s="104">
        <v>3900</v>
      </c>
      <c r="F12127" s="104">
        <v>3900</v>
      </c>
    </row>
    <row r="12128" spans="1:6" x14ac:dyDescent="0.2">
      <c r="A12128" s="2">
        <v>12123</v>
      </c>
      <c r="B12128" s="283" t="s">
        <v>15796</v>
      </c>
      <c r="C12128" s="120" t="s">
        <v>16290</v>
      </c>
      <c r="D12128" s="2">
        <v>1</v>
      </c>
      <c r="E12128" s="104">
        <v>3900</v>
      </c>
      <c r="F12128" s="104">
        <v>3900</v>
      </c>
    </row>
    <row r="12129" spans="1:6" x14ac:dyDescent="0.2">
      <c r="A12129" s="2">
        <v>12124</v>
      </c>
      <c r="B12129" s="283" t="s">
        <v>15797</v>
      </c>
      <c r="C12129" s="120" t="s">
        <v>16291</v>
      </c>
      <c r="D12129" s="2">
        <v>1</v>
      </c>
      <c r="E12129" s="104">
        <v>3500</v>
      </c>
      <c r="F12129" s="104">
        <v>3500</v>
      </c>
    </row>
    <row r="12130" spans="1:6" x14ac:dyDescent="0.2">
      <c r="A12130" s="2">
        <v>12125</v>
      </c>
      <c r="B12130" s="283" t="s">
        <v>15797</v>
      </c>
      <c r="C12130" s="120" t="s">
        <v>16292</v>
      </c>
      <c r="D12130" s="2">
        <v>1</v>
      </c>
      <c r="E12130" s="104">
        <v>3500</v>
      </c>
      <c r="F12130" s="104">
        <v>3500</v>
      </c>
    </row>
    <row r="12131" spans="1:6" x14ac:dyDescent="0.2">
      <c r="A12131" s="2">
        <v>12126</v>
      </c>
      <c r="B12131" s="283" t="s">
        <v>15798</v>
      </c>
      <c r="C12131" s="120" t="s">
        <v>16293</v>
      </c>
      <c r="D12131" s="2">
        <v>1</v>
      </c>
      <c r="E12131" s="104">
        <v>3480</v>
      </c>
      <c r="F12131" s="104">
        <v>3480</v>
      </c>
    </row>
    <row r="12132" spans="1:6" ht="22.5" x14ac:dyDescent="0.2">
      <c r="A12132" s="2">
        <v>12127</v>
      </c>
      <c r="B12132" s="283" t="s">
        <v>3626</v>
      </c>
      <c r="C12132" s="120" t="s">
        <v>16294</v>
      </c>
      <c r="D12132" s="2">
        <v>1</v>
      </c>
      <c r="E12132" s="104">
        <v>7450</v>
      </c>
      <c r="F12132" s="104">
        <v>7450</v>
      </c>
    </row>
    <row r="12133" spans="1:6" ht="22.5" x14ac:dyDescent="0.2">
      <c r="A12133" s="2">
        <v>12128</v>
      </c>
      <c r="B12133" s="283" t="s">
        <v>15799</v>
      </c>
      <c r="C12133" s="120" t="s">
        <v>16295</v>
      </c>
      <c r="D12133" s="2">
        <v>1</v>
      </c>
      <c r="E12133" s="104">
        <v>4882</v>
      </c>
      <c r="F12133" s="104">
        <v>4882</v>
      </c>
    </row>
    <row r="12134" spans="1:6" ht="22.5" x14ac:dyDescent="0.2">
      <c r="A12134" s="2">
        <v>12129</v>
      </c>
      <c r="B12134" s="283" t="s">
        <v>15800</v>
      </c>
      <c r="C12134" s="120" t="s">
        <v>16296</v>
      </c>
      <c r="D12134" s="2">
        <v>1</v>
      </c>
      <c r="E12134" s="104">
        <v>8000</v>
      </c>
      <c r="F12134" s="104">
        <v>8000</v>
      </c>
    </row>
    <row r="12135" spans="1:6" ht="22.5" x14ac:dyDescent="0.2">
      <c r="A12135" s="2">
        <v>12130</v>
      </c>
      <c r="B12135" s="283" t="s">
        <v>15801</v>
      </c>
      <c r="C12135" s="120" t="s">
        <v>16297</v>
      </c>
      <c r="D12135" s="2">
        <v>1</v>
      </c>
      <c r="E12135" s="104">
        <v>4950</v>
      </c>
      <c r="F12135" s="104">
        <v>4950</v>
      </c>
    </row>
    <row r="12136" spans="1:6" ht="22.5" x14ac:dyDescent="0.2">
      <c r="A12136" s="2">
        <v>12131</v>
      </c>
      <c r="B12136" s="283" t="s">
        <v>15801</v>
      </c>
      <c r="C12136" s="120" t="s">
        <v>16298</v>
      </c>
      <c r="D12136" s="2">
        <v>1</v>
      </c>
      <c r="E12136" s="104">
        <v>4950</v>
      </c>
      <c r="F12136" s="104">
        <v>4950</v>
      </c>
    </row>
    <row r="12137" spans="1:6" ht="33.75" x14ac:dyDescent="0.2">
      <c r="A12137" s="2">
        <v>12132</v>
      </c>
      <c r="B12137" s="283" t="s">
        <v>15802</v>
      </c>
      <c r="C12137" s="120" t="s">
        <v>16299</v>
      </c>
      <c r="D12137" s="2">
        <v>1</v>
      </c>
      <c r="E12137" s="104">
        <v>4650</v>
      </c>
      <c r="F12137" s="104">
        <v>4650</v>
      </c>
    </row>
    <row r="12138" spans="1:6" ht="22.5" x14ac:dyDescent="0.2">
      <c r="A12138" s="2">
        <v>12133</v>
      </c>
      <c r="B12138" s="283" t="s">
        <v>6248</v>
      </c>
      <c r="C12138" s="120" t="s">
        <v>16300</v>
      </c>
      <c r="D12138" s="2">
        <v>1</v>
      </c>
      <c r="E12138" s="104">
        <v>3450</v>
      </c>
      <c r="F12138" s="104">
        <v>3450</v>
      </c>
    </row>
    <row r="12139" spans="1:6" ht="22.5" x14ac:dyDescent="0.2">
      <c r="A12139" s="2">
        <v>12134</v>
      </c>
      <c r="B12139" s="283" t="s">
        <v>15803</v>
      </c>
      <c r="C12139" s="120" t="s">
        <v>16301</v>
      </c>
      <c r="D12139" s="2">
        <v>1</v>
      </c>
      <c r="E12139" s="104">
        <v>3650</v>
      </c>
      <c r="F12139" s="104">
        <v>3650</v>
      </c>
    </row>
    <row r="12140" spans="1:6" x14ac:dyDescent="0.2">
      <c r="A12140" s="2">
        <v>12135</v>
      </c>
      <c r="B12140" s="283" t="s">
        <v>13054</v>
      </c>
      <c r="C12140" s="120" t="s">
        <v>16302</v>
      </c>
      <c r="D12140" s="2">
        <v>1</v>
      </c>
      <c r="E12140" s="104">
        <v>5457.33</v>
      </c>
      <c r="F12140" s="104">
        <v>5457.33</v>
      </c>
    </row>
    <row r="12141" spans="1:6" x14ac:dyDescent="0.2">
      <c r="A12141" s="2">
        <v>12136</v>
      </c>
      <c r="B12141" s="283" t="s">
        <v>13054</v>
      </c>
      <c r="C12141" s="120" t="s">
        <v>16303</v>
      </c>
      <c r="D12141" s="2">
        <v>1</v>
      </c>
      <c r="E12141" s="104">
        <v>5457.33</v>
      </c>
      <c r="F12141" s="104">
        <v>5457.33</v>
      </c>
    </row>
    <row r="12142" spans="1:6" x14ac:dyDescent="0.2">
      <c r="A12142" s="2">
        <v>12137</v>
      </c>
      <c r="B12142" s="283" t="s">
        <v>13054</v>
      </c>
      <c r="C12142" s="120" t="s">
        <v>16304</v>
      </c>
      <c r="D12142" s="2">
        <v>1</v>
      </c>
      <c r="E12142" s="104">
        <v>5457.34</v>
      </c>
      <c r="F12142" s="104">
        <v>5457.34</v>
      </c>
    </row>
    <row r="12143" spans="1:6" ht="22.5" x14ac:dyDescent="0.2">
      <c r="A12143" s="2">
        <v>12138</v>
      </c>
      <c r="B12143" s="283" t="s">
        <v>15804</v>
      </c>
      <c r="C12143" s="120" t="s">
        <v>16305</v>
      </c>
      <c r="D12143" s="2">
        <v>1</v>
      </c>
      <c r="E12143" s="104">
        <v>7500</v>
      </c>
      <c r="F12143" s="104">
        <v>7500</v>
      </c>
    </row>
    <row r="12144" spans="1:6" x14ac:dyDescent="0.2">
      <c r="A12144" s="2">
        <v>12139</v>
      </c>
      <c r="B12144" s="283" t="s">
        <v>15805</v>
      </c>
      <c r="C12144" s="120" t="s">
        <v>16306</v>
      </c>
      <c r="D12144" s="2">
        <v>1</v>
      </c>
      <c r="E12144" s="104">
        <v>5500</v>
      </c>
      <c r="F12144" s="104">
        <v>5500</v>
      </c>
    </row>
    <row r="12145" spans="1:6" x14ac:dyDescent="0.2">
      <c r="A12145" s="2">
        <v>12140</v>
      </c>
      <c r="B12145" s="283" t="s">
        <v>15805</v>
      </c>
      <c r="C12145" s="120" t="s">
        <v>16307</v>
      </c>
      <c r="D12145" s="2">
        <v>1</v>
      </c>
      <c r="E12145" s="104">
        <v>5500</v>
      </c>
      <c r="F12145" s="104">
        <v>5500</v>
      </c>
    </row>
    <row r="12146" spans="1:6" x14ac:dyDescent="0.2">
      <c r="A12146" s="2">
        <v>12141</v>
      </c>
      <c r="B12146" s="283" t="s">
        <v>15806</v>
      </c>
      <c r="C12146" s="120" t="s">
        <v>16308</v>
      </c>
      <c r="D12146" s="2">
        <v>1</v>
      </c>
      <c r="E12146" s="104">
        <v>3500</v>
      </c>
      <c r="F12146" s="104">
        <v>3500</v>
      </c>
    </row>
    <row r="12147" spans="1:6" x14ac:dyDescent="0.2">
      <c r="A12147" s="2">
        <v>12142</v>
      </c>
      <c r="B12147" s="283" t="s">
        <v>15806</v>
      </c>
      <c r="C12147" s="120" t="s">
        <v>16309</v>
      </c>
      <c r="D12147" s="2">
        <v>1</v>
      </c>
      <c r="E12147" s="104">
        <v>3500</v>
      </c>
      <c r="F12147" s="104">
        <v>3500</v>
      </c>
    </row>
    <row r="12148" spans="1:6" x14ac:dyDescent="0.2">
      <c r="A12148" s="2">
        <v>12143</v>
      </c>
      <c r="B12148" s="283" t="s">
        <v>15807</v>
      </c>
      <c r="C12148" s="120" t="s">
        <v>16310</v>
      </c>
      <c r="D12148" s="2">
        <v>1</v>
      </c>
      <c r="E12148" s="104">
        <v>3250</v>
      </c>
      <c r="F12148" s="104">
        <v>3250</v>
      </c>
    </row>
    <row r="12149" spans="1:6" x14ac:dyDescent="0.2">
      <c r="A12149" s="2">
        <v>12144</v>
      </c>
      <c r="B12149" s="283" t="s">
        <v>15807</v>
      </c>
      <c r="C12149" s="120" t="s">
        <v>16311</v>
      </c>
      <c r="D12149" s="2">
        <v>1</v>
      </c>
      <c r="E12149" s="104">
        <v>3250</v>
      </c>
      <c r="F12149" s="104">
        <v>3250</v>
      </c>
    </row>
    <row r="12150" spans="1:6" x14ac:dyDescent="0.2">
      <c r="A12150" s="2">
        <v>12145</v>
      </c>
      <c r="B12150" s="283" t="s">
        <v>15807</v>
      </c>
      <c r="C12150" s="120" t="s">
        <v>16312</v>
      </c>
      <c r="D12150" s="2">
        <v>1</v>
      </c>
      <c r="E12150" s="104">
        <v>3250</v>
      </c>
      <c r="F12150" s="104">
        <v>3250</v>
      </c>
    </row>
    <row r="12151" spans="1:6" x14ac:dyDescent="0.2">
      <c r="A12151" s="2">
        <v>12146</v>
      </c>
      <c r="B12151" s="283" t="s">
        <v>15807</v>
      </c>
      <c r="C12151" s="120" t="s">
        <v>16313</v>
      </c>
      <c r="D12151" s="2">
        <v>1</v>
      </c>
      <c r="E12151" s="104">
        <v>3250</v>
      </c>
      <c r="F12151" s="104">
        <v>3250</v>
      </c>
    </row>
    <row r="12152" spans="1:6" ht="22.5" x14ac:dyDescent="0.2">
      <c r="A12152" s="2">
        <v>12147</v>
      </c>
      <c r="B12152" s="283" t="s">
        <v>15808</v>
      </c>
      <c r="C12152" s="120" t="s">
        <v>16314</v>
      </c>
      <c r="D12152" s="2">
        <v>1</v>
      </c>
      <c r="E12152" s="104">
        <v>6950</v>
      </c>
      <c r="F12152" s="104">
        <v>6950</v>
      </c>
    </row>
    <row r="12153" spans="1:6" x14ac:dyDescent="0.2">
      <c r="A12153" s="2">
        <v>12148</v>
      </c>
      <c r="B12153" s="283" t="s">
        <v>4041</v>
      </c>
      <c r="C12153" s="120" t="s">
        <v>16315</v>
      </c>
      <c r="D12153" s="2">
        <v>1</v>
      </c>
      <c r="E12153" s="104">
        <v>3500</v>
      </c>
      <c r="F12153" s="104">
        <v>3500</v>
      </c>
    </row>
    <row r="12154" spans="1:6" ht="33.75" x14ac:dyDescent="0.2">
      <c r="A12154" s="2">
        <v>12149</v>
      </c>
      <c r="B12154" s="283" t="s">
        <v>15809</v>
      </c>
      <c r="C12154" s="120" t="s">
        <v>16316</v>
      </c>
      <c r="D12154" s="2">
        <v>1</v>
      </c>
      <c r="E12154" s="104">
        <v>4588</v>
      </c>
      <c r="F12154" s="104">
        <v>4588</v>
      </c>
    </row>
    <row r="12155" spans="1:6" ht="33.75" x14ac:dyDescent="0.2">
      <c r="A12155" s="2">
        <v>12150</v>
      </c>
      <c r="B12155" s="283" t="s">
        <v>15809</v>
      </c>
      <c r="C12155" s="120" t="s">
        <v>16317</v>
      </c>
      <c r="D12155" s="2">
        <v>1</v>
      </c>
      <c r="E12155" s="104">
        <v>4588</v>
      </c>
      <c r="F12155" s="104">
        <v>4588</v>
      </c>
    </row>
    <row r="12156" spans="1:6" ht="33.75" x14ac:dyDescent="0.2">
      <c r="A12156" s="2">
        <v>12151</v>
      </c>
      <c r="B12156" s="283" t="s">
        <v>15809</v>
      </c>
      <c r="C12156" s="120" t="s">
        <v>16318</v>
      </c>
      <c r="D12156" s="2">
        <v>1</v>
      </c>
      <c r="E12156" s="104">
        <v>4588</v>
      </c>
      <c r="F12156" s="104">
        <v>4588</v>
      </c>
    </row>
    <row r="12157" spans="1:6" ht="33.75" x14ac:dyDescent="0.2">
      <c r="A12157" s="2">
        <v>12152</v>
      </c>
      <c r="B12157" s="283" t="s">
        <v>15809</v>
      </c>
      <c r="C12157" s="120" t="s">
        <v>16319</v>
      </c>
      <c r="D12157" s="2">
        <v>1</v>
      </c>
      <c r="E12157" s="104">
        <v>4588</v>
      </c>
      <c r="F12157" s="104">
        <v>4588</v>
      </c>
    </row>
    <row r="12158" spans="1:6" ht="33.75" x14ac:dyDescent="0.2">
      <c r="A12158" s="2">
        <v>12153</v>
      </c>
      <c r="B12158" s="283" t="s">
        <v>15809</v>
      </c>
      <c r="C12158" s="120" t="s">
        <v>16320</v>
      </c>
      <c r="D12158" s="2">
        <v>1</v>
      </c>
      <c r="E12158" s="104">
        <v>4588</v>
      </c>
      <c r="F12158" s="104">
        <v>4588</v>
      </c>
    </row>
    <row r="12159" spans="1:6" ht="33.75" x14ac:dyDescent="0.2">
      <c r="A12159" s="2">
        <v>12154</v>
      </c>
      <c r="B12159" s="283" t="s">
        <v>15809</v>
      </c>
      <c r="C12159" s="120" t="s">
        <v>16321</v>
      </c>
      <c r="D12159" s="2">
        <v>1</v>
      </c>
      <c r="E12159" s="104">
        <v>4588</v>
      </c>
      <c r="F12159" s="104">
        <v>4588</v>
      </c>
    </row>
    <row r="12160" spans="1:6" ht="33.75" x14ac:dyDescent="0.2">
      <c r="A12160" s="2">
        <v>12155</v>
      </c>
      <c r="B12160" s="283" t="s">
        <v>15809</v>
      </c>
      <c r="C12160" s="120" t="s">
        <v>16322</v>
      </c>
      <c r="D12160" s="2">
        <v>1</v>
      </c>
      <c r="E12160" s="104">
        <v>4588</v>
      </c>
      <c r="F12160" s="104">
        <v>4588</v>
      </c>
    </row>
    <row r="12161" spans="1:6" ht="33.75" x14ac:dyDescent="0.2">
      <c r="A12161" s="2">
        <v>12156</v>
      </c>
      <c r="B12161" s="283" t="s">
        <v>15809</v>
      </c>
      <c r="C12161" s="120" t="s">
        <v>16323</v>
      </c>
      <c r="D12161" s="2">
        <v>1</v>
      </c>
      <c r="E12161" s="104">
        <v>4588</v>
      </c>
      <c r="F12161" s="104">
        <v>4588</v>
      </c>
    </row>
    <row r="12162" spans="1:6" ht="33.75" x14ac:dyDescent="0.2">
      <c r="A12162" s="2">
        <v>12157</v>
      </c>
      <c r="B12162" s="283" t="s">
        <v>15809</v>
      </c>
      <c r="C12162" s="120" t="s">
        <v>16324</v>
      </c>
      <c r="D12162" s="2">
        <v>1</v>
      </c>
      <c r="E12162" s="104">
        <v>4588</v>
      </c>
      <c r="F12162" s="104">
        <v>4588</v>
      </c>
    </row>
    <row r="12163" spans="1:6" ht="33.75" x14ac:dyDescent="0.2">
      <c r="A12163" s="2">
        <v>12158</v>
      </c>
      <c r="B12163" s="283" t="s">
        <v>15809</v>
      </c>
      <c r="C12163" s="120" t="s">
        <v>16325</v>
      </c>
      <c r="D12163" s="2">
        <v>1</v>
      </c>
      <c r="E12163" s="104">
        <v>4588</v>
      </c>
      <c r="F12163" s="104">
        <v>4588</v>
      </c>
    </row>
    <row r="12164" spans="1:6" ht="33.75" x14ac:dyDescent="0.2">
      <c r="A12164" s="2">
        <v>12159</v>
      </c>
      <c r="B12164" s="283" t="s">
        <v>15809</v>
      </c>
      <c r="C12164" s="120" t="s">
        <v>16326</v>
      </c>
      <c r="D12164" s="2">
        <v>1</v>
      </c>
      <c r="E12164" s="104">
        <v>4588</v>
      </c>
      <c r="F12164" s="104">
        <v>4588</v>
      </c>
    </row>
    <row r="12165" spans="1:6" ht="33.75" x14ac:dyDescent="0.2">
      <c r="A12165" s="2">
        <v>12160</v>
      </c>
      <c r="B12165" s="283" t="s">
        <v>15809</v>
      </c>
      <c r="C12165" s="120" t="s">
        <v>16327</v>
      </c>
      <c r="D12165" s="2">
        <v>1</v>
      </c>
      <c r="E12165" s="104">
        <v>4588</v>
      </c>
      <c r="F12165" s="104">
        <v>4588</v>
      </c>
    </row>
    <row r="12166" spans="1:6" ht="33.75" x14ac:dyDescent="0.2">
      <c r="A12166" s="2">
        <v>12161</v>
      </c>
      <c r="B12166" s="283" t="s">
        <v>15809</v>
      </c>
      <c r="C12166" s="120" t="s">
        <v>16328</v>
      </c>
      <c r="D12166" s="2">
        <v>1</v>
      </c>
      <c r="E12166" s="104">
        <v>4588</v>
      </c>
      <c r="F12166" s="104">
        <v>4588</v>
      </c>
    </row>
    <row r="12167" spans="1:6" ht="33.75" x14ac:dyDescent="0.2">
      <c r="A12167" s="2">
        <v>12162</v>
      </c>
      <c r="B12167" s="283" t="s">
        <v>15809</v>
      </c>
      <c r="C12167" s="120" t="s">
        <v>16329</v>
      </c>
      <c r="D12167" s="2">
        <v>1</v>
      </c>
      <c r="E12167" s="104">
        <v>4588</v>
      </c>
      <c r="F12167" s="104">
        <v>4588</v>
      </c>
    </row>
    <row r="12168" spans="1:6" ht="33.75" x14ac:dyDescent="0.2">
      <c r="A12168" s="2">
        <v>12163</v>
      </c>
      <c r="B12168" s="283" t="s">
        <v>15809</v>
      </c>
      <c r="C12168" s="120" t="s">
        <v>16330</v>
      </c>
      <c r="D12168" s="2">
        <v>1</v>
      </c>
      <c r="E12168" s="104">
        <v>4588</v>
      </c>
      <c r="F12168" s="104">
        <v>4588</v>
      </c>
    </row>
    <row r="12169" spans="1:6" ht="33.75" x14ac:dyDescent="0.2">
      <c r="A12169" s="2">
        <v>12164</v>
      </c>
      <c r="B12169" s="283" t="s">
        <v>15809</v>
      </c>
      <c r="C12169" s="120" t="s">
        <v>16331</v>
      </c>
      <c r="D12169" s="2">
        <v>1</v>
      </c>
      <c r="E12169" s="104">
        <v>4588</v>
      </c>
      <c r="F12169" s="104">
        <v>4588</v>
      </c>
    </row>
    <row r="12170" spans="1:6" ht="33.75" x14ac:dyDescent="0.2">
      <c r="A12170" s="2">
        <v>12165</v>
      </c>
      <c r="B12170" s="283" t="s">
        <v>15809</v>
      </c>
      <c r="C12170" s="120" t="s">
        <v>16332</v>
      </c>
      <c r="D12170" s="2">
        <v>1</v>
      </c>
      <c r="E12170" s="104">
        <v>4588</v>
      </c>
      <c r="F12170" s="104">
        <v>4588</v>
      </c>
    </row>
    <row r="12171" spans="1:6" ht="33.75" x14ac:dyDescent="0.2">
      <c r="A12171" s="2">
        <v>12166</v>
      </c>
      <c r="B12171" s="283" t="s">
        <v>15809</v>
      </c>
      <c r="C12171" s="120" t="s">
        <v>16333</v>
      </c>
      <c r="D12171" s="2">
        <v>1</v>
      </c>
      <c r="E12171" s="104">
        <v>4588</v>
      </c>
      <c r="F12171" s="104">
        <v>4588</v>
      </c>
    </row>
    <row r="12172" spans="1:6" ht="33.75" x14ac:dyDescent="0.2">
      <c r="A12172" s="2">
        <v>12167</v>
      </c>
      <c r="B12172" s="283" t="s">
        <v>15809</v>
      </c>
      <c r="C12172" s="120" t="s">
        <v>16334</v>
      </c>
      <c r="D12172" s="2">
        <v>1</v>
      </c>
      <c r="E12172" s="104">
        <v>4588</v>
      </c>
      <c r="F12172" s="104">
        <v>4588</v>
      </c>
    </row>
    <row r="12173" spans="1:6" ht="33.75" x14ac:dyDescent="0.2">
      <c r="A12173" s="2">
        <v>12168</v>
      </c>
      <c r="B12173" s="283" t="s">
        <v>15809</v>
      </c>
      <c r="C12173" s="120" t="s">
        <v>16335</v>
      </c>
      <c r="D12173" s="2">
        <v>1</v>
      </c>
      <c r="E12173" s="104">
        <v>4588</v>
      </c>
      <c r="F12173" s="104">
        <v>4588</v>
      </c>
    </row>
    <row r="12174" spans="1:6" ht="33.75" x14ac:dyDescent="0.2">
      <c r="A12174" s="2">
        <v>12169</v>
      </c>
      <c r="B12174" s="283" t="s">
        <v>15809</v>
      </c>
      <c r="C12174" s="120" t="s">
        <v>16336</v>
      </c>
      <c r="D12174" s="2">
        <v>1</v>
      </c>
      <c r="E12174" s="104">
        <v>4588</v>
      </c>
      <c r="F12174" s="104">
        <v>4588</v>
      </c>
    </row>
    <row r="12175" spans="1:6" ht="33.75" x14ac:dyDescent="0.2">
      <c r="A12175" s="2">
        <v>12170</v>
      </c>
      <c r="B12175" s="283" t="s">
        <v>15809</v>
      </c>
      <c r="C12175" s="120" t="s">
        <v>16337</v>
      </c>
      <c r="D12175" s="2">
        <v>1</v>
      </c>
      <c r="E12175" s="104">
        <v>4588</v>
      </c>
      <c r="F12175" s="104">
        <v>4588</v>
      </c>
    </row>
    <row r="12176" spans="1:6" ht="33.75" x14ac:dyDescent="0.2">
      <c r="A12176" s="2">
        <v>12171</v>
      </c>
      <c r="B12176" s="283" t="s">
        <v>15809</v>
      </c>
      <c r="C12176" s="120" t="s">
        <v>16338</v>
      </c>
      <c r="D12176" s="2">
        <v>1</v>
      </c>
      <c r="E12176" s="104">
        <v>4588</v>
      </c>
      <c r="F12176" s="104">
        <v>4588</v>
      </c>
    </row>
    <row r="12177" spans="1:6" ht="33.75" x14ac:dyDescent="0.2">
      <c r="A12177" s="2">
        <v>12172</v>
      </c>
      <c r="B12177" s="283" t="s">
        <v>15809</v>
      </c>
      <c r="C12177" s="120" t="s">
        <v>16339</v>
      </c>
      <c r="D12177" s="2">
        <v>1</v>
      </c>
      <c r="E12177" s="104">
        <v>4588</v>
      </c>
      <c r="F12177" s="104">
        <v>4588</v>
      </c>
    </row>
    <row r="12178" spans="1:6" ht="33.75" x14ac:dyDescent="0.2">
      <c r="A12178" s="2">
        <v>12173</v>
      </c>
      <c r="B12178" s="283" t="s">
        <v>15809</v>
      </c>
      <c r="C12178" s="120" t="s">
        <v>16340</v>
      </c>
      <c r="D12178" s="2">
        <v>1</v>
      </c>
      <c r="E12178" s="104">
        <v>4588</v>
      </c>
      <c r="F12178" s="104">
        <v>4588</v>
      </c>
    </row>
    <row r="12179" spans="1:6" ht="22.5" x14ac:dyDescent="0.2">
      <c r="A12179" s="2">
        <v>12174</v>
      </c>
      <c r="B12179" s="283" t="s">
        <v>15810</v>
      </c>
      <c r="C12179" s="120" t="s">
        <v>16341</v>
      </c>
      <c r="D12179" s="2">
        <v>1</v>
      </c>
      <c r="E12179" s="104">
        <v>5345</v>
      </c>
      <c r="F12179" s="104">
        <v>5345</v>
      </c>
    </row>
    <row r="12180" spans="1:6" ht="22.5" x14ac:dyDescent="0.2">
      <c r="A12180" s="2">
        <v>12175</v>
      </c>
      <c r="B12180" s="283" t="s">
        <v>15810</v>
      </c>
      <c r="C12180" s="120" t="s">
        <v>16342</v>
      </c>
      <c r="D12180" s="2">
        <v>1</v>
      </c>
      <c r="E12180" s="104">
        <v>5345</v>
      </c>
      <c r="F12180" s="104">
        <v>5345</v>
      </c>
    </row>
    <row r="12181" spans="1:6" ht="33.75" x14ac:dyDescent="0.2">
      <c r="A12181" s="2">
        <v>12176</v>
      </c>
      <c r="B12181" s="283" t="s">
        <v>15811</v>
      </c>
      <c r="C12181" s="120" t="s">
        <v>16343</v>
      </c>
      <c r="D12181" s="2">
        <v>1</v>
      </c>
      <c r="E12181" s="104">
        <v>5500</v>
      </c>
      <c r="F12181" s="104">
        <v>5500</v>
      </c>
    </row>
    <row r="12182" spans="1:6" ht="33.75" x14ac:dyDescent="0.2">
      <c r="A12182" s="2">
        <v>12177</v>
      </c>
      <c r="B12182" s="283" t="s">
        <v>15811</v>
      </c>
      <c r="C12182" s="120" t="s">
        <v>16344</v>
      </c>
      <c r="D12182" s="2">
        <v>1</v>
      </c>
      <c r="E12182" s="104">
        <v>5500</v>
      </c>
      <c r="F12182" s="104">
        <v>5500</v>
      </c>
    </row>
    <row r="12183" spans="1:6" ht="33.75" x14ac:dyDescent="0.2">
      <c r="A12183" s="2">
        <v>12178</v>
      </c>
      <c r="B12183" s="283" t="s">
        <v>15811</v>
      </c>
      <c r="C12183" s="120" t="s">
        <v>16345</v>
      </c>
      <c r="D12183" s="2">
        <v>1</v>
      </c>
      <c r="E12183" s="104">
        <v>5500</v>
      </c>
      <c r="F12183" s="104">
        <v>5500</v>
      </c>
    </row>
    <row r="12184" spans="1:6" ht="22.5" x14ac:dyDescent="0.2">
      <c r="A12184" s="2">
        <v>12179</v>
      </c>
      <c r="B12184" s="283" t="s">
        <v>15812</v>
      </c>
      <c r="C12184" s="120" t="s">
        <v>16346</v>
      </c>
      <c r="D12184" s="2">
        <v>1</v>
      </c>
      <c r="E12184" s="104">
        <v>5200</v>
      </c>
      <c r="F12184" s="104">
        <v>5200</v>
      </c>
    </row>
    <row r="12185" spans="1:6" ht="22.5" x14ac:dyDescent="0.2">
      <c r="A12185" s="2">
        <v>12180</v>
      </c>
      <c r="B12185" s="283" t="s">
        <v>15812</v>
      </c>
      <c r="C12185" s="120" t="s">
        <v>13319</v>
      </c>
      <c r="D12185" s="2">
        <v>1</v>
      </c>
      <c r="E12185" s="104">
        <v>5200</v>
      </c>
      <c r="F12185" s="104">
        <v>5200</v>
      </c>
    </row>
    <row r="12186" spans="1:6" ht="22.5" x14ac:dyDescent="0.2">
      <c r="A12186" s="2">
        <v>12181</v>
      </c>
      <c r="B12186" s="283" t="s">
        <v>15812</v>
      </c>
      <c r="C12186" s="120" t="s">
        <v>16347</v>
      </c>
      <c r="D12186" s="2">
        <v>1</v>
      </c>
      <c r="E12186" s="104">
        <v>5200</v>
      </c>
      <c r="F12186" s="104">
        <v>5200</v>
      </c>
    </row>
    <row r="12187" spans="1:6" ht="22.5" x14ac:dyDescent="0.2">
      <c r="A12187" s="2">
        <v>12182</v>
      </c>
      <c r="B12187" s="283" t="s">
        <v>15813</v>
      </c>
      <c r="C12187" s="120" t="s">
        <v>16348</v>
      </c>
      <c r="D12187" s="2">
        <v>1</v>
      </c>
      <c r="E12187" s="104">
        <v>4050</v>
      </c>
      <c r="F12187" s="104">
        <v>4050</v>
      </c>
    </row>
    <row r="12188" spans="1:6" ht="22.5" x14ac:dyDescent="0.2">
      <c r="A12188" s="2">
        <v>12183</v>
      </c>
      <c r="B12188" s="283" t="s">
        <v>15813</v>
      </c>
      <c r="C12188" s="120" t="s">
        <v>16349</v>
      </c>
      <c r="D12188" s="2">
        <v>1</v>
      </c>
      <c r="E12188" s="104">
        <v>4050</v>
      </c>
      <c r="F12188" s="104">
        <v>4050</v>
      </c>
    </row>
    <row r="12189" spans="1:6" ht="22.5" x14ac:dyDescent="0.2">
      <c r="A12189" s="2">
        <v>12184</v>
      </c>
      <c r="B12189" s="283" t="s">
        <v>15814</v>
      </c>
      <c r="C12189" s="120" t="s">
        <v>16350</v>
      </c>
      <c r="D12189" s="2">
        <v>1</v>
      </c>
      <c r="E12189" s="104">
        <v>3600</v>
      </c>
      <c r="F12189" s="104">
        <v>3600</v>
      </c>
    </row>
    <row r="12190" spans="1:6" ht="22.5" x14ac:dyDescent="0.2">
      <c r="A12190" s="2">
        <v>12185</v>
      </c>
      <c r="B12190" s="283" t="s">
        <v>15815</v>
      </c>
      <c r="C12190" s="120" t="s">
        <v>16351</v>
      </c>
      <c r="D12190" s="2">
        <v>1</v>
      </c>
      <c r="E12190" s="104">
        <v>4600</v>
      </c>
      <c r="F12190" s="104">
        <v>4600</v>
      </c>
    </row>
    <row r="12191" spans="1:6" ht="33.75" x14ac:dyDescent="0.2">
      <c r="A12191" s="2">
        <v>12186</v>
      </c>
      <c r="B12191" s="283" t="s">
        <v>15816</v>
      </c>
      <c r="C12191" s="120" t="s">
        <v>16352</v>
      </c>
      <c r="D12191" s="2">
        <v>1</v>
      </c>
      <c r="E12191" s="104">
        <v>4710</v>
      </c>
      <c r="F12191" s="104">
        <v>4710</v>
      </c>
    </row>
    <row r="12192" spans="1:6" ht="33.75" x14ac:dyDescent="0.2">
      <c r="A12192" s="2">
        <v>12187</v>
      </c>
      <c r="B12192" s="283" t="s">
        <v>15816</v>
      </c>
      <c r="C12192" s="120" t="s">
        <v>16353</v>
      </c>
      <c r="D12192" s="2">
        <v>1</v>
      </c>
      <c r="E12192" s="104">
        <v>4710</v>
      </c>
      <c r="F12192" s="104">
        <v>4710</v>
      </c>
    </row>
    <row r="12193" spans="1:6" ht="33.75" x14ac:dyDescent="0.2">
      <c r="A12193" s="2">
        <v>12188</v>
      </c>
      <c r="B12193" s="283" t="s">
        <v>15816</v>
      </c>
      <c r="C12193" s="120" t="s">
        <v>16354</v>
      </c>
      <c r="D12193" s="2">
        <v>1</v>
      </c>
      <c r="E12193" s="104">
        <v>4710</v>
      </c>
      <c r="F12193" s="104">
        <v>4710</v>
      </c>
    </row>
    <row r="12194" spans="1:6" ht="33.75" x14ac:dyDescent="0.2">
      <c r="A12194" s="2">
        <v>12189</v>
      </c>
      <c r="B12194" s="283" t="s">
        <v>15816</v>
      </c>
      <c r="C12194" s="120" t="s">
        <v>16355</v>
      </c>
      <c r="D12194" s="2">
        <v>1</v>
      </c>
      <c r="E12194" s="104">
        <v>4710</v>
      </c>
      <c r="F12194" s="104">
        <v>4710</v>
      </c>
    </row>
    <row r="12195" spans="1:6" ht="33.75" x14ac:dyDescent="0.2">
      <c r="A12195" s="2">
        <v>12190</v>
      </c>
      <c r="B12195" s="283" t="s">
        <v>15816</v>
      </c>
      <c r="C12195" s="120" t="s">
        <v>16356</v>
      </c>
      <c r="D12195" s="2">
        <v>1</v>
      </c>
      <c r="E12195" s="104">
        <v>4710</v>
      </c>
      <c r="F12195" s="104">
        <v>4710</v>
      </c>
    </row>
    <row r="12196" spans="1:6" ht="33.75" x14ac:dyDescent="0.2">
      <c r="A12196" s="2">
        <v>12191</v>
      </c>
      <c r="B12196" s="283" t="s">
        <v>15816</v>
      </c>
      <c r="C12196" s="120" t="s">
        <v>16357</v>
      </c>
      <c r="D12196" s="2">
        <v>1</v>
      </c>
      <c r="E12196" s="104">
        <v>4710</v>
      </c>
      <c r="F12196" s="104">
        <v>4710</v>
      </c>
    </row>
    <row r="12197" spans="1:6" ht="33.75" x14ac:dyDescent="0.2">
      <c r="A12197" s="2">
        <v>12192</v>
      </c>
      <c r="B12197" s="283" t="s">
        <v>15816</v>
      </c>
      <c r="C12197" s="120" t="s">
        <v>16358</v>
      </c>
      <c r="D12197" s="2">
        <v>1</v>
      </c>
      <c r="E12197" s="104">
        <v>4710</v>
      </c>
      <c r="F12197" s="104">
        <v>4710</v>
      </c>
    </row>
    <row r="12198" spans="1:6" ht="33.75" x14ac:dyDescent="0.2">
      <c r="A12198" s="2">
        <v>12193</v>
      </c>
      <c r="B12198" s="283" t="s">
        <v>15816</v>
      </c>
      <c r="C12198" s="120" t="s">
        <v>16359</v>
      </c>
      <c r="D12198" s="2">
        <v>1</v>
      </c>
      <c r="E12198" s="104">
        <v>4710</v>
      </c>
      <c r="F12198" s="104">
        <v>4710</v>
      </c>
    </row>
    <row r="12199" spans="1:6" ht="33.75" x14ac:dyDescent="0.2">
      <c r="A12199" s="2">
        <v>12194</v>
      </c>
      <c r="B12199" s="283" t="s">
        <v>15816</v>
      </c>
      <c r="C12199" s="120" t="s">
        <v>16360</v>
      </c>
      <c r="D12199" s="2">
        <v>1</v>
      </c>
      <c r="E12199" s="104">
        <v>4710</v>
      </c>
      <c r="F12199" s="104">
        <v>4710</v>
      </c>
    </row>
    <row r="12200" spans="1:6" ht="33.75" x14ac:dyDescent="0.2">
      <c r="A12200" s="2">
        <v>12195</v>
      </c>
      <c r="B12200" s="283" t="s">
        <v>15816</v>
      </c>
      <c r="C12200" s="120" t="s">
        <v>16361</v>
      </c>
      <c r="D12200" s="2">
        <v>1</v>
      </c>
      <c r="E12200" s="104">
        <v>4710</v>
      </c>
      <c r="F12200" s="104">
        <v>4710</v>
      </c>
    </row>
    <row r="12201" spans="1:6" ht="33.75" x14ac:dyDescent="0.2">
      <c r="A12201" s="2">
        <v>12196</v>
      </c>
      <c r="B12201" s="283" t="s">
        <v>15816</v>
      </c>
      <c r="C12201" s="120" t="s">
        <v>16362</v>
      </c>
      <c r="D12201" s="2">
        <v>1</v>
      </c>
      <c r="E12201" s="104">
        <v>4710</v>
      </c>
      <c r="F12201" s="104">
        <v>4710</v>
      </c>
    </row>
    <row r="12202" spans="1:6" ht="33.75" x14ac:dyDescent="0.2">
      <c r="A12202" s="2">
        <v>12197</v>
      </c>
      <c r="B12202" s="283" t="s">
        <v>15816</v>
      </c>
      <c r="C12202" s="120" t="s">
        <v>16363</v>
      </c>
      <c r="D12202" s="2">
        <v>1</v>
      </c>
      <c r="E12202" s="104">
        <v>4710</v>
      </c>
      <c r="F12202" s="104">
        <v>4710</v>
      </c>
    </row>
    <row r="12203" spans="1:6" ht="33.75" x14ac:dyDescent="0.2">
      <c r="A12203" s="2">
        <v>12198</v>
      </c>
      <c r="B12203" s="283" t="s">
        <v>15816</v>
      </c>
      <c r="C12203" s="120" t="s">
        <v>16364</v>
      </c>
      <c r="D12203" s="2">
        <v>1</v>
      </c>
      <c r="E12203" s="104">
        <v>4710</v>
      </c>
      <c r="F12203" s="104">
        <v>4710</v>
      </c>
    </row>
    <row r="12204" spans="1:6" ht="33.75" x14ac:dyDescent="0.2">
      <c r="A12204" s="2">
        <v>12199</v>
      </c>
      <c r="B12204" s="283" t="s">
        <v>15816</v>
      </c>
      <c r="C12204" s="120" t="s">
        <v>16365</v>
      </c>
      <c r="D12204" s="2">
        <v>1</v>
      </c>
      <c r="E12204" s="104">
        <v>4710</v>
      </c>
      <c r="F12204" s="104">
        <v>4710</v>
      </c>
    </row>
    <row r="12205" spans="1:6" ht="33.75" x14ac:dyDescent="0.2">
      <c r="A12205" s="2">
        <v>12200</v>
      </c>
      <c r="B12205" s="283" t="s">
        <v>15817</v>
      </c>
      <c r="C12205" s="120" t="s">
        <v>16366</v>
      </c>
      <c r="D12205" s="2">
        <v>1</v>
      </c>
      <c r="E12205" s="104">
        <v>10418</v>
      </c>
      <c r="F12205" s="104">
        <v>10418</v>
      </c>
    </row>
    <row r="12206" spans="1:6" ht="22.5" x14ac:dyDescent="0.2">
      <c r="A12206" s="2">
        <v>12201</v>
      </c>
      <c r="B12206" s="283" t="s">
        <v>15818</v>
      </c>
      <c r="C12206" s="120" t="s">
        <v>16367</v>
      </c>
      <c r="D12206" s="2">
        <v>1</v>
      </c>
      <c r="E12206" s="104">
        <v>4395</v>
      </c>
      <c r="F12206" s="104">
        <v>4395</v>
      </c>
    </row>
    <row r="12207" spans="1:6" ht="22.5" x14ac:dyDescent="0.2">
      <c r="A12207" s="2">
        <v>12202</v>
      </c>
      <c r="B12207" s="283" t="s">
        <v>15819</v>
      </c>
      <c r="C12207" s="120" t="s">
        <v>16368</v>
      </c>
      <c r="D12207" s="2">
        <v>1</v>
      </c>
      <c r="E12207" s="104">
        <v>1562</v>
      </c>
      <c r="F12207" s="104">
        <v>1562</v>
      </c>
    </row>
    <row r="12208" spans="1:6" ht="22.5" x14ac:dyDescent="0.2">
      <c r="A12208" s="2">
        <v>12203</v>
      </c>
      <c r="B12208" s="283" t="s">
        <v>15820</v>
      </c>
      <c r="C12208" s="120" t="s">
        <v>16369</v>
      </c>
      <c r="D12208" s="2">
        <v>1</v>
      </c>
      <c r="E12208" s="104">
        <v>1500</v>
      </c>
      <c r="F12208" s="104">
        <v>1500</v>
      </c>
    </row>
    <row r="12209" spans="1:6" ht="33.75" x14ac:dyDescent="0.2">
      <c r="A12209" s="2">
        <v>12204</v>
      </c>
      <c r="B12209" s="283" t="s">
        <v>15821</v>
      </c>
      <c r="C12209" s="120" t="s">
        <v>16370</v>
      </c>
      <c r="D12209" s="2">
        <v>1</v>
      </c>
      <c r="E12209" s="104">
        <v>1175</v>
      </c>
      <c r="F12209" s="104">
        <v>1175</v>
      </c>
    </row>
    <row r="12210" spans="1:6" ht="22.5" x14ac:dyDescent="0.2">
      <c r="A12210" s="2">
        <v>12205</v>
      </c>
      <c r="B12210" s="283" t="s">
        <v>15822</v>
      </c>
      <c r="C12210" s="120" t="s">
        <v>16371</v>
      </c>
      <c r="D12210" s="2">
        <v>1</v>
      </c>
      <c r="E12210" s="104">
        <v>6840</v>
      </c>
      <c r="F12210" s="104">
        <v>6840</v>
      </c>
    </row>
    <row r="12211" spans="1:6" ht="33.75" x14ac:dyDescent="0.2">
      <c r="A12211" s="2">
        <v>12206</v>
      </c>
      <c r="B12211" s="283" t="s">
        <v>15823</v>
      </c>
      <c r="C12211" s="120" t="s">
        <v>16372</v>
      </c>
      <c r="D12211" s="2">
        <v>1</v>
      </c>
      <c r="E12211" s="104">
        <v>4750</v>
      </c>
      <c r="F12211" s="104">
        <v>4750</v>
      </c>
    </row>
    <row r="12212" spans="1:6" ht="22.5" x14ac:dyDescent="0.2">
      <c r="A12212" s="2">
        <v>12207</v>
      </c>
      <c r="B12212" s="283" t="s">
        <v>15824</v>
      </c>
      <c r="C12212" s="120" t="s">
        <v>16373</v>
      </c>
      <c r="D12212" s="2">
        <v>1</v>
      </c>
      <c r="E12212" s="104">
        <v>4985</v>
      </c>
      <c r="F12212" s="104">
        <v>4985</v>
      </c>
    </row>
    <row r="12213" spans="1:6" x14ac:dyDescent="0.2">
      <c r="A12213" s="2">
        <v>12208</v>
      </c>
      <c r="B12213" s="283" t="s">
        <v>3825</v>
      </c>
      <c r="C12213" s="120" t="s">
        <v>16374</v>
      </c>
      <c r="D12213" s="2">
        <v>1</v>
      </c>
      <c r="E12213" s="104">
        <v>5000</v>
      </c>
      <c r="F12213" s="104">
        <v>5000</v>
      </c>
    </row>
    <row r="12214" spans="1:6" x14ac:dyDescent="0.2">
      <c r="A12214" s="2">
        <v>12209</v>
      </c>
      <c r="B12214" s="283" t="s">
        <v>3825</v>
      </c>
      <c r="C12214" s="120" t="s">
        <v>16375</v>
      </c>
      <c r="D12214" s="2">
        <v>1</v>
      </c>
      <c r="E12214" s="104">
        <v>3017</v>
      </c>
      <c r="F12214" s="104">
        <v>3017</v>
      </c>
    </row>
    <row r="12215" spans="1:6" x14ac:dyDescent="0.2">
      <c r="A12215" s="2">
        <v>12210</v>
      </c>
      <c r="B12215" s="283" t="s">
        <v>15825</v>
      </c>
      <c r="C12215" s="120" t="s">
        <v>16376</v>
      </c>
      <c r="D12215" s="2">
        <v>1</v>
      </c>
      <c r="E12215" s="104">
        <v>24800</v>
      </c>
      <c r="F12215" s="104">
        <v>24800</v>
      </c>
    </row>
    <row r="12216" spans="1:6" ht="33.75" x14ac:dyDescent="0.2">
      <c r="A12216" s="2">
        <v>12211</v>
      </c>
      <c r="B12216" s="283" t="s">
        <v>15826</v>
      </c>
      <c r="C12216" s="120" t="s">
        <v>16377</v>
      </c>
      <c r="D12216" s="2">
        <v>1</v>
      </c>
      <c r="E12216" s="104">
        <v>13210</v>
      </c>
      <c r="F12216" s="104">
        <v>13210</v>
      </c>
    </row>
    <row r="12217" spans="1:6" x14ac:dyDescent="0.2">
      <c r="A12217" s="2">
        <v>12212</v>
      </c>
      <c r="B12217" s="283" t="s">
        <v>3153</v>
      </c>
      <c r="C12217" s="120" t="s">
        <v>16378</v>
      </c>
      <c r="D12217" s="2">
        <v>1</v>
      </c>
      <c r="E12217" s="104">
        <v>4000</v>
      </c>
      <c r="F12217" s="104">
        <v>4000</v>
      </c>
    </row>
    <row r="12218" spans="1:6" x14ac:dyDescent="0.2">
      <c r="A12218" s="2">
        <v>12213</v>
      </c>
      <c r="B12218" s="283" t="s">
        <v>3153</v>
      </c>
      <c r="C12218" s="120" t="s">
        <v>16379</v>
      </c>
      <c r="D12218" s="2">
        <v>1</v>
      </c>
      <c r="E12218" s="104">
        <v>4000</v>
      </c>
      <c r="F12218" s="104">
        <v>4000</v>
      </c>
    </row>
    <row r="12219" spans="1:6" x14ac:dyDescent="0.2">
      <c r="A12219" s="2">
        <v>12214</v>
      </c>
      <c r="B12219" s="283" t="s">
        <v>12333</v>
      </c>
      <c r="C12219" s="120" t="s">
        <v>16380</v>
      </c>
      <c r="D12219" s="2">
        <v>1</v>
      </c>
      <c r="E12219" s="104">
        <v>5576</v>
      </c>
      <c r="F12219" s="104">
        <v>5576</v>
      </c>
    </row>
    <row r="12220" spans="1:6" x14ac:dyDescent="0.2">
      <c r="A12220" s="2">
        <v>12215</v>
      </c>
      <c r="B12220" s="283" t="s">
        <v>12333</v>
      </c>
      <c r="C12220" s="120" t="s">
        <v>16381</v>
      </c>
      <c r="D12220" s="2">
        <v>1</v>
      </c>
      <c r="E12220" s="104">
        <v>4484.3999999999996</v>
      </c>
      <c r="F12220" s="104">
        <v>4484.3999999999996</v>
      </c>
    </row>
    <row r="12221" spans="1:6" x14ac:dyDescent="0.2">
      <c r="A12221" s="2">
        <v>12216</v>
      </c>
      <c r="B12221" s="283" t="s">
        <v>15827</v>
      </c>
      <c r="C12221" s="120" t="s">
        <v>16382</v>
      </c>
      <c r="D12221" s="2">
        <v>1</v>
      </c>
      <c r="E12221" s="104">
        <v>4200</v>
      </c>
      <c r="F12221" s="104">
        <v>4200</v>
      </c>
    </row>
    <row r="12222" spans="1:6" x14ac:dyDescent="0.2">
      <c r="A12222" s="2">
        <v>12217</v>
      </c>
      <c r="B12222" s="283" t="s">
        <v>15828</v>
      </c>
      <c r="C12222" s="120" t="s">
        <v>16383</v>
      </c>
      <c r="D12222" s="2">
        <v>1</v>
      </c>
      <c r="E12222" s="104">
        <v>6193</v>
      </c>
      <c r="F12222" s="104">
        <v>6193</v>
      </c>
    </row>
    <row r="12223" spans="1:6" ht="22.5" x14ac:dyDescent="0.2">
      <c r="A12223" s="2">
        <v>12218</v>
      </c>
      <c r="B12223" s="283" t="s">
        <v>11718</v>
      </c>
      <c r="C12223" s="120" t="s">
        <v>16384</v>
      </c>
      <c r="D12223" s="2">
        <v>1</v>
      </c>
      <c r="E12223" s="104">
        <v>5844.87</v>
      </c>
      <c r="F12223" s="104">
        <v>5844.87</v>
      </c>
    </row>
    <row r="12224" spans="1:6" ht="56.25" x14ac:dyDescent="0.2">
      <c r="A12224" s="2">
        <v>12219</v>
      </c>
      <c r="B12224" s="283" t="s">
        <v>15829</v>
      </c>
      <c r="C12224" s="120" t="s">
        <v>16385</v>
      </c>
      <c r="D12224" s="2">
        <v>1</v>
      </c>
      <c r="E12224" s="104">
        <v>3400</v>
      </c>
      <c r="F12224" s="104">
        <v>3400</v>
      </c>
    </row>
    <row r="12225" spans="1:6" ht="56.25" x14ac:dyDescent="0.2">
      <c r="A12225" s="2">
        <v>12220</v>
      </c>
      <c r="B12225" s="283" t="s">
        <v>15829</v>
      </c>
      <c r="C12225" s="120" t="s">
        <v>16386</v>
      </c>
      <c r="D12225" s="2">
        <v>1</v>
      </c>
      <c r="E12225" s="104">
        <v>3400</v>
      </c>
      <c r="F12225" s="104">
        <v>3400</v>
      </c>
    </row>
    <row r="12226" spans="1:6" ht="56.25" x14ac:dyDescent="0.2">
      <c r="A12226" s="2">
        <v>12221</v>
      </c>
      <c r="B12226" s="283" t="s">
        <v>15829</v>
      </c>
      <c r="C12226" s="120" t="s">
        <v>16387</v>
      </c>
      <c r="D12226" s="2">
        <v>1</v>
      </c>
      <c r="E12226" s="104">
        <v>3400</v>
      </c>
      <c r="F12226" s="104">
        <v>3400</v>
      </c>
    </row>
    <row r="12227" spans="1:6" ht="56.25" x14ac:dyDescent="0.2">
      <c r="A12227" s="2">
        <v>12222</v>
      </c>
      <c r="B12227" s="283" t="s">
        <v>15829</v>
      </c>
      <c r="C12227" s="120" t="s">
        <v>16388</v>
      </c>
      <c r="D12227" s="2">
        <v>1</v>
      </c>
      <c r="E12227" s="104">
        <v>3400</v>
      </c>
      <c r="F12227" s="104">
        <v>3400</v>
      </c>
    </row>
    <row r="12228" spans="1:6" ht="56.25" x14ac:dyDescent="0.2">
      <c r="A12228" s="2">
        <v>12223</v>
      </c>
      <c r="B12228" s="283" t="s">
        <v>15829</v>
      </c>
      <c r="C12228" s="120" t="s">
        <v>16389</v>
      </c>
      <c r="D12228" s="2">
        <v>1</v>
      </c>
      <c r="E12228" s="104">
        <v>3400</v>
      </c>
      <c r="F12228" s="104">
        <v>3400</v>
      </c>
    </row>
    <row r="12229" spans="1:6" ht="56.25" x14ac:dyDescent="0.2">
      <c r="A12229" s="2">
        <v>12224</v>
      </c>
      <c r="B12229" s="283" t="s">
        <v>15829</v>
      </c>
      <c r="C12229" s="120" t="s">
        <v>16390</v>
      </c>
      <c r="D12229" s="2">
        <v>1</v>
      </c>
      <c r="E12229" s="104">
        <v>3400</v>
      </c>
      <c r="F12229" s="104">
        <v>3400</v>
      </c>
    </row>
    <row r="12230" spans="1:6" ht="56.25" x14ac:dyDescent="0.2">
      <c r="A12230" s="2">
        <v>12225</v>
      </c>
      <c r="B12230" s="283" t="s">
        <v>15829</v>
      </c>
      <c r="C12230" s="120" t="s">
        <v>16391</v>
      </c>
      <c r="D12230" s="2">
        <v>1</v>
      </c>
      <c r="E12230" s="104">
        <v>3400</v>
      </c>
      <c r="F12230" s="104">
        <v>3400</v>
      </c>
    </row>
    <row r="12231" spans="1:6" ht="56.25" x14ac:dyDescent="0.2">
      <c r="A12231" s="2">
        <v>12226</v>
      </c>
      <c r="B12231" s="283" t="s">
        <v>15829</v>
      </c>
      <c r="C12231" s="120" t="s">
        <v>16392</v>
      </c>
      <c r="D12231" s="2">
        <v>1</v>
      </c>
      <c r="E12231" s="104">
        <v>3400</v>
      </c>
      <c r="F12231" s="104">
        <v>3400</v>
      </c>
    </row>
    <row r="12232" spans="1:6" ht="56.25" x14ac:dyDescent="0.2">
      <c r="A12232" s="2">
        <v>12227</v>
      </c>
      <c r="B12232" s="283" t="s">
        <v>15829</v>
      </c>
      <c r="C12232" s="120" t="s">
        <v>16393</v>
      </c>
      <c r="D12232" s="2">
        <v>1</v>
      </c>
      <c r="E12232" s="104">
        <v>3400</v>
      </c>
      <c r="F12232" s="104">
        <v>3400</v>
      </c>
    </row>
    <row r="12233" spans="1:6" ht="56.25" x14ac:dyDescent="0.2">
      <c r="A12233" s="2">
        <v>12228</v>
      </c>
      <c r="B12233" s="283" t="s">
        <v>15829</v>
      </c>
      <c r="C12233" s="120" t="s">
        <v>16394</v>
      </c>
      <c r="D12233" s="2">
        <v>1</v>
      </c>
      <c r="E12233" s="104">
        <v>3400</v>
      </c>
      <c r="F12233" s="104">
        <v>3400</v>
      </c>
    </row>
    <row r="12234" spans="1:6" ht="56.25" x14ac:dyDescent="0.2">
      <c r="A12234" s="2">
        <v>12229</v>
      </c>
      <c r="B12234" s="283" t="s">
        <v>15829</v>
      </c>
      <c r="C12234" s="120" t="s">
        <v>16395</v>
      </c>
      <c r="D12234" s="2">
        <v>1</v>
      </c>
      <c r="E12234" s="104">
        <v>3400</v>
      </c>
      <c r="F12234" s="104">
        <v>3400</v>
      </c>
    </row>
    <row r="12235" spans="1:6" ht="56.25" x14ac:dyDescent="0.2">
      <c r="A12235" s="2">
        <v>12230</v>
      </c>
      <c r="B12235" s="283" t="s">
        <v>15829</v>
      </c>
      <c r="C12235" s="120" t="s">
        <v>16396</v>
      </c>
      <c r="D12235" s="2">
        <v>1</v>
      </c>
      <c r="E12235" s="104">
        <v>3400</v>
      </c>
      <c r="F12235" s="104">
        <v>3400</v>
      </c>
    </row>
    <row r="12236" spans="1:6" ht="56.25" x14ac:dyDescent="0.2">
      <c r="A12236" s="2">
        <v>12231</v>
      </c>
      <c r="B12236" s="283" t="s">
        <v>15829</v>
      </c>
      <c r="C12236" s="120" t="s">
        <v>16397</v>
      </c>
      <c r="D12236" s="2">
        <v>1</v>
      </c>
      <c r="E12236" s="104">
        <v>3400</v>
      </c>
      <c r="F12236" s="104">
        <v>3400</v>
      </c>
    </row>
    <row r="12237" spans="1:6" ht="56.25" x14ac:dyDescent="0.2">
      <c r="A12237" s="2">
        <v>12232</v>
      </c>
      <c r="B12237" s="283" t="s">
        <v>15829</v>
      </c>
      <c r="C12237" s="120" t="s">
        <v>16398</v>
      </c>
      <c r="D12237" s="2">
        <v>1</v>
      </c>
      <c r="E12237" s="104">
        <v>3400</v>
      </c>
      <c r="F12237" s="104">
        <v>3400</v>
      </c>
    </row>
    <row r="12238" spans="1:6" ht="56.25" x14ac:dyDescent="0.2">
      <c r="A12238" s="2">
        <v>12233</v>
      </c>
      <c r="B12238" s="283" t="s">
        <v>15829</v>
      </c>
      <c r="C12238" s="120" t="s">
        <v>16399</v>
      </c>
      <c r="D12238" s="2">
        <v>1</v>
      </c>
      <c r="E12238" s="104">
        <v>3400</v>
      </c>
      <c r="F12238" s="104">
        <v>3400</v>
      </c>
    </row>
    <row r="12239" spans="1:6" ht="56.25" x14ac:dyDescent="0.2">
      <c r="A12239" s="2">
        <v>12234</v>
      </c>
      <c r="B12239" s="283" t="s">
        <v>15829</v>
      </c>
      <c r="C12239" s="120" t="s">
        <v>16400</v>
      </c>
      <c r="D12239" s="2">
        <v>1</v>
      </c>
      <c r="E12239" s="104">
        <v>3149.52</v>
      </c>
      <c r="F12239" s="104">
        <v>3149.52</v>
      </c>
    </row>
    <row r="12240" spans="1:6" ht="22.5" x14ac:dyDescent="0.2">
      <c r="A12240" s="2">
        <v>12235</v>
      </c>
      <c r="B12240" s="284" t="s">
        <v>15830</v>
      </c>
      <c r="C12240" s="38">
        <v>4101261668</v>
      </c>
      <c r="D12240" s="2">
        <v>1</v>
      </c>
      <c r="E12240" s="288">
        <v>18547.259999999998</v>
      </c>
      <c r="F12240" s="288">
        <v>18547.259999999998</v>
      </c>
    </row>
    <row r="12241" spans="1:6" ht="22.5" x14ac:dyDescent="0.2">
      <c r="A12241" s="2">
        <v>12236</v>
      </c>
      <c r="B12241" s="284" t="s">
        <v>15830</v>
      </c>
      <c r="C12241" s="38">
        <v>4101261669</v>
      </c>
      <c r="D12241" s="2">
        <v>1</v>
      </c>
      <c r="E12241" s="288">
        <v>18547.259999999998</v>
      </c>
      <c r="F12241" s="288">
        <v>18547.259999999998</v>
      </c>
    </row>
    <row r="12242" spans="1:6" ht="22.5" x14ac:dyDescent="0.2">
      <c r="A12242" s="2">
        <v>12237</v>
      </c>
      <c r="B12242" s="284" t="s">
        <v>15830</v>
      </c>
      <c r="C12242" s="38">
        <v>4101261670</v>
      </c>
      <c r="D12242" s="2">
        <v>1</v>
      </c>
      <c r="E12242" s="288">
        <v>18547.259999999998</v>
      </c>
      <c r="F12242" s="288">
        <v>18547.259999999998</v>
      </c>
    </row>
    <row r="12243" spans="1:6" ht="22.5" x14ac:dyDescent="0.2">
      <c r="A12243" s="2">
        <v>12238</v>
      </c>
      <c r="B12243" s="284" t="s">
        <v>15830</v>
      </c>
      <c r="C12243" s="38">
        <v>4101261671</v>
      </c>
      <c r="D12243" s="2">
        <v>1</v>
      </c>
      <c r="E12243" s="288">
        <v>18547.259999999998</v>
      </c>
      <c r="F12243" s="288">
        <v>18547.259999999998</v>
      </c>
    </row>
    <row r="12244" spans="1:6" ht="22.5" x14ac:dyDescent="0.2">
      <c r="A12244" s="2">
        <v>12239</v>
      </c>
      <c r="B12244" s="284" t="s">
        <v>15830</v>
      </c>
      <c r="C12244" s="38">
        <v>4101261672</v>
      </c>
      <c r="D12244" s="2">
        <v>1</v>
      </c>
      <c r="E12244" s="288">
        <v>18547.259999999998</v>
      </c>
      <c r="F12244" s="288">
        <v>18547.259999999998</v>
      </c>
    </row>
    <row r="12245" spans="1:6" ht="22.5" x14ac:dyDescent="0.2">
      <c r="A12245" s="2">
        <v>12240</v>
      </c>
      <c r="B12245" s="284" t="s">
        <v>15830</v>
      </c>
      <c r="C12245" s="38">
        <v>4101261673</v>
      </c>
      <c r="D12245" s="2">
        <v>1</v>
      </c>
      <c r="E12245" s="288">
        <v>18547.259999999998</v>
      </c>
      <c r="F12245" s="288">
        <v>18547.259999999998</v>
      </c>
    </row>
    <row r="12246" spans="1:6" ht="22.5" x14ac:dyDescent="0.2">
      <c r="A12246" s="2">
        <v>12241</v>
      </c>
      <c r="B12246" s="284" t="s">
        <v>15830</v>
      </c>
      <c r="C12246" s="38">
        <v>4101261674</v>
      </c>
      <c r="D12246" s="2">
        <v>1</v>
      </c>
      <c r="E12246" s="288">
        <v>18547.259999999998</v>
      </c>
      <c r="F12246" s="288">
        <v>18547.259999999998</v>
      </c>
    </row>
    <row r="12247" spans="1:6" ht="67.5" x14ac:dyDescent="0.2">
      <c r="A12247" s="2">
        <v>12242</v>
      </c>
      <c r="B12247" s="284" t="s">
        <v>15831</v>
      </c>
      <c r="C12247" s="38">
        <v>4101261684</v>
      </c>
      <c r="D12247" s="2">
        <v>1</v>
      </c>
      <c r="E12247" s="288">
        <v>87900</v>
      </c>
      <c r="F12247" s="213">
        <v>30765</v>
      </c>
    </row>
    <row r="12248" spans="1:6" ht="67.5" x14ac:dyDescent="0.2">
      <c r="A12248" s="2">
        <v>12243</v>
      </c>
      <c r="B12248" s="284" t="s">
        <v>15831</v>
      </c>
      <c r="C12248" s="38">
        <v>4101261685</v>
      </c>
      <c r="D12248" s="2">
        <v>1</v>
      </c>
      <c r="E12248" s="288">
        <v>87900</v>
      </c>
      <c r="F12248" s="213">
        <v>30765</v>
      </c>
    </row>
    <row r="12249" spans="1:6" ht="67.5" x14ac:dyDescent="0.2">
      <c r="A12249" s="2">
        <v>12244</v>
      </c>
      <c r="B12249" s="284" t="s">
        <v>15831</v>
      </c>
      <c r="C12249" s="38">
        <v>4101261686</v>
      </c>
      <c r="D12249" s="2">
        <v>1</v>
      </c>
      <c r="E12249" s="288">
        <v>87900</v>
      </c>
      <c r="F12249" s="213">
        <v>30765</v>
      </c>
    </row>
    <row r="12250" spans="1:6" ht="90" x14ac:dyDescent="0.2">
      <c r="A12250" s="2">
        <v>12245</v>
      </c>
      <c r="B12250" s="284" t="s">
        <v>15832</v>
      </c>
      <c r="C12250" s="38">
        <v>4101261690</v>
      </c>
      <c r="D12250" s="2">
        <v>1</v>
      </c>
      <c r="E12250" s="288">
        <v>1271703.3</v>
      </c>
      <c r="F12250" s="213">
        <v>445096.26</v>
      </c>
    </row>
    <row r="12251" spans="1:6" ht="90" x14ac:dyDescent="0.2">
      <c r="A12251" s="2">
        <v>12246</v>
      </c>
      <c r="B12251" s="284" t="s">
        <v>15833</v>
      </c>
      <c r="C12251" s="38">
        <v>4101261691</v>
      </c>
      <c r="D12251" s="2">
        <v>1</v>
      </c>
      <c r="E12251" s="288">
        <v>853703.3</v>
      </c>
      <c r="F12251" s="213">
        <v>298796.19</v>
      </c>
    </row>
    <row r="12252" spans="1:6" ht="90" x14ac:dyDescent="0.2">
      <c r="A12252" s="2">
        <v>12247</v>
      </c>
      <c r="B12252" s="284" t="s">
        <v>15834</v>
      </c>
      <c r="C12252" s="38">
        <v>4101261692</v>
      </c>
      <c r="D12252" s="2">
        <v>1</v>
      </c>
      <c r="E12252" s="288">
        <v>883703.3</v>
      </c>
      <c r="F12252" s="213">
        <v>309296.19</v>
      </c>
    </row>
    <row r="12253" spans="1:6" ht="33.75" x14ac:dyDescent="0.2">
      <c r="A12253" s="2">
        <v>12248</v>
      </c>
      <c r="B12253" s="284" t="s">
        <v>15835</v>
      </c>
      <c r="C12253" s="38">
        <v>4101261693</v>
      </c>
      <c r="D12253" s="2">
        <v>1</v>
      </c>
      <c r="E12253" s="288">
        <v>37060</v>
      </c>
      <c r="F12253" s="288">
        <v>37060</v>
      </c>
    </row>
    <row r="12254" spans="1:6" ht="33.75" x14ac:dyDescent="0.2">
      <c r="A12254" s="2">
        <v>12249</v>
      </c>
      <c r="B12254" s="284" t="s">
        <v>15836</v>
      </c>
      <c r="C12254" s="38">
        <v>4101261694</v>
      </c>
      <c r="D12254" s="2">
        <v>1</v>
      </c>
      <c r="E12254" s="288">
        <v>27340</v>
      </c>
      <c r="F12254" s="288">
        <v>27340</v>
      </c>
    </row>
    <row r="12255" spans="1:6" ht="33.75" x14ac:dyDescent="0.2">
      <c r="A12255" s="2">
        <v>12250</v>
      </c>
      <c r="B12255" s="284" t="s">
        <v>15837</v>
      </c>
      <c r="C12255" s="38">
        <v>4101261695</v>
      </c>
      <c r="D12255" s="2">
        <v>1</v>
      </c>
      <c r="E12255" s="288">
        <v>24300</v>
      </c>
      <c r="F12255" s="288">
        <v>24300</v>
      </c>
    </row>
    <row r="12256" spans="1:6" ht="45" x14ac:dyDescent="0.2">
      <c r="A12256" s="2">
        <v>12251</v>
      </c>
      <c r="B12256" s="284" t="s">
        <v>15838</v>
      </c>
      <c r="C12256" s="38">
        <v>4101261696</v>
      </c>
      <c r="D12256" s="2">
        <v>1</v>
      </c>
      <c r="E12256" s="288">
        <v>22955.75</v>
      </c>
      <c r="F12256" s="288">
        <v>22955.75</v>
      </c>
    </row>
    <row r="12257" spans="1:6" x14ac:dyDescent="0.2">
      <c r="A12257" s="2">
        <v>12252</v>
      </c>
      <c r="B12257" s="284" t="s">
        <v>11924</v>
      </c>
      <c r="C12257" s="38"/>
      <c r="D12257" s="2">
        <v>1</v>
      </c>
      <c r="E12257" s="288">
        <v>20280</v>
      </c>
      <c r="F12257" s="288">
        <v>20280</v>
      </c>
    </row>
    <row r="12258" spans="1:6" ht="22.5" x14ac:dyDescent="0.2">
      <c r="A12258" s="2">
        <v>12253</v>
      </c>
      <c r="B12258" s="283" t="s">
        <v>13136</v>
      </c>
      <c r="C12258" s="120"/>
      <c r="D12258" s="2">
        <v>1</v>
      </c>
      <c r="E12258" s="104">
        <v>186663.41</v>
      </c>
      <c r="F12258" s="104">
        <v>186663.41</v>
      </c>
    </row>
    <row r="12259" spans="1:6" ht="22.5" x14ac:dyDescent="0.2">
      <c r="A12259" s="2">
        <v>12254</v>
      </c>
      <c r="B12259" s="283" t="s">
        <v>13136</v>
      </c>
      <c r="C12259" s="120"/>
      <c r="D12259" s="2">
        <v>1</v>
      </c>
      <c r="E12259" s="104">
        <v>17039.599999999999</v>
      </c>
      <c r="F12259" s="104">
        <v>17039.599999999999</v>
      </c>
    </row>
    <row r="12260" spans="1:6" ht="22.5" x14ac:dyDescent="0.2">
      <c r="A12260" s="2">
        <v>12255</v>
      </c>
      <c r="B12260" s="283" t="s">
        <v>13136</v>
      </c>
      <c r="C12260" s="120"/>
      <c r="D12260" s="2">
        <v>1</v>
      </c>
      <c r="E12260" s="104">
        <v>22632.47</v>
      </c>
      <c r="F12260" s="104">
        <v>22632.47</v>
      </c>
    </row>
    <row r="12261" spans="1:6" ht="22.5" x14ac:dyDescent="0.2">
      <c r="A12261" s="2">
        <v>12256</v>
      </c>
      <c r="B12261" s="283" t="s">
        <v>13136</v>
      </c>
      <c r="C12261" s="120"/>
      <c r="D12261" s="2">
        <v>1</v>
      </c>
      <c r="E12261" s="104">
        <v>64634.89</v>
      </c>
      <c r="F12261" s="104">
        <v>64634.89</v>
      </c>
    </row>
    <row r="12262" spans="1:6" ht="22.5" x14ac:dyDescent="0.2">
      <c r="A12262" s="2">
        <v>12257</v>
      </c>
      <c r="B12262" s="283" t="s">
        <v>13136</v>
      </c>
      <c r="C12262" s="120"/>
      <c r="D12262" s="2">
        <v>1</v>
      </c>
      <c r="E12262" s="104">
        <v>19864.939999999999</v>
      </c>
      <c r="F12262" s="104">
        <v>19864.939999999999</v>
      </c>
    </row>
    <row r="12263" spans="1:6" x14ac:dyDescent="0.2">
      <c r="A12263" s="2">
        <v>12258</v>
      </c>
      <c r="B12263" s="283" t="s">
        <v>11924</v>
      </c>
      <c r="C12263" s="120"/>
      <c r="D12263" s="2">
        <v>1</v>
      </c>
      <c r="E12263" s="104">
        <v>337567.88</v>
      </c>
      <c r="F12263" s="104">
        <v>337567.88</v>
      </c>
    </row>
    <row r="12264" spans="1:6" x14ac:dyDescent="0.2">
      <c r="A12264" s="2">
        <v>12259</v>
      </c>
      <c r="B12264" s="283" t="s">
        <v>11924</v>
      </c>
      <c r="C12264" s="120"/>
      <c r="D12264" s="2">
        <v>1</v>
      </c>
      <c r="E12264" s="104">
        <v>229491.9</v>
      </c>
      <c r="F12264" s="104">
        <v>229491.9</v>
      </c>
    </row>
    <row r="12265" spans="1:6" x14ac:dyDescent="0.2">
      <c r="A12265" s="2">
        <v>12260</v>
      </c>
      <c r="B12265" s="283" t="s">
        <v>11924</v>
      </c>
      <c r="C12265" s="120"/>
      <c r="D12265" s="2">
        <v>1</v>
      </c>
      <c r="E12265" s="104">
        <f>382948.7-168555.6</f>
        <v>214393.1</v>
      </c>
      <c r="F12265" s="104">
        <f>382948.7-168555.6</f>
        <v>214393.1</v>
      </c>
    </row>
    <row r="12266" spans="1:6" ht="33.75" x14ac:dyDescent="0.2">
      <c r="A12266" s="2">
        <v>12261</v>
      </c>
      <c r="B12266" s="283" t="s">
        <v>15839</v>
      </c>
      <c r="C12266" s="120"/>
      <c r="D12266" s="2">
        <v>1</v>
      </c>
      <c r="E12266" s="213">
        <v>892</v>
      </c>
      <c r="F12266" s="213">
        <v>892</v>
      </c>
    </row>
    <row r="12267" spans="1:6" x14ac:dyDescent="0.2">
      <c r="A12267" s="2">
        <v>12262</v>
      </c>
      <c r="B12267" s="283" t="s">
        <v>11924</v>
      </c>
      <c r="C12267" s="120"/>
      <c r="D12267" s="2">
        <v>1</v>
      </c>
      <c r="E12267" s="104">
        <f>994861.77</f>
        <v>994861.77</v>
      </c>
      <c r="F12267" s="104">
        <f>994861.77</f>
        <v>994861.77</v>
      </c>
    </row>
    <row r="12268" spans="1:6" x14ac:dyDescent="0.2">
      <c r="A12268" s="2">
        <v>12263</v>
      </c>
      <c r="B12268" s="283" t="s">
        <v>11924</v>
      </c>
      <c r="C12268" s="120"/>
      <c r="D12268" s="2">
        <v>1</v>
      </c>
      <c r="E12268" s="104">
        <f>470635</f>
        <v>470635</v>
      </c>
      <c r="F12268" s="104">
        <f>470635</f>
        <v>470635</v>
      </c>
    </row>
    <row r="12269" spans="1:6" ht="22.5" x14ac:dyDescent="0.2">
      <c r="A12269" s="2">
        <v>12264</v>
      </c>
      <c r="B12269" s="283" t="s">
        <v>13136</v>
      </c>
      <c r="C12269" s="120"/>
      <c r="D12269" s="2">
        <v>1</v>
      </c>
      <c r="E12269" s="104">
        <v>15352.5</v>
      </c>
      <c r="F12269" s="104">
        <v>15352.5</v>
      </c>
    </row>
    <row r="12270" spans="1:6" ht="22.5" x14ac:dyDescent="0.2">
      <c r="A12270" s="2">
        <v>12265</v>
      </c>
      <c r="B12270" s="283" t="s">
        <v>13136</v>
      </c>
      <c r="C12270" s="120"/>
      <c r="D12270" s="2">
        <v>1</v>
      </c>
      <c r="E12270" s="104">
        <v>75994.77</v>
      </c>
      <c r="F12270" s="104">
        <v>75994.77</v>
      </c>
    </row>
    <row r="12271" spans="1:6" ht="22.5" x14ac:dyDescent="0.2">
      <c r="A12271" s="2">
        <v>12266</v>
      </c>
      <c r="B12271" s="283" t="s">
        <v>13136</v>
      </c>
      <c r="C12271" s="120"/>
      <c r="D12271" s="2">
        <v>1</v>
      </c>
      <c r="E12271" s="104">
        <v>35496.25</v>
      </c>
      <c r="F12271" s="104">
        <v>35496.25</v>
      </c>
    </row>
    <row r="12272" spans="1:6" ht="22.5" x14ac:dyDescent="0.2">
      <c r="A12272" s="2">
        <v>12267</v>
      </c>
      <c r="B12272" s="283" t="s">
        <v>13136</v>
      </c>
      <c r="C12272" s="120"/>
      <c r="D12272" s="2">
        <v>1</v>
      </c>
      <c r="E12272" s="104">
        <f>39400-20038</f>
        <v>19362</v>
      </c>
      <c r="F12272" s="104">
        <f>39400-20038</f>
        <v>19362</v>
      </c>
    </row>
    <row r="12273" spans="1:6" ht="22.5" x14ac:dyDescent="0.2">
      <c r="A12273" s="2">
        <v>12268</v>
      </c>
      <c r="B12273" s="283" t="s">
        <v>15840</v>
      </c>
      <c r="C12273" s="120"/>
      <c r="D12273" s="2">
        <v>1</v>
      </c>
      <c r="E12273" s="104">
        <v>3325.01</v>
      </c>
      <c r="F12273" s="104">
        <v>3325.01</v>
      </c>
    </row>
    <row r="12274" spans="1:6" ht="22.5" x14ac:dyDescent="0.2">
      <c r="A12274" s="2">
        <v>12269</v>
      </c>
      <c r="B12274" s="283" t="s">
        <v>15840</v>
      </c>
      <c r="C12274" s="120"/>
      <c r="D12274" s="2">
        <v>1</v>
      </c>
      <c r="E12274" s="104">
        <v>1962</v>
      </c>
      <c r="F12274" s="104">
        <v>1962</v>
      </c>
    </row>
    <row r="12275" spans="1:6" x14ac:dyDescent="0.2">
      <c r="A12275" s="2">
        <v>12270</v>
      </c>
      <c r="B12275" s="283"/>
      <c r="C12275" s="120"/>
      <c r="D12275" s="2">
        <v>1</v>
      </c>
      <c r="E12275" s="213"/>
      <c r="F12275" s="213"/>
    </row>
    <row r="12276" spans="1:6" ht="33.75" x14ac:dyDescent="0.2">
      <c r="A12276" s="2">
        <v>12271</v>
      </c>
      <c r="B12276" s="282" t="s">
        <v>11626</v>
      </c>
      <c r="C12276" s="120"/>
      <c r="D12276" s="2">
        <v>1</v>
      </c>
      <c r="E12276" s="291">
        <v>7047</v>
      </c>
      <c r="F12276" s="213">
        <f t="shared" ref="F12276:F12285" si="8">E12276</f>
        <v>7047</v>
      </c>
    </row>
    <row r="12277" spans="1:6" x14ac:dyDescent="0.2">
      <c r="A12277" s="2">
        <v>12272</v>
      </c>
      <c r="B12277" s="282" t="s">
        <v>11924</v>
      </c>
      <c r="C12277" s="120"/>
      <c r="D12277" s="2">
        <v>1</v>
      </c>
      <c r="E12277" s="291">
        <v>16218.4</v>
      </c>
      <c r="F12277" s="213">
        <f t="shared" si="8"/>
        <v>16218.4</v>
      </c>
    </row>
    <row r="12278" spans="1:6" x14ac:dyDescent="0.2">
      <c r="A12278" s="2">
        <v>12273</v>
      </c>
      <c r="B12278" s="282" t="s">
        <v>11924</v>
      </c>
      <c r="C12278" s="120"/>
      <c r="D12278" s="2">
        <v>1</v>
      </c>
      <c r="E12278" s="291">
        <v>62370</v>
      </c>
      <c r="F12278" s="213">
        <f t="shared" si="8"/>
        <v>62370</v>
      </c>
    </row>
    <row r="12279" spans="1:6" x14ac:dyDescent="0.2">
      <c r="A12279" s="2">
        <v>12274</v>
      </c>
      <c r="B12279" s="282" t="s">
        <v>11924</v>
      </c>
      <c r="C12279" s="120"/>
      <c r="D12279" s="2">
        <v>1</v>
      </c>
      <c r="E12279" s="291">
        <v>97623</v>
      </c>
      <c r="F12279" s="213">
        <f t="shared" si="8"/>
        <v>97623</v>
      </c>
    </row>
    <row r="12280" spans="1:6" x14ac:dyDescent="0.2">
      <c r="A12280" s="2">
        <v>12275</v>
      </c>
      <c r="B12280" s="282" t="s">
        <v>11924</v>
      </c>
      <c r="C12280" s="120"/>
      <c r="D12280" s="2">
        <v>1</v>
      </c>
      <c r="E12280" s="291">
        <v>98374.5</v>
      </c>
      <c r="F12280" s="213">
        <f t="shared" si="8"/>
        <v>98374.5</v>
      </c>
    </row>
    <row r="12281" spans="1:6" x14ac:dyDescent="0.2">
      <c r="A12281" s="2">
        <v>12276</v>
      </c>
      <c r="B12281" s="282" t="s">
        <v>11924</v>
      </c>
      <c r="C12281" s="120"/>
      <c r="D12281" s="2">
        <v>1</v>
      </c>
      <c r="E12281" s="291">
        <v>30143.5</v>
      </c>
      <c r="F12281" s="213">
        <f t="shared" si="8"/>
        <v>30143.5</v>
      </c>
    </row>
    <row r="12282" spans="1:6" x14ac:dyDescent="0.2">
      <c r="A12282" s="2">
        <v>12277</v>
      </c>
      <c r="B12282" s="282" t="s">
        <v>11924</v>
      </c>
      <c r="C12282" s="120"/>
      <c r="D12282" s="2">
        <v>1</v>
      </c>
      <c r="E12282" s="291">
        <v>24245</v>
      </c>
      <c r="F12282" s="213">
        <f t="shared" si="8"/>
        <v>24245</v>
      </c>
    </row>
    <row r="12283" spans="1:6" ht="22.5" x14ac:dyDescent="0.2">
      <c r="A12283" s="2">
        <v>12278</v>
      </c>
      <c r="B12283" s="284" t="s">
        <v>15841</v>
      </c>
      <c r="C12283" s="120"/>
      <c r="D12283" s="2">
        <v>1</v>
      </c>
      <c r="E12283" s="291">
        <v>1169.0999999999999</v>
      </c>
      <c r="F12283" s="292">
        <f t="shared" si="8"/>
        <v>1169.0999999999999</v>
      </c>
    </row>
    <row r="12284" spans="1:6" ht="22.5" x14ac:dyDescent="0.2">
      <c r="A12284" s="2">
        <v>12279</v>
      </c>
      <c r="B12284" s="282" t="s">
        <v>13136</v>
      </c>
      <c r="C12284" s="120"/>
      <c r="D12284" s="2">
        <v>1</v>
      </c>
      <c r="E12284" s="104">
        <v>2109.04</v>
      </c>
      <c r="F12284" s="213">
        <f t="shared" si="8"/>
        <v>2109.04</v>
      </c>
    </row>
    <row r="12285" spans="1:6" ht="22.5" x14ac:dyDescent="0.2">
      <c r="A12285" s="2">
        <v>12280</v>
      </c>
      <c r="B12285" s="282" t="s">
        <v>15842</v>
      </c>
      <c r="C12285" s="120"/>
      <c r="D12285" s="2">
        <v>1</v>
      </c>
      <c r="E12285" s="104">
        <v>7020</v>
      </c>
      <c r="F12285" s="213">
        <f t="shared" si="8"/>
        <v>7020</v>
      </c>
    </row>
    <row r="12286" spans="1:6" x14ac:dyDescent="0.2">
      <c r="A12286" s="2">
        <v>12281</v>
      </c>
      <c r="B12286" s="282" t="s">
        <v>11924</v>
      </c>
      <c r="C12286" s="120"/>
      <c r="D12286" s="2">
        <v>1</v>
      </c>
      <c r="E12286" s="104">
        <v>98022</v>
      </c>
      <c r="F12286" s="104">
        <v>98022</v>
      </c>
    </row>
    <row r="12287" spans="1:6" x14ac:dyDescent="0.2">
      <c r="A12287" s="2">
        <v>12282</v>
      </c>
      <c r="B12287" s="282" t="s">
        <v>11924</v>
      </c>
      <c r="C12287" s="120"/>
      <c r="D12287" s="2">
        <v>1</v>
      </c>
      <c r="E12287" s="104">
        <v>95064</v>
      </c>
      <c r="F12287" s="104">
        <v>95064</v>
      </c>
    </row>
    <row r="12288" spans="1:6" x14ac:dyDescent="0.2">
      <c r="A12288" s="2">
        <v>12283</v>
      </c>
      <c r="B12288" s="282" t="s">
        <v>11924</v>
      </c>
      <c r="C12288" s="120"/>
      <c r="D12288" s="2">
        <v>1</v>
      </c>
      <c r="E12288" s="104">
        <v>31275.75</v>
      </c>
      <c r="F12288" s="104">
        <v>31275.75</v>
      </c>
    </row>
    <row r="12289" spans="1:6" ht="45" x14ac:dyDescent="0.2">
      <c r="A12289" s="2">
        <v>12284</v>
      </c>
      <c r="B12289" s="282" t="s">
        <v>15843</v>
      </c>
      <c r="C12289" s="286">
        <v>4101261750</v>
      </c>
      <c r="D12289" s="2">
        <v>1</v>
      </c>
      <c r="E12289" s="104">
        <v>3250</v>
      </c>
      <c r="F12289" s="104">
        <v>3250</v>
      </c>
    </row>
    <row r="12290" spans="1:6" ht="45" x14ac:dyDescent="0.2">
      <c r="A12290" s="2">
        <v>12285</v>
      </c>
      <c r="B12290" s="282" t="s">
        <v>15843</v>
      </c>
      <c r="C12290" s="286">
        <v>4101261751</v>
      </c>
      <c r="D12290" s="2">
        <v>1</v>
      </c>
      <c r="E12290" s="104">
        <v>3250</v>
      </c>
      <c r="F12290" s="104">
        <v>3250</v>
      </c>
    </row>
    <row r="12291" spans="1:6" ht="45" x14ac:dyDescent="0.2">
      <c r="A12291" s="2">
        <v>12286</v>
      </c>
      <c r="B12291" s="282" t="s">
        <v>15843</v>
      </c>
      <c r="C12291" s="286">
        <v>4101261752</v>
      </c>
      <c r="D12291" s="2">
        <v>1</v>
      </c>
      <c r="E12291" s="104">
        <v>3250</v>
      </c>
      <c r="F12291" s="104">
        <v>3250</v>
      </c>
    </row>
    <row r="12292" spans="1:6" ht="45" x14ac:dyDescent="0.2">
      <c r="A12292" s="2">
        <v>12287</v>
      </c>
      <c r="B12292" s="282" t="s">
        <v>15843</v>
      </c>
      <c r="C12292" s="286">
        <v>4101261753</v>
      </c>
      <c r="D12292" s="2">
        <v>1</v>
      </c>
      <c r="E12292" s="104">
        <v>3250</v>
      </c>
      <c r="F12292" s="104">
        <v>3250</v>
      </c>
    </row>
    <row r="12293" spans="1:6" ht="45" x14ac:dyDescent="0.2">
      <c r="A12293" s="2">
        <v>12288</v>
      </c>
      <c r="B12293" s="282" t="s">
        <v>15843</v>
      </c>
      <c r="C12293" s="286">
        <v>4101261754</v>
      </c>
      <c r="D12293" s="2">
        <v>1</v>
      </c>
      <c r="E12293" s="104">
        <v>3250</v>
      </c>
      <c r="F12293" s="104">
        <v>3250</v>
      </c>
    </row>
    <row r="12294" spans="1:6" ht="45" x14ac:dyDescent="0.2">
      <c r="A12294" s="2">
        <v>12289</v>
      </c>
      <c r="B12294" s="282" t="s">
        <v>15843</v>
      </c>
      <c r="C12294" s="286">
        <v>4101261755</v>
      </c>
      <c r="D12294" s="2">
        <v>1</v>
      </c>
      <c r="E12294" s="104">
        <v>3250</v>
      </c>
      <c r="F12294" s="104">
        <v>3250</v>
      </c>
    </row>
    <row r="12295" spans="1:6" ht="45" x14ac:dyDescent="0.2">
      <c r="A12295" s="2">
        <v>12290</v>
      </c>
      <c r="B12295" s="282" t="s">
        <v>15843</v>
      </c>
      <c r="C12295" s="286">
        <v>4101261756</v>
      </c>
      <c r="D12295" s="2">
        <v>1</v>
      </c>
      <c r="E12295" s="104">
        <v>3250</v>
      </c>
      <c r="F12295" s="104">
        <v>3250</v>
      </c>
    </row>
    <row r="12296" spans="1:6" ht="45" x14ac:dyDescent="0.2">
      <c r="A12296" s="2">
        <v>12291</v>
      </c>
      <c r="B12296" s="282" t="s">
        <v>15843</v>
      </c>
      <c r="C12296" s="286">
        <v>4101261757</v>
      </c>
      <c r="D12296" s="2">
        <v>1</v>
      </c>
      <c r="E12296" s="104">
        <v>3250</v>
      </c>
      <c r="F12296" s="104">
        <v>3250</v>
      </c>
    </row>
    <row r="12297" spans="1:6" ht="45" x14ac:dyDescent="0.2">
      <c r="A12297" s="2">
        <v>12292</v>
      </c>
      <c r="B12297" s="282" t="s">
        <v>15843</v>
      </c>
      <c r="C12297" s="286">
        <v>4101261758</v>
      </c>
      <c r="D12297" s="2">
        <v>1</v>
      </c>
      <c r="E12297" s="104">
        <v>3250</v>
      </c>
      <c r="F12297" s="104">
        <v>3250</v>
      </c>
    </row>
    <row r="12298" spans="1:6" ht="45" x14ac:dyDescent="0.2">
      <c r="A12298" s="2">
        <v>12293</v>
      </c>
      <c r="B12298" s="282" t="s">
        <v>15843</v>
      </c>
      <c r="C12298" s="286">
        <v>4101261759</v>
      </c>
      <c r="D12298" s="2">
        <v>1</v>
      </c>
      <c r="E12298" s="104">
        <v>3250</v>
      </c>
      <c r="F12298" s="104">
        <v>3250</v>
      </c>
    </row>
    <row r="12299" spans="1:6" ht="45" x14ac:dyDescent="0.2">
      <c r="A12299" s="2">
        <v>12294</v>
      </c>
      <c r="B12299" s="282" t="s">
        <v>15843</v>
      </c>
      <c r="C12299" s="286">
        <v>4101261760</v>
      </c>
      <c r="D12299" s="2">
        <v>1</v>
      </c>
      <c r="E12299" s="104">
        <v>3250</v>
      </c>
      <c r="F12299" s="104">
        <v>3250</v>
      </c>
    </row>
    <row r="12300" spans="1:6" ht="45" x14ac:dyDescent="0.2">
      <c r="A12300" s="2">
        <v>12295</v>
      </c>
      <c r="B12300" s="282" t="s">
        <v>15843</v>
      </c>
      <c r="C12300" s="286">
        <v>4101261761</v>
      </c>
      <c r="D12300" s="2">
        <v>1</v>
      </c>
      <c r="E12300" s="104">
        <v>3250</v>
      </c>
      <c r="F12300" s="104">
        <v>3250</v>
      </c>
    </row>
    <row r="12301" spans="1:6" ht="45" x14ac:dyDescent="0.2">
      <c r="A12301" s="2">
        <v>12296</v>
      </c>
      <c r="B12301" s="282" t="s">
        <v>15843</v>
      </c>
      <c r="C12301" s="286">
        <v>4101261762</v>
      </c>
      <c r="D12301" s="2">
        <v>1</v>
      </c>
      <c r="E12301" s="104">
        <v>3250</v>
      </c>
      <c r="F12301" s="104">
        <v>3250</v>
      </c>
    </row>
    <row r="12302" spans="1:6" ht="45" x14ac:dyDescent="0.2">
      <c r="A12302" s="2">
        <v>12297</v>
      </c>
      <c r="B12302" s="282" t="s">
        <v>15843</v>
      </c>
      <c r="C12302" s="286">
        <v>4101261763</v>
      </c>
      <c r="D12302" s="2">
        <v>1</v>
      </c>
      <c r="E12302" s="104">
        <v>3250</v>
      </c>
      <c r="F12302" s="104">
        <v>3250</v>
      </c>
    </row>
    <row r="12303" spans="1:6" ht="45" x14ac:dyDescent="0.2">
      <c r="A12303" s="2">
        <v>12298</v>
      </c>
      <c r="B12303" s="282" t="s">
        <v>15843</v>
      </c>
      <c r="C12303" s="286">
        <v>4101261764</v>
      </c>
      <c r="D12303" s="2">
        <v>1</v>
      </c>
      <c r="E12303" s="104">
        <v>3250</v>
      </c>
      <c r="F12303" s="104">
        <v>3250</v>
      </c>
    </row>
    <row r="12304" spans="1:6" x14ac:dyDescent="0.2">
      <c r="A12304" s="2">
        <v>12299</v>
      </c>
      <c r="B12304" s="282" t="s">
        <v>11924</v>
      </c>
      <c r="C12304" s="120"/>
      <c r="D12304" s="2">
        <v>1</v>
      </c>
      <c r="E12304" s="104">
        <v>29259</v>
      </c>
      <c r="F12304" s="104">
        <v>29259</v>
      </c>
    </row>
    <row r="12305" spans="1:6" ht="22.5" x14ac:dyDescent="0.2">
      <c r="A12305" s="2">
        <v>12300</v>
      </c>
      <c r="B12305" s="285" t="s">
        <v>15844</v>
      </c>
      <c r="C12305" s="287" t="s">
        <v>16401</v>
      </c>
      <c r="D12305" s="2">
        <v>1</v>
      </c>
      <c r="E12305" s="291">
        <v>11886</v>
      </c>
      <c r="F12305" s="291">
        <v>11886</v>
      </c>
    </row>
    <row r="12306" spans="1:6" ht="22.5" x14ac:dyDescent="0.2">
      <c r="A12306" s="2">
        <v>12301</v>
      </c>
      <c r="B12306" s="285" t="s">
        <v>15845</v>
      </c>
      <c r="C12306" s="287" t="s">
        <v>16402</v>
      </c>
      <c r="D12306" s="2">
        <v>1</v>
      </c>
      <c r="E12306" s="291">
        <v>35230</v>
      </c>
      <c r="F12306" s="291">
        <v>35230</v>
      </c>
    </row>
    <row r="12307" spans="1:6" ht="22.5" x14ac:dyDescent="0.2">
      <c r="A12307" s="2">
        <v>12302</v>
      </c>
      <c r="B12307" s="285" t="s">
        <v>15846</v>
      </c>
      <c r="C12307" s="287" t="s">
        <v>16403</v>
      </c>
      <c r="D12307" s="2">
        <v>1</v>
      </c>
      <c r="E12307" s="291">
        <v>31390</v>
      </c>
      <c r="F12307" s="291">
        <v>31390</v>
      </c>
    </row>
    <row r="12308" spans="1:6" ht="22.5" x14ac:dyDescent="0.2">
      <c r="A12308" s="2">
        <v>12303</v>
      </c>
      <c r="B12308" s="285" t="s">
        <v>15847</v>
      </c>
      <c r="C12308" s="287" t="s">
        <v>16404</v>
      </c>
      <c r="D12308" s="2">
        <v>1</v>
      </c>
      <c r="E12308" s="291">
        <v>3901</v>
      </c>
      <c r="F12308" s="291">
        <v>3901</v>
      </c>
    </row>
    <row r="12309" spans="1:6" ht="22.5" x14ac:dyDescent="0.2">
      <c r="A12309" s="2">
        <v>12304</v>
      </c>
      <c r="B12309" s="285" t="s">
        <v>15848</v>
      </c>
      <c r="C12309" s="268">
        <v>4101241771</v>
      </c>
      <c r="D12309" s="2">
        <v>1</v>
      </c>
      <c r="E12309" s="291">
        <v>18463</v>
      </c>
      <c r="F12309" s="291">
        <v>18463</v>
      </c>
    </row>
    <row r="12310" spans="1:6" ht="22.5" x14ac:dyDescent="0.2">
      <c r="A12310" s="2">
        <v>12305</v>
      </c>
      <c r="B12310" s="285" t="s">
        <v>15848</v>
      </c>
      <c r="C12310" s="268">
        <v>4101241772</v>
      </c>
      <c r="D12310" s="2">
        <v>1</v>
      </c>
      <c r="E12310" s="291">
        <v>18463</v>
      </c>
      <c r="F12310" s="291">
        <v>18463</v>
      </c>
    </row>
    <row r="12311" spans="1:6" ht="22.5" x14ac:dyDescent="0.2">
      <c r="A12311" s="2">
        <v>12306</v>
      </c>
      <c r="B12311" s="285" t="s">
        <v>15848</v>
      </c>
      <c r="C12311" s="268">
        <v>4101241773</v>
      </c>
      <c r="D12311" s="2">
        <v>1</v>
      </c>
      <c r="E12311" s="291">
        <v>18463</v>
      </c>
      <c r="F12311" s="291">
        <v>18463</v>
      </c>
    </row>
    <row r="12312" spans="1:6" ht="22.5" x14ac:dyDescent="0.2">
      <c r="A12312" s="2">
        <v>12307</v>
      </c>
      <c r="B12312" s="285" t="s">
        <v>15848</v>
      </c>
      <c r="C12312" s="268">
        <v>4101241774</v>
      </c>
      <c r="D12312" s="2">
        <v>1</v>
      </c>
      <c r="E12312" s="291">
        <v>18463</v>
      </c>
      <c r="F12312" s="291">
        <v>18463</v>
      </c>
    </row>
    <row r="12313" spans="1:6" ht="22.5" x14ac:dyDescent="0.2">
      <c r="A12313" s="2">
        <v>12308</v>
      </c>
      <c r="B12313" s="285" t="s">
        <v>15848</v>
      </c>
      <c r="C12313" s="268">
        <v>4101241775</v>
      </c>
      <c r="D12313" s="2">
        <v>1</v>
      </c>
      <c r="E12313" s="291">
        <v>18463</v>
      </c>
      <c r="F12313" s="291">
        <v>18463</v>
      </c>
    </row>
    <row r="12314" spans="1:6" ht="22.5" x14ac:dyDescent="0.2">
      <c r="A12314" s="2">
        <v>12309</v>
      </c>
      <c r="B12314" s="285" t="s">
        <v>15848</v>
      </c>
      <c r="C12314" s="268">
        <v>4101241776</v>
      </c>
      <c r="D12314" s="2">
        <v>1</v>
      </c>
      <c r="E12314" s="291">
        <v>18463</v>
      </c>
      <c r="F12314" s="291">
        <v>18463</v>
      </c>
    </row>
    <row r="12315" spans="1:6" ht="22.5" x14ac:dyDescent="0.2">
      <c r="A12315" s="2">
        <v>12310</v>
      </c>
      <c r="B12315" s="285" t="s">
        <v>15848</v>
      </c>
      <c r="C12315" s="268">
        <v>4101241777</v>
      </c>
      <c r="D12315" s="2">
        <v>1</v>
      </c>
      <c r="E12315" s="291">
        <v>18463</v>
      </c>
      <c r="F12315" s="291">
        <v>18463</v>
      </c>
    </row>
    <row r="12316" spans="1:6" ht="22.5" x14ac:dyDescent="0.2">
      <c r="A12316" s="2">
        <v>12311</v>
      </c>
      <c r="B12316" s="285" t="s">
        <v>15848</v>
      </c>
      <c r="C12316" s="268">
        <v>4101241778</v>
      </c>
      <c r="D12316" s="2">
        <v>1</v>
      </c>
      <c r="E12316" s="291">
        <v>18463</v>
      </c>
      <c r="F12316" s="291">
        <v>18463</v>
      </c>
    </row>
    <row r="12317" spans="1:6" ht="22.5" x14ac:dyDescent="0.2">
      <c r="A12317" s="2">
        <v>12312</v>
      </c>
      <c r="B12317" s="285" t="s">
        <v>15848</v>
      </c>
      <c r="C12317" s="268">
        <v>4101241779</v>
      </c>
      <c r="D12317" s="2">
        <v>1</v>
      </c>
      <c r="E12317" s="291">
        <v>18463</v>
      </c>
      <c r="F12317" s="291">
        <v>18463</v>
      </c>
    </row>
    <row r="12318" spans="1:6" ht="22.5" x14ac:dyDescent="0.2">
      <c r="A12318" s="2">
        <v>12313</v>
      </c>
      <c r="B12318" s="285" t="s">
        <v>15848</v>
      </c>
      <c r="C12318" s="268">
        <v>4101241780</v>
      </c>
      <c r="D12318" s="2">
        <v>1</v>
      </c>
      <c r="E12318" s="291">
        <v>18463</v>
      </c>
      <c r="F12318" s="291">
        <v>18463</v>
      </c>
    </row>
    <row r="12319" spans="1:6" ht="22.5" x14ac:dyDescent="0.2">
      <c r="A12319" s="2">
        <v>12314</v>
      </c>
      <c r="B12319" s="285" t="s">
        <v>15848</v>
      </c>
      <c r="C12319" s="268">
        <v>4101241781</v>
      </c>
      <c r="D12319" s="2">
        <v>1</v>
      </c>
      <c r="E12319" s="291">
        <v>18463</v>
      </c>
      <c r="F12319" s="291">
        <v>18463</v>
      </c>
    </row>
    <row r="12320" spans="1:6" ht="22.5" x14ac:dyDescent="0.2">
      <c r="A12320" s="2">
        <v>12315</v>
      </c>
      <c r="B12320" s="285" t="s">
        <v>15848</v>
      </c>
      <c r="C12320" s="268">
        <v>4101241782</v>
      </c>
      <c r="D12320" s="2">
        <v>1</v>
      </c>
      <c r="E12320" s="291">
        <v>18463</v>
      </c>
      <c r="F12320" s="291">
        <v>18463</v>
      </c>
    </row>
    <row r="12321" spans="1:6" ht="22.5" x14ac:dyDescent="0.2">
      <c r="A12321" s="2">
        <v>12316</v>
      </c>
      <c r="B12321" s="285" t="s">
        <v>15848</v>
      </c>
      <c r="C12321" s="268">
        <v>4101241783</v>
      </c>
      <c r="D12321" s="2">
        <v>1</v>
      </c>
      <c r="E12321" s="291">
        <v>18463</v>
      </c>
      <c r="F12321" s="291">
        <v>18463</v>
      </c>
    </row>
    <row r="12322" spans="1:6" ht="22.5" x14ac:dyDescent="0.2">
      <c r="A12322" s="2">
        <v>12317</v>
      </c>
      <c r="B12322" s="285" t="s">
        <v>15848</v>
      </c>
      <c r="C12322" s="268">
        <v>4101241784</v>
      </c>
      <c r="D12322" s="2">
        <v>1</v>
      </c>
      <c r="E12322" s="291">
        <v>18463</v>
      </c>
      <c r="F12322" s="291">
        <v>18463</v>
      </c>
    </row>
    <row r="12323" spans="1:6" ht="22.5" x14ac:dyDescent="0.2">
      <c r="A12323" s="2">
        <v>12318</v>
      </c>
      <c r="B12323" s="285" t="s">
        <v>15848</v>
      </c>
      <c r="C12323" s="268">
        <v>4101241785</v>
      </c>
      <c r="D12323" s="2">
        <v>1</v>
      </c>
      <c r="E12323" s="291">
        <v>18463</v>
      </c>
      <c r="F12323" s="291">
        <v>18463</v>
      </c>
    </row>
    <row r="12324" spans="1:6" ht="22.5" x14ac:dyDescent="0.2">
      <c r="A12324" s="2">
        <v>12319</v>
      </c>
      <c r="B12324" s="285" t="s">
        <v>15848</v>
      </c>
      <c r="C12324" s="268">
        <v>4101241786</v>
      </c>
      <c r="D12324" s="2">
        <v>1</v>
      </c>
      <c r="E12324" s="291">
        <v>18463</v>
      </c>
      <c r="F12324" s="291">
        <v>18463</v>
      </c>
    </row>
    <row r="12325" spans="1:6" ht="22.5" x14ac:dyDescent="0.2">
      <c r="A12325" s="2">
        <v>12320</v>
      </c>
      <c r="B12325" s="285" t="s">
        <v>15848</v>
      </c>
      <c r="C12325" s="268">
        <v>4101241787</v>
      </c>
      <c r="D12325" s="2">
        <v>1</v>
      </c>
      <c r="E12325" s="291">
        <v>18463</v>
      </c>
      <c r="F12325" s="291">
        <v>18463</v>
      </c>
    </row>
    <row r="12326" spans="1:6" ht="33.75" x14ac:dyDescent="0.2">
      <c r="A12326" s="2">
        <v>12321</v>
      </c>
      <c r="B12326" s="285" t="s">
        <v>15849</v>
      </c>
      <c r="C12326" s="120"/>
      <c r="D12326" s="2">
        <v>1</v>
      </c>
      <c r="E12326" s="291">
        <v>9700.6</v>
      </c>
      <c r="F12326" s="291">
        <v>9700.6</v>
      </c>
    </row>
    <row r="12327" spans="1:6" ht="22.5" x14ac:dyDescent="0.2">
      <c r="A12327" s="2">
        <v>12322</v>
      </c>
      <c r="B12327" s="284" t="s">
        <v>15850</v>
      </c>
      <c r="C12327" s="120"/>
      <c r="D12327" s="2">
        <v>1</v>
      </c>
      <c r="E12327" s="104">
        <v>13231.4</v>
      </c>
      <c r="F12327" s="104">
        <v>13231.4</v>
      </c>
    </row>
    <row r="12328" spans="1:6" ht="22.5" x14ac:dyDescent="0.2">
      <c r="A12328" s="2">
        <v>12323</v>
      </c>
      <c r="B12328" s="284" t="s">
        <v>15851</v>
      </c>
      <c r="C12328" s="120"/>
      <c r="D12328" s="2">
        <v>1</v>
      </c>
      <c r="E12328" s="104">
        <v>21338.21</v>
      </c>
      <c r="F12328" s="104">
        <v>21338.21</v>
      </c>
    </row>
    <row r="12329" spans="1:6" ht="33.75" x14ac:dyDescent="0.2">
      <c r="A12329" s="2">
        <v>12324</v>
      </c>
      <c r="B12329" s="283" t="s">
        <v>15852</v>
      </c>
      <c r="C12329" s="120">
        <v>2101241488</v>
      </c>
      <c r="D12329" s="2">
        <v>1</v>
      </c>
      <c r="E12329" s="104">
        <v>6360</v>
      </c>
      <c r="F12329" s="104">
        <v>6360</v>
      </c>
    </row>
    <row r="12330" spans="1:6" x14ac:dyDescent="0.2">
      <c r="A12330" s="2">
        <v>12325</v>
      </c>
      <c r="B12330" s="283" t="s">
        <v>15853</v>
      </c>
      <c r="C12330" s="120">
        <v>2101241489</v>
      </c>
      <c r="D12330" s="2">
        <v>1</v>
      </c>
      <c r="E12330" s="104">
        <v>4000</v>
      </c>
      <c r="F12330" s="104">
        <v>4000</v>
      </c>
    </row>
    <row r="12331" spans="1:6" ht="33.75" x14ac:dyDescent="0.2">
      <c r="A12331" s="2">
        <v>12326</v>
      </c>
      <c r="B12331" s="282" t="s">
        <v>15854</v>
      </c>
      <c r="C12331" s="286">
        <v>2101241765</v>
      </c>
      <c r="D12331" s="2">
        <v>1</v>
      </c>
      <c r="E12331" s="104">
        <v>41420</v>
      </c>
      <c r="F12331" s="104">
        <v>920.44</v>
      </c>
    </row>
    <row r="12332" spans="1:6" ht="22.5" x14ac:dyDescent="0.2">
      <c r="A12332" s="2">
        <v>12327</v>
      </c>
      <c r="B12332" s="283" t="s">
        <v>15855</v>
      </c>
      <c r="C12332" s="120">
        <v>2101241487</v>
      </c>
      <c r="D12332" s="2">
        <v>1</v>
      </c>
      <c r="E12332" s="104">
        <v>56740</v>
      </c>
      <c r="F12332" s="104">
        <v>16076.22</v>
      </c>
    </row>
    <row r="12333" spans="1:6" ht="33.75" x14ac:dyDescent="0.2">
      <c r="A12333" s="2">
        <v>12328</v>
      </c>
      <c r="B12333" s="284" t="s">
        <v>15856</v>
      </c>
      <c r="C12333" s="148" t="s">
        <v>16405</v>
      </c>
      <c r="D12333" s="2">
        <v>1</v>
      </c>
      <c r="E12333" s="213">
        <v>36250.199999999997</v>
      </c>
      <c r="F12333" s="213">
        <v>36250.199999999997</v>
      </c>
    </row>
    <row r="12334" spans="1:6" ht="33.75" x14ac:dyDescent="0.2">
      <c r="A12334" s="2">
        <v>12329</v>
      </c>
      <c r="B12334" s="284" t="s">
        <v>15856</v>
      </c>
      <c r="C12334" s="148" t="s">
        <v>16406</v>
      </c>
      <c r="D12334" s="2">
        <v>1</v>
      </c>
      <c r="E12334" s="213">
        <v>36250.199999999997</v>
      </c>
      <c r="F12334" s="213">
        <v>36250.199999999997</v>
      </c>
    </row>
    <row r="12335" spans="1:6" ht="22.5" x14ac:dyDescent="0.2">
      <c r="A12335" s="2">
        <v>12330</v>
      </c>
      <c r="B12335" s="284" t="s">
        <v>15857</v>
      </c>
      <c r="C12335" s="148" t="s">
        <v>16407</v>
      </c>
      <c r="D12335" s="2">
        <v>1</v>
      </c>
      <c r="E12335" s="213">
        <v>39190.199999999997</v>
      </c>
      <c r="F12335" s="213">
        <v>39190.199999999997</v>
      </c>
    </row>
    <row r="12336" spans="1:6" ht="22.5" x14ac:dyDescent="0.2">
      <c r="A12336" s="2">
        <v>12331</v>
      </c>
      <c r="B12336" s="284" t="s">
        <v>15857</v>
      </c>
      <c r="C12336" s="148" t="s">
        <v>16408</v>
      </c>
      <c r="D12336" s="2">
        <v>1</v>
      </c>
      <c r="E12336" s="213">
        <v>39190.199999999997</v>
      </c>
      <c r="F12336" s="213">
        <v>39190.199999999997</v>
      </c>
    </row>
    <row r="12337" spans="1:6" ht="22.5" x14ac:dyDescent="0.2">
      <c r="A12337" s="2">
        <v>12332</v>
      </c>
      <c r="B12337" s="284" t="s">
        <v>15858</v>
      </c>
      <c r="C12337" s="148" t="s">
        <v>16409</v>
      </c>
      <c r="D12337" s="2">
        <v>1</v>
      </c>
      <c r="E12337" s="213">
        <v>35182</v>
      </c>
      <c r="F12337" s="213">
        <v>35182</v>
      </c>
    </row>
    <row r="12338" spans="1:6" ht="45" x14ac:dyDescent="0.2">
      <c r="A12338" s="2">
        <v>12333</v>
      </c>
      <c r="B12338" s="284" t="s">
        <v>15859</v>
      </c>
      <c r="C12338" s="148" t="s">
        <v>16410</v>
      </c>
      <c r="D12338" s="2">
        <v>1</v>
      </c>
      <c r="E12338" s="213">
        <v>14366.8</v>
      </c>
      <c r="F12338" s="213">
        <v>14366.8</v>
      </c>
    </row>
    <row r="12339" spans="1:6" ht="22.5" x14ac:dyDescent="0.2">
      <c r="A12339" s="2">
        <v>12334</v>
      </c>
      <c r="B12339" s="285" t="s">
        <v>15860</v>
      </c>
      <c r="C12339" s="287" t="s">
        <v>16411</v>
      </c>
      <c r="D12339" s="2">
        <v>1</v>
      </c>
      <c r="E12339" s="291">
        <v>35991</v>
      </c>
      <c r="F12339" s="291">
        <v>35991</v>
      </c>
    </row>
    <row r="12340" spans="1:6" ht="33.75" x14ac:dyDescent="0.2">
      <c r="A12340" s="2">
        <v>12335</v>
      </c>
      <c r="B12340" s="285" t="s">
        <v>15861</v>
      </c>
      <c r="C12340" s="287" t="s">
        <v>16412</v>
      </c>
      <c r="D12340" s="2">
        <v>1</v>
      </c>
      <c r="E12340" s="291">
        <v>9390</v>
      </c>
      <c r="F12340" s="291">
        <v>9390</v>
      </c>
    </row>
    <row r="12341" spans="1:6" ht="33.75" x14ac:dyDescent="0.2">
      <c r="A12341" s="2">
        <v>12336</v>
      </c>
      <c r="B12341" s="285" t="s">
        <v>15861</v>
      </c>
      <c r="C12341" s="287" t="s">
        <v>16413</v>
      </c>
      <c r="D12341" s="2">
        <v>1</v>
      </c>
      <c r="E12341" s="291">
        <v>9390</v>
      </c>
      <c r="F12341" s="291">
        <v>9390</v>
      </c>
    </row>
    <row r="12342" spans="1:6" ht="22.5" x14ac:dyDescent="0.2">
      <c r="A12342" s="2">
        <v>12337</v>
      </c>
      <c r="B12342" s="283" t="s">
        <v>15862</v>
      </c>
      <c r="C12342" s="120" t="s">
        <v>16414</v>
      </c>
      <c r="D12342" s="2">
        <v>1</v>
      </c>
      <c r="E12342" s="104">
        <v>11600</v>
      </c>
      <c r="F12342" s="104">
        <v>11600</v>
      </c>
    </row>
    <row r="12343" spans="1:6" ht="22.5" x14ac:dyDescent="0.2">
      <c r="A12343" s="2">
        <v>12338</v>
      </c>
      <c r="B12343" s="283" t="s">
        <v>15863</v>
      </c>
      <c r="C12343" s="120" t="s">
        <v>16415</v>
      </c>
      <c r="D12343" s="2">
        <v>1</v>
      </c>
      <c r="E12343" s="104">
        <v>4100</v>
      </c>
      <c r="F12343" s="104">
        <v>4100</v>
      </c>
    </row>
    <row r="12344" spans="1:6" ht="33.75" x14ac:dyDescent="0.2">
      <c r="A12344" s="2">
        <v>12339</v>
      </c>
      <c r="B12344" s="283" t="s">
        <v>15864</v>
      </c>
      <c r="C12344" s="120" t="s">
        <v>16416</v>
      </c>
      <c r="D12344" s="2">
        <v>1</v>
      </c>
      <c r="E12344" s="293">
        <v>5000</v>
      </c>
      <c r="F12344" s="293">
        <v>5000</v>
      </c>
    </row>
    <row r="12345" spans="1:6" ht="45" x14ac:dyDescent="0.2">
      <c r="A12345" s="2">
        <v>12340</v>
      </c>
      <c r="B12345" s="285" t="s">
        <v>15865</v>
      </c>
      <c r="C12345" s="287" t="s">
        <v>16417</v>
      </c>
      <c r="D12345" s="2">
        <v>1</v>
      </c>
      <c r="E12345" s="213">
        <v>22000</v>
      </c>
      <c r="F12345" s="213">
        <v>22000</v>
      </c>
    </row>
    <row r="12346" spans="1:6" ht="45" x14ac:dyDescent="0.2">
      <c r="A12346" s="2">
        <v>12341</v>
      </c>
      <c r="B12346" s="285" t="s">
        <v>15865</v>
      </c>
      <c r="C12346" s="287" t="s">
        <v>16418</v>
      </c>
      <c r="D12346" s="2">
        <v>1</v>
      </c>
      <c r="E12346" s="213">
        <v>22000</v>
      </c>
      <c r="F12346" s="213">
        <v>22000</v>
      </c>
    </row>
    <row r="12347" spans="1:6" ht="45" x14ac:dyDescent="0.2">
      <c r="A12347" s="2">
        <v>12342</v>
      </c>
      <c r="B12347" s="285" t="s">
        <v>15866</v>
      </c>
      <c r="C12347" s="287" t="s">
        <v>16419</v>
      </c>
      <c r="D12347" s="2">
        <v>1</v>
      </c>
      <c r="E12347" s="213">
        <v>7030</v>
      </c>
      <c r="F12347" s="213">
        <v>7030</v>
      </c>
    </row>
    <row r="12348" spans="1:6" ht="22.5" x14ac:dyDescent="0.2">
      <c r="A12348" s="2">
        <v>12343</v>
      </c>
      <c r="B12348" s="285" t="s">
        <v>15867</v>
      </c>
      <c r="C12348" s="287" t="s">
        <v>16420</v>
      </c>
      <c r="D12348" s="2">
        <v>1</v>
      </c>
      <c r="E12348" s="213">
        <v>3700</v>
      </c>
      <c r="F12348" s="213">
        <v>3700</v>
      </c>
    </row>
    <row r="12349" spans="1:6" ht="33.75" x14ac:dyDescent="0.2">
      <c r="A12349" s="2">
        <v>12344</v>
      </c>
      <c r="B12349" s="285" t="s">
        <v>15868</v>
      </c>
      <c r="C12349" s="287" t="s">
        <v>16421</v>
      </c>
      <c r="D12349" s="2">
        <v>1</v>
      </c>
      <c r="E12349" s="213">
        <v>7000</v>
      </c>
      <c r="F12349" s="213">
        <v>7000</v>
      </c>
    </row>
    <row r="12350" spans="1:6" ht="45" x14ac:dyDescent="0.2">
      <c r="A12350" s="2">
        <v>12345</v>
      </c>
      <c r="B12350" s="285" t="s">
        <v>15869</v>
      </c>
      <c r="C12350" s="287" t="s">
        <v>16422</v>
      </c>
      <c r="D12350" s="2">
        <v>1</v>
      </c>
      <c r="E12350" s="213">
        <v>7400</v>
      </c>
      <c r="F12350" s="213">
        <v>7400</v>
      </c>
    </row>
    <row r="12351" spans="1:6" ht="33.75" x14ac:dyDescent="0.2">
      <c r="A12351" s="2">
        <v>12346</v>
      </c>
      <c r="B12351" s="285" t="s">
        <v>15870</v>
      </c>
      <c r="C12351" s="287" t="s">
        <v>16423</v>
      </c>
      <c r="D12351" s="2">
        <v>1</v>
      </c>
      <c r="E12351" s="104">
        <v>4300</v>
      </c>
      <c r="F12351" s="104">
        <v>4300</v>
      </c>
    </row>
    <row r="12352" spans="1:6" ht="22.5" x14ac:dyDescent="0.2">
      <c r="A12352" s="2">
        <v>12347</v>
      </c>
      <c r="B12352" s="285" t="s">
        <v>15871</v>
      </c>
      <c r="C12352" s="287" t="s">
        <v>16424</v>
      </c>
      <c r="D12352" s="2">
        <v>1</v>
      </c>
      <c r="E12352" s="104">
        <v>6644</v>
      </c>
      <c r="F12352" s="104">
        <v>6644</v>
      </c>
    </row>
    <row r="12353" spans="1:6" ht="22.5" x14ac:dyDescent="0.2">
      <c r="A12353" s="2">
        <v>12348</v>
      </c>
      <c r="B12353" s="285" t="s">
        <v>15871</v>
      </c>
      <c r="C12353" s="287" t="s">
        <v>16425</v>
      </c>
      <c r="D12353" s="2">
        <v>1</v>
      </c>
      <c r="E12353" s="104">
        <v>6644</v>
      </c>
      <c r="F12353" s="104">
        <v>6644</v>
      </c>
    </row>
    <row r="12354" spans="1:6" ht="22.5" x14ac:dyDescent="0.2">
      <c r="A12354" s="2">
        <v>12349</v>
      </c>
      <c r="B12354" s="285" t="s">
        <v>15871</v>
      </c>
      <c r="C12354" s="287" t="s">
        <v>16426</v>
      </c>
      <c r="D12354" s="2">
        <v>1</v>
      </c>
      <c r="E12354" s="104">
        <v>6644</v>
      </c>
      <c r="F12354" s="104">
        <v>6644</v>
      </c>
    </row>
    <row r="12355" spans="1:6" ht="22.5" x14ac:dyDescent="0.2">
      <c r="A12355" s="2">
        <v>12350</v>
      </c>
      <c r="B12355" s="285" t="s">
        <v>15871</v>
      </c>
      <c r="C12355" s="287" t="s">
        <v>16427</v>
      </c>
      <c r="D12355" s="2">
        <v>1</v>
      </c>
      <c r="E12355" s="104">
        <v>6644</v>
      </c>
      <c r="F12355" s="104">
        <v>6644</v>
      </c>
    </row>
    <row r="12356" spans="1:6" ht="22.5" x14ac:dyDescent="0.2">
      <c r="A12356" s="2">
        <v>12351</v>
      </c>
      <c r="B12356" s="285" t="s">
        <v>15871</v>
      </c>
      <c r="C12356" s="287" t="s">
        <v>16428</v>
      </c>
      <c r="D12356" s="2">
        <v>1</v>
      </c>
      <c r="E12356" s="104">
        <v>6644</v>
      </c>
      <c r="F12356" s="104">
        <v>6644</v>
      </c>
    </row>
    <row r="12357" spans="1:6" ht="22.5" x14ac:dyDescent="0.2">
      <c r="A12357" s="2">
        <v>12352</v>
      </c>
      <c r="B12357" s="285" t="s">
        <v>15871</v>
      </c>
      <c r="C12357" s="287" t="s">
        <v>16429</v>
      </c>
      <c r="D12357" s="2">
        <v>1</v>
      </c>
      <c r="E12357" s="104">
        <v>6644</v>
      </c>
      <c r="F12357" s="104">
        <v>6644</v>
      </c>
    </row>
    <row r="12358" spans="1:6" ht="22.5" x14ac:dyDescent="0.2">
      <c r="A12358" s="2">
        <v>12353</v>
      </c>
      <c r="B12358" s="285" t="s">
        <v>15872</v>
      </c>
      <c r="C12358" s="287" t="s">
        <v>16430</v>
      </c>
      <c r="D12358" s="2">
        <v>1</v>
      </c>
      <c r="E12358" s="104">
        <v>5845</v>
      </c>
      <c r="F12358" s="104">
        <v>5845</v>
      </c>
    </row>
    <row r="12359" spans="1:6" ht="22.5" x14ac:dyDescent="0.2">
      <c r="A12359" s="2">
        <v>12354</v>
      </c>
      <c r="B12359" s="285" t="s">
        <v>15872</v>
      </c>
      <c r="C12359" s="287" t="s">
        <v>16431</v>
      </c>
      <c r="D12359" s="2">
        <v>1</v>
      </c>
      <c r="E12359" s="104">
        <v>5845</v>
      </c>
      <c r="F12359" s="104">
        <v>5845</v>
      </c>
    </row>
    <row r="12360" spans="1:6" ht="22.5" x14ac:dyDescent="0.2">
      <c r="A12360" s="2">
        <v>12355</v>
      </c>
      <c r="B12360" s="285" t="s">
        <v>15872</v>
      </c>
      <c r="C12360" s="287" t="s">
        <v>16432</v>
      </c>
      <c r="D12360" s="2">
        <v>1</v>
      </c>
      <c r="E12360" s="104">
        <v>5845</v>
      </c>
      <c r="F12360" s="104">
        <v>5845</v>
      </c>
    </row>
    <row r="12361" spans="1:6" ht="33.75" x14ac:dyDescent="0.2">
      <c r="A12361" s="2">
        <v>12356</v>
      </c>
      <c r="B12361" s="285" t="s">
        <v>15873</v>
      </c>
      <c r="C12361" s="287" t="s">
        <v>16433</v>
      </c>
      <c r="D12361" s="2">
        <v>1</v>
      </c>
      <c r="E12361" s="291">
        <v>7700</v>
      </c>
      <c r="F12361" s="291">
        <v>7700</v>
      </c>
    </row>
    <row r="12362" spans="1:6" ht="33.75" x14ac:dyDescent="0.2">
      <c r="A12362" s="2">
        <v>12357</v>
      </c>
      <c r="B12362" s="285" t="s">
        <v>15873</v>
      </c>
      <c r="C12362" s="287" t="s">
        <v>16434</v>
      </c>
      <c r="D12362" s="2">
        <v>1</v>
      </c>
      <c r="E12362" s="291">
        <v>7700</v>
      </c>
      <c r="F12362" s="291">
        <v>7700</v>
      </c>
    </row>
    <row r="12363" spans="1:6" ht="33.75" x14ac:dyDescent="0.2">
      <c r="A12363" s="2">
        <v>12358</v>
      </c>
      <c r="B12363" s="285" t="s">
        <v>15874</v>
      </c>
      <c r="C12363" s="287" t="s">
        <v>16435</v>
      </c>
      <c r="D12363" s="2">
        <v>1</v>
      </c>
      <c r="E12363" s="291">
        <v>10700</v>
      </c>
      <c r="F12363" s="291">
        <v>10700</v>
      </c>
    </row>
    <row r="12364" spans="1:6" ht="33.75" x14ac:dyDescent="0.2">
      <c r="A12364" s="2">
        <v>12359</v>
      </c>
      <c r="B12364" s="285" t="s">
        <v>15874</v>
      </c>
      <c r="C12364" s="287" t="s">
        <v>16436</v>
      </c>
      <c r="D12364" s="2">
        <v>1</v>
      </c>
      <c r="E12364" s="291">
        <v>10700</v>
      </c>
      <c r="F12364" s="291">
        <v>10700</v>
      </c>
    </row>
    <row r="12365" spans="1:6" ht="33.75" x14ac:dyDescent="0.2">
      <c r="A12365" s="2">
        <v>12360</v>
      </c>
      <c r="B12365" s="285" t="s">
        <v>15874</v>
      </c>
      <c r="C12365" s="287" t="s">
        <v>16437</v>
      </c>
      <c r="D12365" s="2">
        <v>1</v>
      </c>
      <c r="E12365" s="291">
        <v>10700</v>
      </c>
      <c r="F12365" s="291">
        <v>10700</v>
      </c>
    </row>
    <row r="12366" spans="1:6" ht="33.75" x14ac:dyDescent="0.2">
      <c r="A12366" s="2">
        <v>12361</v>
      </c>
      <c r="B12366" s="285" t="s">
        <v>15874</v>
      </c>
      <c r="C12366" s="287" t="s">
        <v>16438</v>
      </c>
      <c r="D12366" s="2">
        <v>1</v>
      </c>
      <c r="E12366" s="291">
        <v>10700</v>
      </c>
      <c r="F12366" s="291">
        <v>10700</v>
      </c>
    </row>
    <row r="12367" spans="1:6" ht="33.75" x14ac:dyDescent="0.2">
      <c r="A12367" s="2">
        <v>12362</v>
      </c>
      <c r="B12367" s="285" t="s">
        <v>15874</v>
      </c>
      <c r="C12367" s="287" t="s">
        <v>16439</v>
      </c>
      <c r="D12367" s="2">
        <v>1</v>
      </c>
      <c r="E12367" s="291">
        <v>10700</v>
      </c>
      <c r="F12367" s="291">
        <v>10700</v>
      </c>
    </row>
    <row r="12368" spans="1:6" ht="33.75" x14ac:dyDescent="0.2">
      <c r="A12368" s="2">
        <v>12363</v>
      </c>
      <c r="B12368" s="285" t="s">
        <v>15874</v>
      </c>
      <c r="C12368" s="287" t="s">
        <v>16440</v>
      </c>
      <c r="D12368" s="2">
        <v>1</v>
      </c>
      <c r="E12368" s="291">
        <v>10700</v>
      </c>
      <c r="F12368" s="291">
        <v>10700</v>
      </c>
    </row>
    <row r="12369" spans="1:6" ht="33.75" x14ac:dyDescent="0.2">
      <c r="A12369" s="2">
        <v>12364</v>
      </c>
      <c r="B12369" s="285" t="s">
        <v>15875</v>
      </c>
      <c r="C12369" s="287" t="s">
        <v>16441</v>
      </c>
      <c r="D12369" s="2">
        <v>1</v>
      </c>
      <c r="E12369" s="291">
        <v>4300</v>
      </c>
      <c r="F12369" s="291">
        <v>4300</v>
      </c>
    </row>
    <row r="12370" spans="1:6" ht="33.75" x14ac:dyDescent="0.2">
      <c r="A12370" s="2">
        <v>12365</v>
      </c>
      <c r="B12370" s="285" t="s">
        <v>15875</v>
      </c>
      <c r="C12370" s="287" t="s">
        <v>16442</v>
      </c>
      <c r="D12370" s="2">
        <v>1</v>
      </c>
      <c r="E12370" s="291">
        <v>4300</v>
      </c>
      <c r="F12370" s="291">
        <v>4300</v>
      </c>
    </row>
    <row r="12371" spans="1:6" ht="33.75" x14ac:dyDescent="0.2">
      <c r="A12371" s="2">
        <v>12366</v>
      </c>
      <c r="B12371" s="285" t="s">
        <v>15876</v>
      </c>
      <c r="C12371" s="287" t="s">
        <v>16443</v>
      </c>
      <c r="D12371" s="2">
        <v>1</v>
      </c>
      <c r="E12371" s="291">
        <v>5100</v>
      </c>
      <c r="F12371" s="291">
        <v>5100</v>
      </c>
    </row>
    <row r="12372" spans="1:6" ht="33.75" x14ac:dyDescent="0.2">
      <c r="A12372" s="2">
        <v>12367</v>
      </c>
      <c r="B12372" s="285" t="s">
        <v>15876</v>
      </c>
      <c r="C12372" s="287" t="s">
        <v>16444</v>
      </c>
      <c r="D12372" s="2">
        <v>1</v>
      </c>
      <c r="E12372" s="291">
        <v>5100</v>
      </c>
      <c r="F12372" s="291">
        <v>5100</v>
      </c>
    </row>
    <row r="12373" spans="1:6" ht="22.5" x14ac:dyDescent="0.2">
      <c r="A12373" s="2">
        <v>12368</v>
      </c>
      <c r="B12373" s="284" t="s">
        <v>13136</v>
      </c>
      <c r="C12373" s="287"/>
      <c r="D12373" s="2">
        <v>1</v>
      </c>
      <c r="E12373" s="104">
        <v>6352</v>
      </c>
      <c r="F12373" s="104">
        <v>6352</v>
      </c>
    </row>
    <row r="12374" spans="1:6" ht="33.75" x14ac:dyDescent="0.2">
      <c r="A12374" s="2">
        <v>12369</v>
      </c>
      <c r="B12374" s="284" t="s">
        <v>15877</v>
      </c>
      <c r="C12374" s="287"/>
      <c r="D12374" s="2">
        <v>1</v>
      </c>
      <c r="E12374" s="104">
        <v>5922.8</v>
      </c>
      <c r="F12374" s="104">
        <v>5922.8</v>
      </c>
    </row>
    <row r="12375" spans="1:6" ht="22.5" x14ac:dyDescent="0.2">
      <c r="A12375" s="2">
        <v>12370</v>
      </c>
      <c r="B12375" s="283" t="s">
        <v>13136</v>
      </c>
      <c r="C12375" s="120"/>
      <c r="D12375" s="2">
        <v>1</v>
      </c>
      <c r="E12375" s="104">
        <f>2122+16916+1000</f>
        <v>20038</v>
      </c>
      <c r="F12375" s="104">
        <f>2122+16916+1000</f>
        <v>20038</v>
      </c>
    </row>
    <row r="12376" spans="1:6" ht="22.5" x14ac:dyDescent="0.2">
      <c r="A12376" s="2">
        <v>12371</v>
      </c>
      <c r="B12376" s="283" t="s">
        <v>13136</v>
      </c>
      <c r="C12376" s="120"/>
      <c r="D12376" s="2">
        <v>1</v>
      </c>
      <c r="E12376" s="104">
        <v>115.2</v>
      </c>
      <c r="F12376" s="104">
        <v>115.2</v>
      </c>
    </row>
    <row r="12377" spans="1:6" x14ac:dyDescent="0.2">
      <c r="A12377" s="2">
        <v>12372</v>
      </c>
      <c r="B12377" s="283" t="s">
        <v>11924</v>
      </c>
      <c r="C12377" s="120"/>
      <c r="D12377" s="2">
        <v>1</v>
      </c>
      <c r="E12377" s="104">
        <f>39528+85050+43977.6</f>
        <v>168555.6</v>
      </c>
      <c r="F12377" s="104">
        <f>39528+85050+43977.6</f>
        <v>168555.6</v>
      </c>
    </row>
    <row r="12378" spans="1:6" x14ac:dyDescent="0.2">
      <c r="A12378" s="2">
        <v>12373</v>
      </c>
      <c r="B12378" s="283" t="s">
        <v>11924</v>
      </c>
      <c r="C12378" s="120"/>
      <c r="D12378" s="2">
        <v>1</v>
      </c>
      <c r="E12378" s="104">
        <v>11000</v>
      </c>
      <c r="F12378" s="104">
        <v>11000</v>
      </c>
    </row>
    <row r="12379" spans="1:6" x14ac:dyDescent="0.2">
      <c r="A12379" s="2">
        <v>12374</v>
      </c>
      <c r="B12379" s="283" t="s">
        <v>11924</v>
      </c>
      <c r="C12379" s="120"/>
      <c r="D12379" s="2">
        <v>1</v>
      </c>
      <c r="E12379" s="104">
        <v>94073.4</v>
      </c>
      <c r="F12379" s="104">
        <v>94073.4</v>
      </c>
    </row>
    <row r="12380" spans="1:6" ht="33.75" x14ac:dyDescent="0.2">
      <c r="A12380" s="2">
        <v>12375</v>
      </c>
      <c r="B12380" s="283" t="s">
        <v>15878</v>
      </c>
      <c r="C12380" s="120"/>
      <c r="D12380" s="2">
        <v>1</v>
      </c>
      <c r="E12380" s="104">
        <v>4000</v>
      </c>
      <c r="F12380" s="104">
        <v>4000</v>
      </c>
    </row>
    <row r="12381" spans="1:6" ht="33.75" x14ac:dyDescent="0.2">
      <c r="A12381" s="2">
        <v>12376</v>
      </c>
      <c r="B12381" s="283" t="s">
        <v>15878</v>
      </c>
      <c r="C12381" s="120"/>
      <c r="D12381" s="2">
        <v>1</v>
      </c>
      <c r="E12381" s="104">
        <v>213.3</v>
      </c>
      <c r="F12381" s="104">
        <v>213.3</v>
      </c>
    </row>
    <row r="12382" spans="1:6" ht="45" x14ac:dyDescent="0.2">
      <c r="A12382" s="2">
        <v>12377</v>
      </c>
      <c r="B12382" s="284" t="s">
        <v>15879</v>
      </c>
      <c r="C12382" s="120"/>
      <c r="D12382" s="2">
        <v>1</v>
      </c>
      <c r="E12382" s="291">
        <v>6688</v>
      </c>
      <c r="F12382" s="292">
        <v>6688</v>
      </c>
    </row>
    <row r="12383" spans="1:6" ht="45" x14ac:dyDescent="0.2">
      <c r="A12383" s="2">
        <v>12378</v>
      </c>
      <c r="B12383" s="284" t="s">
        <v>15880</v>
      </c>
      <c r="C12383" s="120"/>
      <c r="D12383" s="2">
        <v>1</v>
      </c>
      <c r="E12383" s="291">
        <v>4992</v>
      </c>
      <c r="F12383" s="292">
        <v>4992</v>
      </c>
    </row>
    <row r="12384" spans="1:6" ht="22.5" x14ac:dyDescent="0.2">
      <c r="A12384" s="2">
        <v>12379</v>
      </c>
      <c r="B12384" s="282" t="s">
        <v>15881</v>
      </c>
      <c r="C12384" s="120"/>
      <c r="D12384" s="2">
        <v>1</v>
      </c>
      <c r="E12384" s="291">
        <v>11411</v>
      </c>
      <c r="F12384" s="291">
        <v>11411</v>
      </c>
    </row>
    <row r="12385" spans="1:6" x14ac:dyDescent="0.2">
      <c r="A12385" s="2">
        <v>12380</v>
      </c>
      <c r="B12385" s="282" t="s">
        <v>11619</v>
      </c>
      <c r="C12385" s="120"/>
      <c r="D12385" s="2">
        <v>1</v>
      </c>
      <c r="E12385" s="291">
        <v>191632.32</v>
      </c>
      <c r="F12385" s="291">
        <v>191632.32</v>
      </c>
    </row>
    <row r="12386" spans="1:6" ht="22.5" x14ac:dyDescent="0.2">
      <c r="A12386" s="2">
        <v>12381</v>
      </c>
      <c r="B12386" s="285" t="s">
        <v>15882</v>
      </c>
      <c r="C12386" s="120"/>
      <c r="D12386" s="2">
        <v>1</v>
      </c>
      <c r="E12386" s="291">
        <v>7534</v>
      </c>
      <c r="F12386" s="291">
        <v>7534</v>
      </c>
    </row>
    <row r="12387" spans="1:6" ht="33.75" x14ac:dyDescent="0.2">
      <c r="A12387" s="2">
        <v>12382</v>
      </c>
      <c r="B12387" s="285" t="s">
        <v>15883</v>
      </c>
      <c r="C12387" s="120"/>
      <c r="D12387" s="2">
        <v>1</v>
      </c>
      <c r="E12387" s="291">
        <v>8955</v>
      </c>
      <c r="F12387" s="291">
        <v>8955</v>
      </c>
    </row>
    <row r="12388" spans="1:6" ht="33.75" x14ac:dyDescent="0.2">
      <c r="A12388" s="2">
        <v>12383</v>
      </c>
      <c r="B12388" s="285" t="s">
        <v>15883</v>
      </c>
      <c r="C12388" s="120"/>
      <c r="D12388" s="2">
        <v>1</v>
      </c>
      <c r="E12388" s="291">
        <v>5595</v>
      </c>
      <c r="F12388" s="291">
        <v>5595</v>
      </c>
    </row>
    <row r="12389" spans="1:6" ht="22.5" x14ac:dyDescent="0.2">
      <c r="A12389" s="2">
        <v>12384</v>
      </c>
      <c r="B12389" s="285" t="s">
        <v>15884</v>
      </c>
      <c r="C12389" s="120"/>
      <c r="D12389" s="2">
        <v>1</v>
      </c>
      <c r="E12389" s="291">
        <v>29617.98</v>
      </c>
      <c r="F12389" s="291">
        <v>29617.98</v>
      </c>
    </row>
    <row r="12390" spans="1:6" ht="22.5" x14ac:dyDescent="0.2">
      <c r="A12390" s="2">
        <v>12385</v>
      </c>
      <c r="B12390" s="284" t="s">
        <v>15884</v>
      </c>
      <c r="C12390" s="120"/>
      <c r="D12390" s="2">
        <v>1</v>
      </c>
      <c r="E12390" s="291">
        <v>50382</v>
      </c>
      <c r="F12390" s="291">
        <v>50382</v>
      </c>
    </row>
    <row r="12391" spans="1:6" ht="22.5" x14ac:dyDescent="0.2">
      <c r="A12391" s="2">
        <v>12386</v>
      </c>
      <c r="B12391" s="62" t="s">
        <v>16465</v>
      </c>
      <c r="C12391" s="28" t="s">
        <v>17121</v>
      </c>
      <c r="D12391" s="198">
        <v>1</v>
      </c>
      <c r="E12391" s="557">
        <v>6726</v>
      </c>
      <c r="F12391" s="5">
        <v>6726</v>
      </c>
    </row>
    <row r="12392" spans="1:6" ht="22.5" x14ac:dyDescent="0.2">
      <c r="A12392" s="2">
        <v>12387</v>
      </c>
      <c r="B12392" s="62" t="s">
        <v>16465</v>
      </c>
      <c r="C12392" s="28" t="s">
        <v>17122</v>
      </c>
      <c r="D12392" s="198">
        <v>1</v>
      </c>
      <c r="E12392" s="557">
        <v>6726</v>
      </c>
      <c r="F12392" s="5">
        <v>6726</v>
      </c>
    </row>
    <row r="12393" spans="1:6" ht="22.5" x14ac:dyDescent="0.2">
      <c r="A12393" s="2">
        <v>12388</v>
      </c>
      <c r="B12393" s="62" t="s">
        <v>16466</v>
      </c>
      <c r="C12393" s="28" t="s">
        <v>17123</v>
      </c>
      <c r="D12393" s="198">
        <v>1</v>
      </c>
      <c r="E12393" s="557">
        <v>6997</v>
      </c>
      <c r="F12393" s="5">
        <v>6997</v>
      </c>
    </row>
    <row r="12394" spans="1:6" ht="22.5" x14ac:dyDescent="0.2">
      <c r="A12394" s="2">
        <v>12389</v>
      </c>
      <c r="B12394" s="62" t="s">
        <v>16467</v>
      </c>
      <c r="C12394" s="28" t="s">
        <v>17124</v>
      </c>
      <c r="D12394" s="198">
        <v>1</v>
      </c>
      <c r="E12394" s="557">
        <v>6780</v>
      </c>
      <c r="F12394" s="5">
        <v>6780</v>
      </c>
    </row>
    <row r="12395" spans="1:6" ht="22.5" x14ac:dyDescent="0.2">
      <c r="A12395" s="2">
        <v>12390</v>
      </c>
      <c r="B12395" s="62" t="s">
        <v>16467</v>
      </c>
      <c r="C12395" s="28" t="s">
        <v>17125</v>
      </c>
      <c r="D12395" s="198">
        <v>1</v>
      </c>
      <c r="E12395" s="557">
        <v>6780</v>
      </c>
      <c r="F12395" s="5">
        <v>6780</v>
      </c>
    </row>
    <row r="12396" spans="1:6" ht="22.5" x14ac:dyDescent="0.2">
      <c r="A12396" s="2">
        <v>12391</v>
      </c>
      <c r="B12396" s="62" t="s">
        <v>16468</v>
      </c>
      <c r="C12396" s="28" t="s">
        <v>17126</v>
      </c>
      <c r="D12396" s="198">
        <v>1</v>
      </c>
      <c r="E12396" s="557">
        <v>6966</v>
      </c>
      <c r="F12396" s="5">
        <v>6966</v>
      </c>
    </row>
    <row r="12397" spans="1:6" ht="22.5" x14ac:dyDescent="0.2">
      <c r="A12397" s="2">
        <v>12392</v>
      </c>
      <c r="B12397" s="62" t="s">
        <v>16468</v>
      </c>
      <c r="C12397" s="28" t="s">
        <v>17127</v>
      </c>
      <c r="D12397" s="198">
        <v>1</v>
      </c>
      <c r="E12397" s="557">
        <v>6966</v>
      </c>
      <c r="F12397" s="5">
        <v>6966</v>
      </c>
    </row>
    <row r="12398" spans="1:6" ht="22.5" x14ac:dyDescent="0.2">
      <c r="A12398" s="2">
        <v>12393</v>
      </c>
      <c r="B12398" s="62" t="s">
        <v>16469</v>
      </c>
      <c r="C12398" s="28" t="s">
        <v>17128</v>
      </c>
      <c r="D12398" s="198">
        <v>1</v>
      </c>
      <c r="E12398" s="557">
        <v>80835</v>
      </c>
      <c r="F12398" s="5">
        <v>80835</v>
      </c>
    </row>
    <row r="12399" spans="1:6" ht="22.5" x14ac:dyDescent="0.2">
      <c r="A12399" s="2">
        <v>12394</v>
      </c>
      <c r="B12399" s="62" t="s">
        <v>16470</v>
      </c>
      <c r="C12399" s="28" t="s">
        <v>17129</v>
      </c>
      <c r="D12399" s="198">
        <v>1</v>
      </c>
      <c r="E12399" s="557">
        <v>14576</v>
      </c>
      <c r="F12399" s="5">
        <v>14576</v>
      </c>
    </row>
    <row r="12400" spans="1:6" ht="22.5" x14ac:dyDescent="0.2">
      <c r="A12400" s="2">
        <v>12395</v>
      </c>
      <c r="B12400" s="62" t="s">
        <v>16470</v>
      </c>
      <c r="C12400" s="28" t="s">
        <v>17130</v>
      </c>
      <c r="D12400" s="198">
        <v>1</v>
      </c>
      <c r="E12400" s="557">
        <v>14576</v>
      </c>
      <c r="F12400" s="5">
        <v>14576</v>
      </c>
    </row>
    <row r="12401" spans="1:6" ht="22.5" x14ac:dyDescent="0.2">
      <c r="A12401" s="2">
        <v>12396</v>
      </c>
      <c r="B12401" s="62" t="s">
        <v>16470</v>
      </c>
      <c r="C12401" s="28" t="s">
        <v>17131</v>
      </c>
      <c r="D12401" s="198">
        <v>1</v>
      </c>
      <c r="E12401" s="557">
        <v>14575</v>
      </c>
      <c r="F12401" s="5">
        <v>14575</v>
      </c>
    </row>
    <row r="12402" spans="1:6" ht="22.5" x14ac:dyDescent="0.2">
      <c r="A12402" s="2">
        <v>12397</v>
      </c>
      <c r="B12402" s="62" t="s">
        <v>16470</v>
      </c>
      <c r="C12402" s="28" t="s">
        <v>17132</v>
      </c>
      <c r="D12402" s="198">
        <v>1</v>
      </c>
      <c r="E12402" s="557">
        <v>15791</v>
      </c>
      <c r="F12402" s="5">
        <v>15791</v>
      </c>
    </row>
    <row r="12403" spans="1:6" ht="22.5" x14ac:dyDescent="0.2">
      <c r="A12403" s="2">
        <v>12398</v>
      </c>
      <c r="B12403" s="62" t="s">
        <v>16470</v>
      </c>
      <c r="C12403" s="28" t="s">
        <v>17133</v>
      </c>
      <c r="D12403" s="198">
        <v>1</v>
      </c>
      <c r="E12403" s="557">
        <v>15791</v>
      </c>
      <c r="F12403" s="5">
        <v>15791</v>
      </c>
    </row>
    <row r="12404" spans="1:6" ht="22.5" x14ac:dyDescent="0.2">
      <c r="A12404" s="2">
        <v>12399</v>
      </c>
      <c r="B12404" s="62" t="s">
        <v>16470</v>
      </c>
      <c r="C12404" s="28" t="s">
        <v>17134</v>
      </c>
      <c r="D12404" s="198">
        <v>1</v>
      </c>
      <c r="E12404" s="557">
        <v>21248</v>
      </c>
      <c r="F12404" s="5">
        <v>21248</v>
      </c>
    </row>
    <row r="12405" spans="1:6" ht="22.5" x14ac:dyDescent="0.2">
      <c r="A12405" s="2">
        <v>12400</v>
      </c>
      <c r="B12405" s="62" t="s">
        <v>16470</v>
      </c>
      <c r="C12405" s="28" t="s">
        <v>17135</v>
      </c>
      <c r="D12405" s="198">
        <v>1</v>
      </c>
      <c r="E12405" s="557">
        <v>18780</v>
      </c>
      <c r="F12405" s="5">
        <v>18780</v>
      </c>
    </row>
    <row r="12406" spans="1:6" ht="22.5" x14ac:dyDescent="0.2">
      <c r="A12406" s="2">
        <v>12401</v>
      </c>
      <c r="B12406" s="62" t="s">
        <v>16471</v>
      </c>
      <c r="C12406" s="28" t="s">
        <v>17136</v>
      </c>
      <c r="D12406" s="198">
        <v>1</v>
      </c>
      <c r="E12406" s="557">
        <v>13003</v>
      </c>
      <c r="F12406" s="5">
        <v>13003</v>
      </c>
    </row>
    <row r="12407" spans="1:6" ht="45" x14ac:dyDescent="0.2">
      <c r="A12407" s="2">
        <v>12402</v>
      </c>
      <c r="B12407" s="62" t="s">
        <v>16472</v>
      </c>
      <c r="C12407" s="28" t="s">
        <v>17137</v>
      </c>
      <c r="D12407" s="198">
        <v>1</v>
      </c>
      <c r="E12407" s="557">
        <v>49950</v>
      </c>
      <c r="F12407" s="5">
        <v>46228.83</v>
      </c>
    </row>
    <row r="12408" spans="1:6" ht="45" x14ac:dyDescent="0.2">
      <c r="A12408" s="2">
        <v>12403</v>
      </c>
      <c r="B12408" s="62" t="s">
        <v>16473</v>
      </c>
      <c r="C12408" s="28" t="s">
        <v>17138</v>
      </c>
      <c r="D12408" s="198">
        <v>1</v>
      </c>
      <c r="E12408" s="557">
        <v>49950</v>
      </c>
      <c r="F12408" s="5">
        <v>46228.83</v>
      </c>
    </row>
    <row r="12409" spans="1:6" ht="22.5" x14ac:dyDescent="0.2">
      <c r="A12409" s="2">
        <v>12404</v>
      </c>
      <c r="B12409" s="62" t="s">
        <v>16474</v>
      </c>
      <c r="C12409" s="28" t="s">
        <v>17139</v>
      </c>
      <c r="D12409" s="198">
        <v>1</v>
      </c>
      <c r="E12409" s="557">
        <v>91121</v>
      </c>
      <c r="F12409" s="5">
        <v>91121</v>
      </c>
    </row>
    <row r="12410" spans="1:6" ht="22.5" x14ac:dyDescent="0.2">
      <c r="A12410" s="2">
        <v>12405</v>
      </c>
      <c r="B12410" s="62" t="s">
        <v>16475</v>
      </c>
      <c r="C12410" s="28" t="s">
        <v>17140</v>
      </c>
      <c r="D12410" s="198">
        <v>1</v>
      </c>
      <c r="E12410" s="557">
        <v>6060</v>
      </c>
      <c r="F12410" s="5">
        <v>6060</v>
      </c>
    </row>
    <row r="12411" spans="1:6" x14ac:dyDescent="0.2">
      <c r="A12411" s="2">
        <v>12406</v>
      </c>
      <c r="B12411" s="62" t="s">
        <v>2112</v>
      </c>
      <c r="C12411" s="28" t="s">
        <v>17141</v>
      </c>
      <c r="D12411" s="198">
        <v>1</v>
      </c>
      <c r="E12411" s="557">
        <v>20359</v>
      </c>
      <c r="F12411" s="5">
        <v>20359</v>
      </c>
    </row>
    <row r="12412" spans="1:6" x14ac:dyDescent="0.2">
      <c r="A12412" s="2">
        <v>12407</v>
      </c>
      <c r="B12412" s="62" t="s">
        <v>2112</v>
      </c>
      <c r="C12412" s="28" t="s">
        <v>17142</v>
      </c>
      <c r="D12412" s="198">
        <v>1</v>
      </c>
      <c r="E12412" s="557">
        <v>20359</v>
      </c>
      <c r="F12412" s="5">
        <v>20359</v>
      </c>
    </row>
    <row r="12413" spans="1:6" x14ac:dyDescent="0.2">
      <c r="A12413" s="2">
        <v>12408</v>
      </c>
      <c r="B12413" s="62" t="s">
        <v>2112</v>
      </c>
      <c r="C12413" s="28" t="s">
        <v>17143</v>
      </c>
      <c r="D12413" s="198">
        <v>1</v>
      </c>
      <c r="E12413" s="557">
        <v>20359</v>
      </c>
      <c r="F12413" s="5">
        <v>20359</v>
      </c>
    </row>
    <row r="12414" spans="1:6" x14ac:dyDescent="0.2">
      <c r="A12414" s="2">
        <v>12409</v>
      </c>
      <c r="B12414" s="62" t="s">
        <v>2112</v>
      </c>
      <c r="C12414" s="28" t="s">
        <v>17144</v>
      </c>
      <c r="D12414" s="198">
        <v>1</v>
      </c>
      <c r="E12414" s="557">
        <v>20359</v>
      </c>
      <c r="F12414" s="5">
        <v>20359</v>
      </c>
    </row>
    <row r="12415" spans="1:6" x14ac:dyDescent="0.2">
      <c r="A12415" s="2">
        <v>12410</v>
      </c>
      <c r="B12415" s="62" t="s">
        <v>16476</v>
      </c>
      <c r="C12415" s="28" t="s">
        <v>17145</v>
      </c>
      <c r="D12415" s="198">
        <v>1</v>
      </c>
      <c r="E12415" s="557">
        <v>35864</v>
      </c>
      <c r="F12415" s="5">
        <v>35864</v>
      </c>
    </row>
    <row r="12416" spans="1:6" x14ac:dyDescent="0.2">
      <c r="A12416" s="2">
        <v>12411</v>
      </c>
      <c r="B12416" s="62" t="s">
        <v>16477</v>
      </c>
      <c r="C12416" s="28" t="s">
        <v>17146</v>
      </c>
      <c r="D12416" s="198">
        <v>1</v>
      </c>
      <c r="E12416" s="557">
        <v>33060</v>
      </c>
      <c r="F12416" s="5">
        <v>33060</v>
      </c>
    </row>
    <row r="12417" spans="1:6" ht="33.75" x14ac:dyDescent="0.2">
      <c r="A12417" s="2">
        <v>12412</v>
      </c>
      <c r="B12417" s="62" t="s">
        <v>16478</v>
      </c>
      <c r="C12417" s="28" t="s">
        <v>17147</v>
      </c>
      <c r="D12417" s="198">
        <v>1</v>
      </c>
      <c r="E12417" s="557">
        <v>15999</v>
      </c>
      <c r="F12417" s="5">
        <v>15999</v>
      </c>
    </row>
    <row r="12418" spans="1:6" ht="45" x14ac:dyDescent="0.2">
      <c r="A12418" s="2">
        <v>12413</v>
      </c>
      <c r="B12418" s="62" t="s">
        <v>16479</v>
      </c>
      <c r="C12418" s="28" t="s">
        <v>17148</v>
      </c>
      <c r="D12418" s="198">
        <v>1</v>
      </c>
      <c r="E12418" s="557">
        <v>11978.99</v>
      </c>
      <c r="F12418" s="5">
        <v>11978.99</v>
      </c>
    </row>
    <row r="12419" spans="1:6" ht="45" x14ac:dyDescent="0.2">
      <c r="A12419" s="2">
        <v>12414</v>
      </c>
      <c r="B12419" s="62" t="s">
        <v>16479</v>
      </c>
      <c r="C12419" s="28" t="s">
        <v>17149</v>
      </c>
      <c r="D12419" s="198">
        <v>1</v>
      </c>
      <c r="E12419" s="557">
        <v>11978.99</v>
      </c>
      <c r="F12419" s="5">
        <v>11978.99</v>
      </c>
    </row>
    <row r="12420" spans="1:6" ht="22.5" x14ac:dyDescent="0.2">
      <c r="A12420" s="2">
        <v>12415</v>
      </c>
      <c r="B12420" s="62" t="s">
        <v>16480</v>
      </c>
      <c r="C12420" s="28" t="s">
        <v>15930</v>
      </c>
      <c r="D12420" s="198">
        <v>1</v>
      </c>
      <c r="E12420" s="557">
        <v>27020.01</v>
      </c>
      <c r="F12420" s="5">
        <v>18914.28</v>
      </c>
    </row>
    <row r="12421" spans="1:6" ht="22.5" x14ac:dyDescent="0.2">
      <c r="A12421" s="2">
        <v>12416</v>
      </c>
      <c r="B12421" s="62" t="s">
        <v>16481</v>
      </c>
      <c r="C12421" s="28" t="s">
        <v>15927</v>
      </c>
      <c r="D12421" s="198">
        <v>1</v>
      </c>
      <c r="E12421" s="557">
        <v>33415</v>
      </c>
      <c r="F12421" s="5">
        <v>23390.639999999999</v>
      </c>
    </row>
    <row r="12422" spans="1:6" ht="22.5" x14ac:dyDescent="0.2">
      <c r="A12422" s="2">
        <v>12417</v>
      </c>
      <c r="B12422" s="62" t="s">
        <v>16482</v>
      </c>
      <c r="C12422" s="48">
        <v>1101040846</v>
      </c>
      <c r="D12422" s="198">
        <v>1</v>
      </c>
      <c r="E12422" s="557">
        <v>3100</v>
      </c>
      <c r="F12422" s="5">
        <v>3100</v>
      </c>
    </row>
    <row r="12423" spans="1:6" ht="22.5" x14ac:dyDescent="0.2">
      <c r="A12423" s="2">
        <v>12418</v>
      </c>
      <c r="B12423" s="62" t="s">
        <v>16482</v>
      </c>
      <c r="C12423" s="48">
        <v>1101040847</v>
      </c>
      <c r="D12423" s="198">
        <v>1</v>
      </c>
      <c r="E12423" s="557">
        <v>3100</v>
      </c>
      <c r="F12423" s="5">
        <v>3100</v>
      </c>
    </row>
    <row r="12424" spans="1:6" ht="22.5" x14ac:dyDescent="0.2">
      <c r="A12424" s="2">
        <v>12419</v>
      </c>
      <c r="B12424" s="62" t="s">
        <v>16483</v>
      </c>
      <c r="C12424" s="48">
        <v>1101040565</v>
      </c>
      <c r="D12424" s="198">
        <v>1</v>
      </c>
      <c r="E12424" s="557">
        <v>3987.36</v>
      </c>
      <c r="F12424" s="5">
        <v>3987.36</v>
      </c>
    </row>
    <row r="12425" spans="1:6" ht="22.5" x14ac:dyDescent="0.2">
      <c r="A12425" s="2">
        <v>12420</v>
      </c>
      <c r="B12425" s="62" t="s">
        <v>16483</v>
      </c>
      <c r="C12425" s="48">
        <v>1101040564</v>
      </c>
      <c r="D12425" s="198">
        <v>1</v>
      </c>
      <c r="E12425" s="557">
        <v>3987.36</v>
      </c>
      <c r="F12425" s="5">
        <v>3987.36</v>
      </c>
    </row>
    <row r="12426" spans="1:6" ht="33.75" x14ac:dyDescent="0.2">
      <c r="A12426" s="2">
        <v>12421</v>
      </c>
      <c r="B12426" s="62" t="s">
        <v>16484</v>
      </c>
      <c r="C12426" s="28" t="s">
        <v>17150</v>
      </c>
      <c r="D12426" s="198">
        <v>1</v>
      </c>
      <c r="E12426" s="557">
        <v>14564</v>
      </c>
      <c r="F12426" s="5">
        <v>14564</v>
      </c>
    </row>
    <row r="12427" spans="1:6" x14ac:dyDescent="0.2">
      <c r="A12427" s="2">
        <v>12422</v>
      </c>
      <c r="B12427" s="62" t="s">
        <v>16485</v>
      </c>
      <c r="C12427" s="28" t="s">
        <v>17151</v>
      </c>
      <c r="D12427" s="198">
        <v>1</v>
      </c>
      <c r="E12427" s="557">
        <v>40700</v>
      </c>
      <c r="F12427" s="5">
        <v>40700</v>
      </c>
    </row>
    <row r="12428" spans="1:6" x14ac:dyDescent="0.2">
      <c r="A12428" s="2">
        <v>12423</v>
      </c>
      <c r="B12428" s="62" t="s">
        <v>4719</v>
      </c>
      <c r="C12428" s="28" t="s">
        <v>17152</v>
      </c>
      <c r="D12428" s="198">
        <v>1</v>
      </c>
      <c r="E12428" s="557">
        <v>25419.98</v>
      </c>
      <c r="F12428" s="5">
        <v>25419.98</v>
      </c>
    </row>
    <row r="12429" spans="1:6" x14ac:dyDescent="0.2">
      <c r="A12429" s="2">
        <v>12424</v>
      </c>
      <c r="B12429" s="62" t="s">
        <v>4719</v>
      </c>
      <c r="C12429" s="28" t="s">
        <v>17153</v>
      </c>
      <c r="D12429" s="198">
        <v>1</v>
      </c>
      <c r="E12429" s="557">
        <v>25419.98</v>
      </c>
      <c r="F12429" s="5">
        <v>25419.98</v>
      </c>
    </row>
    <row r="12430" spans="1:6" ht="45" x14ac:dyDescent="0.2">
      <c r="A12430" s="2">
        <v>12425</v>
      </c>
      <c r="B12430" s="62" t="s">
        <v>16486</v>
      </c>
      <c r="C12430" s="48">
        <v>1101040842</v>
      </c>
      <c r="D12430" s="198">
        <v>1</v>
      </c>
      <c r="E12430" s="557">
        <v>3343</v>
      </c>
      <c r="F12430" s="5">
        <v>3343</v>
      </c>
    </row>
    <row r="12431" spans="1:6" ht="45" x14ac:dyDescent="0.2">
      <c r="A12431" s="2">
        <v>12426</v>
      </c>
      <c r="B12431" s="62" t="s">
        <v>16486</v>
      </c>
      <c r="C12431" s="48">
        <v>1101040843</v>
      </c>
      <c r="D12431" s="198">
        <v>1</v>
      </c>
      <c r="E12431" s="557">
        <v>3343</v>
      </c>
      <c r="F12431" s="5">
        <v>3343</v>
      </c>
    </row>
    <row r="12432" spans="1:6" ht="33.75" x14ac:dyDescent="0.2">
      <c r="A12432" s="2">
        <v>12427</v>
      </c>
      <c r="B12432" s="62" t="s">
        <v>16487</v>
      </c>
      <c r="C12432" s="28" t="s">
        <v>17154</v>
      </c>
      <c r="D12432" s="198">
        <v>1</v>
      </c>
      <c r="E12432" s="557">
        <v>9586.51</v>
      </c>
      <c r="F12432" s="5">
        <v>9586.51</v>
      </c>
    </row>
    <row r="12433" spans="1:6" ht="33.75" x14ac:dyDescent="0.2">
      <c r="A12433" s="2">
        <v>12428</v>
      </c>
      <c r="B12433" s="62" t="s">
        <v>16488</v>
      </c>
      <c r="C12433" s="28" t="s">
        <v>17155</v>
      </c>
      <c r="D12433" s="198">
        <v>1</v>
      </c>
      <c r="E12433" s="557">
        <v>8353.42</v>
      </c>
      <c r="F12433" s="5">
        <v>8353.42</v>
      </c>
    </row>
    <row r="12434" spans="1:6" ht="33.75" x14ac:dyDescent="0.2">
      <c r="A12434" s="2">
        <v>12429</v>
      </c>
      <c r="B12434" s="62" t="s">
        <v>16488</v>
      </c>
      <c r="C12434" s="28" t="s">
        <v>17156</v>
      </c>
      <c r="D12434" s="198">
        <v>1</v>
      </c>
      <c r="E12434" s="557">
        <v>8353.42</v>
      </c>
      <c r="F12434" s="5">
        <v>8353.42</v>
      </c>
    </row>
    <row r="12435" spans="1:6" ht="45" x14ac:dyDescent="0.2">
      <c r="A12435" s="2">
        <v>12430</v>
      </c>
      <c r="B12435" s="62" t="s">
        <v>16489</v>
      </c>
      <c r="C12435" s="28" t="s">
        <v>17157</v>
      </c>
      <c r="D12435" s="198">
        <v>1</v>
      </c>
      <c r="E12435" s="557">
        <v>12751.46</v>
      </c>
      <c r="F12435" s="5">
        <v>12751.46</v>
      </c>
    </row>
    <row r="12436" spans="1:6" ht="33.75" x14ac:dyDescent="0.2">
      <c r="A12436" s="2">
        <v>12431</v>
      </c>
      <c r="B12436" s="62" t="s">
        <v>16490</v>
      </c>
      <c r="C12436" s="28" t="s">
        <v>17158</v>
      </c>
      <c r="D12436" s="198">
        <v>1</v>
      </c>
      <c r="E12436" s="557">
        <v>4098</v>
      </c>
      <c r="F12436" s="5">
        <v>4098</v>
      </c>
    </row>
    <row r="12437" spans="1:6" ht="33.75" x14ac:dyDescent="0.2">
      <c r="A12437" s="2">
        <v>12432</v>
      </c>
      <c r="B12437" s="62" t="s">
        <v>16490</v>
      </c>
      <c r="C12437" s="28" t="s">
        <v>17159</v>
      </c>
      <c r="D12437" s="198">
        <v>1</v>
      </c>
      <c r="E12437" s="557">
        <v>4098</v>
      </c>
      <c r="F12437" s="5">
        <v>4098</v>
      </c>
    </row>
    <row r="12438" spans="1:6" ht="33.75" x14ac:dyDescent="0.2">
      <c r="A12438" s="2">
        <v>12433</v>
      </c>
      <c r="B12438" s="62" t="s">
        <v>16490</v>
      </c>
      <c r="C12438" s="28" t="s">
        <v>17160</v>
      </c>
      <c r="D12438" s="198">
        <v>1</v>
      </c>
      <c r="E12438" s="557">
        <v>4098</v>
      </c>
      <c r="F12438" s="5">
        <v>4098</v>
      </c>
    </row>
    <row r="12439" spans="1:6" ht="33.75" x14ac:dyDescent="0.2">
      <c r="A12439" s="2">
        <v>12434</v>
      </c>
      <c r="B12439" s="62" t="s">
        <v>16490</v>
      </c>
      <c r="C12439" s="28" t="s">
        <v>17161</v>
      </c>
      <c r="D12439" s="198">
        <v>1</v>
      </c>
      <c r="E12439" s="557">
        <v>4098</v>
      </c>
      <c r="F12439" s="5">
        <v>4098</v>
      </c>
    </row>
    <row r="12440" spans="1:6" ht="33.75" x14ac:dyDescent="0.2">
      <c r="A12440" s="2">
        <v>12435</v>
      </c>
      <c r="B12440" s="62" t="s">
        <v>16490</v>
      </c>
      <c r="C12440" s="28" t="s">
        <v>17162</v>
      </c>
      <c r="D12440" s="198">
        <v>1</v>
      </c>
      <c r="E12440" s="557">
        <v>4098</v>
      </c>
      <c r="F12440" s="5">
        <v>4098</v>
      </c>
    </row>
    <row r="12441" spans="1:6" ht="33.75" x14ac:dyDescent="0.2">
      <c r="A12441" s="2">
        <v>12436</v>
      </c>
      <c r="B12441" s="62" t="s">
        <v>16490</v>
      </c>
      <c r="C12441" s="28" t="s">
        <v>17163</v>
      </c>
      <c r="D12441" s="198">
        <v>1</v>
      </c>
      <c r="E12441" s="557">
        <v>4098</v>
      </c>
      <c r="F12441" s="5">
        <v>4098</v>
      </c>
    </row>
    <row r="12442" spans="1:6" ht="33.75" x14ac:dyDescent="0.2">
      <c r="A12442" s="2">
        <v>12437</v>
      </c>
      <c r="B12442" s="62" t="s">
        <v>16490</v>
      </c>
      <c r="C12442" s="28" t="s">
        <v>17164</v>
      </c>
      <c r="D12442" s="198">
        <v>1</v>
      </c>
      <c r="E12442" s="557">
        <v>4098</v>
      </c>
      <c r="F12442" s="5">
        <v>4098</v>
      </c>
    </row>
    <row r="12443" spans="1:6" ht="33.75" x14ac:dyDescent="0.2">
      <c r="A12443" s="2">
        <v>12438</v>
      </c>
      <c r="B12443" s="62" t="s">
        <v>16490</v>
      </c>
      <c r="C12443" s="28" t="s">
        <v>17165</v>
      </c>
      <c r="D12443" s="198">
        <v>1</v>
      </c>
      <c r="E12443" s="557">
        <v>4098</v>
      </c>
      <c r="F12443" s="5">
        <v>4098</v>
      </c>
    </row>
    <row r="12444" spans="1:6" ht="33.75" x14ac:dyDescent="0.2">
      <c r="A12444" s="2">
        <v>12439</v>
      </c>
      <c r="B12444" s="62" t="s">
        <v>16490</v>
      </c>
      <c r="C12444" s="28" t="s">
        <v>17166</v>
      </c>
      <c r="D12444" s="198">
        <v>1</v>
      </c>
      <c r="E12444" s="557">
        <v>4098</v>
      </c>
      <c r="F12444" s="5">
        <v>4098</v>
      </c>
    </row>
    <row r="12445" spans="1:6" ht="33.75" x14ac:dyDescent="0.2">
      <c r="A12445" s="2">
        <v>12440</v>
      </c>
      <c r="B12445" s="62" t="s">
        <v>16490</v>
      </c>
      <c r="C12445" s="28" t="s">
        <v>17167</v>
      </c>
      <c r="D12445" s="198">
        <v>1</v>
      </c>
      <c r="E12445" s="557">
        <v>4098</v>
      </c>
      <c r="F12445" s="5">
        <v>4098</v>
      </c>
    </row>
    <row r="12446" spans="1:6" ht="33.75" x14ac:dyDescent="0.2">
      <c r="A12446" s="2">
        <v>12441</v>
      </c>
      <c r="B12446" s="62" t="s">
        <v>16490</v>
      </c>
      <c r="C12446" s="28" t="s">
        <v>17168</v>
      </c>
      <c r="D12446" s="198">
        <v>1</v>
      </c>
      <c r="E12446" s="557">
        <v>4098</v>
      </c>
      <c r="F12446" s="5">
        <v>4098</v>
      </c>
    </row>
    <row r="12447" spans="1:6" ht="33.75" x14ac:dyDescent="0.2">
      <c r="A12447" s="2">
        <v>12442</v>
      </c>
      <c r="B12447" s="62" t="s">
        <v>16490</v>
      </c>
      <c r="C12447" s="28" t="s">
        <v>17169</v>
      </c>
      <c r="D12447" s="198">
        <v>1</v>
      </c>
      <c r="E12447" s="557">
        <v>4098</v>
      </c>
      <c r="F12447" s="5">
        <v>4098</v>
      </c>
    </row>
    <row r="12448" spans="1:6" ht="33.75" x14ac:dyDescent="0.2">
      <c r="A12448" s="2">
        <v>12443</v>
      </c>
      <c r="B12448" s="62" t="s">
        <v>16490</v>
      </c>
      <c r="C12448" s="28" t="s">
        <v>17170</v>
      </c>
      <c r="D12448" s="198">
        <v>1</v>
      </c>
      <c r="E12448" s="557">
        <v>4098</v>
      </c>
      <c r="F12448" s="5">
        <v>4098</v>
      </c>
    </row>
    <row r="12449" spans="1:6" ht="33.75" x14ac:dyDescent="0.2">
      <c r="A12449" s="2">
        <v>12444</v>
      </c>
      <c r="B12449" s="62" t="s">
        <v>16490</v>
      </c>
      <c r="C12449" s="28" t="s">
        <v>17171</v>
      </c>
      <c r="D12449" s="198">
        <v>1</v>
      </c>
      <c r="E12449" s="557">
        <v>4098</v>
      </c>
      <c r="F12449" s="5">
        <v>4098</v>
      </c>
    </row>
    <row r="12450" spans="1:6" ht="33.75" x14ac:dyDescent="0.2">
      <c r="A12450" s="2">
        <v>12445</v>
      </c>
      <c r="B12450" s="62" t="s">
        <v>16490</v>
      </c>
      <c r="C12450" s="28" t="s">
        <v>17172</v>
      </c>
      <c r="D12450" s="198">
        <v>1</v>
      </c>
      <c r="E12450" s="557">
        <v>4098</v>
      </c>
      <c r="F12450" s="5">
        <v>4098</v>
      </c>
    </row>
    <row r="12451" spans="1:6" ht="33.75" x14ac:dyDescent="0.2">
      <c r="A12451" s="2">
        <v>12446</v>
      </c>
      <c r="B12451" s="62" t="s">
        <v>16490</v>
      </c>
      <c r="C12451" s="28" t="s">
        <v>17173</v>
      </c>
      <c r="D12451" s="198">
        <v>1</v>
      </c>
      <c r="E12451" s="557">
        <v>4098</v>
      </c>
      <c r="F12451" s="5">
        <v>4098</v>
      </c>
    </row>
    <row r="12452" spans="1:6" ht="33.75" x14ac:dyDescent="0.2">
      <c r="A12452" s="2">
        <v>12447</v>
      </c>
      <c r="B12452" s="62" t="s">
        <v>16490</v>
      </c>
      <c r="C12452" s="28" t="s">
        <v>17174</v>
      </c>
      <c r="D12452" s="198">
        <v>1</v>
      </c>
      <c r="E12452" s="557">
        <v>4098</v>
      </c>
      <c r="F12452" s="5">
        <v>4098</v>
      </c>
    </row>
    <row r="12453" spans="1:6" ht="33.75" x14ac:dyDescent="0.2">
      <c r="A12453" s="2">
        <v>12448</v>
      </c>
      <c r="B12453" s="62" t="s">
        <v>16490</v>
      </c>
      <c r="C12453" s="28" t="s">
        <v>17175</v>
      </c>
      <c r="D12453" s="198">
        <v>1</v>
      </c>
      <c r="E12453" s="557">
        <v>4098</v>
      </c>
      <c r="F12453" s="5">
        <v>4098</v>
      </c>
    </row>
    <row r="12454" spans="1:6" ht="33.75" x14ac:dyDescent="0.2">
      <c r="A12454" s="2">
        <v>12449</v>
      </c>
      <c r="B12454" s="62" t="s">
        <v>16490</v>
      </c>
      <c r="C12454" s="28" t="s">
        <v>17176</v>
      </c>
      <c r="D12454" s="198">
        <v>1</v>
      </c>
      <c r="E12454" s="557">
        <v>4098</v>
      </c>
      <c r="F12454" s="5">
        <v>4098</v>
      </c>
    </row>
    <row r="12455" spans="1:6" ht="33.75" x14ac:dyDescent="0.2">
      <c r="A12455" s="2">
        <v>12450</v>
      </c>
      <c r="B12455" s="62" t="s">
        <v>16490</v>
      </c>
      <c r="C12455" s="28" t="s">
        <v>17177</v>
      </c>
      <c r="D12455" s="198">
        <v>1</v>
      </c>
      <c r="E12455" s="557">
        <v>4098</v>
      </c>
      <c r="F12455" s="5">
        <v>4098</v>
      </c>
    </row>
    <row r="12456" spans="1:6" ht="33.75" x14ac:dyDescent="0.2">
      <c r="A12456" s="2">
        <v>12451</v>
      </c>
      <c r="B12456" s="62" t="s">
        <v>16490</v>
      </c>
      <c r="C12456" s="28" t="s">
        <v>17178</v>
      </c>
      <c r="D12456" s="198">
        <v>1</v>
      </c>
      <c r="E12456" s="557">
        <v>4098</v>
      </c>
      <c r="F12456" s="5">
        <v>4098</v>
      </c>
    </row>
    <row r="12457" spans="1:6" ht="33.75" x14ac:dyDescent="0.2">
      <c r="A12457" s="2">
        <v>12452</v>
      </c>
      <c r="B12457" s="62" t="s">
        <v>16490</v>
      </c>
      <c r="C12457" s="28" t="s">
        <v>17179</v>
      </c>
      <c r="D12457" s="198">
        <v>1</v>
      </c>
      <c r="E12457" s="557">
        <v>4098</v>
      </c>
      <c r="F12457" s="5">
        <v>4098</v>
      </c>
    </row>
    <row r="12458" spans="1:6" ht="33.75" x14ac:dyDescent="0.2">
      <c r="A12458" s="2">
        <v>12453</v>
      </c>
      <c r="B12458" s="62" t="s">
        <v>16490</v>
      </c>
      <c r="C12458" s="28" t="s">
        <v>17180</v>
      </c>
      <c r="D12458" s="198">
        <v>1</v>
      </c>
      <c r="E12458" s="557">
        <v>4098</v>
      </c>
      <c r="F12458" s="5">
        <v>4098</v>
      </c>
    </row>
    <row r="12459" spans="1:6" ht="33.75" x14ac:dyDescent="0.2">
      <c r="A12459" s="2">
        <v>12454</v>
      </c>
      <c r="B12459" s="62" t="s">
        <v>16491</v>
      </c>
      <c r="C12459" s="28" t="s">
        <v>17181</v>
      </c>
      <c r="D12459" s="198">
        <v>1</v>
      </c>
      <c r="E12459" s="557">
        <v>77306.58</v>
      </c>
      <c r="F12459" s="5">
        <v>59912.46</v>
      </c>
    </row>
    <row r="12460" spans="1:6" ht="33.75" x14ac:dyDescent="0.2">
      <c r="A12460" s="2">
        <v>12455</v>
      </c>
      <c r="B12460" s="62" t="s">
        <v>16491</v>
      </c>
      <c r="C12460" s="28" t="s">
        <v>17182</v>
      </c>
      <c r="D12460" s="198">
        <v>1</v>
      </c>
      <c r="E12460" s="557">
        <v>77306.58</v>
      </c>
      <c r="F12460" s="5">
        <v>59912.46</v>
      </c>
    </row>
    <row r="12461" spans="1:6" ht="67.5" x14ac:dyDescent="0.2">
      <c r="A12461" s="2">
        <v>12456</v>
      </c>
      <c r="B12461" s="62" t="s">
        <v>16492</v>
      </c>
      <c r="C12461" s="28" t="s">
        <v>17183</v>
      </c>
      <c r="D12461" s="198">
        <v>1</v>
      </c>
      <c r="E12461" s="557">
        <v>28527.4</v>
      </c>
      <c r="F12461" s="5">
        <v>28527.4</v>
      </c>
    </row>
    <row r="12462" spans="1:6" ht="67.5" x14ac:dyDescent="0.2">
      <c r="A12462" s="2">
        <v>12457</v>
      </c>
      <c r="B12462" s="62" t="s">
        <v>16492</v>
      </c>
      <c r="C12462" s="28" t="s">
        <v>17184</v>
      </c>
      <c r="D12462" s="198">
        <v>1</v>
      </c>
      <c r="E12462" s="557">
        <v>28527.4</v>
      </c>
      <c r="F12462" s="5">
        <v>28527.4</v>
      </c>
    </row>
    <row r="12463" spans="1:6" ht="45" x14ac:dyDescent="0.2">
      <c r="A12463" s="2">
        <v>12458</v>
      </c>
      <c r="B12463" s="62" t="s">
        <v>16493</v>
      </c>
      <c r="C12463" s="28" t="s">
        <v>17185</v>
      </c>
      <c r="D12463" s="198">
        <v>1</v>
      </c>
      <c r="E12463" s="557">
        <v>105973.95</v>
      </c>
      <c r="F12463" s="5">
        <v>82130.16</v>
      </c>
    </row>
    <row r="12464" spans="1:6" ht="45" x14ac:dyDescent="0.2">
      <c r="A12464" s="2">
        <v>12459</v>
      </c>
      <c r="B12464" s="62" t="s">
        <v>16494</v>
      </c>
      <c r="C12464" s="28" t="s">
        <v>17186</v>
      </c>
      <c r="D12464" s="198">
        <v>1</v>
      </c>
      <c r="E12464" s="557">
        <v>105973.95</v>
      </c>
      <c r="F12464" s="5">
        <v>82130.16</v>
      </c>
    </row>
    <row r="12465" spans="1:6" ht="33.75" x14ac:dyDescent="0.2">
      <c r="A12465" s="2">
        <v>12460</v>
      </c>
      <c r="B12465" s="62" t="s">
        <v>16495</v>
      </c>
      <c r="C12465" s="28" t="s">
        <v>17187</v>
      </c>
      <c r="D12465" s="198">
        <v>1</v>
      </c>
      <c r="E12465" s="557">
        <v>4587.8900000000003</v>
      </c>
      <c r="F12465" s="5">
        <v>4587.8900000000003</v>
      </c>
    </row>
    <row r="12466" spans="1:6" ht="33.75" x14ac:dyDescent="0.2">
      <c r="A12466" s="2">
        <v>12461</v>
      </c>
      <c r="B12466" s="62" t="s">
        <v>16495</v>
      </c>
      <c r="C12466" s="28" t="s">
        <v>17188</v>
      </c>
      <c r="D12466" s="198">
        <v>1</v>
      </c>
      <c r="E12466" s="557">
        <v>4587.8900000000003</v>
      </c>
      <c r="F12466" s="5">
        <v>4587.8900000000003</v>
      </c>
    </row>
    <row r="12467" spans="1:6" ht="33.75" x14ac:dyDescent="0.2">
      <c r="A12467" s="2">
        <v>12462</v>
      </c>
      <c r="B12467" s="62" t="s">
        <v>16495</v>
      </c>
      <c r="C12467" s="28" t="s">
        <v>17189</v>
      </c>
      <c r="D12467" s="198">
        <v>1</v>
      </c>
      <c r="E12467" s="557">
        <v>4587.8900000000003</v>
      </c>
      <c r="F12467" s="5">
        <v>4587.8900000000003</v>
      </c>
    </row>
    <row r="12468" spans="1:6" ht="33.75" x14ac:dyDescent="0.2">
      <c r="A12468" s="2">
        <v>12463</v>
      </c>
      <c r="B12468" s="62" t="s">
        <v>16495</v>
      </c>
      <c r="C12468" s="28" t="s">
        <v>17190</v>
      </c>
      <c r="D12468" s="198">
        <v>1</v>
      </c>
      <c r="E12468" s="557">
        <v>4587.8900000000003</v>
      </c>
      <c r="F12468" s="5">
        <v>4587.8900000000003</v>
      </c>
    </row>
    <row r="12469" spans="1:6" ht="33.75" x14ac:dyDescent="0.2">
      <c r="A12469" s="2">
        <v>12464</v>
      </c>
      <c r="B12469" s="62" t="s">
        <v>16495</v>
      </c>
      <c r="C12469" s="28" t="s">
        <v>17191</v>
      </c>
      <c r="D12469" s="198">
        <v>1</v>
      </c>
      <c r="E12469" s="557">
        <v>4587.8900000000003</v>
      </c>
      <c r="F12469" s="5">
        <v>4587.8900000000003</v>
      </c>
    </row>
    <row r="12470" spans="1:6" ht="22.5" x14ac:dyDescent="0.2">
      <c r="A12470" s="2">
        <v>12465</v>
      </c>
      <c r="B12470" s="62" t="s">
        <v>16496</v>
      </c>
      <c r="C12470" s="28" t="s">
        <v>17192</v>
      </c>
      <c r="D12470" s="198">
        <v>1</v>
      </c>
      <c r="E12470" s="557">
        <v>13395.49</v>
      </c>
      <c r="F12470" s="5">
        <v>13395.49</v>
      </c>
    </row>
    <row r="12471" spans="1:6" ht="33.75" x14ac:dyDescent="0.2">
      <c r="A12471" s="2">
        <v>12466</v>
      </c>
      <c r="B12471" s="62" t="s">
        <v>16497</v>
      </c>
      <c r="C12471" s="28" t="s">
        <v>17193</v>
      </c>
      <c r="D12471" s="198">
        <v>1</v>
      </c>
      <c r="E12471" s="557">
        <v>478829.44</v>
      </c>
      <c r="F12471" s="5">
        <v>371093.25</v>
      </c>
    </row>
    <row r="12472" spans="1:6" ht="22.5" x14ac:dyDescent="0.2">
      <c r="A12472" s="2">
        <v>12467</v>
      </c>
      <c r="B12472" s="62" t="s">
        <v>16498</v>
      </c>
      <c r="C12472" s="28" t="s">
        <v>17194</v>
      </c>
      <c r="D12472" s="198">
        <v>1</v>
      </c>
      <c r="E12472" s="557">
        <v>83197.679999999993</v>
      </c>
      <c r="F12472" s="5">
        <v>83197.679999999993</v>
      </c>
    </row>
    <row r="12473" spans="1:6" ht="22.5" x14ac:dyDescent="0.2">
      <c r="A12473" s="2">
        <v>12468</v>
      </c>
      <c r="B12473" s="62" t="s">
        <v>16498</v>
      </c>
      <c r="C12473" s="28" t="s">
        <v>17195</v>
      </c>
      <c r="D12473" s="198">
        <v>1</v>
      </c>
      <c r="E12473" s="557">
        <v>83197.679999999993</v>
      </c>
      <c r="F12473" s="5">
        <v>83197.679999999993</v>
      </c>
    </row>
    <row r="12474" spans="1:6" ht="22.5" x14ac:dyDescent="0.2">
      <c r="A12474" s="2">
        <v>12469</v>
      </c>
      <c r="B12474" s="62" t="s">
        <v>16498</v>
      </c>
      <c r="C12474" s="28" t="s">
        <v>17196</v>
      </c>
      <c r="D12474" s="198">
        <v>1</v>
      </c>
      <c r="E12474" s="557">
        <v>83197.679999999993</v>
      </c>
      <c r="F12474" s="5">
        <v>83197.679999999993</v>
      </c>
    </row>
    <row r="12475" spans="1:6" ht="22.5" x14ac:dyDescent="0.2">
      <c r="A12475" s="2">
        <v>12470</v>
      </c>
      <c r="B12475" s="62" t="s">
        <v>16498</v>
      </c>
      <c r="C12475" s="28" t="s">
        <v>17197</v>
      </c>
      <c r="D12475" s="198">
        <v>1</v>
      </c>
      <c r="E12475" s="557">
        <v>83197.679999999993</v>
      </c>
      <c r="F12475" s="5">
        <v>83197.679999999993</v>
      </c>
    </row>
    <row r="12476" spans="1:6" ht="22.5" x14ac:dyDescent="0.2">
      <c r="A12476" s="2">
        <v>12471</v>
      </c>
      <c r="B12476" s="62" t="s">
        <v>16498</v>
      </c>
      <c r="C12476" s="28" t="s">
        <v>17198</v>
      </c>
      <c r="D12476" s="198">
        <v>1</v>
      </c>
      <c r="E12476" s="557">
        <v>83197.679999999993</v>
      </c>
      <c r="F12476" s="5">
        <v>83197.679999999993</v>
      </c>
    </row>
    <row r="12477" spans="1:6" ht="22.5" x14ac:dyDescent="0.2">
      <c r="A12477" s="2">
        <v>12472</v>
      </c>
      <c r="B12477" s="62" t="s">
        <v>16498</v>
      </c>
      <c r="C12477" s="28" t="s">
        <v>17199</v>
      </c>
      <c r="D12477" s="198">
        <v>1</v>
      </c>
      <c r="E12477" s="557">
        <v>83197.679999999993</v>
      </c>
      <c r="F12477" s="5">
        <v>83197.679999999993</v>
      </c>
    </row>
    <row r="12478" spans="1:6" ht="45" x14ac:dyDescent="0.2">
      <c r="A12478" s="2">
        <v>12473</v>
      </c>
      <c r="B12478" s="62" t="s">
        <v>16499</v>
      </c>
      <c r="C12478" s="28" t="s">
        <v>17200</v>
      </c>
      <c r="D12478" s="198">
        <v>1</v>
      </c>
      <c r="E12478" s="557">
        <v>45153.29</v>
      </c>
      <c r="F12478" s="5">
        <v>45153.29</v>
      </c>
    </row>
    <row r="12479" spans="1:6" ht="22.5" x14ac:dyDescent="0.2">
      <c r="A12479" s="2">
        <v>12474</v>
      </c>
      <c r="B12479" s="62" t="s">
        <v>16500</v>
      </c>
      <c r="C12479" s="28" t="s">
        <v>17201</v>
      </c>
      <c r="D12479" s="198">
        <v>1</v>
      </c>
      <c r="E12479" s="557">
        <v>20607.28</v>
      </c>
      <c r="F12479" s="5">
        <v>20607.28</v>
      </c>
    </row>
    <row r="12480" spans="1:6" ht="22.5" x14ac:dyDescent="0.2">
      <c r="A12480" s="2">
        <v>12475</v>
      </c>
      <c r="B12480" s="62" t="s">
        <v>16501</v>
      </c>
      <c r="C12480" s="28" t="s">
        <v>17202</v>
      </c>
      <c r="D12480" s="198">
        <v>1</v>
      </c>
      <c r="E12480" s="557">
        <v>47576.07</v>
      </c>
      <c r="F12480" s="5">
        <v>47576.07</v>
      </c>
    </row>
    <row r="12481" spans="1:6" ht="33.75" x14ac:dyDescent="0.2">
      <c r="A12481" s="2">
        <v>12476</v>
      </c>
      <c r="B12481" s="62" t="s">
        <v>16502</v>
      </c>
      <c r="C12481" s="28" t="s">
        <v>17203</v>
      </c>
      <c r="D12481" s="198">
        <v>1</v>
      </c>
      <c r="E12481" s="557">
        <v>115782.15</v>
      </c>
      <c r="F12481" s="5">
        <v>115782.15</v>
      </c>
    </row>
    <row r="12482" spans="1:6" ht="33.75" x14ac:dyDescent="0.2">
      <c r="A12482" s="2">
        <v>12477</v>
      </c>
      <c r="B12482" s="62" t="s">
        <v>16502</v>
      </c>
      <c r="C12482" s="28" t="s">
        <v>17204</v>
      </c>
      <c r="D12482" s="198">
        <v>1</v>
      </c>
      <c r="E12482" s="557">
        <v>115782.15</v>
      </c>
      <c r="F12482" s="5">
        <v>115782.15</v>
      </c>
    </row>
    <row r="12483" spans="1:6" ht="33.75" x14ac:dyDescent="0.2">
      <c r="A12483" s="2">
        <v>12478</v>
      </c>
      <c r="B12483" s="62" t="s">
        <v>16502</v>
      </c>
      <c r="C12483" s="28" t="s">
        <v>17205</v>
      </c>
      <c r="D12483" s="198">
        <v>1</v>
      </c>
      <c r="E12483" s="557">
        <v>115782.15</v>
      </c>
      <c r="F12483" s="5">
        <v>115782.15</v>
      </c>
    </row>
    <row r="12484" spans="1:6" ht="33.75" x14ac:dyDescent="0.2">
      <c r="A12484" s="2">
        <v>12479</v>
      </c>
      <c r="B12484" s="62" t="s">
        <v>16502</v>
      </c>
      <c r="C12484" s="28" t="s">
        <v>17206</v>
      </c>
      <c r="D12484" s="198">
        <v>1</v>
      </c>
      <c r="E12484" s="557">
        <v>115782.15</v>
      </c>
      <c r="F12484" s="5">
        <v>115782.15</v>
      </c>
    </row>
    <row r="12485" spans="1:6" ht="33.75" x14ac:dyDescent="0.2">
      <c r="A12485" s="2">
        <v>12480</v>
      </c>
      <c r="B12485" s="62" t="s">
        <v>16502</v>
      </c>
      <c r="C12485" s="28" t="s">
        <v>17207</v>
      </c>
      <c r="D12485" s="198">
        <v>1</v>
      </c>
      <c r="E12485" s="557">
        <v>115782.15</v>
      </c>
      <c r="F12485" s="5">
        <v>115782.15</v>
      </c>
    </row>
    <row r="12486" spans="1:6" ht="33.75" x14ac:dyDescent="0.2">
      <c r="A12486" s="2">
        <v>12481</v>
      </c>
      <c r="B12486" s="62" t="s">
        <v>16502</v>
      </c>
      <c r="C12486" s="28" t="s">
        <v>17208</v>
      </c>
      <c r="D12486" s="198">
        <v>1</v>
      </c>
      <c r="E12486" s="557">
        <v>115782.15</v>
      </c>
      <c r="F12486" s="5">
        <v>115782.15</v>
      </c>
    </row>
    <row r="12487" spans="1:6" ht="33.75" x14ac:dyDescent="0.2">
      <c r="A12487" s="2">
        <v>12482</v>
      </c>
      <c r="B12487" s="62" t="s">
        <v>16502</v>
      </c>
      <c r="C12487" s="28" t="s">
        <v>17209</v>
      </c>
      <c r="D12487" s="198">
        <v>1</v>
      </c>
      <c r="E12487" s="557">
        <v>115782.15</v>
      </c>
      <c r="F12487" s="5">
        <v>115782.15</v>
      </c>
    </row>
    <row r="12488" spans="1:6" ht="33.75" x14ac:dyDescent="0.2">
      <c r="A12488" s="2">
        <v>12483</v>
      </c>
      <c r="B12488" s="62" t="s">
        <v>16502</v>
      </c>
      <c r="C12488" s="28" t="s">
        <v>17210</v>
      </c>
      <c r="D12488" s="198">
        <v>1</v>
      </c>
      <c r="E12488" s="557">
        <v>115782.15</v>
      </c>
      <c r="F12488" s="5">
        <v>115782.15</v>
      </c>
    </row>
    <row r="12489" spans="1:6" ht="33.75" x14ac:dyDescent="0.2">
      <c r="A12489" s="2">
        <v>12484</v>
      </c>
      <c r="B12489" s="62" t="s">
        <v>16502</v>
      </c>
      <c r="C12489" s="28" t="s">
        <v>17211</v>
      </c>
      <c r="D12489" s="198">
        <v>1</v>
      </c>
      <c r="E12489" s="557">
        <v>115782.15</v>
      </c>
      <c r="F12489" s="5">
        <v>115782.15</v>
      </c>
    </row>
    <row r="12490" spans="1:6" ht="33.75" x14ac:dyDescent="0.2">
      <c r="A12490" s="2">
        <v>12485</v>
      </c>
      <c r="B12490" s="62" t="s">
        <v>16502</v>
      </c>
      <c r="C12490" s="28" t="s">
        <v>17212</v>
      </c>
      <c r="D12490" s="198">
        <v>1</v>
      </c>
      <c r="E12490" s="557">
        <v>115782.15</v>
      </c>
      <c r="F12490" s="5">
        <v>115782.15</v>
      </c>
    </row>
    <row r="12491" spans="1:6" ht="33.75" x14ac:dyDescent="0.2">
      <c r="A12491" s="2">
        <v>12486</v>
      </c>
      <c r="B12491" s="62" t="s">
        <v>16502</v>
      </c>
      <c r="C12491" s="28" t="s">
        <v>17213</v>
      </c>
      <c r="D12491" s="198">
        <v>1</v>
      </c>
      <c r="E12491" s="557">
        <v>115782.15</v>
      </c>
      <c r="F12491" s="5">
        <v>115782.15</v>
      </c>
    </row>
    <row r="12492" spans="1:6" ht="33.75" x14ac:dyDescent="0.2">
      <c r="A12492" s="2">
        <v>12487</v>
      </c>
      <c r="B12492" s="62" t="s">
        <v>16503</v>
      </c>
      <c r="C12492" s="28" t="s">
        <v>17214</v>
      </c>
      <c r="D12492" s="198">
        <v>1</v>
      </c>
      <c r="E12492" s="557">
        <v>10247.25</v>
      </c>
      <c r="F12492" s="5">
        <v>10247.25</v>
      </c>
    </row>
    <row r="12493" spans="1:6" ht="33.75" x14ac:dyDescent="0.2">
      <c r="A12493" s="2">
        <v>12488</v>
      </c>
      <c r="B12493" s="62" t="s">
        <v>16503</v>
      </c>
      <c r="C12493" s="28" t="s">
        <v>17215</v>
      </c>
      <c r="D12493" s="198">
        <v>1</v>
      </c>
      <c r="E12493" s="557">
        <v>10247.25</v>
      </c>
      <c r="F12493" s="5">
        <v>10247.25</v>
      </c>
    </row>
    <row r="12494" spans="1:6" ht="33.75" x14ac:dyDescent="0.2">
      <c r="A12494" s="2">
        <v>12489</v>
      </c>
      <c r="B12494" s="62" t="s">
        <v>16503</v>
      </c>
      <c r="C12494" s="28" t="s">
        <v>17216</v>
      </c>
      <c r="D12494" s="198">
        <v>1</v>
      </c>
      <c r="E12494" s="557">
        <v>10247.25</v>
      </c>
      <c r="F12494" s="5">
        <v>10247.25</v>
      </c>
    </row>
    <row r="12495" spans="1:6" ht="33.75" x14ac:dyDescent="0.2">
      <c r="A12495" s="2">
        <v>12490</v>
      </c>
      <c r="B12495" s="62" t="s">
        <v>16503</v>
      </c>
      <c r="C12495" s="28" t="s">
        <v>17217</v>
      </c>
      <c r="D12495" s="198">
        <v>1</v>
      </c>
      <c r="E12495" s="557">
        <v>10247.25</v>
      </c>
      <c r="F12495" s="5">
        <v>10247.25</v>
      </c>
    </row>
    <row r="12496" spans="1:6" ht="33.75" x14ac:dyDescent="0.2">
      <c r="A12496" s="2">
        <v>12491</v>
      </c>
      <c r="B12496" s="62" t="s">
        <v>16503</v>
      </c>
      <c r="C12496" s="28" t="s">
        <v>17218</v>
      </c>
      <c r="D12496" s="198">
        <v>1</v>
      </c>
      <c r="E12496" s="557">
        <v>10247.25</v>
      </c>
      <c r="F12496" s="5">
        <v>10247.25</v>
      </c>
    </row>
    <row r="12497" spans="1:6" ht="33.75" x14ac:dyDescent="0.2">
      <c r="A12497" s="2">
        <v>12492</v>
      </c>
      <c r="B12497" s="62" t="s">
        <v>16503</v>
      </c>
      <c r="C12497" s="28" t="s">
        <v>17219</v>
      </c>
      <c r="D12497" s="198">
        <v>1</v>
      </c>
      <c r="E12497" s="557">
        <v>10247.25</v>
      </c>
      <c r="F12497" s="5">
        <v>10247.25</v>
      </c>
    </row>
    <row r="12498" spans="1:6" ht="33.75" x14ac:dyDescent="0.2">
      <c r="A12498" s="2">
        <v>12493</v>
      </c>
      <c r="B12498" s="62" t="s">
        <v>16503</v>
      </c>
      <c r="C12498" s="28" t="s">
        <v>17220</v>
      </c>
      <c r="D12498" s="198">
        <v>1</v>
      </c>
      <c r="E12498" s="557">
        <v>10247.25</v>
      </c>
      <c r="F12498" s="5">
        <v>10247.25</v>
      </c>
    </row>
    <row r="12499" spans="1:6" ht="33.75" x14ac:dyDescent="0.2">
      <c r="A12499" s="2">
        <v>12494</v>
      </c>
      <c r="B12499" s="62" t="s">
        <v>16503</v>
      </c>
      <c r="C12499" s="28" t="s">
        <v>17221</v>
      </c>
      <c r="D12499" s="198">
        <v>1</v>
      </c>
      <c r="E12499" s="557">
        <v>10247.25</v>
      </c>
      <c r="F12499" s="5">
        <v>10247.25</v>
      </c>
    </row>
    <row r="12500" spans="1:6" ht="33.75" x14ac:dyDescent="0.2">
      <c r="A12500" s="2">
        <v>12495</v>
      </c>
      <c r="B12500" s="62" t="s">
        <v>16503</v>
      </c>
      <c r="C12500" s="28" t="s">
        <v>17222</v>
      </c>
      <c r="D12500" s="198">
        <v>1</v>
      </c>
      <c r="E12500" s="557">
        <v>10247.25</v>
      </c>
      <c r="F12500" s="5">
        <v>10247.25</v>
      </c>
    </row>
    <row r="12501" spans="1:6" ht="33.75" x14ac:dyDescent="0.2">
      <c r="A12501" s="2">
        <v>12496</v>
      </c>
      <c r="B12501" s="62" t="s">
        <v>16503</v>
      </c>
      <c r="C12501" s="28" t="s">
        <v>17223</v>
      </c>
      <c r="D12501" s="198">
        <v>1</v>
      </c>
      <c r="E12501" s="557">
        <v>10247.25</v>
      </c>
      <c r="F12501" s="5">
        <v>10247.25</v>
      </c>
    </row>
    <row r="12502" spans="1:6" ht="33.75" x14ac:dyDescent="0.2">
      <c r="A12502" s="2">
        <v>12497</v>
      </c>
      <c r="B12502" s="62" t="s">
        <v>16503</v>
      </c>
      <c r="C12502" s="28" t="s">
        <v>17224</v>
      </c>
      <c r="D12502" s="198">
        <v>1</v>
      </c>
      <c r="E12502" s="557">
        <v>10247.25</v>
      </c>
      <c r="F12502" s="5">
        <v>10247.25</v>
      </c>
    </row>
    <row r="12503" spans="1:6" ht="33.75" x14ac:dyDescent="0.2">
      <c r="A12503" s="2">
        <v>12498</v>
      </c>
      <c r="B12503" s="62" t="s">
        <v>16503</v>
      </c>
      <c r="C12503" s="28" t="s">
        <v>17225</v>
      </c>
      <c r="D12503" s="198">
        <v>1</v>
      </c>
      <c r="E12503" s="557">
        <v>10247.25</v>
      </c>
      <c r="F12503" s="5">
        <v>10247.25</v>
      </c>
    </row>
    <row r="12504" spans="1:6" ht="33.75" x14ac:dyDescent="0.2">
      <c r="A12504" s="2">
        <v>12499</v>
      </c>
      <c r="B12504" s="62" t="s">
        <v>16503</v>
      </c>
      <c r="C12504" s="28" t="s">
        <v>17226</v>
      </c>
      <c r="D12504" s="198">
        <v>1</v>
      </c>
      <c r="E12504" s="557">
        <v>10247.25</v>
      </c>
      <c r="F12504" s="5">
        <v>10247.25</v>
      </c>
    </row>
    <row r="12505" spans="1:6" ht="33.75" x14ac:dyDescent="0.2">
      <c r="A12505" s="2">
        <v>12500</v>
      </c>
      <c r="B12505" s="62" t="s">
        <v>16503</v>
      </c>
      <c r="C12505" s="28" t="s">
        <v>17227</v>
      </c>
      <c r="D12505" s="198">
        <v>1</v>
      </c>
      <c r="E12505" s="557">
        <v>10247.25</v>
      </c>
      <c r="F12505" s="5">
        <v>10247.25</v>
      </c>
    </row>
    <row r="12506" spans="1:6" ht="33.75" x14ac:dyDescent="0.2">
      <c r="A12506" s="2">
        <v>12501</v>
      </c>
      <c r="B12506" s="62" t="s">
        <v>16503</v>
      </c>
      <c r="C12506" s="28" t="s">
        <v>17228</v>
      </c>
      <c r="D12506" s="198">
        <v>1</v>
      </c>
      <c r="E12506" s="557">
        <v>10247.25</v>
      </c>
      <c r="F12506" s="5">
        <v>10247.25</v>
      </c>
    </row>
    <row r="12507" spans="1:6" ht="33.75" x14ac:dyDescent="0.2">
      <c r="A12507" s="2">
        <v>12502</v>
      </c>
      <c r="B12507" s="62" t="s">
        <v>16503</v>
      </c>
      <c r="C12507" s="28" t="s">
        <v>17229</v>
      </c>
      <c r="D12507" s="198">
        <v>1</v>
      </c>
      <c r="E12507" s="557">
        <v>10247.25</v>
      </c>
      <c r="F12507" s="5">
        <v>10247.25</v>
      </c>
    </row>
    <row r="12508" spans="1:6" ht="33.75" x14ac:dyDescent="0.2">
      <c r="A12508" s="2">
        <v>12503</v>
      </c>
      <c r="B12508" s="62" t="s">
        <v>16503</v>
      </c>
      <c r="C12508" s="28" t="s">
        <v>17230</v>
      </c>
      <c r="D12508" s="198">
        <v>1</v>
      </c>
      <c r="E12508" s="557">
        <v>10247.25</v>
      </c>
      <c r="F12508" s="5">
        <v>10247.25</v>
      </c>
    </row>
    <row r="12509" spans="1:6" ht="33.75" x14ac:dyDescent="0.2">
      <c r="A12509" s="2">
        <v>12504</v>
      </c>
      <c r="B12509" s="62" t="s">
        <v>16503</v>
      </c>
      <c r="C12509" s="28" t="s">
        <v>17231</v>
      </c>
      <c r="D12509" s="198">
        <v>1</v>
      </c>
      <c r="E12509" s="557">
        <v>10247.25</v>
      </c>
      <c r="F12509" s="5">
        <v>10247.25</v>
      </c>
    </row>
    <row r="12510" spans="1:6" ht="33.75" x14ac:dyDescent="0.2">
      <c r="A12510" s="2">
        <v>12505</v>
      </c>
      <c r="B12510" s="62" t="s">
        <v>16503</v>
      </c>
      <c r="C12510" s="28" t="s">
        <v>17232</v>
      </c>
      <c r="D12510" s="198">
        <v>1</v>
      </c>
      <c r="E12510" s="557">
        <v>10247.25</v>
      </c>
      <c r="F12510" s="5">
        <v>10247.25</v>
      </c>
    </row>
    <row r="12511" spans="1:6" ht="33.75" x14ac:dyDescent="0.2">
      <c r="A12511" s="2">
        <v>12506</v>
      </c>
      <c r="B12511" s="62" t="s">
        <v>16503</v>
      </c>
      <c r="C12511" s="28" t="s">
        <v>17233</v>
      </c>
      <c r="D12511" s="198">
        <v>1</v>
      </c>
      <c r="E12511" s="557">
        <v>10247.25</v>
      </c>
      <c r="F12511" s="5">
        <v>10247.25</v>
      </c>
    </row>
    <row r="12512" spans="1:6" ht="33.75" x14ac:dyDescent="0.2">
      <c r="A12512" s="2">
        <v>12507</v>
      </c>
      <c r="B12512" s="62" t="s">
        <v>16503</v>
      </c>
      <c r="C12512" s="28" t="s">
        <v>17234</v>
      </c>
      <c r="D12512" s="198">
        <v>1</v>
      </c>
      <c r="E12512" s="557">
        <v>10247.25</v>
      </c>
      <c r="F12512" s="5">
        <v>10247.25</v>
      </c>
    </row>
    <row r="12513" spans="1:6" ht="33.75" x14ac:dyDescent="0.2">
      <c r="A12513" s="2">
        <v>12508</v>
      </c>
      <c r="B12513" s="62" t="s">
        <v>16503</v>
      </c>
      <c r="C12513" s="28" t="s">
        <v>17235</v>
      </c>
      <c r="D12513" s="198">
        <v>1</v>
      </c>
      <c r="E12513" s="557">
        <v>10247.25</v>
      </c>
      <c r="F12513" s="5">
        <v>10247.25</v>
      </c>
    </row>
    <row r="12514" spans="1:6" ht="33.75" x14ac:dyDescent="0.2">
      <c r="A12514" s="2">
        <v>12509</v>
      </c>
      <c r="B12514" s="62" t="s">
        <v>16503</v>
      </c>
      <c r="C12514" s="28" t="s">
        <v>17236</v>
      </c>
      <c r="D12514" s="198">
        <v>1</v>
      </c>
      <c r="E12514" s="557">
        <v>10247.25</v>
      </c>
      <c r="F12514" s="5">
        <v>10247.25</v>
      </c>
    </row>
    <row r="12515" spans="1:6" ht="45" x14ac:dyDescent="0.2">
      <c r="A12515" s="2">
        <v>12510</v>
      </c>
      <c r="B12515" s="62" t="s">
        <v>16504</v>
      </c>
      <c r="C12515" s="28" t="s">
        <v>17237</v>
      </c>
      <c r="D12515" s="198">
        <v>1</v>
      </c>
      <c r="E12515" s="557">
        <v>261522.93</v>
      </c>
      <c r="F12515" s="5">
        <v>261522.93</v>
      </c>
    </row>
    <row r="12516" spans="1:6" ht="33.75" x14ac:dyDescent="0.2">
      <c r="A12516" s="2">
        <v>12511</v>
      </c>
      <c r="B12516" s="62" t="s">
        <v>16505</v>
      </c>
      <c r="C12516" s="28" t="s">
        <v>17238</v>
      </c>
      <c r="D12516" s="198">
        <v>1</v>
      </c>
      <c r="E12516" s="557">
        <v>22772.66</v>
      </c>
      <c r="F12516" s="5">
        <v>22772.66</v>
      </c>
    </row>
    <row r="12517" spans="1:6" ht="33.75" x14ac:dyDescent="0.2">
      <c r="A12517" s="2">
        <v>12512</v>
      </c>
      <c r="B12517" s="62" t="s">
        <v>16505</v>
      </c>
      <c r="C12517" s="28" t="s">
        <v>15960</v>
      </c>
      <c r="D12517" s="198">
        <v>1</v>
      </c>
      <c r="E12517" s="557">
        <v>22772.66</v>
      </c>
      <c r="F12517" s="5">
        <v>22772.66</v>
      </c>
    </row>
    <row r="12518" spans="1:6" ht="33.75" x14ac:dyDescent="0.2">
      <c r="A12518" s="2">
        <v>12513</v>
      </c>
      <c r="B12518" s="62" t="s">
        <v>16505</v>
      </c>
      <c r="C12518" s="28" t="s">
        <v>15926</v>
      </c>
      <c r="D12518" s="198">
        <v>1</v>
      </c>
      <c r="E12518" s="557">
        <v>22772.66</v>
      </c>
      <c r="F12518" s="5">
        <v>22772.66</v>
      </c>
    </row>
    <row r="12519" spans="1:6" ht="33.75" x14ac:dyDescent="0.2">
      <c r="A12519" s="2">
        <v>12514</v>
      </c>
      <c r="B12519" s="62" t="s">
        <v>16505</v>
      </c>
      <c r="C12519" s="28" t="s">
        <v>15929</v>
      </c>
      <c r="D12519" s="198">
        <v>1</v>
      </c>
      <c r="E12519" s="557">
        <v>22772.66</v>
      </c>
      <c r="F12519" s="5">
        <v>22772.66</v>
      </c>
    </row>
    <row r="12520" spans="1:6" ht="33.75" x14ac:dyDescent="0.2">
      <c r="A12520" s="2">
        <v>12515</v>
      </c>
      <c r="B12520" s="62" t="s">
        <v>16505</v>
      </c>
      <c r="C12520" s="28" t="s">
        <v>15925</v>
      </c>
      <c r="D12520" s="198">
        <v>1</v>
      </c>
      <c r="E12520" s="557">
        <v>22772.66</v>
      </c>
      <c r="F12520" s="5">
        <v>22772.66</v>
      </c>
    </row>
    <row r="12521" spans="1:6" ht="33.75" x14ac:dyDescent="0.2">
      <c r="A12521" s="2">
        <v>12516</v>
      </c>
      <c r="B12521" s="62" t="s">
        <v>16505</v>
      </c>
      <c r="C12521" s="28" t="s">
        <v>17239</v>
      </c>
      <c r="D12521" s="198">
        <v>1</v>
      </c>
      <c r="E12521" s="557">
        <v>22772.66</v>
      </c>
      <c r="F12521" s="5">
        <v>22772.66</v>
      </c>
    </row>
    <row r="12522" spans="1:6" ht="33.75" x14ac:dyDescent="0.2">
      <c r="A12522" s="2">
        <v>12517</v>
      </c>
      <c r="B12522" s="62" t="s">
        <v>16506</v>
      </c>
      <c r="C12522" s="28" t="s">
        <v>17240</v>
      </c>
      <c r="D12522" s="198">
        <v>1</v>
      </c>
      <c r="E12522" s="557">
        <v>10121.84</v>
      </c>
      <c r="F12522" s="5">
        <v>10121.84</v>
      </c>
    </row>
    <row r="12523" spans="1:6" ht="33.75" x14ac:dyDescent="0.2">
      <c r="A12523" s="2">
        <v>12518</v>
      </c>
      <c r="B12523" s="62" t="s">
        <v>16506</v>
      </c>
      <c r="C12523" s="28" t="s">
        <v>17241</v>
      </c>
      <c r="D12523" s="198">
        <v>1</v>
      </c>
      <c r="E12523" s="557">
        <v>10121.84</v>
      </c>
      <c r="F12523" s="5">
        <v>10121.84</v>
      </c>
    </row>
    <row r="12524" spans="1:6" ht="33.75" x14ac:dyDescent="0.2">
      <c r="A12524" s="2">
        <v>12519</v>
      </c>
      <c r="B12524" s="62" t="s">
        <v>16506</v>
      </c>
      <c r="C12524" s="28" t="s">
        <v>17242</v>
      </c>
      <c r="D12524" s="198">
        <v>1</v>
      </c>
      <c r="E12524" s="557">
        <v>10121.84</v>
      </c>
      <c r="F12524" s="5">
        <v>10121.84</v>
      </c>
    </row>
    <row r="12525" spans="1:6" ht="33.75" x14ac:dyDescent="0.2">
      <c r="A12525" s="2">
        <v>12520</v>
      </c>
      <c r="B12525" s="62" t="s">
        <v>16506</v>
      </c>
      <c r="C12525" s="28" t="s">
        <v>17243</v>
      </c>
      <c r="D12525" s="198">
        <v>1</v>
      </c>
      <c r="E12525" s="557">
        <v>10121.84</v>
      </c>
      <c r="F12525" s="5">
        <v>10121.84</v>
      </c>
    </row>
    <row r="12526" spans="1:6" ht="33.75" x14ac:dyDescent="0.2">
      <c r="A12526" s="2">
        <v>12521</v>
      </c>
      <c r="B12526" s="62" t="s">
        <v>16506</v>
      </c>
      <c r="C12526" s="28" t="s">
        <v>17244</v>
      </c>
      <c r="D12526" s="198">
        <v>1</v>
      </c>
      <c r="E12526" s="557">
        <v>10121.84</v>
      </c>
      <c r="F12526" s="5">
        <v>10121.84</v>
      </c>
    </row>
    <row r="12527" spans="1:6" ht="33.75" x14ac:dyDescent="0.2">
      <c r="A12527" s="2">
        <v>12522</v>
      </c>
      <c r="B12527" s="62" t="s">
        <v>16506</v>
      </c>
      <c r="C12527" s="28" t="s">
        <v>17245</v>
      </c>
      <c r="D12527" s="198">
        <v>1</v>
      </c>
      <c r="E12527" s="557">
        <v>10121.84</v>
      </c>
      <c r="F12527" s="5">
        <v>10121.84</v>
      </c>
    </row>
    <row r="12528" spans="1:6" ht="33.75" x14ac:dyDescent="0.2">
      <c r="A12528" s="2">
        <v>12523</v>
      </c>
      <c r="B12528" s="62" t="s">
        <v>16506</v>
      </c>
      <c r="C12528" s="28" t="s">
        <v>17246</v>
      </c>
      <c r="D12528" s="198">
        <v>1</v>
      </c>
      <c r="E12528" s="557">
        <v>10121.84</v>
      </c>
      <c r="F12528" s="5">
        <v>10121.84</v>
      </c>
    </row>
    <row r="12529" spans="1:6" ht="33.75" x14ac:dyDescent="0.2">
      <c r="A12529" s="2">
        <v>12524</v>
      </c>
      <c r="B12529" s="62" t="s">
        <v>16506</v>
      </c>
      <c r="C12529" s="28" t="s">
        <v>17247</v>
      </c>
      <c r="D12529" s="198">
        <v>1</v>
      </c>
      <c r="E12529" s="557">
        <v>10121.84</v>
      </c>
      <c r="F12529" s="5">
        <v>10121.84</v>
      </c>
    </row>
    <row r="12530" spans="1:6" ht="33.75" x14ac:dyDescent="0.2">
      <c r="A12530" s="2">
        <v>12525</v>
      </c>
      <c r="B12530" s="62" t="s">
        <v>16506</v>
      </c>
      <c r="C12530" s="28" t="s">
        <v>17248</v>
      </c>
      <c r="D12530" s="198">
        <v>1</v>
      </c>
      <c r="E12530" s="557">
        <v>10121.84</v>
      </c>
      <c r="F12530" s="5">
        <v>10121.84</v>
      </c>
    </row>
    <row r="12531" spans="1:6" ht="33.75" x14ac:dyDescent="0.2">
      <c r="A12531" s="2">
        <v>12526</v>
      </c>
      <c r="B12531" s="62" t="s">
        <v>16506</v>
      </c>
      <c r="C12531" s="28" t="s">
        <v>17249</v>
      </c>
      <c r="D12531" s="198">
        <v>1</v>
      </c>
      <c r="E12531" s="557">
        <v>10121.84</v>
      </c>
      <c r="F12531" s="5">
        <v>10121.84</v>
      </c>
    </row>
    <row r="12532" spans="1:6" ht="33.75" x14ac:dyDescent="0.2">
      <c r="A12532" s="2">
        <v>12527</v>
      </c>
      <c r="B12532" s="62" t="s">
        <v>16506</v>
      </c>
      <c r="C12532" s="28" t="s">
        <v>17250</v>
      </c>
      <c r="D12532" s="198">
        <v>1</v>
      </c>
      <c r="E12532" s="557">
        <v>10121.84</v>
      </c>
      <c r="F12532" s="5">
        <v>10121.84</v>
      </c>
    </row>
    <row r="12533" spans="1:6" ht="33.75" x14ac:dyDescent="0.2">
      <c r="A12533" s="2">
        <v>12528</v>
      </c>
      <c r="B12533" s="62" t="s">
        <v>16506</v>
      </c>
      <c r="C12533" s="28" t="s">
        <v>17251</v>
      </c>
      <c r="D12533" s="198">
        <v>1</v>
      </c>
      <c r="E12533" s="557">
        <v>10121.84</v>
      </c>
      <c r="F12533" s="5">
        <v>10121.84</v>
      </c>
    </row>
    <row r="12534" spans="1:6" ht="33.75" x14ac:dyDescent="0.2">
      <c r="A12534" s="2">
        <v>12529</v>
      </c>
      <c r="B12534" s="62" t="s">
        <v>16506</v>
      </c>
      <c r="C12534" s="28" t="s">
        <v>17252</v>
      </c>
      <c r="D12534" s="198">
        <v>1</v>
      </c>
      <c r="E12534" s="557">
        <v>10121.84</v>
      </c>
      <c r="F12534" s="5">
        <v>10121.84</v>
      </c>
    </row>
    <row r="12535" spans="1:6" ht="33.75" x14ac:dyDescent="0.2">
      <c r="A12535" s="2">
        <v>12530</v>
      </c>
      <c r="B12535" s="62" t="s">
        <v>16506</v>
      </c>
      <c r="C12535" s="28" t="s">
        <v>17253</v>
      </c>
      <c r="D12535" s="198">
        <v>1</v>
      </c>
      <c r="E12535" s="557">
        <v>10121.84</v>
      </c>
      <c r="F12535" s="5">
        <v>10121.84</v>
      </c>
    </row>
    <row r="12536" spans="1:6" ht="33.75" x14ac:dyDescent="0.2">
      <c r="A12536" s="2">
        <v>12531</v>
      </c>
      <c r="B12536" s="62" t="s">
        <v>16506</v>
      </c>
      <c r="C12536" s="28" t="s">
        <v>17254</v>
      </c>
      <c r="D12536" s="198">
        <v>1</v>
      </c>
      <c r="E12536" s="557">
        <v>10121.84</v>
      </c>
      <c r="F12536" s="5">
        <v>10121.84</v>
      </c>
    </row>
    <row r="12537" spans="1:6" ht="33.75" x14ac:dyDescent="0.2">
      <c r="A12537" s="2">
        <v>12532</v>
      </c>
      <c r="B12537" s="62" t="s">
        <v>16506</v>
      </c>
      <c r="C12537" s="28" t="s">
        <v>17255</v>
      </c>
      <c r="D12537" s="198">
        <v>1</v>
      </c>
      <c r="E12537" s="557">
        <v>10121.84</v>
      </c>
      <c r="F12537" s="5">
        <v>10121.84</v>
      </c>
    </row>
    <row r="12538" spans="1:6" ht="33.75" x14ac:dyDescent="0.2">
      <c r="A12538" s="2">
        <v>12533</v>
      </c>
      <c r="B12538" s="62" t="s">
        <v>16506</v>
      </c>
      <c r="C12538" s="28" t="s">
        <v>17256</v>
      </c>
      <c r="D12538" s="198">
        <v>1</v>
      </c>
      <c r="E12538" s="557">
        <v>10121.84</v>
      </c>
      <c r="F12538" s="5">
        <v>10121.84</v>
      </c>
    </row>
    <row r="12539" spans="1:6" ht="33.75" x14ac:dyDescent="0.2">
      <c r="A12539" s="2">
        <v>12534</v>
      </c>
      <c r="B12539" s="62" t="s">
        <v>16507</v>
      </c>
      <c r="C12539" s="28" t="s">
        <v>17257</v>
      </c>
      <c r="D12539" s="198">
        <v>1</v>
      </c>
      <c r="E12539" s="557">
        <v>526359.81000000006</v>
      </c>
      <c r="F12539" s="5">
        <v>526359.81000000006</v>
      </c>
    </row>
    <row r="12540" spans="1:6" ht="33.75" x14ac:dyDescent="0.2">
      <c r="A12540" s="2">
        <v>12535</v>
      </c>
      <c r="B12540" s="62" t="s">
        <v>16507</v>
      </c>
      <c r="C12540" s="28" t="s">
        <v>17258</v>
      </c>
      <c r="D12540" s="198">
        <v>1</v>
      </c>
      <c r="E12540" s="557">
        <v>526359.81000000006</v>
      </c>
      <c r="F12540" s="5">
        <v>526359.81000000006</v>
      </c>
    </row>
    <row r="12541" spans="1:6" ht="22.5" x14ac:dyDescent="0.2">
      <c r="A12541" s="2">
        <v>12536</v>
      </c>
      <c r="B12541" s="62" t="s">
        <v>16508</v>
      </c>
      <c r="C12541" s="28" t="s">
        <v>17259</v>
      </c>
      <c r="D12541" s="198">
        <v>1</v>
      </c>
      <c r="E12541" s="557">
        <v>36940.49</v>
      </c>
      <c r="F12541" s="5">
        <v>36940.49</v>
      </c>
    </row>
    <row r="12542" spans="1:6" ht="22.5" x14ac:dyDescent="0.2">
      <c r="A12542" s="2">
        <v>12537</v>
      </c>
      <c r="B12542" s="62" t="s">
        <v>16509</v>
      </c>
      <c r="C12542" s="28" t="s">
        <v>17260</v>
      </c>
      <c r="D12542" s="198">
        <v>1</v>
      </c>
      <c r="E12542" s="557">
        <v>33445.980000000003</v>
      </c>
      <c r="F12542" s="5">
        <v>33445.980000000003</v>
      </c>
    </row>
    <row r="12543" spans="1:6" ht="22.5" x14ac:dyDescent="0.2">
      <c r="A12543" s="2">
        <v>12538</v>
      </c>
      <c r="B12543" s="62" t="s">
        <v>16509</v>
      </c>
      <c r="C12543" s="28" t="s">
        <v>17261</v>
      </c>
      <c r="D12543" s="198">
        <v>1</v>
      </c>
      <c r="E12543" s="557">
        <v>33445.980000000003</v>
      </c>
      <c r="F12543" s="5">
        <v>33445.980000000003</v>
      </c>
    </row>
    <row r="12544" spans="1:6" ht="22.5" x14ac:dyDescent="0.2">
      <c r="A12544" s="2">
        <v>12539</v>
      </c>
      <c r="B12544" s="62" t="s">
        <v>16510</v>
      </c>
      <c r="C12544" s="28" t="s">
        <v>17262</v>
      </c>
      <c r="D12544" s="198">
        <v>1</v>
      </c>
      <c r="E12544" s="557">
        <v>21676.720000000001</v>
      </c>
      <c r="F12544" s="5">
        <v>16799.52</v>
      </c>
    </row>
    <row r="12545" spans="1:6" ht="22.5" x14ac:dyDescent="0.2">
      <c r="A12545" s="2">
        <v>12540</v>
      </c>
      <c r="B12545" s="62" t="s">
        <v>16510</v>
      </c>
      <c r="C12545" s="28" t="s">
        <v>17263</v>
      </c>
      <c r="D12545" s="198">
        <v>1</v>
      </c>
      <c r="E12545" s="557">
        <v>21676.720000000001</v>
      </c>
      <c r="F12545" s="5">
        <v>16799.52</v>
      </c>
    </row>
    <row r="12546" spans="1:6" ht="33.75" x14ac:dyDescent="0.2">
      <c r="A12546" s="2">
        <v>12541</v>
      </c>
      <c r="B12546" s="62" t="s">
        <v>16511</v>
      </c>
      <c r="C12546" s="28" t="s">
        <v>17264</v>
      </c>
      <c r="D12546" s="198">
        <v>1</v>
      </c>
      <c r="E12546" s="557">
        <v>12056.13</v>
      </c>
      <c r="F12546" s="5">
        <v>12056.13</v>
      </c>
    </row>
    <row r="12547" spans="1:6" ht="22.5" x14ac:dyDescent="0.2">
      <c r="A12547" s="2">
        <v>12542</v>
      </c>
      <c r="B12547" s="62" t="s">
        <v>16512</v>
      </c>
      <c r="C12547" s="28" t="s">
        <v>17265</v>
      </c>
      <c r="D12547" s="198">
        <v>1</v>
      </c>
      <c r="E12547" s="557">
        <v>39413.25</v>
      </c>
      <c r="F12547" s="5">
        <v>30544.92</v>
      </c>
    </row>
    <row r="12548" spans="1:6" ht="33.75" x14ac:dyDescent="0.2">
      <c r="A12548" s="2">
        <v>12543</v>
      </c>
      <c r="B12548" s="62" t="s">
        <v>16513</v>
      </c>
      <c r="C12548" s="28" t="s">
        <v>17266</v>
      </c>
      <c r="D12548" s="198">
        <v>1</v>
      </c>
      <c r="E12548" s="557">
        <v>16372.56</v>
      </c>
      <c r="F12548" s="5">
        <v>16372.56</v>
      </c>
    </row>
    <row r="12549" spans="1:6" ht="33.75" x14ac:dyDescent="0.2">
      <c r="A12549" s="2">
        <v>12544</v>
      </c>
      <c r="B12549" s="62" t="s">
        <v>16513</v>
      </c>
      <c r="C12549" s="28" t="s">
        <v>17267</v>
      </c>
      <c r="D12549" s="198">
        <v>1</v>
      </c>
      <c r="E12549" s="557">
        <v>16372.56</v>
      </c>
      <c r="F12549" s="5">
        <v>16372.56</v>
      </c>
    </row>
    <row r="12550" spans="1:6" ht="33.75" x14ac:dyDescent="0.2">
      <c r="A12550" s="2">
        <v>12545</v>
      </c>
      <c r="B12550" s="62" t="s">
        <v>16513</v>
      </c>
      <c r="C12550" s="28" t="s">
        <v>17268</v>
      </c>
      <c r="D12550" s="198">
        <v>1</v>
      </c>
      <c r="E12550" s="557">
        <v>16372.56</v>
      </c>
      <c r="F12550" s="5">
        <v>16372.56</v>
      </c>
    </row>
    <row r="12551" spans="1:6" ht="33.75" x14ac:dyDescent="0.2">
      <c r="A12551" s="2">
        <v>12546</v>
      </c>
      <c r="B12551" s="62" t="s">
        <v>16513</v>
      </c>
      <c r="C12551" s="28" t="s">
        <v>17269</v>
      </c>
      <c r="D12551" s="198">
        <v>1</v>
      </c>
      <c r="E12551" s="557">
        <v>16372.56</v>
      </c>
      <c r="F12551" s="5">
        <v>16372.56</v>
      </c>
    </row>
    <row r="12552" spans="1:6" ht="33.75" x14ac:dyDescent="0.2">
      <c r="A12552" s="2">
        <v>12547</v>
      </c>
      <c r="B12552" s="62" t="s">
        <v>16513</v>
      </c>
      <c r="C12552" s="28" t="s">
        <v>17270</v>
      </c>
      <c r="D12552" s="198">
        <v>1</v>
      </c>
      <c r="E12552" s="557">
        <v>16372.56</v>
      </c>
      <c r="F12552" s="5">
        <v>16372.56</v>
      </c>
    </row>
    <row r="12553" spans="1:6" ht="33.75" x14ac:dyDescent="0.2">
      <c r="A12553" s="2">
        <v>12548</v>
      </c>
      <c r="B12553" s="62" t="s">
        <v>16513</v>
      </c>
      <c r="C12553" s="28" t="s">
        <v>17271</v>
      </c>
      <c r="D12553" s="198">
        <v>1</v>
      </c>
      <c r="E12553" s="557">
        <v>16372.56</v>
      </c>
      <c r="F12553" s="5">
        <v>16372.56</v>
      </c>
    </row>
    <row r="12554" spans="1:6" ht="33.75" x14ac:dyDescent="0.2">
      <c r="A12554" s="2">
        <v>12549</v>
      </c>
      <c r="B12554" s="62" t="s">
        <v>16513</v>
      </c>
      <c r="C12554" s="28" t="s">
        <v>17272</v>
      </c>
      <c r="D12554" s="198">
        <v>1</v>
      </c>
      <c r="E12554" s="557">
        <v>16372.56</v>
      </c>
      <c r="F12554" s="5">
        <v>16372.56</v>
      </c>
    </row>
    <row r="12555" spans="1:6" ht="33.75" x14ac:dyDescent="0.2">
      <c r="A12555" s="2">
        <v>12550</v>
      </c>
      <c r="B12555" s="62" t="s">
        <v>16513</v>
      </c>
      <c r="C12555" s="28" t="s">
        <v>17273</v>
      </c>
      <c r="D12555" s="198">
        <v>1</v>
      </c>
      <c r="E12555" s="557">
        <v>16372.56</v>
      </c>
      <c r="F12555" s="5">
        <v>16372.56</v>
      </c>
    </row>
    <row r="12556" spans="1:6" ht="33.75" x14ac:dyDescent="0.2">
      <c r="A12556" s="2">
        <v>12551</v>
      </c>
      <c r="B12556" s="62" t="s">
        <v>16514</v>
      </c>
      <c r="C12556" s="28" t="s">
        <v>17274</v>
      </c>
      <c r="D12556" s="198">
        <v>1</v>
      </c>
      <c r="E12556" s="557">
        <v>567726.91</v>
      </c>
      <c r="F12556" s="5">
        <v>567726.91</v>
      </c>
    </row>
    <row r="12557" spans="1:6" ht="56.25" x14ac:dyDescent="0.2">
      <c r="A12557" s="2">
        <v>12552</v>
      </c>
      <c r="B12557" s="62" t="s">
        <v>16515</v>
      </c>
      <c r="C12557" s="28" t="s">
        <v>17275</v>
      </c>
      <c r="D12557" s="198">
        <v>1</v>
      </c>
      <c r="E12557" s="557">
        <v>1056497</v>
      </c>
      <c r="F12557" s="5">
        <v>1056497</v>
      </c>
    </row>
    <row r="12558" spans="1:6" ht="22.5" x14ac:dyDescent="0.2">
      <c r="A12558" s="2">
        <v>12553</v>
      </c>
      <c r="B12558" s="62" t="s">
        <v>16516</v>
      </c>
      <c r="C12558" s="48">
        <v>1101040574</v>
      </c>
      <c r="D12558" s="198">
        <v>1</v>
      </c>
      <c r="E12558" s="557">
        <v>5945.73</v>
      </c>
      <c r="F12558" s="5">
        <v>5945.73</v>
      </c>
    </row>
    <row r="12559" spans="1:6" ht="22.5" x14ac:dyDescent="0.2">
      <c r="A12559" s="2">
        <v>12554</v>
      </c>
      <c r="B12559" s="62" t="s">
        <v>16516</v>
      </c>
      <c r="C12559" s="48">
        <v>1101040573</v>
      </c>
      <c r="D12559" s="198">
        <v>1</v>
      </c>
      <c r="E12559" s="557">
        <v>5945.73</v>
      </c>
      <c r="F12559" s="5">
        <v>5945.73</v>
      </c>
    </row>
    <row r="12560" spans="1:6" ht="22.5" x14ac:dyDescent="0.2">
      <c r="A12560" s="2">
        <v>12555</v>
      </c>
      <c r="B12560" s="62" t="s">
        <v>16516</v>
      </c>
      <c r="C12560" s="48">
        <v>1101040572</v>
      </c>
      <c r="D12560" s="198">
        <v>1</v>
      </c>
      <c r="E12560" s="557">
        <v>5945.73</v>
      </c>
      <c r="F12560" s="5">
        <v>5945.73</v>
      </c>
    </row>
    <row r="12561" spans="1:6" ht="22.5" x14ac:dyDescent="0.2">
      <c r="A12561" s="2">
        <v>12556</v>
      </c>
      <c r="B12561" s="62" t="s">
        <v>16516</v>
      </c>
      <c r="C12561" s="48">
        <v>1101040575</v>
      </c>
      <c r="D12561" s="198">
        <v>1</v>
      </c>
      <c r="E12561" s="557">
        <v>5945.73</v>
      </c>
      <c r="F12561" s="5">
        <v>5945.73</v>
      </c>
    </row>
    <row r="12562" spans="1:6" ht="22.5" x14ac:dyDescent="0.2">
      <c r="A12562" s="2">
        <v>12557</v>
      </c>
      <c r="B12562" s="62" t="s">
        <v>16516</v>
      </c>
      <c r="C12562" s="48">
        <v>1101040576</v>
      </c>
      <c r="D12562" s="198">
        <v>1</v>
      </c>
      <c r="E12562" s="557">
        <v>5945.73</v>
      </c>
      <c r="F12562" s="5">
        <v>5945.73</v>
      </c>
    </row>
    <row r="12563" spans="1:6" ht="22.5" x14ac:dyDescent="0.2">
      <c r="A12563" s="2">
        <v>12558</v>
      </c>
      <c r="B12563" s="62" t="s">
        <v>16516</v>
      </c>
      <c r="C12563" s="48">
        <v>1101040577</v>
      </c>
      <c r="D12563" s="198">
        <v>1</v>
      </c>
      <c r="E12563" s="557">
        <v>5945.73</v>
      </c>
      <c r="F12563" s="5">
        <v>5945.73</v>
      </c>
    </row>
    <row r="12564" spans="1:6" ht="22.5" x14ac:dyDescent="0.2">
      <c r="A12564" s="2">
        <v>12559</v>
      </c>
      <c r="B12564" s="62" t="s">
        <v>16516</v>
      </c>
      <c r="C12564" s="48">
        <v>1101040578</v>
      </c>
      <c r="D12564" s="198">
        <v>1</v>
      </c>
      <c r="E12564" s="557">
        <v>5945.73</v>
      </c>
      <c r="F12564" s="5">
        <v>5945.73</v>
      </c>
    </row>
    <row r="12565" spans="1:6" ht="22.5" x14ac:dyDescent="0.2">
      <c r="A12565" s="2">
        <v>12560</v>
      </c>
      <c r="B12565" s="62" t="s">
        <v>16516</v>
      </c>
      <c r="C12565" s="48">
        <v>1101040571</v>
      </c>
      <c r="D12565" s="198">
        <v>1</v>
      </c>
      <c r="E12565" s="557">
        <v>5945.73</v>
      </c>
      <c r="F12565" s="5">
        <v>5945.73</v>
      </c>
    </row>
    <row r="12566" spans="1:6" ht="22.5" x14ac:dyDescent="0.2">
      <c r="A12566" s="2">
        <v>12561</v>
      </c>
      <c r="B12566" s="62" t="s">
        <v>16516</v>
      </c>
      <c r="C12566" s="48">
        <v>1101040570</v>
      </c>
      <c r="D12566" s="198">
        <v>1</v>
      </c>
      <c r="E12566" s="557">
        <v>5945.73</v>
      </c>
      <c r="F12566" s="5">
        <v>5945.73</v>
      </c>
    </row>
    <row r="12567" spans="1:6" ht="22.5" x14ac:dyDescent="0.2">
      <c r="A12567" s="2">
        <v>12562</v>
      </c>
      <c r="B12567" s="62" t="s">
        <v>16516</v>
      </c>
      <c r="C12567" s="48">
        <v>1101040569</v>
      </c>
      <c r="D12567" s="198">
        <v>1</v>
      </c>
      <c r="E12567" s="557">
        <v>5945.73</v>
      </c>
      <c r="F12567" s="5">
        <v>5945.73</v>
      </c>
    </row>
    <row r="12568" spans="1:6" ht="22.5" x14ac:dyDescent="0.2">
      <c r="A12568" s="2">
        <v>12563</v>
      </c>
      <c r="B12568" s="62" t="s">
        <v>16516</v>
      </c>
      <c r="C12568" s="48">
        <v>1101040568</v>
      </c>
      <c r="D12568" s="198">
        <v>1</v>
      </c>
      <c r="E12568" s="557">
        <v>5945.73</v>
      </c>
      <c r="F12568" s="5">
        <v>5945.73</v>
      </c>
    </row>
    <row r="12569" spans="1:6" ht="22.5" x14ac:dyDescent="0.2">
      <c r="A12569" s="2">
        <v>12564</v>
      </c>
      <c r="B12569" s="62" t="s">
        <v>16516</v>
      </c>
      <c r="C12569" s="48">
        <v>1101040567</v>
      </c>
      <c r="D12569" s="198">
        <v>1</v>
      </c>
      <c r="E12569" s="557">
        <v>5945.73</v>
      </c>
      <c r="F12569" s="5">
        <v>5945.73</v>
      </c>
    </row>
    <row r="12570" spans="1:6" ht="22.5" x14ac:dyDescent="0.2">
      <c r="A12570" s="2">
        <v>12565</v>
      </c>
      <c r="B12570" s="62" t="s">
        <v>16516</v>
      </c>
      <c r="C12570" s="48">
        <v>1101040566</v>
      </c>
      <c r="D12570" s="198">
        <v>1</v>
      </c>
      <c r="E12570" s="557">
        <v>5945.73</v>
      </c>
      <c r="F12570" s="5">
        <v>5945.73</v>
      </c>
    </row>
    <row r="12571" spans="1:6" ht="22.5" x14ac:dyDescent="0.2">
      <c r="A12571" s="2">
        <v>12566</v>
      </c>
      <c r="B12571" s="62" t="s">
        <v>16516</v>
      </c>
      <c r="C12571" s="48">
        <v>1101040624</v>
      </c>
      <c r="D12571" s="198">
        <v>1</v>
      </c>
      <c r="E12571" s="557">
        <v>5945.73</v>
      </c>
      <c r="F12571" s="5">
        <v>5945.73</v>
      </c>
    </row>
    <row r="12572" spans="1:6" ht="22.5" x14ac:dyDescent="0.2">
      <c r="A12572" s="2">
        <v>12567</v>
      </c>
      <c r="B12572" s="62" t="s">
        <v>16516</v>
      </c>
      <c r="C12572" s="48">
        <v>1101040622</v>
      </c>
      <c r="D12572" s="198">
        <v>1</v>
      </c>
      <c r="E12572" s="557">
        <v>5945.73</v>
      </c>
      <c r="F12572" s="5">
        <v>5945.73</v>
      </c>
    </row>
    <row r="12573" spans="1:6" ht="22.5" x14ac:dyDescent="0.2">
      <c r="A12573" s="2">
        <v>12568</v>
      </c>
      <c r="B12573" s="62" t="s">
        <v>16516</v>
      </c>
      <c r="C12573" s="48">
        <v>1101040579</v>
      </c>
      <c r="D12573" s="198">
        <v>1</v>
      </c>
      <c r="E12573" s="557">
        <v>5945.73</v>
      </c>
      <c r="F12573" s="5">
        <v>5945.73</v>
      </c>
    </row>
    <row r="12574" spans="1:6" ht="22.5" x14ac:dyDescent="0.2">
      <c r="A12574" s="2">
        <v>12569</v>
      </c>
      <c r="B12574" s="62" t="s">
        <v>16516</v>
      </c>
      <c r="C12574" s="48">
        <v>1101040580</v>
      </c>
      <c r="D12574" s="198">
        <v>1</v>
      </c>
      <c r="E12574" s="557">
        <v>5945.73</v>
      </c>
      <c r="F12574" s="5">
        <v>5945.73</v>
      </c>
    </row>
    <row r="12575" spans="1:6" ht="22.5" x14ac:dyDescent="0.2">
      <c r="A12575" s="2">
        <v>12570</v>
      </c>
      <c r="B12575" s="62" t="s">
        <v>16516</v>
      </c>
      <c r="C12575" s="48">
        <v>1101040582</v>
      </c>
      <c r="D12575" s="198">
        <v>1</v>
      </c>
      <c r="E12575" s="557">
        <v>5945.73</v>
      </c>
      <c r="F12575" s="5">
        <v>5945.73</v>
      </c>
    </row>
    <row r="12576" spans="1:6" ht="22.5" x14ac:dyDescent="0.2">
      <c r="A12576" s="2">
        <v>12571</v>
      </c>
      <c r="B12576" s="62" t="s">
        <v>16516</v>
      </c>
      <c r="C12576" s="48">
        <v>1101040583</v>
      </c>
      <c r="D12576" s="198">
        <v>1</v>
      </c>
      <c r="E12576" s="557">
        <v>5945.73</v>
      </c>
      <c r="F12576" s="5">
        <v>5945.73</v>
      </c>
    </row>
    <row r="12577" spans="1:6" ht="22.5" x14ac:dyDescent="0.2">
      <c r="A12577" s="2">
        <v>12572</v>
      </c>
      <c r="B12577" s="62" t="s">
        <v>16516</v>
      </c>
      <c r="C12577" s="48">
        <v>1101040584</v>
      </c>
      <c r="D12577" s="198">
        <v>1</v>
      </c>
      <c r="E12577" s="557">
        <v>5945.73</v>
      </c>
      <c r="F12577" s="5">
        <v>5945.73</v>
      </c>
    </row>
    <row r="12578" spans="1:6" ht="22.5" x14ac:dyDescent="0.2">
      <c r="A12578" s="2">
        <v>12573</v>
      </c>
      <c r="B12578" s="62" t="s">
        <v>16516</v>
      </c>
      <c r="C12578" s="48">
        <v>1101040585</v>
      </c>
      <c r="D12578" s="198">
        <v>1</v>
      </c>
      <c r="E12578" s="557">
        <v>5945.73</v>
      </c>
      <c r="F12578" s="5">
        <v>5945.73</v>
      </c>
    </row>
    <row r="12579" spans="1:6" ht="22.5" x14ac:dyDescent="0.2">
      <c r="A12579" s="2">
        <v>12574</v>
      </c>
      <c r="B12579" s="62" t="s">
        <v>16516</v>
      </c>
      <c r="C12579" s="48">
        <v>1101040586</v>
      </c>
      <c r="D12579" s="198">
        <v>1</v>
      </c>
      <c r="E12579" s="557">
        <v>5945.73</v>
      </c>
      <c r="F12579" s="5">
        <v>5945.73</v>
      </c>
    </row>
    <row r="12580" spans="1:6" ht="22.5" x14ac:dyDescent="0.2">
      <c r="A12580" s="2">
        <v>12575</v>
      </c>
      <c r="B12580" s="62" t="s">
        <v>16516</v>
      </c>
      <c r="C12580" s="48">
        <v>1101040587</v>
      </c>
      <c r="D12580" s="198">
        <v>1</v>
      </c>
      <c r="E12580" s="557">
        <v>5945.73</v>
      </c>
      <c r="F12580" s="5">
        <v>5945.73</v>
      </c>
    </row>
    <row r="12581" spans="1:6" ht="22.5" x14ac:dyDescent="0.2">
      <c r="A12581" s="2">
        <v>12576</v>
      </c>
      <c r="B12581" s="62" t="s">
        <v>16516</v>
      </c>
      <c r="C12581" s="48">
        <v>1101040588</v>
      </c>
      <c r="D12581" s="198">
        <v>1</v>
      </c>
      <c r="E12581" s="557">
        <v>5945.73</v>
      </c>
      <c r="F12581" s="5">
        <v>5945.73</v>
      </c>
    </row>
    <row r="12582" spans="1:6" ht="22.5" x14ac:dyDescent="0.2">
      <c r="A12582" s="2">
        <v>12577</v>
      </c>
      <c r="B12582" s="62" t="s">
        <v>16516</v>
      </c>
      <c r="C12582" s="48">
        <v>1101040589</v>
      </c>
      <c r="D12582" s="198">
        <v>1</v>
      </c>
      <c r="E12582" s="557">
        <v>5945.73</v>
      </c>
      <c r="F12582" s="5">
        <v>5945.73</v>
      </c>
    </row>
    <row r="12583" spans="1:6" ht="22.5" x14ac:dyDescent="0.2">
      <c r="A12583" s="2">
        <v>12578</v>
      </c>
      <c r="B12583" s="62" t="s">
        <v>16516</v>
      </c>
      <c r="C12583" s="48">
        <v>1101040590</v>
      </c>
      <c r="D12583" s="198">
        <v>1</v>
      </c>
      <c r="E12583" s="557">
        <v>5945.73</v>
      </c>
      <c r="F12583" s="5">
        <v>5945.73</v>
      </c>
    </row>
    <row r="12584" spans="1:6" ht="22.5" x14ac:dyDescent="0.2">
      <c r="A12584" s="2">
        <v>12579</v>
      </c>
      <c r="B12584" s="62" t="s">
        <v>16516</v>
      </c>
      <c r="C12584" s="48">
        <v>1101040594</v>
      </c>
      <c r="D12584" s="198">
        <v>1</v>
      </c>
      <c r="E12584" s="557">
        <v>5945.73</v>
      </c>
      <c r="F12584" s="5">
        <v>5945.73</v>
      </c>
    </row>
    <row r="12585" spans="1:6" ht="22.5" x14ac:dyDescent="0.2">
      <c r="A12585" s="2">
        <v>12580</v>
      </c>
      <c r="B12585" s="62" t="s">
        <v>16516</v>
      </c>
      <c r="C12585" s="48">
        <v>1101040593</v>
      </c>
      <c r="D12585" s="198">
        <v>1</v>
      </c>
      <c r="E12585" s="557">
        <v>5945.73</v>
      </c>
      <c r="F12585" s="5">
        <v>5945.73</v>
      </c>
    </row>
    <row r="12586" spans="1:6" ht="22.5" x14ac:dyDescent="0.2">
      <c r="A12586" s="2">
        <v>12581</v>
      </c>
      <c r="B12586" s="62" t="s">
        <v>16516</v>
      </c>
      <c r="C12586" s="48">
        <v>1101040592</v>
      </c>
      <c r="D12586" s="198">
        <v>1</v>
      </c>
      <c r="E12586" s="557">
        <v>5945.73</v>
      </c>
      <c r="F12586" s="5">
        <v>5945.73</v>
      </c>
    </row>
    <row r="12587" spans="1:6" ht="22.5" x14ac:dyDescent="0.2">
      <c r="A12587" s="2">
        <v>12582</v>
      </c>
      <c r="B12587" s="62" t="s">
        <v>16516</v>
      </c>
      <c r="C12587" s="48">
        <v>1101040591</v>
      </c>
      <c r="D12587" s="198">
        <v>1</v>
      </c>
      <c r="E12587" s="557">
        <v>5945.73</v>
      </c>
      <c r="F12587" s="5">
        <v>5945.73</v>
      </c>
    </row>
    <row r="12588" spans="1:6" ht="22.5" x14ac:dyDescent="0.2">
      <c r="A12588" s="2">
        <v>12583</v>
      </c>
      <c r="B12588" s="62" t="s">
        <v>16516</v>
      </c>
      <c r="C12588" s="48">
        <v>1101040595</v>
      </c>
      <c r="D12588" s="198">
        <v>1</v>
      </c>
      <c r="E12588" s="557">
        <v>5945.73</v>
      </c>
      <c r="F12588" s="5">
        <v>5945.73</v>
      </c>
    </row>
    <row r="12589" spans="1:6" ht="22.5" x14ac:dyDescent="0.2">
      <c r="A12589" s="2">
        <v>12584</v>
      </c>
      <c r="B12589" s="62" t="s">
        <v>16516</v>
      </c>
      <c r="C12589" s="48">
        <v>1101040596</v>
      </c>
      <c r="D12589" s="198">
        <v>1</v>
      </c>
      <c r="E12589" s="557">
        <v>5945.73</v>
      </c>
      <c r="F12589" s="5">
        <v>5945.73</v>
      </c>
    </row>
    <row r="12590" spans="1:6" ht="22.5" x14ac:dyDescent="0.2">
      <c r="A12590" s="2">
        <v>12585</v>
      </c>
      <c r="B12590" s="62" t="s">
        <v>16516</v>
      </c>
      <c r="C12590" s="48">
        <v>1101040597</v>
      </c>
      <c r="D12590" s="198">
        <v>1</v>
      </c>
      <c r="E12590" s="557">
        <v>5945.73</v>
      </c>
      <c r="F12590" s="5">
        <v>5945.73</v>
      </c>
    </row>
    <row r="12591" spans="1:6" ht="22.5" x14ac:dyDescent="0.2">
      <c r="A12591" s="2">
        <v>12586</v>
      </c>
      <c r="B12591" s="62" t="s">
        <v>16516</v>
      </c>
      <c r="C12591" s="48">
        <v>1101040598</v>
      </c>
      <c r="D12591" s="198">
        <v>1</v>
      </c>
      <c r="E12591" s="557">
        <v>5945.73</v>
      </c>
      <c r="F12591" s="5">
        <v>5945.73</v>
      </c>
    </row>
    <row r="12592" spans="1:6" ht="22.5" x14ac:dyDescent="0.2">
      <c r="A12592" s="2">
        <v>12587</v>
      </c>
      <c r="B12592" s="62" t="s">
        <v>16516</v>
      </c>
      <c r="C12592" s="48">
        <v>1101040599</v>
      </c>
      <c r="D12592" s="198">
        <v>1</v>
      </c>
      <c r="E12592" s="557">
        <v>5945.73</v>
      </c>
      <c r="F12592" s="5">
        <v>5945.73</v>
      </c>
    </row>
    <row r="12593" spans="1:6" ht="22.5" x14ac:dyDescent="0.2">
      <c r="A12593" s="2">
        <v>12588</v>
      </c>
      <c r="B12593" s="62" t="s">
        <v>16516</v>
      </c>
      <c r="C12593" s="48">
        <v>1101040600</v>
      </c>
      <c r="D12593" s="198">
        <v>1</v>
      </c>
      <c r="E12593" s="557">
        <v>5945.73</v>
      </c>
      <c r="F12593" s="5">
        <v>5945.73</v>
      </c>
    </row>
    <row r="12594" spans="1:6" ht="22.5" x14ac:dyDescent="0.2">
      <c r="A12594" s="2">
        <v>12589</v>
      </c>
      <c r="B12594" s="62" t="s">
        <v>16516</v>
      </c>
      <c r="C12594" s="48">
        <v>1101040601</v>
      </c>
      <c r="D12594" s="198">
        <v>1</v>
      </c>
      <c r="E12594" s="557">
        <v>5945.73</v>
      </c>
      <c r="F12594" s="5">
        <v>5945.73</v>
      </c>
    </row>
    <row r="12595" spans="1:6" ht="22.5" x14ac:dyDescent="0.2">
      <c r="A12595" s="2">
        <v>12590</v>
      </c>
      <c r="B12595" s="62" t="s">
        <v>16516</v>
      </c>
      <c r="C12595" s="48">
        <v>1101040602</v>
      </c>
      <c r="D12595" s="198">
        <v>1</v>
      </c>
      <c r="E12595" s="557">
        <v>5945.73</v>
      </c>
      <c r="F12595" s="5">
        <v>5945.73</v>
      </c>
    </row>
    <row r="12596" spans="1:6" ht="22.5" x14ac:dyDescent="0.2">
      <c r="A12596" s="2">
        <v>12591</v>
      </c>
      <c r="B12596" s="62" t="s">
        <v>16516</v>
      </c>
      <c r="C12596" s="48">
        <v>1101040603</v>
      </c>
      <c r="D12596" s="198">
        <v>1</v>
      </c>
      <c r="E12596" s="557">
        <v>5945.73</v>
      </c>
      <c r="F12596" s="5">
        <v>5945.73</v>
      </c>
    </row>
    <row r="12597" spans="1:6" ht="22.5" x14ac:dyDescent="0.2">
      <c r="A12597" s="2">
        <v>12592</v>
      </c>
      <c r="B12597" s="62" t="s">
        <v>16516</v>
      </c>
      <c r="C12597" s="48">
        <v>1101040604</v>
      </c>
      <c r="D12597" s="198">
        <v>1</v>
      </c>
      <c r="E12597" s="557">
        <v>5945.73</v>
      </c>
      <c r="F12597" s="5">
        <v>5945.73</v>
      </c>
    </row>
    <row r="12598" spans="1:6" ht="22.5" x14ac:dyDescent="0.2">
      <c r="A12598" s="2">
        <v>12593</v>
      </c>
      <c r="B12598" s="62" t="s">
        <v>16516</v>
      </c>
      <c r="C12598" s="48">
        <v>1101040605</v>
      </c>
      <c r="D12598" s="198">
        <v>1</v>
      </c>
      <c r="E12598" s="557">
        <v>5945.73</v>
      </c>
      <c r="F12598" s="5">
        <v>5945.73</v>
      </c>
    </row>
    <row r="12599" spans="1:6" ht="22.5" x14ac:dyDescent="0.2">
      <c r="A12599" s="2">
        <v>12594</v>
      </c>
      <c r="B12599" s="62" t="s">
        <v>16516</v>
      </c>
      <c r="C12599" s="48">
        <v>1101040606</v>
      </c>
      <c r="D12599" s="198">
        <v>1</v>
      </c>
      <c r="E12599" s="557">
        <v>5945.73</v>
      </c>
      <c r="F12599" s="5">
        <v>5945.73</v>
      </c>
    </row>
    <row r="12600" spans="1:6" ht="22.5" x14ac:dyDescent="0.2">
      <c r="A12600" s="2">
        <v>12595</v>
      </c>
      <c r="B12600" s="62" t="s">
        <v>16516</v>
      </c>
      <c r="C12600" s="48">
        <v>1101040607</v>
      </c>
      <c r="D12600" s="198">
        <v>1</v>
      </c>
      <c r="E12600" s="557">
        <v>5945.73</v>
      </c>
      <c r="F12600" s="5">
        <v>5945.73</v>
      </c>
    </row>
    <row r="12601" spans="1:6" ht="22.5" x14ac:dyDescent="0.2">
      <c r="A12601" s="2">
        <v>12596</v>
      </c>
      <c r="B12601" s="62" t="s">
        <v>16516</v>
      </c>
      <c r="C12601" s="48">
        <v>1101040608</v>
      </c>
      <c r="D12601" s="198">
        <v>1</v>
      </c>
      <c r="E12601" s="557">
        <v>5945.73</v>
      </c>
      <c r="F12601" s="5">
        <v>5945.73</v>
      </c>
    </row>
    <row r="12602" spans="1:6" ht="22.5" x14ac:dyDescent="0.2">
      <c r="A12602" s="2">
        <v>12597</v>
      </c>
      <c r="B12602" s="62" t="s">
        <v>16516</v>
      </c>
      <c r="C12602" s="48">
        <v>1101040609</v>
      </c>
      <c r="D12602" s="198">
        <v>1</v>
      </c>
      <c r="E12602" s="557">
        <v>5945.73</v>
      </c>
      <c r="F12602" s="5">
        <v>5945.73</v>
      </c>
    </row>
    <row r="12603" spans="1:6" ht="22.5" x14ac:dyDescent="0.2">
      <c r="A12603" s="2">
        <v>12598</v>
      </c>
      <c r="B12603" s="62" t="s">
        <v>16516</v>
      </c>
      <c r="C12603" s="48">
        <v>1101040611</v>
      </c>
      <c r="D12603" s="198">
        <v>1</v>
      </c>
      <c r="E12603" s="557">
        <v>5945.73</v>
      </c>
      <c r="F12603" s="5">
        <v>5945.73</v>
      </c>
    </row>
    <row r="12604" spans="1:6" ht="22.5" x14ac:dyDescent="0.2">
      <c r="A12604" s="2">
        <v>12599</v>
      </c>
      <c r="B12604" s="62" t="s">
        <v>16516</v>
      </c>
      <c r="C12604" s="48">
        <v>1101040612</v>
      </c>
      <c r="D12604" s="198">
        <v>1</v>
      </c>
      <c r="E12604" s="557">
        <v>5945.73</v>
      </c>
      <c r="F12604" s="5">
        <v>5945.73</v>
      </c>
    </row>
    <row r="12605" spans="1:6" ht="22.5" x14ac:dyDescent="0.2">
      <c r="A12605" s="2">
        <v>12600</v>
      </c>
      <c r="B12605" s="62" t="s">
        <v>16516</v>
      </c>
      <c r="C12605" s="48">
        <v>1101040613</v>
      </c>
      <c r="D12605" s="198">
        <v>1</v>
      </c>
      <c r="E12605" s="557">
        <v>5945.73</v>
      </c>
      <c r="F12605" s="5">
        <v>5945.73</v>
      </c>
    </row>
    <row r="12606" spans="1:6" ht="22.5" x14ac:dyDescent="0.2">
      <c r="A12606" s="2">
        <v>12601</v>
      </c>
      <c r="B12606" s="62" t="s">
        <v>16516</v>
      </c>
      <c r="C12606" s="48">
        <v>1101040614</v>
      </c>
      <c r="D12606" s="198">
        <v>1</v>
      </c>
      <c r="E12606" s="557">
        <v>5945.73</v>
      </c>
      <c r="F12606" s="5">
        <v>5945.73</v>
      </c>
    </row>
    <row r="12607" spans="1:6" ht="22.5" x14ac:dyDescent="0.2">
      <c r="A12607" s="2">
        <v>12602</v>
      </c>
      <c r="B12607" s="62" t="s">
        <v>16516</v>
      </c>
      <c r="C12607" s="48">
        <v>1101040615</v>
      </c>
      <c r="D12607" s="198">
        <v>1</v>
      </c>
      <c r="E12607" s="557">
        <v>5945.73</v>
      </c>
      <c r="F12607" s="5">
        <v>5945.73</v>
      </c>
    </row>
    <row r="12608" spans="1:6" ht="22.5" x14ac:dyDescent="0.2">
      <c r="A12608" s="2">
        <v>12603</v>
      </c>
      <c r="B12608" s="62" t="s">
        <v>16516</v>
      </c>
      <c r="C12608" s="48">
        <v>1101040616</v>
      </c>
      <c r="D12608" s="198">
        <v>1</v>
      </c>
      <c r="E12608" s="557">
        <v>5945.73</v>
      </c>
      <c r="F12608" s="5">
        <v>5945.73</v>
      </c>
    </row>
    <row r="12609" spans="1:6" ht="22.5" x14ac:dyDescent="0.2">
      <c r="A12609" s="2">
        <v>12604</v>
      </c>
      <c r="B12609" s="62" t="s">
        <v>16516</v>
      </c>
      <c r="C12609" s="48">
        <v>1101040617</v>
      </c>
      <c r="D12609" s="198">
        <v>1</v>
      </c>
      <c r="E12609" s="557">
        <v>5945.73</v>
      </c>
      <c r="F12609" s="5">
        <v>5945.73</v>
      </c>
    </row>
    <row r="12610" spans="1:6" ht="22.5" x14ac:dyDescent="0.2">
      <c r="A12610" s="2">
        <v>12605</v>
      </c>
      <c r="B12610" s="62" t="s">
        <v>16516</v>
      </c>
      <c r="C12610" s="48">
        <v>1101040618</v>
      </c>
      <c r="D12610" s="198">
        <v>1</v>
      </c>
      <c r="E12610" s="557">
        <v>5945.73</v>
      </c>
      <c r="F12610" s="5">
        <v>5945.73</v>
      </c>
    </row>
    <row r="12611" spans="1:6" ht="22.5" x14ac:dyDescent="0.2">
      <c r="A12611" s="2">
        <v>12606</v>
      </c>
      <c r="B12611" s="62" t="s">
        <v>16516</v>
      </c>
      <c r="C12611" s="48">
        <v>1101040619</v>
      </c>
      <c r="D12611" s="198">
        <v>1</v>
      </c>
      <c r="E12611" s="557">
        <v>5945.73</v>
      </c>
      <c r="F12611" s="5">
        <v>5945.73</v>
      </c>
    </row>
    <row r="12612" spans="1:6" ht="22.5" x14ac:dyDescent="0.2">
      <c r="A12612" s="2">
        <v>12607</v>
      </c>
      <c r="B12612" s="62" t="s">
        <v>16516</v>
      </c>
      <c r="C12612" s="48">
        <v>1101040620</v>
      </c>
      <c r="D12612" s="198">
        <v>1</v>
      </c>
      <c r="E12612" s="557">
        <v>5945.73</v>
      </c>
      <c r="F12612" s="5">
        <v>5945.73</v>
      </c>
    </row>
    <row r="12613" spans="1:6" ht="22.5" x14ac:dyDescent="0.2">
      <c r="A12613" s="2">
        <v>12608</v>
      </c>
      <c r="B12613" s="62" t="s">
        <v>16516</v>
      </c>
      <c r="C12613" s="48">
        <v>1101040621</v>
      </c>
      <c r="D12613" s="198">
        <v>1</v>
      </c>
      <c r="E12613" s="557">
        <v>5945.73</v>
      </c>
      <c r="F12613" s="5">
        <v>5945.73</v>
      </c>
    </row>
    <row r="12614" spans="1:6" x14ac:dyDescent="0.2">
      <c r="A12614" s="2">
        <v>12609</v>
      </c>
      <c r="B12614" s="62" t="s">
        <v>6862</v>
      </c>
      <c r="C12614" s="28" t="s">
        <v>17276</v>
      </c>
      <c r="D12614" s="198">
        <v>1</v>
      </c>
      <c r="E12614" s="557">
        <v>8854.9699999999993</v>
      </c>
      <c r="F12614" s="5">
        <v>8854.9699999999993</v>
      </c>
    </row>
    <row r="12615" spans="1:6" ht="22.5" x14ac:dyDescent="0.2">
      <c r="A12615" s="2">
        <v>12610</v>
      </c>
      <c r="B12615" s="62" t="s">
        <v>16517</v>
      </c>
      <c r="C12615" s="48">
        <v>1101040796</v>
      </c>
      <c r="D12615" s="198">
        <v>1</v>
      </c>
      <c r="E12615" s="557">
        <v>13441.62</v>
      </c>
      <c r="F12615" s="5">
        <v>13441.62</v>
      </c>
    </row>
    <row r="12616" spans="1:6" ht="22.5" x14ac:dyDescent="0.2">
      <c r="A12616" s="2">
        <v>12611</v>
      </c>
      <c r="B12616" s="62" t="s">
        <v>16517</v>
      </c>
      <c r="C12616" s="48">
        <v>1101040797</v>
      </c>
      <c r="D12616" s="198">
        <v>1</v>
      </c>
      <c r="E12616" s="557">
        <v>13441.62</v>
      </c>
      <c r="F12616" s="5">
        <v>13441.62</v>
      </c>
    </row>
    <row r="12617" spans="1:6" ht="22.5" x14ac:dyDescent="0.2">
      <c r="A12617" s="2">
        <v>12612</v>
      </c>
      <c r="B12617" s="62" t="s">
        <v>16517</v>
      </c>
      <c r="C12617" s="48">
        <v>1101040798</v>
      </c>
      <c r="D12617" s="198">
        <v>1</v>
      </c>
      <c r="E12617" s="557">
        <v>13441.62</v>
      </c>
      <c r="F12617" s="5">
        <v>13441.62</v>
      </c>
    </row>
    <row r="12618" spans="1:6" ht="22.5" x14ac:dyDescent="0.2">
      <c r="A12618" s="2">
        <v>12613</v>
      </c>
      <c r="B12618" s="62" t="s">
        <v>16518</v>
      </c>
      <c r="C12618" s="48">
        <v>1101040642</v>
      </c>
      <c r="D12618" s="198">
        <v>1</v>
      </c>
      <c r="E12618" s="557">
        <v>10685.2</v>
      </c>
      <c r="F12618" s="5">
        <v>10685.2</v>
      </c>
    </row>
    <row r="12619" spans="1:6" ht="22.5" x14ac:dyDescent="0.2">
      <c r="A12619" s="2">
        <v>12614</v>
      </c>
      <c r="B12619" s="62" t="s">
        <v>16518</v>
      </c>
      <c r="C12619" s="48">
        <v>1101040641</v>
      </c>
      <c r="D12619" s="198">
        <v>1</v>
      </c>
      <c r="E12619" s="557">
        <v>10685.2</v>
      </c>
      <c r="F12619" s="5">
        <v>10685.2</v>
      </c>
    </row>
    <row r="12620" spans="1:6" ht="22.5" x14ac:dyDescent="0.2">
      <c r="A12620" s="2">
        <v>12615</v>
      </c>
      <c r="B12620" s="62" t="s">
        <v>16518</v>
      </c>
      <c r="C12620" s="48">
        <v>1101040640</v>
      </c>
      <c r="D12620" s="198">
        <v>1</v>
      </c>
      <c r="E12620" s="557">
        <v>10685.2</v>
      </c>
      <c r="F12620" s="5">
        <v>10685.2</v>
      </c>
    </row>
    <row r="12621" spans="1:6" ht="22.5" x14ac:dyDescent="0.2">
      <c r="A12621" s="2">
        <v>12616</v>
      </c>
      <c r="B12621" s="62" t="s">
        <v>16518</v>
      </c>
      <c r="C12621" s="48">
        <v>1101040639</v>
      </c>
      <c r="D12621" s="198">
        <v>1</v>
      </c>
      <c r="E12621" s="557">
        <v>10685.2</v>
      </c>
      <c r="F12621" s="5">
        <v>10685.2</v>
      </c>
    </row>
    <row r="12622" spans="1:6" ht="22.5" x14ac:dyDescent="0.2">
      <c r="A12622" s="2">
        <v>12617</v>
      </c>
      <c r="B12622" s="62" t="s">
        <v>16518</v>
      </c>
      <c r="C12622" s="48">
        <v>1101040638</v>
      </c>
      <c r="D12622" s="198">
        <v>1</v>
      </c>
      <c r="E12622" s="557">
        <v>10685.2</v>
      </c>
      <c r="F12622" s="5">
        <v>10685.2</v>
      </c>
    </row>
    <row r="12623" spans="1:6" ht="22.5" x14ac:dyDescent="0.2">
      <c r="A12623" s="2">
        <v>12618</v>
      </c>
      <c r="B12623" s="62" t="s">
        <v>16518</v>
      </c>
      <c r="C12623" s="48">
        <v>1101040637</v>
      </c>
      <c r="D12623" s="198">
        <v>1</v>
      </c>
      <c r="E12623" s="557">
        <v>10685.2</v>
      </c>
      <c r="F12623" s="5">
        <v>10685.2</v>
      </c>
    </row>
    <row r="12624" spans="1:6" ht="22.5" x14ac:dyDescent="0.2">
      <c r="A12624" s="2">
        <v>12619</v>
      </c>
      <c r="B12624" s="62" t="s">
        <v>16518</v>
      </c>
      <c r="C12624" s="48">
        <v>1101040636</v>
      </c>
      <c r="D12624" s="198">
        <v>1</v>
      </c>
      <c r="E12624" s="557">
        <v>10685.2</v>
      </c>
      <c r="F12624" s="5">
        <v>10685.2</v>
      </c>
    </row>
    <row r="12625" spans="1:6" ht="22.5" x14ac:dyDescent="0.2">
      <c r="A12625" s="2">
        <v>12620</v>
      </c>
      <c r="B12625" s="62" t="s">
        <v>16518</v>
      </c>
      <c r="C12625" s="48">
        <v>1101040635</v>
      </c>
      <c r="D12625" s="198">
        <v>1</v>
      </c>
      <c r="E12625" s="557">
        <v>10685.2</v>
      </c>
      <c r="F12625" s="5">
        <v>10685.2</v>
      </c>
    </row>
    <row r="12626" spans="1:6" ht="22.5" x14ac:dyDescent="0.2">
      <c r="A12626" s="2">
        <v>12621</v>
      </c>
      <c r="B12626" s="62" t="s">
        <v>16518</v>
      </c>
      <c r="C12626" s="48">
        <v>1101040634</v>
      </c>
      <c r="D12626" s="198">
        <v>1</v>
      </c>
      <c r="E12626" s="557">
        <v>10685.2</v>
      </c>
      <c r="F12626" s="5">
        <v>10685.2</v>
      </c>
    </row>
    <row r="12627" spans="1:6" ht="22.5" x14ac:dyDescent="0.2">
      <c r="A12627" s="2">
        <v>12622</v>
      </c>
      <c r="B12627" s="62" t="s">
        <v>16518</v>
      </c>
      <c r="C12627" s="48">
        <v>1101040633</v>
      </c>
      <c r="D12627" s="198">
        <v>1</v>
      </c>
      <c r="E12627" s="557">
        <v>10685.2</v>
      </c>
      <c r="F12627" s="5">
        <v>10685.2</v>
      </c>
    </row>
    <row r="12628" spans="1:6" ht="22.5" x14ac:dyDescent="0.2">
      <c r="A12628" s="2">
        <v>12623</v>
      </c>
      <c r="B12628" s="62" t="s">
        <v>16518</v>
      </c>
      <c r="C12628" s="48">
        <v>1101040632</v>
      </c>
      <c r="D12628" s="198">
        <v>1</v>
      </c>
      <c r="E12628" s="557">
        <v>10685.2</v>
      </c>
      <c r="F12628" s="5">
        <v>10685.2</v>
      </c>
    </row>
    <row r="12629" spans="1:6" ht="22.5" x14ac:dyDescent="0.2">
      <c r="A12629" s="2">
        <v>12624</v>
      </c>
      <c r="B12629" s="62" t="s">
        <v>16518</v>
      </c>
      <c r="C12629" s="48">
        <v>1101040631</v>
      </c>
      <c r="D12629" s="198">
        <v>1</v>
      </c>
      <c r="E12629" s="557">
        <v>10685.2</v>
      </c>
      <c r="F12629" s="5">
        <v>10685.2</v>
      </c>
    </row>
    <row r="12630" spans="1:6" ht="22.5" x14ac:dyDescent="0.2">
      <c r="A12630" s="2">
        <v>12625</v>
      </c>
      <c r="B12630" s="62" t="s">
        <v>16518</v>
      </c>
      <c r="C12630" s="48">
        <v>1101040630</v>
      </c>
      <c r="D12630" s="198">
        <v>1</v>
      </c>
      <c r="E12630" s="557">
        <v>10685.2</v>
      </c>
      <c r="F12630" s="5">
        <v>10685.2</v>
      </c>
    </row>
    <row r="12631" spans="1:6" ht="22.5" x14ac:dyDescent="0.2">
      <c r="A12631" s="2">
        <v>12626</v>
      </c>
      <c r="B12631" s="62" t="s">
        <v>16518</v>
      </c>
      <c r="C12631" s="48">
        <v>1101040626</v>
      </c>
      <c r="D12631" s="198">
        <v>1</v>
      </c>
      <c r="E12631" s="557">
        <v>10685.2</v>
      </c>
      <c r="F12631" s="5">
        <v>10685.2</v>
      </c>
    </row>
    <row r="12632" spans="1:6" ht="22.5" x14ac:dyDescent="0.2">
      <c r="A12632" s="2">
        <v>12627</v>
      </c>
      <c r="B12632" s="62" t="s">
        <v>16518</v>
      </c>
      <c r="C12632" s="48">
        <v>1101040629</v>
      </c>
      <c r="D12632" s="198">
        <v>1</v>
      </c>
      <c r="E12632" s="557">
        <v>10685.2</v>
      </c>
      <c r="F12632" s="5">
        <v>10685.2</v>
      </c>
    </row>
    <row r="12633" spans="1:6" ht="22.5" x14ac:dyDescent="0.2">
      <c r="A12633" s="2">
        <v>12628</v>
      </c>
      <c r="B12633" s="62" t="s">
        <v>16518</v>
      </c>
      <c r="C12633" s="48">
        <v>1101040628</v>
      </c>
      <c r="D12633" s="198">
        <v>1</v>
      </c>
      <c r="E12633" s="557">
        <v>10685.2</v>
      </c>
      <c r="F12633" s="5">
        <v>10685.2</v>
      </c>
    </row>
    <row r="12634" spans="1:6" ht="22.5" x14ac:dyDescent="0.2">
      <c r="A12634" s="2">
        <v>12629</v>
      </c>
      <c r="B12634" s="62" t="s">
        <v>16518</v>
      </c>
      <c r="C12634" s="48">
        <v>1101040627</v>
      </c>
      <c r="D12634" s="198">
        <v>1</v>
      </c>
      <c r="E12634" s="557">
        <v>10685.2</v>
      </c>
      <c r="F12634" s="5">
        <v>10685.2</v>
      </c>
    </row>
    <row r="12635" spans="1:6" ht="22.5" x14ac:dyDescent="0.2">
      <c r="A12635" s="2">
        <v>12630</v>
      </c>
      <c r="B12635" s="62" t="s">
        <v>16518</v>
      </c>
      <c r="C12635" s="48">
        <v>1101040655</v>
      </c>
      <c r="D12635" s="198">
        <v>1</v>
      </c>
      <c r="E12635" s="557">
        <v>10685.2</v>
      </c>
      <c r="F12635" s="5">
        <v>10685.2</v>
      </c>
    </row>
    <row r="12636" spans="1:6" ht="22.5" x14ac:dyDescent="0.2">
      <c r="A12636" s="2">
        <v>12631</v>
      </c>
      <c r="B12636" s="62" t="s">
        <v>16518</v>
      </c>
      <c r="C12636" s="48">
        <v>1101040654</v>
      </c>
      <c r="D12636" s="198">
        <v>1</v>
      </c>
      <c r="E12636" s="557">
        <v>10685.2</v>
      </c>
      <c r="F12636" s="5">
        <v>10685.2</v>
      </c>
    </row>
    <row r="12637" spans="1:6" ht="22.5" x14ac:dyDescent="0.2">
      <c r="A12637" s="2">
        <v>12632</v>
      </c>
      <c r="B12637" s="62" t="s">
        <v>16518</v>
      </c>
      <c r="C12637" s="48">
        <v>1101040653</v>
      </c>
      <c r="D12637" s="198">
        <v>1</v>
      </c>
      <c r="E12637" s="557">
        <v>10685.2</v>
      </c>
      <c r="F12637" s="5">
        <v>10685.2</v>
      </c>
    </row>
    <row r="12638" spans="1:6" ht="22.5" x14ac:dyDescent="0.2">
      <c r="A12638" s="2">
        <v>12633</v>
      </c>
      <c r="B12638" s="62" t="s">
        <v>16518</v>
      </c>
      <c r="C12638" s="48">
        <v>1101040652</v>
      </c>
      <c r="D12638" s="198">
        <v>1</v>
      </c>
      <c r="E12638" s="557">
        <v>10685.2</v>
      </c>
      <c r="F12638" s="5">
        <v>10685.2</v>
      </c>
    </row>
    <row r="12639" spans="1:6" ht="22.5" x14ac:dyDescent="0.2">
      <c r="A12639" s="2">
        <v>12634</v>
      </c>
      <c r="B12639" s="62" t="s">
        <v>16518</v>
      </c>
      <c r="C12639" s="48">
        <v>1101040651</v>
      </c>
      <c r="D12639" s="198">
        <v>1</v>
      </c>
      <c r="E12639" s="557">
        <v>10685.2</v>
      </c>
      <c r="F12639" s="5">
        <v>10685.2</v>
      </c>
    </row>
    <row r="12640" spans="1:6" ht="22.5" x14ac:dyDescent="0.2">
      <c r="A12640" s="2">
        <v>12635</v>
      </c>
      <c r="B12640" s="62" t="s">
        <v>16518</v>
      </c>
      <c r="C12640" s="48">
        <v>1101040650</v>
      </c>
      <c r="D12640" s="198">
        <v>1</v>
      </c>
      <c r="E12640" s="557">
        <v>10685.2</v>
      </c>
      <c r="F12640" s="5">
        <v>10685.2</v>
      </c>
    </row>
    <row r="12641" spans="1:6" ht="22.5" x14ac:dyDescent="0.2">
      <c r="A12641" s="2">
        <v>12636</v>
      </c>
      <c r="B12641" s="62" t="s">
        <v>16518</v>
      </c>
      <c r="C12641" s="48">
        <v>1101040649</v>
      </c>
      <c r="D12641" s="198">
        <v>1</v>
      </c>
      <c r="E12641" s="557">
        <v>10685.2</v>
      </c>
      <c r="F12641" s="5">
        <v>10685.2</v>
      </c>
    </row>
    <row r="12642" spans="1:6" ht="22.5" x14ac:dyDescent="0.2">
      <c r="A12642" s="2">
        <v>12637</v>
      </c>
      <c r="B12642" s="62" t="s">
        <v>16518</v>
      </c>
      <c r="C12642" s="48">
        <v>1101040648</v>
      </c>
      <c r="D12642" s="198">
        <v>1</v>
      </c>
      <c r="E12642" s="557">
        <v>10685.2</v>
      </c>
      <c r="F12642" s="5">
        <v>10685.2</v>
      </c>
    </row>
    <row r="12643" spans="1:6" ht="22.5" x14ac:dyDescent="0.2">
      <c r="A12643" s="2">
        <v>12638</v>
      </c>
      <c r="B12643" s="62" t="s">
        <v>16518</v>
      </c>
      <c r="C12643" s="48">
        <v>1101040647</v>
      </c>
      <c r="D12643" s="198">
        <v>1</v>
      </c>
      <c r="E12643" s="557">
        <v>10685.2</v>
      </c>
      <c r="F12643" s="5">
        <v>10685.2</v>
      </c>
    </row>
    <row r="12644" spans="1:6" ht="22.5" x14ac:dyDescent="0.2">
      <c r="A12644" s="2">
        <v>12639</v>
      </c>
      <c r="B12644" s="62" t="s">
        <v>16518</v>
      </c>
      <c r="C12644" s="48">
        <v>1101040646</v>
      </c>
      <c r="D12644" s="198">
        <v>1</v>
      </c>
      <c r="E12644" s="557">
        <v>10685.2</v>
      </c>
      <c r="F12644" s="5">
        <v>10685.2</v>
      </c>
    </row>
    <row r="12645" spans="1:6" ht="22.5" x14ac:dyDescent="0.2">
      <c r="A12645" s="2">
        <v>12640</v>
      </c>
      <c r="B12645" s="62" t="s">
        <v>16518</v>
      </c>
      <c r="C12645" s="48">
        <v>1101040645</v>
      </c>
      <c r="D12645" s="198">
        <v>1</v>
      </c>
      <c r="E12645" s="557">
        <v>10685.2</v>
      </c>
      <c r="F12645" s="5">
        <v>10685.2</v>
      </c>
    </row>
    <row r="12646" spans="1:6" ht="22.5" x14ac:dyDescent="0.2">
      <c r="A12646" s="2">
        <v>12641</v>
      </c>
      <c r="B12646" s="62" t="s">
        <v>16518</v>
      </c>
      <c r="C12646" s="48">
        <v>1101040644</v>
      </c>
      <c r="D12646" s="198">
        <v>1</v>
      </c>
      <c r="E12646" s="557">
        <v>10685.2</v>
      </c>
      <c r="F12646" s="5">
        <v>10685.2</v>
      </c>
    </row>
    <row r="12647" spans="1:6" ht="22.5" x14ac:dyDescent="0.2">
      <c r="A12647" s="2">
        <v>12642</v>
      </c>
      <c r="B12647" s="62" t="s">
        <v>16518</v>
      </c>
      <c r="C12647" s="48">
        <v>1101040643</v>
      </c>
      <c r="D12647" s="198">
        <v>1</v>
      </c>
      <c r="E12647" s="557">
        <v>10685.2</v>
      </c>
      <c r="F12647" s="5">
        <v>10685.2</v>
      </c>
    </row>
    <row r="12648" spans="1:6" ht="45" x14ac:dyDescent="0.2">
      <c r="A12648" s="2">
        <v>12643</v>
      </c>
      <c r="B12648" s="62" t="s">
        <v>16519</v>
      </c>
      <c r="C12648" s="28" t="s">
        <v>17277</v>
      </c>
      <c r="D12648" s="198">
        <v>1</v>
      </c>
      <c r="E12648" s="557">
        <v>39348.660000000003</v>
      </c>
      <c r="F12648" s="5">
        <v>39348.660000000003</v>
      </c>
    </row>
    <row r="12649" spans="1:6" ht="45" x14ac:dyDescent="0.2">
      <c r="A12649" s="2">
        <v>12644</v>
      </c>
      <c r="B12649" s="62" t="s">
        <v>16519</v>
      </c>
      <c r="C12649" s="28" t="s">
        <v>17278</v>
      </c>
      <c r="D12649" s="198">
        <v>1</v>
      </c>
      <c r="E12649" s="557">
        <v>39348.660000000003</v>
      </c>
      <c r="F12649" s="5">
        <v>39348.660000000003</v>
      </c>
    </row>
    <row r="12650" spans="1:6" ht="45" x14ac:dyDescent="0.2">
      <c r="A12650" s="2">
        <v>12645</v>
      </c>
      <c r="B12650" s="62" t="s">
        <v>16519</v>
      </c>
      <c r="C12650" s="28" t="s">
        <v>17279</v>
      </c>
      <c r="D12650" s="198">
        <v>1</v>
      </c>
      <c r="E12650" s="557">
        <v>39348.660000000003</v>
      </c>
      <c r="F12650" s="5">
        <v>39348.660000000003</v>
      </c>
    </row>
    <row r="12651" spans="1:6" ht="45" x14ac:dyDescent="0.2">
      <c r="A12651" s="2">
        <v>12646</v>
      </c>
      <c r="B12651" s="62" t="s">
        <v>16520</v>
      </c>
      <c r="C12651" s="28" t="s">
        <v>17280</v>
      </c>
      <c r="D12651" s="198">
        <v>1</v>
      </c>
      <c r="E12651" s="557">
        <v>42299.05</v>
      </c>
      <c r="F12651" s="5">
        <v>42299.05</v>
      </c>
    </row>
    <row r="12652" spans="1:6" ht="22.5" x14ac:dyDescent="0.2">
      <c r="A12652" s="2">
        <v>12647</v>
      </c>
      <c r="B12652" s="62" t="s">
        <v>16521</v>
      </c>
      <c r="C12652" s="28" t="s">
        <v>17281</v>
      </c>
      <c r="D12652" s="198">
        <v>1</v>
      </c>
      <c r="E12652" s="557">
        <v>28194.86</v>
      </c>
      <c r="F12652" s="5">
        <v>28194.86</v>
      </c>
    </row>
    <row r="12653" spans="1:6" ht="22.5" x14ac:dyDescent="0.2">
      <c r="A12653" s="2">
        <v>12648</v>
      </c>
      <c r="B12653" s="62" t="s">
        <v>16522</v>
      </c>
      <c r="C12653" s="28" t="s">
        <v>17282</v>
      </c>
      <c r="D12653" s="198">
        <v>1</v>
      </c>
      <c r="E12653" s="557">
        <v>28194.86</v>
      </c>
      <c r="F12653" s="5">
        <v>28194.86</v>
      </c>
    </row>
    <row r="12654" spans="1:6" ht="33.75" x14ac:dyDescent="0.2">
      <c r="A12654" s="2">
        <v>12649</v>
      </c>
      <c r="B12654" s="62" t="s">
        <v>16523</v>
      </c>
      <c r="C12654" s="28" t="s">
        <v>17283</v>
      </c>
      <c r="D12654" s="198">
        <v>1</v>
      </c>
      <c r="E12654" s="557">
        <v>100000</v>
      </c>
      <c r="F12654" s="5">
        <v>100000</v>
      </c>
    </row>
    <row r="12655" spans="1:6" ht="22.5" x14ac:dyDescent="0.2">
      <c r="A12655" s="2">
        <v>12650</v>
      </c>
      <c r="B12655" s="62" t="s">
        <v>16524</v>
      </c>
      <c r="C12655" s="28" t="s">
        <v>17284</v>
      </c>
      <c r="D12655" s="198">
        <v>1</v>
      </c>
      <c r="E12655" s="557">
        <v>15079.04</v>
      </c>
      <c r="F12655" s="5">
        <v>15079.04</v>
      </c>
    </row>
    <row r="12656" spans="1:6" ht="22.5" x14ac:dyDescent="0.2">
      <c r="A12656" s="2">
        <v>12651</v>
      </c>
      <c r="B12656" s="62" t="s">
        <v>16524</v>
      </c>
      <c r="C12656" s="28" t="s">
        <v>17285</v>
      </c>
      <c r="D12656" s="198">
        <v>1</v>
      </c>
      <c r="E12656" s="557">
        <v>15079.04</v>
      </c>
      <c r="F12656" s="5">
        <v>15079.04</v>
      </c>
    </row>
    <row r="12657" spans="1:6" ht="22.5" x14ac:dyDescent="0.2">
      <c r="A12657" s="2">
        <v>12652</v>
      </c>
      <c r="B12657" s="62" t="s">
        <v>16524</v>
      </c>
      <c r="C12657" s="28" t="s">
        <v>17286</v>
      </c>
      <c r="D12657" s="198">
        <v>1</v>
      </c>
      <c r="E12657" s="557">
        <v>15079.04</v>
      </c>
      <c r="F12657" s="5">
        <v>15079.04</v>
      </c>
    </row>
    <row r="12658" spans="1:6" ht="22.5" x14ac:dyDescent="0.2">
      <c r="A12658" s="2">
        <v>12653</v>
      </c>
      <c r="B12658" s="62" t="s">
        <v>16524</v>
      </c>
      <c r="C12658" s="28" t="s">
        <v>17287</v>
      </c>
      <c r="D12658" s="198">
        <v>1</v>
      </c>
      <c r="E12658" s="557">
        <v>15079.04</v>
      </c>
      <c r="F12658" s="5">
        <v>15079.04</v>
      </c>
    </row>
    <row r="12659" spans="1:6" ht="22.5" x14ac:dyDescent="0.2">
      <c r="A12659" s="2">
        <v>12654</v>
      </c>
      <c r="B12659" s="62" t="s">
        <v>16524</v>
      </c>
      <c r="C12659" s="28" t="s">
        <v>17288</v>
      </c>
      <c r="D12659" s="198">
        <v>1</v>
      </c>
      <c r="E12659" s="557">
        <v>15079.04</v>
      </c>
      <c r="F12659" s="5">
        <v>15079.04</v>
      </c>
    </row>
    <row r="12660" spans="1:6" ht="22.5" x14ac:dyDescent="0.2">
      <c r="A12660" s="2">
        <v>12655</v>
      </c>
      <c r="B12660" s="62" t="s">
        <v>16524</v>
      </c>
      <c r="C12660" s="28" t="s">
        <v>17289</v>
      </c>
      <c r="D12660" s="198">
        <v>1</v>
      </c>
      <c r="E12660" s="557">
        <v>15079.04</v>
      </c>
      <c r="F12660" s="5">
        <v>15079.04</v>
      </c>
    </row>
    <row r="12661" spans="1:6" ht="22.5" x14ac:dyDescent="0.2">
      <c r="A12661" s="2">
        <v>12656</v>
      </c>
      <c r="B12661" s="62" t="s">
        <v>16524</v>
      </c>
      <c r="C12661" s="28" t="s">
        <v>17290</v>
      </c>
      <c r="D12661" s="198">
        <v>1</v>
      </c>
      <c r="E12661" s="557">
        <v>15079.04</v>
      </c>
      <c r="F12661" s="5">
        <v>15079.04</v>
      </c>
    </row>
    <row r="12662" spans="1:6" ht="22.5" x14ac:dyDescent="0.2">
      <c r="A12662" s="2">
        <v>12657</v>
      </c>
      <c r="B12662" s="62" t="s">
        <v>16525</v>
      </c>
      <c r="C12662" s="48">
        <v>1101040662</v>
      </c>
      <c r="D12662" s="198">
        <v>1</v>
      </c>
      <c r="E12662" s="557">
        <v>5601.81</v>
      </c>
      <c r="F12662" s="5">
        <v>5601.81</v>
      </c>
    </row>
    <row r="12663" spans="1:6" ht="33.75" x14ac:dyDescent="0.2">
      <c r="A12663" s="2">
        <v>12658</v>
      </c>
      <c r="B12663" s="62" t="s">
        <v>16526</v>
      </c>
      <c r="C12663" s="28" t="s">
        <v>17291</v>
      </c>
      <c r="D12663" s="198">
        <v>1</v>
      </c>
      <c r="E12663" s="557">
        <v>22513.34</v>
      </c>
      <c r="F12663" s="5">
        <v>22513.34</v>
      </c>
    </row>
    <row r="12664" spans="1:6" ht="45" x14ac:dyDescent="0.2">
      <c r="A12664" s="2">
        <v>12659</v>
      </c>
      <c r="B12664" s="62" t="s">
        <v>16527</v>
      </c>
      <c r="C12664" s="28" t="s">
        <v>17292</v>
      </c>
      <c r="D12664" s="198">
        <v>1</v>
      </c>
      <c r="E12664" s="557">
        <v>82134.740000000005</v>
      </c>
      <c r="F12664" s="5">
        <v>63654.78</v>
      </c>
    </row>
    <row r="12665" spans="1:6" ht="45" x14ac:dyDescent="0.2">
      <c r="A12665" s="2">
        <v>12660</v>
      </c>
      <c r="B12665" s="62" t="s">
        <v>16527</v>
      </c>
      <c r="C12665" s="28" t="s">
        <v>17293</v>
      </c>
      <c r="D12665" s="198">
        <v>1</v>
      </c>
      <c r="E12665" s="557">
        <v>82134.740000000005</v>
      </c>
      <c r="F12665" s="5">
        <v>63654.78</v>
      </c>
    </row>
    <row r="12666" spans="1:6" ht="45" x14ac:dyDescent="0.2">
      <c r="A12666" s="2">
        <v>12661</v>
      </c>
      <c r="B12666" s="62" t="s">
        <v>16527</v>
      </c>
      <c r="C12666" s="28" t="s">
        <v>17294</v>
      </c>
      <c r="D12666" s="198">
        <v>1</v>
      </c>
      <c r="E12666" s="557">
        <v>82134.740000000005</v>
      </c>
      <c r="F12666" s="5">
        <v>63654.78</v>
      </c>
    </row>
    <row r="12667" spans="1:6" ht="45" x14ac:dyDescent="0.2">
      <c r="A12667" s="2">
        <v>12662</v>
      </c>
      <c r="B12667" s="62" t="s">
        <v>16527</v>
      </c>
      <c r="C12667" s="28" t="s">
        <v>17295</v>
      </c>
      <c r="D12667" s="198">
        <v>1</v>
      </c>
      <c r="E12667" s="557">
        <v>82134.740000000005</v>
      </c>
      <c r="F12667" s="5">
        <v>63654.78</v>
      </c>
    </row>
    <row r="12668" spans="1:6" ht="45" x14ac:dyDescent="0.2">
      <c r="A12668" s="2">
        <v>12663</v>
      </c>
      <c r="B12668" s="62" t="s">
        <v>16527</v>
      </c>
      <c r="C12668" s="28" t="s">
        <v>17296</v>
      </c>
      <c r="D12668" s="198">
        <v>1</v>
      </c>
      <c r="E12668" s="557">
        <v>82134.740000000005</v>
      </c>
      <c r="F12668" s="5">
        <v>63654.78</v>
      </c>
    </row>
    <row r="12669" spans="1:6" ht="45" x14ac:dyDescent="0.2">
      <c r="A12669" s="2">
        <v>12664</v>
      </c>
      <c r="B12669" s="62" t="s">
        <v>16527</v>
      </c>
      <c r="C12669" s="28" t="s">
        <v>17297</v>
      </c>
      <c r="D12669" s="198">
        <v>1</v>
      </c>
      <c r="E12669" s="557">
        <v>82134.740000000005</v>
      </c>
      <c r="F12669" s="5">
        <v>63654.78</v>
      </c>
    </row>
    <row r="12670" spans="1:6" ht="45" x14ac:dyDescent="0.2">
      <c r="A12670" s="2">
        <v>12665</v>
      </c>
      <c r="B12670" s="62" t="s">
        <v>16528</v>
      </c>
      <c r="C12670" s="28" t="s">
        <v>17298</v>
      </c>
      <c r="D12670" s="198">
        <v>1</v>
      </c>
      <c r="E12670" s="557">
        <v>51988.66</v>
      </c>
      <c r="F12670" s="5">
        <v>40291.32</v>
      </c>
    </row>
    <row r="12671" spans="1:6" ht="45" x14ac:dyDescent="0.2">
      <c r="A12671" s="2">
        <v>12666</v>
      </c>
      <c r="B12671" s="62" t="s">
        <v>16528</v>
      </c>
      <c r="C12671" s="28" t="s">
        <v>17299</v>
      </c>
      <c r="D12671" s="198">
        <v>1</v>
      </c>
      <c r="E12671" s="557">
        <v>51988.66</v>
      </c>
      <c r="F12671" s="5">
        <v>40291.32</v>
      </c>
    </row>
    <row r="12672" spans="1:6" ht="45" x14ac:dyDescent="0.2">
      <c r="A12672" s="2">
        <v>12667</v>
      </c>
      <c r="B12672" s="62" t="s">
        <v>16528</v>
      </c>
      <c r="C12672" s="28" t="s">
        <v>17300</v>
      </c>
      <c r="D12672" s="198">
        <v>1</v>
      </c>
      <c r="E12672" s="557">
        <v>51988.66</v>
      </c>
      <c r="F12672" s="5">
        <v>40291.32</v>
      </c>
    </row>
    <row r="12673" spans="1:6" ht="45" x14ac:dyDescent="0.2">
      <c r="A12673" s="2">
        <v>12668</v>
      </c>
      <c r="B12673" s="62" t="s">
        <v>16528</v>
      </c>
      <c r="C12673" s="28" t="s">
        <v>17301</v>
      </c>
      <c r="D12673" s="198">
        <v>1</v>
      </c>
      <c r="E12673" s="557">
        <v>51988.66</v>
      </c>
      <c r="F12673" s="5">
        <v>40291.32</v>
      </c>
    </row>
    <row r="12674" spans="1:6" ht="45" x14ac:dyDescent="0.2">
      <c r="A12674" s="2">
        <v>12669</v>
      </c>
      <c r="B12674" s="62" t="s">
        <v>16528</v>
      </c>
      <c r="C12674" s="28" t="s">
        <v>17302</v>
      </c>
      <c r="D12674" s="198">
        <v>1</v>
      </c>
      <c r="E12674" s="557">
        <v>51988.66</v>
      </c>
      <c r="F12674" s="5">
        <v>40291.32</v>
      </c>
    </row>
    <row r="12675" spans="1:6" ht="45" x14ac:dyDescent="0.2">
      <c r="A12675" s="2">
        <v>12670</v>
      </c>
      <c r="B12675" s="62" t="s">
        <v>16528</v>
      </c>
      <c r="C12675" s="28" t="s">
        <v>17303</v>
      </c>
      <c r="D12675" s="198">
        <v>1</v>
      </c>
      <c r="E12675" s="557">
        <v>51988.66</v>
      </c>
      <c r="F12675" s="5">
        <v>40291.32</v>
      </c>
    </row>
    <row r="12676" spans="1:6" ht="45" x14ac:dyDescent="0.2">
      <c r="A12676" s="2">
        <v>12671</v>
      </c>
      <c r="B12676" s="62" t="s">
        <v>16528</v>
      </c>
      <c r="C12676" s="28" t="s">
        <v>17304</v>
      </c>
      <c r="D12676" s="198">
        <v>1</v>
      </c>
      <c r="E12676" s="557">
        <v>51988.66</v>
      </c>
      <c r="F12676" s="5">
        <v>40291.32</v>
      </c>
    </row>
    <row r="12677" spans="1:6" ht="45" x14ac:dyDescent="0.2">
      <c r="A12677" s="2">
        <v>12672</v>
      </c>
      <c r="B12677" s="62" t="s">
        <v>16528</v>
      </c>
      <c r="C12677" s="28" t="s">
        <v>17305</v>
      </c>
      <c r="D12677" s="198">
        <v>1</v>
      </c>
      <c r="E12677" s="557">
        <v>51988.66</v>
      </c>
      <c r="F12677" s="5">
        <v>40291.32</v>
      </c>
    </row>
    <row r="12678" spans="1:6" ht="45" x14ac:dyDescent="0.2">
      <c r="A12678" s="2">
        <v>12673</v>
      </c>
      <c r="B12678" s="62" t="s">
        <v>16528</v>
      </c>
      <c r="C12678" s="28" t="s">
        <v>17306</v>
      </c>
      <c r="D12678" s="198">
        <v>1</v>
      </c>
      <c r="E12678" s="557">
        <v>51988.66</v>
      </c>
      <c r="F12678" s="5">
        <v>40291.32</v>
      </c>
    </row>
    <row r="12679" spans="1:6" ht="45" x14ac:dyDescent="0.2">
      <c r="A12679" s="2">
        <v>12674</v>
      </c>
      <c r="B12679" s="62" t="s">
        <v>16528</v>
      </c>
      <c r="C12679" s="28" t="s">
        <v>17307</v>
      </c>
      <c r="D12679" s="198">
        <v>1</v>
      </c>
      <c r="E12679" s="557">
        <v>51988.66</v>
      </c>
      <c r="F12679" s="5">
        <v>40291.32</v>
      </c>
    </row>
    <row r="12680" spans="1:6" ht="45" x14ac:dyDescent="0.2">
      <c r="A12680" s="2">
        <v>12675</v>
      </c>
      <c r="B12680" s="62" t="s">
        <v>16528</v>
      </c>
      <c r="C12680" s="28" t="s">
        <v>17308</v>
      </c>
      <c r="D12680" s="198">
        <v>1</v>
      </c>
      <c r="E12680" s="557">
        <v>51988.66</v>
      </c>
      <c r="F12680" s="5">
        <v>40291.32</v>
      </c>
    </row>
    <row r="12681" spans="1:6" ht="45" x14ac:dyDescent="0.2">
      <c r="A12681" s="2">
        <v>12676</v>
      </c>
      <c r="B12681" s="62" t="s">
        <v>16528</v>
      </c>
      <c r="C12681" s="28" t="s">
        <v>17309</v>
      </c>
      <c r="D12681" s="198">
        <v>1</v>
      </c>
      <c r="E12681" s="557">
        <v>51988.66</v>
      </c>
      <c r="F12681" s="5">
        <v>40291.32</v>
      </c>
    </row>
    <row r="12682" spans="1:6" ht="45" x14ac:dyDescent="0.2">
      <c r="A12682" s="2">
        <v>12677</v>
      </c>
      <c r="B12682" s="62" t="s">
        <v>16528</v>
      </c>
      <c r="C12682" s="28" t="s">
        <v>17310</v>
      </c>
      <c r="D12682" s="198">
        <v>1</v>
      </c>
      <c r="E12682" s="557">
        <v>51988.66</v>
      </c>
      <c r="F12682" s="5">
        <v>40291.32</v>
      </c>
    </row>
    <row r="12683" spans="1:6" ht="45" x14ac:dyDescent="0.2">
      <c r="A12683" s="2">
        <v>12678</v>
      </c>
      <c r="B12683" s="62" t="s">
        <v>16528</v>
      </c>
      <c r="C12683" s="28" t="s">
        <v>17311</v>
      </c>
      <c r="D12683" s="198">
        <v>1</v>
      </c>
      <c r="E12683" s="557">
        <v>51988.66</v>
      </c>
      <c r="F12683" s="5">
        <v>40291.32</v>
      </c>
    </row>
    <row r="12684" spans="1:6" ht="45" x14ac:dyDescent="0.2">
      <c r="A12684" s="2">
        <v>12679</v>
      </c>
      <c r="B12684" s="62" t="s">
        <v>16528</v>
      </c>
      <c r="C12684" s="28" t="s">
        <v>17312</v>
      </c>
      <c r="D12684" s="198">
        <v>1</v>
      </c>
      <c r="E12684" s="557">
        <v>51988.66</v>
      </c>
      <c r="F12684" s="5">
        <v>40291.32</v>
      </c>
    </row>
    <row r="12685" spans="1:6" ht="45" x14ac:dyDescent="0.2">
      <c r="A12685" s="2">
        <v>12680</v>
      </c>
      <c r="B12685" s="62" t="s">
        <v>16528</v>
      </c>
      <c r="C12685" s="28" t="s">
        <v>17313</v>
      </c>
      <c r="D12685" s="198">
        <v>1</v>
      </c>
      <c r="E12685" s="557">
        <v>51988.66</v>
      </c>
      <c r="F12685" s="5">
        <v>40291.32</v>
      </c>
    </row>
    <row r="12686" spans="1:6" ht="45" x14ac:dyDescent="0.2">
      <c r="A12686" s="2">
        <v>12681</v>
      </c>
      <c r="B12686" s="62" t="s">
        <v>16528</v>
      </c>
      <c r="C12686" s="28" t="s">
        <v>17314</v>
      </c>
      <c r="D12686" s="198">
        <v>1</v>
      </c>
      <c r="E12686" s="557">
        <v>51988.66</v>
      </c>
      <c r="F12686" s="5">
        <v>40291.32</v>
      </c>
    </row>
    <row r="12687" spans="1:6" ht="45" x14ac:dyDescent="0.2">
      <c r="A12687" s="2">
        <v>12682</v>
      </c>
      <c r="B12687" s="62" t="s">
        <v>16529</v>
      </c>
      <c r="C12687" s="28" t="s">
        <v>17315</v>
      </c>
      <c r="D12687" s="198">
        <v>1</v>
      </c>
      <c r="E12687" s="557">
        <v>35564.26</v>
      </c>
      <c r="F12687" s="5">
        <v>35564.26</v>
      </c>
    </row>
    <row r="12688" spans="1:6" ht="45" x14ac:dyDescent="0.2">
      <c r="A12688" s="2">
        <v>12683</v>
      </c>
      <c r="B12688" s="62" t="s">
        <v>16529</v>
      </c>
      <c r="C12688" s="28" t="s">
        <v>17316</v>
      </c>
      <c r="D12688" s="198">
        <v>1</v>
      </c>
      <c r="E12688" s="557">
        <v>35564.26</v>
      </c>
      <c r="F12688" s="5">
        <v>35564.26</v>
      </c>
    </row>
    <row r="12689" spans="1:6" ht="33.75" x14ac:dyDescent="0.2">
      <c r="A12689" s="2">
        <v>12684</v>
      </c>
      <c r="B12689" s="62" t="s">
        <v>16530</v>
      </c>
      <c r="C12689" s="28" t="s">
        <v>17317</v>
      </c>
      <c r="D12689" s="198">
        <v>1</v>
      </c>
      <c r="E12689" s="557">
        <v>97566.13</v>
      </c>
      <c r="F12689" s="5">
        <v>75613.649999999994</v>
      </c>
    </row>
    <row r="12690" spans="1:6" ht="22.5" x14ac:dyDescent="0.2">
      <c r="A12690" s="2">
        <v>12685</v>
      </c>
      <c r="B12690" s="62" t="s">
        <v>16531</v>
      </c>
      <c r="C12690" s="28" t="s">
        <v>17318</v>
      </c>
      <c r="D12690" s="198">
        <v>1</v>
      </c>
      <c r="E12690" s="557">
        <v>171511.85</v>
      </c>
      <c r="F12690" s="5">
        <v>171511.85</v>
      </c>
    </row>
    <row r="12691" spans="1:6" ht="22.5" x14ac:dyDescent="0.2">
      <c r="A12691" s="2">
        <v>12686</v>
      </c>
      <c r="B12691" s="62" t="s">
        <v>16532</v>
      </c>
      <c r="C12691" s="28" t="s">
        <v>17319</v>
      </c>
      <c r="D12691" s="198">
        <v>1</v>
      </c>
      <c r="E12691" s="557">
        <v>89837.74</v>
      </c>
      <c r="F12691" s="5">
        <v>69624.45</v>
      </c>
    </row>
    <row r="12692" spans="1:6" ht="22.5" x14ac:dyDescent="0.2">
      <c r="A12692" s="2">
        <v>12687</v>
      </c>
      <c r="B12692" s="62" t="s">
        <v>16533</v>
      </c>
      <c r="C12692" s="28" t="s">
        <v>17320</v>
      </c>
      <c r="D12692" s="198">
        <v>1</v>
      </c>
      <c r="E12692" s="557">
        <v>5621.76</v>
      </c>
      <c r="F12692" s="5">
        <v>5621.76</v>
      </c>
    </row>
    <row r="12693" spans="1:6" ht="22.5" x14ac:dyDescent="0.2">
      <c r="A12693" s="2">
        <v>12688</v>
      </c>
      <c r="B12693" s="62" t="s">
        <v>16534</v>
      </c>
      <c r="C12693" s="28" t="s">
        <v>17321</v>
      </c>
      <c r="D12693" s="198">
        <v>1</v>
      </c>
      <c r="E12693" s="557">
        <v>22426.25</v>
      </c>
      <c r="F12693" s="5">
        <v>22426.25</v>
      </c>
    </row>
    <row r="12694" spans="1:6" ht="22.5" x14ac:dyDescent="0.2">
      <c r="A12694" s="2">
        <v>12689</v>
      </c>
      <c r="B12694" s="62" t="s">
        <v>16534</v>
      </c>
      <c r="C12694" s="28" t="s">
        <v>17322</v>
      </c>
      <c r="D12694" s="198">
        <v>1</v>
      </c>
      <c r="E12694" s="557">
        <v>22426.25</v>
      </c>
      <c r="F12694" s="5">
        <v>22426.25</v>
      </c>
    </row>
    <row r="12695" spans="1:6" ht="22.5" x14ac:dyDescent="0.2">
      <c r="A12695" s="2">
        <v>12690</v>
      </c>
      <c r="B12695" s="62" t="s">
        <v>16534</v>
      </c>
      <c r="C12695" s="28" t="s">
        <v>17323</v>
      </c>
      <c r="D12695" s="198">
        <v>1</v>
      </c>
      <c r="E12695" s="557">
        <v>22426.25</v>
      </c>
      <c r="F12695" s="5">
        <v>22426.25</v>
      </c>
    </row>
    <row r="12696" spans="1:6" ht="22.5" x14ac:dyDescent="0.2">
      <c r="A12696" s="2">
        <v>12691</v>
      </c>
      <c r="B12696" s="62" t="s">
        <v>16534</v>
      </c>
      <c r="C12696" s="28" t="s">
        <v>17324</v>
      </c>
      <c r="D12696" s="198">
        <v>1</v>
      </c>
      <c r="E12696" s="557">
        <v>22426.25</v>
      </c>
      <c r="F12696" s="5">
        <v>22426.25</v>
      </c>
    </row>
    <row r="12697" spans="1:6" ht="22.5" x14ac:dyDescent="0.2">
      <c r="A12697" s="2">
        <v>12692</v>
      </c>
      <c r="B12697" s="62" t="s">
        <v>16534</v>
      </c>
      <c r="C12697" s="28" t="s">
        <v>17325</v>
      </c>
      <c r="D12697" s="198">
        <v>1</v>
      </c>
      <c r="E12697" s="557">
        <v>22426.25</v>
      </c>
      <c r="F12697" s="5">
        <v>22426.25</v>
      </c>
    </row>
    <row r="12698" spans="1:6" ht="22.5" x14ac:dyDescent="0.2">
      <c r="A12698" s="2">
        <v>12693</v>
      </c>
      <c r="B12698" s="62" t="s">
        <v>16534</v>
      </c>
      <c r="C12698" s="28" t="s">
        <v>17326</v>
      </c>
      <c r="D12698" s="198">
        <v>1</v>
      </c>
      <c r="E12698" s="557">
        <v>22426.25</v>
      </c>
      <c r="F12698" s="5">
        <v>22426.25</v>
      </c>
    </row>
    <row r="12699" spans="1:6" ht="22.5" x14ac:dyDescent="0.2">
      <c r="A12699" s="2">
        <v>12694</v>
      </c>
      <c r="B12699" s="62" t="s">
        <v>16534</v>
      </c>
      <c r="C12699" s="28" t="s">
        <v>17327</v>
      </c>
      <c r="D12699" s="198">
        <v>1</v>
      </c>
      <c r="E12699" s="557">
        <v>22426.25</v>
      </c>
      <c r="F12699" s="5">
        <v>22426.25</v>
      </c>
    </row>
    <row r="12700" spans="1:6" ht="22.5" x14ac:dyDescent="0.2">
      <c r="A12700" s="2">
        <v>12695</v>
      </c>
      <c r="B12700" s="62" t="s">
        <v>16534</v>
      </c>
      <c r="C12700" s="28" t="s">
        <v>17328</v>
      </c>
      <c r="D12700" s="198">
        <v>1</v>
      </c>
      <c r="E12700" s="557">
        <v>22426.25</v>
      </c>
      <c r="F12700" s="5">
        <v>22426.25</v>
      </c>
    </row>
    <row r="12701" spans="1:6" ht="22.5" x14ac:dyDescent="0.2">
      <c r="A12701" s="2">
        <v>12696</v>
      </c>
      <c r="B12701" s="62" t="s">
        <v>16534</v>
      </c>
      <c r="C12701" s="28" t="s">
        <v>17329</v>
      </c>
      <c r="D12701" s="198">
        <v>1</v>
      </c>
      <c r="E12701" s="557">
        <v>22426.25</v>
      </c>
      <c r="F12701" s="5">
        <v>22426.25</v>
      </c>
    </row>
    <row r="12702" spans="1:6" ht="22.5" x14ac:dyDescent="0.2">
      <c r="A12702" s="2">
        <v>12697</v>
      </c>
      <c r="B12702" s="62" t="s">
        <v>16534</v>
      </c>
      <c r="C12702" s="28" t="s">
        <v>17330</v>
      </c>
      <c r="D12702" s="198">
        <v>1</v>
      </c>
      <c r="E12702" s="557">
        <v>22426.25</v>
      </c>
      <c r="F12702" s="5">
        <v>22426.25</v>
      </c>
    </row>
    <row r="12703" spans="1:6" ht="22.5" x14ac:dyDescent="0.2">
      <c r="A12703" s="2">
        <v>12698</v>
      </c>
      <c r="B12703" s="62" t="s">
        <v>16534</v>
      </c>
      <c r="C12703" s="28" t="s">
        <v>17331</v>
      </c>
      <c r="D12703" s="198">
        <v>1</v>
      </c>
      <c r="E12703" s="557">
        <v>22426.25</v>
      </c>
      <c r="F12703" s="5">
        <v>22426.25</v>
      </c>
    </row>
    <row r="12704" spans="1:6" ht="22.5" x14ac:dyDescent="0.2">
      <c r="A12704" s="2">
        <v>12699</v>
      </c>
      <c r="B12704" s="62" t="s">
        <v>16534</v>
      </c>
      <c r="C12704" s="28" t="s">
        <v>17332</v>
      </c>
      <c r="D12704" s="198">
        <v>1</v>
      </c>
      <c r="E12704" s="557">
        <v>22426.25</v>
      </c>
      <c r="F12704" s="5">
        <v>22426.25</v>
      </c>
    </row>
    <row r="12705" spans="1:6" ht="22.5" x14ac:dyDescent="0.2">
      <c r="A12705" s="2">
        <v>12700</v>
      </c>
      <c r="B12705" s="62" t="s">
        <v>16534</v>
      </c>
      <c r="C12705" s="28" t="s">
        <v>17333</v>
      </c>
      <c r="D12705" s="198">
        <v>1</v>
      </c>
      <c r="E12705" s="557">
        <v>22426.25</v>
      </c>
      <c r="F12705" s="5">
        <v>22426.25</v>
      </c>
    </row>
    <row r="12706" spans="1:6" ht="22.5" x14ac:dyDescent="0.2">
      <c r="A12706" s="2">
        <v>12701</v>
      </c>
      <c r="B12706" s="62" t="s">
        <v>16534</v>
      </c>
      <c r="C12706" s="28" t="s">
        <v>17334</v>
      </c>
      <c r="D12706" s="198">
        <v>1</v>
      </c>
      <c r="E12706" s="557">
        <v>22426.25</v>
      </c>
      <c r="F12706" s="5">
        <v>22426.25</v>
      </c>
    </row>
    <row r="12707" spans="1:6" ht="22.5" x14ac:dyDescent="0.2">
      <c r="A12707" s="2">
        <v>12702</v>
      </c>
      <c r="B12707" s="62" t="s">
        <v>16534</v>
      </c>
      <c r="C12707" s="28" t="s">
        <v>17335</v>
      </c>
      <c r="D12707" s="198">
        <v>1</v>
      </c>
      <c r="E12707" s="557">
        <v>22426.25</v>
      </c>
      <c r="F12707" s="5">
        <v>22426.25</v>
      </c>
    </row>
    <row r="12708" spans="1:6" ht="22.5" x14ac:dyDescent="0.2">
      <c r="A12708" s="2">
        <v>12703</v>
      </c>
      <c r="B12708" s="62" t="s">
        <v>16534</v>
      </c>
      <c r="C12708" s="28" t="s">
        <v>17336</v>
      </c>
      <c r="D12708" s="198">
        <v>1</v>
      </c>
      <c r="E12708" s="557">
        <v>22426.25</v>
      </c>
      <c r="F12708" s="5">
        <v>22426.25</v>
      </c>
    </row>
    <row r="12709" spans="1:6" ht="22.5" x14ac:dyDescent="0.2">
      <c r="A12709" s="2">
        <v>12704</v>
      </c>
      <c r="B12709" s="62" t="s">
        <v>16534</v>
      </c>
      <c r="C12709" s="28" t="s">
        <v>17337</v>
      </c>
      <c r="D12709" s="198">
        <v>1</v>
      </c>
      <c r="E12709" s="557">
        <v>22426.25</v>
      </c>
      <c r="F12709" s="5">
        <v>22426.25</v>
      </c>
    </row>
    <row r="12710" spans="1:6" ht="22.5" x14ac:dyDescent="0.2">
      <c r="A12710" s="2">
        <v>12705</v>
      </c>
      <c r="B12710" s="62" t="s">
        <v>16534</v>
      </c>
      <c r="C12710" s="28" t="s">
        <v>17338</v>
      </c>
      <c r="D12710" s="198">
        <v>1</v>
      </c>
      <c r="E12710" s="557">
        <v>22426.25</v>
      </c>
      <c r="F12710" s="5">
        <v>22426.25</v>
      </c>
    </row>
    <row r="12711" spans="1:6" ht="22.5" x14ac:dyDescent="0.2">
      <c r="A12711" s="2">
        <v>12706</v>
      </c>
      <c r="B12711" s="62" t="s">
        <v>16534</v>
      </c>
      <c r="C12711" s="28" t="s">
        <v>17339</v>
      </c>
      <c r="D12711" s="198">
        <v>1</v>
      </c>
      <c r="E12711" s="557">
        <v>22426.25</v>
      </c>
      <c r="F12711" s="5">
        <v>22426.25</v>
      </c>
    </row>
    <row r="12712" spans="1:6" ht="22.5" x14ac:dyDescent="0.2">
      <c r="A12712" s="2">
        <v>12707</v>
      </c>
      <c r="B12712" s="62" t="s">
        <v>16534</v>
      </c>
      <c r="C12712" s="28" t="s">
        <v>17340</v>
      </c>
      <c r="D12712" s="198">
        <v>1</v>
      </c>
      <c r="E12712" s="557">
        <v>22426.25</v>
      </c>
      <c r="F12712" s="5">
        <v>22426.25</v>
      </c>
    </row>
    <row r="12713" spans="1:6" ht="22.5" x14ac:dyDescent="0.2">
      <c r="A12713" s="2">
        <v>12708</v>
      </c>
      <c r="B12713" s="62" t="s">
        <v>16534</v>
      </c>
      <c r="C12713" s="28" t="s">
        <v>17341</v>
      </c>
      <c r="D12713" s="198">
        <v>1</v>
      </c>
      <c r="E12713" s="557">
        <v>22426.25</v>
      </c>
      <c r="F12713" s="5">
        <v>22426.25</v>
      </c>
    </row>
    <row r="12714" spans="1:6" ht="22.5" x14ac:dyDescent="0.2">
      <c r="A12714" s="2">
        <v>12709</v>
      </c>
      <c r="B12714" s="62" t="s">
        <v>16534</v>
      </c>
      <c r="C12714" s="28" t="s">
        <v>17342</v>
      </c>
      <c r="D12714" s="198">
        <v>1</v>
      </c>
      <c r="E12714" s="557">
        <v>22426.25</v>
      </c>
      <c r="F12714" s="5">
        <v>22426.25</v>
      </c>
    </row>
    <row r="12715" spans="1:6" ht="22.5" x14ac:dyDescent="0.2">
      <c r="A12715" s="2">
        <v>12710</v>
      </c>
      <c r="B12715" s="62" t="s">
        <v>16534</v>
      </c>
      <c r="C12715" s="28" t="s">
        <v>17343</v>
      </c>
      <c r="D12715" s="198">
        <v>1</v>
      </c>
      <c r="E12715" s="557">
        <v>22426.25</v>
      </c>
      <c r="F12715" s="5">
        <v>22426.25</v>
      </c>
    </row>
    <row r="12716" spans="1:6" ht="22.5" x14ac:dyDescent="0.2">
      <c r="A12716" s="2">
        <v>12711</v>
      </c>
      <c r="B12716" s="62" t="s">
        <v>16534</v>
      </c>
      <c r="C12716" s="28" t="s">
        <v>17344</v>
      </c>
      <c r="D12716" s="198">
        <v>1</v>
      </c>
      <c r="E12716" s="557">
        <v>22426.25</v>
      </c>
      <c r="F12716" s="5">
        <v>22426.25</v>
      </c>
    </row>
    <row r="12717" spans="1:6" ht="22.5" x14ac:dyDescent="0.2">
      <c r="A12717" s="2">
        <v>12712</v>
      </c>
      <c r="B12717" s="62" t="s">
        <v>16534</v>
      </c>
      <c r="C12717" s="28" t="s">
        <v>17345</v>
      </c>
      <c r="D12717" s="198">
        <v>1</v>
      </c>
      <c r="E12717" s="557">
        <v>22426.25</v>
      </c>
      <c r="F12717" s="5">
        <v>22426.25</v>
      </c>
    </row>
    <row r="12718" spans="1:6" ht="22.5" x14ac:dyDescent="0.2">
      <c r="A12718" s="2">
        <v>12713</v>
      </c>
      <c r="B12718" s="62" t="s">
        <v>16534</v>
      </c>
      <c r="C12718" s="28" t="s">
        <v>17346</v>
      </c>
      <c r="D12718" s="198">
        <v>1</v>
      </c>
      <c r="E12718" s="557">
        <v>22426.25</v>
      </c>
      <c r="F12718" s="5">
        <v>22426.25</v>
      </c>
    </row>
    <row r="12719" spans="1:6" ht="22.5" x14ac:dyDescent="0.2">
      <c r="A12719" s="2">
        <v>12714</v>
      </c>
      <c r="B12719" s="62" t="s">
        <v>16534</v>
      </c>
      <c r="C12719" s="28" t="s">
        <v>17347</v>
      </c>
      <c r="D12719" s="198">
        <v>1</v>
      </c>
      <c r="E12719" s="557">
        <v>22426.25</v>
      </c>
      <c r="F12719" s="5">
        <v>22426.25</v>
      </c>
    </row>
    <row r="12720" spans="1:6" ht="22.5" x14ac:dyDescent="0.2">
      <c r="A12720" s="2">
        <v>12715</v>
      </c>
      <c r="B12720" s="62" t="s">
        <v>16534</v>
      </c>
      <c r="C12720" s="28" t="s">
        <v>17348</v>
      </c>
      <c r="D12720" s="198">
        <v>1</v>
      </c>
      <c r="E12720" s="557">
        <v>22426.25</v>
      </c>
      <c r="F12720" s="5">
        <v>22426.25</v>
      </c>
    </row>
    <row r="12721" spans="1:6" ht="22.5" x14ac:dyDescent="0.2">
      <c r="A12721" s="2">
        <v>12716</v>
      </c>
      <c r="B12721" s="62" t="s">
        <v>16534</v>
      </c>
      <c r="C12721" s="28" t="s">
        <v>17349</v>
      </c>
      <c r="D12721" s="198">
        <v>1</v>
      </c>
      <c r="E12721" s="557">
        <v>22426.25</v>
      </c>
      <c r="F12721" s="5">
        <v>22426.25</v>
      </c>
    </row>
    <row r="12722" spans="1:6" ht="22.5" x14ac:dyDescent="0.2">
      <c r="A12722" s="2">
        <v>12717</v>
      </c>
      <c r="B12722" s="62" t="s">
        <v>16534</v>
      </c>
      <c r="C12722" s="28" t="s">
        <v>17350</v>
      </c>
      <c r="D12722" s="198">
        <v>1</v>
      </c>
      <c r="E12722" s="557">
        <v>22426.25</v>
      </c>
      <c r="F12722" s="5">
        <v>22426.25</v>
      </c>
    </row>
    <row r="12723" spans="1:6" ht="22.5" x14ac:dyDescent="0.2">
      <c r="A12723" s="2">
        <v>12718</v>
      </c>
      <c r="B12723" s="62" t="s">
        <v>16534</v>
      </c>
      <c r="C12723" s="28" t="s">
        <v>17351</v>
      </c>
      <c r="D12723" s="198">
        <v>1</v>
      </c>
      <c r="E12723" s="557">
        <v>22426.25</v>
      </c>
      <c r="F12723" s="5">
        <v>22426.25</v>
      </c>
    </row>
    <row r="12724" spans="1:6" ht="22.5" x14ac:dyDescent="0.2">
      <c r="A12724" s="2">
        <v>12719</v>
      </c>
      <c r="B12724" s="62" t="s">
        <v>16534</v>
      </c>
      <c r="C12724" s="28" t="s">
        <v>17352</v>
      </c>
      <c r="D12724" s="198">
        <v>1</v>
      </c>
      <c r="E12724" s="557">
        <v>22426.25</v>
      </c>
      <c r="F12724" s="5">
        <v>22426.25</v>
      </c>
    </row>
    <row r="12725" spans="1:6" ht="22.5" x14ac:dyDescent="0.2">
      <c r="A12725" s="2">
        <v>12720</v>
      </c>
      <c r="B12725" s="62" t="s">
        <v>16534</v>
      </c>
      <c r="C12725" s="28" t="s">
        <v>17353</v>
      </c>
      <c r="D12725" s="198">
        <v>1</v>
      </c>
      <c r="E12725" s="557">
        <v>22426.25</v>
      </c>
      <c r="F12725" s="5">
        <v>22426.25</v>
      </c>
    </row>
    <row r="12726" spans="1:6" ht="22.5" x14ac:dyDescent="0.2">
      <c r="A12726" s="2">
        <v>12721</v>
      </c>
      <c r="B12726" s="62" t="s">
        <v>16534</v>
      </c>
      <c r="C12726" s="28" t="s">
        <v>17354</v>
      </c>
      <c r="D12726" s="198">
        <v>1</v>
      </c>
      <c r="E12726" s="557">
        <v>22426.25</v>
      </c>
      <c r="F12726" s="5">
        <v>22426.25</v>
      </c>
    </row>
    <row r="12727" spans="1:6" ht="22.5" x14ac:dyDescent="0.2">
      <c r="A12727" s="2">
        <v>12722</v>
      </c>
      <c r="B12727" s="62" t="s">
        <v>16534</v>
      </c>
      <c r="C12727" s="28" t="s">
        <v>17355</v>
      </c>
      <c r="D12727" s="198">
        <v>1</v>
      </c>
      <c r="E12727" s="557">
        <v>22426.25</v>
      </c>
      <c r="F12727" s="5">
        <v>22426.25</v>
      </c>
    </row>
    <row r="12728" spans="1:6" ht="22.5" x14ac:dyDescent="0.2">
      <c r="A12728" s="2">
        <v>12723</v>
      </c>
      <c r="B12728" s="62" t="s">
        <v>16534</v>
      </c>
      <c r="C12728" s="28" t="s">
        <v>17356</v>
      </c>
      <c r="D12728" s="198">
        <v>1</v>
      </c>
      <c r="E12728" s="557">
        <v>22426.25</v>
      </c>
      <c r="F12728" s="5">
        <v>22426.25</v>
      </c>
    </row>
    <row r="12729" spans="1:6" ht="22.5" x14ac:dyDescent="0.2">
      <c r="A12729" s="2">
        <v>12724</v>
      </c>
      <c r="B12729" s="62" t="s">
        <v>16534</v>
      </c>
      <c r="C12729" s="28" t="s">
        <v>17357</v>
      </c>
      <c r="D12729" s="198">
        <v>1</v>
      </c>
      <c r="E12729" s="557">
        <v>22426.25</v>
      </c>
      <c r="F12729" s="5">
        <v>22426.25</v>
      </c>
    </row>
    <row r="12730" spans="1:6" ht="22.5" x14ac:dyDescent="0.2">
      <c r="A12730" s="2">
        <v>12725</v>
      </c>
      <c r="B12730" s="62" t="s">
        <v>16534</v>
      </c>
      <c r="C12730" s="28" t="s">
        <v>17358</v>
      </c>
      <c r="D12730" s="198">
        <v>1</v>
      </c>
      <c r="E12730" s="557">
        <v>22426.25</v>
      </c>
      <c r="F12730" s="5">
        <v>22426.25</v>
      </c>
    </row>
    <row r="12731" spans="1:6" ht="22.5" x14ac:dyDescent="0.2">
      <c r="A12731" s="2">
        <v>12726</v>
      </c>
      <c r="B12731" s="62" t="s">
        <v>16534</v>
      </c>
      <c r="C12731" s="28" t="s">
        <v>17359</v>
      </c>
      <c r="D12731" s="198">
        <v>1</v>
      </c>
      <c r="E12731" s="557">
        <v>22426.25</v>
      </c>
      <c r="F12731" s="5">
        <v>22426.25</v>
      </c>
    </row>
    <row r="12732" spans="1:6" ht="22.5" x14ac:dyDescent="0.2">
      <c r="A12732" s="2">
        <v>12727</v>
      </c>
      <c r="B12732" s="62" t="s">
        <v>16534</v>
      </c>
      <c r="C12732" s="28" t="s">
        <v>17360</v>
      </c>
      <c r="D12732" s="198">
        <v>1</v>
      </c>
      <c r="E12732" s="557">
        <v>22426.25</v>
      </c>
      <c r="F12732" s="5">
        <v>22426.25</v>
      </c>
    </row>
    <row r="12733" spans="1:6" ht="22.5" x14ac:dyDescent="0.2">
      <c r="A12733" s="2">
        <v>12728</v>
      </c>
      <c r="B12733" s="62" t="s">
        <v>16534</v>
      </c>
      <c r="C12733" s="28" t="s">
        <v>17361</v>
      </c>
      <c r="D12733" s="198">
        <v>1</v>
      </c>
      <c r="E12733" s="557">
        <v>22426.25</v>
      </c>
      <c r="F12733" s="5">
        <v>22426.25</v>
      </c>
    </row>
    <row r="12734" spans="1:6" ht="22.5" x14ac:dyDescent="0.2">
      <c r="A12734" s="2">
        <v>12729</v>
      </c>
      <c r="B12734" s="62" t="s">
        <v>16534</v>
      </c>
      <c r="C12734" s="28" t="s">
        <v>17362</v>
      </c>
      <c r="D12734" s="198">
        <v>1</v>
      </c>
      <c r="E12734" s="557">
        <v>22426.25</v>
      </c>
      <c r="F12734" s="5">
        <v>22426.25</v>
      </c>
    </row>
    <row r="12735" spans="1:6" ht="22.5" x14ac:dyDescent="0.2">
      <c r="A12735" s="2">
        <v>12730</v>
      </c>
      <c r="B12735" s="62" t="s">
        <v>16534</v>
      </c>
      <c r="C12735" s="28" t="s">
        <v>17363</v>
      </c>
      <c r="D12735" s="198">
        <v>1</v>
      </c>
      <c r="E12735" s="557">
        <v>22426.25</v>
      </c>
      <c r="F12735" s="5">
        <v>22426.25</v>
      </c>
    </row>
    <row r="12736" spans="1:6" ht="22.5" x14ac:dyDescent="0.2">
      <c r="A12736" s="2">
        <v>12731</v>
      </c>
      <c r="B12736" s="62" t="s">
        <v>16534</v>
      </c>
      <c r="C12736" s="28" t="s">
        <v>17364</v>
      </c>
      <c r="D12736" s="198">
        <v>1</v>
      </c>
      <c r="E12736" s="557">
        <v>22426.25</v>
      </c>
      <c r="F12736" s="5">
        <v>22426.25</v>
      </c>
    </row>
    <row r="12737" spans="1:6" ht="22.5" x14ac:dyDescent="0.2">
      <c r="A12737" s="2">
        <v>12732</v>
      </c>
      <c r="B12737" s="62" t="s">
        <v>16534</v>
      </c>
      <c r="C12737" s="28" t="s">
        <v>17365</v>
      </c>
      <c r="D12737" s="198">
        <v>1</v>
      </c>
      <c r="E12737" s="557">
        <v>22426.25</v>
      </c>
      <c r="F12737" s="5">
        <v>22426.25</v>
      </c>
    </row>
    <row r="12738" spans="1:6" ht="22.5" x14ac:dyDescent="0.2">
      <c r="A12738" s="2">
        <v>12733</v>
      </c>
      <c r="B12738" s="62" t="s">
        <v>16534</v>
      </c>
      <c r="C12738" s="28" t="s">
        <v>17366</v>
      </c>
      <c r="D12738" s="198">
        <v>1</v>
      </c>
      <c r="E12738" s="557">
        <v>22426.25</v>
      </c>
      <c r="F12738" s="5">
        <v>22426.25</v>
      </c>
    </row>
    <row r="12739" spans="1:6" ht="22.5" x14ac:dyDescent="0.2">
      <c r="A12739" s="2">
        <v>12734</v>
      </c>
      <c r="B12739" s="62" t="s">
        <v>16534</v>
      </c>
      <c r="C12739" s="28" t="s">
        <v>17367</v>
      </c>
      <c r="D12739" s="198">
        <v>1</v>
      </c>
      <c r="E12739" s="557">
        <v>22426.25</v>
      </c>
      <c r="F12739" s="5">
        <v>22426.25</v>
      </c>
    </row>
    <row r="12740" spans="1:6" ht="22.5" x14ac:dyDescent="0.2">
      <c r="A12740" s="2">
        <v>12735</v>
      </c>
      <c r="B12740" s="62" t="s">
        <v>16534</v>
      </c>
      <c r="C12740" s="28" t="s">
        <v>17368</v>
      </c>
      <c r="D12740" s="198">
        <v>1</v>
      </c>
      <c r="E12740" s="557">
        <v>22426.25</v>
      </c>
      <c r="F12740" s="5">
        <v>22426.25</v>
      </c>
    </row>
    <row r="12741" spans="1:6" ht="22.5" x14ac:dyDescent="0.2">
      <c r="A12741" s="2">
        <v>12736</v>
      </c>
      <c r="B12741" s="62" t="s">
        <v>16534</v>
      </c>
      <c r="C12741" s="28" t="s">
        <v>17369</v>
      </c>
      <c r="D12741" s="198">
        <v>1</v>
      </c>
      <c r="E12741" s="557">
        <v>22426.25</v>
      </c>
      <c r="F12741" s="5">
        <v>22426.25</v>
      </c>
    </row>
    <row r="12742" spans="1:6" ht="22.5" x14ac:dyDescent="0.2">
      <c r="A12742" s="2">
        <v>12737</v>
      </c>
      <c r="B12742" s="62" t="s">
        <v>16534</v>
      </c>
      <c r="C12742" s="28" t="s">
        <v>17370</v>
      </c>
      <c r="D12742" s="198">
        <v>1</v>
      </c>
      <c r="E12742" s="557">
        <v>22426.25</v>
      </c>
      <c r="F12742" s="5">
        <v>22426.25</v>
      </c>
    </row>
    <row r="12743" spans="1:6" ht="22.5" x14ac:dyDescent="0.2">
      <c r="A12743" s="2">
        <v>12738</v>
      </c>
      <c r="B12743" s="62" t="s">
        <v>16534</v>
      </c>
      <c r="C12743" s="28" t="s">
        <v>17371</v>
      </c>
      <c r="D12743" s="198">
        <v>1</v>
      </c>
      <c r="E12743" s="557">
        <v>22426.25</v>
      </c>
      <c r="F12743" s="5">
        <v>22426.25</v>
      </c>
    </row>
    <row r="12744" spans="1:6" ht="22.5" x14ac:dyDescent="0.2">
      <c r="A12744" s="2">
        <v>12739</v>
      </c>
      <c r="B12744" s="62" t="s">
        <v>16534</v>
      </c>
      <c r="C12744" s="28" t="s">
        <v>17372</v>
      </c>
      <c r="D12744" s="198">
        <v>1</v>
      </c>
      <c r="E12744" s="557">
        <v>22426.25</v>
      </c>
      <c r="F12744" s="5">
        <v>22426.25</v>
      </c>
    </row>
    <row r="12745" spans="1:6" ht="22.5" x14ac:dyDescent="0.2">
      <c r="A12745" s="2">
        <v>12740</v>
      </c>
      <c r="B12745" s="62" t="s">
        <v>16534</v>
      </c>
      <c r="C12745" s="28" t="s">
        <v>17373</v>
      </c>
      <c r="D12745" s="198">
        <v>1</v>
      </c>
      <c r="E12745" s="557">
        <v>22426.25</v>
      </c>
      <c r="F12745" s="5">
        <v>22426.25</v>
      </c>
    </row>
    <row r="12746" spans="1:6" ht="22.5" x14ac:dyDescent="0.2">
      <c r="A12746" s="2">
        <v>12741</v>
      </c>
      <c r="B12746" s="62" t="s">
        <v>16534</v>
      </c>
      <c r="C12746" s="28" t="s">
        <v>17374</v>
      </c>
      <c r="D12746" s="198">
        <v>1</v>
      </c>
      <c r="E12746" s="557">
        <v>22426.25</v>
      </c>
      <c r="F12746" s="5">
        <v>22426.25</v>
      </c>
    </row>
    <row r="12747" spans="1:6" ht="22.5" x14ac:dyDescent="0.2">
      <c r="A12747" s="2">
        <v>12742</v>
      </c>
      <c r="B12747" s="62" t="s">
        <v>16534</v>
      </c>
      <c r="C12747" s="28" t="s">
        <v>17375</v>
      </c>
      <c r="D12747" s="198">
        <v>1</v>
      </c>
      <c r="E12747" s="557">
        <v>22426.25</v>
      </c>
      <c r="F12747" s="5">
        <v>22426.25</v>
      </c>
    </row>
    <row r="12748" spans="1:6" ht="22.5" x14ac:dyDescent="0.2">
      <c r="A12748" s="2">
        <v>12743</v>
      </c>
      <c r="B12748" s="62" t="s">
        <v>16534</v>
      </c>
      <c r="C12748" s="28" t="s">
        <v>17376</v>
      </c>
      <c r="D12748" s="198">
        <v>1</v>
      </c>
      <c r="E12748" s="557">
        <v>22426.25</v>
      </c>
      <c r="F12748" s="5">
        <v>22426.25</v>
      </c>
    </row>
    <row r="12749" spans="1:6" ht="22.5" x14ac:dyDescent="0.2">
      <c r="A12749" s="2">
        <v>12744</v>
      </c>
      <c r="B12749" s="62" t="s">
        <v>16534</v>
      </c>
      <c r="C12749" s="28" t="s">
        <v>17377</v>
      </c>
      <c r="D12749" s="198">
        <v>1</v>
      </c>
      <c r="E12749" s="557">
        <v>22426.25</v>
      </c>
      <c r="F12749" s="5">
        <v>22426.25</v>
      </c>
    </row>
    <row r="12750" spans="1:6" ht="22.5" x14ac:dyDescent="0.2">
      <c r="A12750" s="2">
        <v>12745</v>
      </c>
      <c r="B12750" s="62" t="s">
        <v>16534</v>
      </c>
      <c r="C12750" s="28" t="s">
        <v>17378</v>
      </c>
      <c r="D12750" s="198">
        <v>1</v>
      </c>
      <c r="E12750" s="557">
        <v>22426.25</v>
      </c>
      <c r="F12750" s="5">
        <v>22426.25</v>
      </c>
    </row>
    <row r="12751" spans="1:6" ht="22.5" x14ac:dyDescent="0.2">
      <c r="A12751" s="2">
        <v>12746</v>
      </c>
      <c r="B12751" s="62" t="s">
        <v>16534</v>
      </c>
      <c r="C12751" s="28" t="s">
        <v>17379</v>
      </c>
      <c r="D12751" s="198">
        <v>1</v>
      </c>
      <c r="E12751" s="557">
        <v>22426.25</v>
      </c>
      <c r="F12751" s="5">
        <v>22426.25</v>
      </c>
    </row>
    <row r="12752" spans="1:6" ht="22.5" x14ac:dyDescent="0.2">
      <c r="A12752" s="2">
        <v>12747</v>
      </c>
      <c r="B12752" s="62" t="s">
        <v>16534</v>
      </c>
      <c r="C12752" s="28" t="s">
        <v>17380</v>
      </c>
      <c r="D12752" s="198">
        <v>1</v>
      </c>
      <c r="E12752" s="557">
        <v>22426.25</v>
      </c>
      <c r="F12752" s="5">
        <v>22426.25</v>
      </c>
    </row>
    <row r="12753" spans="1:6" ht="22.5" x14ac:dyDescent="0.2">
      <c r="A12753" s="2">
        <v>12748</v>
      </c>
      <c r="B12753" s="62" t="s">
        <v>16534</v>
      </c>
      <c r="C12753" s="28" t="s">
        <v>17381</v>
      </c>
      <c r="D12753" s="198">
        <v>1</v>
      </c>
      <c r="E12753" s="557">
        <v>22426.25</v>
      </c>
      <c r="F12753" s="5">
        <v>22426.25</v>
      </c>
    </row>
    <row r="12754" spans="1:6" ht="22.5" x14ac:dyDescent="0.2">
      <c r="A12754" s="2">
        <v>12749</v>
      </c>
      <c r="B12754" s="62" t="s">
        <v>16534</v>
      </c>
      <c r="C12754" s="28" t="s">
        <v>17382</v>
      </c>
      <c r="D12754" s="198">
        <v>1</v>
      </c>
      <c r="E12754" s="557">
        <v>22426.25</v>
      </c>
      <c r="F12754" s="5">
        <v>22426.25</v>
      </c>
    </row>
    <row r="12755" spans="1:6" ht="22.5" x14ac:dyDescent="0.2">
      <c r="A12755" s="2">
        <v>12750</v>
      </c>
      <c r="B12755" s="62" t="s">
        <v>16534</v>
      </c>
      <c r="C12755" s="28" t="s">
        <v>17383</v>
      </c>
      <c r="D12755" s="198">
        <v>1</v>
      </c>
      <c r="E12755" s="557">
        <v>22426.25</v>
      </c>
      <c r="F12755" s="5">
        <v>22426.25</v>
      </c>
    </row>
    <row r="12756" spans="1:6" ht="22.5" x14ac:dyDescent="0.2">
      <c r="A12756" s="2">
        <v>12751</v>
      </c>
      <c r="B12756" s="62" t="s">
        <v>16534</v>
      </c>
      <c r="C12756" s="28" t="s">
        <v>17384</v>
      </c>
      <c r="D12756" s="198">
        <v>1</v>
      </c>
      <c r="E12756" s="557">
        <v>22426.25</v>
      </c>
      <c r="F12756" s="5">
        <v>22426.25</v>
      </c>
    </row>
    <row r="12757" spans="1:6" ht="22.5" x14ac:dyDescent="0.2">
      <c r="A12757" s="2">
        <v>12752</v>
      </c>
      <c r="B12757" s="62" t="s">
        <v>16534</v>
      </c>
      <c r="C12757" s="28" t="s">
        <v>17385</v>
      </c>
      <c r="D12757" s="198">
        <v>1</v>
      </c>
      <c r="E12757" s="557">
        <v>22426.25</v>
      </c>
      <c r="F12757" s="5">
        <v>22426.25</v>
      </c>
    </row>
    <row r="12758" spans="1:6" ht="22.5" x14ac:dyDescent="0.2">
      <c r="A12758" s="2">
        <v>12753</v>
      </c>
      <c r="B12758" s="62" t="s">
        <v>16534</v>
      </c>
      <c r="C12758" s="28" t="s">
        <v>17386</v>
      </c>
      <c r="D12758" s="198">
        <v>1</v>
      </c>
      <c r="E12758" s="557">
        <v>22426.25</v>
      </c>
      <c r="F12758" s="5">
        <v>22426.25</v>
      </c>
    </row>
    <row r="12759" spans="1:6" ht="22.5" x14ac:dyDescent="0.2">
      <c r="A12759" s="2">
        <v>12754</v>
      </c>
      <c r="B12759" s="62" t="s">
        <v>16534</v>
      </c>
      <c r="C12759" s="28" t="s">
        <v>17387</v>
      </c>
      <c r="D12759" s="198">
        <v>1</v>
      </c>
      <c r="E12759" s="557">
        <v>22426.25</v>
      </c>
      <c r="F12759" s="5">
        <v>22426.25</v>
      </c>
    </row>
    <row r="12760" spans="1:6" ht="22.5" x14ac:dyDescent="0.2">
      <c r="A12760" s="2">
        <v>12755</v>
      </c>
      <c r="B12760" s="62" t="s">
        <v>16534</v>
      </c>
      <c r="C12760" s="28" t="s">
        <v>17388</v>
      </c>
      <c r="D12760" s="198">
        <v>1</v>
      </c>
      <c r="E12760" s="557">
        <v>22426.25</v>
      </c>
      <c r="F12760" s="5">
        <v>22426.25</v>
      </c>
    </row>
    <row r="12761" spans="1:6" ht="22.5" x14ac:dyDescent="0.2">
      <c r="A12761" s="2">
        <v>12756</v>
      </c>
      <c r="B12761" s="62" t="s">
        <v>16534</v>
      </c>
      <c r="C12761" s="28" t="s">
        <v>17389</v>
      </c>
      <c r="D12761" s="198">
        <v>1</v>
      </c>
      <c r="E12761" s="557">
        <v>22426.25</v>
      </c>
      <c r="F12761" s="5">
        <v>22426.25</v>
      </c>
    </row>
    <row r="12762" spans="1:6" ht="22.5" x14ac:dyDescent="0.2">
      <c r="A12762" s="2">
        <v>12757</v>
      </c>
      <c r="B12762" s="62" t="s">
        <v>16534</v>
      </c>
      <c r="C12762" s="28" t="s">
        <v>17390</v>
      </c>
      <c r="D12762" s="198">
        <v>1</v>
      </c>
      <c r="E12762" s="557">
        <v>22426.25</v>
      </c>
      <c r="F12762" s="5">
        <v>22426.25</v>
      </c>
    </row>
    <row r="12763" spans="1:6" ht="22.5" x14ac:dyDescent="0.2">
      <c r="A12763" s="2">
        <v>12758</v>
      </c>
      <c r="B12763" s="62" t="s">
        <v>16534</v>
      </c>
      <c r="C12763" s="28" t="s">
        <v>17391</v>
      </c>
      <c r="D12763" s="198">
        <v>1</v>
      </c>
      <c r="E12763" s="557">
        <v>22426.25</v>
      </c>
      <c r="F12763" s="5">
        <v>22426.25</v>
      </c>
    </row>
    <row r="12764" spans="1:6" ht="22.5" x14ac:dyDescent="0.2">
      <c r="A12764" s="2">
        <v>12759</v>
      </c>
      <c r="B12764" s="62" t="s">
        <v>16534</v>
      </c>
      <c r="C12764" s="28" t="s">
        <v>17392</v>
      </c>
      <c r="D12764" s="198">
        <v>1</v>
      </c>
      <c r="E12764" s="557">
        <v>22426.25</v>
      </c>
      <c r="F12764" s="5">
        <v>22426.25</v>
      </c>
    </row>
    <row r="12765" spans="1:6" ht="22.5" x14ac:dyDescent="0.2">
      <c r="A12765" s="2">
        <v>12760</v>
      </c>
      <c r="B12765" s="62" t="s">
        <v>16534</v>
      </c>
      <c r="C12765" s="28" t="s">
        <v>17393</v>
      </c>
      <c r="D12765" s="198">
        <v>1</v>
      </c>
      <c r="E12765" s="557">
        <v>22426.25</v>
      </c>
      <c r="F12765" s="5">
        <v>22426.25</v>
      </c>
    </row>
    <row r="12766" spans="1:6" ht="22.5" x14ac:dyDescent="0.2">
      <c r="A12766" s="2">
        <v>12761</v>
      </c>
      <c r="B12766" s="62" t="s">
        <v>16534</v>
      </c>
      <c r="C12766" s="28" t="s">
        <v>17394</v>
      </c>
      <c r="D12766" s="198">
        <v>1</v>
      </c>
      <c r="E12766" s="557">
        <v>22426.25</v>
      </c>
      <c r="F12766" s="5">
        <v>22426.25</v>
      </c>
    </row>
    <row r="12767" spans="1:6" ht="22.5" x14ac:dyDescent="0.2">
      <c r="A12767" s="2">
        <v>12762</v>
      </c>
      <c r="B12767" s="62" t="s">
        <v>16534</v>
      </c>
      <c r="C12767" s="28" t="s">
        <v>17395</v>
      </c>
      <c r="D12767" s="198">
        <v>1</v>
      </c>
      <c r="E12767" s="557">
        <v>22426.25</v>
      </c>
      <c r="F12767" s="5">
        <v>22426.25</v>
      </c>
    </row>
    <row r="12768" spans="1:6" ht="22.5" x14ac:dyDescent="0.2">
      <c r="A12768" s="2">
        <v>12763</v>
      </c>
      <c r="B12768" s="62" t="s">
        <v>16534</v>
      </c>
      <c r="C12768" s="28" t="s">
        <v>17396</v>
      </c>
      <c r="D12768" s="198">
        <v>1</v>
      </c>
      <c r="E12768" s="557">
        <v>22426.25</v>
      </c>
      <c r="F12768" s="5">
        <v>22426.25</v>
      </c>
    </row>
    <row r="12769" spans="1:6" ht="22.5" x14ac:dyDescent="0.2">
      <c r="A12769" s="2">
        <v>12764</v>
      </c>
      <c r="B12769" s="62" t="s">
        <v>16534</v>
      </c>
      <c r="C12769" s="28" t="s">
        <v>17397</v>
      </c>
      <c r="D12769" s="198">
        <v>1</v>
      </c>
      <c r="E12769" s="557">
        <v>22426.25</v>
      </c>
      <c r="F12769" s="5">
        <v>22426.25</v>
      </c>
    </row>
    <row r="12770" spans="1:6" ht="22.5" x14ac:dyDescent="0.2">
      <c r="A12770" s="2">
        <v>12765</v>
      </c>
      <c r="B12770" s="62" t="s">
        <v>16534</v>
      </c>
      <c r="C12770" s="28" t="s">
        <v>17398</v>
      </c>
      <c r="D12770" s="198">
        <v>1</v>
      </c>
      <c r="E12770" s="557">
        <v>22426.25</v>
      </c>
      <c r="F12770" s="5">
        <v>22426.25</v>
      </c>
    </row>
    <row r="12771" spans="1:6" ht="22.5" x14ac:dyDescent="0.2">
      <c r="A12771" s="2">
        <v>12766</v>
      </c>
      <c r="B12771" s="62" t="s">
        <v>16534</v>
      </c>
      <c r="C12771" s="28" t="s">
        <v>17399</v>
      </c>
      <c r="D12771" s="198">
        <v>1</v>
      </c>
      <c r="E12771" s="557">
        <v>22426.25</v>
      </c>
      <c r="F12771" s="5">
        <v>22426.25</v>
      </c>
    </row>
    <row r="12772" spans="1:6" ht="22.5" x14ac:dyDescent="0.2">
      <c r="A12772" s="2">
        <v>12767</v>
      </c>
      <c r="B12772" s="62" t="s">
        <v>16534</v>
      </c>
      <c r="C12772" s="28" t="s">
        <v>17400</v>
      </c>
      <c r="D12772" s="198">
        <v>1</v>
      </c>
      <c r="E12772" s="557">
        <v>22426.25</v>
      </c>
      <c r="F12772" s="5">
        <v>22426.25</v>
      </c>
    </row>
    <row r="12773" spans="1:6" ht="22.5" x14ac:dyDescent="0.2">
      <c r="A12773" s="2">
        <v>12768</v>
      </c>
      <c r="B12773" s="62" t="s">
        <v>16534</v>
      </c>
      <c r="C12773" s="28" t="s">
        <v>17401</v>
      </c>
      <c r="D12773" s="198">
        <v>1</v>
      </c>
      <c r="E12773" s="557">
        <v>22426.25</v>
      </c>
      <c r="F12773" s="5">
        <v>22426.25</v>
      </c>
    </row>
    <row r="12774" spans="1:6" ht="22.5" x14ac:dyDescent="0.2">
      <c r="A12774" s="2">
        <v>12769</v>
      </c>
      <c r="B12774" s="62" t="s">
        <v>16534</v>
      </c>
      <c r="C12774" s="28" t="s">
        <v>17402</v>
      </c>
      <c r="D12774" s="198">
        <v>1</v>
      </c>
      <c r="E12774" s="557">
        <v>22426.25</v>
      </c>
      <c r="F12774" s="5">
        <v>22426.25</v>
      </c>
    </row>
    <row r="12775" spans="1:6" ht="22.5" x14ac:dyDescent="0.2">
      <c r="A12775" s="2">
        <v>12770</v>
      </c>
      <c r="B12775" s="62" t="s">
        <v>16534</v>
      </c>
      <c r="C12775" s="28" t="s">
        <v>17403</v>
      </c>
      <c r="D12775" s="198">
        <v>1</v>
      </c>
      <c r="E12775" s="557">
        <v>22426.25</v>
      </c>
      <c r="F12775" s="5">
        <v>22426.25</v>
      </c>
    </row>
    <row r="12776" spans="1:6" ht="33.75" x14ac:dyDescent="0.2">
      <c r="A12776" s="2">
        <v>12771</v>
      </c>
      <c r="B12776" s="62" t="s">
        <v>16535</v>
      </c>
      <c r="C12776" s="28" t="s">
        <v>17404</v>
      </c>
      <c r="D12776" s="198">
        <v>1</v>
      </c>
      <c r="E12776" s="557">
        <v>71204.5</v>
      </c>
      <c r="F12776" s="5">
        <v>71204.5</v>
      </c>
    </row>
    <row r="12777" spans="1:6" ht="22.5" x14ac:dyDescent="0.2">
      <c r="A12777" s="2">
        <v>12772</v>
      </c>
      <c r="B12777" s="62" t="s">
        <v>16536</v>
      </c>
      <c r="C12777" s="28" t="s">
        <v>17405</v>
      </c>
      <c r="D12777" s="198">
        <v>1</v>
      </c>
      <c r="E12777" s="557">
        <v>4007.16</v>
      </c>
      <c r="F12777" s="5">
        <v>4007.16</v>
      </c>
    </row>
    <row r="12778" spans="1:6" ht="22.5" x14ac:dyDescent="0.2">
      <c r="A12778" s="2">
        <v>12773</v>
      </c>
      <c r="B12778" s="62" t="s">
        <v>16536</v>
      </c>
      <c r="C12778" s="28" t="s">
        <v>17406</v>
      </c>
      <c r="D12778" s="198">
        <v>1</v>
      </c>
      <c r="E12778" s="557">
        <v>4007.16</v>
      </c>
      <c r="F12778" s="5">
        <v>4007.16</v>
      </c>
    </row>
    <row r="12779" spans="1:6" ht="22.5" x14ac:dyDescent="0.2">
      <c r="A12779" s="2">
        <v>12774</v>
      </c>
      <c r="B12779" s="62" t="s">
        <v>16536</v>
      </c>
      <c r="C12779" s="28" t="s">
        <v>17407</v>
      </c>
      <c r="D12779" s="198">
        <v>1</v>
      </c>
      <c r="E12779" s="557">
        <v>4007.16</v>
      </c>
      <c r="F12779" s="5">
        <v>4007.16</v>
      </c>
    </row>
    <row r="12780" spans="1:6" ht="22.5" x14ac:dyDescent="0.2">
      <c r="A12780" s="2">
        <v>12775</v>
      </c>
      <c r="B12780" s="62" t="s">
        <v>16537</v>
      </c>
      <c r="C12780" s="28" t="s">
        <v>17408</v>
      </c>
      <c r="D12780" s="198">
        <v>1</v>
      </c>
      <c r="E12780" s="557">
        <v>8659.3700000000008</v>
      </c>
      <c r="F12780" s="5">
        <v>8659.3700000000008</v>
      </c>
    </row>
    <row r="12781" spans="1:6" ht="22.5" x14ac:dyDescent="0.2">
      <c r="A12781" s="2">
        <v>12776</v>
      </c>
      <c r="B12781" s="62" t="s">
        <v>16538</v>
      </c>
      <c r="C12781" s="28" t="s">
        <v>17409</v>
      </c>
      <c r="D12781" s="198">
        <v>1</v>
      </c>
      <c r="E12781" s="557">
        <v>5725.01</v>
      </c>
      <c r="F12781" s="5">
        <v>5725.01</v>
      </c>
    </row>
    <row r="12782" spans="1:6" ht="33.75" x14ac:dyDescent="0.2">
      <c r="A12782" s="2">
        <v>12777</v>
      </c>
      <c r="B12782" s="62" t="s">
        <v>16539</v>
      </c>
      <c r="C12782" s="28" t="s">
        <v>17410</v>
      </c>
      <c r="D12782" s="198">
        <v>1</v>
      </c>
      <c r="E12782" s="557">
        <v>15225</v>
      </c>
      <c r="F12782" s="5">
        <v>15225</v>
      </c>
    </row>
    <row r="12783" spans="1:6" ht="33.75" x14ac:dyDescent="0.2">
      <c r="A12783" s="2">
        <v>12778</v>
      </c>
      <c r="B12783" s="62" t="s">
        <v>16539</v>
      </c>
      <c r="C12783" s="28" t="s">
        <v>17411</v>
      </c>
      <c r="D12783" s="198">
        <v>1</v>
      </c>
      <c r="E12783" s="557">
        <v>15225</v>
      </c>
      <c r="F12783" s="5">
        <v>15225</v>
      </c>
    </row>
    <row r="12784" spans="1:6" ht="33.75" x14ac:dyDescent="0.2">
      <c r="A12784" s="2">
        <v>12779</v>
      </c>
      <c r="B12784" s="62" t="s">
        <v>16539</v>
      </c>
      <c r="C12784" s="28" t="s">
        <v>17412</v>
      </c>
      <c r="D12784" s="198">
        <v>1</v>
      </c>
      <c r="E12784" s="557">
        <v>15225</v>
      </c>
      <c r="F12784" s="5">
        <v>15225</v>
      </c>
    </row>
    <row r="12785" spans="1:6" ht="33.75" x14ac:dyDescent="0.2">
      <c r="A12785" s="2">
        <v>12780</v>
      </c>
      <c r="B12785" s="62" t="s">
        <v>16539</v>
      </c>
      <c r="C12785" s="28" t="s">
        <v>17413</v>
      </c>
      <c r="D12785" s="198">
        <v>1</v>
      </c>
      <c r="E12785" s="557">
        <v>15225</v>
      </c>
      <c r="F12785" s="5">
        <v>15225</v>
      </c>
    </row>
    <row r="12786" spans="1:6" ht="33.75" x14ac:dyDescent="0.2">
      <c r="A12786" s="2">
        <v>12781</v>
      </c>
      <c r="B12786" s="62" t="s">
        <v>16539</v>
      </c>
      <c r="C12786" s="28" t="s">
        <v>17414</v>
      </c>
      <c r="D12786" s="198">
        <v>1</v>
      </c>
      <c r="E12786" s="557">
        <v>15225</v>
      </c>
      <c r="F12786" s="5">
        <v>15225</v>
      </c>
    </row>
    <row r="12787" spans="1:6" ht="33.75" x14ac:dyDescent="0.2">
      <c r="A12787" s="2">
        <v>12782</v>
      </c>
      <c r="B12787" s="62" t="s">
        <v>16539</v>
      </c>
      <c r="C12787" s="28" t="s">
        <v>17415</v>
      </c>
      <c r="D12787" s="198">
        <v>1</v>
      </c>
      <c r="E12787" s="557">
        <v>15225</v>
      </c>
      <c r="F12787" s="5">
        <v>15225</v>
      </c>
    </row>
    <row r="12788" spans="1:6" ht="33.75" x14ac:dyDescent="0.2">
      <c r="A12788" s="2">
        <v>12783</v>
      </c>
      <c r="B12788" s="62" t="s">
        <v>16539</v>
      </c>
      <c r="C12788" s="28" t="s">
        <v>17416</v>
      </c>
      <c r="D12788" s="198">
        <v>1</v>
      </c>
      <c r="E12788" s="557">
        <v>15225</v>
      </c>
      <c r="F12788" s="5">
        <v>15225</v>
      </c>
    </row>
    <row r="12789" spans="1:6" ht="33.75" x14ac:dyDescent="0.2">
      <c r="A12789" s="2">
        <v>12784</v>
      </c>
      <c r="B12789" s="62" t="s">
        <v>16539</v>
      </c>
      <c r="C12789" s="28" t="s">
        <v>17417</v>
      </c>
      <c r="D12789" s="198">
        <v>1</v>
      </c>
      <c r="E12789" s="557">
        <v>15225</v>
      </c>
      <c r="F12789" s="5">
        <v>15225</v>
      </c>
    </row>
    <row r="12790" spans="1:6" ht="33.75" x14ac:dyDescent="0.2">
      <c r="A12790" s="2">
        <v>12785</v>
      </c>
      <c r="B12790" s="62" t="s">
        <v>16539</v>
      </c>
      <c r="C12790" s="28" t="s">
        <v>17418</v>
      </c>
      <c r="D12790" s="198">
        <v>1</v>
      </c>
      <c r="E12790" s="557">
        <v>15225</v>
      </c>
      <c r="F12790" s="5">
        <v>15225</v>
      </c>
    </row>
    <row r="12791" spans="1:6" ht="33.75" x14ac:dyDescent="0.2">
      <c r="A12791" s="2">
        <v>12786</v>
      </c>
      <c r="B12791" s="62" t="s">
        <v>16539</v>
      </c>
      <c r="C12791" s="28" t="s">
        <v>17419</v>
      </c>
      <c r="D12791" s="198">
        <v>1</v>
      </c>
      <c r="E12791" s="557">
        <v>15225</v>
      </c>
      <c r="F12791" s="5">
        <v>15225</v>
      </c>
    </row>
    <row r="12792" spans="1:6" ht="33.75" x14ac:dyDescent="0.2">
      <c r="A12792" s="2">
        <v>12787</v>
      </c>
      <c r="B12792" s="62" t="s">
        <v>16539</v>
      </c>
      <c r="C12792" s="28" t="s">
        <v>17420</v>
      </c>
      <c r="D12792" s="198">
        <v>1</v>
      </c>
      <c r="E12792" s="557">
        <v>15225</v>
      </c>
      <c r="F12792" s="5">
        <v>15225</v>
      </c>
    </row>
    <row r="12793" spans="1:6" ht="33.75" x14ac:dyDescent="0.2">
      <c r="A12793" s="2">
        <v>12788</v>
      </c>
      <c r="B12793" s="62" t="s">
        <v>16539</v>
      </c>
      <c r="C12793" s="28" t="s">
        <v>17421</v>
      </c>
      <c r="D12793" s="198">
        <v>1</v>
      </c>
      <c r="E12793" s="557">
        <v>15225</v>
      </c>
      <c r="F12793" s="5">
        <v>15225</v>
      </c>
    </row>
    <row r="12794" spans="1:6" ht="33.75" x14ac:dyDescent="0.2">
      <c r="A12794" s="2">
        <v>12789</v>
      </c>
      <c r="B12794" s="62" t="s">
        <v>16539</v>
      </c>
      <c r="C12794" s="28" t="s">
        <v>17422</v>
      </c>
      <c r="D12794" s="198">
        <v>1</v>
      </c>
      <c r="E12794" s="557">
        <v>15225</v>
      </c>
      <c r="F12794" s="5">
        <v>15225</v>
      </c>
    </row>
    <row r="12795" spans="1:6" ht="33.75" x14ac:dyDescent="0.2">
      <c r="A12795" s="2">
        <v>12790</v>
      </c>
      <c r="B12795" s="62" t="s">
        <v>16539</v>
      </c>
      <c r="C12795" s="28" t="s">
        <v>17423</v>
      </c>
      <c r="D12795" s="198">
        <v>1</v>
      </c>
      <c r="E12795" s="557">
        <v>15225</v>
      </c>
      <c r="F12795" s="5">
        <v>15225</v>
      </c>
    </row>
    <row r="12796" spans="1:6" ht="33.75" x14ac:dyDescent="0.2">
      <c r="A12796" s="2">
        <v>12791</v>
      </c>
      <c r="B12796" s="62" t="s">
        <v>16539</v>
      </c>
      <c r="C12796" s="28" t="s">
        <v>17424</v>
      </c>
      <c r="D12796" s="198">
        <v>1</v>
      </c>
      <c r="E12796" s="557">
        <v>15225</v>
      </c>
      <c r="F12796" s="5">
        <v>15225</v>
      </c>
    </row>
    <row r="12797" spans="1:6" ht="33.75" x14ac:dyDescent="0.2">
      <c r="A12797" s="2">
        <v>12792</v>
      </c>
      <c r="B12797" s="62" t="s">
        <v>16539</v>
      </c>
      <c r="C12797" s="28" t="s">
        <v>17425</v>
      </c>
      <c r="D12797" s="198">
        <v>1</v>
      </c>
      <c r="E12797" s="557">
        <v>15225</v>
      </c>
      <c r="F12797" s="5">
        <v>15225</v>
      </c>
    </row>
    <row r="12798" spans="1:6" ht="33.75" x14ac:dyDescent="0.2">
      <c r="A12798" s="2">
        <v>12793</v>
      </c>
      <c r="B12798" s="62" t="s">
        <v>16539</v>
      </c>
      <c r="C12798" s="28" t="s">
        <v>17426</v>
      </c>
      <c r="D12798" s="198">
        <v>1</v>
      </c>
      <c r="E12798" s="557">
        <v>15225</v>
      </c>
      <c r="F12798" s="5">
        <v>15225</v>
      </c>
    </row>
    <row r="12799" spans="1:6" ht="33.75" x14ac:dyDescent="0.2">
      <c r="A12799" s="2">
        <v>12794</v>
      </c>
      <c r="B12799" s="62" t="s">
        <v>16539</v>
      </c>
      <c r="C12799" s="28" t="s">
        <v>17427</v>
      </c>
      <c r="D12799" s="198">
        <v>1</v>
      </c>
      <c r="E12799" s="557">
        <v>15225</v>
      </c>
      <c r="F12799" s="5">
        <v>15225</v>
      </c>
    </row>
    <row r="12800" spans="1:6" ht="33.75" x14ac:dyDescent="0.2">
      <c r="A12800" s="2">
        <v>12795</v>
      </c>
      <c r="B12800" s="62" t="s">
        <v>16539</v>
      </c>
      <c r="C12800" s="28" t="s">
        <v>17428</v>
      </c>
      <c r="D12800" s="198">
        <v>1</v>
      </c>
      <c r="E12800" s="557">
        <v>15225</v>
      </c>
      <c r="F12800" s="5">
        <v>15225</v>
      </c>
    </row>
    <row r="12801" spans="1:6" ht="33.75" x14ac:dyDescent="0.2">
      <c r="A12801" s="2">
        <v>12796</v>
      </c>
      <c r="B12801" s="62" t="s">
        <v>16539</v>
      </c>
      <c r="C12801" s="28" t="s">
        <v>17429</v>
      </c>
      <c r="D12801" s="198">
        <v>1</v>
      </c>
      <c r="E12801" s="557">
        <v>15225</v>
      </c>
      <c r="F12801" s="5">
        <v>15225</v>
      </c>
    </row>
    <row r="12802" spans="1:6" ht="33.75" x14ac:dyDescent="0.2">
      <c r="A12802" s="2">
        <v>12797</v>
      </c>
      <c r="B12802" s="62" t="s">
        <v>16539</v>
      </c>
      <c r="C12802" s="28" t="s">
        <v>17430</v>
      </c>
      <c r="D12802" s="198">
        <v>1</v>
      </c>
      <c r="E12802" s="557">
        <v>15225</v>
      </c>
      <c r="F12802" s="5">
        <v>15225</v>
      </c>
    </row>
    <row r="12803" spans="1:6" ht="33.75" x14ac:dyDescent="0.2">
      <c r="A12803" s="2">
        <v>12798</v>
      </c>
      <c r="B12803" s="62" t="s">
        <v>16539</v>
      </c>
      <c r="C12803" s="28" t="s">
        <v>17431</v>
      </c>
      <c r="D12803" s="198">
        <v>1</v>
      </c>
      <c r="E12803" s="557">
        <v>15225</v>
      </c>
      <c r="F12803" s="5">
        <v>15225</v>
      </c>
    </row>
    <row r="12804" spans="1:6" ht="33.75" x14ac:dyDescent="0.2">
      <c r="A12804" s="2">
        <v>12799</v>
      </c>
      <c r="B12804" s="62" t="s">
        <v>16539</v>
      </c>
      <c r="C12804" s="28" t="s">
        <v>17432</v>
      </c>
      <c r="D12804" s="198">
        <v>1</v>
      </c>
      <c r="E12804" s="557">
        <v>15225</v>
      </c>
      <c r="F12804" s="5">
        <v>15225</v>
      </c>
    </row>
    <row r="12805" spans="1:6" ht="33.75" x14ac:dyDescent="0.2">
      <c r="A12805" s="2">
        <v>12800</v>
      </c>
      <c r="B12805" s="62" t="s">
        <v>16539</v>
      </c>
      <c r="C12805" s="28" t="s">
        <v>17433</v>
      </c>
      <c r="D12805" s="198">
        <v>1</v>
      </c>
      <c r="E12805" s="557">
        <v>15225</v>
      </c>
      <c r="F12805" s="5">
        <v>15225</v>
      </c>
    </row>
    <row r="12806" spans="1:6" ht="33.75" x14ac:dyDescent="0.2">
      <c r="A12806" s="2">
        <v>12801</v>
      </c>
      <c r="B12806" s="62" t="s">
        <v>16539</v>
      </c>
      <c r="C12806" s="28" t="s">
        <v>17434</v>
      </c>
      <c r="D12806" s="198">
        <v>1</v>
      </c>
      <c r="E12806" s="557">
        <v>15225</v>
      </c>
      <c r="F12806" s="5">
        <v>15225</v>
      </c>
    </row>
    <row r="12807" spans="1:6" ht="45" x14ac:dyDescent="0.2">
      <c r="A12807" s="2">
        <v>12802</v>
      </c>
      <c r="B12807" s="62" t="s">
        <v>16540</v>
      </c>
      <c r="C12807" s="28" t="s">
        <v>17435</v>
      </c>
      <c r="D12807" s="198">
        <v>1</v>
      </c>
      <c r="E12807" s="557">
        <v>6428.42</v>
      </c>
      <c r="F12807" s="5">
        <v>6428.42</v>
      </c>
    </row>
    <row r="12808" spans="1:6" ht="45" x14ac:dyDescent="0.2">
      <c r="A12808" s="2">
        <v>12803</v>
      </c>
      <c r="B12808" s="62" t="s">
        <v>16541</v>
      </c>
      <c r="C12808" s="28" t="s">
        <v>17436</v>
      </c>
      <c r="D12808" s="198">
        <v>1</v>
      </c>
      <c r="E12808" s="557">
        <v>6428.42</v>
      </c>
      <c r="F12808" s="5">
        <v>6428.42</v>
      </c>
    </row>
    <row r="12809" spans="1:6" ht="56.25" x14ac:dyDescent="0.2">
      <c r="A12809" s="2">
        <v>12804</v>
      </c>
      <c r="B12809" s="62" t="s">
        <v>16542</v>
      </c>
      <c r="C12809" s="48">
        <v>1101060691</v>
      </c>
      <c r="D12809" s="198">
        <v>1</v>
      </c>
      <c r="E12809" s="557">
        <v>18303.259999999998</v>
      </c>
      <c r="F12809" s="5">
        <v>18303.259999999998</v>
      </c>
    </row>
    <row r="12810" spans="1:6" ht="56.25" x14ac:dyDescent="0.2">
      <c r="A12810" s="2">
        <v>12805</v>
      </c>
      <c r="B12810" s="62" t="s">
        <v>16542</v>
      </c>
      <c r="C12810" s="48">
        <v>1101060692</v>
      </c>
      <c r="D12810" s="198">
        <v>1</v>
      </c>
      <c r="E12810" s="557">
        <v>18303.259999999998</v>
      </c>
      <c r="F12810" s="5">
        <v>18303.259999999998</v>
      </c>
    </row>
    <row r="12811" spans="1:6" ht="56.25" x14ac:dyDescent="0.2">
      <c r="A12811" s="2">
        <v>12806</v>
      </c>
      <c r="B12811" s="62" t="s">
        <v>16542</v>
      </c>
      <c r="C12811" s="48">
        <v>1101060693</v>
      </c>
      <c r="D12811" s="198">
        <v>1</v>
      </c>
      <c r="E12811" s="557">
        <v>18303.259999999998</v>
      </c>
      <c r="F12811" s="5">
        <v>18303.259999999998</v>
      </c>
    </row>
    <row r="12812" spans="1:6" ht="56.25" x14ac:dyDescent="0.2">
      <c r="A12812" s="2">
        <v>12807</v>
      </c>
      <c r="B12812" s="62" t="s">
        <v>16542</v>
      </c>
      <c r="C12812" s="48">
        <v>1101060694</v>
      </c>
      <c r="D12812" s="198">
        <v>1</v>
      </c>
      <c r="E12812" s="557">
        <v>18303.259999999998</v>
      </c>
      <c r="F12812" s="5">
        <v>18303.259999999998</v>
      </c>
    </row>
    <row r="12813" spans="1:6" ht="56.25" x14ac:dyDescent="0.2">
      <c r="A12813" s="2">
        <v>12808</v>
      </c>
      <c r="B12813" s="62" t="s">
        <v>16542</v>
      </c>
      <c r="C12813" s="48">
        <v>1101060695</v>
      </c>
      <c r="D12813" s="198">
        <v>1</v>
      </c>
      <c r="E12813" s="557">
        <v>18303.259999999998</v>
      </c>
      <c r="F12813" s="5">
        <v>18303.259999999998</v>
      </c>
    </row>
    <row r="12814" spans="1:6" ht="56.25" x14ac:dyDescent="0.2">
      <c r="A12814" s="2">
        <v>12809</v>
      </c>
      <c r="B12814" s="62" t="s">
        <v>16542</v>
      </c>
      <c r="C12814" s="48">
        <v>1101060696</v>
      </c>
      <c r="D12814" s="198">
        <v>1</v>
      </c>
      <c r="E12814" s="557">
        <v>18303.259999999998</v>
      </c>
      <c r="F12814" s="5">
        <v>18303.259999999998</v>
      </c>
    </row>
    <row r="12815" spans="1:6" ht="56.25" x14ac:dyDescent="0.2">
      <c r="A12815" s="2">
        <v>12810</v>
      </c>
      <c r="B12815" s="62" t="s">
        <v>16542</v>
      </c>
      <c r="C12815" s="48">
        <v>1101060690</v>
      </c>
      <c r="D12815" s="198">
        <v>1</v>
      </c>
      <c r="E12815" s="557">
        <v>18303.259999999998</v>
      </c>
      <c r="F12815" s="5">
        <v>18303.259999999998</v>
      </c>
    </row>
    <row r="12816" spans="1:6" ht="56.25" x14ac:dyDescent="0.2">
      <c r="A12816" s="2">
        <v>12811</v>
      </c>
      <c r="B12816" s="62" t="s">
        <v>16542</v>
      </c>
      <c r="C12816" s="48">
        <v>1101060689</v>
      </c>
      <c r="D12816" s="198">
        <v>1</v>
      </c>
      <c r="E12816" s="557">
        <v>18303.259999999998</v>
      </c>
      <c r="F12816" s="5">
        <v>18303.259999999998</v>
      </c>
    </row>
    <row r="12817" spans="1:6" ht="56.25" x14ac:dyDescent="0.2">
      <c r="A12817" s="2">
        <v>12812</v>
      </c>
      <c r="B12817" s="62" t="s">
        <v>16542</v>
      </c>
      <c r="C12817" s="48">
        <v>1101060688</v>
      </c>
      <c r="D12817" s="198">
        <v>1</v>
      </c>
      <c r="E12817" s="557">
        <v>18303.259999999998</v>
      </c>
      <c r="F12817" s="5">
        <v>18303.259999999998</v>
      </c>
    </row>
    <row r="12818" spans="1:6" ht="56.25" x14ac:dyDescent="0.2">
      <c r="A12818" s="2">
        <v>12813</v>
      </c>
      <c r="B12818" s="62" t="s">
        <v>16542</v>
      </c>
      <c r="C12818" s="48">
        <v>1101060697</v>
      </c>
      <c r="D12818" s="198">
        <v>1</v>
      </c>
      <c r="E12818" s="557">
        <v>18303.259999999998</v>
      </c>
      <c r="F12818" s="5">
        <v>18303.259999999998</v>
      </c>
    </row>
    <row r="12819" spans="1:6" ht="33.75" x14ac:dyDescent="0.2">
      <c r="A12819" s="2">
        <v>12814</v>
      </c>
      <c r="B12819" s="62" t="s">
        <v>16543</v>
      </c>
      <c r="C12819" s="28" t="s">
        <v>17437</v>
      </c>
      <c r="D12819" s="198">
        <v>1</v>
      </c>
      <c r="E12819" s="557">
        <v>14861.75</v>
      </c>
      <c r="F12819" s="5">
        <v>14861.75</v>
      </c>
    </row>
    <row r="12820" spans="1:6" ht="56.25" x14ac:dyDescent="0.2">
      <c r="A12820" s="2">
        <v>12815</v>
      </c>
      <c r="B12820" s="62" t="s">
        <v>16544</v>
      </c>
      <c r="C12820" s="28" t="s">
        <v>17438</v>
      </c>
      <c r="D12820" s="198">
        <v>1</v>
      </c>
      <c r="E12820" s="557">
        <v>59070.92</v>
      </c>
      <c r="F12820" s="5">
        <v>59070.92</v>
      </c>
    </row>
    <row r="12821" spans="1:6" ht="22.5" x14ac:dyDescent="0.2">
      <c r="A12821" s="2">
        <v>12816</v>
      </c>
      <c r="B12821" s="62" t="s">
        <v>16545</v>
      </c>
      <c r="C12821" s="28" t="s">
        <v>17439</v>
      </c>
      <c r="D12821" s="198">
        <v>1</v>
      </c>
      <c r="E12821" s="557">
        <v>54191.8</v>
      </c>
      <c r="F12821" s="5">
        <v>41998.8</v>
      </c>
    </row>
    <row r="12822" spans="1:6" x14ac:dyDescent="0.2">
      <c r="A12822" s="2">
        <v>12817</v>
      </c>
      <c r="B12822" s="62" t="s">
        <v>16546</v>
      </c>
      <c r="C12822" s="28" t="s">
        <v>17440</v>
      </c>
      <c r="D12822" s="198">
        <v>1</v>
      </c>
      <c r="E12822" s="557">
        <v>66975.55</v>
      </c>
      <c r="F12822" s="5">
        <v>66975.55</v>
      </c>
    </row>
    <row r="12823" spans="1:6" x14ac:dyDescent="0.2">
      <c r="A12823" s="2">
        <v>12818</v>
      </c>
      <c r="B12823" s="62" t="s">
        <v>16547</v>
      </c>
      <c r="C12823" s="28" t="s">
        <v>17441</v>
      </c>
      <c r="D12823" s="198">
        <v>1</v>
      </c>
      <c r="E12823" s="557">
        <v>46883.26</v>
      </c>
      <c r="F12823" s="5">
        <v>46883.26</v>
      </c>
    </row>
    <row r="12824" spans="1:6" ht="56.25" x14ac:dyDescent="0.2">
      <c r="A12824" s="2">
        <v>12819</v>
      </c>
      <c r="B12824" s="62" t="s">
        <v>16548</v>
      </c>
      <c r="C12824" s="28" t="s">
        <v>17442</v>
      </c>
      <c r="D12824" s="198">
        <v>1</v>
      </c>
      <c r="E12824" s="557">
        <v>12782.19</v>
      </c>
      <c r="F12824" s="5">
        <v>12782.19</v>
      </c>
    </row>
    <row r="12825" spans="1:6" ht="56.25" x14ac:dyDescent="0.2">
      <c r="A12825" s="2">
        <v>12820</v>
      </c>
      <c r="B12825" s="62" t="s">
        <v>16548</v>
      </c>
      <c r="C12825" s="28" t="s">
        <v>17443</v>
      </c>
      <c r="D12825" s="198">
        <v>1</v>
      </c>
      <c r="E12825" s="557">
        <v>12782.19</v>
      </c>
      <c r="F12825" s="5">
        <v>12782.19</v>
      </c>
    </row>
    <row r="12826" spans="1:6" ht="56.25" x14ac:dyDescent="0.2">
      <c r="A12826" s="2">
        <v>12821</v>
      </c>
      <c r="B12826" s="62" t="s">
        <v>16548</v>
      </c>
      <c r="C12826" s="28" t="s">
        <v>17444</v>
      </c>
      <c r="D12826" s="198">
        <v>1</v>
      </c>
      <c r="E12826" s="557">
        <v>12782.19</v>
      </c>
      <c r="F12826" s="5">
        <v>12782.19</v>
      </c>
    </row>
    <row r="12827" spans="1:6" ht="56.25" x14ac:dyDescent="0.2">
      <c r="A12827" s="2">
        <v>12822</v>
      </c>
      <c r="B12827" s="62" t="s">
        <v>16548</v>
      </c>
      <c r="C12827" s="28" t="s">
        <v>17445</v>
      </c>
      <c r="D12827" s="198">
        <v>1</v>
      </c>
      <c r="E12827" s="557">
        <v>12782.19</v>
      </c>
      <c r="F12827" s="5">
        <v>12782.19</v>
      </c>
    </row>
    <row r="12828" spans="1:6" ht="56.25" x14ac:dyDescent="0.2">
      <c r="A12828" s="2">
        <v>12823</v>
      </c>
      <c r="B12828" s="62" t="s">
        <v>16548</v>
      </c>
      <c r="C12828" s="28" t="s">
        <v>17446</v>
      </c>
      <c r="D12828" s="198">
        <v>1</v>
      </c>
      <c r="E12828" s="557">
        <v>12782.19</v>
      </c>
      <c r="F12828" s="5">
        <v>12782.19</v>
      </c>
    </row>
    <row r="12829" spans="1:6" ht="56.25" x14ac:dyDescent="0.2">
      <c r="A12829" s="2">
        <v>12824</v>
      </c>
      <c r="B12829" s="62" t="s">
        <v>16548</v>
      </c>
      <c r="C12829" s="28" t="s">
        <v>17447</v>
      </c>
      <c r="D12829" s="198">
        <v>1</v>
      </c>
      <c r="E12829" s="557">
        <v>12782.19</v>
      </c>
      <c r="F12829" s="5">
        <v>12782.19</v>
      </c>
    </row>
    <row r="12830" spans="1:6" ht="56.25" x14ac:dyDescent="0.2">
      <c r="A12830" s="2">
        <v>12825</v>
      </c>
      <c r="B12830" s="62" t="s">
        <v>16548</v>
      </c>
      <c r="C12830" s="28" t="s">
        <v>17448</v>
      </c>
      <c r="D12830" s="198">
        <v>1</v>
      </c>
      <c r="E12830" s="557">
        <v>12782.19</v>
      </c>
      <c r="F12830" s="5">
        <v>12782.19</v>
      </c>
    </row>
    <row r="12831" spans="1:6" ht="56.25" x14ac:dyDescent="0.2">
      <c r="A12831" s="2">
        <v>12826</v>
      </c>
      <c r="B12831" s="62" t="s">
        <v>16548</v>
      </c>
      <c r="C12831" s="28" t="s">
        <v>17449</v>
      </c>
      <c r="D12831" s="198">
        <v>1</v>
      </c>
      <c r="E12831" s="557">
        <v>12782.19</v>
      </c>
      <c r="F12831" s="5">
        <v>12782.19</v>
      </c>
    </row>
    <row r="12832" spans="1:6" ht="56.25" x14ac:dyDescent="0.2">
      <c r="A12832" s="2">
        <v>12827</v>
      </c>
      <c r="B12832" s="62" t="s">
        <v>16548</v>
      </c>
      <c r="C12832" s="28" t="s">
        <v>17450</v>
      </c>
      <c r="D12832" s="198">
        <v>1</v>
      </c>
      <c r="E12832" s="557">
        <v>12782.19</v>
      </c>
      <c r="F12832" s="5">
        <v>12782.19</v>
      </c>
    </row>
    <row r="12833" spans="1:6" ht="56.25" x14ac:dyDescent="0.2">
      <c r="A12833" s="2">
        <v>12828</v>
      </c>
      <c r="B12833" s="62" t="s">
        <v>16548</v>
      </c>
      <c r="C12833" s="28" t="s">
        <v>17451</v>
      </c>
      <c r="D12833" s="198">
        <v>1</v>
      </c>
      <c r="E12833" s="557">
        <v>12782.19</v>
      </c>
      <c r="F12833" s="5">
        <v>12782.19</v>
      </c>
    </row>
    <row r="12834" spans="1:6" ht="56.25" x14ac:dyDescent="0.2">
      <c r="A12834" s="2">
        <v>12829</v>
      </c>
      <c r="B12834" s="62" t="s">
        <v>16548</v>
      </c>
      <c r="C12834" s="28" t="s">
        <v>17452</v>
      </c>
      <c r="D12834" s="198">
        <v>1</v>
      </c>
      <c r="E12834" s="557">
        <v>12782.19</v>
      </c>
      <c r="F12834" s="5">
        <v>12782.19</v>
      </c>
    </row>
    <row r="12835" spans="1:6" ht="56.25" x14ac:dyDescent="0.2">
      <c r="A12835" s="2">
        <v>12830</v>
      </c>
      <c r="B12835" s="62" t="s">
        <v>16548</v>
      </c>
      <c r="C12835" s="28" t="s">
        <v>17453</v>
      </c>
      <c r="D12835" s="198">
        <v>1</v>
      </c>
      <c r="E12835" s="557">
        <v>12782.19</v>
      </c>
      <c r="F12835" s="5">
        <v>12782.19</v>
      </c>
    </row>
    <row r="12836" spans="1:6" ht="56.25" x14ac:dyDescent="0.2">
      <c r="A12836" s="2">
        <v>12831</v>
      </c>
      <c r="B12836" s="62" t="s">
        <v>16548</v>
      </c>
      <c r="C12836" s="28" t="s">
        <v>17454</v>
      </c>
      <c r="D12836" s="198">
        <v>1</v>
      </c>
      <c r="E12836" s="557">
        <v>12782.19</v>
      </c>
      <c r="F12836" s="5">
        <v>12782.19</v>
      </c>
    </row>
    <row r="12837" spans="1:6" ht="56.25" x14ac:dyDescent="0.2">
      <c r="A12837" s="2">
        <v>12832</v>
      </c>
      <c r="B12837" s="62" t="s">
        <v>16548</v>
      </c>
      <c r="C12837" s="28" t="s">
        <v>17455</v>
      </c>
      <c r="D12837" s="198">
        <v>1</v>
      </c>
      <c r="E12837" s="557">
        <v>12782.19</v>
      </c>
      <c r="F12837" s="5">
        <v>12782.19</v>
      </c>
    </row>
    <row r="12838" spans="1:6" ht="56.25" x14ac:dyDescent="0.2">
      <c r="A12838" s="2">
        <v>12833</v>
      </c>
      <c r="B12838" s="62" t="s">
        <v>16548</v>
      </c>
      <c r="C12838" s="28" t="s">
        <v>17456</v>
      </c>
      <c r="D12838" s="198">
        <v>1</v>
      </c>
      <c r="E12838" s="557">
        <v>12782.19</v>
      </c>
      <c r="F12838" s="5">
        <v>12782.19</v>
      </c>
    </row>
    <row r="12839" spans="1:6" ht="56.25" x14ac:dyDescent="0.2">
      <c r="A12839" s="2">
        <v>12834</v>
      </c>
      <c r="B12839" s="62" t="s">
        <v>16548</v>
      </c>
      <c r="C12839" s="28" t="s">
        <v>17457</v>
      </c>
      <c r="D12839" s="198">
        <v>1</v>
      </c>
      <c r="E12839" s="557">
        <v>12782.19</v>
      </c>
      <c r="F12839" s="5">
        <v>12782.19</v>
      </c>
    </row>
    <row r="12840" spans="1:6" ht="33.75" x14ac:dyDescent="0.2">
      <c r="A12840" s="2">
        <v>12835</v>
      </c>
      <c r="B12840" s="62" t="s">
        <v>16549</v>
      </c>
      <c r="C12840" s="28" t="s">
        <v>17458</v>
      </c>
      <c r="D12840" s="198">
        <v>1</v>
      </c>
      <c r="E12840" s="557">
        <v>8890</v>
      </c>
      <c r="F12840" s="5">
        <v>8890</v>
      </c>
    </row>
    <row r="12841" spans="1:6" ht="45" x14ac:dyDescent="0.2">
      <c r="A12841" s="2">
        <v>12836</v>
      </c>
      <c r="B12841" s="62" t="s">
        <v>16550</v>
      </c>
      <c r="C12841" s="48">
        <v>1101040785</v>
      </c>
      <c r="D12841" s="198">
        <v>1</v>
      </c>
      <c r="E12841" s="557">
        <v>5000</v>
      </c>
      <c r="F12841" s="5">
        <v>5000</v>
      </c>
    </row>
    <row r="12842" spans="1:6" ht="45" x14ac:dyDescent="0.2">
      <c r="A12842" s="2">
        <v>12837</v>
      </c>
      <c r="B12842" s="62" t="s">
        <v>16550</v>
      </c>
      <c r="C12842" s="48">
        <v>1101040784</v>
      </c>
      <c r="D12842" s="198">
        <v>1</v>
      </c>
      <c r="E12842" s="557">
        <v>5000</v>
      </c>
      <c r="F12842" s="5">
        <v>5000</v>
      </c>
    </row>
    <row r="12843" spans="1:6" ht="45" x14ac:dyDescent="0.2">
      <c r="A12843" s="2">
        <v>12838</v>
      </c>
      <c r="B12843" s="62" t="s">
        <v>16550</v>
      </c>
      <c r="C12843" s="48">
        <v>1101040783</v>
      </c>
      <c r="D12843" s="198">
        <v>1</v>
      </c>
      <c r="E12843" s="557">
        <v>5000</v>
      </c>
      <c r="F12843" s="5">
        <v>5000</v>
      </c>
    </row>
    <row r="12844" spans="1:6" ht="45" x14ac:dyDescent="0.2">
      <c r="A12844" s="2">
        <v>12839</v>
      </c>
      <c r="B12844" s="62" t="s">
        <v>16550</v>
      </c>
      <c r="C12844" s="48">
        <v>1101040786</v>
      </c>
      <c r="D12844" s="198">
        <v>1</v>
      </c>
      <c r="E12844" s="557">
        <v>5000</v>
      </c>
      <c r="F12844" s="5">
        <v>5000</v>
      </c>
    </row>
    <row r="12845" spans="1:6" ht="45" x14ac:dyDescent="0.2">
      <c r="A12845" s="2">
        <v>12840</v>
      </c>
      <c r="B12845" s="62" t="s">
        <v>16550</v>
      </c>
      <c r="C12845" s="48">
        <v>1101040787</v>
      </c>
      <c r="D12845" s="198">
        <v>1</v>
      </c>
      <c r="E12845" s="557">
        <v>5000</v>
      </c>
      <c r="F12845" s="5">
        <v>5000</v>
      </c>
    </row>
    <row r="12846" spans="1:6" ht="45" x14ac:dyDescent="0.2">
      <c r="A12846" s="2">
        <v>12841</v>
      </c>
      <c r="B12846" s="62" t="s">
        <v>16550</v>
      </c>
      <c r="C12846" s="48">
        <v>1101040788</v>
      </c>
      <c r="D12846" s="198">
        <v>1</v>
      </c>
      <c r="E12846" s="557">
        <v>5000</v>
      </c>
      <c r="F12846" s="5">
        <v>5000</v>
      </c>
    </row>
    <row r="12847" spans="1:6" ht="45" x14ac:dyDescent="0.2">
      <c r="A12847" s="2">
        <v>12842</v>
      </c>
      <c r="B12847" s="62" t="s">
        <v>16550</v>
      </c>
      <c r="C12847" s="48">
        <v>1101040789</v>
      </c>
      <c r="D12847" s="198">
        <v>1</v>
      </c>
      <c r="E12847" s="557">
        <v>5000</v>
      </c>
      <c r="F12847" s="5">
        <v>5000</v>
      </c>
    </row>
    <row r="12848" spans="1:6" ht="45" x14ac:dyDescent="0.2">
      <c r="A12848" s="2">
        <v>12843</v>
      </c>
      <c r="B12848" s="62" t="s">
        <v>16550</v>
      </c>
      <c r="C12848" s="48">
        <v>1101040782</v>
      </c>
      <c r="D12848" s="198">
        <v>1</v>
      </c>
      <c r="E12848" s="557">
        <v>5000</v>
      </c>
      <c r="F12848" s="5">
        <v>5000</v>
      </c>
    </row>
    <row r="12849" spans="1:6" ht="45" x14ac:dyDescent="0.2">
      <c r="A12849" s="2">
        <v>12844</v>
      </c>
      <c r="B12849" s="62" t="s">
        <v>16550</v>
      </c>
      <c r="C12849" s="48">
        <v>1101040781</v>
      </c>
      <c r="D12849" s="198">
        <v>1</v>
      </c>
      <c r="E12849" s="557">
        <v>5000</v>
      </c>
      <c r="F12849" s="5">
        <v>5000</v>
      </c>
    </row>
    <row r="12850" spans="1:6" ht="45" x14ac:dyDescent="0.2">
      <c r="A12850" s="2">
        <v>12845</v>
      </c>
      <c r="B12850" s="62" t="s">
        <v>16550</v>
      </c>
      <c r="C12850" s="48">
        <v>1101040780</v>
      </c>
      <c r="D12850" s="198">
        <v>1</v>
      </c>
      <c r="E12850" s="557">
        <v>5000</v>
      </c>
      <c r="F12850" s="5">
        <v>5000</v>
      </c>
    </row>
    <row r="12851" spans="1:6" ht="45" x14ac:dyDescent="0.2">
      <c r="A12851" s="2">
        <v>12846</v>
      </c>
      <c r="B12851" s="62" t="s">
        <v>16551</v>
      </c>
      <c r="C12851" s="48">
        <v>1101040790</v>
      </c>
      <c r="D12851" s="198">
        <v>1</v>
      </c>
      <c r="E12851" s="557">
        <v>6500</v>
      </c>
      <c r="F12851" s="5">
        <v>6500</v>
      </c>
    </row>
    <row r="12852" spans="1:6" ht="45" x14ac:dyDescent="0.2">
      <c r="A12852" s="2">
        <v>12847</v>
      </c>
      <c r="B12852" s="62" t="s">
        <v>16551</v>
      </c>
      <c r="C12852" s="48">
        <v>1101040791</v>
      </c>
      <c r="D12852" s="198">
        <v>1</v>
      </c>
      <c r="E12852" s="557">
        <v>6500</v>
      </c>
      <c r="F12852" s="5">
        <v>6500</v>
      </c>
    </row>
    <row r="12853" spans="1:6" ht="45" x14ac:dyDescent="0.2">
      <c r="A12853" s="2">
        <v>12848</v>
      </c>
      <c r="B12853" s="62" t="s">
        <v>16551</v>
      </c>
      <c r="C12853" s="48">
        <v>1101040792</v>
      </c>
      <c r="D12853" s="198">
        <v>1</v>
      </c>
      <c r="E12853" s="557">
        <v>6500</v>
      </c>
      <c r="F12853" s="5">
        <v>6500</v>
      </c>
    </row>
    <row r="12854" spans="1:6" ht="45" x14ac:dyDescent="0.2">
      <c r="A12854" s="2">
        <v>12849</v>
      </c>
      <c r="B12854" s="62" t="s">
        <v>16551</v>
      </c>
      <c r="C12854" s="48">
        <v>1101040793</v>
      </c>
      <c r="D12854" s="198">
        <v>1</v>
      </c>
      <c r="E12854" s="557">
        <v>6500</v>
      </c>
      <c r="F12854" s="5">
        <v>6500</v>
      </c>
    </row>
    <row r="12855" spans="1:6" ht="45" x14ac:dyDescent="0.2">
      <c r="A12855" s="2">
        <v>12850</v>
      </c>
      <c r="B12855" s="62" t="s">
        <v>16551</v>
      </c>
      <c r="C12855" s="48">
        <v>1101040794</v>
      </c>
      <c r="D12855" s="198">
        <v>1</v>
      </c>
      <c r="E12855" s="557">
        <v>6500</v>
      </c>
      <c r="F12855" s="5">
        <v>6500</v>
      </c>
    </row>
    <row r="12856" spans="1:6" ht="33.75" x14ac:dyDescent="0.2">
      <c r="A12856" s="2">
        <v>12851</v>
      </c>
      <c r="B12856" s="62" t="s">
        <v>16552</v>
      </c>
      <c r="C12856" s="28" t="s">
        <v>17459</v>
      </c>
      <c r="D12856" s="198">
        <v>1</v>
      </c>
      <c r="E12856" s="557">
        <v>90400</v>
      </c>
      <c r="F12856" s="5">
        <v>90400</v>
      </c>
    </row>
    <row r="12857" spans="1:6" ht="22.5" x14ac:dyDescent="0.2">
      <c r="A12857" s="2">
        <v>12852</v>
      </c>
      <c r="B12857" s="62" t="s">
        <v>5715</v>
      </c>
      <c r="C12857" s="28" t="s">
        <v>17460</v>
      </c>
      <c r="D12857" s="198">
        <v>1</v>
      </c>
      <c r="E12857" s="557">
        <v>21260</v>
      </c>
      <c r="F12857" s="5">
        <v>21260</v>
      </c>
    </row>
    <row r="12858" spans="1:6" ht="33.75" x14ac:dyDescent="0.2">
      <c r="A12858" s="2">
        <v>12853</v>
      </c>
      <c r="B12858" s="62" t="s">
        <v>16553</v>
      </c>
      <c r="C12858" s="28" t="s">
        <v>17461</v>
      </c>
      <c r="D12858" s="198">
        <v>1</v>
      </c>
      <c r="E12858" s="557">
        <v>13000</v>
      </c>
      <c r="F12858" s="5">
        <v>13000</v>
      </c>
    </row>
    <row r="12859" spans="1:6" ht="33.75" x14ac:dyDescent="0.2">
      <c r="A12859" s="2">
        <v>12854</v>
      </c>
      <c r="B12859" s="62" t="s">
        <v>16553</v>
      </c>
      <c r="C12859" s="28" t="s">
        <v>17462</v>
      </c>
      <c r="D12859" s="198">
        <v>1</v>
      </c>
      <c r="E12859" s="557">
        <v>13000</v>
      </c>
      <c r="F12859" s="5">
        <v>13000</v>
      </c>
    </row>
    <row r="12860" spans="1:6" ht="33.75" x14ac:dyDescent="0.2">
      <c r="A12860" s="2">
        <v>12855</v>
      </c>
      <c r="B12860" s="62" t="s">
        <v>16553</v>
      </c>
      <c r="C12860" s="28" t="s">
        <v>17463</v>
      </c>
      <c r="D12860" s="198">
        <v>1</v>
      </c>
      <c r="E12860" s="557">
        <v>13000</v>
      </c>
      <c r="F12860" s="5">
        <v>13000</v>
      </c>
    </row>
    <row r="12861" spans="1:6" x14ac:dyDescent="0.2">
      <c r="A12861" s="2">
        <v>12856</v>
      </c>
      <c r="B12861" s="62" t="s">
        <v>1757</v>
      </c>
      <c r="C12861" s="28" t="s">
        <v>17464</v>
      </c>
      <c r="D12861" s="198">
        <v>1</v>
      </c>
      <c r="E12861" s="557">
        <v>22500</v>
      </c>
      <c r="F12861" s="5">
        <v>22500</v>
      </c>
    </row>
    <row r="12862" spans="1:6" ht="22.5" x14ac:dyDescent="0.2">
      <c r="A12862" s="2">
        <v>12857</v>
      </c>
      <c r="B12862" s="62" t="s">
        <v>16554</v>
      </c>
      <c r="C12862" s="28" t="s">
        <v>16270</v>
      </c>
      <c r="D12862" s="198">
        <v>1</v>
      </c>
      <c r="E12862" s="557">
        <v>22500</v>
      </c>
      <c r="F12862" s="5">
        <v>22500</v>
      </c>
    </row>
    <row r="12863" spans="1:6" ht="22.5" x14ac:dyDescent="0.2">
      <c r="A12863" s="2">
        <v>12858</v>
      </c>
      <c r="B12863" s="62" t="s">
        <v>16555</v>
      </c>
      <c r="C12863" s="28" t="s">
        <v>15938</v>
      </c>
      <c r="D12863" s="198">
        <v>1</v>
      </c>
      <c r="E12863" s="557">
        <v>40300</v>
      </c>
      <c r="F12863" s="5">
        <v>28209.72</v>
      </c>
    </row>
    <row r="12864" spans="1:6" ht="33.75" x14ac:dyDescent="0.2">
      <c r="A12864" s="2">
        <v>12859</v>
      </c>
      <c r="B12864" s="62" t="s">
        <v>16556</v>
      </c>
      <c r="C12864" s="28" t="s">
        <v>17465</v>
      </c>
      <c r="D12864" s="198">
        <v>1</v>
      </c>
      <c r="E12864" s="557">
        <v>25390</v>
      </c>
      <c r="F12864" s="5">
        <v>25390</v>
      </c>
    </row>
    <row r="12865" spans="1:6" ht="45" x14ac:dyDescent="0.2">
      <c r="A12865" s="2">
        <v>12860</v>
      </c>
      <c r="B12865" s="62" t="s">
        <v>16557</v>
      </c>
      <c r="C12865" s="28" t="s">
        <v>17466</v>
      </c>
      <c r="D12865" s="198">
        <v>1</v>
      </c>
      <c r="E12865" s="557">
        <v>89585</v>
      </c>
      <c r="F12865" s="5">
        <v>85105.56</v>
      </c>
    </row>
    <row r="12866" spans="1:6" ht="33.75" x14ac:dyDescent="0.2">
      <c r="A12866" s="2">
        <v>12861</v>
      </c>
      <c r="B12866" s="62" t="s">
        <v>16558</v>
      </c>
      <c r="C12866" s="28" t="s">
        <v>17467</v>
      </c>
      <c r="D12866" s="198">
        <v>1</v>
      </c>
      <c r="E12866" s="557">
        <v>24300</v>
      </c>
      <c r="F12866" s="5">
        <v>17010</v>
      </c>
    </row>
    <row r="12867" spans="1:6" ht="33.75" x14ac:dyDescent="0.2">
      <c r="A12867" s="2">
        <v>12862</v>
      </c>
      <c r="B12867" s="62" t="s">
        <v>16558</v>
      </c>
      <c r="C12867" s="28" t="s">
        <v>17468</v>
      </c>
      <c r="D12867" s="198">
        <v>1</v>
      </c>
      <c r="E12867" s="557">
        <v>24300</v>
      </c>
      <c r="F12867" s="5">
        <v>17010</v>
      </c>
    </row>
    <row r="12868" spans="1:6" ht="33.75" x14ac:dyDescent="0.2">
      <c r="A12868" s="2">
        <v>12863</v>
      </c>
      <c r="B12868" s="62" t="s">
        <v>16559</v>
      </c>
      <c r="C12868" s="28" t="s">
        <v>17469</v>
      </c>
      <c r="D12868" s="198">
        <v>1</v>
      </c>
      <c r="E12868" s="557">
        <v>33750</v>
      </c>
      <c r="F12868" s="5">
        <v>23625</v>
      </c>
    </row>
    <row r="12869" spans="1:6" ht="22.5" x14ac:dyDescent="0.2">
      <c r="A12869" s="2">
        <v>12864</v>
      </c>
      <c r="B12869" s="62" t="s">
        <v>16560</v>
      </c>
      <c r="C12869" s="28" t="s">
        <v>15937</v>
      </c>
      <c r="D12869" s="198">
        <v>1</v>
      </c>
      <c r="E12869" s="557">
        <v>41700</v>
      </c>
      <c r="F12869" s="5">
        <v>41700</v>
      </c>
    </row>
    <row r="12870" spans="1:6" ht="33.75" x14ac:dyDescent="0.2">
      <c r="A12870" s="2">
        <v>12865</v>
      </c>
      <c r="B12870" s="62" t="s">
        <v>16561</v>
      </c>
      <c r="C12870" s="28" t="s">
        <v>17470</v>
      </c>
      <c r="D12870" s="198">
        <v>1</v>
      </c>
      <c r="E12870" s="557">
        <v>102800</v>
      </c>
      <c r="F12870" s="5">
        <v>102800</v>
      </c>
    </row>
    <row r="12871" spans="1:6" x14ac:dyDescent="0.2">
      <c r="A12871" s="2">
        <v>12866</v>
      </c>
      <c r="B12871" s="62" t="s">
        <v>16562</v>
      </c>
      <c r="C12871" s="28" t="s">
        <v>17471</v>
      </c>
      <c r="D12871" s="198">
        <v>1</v>
      </c>
      <c r="E12871" s="557">
        <v>41400</v>
      </c>
      <c r="F12871" s="5">
        <v>41400</v>
      </c>
    </row>
    <row r="12872" spans="1:6" ht="33.75" x14ac:dyDescent="0.2">
      <c r="A12872" s="2">
        <v>12867</v>
      </c>
      <c r="B12872" s="62" t="s">
        <v>16563</v>
      </c>
      <c r="C12872" s="28" t="s">
        <v>17472</v>
      </c>
      <c r="D12872" s="198">
        <v>1</v>
      </c>
      <c r="E12872" s="557">
        <v>29500</v>
      </c>
      <c r="F12872" s="5">
        <v>29500</v>
      </c>
    </row>
    <row r="12873" spans="1:6" ht="33.75" x14ac:dyDescent="0.2">
      <c r="A12873" s="2">
        <v>12868</v>
      </c>
      <c r="B12873" s="62" t="s">
        <v>16563</v>
      </c>
      <c r="C12873" s="28" t="s">
        <v>17473</v>
      </c>
      <c r="D12873" s="198">
        <v>1</v>
      </c>
      <c r="E12873" s="557">
        <v>29500</v>
      </c>
      <c r="F12873" s="5">
        <v>29500</v>
      </c>
    </row>
    <row r="12874" spans="1:6" ht="33.75" x14ac:dyDescent="0.2">
      <c r="A12874" s="2">
        <v>12869</v>
      </c>
      <c r="B12874" s="62" t="s">
        <v>16564</v>
      </c>
      <c r="C12874" s="28" t="s">
        <v>17474</v>
      </c>
      <c r="D12874" s="198">
        <v>1</v>
      </c>
      <c r="E12874" s="557">
        <v>31892</v>
      </c>
      <c r="F12874" s="5">
        <v>22324.68</v>
      </c>
    </row>
    <row r="12875" spans="1:6" ht="22.5" x14ac:dyDescent="0.2">
      <c r="A12875" s="2">
        <v>12870</v>
      </c>
      <c r="B12875" s="62" t="s">
        <v>16565</v>
      </c>
      <c r="C12875" s="28" t="s">
        <v>15977</v>
      </c>
      <c r="D12875" s="198">
        <v>1</v>
      </c>
      <c r="E12875" s="557">
        <v>25115</v>
      </c>
      <c r="F12875" s="5">
        <v>25115</v>
      </c>
    </row>
    <row r="12876" spans="1:6" ht="22.5" x14ac:dyDescent="0.2">
      <c r="A12876" s="2">
        <v>12871</v>
      </c>
      <c r="B12876" s="62" t="s">
        <v>16565</v>
      </c>
      <c r="C12876" s="28" t="s">
        <v>17475</v>
      </c>
      <c r="D12876" s="198">
        <v>1</v>
      </c>
      <c r="E12876" s="557">
        <v>25115</v>
      </c>
      <c r="F12876" s="5">
        <v>25115</v>
      </c>
    </row>
    <row r="12877" spans="1:6" ht="22.5" x14ac:dyDescent="0.2">
      <c r="A12877" s="2">
        <v>12872</v>
      </c>
      <c r="B12877" s="62" t="s">
        <v>16566</v>
      </c>
      <c r="C12877" s="28" t="s">
        <v>17476</v>
      </c>
      <c r="D12877" s="198">
        <v>1</v>
      </c>
      <c r="E12877" s="557">
        <v>8000</v>
      </c>
      <c r="F12877" s="5">
        <v>8000</v>
      </c>
    </row>
    <row r="12878" spans="1:6" ht="33.75" x14ac:dyDescent="0.2">
      <c r="A12878" s="2">
        <v>12873</v>
      </c>
      <c r="B12878" s="62" t="s">
        <v>16567</v>
      </c>
      <c r="C12878" s="28" t="s">
        <v>17477</v>
      </c>
      <c r="D12878" s="198">
        <v>1</v>
      </c>
      <c r="E12878" s="557">
        <v>10710.41</v>
      </c>
      <c r="F12878" s="5">
        <v>10710.41</v>
      </c>
    </row>
    <row r="12879" spans="1:6" ht="33.75" x14ac:dyDescent="0.2">
      <c r="A12879" s="2">
        <v>12874</v>
      </c>
      <c r="B12879" s="62" t="s">
        <v>16568</v>
      </c>
      <c r="C12879" s="28" t="s">
        <v>17478</v>
      </c>
      <c r="D12879" s="198">
        <v>1</v>
      </c>
      <c r="E12879" s="557">
        <v>30741.01</v>
      </c>
      <c r="F12879" s="5">
        <v>30741.01</v>
      </c>
    </row>
    <row r="12880" spans="1:6" ht="22.5" x14ac:dyDescent="0.2">
      <c r="A12880" s="2">
        <v>12875</v>
      </c>
      <c r="B12880" s="62" t="s">
        <v>16569</v>
      </c>
      <c r="C12880" s="28" t="s">
        <v>15909</v>
      </c>
      <c r="D12880" s="198">
        <v>1</v>
      </c>
      <c r="E12880" s="557">
        <v>31049.98</v>
      </c>
      <c r="F12880" s="5">
        <v>31049.98</v>
      </c>
    </row>
    <row r="12881" spans="1:6" ht="22.5" x14ac:dyDescent="0.2">
      <c r="A12881" s="2">
        <v>12876</v>
      </c>
      <c r="B12881" s="62" t="s">
        <v>16570</v>
      </c>
      <c r="C12881" s="28" t="s">
        <v>17479</v>
      </c>
      <c r="D12881" s="198">
        <v>1</v>
      </c>
      <c r="E12881" s="557">
        <v>4125</v>
      </c>
      <c r="F12881" s="5">
        <v>4125</v>
      </c>
    </row>
    <row r="12882" spans="1:6" ht="22.5" x14ac:dyDescent="0.2">
      <c r="A12882" s="2">
        <v>12877</v>
      </c>
      <c r="B12882" s="62" t="s">
        <v>16571</v>
      </c>
      <c r="C12882" s="28" t="s">
        <v>17480</v>
      </c>
      <c r="D12882" s="198">
        <v>1</v>
      </c>
      <c r="E12882" s="557">
        <v>3500</v>
      </c>
      <c r="F12882" s="5">
        <v>3500</v>
      </c>
    </row>
    <row r="12883" spans="1:6" ht="101.25" x14ac:dyDescent="0.2">
      <c r="A12883" s="2">
        <v>12878</v>
      </c>
      <c r="B12883" s="62" t="s">
        <v>16572</v>
      </c>
      <c r="C12883" s="28" t="s">
        <v>17481</v>
      </c>
      <c r="D12883" s="198">
        <v>1</v>
      </c>
      <c r="E12883" s="557">
        <v>10440.24</v>
      </c>
      <c r="F12883" s="5">
        <v>10440.24</v>
      </c>
    </row>
    <row r="12884" spans="1:6" ht="56.25" x14ac:dyDescent="0.2">
      <c r="A12884" s="2">
        <v>12879</v>
      </c>
      <c r="B12884" s="62" t="s">
        <v>16573</v>
      </c>
      <c r="C12884" s="28" t="s">
        <v>17482</v>
      </c>
      <c r="D12884" s="198">
        <v>1</v>
      </c>
      <c r="E12884" s="557">
        <v>31049.98</v>
      </c>
      <c r="F12884" s="5">
        <v>31049.98</v>
      </c>
    </row>
    <row r="12885" spans="1:6" ht="33.75" x14ac:dyDescent="0.2">
      <c r="A12885" s="2">
        <v>12880</v>
      </c>
      <c r="B12885" s="62" t="s">
        <v>16574</v>
      </c>
      <c r="C12885" s="28" t="s">
        <v>17483</v>
      </c>
      <c r="D12885" s="198">
        <v>1</v>
      </c>
      <c r="E12885" s="557">
        <v>3052</v>
      </c>
      <c r="F12885" s="5">
        <v>3052</v>
      </c>
    </row>
    <row r="12886" spans="1:6" x14ac:dyDescent="0.2">
      <c r="A12886" s="2">
        <v>12881</v>
      </c>
      <c r="B12886" s="62" t="s">
        <v>16575</v>
      </c>
      <c r="C12886" s="28" t="s">
        <v>17484</v>
      </c>
      <c r="D12886" s="198">
        <v>1</v>
      </c>
      <c r="E12886" s="557">
        <v>9610</v>
      </c>
      <c r="F12886" s="5">
        <v>9610</v>
      </c>
    </row>
    <row r="12887" spans="1:6" ht="22.5" x14ac:dyDescent="0.2">
      <c r="A12887" s="2">
        <v>12882</v>
      </c>
      <c r="B12887" s="62" t="s">
        <v>16576</v>
      </c>
      <c r="C12887" s="28" t="s">
        <v>15899</v>
      </c>
      <c r="D12887" s="198">
        <v>1</v>
      </c>
      <c r="E12887" s="557">
        <v>20747.099999999999</v>
      </c>
      <c r="F12887" s="5">
        <v>20747.099999999999</v>
      </c>
    </row>
    <row r="12888" spans="1:6" ht="33.75" x14ac:dyDescent="0.2">
      <c r="A12888" s="2">
        <v>12883</v>
      </c>
      <c r="B12888" s="62" t="s">
        <v>16577</v>
      </c>
      <c r="C12888" s="28" t="s">
        <v>17485</v>
      </c>
      <c r="D12888" s="198">
        <v>1</v>
      </c>
      <c r="E12888" s="557">
        <v>8475</v>
      </c>
      <c r="F12888" s="5">
        <v>8475</v>
      </c>
    </row>
    <row r="12889" spans="1:6" ht="33.75" x14ac:dyDescent="0.2">
      <c r="A12889" s="2">
        <v>12884</v>
      </c>
      <c r="B12889" s="62" t="s">
        <v>16578</v>
      </c>
      <c r="C12889" s="28" t="s">
        <v>17486</v>
      </c>
      <c r="D12889" s="198">
        <v>1</v>
      </c>
      <c r="E12889" s="557">
        <v>7479.3</v>
      </c>
      <c r="F12889" s="5">
        <v>7479.3</v>
      </c>
    </row>
    <row r="12890" spans="1:6" ht="22.5" x14ac:dyDescent="0.2">
      <c r="A12890" s="2">
        <v>12885</v>
      </c>
      <c r="B12890" s="62" t="s">
        <v>16579</v>
      </c>
      <c r="C12890" s="28" t="s">
        <v>17487</v>
      </c>
      <c r="D12890" s="198">
        <v>1</v>
      </c>
      <c r="E12890" s="557">
        <v>24052.14</v>
      </c>
      <c r="F12890" s="5">
        <v>24052.14</v>
      </c>
    </row>
    <row r="12891" spans="1:6" ht="22.5" x14ac:dyDescent="0.2">
      <c r="A12891" s="2">
        <v>12886</v>
      </c>
      <c r="B12891" s="62" t="s">
        <v>16580</v>
      </c>
      <c r="C12891" s="28" t="s">
        <v>17488</v>
      </c>
      <c r="D12891" s="198">
        <v>1</v>
      </c>
      <c r="E12891" s="557">
        <v>569325.41</v>
      </c>
      <c r="F12891" s="5">
        <v>569325.41</v>
      </c>
    </row>
    <row r="12892" spans="1:6" ht="22.5" x14ac:dyDescent="0.2">
      <c r="A12892" s="2">
        <v>12887</v>
      </c>
      <c r="B12892" s="62" t="s">
        <v>16581</v>
      </c>
      <c r="C12892" s="28" t="s">
        <v>17489</v>
      </c>
      <c r="D12892" s="198">
        <v>1</v>
      </c>
      <c r="E12892" s="557">
        <v>3210</v>
      </c>
      <c r="F12892" s="5">
        <v>3210</v>
      </c>
    </row>
    <row r="12893" spans="1:6" ht="33.75" x14ac:dyDescent="0.2">
      <c r="A12893" s="2">
        <v>12888</v>
      </c>
      <c r="B12893" s="62" t="s">
        <v>16582</v>
      </c>
      <c r="C12893" s="28" t="s">
        <v>17490</v>
      </c>
      <c r="D12893" s="198">
        <v>1</v>
      </c>
      <c r="E12893" s="557">
        <v>7337.59</v>
      </c>
      <c r="F12893" s="5">
        <v>7337.59</v>
      </c>
    </row>
    <row r="12894" spans="1:6" ht="22.5" x14ac:dyDescent="0.2">
      <c r="A12894" s="2">
        <v>12889</v>
      </c>
      <c r="B12894" s="62" t="s">
        <v>16583</v>
      </c>
      <c r="C12894" s="28" t="s">
        <v>17491</v>
      </c>
      <c r="D12894" s="198">
        <v>1</v>
      </c>
      <c r="E12894" s="557">
        <v>66975.55</v>
      </c>
      <c r="F12894" s="5">
        <v>51906.09</v>
      </c>
    </row>
    <row r="12895" spans="1:6" ht="22.5" x14ac:dyDescent="0.2">
      <c r="A12895" s="2">
        <v>12890</v>
      </c>
      <c r="B12895" s="62" t="s">
        <v>16584</v>
      </c>
      <c r="C12895" s="28" t="s">
        <v>17492</v>
      </c>
      <c r="D12895" s="198">
        <v>1</v>
      </c>
      <c r="E12895" s="557">
        <v>34135</v>
      </c>
      <c r="F12895" s="5">
        <v>30743.759999999998</v>
      </c>
    </row>
    <row r="12896" spans="1:6" x14ac:dyDescent="0.2">
      <c r="A12896" s="2">
        <v>12891</v>
      </c>
      <c r="B12896" s="62" t="s">
        <v>16585</v>
      </c>
      <c r="C12896" s="28" t="s">
        <v>17493</v>
      </c>
      <c r="D12896" s="198">
        <v>1</v>
      </c>
      <c r="E12896" s="557">
        <v>8959.5</v>
      </c>
      <c r="F12896" s="5">
        <v>8959.5</v>
      </c>
    </row>
    <row r="12897" spans="1:6" ht="33.75" x14ac:dyDescent="0.2">
      <c r="A12897" s="2">
        <v>12892</v>
      </c>
      <c r="B12897" s="62" t="s">
        <v>16586</v>
      </c>
      <c r="C12897" s="28" t="s">
        <v>12628</v>
      </c>
      <c r="D12897" s="198">
        <v>1</v>
      </c>
      <c r="E12897" s="557">
        <v>142081.5</v>
      </c>
      <c r="F12897" s="5">
        <v>142081.5</v>
      </c>
    </row>
    <row r="12898" spans="1:6" ht="56.25" x14ac:dyDescent="0.2">
      <c r="A12898" s="2">
        <v>12893</v>
      </c>
      <c r="B12898" s="62" t="s">
        <v>16587</v>
      </c>
      <c r="C12898" s="28" t="s">
        <v>17494</v>
      </c>
      <c r="D12898" s="198">
        <v>1</v>
      </c>
      <c r="E12898" s="557">
        <v>10710.41</v>
      </c>
      <c r="F12898" s="5">
        <v>10710.41</v>
      </c>
    </row>
    <row r="12899" spans="1:6" ht="56.25" x14ac:dyDescent="0.2">
      <c r="A12899" s="2">
        <v>12894</v>
      </c>
      <c r="B12899" s="62" t="s">
        <v>16587</v>
      </c>
      <c r="C12899" s="28" t="s">
        <v>17495</v>
      </c>
      <c r="D12899" s="198">
        <v>1</v>
      </c>
      <c r="E12899" s="557">
        <v>10710.41</v>
      </c>
      <c r="F12899" s="5">
        <v>10710.41</v>
      </c>
    </row>
    <row r="12900" spans="1:6" ht="56.25" x14ac:dyDescent="0.2">
      <c r="A12900" s="2">
        <v>12895</v>
      </c>
      <c r="B12900" s="62" t="s">
        <v>16588</v>
      </c>
      <c r="C12900" s="28" t="s">
        <v>17496</v>
      </c>
      <c r="D12900" s="198">
        <v>1</v>
      </c>
      <c r="E12900" s="557">
        <v>7060</v>
      </c>
      <c r="F12900" s="5">
        <v>7060</v>
      </c>
    </row>
    <row r="12901" spans="1:6" ht="56.25" x14ac:dyDescent="0.2">
      <c r="A12901" s="2">
        <v>12896</v>
      </c>
      <c r="B12901" s="62" t="s">
        <v>16589</v>
      </c>
      <c r="C12901" s="28" t="s">
        <v>17497</v>
      </c>
      <c r="D12901" s="198">
        <v>1</v>
      </c>
      <c r="E12901" s="557">
        <v>7060</v>
      </c>
      <c r="F12901" s="5">
        <v>7060</v>
      </c>
    </row>
    <row r="12902" spans="1:6" ht="22.5" x14ac:dyDescent="0.2">
      <c r="A12902" s="2">
        <v>12897</v>
      </c>
      <c r="B12902" s="62" t="s">
        <v>16590</v>
      </c>
      <c r="C12902" s="28" t="s">
        <v>17498</v>
      </c>
      <c r="D12902" s="198">
        <v>1</v>
      </c>
      <c r="E12902" s="557">
        <v>7623.48</v>
      </c>
      <c r="F12902" s="5">
        <v>7623.48</v>
      </c>
    </row>
    <row r="12903" spans="1:6" x14ac:dyDescent="0.2">
      <c r="A12903" s="2">
        <v>12898</v>
      </c>
      <c r="B12903" s="62" t="s">
        <v>16591</v>
      </c>
      <c r="C12903" s="28" t="s">
        <v>17499</v>
      </c>
      <c r="D12903" s="198">
        <v>1</v>
      </c>
      <c r="E12903" s="557">
        <v>3290</v>
      </c>
      <c r="F12903" s="5">
        <v>3290</v>
      </c>
    </row>
    <row r="12904" spans="1:6" ht="22.5" x14ac:dyDescent="0.2">
      <c r="A12904" s="2">
        <v>12899</v>
      </c>
      <c r="B12904" s="62" t="s">
        <v>16592</v>
      </c>
      <c r="C12904" s="28" t="s">
        <v>17500</v>
      </c>
      <c r="D12904" s="198">
        <v>1</v>
      </c>
      <c r="E12904" s="557">
        <v>10803</v>
      </c>
      <c r="F12904" s="5">
        <v>10803</v>
      </c>
    </row>
    <row r="12905" spans="1:6" ht="22.5" x14ac:dyDescent="0.2">
      <c r="A12905" s="2">
        <v>12900</v>
      </c>
      <c r="B12905" s="62" t="s">
        <v>15128</v>
      </c>
      <c r="C12905" s="28" t="s">
        <v>17501</v>
      </c>
      <c r="D12905" s="198">
        <v>1</v>
      </c>
      <c r="E12905" s="557">
        <v>30741.01</v>
      </c>
      <c r="F12905" s="5">
        <v>30741.01</v>
      </c>
    </row>
    <row r="12906" spans="1:6" ht="22.5" x14ac:dyDescent="0.2">
      <c r="A12906" s="2">
        <v>12901</v>
      </c>
      <c r="B12906" s="62" t="s">
        <v>15128</v>
      </c>
      <c r="C12906" s="28" t="s">
        <v>17502</v>
      </c>
      <c r="D12906" s="198">
        <v>1</v>
      </c>
      <c r="E12906" s="557">
        <v>30741.01</v>
      </c>
      <c r="F12906" s="5">
        <v>30741.01</v>
      </c>
    </row>
    <row r="12907" spans="1:6" ht="33.75" x14ac:dyDescent="0.2">
      <c r="A12907" s="2">
        <v>12902</v>
      </c>
      <c r="B12907" s="62" t="s">
        <v>16593</v>
      </c>
      <c r="C12907" s="28" t="s">
        <v>17503</v>
      </c>
      <c r="D12907" s="198">
        <v>1</v>
      </c>
      <c r="E12907" s="557">
        <v>68248</v>
      </c>
      <c r="F12907" s="5">
        <v>61467.24</v>
      </c>
    </row>
    <row r="12908" spans="1:6" ht="22.5" x14ac:dyDescent="0.2">
      <c r="A12908" s="2">
        <v>12903</v>
      </c>
      <c r="B12908" s="62" t="s">
        <v>16594</v>
      </c>
      <c r="C12908" s="48">
        <v>1101040463</v>
      </c>
      <c r="D12908" s="198">
        <v>1</v>
      </c>
      <c r="E12908" s="557">
        <v>16900</v>
      </c>
      <c r="F12908" s="5">
        <v>16900</v>
      </c>
    </row>
    <row r="12909" spans="1:6" ht="22.5" x14ac:dyDescent="0.2">
      <c r="A12909" s="2">
        <v>12904</v>
      </c>
      <c r="B12909" s="62" t="s">
        <v>16594</v>
      </c>
      <c r="C12909" s="48">
        <v>1101040464</v>
      </c>
      <c r="D12909" s="198">
        <v>1</v>
      </c>
      <c r="E12909" s="557">
        <v>16900</v>
      </c>
      <c r="F12909" s="5">
        <v>16900</v>
      </c>
    </row>
    <row r="12910" spans="1:6" ht="22.5" x14ac:dyDescent="0.2">
      <c r="A12910" s="2">
        <v>12905</v>
      </c>
      <c r="B12910" s="62" t="s">
        <v>16594</v>
      </c>
      <c r="C12910" s="48">
        <v>1101040465</v>
      </c>
      <c r="D12910" s="198">
        <v>1</v>
      </c>
      <c r="E12910" s="557">
        <v>16900</v>
      </c>
      <c r="F12910" s="5">
        <v>16900</v>
      </c>
    </row>
    <row r="12911" spans="1:6" ht="22.5" x14ac:dyDescent="0.2">
      <c r="A12911" s="2">
        <v>12906</v>
      </c>
      <c r="B12911" s="62" t="s">
        <v>16594</v>
      </c>
      <c r="C12911" s="48">
        <v>1101040466</v>
      </c>
      <c r="D12911" s="198">
        <v>1</v>
      </c>
      <c r="E12911" s="557">
        <v>16900</v>
      </c>
      <c r="F12911" s="5">
        <v>16900</v>
      </c>
    </row>
    <row r="12912" spans="1:6" ht="22.5" x14ac:dyDescent="0.2">
      <c r="A12912" s="2">
        <v>12907</v>
      </c>
      <c r="B12912" s="62" t="s">
        <v>16594</v>
      </c>
      <c r="C12912" s="48">
        <v>1101040467</v>
      </c>
      <c r="D12912" s="198">
        <v>1</v>
      </c>
      <c r="E12912" s="557">
        <v>16900</v>
      </c>
      <c r="F12912" s="5">
        <v>16900</v>
      </c>
    </row>
    <row r="12913" spans="1:6" ht="22.5" x14ac:dyDescent="0.2">
      <c r="A12913" s="2">
        <v>12908</v>
      </c>
      <c r="B12913" s="62" t="s">
        <v>16595</v>
      </c>
      <c r="C12913" s="28" t="s">
        <v>17504</v>
      </c>
      <c r="D12913" s="198">
        <v>1</v>
      </c>
      <c r="E12913" s="557">
        <v>50112</v>
      </c>
      <c r="F12913" s="5">
        <v>35078.400000000001</v>
      </c>
    </row>
    <row r="12914" spans="1:6" ht="22.5" x14ac:dyDescent="0.2">
      <c r="A12914" s="2">
        <v>12909</v>
      </c>
      <c r="B12914" s="62" t="s">
        <v>16596</v>
      </c>
      <c r="C12914" s="28" t="s">
        <v>17505</v>
      </c>
      <c r="D12914" s="198">
        <v>1</v>
      </c>
      <c r="E12914" s="557">
        <v>4894.63</v>
      </c>
      <c r="F12914" s="5">
        <v>4894.63</v>
      </c>
    </row>
    <row r="12915" spans="1:6" ht="22.5" x14ac:dyDescent="0.2">
      <c r="A12915" s="2">
        <v>12910</v>
      </c>
      <c r="B12915" s="62" t="s">
        <v>6842</v>
      </c>
      <c r="C12915" s="28" t="s">
        <v>17506</v>
      </c>
      <c r="D12915" s="198">
        <v>1</v>
      </c>
      <c r="E12915" s="557">
        <v>6945.12</v>
      </c>
      <c r="F12915" s="5">
        <v>6945.12</v>
      </c>
    </row>
    <row r="12916" spans="1:6" ht="22.5" x14ac:dyDescent="0.2">
      <c r="A12916" s="2">
        <v>12911</v>
      </c>
      <c r="B12916" s="62" t="s">
        <v>16597</v>
      </c>
      <c r="C12916" s="28" t="s">
        <v>17507</v>
      </c>
      <c r="D12916" s="198">
        <v>1</v>
      </c>
      <c r="E12916" s="557">
        <v>4436.6400000000003</v>
      </c>
      <c r="F12916" s="5">
        <v>4436.6400000000003</v>
      </c>
    </row>
    <row r="12917" spans="1:6" ht="22.5" x14ac:dyDescent="0.2">
      <c r="A12917" s="2">
        <v>12912</v>
      </c>
      <c r="B12917" s="62" t="s">
        <v>16598</v>
      </c>
      <c r="C12917" s="28" t="s">
        <v>17508</v>
      </c>
      <c r="D12917" s="198">
        <v>1</v>
      </c>
      <c r="E12917" s="557">
        <v>36088</v>
      </c>
      <c r="F12917" s="5">
        <v>36088</v>
      </c>
    </row>
    <row r="12918" spans="1:6" ht="33.75" x14ac:dyDescent="0.2">
      <c r="A12918" s="2">
        <v>12913</v>
      </c>
      <c r="B12918" s="62" t="s">
        <v>16599</v>
      </c>
      <c r="C12918" s="28" t="s">
        <v>17509</v>
      </c>
      <c r="D12918" s="198">
        <v>1</v>
      </c>
      <c r="E12918" s="557">
        <v>20812.48</v>
      </c>
      <c r="F12918" s="5">
        <v>20812.48</v>
      </c>
    </row>
    <row r="12919" spans="1:6" ht="22.5" x14ac:dyDescent="0.2">
      <c r="A12919" s="2">
        <v>12914</v>
      </c>
      <c r="B12919" s="62" t="s">
        <v>16600</v>
      </c>
      <c r="C12919" s="28" t="s">
        <v>17510</v>
      </c>
      <c r="D12919" s="198">
        <v>1</v>
      </c>
      <c r="E12919" s="557">
        <v>3106.77</v>
      </c>
      <c r="F12919" s="5">
        <v>3106.77</v>
      </c>
    </row>
    <row r="12920" spans="1:6" ht="22.5" x14ac:dyDescent="0.2">
      <c r="A12920" s="2">
        <v>12915</v>
      </c>
      <c r="B12920" s="62" t="s">
        <v>16601</v>
      </c>
      <c r="C12920" s="28" t="s">
        <v>17511</v>
      </c>
      <c r="D12920" s="198">
        <v>1</v>
      </c>
      <c r="E12920" s="557">
        <v>14296</v>
      </c>
      <c r="F12920" s="5">
        <v>14296</v>
      </c>
    </row>
    <row r="12921" spans="1:6" x14ac:dyDescent="0.2">
      <c r="A12921" s="2">
        <v>12916</v>
      </c>
      <c r="B12921" s="62" t="s">
        <v>1788</v>
      </c>
      <c r="C12921" s="28" t="s">
        <v>17512</v>
      </c>
      <c r="D12921" s="198">
        <v>1</v>
      </c>
      <c r="E12921" s="557">
        <v>6948.15</v>
      </c>
      <c r="F12921" s="5">
        <v>6948.15</v>
      </c>
    </row>
    <row r="12922" spans="1:6" ht="22.5" x14ac:dyDescent="0.2">
      <c r="A12922" s="2">
        <v>12917</v>
      </c>
      <c r="B12922" s="62" t="s">
        <v>16602</v>
      </c>
      <c r="C12922" s="28" t="s">
        <v>17513</v>
      </c>
      <c r="D12922" s="198">
        <v>1</v>
      </c>
      <c r="E12922" s="557">
        <v>22027.5</v>
      </c>
      <c r="F12922" s="5">
        <v>22027.5</v>
      </c>
    </row>
    <row r="12923" spans="1:6" ht="22.5" x14ac:dyDescent="0.2">
      <c r="A12923" s="2">
        <v>12918</v>
      </c>
      <c r="B12923" s="62" t="s">
        <v>16603</v>
      </c>
      <c r="C12923" s="28" t="s">
        <v>15902</v>
      </c>
      <c r="D12923" s="198">
        <v>1</v>
      </c>
      <c r="E12923" s="557">
        <v>21478.28</v>
      </c>
      <c r="F12923" s="5">
        <v>21478.28</v>
      </c>
    </row>
    <row r="12924" spans="1:6" ht="22.5" x14ac:dyDescent="0.2">
      <c r="A12924" s="2">
        <v>12919</v>
      </c>
      <c r="B12924" s="62" t="s">
        <v>16604</v>
      </c>
      <c r="C12924" s="28" t="s">
        <v>17514</v>
      </c>
      <c r="D12924" s="198">
        <v>1</v>
      </c>
      <c r="E12924" s="557">
        <v>14217.28</v>
      </c>
      <c r="F12924" s="5">
        <v>14217.28</v>
      </c>
    </row>
    <row r="12925" spans="1:6" ht="22.5" x14ac:dyDescent="0.2">
      <c r="A12925" s="2">
        <v>12920</v>
      </c>
      <c r="B12925" s="62" t="s">
        <v>16605</v>
      </c>
      <c r="C12925" s="28" t="s">
        <v>17515</v>
      </c>
      <c r="D12925" s="198">
        <v>1</v>
      </c>
      <c r="E12925" s="557">
        <v>18495.68</v>
      </c>
      <c r="F12925" s="5">
        <v>18495.68</v>
      </c>
    </row>
    <row r="12926" spans="1:6" ht="56.25" x14ac:dyDescent="0.2">
      <c r="A12926" s="2">
        <v>12921</v>
      </c>
      <c r="B12926" s="62" t="s">
        <v>16606</v>
      </c>
      <c r="C12926" s="28" t="s">
        <v>17516</v>
      </c>
      <c r="D12926" s="198">
        <v>1</v>
      </c>
      <c r="E12926" s="557">
        <v>98000</v>
      </c>
      <c r="F12926" s="5">
        <v>98000</v>
      </c>
    </row>
    <row r="12927" spans="1:6" x14ac:dyDescent="0.2">
      <c r="A12927" s="2">
        <v>12922</v>
      </c>
      <c r="B12927" s="62" t="s">
        <v>16607</v>
      </c>
      <c r="C12927" s="28" t="s">
        <v>15897</v>
      </c>
      <c r="D12927" s="198">
        <v>1</v>
      </c>
      <c r="E12927" s="557">
        <v>9198</v>
      </c>
      <c r="F12927" s="5">
        <v>9198</v>
      </c>
    </row>
    <row r="12928" spans="1:6" x14ac:dyDescent="0.2">
      <c r="A12928" s="2">
        <v>12923</v>
      </c>
      <c r="B12928" s="62" t="s">
        <v>6483</v>
      </c>
      <c r="C12928" s="28" t="s">
        <v>17517</v>
      </c>
      <c r="D12928" s="198">
        <v>1</v>
      </c>
      <c r="E12928" s="557">
        <v>5069.7</v>
      </c>
      <c r="F12928" s="5">
        <v>5069.7</v>
      </c>
    </row>
    <row r="12929" spans="1:6" ht="22.5" x14ac:dyDescent="0.2">
      <c r="A12929" s="2">
        <v>12924</v>
      </c>
      <c r="B12929" s="62" t="s">
        <v>16608</v>
      </c>
      <c r="C12929" s="28" t="s">
        <v>17518</v>
      </c>
      <c r="D12929" s="198">
        <v>1</v>
      </c>
      <c r="E12929" s="557">
        <v>15776.6</v>
      </c>
      <c r="F12929" s="5">
        <v>15776.6</v>
      </c>
    </row>
    <row r="12930" spans="1:6" x14ac:dyDescent="0.2">
      <c r="A12930" s="2">
        <v>12925</v>
      </c>
      <c r="B12930" s="62" t="s">
        <v>16609</v>
      </c>
      <c r="C12930" s="28" t="s">
        <v>17519</v>
      </c>
      <c r="D12930" s="198">
        <v>1</v>
      </c>
      <c r="E12930" s="557">
        <v>24800</v>
      </c>
      <c r="F12930" s="5">
        <v>24800</v>
      </c>
    </row>
    <row r="12931" spans="1:6" x14ac:dyDescent="0.2">
      <c r="A12931" s="2">
        <v>12926</v>
      </c>
      <c r="B12931" s="62" t="s">
        <v>16610</v>
      </c>
      <c r="C12931" s="28" t="s">
        <v>17520</v>
      </c>
      <c r="D12931" s="198">
        <v>1</v>
      </c>
      <c r="E12931" s="557">
        <v>6545</v>
      </c>
      <c r="F12931" s="5">
        <v>6545</v>
      </c>
    </row>
    <row r="12932" spans="1:6" ht="22.5" x14ac:dyDescent="0.2">
      <c r="A12932" s="2">
        <v>12927</v>
      </c>
      <c r="B12932" s="62" t="s">
        <v>16611</v>
      </c>
      <c r="C12932" s="28" t="s">
        <v>17521</v>
      </c>
      <c r="D12932" s="198">
        <v>1</v>
      </c>
      <c r="E12932" s="557">
        <v>33798</v>
      </c>
      <c r="F12932" s="5">
        <v>33798</v>
      </c>
    </row>
    <row r="12933" spans="1:6" ht="22.5" x14ac:dyDescent="0.2">
      <c r="A12933" s="2">
        <v>12928</v>
      </c>
      <c r="B12933" s="62" t="s">
        <v>16533</v>
      </c>
      <c r="C12933" s="48">
        <v>1101060699</v>
      </c>
      <c r="D12933" s="198">
        <v>1</v>
      </c>
      <c r="E12933" s="557">
        <v>11711.94</v>
      </c>
      <c r="F12933" s="5">
        <v>11711.94</v>
      </c>
    </row>
    <row r="12934" spans="1:6" ht="22.5" x14ac:dyDescent="0.2">
      <c r="A12934" s="2">
        <v>12929</v>
      </c>
      <c r="B12934" s="62" t="s">
        <v>16533</v>
      </c>
      <c r="C12934" s="48">
        <v>1101060700</v>
      </c>
      <c r="D12934" s="198">
        <v>1</v>
      </c>
      <c r="E12934" s="557">
        <v>11711.94</v>
      </c>
      <c r="F12934" s="5">
        <v>11711.94</v>
      </c>
    </row>
    <row r="12935" spans="1:6" ht="22.5" x14ac:dyDescent="0.2">
      <c r="A12935" s="2">
        <v>12930</v>
      </c>
      <c r="B12935" s="62" t="s">
        <v>16533</v>
      </c>
      <c r="C12935" s="48">
        <v>1101060701</v>
      </c>
      <c r="D12935" s="198">
        <v>1</v>
      </c>
      <c r="E12935" s="557">
        <v>11711.94</v>
      </c>
      <c r="F12935" s="5">
        <v>11711.94</v>
      </c>
    </row>
    <row r="12936" spans="1:6" ht="22.5" x14ac:dyDescent="0.2">
      <c r="A12936" s="2">
        <v>12931</v>
      </c>
      <c r="B12936" s="62" t="s">
        <v>16533</v>
      </c>
      <c r="C12936" s="48">
        <v>1101060702</v>
      </c>
      <c r="D12936" s="198">
        <v>1</v>
      </c>
      <c r="E12936" s="557">
        <v>11711.94</v>
      </c>
      <c r="F12936" s="5">
        <v>11711.94</v>
      </c>
    </row>
    <row r="12937" spans="1:6" ht="33.75" x14ac:dyDescent="0.2">
      <c r="A12937" s="2">
        <v>12932</v>
      </c>
      <c r="B12937" s="62" t="s">
        <v>16612</v>
      </c>
      <c r="C12937" s="28" t="s">
        <v>17522</v>
      </c>
      <c r="D12937" s="198">
        <v>1</v>
      </c>
      <c r="E12937" s="557">
        <v>56820</v>
      </c>
      <c r="F12937" s="5">
        <v>56820</v>
      </c>
    </row>
    <row r="12938" spans="1:6" ht="33.75" x14ac:dyDescent="0.2">
      <c r="A12938" s="2">
        <v>12933</v>
      </c>
      <c r="B12938" s="62" t="s">
        <v>16612</v>
      </c>
      <c r="C12938" s="28" t="s">
        <v>17523</v>
      </c>
      <c r="D12938" s="198">
        <v>1</v>
      </c>
      <c r="E12938" s="557">
        <v>56820</v>
      </c>
      <c r="F12938" s="5">
        <v>56820</v>
      </c>
    </row>
    <row r="12939" spans="1:6" ht="33.75" x14ac:dyDescent="0.2">
      <c r="A12939" s="2">
        <v>12934</v>
      </c>
      <c r="B12939" s="62" t="s">
        <v>16613</v>
      </c>
      <c r="C12939" s="28" t="s">
        <v>17524</v>
      </c>
      <c r="D12939" s="198">
        <v>1</v>
      </c>
      <c r="E12939" s="557">
        <v>47475</v>
      </c>
      <c r="F12939" s="5">
        <v>47475</v>
      </c>
    </row>
    <row r="12940" spans="1:6" ht="33.75" x14ac:dyDescent="0.2">
      <c r="A12940" s="2">
        <v>12935</v>
      </c>
      <c r="B12940" s="62" t="s">
        <v>16613</v>
      </c>
      <c r="C12940" s="28" t="s">
        <v>17525</v>
      </c>
      <c r="D12940" s="198">
        <v>1</v>
      </c>
      <c r="E12940" s="557">
        <v>47475</v>
      </c>
      <c r="F12940" s="5">
        <v>47475</v>
      </c>
    </row>
    <row r="12941" spans="1:6" ht="33.75" x14ac:dyDescent="0.2">
      <c r="A12941" s="2">
        <v>12936</v>
      </c>
      <c r="B12941" s="62" t="s">
        <v>16613</v>
      </c>
      <c r="C12941" s="28" t="s">
        <v>17526</v>
      </c>
      <c r="D12941" s="198">
        <v>1</v>
      </c>
      <c r="E12941" s="557">
        <v>47475</v>
      </c>
      <c r="F12941" s="5">
        <v>47475</v>
      </c>
    </row>
    <row r="12942" spans="1:6" ht="33.75" x14ac:dyDescent="0.2">
      <c r="A12942" s="2">
        <v>12937</v>
      </c>
      <c r="B12942" s="62" t="s">
        <v>16613</v>
      </c>
      <c r="C12942" s="28" t="s">
        <v>17527</v>
      </c>
      <c r="D12942" s="198">
        <v>1</v>
      </c>
      <c r="E12942" s="557">
        <v>47475</v>
      </c>
      <c r="F12942" s="5">
        <v>47475</v>
      </c>
    </row>
    <row r="12943" spans="1:6" ht="33.75" x14ac:dyDescent="0.2">
      <c r="A12943" s="2">
        <v>12938</v>
      </c>
      <c r="B12943" s="62" t="s">
        <v>16613</v>
      </c>
      <c r="C12943" s="28" t="s">
        <v>17528</v>
      </c>
      <c r="D12943" s="198">
        <v>1</v>
      </c>
      <c r="E12943" s="557">
        <v>47475</v>
      </c>
      <c r="F12943" s="5">
        <v>47475</v>
      </c>
    </row>
    <row r="12944" spans="1:6" ht="33.75" x14ac:dyDescent="0.2">
      <c r="A12944" s="2">
        <v>12939</v>
      </c>
      <c r="B12944" s="62" t="s">
        <v>16613</v>
      </c>
      <c r="C12944" s="28" t="s">
        <v>17529</v>
      </c>
      <c r="D12944" s="198">
        <v>1</v>
      </c>
      <c r="E12944" s="557">
        <v>47475</v>
      </c>
      <c r="F12944" s="5">
        <v>47475</v>
      </c>
    </row>
    <row r="12945" spans="1:6" ht="33.75" x14ac:dyDescent="0.2">
      <c r="A12945" s="2">
        <v>12940</v>
      </c>
      <c r="B12945" s="62" t="s">
        <v>16613</v>
      </c>
      <c r="C12945" s="28" t="s">
        <v>17530</v>
      </c>
      <c r="D12945" s="198">
        <v>1</v>
      </c>
      <c r="E12945" s="557">
        <v>47475</v>
      </c>
      <c r="F12945" s="5">
        <v>47475</v>
      </c>
    </row>
    <row r="12946" spans="1:6" ht="33.75" x14ac:dyDescent="0.2">
      <c r="A12946" s="2">
        <v>12941</v>
      </c>
      <c r="B12946" s="62" t="s">
        <v>16613</v>
      </c>
      <c r="C12946" s="28" t="s">
        <v>17531</v>
      </c>
      <c r="D12946" s="198">
        <v>1</v>
      </c>
      <c r="E12946" s="557">
        <v>47475</v>
      </c>
      <c r="F12946" s="5">
        <v>47475</v>
      </c>
    </row>
    <row r="12947" spans="1:6" ht="33.75" x14ac:dyDescent="0.2">
      <c r="A12947" s="2">
        <v>12942</v>
      </c>
      <c r="B12947" s="62" t="s">
        <v>16613</v>
      </c>
      <c r="C12947" s="28" t="s">
        <v>17532</v>
      </c>
      <c r="D12947" s="198">
        <v>1</v>
      </c>
      <c r="E12947" s="557">
        <v>47475</v>
      </c>
      <c r="F12947" s="5">
        <v>47475</v>
      </c>
    </row>
    <row r="12948" spans="1:6" ht="33.75" x14ac:dyDescent="0.2">
      <c r="A12948" s="2">
        <v>12943</v>
      </c>
      <c r="B12948" s="62" t="s">
        <v>16614</v>
      </c>
      <c r="C12948" s="28" t="s">
        <v>17533</v>
      </c>
      <c r="D12948" s="198">
        <v>1</v>
      </c>
      <c r="E12948" s="557">
        <v>25518</v>
      </c>
      <c r="F12948" s="5">
        <v>25518</v>
      </c>
    </row>
    <row r="12949" spans="1:6" ht="56.25" x14ac:dyDescent="0.2">
      <c r="A12949" s="2">
        <v>12944</v>
      </c>
      <c r="B12949" s="62" t="s">
        <v>16615</v>
      </c>
      <c r="C12949" s="28" t="s">
        <v>17534</v>
      </c>
      <c r="D12949" s="198">
        <v>1</v>
      </c>
      <c r="E12949" s="557">
        <v>13890</v>
      </c>
      <c r="F12949" s="5">
        <v>13890</v>
      </c>
    </row>
    <row r="12950" spans="1:6" ht="22.5" x14ac:dyDescent="0.2">
      <c r="A12950" s="2">
        <v>12945</v>
      </c>
      <c r="B12950" s="62" t="s">
        <v>16616</v>
      </c>
      <c r="C12950" s="28" t="s">
        <v>17535</v>
      </c>
      <c r="D12950" s="198">
        <v>1</v>
      </c>
      <c r="E12950" s="557">
        <v>22000</v>
      </c>
      <c r="F12950" s="5">
        <v>22000</v>
      </c>
    </row>
    <row r="12951" spans="1:6" ht="22.5" x14ac:dyDescent="0.2">
      <c r="A12951" s="2">
        <v>12946</v>
      </c>
      <c r="B12951" s="62" t="s">
        <v>16617</v>
      </c>
      <c r="C12951" s="28" t="s">
        <v>17536</v>
      </c>
      <c r="D12951" s="198">
        <v>1</v>
      </c>
      <c r="E12951" s="557">
        <v>14500</v>
      </c>
      <c r="F12951" s="5">
        <v>14500</v>
      </c>
    </row>
    <row r="12952" spans="1:6" ht="22.5" x14ac:dyDescent="0.2">
      <c r="A12952" s="2">
        <v>12947</v>
      </c>
      <c r="B12952" s="62" t="s">
        <v>16617</v>
      </c>
      <c r="C12952" s="28" t="s">
        <v>17537</v>
      </c>
      <c r="D12952" s="198">
        <v>1</v>
      </c>
      <c r="E12952" s="557">
        <v>14500</v>
      </c>
      <c r="F12952" s="5">
        <v>14500</v>
      </c>
    </row>
    <row r="12953" spans="1:6" ht="22.5" x14ac:dyDescent="0.2">
      <c r="A12953" s="2">
        <v>12948</v>
      </c>
      <c r="B12953" s="62" t="s">
        <v>16617</v>
      </c>
      <c r="C12953" s="28" t="s">
        <v>17538</v>
      </c>
      <c r="D12953" s="198">
        <v>1</v>
      </c>
      <c r="E12953" s="557">
        <v>14500</v>
      </c>
      <c r="F12953" s="5">
        <v>14500</v>
      </c>
    </row>
    <row r="12954" spans="1:6" ht="22.5" x14ac:dyDescent="0.2">
      <c r="A12954" s="2">
        <v>12949</v>
      </c>
      <c r="B12954" s="62" t="s">
        <v>16617</v>
      </c>
      <c r="C12954" s="28" t="s">
        <v>17539</v>
      </c>
      <c r="D12954" s="198">
        <v>1</v>
      </c>
      <c r="E12954" s="557">
        <v>14500</v>
      </c>
      <c r="F12954" s="5">
        <v>14500</v>
      </c>
    </row>
    <row r="12955" spans="1:6" ht="22.5" x14ac:dyDescent="0.2">
      <c r="A12955" s="2">
        <v>12950</v>
      </c>
      <c r="B12955" s="62" t="s">
        <v>16617</v>
      </c>
      <c r="C12955" s="28" t="s">
        <v>17540</v>
      </c>
      <c r="D12955" s="198">
        <v>1</v>
      </c>
      <c r="E12955" s="557">
        <v>14500</v>
      </c>
      <c r="F12955" s="5">
        <v>14500</v>
      </c>
    </row>
    <row r="12956" spans="1:6" ht="22.5" x14ac:dyDescent="0.2">
      <c r="A12956" s="2">
        <v>12951</v>
      </c>
      <c r="B12956" s="62" t="s">
        <v>16618</v>
      </c>
      <c r="C12956" s="28" t="s">
        <v>17541</v>
      </c>
      <c r="D12956" s="198">
        <v>1</v>
      </c>
      <c r="E12956" s="557">
        <v>47000</v>
      </c>
      <c r="F12956" s="5">
        <v>47000</v>
      </c>
    </row>
    <row r="12957" spans="1:6" ht="22.5" x14ac:dyDescent="0.2">
      <c r="A12957" s="2">
        <v>12952</v>
      </c>
      <c r="B12957" s="62" t="s">
        <v>11722</v>
      </c>
      <c r="C12957" s="28" t="s">
        <v>17542</v>
      </c>
      <c r="D12957" s="198">
        <v>1</v>
      </c>
      <c r="E12957" s="557">
        <v>79135.72</v>
      </c>
      <c r="F12957" s="5">
        <v>79135.72</v>
      </c>
    </row>
    <row r="12958" spans="1:6" ht="33.75" x14ac:dyDescent="0.2">
      <c r="A12958" s="2">
        <v>12953</v>
      </c>
      <c r="B12958" s="62" t="s">
        <v>16619</v>
      </c>
      <c r="C12958" s="28" t="s">
        <v>17543</v>
      </c>
      <c r="D12958" s="198">
        <v>1</v>
      </c>
      <c r="E12958" s="557">
        <v>24109</v>
      </c>
      <c r="F12958" s="5">
        <v>24109</v>
      </c>
    </row>
    <row r="12959" spans="1:6" ht="33.75" x14ac:dyDescent="0.2">
      <c r="A12959" s="2">
        <v>12954</v>
      </c>
      <c r="B12959" s="62" t="s">
        <v>16620</v>
      </c>
      <c r="C12959" s="28" t="s">
        <v>17544</v>
      </c>
      <c r="D12959" s="198">
        <v>1</v>
      </c>
      <c r="E12959" s="557">
        <v>10406</v>
      </c>
      <c r="F12959" s="5">
        <v>10406</v>
      </c>
    </row>
    <row r="12960" spans="1:6" ht="22.5" x14ac:dyDescent="0.2">
      <c r="A12960" s="2">
        <v>12955</v>
      </c>
      <c r="B12960" s="62" t="s">
        <v>16621</v>
      </c>
      <c r="C12960" s="28" t="s">
        <v>17545</v>
      </c>
      <c r="D12960" s="198">
        <v>1</v>
      </c>
      <c r="E12960" s="557">
        <v>3560</v>
      </c>
      <c r="F12960" s="5">
        <v>3560</v>
      </c>
    </row>
    <row r="12961" spans="1:6" ht="22.5" x14ac:dyDescent="0.2">
      <c r="A12961" s="2">
        <v>12956</v>
      </c>
      <c r="B12961" s="62" t="s">
        <v>16621</v>
      </c>
      <c r="C12961" s="28" t="s">
        <v>17546</v>
      </c>
      <c r="D12961" s="198">
        <v>1</v>
      </c>
      <c r="E12961" s="557">
        <v>3560</v>
      </c>
      <c r="F12961" s="5">
        <v>3560</v>
      </c>
    </row>
    <row r="12962" spans="1:6" ht="22.5" x14ac:dyDescent="0.2">
      <c r="A12962" s="2">
        <v>12957</v>
      </c>
      <c r="B12962" s="62" t="s">
        <v>16621</v>
      </c>
      <c r="C12962" s="28" t="s">
        <v>17547</v>
      </c>
      <c r="D12962" s="198">
        <v>1</v>
      </c>
      <c r="E12962" s="557">
        <v>3560</v>
      </c>
      <c r="F12962" s="5">
        <v>3560</v>
      </c>
    </row>
    <row r="12963" spans="1:6" ht="22.5" x14ac:dyDescent="0.2">
      <c r="A12963" s="2">
        <v>12958</v>
      </c>
      <c r="B12963" s="62" t="s">
        <v>16621</v>
      </c>
      <c r="C12963" s="28" t="s">
        <v>17548</v>
      </c>
      <c r="D12963" s="198">
        <v>1</v>
      </c>
      <c r="E12963" s="557">
        <v>3560</v>
      </c>
      <c r="F12963" s="5">
        <v>3560</v>
      </c>
    </row>
    <row r="12964" spans="1:6" ht="33.75" x14ac:dyDescent="0.2">
      <c r="A12964" s="2">
        <v>12959</v>
      </c>
      <c r="B12964" s="62" t="s">
        <v>16622</v>
      </c>
      <c r="C12964" s="28" t="s">
        <v>17549</v>
      </c>
      <c r="D12964" s="198">
        <v>1</v>
      </c>
      <c r="E12964" s="557">
        <v>8100</v>
      </c>
      <c r="F12964" s="5">
        <v>8100</v>
      </c>
    </row>
    <row r="12965" spans="1:6" ht="33.75" x14ac:dyDescent="0.2">
      <c r="A12965" s="2">
        <v>12960</v>
      </c>
      <c r="B12965" s="62" t="s">
        <v>16622</v>
      </c>
      <c r="C12965" s="28" t="s">
        <v>17550</v>
      </c>
      <c r="D12965" s="198">
        <v>1</v>
      </c>
      <c r="E12965" s="557">
        <v>8100</v>
      </c>
      <c r="F12965" s="5">
        <v>8100</v>
      </c>
    </row>
    <row r="12966" spans="1:6" ht="33.75" x14ac:dyDescent="0.2">
      <c r="A12966" s="2">
        <v>12961</v>
      </c>
      <c r="B12966" s="62" t="s">
        <v>16622</v>
      </c>
      <c r="C12966" s="28" t="s">
        <v>17551</v>
      </c>
      <c r="D12966" s="198">
        <v>1</v>
      </c>
      <c r="E12966" s="557">
        <v>8100</v>
      </c>
      <c r="F12966" s="5">
        <v>8100</v>
      </c>
    </row>
    <row r="12967" spans="1:6" ht="33.75" x14ac:dyDescent="0.2">
      <c r="A12967" s="2">
        <v>12962</v>
      </c>
      <c r="B12967" s="62" t="s">
        <v>16622</v>
      </c>
      <c r="C12967" s="28" t="s">
        <v>17552</v>
      </c>
      <c r="D12967" s="198">
        <v>1</v>
      </c>
      <c r="E12967" s="557">
        <v>8100</v>
      </c>
      <c r="F12967" s="5">
        <v>8100</v>
      </c>
    </row>
    <row r="12968" spans="1:6" ht="56.25" x14ac:dyDescent="0.2">
      <c r="A12968" s="2">
        <v>12963</v>
      </c>
      <c r="B12968" s="62" t="s">
        <v>16623</v>
      </c>
      <c r="C12968" s="28" t="s">
        <v>17553</v>
      </c>
      <c r="D12968" s="198">
        <v>1</v>
      </c>
      <c r="E12968" s="557">
        <v>5100</v>
      </c>
      <c r="F12968" s="5">
        <v>5100</v>
      </c>
    </row>
    <row r="12969" spans="1:6" ht="56.25" x14ac:dyDescent="0.2">
      <c r="A12969" s="2">
        <v>12964</v>
      </c>
      <c r="B12969" s="62" t="s">
        <v>16623</v>
      </c>
      <c r="C12969" s="28" t="s">
        <v>17554</v>
      </c>
      <c r="D12969" s="198">
        <v>1</v>
      </c>
      <c r="E12969" s="557">
        <v>5100</v>
      </c>
      <c r="F12969" s="5">
        <v>5100</v>
      </c>
    </row>
    <row r="12970" spans="1:6" ht="56.25" x14ac:dyDescent="0.2">
      <c r="A12970" s="2">
        <v>12965</v>
      </c>
      <c r="B12970" s="62" t="s">
        <v>16623</v>
      </c>
      <c r="C12970" s="28" t="s">
        <v>17555</v>
      </c>
      <c r="D12970" s="198">
        <v>1</v>
      </c>
      <c r="E12970" s="557">
        <v>5100</v>
      </c>
      <c r="F12970" s="5">
        <v>5100</v>
      </c>
    </row>
    <row r="12971" spans="1:6" ht="22.5" x14ac:dyDescent="0.2">
      <c r="A12971" s="2">
        <v>12966</v>
      </c>
      <c r="B12971" s="62" t="s">
        <v>16624</v>
      </c>
      <c r="C12971" s="28" t="s">
        <v>17556</v>
      </c>
      <c r="D12971" s="198">
        <v>1</v>
      </c>
      <c r="E12971" s="557">
        <v>3980</v>
      </c>
      <c r="F12971" s="5">
        <v>3980</v>
      </c>
    </row>
    <row r="12972" spans="1:6" ht="22.5" x14ac:dyDescent="0.2">
      <c r="A12972" s="2">
        <v>12967</v>
      </c>
      <c r="B12972" s="62" t="s">
        <v>16624</v>
      </c>
      <c r="C12972" s="28" t="s">
        <v>17557</v>
      </c>
      <c r="D12972" s="198">
        <v>1</v>
      </c>
      <c r="E12972" s="557">
        <v>3980</v>
      </c>
      <c r="F12972" s="5">
        <v>3980</v>
      </c>
    </row>
    <row r="12973" spans="1:6" ht="22.5" x14ac:dyDescent="0.2">
      <c r="A12973" s="2">
        <v>12968</v>
      </c>
      <c r="B12973" s="62" t="s">
        <v>16624</v>
      </c>
      <c r="C12973" s="28" t="s">
        <v>17558</v>
      </c>
      <c r="D12973" s="198">
        <v>1</v>
      </c>
      <c r="E12973" s="557">
        <v>3980</v>
      </c>
      <c r="F12973" s="5">
        <v>3980</v>
      </c>
    </row>
    <row r="12974" spans="1:6" ht="33.75" x14ac:dyDescent="0.2">
      <c r="A12974" s="2">
        <v>12969</v>
      </c>
      <c r="B12974" s="62" t="s">
        <v>16625</v>
      </c>
      <c r="C12974" s="28" t="s">
        <v>17559</v>
      </c>
      <c r="D12974" s="198">
        <v>1</v>
      </c>
      <c r="E12974" s="557">
        <v>8300</v>
      </c>
      <c r="F12974" s="5">
        <v>8300</v>
      </c>
    </row>
    <row r="12975" spans="1:6" ht="33.75" x14ac:dyDescent="0.2">
      <c r="A12975" s="2">
        <v>12970</v>
      </c>
      <c r="B12975" s="62" t="s">
        <v>16625</v>
      </c>
      <c r="C12975" s="28" t="s">
        <v>17560</v>
      </c>
      <c r="D12975" s="198">
        <v>1</v>
      </c>
      <c r="E12975" s="557">
        <v>8300</v>
      </c>
      <c r="F12975" s="5">
        <v>8300</v>
      </c>
    </row>
    <row r="12976" spans="1:6" ht="67.5" x14ac:dyDescent="0.2">
      <c r="A12976" s="2">
        <v>12971</v>
      </c>
      <c r="B12976" s="62" t="s">
        <v>16626</v>
      </c>
      <c r="C12976" s="28" t="s">
        <v>17561</v>
      </c>
      <c r="D12976" s="198">
        <v>1</v>
      </c>
      <c r="E12976" s="557">
        <v>8700</v>
      </c>
      <c r="F12976" s="5">
        <v>8700</v>
      </c>
    </row>
    <row r="12977" spans="1:6" ht="67.5" x14ac:dyDescent="0.2">
      <c r="A12977" s="2">
        <v>12972</v>
      </c>
      <c r="B12977" s="62" t="s">
        <v>16626</v>
      </c>
      <c r="C12977" s="28" t="s">
        <v>17562</v>
      </c>
      <c r="D12977" s="198">
        <v>1</v>
      </c>
      <c r="E12977" s="557">
        <v>8700</v>
      </c>
      <c r="F12977" s="5">
        <v>8700</v>
      </c>
    </row>
    <row r="12978" spans="1:6" ht="67.5" x14ac:dyDescent="0.2">
      <c r="A12978" s="2">
        <v>12973</v>
      </c>
      <c r="B12978" s="62" t="s">
        <v>16626</v>
      </c>
      <c r="C12978" s="28" t="s">
        <v>17563</v>
      </c>
      <c r="D12978" s="198">
        <v>1</v>
      </c>
      <c r="E12978" s="557">
        <v>8700</v>
      </c>
      <c r="F12978" s="5">
        <v>8700</v>
      </c>
    </row>
    <row r="12979" spans="1:6" ht="56.25" x14ac:dyDescent="0.2">
      <c r="A12979" s="2">
        <v>12974</v>
      </c>
      <c r="B12979" s="62" t="s">
        <v>16627</v>
      </c>
      <c r="C12979" s="28" t="s">
        <v>17564</v>
      </c>
      <c r="D12979" s="198">
        <v>1</v>
      </c>
      <c r="E12979" s="557">
        <v>37600</v>
      </c>
      <c r="F12979" s="5">
        <v>37600</v>
      </c>
    </row>
    <row r="12980" spans="1:6" ht="56.25" x14ac:dyDescent="0.2">
      <c r="A12980" s="2">
        <v>12975</v>
      </c>
      <c r="B12980" s="62" t="s">
        <v>16627</v>
      </c>
      <c r="C12980" s="28" t="s">
        <v>17565</v>
      </c>
      <c r="D12980" s="198">
        <v>1</v>
      </c>
      <c r="E12980" s="557">
        <v>37600</v>
      </c>
      <c r="F12980" s="5">
        <v>37600</v>
      </c>
    </row>
    <row r="12981" spans="1:6" ht="56.25" x14ac:dyDescent="0.2">
      <c r="A12981" s="2">
        <v>12976</v>
      </c>
      <c r="B12981" s="62" t="s">
        <v>16627</v>
      </c>
      <c r="C12981" s="28" t="s">
        <v>17566</v>
      </c>
      <c r="D12981" s="198">
        <v>1</v>
      </c>
      <c r="E12981" s="557">
        <v>37600</v>
      </c>
      <c r="F12981" s="5">
        <v>37600</v>
      </c>
    </row>
    <row r="12982" spans="1:6" ht="56.25" x14ac:dyDescent="0.2">
      <c r="A12982" s="2">
        <v>12977</v>
      </c>
      <c r="B12982" s="62" t="s">
        <v>16623</v>
      </c>
      <c r="C12982" s="28" t="s">
        <v>17567</v>
      </c>
      <c r="D12982" s="198">
        <v>1</v>
      </c>
      <c r="E12982" s="557">
        <v>8300</v>
      </c>
      <c r="F12982" s="5">
        <v>8300</v>
      </c>
    </row>
    <row r="12983" spans="1:6" ht="56.25" x14ac:dyDescent="0.2">
      <c r="A12983" s="2">
        <v>12978</v>
      </c>
      <c r="B12983" s="62" t="s">
        <v>16628</v>
      </c>
      <c r="C12983" s="28" t="s">
        <v>17568</v>
      </c>
      <c r="D12983" s="198">
        <v>1</v>
      </c>
      <c r="E12983" s="557">
        <v>66450</v>
      </c>
      <c r="F12983" s="5">
        <v>66450</v>
      </c>
    </row>
    <row r="12984" spans="1:6" ht="56.25" x14ac:dyDescent="0.2">
      <c r="A12984" s="2">
        <v>12979</v>
      </c>
      <c r="B12984" s="62" t="s">
        <v>16629</v>
      </c>
      <c r="C12984" s="28" t="s">
        <v>17569</v>
      </c>
      <c r="D12984" s="198">
        <v>1</v>
      </c>
      <c r="E12984" s="557">
        <v>66450</v>
      </c>
      <c r="F12984" s="5">
        <v>66450</v>
      </c>
    </row>
    <row r="12985" spans="1:6" ht="56.25" x14ac:dyDescent="0.2">
      <c r="A12985" s="2">
        <v>12980</v>
      </c>
      <c r="B12985" s="62" t="s">
        <v>16630</v>
      </c>
      <c r="C12985" s="28" t="s">
        <v>17570</v>
      </c>
      <c r="D12985" s="198">
        <v>1</v>
      </c>
      <c r="E12985" s="557">
        <v>66450</v>
      </c>
      <c r="F12985" s="5">
        <v>66450</v>
      </c>
    </row>
    <row r="12986" spans="1:6" ht="56.25" x14ac:dyDescent="0.2">
      <c r="A12986" s="2">
        <v>12981</v>
      </c>
      <c r="B12986" s="62" t="s">
        <v>16631</v>
      </c>
      <c r="C12986" s="28" t="s">
        <v>17571</v>
      </c>
      <c r="D12986" s="198">
        <v>1</v>
      </c>
      <c r="E12986" s="557">
        <v>74000</v>
      </c>
      <c r="F12986" s="5">
        <v>74000</v>
      </c>
    </row>
    <row r="12987" spans="1:6" ht="45" x14ac:dyDescent="0.2">
      <c r="A12987" s="2">
        <v>12982</v>
      </c>
      <c r="B12987" s="62" t="s">
        <v>16632</v>
      </c>
      <c r="C12987" s="28" t="s">
        <v>17572</v>
      </c>
      <c r="D12987" s="198">
        <v>1</v>
      </c>
      <c r="E12987" s="557">
        <v>17675</v>
      </c>
      <c r="F12987" s="5">
        <v>17675</v>
      </c>
    </row>
    <row r="12988" spans="1:6" ht="33.75" x14ac:dyDescent="0.2">
      <c r="A12988" s="2">
        <v>12983</v>
      </c>
      <c r="B12988" s="62" t="s">
        <v>16633</v>
      </c>
      <c r="C12988" s="28" t="s">
        <v>17573</v>
      </c>
      <c r="D12988" s="198">
        <v>1</v>
      </c>
      <c r="E12988" s="557">
        <v>6940</v>
      </c>
      <c r="F12988" s="5">
        <v>6940</v>
      </c>
    </row>
    <row r="12989" spans="1:6" ht="33.75" x14ac:dyDescent="0.2">
      <c r="A12989" s="2">
        <v>12984</v>
      </c>
      <c r="B12989" s="62" t="s">
        <v>16634</v>
      </c>
      <c r="C12989" s="28" t="s">
        <v>17574</v>
      </c>
      <c r="D12989" s="198">
        <v>1</v>
      </c>
      <c r="E12989" s="557">
        <v>19710</v>
      </c>
      <c r="F12989" s="5">
        <v>19710</v>
      </c>
    </row>
    <row r="12990" spans="1:6" ht="33.75" x14ac:dyDescent="0.2">
      <c r="A12990" s="2">
        <v>12985</v>
      </c>
      <c r="B12990" s="62" t="s">
        <v>16634</v>
      </c>
      <c r="C12990" s="28" t="s">
        <v>17575</v>
      </c>
      <c r="D12990" s="198">
        <v>1</v>
      </c>
      <c r="E12990" s="557">
        <v>19710</v>
      </c>
      <c r="F12990" s="5">
        <v>19710</v>
      </c>
    </row>
    <row r="12991" spans="1:6" ht="33.75" x14ac:dyDescent="0.2">
      <c r="A12991" s="2">
        <v>12986</v>
      </c>
      <c r="B12991" s="62" t="s">
        <v>16634</v>
      </c>
      <c r="C12991" s="28" t="s">
        <v>17576</v>
      </c>
      <c r="D12991" s="198">
        <v>1</v>
      </c>
      <c r="E12991" s="557">
        <v>19710</v>
      </c>
      <c r="F12991" s="5">
        <v>19710</v>
      </c>
    </row>
    <row r="12992" spans="1:6" ht="33.75" x14ac:dyDescent="0.2">
      <c r="A12992" s="2">
        <v>12987</v>
      </c>
      <c r="B12992" s="62" t="s">
        <v>16634</v>
      </c>
      <c r="C12992" s="28" t="s">
        <v>17577</v>
      </c>
      <c r="D12992" s="198">
        <v>1</v>
      </c>
      <c r="E12992" s="557">
        <v>19710</v>
      </c>
      <c r="F12992" s="5">
        <v>19710</v>
      </c>
    </row>
    <row r="12993" spans="1:6" ht="33.75" x14ac:dyDescent="0.2">
      <c r="A12993" s="2">
        <v>12988</v>
      </c>
      <c r="B12993" s="62" t="s">
        <v>16634</v>
      </c>
      <c r="C12993" s="28" t="s">
        <v>17578</v>
      </c>
      <c r="D12993" s="198">
        <v>1</v>
      </c>
      <c r="E12993" s="557">
        <v>19710</v>
      </c>
      <c r="F12993" s="5">
        <v>19710</v>
      </c>
    </row>
    <row r="12994" spans="1:6" ht="33.75" x14ac:dyDescent="0.2">
      <c r="A12994" s="2">
        <v>12989</v>
      </c>
      <c r="B12994" s="62" t="s">
        <v>16634</v>
      </c>
      <c r="C12994" s="28" t="s">
        <v>17579</v>
      </c>
      <c r="D12994" s="198">
        <v>1</v>
      </c>
      <c r="E12994" s="557">
        <v>19710</v>
      </c>
      <c r="F12994" s="5">
        <v>19710</v>
      </c>
    </row>
    <row r="12995" spans="1:6" ht="33.75" x14ac:dyDescent="0.2">
      <c r="A12995" s="2">
        <v>12990</v>
      </c>
      <c r="B12995" s="62" t="s">
        <v>16634</v>
      </c>
      <c r="C12995" s="28" t="s">
        <v>17580</v>
      </c>
      <c r="D12995" s="198">
        <v>1</v>
      </c>
      <c r="E12995" s="557">
        <v>19710</v>
      </c>
      <c r="F12995" s="5">
        <v>19710</v>
      </c>
    </row>
    <row r="12996" spans="1:6" ht="22.5" x14ac:dyDescent="0.2">
      <c r="A12996" s="2">
        <v>12991</v>
      </c>
      <c r="B12996" s="62" t="s">
        <v>16635</v>
      </c>
      <c r="C12996" s="28" t="s">
        <v>17581</v>
      </c>
      <c r="D12996" s="198">
        <v>1</v>
      </c>
      <c r="E12996" s="557">
        <v>38711</v>
      </c>
      <c r="F12996" s="5">
        <v>38711</v>
      </c>
    </row>
    <row r="12997" spans="1:6" ht="22.5" x14ac:dyDescent="0.2">
      <c r="A12997" s="2">
        <v>12992</v>
      </c>
      <c r="B12997" s="62" t="s">
        <v>16635</v>
      </c>
      <c r="C12997" s="28" t="s">
        <v>17582</v>
      </c>
      <c r="D12997" s="198">
        <v>1</v>
      </c>
      <c r="E12997" s="557">
        <v>38711</v>
      </c>
      <c r="F12997" s="5">
        <v>38711</v>
      </c>
    </row>
    <row r="12998" spans="1:6" ht="22.5" x14ac:dyDescent="0.2">
      <c r="A12998" s="2">
        <v>12993</v>
      </c>
      <c r="B12998" s="62" t="s">
        <v>16636</v>
      </c>
      <c r="C12998" s="28" t="s">
        <v>17583</v>
      </c>
      <c r="D12998" s="198">
        <v>1</v>
      </c>
      <c r="E12998" s="557">
        <v>19002</v>
      </c>
      <c r="F12998" s="5">
        <v>19002</v>
      </c>
    </row>
    <row r="12999" spans="1:6" ht="22.5" x14ac:dyDescent="0.2">
      <c r="A12999" s="2">
        <v>12994</v>
      </c>
      <c r="B12999" s="62" t="s">
        <v>16636</v>
      </c>
      <c r="C12999" s="28" t="s">
        <v>17584</v>
      </c>
      <c r="D12999" s="198">
        <v>1</v>
      </c>
      <c r="E12999" s="557">
        <v>19002</v>
      </c>
      <c r="F12999" s="5">
        <v>19002</v>
      </c>
    </row>
    <row r="13000" spans="1:6" ht="22.5" x14ac:dyDescent="0.2">
      <c r="A13000" s="2">
        <v>12995</v>
      </c>
      <c r="B13000" s="62" t="s">
        <v>16636</v>
      </c>
      <c r="C13000" s="28" t="s">
        <v>17585</v>
      </c>
      <c r="D13000" s="198">
        <v>1</v>
      </c>
      <c r="E13000" s="557">
        <v>19002</v>
      </c>
      <c r="F13000" s="5">
        <v>19002</v>
      </c>
    </row>
    <row r="13001" spans="1:6" ht="22.5" x14ac:dyDescent="0.2">
      <c r="A13001" s="2">
        <v>12996</v>
      </c>
      <c r="B13001" s="62" t="s">
        <v>16636</v>
      </c>
      <c r="C13001" s="28" t="s">
        <v>17586</v>
      </c>
      <c r="D13001" s="198">
        <v>1</v>
      </c>
      <c r="E13001" s="557">
        <v>19002</v>
      </c>
      <c r="F13001" s="5">
        <v>19002</v>
      </c>
    </row>
    <row r="13002" spans="1:6" ht="22.5" x14ac:dyDescent="0.2">
      <c r="A13002" s="2">
        <v>12997</v>
      </c>
      <c r="B13002" s="62" t="s">
        <v>16636</v>
      </c>
      <c r="C13002" s="28" t="s">
        <v>17587</v>
      </c>
      <c r="D13002" s="198">
        <v>1</v>
      </c>
      <c r="E13002" s="557">
        <v>19002</v>
      </c>
      <c r="F13002" s="5">
        <v>19002</v>
      </c>
    </row>
    <row r="13003" spans="1:6" ht="22.5" x14ac:dyDescent="0.2">
      <c r="A13003" s="2">
        <v>12998</v>
      </c>
      <c r="B13003" s="62" t="s">
        <v>16636</v>
      </c>
      <c r="C13003" s="28" t="s">
        <v>17588</v>
      </c>
      <c r="D13003" s="198">
        <v>1</v>
      </c>
      <c r="E13003" s="557">
        <v>19002</v>
      </c>
      <c r="F13003" s="5">
        <v>19002</v>
      </c>
    </row>
    <row r="13004" spans="1:6" ht="22.5" x14ac:dyDescent="0.2">
      <c r="A13004" s="2">
        <v>12999</v>
      </c>
      <c r="B13004" s="62" t="s">
        <v>16636</v>
      </c>
      <c r="C13004" s="28" t="s">
        <v>17589</v>
      </c>
      <c r="D13004" s="198">
        <v>1</v>
      </c>
      <c r="E13004" s="557">
        <v>19002</v>
      </c>
      <c r="F13004" s="5">
        <v>19002</v>
      </c>
    </row>
    <row r="13005" spans="1:6" ht="22.5" x14ac:dyDescent="0.2">
      <c r="A13005" s="2">
        <v>13000</v>
      </c>
      <c r="B13005" s="62" t="s">
        <v>16636</v>
      </c>
      <c r="C13005" s="28" t="s">
        <v>17590</v>
      </c>
      <c r="D13005" s="198">
        <v>1</v>
      </c>
      <c r="E13005" s="557">
        <v>19002</v>
      </c>
      <c r="F13005" s="5">
        <v>19002</v>
      </c>
    </row>
    <row r="13006" spans="1:6" ht="22.5" x14ac:dyDescent="0.2">
      <c r="A13006" s="2">
        <v>13001</v>
      </c>
      <c r="B13006" s="62" t="s">
        <v>16636</v>
      </c>
      <c r="C13006" s="28" t="s">
        <v>17591</v>
      </c>
      <c r="D13006" s="198">
        <v>1</v>
      </c>
      <c r="E13006" s="557">
        <v>19002</v>
      </c>
      <c r="F13006" s="5">
        <v>19002</v>
      </c>
    </row>
    <row r="13007" spans="1:6" x14ac:dyDescent="0.2">
      <c r="A13007" s="2">
        <v>13002</v>
      </c>
      <c r="B13007" s="62" t="s">
        <v>4349</v>
      </c>
      <c r="C13007" s="28" t="s">
        <v>17592</v>
      </c>
      <c r="D13007" s="198">
        <v>1</v>
      </c>
      <c r="E13007" s="557">
        <v>20590.25</v>
      </c>
      <c r="F13007" s="5">
        <v>20590.25</v>
      </c>
    </row>
    <row r="13008" spans="1:6" x14ac:dyDescent="0.2">
      <c r="A13008" s="2">
        <v>13003</v>
      </c>
      <c r="B13008" s="62" t="s">
        <v>4349</v>
      </c>
      <c r="C13008" s="28" t="s">
        <v>17593</v>
      </c>
      <c r="D13008" s="198">
        <v>1</v>
      </c>
      <c r="E13008" s="557">
        <v>20590.25</v>
      </c>
      <c r="F13008" s="5">
        <v>20590.25</v>
      </c>
    </row>
    <row r="13009" spans="1:6" x14ac:dyDescent="0.2">
      <c r="A13009" s="2">
        <v>13004</v>
      </c>
      <c r="B13009" s="62" t="s">
        <v>4349</v>
      </c>
      <c r="C13009" s="28" t="s">
        <v>17594</v>
      </c>
      <c r="D13009" s="198">
        <v>1</v>
      </c>
      <c r="E13009" s="557">
        <v>20590.25</v>
      </c>
      <c r="F13009" s="5">
        <v>20590.25</v>
      </c>
    </row>
    <row r="13010" spans="1:6" x14ac:dyDescent="0.2">
      <c r="A13010" s="2">
        <v>13005</v>
      </c>
      <c r="B13010" s="62" t="s">
        <v>4349</v>
      </c>
      <c r="C13010" s="28" t="s">
        <v>17595</v>
      </c>
      <c r="D13010" s="198">
        <v>1</v>
      </c>
      <c r="E13010" s="557">
        <v>20590.25</v>
      </c>
      <c r="F13010" s="5">
        <v>20590.25</v>
      </c>
    </row>
    <row r="13011" spans="1:6" ht="22.5" x14ac:dyDescent="0.2">
      <c r="A13011" s="2">
        <v>13006</v>
      </c>
      <c r="B13011" s="62" t="s">
        <v>16637</v>
      </c>
      <c r="C13011" s="28" t="s">
        <v>17596</v>
      </c>
      <c r="D13011" s="198">
        <v>1</v>
      </c>
      <c r="E13011" s="557">
        <v>16266.67</v>
      </c>
      <c r="F13011" s="5">
        <v>16266.67</v>
      </c>
    </row>
    <row r="13012" spans="1:6" ht="22.5" x14ac:dyDescent="0.2">
      <c r="A13012" s="2">
        <v>13007</v>
      </c>
      <c r="B13012" s="62" t="s">
        <v>16637</v>
      </c>
      <c r="C13012" s="28" t="s">
        <v>17597</v>
      </c>
      <c r="D13012" s="198">
        <v>1</v>
      </c>
      <c r="E13012" s="557">
        <v>16266.67</v>
      </c>
      <c r="F13012" s="5">
        <v>16266.67</v>
      </c>
    </row>
    <row r="13013" spans="1:6" ht="22.5" x14ac:dyDescent="0.2">
      <c r="A13013" s="2">
        <v>13008</v>
      </c>
      <c r="B13013" s="62" t="s">
        <v>16637</v>
      </c>
      <c r="C13013" s="28" t="s">
        <v>17598</v>
      </c>
      <c r="D13013" s="198">
        <v>1</v>
      </c>
      <c r="E13013" s="557">
        <v>16266.67</v>
      </c>
      <c r="F13013" s="5">
        <v>16266.67</v>
      </c>
    </row>
    <row r="13014" spans="1:6" ht="22.5" x14ac:dyDescent="0.2">
      <c r="A13014" s="2">
        <v>13009</v>
      </c>
      <c r="B13014" s="62" t="s">
        <v>16637</v>
      </c>
      <c r="C13014" s="28" t="s">
        <v>17599</v>
      </c>
      <c r="D13014" s="198">
        <v>1</v>
      </c>
      <c r="E13014" s="557">
        <v>16266.68</v>
      </c>
      <c r="F13014" s="5">
        <v>16266.68</v>
      </c>
    </row>
    <row r="13015" spans="1:6" ht="22.5" x14ac:dyDescent="0.2">
      <c r="A13015" s="2">
        <v>13010</v>
      </c>
      <c r="B13015" s="62" t="s">
        <v>16638</v>
      </c>
      <c r="C13015" s="28" t="s">
        <v>17600</v>
      </c>
      <c r="D13015" s="198">
        <v>1</v>
      </c>
      <c r="E13015" s="557">
        <v>3500</v>
      </c>
      <c r="F13015" s="5">
        <v>3500</v>
      </c>
    </row>
    <row r="13016" spans="1:6" ht="22.5" x14ac:dyDescent="0.2">
      <c r="A13016" s="2">
        <v>13011</v>
      </c>
      <c r="B13016" s="62" t="s">
        <v>16638</v>
      </c>
      <c r="C13016" s="28" t="s">
        <v>17601</v>
      </c>
      <c r="D13016" s="198">
        <v>1</v>
      </c>
      <c r="E13016" s="557">
        <v>3500</v>
      </c>
      <c r="F13016" s="5">
        <v>3500</v>
      </c>
    </row>
    <row r="13017" spans="1:6" ht="45" x14ac:dyDescent="0.2">
      <c r="A13017" s="2">
        <v>13012</v>
      </c>
      <c r="B13017" s="62" t="s">
        <v>16639</v>
      </c>
      <c r="C13017" s="28" t="s">
        <v>17602</v>
      </c>
      <c r="D13017" s="198">
        <v>1</v>
      </c>
      <c r="E13017" s="557">
        <v>31922.240000000002</v>
      </c>
      <c r="F13017" s="5">
        <v>31922.240000000002</v>
      </c>
    </row>
    <row r="13018" spans="1:6" ht="45" x14ac:dyDescent="0.2">
      <c r="A13018" s="2">
        <v>13013</v>
      </c>
      <c r="B13018" s="62" t="s">
        <v>16640</v>
      </c>
      <c r="C13018" s="28" t="s">
        <v>17603</v>
      </c>
      <c r="D13018" s="198">
        <v>1</v>
      </c>
      <c r="E13018" s="557">
        <v>266399</v>
      </c>
      <c r="F13018" s="5">
        <v>266399</v>
      </c>
    </row>
    <row r="13019" spans="1:6" ht="45" x14ac:dyDescent="0.2">
      <c r="A13019" s="2">
        <v>13014</v>
      </c>
      <c r="B13019" s="62" t="s">
        <v>16641</v>
      </c>
      <c r="C13019" s="28" t="s">
        <v>17604</v>
      </c>
      <c r="D13019" s="198">
        <v>1</v>
      </c>
      <c r="E13019" s="557">
        <v>46995</v>
      </c>
      <c r="F13019" s="5">
        <v>46995</v>
      </c>
    </row>
    <row r="13020" spans="1:6" ht="56.25" x14ac:dyDescent="0.2">
      <c r="A13020" s="2">
        <v>13015</v>
      </c>
      <c r="B13020" s="62" t="s">
        <v>16642</v>
      </c>
      <c r="C13020" s="28" t="s">
        <v>17605</v>
      </c>
      <c r="D13020" s="198">
        <v>1</v>
      </c>
      <c r="E13020" s="557">
        <v>77000</v>
      </c>
      <c r="F13020" s="5">
        <v>77000</v>
      </c>
    </row>
    <row r="13021" spans="1:6" ht="45" x14ac:dyDescent="0.2">
      <c r="A13021" s="2">
        <v>13016</v>
      </c>
      <c r="B13021" s="62" t="s">
        <v>16643</v>
      </c>
      <c r="C13021" s="28" t="s">
        <v>17606</v>
      </c>
      <c r="D13021" s="198">
        <v>1</v>
      </c>
      <c r="E13021" s="557">
        <v>5282</v>
      </c>
      <c r="F13021" s="5">
        <v>5282</v>
      </c>
    </row>
    <row r="13022" spans="1:6" ht="45" x14ac:dyDescent="0.2">
      <c r="A13022" s="2">
        <v>13017</v>
      </c>
      <c r="B13022" s="62" t="s">
        <v>16644</v>
      </c>
      <c r="C13022" s="28" t="s">
        <v>17607</v>
      </c>
      <c r="D13022" s="198">
        <v>1</v>
      </c>
      <c r="E13022" s="557">
        <v>8108</v>
      </c>
      <c r="F13022" s="5">
        <v>8108</v>
      </c>
    </row>
    <row r="13023" spans="1:6" ht="67.5" x14ac:dyDescent="0.2">
      <c r="A13023" s="2">
        <v>13018</v>
      </c>
      <c r="B13023" s="62" t="s">
        <v>16645</v>
      </c>
      <c r="C13023" s="28" t="s">
        <v>17608</v>
      </c>
      <c r="D13023" s="198">
        <v>1</v>
      </c>
      <c r="E13023" s="557">
        <v>15989</v>
      </c>
      <c r="F13023" s="5">
        <v>15989</v>
      </c>
    </row>
    <row r="13024" spans="1:6" ht="45" x14ac:dyDescent="0.2">
      <c r="A13024" s="2">
        <v>13019</v>
      </c>
      <c r="B13024" s="62" t="s">
        <v>16646</v>
      </c>
      <c r="C13024" s="28" t="s">
        <v>17609</v>
      </c>
      <c r="D13024" s="198">
        <v>1</v>
      </c>
      <c r="E13024" s="557">
        <v>10227</v>
      </c>
      <c r="F13024" s="5">
        <v>10227</v>
      </c>
    </row>
    <row r="13025" spans="1:6" ht="45" x14ac:dyDescent="0.2">
      <c r="A13025" s="2">
        <v>13020</v>
      </c>
      <c r="B13025" s="62" t="s">
        <v>16647</v>
      </c>
      <c r="C13025" s="28" t="s">
        <v>17610</v>
      </c>
      <c r="D13025" s="198">
        <v>1</v>
      </c>
      <c r="E13025" s="557">
        <v>69500</v>
      </c>
      <c r="F13025" s="5">
        <v>69500</v>
      </c>
    </row>
    <row r="13026" spans="1:6" ht="56.25" x14ac:dyDescent="0.2">
      <c r="A13026" s="2">
        <v>13021</v>
      </c>
      <c r="B13026" s="62" t="s">
        <v>16648</v>
      </c>
      <c r="C13026" s="28" t="s">
        <v>17611</v>
      </c>
      <c r="D13026" s="198">
        <v>1</v>
      </c>
      <c r="E13026" s="557">
        <v>356173.07</v>
      </c>
      <c r="F13026" s="5">
        <v>356173.07</v>
      </c>
    </row>
    <row r="13027" spans="1:6" ht="33.75" x14ac:dyDescent="0.2">
      <c r="A13027" s="2">
        <v>13022</v>
      </c>
      <c r="B13027" s="62" t="s">
        <v>16649</v>
      </c>
      <c r="C13027" s="28" t="s">
        <v>17612</v>
      </c>
      <c r="D13027" s="198">
        <v>1</v>
      </c>
      <c r="E13027" s="557">
        <v>39205.97</v>
      </c>
      <c r="F13027" s="5">
        <v>39205.97</v>
      </c>
    </row>
    <row r="13028" spans="1:6" ht="45" x14ac:dyDescent="0.2">
      <c r="A13028" s="2">
        <v>13023</v>
      </c>
      <c r="B13028" s="62" t="s">
        <v>16650</v>
      </c>
      <c r="C13028" s="28" t="s">
        <v>17613</v>
      </c>
      <c r="D13028" s="198">
        <v>1</v>
      </c>
      <c r="E13028" s="557">
        <v>35888.92</v>
      </c>
      <c r="F13028" s="5">
        <v>35888.92</v>
      </c>
    </row>
    <row r="13029" spans="1:6" ht="33.75" x14ac:dyDescent="0.2">
      <c r="A13029" s="2">
        <v>13024</v>
      </c>
      <c r="B13029" s="62" t="s">
        <v>16651</v>
      </c>
      <c r="C13029" s="28" t="s">
        <v>17614</v>
      </c>
      <c r="D13029" s="198">
        <v>1</v>
      </c>
      <c r="E13029" s="557">
        <v>13387.73</v>
      </c>
      <c r="F13029" s="5">
        <v>13387.73</v>
      </c>
    </row>
    <row r="13030" spans="1:6" ht="45" x14ac:dyDescent="0.2">
      <c r="A13030" s="2">
        <v>13025</v>
      </c>
      <c r="B13030" s="62" t="s">
        <v>16652</v>
      </c>
      <c r="C13030" s="28" t="s">
        <v>17615</v>
      </c>
      <c r="D13030" s="198">
        <v>1</v>
      </c>
      <c r="E13030" s="557">
        <v>42144.69</v>
      </c>
      <c r="F13030" s="5">
        <v>21072.6</v>
      </c>
    </row>
    <row r="13031" spans="1:6" ht="33.75" x14ac:dyDescent="0.2">
      <c r="A13031" s="2">
        <v>13026</v>
      </c>
      <c r="B13031" s="62" t="s">
        <v>16653</v>
      </c>
      <c r="C13031" s="28" t="s">
        <v>17616</v>
      </c>
      <c r="D13031" s="198">
        <v>1</v>
      </c>
      <c r="E13031" s="557">
        <v>12849.88</v>
      </c>
      <c r="F13031" s="5">
        <v>12849.88</v>
      </c>
    </row>
    <row r="13032" spans="1:6" ht="33.75" x14ac:dyDescent="0.2">
      <c r="A13032" s="2">
        <v>13027</v>
      </c>
      <c r="B13032" s="62" t="s">
        <v>16654</v>
      </c>
      <c r="C13032" s="28" t="s">
        <v>17617</v>
      </c>
      <c r="D13032" s="198">
        <v>1</v>
      </c>
      <c r="E13032" s="557">
        <v>40145</v>
      </c>
      <c r="F13032" s="5">
        <v>24851.84</v>
      </c>
    </row>
    <row r="13033" spans="1:6" ht="22.5" x14ac:dyDescent="0.2">
      <c r="A13033" s="2">
        <v>13028</v>
      </c>
      <c r="B13033" s="62" t="s">
        <v>16655</v>
      </c>
      <c r="C13033" s="28" t="s">
        <v>17618</v>
      </c>
      <c r="D13033" s="198">
        <v>1</v>
      </c>
      <c r="E13033" s="557">
        <v>64600</v>
      </c>
      <c r="F13033" s="5">
        <v>39990.6</v>
      </c>
    </row>
    <row r="13034" spans="1:6" ht="22.5" x14ac:dyDescent="0.2">
      <c r="A13034" s="2">
        <v>13029</v>
      </c>
      <c r="B13034" s="62" t="s">
        <v>16656</v>
      </c>
      <c r="C13034" s="28" t="s">
        <v>17619</v>
      </c>
      <c r="D13034" s="198">
        <v>1</v>
      </c>
      <c r="E13034" s="557">
        <v>49700</v>
      </c>
      <c r="F13034" s="5">
        <v>21536.84</v>
      </c>
    </row>
    <row r="13035" spans="1:6" ht="56.25" x14ac:dyDescent="0.2">
      <c r="A13035" s="2">
        <v>13030</v>
      </c>
      <c r="B13035" s="62" t="s">
        <v>16657</v>
      </c>
      <c r="C13035" s="28" t="s">
        <v>17620</v>
      </c>
      <c r="D13035" s="198">
        <v>1</v>
      </c>
      <c r="E13035" s="557">
        <v>59650</v>
      </c>
      <c r="F13035" s="5">
        <v>25848.16</v>
      </c>
    </row>
    <row r="13036" spans="1:6" ht="33.75" x14ac:dyDescent="0.2">
      <c r="A13036" s="2">
        <v>13031</v>
      </c>
      <c r="B13036" s="62" t="s">
        <v>16658</v>
      </c>
      <c r="C13036" s="28" t="s">
        <v>17621</v>
      </c>
      <c r="D13036" s="198">
        <v>1</v>
      </c>
      <c r="E13036" s="557">
        <v>117400</v>
      </c>
      <c r="F13036" s="5">
        <v>72676.240000000005</v>
      </c>
    </row>
    <row r="13037" spans="1:6" ht="33.75" x14ac:dyDescent="0.2">
      <c r="A13037" s="2">
        <v>13032</v>
      </c>
      <c r="B13037" s="62" t="s">
        <v>16659</v>
      </c>
      <c r="C13037" s="28"/>
      <c r="D13037" s="198">
        <v>1</v>
      </c>
      <c r="E13037" s="557">
        <v>21900</v>
      </c>
      <c r="F13037" s="5">
        <v>17702</v>
      </c>
    </row>
    <row r="13038" spans="1:6" ht="33.75" x14ac:dyDescent="0.2">
      <c r="A13038" s="2">
        <v>13033</v>
      </c>
      <c r="B13038" s="62" t="s">
        <v>16660</v>
      </c>
      <c r="C13038" s="28" t="s">
        <v>17622</v>
      </c>
      <c r="D13038" s="198">
        <v>1</v>
      </c>
      <c r="E13038" s="557">
        <v>61389.5</v>
      </c>
      <c r="F13038" s="5">
        <v>61389.5</v>
      </c>
    </row>
    <row r="13039" spans="1:6" ht="33.75" x14ac:dyDescent="0.2">
      <c r="A13039" s="2">
        <v>13034</v>
      </c>
      <c r="B13039" s="62" t="s">
        <v>16660</v>
      </c>
      <c r="C13039" s="28" t="s">
        <v>17623</v>
      </c>
      <c r="D13039" s="198">
        <v>1</v>
      </c>
      <c r="E13039" s="557">
        <v>61389.5</v>
      </c>
      <c r="F13039" s="5">
        <v>61389.5</v>
      </c>
    </row>
    <row r="13040" spans="1:6" ht="33.75" x14ac:dyDescent="0.2">
      <c r="A13040" s="2">
        <v>13035</v>
      </c>
      <c r="B13040" s="62" t="s">
        <v>16661</v>
      </c>
      <c r="C13040" s="28" t="s">
        <v>17624</v>
      </c>
      <c r="D13040" s="198">
        <v>1</v>
      </c>
      <c r="E13040" s="557">
        <v>19510.5</v>
      </c>
      <c r="F13040" s="5">
        <v>19510.5</v>
      </c>
    </row>
    <row r="13041" spans="1:6" ht="33.75" x14ac:dyDescent="0.2">
      <c r="A13041" s="2">
        <v>13036</v>
      </c>
      <c r="B13041" s="62" t="s">
        <v>16661</v>
      </c>
      <c r="C13041" s="28" t="s">
        <v>17625</v>
      </c>
      <c r="D13041" s="198">
        <v>1</v>
      </c>
      <c r="E13041" s="557">
        <v>19510.5</v>
      </c>
      <c r="F13041" s="5">
        <v>19510.5</v>
      </c>
    </row>
    <row r="13042" spans="1:6" ht="45" x14ac:dyDescent="0.2">
      <c r="A13042" s="2">
        <v>13037</v>
      </c>
      <c r="B13042" s="62" t="s">
        <v>16662</v>
      </c>
      <c r="C13042" s="28" t="s">
        <v>17626</v>
      </c>
      <c r="D13042" s="198">
        <v>1</v>
      </c>
      <c r="E13042" s="557">
        <v>25490</v>
      </c>
      <c r="F13042" s="5">
        <v>25490</v>
      </c>
    </row>
    <row r="13043" spans="1:6" ht="45" x14ac:dyDescent="0.2">
      <c r="A13043" s="2">
        <v>13038</v>
      </c>
      <c r="B13043" s="62" t="s">
        <v>16662</v>
      </c>
      <c r="C13043" s="28" t="s">
        <v>17627</v>
      </c>
      <c r="D13043" s="198">
        <v>1</v>
      </c>
      <c r="E13043" s="557">
        <v>25490</v>
      </c>
      <c r="F13043" s="5">
        <v>25490</v>
      </c>
    </row>
    <row r="13044" spans="1:6" ht="45" x14ac:dyDescent="0.2">
      <c r="A13044" s="2">
        <v>13039</v>
      </c>
      <c r="B13044" s="62" t="s">
        <v>16662</v>
      </c>
      <c r="C13044" s="28" t="s">
        <v>17628</v>
      </c>
      <c r="D13044" s="198">
        <v>1</v>
      </c>
      <c r="E13044" s="557">
        <v>25490</v>
      </c>
      <c r="F13044" s="5">
        <v>25490</v>
      </c>
    </row>
    <row r="13045" spans="1:6" ht="45" x14ac:dyDescent="0.2">
      <c r="A13045" s="2">
        <v>13040</v>
      </c>
      <c r="B13045" s="62" t="s">
        <v>16662</v>
      </c>
      <c r="C13045" s="28" t="s">
        <v>17629</v>
      </c>
      <c r="D13045" s="198">
        <v>1</v>
      </c>
      <c r="E13045" s="557">
        <v>25490</v>
      </c>
      <c r="F13045" s="5">
        <v>25490</v>
      </c>
    </row>
    <row r="13046" spans="1:6" ht="45" x14ac:dyDescent="0.2">
      <c r="A13046" s="2">
        <v>13041</v>
      </c>
      <c r="B13046" s="62" t="s">
        <v>16662</v>
      </c>
      <c r="C13046" s="28" t="s">
        <v>17630</v>
      </c>
      <c r="D13046" s="198">
        <v>1</v>
      </c>
      <c r="E13046" s="557">
        <v>25490</v>
      </c>
      <c r="F13046" s="5">
        <v>25490</v>
      </c>
    </row>
    <row r="13047" spans="1:6" ht="45" x14ac:dyDescent="0.2">
      <c r="A13047" s="2">
        <v>13042</v>
      </c>
      <c r="B13047" s="62" t="s">
        <v>16662</v>
      </c>
      <c r="C13047" s="28" t="s">
        <v>17631</v>
      </c>
      <c r="D13047" s="198">
        <v>1</v>
      </c>
      <c r="E13047" s="557">
        <v>25490</v>
      </c>
      <c r="F13047" s="5">
        <v>25490</v>
      </c>
    </row>
    <row r="13048" spans="1:6" ht="45" x14ac:dyDescent="0.2">
      <c r="A13048" s="2">
        <v>13043</v>
      </c>
      <c r="B13048" s="62" t="s">
        <v>16662</v>
      </c>
      <c r="C13048" s="28" t="s">
        <v>17632</v>
      </c>
      <c r="D13048" s="198">
        <v>1</v>
      </c>
      <c r="E13048" s="557">
        <v>25490</v>
      </c>
      <c r="F13048" s="5">
        <v>25490</v>
      </c>
    </row>
    <row r="13049" spans="1:6" ht="22.5" x14ac:dyDescent="0.2">
      <c r="A13049" s="2">
        <v>13044</v>
      </c>
      <c r="B13049" s="62" t="s">
        <v>16663</v>
      </c>
      <c r="C13049" s="28" t="s">
        <v>17633</v>
      </c>
      <c r="D13049" s="198">
        <v>1</v>
      </c>
      <c r="E13049" s="557">
        <v>5200</v>
      </c>
      <c r="F13049" s="5">
        <v>5200</v>
      </c>
    </row>
    <row r="13050" spans="1:6" ht="22.5" x14ac:dyDescent="0.2">
      <c r="A13050" s="2">
        <v>13045</v>
      </c>
      <c r="B13050" s="62" t="s">
        <v>16663</v>
      </c>
      <c r="C13050" s="28" t="s">
        <v>17634</v>
      </c>
      <c r="D13050" s="198">
        <v>1</v>
      </c>
      <c r="E13050" s="557">
        <v>5200</v>
      </c>
      <c r="F13050" s="5">
        <v>5200</v>
      </c>
    </row>
    <row r="13051" spans="1:6" ht="22.5" x14ac:dyDescent="0.2">
      <c r="A13051" s="2">
        <v>13046</v>
      </c>
      <c r="B13051" s="62" t="s">
        <v>16663</v>
      </c>
      <c r="C13051" s="28" t="s">
        <v>17635</v>
      </c>
      <c r="D13051" s="198">
        <v>1</v>
      </c>
      <c r="E13051" s="557">
        <v>5200</v>
      </c>
      <c r="F13051" s="5">
        <v>5200</v>
      </c>
    </row>
    <row r="13052" spans="1:6" ht="22.5" x14ac:dyDescent="0.2">
      <c r="A13052" s="2">
        <v>13047</v>
      </c>
      <c r="B13052" s="62" t="s">
        <v>16663</v>
      </c>
      <c r="C13052" s="28" t="s">
        <v>17636</v>
      </c>
      <c r="D13052" s="198">
        <v>1</v>
      </c>
      <c r="E13052" s="557">
        <v>5200</v>
      </c>
      <c r="F13052" s="5">
        <v>5200</v>
      </c>
    </row>
    <row r="13053" spans="1:6" ht="22.5" x14ac:dyDescent="0.2">
      <c r="A13053" s="2">
        <v>13048</v>
      </c>
      <c r="B13053" s="62" t="s">
        <v>16663</v>
      </c>
      <c r="C13053" s="28" t="s">
        <v>17637</v>
      </c>
      <c r="D13053" s="198">
        <v>1</v>
      </c>
      <c r="E13053" s="557">
        <v>5200</v>
      </c>
      <c r="F13053" s="5">
        <v>5200</v>
      </c>
    </row>
    <row r="13054" spans="1:6" ht="22.5" x14ac:dyDescent="0.2">
      <c r="A13054" s="2">
        <v>13049</v>
      </c>
      <c r="B13054" s="62" t="s">
        <v>16664</v>
      </c>
      <c r="C13054" s="28" t="s">
        <v>17638</v>
      </c>
      <c r="D13054" s="198">
        <v>1</v>
      </c>
      <c r="E13054" s="557">
        <v>10388</v>
      </c>
      <c r="F13054" s="5">
        <v>10388</v>
      </c>
    </row>
    <row r="13055" spans="1:6" ht="78.75" x14ac:dyDescent="0.2">
      <c r="A13055" s="2">
        <v>13050</v>
      </c>
      <c r="B13055" s="62" t="s">
        <v>16665</v>
      </c>
      <c r="C13055" s="28" t="s">
        <v>17639</v>
      </c>
      <c r="D13055" s="198">
        <v>1</v>
      </c>
      <c r="E13055" s="557">
        <v>19182</v>
      </c>
      <c r="F13055" s="5">
        <v>19182</v>
      </c>
    </row>
    <row r="13056" spans="1:6" ht="22.5" x14ac:dyDescent="0.2">
      <c r="A13056" s="2">
        <v>13051</v>
      </c>
      <c r="B13056" s="62" t="s">
        <v>16666</v>
      </c>
      <c r="C13056" s="28" t="s">
        <v>17640</v>
      </c>
      <c r="D13056" s="198">
        <v>1</v>
      </c>
      <c r="E13056" s="557">
        <v>18969.68</v>
      </c>
      <c r="F13056" s="5">
        <v>18969.68</v>
      </c>
    </row>
    <row r="13057" spans="1:6" ht="33.75" x14ac:dyDescent="0.2">
      <c r="A13057" s="2">
        <v>13052</v>
      </c>
      <c r="B13057" s="62" t="s">
        <v>16667</v>
      </c>
      <c r="C13057" s="28" t="s">
        <v>17641</v>
      </c>
      <c r="D13057" s="198">
        <v>1</v>
      </c>
      <c r="E13057" s="557">
        <v>25000</v>
      </c>
      <c r="F13057" s="5">
        <v>25000</v>
      </c>
    </row>
    <row r="13058" spans="1:6" ht="33.75" x14ac:dyDescent="0.2">
      <c r="A13058" s="2">
        <v>13053</v>
      </c>
      <c r="B13058" s="62" t="s">
        <v>16668</v>
      </c>
      <c r="C13058" s="28" t="s">
        <v>17642</v>
      </c>
      <c r="D13058" s="198">
        <v>1</v>
      </c>
      <c r="E13058" s="557">
        <v>25000</v>
      </c>
      <c r="F13058" s="5">
        <v>25000</v>
      </c>
    </row>
    <row r="13059" spans="1:6" ht="33.75" x14ac:dyDescent="0.2">
      <c r="A13059" s="2">
        <v>13054</v>
      </c>
      <c r="B13059" s="62" t="s">
        <v>16669</v>
      </c>
      <c r="C13059" s="28" t="s">
        <v>17643</v>
      </c>
      <c r="D13059" s="198">
        <v>1</v>
      </c>
      <c r="E13059" s="557">
        <v>25000</v>
      </c>
      <c r="F13059" s="5">
        <v>25000</v>
      </c>
    </row>
    <row r="13060" spans="1:6" ht="33.75" x14ac:dyDescent="0.2">
      <c r="A13060" s="2">
        <v>13055</v>
      </c>
      <c r="B13060" s="62" t="s">
        <v>16670</v>
      </c>
      <c r="C13060" s="28" t="s">
        <v>17644</v>
      </c>
      <c r="D13060" s="198">
        <v>1</v>
      </c>
      <c r="E13060" s="557">
        <v>25000</v>
      </c>
      <c r="F13060" s="5">
        <v>25000</v>
      </c>
    </row>
    <row r="13061" spans="1:6" ht="33.75" x14ac:dyDescent="0.2">
      <c r="A13061" s="2">
        <v>13056</v>
      </c>
      <c r="B13061" s="62" t="s">
        <v>16671</v>
      </c>
      <c r="C13061" s="28" t="s">
        <v>17645</v>
      </c>
      <c r="D13061" s="198">
        <v>1</v>
      </c>
      <c r="E13061" s="557">
        <v>25000</v>
      </c>
      <c r="F13061" s="5">
        <v>25000</v>
      </c>
    </row>
    <row r="13062" spans="1:6" ht="33.75" x14ac:dyDescent="0.2">
      <c r="A13062" s="2">
        <v>13057</v>
      </c>
      <c r="B13062" s="62" t="s">
        <v>16671</v>
      </c>
      <c r="C13062" s="28" t="s">
        <v>17646</v>
      </c>
      <c r="D13062" s="198">
        <v>1</v>
      </c>
      <c r="E13062" s="557">
        <v>25000</v>
      </c>
      <c r="F13062" s="5">
        <v>25000</v>
      </c>
    </row>
    <row r="13063" spans="1:6" ht="33.75" x14ac:dyDescent="0.2">
      <c r="A13063" s="2">
        <v>13058</v>
      </c>
      <c r="B13063" s="62" t="s">
        <v>16672</v>
      </c>
      <c r="C13063" s="28" t="s">
        <v>17647</v>
      </c>
      <c r="D13063" s="198">
        <v>1</v>
      </c>
      <c r="E13063" s="557">
        <v>25000</v>
      </c>
      <c r="F13063" s="5">
        <v>25000</v>
      </c>
    </row>
    <row r="13064" spans="1:6" ht="33.75" x14ac:dyDescent="0.2">
      <c r="A13064" s="2">
        <v>13059</v>
      </c>
      <c r="B13064" s="62" t="s">
        <v>16673</v>
      </c>
      <c r="C13064" s="28" t="s">
        <v>17648</v>
      </c>
      <c r="D13064" s="198">
        <v>1</v>
      </c>
      <c r="E13064" s="557">
        <v>25000</v>
      </c>
      <c r="F13064" s="5">
        <v>25000</v>
      </c>
    </row>
    <row r="13065" spans="1:6" ht="22.5" x14ac:dyDescent="0.2">
      <c r="A13065" s="2">
        <v>13060</v>
      </c>
      <c r="B13065" s="62" t="s">
        <v>16674</v>
      </c>
      <c r="C13065" s="28" t="s">
        <v>17649</v>
      </c>
      <c r="D13065" s="198">
        <v>1</v>
      </c>
      <c r="E13065" s="557">
        <v>53363.48</v>
      </c>
      <c r="F13065" s="5">
        <v>53363.48</v>
      </c>
    </row>
    <row r="13066" spans="1:6" ht="22.5" x14ac:dyDescent="0.2">
      <c r="A13066" s="2">
        <v>13061</v>
      </c>
      <c r="B13066" s="62" t="s">
        <v>16675</v>
      </c>
      <c r="C13066" s="28" t="s">
        <v>17650</v>
      </c>
      <c r="D13066" s="198">
        <v>1</v>
      </c>
      <c r="E13066" s="557">
        <v>53363.48</v>
      </c>
      <c r="F13066" s="5">
        <v>53363.48</v>
      </c>
    </row>
    <row r="13067" spans="1:6" ht="22.5" x14ac:dyDescent="0.2">
      <c r="A13067" s="2">
        <v>13062</v>
      </c>
      <c r="B13067" s="62" t="s">
        <v>16676</v>
      </c>
      <c r="C13067" s="28" t="s">
        <v>17651</v>
      </c>
      <c r="D13067" s="198">
        <v>1</v>
      </c>
      <c r="E13067" s="557">
        <v>53363.48</v>
      </c>
      <c r="F13067" s="5">
        <v>53363.48</v>
      </c>
    </row>
    <row r="13068" spans="1:6" ht="22.5" x14ac:dyDescent="0.2">
      <c r="A13068" s="2">
        <v>13063</v>
      </c>
      <c r="B13068" s="62" t="s">
        <v>16677</v>
      </c>
      <c r="C13068" s="28" t="s">
        <v>17652</v>
      </c>
      <c r="D13068" s="198">
        <v>1</v>
      </c>
      <c r="E13068" s="557">
        <v>53363.48</v>
      </c>
      <c r="F13068" s="5">
        <v>53363.48</v>
      </c>
    </row>
    <row r="13069" spans="1:6" ht="22.5" x14ac:dyDescent="0.2">
      <c r="A13069" s="2">
        <v>13064</v>
      </c>
      <c r="B13069" s="62" t="s">
        <v>16678</v>
      </c>
      <c r="C13069" s="28" t="s">
        <v>17653</v>
      </c>
      <c r="D13069" s="198">
        <v>1</v>
      </c>
      <c r="E13069" s="557">
        <v>15890</v>
      </c>
      <c r="F13069" s="5">
        <v>15890</v>
      </c>
    </row>
    <row r="13070" spans="1:6" ht="22.5" x14ac:dyDescent="0.2">
      <c r="A13070" s="2">
        <v>13065</v>
      </c>
      <c r="B13070" s="62" t="s">
        <v>16679</v>
      </c>
      <c r="C13070" s="28" t="s">
        <v>17654</v>
      </c>
      <c r="D13070" s="198">
        <v>1</v>
      </c>
      <c r="E13070" s="557">
        <v>17600</v>
      </c>
      <c r="F13070" s="5">
        <v>17600</v>
      </c>
    </row>
    <row r="13071" spans="1:6" ht="22.5" x14ac:dyDescent="0.2">
      <c r="A13071" s="2">
        <v>13066</v>
      </c>
      <c r="B13071" s="62" t="s">
        <v>16680</v>
      </c>
      <c r="C13071" s="28" t="s">
        <v>17655</v>
      </c>
      <c r="D13071" s="198">
        <v>1</v>
      </c>
      <c r="E13071" s="557">
        <v>8600</v>
      </c>
      <c r="F13071" s="5">
        <v>8600</v>
      </c>
    </row>
    <row r="13072" spans="1:6" ht="22.5" x14ac:dyDescent="0.2">
      <c r="A13072" s="2">
        <v>13067</v>
      </c>
      <c r="B13072" s="62" t="s">
        <v>16681</v>
      </c>
      <c r="C13072" s="28" t="s">
        <v>17656</v>
      </c>
      <c r="D13072" s="198">
        <v>1</v>
      </c>
      <c r="E13072" s="557">
        <v>4000</v>
      </c>
      <c r="F13072" s="5">
        <v>4000</v>
      </c>
    </row>
    <row r="13073" spans="1:6" ht="22.5" x14ac:dyDescent="0.2">
      <c r="A13073" s="2">
        <v>13068</v>
      </c>
      <c r="B13073" s="62" t="s">
        <v>16682</v>
      </c>
      <c r="C13073" s="28" t="s">
        <v>17657</v>
      </c>
      <c r="D13073" s="198">
        <v>1</v>
      </c>
      <c r="E13073" s="557">
        <v>30000</v>
      </c>
      <c r="F13073" s="5">
        <v>30000</v>
      </c>
    </row>
    <row r="13074" spans="1:6" ht="45" x14ac:dyDescent="0.2">
      <c r="A13074" s="2">
        <v>13069</v>
      </c>
      <c r="B13074" s="62" t="s">
        <v>16683</v>
      </c>
      <c r="C13074" s="28" t="s">
        <v>17658</v>
      </c>
      <c r="D13074" s="198">
        <v>1</v>
      </c>
      <c r="E13074" s="557">
        <v>11990</v>
      </c>
      <c r="F13074" s="5">
        <v>11990</v>
      </c>
    </row>
    <row r="13075" spans="1:6" ht="22.5" x14ac:dyDescent="0.2">
      <c r="A13075" s="2">
        <v>13070</v>
      </c>
      <c r="B13075" s="62" t="s">
        <v>7927</v>
      </c>
      <c r="C13075" s="28" t="s">
        <v>17659</v>
      </c>
      <c r="D13075" s="198">
        <v>1</v>
      </c>
      <c r="E13075" s="557">
        <v>3910</v>
      </c>
      <c r="F13075" s="5">
        <v>3910</v>
      </c>
    </row>
    <row r="13076" spans="1:6" ht="22.5" x14ac:dyDescent="0.2">
      <c r="A13076" s="2">
        <v>13071</v>
      </c>
      <c r="B13076" s="62" t="s">
        <v>7927</v>
      </c>
      <c r="C13076" s="28" t="s">
        <v>17660</v>
      </c>
      <c r="D13076" s="198">
        <v>1</v>
      </c>
      <c r="E13076" s="557">
        <v>3910</v>
      </c>
      <c r="F13076" s="5">
        <v>3910</v>
      </c>
    </row>
    <row r="13077" spans="1:6" ht="22.5" x14ac:dyDescent="0.2">
      <c r="A13077" s="2">
        <v>13072</v>
      </c>
      <c r="B13077" s="62" t="s">
        <v>7927</v>
      </c>
      <c r="C13077" s="28" t="s">
        <v>17661</v>
      </c>
      <c r="D13077" s="198">
        <v>1</v>
      </c>
      <c r="E13077" s="557">
        <v>3910</v>
      </c>
      <c r="F13077" s="5">
        <v>3910</v>
      </c>
    </row>
    <row r="13078" spans="1:6" ht="22.5" x14ac:dyDescent="0.2">
      <c r="A13078" s="2">
        <v>13073</v>
      </c>
      <c r="B13078" s="62" t="s">
        <v>7927</v>
      </c>
      <c r="C13078" s="28" t="s">
        <v>17662</v>
      </c>
      <c r="D13078" s="198">
        <v>1</v>
      </c>
      <c r="E13078" s="557">
        <v>3910</v>
      </c>
      <c r="F13078" s="5">
        <v>3910</v>
      </c>
    </row>
    <row r="13079" spans="1:6" ht="45" x14ac:dyDescent="0.2">
      <c r="A13079" s="2">
        <v>13074</v>
      </c>
      <c r="B13079" s="62" t="s">
        <v>16684</v>
      </c>
      <c r="C13079" s="28" t="s">
        <v>17663</v>
      </c>
      <c r="D13079" s="198">
        <v>1</v>
      </c>
      <c r="E13079" s="557">
        <v>41487</v>
      </c>
      <c r="F13079" s="5">
        <v>41487</v>
      </c>
    </row>
    <row r="13080" spans="1:6" ht="45" x14ac:dyDescent="0.2">
      <c r="A13080" s="2">
        <v>13075</v>
      </c>
      <c r="B13080" s="62" t="s">
        <v>16684</v>
      </c>
      <c r="C13080" s="28" t="s">
        <v>17664</v>
      </c>
      <c r="D13080" s="198">
        <v>1</v>
      </c>
      <c r="E13080" s="557">
        <v>41487</v>
      </c>
      <c r="F13080" s="5">
        <v>41487</v>
      </c>
    </row>
    <row r="13081" spans="1:6" ht="33.75" x14ac:dyDescent="0.2">
      <c r="A13081" s="2">
        <v>13076</v>
      </c>
      <c r="B13081" s="62" t="s">
        <v>16685</v>
      </c>
      <c r="C13081" s="28" t="s">
        <v>17665</v>
      </c>
      <c r="D13081" s="198">
        <v>1</v>
      </c>
      <c r="E13081" s="557">
        <v>12500</v>
      </c>
      <c r="F13081" s="5">
        <v>12500</v>
      </c>
    </row>
    <row r="13082" spans="1:6" ht="33.75" x14ac:dyDescent="0.2">
      <c r="A13082" s="2">
        <v>13077</v>
      </c>
      <c r="B13082" s="62" t="s">
        <v>16686</v>
      </c>
      <c r="C13082" s="28" t="s">
        <v>17666</v>
      </c>
      <c r="D13082" s="198">
        <v>1</v>
      </c>
      <c r="E13082" s="557">
        <v>32999</v>
      </c>
      <c r="F13082" s="5">
        <v>32999</v>
      </c>
    </row>
    <row r="13083" spans="1:6" x14ac:dyDescent="0.2">
      <c r="A13083" s="2">
        <v>13078</v>
      </c>
      <c r="B13083" s="62" t="s">
        <v>16687</v>
      </c>
      <c r="C13083" s="28" t="s">
        <v>17667</v>
      </c>
      <c r="D13083" s="198">
        <v>1</v>
      </c>
      <c r="E13083" s="557">
        <v>5200</v>
      </c>
      <c r="F13083" s="5">
        <v>5200</v>
      </c>
    </row>
    <row r="13084" spans="1:6" ht="33.75" x14ac:dyDescent="0.2">
      <c r="A13084" s="2">
        <v>13079</v>
      </c>
      <c r="B13084" s="62" t="s">
        <v>16688</v>
      </c>
      <c r="C13084" s="28" t="s">
        <v>17668</v>
      </c>
      <c r="D13084" s="198">
        <v>1</v>
      </c>
      <c r="E13084" s="557">
        <v>3782</v>
      </c>
      <c r="F13084" s="5">
        <v>3782</v>
      </c>
    </row>
    <row r="13085" spans="1:6" ht="22.5" x14ac:dyDescent="0.2">
      <c r="A13085" s="2">
        <v>13080</v>
      </c>
      <c r="B13085" s="62" t="s">
        <v>16689</v>
      </c>
      <c r="C13085" s="28" t="s">
        <v>17669</v>
      </c>
      <c r="D13085" s="198">
        <v>1</v>
      </c>
      <c r="E13085" s="557">
        <v>25521.25</v>
      </c>
      <c r="F13085" s="5">
        <v>25521.25</v>
      </c>
    </row>
    <row r="13086" spans="1:6" ht="22.5" x14ac:dyDescent="0.2">
      <c r="A13086" s="2">
        <v>13081</v>
      </c>
      <c r="B13086" s="62" t="s">
        <v>11718</v>
      </c>
      <c r="C13086" s="28" t="s">
        <v>17670</v>
      </c>
      <c r="D13086" s="198">
        <v>1</v>
      </c>
      <c r="E13086" s="557">
        <v>5844.87</v>
      </c>
      <c r="F13086" s="5">
        <v>5844.87</v>
      </c>
    </row>
    <row r="13087" spans="1:6" ht="22.5" x14ac:dyDescent="0.2">
      <c r="A13087" s="2">
        <v>13082</v>
      </c>
      <c r="B13087" s="62" t="s">
        <v>16690</v>
      </c>
      <c r="C13087" s="28" t="s">
        <v>17671</v>
      </c>
      <c r="D13087" s="198">
        <v>1</v>
      </c>
      <c r="E13087" s="557">
        <v>24000</v>
      </c>
      <c r="F13087" s="5">
        <v>24000</v>
      </c>
    </row>
    <row r="13088" spans="1:6" ht="56.25" x14ac:dyDescent="0.2">
      <c r="A13088" s="2">
        <v>13083</v>
      </c>
      <c r="B13088" s="62" t="s">
        <v>16691</v>
      </c>
      <c r="C13088" s="28" t="s">
        <v>17672</v>
      </c>
      <c r="D13088" s="198">
        <v>1</v>
      </c>
      <c r="E13088" s="557">
        <v>66413</v>
      </c>
      <c r="F13088" s="5">
        <v>53499.49</v>
      </c>
    </row>
    <row r="13089" spans="1:6" ht="56.25" x14ac:dyDescent="0.2">
      <c r="A13089" s="2">
        <v>13084</v>
      </c>
      <c r="B13089" s="62" t="s">
        <v>16691</v>
      </c>
      <c r="C13089" s="28" t="s">
        <v>17673</v>
      </c>
      <c r="D13089" s="198">
        <v>1</v>
      </c>
      <c r="E13089" s="557">
        <v>66413</v>
      </c>
      <c r="F13089" s="5">
        <v>53499.49</v>
      </c>
    </row>
    <row r="13090" spans="1:6" ht="33.75" x14ac:dyDescent="0.2">
      <c r="A13090" s="2">
        <v>13085</v>
      </c>
      <c r="B13090" s="62" t="s">
        <v>16692</v>
      </c>
      <c r="C13090" s="28" t="s">
        <v>17674</v>
      </c>
      <c r="D13090" s="198">
        <v>1</v>
      </c>
      <c r="E13090" s="557">
        <v>3625</v>
      </c>
      <c r="F13090" s="5">
        <v>3625</v>
      </c>
    </row>
    <row r="13091" spans="1:6" ht="33.75" x14ac:dyDescent="0.2">
      <c r="A13091" s="2">
        <v>13086</v>
      </c>
      <c r="B13091" s="62" t="s">
        <v>16692</v>
      </c>
      <c r="C13091" s="28" t="s">
        <v>17675</v>
      </c>
      <c r="D13091" s="198">
        <v>1</v>
      </c>
      <c r="E13091" s="557">
        <v>3625</v>
      </c>
      <c r="F13091" s="5">
        <v>3625</v>
      </c>
    </row>
    <row r="13092" spans="1:6" ht="33.75" x14ac:dyDescent="0.2">
      <c r="A13092" s="2">
        <v>13087</v>
      </c>
      <c r="B13092" s="62" t="s">
        <v>16692</v>
      </c>
      <c r="C13092" s="28" t="s">
        <v>17676</v>
      </c>
      <c r="D13092" s="198">
        <v>1</v>
      </c>
      <c r="E13092" s="557">
        <v>3625</v>
      </c>
      <c r="F13092" s="5">
        <v>3625</v>
      </c>
    </row>
    <row r="13093" spans="1:6" ht="56.25" x14ac:dyDescent="0.2">
      <c r="A13093" s="2">
        <v>13088</v>
      </c>
      <c r="B13093" s="62" t="s">
        <v>16691</v>
      </c>
      <c r="C13093" s="28" t="s">
        <v>17677</v>
      </c>
      <c r="D13093" s="198">
        <v>1</v>
      </c>
      <c r="E13093" s="557">
        <v>66413</v>
      </c>
      <c r="F13093" s="5">
        <v>53499.49</v>
      </c>
    </row>
    <row r="13094" spans="1:6" ht="33.75" x14ac:dyDescent="0.2">
      <c r="A13094" s="2">
        <v>13089</v>
      </c>
      <c r="B13094" s="62" t="s">
        <v>16693</v>
      </c>
      <c r="C13094" s="28" t="s">
        <v>17678</v>
      </c>
      <c r="D13094" s="198">
        <v>1</v>
      </c>
      <c r="E13094" s="557">
        <v>3625</v>
      </c>
      <c r="F13094" s="5">
        <v>3625</v>
      </c>
    </row>
    <row r="13095" spans="1:6" ht="33.75" x14ac:dyDescent="0.2">
      <c r="A13095" s="2">
        <v>13090</v>
      </c>
      <c r="B13095" s="62" t="s">
        <v>16693</v>
      </c>
      <c r="C13095" s="28" t="s">
        <v>17679</v>
      </c>
      <c r="D13095" s="198">
        <v>1</v>
      </c>
      <c r="E13095" s="557">
        <v>3625</v>
      </c>
      <c r="F13095" s="5">
        <v>3625</v>
      </c>
    </row>
    <row r="13096" spans="1:6" ht="33.75" x14ac:dyDescent="0.2">
      <c r="A13096" s="2">
        <v>13091</v>
      </c>
      <c r="B13096" s="62" t="s">
        <v>16693</v>
      </c>
      <c r="C13096" s="28" t="s">
        <v>17680</v>
      </c>
      <c r="D13096" s="198">
        <v>1</v>
      </c>
      <c r="E13096" s="557">
        <v>3625</v>
      </c>
      <c r="F13096" s="5">
        <v>3625</v>
      </c>
    </row>
    <row r="13097" spans="1:6" ht="56.25" x14ac:dyDescent="0.2">
      <c r="A13097" s="2">
        <v>13092</v>
      </c>
      <c r="B13097" s="62" t="s">
        <v>16694</v>
      </c>
      <c r="C13097" s="28" t="s">
        <v>17681</v>
      </c>
      <c r="D13097" s="198">
        <v>1</v>
      </c>
      <c r="E13097" s="557">
        <v>6375</v>
      </c>
      <c r="F13097" s="5">
        <v>6375</v>
      </c>
    </row>
    <row r="13098" spans="1:6" ht="56.25" x14ac:dyDescent="0.2">
      <c r="A13098" s="2">
        <v>13093</v>
      </c>
      <c r="B13098" s="62" t="s">
        <v>16695</v>
      </c>
      <c r="C13098" s="28" t="s">
        <v>17682</v>
      </c>
      <c r="D13098" s="198">
        <v>1</v>
      </c>
      <c r="E13098" s="557">
        <v>6375</v>
      </c>
      <c r="F13098" s="5">
        <v>6375</v>
      </c>
    </row>
    <row r="13099" spans="1:6" ht="56.25" x14ac:dyDescent="0.2">
      <c r="A13099" s="2">
        <v>13094</v>
      </c>
      <c r="B13099" s="62" t="s">
        <v>16695</v>
      </c>
      <c r="C13099" s="28" t="s">
        <v>17683</v>
      </c>
      <c r="D13099" s="198">
        <v>1</v>
      </c>
      <c r="E13099" s="557">
        <v>6375</v>
      </c>
      <c r="F13099" s="5">
        <v>6375</v>
      </c>
    </row>
    <row r="13100" spans="1:6" ht="56.25" x14ac:dyDescent="0.2">
      <c r="A13100" s="2">
        <v>13095</v>
      </c>
      <c r="B13100" s="62" t="s">
        <v>16695</v>
      </c>
      <c r="C13100" s="28" t="s">
        <v>17684</v>
      </c>
      <c r="D13100" s="198">
        <v>1</v>
      </c>
      <c r="E13100" s="557">
        <v>6375</v>
      </c>
      <c r="F13100" s="5">
        <v>6375</v>
      </c>
    </row>
    <row r="13101" spans="1:6" ht="33.75" x14ac:dyDescent="0.2">
      <c r="A13101" s="2">
        <v>13096</v>
      </c>
      <c r="B13101" s="62" t="s">
        <v>16696</v>
      </c>
      <c r="C13101" s="28" t="s">
        <v>17685</v>
      </c>
      <c r="D13101" s="198">
        <v>1</v>
      </c>
      <c r="E13101" s="557">
        <v>46950</v>
      </c>
      <c r="F13101" s="5">
        <v>35212.589999999997</v>
      </c>
    </row>
    <row r="13102" spans="1:6" ht="45" x14ac:dyDescent="0.2">
      <c r="A13102" s="2">
        <v>13097</v>
      </c>
      <c r="B13102" s="62" t="s">
        <v>12468</v>
      </c>
      <c r="C13102" s="28" t="s">
        <v>17686</v>
      </c>
      <c r="D13102" s="198">
        <v>1</v>
      </c>
      <c r="E13102" s="557">
        <v>5100</v>
      </c>
      <c r="F13102" s="5">
        <v>5100</v>
      </c>
    </row>
    <row r="13103" spans="1:6" ht="45" x14ac:dyDescent="0.2">
      <c r="A13103" s="2">
        <v>13098</v>
      </c>
      <c r="B13103" s="62" t="s">
        <v>12468</v>
      </c>
      <c r="C13103" s="28" t="s">
        <v>17687</v>
      </c>
      <c r="D13103" s="198">
        <v>1</v>
      </c>
      <c r="E13103" s="557">
        <v>5100</v>
      </c>
      <c r="F13103" s="5">
        <v>5100</v>
      </c>
    </row>
    <row r="13104" spans="1:6" x14ac:dyDescent="0.2">
      <c r="A13104" s="2">
        <v>13099</v>
      </c>
      <c r="B13104" s="62" t="s">
        <v>14667</v>
      </c>
      <c r="C13104" s="28" t="s">
        <v>17688</v>
      </c>
      <c r="D13104" s="198">
        <v>1</v>
      </c>
      <c r="E13104" s="557">
        <v>3739</v>
      </c>
      <c r="F13104" s="5">
        <v>3739</v>
      </c>
    </row>
    <row r="13105" spans="1:6" x14ac:dyDescent="0.2">
      <c r="A13105" s="2">
        <v>13100</v>
      </c>
      <c r="B13105" s="62" t="s">
        <v>14667</v>
      </c>
      <c r="C13105" s="28" t="s">
        <v>17689</v>
      </c>
      <c r="D13105" s="198">
        <v>1</v>
      </c>
      <c r="E13105" s="557">
        <v>3739</v>
      </c>
      <c r="F13105" s="5">
        <v>3739</v>
      </c>
    </row>
    <row r="13106" spans="1:6" ht="56.25" x14ac:dyDescent="0.2">
      <c r="A13106" s="2">
        <v>13101</v>
      </c>
      <c r="B13106" s="62" t="s">
        <v>16697</v>
      </c>
      <c r="C13106" s="28" t="s">
        <v>17690</v>
      </c>
      <c r="D13106" s="198">
        <v>1</v>
      </c>
      <c r="E13106" s="557">
        <v>15700</v>
      </c>
      <c r="F13106" s="5">
        <v>15700</v>
      </c>
    </row>
    <row r="13107" spans="1:6" ht="22.5" x14ac:dyDescent="0.2">
      <c r="A13107" s="2">
        <v>13102</v>
      </c>
      <c r="B13107" s="62" t="s">
        <v>12469</v>
      </c>
      <c r="C13107" s="28" t="s">
        <v>17691</v>
      </c>
      <c r="D13107" s="198">
        <v>1</v>
      </c>
      <c r="E13107" s="557">
        <v>6875</v>
      </c>
      <c r="F13107" s="5">
        <v>6875</v>
      </c>
    </row>
    <row r="13108" spans="1:6" ht="22.5" x14ac:dyDescent="0.2">
      <c r="A13108" s="2">
        <v>13103</v>
      </c>
      <c r="B13108" s="62" t="s">
        <v>12469</v>
      </c>
      <c r="C13108" s="28" t="s">
        <v>17692</v>
      </c>
      <c r="D13108" s="198">
        <v>1</v>
      </c>
      <c r="E13108" s="557">
        <v>6875</v>
      </c>
      <c r="F13108" s="5">
        <v>6875</v>
      </c>
    </row>
    <row r="13109" spans="1:6" ht="45" x14ac:dyDescent="0.2">
      <c r="A13109" s="2">
        <v>13104</v>
      </c>
      <c r="B13109" s="62" t="s">
        <v>12465</v>
      </c>
      <c r="C13109" s="28" t="s">
        <v>17693</v>
      </c>
      <c r="D13109" s="198">
        <v>1</v>
      </c>
      <c r="E13109" s="557">
        <v>15700</v>
      </c>
      <c r="F13109" s="5">
        <v>15700</v>
      </c>
    </row>
    <row r="13110" spans="1:6" ht="45" x14ac:dyDescent="0.2">
      <c r="A13110" s="2">
        <v>13105</v>
      </c>
      <c r="B13110" s="62" t="s">
        <v>12465</v>
      </c>
      <c r="C13110" s="28" t="s">
        <v>17694</v>
      </c>
      <c r="D13110" s="198">
        <v>1</v>
      </c>
      <c r="E13110" s="557">
        <v>18000</v>
      </c>
      <c r="F13110" s="5">
        <v>18000</v>
      </c>
    </row>
    <row r="13111" spans="1:6" ht="33.75" x14ac:dyDescent="0.2">
      <c r="A13111" s="2">
        <v>13106</v>
      </c>
      <c r="B13111" s="62" t="s">
        <v>16698</v>
      </c>
      <c r="C13111" s="28" t="s">
        <v>17695</v>
      </c>
      <c r="D13111" s="198">
        <v>1</v>
      </c>
      <c r="E13111" s="557">
        <v>8761.15</v>
      </c>
      <c r="F13111" s="5">
        <v>8761.15</v>
      </c>
    </row>
    <row r="13112" spans="1:6" ht="45" x14ac:dyDescent="0.2">
      <c r="A13112" s="2">
        <v>13107</v>
      </c>
      <c r="B13112" s="62" t="s">
        <v>16699</v>
      </c>
      <c r="C13112" s="28" t="s">
        <v>17696</v>
      </c>
      <c r="D13112" s="198">
        <v>1</v>
      </c>
      <c r="E13112" s="557">
        <v>3800</v>
      </c>
      <c r="F13112" s="5">
        <v>3800</v>
      </c>
    </row>
    <row r="13113" spans="1:6" ht="45" x14ac:dyDescent="0.2">
      <c r="A13113" s="2">
        <v>13108</v>
      </c>
      <c r="B13113" s="62" t="s">
        <v>16699</v>
      </c>
      <c r="C13113" s="28" t="s">
        <v>17697</v>
      </c>
      <c r="D13113" s="198">
        <v>1</v>
      </c>
      <c r="E13113" s="557">
        <v>3500</v>
      </c>
      <c r="F13113" s="5">
        <v>3500</v>
      </c>
    </row>
    <row r="13114" spans="1:6" ht="45" x14ac:dyDescent="0.2">
      <c r="A13114" s="2">
        <v>13109</v>
      </c>
      <c r="B13114" s="62" t="s">
        <v>16699</v>
      </c>
      <c r="C13114" s="28" t="s">
        <v>17698</v>
      </c>
      <c r="D13114" s="198">
        <v>1</v>
      </c>
      <c r="E13114" s="557">
        <v>4410</v>
      </c>
      <c r="F13114" s="5">
        <v>4410</v>
      </c>
    </row>
    <row r="13115" spans="1:6" ht="45" x14ac:dyDescent="0.2">
      <c r="A13115" s="2">
        <v>13110</v>
      </c>
      <c r="B13115" s="62" t="s">
        <v>12468</v>
      </c>
      <c r="C13115" s="28" t="s">
        <v>17699</v>
      </c>
      <c r="D13115" s="198">
        <v>1</v>
      </c>
      <c r="E13115" s="557">
        <v>5100</v>
      </c>
      <c r="F13115" s="5">
        <v>5100</v>
      </c>
    </row>
    <row r="13116" spans="1:6" x14ac:dyDescent="0.2">
      <c r="A13116" s="2">
        <v>13111</v>
      </c>
      <c r="B13116" s="62" t="s">
        <v>14667</v>
      </c>
      <c r="C13116" s="28" t="s">
        <v>17700</v>
      </c>
      <c r="D13116" s="198">
        <v>1</v>
      </c>
      <c r="E13116" s="557">
        <v>3739</v>
      </c>
      <c r="F13116" s="5"/>
    </row>
    <row r="13117" spans="1:6" ht="22.5" x14ac:dyDescent="0.2">
      <c r="A13117" s="2">
        <v>13112</v>
      </c>
      <c r="B13117" s="62" t="s">
        <v>12469</v>
      </c>
      <c r="C13117" s="28" t="s">
        <v>17701</v>
      </c>
      <c r="D13117" s="198">
        <v>1</v>
      </c>
      <c r="E13117" s="557">
        <v>6875</v>
      </c>
      <c r="F13117" s="5">
        <v>6875</v>
      </c>
    </row>
    <row r="13118" spans="1:6" ht="56.25" x14ac:dyDescent="0.2">
      <c r="A13118" s="2">
        <v>13113</v>
      </c>
      <c r="B13118" s="62" t="s">
        <v>16697</v>
      </c>
      <c r="C13118" s="28" t="s">
        <v>17702</v>
      </c>
      <c r="D13118" s="198">
        <v>1</v>
      </c>
      <c r="E13118" s="557">
        <v>34300</v>
      </c>
      <c r="F13118" s="5">
        <v>34300</v>
      </c>
    </row>
    <row r="13119" spans="1:6" ht="45" x14ac:dyDescent="0.2">
      <c r="A13119" s="2">
        <v>13114</v>
      </c>
      <c r="B13119" s="62" t="s">
        <v>16700</v>
      </c>
      <c r="C13119" s="28" t="s">
        <v>17703</v>
      </c>
      <c r="D13119" s="198">
        <v>1</v>
      </c>
      <c r="E13119" s="557">
        <v>8000</v>
      </c>
      <c r="F13119" s="5">
        <v>8000</v>
      </c>
    </row>
    <row r="13120" spans="1:6" ht="56.25" x14ac:dyDescent="0.2">
      <c r="A13120" s="2">
        <v>13115</v>
      </c>
      <c r="B13120" s="62" t="s">
        <v>16701</v>
      </c>
      <c r="C13120" s="28" t="s">
        <v>17704</v>
      </c>
      <c r="D13120" s="198">
        <v>1</v>
      </c>
      <c r="E13120" s="557">
        <v>75019</v>
      </c>
      <c r="F13120" s="5">
        <v>60431.94</v>
      </c>
    </row>
    <row r="13121" spans="1:6" ht="56.25" x14ac:dyDescent="0.2">
      <c r="A13121" s="2">
        <v>13116</v>
      </c>
      <c r="B13121" s="62" t="s">
        <v>16701</v>
      </c>
      <c r="C13121" s="28" t="s">
        <v>17705</v>
      </c>
      <c r="D13121" s="198">
        <v>1</v>
      </c>
      <c r="E13121" s="557">
        <v>75019</v>
      </c>
      <c r="F13121" s="5">
        <v>60431.94</v>
      </c>
    </row>
    <row r="13122" spans="1:6" ht="33.75" x14ac:dyDescent="0.2">
      <c r="A13122" s="2">
        <v>13117</v>
      </c>
      <c r="B13122" s="62" t="s">
        <v>16702</v>
      </c>
      <c r="C13122" s="28" t="s">
        <v>17706</v>
      </c>
      <c r="D13122" s="198">
        <v>1</v>
      </c>
      <c r="E13122" s="557">
        <v>19738</v>
      </c>
      <c r="F13122" s="5">
        <v>19738</v>
      </c>
    </row>
    <row r="13123" spans="1:6" ht="33.75" x14ac:dyDescent="0.2">
      <c r="A13123" s="2">
        <v>13118</v>
      </c>
      <c r="B13123" s="62" t="s">
        <v>16702</v>
      </c>
      <c r="C13123" s="28" t="s">
        <v>17707</v>
      </c>
      <c r="D13123" s="198">
        <v>1</v>
      </c>
      <c r="E13123" s="557">
        <v>19738</v>
      </c>
      <c r="F13123" s="5">
        <v>19738</v>
      </c>
    </row>
    <row r="13124" spans="1:6" ht="56.25" x14ac:dyDescent="0.2">
      <c r="A13124" s="2">
        <v>13119</v>
      </c>
      <c r="B13124" s="62" t="s">
        <v>16701</v>
      </c>
      <c r="C13124" s="28" t="s">
        <v>17708</v>
      </c>
      <c r="D13124" s="198">
        <v>1</v>
      </c>
      <c r="E13124" s="557">
        <v>75019</v>
      </c>
      <c r="F13124" s="5">
        <v>60431.94</v>
      </c>
    </row>
    <row r="13125" spans="1:6" ht="33.75" x14ac:dyDescent="0.2">
      <c r="A13125" s="2">
        <v>13120</v>
      </c>
      <c r="B13125" s="62" t="s">
        <v>16702</v>
      </c>
      <c r="C13125" s="28" t="s">
        <v>17709</v>
      </c>
      <c r="D13125" s="198">
        <v>1</v>
      </c>
      <c r="E13125" s="557">
        <v>19738</v>
      </c>
      <c r="F13125" s="5">
        <v>19738</v>
      </c>
    </row>
    <row r="13126" spans="1:6" ht="45" x14ac:dyDescent="0.2">
      <c r="A13126" s="2">
        <v>13121</v>
      </c>
      <c r="B13126" s="62" t="s">
        <v>16699</v>
      </c>
      <c r="C13126" s="28" t="s">
        <v>17710</v>
      </c>
      <c r="D13126" s="198">
        <v>1</v>
      </c>
      <c r="E13126" s="557">
        <v>3800</v>
      </c>
      <c r="F13126" s="5">
        <v>3800</v>
      </c>
    </row>
    <row r="13127" spans="1:6" ht="45" x14ac:dyDescent="0.2">
      <c r="A13127" s="2">
        <v>13122</v>
      </c>
      <c r="B13127" s="62" t="s">
        <v>16699</v>
      </c>
      <c r="C13127" s="28" t="s">
        <v>17711</v>
      </c>
      <c r="D13127" s="198">
        <v>1</v>
      </c>
      <c r="E13127" s="557">
        <v>3500</v>
      </c>
      <c r="F13127" s="5">
        <v>3500</v>
      </c>
    </row>
    <row r="13128" spans="1:6" ht="45" x14ac:dyDescent="0.2">
      <c r="A13128" s="2">
        <v>13123</v>
      </c>
      <c r="B13128" s="62" t="s">
        <v>16699</v>
      </c>
      <c r="C13128" s="28" t="s">
        <v>17712</v>
      </c>
      <c r="D13128" s="198">
        <v>1</v>
      </c>
      <c r="E13128" s="557">
        <v>4410</v>
      </c>
      <c r="F13128" s="5">
        <v>4410</v>
      </c>
    </row>
    <row r="13129" spans="1:6" ht="22.5" x14ac:dyDescent="0.2">
      <c r="A13129" s="2">
        <v>13124</v>
      </c>
      <c r="B13129" s="62" t="s">
        <v>16703</v>
      </c>
      <c r="C13129" s="28" t="s">
        <v>17713</v>
      </c>
      <c r="D13129" s="198">
        <v>1</v>
      </c>
      <c r="E13129" s="557">
        <v>11030</v>
      </c>
      <c r="F13129" s="5">
        <v>11030</v>
      </c>
    </row>
    <row r="13130" spans="1:6" ht="45" x14ac:dyDescent="0.2">
      <c r="A13130" s="2">
        <v>13125</v>
      </c>
      <c r="B13130" s="62" t="s">
        <v>16704</v>
      </c>
      <c r="C13130" s="28" t="s">
        <v>17714</v>
      </c>
      <c r="D13130" s="198">
        <v>1</v>
      </c>
      <c r="E13130" s="557">
        <v>55900</v>
      </c>
      <c r="F13130" s="5">
        <v>22360.080000000002</v>
      </c>
    </row>
    <row r="13131" spans="1:6" ht="22.5" x14ac:dyDescent="0.2">
      <c r="A13131" s="2">
        <v>13126</v>
      </c>
      <c r="B13131" s="62" t="s">
        <v>16705</v>
      </c>
      <c r="C13131" s="48">
        <v>4101240089</v>
      </c>
      <c r="D13131" s="198">
        <v>1</v>
      </c>
      <c r="E13131" s="557">
        <v>4395</v>
      </c>
      <c r="F13131" s="5">
        <v>4395</v>
      </c>
    </row>
    <row r="13132" spans="1:6" ht="22.5" x14ac:dyDescent="0.2">
      <c r="A13132" s="2">
        <v>13127</v>
      </c>
      <c r="B13132" s="62" t="s">
        <v>16705</v>
      </c>
      <c r="C13132" s="48">
        <v>4101240090</v>
      </c>
      <c r="D13132" s="198">
        <v>1</v>
      </c>
      <c r="E13132" s="557">
        <v>4395</v>
      </c>
      <c r="F13132" s="5">
        <v>4395</v>
      </c>
    </row>
    <row r="13133" spans="1:6" ht="33.75" x14ac:dyDescent="0.2">
      <c r="A13133" s="2">
        <v>13128</v>
      </c>
      <c r="B13133" s="62" t="s">
        <v>16706</v>
      </c>
      <c r="C13133" s="28" t="s">
        <v>17715</v>
      </c>
      <c r="D13133" s="198">
        <v>1</v>
      </c>
      <c r="E13133" s="557">
        <v>33136</v>
      </c>
      <c r="F13133" s="5">
        <v>33136</v>
      </c>
    </row>
    <row r="13134" spans="1:6" ht="33.75" x14ac:dyDescent="0.2">
      <c r="A13134" s="2">
        <v>13129</v>
      </c>
      <c r="B13134" s="62" t="s">
        <v>16706</v>
      </c>
      <c r="C13134" s="28" t="s">
        <v>17716</v>
      </c>
      <c r="D13134" s="198">
        <v>1</v>
      </c>
      <c r="E13134" s="557">
        <v>33136</v>
      </c>
      <c r="F13134" s="5">
        <v>33136</v>
      </c>
    </row>
    <row r="13135" spans="1:6" ht="22.5" x14ac:dyDescent="0.2">
      <c r="A13135" s="2">
        <v>13130</v>
      </c>
      <c r="B13135" s="62" t="s">
        <v>16707</v>
      </c>
      <c r="C13135" s="28" t="s">
        <v>17717</v>
      </c>
      <c r="D13135" s="198">
        <v>1</v>
      </c>
      <c r="E13135" s="557">
        <v>6989</v>
      </c>
      <c r="F13135" s="5">
        <v>6989</v>
      </c>
    </row>
    <row r="13136" spans="1:6" ht="22.5" x14ac:dyDescent="0.2">
      <c r="A13136" s="2">
        <v>13131</v>
      </c>
      <c r="B13136" s="62" t="s">
        <v>16708</v>
      </c>
      <c r="C13136" s="28" t="s">
        <v>17718</v>
      </c>
      <c r="D13136" s="198">
        <v>1</v>
      </c>
      <c r="E13136" s="557">
        <v>31590</v>
      </c>
      <c r="F13136" s="5">
        <v>31590</v>
      </c>
    </row>
    <row r="13137" spans="1:6" ht="33.75" x14ac:dyDescent="0.2">
      <c r="A13137" s="2">
        <v>13132</v>
      </c>
      <c r="B13137" s="62" t="s">
        <v>16709</v>
      </c>
      <c r="C13137" s="48">
        <v>4101240114</v>
      </c>
      <c r="D13137" s="198">
        <v>1</v>
      </c>
      <c r="E13137" s="557">
        <v>35708</v>
      </c>
      <c r="F13137" s="5">
        <v>35708</v>
      </c>
    </row>
    <row r="13138" spans="1:6" ht="33.75" x14ac:dyDescent="0.2">
      <c r="A13138" s="2">
        <v>13133</v>
      </c>
      <c r="B13138" s="62" t="s">
        <v>16709</v>
      </c>
      <c r="C13138" s="48">
        <v>4101240115</v>
      </c>
      <c r="D13138" s="198">
        <v>1</v>
      </c>
      <c r="E13138" s="557">
        <v>35708</v>
      </c>
      <c r="F13138" s="5">
        <v>35708</v>
      </c>
    </row>
    <row r="13139" spans="1:6" ht="22.5" x14ac:dyDescent="0.2">
      <c r="A13139" s="2">
        <v>13134</v>
      </c>
      <c r="B13139" s="62" t="s">
        <v>16710</v>
      </c>
      <c r="C13139" s="48">
        <v>4101240130</v>
      </c>
      <c r="D13139" s="198">
        <v>1</v>
      </c>
      <c r="E13139" s="557">
        <v>19781.009999999998</v>
      </c>
      <c r="F13139" s="5">
        <v>19781.009999999998</v>
      </c>
    </row>
    <row r="13140" spans="1:6" ht="22.5" x14ac:dyDescent="0.2">
      <c r="A13140" s="2">
        <v>13135</v>
      </c>
      <c r="B13140" s="62" t="s">
        <v>16710</v>
      </c>
      <c r="C13140" s="48">
        <v>4101240129</v>
      </c>
      <c r="D13140" s="198">
        <v>1</v>
      </c>
      <c r="E13140" s="557">
        <v>19781.009999999998</v>
      </c>
      <c r="F13140" s="5">
        <v>19781.009999999998</v>
      </c>
    </row>
    <row r="13141" spans="1:6" ht="22.5" x14ac:dyDescent="0.2">
      <c r="A13141" s="2">
        <v>13136</v>
      </c>
      <c r="B13141" s="62" t="s">
        <v>16710</v>
      </c>
      <c r="C13141" s="48">
        <v>4101240128</v>
      </c>
      <c r="D13141" s="198">
        <v>1</v>
      </c>
      <c r="E13141" s="557">
        <v>19781.009999999998</v>
      </c>
      <c r="F13141" s="5">
        <v>19781.009999999998</v>
      </c>
    </row>
    <row r="13142" spans="1:6" ht="22.5" x14ac:dyDescent="0.2">
      <c r="A13142" s="2">
        <v>13137</v>
      </c>
      <c r="B13142" s="62" t="s">
        <v>16710</v>
      </c>
      <c r="C13142" s="48">
        <v>4101240127</v>
      </c>
      <c r="D13142" s="198">
        <v>1</v>
      </c>
      <c r="E13142" s="557">
        <v>19781.009999999998</v>
      </c>
      <c r="F13142" s="5">
        <v>19781.009999999998</v>
      </c>
    </row>
    <row r="13143" spans="1:6" ht="22.5" x14ac:dyDescent="0.2">
      <c r="A13143" s="2">
        <v>13138</v>
      </c>
      <c r="B13143" s="62" t="s">
        <v>16710</v>
      </c>
      <c r="C13143" s="48">
        <v>4101240126</v>
      </c>
      <c r="D13143" s="198">
        <v>1</v>
      </c>
      <c r="E13143" s="557">
        <v>19781.009999999998</v>
      </c>
      <c r="F13143" s="5">
        <v>19781.009999999998</v>
      </c>
    </row>
    <row r="13144" spans="1:6" ht="22.5" x14ac:dyDescent="0.2">
      <c r="A13144" s="2">
        <v>13139</v>
      </c>
      <c r="B13144" s="62" t="s">
        <v>16710</v>
      </c>
      <c r="C13144" s="48">
        <v>4101240125</v>
      </c>
      <c r="D13144" s="198">
        <v>1</v>
      </c>
      <c r="E13144" s="557">
        <v>19781.009999999998</v>
      </c>
      <c r="F13144" s="5">
        <v>19781.009999999998</v>
      </c>
    </row>
    <row r="13145" spans="1:6" ht="22.5" x14ac:dyDescent="0.2">
      <c r="A13145" s="2">
        <v>13140</v>
      </c>
      <c r="B13145" s="62" t="s">
        <v>16710</v>
      </c>
      <c r="C13145" s="48">
        <v>4101240124</v>
      </c>
      <c r="D13145" s="198">
        <v>1</v>
      </c>
      <c r="E13145" s="557">
        <v>19781.009999999998</v>
      </c>
      <c r="F13145" s="5">
        <v>19781.009999999998</v>
      </c>
    </row>
    <row r="13146" spans="1:6" ht="22.5" x14ac:dyDescent="0.2">
      <c r="A13146" s="2">
        <v>13141</v>
      </c>
      <c r="B13146" s="62" t="s">
        <v>16710</v>
      </c>
      <c r="C13146" s="48">
        <v>4101240123</v>
      </c>
      <c r="D13146" s="198">
        <v>1</v>
      </c>
      <c r="E13146" s="557">
        <v>19781.009999999998</v>
      </c>
      <c r="F13146" s="5">
        <v>19781.009999999998</v>
      </c>
    </row>
    <row r="13147" spans="1:6" ht="33.75" x14ac:dyDescent="0.2">
      <c r="A13147" s="2">
        <v>13142</v>
      </c>
      <c r="B13147" s="62" t="s">
        <v>16711</v>
      </c>
      <c r="C13147" s="48">
        <v>4101240131</v>
      </c>
      <c r="D13147" s="198">
        <v>1</v>
      </c>
      <c r="E13147" s="557">
        <v>5459.25</v>
      </c>
      <c r="F13147" s="5">
        <v>5459.25</v>
      </c>
    </row>
    <row r="13148" spans="1:6" ht="33.75" x14ac:dyDescent="0.2">
      <c r="A13148" s="2">
        <v>13143</v>
      </c>
      <c r="B13148" s="62" t="s">
        <v>16711</v>
      </c>
      <c r="C13148" s="48">
        <v>4101240132</v>
      </c>
      <c r="D13148" s="198">
        <v>1</v>
      </c>
      <c r="E13148" s="557">
        <v>5459.25</v>
      </c>
      <c r="F13148" s="5">
        <v>5459.25</v>
      </c>
    </row>
    <row r="13149" spans="1:6" ht="33.75" x14ac:dyDescent="0.2">
      <c r="A13149" s="2">
        <v>13144</v>
      </c>
      <c r="B13149" s="62" t="s">
        <v>16711</v>
      </c>
      <c r="C13149" s="48">
        <v>4101240133</v>
      </c>
      <c r="D13149" s="198">
        <v>1</v>
      </c>
      <c r="E13149" s="557">
        <v>5459.25</v>
      </c>
      <c r="F13149" s="5">
        <v>5459.25</v>
      </c>
    </row>
    <row r="13150" spans="1:6" ht="33.75" x14ac:dyDescent="0.2">
      <c r="A13150" s="2">
        <v>13145</v>
      </c>
      <c r="B13150" s="62" t="s">
        <v>16711</v>
      </c>
      <c r="C13150" s="48">
        <v>4101240134</v>
      </c>
      <c r="D13150" s="198">
        <v>1</v>
      </c>
      <c r="E13150" s="557">
        <v>5459.25</v>
      </c>
      <c r="F13150" s="5">
        <v>5459.25</v>
      </c>
    </row>
    <row r="13151" spans="1:6" ht="33.75" x14ac:dyDescent="0.2">
      <c r="A13151" s="2">
        <v>13146</v>
      </c>
      <c r="B13151" s="62" t="s">
        <v>16712</v>
      </c>
      <c r="C13151" s="28" t="s">
        <v>17719</v>
      </c>
      <c r="D13151" s="198">
        <v>1</v>
      </c>
      <c r="E13151" s="557">
        <v>9109.89</v>
      </c>
      <c r="F13151" s="5">
        <v>9109.89</v>
      </c>
    </row>
    <row r="13152" spans="1:6" ht="33.75" x14ac:dyDescent="0.2">
      <c r="A13152" s="2">
        <v>13147</v>
      </c>
      <c r="B13152" s="62" t="s">
        <v>16713</v>
      </c>
      <c r="C13152" s="28" t="s">
        <v>17720</v>
      </c>
      <c r="D13152" s="198">
        <v>1</v>
      </c>
      <c r="E13152" s="557">
        <v>7315.77</v>
      </c>
      <c r="F13152" s="5">
        <v>7315.77</v>
      </c>
    </row>
    <row r="13153" spans="1:6" ht="33.75" x14ac:dyDescent="0.2">
      <c r="A13153" s="2">
        <v>13148</v>
      </c>
      <c r="B13153" s="62" t="s">
        <v>16714</v>
      </c>
      <c r="C13153" s="48">
        <v>4101240135</v>
      </c>
      <c r="D13153" s="198">
        <v>1</v>
      </c>
      <c r="E13153" s="557">
        <v>8750.66</v>
      </c>
      <c r="F13153" s="5">
        <v>8750.66</v>
      </c>
    </row>
    <row r="13154" spans="1:6" ht="33.75" x14ac:dyDescent="0.2">
      <c r="A13154" s="2">
        <v>13149</v>
      </c>
      <c r="B13154" s="62" t="s">
        <v>16714</v>
      </c>
      <c r="C13154" s="48">
        <v>4101240136</v>
      </c>
      <c r="D13154" s="198">
        <v>1</v>
      </c>
      <c r="E13154" s="557">
        <v>8750.66</v>
      </c>
      <c r="F13154" s="5">
        <v>8750.66</v>
      </c>
    </row>
    <row r="13155" spans="1:6" ht="33.75" x14ac:dyDescent="0.2">
      <c r="A13155" s="2">
        <v>13150</v>
      </c>
      <c r="B13155" s="62" t="s">
        <v>16714</v>
      </c>
      <c r="C13155" s="48">
        <v>4101240137</v>
      </c>
      <c r="D13155" s="198">
        <v>1</v>
      </c>
      <c r="E13155" s="557">
        <v>8750.66</v>
      </c>
      <c r="F13155" s="5">
        <v>8750.66</v>
      </c>
    </row>
    <row r="13156" spans="1:6" ht="33.75" x14ac:dyDescent="0.2">
      <c r="A13156" s="2">
        <v>13151</v>
      </c>
      <c r="B13156" s="62" t="s">
        <v>16714</v>
      </c>
      <c r="C13156" s="48">
        <v>4101240138</v>
      </c>
      <c r="D13156" s="198">
        <v>1</v>
      </c>
      <c r="E13156" s="557">
        <v>8750.66</v>
      </c>
      <c r="F13156" s="5">
        <v>8750.66</v>
      </c>
    </row>
    <row r="13157" spans="1:6" ht="33.75" x14ac:dyDescent="0.2">
      <c r="A13157" s="2">
        <v>13152</v>
      </c>
      <c r="B13157" s="62" t="s">
        <v>16714</v>
      </c>
      <c r="C13157" s="48">
        <v>4101240139</v>
      </c>
      <c r="D13157" s="198">
        <v>1</v>
      </c>
      <c r="E13157" s="557">
        <v>8750.66</v>
      </c>
      <c r="F13157" s="5">
        <v>8750.66</v>
      </c>
    </row>
    <row r="13158" spans="1:6" ht="33.75" x14ac:dyDescent="0.2">
      <c r="A13158" s="2">
        <v>13153</v>
      </c>
      <c r="B13158" s="62" t="s">
        <v>16714</v>
      </c>
      <c r="C13158" s="48">
        <v>4101240140</v>
      </c>
      <c r="D13158" s="198">
        <v>1</v>
      </c>
      <c r="E13158" s="557">
        <v>8750.66</v>
      </c>
      <c r="F13158" s="5">
        <v>8750.66</v>
      </c>
    </row>
    <row r="13159" spans="1:6" ht="33.75" x14ac:dyDescent="0.2">
      <c r="A13159" s="2">
        <v>13154</v>
      </c>
      <c r="B13159" s="62" t="s">
        <v>16714</v>
      </c>
      <c r="C13159" s="48">
        <v>4101240141</v>
      </c>
      <c r="D13159" s="198">
        <v>1</v>
      </c>
      <c r="E13159" s="557">
        <v>8750.66</v>
      </c>
      <c r="F13159" s="5">
        <v>8750.66</v>
      </c>
    </row>
    <row r="13160" spans="1:6" ht="33.75" x14ac:dyDescent="0.2">
      <c r="A13160" s="2">
        <v>13155</v>
      </c>
      <c r="B13160" s="62" t="s">
        <v>16714</v>
      </c>
      <c r="C13160" s="48">
        <v>4101240142</v>
      </c>
      <c r="D13160" s="198">
        <v>1</v>
      </c>
      <c r="E13160" s="557">
        <v>8750.66</v>
      </c>
      <c r="F13160" s="5">
        <v>8750.66</v>
      </c>
    </row>
    <row r="13161" spans="1:6" x14ac:dyDescent="0.2">
      <c r="A13161" s="2">
        <v>13156</v>
      </c>
      <c r="B13161" s="62" t="s">
        <v>16715</v>
      </c>
      <c r="C13161" s="48">
        <v>4101240146</v>
      </c>
      <c r="D13161" s="198">
        <v>1</v>
      </c>
      <c r="E13161" s="557">
        <v>7276.64</v>
      </c>
      <c r="F13161" s="5">
        <v>7276.64</v>
      </c>
    </row>
    <row r="13162" spans="1:6" x14ac:dyDescent="0.2">
      <c r="A13162" s="2">
        <v>13157</v>
      </c>
      <c r="B13162" s="62" t="s">
        <v>16715</v>
      </c>
      <c r="C13162" s="48">
        <v>4101240145</v>
      </c>
      <c r="D13162" s="198">
        <v>1</v>
      </c>
      <c r="E13162" s="557">
        <v>7276.64</v>
      </c>
      <c r="F13162" s="5">
        <v>7276.64</v>
      </c>
    </row>
    <row r="13163" spans="1:6" x14ac:dyDescent="0.2">
      <c r="A13163" s="2">
        <v>13158</v>
      </c>
      <c r="B13163" s="62" t="s">
        <v>16715</v>
      </c>
      <c r="C13163" s="48">
        <v>4101240143</v>
      </c>
      <c r="D13163" s="198">
        <v>1</v>
      </c>
      <c r="E13163" s="557">
        <v>7276.64</v>
      </c>
      <c r="F13163" s="5">
        <v>7276.64</v>
      </c>
    </row>
    <row r="13164" spans="1:6" x14ac:dyDescent="0.2">
      <c r="A13164" s="2">
        <v>13159</v>
      </c>
      <c r="B13164" s="62" t="s">
        <v>16715</v>
      </c>
      <c r="C13164" s="48">
        <v>4101240144</v>
      </c>
      <c r="D13164" s="198">
        <v>1</v>
      </c>
      <c r="E13164" s="557">
        <v>7276.64</v>
      </c>
      <c r="F13164" s="5">
        <v>7276.64</v>
      </c>
    </row>
    <row r="13165" spans="1:6" x14ac:dyDescent="0.2">
      <c r="A13165" s="2">
        <v>13160</v>
      </c>
      <c r="B13165" s="62" t="s">
        <v>16715</v>
      </c>
      <c r="C13165" s="48">
        <v>4101240147</v>
      </c>
      <c r="D13165" s="198">
        <v>1</v>
      </c>
      <c r="E13165" s="557">
        <v>7276.64</v>
      </c>
      <c r="F13165" s="5">
        <v>7276.64</v>
      </c>
    </row>
    <row r="13166" spans="1:6" x14ac:dyDescent="0.2">
      <c r="A13166" s="2">
        <v>13161</v>
      </c>
      <c r="B13166" s="62" t="s">
        <v>16715</v>
      </c>
      <c r="C13166" s="48">
        <v>4101240148</v>
      </c>
      <c r="D13166" s="198">
        <v>1</v>
      </c>
      <c r="E13166" s="557">
        <v>7276.64</v>
      </c>
      <c r="F13166" s="5">
        <v>7276.64</v>
      </c>
    </row>
    <row r="13167" spans="1:6" x14ac:dyDescent="0.2">
      <c r="A13167" s="2">
        <v>13162</v>
      </c>
      <c r="B13167" s="62" t="s">
        <v>16715</v>
      </c>
      <c r="C13167" s="48">
        <v>4101240149</v>
      </c>
      <c r="D13167" s="198">
        <v>1</v>
      </c>
      <c r="E13167" s="557">
        <v>7276.64</v>
      </c>
      <c r="F13167" s="5">
        <v>7276.64</v>
      </c>
    </row>
    <row r="13168" spans="1:6" x14ac:dyDescent="0.2">
      <c r="A13168" s="2">
        <v>13163</v>
      </c>
      <c r="B13168" s="62" t="s">
        <v>16715</v>
      </c>
      <c r="C13168" s="48">
        <v>4101240150</v>
      </c>
      <c r="D13168" s="198">
        <v>1</v>
      </c>
      <c r="E13168" s="557">
        <v>7276.64</v>
      </c>
      <c r="F13168" s="5">
        <v>7276.64</v>
      </c>
    </row>
    <row r="13169" spans="1:6" ht="33.75" x14ac:dyDescent="0.2">
      <c r="A13169" s="2">
        <v>13164</v>
      </c>
      <c r="B13169" s="62" t="s">
        <v>16716</v>
      </c>
      <c r="C13169" s="48">
        <v>4101240151</v>
      </c>
      <c r="D13169" s="198">
        <v>1</v>
      </c>
      <c r="E13169" s="557">
        <v>10005.56</v>
      </c>
      <c r="F13169" s="5">
        <v>10005.56</v>
      </c>
    </row>
    <row r="13170" spans="1:6" ht="33.75" x14ac:dyDescent="0.2">
      <c r="A13170" s="2">
        <v>13165</v>
      </c>
      <c r="B13170" s="62" t="s">
        <v>16716</v>
      </c>
      <c r="C13170" s="48">
        <v>4101240152</v>
      </c>
      <c r="D13170" s="198">
        <v>1</v>
      </c>
      <c r="E13170" s="557">
        <v>10005.56</v>
      </c>
      <c r="F13170" s="5">
        <v>10005.56</v>
      </c>
    </row>
    <row r="13171" spans="1:6" ht="33.75" x14ac:dyDescent="0.2">
      <c r="A13171" s="2">
        <v>13166</v>
      </c>
      <c r="B13171" s="62" t="s">
        <v>16716</v>
      </c>
      <c r="C13171" s="48">
        <v>4101240153</v>
      </c>
      <c r="D13171" s="198">
        <v>1</v>
      </c>
      <c r="E13171" s="557">
        <v>10005.56</v>
      </c>
      <c r="F13171" s="5">
        <v>10005.56</v>
      </c>
    </row>
    <row r="13172" spans="1:6" ht="33.75" x14ac:dyDescent="0.2">
      <c r="A13172" s="2">
        <v>13167</v>
      </c>
      <c r="B13172" s="62" t="s">
        <v>16716</v>
      </c>
      <c r="C13172" s="48">
        <v>4101240154</v>
      </c>
      <c r="D13172" s="198">
        <v>1</v>
      </c>
      <c r="E13172" s="557">
        <v>10005.56</v>
      </c>
      <c r="F13172" s="5">
        <v>10005.56</v>
      </c>
    </row>
    <row r="13173" spans="1:6" ht="33.75" x14ac:dyDescent="0.2">
      <c r="A13173" s="2">
        <v>13168</v>
      </c>
      <c r="B13173" s="62" t="s">
        <v>16716</v>
      </c>
      <c r="C13173" s="48">
        <v>4101240155</v>
      </c>
      <c r="D13173" s="198">
        <v>1</v>
      </c>
      <c r="E13173" s="557">
        <v>10005.56</v>
      </c>
      <c r="F13173" s="5">
        <v>10005.56</v>
      </c>
    </row>
    <row r="13174" spans="1:6" ht="33.75" x14ac:dyDescent="0.2">
      <c r="A13174" s="2">
        <v>13169</v>
      </c>
      <c r="B13174" s="62" t="s">
        <v>16716</v>
      </c>
      <c r="C13174" s="48">
        <v>4101240156</v>
      </c>
      <c r="D13174" s="198">
        <v>1</v>
      </c>
      <c r="E13174" s="557">
        <v>10005.56</v>
      </c>
      <c r="F13174" s="5">
        <v>10005.56</v>
      </c>
    </row>
    <row r="13175" spans="1:6" ht="33.75" x14ac:dyDescent="0.2">
      <c r="A13175" s="2">
        <v>13170</v>
      </c>
      <c r="B13175" s="62" t="s">
        <v>16716</v>
      </c>
      <c r="C13175" s="48">
        <v>4101240157</v>
      </c>
      <c r="D13175" s="198">
        <v>1</v>
      </c>
      <c r="E13175" s="557">
        <v>10005.56</v>
      </c>
      <c r="F13175" s="5">
        <v>10005.56</v>
      </c>
    </row>
    <row r="13176" spans="1:6" ht="33.75" x14ac:dyDescent="0.2">
      <c r="A13176" s="2">
        <v>13171</v>
      </c>
      <c r="B13176" s="62" t="s">
        <v>16716</v>
      </c>
      <c r="C13176" s="48">
        <v>4101240158</v>
      </c>
      <c r="D13176" s="198">
        <v>1</v>
      </c>
      <c r="E13176" s="557">
        <v>10005.56</v>
      </c>
      <c r="F13176" s="5">
        <v>10005.56</v>
      </c>
    </row>
    <row r="13177" spans="1:6" ht="22.5" x14ac:dyDescent="0.2">
      <c r="A13177" s="2">
        <v>13172</v>
      </c>
      <c r="B13177" s="62" t="s">
        <v>15735</v>
      </c>
      <c r="C13177" s="48">
        <v>4101240166</v>
      </c>
      <c r="D13177" s="198">
        <v>1</v>
      </c>
      <c r="E13177" s="557">
        <v>8749.1200000000008</v>
      </c>
      <c r="F13177" s="5">
        <v>8749.1200000000008</v>
      </c>
    </row>
    <row r="13178" spans="1:6" ht="22.5" x14ac:dyDescent="0.2">
      <c r="A13178" s="2">
        <v>13173</v>
      </c>
      <c r="B13178" s="62" t="s">
        <v>15735</v>
      </c>
      <c r="C13178" s="48">
        <v>4101240165</v>
      </c>
      <c r="D13178" s="198">
        <v>1</v>
      </c>
      <c r="E13178" s="557">
        <v>8749.1200000000008</v>
      </c>
      <c r="F13178" s="5">
        <v>8749.1200000000008</v>
      </c>
    </row>
    <row r="13179" spans="1:6" ht="22.5" x14ac:dyDescent="0.2">
      <c r="A13179" s="2">
        <v>13174</v>
      </c>
      <c r="B13179" s="62" t="s">
        <v>15735</v>
      </c>
      <c r="C13179" s="48">
        <v>4101240164</v>
      </c>
      <c r="D13179" s="198">
        <v>1</v>
      </c>
      <c r="E13179" s="557">
        <v>8749.1200000000008</v>
      </c>
      <c r="F13179" s="5">
        <v>8749.1200000000008</v>
      </c>
    </row>
    <row r="13180" spans="1:6" ht="22.5" x14ac:dyDescent="0.2">
      <c r="A13180" s="2">
        <v>13175</v>
      </c>
      <c r="B13180" s="62" t="s">
        <v>15735</v>
      </c>
      <c r="C13180" s="48">
        <v>4101240163</v>
      </c>
      <c r="D13180" s="198">
        <v>1</v>
      </c>
      <c r="E13180" s="557">
        <v>8749.1200000000008</v>
      </c>
      <c r="F13180" s="5">
        <v>8749.1200000000008</v>
      </c>
    </row>
    <row r="13181" spans="1:6" ht="22.5" x14ac:dyDescent="0.2">
      <c r="A13181" s="2">
        <v>13176</v>
      </c>
      <c r="B13181" s="62" t="s">
        <v>15735</v>
      </c>
      <c r="C13181" s="48">
        <v>4101240162</v>
      </c>
      <c r="D13181" s="198">
        <v>1</v>
      </c>
      <c r="E13181" s="557">
        <v>8749.1200000000008</v>
      </c>
      <c r="F13181" s="5">
        <v>8749.1200000000008</v>
      </c>
    </row>
    <row r="13182" spans="1:6" ht="22.5" x14ac:dyDescent="0.2">
      <c r="A13182" s="2">
        <v>13177</v>
      </c>
      <c r="B13182" s="62" t="s">
        <v>15735</v>
      </c>
      <c r="C13182" s="48">
        <v>4101240161</v>
      </c>
      <c r="D13182" s="198">
        <v>1</v>
      </c>
      <c r="E13182" s="557">
        <v>8749.1200000000008</v>
      </c>
      <c r="F13182" s="5">
        <v>8749.1200000000008</v>
      </c>
    </row>
    <row r="13183" spans="1:6" ht="22.5" x14ac:dyDescent="0.2">
      <c r="A13183" s="2">
        <v>13178</v>
      </c>
      <c r="B13183" s="62" t="s">
        <v>15735</v>
      </c>
      <c r="C13183" s="48">
        <v>4101240160</v>
      </c>
      <c r="D13183" s="198">
        <v>1</v>
      </c>
      <c r="E13183" s="557">
        <v>8749.1200000000008</v>
      </c>
      <c r="F13183" s="5">
        <v>8749.1200000000008</v>
      </c>
    </row>
    <row r="13184" spans="1:6" ht="22.5" x14ac:dyDescent="0.2">
      <c r="A13184" s="2">
        <v>13179</v>
      </c>
      <c r="B13184" s="62" t="s">
        <v>15735</v>
      </c>
      <c r="C13184" s="48">
        <v>4101240159</v>
      </c>
      <c r="D13184" s="198">
        <v>1</v>
      </c>
      <c r="E13184" s="557">
        <v>8749.1200000000008</v>
      </c>
      <c r="F13184" s="5">
        <v>8749.1200000000008</v>
      </c>
    </row>
    <row r="13185" spans="1:6" ht="33.75" x14ac:dyDescent="0.2">
      <c r="A13185" s="2">
        <v>13180</v>
      </c>
      <c r="B13185" s="62" t="s">
        <v>16717</v>
      </c>
      <c r="C13185" s="48">
        <v>4101240174</v>
      </c>
      <c r="D13185" s="198">
        <v>1</v>
      </c>
      <c r="E13185" s="557">
        <v>3592.2</v>
      </c>
      <c r="F13185" s="5">
        <v>3592.2</v>
      </c>
    </row>
    <row r="13186" spans="1:6" ht="33.75" x14ac:dyDescent="0.2">
      <c r="A13186" s="2">
        <v>13181</v>
      </c>
      <c r="B13186" s="62" t="s">
        <v>16717</v>
      </c>
      <c r="C13186" s="48">
        <v>4101240173</v>
      </c>
      <c r="D13186" s="198">
        <v>1</v>
      </c>
      <c r="E13186" s="557">
        <v>3592.2</v>
      </c>
      <c r="F13186" s="5">
        <v>3592.2</v>
      </c>
    </row>
    <row r="13187" spans="1:6" ht="33.75" x14ac:dyDescent="0.2">
      <c r="A13187" s="2">
        <v>13182</v>
      </c>
      <c r="B13187" s="62" t="s">
        <v>16717</v>
      </c>
      <c r="C13187" s="48">
        <v>4101240172</v>
      </c>
      <c r="D13187" s="198">
        <v>1</v>
      </c>
      <c r="E13187" s="557">
        <v>3592.2</v>
      </c>
      <c r="F13187" s="5">
        <v>3592.2</v>
      </c>
    </row>
    <row r="13188" spans="1:6" ht="33.75" x14ac:dyDescent="0.2">
      <c r="A13188" s="2">
        <v>13183</v>
      </c>
      <c r="B13188" s="62" t="s">
        <v>16717</v>
      </c>
      <c r="C13188" s="48">
        <v>4101240171</v>
      </c>
      <c r="D13188" s="198">
        <v>1</v>
      </c>
      <c r="E13188" s="557">
        <v>3592.2</v>
      </c>
      <c r="F13188" s="5">
        <v>3592.2</v>
      </c>
    </row>
    <row r="13189" spans="1:6" ht="33.75" x14ac:dyDescent="0.2">
      <c r="A13189" s="2">
        <v>13184</v>
      </c>
      <c r="B13189" s="62" t="s">
        <v>16717</v>
      </c>
      <c r="C13189" s="48">
        <v>4101240170</v>
      </c>
      <c r="D13189" s="198">
        <v>1</v>
      </c>
      <c r="E13189" s="557">
        <v>3592.2</v>
      </c>
      <c r="F13189" s="5">
        <v>3592.2</v>
      </c>
    </row>
    <row r="13190" spans="1:6" ht="33.75" x14ac:dyDescent="0.2">
      <c r="A13190" s="2">
        <v>13185</v>
      </c>
      <c r="B13190" s="62" t="s">
        <v>16717</v>
      </c>
      <c r="C13190" s="48">
        <v>4101240169</v>
      </c>
      <c r="D13190" s="198">
        <v>1</v>
      </c>
      <c r="E13190" s="557">
        <v>3592.2</v>
      </c>
      <c r="F13190" s="5">
        <v>3592.2</v>
      </c>
    </row>
    <row r="13191" spans="1:6" ht="33.75" x14ac:dyDescent="0.2">
      <c r="A13191" s="2">
        <v>13186</v>
      </c>
      <c r="B13191" s="62" t="s">
        <v>16717</v>
      </c>
      <c r="C13191" s="48">
        <v>4101240168</v>
      </c>
      <c r="D13191" s="198">
        <v>1</v>
      </c>
      <c r="E13191" s="557">
        <v>3592.2</v>
      </c>
      <c r="F13191" s="5">
        <v>3592.2</v>
      </c>
    </row>
    <row r="13192" spans="1:6" ht="33.75" x14ac:dyDescent="0.2">
      <c r="A13192" s="2">
        <v>13187</v>
      </c>
      <c r="B13192" s="62" t="s">
        <v>16717</v>
      </c>
      <c r="C13192" s="48">
        <v>4101240167</v>
      </c>
      <c r="D13192" s="198">
        <v>1</v>
      </c>
      <c r="E13192" s="557">
        <v>3592.2</v>
      </c>
      <c r="F13192" s="5">
        <v>3592.2</v>
      </c>
    </row>
    <row r="13193" spans="1:6" x14ac:dyDescent="0.2">
      <c r="A13193" s="2">
        <v>13188</v>
      </c>
      <c r="B13193" s="62" t="s">
        <v>16718</v>
      </c>
      <c r="C13193" s="48">
        <v>4101240175</v>
      </c>
      <c r="D13193" s="198">
        <v>1</v>
      </c>
      <c r="E13193" s="557">
        <v>10039.74</v>
      </c>
      <c r="F13193" s="5">
        <v>10039.74</v>
      </c>
    </row>
    <row r="13194" spans="1:6" x14ac:dyDescent="0.2">
      <c r="A13194" s="2">
        <v>13189</v>
      </c>
      <c r="B13194" s="62" t="s">
        <v>16718</v>
      </c>
      <c r="C13194" s="48">
        <v>4101240176</v>
      </c>
      <c r="D13194" s="198">
        <v>1</v>
      </c>
      <c r="E13194" s="557">
        <v>10039.74</v>
      </c>
      <c r="F13194" s="5">
        <v>10039.74</v>
      </c>
    </row>
    <row r="13195" spans="1:6" x14ac:dyDescent="0.2">
      <c r="A13195" s="2">
        <v>13190</v>
      </c>
      <c r="B13195" s="62" t="s">
        <v>16718</v>
      </c>
      <c r="C13195" s="48">
        <v>4101240177</v>
      </c>
      <c r="D13195" s="198">
        <v>1</v>
      </c>
      <c r="E13195" s="557">
        <v>10039.74</v>
      </c>
      <c r="F13195" s="5">
        <v>10039.74</v>
      </c>
    </row>
    <row r="13196" spans="1:6" x14ac:dyDescent="0.2">
      <c r="A13196" s="2">
        <v>13191</v>
      </c>
      <c r="B13196" s="62" t="s">
        <v>16718</v>
      </c>
      <c r="C13196" s="48">
        <v>4101240178</v>
      </c>
      <c r="D13196" s="198">
        <v>1</v>
      </c>
      <c r="E13196" s="557">
        <v>10039.74</v>
      </c>
      <c r="F13196" s="5">
        <v>10039.74</v>
      </c>
    </row>
    <row r="13197" spans="1:6" x14ac:dyDescent="0.2">
      <c r="A13197" s="2">
        <v>13192</v>
      </c>
      <c r="B13197" s="62" t="s">
        <v>16718</v>
      </c>
      <c r="C13197" s="48">
        <v>4101240179</v>
      </c>
      <c r="D13197" s="198">
        <v>1</v>
      </c>
      <c r="E13197" s="557">
        <v>10039.74</v>
      </c>
      <c r="F13197" s="5">
        <v>10039.74</v>
      </c>
    </row>
    <row r="13198" spans="1:6" x14ac:dyDescent="0.2">
      <c r="A13198" s="2">
        <v>13193</v>
      </c>
      <c r="B13198" s="62" t="s">
        <v>16718</v>
      </c>
      <c r="C13198" s="48">
        <v>4101240180</v>
      </c>
      <c r="D13198" s="198">
        <v>1</v>
      </c>
      <c r="E13198" s="557">
        <v>10039.74</v>
      </c>
      <c r="F13198" s="5">
        <v>10039.74</v>
      </c>
    </row>
    <row r="13199" spans="1:6" x14ac:dyDescent="0.2">
      <c r="A13199" s="2">
        <v>13194</v>
      </c>
      <c r="B13199" s="62" t="s">
        <v>16718</v>
      </c>
      <c r="C13199" s="48">
        <v>4101240181</v>
      </c>
      <c r="D13199" s="198">
        <v>1</v>
      </c>
      <c r="E13199" s="557">
        <v>10039.74</v>
      </c>
      <c r="F13199" s="5">
        <v>10039.74</v>
      </c>
    </row>
    <row r="13200" spans="1:6" x14ac:dyDescent="0.2">
      <c r="A13200" s="2">
        <v>13195</v>
      </c>
      <c r="B13200" s="62" t="s">
        <v>16718</v>
      </c>
      <c r="C13200" s="48">
        <v>4101240182</v>
      </c>
      <c r="D13200" s="198">
        <v>1</v>
      </c>
      <c r="E13200" s="557">
        <v>10039.74</v>
      </c>
      <c r="F13200" s="5">
        <v>10039.74</v>
      </c>
    </row>
    <row r="13201" spans="1:6" x14ac:dyDescent="0.2">
      <c r="A13201" s="2">
        <v>13196</v>
      </c>
      <c r="B13201" s="62" t="s">
        <v>15719</v>
      </c>
      <c r="C13201" s="48">
        <v>4101240190</v>
      </c>
      <c r="D13201" s="198">
        <v>1</v>
      </c>
      <c r="E13201" s="557">
        <v>7644.99</v>
      </c>
      <c r="F13201" s="5">
        <v>7644.99</v>
      </c>
    </row>
    <row r="13202" spans="1:6" x14ac:dyDescent="0.2">
      <c r="A13202" s="2">
        <v>13197</v>
      </c>
      <c r="B13202" s="62" t="s">
        <v>15719</v>
      </c>
      <c r="C13202" s="48">
        <v>4101240189</v>
      </c>
      <c r="D13202" s="198">
        <v>1</v>
      </c>
      <c r="E13202" s="557">
        <v>7644.99</v>
      </c>
      <c r="F13202" s="5">
        <v>7644.99</v>
      </c>
    </row>
    <row r="13203" spans="1:6" x14ac:dyDescent="0.2">
      <c r="A13203" s="2">
        <v>13198</v>
      </c>
      <c r="B13203" s="62" t="s">
        <v>15719</v>
      </c>
      <c r="C13203" s="48">
        <v>4101240188</v>
      </c>
      <c r="D13203" s="198">
        <v>1</v>
      </c>
      <c r="E13203" s="557">
        <v>7644.99</v>
      </c>
      <c r="F13203" s="5">
        <v>7644.99</v>
      </c>
    </row>
    <row r="13204" spans="1:6" x14ac:dyDescent="0.2">
      <c r="A13204" s="2">
        <v>13199</v>
      </c>
      <c r="B13204" s="62" t="s">
        <v>15719</v>
      </c>
      <c r="C13204" s="48">
        <v>4101240187</v>
      </c>
      <c r="D13204" s="198">
        <v>1</v>
      </c>
      <c r="E13204" s="557">
        <v>7644.99</v>
      </c>
      <c r="F13204" s="5">
        <v>7644.99</v>
      </c>
    </row>
    <row r="13205" spans="1:6" x14ac:dyDescent="0.2">
      <c r="A13205" s="2">
        <v>13200</v>
      </c>
      <c r="B13205" s="62" t="s">
        <v>15719</v>
      </c>
      <c r="C13205" s="48">
        <v>4101240186</v>
      </c>
      <c r="D13205" s="198">
        <v>1</v>
      </c>
      <c r="E13205" s="557">
        <v>7644.99</v>
      </c>
      <c r="F13205" s="5">
        <v>7644.99</v>
      </c>
    </row>
    <row r="13206" spans="1:6" x14ac:dyDescent="0.2">
      <c r="A13206" s="2">
        <v>13201</v>
      </c>
      <c r="B13206" s="62" t="s">
        <v>15719</v>
      </c>
      <c r="C13206" s="48">
        <v>4101240185</v>
      </c>
      <c r="D13206" s="198">
        <v>1</v>
      </c>
      <c r="E13206" s="557">
        <v>7644.99</v>
      </c>
      <c r="F13206" s="5">
        <v>7644.99</v>
      </c>
    </row>
    <row r="13207" spans="1:6" x14ac:dyDescent="0.2">
      <c r="A13207" s="2">
        <v>13202</v>
      </c>
      <c r="B13207" s="62" t="s">
        <v>15719</v>
      </c>
      <c r="C13207" s="48">
        <v>4101240184</v>
      </c>
      <c r="D13207" s="198">
        <v>1</v>
      </c>
      <c r="E13207" s="557">
        <v>7644.99</v>
      </c>
      <c r="F13207" s="5">
        <v>7644.99</v>
      </c>
    </row>
    <row r="13208" spans="1:6" x14ac:dyDescent="0.2">
      <c r="A13208" s="2">
        <v>13203</v>
      </c>
      <c r="B13208" s="62" t="s">
        <v>15719</v>
      </c>
      <c r="C13208" s="48">
        <v>4101240183</v>
      </c>
      <c r="D13208" s="198">
        <v>1</v>
      </c>
      <c r="E13208" s="557">
        <v>7644.99</v>
      </c>
      <c r="F13208" s="5">
        <v>7644.99</v>
      </c>
    </row>
    <row r="13209" spans="1:6" ht="22.5" x14ac:dyDescent="0.2">
      <c r="A13209" s="2">
        <v>13204</v>
      </c>
      <c r="B13209" s="62" t="s">
        <v>16719</v>
      </c>
      <c r="C13209" s="48">
        <v>4101240191</v>
      </c>
      <c r="D13209" s="198">
        <v>1</v>
      </c>
      <c r="E13209" s="557">
        <v>5342.94</v>
      </c>
      <c r="F13209" s="5">
        <v>5342.94</v>
      </c>
    </row>
    <row r="13210" spans="1:6" ht="22.5" x14ac:dyDescent="0.2">
      <c r="A13210" s="2">
        <v>13205</v>
      </c>
      <c r="B13210" s="62" t="s">
        <v>16719</v>
      </c>
      <c r="C13210" s="48">
        <v>4101240192</v>
      </c>
      <c r="D13210" s="198">
        <v>1</v>
      </c>
      <c r="E13210" s="557">
        <v>5342.94</v>
      </c>
      <c r="F13210" s="5">
        <v>5342.94</v>
      </c>
    </row>
    <row r="13211" spans="1:6" ht="22.5" x14ac:dyDescent="0.2">
      <c r="A13211" s="2">
        <v>13206</v>
      </c>
      <c r="B13211" s="62" t="s">
        <v>16719</v>
      </c>
      <c r="C13211" s="48">
        <v>4101240193</v>
      </c>
      <c r="D13211" s="198">
        <v>1</v>
      </c>
      <c r="E13211" s="557">
        <v>5342.94</v>
      </c>
      <c r="F13211" s="5">
        <v>5342.94</v>
      </c>
    </row>
    <row r="13212" spans="1:6" ht="22.5" x14ac:dyDescent="0.2">
      <c r="A13212" s="2">
        <v>13207</v>
      </c>
      <c r="B13212" s="62" t="s">
        <v>16719</v>
      </c>
      <c r="C13212" s="48">
        <v>4101240194</v>
      </c>
      <c r="D13212" s="198">
        <v>1</v>
      </c>
      <c r="E13212" s="557">
        <v>5342.94</v>
      </c>
      <c r="F13212" s="5">
        <v>5342.94</v>
      </c>
    </row>
    <row r="13213" spans="1:6" ht="22.5" x14ac:dyDescent="0.2">
      <c r="A13213" s="2">
        <v>13208</v>
      </c>
      <c r="B13213" s="62" t="s">
        <v>16719</v>
      </c>
      <c r="C13213" s="48">
        <v>4101240195</v>
      </c>
      <c r="D13213" s="198">
        <v>1</v>
      </c>
      <c r="E13213" s="557">
        <v>5342.94</v>
      </c>
      <c r="F13213" s="5">
        <v>5342.94</v>
      </c>
    </row>
    <row r="13214" spans="1:6" ht="22.5" x14ac:dyDescent="0.2">
      <c r="A13214" s="2">
        <v>13209</v>
      </c>
      <c r="B13214" s="62" t="s">
        <v>16719</v>
      </c>
      <c r="C13214" s="48">
        <v>4101240196</v>
      </c>
      <c r="D13214" s="198">
        <v>1</v>
      </c>
      <c r="E13214" s="557">
        <v>5342.94</v>
      </c>
      <c r="F13214" s="5">
        <v>5342.94</v>
      </c>
    </row>
    <row r="13215" spans="1:6" ht="22.5" x14ac:dyDescent="0.2">
      <c r="A13215" s="2">
        <v>13210</v>
      </c>
      <c r="B13215" s="62" t="s">
        <v>16719</v>
      </c>
      <c r="C13215" s="48">
        <v>4101240197</v>
      </c>
      <c r="D13215" s="198">
        <v>1</v>
      </c>
      <c r="E13215" s="557">
        <v>5342.94</v>
      </c>
      <c r="F13215" s="5">
        <v>5342.94</v>
      </c>
    </row>
    <row r="13216" spans="1:6" ht="22.5" x14ac:dyDescent="0.2">
      <c r="A13216" s="2">
        <v>13211</v>
      </c>
      <c r="B13216" s="62" t="s">
        <v>16719</v>
      </c>
      <c r="C13216" s="48">
        <v>4101240198</v>
      </c>
      <c r="D13216" s="198">
        <v>1</v>
      </c>
      <c r="E13216" s="557">
        <v>5342.94</v>
      </c>
      <c r="F13216" s="5">
        <v>5342.94</v>
      </c>
    </row>
    <row r="13217" spans="1:6" ht="56.25" x14ac:dyDescent="0.2">
      <c r="A13217" s="2">
        <v>13212</v>
      </c>
      <c r="B13217" s="62" t="s">
        <v>16720</v>
      </c>
      <c r="C13217" s="28" t="s">
        <v>17721</v>
      </c>
      <c r="D13217" s="198">
        <v>1</v>
      </c>
      <c r="E13217" s="557">
        <v>27092.32</v>
      </c>
      <c r="F13217" s="5">
        <v>27092.32</v>
      </c>
    </row>
    <row r="13218" spans="1:6" ht="56.25" x14ac:dyDescent="0.2">
      <c r="A13218" s="2">
        <v>13213</v>
      </c>
      <c r="B13218" s="62" t="s">
        <v>16721</v>
      </c>
      <c r="C13218" s="28" t="s">
        <v>17722</v>
      </c>
      <c r="D13218" s="198">
        <v>1</v>
      </c>
      <c r="E13218" s="557">
        <v>100041.68</v>
      </c>
      <c r="F13218" s="5">
        <v>64194.559999999998</v>
      </c>
    </row>
    <row r="13219" spans="1:6" ht="56.25" x14ac:dyDescent="0.2">
      <c r="A13219" s="2">
        <v>13214</v>
      </c>
      <c r="B13219" s="62" t="s">
        <v>16722</v>
      </c>
      <c r="C13219" s="28" t="s">
        <v>17723</v>
      </c>
      <c r="D13219" s="198">
        <v>1</v>
      </c>
      <c r="E13219" s="557">
        <v>6579.18</v>
      </c>
      <c r="F13219" s="5">
        <v>6579.18</v>
      </c>
    </row>
    <row r="13220" spans="1:6" ht="56.25" x14ac:dyDescent="0.2">
      <c r="A13220" s="2">
        <v>13215</v>
      </c>
      <c r="B13220" s="62" t="s">
        <v>16695</v>
      </c>
      <c r="C13220" s="28" t="s">
        <v>17724</v>
      </c>
      <c r="D13220" s="198">
        <v>1</v>
      </c>
      <c r="E13220" s="557">
        <v>6375</v>
      </c>
      <c r="F13220" s="5">
        <v>6375</v>
      </c>
    </row>
    <row r="13221" spans="1:6" ht="56.25" x14ac:dyDescent="0.2">
      <c r="A13221" s="2">
        <v>13216</v>
      </c>
      <c r="B13221" s="62" t="s">
        <v>16694</v>
      </c>
      <c r="C13221" s="28" t="s">
        <v>17725</v>
      </c>
      <c r="D13221" s="198">
        <v>1</v>
      </c>
      <c r="E13221" s="557">
        <v>6375</v>
      </c>
      <c r="F13221" s="5">
        <v>6375</v>
      </c>
    </row>
    <row r="13222" spans="1:6" ht="45" x14ac:dyDescent="0.2">
      <c r="A13222" s="2">
        <v>13217</v>
      </c>
      <c r="B13222" s="62" t="s">
        <v>12465</v>
      </c>
      <c r="C13222" s="28" t="s">
        <v>17726</v>
      </c>
      <c r="D13222" s="198">
        <v>1</v>
      </c>
      <c r="E13222" s="557">
        <v>18000</v>
      </c>
      <c r="F13222" s="5">
        <v>18000</v>
      </c>
    </row>
    <row r="13223" spans="1:6" ht="22.5" x14ac:dyDescent="0.2">
      <c r="A13223" s="2">
        <v>13218</v>
      </c>
      <c r="B13223" s="62" t="s">
        <v>16723</v>
      </c>
      <c r="C13223" s="28" t="s">
        <v>17727</v>
      </c>
      <c r="D13223" s="198">
        <v>1</v>
      </c>
      <c r="E13223" s="557">
        <v>49529</v>
      </c>
      <c r="F13223" s="5">
        <v>28892.01</v>
      </c>
    </row>
    <row r="13224" spans="1:6" ht="22.5" x14ac:dyDescent="0.2">
      <c r="A13224" s="2">
        <v>13219</v>
      </c>
      <c r="B13224" s="62" t="s">
        <v>16724</v>
      </c>
      <c r="C13224" s="28" t="s">
        <v>17728</v>
      </c>
      <c r="D13224" s="198">
        <v>1</v>
      </c>
      <c r="E13224" s="557">
        <v>39996</v>
      </c>
      <c r="F13224" s="5">
        <v>39996</v>
      </c>
    </row>
    <row r="13225" spans="1:6" ht="22.5" x14ac:dyDescent="0.2">
      <c r="A13225" s="2">
        <v>13220</v>
      </c>
      <c r="B13225" s="62" t="s">
        <v>16725</v>
      </c>
      <c r="C13225" s="28" t="s">
        <v>17729</v>
      </c>
      <c r="D13225" s="198">
        <v>1</v>
      </c>
      <c r="E13225" s="557">
        <v>30975</v>
      </c>
      <c r="F13225" s="5">
        <v>30975</v>
      </c>
    </row>
    <row r="13226" spans="1:6" ht="22.5" x14ac:dyDescent="0.2">
      <c r="A13226" s="2">
        <v>13221</v>
      </c>
      <c r="B13226" s="62" t="s">
        <v>16726</v>
      </c>
      <c r="C13226" s="28" t="s">
        <v>17730</v>
      </c>
      <c r="D13226" s="198">
        <v>1</v>
      </c>
      <c r="E13226" s="557">
        <v>55000</v>
      </c>
      <c r="F13226" s="5">
        <v>32083.38</v>
      </c>
    </row>
    <row r="13227" spans="1:6" ht="33.75" x14ac:dyDescent="0.2">
      <c r="A13227" s="2">
        <v>13222</v>
      </c>
      <c r="B13227" s="62" t="s">
        <v>15684</v>
      </c>
      <c r="C13227" s="28" t="s">
        <v>17731</v>
      </c>
      <c r="D13227" s="198">
        <v>1</v>
      </c>
      <c r="E13227" s="557">
        <v>25000</v>
      </c>
      <c r="F13227" s="5">
        <v>25000</v>
      </c>
    </row>
    <row r="13228" spans="1:6" ht="56.25" x14ac:dyDescent="0.2">
      <c r="A13228" s="2">
        <v>13223</v>
      </c>
      <c r="B13228" s="62" t="s">
        <v>16727</v>
      </c>
      <c r="C13228" s="28" t="s">
        <v>17732</v>
      </c>
      <c r="D13228" s="198">
        <v>1</v>
      </c>
      <c r="E13228" s="557">
        <v>25500</v>
      </c>
      <c r="F13228" s="5">
        <v>25500</v>
      </c>
    </row>
    <row r="13229" spans="1:6" ht="67.5" x14ac:dyDescent="0.2">
      <c r="A13229" s="2">
        <v>13224</v>
      </c>
      <c r="B13229" s="62" t="s">
        <v>16728</v>
      </c>
      <c r="C13229" s="28" t="s">
        <v>17733</v>
      </c>
      <c r="D13229" s="198">
        <v>1</v>
      </c>
      <c r="E13229" s="557">
        <v>87900</v>
      </c>
      <c r="F13229" s="5">
        <v>51275.07</v>
      </c>
    </row>
    <row r="13230" spans="1:6" ht="45" x14ac:dyDescent="0.2">
      <c r="A13230" s="2">
        <v>13225</v>
      </c>
      <c r="B13230" s="62" t="s">
        <v>16729</v>
      </c>
      <c r="C13230" s="28" t="s">
        <v>17734</v>
      </c>
      <c r="D13230" s="198">
        <v>1</v>
      </c>
      <c r="E13230" s="557">
        <v>15000</v>
      </c>
      <c r="F13230" s="5">
        <v>15000</v>
      </c>
    </row>
    <row r="13231" spans="1:6" ht="56.25" x14ac:dyDescent="0.2">
      <c r="A13231" s="2">
        <v>13226</v>
      </c>
      <c r="B13231" s="62" t="s">
        <v>16730</v>
      </c>
      <c r="C13231" s="28" t="s">
        <v>17735</v>
      </c>
      <c r="D13231" s="198">
        <v>1</v>
      </c>
      <c r="E13231" s="557">
        <v>25500</v>
      </c>
      <c r="F13231" s="5">
        <v>25500</v>
      </c>
    </row>
    <row r="13232" spans="1:6" ht="22.5" x14ac:dyDescent="0.2">
      <c r="A13232" s="2">
        <v>13227</v>
      </c>
      <c r="B13232" s="62" t="s">
        <v>11722</v>
      </c>
      <c r="C13232" s="28" t="s">
        <v>17736</v>
      </c>
      <c r="D13232" s="198">
        <v>1</v>
      </c>
      <c r="E13232" s="557">
        <v>55000</v>
      </c>
      <c r="F13232" s="5">
        <v>32083.38</v>
      </c>
    </row>
    <row r="13233" spans="1:6" ht="56.25" x14ac:dyDescent="0.2">
      <c r="A13233" s="2">
        <v>13228</v>
      </c>
      <c r="B13233" s="62" t="s">
        <v>16730</v>
      </c>
      <c r="C13233" s="28" t="s">
        <v>17737</v>
      </c>
      <c r="D13233" s="198">
        <v>1</v>
      </c>
      <c r="E13233" s="557">
        <v>25500</v>
      </c>
      <c r="F13233" s="5">
        <v>25500</v>
      </c>
    </row>
    <row r="13234" spans="1:6" ht="56.25" x14ac:dyDescent="0.2">
      <c r="A13234" s="2">
        <v>13229</v>
      </c>
      <c r="B13234" s="62" t="s">
        <v>16731</v>
      </c>
      <c r="C13234" s="28" t="s">
        <v>17738</v>
      </c>
      <c r="D13234" s="198">
        <v>1</v>
      </c>
      <c r="E13234" s="557">
        <v>35000</v>
      </c>
      <c r="F13234" s="5">
        <v>35000</v>
      </c>
    </row>
    <row r="13235" spans="1:6" ht="45" x14ac:dyDescent="0.2">
      <c r="A13235" s="2">
        <v>13230</v>
      </c>
      <c r="B13235" s="62" t="s">
        <v>16732</v>
      </c>
      <c r="C13235" s="28" t="s">
        <v>17739</v>
      </c>
      <c r="D13235" s="198">
        <v>1</v>
      </c>
      <c r="E13235" s="557">
        <v>1271703.3</v>
      </c>
      <c r="F13235" s="5">
        <v>445096.26</v>
      </c>
    </row>
    <row r="13236" spans="1:6" ht="45" x14ac:dyDescent="0.2">
      <c r="A13236" s="2">
        <v>13231</v>
      </c>
      <c r="B13236" s="62" t="s">
        <v>16733</v>
      </c>
      <c r="C13236" s="28" t="s">
        <v>17740</v>
      </c>
      <c r="D13236" s="198">
        <v>1</v>
      </c>
      <c r="E13236" s="557">
        <v>853703.3</v>
      </c>
      <c r="F13236" s="5">
        <v>298796.19</v>
      </c>
    </row>
    <row r="13237" spans="1:6" ht="56.25" x14ac:dyDescent="0.2">
      <c r="A13237" s="2">
        <v>13232</v>
      </c>
      <c r="B13237" s="62" t="s">
        <v>16734</v>
      </c>
      <c r="C13237" s="28" t="s">
        <v>17741</v>
      </c>
      <c r="D13237" s="198">
        <v>1</v>
      </c>
      <c r="E13237" s="557">
        <v>883703.3</v>
      </c>
      <c r="F13237" s="5">
        <v>309296.19</v>
      </c>
    </row>
    <row r="13238" spans="1:6" ht="56.25" x14ac:dyDescent="0.2">
      <c r="A13238" s="2">
        <v>13233</v>
      </c>
      <c r="B13238" s="62" t="s">
        <v>16727</v>
      </c>
      <c r="C13238" s="28" t="s">
        <v>17742</v>
      </c>
      <c r="D13238" s="198">
        <v>1</v>
      </c>
      <c r="E13238" s="557">
        <v>25500</v>
      </c>
      <c r="F13238" s="5">
        <v>25500</v>
      </c>
    </row>
    <row r="13239" spans="1:6" ht="56.25" x14ac:dyDescent="0.2">
      <c r="A13239" s="2">
        <v>13234</v>
      </c>
      <c r="B13239" s="62" t="s">
        <v>16727</v>
      </c>
      <c r="C13239" s="28" t="s">
        <v>17743</v>
      </c>
      <c r="D13239" s="198">
        <v>1</v>
      </c>
      <c r="E13239" s="557">
        <v>25500</v>
      </c>
      <c r="F13239" s="5">
        <v>25500</v>
      </c>
    </row>
    <row r="13240" spans="1:6" ht="22.5" x14ac:dyDescent="0.2">
      <c r="A13240" s="2">
        <v>13235</v>
      </c>
      <c r="B13240" s="62" t="s">
        <v>16726</v>
      </c>
      <c r="C13240" s="28" t="s">
        <v>17744</v>
      </c>
      <c r="D13240" s="198">
        <v>1</v>
      </c>
      <c r="E13240" s="557">
        <v>55000</v>
      </c>
      <c r="F13240" s="5">
        <v>32083.38</v>
      </c>
    </row>
    <row r="13241" spans="1:6" ht="22.5" x14ac:dyDescent="0.2">
      <c r="A13241" s="2">
        <v>13236</v>
      </c>
      <c r="B13241" s="62" t="s">
        <v>16726</v>
      </c>
      <c r="C13241" s="28" t="s">
        <v>17745</v>
      </c>
      <c r="D13241" s="198">
        <v>1</v>
      </c>
      <c r="E13241" s="557">
        <v>55000</v>
      </c>
      <c r="F13241" s="5">
        <v>32083.38</v>
      </c>
    </row>
    <row r="13242" spans="1:6" ht="33.75" x14ac:dyDescent="0.2">
      <c r="A13242" s="2">
        <v>13237</v>
      </c>
      <c r="B13242" s="62" t="s">
        <v>15684</v>
      </c>
      <c r="C13242" s="28" t="s">
        <v>17746</v>
      </c>
      <c r="D13242" s="198">
        <v>1</v>
      </c>
      <c r="E13242" s="557">
        <v>25000</v>
      </c>
      <c r="F13242" s="5">
        <v>25000</v>
      </c>
    </row>
    <row r="13243" spans="1:6" ht="33.75" x14ac:dyDescent="0.2">
      <c r="A13243" s="2">
        <v>13238</v>
      </c>
      <c r="B13243" s="62" t="s">
        <v>15684</v>
      </c>
      <c r="C13243" s="28" t="s">
        <v>17747</v>
      </c>
      <c r="D13243" s="198">
        <v>1</v>
      </c>
      <c r="E13243" s="557">
        <v>25000</v>
      </c>
      <c r="F13243" s="5">
        <v>25000</v>
      </c>
    </row>
    <row r="13244" spans="1:6" ht="67.5" x14ac:dyDescent="0.2">
      <c r="A13244" s="2">
        <v>13239</v>
      </c>
      <c r="B13244" s="62" t="s">
        <v>16728</v>
      </c>
      <c r="C13244" s="28" t="s">
        <v>17748</v>
      </c>
      <c r="D13244" s="198">
        <v>1</v>
      </c>
      <c r="E13244" s="557">
        <v>87900</v>
      </c>
      <c r="F13244" s="5">
        <v>51275.07</v>
      </c>
    </row>
    <row r="13245" spans="1:6" ht="67.5" x14ac:dyDescent="0.2">
      <c r="A13245" s="2">
        <v>13240</v>
      </c>
      <c r="B13245" s="62" t="s">
        <v>16728</v>
      </c>
      <c r="C13245" s="28" t="s">
        <v>17749</v>
      </c>
      <c r="D13245" s="198">
        <v>1</v>
      </c>
      <c r="E13245" s="557">
        <v>87900</v>
      </c>
      <c r="F13245" s="5">
        <v>51275.07</v>
      </c>
    </row>
    <row r="13246" spans="1:6" ht="45" x14ac:dyDescent="0.2">
      <c r="A13246" s="2">
        <v>13241</v>
      </c>
      <c r="B13246" s="62" t="s">
        <v>16729</v>
      </c>
      <c r="C13246" s="28" t="s">
        <v>17750</v>
      </c>
      <c r="D13246" s="198">
        <v>1</v>
      </c>
      <c r="E13246" s="557">
        <v>15000</v>
      </c>
      <c r="F13246" s="5">
        <v>15000</v>
      </c>
    </row>
    <row r="13247" spans="1:6" ht="45" x14ac:dyDescent="0.2">
      <c r="A13247" s="2">
        <v>13242</v>
      </c>
      <c r="B13247" s="62" t="s">
        <v>16729</v>
      </c>
      <c r="C13247" s="28" t="s">
        <v>17751</v>
      </c>
      <c r="D13247" s="198">
        <v>1</v>
      </c>
      <c r="E13247" s="557">
        <v>15000</v>
      </c>
      <c r="F13247" s="5">
        <v>15000</v>
      </c>
    </row>
    <row r="13248" spans="1:6" ht="56.25" x14ac:dyDescent="0.2">
      <c r="A13248" s="2">
        <v>13243</v>
      </c>
      <c r="B13248" s="62" t="s">
        <v>16730</v>
      </c>
      <c r="C13248" s="28" t="s">
        <v>17752</v>
      </c>
      <c r="D13248" s="198">
        <v>1</v>
      </c>
      <c r="E13248" s="557">
        <v>25500</v>
      </c>
      <c r="F13248" s="5">
        <v>25500</v>
      </c>
    </row>
    <row r="13249" spans="1:6" ht="22.5" x14ac:dyDescent="0.2">
      <c r="A13249" s="2">
        <v>13244</v>
      </c>
      <c r="B13249" s="62" t="s">
        <v>11722</v>
      </c>
      <c r="C13249" s="28" t="s">
        <v>17753</v>
      </c>
      <c r="D13249" s="198">
        <v>1</v>
      </c>
      <c r="E13249" s="557">
        <v>55000</v>
      </c>
      <c r="F13249" s="5">
        <v>32083.38</v>
      </c>
    </row>
    <row r="13250" spans="1:6" ht="56.25" x14ac:dyDescent="0.2">
      <c r="A13250" s="2">
        <v>13245</v>
      </c>
      <c r="B13250" s="62" t="s">
        <v>16730</v>
      </c>
      <c r="C13250" s="28" t="s">
        <v>17754</v>
      </c>
      <c r="D13250" s="198">
        <v>1</v>
      </c>
      <c r="E13250" s="557">
        <v>25500</v>
      </c>
      <c r="F13250" s="5">
        <v>25500</v>
      </c>
    </row>
    <row r="13251" spans="1:6" ht="56.25" x14ac:dyDescent="0.2">
      <c r="A13251" s="2">
        <v>13246</v>
      </c>
      <c r="B13251" s="62" t="s">
        <v>16730</v>
      </c>
      <c r="C13251" s="28" t="s">
        <v>17755</v>
      </c>
      <c r="D13251" s="198">
        <v>1</v>
      </c>
      <c r="E13251" s="557">
        <v>25500</v>
      </c>
      <c r="F13251" s="5">
        <v>25500</v>
      </c>
    </row>
    <row r="13252" spans="1:6" ht="56.25" x14ac:dyDescent="0.2">
      <c r="A13252" s="2">
        <v>13247</v>
      </c>
      <c r="B13252" s="62" t="s">
        <v>16731</v>
      </c>
      <c r="C13252" s="28" t="s">
        <v>17756</v>
      </c>
      <c r="D13252" s="198">
        <v>1</v>
      </c>
      <c r="E13252" s="557">
        <v>35000</v>
      </c>
      <c r="F13252" s="5">
        <v>35000</v>
      </c>
    </row>
    <row r="13253" spans="1:6" ht="56.25" x14ac:dyDescent="0.2">
      <c r="A13253" s="2">
        <v>13248</v>
      </c>
      <c r="B13253" s="62" t="s">
        <v>16731</v>
      </c>
      <c r="C13253" s="28" t="s">
        <v>17757</v>
      </c>
      <c r="D13253" s="198">
        <v>1</v>
      </c>
      <c r="E13253" s="557">
        <v>35000</v>
      </c>
      <c r="F13253" s="5">
        <v>35000</v>
      </c>
    </row>
    <row r="13254" spans="1:6" ht="56.25" x14ac:dyDescent="0.2">
      <c r="A13254" s="2">
        <v>13249</v>
      </c>
      <c r="B13254" s="62" t="s">
        <v>16727</v>
      </c>
      <c r="C13254" s="28" t="s">
        <v>17758</v>
      </c>
      <c r="D13254" s="198">
        <v>1</v>
      </c>
      <c r="E13254" s="557">
        <v>25500</v>
      </c>
      <c r="F13254" s="5">
        <v>25500</v>
      </c>
    </row>
    <row r="13255" spans="1:6" ht="56.25" x14ac:dyDescent="0.2">
      <c r="A13255" s="2">
        <v>13250</v>
      </c>
      <c r="B13255" s="62" t="s">
        <v>16727</v>
      </c>
      <c r="C13255" s="28" t="s">
        <v>17759</v>
      </c>
      <c r="D13255" s="198">
        <v>1</v>
      </c>
      <c r="E13255" s="557">
        <v>25500</v>
      </c>
      <c r="F13255" s="5">
        <v>25500</v>
      </c>
    </row>
    <row r="13256" spans="1:6" ht="56.25" x14ac:dyDescent="0.2">
      <c r="A13256" s="2">
        <v>13251</v>
      </c>
      <c r="B13256" s="62" t="s">
        <v>16727</v>
      </c>
      <c r="C13256" s="28" t="s">
        <v>17760</v>
      </c>
      <c r="D13256" s="198">
        <v>1</v>
      </c>
      <c r="E13256" s="557">
        <v>25500</v>
      </c>
      <c r="F13256" s="5">
        <v>25500</v>
      </c>
    </row>
    <row r="13257" spans="1:6" ht="56.25" x14ac:dyDescent="0.2">
      <c r="A13257" s="2">
        <v>13252</v>
      </c>
      <c r="B13257" s="62" t="s">
        <v>16727</v>
      </c>
      <c r="C13257" s="28" t="s">
        <v>17761</v>
      </c>
      <c r="D13257" s="198">
        <v>1</v>
      </c>
      <c r="E13257" s="557">
        <v>25500</v>
      </c>
      <c r="F13257" s="5">
        <v>25500</v>
      </c>
    </row>
    <row r="13258" spans="1:6" ht="56.25" x14ac:dyDescent="0.2">
      <c r="A13258" s="2">
        <v>13253</v>
      </c>
      <c r="B13258" s="62" t="s">
        <v>16727</v>
      </c>
      <c r="C13258" s="28" t="s">
        <v>17762</v>
      </c>
      <c r="D13258" s="198">
        <v>1</v>
      </c>
      <c r="E13258" s="557">
        <v>25500</v>
      </c>
      <c r="F13258" s="5">
        <v>25500</v>
      </c>
    </row>
    <row r="13259" spans="1:6" ht="56.25" x14ac:dyDescent="0.2">
      <c r="A13259" s="2">
        <v>13254</v>
      </c>
      <c r="B13259" s="62" t="s">
        <v>16727</v>
      </c>
      <c r="C13259" s="28" t="s">
        <v>17763</v>
      </c>
      <c r="D13259" s="198">
        <v>1</v>
      </c>
      <c r="E13259" s="557">
        <v>25500</v>
      </c>
      <c r="F13259" s="5">
        <v>25500</v>
      </c>
    </row>
    <row r="13260" spans="1:6" ht="56.25" x14ac:dyDescent="0.2">
      <c r="A13260" s="2">
        <v>13255</v>
      </c>
      <c r="B13260" s="62" t="s">
        <v>16727</v>
      </c>
      <c r="C13260" s="28" t="s">
        <v>17764</v>
      </c>
      <c r="D13260" s="198">
        <v>1</v>
      </c>
      <c r="E13260" s="557">
        <v>25500</v>
      </c>
      <c r="F13260" s="5">
        <v>25500</v>
      </c>
    </row>
    <row r="13261" spans="1:6" ht="56.25" x14ac:dyDescent="0.2">
      <c r="A13261" s="2">
        <v>13256</v>
      </c>
      <c r="B13261" s="62" t="s">
        <v>16727</v>
      </c>
      <c r="C13261" s="28" t="s">
        <v>17765</v>
      </c>
      <c r="D13261" s="198">
        <v>1</v>
      </c>
      <c r="E13261" s="557">
        <v>25500</v>
      </c>
      <c r="F13261" s="5">
        <v>25500</v>
      </c>
    </row>
    <row r="13262" spans="1:6" ht="56.25" x14ac:dyDescent="0.2">
      <c r="A13262" s="2">
        <v>13257</v>
      </c>
      <c r="B13262" s="62" t="s">
        <v>16727</v>
      </c>
      <c r="C13262" s="28" t="s">
        <v>17766</v>
      </c>
      <c r="D13262" s="198">
        <v>1</v>
      </c>
      <c r="E13262" s="557">
        <v>25500</v>
      </c>
      <c r="F13262" s="5">
        <v>25500</v>
      </c>
    </row>
    <row r="13263" spans="1:6" ht="56.25" x14ac:dyDescent="0.2">
      <c r="A13263" s="2">
        <v>13258</v>
      </c>
      <c r="B13263" s="62" t="s">
        <v>16727</v>
      </c>
      <c r="C13263" s="28" t="s">
        <v>17767</v>
      </c>
      <c r="D13263" s="198">
        <v>1</v>
      </c>
      <c r="E13263" s="557">
        <v>25500</v>
      </c>
      <c r="F13263" s="5">
        <v>25500</v>
      </c>
    </row>
    <row r="13264" spans="1:6" ht="56.25" x14ac:dyDescent="0.2">
      <c r="A13264" s="2">
        <v>13259</v>
      </c>
      <c r="B13264" s="62" t="s">
        <v>16727</v>
      </c>
      <c r="C13264" s="28" t="s">
        <v>17768</v>
      </c>
      <c r="D13264" s="198">
        <v>1</v>
      </c>
      <c r="E13264" s="557">
        <v>25500</v>
      </c>
      <c r="F13264" s="5">
        <v>25500</v>
      </c>
    </row>
    <row r="13265" spans="1:6" ht="56.25" x14ac:dyDescent="0.2">
      <c r="A13265" s="2">
        <v>13260</v>
      </c>
      <c r="B13265" s="62" t="s">
        <v>16727</v>
      </c>
      <c r="C13265" s="28" t="s">
        <v>17769</v>
      </c>
      <c r="D13265" s="198">
        <v>1</v>
      </c>
      <c r="E13265" s="557">
        <v>25500</v>
      </c>
      <c r="F13265" s="5">
        <v>25500</v>
      </c>
    </row>
    <row r="13266" spans="1:6" ht="56.25" x14ac:dyDescent="0.2">
      <c r="A13266" s="2">
        <v>13261</v>
      </c>
      <c r="B13266" s="62" t="s">
        <v>16727</v>
      </c>
      <c r="C13266" s="28" t="s">
        <v>17770</v>
      </c>
      <c r="D13266" s="198">
        <v>1</v>
      </c>
      <c r="E13266" s="557">
        <v>25500</v>
      </c>
      <c r="F13266" s="5">
        <v>25500</v>
      </c>
    </row>
    <row r="13267" spans="1:6" ht="56.25" x14ac:dyDescent="0.2">
      <c r="A13267" s="2">
        <v>13262</v>
      </c>
      <c r="B13267" s="62" t="s">
        <v>16727</v>
      </c>
      <c r="C13267" s="28" t="s">
        <v>17771</v>
      </c>
      <c r="D13267" s="198">
        <v>1</v>
      </c>
      <c r="E13267" s="557">
        <v>25500</v>
      </c>
      <c r="F13267" s="5">
        <v>25500</v>
      </c>
    </row>
    <row r="13268" spans="1:6" ht="56.25" x14ac:dyDescent="0.2">
      <c r="A13268" s="2">
        <v>13263</v>
      </c>
      <c r="B13268" s="62" t="s">
        <v>16727</v>
      </c>
      <c r="C13268" s="28" t="s">
        <v>17772</v>
      </c>
      <c r="D13268" s="198">
        <v>1</v>
      </c>
      <c r="E13268" s="557">
        <v>25500</v>
      </c>
      <c r="F13268" s="5">
        <v>25500</v>
      </c>
    </row>
    <row r="13269" spans="1:6" ht="56.25" x14ac:dyDescent="0.2">
      <c r="A13269" s="2">
        <v>13264</v>
      </c>
      <c r="B13269" s="62" t="s">
        <v>16727</v>
      </c>
      <c r="C13269" s="28" t="s">
        <v>17773</v>
      </c>
      <c r="D13269" s="198">
        <v>1</v>
      </c>
      <c r="E13269" s="557">
        <v>25500</v>
      </c>
      <c r="F13269" s="5">
        <v>25500</v>
      </c>
    </row>
    <row r="13270" spans="1:6" ht="56.25" x14ac:dyDescent="0.2">
      <c r="A13270" s="2">
        <v>13265</v>
      </c>
      <c r="B13270" s="62" t="s">
        <v>16727</v>
      </c>
      <c r="C13270" s="28" t="s">
        <v>17774</v>
      </c>
      <c r="D13270" s="198">
        <v>1</v>
      </c>
      <c r="E13270" s="557">
        <v>25500</v>
      </c>
      <c r="F13270" s="5">
        <v>25500</v>
      </c>
    </row>
    <row r="13271" spans="1:6" ht="56.25" x14ac:dyDescent="0.2">
      <c r="A13271" s="2">
        <v>13266</v>
      </c>
      <c r="B13271" s="62" t="s">
        <v>16727</v>
      </c>
      <c r="C13271" s="28" t="s">
        <v>17775</v>
      </c>
      <c r="D13271" s="198">
        <v>1</v>
      </c>
      <c r="E13271" s="557">
        <v>25500</v>
      </c>
      <c r="F13271" s="5">
        <v>25500</v>
      </c>
    </row>
    <row r="13272" spans="1:6" ht="56.25" x14ac:dyDescent="0.2">
      <c r="A13272" s="2">
        <v>13267</v>
      </c>
      <c r="B13272" s="62" t="s">
        <v>16727</v>
      </c>
      <c r="C13272" s="28" t="s">
        <v>17776</v>
      </c>
      <c r="D13272" s="198">
        <v>1</v>
      </c>
      <c r="E13272" s="557">
        <v>25500</v>
      </c>
      <c r="F13272" s="5">
        <v>25500</v>
      </c>
    </row>
    <row r="13273" spans="1:6" ht="56.25" x14ac:dyDescent="0.2">
      <c r="A13273" s="2">
        <v>13268</v>
      </c>
      <c r="B13273" s="62" t="s">
        <v>16727</v>
      </c>
      <c r="C13273" s="28" t="s">
        <v>17777</v>
      </c>
      <c r="D13273" s="198">
        <v>1</v>
      </c>
      <c r="E13273" s="557">
        <v>25500</v>
      </c>
      <c r="F13273" s="5">
        <v>25500</v>
      </c>
    </row>
    <row r="13274" spans="1:6" ht="56.25" x14ac:dyDescent="0.2">
      <c r="A13274" s="2">
        <v>13269</v>
      </c>
      <c r="B13274" s="62" t="s">
        <v>16727</v>
      </c>
      <c r="C13274" s="28" t="s">
        <v>17778</v>
      </c>
      <c r="D13274" s="198">
        <v>1</v>
      </c>
      <c r="E13274" s="557">
        <v>25500</v>
      </c>
      <c r="F13274" s="5">
        <v>25500</v>
      </c>
    </row>
    <row r="13275" spans="1:6" ht="56.25" x14ac:dyDescent="0.2">
      <c r="A13275" s="2">
        <v>13270</v>
      </c>
      <c r="B13275" s="62" t="s">
        <v>16727</v>
      </c>
      <c r="C13275" s="28" t="s">
        <v>17779</v>
      </c>
      <c r="D13275" s="198">
        <v>1</v>
      </c>
      <c r="E13275" s="557">
        <v>25500</v>
      </c>
      <c r="F13275" s="5">
        <v>25500</v>
      </c>
    </row>
    <row r="13276" spans="1:6" ht="56.25" x14ac:dyDescent="0.2">
      <c r="A13276" s="2">
        <v>13271</v>
      </c>
      <c r="B13276" s="62" t="s">
        <v>16727</v>
      </c>
      <c r="C13276" s="28" t="s">
        <v>17780</v>
      </c>
      <c r="D13276" s="198">
        <v>1</v>
      </c>
      <c r="E13276" s="557">
        <v>25500</v>
      </c>
      <c r="F13276" s="5">
        <v>25500</v>
      </c>
    </row>
    <row r="13277" spans="1:6" ht="56.25" x14ac:dyDescent="0.2">
      <c r="A13277" s="2">
        <v>13272</v>
      </c>
      <c r="B13277" s="62" t="s">
        <v>16727</v>
      </c>
      <c r="C13277" s="28" t="s">
        <v>17781</v>
      </c>
      <c r="D13277" s="198">
        <v>1</v>
      </c>
      <c r="E13277" s="557">
        <v>25500</v>
      </c>
      <c r="F13277" s="5">
        <v>25500</v>
      </c>
    </row>
    <row r="13278" spans="1:6" ht="56.25" x14ac:dyDescent="0.2">
      <c r="A13278" s="2">
        <v>13273</v>
      </c>
      <c r="B13278" s="62" t="s">
        <v>16727</v>
      </c>
      <c r="C13278" s="28" t="s">
        <v>17782</v>
      </c>
      <c r="D13278" s="198">
        <v>1</v>
      </c>
      <c r="E13278" s="557">
        <v>25500</v>
      </c>
      <c r="F13278" s="5">
        <v>25500</v>
      </c>
    </row>
    <row r="13279" spans="1:6" ht="56.25" x14ac:dyDescent="0.2">
      <c r="A13279" s="2">
        <v>13274</v>
      </c>
      <c r="B13279" s="62" t="s">
        <v>16727</v>
      </c>
      <c r="C13279" s="28" t="s">
        <v>17783</v>
      </c>
      <c r="D13279" s="198">
        <v>1</v>
      </c>
      <c r="E13279" s="557">
        <v>25500</v>
      </c>
      <c r="F13279" s="5">
        <v>25500</v>
      </c>
    </row>
    <row r="13280" spans="1:6" ht="56.25" x14ac:dyDescent="0.2">
      <c r="A13280" s="2">
        <v>13275</v>
      </c>
      <c r="B13280" s="62" t="s">
        <v>16727</v>
      </c>
      <c r="C13280" s="28" t="s">
        <v>17784</v>
      </c>
      <c r="D13280" s="198">
        <v>1</v>
      </c>
      <c r="E13280" s="557">
        <v>25500</v>
      </c>
      <c r="F13280" s="5">
        <v>25500</v>
      </c>
    </row>
    <row r="13281" spans="1:6" ht="56.25" x14ac:dyDescent="0.2">
      <c r="A13281" s="2">
        <v>13276</v>
      </c>
      <c r="B13281" s="62" t="s">
        <v>16727</v>
      </c>
      <c r="C13281" s="28" t="s">
        <v>17785</v>
      </c>
      <c r="D13281" s="198">
        <v>1</v>
      </c>
      <c r="E13281" s="557">
        <v>25500</v>
      </c>
      <c r="F13281" s="5">
        <v>25500</v>
      </c>
    </row>
    <row r="13282" spans="1:6" ht="56.25" x14ac:dyDescent="0.2">
      <c r="A13282" s="2">
        <v>13277</v>
      </c>
      <c r="B13282" s="62" t="s">
        <v>16727</v>
      </c>
      <c r="C13282" s="28" t="s">
        <v>17786</v>
      </c>
      <c r="D13282" s="198">
        <v>1</v>
      </c>
      <c r="E13282" s="557">
        <v>25500</v>
      </c>
      <c r="F13282" s="5">
        <v>25500</v>
      </c>
    </row>
    <row r="13283" spans="1:6" ht="56.25" x14ac:dyDescent="0.2">
      <c r="A13283" s="2">
        <v>13278</v>
      </c>
      <c r="B13283" s="62" t="s">
        <v>16727</v>
      </c>
      <c r="C13283" s="28" t="s">
        <v>17787</v>
      </c>
      <c r="D13283" s="198">
        <v>1</v>
      </c>
      <c r="E13283" s="557">
        <v>25500</v>
      </c>
      <c r="F13283" s="5">
        <v>25500</v>
      </c>
    </row>
    <row r="13284" spans="1:6" ht="56.25" x14ac:dyDescent="0.2">
      <c r="A13284" s="2">
        <v>13279</v>
      </c>
      <c r="B13284" s="62" t="s">
        <v>16727</v>
      </c>
      <c r="C13284" s="28" t="s">
        <v>17788</v>
      </c>
      <c r="D13284" s="198">
        <v>1</v>
      </c>
      <c r="E13284" s="557">
        <v>25500</v>
      </c>
      <c r="F13284" s="5">
        <v>25500</v>
      </c>
    </row>
    <row r="13285" spans="1:6" ht="56.25" x14ac:dyDescent="0.2">
      <c r="A13285" s="2">
        <v>13280</v>
      </c>
      <c r="B13285" s="62" t="s">
        <v>16727</v>
      </c>
      <c r="C13285" s="28" t="s">
        <v>17789</v>
      </c>
      <c r="D13285" s="198">
        <v>1</v>
      </c>
      <c r="E13285" s="557">
        <v>25500</v>
      </c>
      <c r="F13285" s="5">
        <v>25500</v>
      </c>
    </row>
    <row r="13286" spans="1:6" ht="56.25" x14ac:dyDescent="0.2">
      <c r="A13286" s="2">
        <v>13281</v>
      </c>
      <c r="B13286" s="62" t="s">
        <v>16727</v>
      </c>
      <c r="C13286" s="28" t="s">
        <v>17790</v>
      </c>
      <c r="D13286" s="198">
        <v>1</v>
      </c>
      <c r="E13286" s="557">
        <v>25500</v>
      </c>
      <c r="F13286" s="5">
        <v>25500</v>
      </c>
    </row>
    <row r="13287" spans="1:6" ht="56.25" x14ac:dyDescent="0.2">
      <c r="A13287" s="2">
        <v>13282</v>
      </c>
      <c r="B13287" s="62" t="s">
        <v>16727</v>
      </c>
      <c r="C13287" s="28" t="s">
        <v>17791</v>
      </c>
      <c r="D13287" s="198">
        <v>1</v>
      </c>
      <c r="E13287" s="557">
        <v>25500</v>
      </c>
      <c r="F13287" s="5">
        <v>25500</v>
      </c>
    </row>
    <row r="13288" spans="1:6" ht="56.25" x14ac:dyDescent="0.2">
      <c r="A13288" s="2">
        <v>13283</v>
      </c>
      <c r="B13288" s="62" t="s">
        <v>16727</v>
      </c>
      <c r="C13288" s="28" t="s">
        <v>17792</v>
      </c>
      <c r="D13288" s="198">
        <v>1</v>
      </c>
      <c r="E13288" s="557">
        <v>25500</v>
      </c>
      <c r="F13288" s="5">
        <v>25500</v>
      </c>
    </row>
    <row r="13289" spans="1:6" ht="56.25" x14ac:dyDescent="0.2">
      <c r="A13289" s="2">
        <v>13284</v>
      </c>
      <c r="B13289" s="62" t="s">
        <v>16727</v>
      </c>
      <c r="C13289" s="28" t="s">
        <v>17793</v>
      </c>
      <c r="D13289" s="198">
        <v>1</v>
      </c>
      <c r="E13289" s="557">
        <v>25500</v>
      </c>
      <c r="F13289" s="5">
        <v>25500</v>
      </c>
    </row>
    <row r="13290" spans="1:6" ht="56.25" x14ac:dyDescent="0.2">
      <c r="A13290" s="2">
        <v>13285</v>
      </c>
      <c r="B13290" s="62" t="s">
        <v>16727</v>
      </c>
      <c r="C13290" s="28" t="s">
        <v>17794</v>
      </c>
      <c r="D13290" s="198">
        <v>1</v>
      </c>
      <c r="E13290" s="557">
        <v>25500</v>
      </c>
      <c r="F13290" s="5">
        <v>25500</v>
      </c>
    </row>
    <row r="13291" spans="1:6" ht="56.25" x14ac:dyDescent="0.2">
      <c r="A13291" s="2">
        <v>13286</v>
      </c>
      <c r="B13291" s="62" t="s">
        <v>16727</v>
      </c>
      <c r="C13291" s="28" t="s">
        <v>17795</v>
      </c>
      <c r="D13291" s="198">
        <v>1</v>
      </c>
      <c r="E13291" s="557">
        <v>25500</v>
      </c>
      <c r="F13291" s="5">
        <v>25500</v>
      </c>
    </row>
    <row r="13292" spans="1:6" ht="56.25" x14ac:dyDescent="0.2">
      <c r="A13292" s="2">
        <v>13287</v>
      </c>
      <c r="B13292" s="62" t="s">
        <v>16727</v>
      </c>
      <c r="C13292" s="28" t="s">
        <v>17796</v>
      </c>
      <c r="D13292" s="198">
        <v>1</v>
      </c>
      <c r="E13292" s="557">
        <v>25500</v>
      </c>
      <c r="F13292" s="5">
        <v>25500</v>
      </c>
    </row>
    <row r="13293" spans="1:6" ht="56.25" x14ac:dyDescent="0.2">
      <c r="A13293" s="2">
        <v>13288</v>
      </c>
      <c r="B13293" s="62" t="s">
        <v>16727</v>
      </c>
      <c r="C13293" s="28" t="s">
        <v>17797</v>
      </c>
      <c r="D13293" s="198">
        <v>1</v>
      </c>
      <c r="E13293" s="557">
        <v>25500</v>
      </c>
      <c r="F13293" s="5">
        <v>25500</v>
      </c>
    </row>
    <row r="13294" spans="1:6" ht="56.25" x14ac:dyDescent="0.2">
      <c r="A13294" s="2">
        <v>13289</v>
      </c>
      <c r="B13294" s="62" t="s">
        <v>16727</v>
      </c>
      <c r="C13294" s="28" t="s">
        <v>17798</v>
      </c>
      <c r="D13294" s="198">
        <v>1</v>
      </c>
      <c r="E13294" s="557">
        <v>25500</v>
      </c>
      <c r="F13294" s="5">
        <v>25500</v>
      </c>
    </row>
    <row r="13295" spans="1:6" ht="56.25" x14ac:dyDescent="0.2">
      <c r="A13295" s="2">
        <v>13290</v>
      </c>
      <c r="B13295" s="62" t="s">
        <v>16727</v>
      </c>
      <c r="C13295" s="28" t="s">
        <v>17799</v>
      </c>
      <c r="D13295" s="198">
        <v>1</v>
      </c>
      <c r="E13295" s="557">
        <v>25500</v>
      </c>
      <c r="F13295" s="5">
        <v>25500</v>
      </c>
    </row>
    <row r="13296" spans="1:6" ht="56.25" x14ac:dyDescent="0.2">
      <c r="A13296" s="2">
        <v>13291</v>
      </c>
      <c r="B13296" s="62" t="s">
        <v>16727</v>
      </c>
      <c r="C13296" s="28" t="s">
        <v>17800</v>
      </c>
      <c r="D13296" s="198">
        <v>1</v>
      </c>
      <c r="E13296" s="557">
        <v>25500</v>
      </c>
      <c r="F13296" s="5">
        <v>25500</v>
      </c>
    </row>
    <row r="13297" spans="1:6" ht="56.25" x14ac:dyDescent="0.2">
      <c r="A13297" s="2">
        <v>13292</v>
      </c>
      <c r="B13297" s="62" t="s">
        <v>16727</v>
      </c>
      <c r="C13297" s="28" t="s">
        <v>17801</v>
      </c>
      <c r="D13297" s="198">
        <v>1</v>
      </c>
      <c r="E13297" s="557">
        <v>25500</v>
      </c>
      <c r="F13297" s="5">
        <v>25500</v>
      </c>
    </row>
    <row r="13298" spans="1:6" ht="56.25" x14ac:dyDescent="0.2">
      <c r="A13298" s="2">
        <v>13293</v>
      </c>
      <c r="B13298" s="62" t="s">
        <v>16727</v>
      </c>
      <c r="C13298" s="28" t="s">
        <v>17802</v>
      </c>
      <c r="D13298" s="198">
        <v>1</v>
      </c>
      <c r="E13298" s="557">
        <v>25500</v>
      </c>
      <c r="F13298" s="5">
        <v>25500</v>
      </c>
    </row>
    <row r="13299" spans="1:6" ht="56.25" x14ac:dyDescent="0.2">
      <c r="A13299" s="2">
        <v>13294</v>
      </c>
      <c r="B13299" s="62" t="s">
        <v>16727</v>
      </c>
      <c r="C13299" s="28" t="s">
        <v>17803</v>
      </c>
      <c r="D13299" s="198">
        <v>1</v>
      </c>
      <c r="E13299" s="557">
        <v>25500</v>
      </c>
      <c r="F13299" s="5">
        <v>25500</v>
      </c>
    </row>
    <row r="13300" spans="1:6" ht="56.25" x14ac:dyDescent="0.2">
      <c r="A13300" s="2">
        <v>13295</v>
      </c>
      <c r="B13300" s="62" t="s">
        <v>16727</v>
      </c>
      <c r="C13300" s="28" t="s">
        <v>17804</v>
      </c>
      <c r="D13300" s="198">
        <v>1</v>
      </c>
      <c r="E13300" s="557">
        <v>25500</v>
      </c>
      <c r="F13300" s="5">
        <v>25500</v>
      </c>
    </row>
    <row r="13301" spans="1:6" ht="56.25" x14ac:dyDescent="0.2">
      <c r="A13301" s="2">
        <v>13296</v>
      </c>
      <c r="B13301" s="62" t="s">
        <v>16727</v>
      </c>
      <c r="C13301" s="28" t="s">
        <v>17805</v>
      </c>
      <c r="D13301" s="198">
        <v>1</v>
      </c>
      <c r="E13301" s="557">
        <v>25500</v>
      </c>
      <c r="F13301" s="5">
        <v>25500</v>
      </c>
    </row>
    <row r="13302" spans="1:6" ht="56.25" x14ac:dyDescent="0.2">
      <c r="A13302" s="2">
        <v>13297</v>
      </c>
      <c r="B13302" s="62" t="s">
        <v>16727</v>
      </c>
      <c r="C13302" s="28" t="s">
        <v>17806</v>
      </c>
      <c r="D13302" s="198">
        <v>1</v>
      </c>
      <c r="E13302" s="557">
        <v>25500</v>
      </c>
      <c r="F13302" s="5">
        <v>25500</v>
      </c>
    </row>
    <row r="13303" spans="1:6" ht="56.25" x14ac:dyDescent="0.2">
      <c r="A13303" s="2">
        <v>13298</v>
      </c>
      <c r="B13303" s="62" t="s">
        <v>16727</v>
      </c>
      <c r="C13303" s="28" t="s">
        <v>17807</v>
      </c>
      <c r="D13303" s="198">
        <v>1</v>
      </c>
      <c r="E13303" s="557">
        <v>25500</v>
      </c>
      <c r="F13303" s="5">
        <v>25500</v>
      </c>
    </row>
    <row r="13304" spans="1:6" ht="56.25" x14ac:dyDescent="0.2">
      <c r="A13304" s="2">
        <v>13299</v>
      </c>
      <c r="B13304" s="62" t="s">
        <v>16727</v>
      </c>
      <c r="C13304" s="28" t="s">
        <v>17808</v>
      </c>
      <c r="D13304" s="198">
        <v>1</v>
      </c>
      <c r="E13304" s="557">
        <v>25500</v>
      </c>
      <c r="F13304" s="5">
        <v>25500</v>
      </c>
    </row>
    <row r="13305" spans="1:6" ht="56.25" x14ac:dyDescent="0.2">
      <c r="A13305" s="2">
        <v>13300</v>
      </c>
      <c r="B13305" s="62" t="s">
        <v>16727</v>
      </c>
      <c r="C13305" s="28" t="s">
        <v>17809</v>
      </c>
      <c r="D13305" s="198">
        <v>1</v>
      </c>
      <c r="E13305" s="557">
        <v>25500</v>
      </c>
      <c r="F13305" s="5">
        <v>25500</v>
      </c>
    </row>
    <row r="13306" spans="1:6" ht="56.25" x14ac:dyDescent="0.2">
      <c r="A13306" s="2">
        <v>13301</v>
      </c>
      <c r="B13306" s="62" t="s">
        <v>16727</v>
      </c>
      <c r="C13306" s="28" t="s">
        <v>17810</v>
      </c>
      <c r="D13306" s="198">
        <v>1</v>
      </c>
      <c r="E13306" s="557">
        <v>25500</v>
      </c>
      <c r="F13306" s="5">
        <v>25500</v>
      </c>
    </row>
    <row r="13307" spans="1:6" ht="56.25" x14ac:dyDescent="0.2">
      <c r="A13307" s="2">
        <v>13302</v>
      </c>
      <c r="B13307" s="62" t="s">
        <v>16727</v>
      </c>
      <c r="C13307" s="28" t="s">
        <v>17811</v>
      </c>
      <c r="D13307" s="198">
        <v>1</v>
      </c>
      <c r="E13307" s="557">
        <v>25500</v>
      </c>
      <c r="F13307" s="5">
        <v>25500</v>
      </c>
    </row>
    <row r="13308" spans="1:6" ht="56.25" x14ac:dyDescent="0.2">
      <c r="A13308" s="2">
        <v>13303</v>
      </c>
      <c r="B13308" s="62" t="s">
        <v>16727</v>
      </c>
      <c r="C13308" s="28" t="s">
        <v>17812</v>
      </c>
      <c r="D13308" s="198">
        <v>1</v>
      </c>
      <c r="E13308" s="557">
        <v>25500</v>
      </c>
      <c r="F13308" s="5">
        <v>25500</v>
      </c>
    </row>
    <row r="13309" spans="1:6" ht="56.25" x14ac:dyDescent="0.2">
      <c r="A13309" s="2">
        <v>13304</v>
      </c>
      <c r="B13309" s="62" t="s">
        <v>16727</v>
      </c>
      <c r="C13309" s="28" t="s">
        <v>17813</v>
      </c>
      <c r="D13309" s="198">
        <v>1</v>
      </c>
      <c r="E13309" s="557">
        <v>25500</v>
      </c>
      <c r="F13309" s="5">
        <v>25500</v>
      </c>
    </row>
    <row r="13310" spans="1:6" ht="56.25" x14ac:dyDescent="0.2">
      <c r="A13310" s="2">
        <v>13305</v>
      </c>
      <c r="B13310" s="62" t="s">
        <v>16727</v>
      </c>
      <c r="C13310" s="28" t="s">
        <v>17814</v>
      </c>
      <c r="D13310" s="198">
        <v>1</v>
      </c>
      <c r="E13310" s="557">
        <v>25500</v>
      </c>
      <c r="F13310" s="5">
        <v>25500</v>
      </c>
    </row>
    <row r="13311" spans="1:6" ht="56.25" x14ac:dyDescent="0.2">
      <c r="A13311" s="2">
        <v>13306</v>
      </c>
      <c r="B13311" s="62" t="s">
        <v>16727</v>
      </c>
      <c r="C13311" s="28" t="s">
        <v>17815</v>
      </c>
      <c r="D13311" s="198">
        <v>1</v>
      </c>
      <c r="E13311" s="557">
        <v>25500</v>
      </c>
      <c r="F13311" s="5">
        <v>25500</v>
      </c>
    </row>
    <row r="13312" spans="1:6" ht="56.25" x14ac:dyDescent="0.2">
      <c r="A13312" s="2">
        <v>13307</v>
      </c>
      <c r="B13312" s="62" t="s">
        <v>16727</v>
      </c>
      <c r="C13312" s="28" t="s">
        <v>17816</v>
      </c>
      <c r="D13312" s="198">
        <v>1</v>
      </c>
      <c r="E13312" s="557">
        <v>25500</v>
      </c>
      <c r="F13312" s="5">
        <v>25500</v>
      </c>
    </row>
    <row r="13313" spans="1:6" ht="56.25" x14ac:dyDescent="0.2">
      <c r="A13313" s="2">
        <v>13308</v>
      </c>
      <c r="B13313" s="62" t="s">
        <v>16727</v>
      </c>
      <c r="C13313" s="28" t="s">
        <v>17817</v>
      </c>
      <c r="D13313" s="198">
        <v>1</v>
      </c>
      <c r="E13313" s="557">
        <v>25500</v>
      </c>
      <c r="F13313" s="5">
        <v>25500</v>
      </c>
    </row>
    <row r="13314" spans="1:6" ht="56.25" x14ac:dyDescent="0.2">
      <c r="A13314" s="2">
        <v>13309</v>
      </c>
      <c r="B13314" s="62" t="s">
        <v>16727</v>
      </c>
      <c r="C13314" s="28" t="s">
        <v>17818</v>
      </c>
      <c r="D13314" s="198">
        <v>1</v>
      </c>
      <c r="E13314" s="557">
        <v>25500</v>
      </c>
      <c r="F13314" s="5">
        <v>25500</v>
      </c>
    </row>
    <row r="13315" spans="1:6" ht="56.25" x14ac:dyDescent="0.2">
      <c r="A13315" s="2">
        <v>13310</v>
      </c>
      <c r="B13315" s="62" t="s">
        <v>16727</v>
      </c>
      <c r="C13315" s="28" t="s">
        <v>17819</v>
      </c>
      <c r="D13315" s="198">
        <v>1</v>
      </c>
      <c r="E13315" s="557">
        <v>25500</v>
      </c>
      <c r="F13315" s="5">
        <v>25500</v>
      </c>
    </row>
    <row r="13316" spans="1:6" ht="56.25" x14ac:dyDescent="0.2">
      <c r="A13316" s="2">
        <v>13311</v>
      </c>
      <c r="B13316" s="62" t="s">
        <v>16727</v>
      </c>
      <c r="C13316" s="28" t="s">
        <v>17820</v>
      </c>
      <c r="D13316" s="198">
        <v>1</v>
      </c>
      <c r="E13316" s="557">
        <v>25500</v>
      </c>
      <c r="F13316" s="5">
        <v>25500</v>
      </c>
    </row>
    <row r="13317" spans="1:6" ht="56.25" x14ac:dyDescent="0.2">
      <c r="A13317" s="2">
        <v>13312</v>
      </c>
      <c r="B13317" s="62" t="s">
        <v>16727</v>
      </c>
      <c r="C13317" s="28" t="s">
        <v>17821</v>
      </c>
      <c r="D13317" s="198">
        <v>1</v>
      </c>
      <c r="E13317" s="557">
        <v>25500</v>
      </c>
      <c r="F13317" s="5">
        <v>25500</v>
      </c>
    </row>
    <row r="13318" spans="1:6" ht="56.25" x14ac:dyDescent="0.2">
      <c r="A13318" s="2">
        <v>13313</v>
      </c>
      <c r="B13318" s="62" t="s">
        <v>16727</v>
      </c>
      <c r="C13318" s="28" t="s">
        <v>17822</v>
      </c>
      <c r="D13318" s="198">
        <v>1</v>
      </c>
      <c r="E13318" s="557">
        <v>25500</v>
      </c>
      <c r="F13318" s="5">
        <v>25500</v>
      </c>
    </row>
    <row r="13319" spans="1:6" ht="56.25" x14ac:dyDescent="0.2">
      <c r="A13319" s="2">
        <v>13314</v>
      </c>
      <c r="B13319" s="62" t="s">
        <v>16727</v>
      </c>
      <c r="C13319" s="28" t="s">
        <v>17823</v>
      </c>
      <c r="D13319" s="198">
        <v>1</v>
      </c>
      <c r="E13319" s="557">
        <v>25500</v>
      </c>
      <c r="F13319" s="5">
        <v>25500</v>
      </c>
    </row>
    <row r="13320" spans="1:6" ht="56.25" x14ac:dyDescent="0.2">
      <c r="A13320" s="2">
        <v>13315</v>
      </c>
      <c r="B13320" s="62" t="s">
        <v>16727</v>
      </c>
      <c r="C13320" s="28" t="s">
        <v>17824</v>
      </c>
      <c r="D13320" s="198">
        <v>1</v>
      </c>
      <c r="E13320" s="557">
        <v>25500</v>
      </c>
      <c r="F13320" s="5">
        <v>25500</v>
      </c>
    </row>
    <row r="13321" spans="1:6" ht="56.25" x14ac:dyDescent="0.2">
      <c r="A13321" s="2">
        <v>13316</v>
      </c>
      <c r="B13321" s="62" t="s">
        <v>16727</v>
      </c>
      <c r="C13321" s="28" t="s">
        <v>17825</v>
      </c>
      <c r="D13321" s="198">
        <v>1</v>
      </c>
      <c r="E13321" s="557">
        <v>25500</v>
      </c>
      <c r="F13321" s="5">
        <v>25500</v>
      </c>
    </row>
    <row r="13322" spans="1:6" ht="56.25" x14ac:dyDescent="0.2">
      <c r="A13322" s="2">
        <v>13317</v>
      </c>
      <c r="B13322" s="62" t="s">
        <v>16727</v>
      </c>
      <c r="C13322" s="28" t="s">
        <v>17826</v>
      </c>
      <c r="D13322" s="198">
        <v>1</v>
      </c>
      <c r="E13322" s="557">
        <v>25500</v>
      </c>
      <c r="F13322" s="5">
        <v>25500</v>
      </c>
    </row>
    <row r="13323" spans="1:6" ht="56.25" x14ac:dyDescent="0.2">
      <c r="A13323" s="2">
        <v>13318</v>
      </c>
      <c r="B13323" s="62" t="s">
        <v>16727</v>
      </c>
      <c r="C13323" s="28" t="s">
        <v>17827</v>
      </c>
      <c r="D13323" s="198">
        <v>1</v>
      </c>
      <c r="E13323" s="557">
        <v>25500</v>
      </c>
      <c r="F13323" s="5">
        <v>25500</v>
      </c>
    </row>
    <row r="13324" spans="1:6" ht="56.25" x14ac:dyDescent="0.2">
      <c r="A13324" s="2">
        <v>13319</v>
      </c>
      <c r="B13324" s="62" t="s">
        <v>16727</v>
      </c>
      <c r="C13324" s="28" t="s">
        <v>17828</v>
      </c>
      <c r="D13324" s="198">
        <v>1</v>
      </c>
      <c r="E13324" s="557">
        <v>25500</v>
      </c>
      <c r="F13324" s="5">
        <v>25500</v>
      </c>
    </row>
    <row r="13325" spans="1:6" ht="56.25" x14ac:dyDescent="0.2">
      <c r="A13325" s="2">
        <v>13320</v>
      </c>
      <c r="B13325" s="62" t="s">
        <v>16727</v>
      </c>
      <c r="C13325" s="28" t="s">
        <v>17829</v>
      </c>
      <c r="D13325" s="198">
        <v>1</v>
      </c>
      <c r="E13325" s="557">
        <v>25500</v>
      </c>
      <c r="F13325" s="5">
        <v>25500</v>
      </c>
    </row>
    <row r="13326" spans="1:6" x14ac:dyDescent="0.2">
      <c r="A13326" s="2">
        <v>13321</v>
      </c>
      <c r="B13326" s="62" t="s">
        <v>11887</v>
      </c>
      <c r="C13326" s="48">
        <v>4101240425</v>
      </c>
      <c r="D13326" s="198">
        <v>1</v>
      </c>
      <c r="E13326" s="557">
        <v>7580</v>
      </c>
      <c r="F13326" s="5">
        <v>7580</v>
      </c>
    </row>
    <row r="13327" spans="1:6" x14ac:dyDescent="0.2">
      <c r="A13327" s="2">
        <v>13322</v>
      </c>
      <c r="B13327" s="62" t="s">
        <v>11887</v>
      </c>
      <c r="C13327" s="48">
        <v>4101240426</v>
      </c>
      <c r="D13327" s="198">
        <v>1</v>
      </c>
      <c r="E13327" s="557">
        <v>7580</v>
      </c>
      <c r="F13327" s="5">
        <v>7580</v>
      </c>
    </row>
    <row r="13328" spans="1:6" ht="67.5" x14ac:dyDescent="0.2">
      <c r="A13328" s="2">
        <v>13323</v>
      </c>
      <c r="B13328" s="62" t="s">
        <v>16735</v>
      </c>
      <c r="C13328" s="28" t="s">
        <v>17830</v>
      </c>
      <c r="D13328" s="198">
        <v>1</v>
      </c>
      <c r="E13328" s="557">
        <v>321204.73</v>
      </c>
      <c r="F13328" s="5">
        <v>91007.97</v>
      </c>
    </row>
    <row r="13329" spans="1:6" ht="112.5" x14ac:dyDescent="0.2">
      <c r="A13329" s="2">
        <v>13324</v>
      </c>
      <c r="B13329" s="62" t="s">
        <v>16736</v>
      </c>
      <c r="C13329" s="28" t="s">
        <v>17831</v>
      </c>
      <c r="D13329" s="198">
        <v>1</v>
      </c>
      <c r="E13329" s="557">
        <v>320306.77</v>
      </c>
      <c r="F13329" s="5">
        <v>90753.65</v>
      </c>
    </row>
    <row r="13330" spans="1:6" ht="33.75" x14ac:dyDescent="0.2">
      <c r="A13330" s="2">
        <v>13325</v>
      </c>
      <c r="B13330" s="62" t="s">
        <v>16737</v>
      </c>
      <c r="C13330" s="28" t="s">
        <v>17832</v>
      </c>
      <c r="D13330" s="198">
        <v>1</v>
      </c>
      <c r="E13330" s="557">
        <v>1445000</v>
      </c>
      <c r="F13330" s="5">
        <v>385333.28</v>
      </c>
    </row>
    <row r="13331" spans="1:6" ht="45" x14ac:dyDescent="0.2">
      <c r="A13331" s="2">
        <v>13326</v>
      </c>
      <c r="B13331" s="62" t="s">
        <v>16738</v>
      </c>
      <c r="C13331" s="28" t="s">
        <v>17833</v>
      </c>
      <c r="D13331" s="198">
        <v>1</v>
      </c>
      <c r="E13331" s="557">
        <v>33375</v>
      </c>
      <c r="F13331" s="5">
        <v>33375</v>
      </c>
    </row>
    <row r="13332" spans="1:6" ht="22.5" x14ac:dyDescent="0.2">
      <c r="A13332" s="2">
        <v>13327</v>
      </c>
      <c r="B13332" s="62" t="s">
        <v>16739</v>
      </c>
      <c r="C13332" s="28" t="s">
        <v>17834</v>
      </c>
      <c r="D13332" s="198">
        <v>1</v>
      </c>
      <c r="E13332" s="557">
        <v>21272</v>
      </c>
      <c r="F13332" s="5">
        <v>21272</v>
      </c>
    </row>
    <row r="13333" spans="1:6" x14ac:dyDescent="0.2">
      <c r="A13333" s="2">
        <v>13328</v>
      </c>
      <c r="B13333" s="62" t="s">
        <v>16740</v>
      </c>
      <c r="C13333" s="28" t="s">
        <v>17835</v>
      </c>
      <c r="D13333" s="198">
        <v>1</v>
      </c>
      <c r="E13333" s="557">
        <v>24990</v>
      </c>
      <c r="F13333" s="5">
        <v>24990</v>
      </c>
    </row>
    <row r="13334" spans="1:6" ht="22.5" x14ac:dyDescent="0.2">
      <c r="A13334" s="2">
        <v>13329</v>
      </c>
      <c r="B13334" s="62" t="s">
        <v>16741</v>
      </c>
      <c r="C13334" s="28" t="s">
        <v>17836</v>
      </c>
      <c r="D13334" s="198">
        <v>1</v>
      </c>
      <c r="E13334" s="557">
        <v>11390</v>
      </c>
      <c r="F13334" s="5">
        <v>11390</v>
      </c>
    </row>
    <row r="13335" spans="1:6" ht="22.5" x14ac:dyDescent="0.2">
      <c r="A13335" s="2">
        <v>13330</v>
      </c>
      <c r="B13335" s="62" t="s">
        <v>16742</v>
      </c>
      <c r="C13335" s="48">
        <v>4101242006</v>
      </c>
      <c r="D13335" s="198">
        <v>1</v>
      </c>
      <c r="E13335" s="557">
        <v>7475</v>
      </c>
      <c r="F13335" s="5">
        <v>7475</v>
      </c>
    </row>
    <row r="13336" spans="1:6" ht="22.5" x14ac:dyDescent="0.2">
      <c r="A13336" s="2">
        <v>13331</v>
      </c>
      <c r="B13336" s="62" t="s">
        <v>16742</v>
      </c>
      <c r="C13336" s="48">
        <v>4101242007</v>
      </c>
      <c r="D13336" s="198">
        <v>1</v>
      </c>
      <c r="E13336" s="557">
        <v>7475</v>
      </c>
      <c r="F13336" s="5">
        <v>7475</v>
      </c>
    </row>
    <row r="13337" spans="1:6" ht="45" x14ac:dyDescent="0.2">
      <c r="A13337" s="2">
        <v>13332</v>
      </c>
      <c r="B13337" s="62" t="s">
        <v>16743</v>
      </c>
      <c r="C13337" s="48">
        <v>4101242059</v>
      </c>
      <c r="D13337" s="198">
        <v>1</v>
      </c>
      <c r="E13337" s="557">
        <v>13553.05</v>
      </c>
      <c r="F13337" s="5">
        <v>13553.05</v>
      </c>
    </row>
    <row r="13338" spans="1:6" ht="45" x14ac:dyDescent="0.2">
      <c r="A13338" s="2">
        <v>13333</v>
      </c>
      <c r="B13338" s="62" t="s">
        <v>16743</v>
      </c>
      <c r="C13338" s="48">
        <v>4101242060</v>
      </c>
      <c r="D13338" s="198">
        <v>1</v>
      </c>
      <c r="E13338" s="557">
        <v>13553.05</v>
      </c>
      <c r="F13338" s="5">
        <v>13553.05</v>
      </c>
    </row>
    <row r="13339" spans="1:6" ht="45" x14ac:dyDescent="0.2">
      <c r="A13339" s="2">
        <v>13334</v>
      </c>
      <c r="B13339" s="62" t="s">
        <v>16743</v>
      </c>
      <c r="C13339" s="48">
        <v>4101242061</v>
      </c>
      <c r="D13339" s="198">
        <v>1</v>
      </c>
      <c r="E13339" s="557">
        <v>13553.05</v>
      </c>
      <c r="F13339" s="5">
        <v>13553.05</v>
      </c>
    </row>
    <row r="13340" spans="1:6" ht="45" x14ac:dyDescent="0.2">
      <c r="A13340" s="2">
        <v>13335</v>
      </c>
      <c r="B13340" s="62" t="s">
        <v>16743</v>
      </c>
      <c r="C13340" s="48">
        <v>4101242062</v>
      </c>
      <c r="D13340" s="198">
        <v>1</v>
      </c>
      <c r="E13340" s="557">
        <v>13553.05</v>
      </c>
      <c r="F13340" s="5">
        <v>13553.05</v>
      </c>
    </row>
    <row r="13341" spans="1:6" ht="45" x14ac:dyDescent="0.2">
      <c r="A13341" s="2">
        <v>13336</v>
      </c>
      <c r="B13341" s="62" t="s">
        <v>16743</v>
      </c>
      <c r="C13341" s="48">
        <v>4101242063</v>
      </c>
      <c r="D13341" s="198">
        <v>1</v>
      </c>
      <c r="E13341" s="557">
        <v>13553.05</v>
      </c>
      <c r="F13341" s="5">
        <v>13553.05</v>
      </c>
    </row>
    <row r="13342" spans="1:6" ht="33.75" x14ac:dyDescent="0.2">
      <c r="A13342" s="2">
        <v>13337</v>
      </c>
      <c r="B13342" s="62" t="s">
        <v>16744</v>
      </c>
      <c r="C13342" s="48">
        <v>4101242067</v>
      </c>
      <c r="D13342" s="198">
        <v>1</v>
      </c>
      <c r="E13342" s="557">
        <v>25490</v>
      </c>
      <c r="F13342" s="5">
        <v>25490</v>
      </c>
    </row>
    <row r="13343" spans="1:6" ht="33.75" x14ac:dyDescent="0.2">
      <c r="A13343" s="2">
        <v>13338</v>
      </c>
      <c r="B13343" s="62" t="s">
        <v>16744</v>
      </c>
      <c r="C13343" s="48">
        <v>4101242068</v>
      </c>
      <c r="D13343" s="198">
        <v>1</v>
      </c>
      <c r="E13343" s="557">
        <v>25490</v>
      </c>
      <c r="F13343" s="5">
        <v>25490</v>
      </c>
    </row>
    <row r="13344" spans="1:6" ht="22.5" x14ac:dyDescent="0.2">
      <c r="A13344" s="2">
        <v>13339</v>
      </c>
      <c r="B13344" s="62" t="s">
        <v>16745</v>
      </c>
      <c r="C13344" s="48">
        <v>4101242065</v>
      </c>
      <c r="D13344" s="198">
        <v>1</v>
      </c>
      <c r="E13344" s="557">
        <v>24500</v>
      </c>
      <c r="F13344" s="5">
        <v>24500</v>
      </c>
    </row>
    <row r="13345" spans="1:6" ht="22.5" x14ac:dyDescent="0.2">
      <c r="A13345" s="2">
        <v>13340</v>
      </c>
      <c r="B13345" s="62" t="s">
        <v>16745</v>
      </c>
      <c r="C13345" s="48">
        <v>4101242066</v>
      </c>
      <c r="D13345" s="198">
        <v>1</v>
      </c>
      <c r="E13345" s="557">
        <v>24500</v>
      </c>
      <c r="F13345" s="5">
        <v>24500</v>
      </c>
    </row>
    <row r="13346" spans="1:6" ht="56.25" x14ac:dyDescent="0.2">
      <c r="A13346" s="2">
        <v>13341</v>
      </c>
      <c r="B13346" s="62" t="s">
        <v>16746</v>
      </c>
      <c r="C13346" s="28" t="s">
        <v>17837</v>
      </c>
      <c r="D13346" s="198">
        <v>1</v>
      </c>
      <c r="E13346" s="557">
        <v>3592.2</v>
      </c>
      <c r="F13346" s="5"/>
    </row>
    <row r="13347" spans="1:6" ht="56.25" x14ac:dyDescent="0.2">
      <c r="A13347" s="2">
        <v>13342</v>
      </c>
      <c r="B13347" s="62" t="s">
        <v>16746</v>
      </c>
      <c r="C13347" s="28" t="s">
        <v>17838</v>
      </c>
      <c r="D13347" s="198">
        <v>1</v>
      </c>
      <c r="E13347" s="557">
        <v>3592.2</v>
      </c>
      <c r="F13347" s="5"/>
    </row>
    <row r="13348" spans="1:6" ht="56.25" x14ac:dyDescent="0.2">
      <c r="A13348" s="2">
        <v>13343</v>
      </c>
      <c r="B13348" s="62" t="s">
        <v>16746</v>
      </c>
      <c r="C13348" s="28" t="s">
        <v>17839</v>
      </c>
      <c r="D13348" s="198">
        <v>1</v>
      </c>
      <c r="E13348" s="557">
        <v>3592.2</v>
      </c>
      <c r="F13348" s="5"/>
    </row>
    <row r="13349" spans="1:6" ht="56.25" x14ac:dyDescent="0.2">
      <c r="A13349" s="2">
        <v>13344</v>
      </c>
      <c r="B13349" s="62" t="s">
        <v>16746</v>
      </c>
      <c r="C13349" s="28" t="s">
        <v>17840</v>
      </c>
      <c r="D13349" s="198">
        <v>1</v>
      </c>
      <c r="E13349" s="557">
        <v>3592.2</v>
      </c>
      <c r="F13349" s="5"/>
    </row>
    <row r="13350" spans="1:6" ht="56.25" x14ac:dyDescent="0.2">
      <c r="A13350" s="2">
        <v>13345</v>
      </c>
      <c r="B13350" s="62" t="s">
        <v>16746</v>
      </c>
      <c r="C13350" s="28" t="s">
        <v>17841</v>
      </c>
      <c r="D13350" s="198">
        <v>1</v>
      </c>
      <c r="E13350" s="557">
        <v>3592.2</v>
      </c>
      <c r="F13350" s="5"/>
    </row>
    <row r="13351" spans="1:6" ht="56.25" x14ac:dyDescent="0.2">
      <c r="A13351" s="2">
        <v>13346</v>
      </c>
      <c r="B13351" s="62" t="s">
        <v>16746</v>
      </c>
      <c r="C13351" s="28" t="s">
        <v>17842</v>
      </c>
      <c r="D13351" s="198">
        <v>1</v>
      </c>
      <c r="E13351" s="557">
        <v>3592.2</v>
      </c>
      <c r="F13351" s="5"/>
    </row>
    <row r="13352" spans="1:6" ht="56.25" x14ac:dyDescent="0.2">
      <c r="A13352" s="2">
        <v>13347</v>
      </c>
      <c r="B13352" s="62" t="s">
        <v>16746</v>
      </c>
      <c r="C13352" s="28" t="s">
        <v>17843</v>
      </c>
      <c r="D13352" s="198">
        <v>1</v>
      </c>
      <c r="E13352" s="557">
        <v>3592.2</v>
      </c>
      <c r="F13352" s="5"/>
    </row>
    <row r="13353" spans="1:6" ht="56.25" x14ac:dyDescent="0.2">
      <c r="A13353" s="2">
        <v>13348</v>
      </c>
      <c r="B13353" s="62" t="s">
        <v>16746</v>
      </c>
      <c r="C13353" s="28" t="s">
        <v>17844</v>
      </c>
      <c r="D13353" s="198">
        <v>1</v>
      </c>
      <c r="E13353" s="557">
        <v>3592.2</v>
      </c>
      <c r="F13353" s="5"/>
    </row>
    <row r="13354" spans="1:6" ht="22.5" x14ac:dyDescent="0.2">
      <c r="A13354" s="2">
        <v>13349</v>
      </c>
      <c r="B13354" s="62" t="s">
        <v>16747</v>
      </c>
      <c r="C13354" s="28" t="s">
        <v>17845</v>
      </c>
      <c r="D13354" s="198">
        <v>1</v>
      </c>
      <c r="E13354" s="557">
        <v>6900</v>
      </c>
      <c r="F13354" s="5">
        <v>6900</v>
      </c>
    </row>
    <row r="13355" spans="1:6" ht="33.75" x14ac:dyDescent="0.2">
      <c r="A13355" s="2">
        <v>13350</v>
      </c>
      <c r="B13355" s="62" t="s">
        <v>16748</v>
      </c>
      <c r="C13355" s="28" t="s">
        <v>17846</v>
      </c>
      <c r="D13355" s="198">
        <v>1</v>
      </c>
      <c r="E13355" s="557">
        <v>3338.5</v>
      </c>
      <c r="F13355" s="5">
        <v>3338.5</v>
      </c>
    </row>
    <row r="13356" spans="1:6" ht="22.5" x14ac:dyDescent="0.2">
      <c r="A13356" s="2">
        <v>13351</v>
      </c>
      <c r="B13356" s="62" t="s">
        <v>16723</v>
      </c>
      <c r="C13356" s="28" t="s">
        <v>17847</v>
      </c>
      <c r="D13356" s="198">
        <v>1</v>
      </c>
      <c r="E13356" s="557">
        <v>25740</v>
      </c>
      <c r="F13356" s="5">
        <v>25740</v>
      </c>
    </row>
    <row r="13357" spans="1:6" ht="22.5" x14ac:dyDescent="0.2">
      <c r="A13357" s="2">
        <v>13352</v>
      </c>
      <c r="B13357" s="62" t="s">
        <v>16749</v>
      </c>
      <c r="C13357" s="28" t="s">
        <v>17848</v>
      </c>
      <c r="D13357" s="198">
        <v>1</v>
      </c>
      <c r="E13357" s="557">
        <v>23800</v>
      </c>
      <c r="F13357" s="5">
        <v>23800</v>
      </c>
    </row>
    <row r="13358" spans="1:6" ht="22.5" x14ac:dyDescent="0.2">
      <c r="A13358" s="2">
        <v>13353</v>
      </c>
      <c r="B13358" s="62" t="s">
        <v>16749</v>
      </c>
      <c r="C13358" s="28" t="s">
        <v>17849</v>
      </c>
      <c r="D13358" s="198">
        <v>1</v>
      </c>
      <c r="E13358" s="557">
        <v>23800</v>
      </c>
      <c r="F13358" s="5">
        <v>23800</v>
      </c>
    </row>
    <row r="13359" spans="1:6" ht="22.5" x14ac:dyDescent="0.2">
      <c r="A13359" s="2">
        <v>13354</v>
      </c>
      <c r="B13359" s="62" t="s">
        <v>16749</v>
      </c>
      <c r="C13359" s="28" t="s">
        <v>17850</v>
      </c>
      <c r="D13359" s="198">
        <v>1</v>
      </c>
      <c r="E13359" s="557">
        <v>23800</v>
      </c>
      <c r="F13359" s="5">
        <v>23800</v>
      </c>
    </row>
    <row r="13360" spans="1:6" ht="33.75" x14ac:dyDescent="0.2">
      <c r="A13360" s="2">
        <v>13355</v>
      </c>
      <c r="B13360" s="62" t="s">
        <v>11684</v>
      </c>
      <c r="C13360" s="28" t="s">
        <v>17851</v>
      </c>
      <c r="D13360" s="198">
        <v>1</v>
      </c>
      <c r="E13360" s="557">
        <v>4455</v>
      </c>
      <c r="F13360" s="5">
        <v>4455</v>
      </c>
    </row>
    <row r="13361" spans="1:6" ht="22.5" x14ac:dyDescent="0.2">
      <c r="A13361" s="2">
        <v>13356</v>
      </c>
      <c r="B13361" s="62" t="s">
        <v>16750</v>
      </c>
      <c r="C13361" s="28" t="s">
        <v>17852</v>
      </c>
      <c r="D13361" s="198">
        <v>1</v>
      </c>
      <c r="E13361" s="557">
        <v>19420.830000000002</v>
      </c>
      <c r="F13361" s="5">
        <v>19420.830000000002</v>
      </c>
    </row>
    <row r="13362" spans="1:6" ht="56.25" x14ac:dyDescent="0.2">
      <c r="A13362" s="2">
        <v>13357</v>
      </c>
      <c r="B13362" s="62" t="s">
        <v>12338</v>
      </c>
      <c r="C13362" s="28" t="s">
        <v>17853</v>
      </c>
      <c r="D13362" s="198">
        <v>1</v>
      </c>
      <c r="E13362" s="557">
        <v>5264.2</v>
      </c>
      <c r="F13362" s="5">
        <v>5264.2</v>
      </c>
    </row>
    <row r="13363" spans="1:6" ht="56.25" x14ac:dyDescent="0.2">
      <c r="A13363" s="2">
        <v>13358</v>
      </c>
      <c r="B13363" s="62" t="s">
        <v>12338</v>
      </c>
      <c r="C13363" s="28" t="s">
        <v>17854</v>
      </c>
      <c r="D13363" s="198">
        <v>1</v>
      </c>
      <c r="E13363" s="557">
        <v>5264.2</v>
      </c>
      <c r="F13363" s="5">
        <v>5264.2</v>
      </c>
    </row>
    <row r="13364" spans="1:6" ht="56.25" x14ac:dyDescent="0.2">
      <c r="A13364" s="2">
        <v>13359</v>
      </c>
      <c r="B13364" s="62" t="s">
        <v>12338</v>
      </c>
      <c r="C13364" s="28" t="s">
        <v>17855</v>
      </c>
      <c r="D13364" s="198">
        <v>1</v>
      </c>
      <c r="E13364" s="557">
        <v>5264.2</v>
      </c>
      <c r="F13364" s="5">
        <v>5264.2</v>
      </c>
    </row>
    <row r="13365" spans="1:6" ht="56.25" x14ac:dyDescent="0.2">
      <c r="A13365" s="2">
        <v>13360</v>
      </c>
      <c r="B13365" s="62" t="s">
        <v>12338</v>
      </c>
      <c r="C13365" s="28" t="s">
        <v>17856</v>
      </c>
      <c r="D13365" s="198">
        <v>1</v>
      </c>
      <c r="E13365" s="557">
        <v>5264.2</v>
      </c>
      <c r="F13365" s="5">
        <v>5264.2</v>
      </c>
    </row>
    <row r="13366" spans="1:6" ht="56.25" x14ac:dyDescent="0.2">
      <c r="A13366" s="2">
        <v>13361</v>
      </c>
      <c r="B13366" s="62" t="s">
        <v>16751</v>
      </c>
      <c r="C13366" s="28" t="s">
        <v>17857</v>
      </c>
      <c r="D13366" s="198">
        <v>1</v>
      </c>
      <c r="E13366" s="557">
        <v>60906.78</v>
      </c>
      <c r="F13366" s="5">
        <v>60906.78</v>
      </c>
    </row>
    <row r="13367" spans="1:6" ht="45" x14ac:dyDescent="0.2">
      <c r="A13367" s="2">
        <v>13362</v>
      </c>
      <c r="B13367" s="62" t="s">
        <v>16752</v>
      </c>
      <c r="C13367" s="28" t="s">
        <v>17858</v>
      </c>
      <c r="D13367" s="198">
        <v>1</v>
      </c>
      <c r="E13367" s="557">
        <v>23590.71</v>
      </c>
      <c r="F13367" s="5">
        <v>23590.71</v>
      </c>
    </row>
    <row r="13368" spans="1:6" ht="33.75" x14ac:dyDescent="0.2">
      <c r="A13368" s="2">
        <v>13363</v>
      </c>
      <c r="B13368" s="62" t="s">
        <v>16753</v>
      </c>
      <c r="C13368" s="28" t="s">
        <v>17859</v>
      </c>
      <c r="D13368" s="198">
        <v>1</v>
      </c>
      <c r="E13368" s="557">
        <v>83260.98</v>
      </c>
      <c r="F13368" s="5">
        <v>27059.759999999998</v>
      </c>
    </row>
    <row r="13369" spans="1:6" ht="56.25" x14ac:dyDescent="0.2">
      <c r="A13369" s="2">
        <v>13364</v>
      </c>
      <c r="B13369" s="62" t="s">
        <v>16754</v>
      </c>
      <c r="C13369" s="28" t="s">
        <v>17860</v>
      </c>
      <c r="D13369" s="198">
        <v>1</v>
      </c>
      <c r="E13369" s="557">
        <v>19420.830000000002</v>
      </c>
      <c r="F13369" s="5">
        <v>19420.830000000002</v>
      </c>
    </row>
    <row r="13370" spans="1:6" ht="56.25" x14ac:dyDescent="0.2">
      <c r="A13370" s="2">
        <v>13365</v>
      </c>
      <c r="B13370" s="62" t="s">
        <v>16754</v>
      </c>
      <c r="C13370" s="28" t="s">
        <v>17861</v>
      </c>
      <c r="D13370" s="198">
        <v>1</v>
      </c>
      <c r="E13370" s="557">
        <v>19420.830000000002</v>
      </c>
      <c r="F13370" s="5">
        <v>19420.830000000002</v>
      </c>
    </row>
    <row r="13371" spans="1:6" ht="56.25" x14ac:dyDescent="0.2">
      <c r="A13371" s="2">
        <v>13366</v>
      </c>
      <c r="B13371" s="62" t="s">
        <v>16754</v>
      </c>
      <c r="C13371" s="28" t="s">
        <v>17862</v>
      </c>
      <c r="D13371" s="198">
        <v>1</v>
      </c>
      <c r="E13371" s="557">
        <v>19420.830000000002</v>
      </c>
      <c r="F13371" s="5">
        <v>19420.830000000002</v>
      </c>
    </row>
    <row r="13372" spans="1:6" ht="33.75" x14ac:dyDescent="0.2">
      <c r="A13372" s="2">
        <v>13367</v>
      </c>
      <c r="B13372" s="62" t="s">
        <v>11526</v>
      </c>
      <c r="C13372" s="28" t="s">
        <v>17863</v>
      </c>
      <c r="D13372" s="198">
        <v>1</v>
      </c>
      <c r="E13372" s="557">
        <v>82962</v>
      </c>
      <c r="F13372" s="5">
        <v>82962</v>
      </c>
    </row>
    <row r="13373" spans="1:6" ht="22.5" x14ac:dyDescent="0.2">
      <c r="A13373" s="2">
        <v>13368</v>
      </c>
      <c r="B13373" s="62" t="s">
        <v>16755</v>
      </c>
      <c r="C13373" s="28" t="s">
        <v>17864</v>
      </c>
      <c r="D13373" s="198">
        <v>1</v>
      </c>
      <c r="E13373" s="557">
        <v>20000</v>
      </c>
      <c r="F13373" s="5">
        <v>20000</v>
      </c>
    </row>
    <row r="13374" spans="1:6" ht="22.5" x14ac:dyDescent="0.2">
      <c r="A13374" s="2">
        <v>13369</v>
      </c>
      <c r="B13374" s="62" t="s">
        <v>16755</v>
      </c>
      <c r="C13374" s="28" t="s">
        <v>17865</v>
      </c>
      <c r="D13374" s="198">
        <v>1</v>
      </c>
      <c r="E13374" s="557">
        <v>20000</v>
      </c>
      <c r="F13374" s="5">
        <v>20000</v>
      </c>
    </row>
    <row r="13375" spans="1:6" ht="45" x14ac:dyDescent="0.2">
      <c r="A13375" s="2">
        <v>13370</v>
      </c>
      <c r="B13375" s="62" t="s">
        <v>16756</v>
      </c>
      <c r="C13375" s="28" t="s">
        <v>17866</v>
      </c>
      <c r="D13375" s="198">
        <v>1</v>
      </c>
      <c r="E13375" s="557">
        <v>229646.25</v>
      </c>
      <c r="F13375" s="5">
        <v>76548.800000000003</v>
      </c>
    </row>
    <row r="13376" spans="1:6" ht="45" x14ac:dyDescent="0.2">
      <c r="A13376" s="2">
        <v>13371</v>
      </c>
      <c r="B13376" s="62" t="s">
        <v>16757</v>
      </c>
      <c r="C13376" s="28" t="s">
        <v>17867</v>
      </c>
      <c r="D13376" s="198">
        <v>1</v>
      </c>
      <c r="E13376" s="557">
        <v>21546.12</v>
      </c>
      <c r="F13376" s="5">
        <v>11970</v>
      </c>
    </row>
    <row r="13377" spans="1:6" ht="45" x14ac:dyDescent="0.2">
      <c r="A13377" s="2">
        <v>13372</v>
      </c>
      <c r="B13377" s="62" t="s">
        <v>16757</v>
      </c>
      <c r="C13377" s="28" t="s">
        <v>17868</v>
      </c>
      <c r="D13377" s="198">
        <v>1</v>
      </c>
      <c r="E13377" s="557">
        <v>21546.12</v>
      </c>
      <c r="F13377" s="5">
        <v>11970</v>
      </c>
    </row>
    <row r="13378" spans="1:6" ht="45" x14ac:dyDescent="0.2">
      <c r="A13378" s="2">
        <v>13373</v>
      </c>
      <c r="B13378" s="62" t="s">
        <v>16757</v>
      </c>
      <c r="C13378" s="28" t="s">
        <v>17869</v>
      </c>
      <c r="D13378" s="198">
        <v>1</v>
      </c>
      <c r="E13378" s="557">
        <v>21546.12</v>
      </c>
      <c r="F13378" s="5">
        <v>11970</v>
      </c>
    </row>
    <row r="13379" spans="1:6" ht="45" x14ac:dyDescent="0.2">
      <c r="A13379" s="2">
        <v>13374</v>
      </c>
      <c r="B13379" s="62" t="s">
        <v>16757</v>
      </c>
      <c r="C13379" s="28" t="s">
        <v>17870</v>
      </c>
      <c r="D13379" s="198">
        <v>1</v>
      </c>
      <c r="E13379" s="557">
        <v>21546.12</v>
      </c>
      <c r="F13379" s="5">
        <v>11970</v>
      </c>
    </row>
    <row r="13380" spans="1:6" ht="45" x14ac:dyDescent="0.2">
      <c r="A13380" s="2">
        <v>13375</v>
      </c>
      <c r="B13380" s="62" t="s">
        <v>16757</v>
      </c>
      <c r="C13380" s="28" t="s">
        <v>17871</v>
      </c>
      <c r="D13380" s="198">
        <v>1</v>
      </c>
      <c r="E13380" s="557">
        <v>21546.12</v>
      </c>
      <c r="F13380" s="5">
        <v>11970</v>
      </c>
    </row>
    <row r="13381" spans="1:6" ht="45" x14ac:dyDescent="0.2">
      <c r="A13381" s="2">
        <v>13376</v>
      </c>
      <c r="B13381" s="62" t="s">
        <v>16757</v>
      </c>
      <c r="C13381" s="28" t="s">
        <v>17872</v>
      </c>
      <c r="D13381" s="198">
        <v>1</v>
      </c>
      <c r="E13381" s="557">
        <v>21546.12</v>
      </c>
      <c r="F13381" s="5">
        <v>11970</v>
      </c>
    </row>
    <row r="13382" spans="1:6" ht="45" x14ac:dyDescent="0.2">
      <c r="A13382" s="2">
        <v>13377</v>
      </c>
      <c r="B13382" s="62" t="s">
        <v>16757</v>
      </c>
      <c r="C13382" s="28" t="s">
        <v>17873</v>
      </c>
      <c r="D13382" s="198">
        <v>1</v>
      </c>
      <c r="E13382" s="557">
        <v>21546.12</v>
      </c>
      <c r="F13382" s="5">
        <v>11970</v>
      </c>
    </row>
    <row r="13383" spans="1:6" ht="45" x14ac:dyDescent="0.2">
      <c r="A13383" s="2">
        <v>13378</v>
      </c>
      <c r="B13383" s="62" t="s">
        <v>16757</v>
      </c>
      <c r="C13383" s="28" t="s">
        <v>17874</v>
      </c>
      <c r="D13383" s="198">
        <v>1</v>
      </c>
      <c r="E13383" s="557">
        <v>21546.12</v>
      </c>
      <c r="F13383" s="5">
        <v>11970</v>
      </c>
    </row>
    <row r="13384" spans="1:6" ht="45" x14ac:dyDescent="0.2">
      <c r="A13384" s="2">
        <v>13379</v>
      </c>
      <c r="B13384" s="62" t="s">
        <v>16757</v>
      </c>
      <c r="C13384" s="28" t="s">
        <v>17875</v>
      </c>
      <c r="D13384" s="198">
        <v>1</v>
      </c>
      <c r="E13384" s="557">
        <v>21546.12</v>
      </c>
      <c r="F13384" s="5">
        <v>11970</v>
      </c>
    </row>
    <row r="13385" spans="1:6" ht="45" x14ac:dyDescent="0.2">
      <c r="A13385" s="2">
        <v>13380</v>
      </c>
      <c r="B13385" s="62" t="s">
        <v>16757</v>
      </c>
      <c r="C13385" s="28" t="s">
        <v>17876</v>
      </c>
      <c r="D13385" s="198">
        <v>1</v>
      </c>
      <c r="E13385" s="557">
        <v>21546.12</v>
      </c>
      <c r="F13385" s="5">
        <v>11970</v>
      </c>
    </row>
    <row r="13386" spans="1:6" ht="45" x14ac:dyDescent="0.2">
      <c r="A13386" s="2">
        <v>13381</v>
      </c>
      <c r="B13386" s="62" t="s">
        <v>16757</v>
      </c>
      <c r="C13386" s="28" t="s">
        <v>17877</v>
      </c>
      <c r="D13386" s="198">
        <v>1</v>
      </c>
      <c r="E13386" s="557">
        <v>21546.12</v>
      </c>
      <c r="F13386" s="5">
        <v>11970</v>
      </c>
    </row>
    <row r="13387" spans="1:6" ht="45" x14ac:dyDescent="0.2">
      <c r="A13387" s="2">
        <v>13382</v>
      </c>
      <c r="B13387" s="62" t="s">
        <v>16757</v>
      </c>
      <c r="C13387" s="28" t="s">
        <v>17878</v>
      </c>
      <c r="D13387" s="198">
        <v>1</v>
      </c>
      <c r="E13387" s="557">
        <v>21546.12</v>
      </c>
      <c r="F13387" s="5">
        <v>11970</v>
      </c>
    </row>
    <row r="13388" spans="1:6" ht="22.5" x14ac:dyDescent="0.2">
      <c r="A13388" s="2">
        <v>13383</v>
      </c>
      <c r="B13388" s="62" t="s">
        <v>16758</v>
      </c>
      <c r="C13388" s="28" t="s">
        <v>17879</v>
      </c>
      <c r="D13388" s="198">
        <v>1</v>
      </c>
      <c r="E13388" s="557">
        <v>21700</v>
      </c>
      <c r="F13388" s="5">
        <v>17902.169999999998</v>
      </c>
    </row>
    <row r="13389" spans="1:6" ht="33.75" x14ac:dyDescent="0.2">
      <c r="A13389" s="2">
        <v>13384</v>
      </c>
      <c r="B13389" s="62" t="s">
        <v>16759</v>
      </c>
      <c r="C13389" s="28" t="s">
        <v>17880</v>
      </c>
      <c r="D13389" s="198">
        <v>1</v>
      </c>
      <c r="E13389" s="557">
        <v>40000</v>
      </c>
      <c r="F13389" s="5">
        <v>18666.48</v>
      </c>
    </row>
    <row r="13390" spans="1:6" x14ac:dyDescent="0.2">
      <c r="A13390" s="2">
        <v>13385</v>
      </c>
      <c r="B13390" s="62" t="s">
        <v>16760</v>
      </c>
      <c r="C13390" s="28" t="s">
        <v>17881</v>
      </c>
      <c r="D13390" s="198">
        <v>1</v>
      </c>
      <c r="E13390" s="557">
        <v>9052.2000000000007</v>
      </c>
      <c r="F13390" s="5">
        <v>9052.2000000000007</v>
      </c>
    </row>
    <row r="13391" spans="1:6" ht="22.5" x14ac:dyDescent="0.2">
      <c r="A13391" s="2">
        <v>13386</v>
      </c>
      <c r="B13391" s="62" t="s">
        <v>16761</v>
      </c>
      <c r="C13391" s="28" t="s">
        <v>17882</v>
      </c>
      <c r="D13391" s="198">
        <v>1</v>
      </c>
      <c r="E13391" s="557">
        <v>3703.28</v>
      </c>
      <c r="F13391" s="5">
        <v>3703.28</v>
      </c>
    </row>
    <row r="13392" spans="1:6" x14ac:dyDescent="0.2">
      <c r="A13392" s="2">
        <v>13387</v>
      </c>
      <c r="B13392" s="62" t="s">
        <v>15231</v>
      </c>
      <c r="C13392" s="28" t="s">
        <v>17883</v>
      </c>
      <c r="D13392" s="198">
        <v>1</v>
      </c>
      <c r="E13392" s="557">
        <v>34531.199999999997</v>
      </c>
      <c r="F13392" s="5">
        <v>27379.5</v>
      </c>
    </row>
    <row r="13393" spans="1:6" ht="22.5" x14ac:dyDescent="0.2">
      <c r="A13393" s="2">
        <v>13388</v>
      </c>
      <c r="B13393" s="62" t="s">
        <v>16762</v>
      </c>
      <c r="C13393" s="28" t="s">
        <v>17884</v>
      </c>
      <c r="D13393" s="198">
        <v>1</v>
      </c>
      <c r="E13393" s="557">
        <v>7274.88</v>
      </c>
      <c r="F13393" s="5">
        <v>7274.88</v>
      </c>
    </row>
    <row r="13394" spans="1:6" ht="22.5" x14ac:dyDescent="0.2">
      <c r="A13394" s="2">
        <v>13389</v>
      </c>
      <c r="B13394" s="62" t="s">
        <v>16763</v>
      </c>
      <c r="C13394" s="28" t="s">
        <v>7466</v>
      </c>
      <c r="D13394" s="198">
        <v>1</v>
      </c>
      <c r="E13394" s="557">
        <v>38197.25</v>
      </c>
      <c r="F13394" s="5">
        <v>38197.25</v>
      </c>
    </row>
    <row r="13395" spans="1:6" ht="22.5" x14ac:dyDescent="0.2">
      <c r="A13395" s="2">
        <v>13390</v>
      </c>
      <c r="B13395" s="62" t="s">
        <v>16764</v>
      </c>
      <c r="C13395" s="28" t="s">
        <v>17885</v>
      </c>
      <c r="D13395" s="198">
        <v>1</v>
      </c>
      <c r="E13395" s="557">
        <v>6078.24</v>
      </c>
      <c r="F13395" s="5">
        <v>6078.24</v>
      </c>
    </row>
    <row r="13396" spans="1:6" ht="22.5" x14ac:dyDescent="0.2">
      <c r="A13396" s="2">
        <v>13391</v>
      </c>
      <c r="B13396" s="62" t="s">
        <v>16765</v>
      </c>
      <c r="C13396" s="28" t="s">
        <v>17886</v>
      </c>
      <c r="D13396" s="198">
        <v>1</v>
      </c>
      <c r="E13396" s="557">
        <v>21000</v>
      </c>
      <c r="F13396" s="5">
        <v>21000</v>
      </c>
    </row>
    <row r="13397" spans="1:6" ht="22.5" x14ac:dyDescent="0.2">
      <c r="A13397" s="2">
        <v>13392</v>
      </c>
      <c r="B13397" s="62" t="s">
        <v>16766</v>
      </c>
      <c r="C13397" s="28" t="s">
        <v>17887</v>
      </c>
      <c r="D13397" s="198">
        <v>1</v>
      </c>
      <c r="E13397" s="557">
        <v>54000</v>
      </c>
      <c r="F13397" s="5">
        <v>16650</v>
      </c>
    </row>
    <row r="13398" spans="1:6" ht="33.75" x14ac:dyDescent="0.2">
      <c r="A13398" s="2">
        <v>13393</v>
      </c>
      <c r="B13398" s="62" t="s">
        <v>16767</v>
      </c>
      <c r="C13398" s="28" t="s">
        <v>7379</v>
      </c>
      <c r="D13398" s="198">
        <v>1</v>
      </c>
      <c r="E13398" s="557">
        <v>15087</v>
      </c>
      <c r="F13398" s="5">
        <v>15087</v>
      </c>
    </row>
    <row r="13399" spans="1:6" ht="22.5" x14ac:dyDescent="0.2">
      <c r="A13399" s="2">
        <v>13394</v>
      </c>
      <c r="B13399" s="62" t="s">
        <v>16768</v>
      </c>
      <c r="C13399" s="28" t="s">
        <v>17888</v>
      </c>
      <c r="D13399" s="198">
        <v>1</v>
      </c>
      <c r="E13399" s="557">
        <v>3672</v>
      </c>
      <c r="F13399" s="5">
        <v>3672</v>
      </c>
    </row>
    <row r="13400" spans="1:6" ht="22.5" x14ac:dyDescent="0.2">
      <c r="A13400" s="2">
        <v>13395</v>
      </c>
      <c r="B13400" s="62" t="s">
        <v>16768</v>
      </c>
      <c r="C13400" s="28" t="s">
        <v>17889</v>
      </c>
      <c r="D13400" s="198">
        <v>1</v>
      </c>
      <c r="E13400" s="557">
        <v>3672</v>
      </c>
      <c r="F13400" s="5">
        <v>3672</v>
      </c>
    </row>
    <row r="13401" spans="1:6" ht="22.5" x14ac:dyDescent="0.2">
      <c r="A13401" s="2">
        <v>13396</v>
      </c>
      <c r="B13401" s="62" t="s">
        <v>16768</v>
      </c>
      <c r="C13401" s="28" t="s">
        <v>17890</v>
      </c>
      <c r="D13401" s="198">
        <v>1</v>
      </c>
      <c r="E13401" s="557">
        <v>3672</v>
      </c>
      <c r="F13401" s="5">
        <v>3672</v>
      </c>
    </row>
    <row r="13402" spans="1:6" ht="22.5" x14ac:dyDescent="0.2">
      <c r="A13402" s="2">
        <v>13397</v>
      </c>
      <c r="B13402" s="62" t="s">
        <v>16768</v>
      </c>
      <c r="C13402" s="28" t="s">
        <v>17891</v>
      </c>
      <c r="D13402" s="198">
        <v>1</v>
      </c>
      <c r="E13402" s="557">
        <v>3672</v>
      </c>
      <c r="F13402" s="5">
        <v>3672</v>
      </c>
    </row>
    <row r="13403" spans="1:6" ht="33.75" x14ac:dyDescent="0.2">
      <c r="A13403" s="2">
        <v>13398</v>
      </c>
      <c r="B13403" s="62" t="s">
        <v>16769</v>
      </c>
      <c r="C13403" s="28" t="s">
        <v>17892</v>
      </c>
      <c r="D13403" s="198">
        <v>1</v>
      </c>
      <c r="E13403" s="557">
        <v>3723.6</v>
      </c>
      <c r="F13403" s="5">
        <v>3723.6</v>
      </c>
    </row>
    <row r="13404" spans="1:6" ht="33.75" x14ac:dyDescent="0.2">
      <c r="A13404" s="2">
        <v>13399</v>
      </c>
      <c r="B13404" s="62" t="s">
        <v>16769</v>
      </c>
      <c r="C13404" s="28" t="s">
        <v>17893</v>
      </c>
      <c r="D13404" s="198">
        <v>1</v>
      </c>
      <c r="E13404" s="557">
        <v>3723.6</v>
      </c>
      <c r="F13404" s="5">
        <v>3723.6</v>
      </c>
    </row>
    <row r="13405" spans="1:6" ht="90" x14ac:dyDescent="0.2">
      <c r="A13405" s="2">
        <v>13400</v>
      </c>
      <c r="B13405" s="62" t="s">
        <v>16770</v>
      </c>
      <c r="C13405" s="28" t="s">
        <v>17894</v>
      </c>
      <c r="D13405" s="198">
        <v>1</v>
      </c>
      <c r="E13405" s="557">
        <v>1076000</v>
      </c>
      <c r="F13405" s="5">
        <v>1076000</v>
      </c>
    </row>
    <row r="13406" spans="1:6" ht="33.75" x14ac:dyDescent="0.2">
      <c r="A13406" s="2">
        <v>13401</v>
      </c>
      <c r="B13406" s="62" t="s">
        <v>16771</v>
      </c>
      <c r="C13406" s="48">
        <v>4101262010</v>
      </c>
      <c r="D13406" s="198">
        <v>1</v>
      </c>
      <c r="E13406" s="557">
        <v>3150</v>
      </c>
      <c r="F13406" s="5">
        <v>3150</v>
      </c>
    </row>
    <row r="13407" spans="1:6" ht="33.75" x14ac:dyDescent="0.2">
      <c r="A13407" s="2">
        <v>13402</v>
      </c>
      <c r="B13407" s="62" t="s">
        <v>16771</v>
      </c>
      <c r="C13407" s="48">
        <v>4101262023</v>
      </c>
      <c r="D13407" s="198">
        <v>1</v>
      </c>
      <c r="E13407" s="557">
        <v>3150</v>
      </c>
      <c r="F13407" s="5">
        <v>3150</v>
      </c>
    </row>
    <row r="13408" spans="1:6" ht="33.75" x14ac:dyDescent="0.2">
      <c r="A13408" s="2">
        <v>13403</v>
      </c>
      <c r="B13408" s="62" t="s">
        <v>16771</v>
      </c>
      <c r="C13408" s="48">
        <v>4101262024</v>
      </c>
      <c r="D13408" s="198">
        <v>1</v>
      </c>
      <c r="E13408" s="557">
        <v>3150</v>
      </c>
      <c r="F13408" s="5">
        <v>3150</v>
      </c>
    </row>
    <row r="13409" spans="1:6" ht="33.75" x14ac:dyDescent="0.2">
      <c r="A13409" s="2">
        <v>13404</v>
      </c>
      <c r="B13409" s="62" t="s">
        <v>16771</v>
      </c>
      <c r="C13409" s="48">
        <v>4101262025</v>
      </c>
      <c r="D13409" s="198">
        <v>1</v>
      </c>
      <c r="E13409" s="557">
        <v>3150</v>
      </c>
      <c r="F13409" s="5">
        <v>3150</v>
      </c>
    </row>
    <row r="13410" spans="1:6" ht="33.75" x14ac:dyDescent="0.2">
      <c r="A13410" s="2">
        <v>13405</v>
      </c>
      <c r="B13410" s="62" t="s">
        <v>12528</v>
      </c>
      <c r="C13410" s="48">
        <v>4101262022</v>
      </c>
      <c r="D13410" s="198">
        <v>1</v>
      </c>
      <c r="E13410" s="557">
        <v>3150</v>
      </c>
      <c r="F13410" s="5">
        <v>3150</v>
      </c>
    </row>
    <row r="13411" spans="1:6" ht="33.75" x14ac:dyDescent="0.2">
      <c r="A13411" s="2">
        <v>13406</v>
      </c>
      <c r="B13411" s="62" t="s">
        <v>12528</v>
      </c>
      <c r="C13411" s="48">
        <v>4101262021</v>
      </c>
      <c r="D13411" s="198">
        <v>1</v>
      </c>
      <c r="E13411" s="557">
        <v>3150</v>
      </c>
      <c r="F13411" s="5">
        <v>3150</v>
      </c>
    </row>
    <row r="13412" spans="1:6" ht="33.75" x14ac:dyDescent="0.2">
      <c r="A13412" s="2">
        <v>13407</v>
      </c>
      <c r="B13412" s="62" t="s">
        <v>12528</v>
      </c>
      <c r="C13412" s="48">
        <v>4101262020</v>
      </c>
      <c r="D13412" s="198">
        <v>1</v>
      </c>
      <c r="E13412" s="557">
        <v>3150</v>
      </c>
      <c r="F13412" s="5">
        <v>3150</v>
      </c>
    </row>
    <row r="13413" spans="1:6" ht="33.75" x14ac:dyDescent="0.2">
      <c r="A13413" s="2">
        <v>13408</v>
      </c>
      <c r="B13413" s="62" t="s">
        <v>12528</v>
      </c>
      <c r="C13413" s="48">
        <v>4101262019</v>
      </c>
      <c r="D13413" s="198">
        <v>1</v>
      </c>
      <c r="E13413" s="557">
        <v>3150</v>
      </c>
      <c r="F13413" s="5">
        <v>3150</v>
      </c>
    </row>
    <row r="13414" spans="1:6" ht="33.75" x14ac:dyDescent="0.2">
      <c r="A13414" s="2">
        <v>13409</v>
      </c>
      <c r="B13414" s="62" t="s">
        <v>12528</v>
      </c>
      <c r="C13414" s="48">
        <v>4101262018</v>
      </c>
      <c r="D13414" s="198">
        <v>1</v>
      </c>
      <c r="E13414" s="557">
        <v>3150</v>
      </c>
      <c r="F13414" s="5">
        <v>3150</v>
      </c>
    </row>
    <row r="13415" spans="1:6" ht="33.75" x14ac:dyDescent="0.2">
      <c r="A13415" s="2">
        <v>13410</v>
      </c>
      <c r="B13415" s="62" t="s">
        <v>12528</v>
      </c>
      <c r="C13415" s="48">
        <v>4101262017</v>
      </c>
      <c r="D13415" s="198">
        <v>1</v>
      </c>
      <c r="E13415" s="557">
        <v>3150</v>
      </c>
      <c r="F13415" s="5">
        <v>3150</v>
      </c>
    </row>
    <row r="13416" spans="1:6" ht="33.75" x14ac:dyDescent="0.2">
      <c r="A13416" s="2">
        <v>13411</v>
      </c>
      <c r="B13416" s="62" t="s">
        <v>12528</v>
      </c>
      <c r="C13416" s="48">
        <v>4101262016</v>
      </c>
      <c r="D13416" s="198">
        <v>1</v>
      </c>
      <c r="E13416" s="557">
        <v>3150</v>
      </c>
      <c r="F13416" s="5">
        <v>3150</v>
      </c>
    </row>
    <row r="13417" spans="1:6" ht="33.75" x14ac:dyDescent="0.2">
      <c r="A13417" s="2">
        <v>13412</v>
      </c>
      <c r="B13417" s="62" t="s">
        <v>12528</v>
      </c>
      <c r="C13417" s="48">
        <v>4101262015</v>
      </c>
      <c r="D13417" s="198">
        <v>1</v>
      </c>
      <c r="E13417" s="557">
        <v>3150</v>
      </c>
      <c r="F13417" s="5">
        <v>3150</v>
      </c>
    </row>
    <row r="13418" spans="1:6" ht="33.75" x14ac:dyDescent="0.2">
      <c r="A13418" s="2">
        <v>13413</v>
      </c>
      <c r="B13418" s="62" t="s">
        <v>12528</v>
      </c>
      <c r="C13418" s="48">
        <v>4101262014</v>
      </c>
      <c r="D13418" s="198">
        <v>1</v>
      </c>
      <c r="E13418" s="557">
        <v>3150</v>
      </c>
      <c r="F13418" s="5">
        <v>3150</v>
      </c>
    </row>
    <row r="13419" spans="1:6" ht="33.75" x14ac:dyDescent="0.2">
      <c r="A13419" s="2">
        <v>13414</v>
      </c>
      <c r="B13419" s="62" t="s">
        <v>12528</v>
      </c>
      <c r="C13419" s="48">
        <v>4101262013</v>
      </c>
      <c r="D13419" s="198">
        <v>1</v>
      </c>
      <c r="E13419" s="557">
        <v>3150</v>
      </c>
      <c r="F13419" s="5">
        <v>3150</v>
      </c>
    </row>
    <row r="13420" spans="1:6" ht="33.75" x14ac:dyDescent="0.2">
      <c r="A13420" s="2">
        <v>13415</v>
      </c>
      <c r="B13420" s="62" t="s">
        <v>12528</v>
      </c>
      <c r="C13420" s="48">
        <v>4101262012</v>
      </c>
      <c r="D13420" s="198">
        <v>1</v>
      </c>
      <c r="E13420" s="557">
        <v>3150</v>
      </c>
      <c r="F13420" s="5">
        <v>3150</v>
      </c>
    </row>
    <row r="13421" spans="1:6" ht="33.75" x14ac:dyDescent="0.2">
      <c r="A13421" s="2">
        <v>13416</v>
      </c>
      <c r="B13421" s="62" t="s">
        <v>12528</v>
      </c>
      <c r="C13421" s="48">
        <v>4101262011</v>
      </c>
      <c r="D13421" s="198">
        <v>1</v>
      </c>
      <c r="E13421" s="557">
        <v>3150</v>
      </c>
      <c r="F13421" s="5">
        <v>3150</v>
      </c>
    </row>
    <row r="13422" spans="1:6" ht="33.75" x14ac:dyDescent="0.2">
      <c r="A13422" s="2">
        <v>13417</v>
      </c>
      <c r="B13422" s="62" t="s">
        <v>16772</v>
      </c>
      <c r="C13422" s="48">
        <v>4101264030</v>
      </c>
      <c r="D13422" s="198">
        <v>1</v>
      </c>
      <c r="E13422" s="557">
        <v>6600</v>
      </c>
      <c r="F13422" s="5">
        <v>6600</v>
      </c>
    </row>
    <row r="13423" spans="1:6" ht="33.75" x14ac:dyDescent="0.2">
      <c r="A13423" s="2">
        <v>13418</v>
      </c>
      <c r="B13423" s="62" t="s">
        <v>16772</v>
      </c>
      <c r="C13423" s="48">
        <v>4101264031</v>
      </c>
      <c r="D13423" s="198">
        <v>1</v>
      </c>
      <c r="E13423" s="557">
        <v>6600</v>
      </c>
      <c r="F13423" s="5">
        <v>6600</v>
      </c>
    </row>
    <row r="13424" spans="1:6" ht="33.75" x14ac:dyDescent="0.2">
      <c r="A13424" s="2">
        <v>13419</v>
      </c>
      <c r="B13424" s="62" t="s">
        <v>16772</v>
      </c>
      <c r="C13424" s="48">
        <v>4101264032</v>
      </c>
      <c r="D13424" s="198">
        <v>1</v>
      </c>
      <c r="E13424" s="557">
        <v>6600</v>
      </c>
      <c r="F13424" s="5">
        <v>6600</v>
      </c>
    </row>
    <row r="13425" spans="1:6" ht="33.75" x14ac:dyDescent="0.2">
      <c r="A13425" s="2">
        <v>13420</v>
      </c>
      <c r="B13425" s="62" t="s">
        <v>16772</v>
      </c>
      <c r="C13425" s="48">
        <v>4101264033</v>
      </c>
      <c r="D13425" s="198">
        <v>1</v>
      </c>
      <c r="E13425" s="557">
        <v>6600</v>
      </c>
      <c r="F13425" s="5">
        <v>6600</v>
      </c>
    </row>
    <row r="13426" spans="1:6" ht="33.75" x14ac:dyDescent="0.2">
      <c r="A13426" s="2">
        <v>13421</v>
      </c>
      <c r="B13426" s="62" t="s">
        <v>16772</v>
      </c>
      <c r="C13426" s="48">
        <v>4101264034</v>
      </c>
      <c r="D13426" s="198">
        <v>1</v>
      </c>
      <c r="E13426" s="557">
        <v>6600</v>
      </c>
      <c r="F13426" s="5">
        <v>6600</v>
      </c>
    </row>
    <row r="13427" spans="1:6" ht="33.75" x14ac:dyDescent="0.2">
      <c r="A13427" s="2">
        <v>13422</v>
      </c>
      <c r="B13427" s="62" t="s">
        <v>16772</v>
      </c>
      <c r="C13427" s="48">
        <v>4101264035</v>
      </c>
      <c r="D13427" s="198">
        <v>1</v>
      </c>
      <c r="E13427" s="557">
        <v>6600</v>
      </c>
      <c r="F13427" s="5">
        <v>6600</v>
      </c>
    </row>
    <row r="13428" spans="1:6" ht="33.75" x14ac:dyDescent="0.2">
      <c r="A13428" s="2">
        <v>13423</v>
      </c>
      <c r="B13428" s="62" t="s">
        <v>16772</v>
      </c>
      <c r="C13428" s="48">
        <v>4101264028</v>
      </c>
      <c r="D13428" s="198">
        <v>1</v>
      </c>
      <c r="E13428" s="557">
        <v>4453</v>
      </c>
      <c r="F13428" s="5">
        <v>4453</v>
      </c>
    </row>
    <row r="13429" spans="1:6" ht="33.75" x14ac:dyDescent="0.2">
      <c r="A13429" s="2">
        <v>13424</v>
      </c>
      <c r="B13429" s="62" t="s">
        <v>16772</v>
      </c>
      <c r="C13429" s="48">
        <v>4101264029</v>
      </c>
      <c r="D13429" s="198">
        <v>1</v>
      </c>
      <c r="E13429" s="557">
        <v>4453</v>
      </c>
      <c r="F13429" s="5">
        <v>4453</v>
      </c>
    </row>
    <row r="13430" spans="1:6" x14ac:dyDescent="0.2">
      <c r="A13430" s="2">
        <v>13425</v>
      </c>
      <c r="B13430" s="62" t="s">
        <v>3696</v>
      </c>
      <c r="C13430" s="28" t="s">
        <v>17895</v>
      </c>
      <c r="D13430" s="198">
        <v>1</v>
      </c>
      <c r="E13430" s="557">
        <v>5700</v>
      </c>
      <c r="F13430" s="5">
        <v>5700</v>
      </c>
    </row>
    <row r="13431" spans="1:6" ht="33.75" x14ac:dyDescent="0.2">
      <c r="A13431" s="2">
        <v>13426</v>
      </c>
      <c r="B13431" s="62" t="s">
        <v>16773</v>
      </c>
      <c r="C13431" s="28" t="s">
        <v>17896</v>
      </c>
      <c r="D13431" s="198">
        <v>1</v>
      </c>
      <c r="E13431" s="557">
        <v>74883</v>
      </c>
      <c r="F13431" s="5">
        <v>74883</v>
      </c>
    </row>
    <row r="13432" spans="1:6" x14ac:dyDescent="0.2">
      <c r="A13432" s="2">
        <v>13427</v>
      </c>
      <c r="B13432" s="62" t="s">
        <v>16774</v>
      </c>
      <c r="C13432" s="28" t="s">
        <v>17897</v>
      </c>
      <c r="D13432" s="198">
        <v>1</v>
      </c>
      <c r="E13432" s="557">
        <v>18398</v>
      </c>
      <c r="F13432" s="5">
        <v>18398</v>
      </c>
    </row>
    <row r="13433" spans="1:6" x14ac:dyDescent="0.2">
      <c r="A13433" s="2">
        <v>13428</v>
      </c>
      <c r="B13433" s="62" t="s">
        <v>12520</v>
      </c>
      <c r="C13433" s="28" t="s">
        <v>17898</v>
      </c>
      <c r="D13433" s="198">
        <v>1</v>
      </c>
      <c r="E13433" s="557">
        <v>5300</v>
      </c>
      <c r="F13433" s="5">
        <v>5300</v>
      </c>
    </row>
    <row r="13434" spans="1:6" x14ac:dyDescent="0.2">
      <c r="A13434" s="2">
        <v>13429</v>
      </c>
      <c r="B13434" s="62" t="s">
        <v>12520</v>
      </c>
      <c r="C13434" s="28" t="s">
        <v>17899</v>
      </c>
      <c r="D13434" s="198">
        <v>1</v>
      </c>
      <c r="E13434" s="557">
        <v>4300</v>
      </c>
      <c r="F13434" s="5">
        <v>4300</v>
      </c>
    </row>
    <row r="13435" spans="1:6" ht="22.5" x14ac:dyDescent="0.2">
      <c r="A13435" s="2">
        <v>13430</v>
      </c>
      <c r="B13435" s="62" t="s">
        <v>16775</v>
      </c>
      <c r="C13435" s="294">
        <v>1630306</v>
      </c>
      <c r="D13435" s="198">
        <v>1</v>
      </c>
      <c r="E13435" s="557">
        <v>4000</v>
      </c>
      <c r="F13435" s="5">
        <v>4000</v>
      </c>
    </row>
    <row r="13436" spans="1:6" x14ac:dyDescent="0.2">
      <c r="A13436" s="2">
        <v>13431</v>
      </c>
      <c r="B13436" s="62" t="s">
        <v>16776</v>
      </c>
      <c r="C13436" s="48">
        <v>1101060397</v>
      </c>
      <c r="D13436" s="198">
        <v>1</v>
      </c>
      <c r="E13436" s="557">
        <v>8500</v>
      </c>
      <c r="F13436" s="5">
        <v>8500</v>
      </c>
    </row>
    <row r="13437" spans="1:6" ht="22.5" x14ac:dyDescent="0.2">
      <c r="A13437" s="2">
        <v>13432</v>
      </c>
      <c r="B13437" s="62" t="s">
        <v>16777</v>
      </c>
      <c r="C13437" s="28" t="s">
        <v>17900</v>
      </c>
      <c r="D13437" s="198">
        <v>1</v>
      </c>
      <c r="E13437" s="557">
        <v>3875</v>
      </c>
      <c r="F13437" s="5">
        <v>3875</v>
      </c>
    </row>
    <row r="13438" spans="1:6" ht="22.5" x14ac:dyDescent="0.2">
      <c r="A13438" s="2">
        <v>13433</v>
      </c>
      <c r="B13438" s="62" t="s">
        <v>16777</v>
      </c>
      <c r="C13438" s="28" t="s">
        <v>17901</v>
      </c>
      <c r="D13438" s="198">
        <v>1</v>
      </c>
      <c r="E13438" s="557">
        <v>3875</v>
      </c>
      <c r="F13438" s="5">
        <v>3875</v>
      </c>
    </row>
    <row r="13439" spans="1:6" ht="90" x14ac:dyDescent="0.2">
      <c r="A13439" s="2">
        <v>13434</v>
      </c>
      <c r="B13439" s="62" t="s">
        <v>16778</v>
      </c>
      <c r="C13439" s="28" t="s">
        <v>17902</v>
      </c>
      <c r="D13439" s="198">
        <v>1</v>
      </c>
      <c r="E13439" s="557">
        <v>16000</v>
      </c>
      <c r="F13439" s="5">
        <v>16000</v>
      </c>
    </row>
    <row r="13440" spans="1:6" ht="22.5" x14ac:dyDescent="0.2">
      <c r="A13440" s="2">
        <v>13435</v>
      </c>
      <c r="B13440" s="62" t="s">
        <v>16779</v>
      </c>
      <c r="C13440" s="28" t="s">
        <v>17903</v>
      </c>
      <c r="D13440" s="198">
        <v>1</v>
      </c>
      <c r="E13440" s="557">
        <v>7356</v>
      </c>
      <c r="F13440" s="5">
        <v>7356</v>
      </c>
    </row>
    <row r="13441" spans="1:6" x14ac:dyDescent="0.2">
      <c r="A13441" s="2">
        <v>13436</v>
      </c>
      <c r="B13441" s="62" t="s">
        <v>3153</v>
      </c>
      <c r="C13441" s="28" t="s">
        <v>17904</v>
      </c>
      <c r="D13441" s="198">
        <v>1</v>
      </c>
      <c r="E13441" s="557">
        <v>3405.5</v>
      </c>
      <c r="F13441" s="5">
        <v>3405.5</v>
      </c>
    </row>
    <row r="13442" spans="1:6" x14ac:dyDescent="0.2">
      <c r="A13442" s="2">
        <v>13437</v>
      </c>
      <c r="B13442" s="62" t="s">
        <v>3153</v>
      </c>
      <c r="C13442" s="28" t="s">
        <v>17905</v>
      </c>
      <c r="D13442" s="198">
        <v>1</v>
      </c>
      <c r="E13442" s="557">
        <v>3405.5</v>
      </c>
      <c r="F13442" s="5">
        <v>3405.5</v>
      </c>
    </row>
    <row r="13443" spans="1:6" x14ac:dyDescent="0.2">
      <c r="A13443" s="2">
        <v>13438</v>
      </c>
      <c r="B13443" s="62" t="s">
        <v>3153</v>
      </c>
      <c r="C13443" s="28" t="s">
        <v>17906</v>
      </c>
      <c r="D13443" s="198">
        <v>1</v>
      </c>
      <c r="E13443" s="557">
        <v>3405.5</v>
      </c>
      <c r="F13443" s="5">
        <v>3405.5</v>
      </c>
    </row>
    <row r="13444" spans="1:6" x14ac:dyDescent="0.2">
      <c r="A13444" s="2">
        <v>13439</v>
      </c>
      <c r="B13444" s="62" t="s">
        <v>3153</v>
      </c>
      <c r="C13444" s="28" t="s">
        <v>17907</v>
      </c>
      <c r="D13444" s="198">
        <v>1</v>
      </c>
      <c r="E13444" s="557">
        <v>3405.5</v>
      </c>
      <c r="F13444" s="5">
        <v>3405.5</v>
      </c>
    </row>
    <row r="13445" spans="1:6" x14ac:dyDescent="0.2">
      <c r="A13445" s="2">
        <v>13440</v>
      </c>
      <c r="B13445" s="62" t="s">
        <v>3153</v>
      </c>
      <c r="C13445" s="28" t="s">
        <v>17908</v>
      </c>
      <c r="D13445" s="198">
        <v>1</v>
      </c>
      <c r="E13445" s="557">
        <v>6500</v>
      </c>
      <c r="F13445" s="5">
        <v>6500</v>
      </c>
    </row>
    <row r="13446" spans="1:6" x14ac:dyDescent="0.2">
      <c r="A13446" s="2">
        <v>13441</v>
      </c>
      <c r="B13446" s="62" t="s">
        <v>3153</v>
      </c>
      <c r="C13446" s="28" t="s">
        <v>17909</v>
      </c>
      <c r="D13446" s="198">
        <v>1</v>
      </c>
      <c r="E13446" s="557">
        <v>6500</v>
      </c>
      <c r="F13446" s="5">
        <v>6500</v>
      </c>
    </row>
    <row r="13447" spans="1:6" x14ac:dyDescent="0.2">
      <c r="A13447" s="2">
        <v>13442</v>
      </c>
      <c r="B13447" s="62" t="s">
        <v>3153</v>
      </c>
      <c r="C13447" s="28" t="s">
        <v>17910</v>
      </c>
      <c r="D13447" s="198">
        <v>1</v>
      </c>
      <c r="E13447" s="557">
        <v>7000</v>
      </c>
      <c r="F13447" s="5">
        <v>7000</v>
      </c>
    </row>
    <row r="13448" spans="1:6" x14ac:dyDescent="0.2">
      <c r="A13448" s="2">
        <v>13443</v>
      </c>
      <c r="B13448" s="62" t="s">
        <v>3153</v>
      </c>
      <c r="C13448" s="28" t="s">
        <v>17911</v>
      </c>
      <c r="D13448" s="198">
        <v>1</v>
      </c>
      <c r="E13448" s="557">
        <v>5000</v>
      </c>
      <c r="F13448" s="5">
        <v>5000</v>
      </c>
    </row>
    <row r="13449" spans="1:6" x14ac:dyDescent="0.2">
      <c r="A13449" s="2">
        <v>13444</v>
      </c>
      <c r="B13449" s="62" t="s">
        <v>3153</v>
      </c>
      <c r="C13449" s="28" t="s">
        <v>17912</v>
      </c>
      <c r="D13449" s="198">
        <v>1</v>
      </c>
      <c r="E13449" s="557">
        <v>5000</v>
      </c>
      <c r="F13449" s="5">
        <v>5000</v>
      </c>
    </row>
    <row r="13450" spans="1:6" x14ac:dyDescent="0.2">
      <c r="A13450" s="2">
        <v>13445</v>
      </c>
      <c r="B13450" s="62" t="s">
        <v>3153</v>
      </c>
      <c r="C13450" s="28" t="s">
        <v>17913</v>
      </c>
      <c r="D13450" s="198">
        <v>1</v>
      </c>
      <c r="E13450" s="557">
        <v>4825.5</v>
      </c>
      <c r="F13450" s="5">
        <v>4825.5</v>
      </c>
    </row>
    <row r="13451" spans="1:6" x14ac:dyDescent="0.2">
      <c r="A13451" s="2">
        <v>13446</v>
      </c>
      <c r="B13451" s="62" t="s">
        <v>3153</v>
      </c>
      <c r="C13451" s="28" t="s">
        <v>17914</v>
      </c>
      <c r="D13451" s="198">
        <v>1</v>
      </c>
      <c r="E13451" s="557">
        <v>4825.5</v>
      </c>
      <c r="F13451" s="5">
        <v>4825.5</v>
      </c>
    </row>
    <row r="13452" spans="1:6" x14ac:dyDescent="0.2">
      <c r="A13452" s="2">
        <v>13447</v>
      </c>
      <c r="B13452" s="62" t="s">
        <v>3153</v>
      </c>
      <c r="C13452" s="28" t="s">
        <v>17915</v>
      </c>
      <c r="D13452" s="198">
        <v>1</v>
      </c>
      <c r="E13452" s="557">
        <v>4825.5</v>
      </c>
      <c r="F13452" s="5">
        <v>4825.5</v>
      </c>
    </row>
    <row r="13453" spans="1:6" x14ac:dyDescent="0.2">
      <c r="A13453" s="2">
        <v>13448</v>
      </c>
      <c r="B13453" s="62" t="s">
        <v>3153</v>
      </c>
      <c r="C13453" s="28" t="s">
        <v>17916</v>
      </c>
      <c r="D13453" s="198">
        <v>1</v>
      </c>
      <c r="E13453" s="557">
        <v>4825.5</v>
      </c>
      <c r="F13453" s="5">
        <v>4825.5</v>
      </c>
    </row>
    <row r="13454" spans="1:6" ht="56.25" x14ac:dyDescent="0.2">
      <c r="A13454" s="2">
        <v>13449</v>
      </c>
      <c r="B13454" s="62" t="s">
        <v>16780</v>
      </c>
      <c r="C13454" s="28" t="s">
        <v>17917</v>
      </c>
      <c r="D13454" s="198">
        <v>1</v>
      </c>
      <c r="E13454" s="557">
        <v>5500</v>
      </c>
      <c r="F13454" s="5">
        <v>5500</v>
      </c>
    </row>
    <row r="13455" spans="1:6" ht="56.25" x14ac:dyDescent="0.2">
      <c r="A13455" s="2">
        <v>13450</v>
      </c>
      <c r="B13455" s="62" t="s">
        <v>16781</v>
      </c>
      <c r="C13455" s="28" t="s">
        <v>17918</v>
      </c>
      <c r="D13455" s="198">
        <v>1</v>
      </c>
      <c r="E13455" s="557">
        <v>5900</v>
      </c>
      <c r="F13455" s="5">
        <v>5900</v>
      </c>
    </row>
    <row r="13456" spans="1:6" ht="45" x14ac:dyDescent="0.2">
      <c r="A13456" s="2">
        <v>13451</v>
      </c>
      <c r="B13456" s="62" t="s">
        <v>16782</v>
      </c>
      <c r="C13456" s="28" t="s">
        <v>17919</v>
      </c>
      <c r="D13456" s="198">
        <v>1</v>
      </c>
      <c r="E13456" s="557">
        <v>3780</v>
      </c>
      <c r="F13456" s="5">
        <v>3780</v>
      </c>
    </row>
    <row r="13457" spans="1:6" ht="33.75" x14ac:dyDescent="0.2">
      <c r="A13457" s="2">
        <v>13452</v>
      </c>
      <c r="B13457" s="62" t="s">
        <v>16783</v>
      </c>
      <c r="C13457" s="28" t="s">
        <v>17920</v>
      </c>
      <c r="D13457" s="198">
        <v>1</v>
      </c>
      <c r="E13457" s="557">
        <v>5167</v>
      </c>
      <c r="F13457" s="5">
        <v>5167</v>
      </c>
    </row>
    <row r="13458" spans="1:6" ht="22.5" x14ac:dyDescent="0.2">
      <c r="A13458" s="2">
        <v>13453</v>
      </c>
      <c r="B13458" s="62" t="s">
        <v>16784</v>
      </c>
      <c r="C13458" s="28" t="s">
        <v>17921</v>
      </c>
      <c r="D13458" s="198">
        <v>1</v>
      </c>
      <c r="E13458" s="557">
        <v>5000</v>
      </c>
      <c r="F13458" s="5">
        <v>5000</v>
      </c>
    </row>
    <row r="13459" spans="1:6" ht="22.5" x14ac:dyDescent="0.2">
      <c r="A13459" s="2">
        <v>13454</v>
      </c>
      <c r="B13459" s="62" t="s">
        <v>16784</v>
      </c>
      <c r="C13459" s="28" t="s">
        <v>17922</v>
      </c>
      <c r="D13459" s="198">
        <v>1</v>
      </c>
      <c r="E13459" s="557">
        <v>5000</v>
      </c>
      <c r="F13459" s="5">
        <v>5000</v>
      </c>
    </row>
    <row r="13460" spans="1:6" x14ac:dyDescent="0.2">
      <c r="A13460" s="2">
        <v>13455</v>
      </c>
      <c r="B13460" s="62" t="s">
        <v>8315</v>
      </c>
      <c r="C13460" s="48">
        <v>1101060530</v>
      </c>
      <c r="D13460" s="198">
        <v>1</v>
      </c>
      <c r="E13460" s="557">
        <v>3550</v>
      </c>
      <c r="F13460" s="5">
        <v>3550</v>
      </c>
    </row>
    <row r="13461" spans="1:6" ht="22.5" x14ac:dyDescent="0.2">
      <c r="A13461" s="2">
        <v>13456</v>
      </c>
      <c r="B13461" s="62" t="s">
        <v>13014</v>
      </c>
      <c r="C13461" s="28" t="s">
        <v>17923</v>
      </c>
      <c r="D13461" s="198">
        <v>1</v>
      </c>
      <c r="E13461" s="557">
        <v>10035.4</v>
      </c>
      <c r="F13461" s="5">
        <v>10035.4</v>
      </c>
    </row>
    <row r="13462" spans="1:6" ht="22.5" x14ac:dyDescent="0.2">
      <c r="A13462" s="2">
        <v>13457</v>
      </c>
      <c r="B13462" s="62" t="s">
        <v>13014</v>
      </c>
      <c r="C13462" s="28" t="s">
        <v>17924</v>
      </c>
      <c r="D13462" s="198">
        <v>1</v>
      </c>
      <c r="E13462" s="557">
        <v>10035.4</v>
      </c>
      <c r="F13462" s="5">
        <v>10035.4</v>
      </c>
    </row>
    <row r="13463" spans="1:6" ht="22.5" x14ac:dyDescent="0.2">
      <c r="A13463" s="2">
        <v>13458</v>
      </c>
      <c r="B13463" s="62" t="s">
        <v>13014</v>
      </c>
      <c r="C13463" s="28" t="s">
        <v>17925</v>
      </c>
      <c r="D13463" s="198">
        <v>1</v>
      </c>
      <c r="E13463" s="557">
        <v>10035.4</v>
      </c>
      <c r="F13463" s="5">
        <v>10035.4</v>
      </c>
    </row>
    <row r="13464" spans="1:6" ht="22.5" x14ac:dyDescent="0.2">
      <c r="A13464" s="2">
        <v>13459</v>
      </c>
      <c r="B13464" s="62" t="s">
        <v>13014</v>
      </c>
      <c r="C13464" s="28" t="s">
        <v>17926</v>
      </c>
      <c r="D13464" s="198">
        <v>1</v>
      </c>
      <c r="E13464" s="557">
        <v>10035.4</v>
      </c>
      <c r="F13464" s="5">
        <v>10035.4</v>
      </c>
    </row>
    <row r="13465" spans="1:6" ht="22.5" x14ac:dyDescent="0.2">
      <c r="A13465" s="2">
        <v>13460</v>
      </c>
      <c r="B13465" s="62" t="s">
        <v>13014</v>
      </c>
      <c r="C13465" s="28" t="s">
        <v>17927</v>
      </c>
      <c r="D13465" s="198">
        <v>1</v>
      </c>
      <c r="E13465" s="557">
        <v>10035.4</v>
      </c>
      <c r="F13465" s="5">
        <v>10035.4</v>
      </c>
    </row>
    <row r="13466" spans="1:6" ht="22.5" x14ac:dyDescent="0.2">
      <c r="A13466" s="2">
        <v>13461</v>
      </c>
      <c r="B13466" s="62" t="s">
        <v>16785</v>
      </c>
      <c r="C13466" s="28" t="s">
        <v>17928</v>
      </c>
      <c r="D13466" s="198">
        <v>1</v>
      </c>
      <c r="E13466" s="557">
        <v>4500</v>
      </c>
      <c r="F13466" s="5">
        <v>4500</v>
      </c>
    </row>
    <row r="13467" spans="1:6" ht="22.5" x14ac:dyDescent="0.2">
      <c r="A13467" s="2">
        <v>13462</v>
      </c>
      <c r="B13467" s="62" t="s">
        <v>16785</v>
      </c>
      <c r="C13467" s="28" t="s">
        <v>17929</v>
      </c>
      <c r="D13467" s="198">
        <v>1</v>
      </c>
      <c r="E13467" s="557">
        <v>4500</v>
      </c>
      <c r="F13467" s="5">
        <v>4500</v>
      </c>
    </row>
    <row r="13468" spans="1:6" ht="22.5" x14ac:dyDescent="0.2">
      <c r="A13468" s="2">
        <v>13463</v>
      </c>
      <c r="B13468" s="62" t="s">
        <v>16785</v>
      </c>
      <c r="C13468" s="28" t="s">
        <v>17930</v>
      </c>
      <c r="D13468" s="198">
        <v>1</v>
      </c>
      <c r="E13468" s="557">
        <v>4500</v>
      </c>
      <c r="F13468" s="5">
        <v>4500</v>
      </c>
    </row>
    <row r="13469" spans="1:6" ht="22.5" x14ac:dyDescent="0.2">
      <c r="A13469" s="2">
        <v>13464</v>
      </c>
      <c r="B13469" s="62" t="s">
        <v>16785</v>
      </c>
      <c r="C13469" s="28" t="s">
        <v>17931</v>
      </c>
      <c r="D13469" s="198">
        <v>1</v>
      </c>
      <c r="E13469" s="557">
        <v>4500</v>
      </c>
      <c r="F13469" s="5">
        <v>4500</v>
      </c>
    </row>
    <row r="13470" spans="1:6" ht="22.5" x14ac:dyDescent="0.2">
      <c r="A13470" s="2">
        <v>13465</v>
      </c>
      <c r="B13470" s="62" t="s">
        <v>16785</v>
      </c>
      <c r="C13470" s="28" t="s">
        <v>17932</v>
      </c>
      <c r="D13470" s="198">
        <v>1</v>
      </c>
      <c r="E13470" s="557">
        <v>4500</v>
      </c>
      <c r="F13470" s="5">
        <v>4500</v>
      </c>
    </row>
    <row r="13471" spans="1:6" x14ac:dyDescent="0.2">
      <c r="A13471" s="2">
        <v>13466</v>
      </c>
      <c r="B13471" s="62" t="s">
        <v>4392</v>
      </c>
      <c r="C13471" s="28" t="s">
        <v>17933</v>
      </c>
      <c r="D13471" s="198">
        <v>1</v>
      </c>
      <c r="E13471" s="557">
        <v>3900</v>
      </c>
      <c r="F13471" s="5">
        <v>3900</v>
      </c>
    </row>
    <row r="13472" spans="1:6" x14ac:dyDescent="0.2">
      <c r="A13472" s="2">
        <v>13467</v>
      </c>
      <c r="B13472" s="62" t="s">
        <v>4392</v>
      </c>
      <c r="C13472" s="28" t="s">
        <v>17934</v>
      </c>
      <c r="D13472" s="198">
        <v>1</v>
      </c>
      <c r="E13472" s="557">
        <v>3900</v>
      </c>
      <c r="F13472" s="5">
        <v>3900</v>
      </c>
    </row>
    <row r="13473" spans="1:6" ht="22.5" x14ac:dyDescent="0.2">
      <c r="A13473" s="2">
        <v>13468</v>
      </c>
      <c r="B13473" s="62" t="s">
        <v>16786</v>
      </c>
      <c r="C13473" s="28" t="s">
        <v>17935</v>
      </c>
      <c r="D13473" s="198">
        <v>1</v>
      </c>
      <c r="E13473" s="557">
        <v>11398</v>
      </c>
      <c r="F13473" s="5">
        <v>4961.25</v>
      </c>
    </row>
    <row r="13474" spans="1:6" ht="22.5" x14ac:dyDescent="0.2">
      <c r="A13474" s="2">
        <v>13469</v>
      </c>
      <c r="B13474" s="62" t="s">
        <v>16786</v>
      </c>
      <c r="C13474" s="28" t="s">
        <v>17936</v>
      </c>
      <c r="D13474" s="198">
        <v>1</v>
      </c>
      <c r="E13474" s="557">
        <v>11398</v>
      </c>
      <c r="F13474" s="5">
        <v>4961.25</v>
      </c>
    </row>
    <row r="13475" spans="1:6" ht="22.5" x14ac:dyDescent="0.2">
      <c r="A13475" s="2">
        <v>13470</v>
      </c>
      <c r="B13475" s="62" t="s">
        <v>16786</v>
      </c>
      <c r="C13475" s="28" t="s">
        <v>17937</v>
      </c>
      <c r="D13475" s="198">
        <v>1</v>
      </c>
      <c r="E13475" s="557">
        <v>11398</v>
      </c>
      <c r="F13475" s="5">
        <v>4961.25</v>
      </c>
    </row>
    <row r="13476" spans="1:6" ht="22.5" x14ac:dyDescent="0.2">
      <c r="A13476" s="2">
        <v>13471</v>
      </c>
      <c r="B13476" s="62" t="s">
        <v>16786</v>
      </c>
      <c r="C13476" s="28" t="s">
        <v>17938</v>
      </c>
      <c r="D13476" s="198">
        <v>1</v>
      </c>
      <c r="E13476" s="557">
        <v>11398</v>
      </c>
      <c r="F13476" s="5">
        <v>4961.25</v>
      </c>
    </row>
    <row r="13477" spans="1:6" ht="33.75" x14ac:dyDescent="0.2">
      <c r="A13477" s="2">
        <v>13472</v>
      </c>
      <c r="B13477" s="62" t="s">
        <v>16787</v>
      </c>
      <c r="C13477" s="48">
        <v>1101060659</v>
      </c>
      <c r="D13477" s="198">
        <v>1</v>
      </c>
      <c r="E13477" s="557">
        <v>3100</v>
      </c>
      <c r="F13477" s="5">
        <v>3100</v>
      </c>
    </row>
    <row r="13478" spans="1:6" ht="33.75" x14ac:dyDescent="0.2">
      <c r="A13478" s="2">
        <v>13473</v>
      </c>
      <c r="B13478" s="62" t="s">
        <v>16787</v>
      </c>
      <c r="C13478" s="48">
        <v>1101060660</v>
      </c>
      <c r="D13478" s="198">
        <v>1</v>
      </c>
      <c r="E13478" s="557">
        <v>3100</v>
      </c>
      <c r="F13478" s="5">
        <v>3100</v>
      </c>
    </row>
    <row r="13479" spans="1:6" ht="33.75" x14ac:dyDescent="0.2">
      <c r="A13479" s="2">
        <v>13474</v>
      </c>
      <c r="B13479" s="62" t="s">
        <v>16787</v>
      </c>
      <c r="C13479" s="48">
        <v>1101060661</v>
      </c>
      <c r="D13479" s="198">
        <v>1</v>
      </c>
      <c r="E13479" s="557">
        <v>3100</v>
      </c>
      <c r="F13479" s="5">
        <v>3100</v>
      </c>
    </row>
    <row r="13480" spans="1:6" ht="33.75" x14ac:dyDescent="0.2">
      <c r="A13480" s="2">
        <v>13475</v>
      </c>
      <c r="B13480" s="62" t="s">
        <v>16787</v>
      </c>
      <c r="C13480" s="48">
        <v>1101060662</v>
      </c>
      <c r="D13480" s="198">
        <v>1</v>
      </c>
      <c r="E13480" s="557">
        <v>3100</v>
      </c>
      <c r="F13480" s="5">
        <v>3100</v>
      </c>
    </row>
    <row r="13481" spans="1:6" ht="33.75" x14ac:dyDescent="0.2">
      <c r="A13481" s="2">
        <v>13476</v>
      </c>
      <c r="B13481" s="62" t="s">
        <v>16787</v>
      </c>
      <c r="C13481" s="48">
        <v>1101060663</v>
      </c>
      <c r="D13481" s="198">
        <v>1</v>
      </c>
      <c r="E13481" s="557">
        <v>3100</v>
      </c>
      <c r="F13481" s="5">
        <v>3100</v>
      </c>
    </row>
    <row r="13482" spans="1:6" ht="33.75" x14ac:dyDescent="0.2">
      <c r="A13482" s="2">
        <v>13477</v>
      </c>
      <c r="B13482" s="62" t="s">
        <v>16787</v>
      </c>
      <c r="C13482" s="48">
        <v>1101060664</v>
      </c>
      <c r="D13482" s="198">
        <v>1</v>
      </c>
      <c r="E13482" s="557">
        <v>3100</v>
      </c>
      <c r="F13482" s="5">
        <v>3100</v>
      </c>
    </row>
    <row r="13483" spans="1:6" ht="33.75" x14ac:dyDescent="0.2">
      <c r="A13483" s="2">
        <v>13478</v>
      </c>
      <c r="B13483" s="62" t="s">
        <v>16787</v>
      </c>
      <c r="C13483" s="48">
        <v>1101060665</v>
      </c>
      <c r="D13483" s="198">
        <v>1</v>
      </c>
      <c r="E13483" s="557">
        <v>3100</v>
      </c>
      <c r="F13483" s="5">
        <v>3100</v>
      </c>
    </row>
    <row r="13484" spans="1:6" ht="33.75" x14ac:dyDescent="0.2">
      <c r="A13484" s="2">
        <v>13479</v>
      </c>
      <c r="B13484" s="62" t="s">
        <v>16787</v>
      </c>
      <c r="C13484" s="48">
        <v>1101060666</v>
      </c>
      <c r="D13484" s="198">
        <v>1</v>
      </c>
      <c r="E13484" s="557">
        <v>3100</v>
      </c>
      <c r="F13484" s="5">
        <v>3100</v>
      </c>
    </row>
    <row r="13485" spans="1:6" ht="33.75" x14ac:dyDescent="0.2">
      <c r="A13485" s="2">
        <v>13480</v>
      </c>
      <c r="B13485" s="62" t="s">
        <v>16787</v>
      </c>
      <c r="C13485" s="48">
        <v>1101060667</v>
      </c>
      <c r="D13485" s="198">
        <v>1</v>
      </c>
      <c r="E13485" s="557">
        <v>3100</v>
      </c>
      <c r="F13485" s="5">
        <v>3100</v>
      </c>
    </row>
    <row r="13486" spans="1:6" ht="33.75" x14ac:dyDescent="0.2">
      <c r="A13486" s="2">
        <v>13481</v>
      </c>
      <c r="B13486" s="62" t="s">
        <v>16787</v>
      </c>
      <c r="C13486" s="48">
        <v>1101060668</v>
      </c>
      <c r="D13486" s="198">
        <v>1</v>
      </c>
      <c r="E13486" s="557">
        <v>3100</v>
      </c>
      <c r="F13486" s="5">
        <v>3100</v>
      </c>
    </row>
    <row r="13487" spans="1:6" ht="33.75" x14ac:dyDescent="0.2">
      <c r="A13487" s="2">
        <v>13482</v>
      </c>
      <c r="B13487" s="62" t="s">
        <v>16787</v>
      </c>
      <c r="C13487" s="48">
        <v>1101060669</v>
      </c>
      <c r="D13487" s="198">
        <v>1</v>
      </c>
      <c r="E13487" s="557">
        <v>3100</v>
      </c>
      <c r="F13487" s="5">
        <v>3100</v>
      </c>
    </row>
    <row r="13488" spans="1:6" ht="33.75" x14ac:dyDescent="0.2">
      <c r="A13488" s="2">
        <v>13483</v>
      </c>
      <c r="B13488" s="62" t="s">
        <v>16787</v>
      </c>
      <c r="C13488" s="48">
        <v>1101060658</v>
      </c>
      <c r="D13488" s="198">
        <v>1</v>
      </c>
      <c r="E13488" s="557">
        <v>3100</v>
      </c>
      <c r="F13488" s="5">
        <v>3100</v>
      </c>
    </row>
    <row r="13489" spans="1:6" ht="33.75" x14ac:dyDescent="0.2">
      <c r="A13489" s="2">
        <v>13484</v>
      </c>
      <c r="B13489" s="62" t="s">
        <v>16787</v>
      </c>
      <c r="C13489" s="48">
        <v>1101060657</v>
      </c>
      <c r="D13489" s="198">
        <v>1</v>
      </c>
      <c r="E13489" s="557">
        <v>3100</v>
      </c>
      <c r="F13489" s="5">
        <v>3100</v>
      </c>
    </row>
    <row r="13490" spans="1:6" ht="33.75" x14ac:dyDescent="0.2">
      <c r="A13490" s="2">
        <v>13485</v>
      </c>
      <c r="B13490" s="62" t="s">
        <v>16787</v>
      </c>
      <c r="C13490" s="48">
        <v>1101060656</v>
      </c>
      <c r="D13490" s="198">
        <v>1</v>
      </c>
      <c r="E13490" s="557">
        <v>3100</v>
      </c>
      <c r="F13490" s="5">
        <v>3100</v>
      </c>
    </row>
    <row r="13491" spans="1:6" ht="33.75" x14ac:dyDescent="0.2">
      <c r="A13491" s="2">
        <v>13486</v>
      </c>
      <c r="B13491" s="62" t="s">
        <v>16787</v>
      </c>
      <c r="C13491" s="48">
        <v>1101060655</v>
      </c>
      <c r="D13491" s="198">
        <v>1</v>
      </c>
      <c r="E13491" s="557">
        <v>3100</v>
      </c>
      <c r="F13491" s="5">
        <v>3100</v>
      </c>
    </row>
    <row r="13492" spans="1:6" ht="33.75" x14ac:dyDescent="0.2">
      <c r="A13492" s="2">
        <v>13487</v>
      </c>
      <c r="B13492" s="62" t="s">
        <v>16787</v>
      </c>
      <c r="C13492" s="48">
        <v>1101060654</v>
      </c>
      <c r="D13492" s="198">
        <v>1</v>
      </c>
      <c r="E13492" s="557">
        <v>3100</v>
      </c>
      <c r="F13492" s="5">
        <v>3100</v>
      </c>
    </row>
    <row r="13493" spans="1:6" ht="33.75" x14ac:dyDescent="0.2">
      <c r="A13493" s="2">
        <v>13488</v>
      </c>
      <c r="B13493" s="62" t="s">
        <v>16787</v>
      </c>
      <c r="C13493" s="48">
        <v>1101060653</v>
      </c>
      <c r="D13493" s="198">
        <v>1</v>
      </c>
      <c r="E13493" s="557">
        <v>3100</v>
      </c>
      <c r="F13493" s="5">
        <v>3100</v>
      </c>
    </row>
    <row r="13494" spans="1:6" ht="33.75" x14ac:dyDescent="0.2">
      <c r="A13494" s="2">
        <v>13489</v>
      </c>
      <c r="B13494" s="62" t="s">
        <v>16787</v>
      </c>
      <c r="C13494" s="48">
        <v>1101060652</v>
      </c>
      <c r="D13494" s="198">
        <v>1</v>
      </c>
      <c r="E13494" s="557">
        <v>3100</v>
      </c>
      <c r="F13494" s="5">
        <v>3100</v>
      </c>
    </row>
    <row r="13495" spans="1:6" ht="33.75" x14ac:dyDescent="0.2">
      <c r="A13495" s="2">
        <v>13490</v>
      </c>
      <c r="B13495" s="62" t="s">
        <v>16787</v>
      </c>
      <c r="C13495" s="48">
        <v>1101060651</v>
      </c>
      <c r="D13495" s="198">
        <v>1</v>
      </c>
      <c r="E13495" s="557">
        <v>3100</v>
      </c>
      <c r="F13495" s="5">
        <v>3100</v>
      </c>
    </row>
    <row r="13496" spans="1:6" ht="33.75" x14ac:dyDescent="0.2">
      <c r="A13496" s="2">
        <v>13491</v>
      </c>
      <c r="B13496" s="62" t="s">
        <v>16787</v>
      </c>
      <c r="C13496" s="48">
        <v>1101060650</v>
      </c>
      <c r="D13496" s="198">
        <v>1</v>
      </c>
      <c r="E13496" s="557">
        <v>3100</v>
      </c>
      <c r="F13496" s="5">
        <v>3100</v>
      </c>
    </row>
    <row r="13497" spans="1:6" ht="33.75" x14ac:dyDescent="0.2">
      <c r="A13497" s="2">
        <v>13492</v>
      </c>
      <c r="B13497" s="62" t="s">
        <v>16787</v>
      </c>
      <c r="C13497" s="48">
        <v>1101060649</v>
      </c>
      <c r="D13497" s="198">
        <v>1</v>
      </c>
      <c r="E13497" s="557">
        <v>3100</v>
      </c>
      <c r="F13497" s="5">
        <v>3100</v>
      </c>
    </row>
    <row r="13498" spans="1:6" ht="33.75" x14ac:dyDescent="0.2">
      <c r="A13498" s="2">
        <v>13493</v>
      </c>
      <c r="B13498" s="62" t="s">
        <v>16787</v>
      </c>
      <c r="C13498" s="48">
        <v>1101060648</v>
      </c>
      <c r="D13498" s="198">
        <v>1</v>
      </c>
      <c r="E13498" s="557">
        <v>3100</v>
      </c>
      <c r="F13498" s="5">
        <v>3100</v>
      </c>
    </row>
    <row r="13499" spans="1:6" ht="33.75" x14ac:dyDescent="0.2">
      <c r="A13499" s="2">
        <v>13494</v>
      </c>
      <c r="B13499" s="62" t="s">
        <v>16787</v>
      </c>
      <c r="C13499" s="48">
        <v>1101060647</v>
      </c>
      <c r="D13499" s="198">
        <v>1</v>
      </c>
      <c r="E13499" s="557">
        <v>3100</v>
      </c>
      <c r="F13499" s="5">
        <v>3100</v>
      </c>
    </row>
    <row r="13500" spans="1:6" ht="33.75" x14ac:dyDescent="0.2">
      <c r="A13500" s="2">
        <v>13495</v>
      </c>
      <c r="B13500" s="62" t="s">
        <v>16787</v>
      </c>
      <c r="C13500" s="48">
        <v>1101060646</v>
      </c>
      <c r="D13500" s="198">
        <v>1</v>
      </c>
      <c r="E13500" s="557">
        <v>3100</v>
      </c>
      <c r="F13500" s="5">
        <v>3100</v>
      </c>
    </row>
    <row r="13501" spans="1:6" ht="33.75" x14ac:dyDescent="0.2">
      <c r="A13501" s="2">
        <v>13496</v>
      </c>
      <c r="B13501" s="62" t="s">
        <v>16787</v>
      </c>
      <c r="C13501" s="48">
        <v>1101060645</v>
      </c>
      <c r="D13501" s="198">
        <v>1</v>
      </c>
      <c r="E13501" s="557">
        <v>3100</v>
      </c>
      <c r="F13501" s="5">
        <v>3100</v>
      </c>
    </row>
    <row r="13502" spans="1:6" ht="33.75" x14ac:dyDescent="0.2">
      <c r="A13502" s="2">
        <v>13497</v>
      </c>
      <c r="B13502" s="62" t="s">
        <v>16788</v>
      </c>
      <c r="C13502" s="28" t="s">
        <v>17939</v>
      </c>
      <c r="D13502" s="198">
        <v>1</v>
      </c>
      <c r="E13502" s="557">
        <v>4000</v>
      </c>
      <c r="F13502" s="5">
        <v>4000</v>
      </c>
    </row>
    <row r="13503" spans="1:6" ht="33.75" x14ac:dyDescent="0.2">
      <c r="A13503" s="2">
        <v>13498</v>
      </c>
      <c r="B13503" s="62" t="s">
        <v>16788</v>
      </c>
      <c r="C13503" s="28" t="s">
        <v>17940</v>
      </c>
      <c r="D13503" s="198">
        <v>1</v>
      </c>
      <c r="E13503" s="557">
        <v>4000</v>
      </c>
      <c r="F13503" s="5">
        <v>4000</v>
      </c>
    </row>
    <row r="13504" spans="1:6" ht="33.75" x14ac:dyDescent="0.2">
      <c r="A13504" s="2">
        <v>13499</v>
      </c>
      <c r="B13504" s="62" t="s">
        <v>16788</v>
      </c>
      <c r="C13504" s="28" t="s">
        <v>17941</v>
      </c>
      <c r="D13504" s="198">
        <v>1</v>
      </c>
      <c r="E13504" s="557">
        <v>4000</v>
      </c>
      <c r="F13504" s="5">
        <v>4000</v>
      </c>
    </row>
    <row r="13505" spans="1:6" ht="33.75" x14ac:dyDescent="0.2">
      <c r="A13505" s="2">
        <v>13500</v>
      </c>
      <c r="B13505" s="62" t="s">
        <v>16788</v>
      </c>
      <c r="C13505" s="28" t="s">
        <v>17942</v>
      </c>
      <c r="D13505" s="198">
        <v>1</v>
      </c>
      <c r="E13505" s="557">
        <v>4000</v>
      </c>
      <c r="F13505" s="5">
        <v>4000</v>
      </c>
    </row>
    <row r="13506" spans="1:6" ht="33.75" x14ac:dyDescent="0.2">
      <c r="A13506" s="2">
        <v>13501</v>
      </c>
      <c r="B13506" s="62" t="s">
        <v>16788</v>
      </c>
      <c r="C13506" s="28" t="s">
        <v>17943</v>
      </c>
      <c r="D13506" s="198">
        <v>1</v>
      </c>
      <c r="E13506" s="557">
        <v>4000</v>
      </c>
      <c r="F13506" s="5">
        <v>4000</v>
      </c>
    </row>
    <row r="13507" spans="1:6" ht="33.75" x14ac:dyDescent="0.2">
      <c r="A13507" s="2">
        <v>13502</v>
      </c>
      <c r="B13507" s="62" t="s">
        <v>16788</v>
      </c>
      <c r="C13507" s="28" t="s">
        <v>17944</v>
      </c>
      <c r="D13507" s="198">
        <v>1</v>
      </c>
      <c r="E13507" s="557">
        <v>4000</v>
      </c>
      <c r="F13507" s="5">
        <v>4000</v>
      </c>
    </row>
    <row r="13508" spans="1:6" ht="33.75" x14ac:dyDescent="0.2">
      <c r="A13508" s="2">
        <v>13503</v>
      </c>
      <c r="B13508" s="62" t="s">
        <v>16788</v>
      </c>
      <c r="C13508" s="28" t="s">
        <v>17945</v>
      </c>
      <c r="D13508" s="198">
        <v>1</v>
      </c>
      <c r="E13508" s="557">
        <v>4000</v>
      </c>
      <c r="F13508" s="5">
        <v>4000</v>
      </c>
    </row>
    <row r="13509" spans="1:6" x14ac:dyDescent="0.2">
      <c r="A13509" s="2">
        <v>13504</v>
      </c>
      <c r="B13509" s="62" t="s">
        <v>16789</v>
      </c>
      <c r="C13509" s="28" t="s">
        <v>17946</v>
      </c>
      <c r="D13509" s="198">
        <v>1</v>
      </c>
      <c r="E13509" s="557">
        <v>4042</v>
      </c>
      <c r="F13509" s="5">
        <v>4042</v>
      </c>
    </row>
    <row r="13510" spans="1:6" x14ac:dyDescent="0.2">
      <c r="A13510" s="2">
        <v>13505</v>
      </c>
      <c r="B13510" s="62" t="s">
        <v>16790</v>
      </c>
      <c r="C13510" s="28" t="s">
        <v>17947</v>
      </c>
      <c r="D13510" s="198">
        <v>1</v>
      </c>
      <c r="E13510" s="557">
        <v>3432</v>
      </c>
      <c r="F13510" s="5">
        <v>3432</v>
      </c>
    </row>
    <row r="13511" spans="1:6" x14ac:dyDescent="0.2">
      <c r="A13511" s="2">
        <v>13506</v>
      </c>
      <c r="B13511" s="62" t="s">
        <v>16790</v>
      </c>
      <c r="C13511" s="28" t="s">
        <v>17948</v>
      </c>
      <c r="D13511" s="198">
        <v>1</v>
      </c>
      <c r="E13511" s="557">
        <v>3432</v>
      </c>
      <c r="F13511" s="5">
        <v>3432</v>
      </c>
    </row>
    <row r="13512" spans="1:6" x14ac:dyDescent="0.2">
      <c r="A13512" s="2">
        <v>13507</v>
      </c>
      <c r="B13512" s="62" t="s">
        <v>16790</v>
      </c>
      <c r="C13512" s="28" t="s">
        <v>17949</v>
      </c>
      <c r="D13512" s="198">
        <v>1</v>
      </c>
      <c r="E13512" s="557">
        <v>3432</v>
      </c>
      <c r="F13512" s="5">
        <v>3432</v>
      </c>
    </row>
    <row r="13513" spans="1:6" x14ac:dyDescent="0.2">
      <c r="A13513" s="2">
        <v>13508</v>
      </c>
      <c r="B13513" s="62" t="s">
        <v>16790</v>
      </c>
      <c r="C13513" s="28" t="s">
        <v>17950</v>
      </c>
      <c r="D13513" s="198">
        <v>1</v>
      </c>
      <c r="E13513" s="557">
        <v>3432</v>
      </c>
      <c r="F13513" s="5">
        <v>3432</v>
      </c>
    </row>
    <row r="13514" spans="1:6" x14ac:dyDescent="0.2">
      <c r="A13514" s="2">
        <v>13509</v>
      </c>
      <c r="B13514" s="62" t="s">
        <v>16790</v>
      </c>
      <c r="C13514" s="28" t="s">
        <v>17951</v>
      </c>
      <c r="D13514" s="198">
        <v>1</v>
      </c>
      <c r="E13514" s="557">
        <v>3432</v>
      </c>
      <c r="F13514" s="5">
        <v>3432</v>
      </c>
    </row>
    <row r="13515" spans="1:6" x14ac:dyDescent="0.2">
      <c r="A13515" s="2">
        <v>13510</v>
      </c>
      <c r="B13515" s="62" t="s">
        <v>16790</v>
      </c>
      <c r="C13515" s="28" t="s">
        <v>16269</v>
      </c>
      <c r="D13515" s="198">
        <v>1</v>
      </c>
      <c r="E13515" s="557">
        <v>3432</v>
      </c>
      <c r="F13515" s="5">
        <v>3432</v>
      </c>
    </row>
    <row r="13516" spans="1:6" x14ac:dyDescent="0.2">
      <c r="A13516" s="2">
        <v>13511</v>
      </c>
      <c r="B13516" s="62" t="s">
        <v>16790</v>
      </c>
      <c r="C13516" s="28" t="s">
        <v>17952</v>
      </c>
      <c r="D13516" s="198">
        <v>1</v>
      </c>
      <c r="E13516" s="557">
        <v>3432</v>
      </c>
      <c r="F13516" s="5">
        <v>3432</v>
      </c>
    </row>
    <row r="13517" spans="1:6" x14ac:dyDescent="0.2">
      <c r="A13517" s="2">
        <v>13512</v>
      </c>
      <c r="B13517" s="62" t="s">
        <v>16790</v>
      </c>
      <c r="C13517" s="28" t="s">
        <v>17953</v>
      </c>
      <c r="D13517" s="198">
        <v>1</v>
      </c>
      <c r="E13517" s="557">
        <v>3432</v>
      </c>
      <c r="F13517" s="5">
        <v>3432</v>
      </c>
    </row>
    <row r="13518" spans="1:6" ht="22.5" x14ac:dyDescent="0.2">
      <c r="A13518" s="2">
        <v>13513</v>
      </c>
      <c r="B13518" s="62" t="s">
        <v>16791</v>
      </c>
      <c r="C13518" s="28" t="s">
        <v>17954</v>
      </c>
      <c r="D13518" s="198">
        <v>1</v>
      </c>
      <c r="E13518" s="557">
        <v>7000</v>
      </c>
      <c r="F13518" s="5">
        <v>7000</v>
      </c>
    </row>
    <row r="13519" spans="1:6" ht="22.5" x14ac:dyDescent="0.2">
      <c r="A13519" s="2">
        <v>13514</v>
      </c>
      <c r="B13519" s="62" t="s">
        <v>16791</v>
      </c>
      <c r="C13519" s="28" t="s">
        <v>17955</v>
      </c>
      <c r="D13519" s="198">
        <v>1</v>
      </c>
      <c r="E13519" s="557">
        <v>7000</v>
      </c>
      <c r="F13519" s="5">
        <v>7000</v>
      </c>
    </row>
    <row r="13520" spans="1:6" ht="22.5" x14ac:dyDescent="0.2">
      <c r="A13520" s="2">
        <v>13515</v>
      </c>
      <c r="B13520" s="62" t="s">
        <v>16791</v>
      </c>
      <c r="C13520" s="28" t="s">
        <v>17956</v>
      </c>
      <c r="D13520" s="198">
        <v>1</v>
      </c>
      <c r="E13520" s="557">
        <v>7000</v>
      </c>
      <c r="F13520" s="5">
        <v>7000</v>
      </c>
    </row>
    <row r="13521" spans="1:6" ht="22.5" x14ac:dyDescent="0.2">
      <c r="A13521" s="2">
        <v>13516</v>
      </c>
      <c r="B13521" s="62" t="s">
        <v>16791</v>
      </c>
      <c r="C13521" s="28" t="s">
        <v>17957</v>
      </c>
      <c r="D13521" s="198">
        <v>1</v>
      </c>
      <c r="E13521" s="557">
        <v>7000</v>
      </c>
      <c r="F13521" s="5">
        <v>7000</v>
      </c>
    </row>
    <row r="13522" spans="1:6" ht="22.5" x14ac:dyDescent="0.2">
      <c r="A13522" s="2">
        <v>13517</v>
      </c>
      <c r="B13522" s="62" t="s">
        <v>16791</v>
      </c>
      <c r="C13522" s="28" t="s">
        <v>17958</v>
      </c>
      <c r="D13522" s="198">
        <v>1</v>
      </c>
      <c r="E13522" s="557">
        <v>7000</v>
      </c>
      <c r="F13522" s="5">
        <v>7000</v>
      </c>
    </row>
    <row r="13523" spans="1:6" ht="22.5" x14ac:dyDescent="0.2">
      <c r="A13523" s="2">
        <v>13518</v>
      </c>
      <c r="B13523" s="62" t="s">
        <v>16791</v>
      </c>
      <c r="C13523" s="28" t="s">
        <v>17959</v>
      </c>
      <c r="D13523" s="198">
        <v>1</v>
      </c>
      <c r="E13523" s="557">
        <v>7000</v>
      </c>
      <c r="F13523" s="5">
        <v>7000</v>
      </c>
    </row>
    <row r="13524" spans="1:6" ht="22.5" x14ac:dyDescent="0.2">
      <c r="A13524" s="2">
        <v>13519</v>
      </c>
      <c r="B13524" s="62" t="s">
        <v>16791</v>
      </c>
      <c r="C13524" s="28" t="s">
        <v>17960</v>
      </c>
      <c r="D13524" s="198">
        <v>1</v>
      </c>
      <c r="E13524" s="557">
        <v>7000</v>
      </c>
      <c r="F13524" s="5">
        <v>7000</v>
      </c>
    </row>
    <row r="13525" spans="1:6" ht="22.5" x14ac:dyDescent="0.2">
      <c r="A13525" s="2">
        <v>13520</v>
      </c>
      <c r="B13525" s="62" t="s">
        <v>16791</v>
      </c>
      <c r="C13525" s="28" t="s">
        <v>17961</v>
      </c>
      <c r="D13525" s="198">
        <v>1</v>
      </c>
      <c r="E13525" s="557">
        <v>7000</v>
      </c>
      <c r="F13525" s="5">
        <v>7000</v>
      </c>
    </row>
    <row r="13526" spans="1:6" ht="22.5" x14ac:dyDescent="0.2">
      <c r="A13526" s="2">
        <v>13521</v>
      </c>
      <c r="B13526" s="62" t="s">
        <v>16791</v>
      </c>
      <c r="C13526" s="28" t="s">
        <v>17962</v>
      </c>
      <c r="D13526" s="198">
        <v>1</v>
      </c>
      <c r="E13526" s="557">
        <v>7000</v>
      </c>
      <c r="F13526" s="5">
        <v>7000</v>
      </c>
    </row>
    <row r="13527" spans="1:6" ht="22.5" x14ac:dyDescent="0.2">
      <c r="A13527" s="2">
        <v>13522</v>
      </c>
      <c r="B13527" s="62" t="s">
        <v>15748</v>
      </c>
      <c r="C13527" s="28" t="s">
        <v>17963</v>
      </c>
      <c r="D13527" s="198">
        <v>1</v>
      </c>
      <c r="E13527" s="557">
        <v>6000</v>
      </c>
      <c r="F13527" s="5">
        <v>6000</v>
      </c>
    </row>
    <row r="13528" spans="1:6" ht="22.5" x14ac:dyDescent="0.2">
      <c r="A13528" s="2">
        <v>13523</v>
      </c>
      <c r="B13528" s="62" t="s">
        <v>15748</v>
      </c>
      <c r="C13528" s="28" t="s">
        <v>17964</v>
      </c>
      <c r="D13528" s="198">
        <v>1</v>
      </c>
      <c r="E13528" s="557">
        <v>6000</v>
      </c>
      <c r="F13528" s="5">
        <v>6000</v>
      </c>
    </row>
    <row r="13529" spans="1:6" ht="22.5" x14ac:dyDescent="0.2">
      <c r="A13529" s="2">
        <v>13524</v>
      </c>
      <c r="B13529" s="62" t="s">
        <v>15748</v>
      </c>
      <c r="C13529" s="28" t="s">
        <v>17965</v>
      </c>
      <c r="D13529" s="198">
        <v>1</v>
      </c>
      <c r="E13529" s="557">
        <v>6000</v>
      </c>
      <c r="F13529" s="5">
        <v>6000</v>
      </c>
    </row>
    <row r="13530" spans="1:6" ht="22.5" x14ac:dyDescent="0.2">
      <c r="A13530" s="2">
        <v>13525</v>
      </c>
      <c r="B13530" s="62" t="s">
        <v>15748</v>
      </c>
      <c r="C13530" s="28" t="s">
        <v>17966</v>
      </c>
      <c r="D13530" s="198">
        <v>1</v>
      </c>
      <c r="E13530" s="557">
        <v>6000</v>
      </c>
      <c r="F13530" s="5">
        <v>6000</v>
      </c>
    </row>
    <row r="13531" spans="1:6" ht="22.5" x14ac:dyDescent="0.2">
      <c r="A13531" s="2">
        <v>13526</v>
      </c>
      <c r="B13531" s="62" t="s">
        <v>15748</v>
      </c>
      <c r="C13531" s="28" t="s">
        <v>17967</v>
      </c>
      <c r="D13531" s="198">
        <v>1</v>
      </c>
      <c r="E13531" s="557">
        <v>6000</v>
      </c>
      <c r="F13531" s="5">
        <v>6000</v>
      </c>
    </row>
    <row r="13532" spans="1:6" x14ac:dyDescent="0.2">
      <c r="A13532" s="2">
        <v>13527</v>
      </c>
      <c r="B13532" s="62" t="s">
        <v>6198</v>
      </c>
      <c r="C13532" s="48">
        <v>1101060511</v>
      </c>
      <c r="D13532" s="198">
        <v>1</v>
      </c>
      <c r="E13532" s="557">
        <v>5800</v>
      </c>
      <c r="F13532" s="5">
        <v>5800</v>
      </c>
    </row>
    <row r="13533" spans="1:6" x14ac:dyDescent="0.2">
      <c r="A13533" s="2">
        <v>13528</v>
      </c>
      <c r="B13533" s="62" t="s">
        <v>6198</v>
      </c>
      <c r="C13533" s="48">
        <v>1101060512</v>
      </c>
      <c r="D13533" s="198">
        <v>1</v>
      </c>
      <c r="E13533" s="557">
        <v>5800</v>
      </c>
      <c r="F13533" s="5">
        <v>5800</v>
      </c>
    </row>
    <row r="13534" spans="1:6" x14ac:dyDescent="0.2">
      <c r="A13534" s="2">
        <v>13529</v>
      </c>
      <c r="B13534" s="62" t="s">
        <v>6198</v>
      </c>
      <c r="C13534" s="48">
        <v>1101060513</v>
      </c>
      <c r="D13534" s="198">
        <v>1</v>
      </c>
      <c r="E13534" s="557">
        <v>5800</v>
      </c>
      <c r="F13534" s="5">
        <v>5800</v>
      </c>
    </row>
    <row r="13535" spans="1:6" x14ac:dyDescent="0.2">
      <c r="A13535" s="2">
        <v>13530</v>
      </c>
      <c r="B13535" s="62" t="s">
        <v>6198</v>
      </c>
      <c r="C13535" s="48">
        <v>1101060514</v>
      </c>
      <c r="D13535" s="198">
        <v>1</v>
      </c>
      <c r="E13535" s="557">
        <v>5800</v>
      </c>
      <c r="F13535" s="5">
        <v>5800</v>
      </c>
    </row>
    <row r="13536" spans="1:6" x14ac:dyDescent="0.2">
      <c r="A13536" s="2">
        <v>13531</v>
      </c>
      <c r="B13536" s="62" t="s">
        <v>6198</v>
      </c>
      <c r="C13536" s="48">
        <v>1101060515</v>
      </c>
      <c r="D13536" s="198">
        <v>1</v>
      </c>
      <c r="E13536" s="557">
        <v>5800</v>
      </c>
      <c r="F13536" s="5">
        <v>5800</v>
      </c>
    </row>
    <row r="13537" spans="1:6" x14ac:dyDescent="0.2">
      <c r="A13537" s="2">
        <v>13532</v>
      </c>
      <c r="B13537" s="62" t="s">
        <v>6198</v>
      </c>
      <c r="C13537" s="48">
        <v>1101060516</v>
      </c>
      <c r="D13537" s="198">
        <v>1</v>
      </c>
      <c r="E13537" s="557">
        <v>5800</v>
      </c>
      <c r="F13537" s="5">
        <v>5800</v>
      </c>
    </row>
    <row r="13538" spans="1:6" x14ac:dyDescent="0.2">
      <c r="A13538" s="2">
        <v>13533</v>
      </c>
      <c r="B13538" s="62" t="s">
        <v>6198</v>
      </c>
      <c r="C13538" s="48">
        <v>1101060517</v>
      </c>
      <c r="D13538" s="198">
        <v>1</v>
      </c>
      <c r="E13538" s="557">
        <v>5800</v>
      </c>
      <c r="F13538" s="5">
        <v>5800</v>
      </c>
    </row>
    <row r="13539" spans="1:6" x14ac:dyDescent="0.2">
      <c r="A13539" s="2">
        <v>13534</v>
      </c>
      <c r="B13539" s="62" t="s">
        <v>6198</v>
      </c>
      <c r="C13539" s="48">
        <v>1101060518</v>
      </c>
      <c r="D13539" s="198">
        <v>1</v>
      </c>
      <c r="E13539" s="557">
        <v>5800</v>
      </c>
      <c r="F13539" s="5">
        <v>5800</v>
      </c>
    </row>
    <row r="13540" spans="1:6" x14ac:dyDescent="0.2">
      <c r="A13540" s="2">
        <v>13535</v>
      </c>
      <c r="B13540" s="62" t="s">
        <v>6198</v>
      </c>
      <c r="C13540" s="48">
        <v>1101060519</v>
      </c>
      <c r="D13540" s="198">
        <v>1</v>
      </c>
      <c r="E13540" s="557">
        <v>5800</v>
      </c>
      <c r="F13540" s="5">
        <v>5800</v>
      </c>
    </row>
    <row r="13541" spans="1:6" x14ac:dyDescent="0.2">
      <c r="A13541" s="2">
        <v>13536</v>
      </c>
      <c r="B13541" s="62" t="s">
        <v>6198</v>
      </c>
      <c r="C13541" s="48">
        <v>1101060520</v>
      </c>
      <c r="D13541" s="198">
        <v>1</v>
      </c>
      <c r="E13541" s="557">
        <v>5800</v>
      </c>
      <c r="F13541" s="5">
        <v>5800</v>
      </c>
    </row>
    <row r="13542" spans="1:6" x14ac:dyDescent="0.2">
      <c r="A13542" s="2">
        <v>13537</v>
      </c>
      <c r="B13542" s="62" t="s">
        <v>6198</v>
      </c>
      <c r="C13542" s="48">
        <v>1101060521</v>
      </c>
      <c r="D13542" s="198">
        <v>1</v>
      </c>
      <c r="E13542" s="557">
        <v>5800</v>
      </c>
      <c r="F13542" s="5">
        <v>5800</v>
      </c>
    </row>
    <row r="13543" spans="1:6" x14ac:dyDescent="0.2">
      <c r="A13543" s="2">
        <v>13538</v>
      </c>
      <c r="B13543" s="62" t="s">
        <v>6198</v>
      </c>
      <c r="C13543" s="48">
        <v>1101060522</v>
      </c>
      <c r="D13543" s="198">
        <v>1</v>
      </c>
      <c r="E13543" s="557">
        <v>5800</v>
      </c>
      <c r="F13543" s="5">
        <v>5800</v>
      </c>
    </row>
    <row r="13544" spans="1:6" x14ac:dyDescent="0.2">
      <c r="A13544" s="2">
        <v>13539</v>
      </c>
      <c r="B13544" s="62" t="s">
        <v>6198</v>
      </c>
      <c r="C13544" s="48">
        <v>1101060523</v>
      </c>
      <c r="D13544" s="198">
        <v>1</v>
      </c>
      <c r="E13544" s="557">
        <v>5800</v>
      </c>
      <c r="F13544" s="5">
        <v>5800</v>
      </c>
    </row>
    <row r="13545" spans="1:6" x14ac:dyDescent="0.2">
      <c r="A13545" s="2">
        <v>13540</v>
      </c>
      <c r="B13545" s="62" t="s">
        <v>6198</v>
      </c>
      <c r="C13545" s="48">
        <v>1101060524</v>
      </c>
      <c r="D13545" s="198">
        <v>1</v>
      </c>
      <c r="E13545" s="557">
        <v>5800</v>
      </c>
      <c r="F13545" s="5">
        <v>5800</v>
      </c>
    </row>
    <row r="13546" spans="1:6" x14ac:dyDescent="0.2">
      <c r="A13546" s="2">
        <v>13541</v>
      </c>
      <c r="B13546" s="62" t="s">
        <v>6198</v>
      </c>
      <c r="C13546" s="48">
        <v>1101060525</v>
      </c>
      <c r="D13546" s="198">
        <v>1</v>
      </c>
      <c r="E13546" s="557">
        <v>5800</v>
      </c>
      <c r="F13546" s="5">
        <v>5800</v>
      </c>
    </row>
    <row r="13547" spans="1:6" x14ac:dyDescent="0.2">
      <c r="A13547" s="2">
        <v>13542</v>
      </c>
      <c r="B13547" s="62" t="s">
        <v>6198</v>
      </c>
      <c r="C13547" s="48">
        <v>1101060526</v>
      </c>
      <c r="D13547" s="198">
        <v>1</v>
      </c>
      <c r="E13547" s="557">
        <v>5800</v>
      </c>
      <c r="F13547" s="5">
        <v>5800</v>
      </c>
    </row>
    <row r="13548" spans="1:6" x14ac:dyDescent="0.2">
      <c r="A13548" s="2">
        <v>13543</v>
      </c>
      <c r="B13548" s="62" t="s">
        <v>6198</v>
      </c>
      <c r="C13548" s="48">
        <v>1101060527</v>
      </c>
      <c r="D13548" s="198">
        <v>1</v>
      </c>
      <c r="E13548" s="557">
        <v>5800</v>
      </c>
      <c r="F13548" s="5">
        <v>5800</v>
      </c>
    </row>
    <row r="13549" spans="1:6" ht="22.5" x14ac:dyDescent="0.2">
      <c r="A13549" s="2">
        <v>13544</v>
      </c>
      <c r="B13549" s="62" t="s">
        <v>16792</v>
      </c>
      <c r="C13549" s="28" t="s">
        <v>17968</v>
      </c>
      <c r="D13549" s="198">
        <v>1</v>
      </c>
      <c r="E13549" s="557">
        <v>9899</v>
      </c>
      <c r="F13549" s="5">
        <v>9899</v>
      </c>
    </row>
    <row r="13550" spans="1:6" ht="22.5" x14ac:dyDescent="0.2">
      <c r="A13550" s="2">
        <v>13545</v>
      </c>
      <c r="B13550" s="62" t="s">
        <v>16792</v>
      </c>
      <c r="C13550" s="28" t="s">
        <v>17969</v>
      </c>
      <c r="D13550" s="198">
        <v>1</v>
      </c>
      <c r="E13550" s="557">
        <v>9899</v>
      </c>
      <c r="F13550" s="5">
        <v>9899</v>
      </c>
    </row>
    <row r="13551" spans="1:6" ht="22.5" x14ac:dyDescent="0.2">
      <c r="A13551" s="2">
        <v>13546</v>
      </c>
      <c r="B13551" s="62" t="s">
        <v>16792</v>
      </c>
      <c r="C13551" s="28" t="s">
        <v>17970</v>
      </c>
      <c r="D13551" s="198">
        <v>1</v>
      </c>
      <c r="E13551" s="557">
        <v>9899</v>
      </c>
      <c r="F13551" s="5">
        <v>9899</v>
      </c>
    </row>
    <row r="13552" spans="1:6" ht="33.75" x14ac:dyDescent="0.2">
      <c r="A13552" s="2">
        <v>13547</v>
      </c>
      <c r="B13552" s="62" t="s">
        <v>16793</v>
      </c>
      <c r="C13552" s="28" t="s">
        <v>17971</v>
      </c>
      <c r="D13552" s="198">
        <v>1</v>
      </c>
      <c r="E13552" s="557">
        <v>4150</v>
      </c>
      <c r="F13552" s="5">
        <v>4150</v>
      </c>
    </row>
    <row r="13553" spans="1:6" ht="22.5" x14ac:dyDescent="0.2">
      <c r="A13553" s="2">
        <v>13548</v>
      </c>
      <c r="B13553" s="62" t="s">
        <v>16794</v>
      </c>
      <c r="C13553" s="28" t="s">
        <v>17972</v>
      </c>
      <c r="D13553" s="198">
        <v>1</v>
      </c>
      <c r="E13553" s="557">
        <v>15000</v>
      </c>
      <c r="F13553" s="5">
        <v>15000</v>
      </c>
    </row>
    <row r="13554" spans="1:6" ht="22.5" x14ac:dyDescent="0.2">
      <c r="A13554" s="2">
        <v>13549</v>
      </c>
      <c r="B13554" s="62" t="s">
        <v>16794</v>
      </c>
      <c r="C13554" s="28" t="s">
        <v>17973</v>
      </c>
      <c r="D13554" s="198">
        <v>1</v>
      </c>
      <c r="E13554" s="557">
        <v>15000</v>
      </c>
      <c r="F13554" s="5">
        <v>15000</v>
      </c>
    </row>
    <row r="13555" spans="1:6" ht="22.5" x14ac:dyDescent="0.2">
      <c r="A13555" s="2">
        <v>13550</v>
      </c>
      <c r="B13555" s="62" t="s">
        <v>16794</v>
      </c>
      <c r="C13555" s="28" t="s">
        <v>17974</v>
      </c>
      <c r="D13555" s="198">
        <v>1</v>
      </c>
      <c r="E13555" s="557">
        <v>15000</v>
      </c>
      <c r="F13555" s="5">
        <v>15000</v>
      </c>
    </row>
    <row r="13556" spans="1:6" ht="22.5" x14ac:dyDescent="0.2">
      <c r="A13556" s="2">
        <v>13551</v>
      </c>
      <c r="B13556" s="62" t="s">
        <v>16794</v>
      </c>
      <c r="C13556" s="28" t="s">
        <v>17975</v>
      </c>
      <c r="D13556" s="198">
        <v>1</v>
      </c>
      <c r="E13556" s="557">
        <v>15000</v>
      </c>
      <c r="F13556" s="5">
        <v>15000</v>
      </c>
    </row>
    <row r="13557" spans="1:6" ht="22.5" x14ac:dyDescent="0.2">
      <c r="A13557" s="2">
        <v>13552</v>
      </c>
      <c r="B13557" s="62" t="s">
        <v>16794</v>
      </c>
      <c r="C13557" s="28" t="s">
        <v>17976</v>
      </c>
      <c r="D13557" s="198">
        <v>1</v>
      </c>
      <c r="E13557" s="557">
        <v>15000</v>
      </c>
      <c r="F13557" s="5">
        <v>15000</v>
      </c>
    </row>
    <row r="13558" spans="1:6" ht="33.75" x14ac:dyDescent="0.2">
      <c r="A13558" s="2">
        <v>13553</v>
      </c>
      <c r="B13558" s="62" t="s">
        <v>16795</v>
      </c>
      <c r="C13558" s="28" t="s">
        <v>17977</v>
      </c>
      <c r="D13558" s="198">
        <v>1</v>
      </c>
      <c r="E13558" s="557">
        <v>5498</v>
      </c>
      <c r="F13558" s="5">
        <v>5498</v>
      </c>
    </row>
    <row r="13559" spans="1:6" ht="45" x14ac:dyDescent="0.2">
      <c r="A13559" s="2">
        <v>13554</v>
      </c>
      <c r="B13559" s="62" t="s">
        <v>16796</v>
      </c>
      <c r="C13559" s="48">
        <v>1101060877</v>
      </c>
      <c r="D13559" s="198">
        <v>1</v>
      </c>
      <c r="E13559" s="557">
        <v>3846</v>
      </c>
      <c r="F13559" s="5">
        <v>3846</v>
      </c>
    </row>
    <row r="13560" spans="1:6" ht="45" x14ac:dyDescent="0.2">
      <c r="A13560" s="2">
        <v>13555</v>
      </c>
      <c r="B13560" s="62" t="s">
        <v>16796</v>
      </c>
      <c r="C13560" s="48">
        <v>1101060876</v>
      </c>
      <c r="D13560" s="198">
        <v>1</v>
      </c>
      <c r="E13560" s="557">
        <v>3846</v>
      </c>
      <c r="F13560" s="5">
        <v>3846</v>
      </c>
    </row>
    <row r="13561" spans="1:6" ht="45" x14ac:dyDescent="0.2">
      <c r="A13561" s="2">
        <v>13556</v>
      </c>
      <c r="B13561" s="62" t="s">
        <v>16796</v>
      </c>
      <c r="C13561" s="48">
        <v>1101060875</v>
      </c>
      <c r="D13561" s="198">
        <v>1</v>
      </c>
      <c r="E13561" s="557">
        <v>3846</v>
      </c>
      <c r="F13561" s="5">
        <v>3846</v>
      </c>
    </row>
    <row r="13562" spans="1:6" ht="45" x14ac:dyDescent="0.2">
      <c r="A13562" s="2">
        <v>13557</v>
      </c>
      <c r="B13562" s="62" t="s">
        <v>16796</v>
      </c>
      <c r="C13562" s="48">
        <v>1101060874</v>
      </c>
      <c r="D13562" s="198">
        <v>1</v>
      </c>
      <c r="E13562" s="557">
        <v>3846</v>
      </c>
      <c r="F13562" s="5">
        <v>3846</v>
      </c>
    </row>
    <row r="13563" spans="1:6" ht="45" x14ac:dyDescent="0.2">
      <c r="A13563" s="2">
        <v>13558</v>
      </c>
      <c r="B13563" s="62" t="s">
        <v>16796</v>
      </c>
      <c r="C13563" s="48">
        <v>1101060873</v>
      </c>
      <c r="D13563" s="198">
        <v>1</v>
      </c>
      <c r="E13563" s="557">
        <v>3846</v>
      </c>
      <c r="F13563" s="5">
        <v>3846</v>
      </c>
    </row>
    <row r="13564" spans="1:6" ht="45" x14ac:dyDescent="0.2">
      <c r="A13564" s="2">
        <v>13559</v>
      </c>
      <c r="B13564" s="62" t="s">
        <v>16796</v>
      </c>
      <c r="C13564" s="48">
        <v>1101060872</v>
      </c>
      <c r="D13564" s="198">
        <v>1</v>
      </c>
      <c r="E13564" s="557">
        <v>3846</v>
      </c>
      <c r="F13564" s="5">
        <v>3846</v>
      </c>
    </row>
    <row r="13565" spans="1:6" ht="45" x14ac:dyDescent="0.2">
      <c r="A13565" s="2">
        <v>13560</v>
      </c>
      <c r="B13565" s="62" t="s">
        <v>16796</v>
      </c>
      <c r="C13565" s="48">
        <v>1101060871</v>
      </c>
      <c r="D13565" s="198">
        <v>1</v>
      </c>
      <c r="E13565" s="557">
        <v>3846</v>
      </c>
      <c r="F13565" s="5">
        <v>3846</v>
      </c>
    </row>
    <row r="13566" spans="1:6" ht="45" x14ac:dyDescent="0.2">
      <c r="A13566" s="2">
        <v>13561</v>
      </c>
      <c r="B13566" s="62" t="s">
        <v>16796</v>
      </c>
      <c r="C13566" s="48">
        <v>1101060870</v>
      </c>
      <c r="D13566" s="198">
        <v>1</v>
      </c>
      <c r="E13566" s="557">
        <v>3846</v>
      </c>
      <c r="F13566" s="5">
        <v>3846</v>
      </c>
    </row>
    <row r="13567" spans="1:6" ht="45" x14ac:dyDescent="0.2">
      <c r="A13567" s="2">
        <v>13562</v>
      </c>
      <c r="B13567" s="62" t="s">
        <v>16796</v>
      </c>
      <c r="C13567" s="48">
        <v>1101060869</v>
      </c>
      <c r="D13567" s="198">
        <v>1</v>
      </c>
      <c r="E13567" s="557">
        <v>3846</v>
      </c>
      <c r="F13567" s="5">
        <v>3846</v>
      </c>
    </row>
    <row r="13568" spans="1:6" ht="45" x14ac:dyDescent="0.2">
      <c r="A13568" s="2">
        <v>13563</v>
      </c>
      <c r="B13568" s="62" t="s">
        <v>16796</v>
      </c>
      <c r="C13568" s="48">
        <v>1101060868</v>
      </c>
      <c r="D13568" s="198">
        <v>1</v>
      </c>
      <c r="E13568" s="557">
        <v>3846</v>
      </c>
      <c r="F13568" s="5">
        <v>3846</v>
      </c>
    </row>
    <row r="13569" spans="1:6" ht="45" x14ac:dyDescent="0.2">
      <c r="A13569" s="2">
        <v>13564</v>
      </c>
      <c r="B13569" s="62" t="s">
        <v>16796</v>
      </c>
      <c r="C13569" s="48">
        <v>1101060867</v>
      </c>
      <c r="D13569" s="198">
        <v>1</v>
      </c>
      <c r="E13569" s="557">
        <v>3846</v>
      </c>
      <c r="F13569" s="5">
        <v>3846</v>
      </c>
    </row>
    <row r="13570" spans="1:6" ht="45" x14ac:dyDescent="0.2">
      <c r="A13570" s="2">
        <v>13565</v>
      </c>
      <c r="B13570" s="62" t="s">
        <v>16796</v>
      </c>
      <c r="C13570" s="48">
        <v>1101060866</v>
      </c>
      <c r="D13570" s="198">
        <v>1</v>
      </c>
      <c r="E13570" s="557">
        <v>3846</v>
      </c>
      <c r="F13570" s="5">
        <v>3846</v>
      </c>
    </row>
    <row r="13571" spans="1:6" ht="45" x14ac:dyDescent="0.2">
      <c r="A13571" s="2">
        <v>13566</v>
      </c>
      <c r="B13571" s="62" t="s">
        <v>16796</v>
      </c>
      <c r="C13571" s="48">
        <v>1101060865</v>
      </c>
      <c r="D13571" s="198">
        <v>1</v>
      </c>
      <c r="E13571" s="557">
        <v>3846</v>
      </c>
      <c r="F13571" s="5">
        <v>3846</v>
      </c>
    </row>
    <row r="13572" spans="1:6" ht="45" x14ac:dyDescent="0.2">
      <c r="A13572" s="2">
        <v>13567</v>
      </c>
      <c r="B13572" s="62" t="s">
        <v>16796</v>
      </c>
      <c r="C13572" s="48">
        <v>1101060878</v>
      </c>
      <c r="D13572" s="198">
        <v>1</v>
      </c>
      <c r="E13572" s="557">
        <v>3846</v>
      </c>
      <c r="F13572" s="5">
        <v>3846</v>
      </c>
    </row>
    <row r="13573" spans="1:6" ht="45" x14ac:dyDescent="0.2">
      <c r="A13573" s="2">
        <v>13568</v>
      </c>
      <c r="B13573" s="62" t="s">
        <v>16796</v>
      </c>
      <c r="C13573" s="48">
        <v>1101060879</v>
      </c>
      <c r="D13573" s="198">
        <v>1</v>
      </c>
      <c r="E13573" s="557">
        <v>3846</v>
      </c>
      <c r="F13573" s="5">
        <v>3846</v>
      </c>
    </row>
    <row r="13574" spans="1:6" ht="45" x14ac:dyDescent="0.2">
      <c r="A13574" s="2">
        <v>13569</v>
      </c>
      <c r="B13574" s="62" t="s">
        <v>16796</v>
      </c>
      <c r="C13574" s="48">
        <v>1101060880</v>
      </c>
      <c r="D13574" s="198">
        <v>1</v>
      </c>
      <c r="E13574" s="557">
        <v>3846</v>
      </c>
      <c r="F13574" s="5">
        <v>3846</v>
      </c>
    </row>
    <row r="13575" spans="1:6" ht="45" x14ac:dyDescent="0.2">
      <c r="A13575" s="2">
        <v>13570</v>
      </c>
      <c r="B13575" s="62" t="s">
        <v>16796</v>
      </c>
      <c r="C13575" s="48">
        <v>1101060881</v>
      </c>
      <c r="D13575" s="198">
        <v>1</v>
      </c>
      <c r="E13575" s="557">
        <v>3846</v>
      </c>
      <c r="F13575" s="5">
        <v>3846</v>
      </c>
    </row>
    <row r="13576" spans="1:6" ht="45" x14ac:dyDescent="0.2">
      <c r="A13576" s="2">
        <v>13571</v>
      </c>
      <c r="B13576" s="62" t="s">
        <v>16796</v>
      </c>
      <c r="C13576" s="48">
        <v>1101060882</v>
      </c>
      <c r="D13576" s="198">
        <v>1</v>
      </c>
      <c r="E13576" s="557">
        <v>3846</v>
      </c>
      <c r="F13576" s="5">
        <v>3846</v>
      </c>
    </row>
    <row r="13577" spans="1:6" ht="45" x14ac:dyDescent="0.2">
      <c r="A13577" s="2">
        <v>13572</v>
      </c>
      <c r="B13577" s="62" t="s">
        <v>16796</v>
      </c>
      <c r="C13577" s="48">
        <v>1101060883</v>
      </c>
      <c r="D13577" s="198">
        <v>1</v>
      </c>
      <c r="E13577" s="557">
        <v>3846</v>
      </c>
      <c r="F13577" s="5">
        <v>3846</v>
      </c>
    </row>
    <row r="13578" spans="1:6" ht="45" x14ac:dyDescent="0.2">
      <c r="A13578" s="2">
        <v>13573</v>
      </c>
      <c r="B13578" s="62" t="s">
        <v>16796</v>
      </c>
      <c r="C13578" s="48">
        <v>1101060884</v>
      </c>
      <c r="D13578" s="198">
        <v>1</v>
      </c>
      <c r="E13578" s="557">
        <v>3846</v>
      </c>
      <c r="F13578" s="5">
        <v>3846</v>
      </c>
    </row>
    <row r="13579" spans="1:6" ht="45" x14ac:dyDescent="0.2">
      <c r="A13579" s="2">
        <v>13574</v>
      </c>
      <c r="B13579" s="62" t="s">
        <v>16796</v>
      </c>
      <c r="C13579" s="48">
        <v>1101060885</v>
      </c>
      <c r="D13579" s="198">
        <v>1</v>
      </c>
      <c r="E13579" s="557">
        <v>3846</v>
      </c>
      <c r="F13579" s="5">
        <v>3846</v>
      </c>
    </row>
    <row r="13580" spans="1:6" ht="45" x14ac:dyDescent="0.2">
      <c r="A13580" s="2">
        <v>13575</v>
      </c>
      <c r="B13580" s="62" t="s">
        <v>16796</v>
      </c>
      <c r="C13580" s="48">
        <v>1101060886</v>
      </c>
      <c r="D13580" s="198">
        <v>1</v>
      </c>
      <c r="E13580" s="557">
        <v>3846</v>
      </c>
      <c r="F13580" s="5">
        <v>3846</v>
      </c>
    </row>
    <row r="13581" spans="1:6" ht="45" x14ac:dyDescent="0.2">
      <c r="A13581" s="2">
        <v>13576</v>
      </c>
      <c r="B13581" s="62" t="s">
        <v>16796</v>
      </c>
      <c r="C13581" s="48">
        <v>1101060887</v>
      </c>
      <c r="D13581" s="198">
        <v>1</v>
      </c>
      <c r="E13581" s="557">
        <v>3846</v>
      </c>
      <c r="F13581" s="5">
        <v>3846</v>
      </c>
    </row>
    <row r="13582" spans="1:6" ht="45" x14ac:dyDescent="0.2">
      <c r="A13582" s="2">
        <v>13577</v>
      </c>
      <c r="B13582" s="62" t="s">
        <v>16796</v>
      </c>
      <c r="C13582" s="48">
        <v>1101060888</v>
      </c>
      <c r="D13582" s="198">
        <v>1</v>
      </c>
      <c r="E13582" s="557">
        <v>3846</v>
      </c>
      <c r="F13582" s="5">
        <v>3846</v>
      </c>
    </row>
    <row r="13583" spans="1:6" ht="45" x14ac:dyDescent="0.2">
      <c r="A13583" s="2">
        <v>13578</v>
      </c>
      <c r="B13583" s="62" t="s">
        <v>16796</v>
      </c>
      <c r="C13583" s="48">
        <v>1101060889</v>
      </c>
      <c r="D13583" s="198">
        <v>1</v>
      </c>
      <c r="E13583" s="557">
        <v>3846</v>
      </c>
      <c r="F13583" s="5">
        <v>3846</v>
      </c>
    </row>
    <row r="13584" spans="1:6" ht="45" x14ac:dyDescent="0.2">
      <c r="A13584" s="2">
        <v>13579</v>
      </c>
      <c r="B13584" s="62" t="s">
        <v>16796</v>
      </c>
      <c r="C13584" s="48">
        <v>1101060890</v>
      </c>
      <c r="D13584" s="198">
        <v>1</v>
      </c>
      <c r="E13584" s="557">
        <v>3846</v>
      </c>
      <c r="F13584" s="5">
        <v>3846</v>
      </c>
    </row>
    <row r="13585" spans="1:6" x14ac:dyDescent="0.2">
      <c r="A13585" s="2">
        <v>13580</v>
      </c>
      <c r="B13585" s="62" t="s">
        <v>16797</v>
      </c>
      <c r="C13585" s="48">
        <v>101060959</v>
      </c>
      <c r="D13585" s="198">
        <v>1</v>
      </c>
      <c r="E13585" s="557">
        <v>7894</v>
      </c>
      <c r="F13585" s="5">
        <v>7894</v>
      </c>
    </row>
    <row r="13586" spans="1:6" x14ac:dyDescent="0.2">
      <c r="A13586" s="2">
        <v>13581</v>
      </c>
      <c r="B13586" s="62" t="s">
        <v>16797</v>
      </c>
      <c r="C13586" s="48">
        <v>101060958</v>
      </c>
      <c r="D13586" s="198">
        <v>1</v>
      </c>
      <c r="E13586" s="557">
        <v>7894</v>
      </c>
      <c r="F13586" s="5">
        <v>7894</v>
      </c>
    </row>
    <row r="13587" spans="1:6" x14ac:dyDescent="0.2">
      <c r="A13587" s="2">
        <v>13582</v>
      </c>
      <c r="B13587" s="62" t="s">
        <v>16797</v>
      </c>
      <c r="C13587" s="48">
        <v>101060930</v>
      </c>
      <c r="D13587" s="198">
        <v>1</v>
      </c>
      <c r="E13587" s="557">
        <v>7894</v>
      </c>
      <c r="F13587" s="5">
        <v>7894</v>
      </c>
    </row>
    <row r="13588" spans="1:6" x14ac:dyDescent="0.2">
      <c r="A13588" s="2">
        <v>13583</v>
      </c>
      <c r="B13588" s="62" t="s">
        <v>16797</v>
      </c>
      <c r="C13588" s="48">
        <v>101060931</v>
      </c>
      <c r="D13588" s="198">
        <v>1</v>
      </c>
      <c r="E13588" s="557">
        <v>7894</v>
      </c>
      <c r="F13588" s="5">
        <v>7894</v>
      </c>
    </row>
    <row r="13589" spans="1:6" x14ac:dyDescent="0.2">
      <c r="A13589" s="2">
        <v>13584</v>
      </c>
      <c r="B13589" s="62" t="s">
        <v>16797</v>
      </c>
      <c r="C13589" s="48">
        <v>101060932</v>
      </c>
      <c r="D13589" s="198">
        <v>1</v>
      </c>
      <c r="E13589" s="557">
        <v>7894</v>
      </c>
      <c r="F13589" s="5">
        <v>7894</v>
      </c>
    </row>
    <row r="13590" spans="1:6" x14ac:dyDescent="0.2">
      <c r="A13590" s="2">
        <v>13585</v>
      </c>
      <c r="B13590" s="62" t="s">
        <v>16797</v>
      </c>
      <c r="C13590" s="48">
        <v>101060933</v>
      </c>
      <c r="D13590" s="198">
        <v>1</v>
      </c>
      <c r="E13590" s="557">
        <v>7894</v>
      </c>
      <c r="F13590" s="5">
        <v>7894</v>
      </c>
    </row>
    <row r="13591" spans="1:6" x14ac:dyDescent="0.2">
      <c r="A13591" s="2">
        <v>13586</v>
      </c>
      <c r="B13591" s="62" t="s">
        <v>16797</v>
      </c>
      <c r="C13591" s="48">
        <v>101060934</v>
      </c>
      <c r="D13591" s="198">
        <v>1</v>
      </c>
      <c r="E13591" s="557">
        <v>7894</v>
      </c>
      <c r="F13591" s="5">
        <v>7894</v>
      </c>
    </row>
    <row r="13592" spans="1:6" x14ac:dyDescent="0.2">
      <c r="A13592" s="2">
        <v>13587</v>
      </c>
      <c r="B13592" s="62" t="s">
        <v>16797</v>
      </c>
      <c r="C13592" s="48">
        <v>101060935</v>
      </c>
      <c r="D13592" s="198">
        <v>1</v>
      </c>
      <c r="E13592" s="557">
        <v>7894</v>
      </c>
      <c r="F13592" s="5">
        <v>7894</v>
      </c>
    </row>
    <row r="13593" spans="1:6" x14ac:dyDescent="0.2">
      <c r="A13593" s="2">
        <v>13588</v>
      </c>
      <c r="B13593" s="62" t="s">
        <v>16797</v>
      </c>
      <c r="C13593" s="48">
        <v>101060936</v>
      </c>
      <c r="D13593" s="198">
        <v>1</v>
      </c>
      <c r="E13593" s="557">
        <v>7894</v>
      </c>
      <c r="F13593" s="5">
        <v>7894</v>
      </c>
    </row>
    <row r="13594" spans="1:6" x14ac:dyDescent="0.2">
      <c r="A13594" s="2">
        <v>13589</v>
      </c>
      <c r="B13594" s="62" t="s">
        <v>16797</v>
      </c>
      <c r="C13594" s="48">
        <v>101060937</v>
      </c>
      <c r="D13594" s="198">
        <v>1</v>
      </c>
      <c r="E13594" s="557">
        <v>7894</v>
      </c>
      <c r="F13594" s="5">
        <v>7894</v>
      </c>
    </row>
    <row r="13595" spans="1:6" x14ac:dyDescent="0.2">
      <c r="A13595" s="2">
        <v>13590</v>
      </c>
      <c r="B13595" s="62" t="s">
        <v>16797</v>
      </c>
      <c r="C13595" s="48">
        <v>101060938</v>
      </c>
      <c r="D13595" s="198">
        <v>1</v>
      </c>
      <c r="E13595" s="557">
        <v>7894</v>
      </c>
      <c r="F13595" s="5">
        <v>7894</v>
      </c>
    </row>
    <row r="13596" spans="1:6" x14ac:dyDescent="0.2">
      <c r="A13596" s="2">
        <v>13591</v>
      </c>
      <c r="B13596" s="62" t="s">
        <v>16797</v>
      </c>
      <c r="C13596" s="48">
        <v>101060939</v>
      </c>
      <c r="D13596" s="198">
        <v>1</v>
      </c>
      <c r="E13596" s="557">
        <v>7894</v>
      </c>
      <c r="F13596" s="5">
        <v>7894</v>
      </c>
    </row>
    <row r="13597" spans="1:6" x14ac:dyDescent="0.2">
      <c r="A13597" s="2">
        <v>13592</v>
      </c>
      <c r="B13597" s="62" t="s">
        <v>16797</v>
      </c>
      <c r="C13597" s="48">
        <v>101060940</v>
      </c>
      <c r="D13597" s="198">
        <v>1</v>
      </c>
      <c r="E13597" s="557">
        <v>7894</v>
      </c>
      <c r="F13597" s="5">
        <v>7894</v>
      </c>
    </row>
    <row r="13598" spans="1:6" x14ac:dyDescent="0.2">
      <c r="A13598" s="2">
        <v>13593</v>
      </c>
      <c r="B13598" s="62" t="s">
        <v>16797</v>
      </c>
      <c r="C13598" s="48">
        <v>101060941</v>
      </c>
      <c r="D13598" s="198">
        <v>1</v>
      </c>
      <c r="E13598" s="557">
        <v>7894</v>
      </c>
      <c r="F13598" s="5">
        <v>7894</v>
      </c>
    </row>
    <row r="13599" spans="1:6" x14ac:dyDescent="0.2">
      <c r="A13599" s="2">
        <v>13594</v>
      </c>
      <c r="B13599" s="62" t="s">
        <v>16797</v>
      </c>
      <c r="C13599" s="48">
        <v>101060942</v>
      </c>
      <c r="D13599" s="198">
        <v>1</v>
      </c>
      <c r="E13599" s="557">
        <v>7894</v>
      </c>
      <c r="F13599" s="5">
        <v>7894</v>
      </c>
    </row>
    <row r="13600" spans="1:6" x14ac:dyDescent="0.2">
      <c r="A13600" s="2">
        <v>13595</v>
      </c>
      <c r="B13600" s="62" t="s">
        <v>16797</v>
      </c>
      <c r="C13600" s="48">
        <v>101060943</v>
      </c>
      <c r="D13600" s="198">
        <v>1</v>
      </c>
      <c r="E13600" s="557">
        <v>7894</v>
      </c>
      <c r="F13600" s="5">
        <v>7894</v>
      </c>
    </row>
    <row r="13601" spans="1:6" x14ac:dyDescent="0.2">
      <c r="A13601" s="2">
        <v>13596</v>
      </c>
      <c r="B13601" s="62" t="s">
        <v>16797</v>
      </c>
      <c r="C13601" s="48">
        <v>101060957</v>
      </c>
      <c r="D13601" s="198">
        <v>1</v>
      </c>
      <c r="E13601" s="557">
        <v>7894</v>
      </c>
      <c r="F13601" s="5">
        <v>7894</v>
      </c>
    </row>
    <row r="13602" spans="1:6" x14ac:dyDescent="0.2">
      <c r="A13602" s="2">
        <v>13597</v>
      </c>
      <c r="B13602" s="62" t="s">
        <v>16797</v>
      </c>
      <c r="C13602" s="48">
        <v>101060956</v>
      </c>
      <c r="D13602" s="198">
        <v>1</v>
      </c>
      <c r="E13602" s="557">
        <v>7894</v>
      </c>
      <c r="F13602" s="5">
        <v>7894</v>
      </c>
    </row>
    <row r="13603" spans="1:6" x14ac:dyDescent="0.2">
      <c r="A13603" s="2">
        <v>13598</v>
      </c>
      <c r="B13603" s="62" t="s">
        <v>16797</v>
      </c>
      <c r="C13603" s="48">
        <v>101060955</v>
      </c>
      <c r="D13603" s="198">
        <v>1</v>
      </c>
      <c r="E13603" s="557">
        <v>7894</v>
      </c>
      <c r="F13603" s="5">
        <v>7894</v>
      </c>
    </row>
    <row r="13604" spans="1:6" x14ac:dyDescent="0.2">
      <c r="A13604" s="2">
        <v>13599</v>
      </c>
      <c r="B13604" s="62" t="s">
        <v>16797</v>
      </c>
      <c r="C13604" s="48">
        <v>101060954</v>
      </c>
      <c r="D13604" s="198">
        <v>1</v>
      </c>
      <c r="E13604" s="557">
        <v>7894</v>
      </c>
      <c r="F13604" s="5">
        <v>7894</v>
      </c>
    </row>
    <row r="13605" spans="1:6" x14ac:dyDescent="0.2">
      <c r="A13605" s="2">
        <v>13600</v>
      </c>
      <c r="B13605" s="62" t="s">
        <v>16797</v>
      </c>
      <c r="C13605" s="48">
        <v>101060953</v>
      </c>
      <c r="D13605" s="198">
        <v>1</v>
      </c>
      <c r="E13605" s="557">
        <v>7894</v>
      </c>
      <c r="F13605" s="5">
        <v>7894</v>
      </c>
    </row>
    <row r="13606" spans="1:6" x14ac:dyDescent="0.2">
      <c r="A13606" s="2">
        <v>13601</v>
      </c>
      <c r="B13606" s="62" t="s">
        <v>16797</v>
      </c>
      <c r="C13606" s="48">
        <v>101060952</v>
      </c>
      <c r="D13606" s="198">
        <v>1</v>
      </c>
      <c r="E13606" s="557">
        <v>7894</v>
      </c>
      <c r="F13606" s="5">
        <v>7894</v>
      </c>
    </row>
    <row r="13607" spans="1:6" x14ac:dyDescent="0.2">
      <c r="A13607" s="2">
        <v>13602</v>
      </c>
      <c r="B13607" s="62" t="s">
        <v>16797</v>
      </c>
      <c r="C13607" s="48">
        <v>101060951</v>
      </c>
      <c r="D13607" s="198">
        <v>1</v>
      </c>
      <c r="E13607" s="557">
        <v>7894</v>
      </c>
      <c r="F13607" s="5">
        <v>7894</v>
      </c>
    </row>
    <row r="13608" spans="1:6" x14ac:dyDescent="0.2">
      <c r="A13608" s="2">
        <v>13603</v>
      </c>
      <c r="B13608" s="62" t="s">
        <v>16797</v>
      </c>
      <c r="C13608" s="48">
        <v>101060950</v>
      </c>
      <c r="D13608" s="198">
        <v>1</v>
      </c>
      <c r="E13608" s="557">
        <v>7894</v>
      </c>
      <c r="F13608" s="5">
        <v>7894</v>
      </c>
    </row>
    <row r="13609" spans="1:6" x14ac:dyDescent="0.2">
      <c r="A13609" s="2">
        <v>13604</v>
      </c>
      <c r="B13609" s="62" t="s">
        <v>16797</v>
      </c>
      <c r="C13609" s="48">
        <v>101060949</v>
      </c>
      <c r="D13609" s="198">
        <v>1</v>
      </c>
      <c r="E13609" s="557">
        <v>7894</v>
      </c>
      <c r="F13609" s="5">
        <v>7894</v>
      </c>
    </row>
    <row r="13610" spans="1:6" x14ac:dyDescent="0.2">
      <c r="A13610" s="2">
        <v>13605</v>
      </c>
      <c r="B13610" s="62" t="s">
        <v>16797</v>
      </c>
      <c r="C13610" s="48">
        <v>101060948</v>
      </c>
      <c r="D13610" s="198">
        <v>1</v>
      </c>
      <c r="E13610" s="557">
        <v>7894</v>
      </c>
      <c r="F13610" s="5">
        <v>7894</v>
      </c>
    </row>
    <row r="13611" spans="1:6" x14ac:dyDescent="0.2">
      <c r="A13611" s="2">
        <v>13606</v>
      </c>
      <c r="B13611" s="62" t="s">
        <v>16797</v>
      </c>
      <c r="C13611" s="48">
        <v>101060947</v>
      </c>
      <c r="D13611" s="198">
        <v>1</v>
      </c>
      <c r="E13611" s="557">
        <v>7894</v>
      </c>
      <c r="F13611" s="5">
        <v>7894</v>
      </c>
    </row>
    <row r="13612" spans="1:6" x14ac:dyDescent="0.2">
      <c r="A13612" s="2">
        <v>13607</v>
      </c>
      <c r="B13612" s="62" t="s">
        <v>16797</v>
      </c>
      <c r="C13612" s="48">
        <v>101060946</v>
      </c>
      <c r="D13612" s="198">
        <v>1</v>
      </c>
      <c r="E13612" s="557">
        <v>7894</v>
      </c>
      <c r="F13612" s="5">
        <v>7894</v>
      </c>
    </row>
    <row r="13613" spans="1:6" x14ac:dyDescent="0.2">
      <c r="A13613" s="2">
        <v>13608</v>
      </c>
      <c r="B13613" s="62" t="s">
        <v>16797</v>
      </c>
      <c r="C13613" s="48">
        <v>101060945</v>
      </c>
      <c r="D13613" s="198">
        <v>1</v>
      </c>
      <c r="E13613" s="557">
        <v>7894</v>
      </c>
      <c r="F13613" s="5">
        <v>7894</v>
      </c>
    </row>
    <row r="13614" spans="1:6" x14ac:dyDescent="0.2">
      <c r="A13614" s="2">
        <v>13609</v>
      </c>
      <c r="B13614" s="62" t="s">
        <v>16797</v>
      </c>
      <c r="C13614" s="48">
        <v>101060944</v>
      </c>
      <c r="D13614" s="198">
        <v>1</v>
      </c>
      <c r="E13614" s="557">
        <v>7894</v>
      </c>
      <c r="F13614" s="5">
        <v>7894</v>
      </c>
    </row>
    <row r="13615" spans="1:6" ht="33.75" x14ac:dyDescent="0.2">
      <c r="A13615" s="2">
        <v>13610</v>
      </c>
      <c r="B13615" s="62" t="s">
        <v>16798</v>
      </c>
      <c r="C13615" s="48">
        <v>1101060966</v>
      </c>
      <c r="D13615" s="198">
        <v>1</v>
      </c>
      <c r="E13615" s="557">
        <v>5640</v>
      </c>
      <c r="F13615" s="5">
        <v>5640</v>
      </c>
    </row>
    <row r="13616" spans="1:6" ht="33.75" x14ac:dyDescent="0.2">
      <c r="A13616" s="2">
        <v>13611</v>
      </c>
      <c r="B13616" s="62" t="s">
        <v>16798</v>
      </c>
      <c r="C13616" s="48">
        <v>1101060967</v>
      </c>
      <c r="D13616" s="198">
        <v>1</v>
      </c>
      <c r="E13616" s="557">
        <v>5640</v>
      </c>
      <c r="F13616" s="5">
        <v>5640</v>
      </c>
    </row>
    <row r="13617" spans="1:6" ht="33.75" x14ac:dyDescent="0.2">
      <c r="A13617" s="2">
        <v>13612</v>
      </c>
      <c r="B13617" s="62" t="s">
        <v>16798</v>
      </c>
      <c r="C13617" s="48">
        <v>1101060968</v>
      </c>
      <c r="D13617" s="198">
        <v>1</v>
      </c>
      <c r="E13617" s="557">
        <v>5640</v>
      </c>
      <c r="F13617" s="5">
        <v>5640</v>
      </c>
    </row>
    <row r="13618" spans="1:6" ht="33.75" x14ac:dyDescent="0.2">
      <c r="A13618" s="2">
        <v>13613</v>
      </c>
      <c r="B13618" s="62" t="s">
        <v>16798</v>
      </c>
      <c r="C13618" s="48">
        <v>1101060969</v>
      </c>
      <c r="D13618" s="198">
        <v>1</v>
      </c>
      <c r="E13618" s="557">
        <v>5640</v>
      </c>
      <c r="F13618" s="5">
        <v>5640</v>
      </c>
    </row>
    <row r="13619" spans="1:6" ht="33.75" x14ac:dyDescent="0.2">
      <c r="A13619" s="2">
        <v>13614</v>
      </c>
      <c r="B13619" s="62" t="s">
        <v>16799</v>
      </c>
      <c r="C13619" s="48">
        <v>1101060960</v>
      </c>
      <c r="D13619" s="198">
        <v>1</v>
      </c>
      <c r="E13619" s="557">
        <v>6770</v>
      </c>
      <c r="F13619" s="5">
        <v>6770</v>
      </c>
    </row>
    <row r="13620" spans="1:6" ht="33.75" x14ac:dyDescent="0.2">
      <c r="A13620" s="2">
        <v>13615</v>
      </c>
      <c r="B13620" s="62" t="s">
        <v>16799</v>
      </c>
      <c r="C13620" s="48">
        <v>1101060961</v>
      </c>
      <c r="D13620" s="198">
        <v>1</v>
      </c>
      <c r="E13620" s="557">
        <v>6770</v>
      </c>
      <c r="F13620" s="5">
        <v>6770</v>
      </c>
    </row>
    <row r="13621" spans="1:6" ht="33.75" x14ac:dyDescent="0.2">
      <c r="A13621" s="2">
        <v>13616</v>
      </c>
      <c r="B13621" s="62" t="s">
        <v>16799</v>
      </c>
      <c r="C13621" s="48">
        <v>1101060962</v>
      </c>
      <c r="D13621" s="198">
        <v>1</v>
      </c>
      <c r="E13621" s="557">
        <v>6770</v>
      </c>
      <c r="F13621" s="5">
        <v>6770</v>
      </c>
    </row>
    <row r="13622" spans="1:6" ht="33.75" x14ac:dyDescent="0.2">
      <c r="A13622" s="2">
        <v>13617</v>
      </c>
      <c r="B13622" s="62" t="s">
        <v>16799</v>
      </c>
      <c r="C13622" s="48">
        <v>1101060963</v>
      </c>
      <c r="D13622" s="198">
        <v>1</v>
      </c>
      <c r="E13622" s="557">
        <v>6770</v>
      </c>
      <c r="F13622" s="5">
        <v>6770</v>
      </c>
    </row>
    <row r="13623" spans="1:6" ht="33.75" x14ac:dyDescent="0.2">
      <c r="A13623" s="2">
        <v>13618</v>
      </c>
      <c r="B13623" s="62" t="s">
        <v>16799</v>
      </c>
      <c r="C13623" s="48">
        <v>1101060964</v>
      </c>
      <c r="D13623" s="198">
        <v>1</v>
      </c>
      <c r="E13623" s="557">
        <v>6770</v>
      </c>
      <c r="F13623" s="5">
        <v>6770</v>
      </c>
    </row>
    <row r="13624" spans="1:6" ht="33.75" x14ac:dyDescent="0.2">
      <c r="A13624" s="2">
        <v>13619</v>
      </c>
      <c r="B13624" s="62" t="s">
        <v>16799</v>
      </c>
      <c r="C13624" s="48">
        <v>1101060965</v>
      </c>
      <c r="D13624" s="198">
        <v>1</v>
      </c>
      <c r="E13624" s="557">
        <v>6770</v>
      </c>
      <c r="F13624" s="5">
        <v>6770</v>
      </c>
    </row>
    <row r="13625" spans="1:6" x14ac:dyDescent="0.2">
      <c r="A13625" s="2">
        <v>13620</v>
      </c>
      <c r="B13625" s="62" t="s">
        <v>9139</v>
      </c>
      <c r="C13625" s="28" t="s">
        <v>17978</v>
      </c>
      <c r="D13625" s="198">
        <v>1</v>
      </c>
      <c r="E13625" s="557">
        <v>8086</v>
      </c>
      <c r="F13625" s="5">
        <v>8086</v>
      </c>
    </row>
    <row r="13626" spans="1:6" ht="45" x14ac:dyDescent="0.2">
      <c r="A13626" s="2">
        <v>13621</v>
      </c>
      <c r="B13626" s="62" t="s">
        <v>16800</v>
      </c>
      <c r="C13626" s="28" t="s">
        <v>17979</v>
      </c>
      <c r="D13626" s="198">
        <v>1</v>
      </c>
      <c r="E13626" s="557">
        <v>5240</v>
      </c>
      <c r="F13626" s="5">
        <v>5240</v>
      </c>
    </row>
    <row r="13627" spans="1:6" ht="45" x14ac:dyDescent="0.2">
      <c r="A13627" s="2">
        <v>13622</v>
      </c>
      <c r="B13627" s="62" t="s">
        <v>16800</v>
      </c>
      <c r="C13627" s="28" t="s">
        <v>17980</v>
      </c>
      <c r="D13627" s="198">
        <v>1</v>
      </c>
      <c r="E13627" s="557">
        <v>5240</v>
      </c>
      <c r="F13627" s="5">
        <v>5240</v>
      </c>
    </row>
    <row r="13628" spans="1:6" ht="67.5" x14ac:dyDescent="0.2">
      <c r="A13628" s="2">
        <v>13623</v>
      </c>
      <c r="B13628" s="62" t="s">
        <v>16801</v>
      </c>
      <c r="C13628" s="28" t="s">
        <v>17981</v>
      </c>
      <c r="D13628" s="198">
        <v>1</v>
      </c>
      <c r="E13628" s="557">
        <v>6340</v>
      </c>
      <c r="F13628" s="5">
        <v>6340</v>
      </c>
    </row>
    <row r="13629" spans="1:6" ht="33.75" x14ac:dyDescent="0.2">
      <c r="A13629" s="2">
        <v>13624</v>
      </c>
      <c r="B13629" s="62" t="s">
        <v>16802</v>
      </c>
      <c r="C13629" s="48">
        <v>1101060729</v>
      </c>
      <c r="D13629" s="198">
        <v>1</v>
      </c>
      <c r="E13629" s="557">
        <v>4028</v>
      </c>
      <c r="F13629" s="5">
        <v>4028</v>
      </c>
    </row>
    <row r="13630" spans="1:6" ht="33.75" x14ac:dyDescent="0.2">
      <c r="A13630" s="2">
        <v>13625</v>
      </c>
      <c r="B13630" s="62" t="s">
        <v>16802</v>
      </c>
      <c r="C13630" s="48">
        <v>1101060728</v>
      </c>
      <c r="D13630" s="198">
        <v>1</v>
      </c>
      <c r="E13630" s="557">
        <v>4028</v>
      </c>
      <c r="F13630" s="5">
        <v>4028</v>
      </c>
    </row>
    <row r="13631" spans="1:6" ht="33.75" x14ac:dyDescent="0.2">
      <c r="A13631" s="2">
        <v>13626</v>
      </c>
      <c r="B13631" s="62" t="s">
        <v>16802</v>
      </c>
      <c r="C13631" s="48">
        <v>1101060727</v>
      </c>
      <c r="D13631" s="198">
        <v>1</v>
      </c>
      <c r="E13631" s="557">
        <v>4028</v>
      </c>
      <c r="F13631" s="5">
        <v>4028</v>
      </c>
    </row>
    <row r="13632" spans="1:6" ht="33.75" x14ac:dyDescent="0.2">
      <c r="A13632" s="2">
        <v>13627</v>
      </c>
      <c r="B13632" s="62" t="s">
        <v>16802</v>
      </c>
      <c r="C13632" s="48">
        <v>1101060726</v>
      </c>
      <c r="D13632" s="198">
        <v>1</v>
      </c>
      <c r="E13632" s="557">
        <v>4028</v>
      </c>
      <c r="F13632" s="5">
        <v>4028</v>
      </c>
    </row>
    <row r="13633" spans="1:6" ht="33.75" x14ac:dyDescent="0.2">
      <c r="A13633" s="2">
        <v>13628</v>
      </c>
      <c r="B13633" s="62" t="s">
        <v>16802</v>
      </c>
      <c r="C13633" s="48">
        <v>1101060725</v>
      </c>
      <c r="D13633" s="198">
        <v>1</v>
      </c>
      <c r="E13633" s="557">
        <v>4028</v>
      </c>
      <c r="F13633" s="5">
        <v>4028</v>
      </c>
    </row>
    <row r="13634" spans="1:6" ht="33.75" x14ac:dyDescent="0.2">
      <c r="A13634" s="2">
        <v>13629</v>
      </c>
      <c r="B13634" s="62" t="s">
        <v>16802</v>
      </c>
      <c r="C13634" s="48">
        <v>1101060724</v>
      </c>
      <c r="D13634" s="198">
        <v>1</v>
      </c>
      <c r="E13634" s="557">
        <v>4028</v>
      </c>
      <c r="F13634" s="5">
        <v>4028</v>
      </c>
    </row>
    <row r="13635" spans="1:6" ht="33.75" x14ac:dyDescent="0.2">
      <c r="A13635" s="2">
        <v>13630</v>
      </c>
      <c r="B13635" s="62" t="s">
        <v>16802</v>
      </c>
      <c r="C13635" s="48">
        <v>1101060723</v>
      </c>
      <c r="D13635" s="198">
        <v>1</v>
      </c>
      <c r="E13635" s="557">
        <v>4028</v>
      </c>
      <c r="F13635" s="5">
        <v>4028</v>
      </c>
    </row>
    <row r="13636" spans="1:6" ht="33.75" x14ac:dyDescent="0.2">
      <c r="A13636" s="2">
        <v>13631</v>
      </c>
      <c r="B13636" s="62" t="s">
        <v>16802</v>
      </c>
      <c r="C13636" s="48">
        <v>1101060722</v>
      </c>
      <c r="D13636" s="198">
        <v>1</v>
      </c>
      <c r="E13636" s="557">
        <v>4028</v>
      </c>
      <c r="F13636" s="5">
        <v>4028</v>
      </c>
    </row>
    <row r="13637" spans="1:6" ht="33.75" x14ac:dyDescent="0.2">
      <c r="A13637" s="2">
        <v>13632</v>
      </c>
      <c r="B13637" s="62" t="s">
        <v>16802</v>
      </c>
      <c r="C13637" s="48">
        <v>1101060721</v>
      </c>
      <c r="D13637" s="198">
        <v>1</v>
      </c>
      <c r="E13637" s="557">
        <v>4028</v>
      </c>
      <c r="F13637" s="5">
        <v>4028</v>
      </c>
    </row>
    <row r="13638" spans="1:6" ht="33.75" x14ac:dyDescent="0.2">
      <c r="A13638" s="2">
        <v>13633</v>
      </c>
      <c r="B13638" s="62" t="s">
        <v>16802</v>
      </c>
      <c r="C13638" s="48">
        <v>1101060720</v>
      </c>
      <c r="D13638" s="198">
        <v>1</v>
      </c>
      <c r="E13638" s="557">
        <v>4028</v>
      </c>
      <c r="F13638" s="5">
        <v>4028</v>
      </c>
    </row>
    <row r="13639" spans="1:6" ht="33.75" x14ac:dyDescent="0.2">
      <c r="A13639" s="2">
        <v>13634</v>
      </c>
      <c r="B13639" s="62" t="s">
        <v>16802</v>
      </c>
      <c r="C13639" s="48">
        <v>1101060719</v>
      </c>
      <c r="D13639" s="198">
        <v>1</v>
      </c>
      <c r="E13639" s="557">
        <v>4028</v>
      </c>
      <c r="F13639" s="5">
        <v>4028</v>
      </c>
    </row>
    <row r="13640" spans="1:6" ht="33.75" x14ac:dyDescent="0.2">
      <c r="A13640" s="2">
        <v>13635</v>
      </c>
      <c r="B13640" s="62" t="s">
        <v>16802</v>
      </c>
      <c r="C13640" s="48">
        <v>1101060718</v>
      </c>
      <c r="D13640" s="198">
        <v>1</v>
      </c>
      <c r="E13640" s="557">
        <v>4028</v>
      </c>
      <c r="F13640" s="5">
        <v>4028</v>
      </c>
    </row>
    <row r="13641" spans="1:6" ht="33.75" x14ac:dyDescent="0.2">
      <c r="A13641" s="2">
        <v>13636</v>
      </c>
      <c r="B13641" s="62" t="s">
        <v>16802</v>
      </c>
      <c r="C13641" s="48">
        <v>1101060717</v>
      </c>
      <c r="D13641" s="198">
        <v>1</v>
      </c>
      <c r="E13641" s="557">
        <v>4028</v>
      </c>
      <c r="F13641" s="5">
        <v>4028</v>
      </c>
    </row>
    <row r="13642" spans="1:6" ht="33.75" x14ac:dyDescent="0.2">
      <c r="A13642" s="2">
        <v>13637</v>
      </c>
      <c r="B13642" s="62" t="s">
        <v>16802</v>
      </c>
      <c r="C13642" s="48">
        <v>1101060716</v>
      </c>
      <c r="D13642" s="198">
        <v>1</v>
      </c>
      <c r="E13642" s="557">
        <v>4028</v>
      </c>
      <c r="F13642" s="5">
        <v>4028</v>
      </c>
    </row>
    <row r="13643" spans="1:6" ht="33.75" x14ac:dyDescent="0.2">
      <c r="A13643" s="2">
        <v>13638</v>
      </c>
      <c r="B13643" s="62" t="s">
        <v>16802</v>
      </c>
      <c r="C13643" s="48">
        <v>1101060715</v>
      </c>
      <c r="D13643" s="198">
        <v>1</v>
      </c>
      <c r="E13643" s="557">
        <v>4028</v>
      </c>
      <c r="F13643" s="5">
        <v>4028</v>
      </c>
    </row>
    <row r="13644" spans="1:6" ht="22.5" x14ac:dyDescent="0.2">
      <c r="A13644" s="2">
        <v>13639</v>
      </c>
      <c r="B13644" s="62" t="s">
        <v>5450</v>
      </c>
      <c r="C13644" s="48">
        <v>1101060777</v>
      </c>
      <c r="D13644" s="198">
        <v>1</v>
      </c>
      <c r="E13644" s="557">
        <v>5230</v>
      </c>
      <c r="F13644" s="5">
        <v>5230</v>
      </c>
    </row>
    <row r="13645" spans="1:6" ht="22.5" x14ac:dyDescent="0.2">
      <c r="A13645" s="2">
        <v>13640</v>
      </c>
      <c r="B13645" s="62" t="s">
        <v>5450</v>
      </c>
      <c r="C13645" s="48">
        <v>1101060776</v>
      </c>
      <c r="D13645" s="198">
        <v>1</v>
      </c>
      <c r="E13645" s="557">
        <v>5230</v>
      </c>
      <c r="F13645" s="5">
        <v>5230</v>
      </c>
    </row>
    <row r="13646" spans="1:6" ht="22.5" x14ac:dyDescent="0.2">
      <c r="A13646" s="2">
        <v>13641</v>
      </c>
      <c r="B13646" s="62" t="s">
        <v>5450</v>
      </c>
      <c r="C13646" s="48">
        <v>1101060775</v>
      </c>
      <c r="D13646" s="198">
        <v>1</v>
      </c>
      <c r="E13646" s="557">
        <v>5230</v>
      </c>
      <c r="F13646" s="5">
        <v>5230</v>
      </c>
    </row>
    <row r="13647" spans="1:6" ht="22.5" x14ac:dyDescent="0.2">
      <c r="A13647" s="2">
        <v>13642</v>
      </c>
      <c r="B13647" s="62" t="s">
        <v>5450</v>
      </c>
      <c r="C13647" s="48">
        <v>1101060774</v>
      </c>
      <c r="D13647" s="198">
        <v>1</v>
      </c>
      <c r="E13647" s="557">
        <v>5230</v>
      </c>
      <c r="F13647" s="5">
        <v>5230</v>
      </c>
    </row>
    <row r="13648" spans="1:6" ht="56.25" x14ac:dyDescent="0.2">
      <c r="A13648" s="2">
        <v>13643</v>
      </c>
      <c r="B13648" s="62" t="s">
        <v>16803</v>
      </c>
      <c r="C13648" s="28" t="s">
        <v>17982</v>
      </c>
      <c r="D13648" s="198">
        <v>1</v>
      </c>
      <c r="E13648" s="557">
        <v>8750</v>
      </c>
      <c r="F13648" s="5">
        <v>8750</v>
      </c>
    </row>
    <row r="13649" spans="1:6" ht="33.75" x14ac:dyDescent="0.2">
      <c r="A13649" s="2">
        <v>13644</v>
      </c>
      <c r="B13649" s="62" t="s">
        <v>16804</v>
      </c>
      <c r="C13649" s="28" t="s">
        <v>17983</v>
      </c>
      <c r="D13649" s="198">
        <v>1</v>
      </c>
      <c r="E13649" s="557">
        <v>4270</v>
      </c>
      <c r="F13649" s="5">
        <v>4270</v>
      </c>
    </row>
    <row r="13650" spans="1:6" ht="22.5" x14ac:dyDescent="0.2">
      <c r="A13650" s="2">
        <v>13645</v>
      </c>
      <c r="B13650" s="62" t="s">
        <v>16805</v>
      </c>
      <c r="C13650" s="48">
        <v>1101060846</v>
      </c>
      <c r="D13650" s="198">
        <v>1</v>
      </c>
      <c r="E13650" s="557">
        <v>3380</v>
      </c>
      <c r="F13650" s="5">
        <v>3380</v>
      </c>
    </row>
    <row r="13651" spans="1:6" ht="22.5" x14ac:dyDescent="0.2">
      <c r="A13651" s="2">
        <v>13646</v>
      </c>
      <c r="B13651" s="62" t="s">
        <v>16805</v>
      </c>
      <c r="C13651" s="48">
        <v>1101060845</v>
      </c>
      <c r="D13651" s="198">
        <v>1</v>
      </c>
      <c r="E13651" s="557">
        <v>3380</v>
      </c>
      <c r="F13651" s="5">
        <v>3380</v>
      </c>
    </row>
    <row r="13652" spans="1:6" ht="22.5" x14ac:dyDescent="0.2">
      <c r="A13652" s="2">
        <v>13647</v>
      </c>
      <c r="B13652" s="62" t="s">
        <v>16805</v>
      </c>
      <c r="C13652" s="48">
        <v>1101060844</v>
      </c>
      <c r="D13652" s="198">
        <v>1</v>
      </c>
      <c r="E13652" s="557">
        <v>3380</v>
      </c>
      <c r="F13652" s="5">
        <v>3380</v>
      </c>
    </row>
    <row r="13653" spans="1:6" ht="22.5" x14ac:dyDescent="0.2">
      <c r="A13653" s="2">
        <v>13648</v>
      </c>
      <c r="B13653" s="62" t="s">
        <v>16805</v>
      </c>
      <c r="C13653" s="48">
        <v>1101060822</v>
      </c>
      <c r="D13653" s="198">
        <v>1</v>
      </c>
      <c r="E13653" s="557">
        <v>3380</v>
      </c>
      <c r="F13653" s="5">
        <v>3380</v>
      </c>
    </row>
    <row r="13654" spans="1:6" ht="22.5" x14ac:dyDescent="0.2">
      <c r="A13654" s="2">
        <v>13649</v>
      </c>
      <c r="B13654" s="62" t="s">
        <v>16805</v>
      </c>
      <c r="C13654" s="48">
        <v>1101060823</v>
      </c>
      <c r="D13654" s="198">
        <v>1</v>
      </c>
      <c r="E13654" s="557">
        <v>3380</v>
      </c>
      <c r="F13654" s="5">
        <v>3380</v>
      </c>
    </row>
    <row r="13655" spans="1:6" ht="22.5" x14ac:dyDescent="0.2">
      <c r="A13655" s="2">
        <v>13650</v>
      </c>
      <c r="B13655" s="62" t="s">
        <v>16805</v>
      </c>
      <c r="C13655" s="48">
        <v>1101060824</v>
      </c>
      <c r="D13655" s="198">
        <v>1</v>
      </c>
      <c r="E13655" s="557">
        <v>3380</v>
      </c>
      <c r="F13655" s="5">
        <v>3380</v>
      </c>
    </row>
    <row r="13656" spans="1:6" ht="22.5" x14ac:dyDescent="0.2">
      <c r="A13656" s="2">
        <v>13651</v>
      </c>
      <c r="B13656" s="62" t="s">
        <v>16805</v>
      </c>
      <c r="C13656" s="48">
        <v>1101060825</v>
      </c>
      <c r="D13656" s="198">
        <v>1</v>
      </c>
      <c r="E13656" s="557">
        <v>3380</v>
      </c>
      <c r="F13656" s="5">
        <v>3380</v>
      </c>
    </row>
    <row r="13657" spans="1:6" ht="22.5" x14ac:dyDescent="0.2">
      <c r="A13657" s="2">
        <v>13652</v>
      </c>
      <c r="B13657" s="62" t="s">
        <v>16805</v>
      </c>
      <c r="C13657" s="48">
        <v>1101060826</v>
      </c>
      <c r="D13657" s="198">
        <v>1</v>
      </c>
      <c r="E13657" s="557">
        <v>3380</v>
      </c>
      <c r="F13657" s="5">
        <v>3380</v>
      </c>
    </row>
    <row r="13658" spans="1:6" ht="22.5" x14ac:dyDescent="0.2">
      <c r="A13658" s="2">
        <v>13653</v>
      </c>
      <c r="B13658" s="62" t="s">
        <v>16805</v>
      </c>
      <c r="C13658" s="48">
        <v>1101060827</v>
      </c>
      <c r="D13658" s="198">
        <v>1</v>
      </c>
      <c r="E13658" s="557">
        <v>3380</v>
      </c>
      <c r="F13658" s="5">
        <v>3380</v>
      </c>
    </row>
    <row r="13659" spans="1:6" ht="22.5" x14ac:dyDescent="0.2">
      <c r="A13659" s="2">
        <v>13654</v>
      </c>
      <c r="B13659" s="62" t="s">
        <v>16805</v>
      </c>
      <c r="C13659" s="48">
        <v>1101060828</v>
      </c>
      <c r="D13659" s="198">
        <v>1</v>
      </c>
      <c r="E13659" s="557">
        <v>3380</v>
      </c>
      <c r="F13659" s="5">
        <v>3380</v>
      </c>
    </row>
    <row r="13660" spans="1:6" ht="22.5" x14ac:dyDescent="0.2">
      <c r="A13660" s="2">
        <v>13655</v>
      </c>
      <c r="B13660" s="62" t="s">
        <v>16805</v>
      </c>
      <c r="C13660" s="48">
        <v>1101060829</v>
      </c>
      <c r="D13660" s="198">
        <v>1</v>
      </c>
      <c r="E13660" s="557">
        <v>3380</v>
      </c>
      <c r="F13660" s="5">
        <v>3380</v>
      </c>
    </row>
    <row r="13661" spans="1:6" ht="22.5" x14ac:dyDescent="0.2">
      <c r="A13661" s="2">
        <v>13656</v>
      </c>
      <c r="B13661" s="62" t="s">
        <v>16805</v>
      </c>
      <c r="C13661" s="48">
        <v>1101060830</v>
      </c>
      <c r="D13661" s="198">
        <v>1</v>
      </c>
      <c r="E13661" s="557">
        <v>3380</v>
      </c>
      <c r="F13661" s="5">
        <v>3380</v>
      </c>
    </row>
    <row r="13662" spans="1:6" ht="22.5" x14ac:dyDescent="0.2">
      <c r="A13662" s="2">
        <v>13657</v>
      </c>
      <c r="B13662" s="62" t="s">
        <v>16805</v>
      </c>
      <c r="C13662" s="48">
        <v>1101060831</v>
      </c>
      <c r="D13662" s="198">
        <v>1</v>
      </c>
      <c r="E13662" s="557">
        <v>3380</v>
      </c>
      <c r="F13662" s="5">
        <v>3380</v>
      </c>
    </row>
    <row r="13663" spans="1:6" ht="22.5" x14ac:dyDescent="0.2">
      <c r="A13663" s="2">
        <v>13658</v>
      </c>
      <c r="B13663" s="62" t="s">
        <v>16805</v>
      </c>
      <c r="C13663" s="48">
        <v>1101060832</v>
      </c>
      <c r="D13663" s="198">
        <v>1</v>
      </c>
      <c r="E13663" s="557">
        <v>3380</v>
      </c>
      <c r="F13663" s="5">
        <v>3380</v>
      </c>
    </row>
    <row r="13664" spans="1:6" ht="22.5" x14ac:dyDescent="0.2">
      <c r="A13664" s="2">
        <v>13659</v>
      </c>
      <c r="B13664" s="62" t="s">
        <v>16805</v>
      </c>
      <c r="C13664" s="48">
        <v>1101060833</v>
      </c>
      <c r="D13664" s="198">
        <v>1</v>
      </c>
      <c r="E13664" s="557">
        <v>3380</v>
      </c>
      <c r="F13664" s="5">
        <v>3380</v>
      </c>
    </row>
    <row r="13665" spans="1:6" ht="22.5" x14ac:dyDescent="0.2">
      <c r="A13665" s="2">
        <v>13660</v>
      </c>
      <c r="B13665" s="62" t="s">
        <v>16805</v>
      </c>
      <c r="C13665" s="48">
        <v>1101060834</v>
      </c>
      <c r="D13665" s="198">
        <v>1</v>
      </c>
      <c r="E13665" s="557">
        <v>3380</v>
      </c>
      <c r="F13665" s="5">
        <v>3380</v>
      </c>
    </row>
    <row r="13666" spans="1:6" ht="22.5" x14ac:dyDescent="0.2">
      <c r="A13666" s="2">
        <v>13661</v>
      </c>
      <c r="B13666" s="62" t="s">
        <v>16805</v>
      </c>
      <c r="C13666" s="48">
        <v>1101060835</v>
      </c>
      <c r="D13666" s="198">
        <v>1</v>
      </c>
      <c r="E13666" s="557">
        <v>3380</v>
      </c>
      <c r="F13666" s="5">
        <v>3380</v>
      </c>
    </row>
    <row r="13667" spans="1:6" ht="22.5" x14ac:dyDescent="0.2">
      <c r="A13667" s="2">
        <v>13662</v>
      </c>
      <c r="B13667" s="62" t="s">
        <v>16805</v>
      </c>
      <c r="C13667" s="48">
        <v>1101060836</v>
      </c>
      <c r="D13667" s="198">
        <v>1</v>
      </c>
      <c r="E13667" s="557">
        <v>3380</v>
      </c>
      <c r="F13667" s="5">
        <v>3380</v>
      </c>
    </row>
    <row r="13668" spans="1:6" ht="22.5" x14ac:dyDescent="0.2">
      <c r="A13668" s="2">
        <v>13663</v>
      </c>
      <c r="B13668" s="62" t="s">
        <v>16805</v>
      </c>
      <c r="C13668" s="48">
        <v>1101060837</v>
      </c>
      <c r="D13668" s="198">
        <v>1</v>
      </c>
      <c r="E13668" s="557">
        <v>3380</v>
      </c>
      <c r="F13668" s="5">
        <v>3380</v>
      </c>
    </row>
    <row r="13669" spans="1:6" ht="22.5" x14ac:dyDescent="0.2">
      <c r="A13669" s="2">
        <v>13664</v>
      </c>
      <c r="B13669" s="62" t="s">
        <v>16805</v>
      </c>
      <c r="C13669" s="48">
        <v>1101060838</v>
      </c>
      <c r="D13669" s="198">
        <v>1</v>
      </c>
      <c r="E13669" s="557">
        <v>3380</v>
      </c>
      <c r="F13669" s="5">
        <v>3380</v>
      </c>
    </row>
    <row r="13670" spans="1:6" ht="22.5" x14ac:dyDescent="0.2">
      <c r="A13670" s="2">
        <v>13665</v>
      </c>
      <c r="B13670" s="62" t="s">
        <v>16805</v>
      </c>
      <c r="C13670" s="48">
        <v>1101060839</v>
      </c>
      <c r="D13670" s="198">
        <v>1</v>
      </c>
      <c r="E13670" s="557">
        <v>3380</v>
      </c>
      <c r="F13670" s="5">
        <v>3380</v>
      </c>
    </row>
    <row r="13671" spans="1:6" ht="22.5" x14ac:dyDescent="0.2">
      <c r="A13671" s="2">
        <v>13666</v>
      </c>
      <c r="B13671" s="62" t="s">
        <v>16805</v>
      </c>
      <c r="C13671" s="48">
        <v>1101060840</v>
      </c>
      <c r="D13671" s="198">
        <v>1</v>
      </c>
      <c r="E13671" s="557">
        <v>3380</v>
      </c>
      <c r="F13671" s="5">
        <v>3380</v>
      </c>
    </row>
    <row r="13672" spans="1:6" ht="22.5" x14ac:dyDescent="0.2">
      <c r="A13672" s="2">
        <v>13667</v>
      </c>
      <c r="B13672" s="62" t="s">
        <v>16805</v>
      </c>
      <c r="C13672" s="48">
        <v>1101060841</v>
      </c>
      <c r="D13672" s="198">
        <v>1</v>
      </c>
      <c r="E13672" s="557">
        <v>3380</v>
      </c>
      <c r="F13672" s="5">
        <v>3380</v>
      </c>
    </row>
    <row r="13673" spans="1:6" ht="22.5" x14ac:dyDescent="0.2">
      <c r="A13673" s="2">
        <v>13668</v>
      </c>
      <c r="B13673" s="62" t="s">
        <v>16805</v>
      </c>
      <c r="C13673" s="48">
        <v>1101060842</v>
      </c>
      <c r="D13673" s="198">
        <v>1</v>
      </c>
      <c r="E13673" s="557">
        <v>3380</v>
      </c>
      <c r="F13673" s="5">
        <v>3380</v>
      </c>
    </row>
    <row r="13674" spans="1:6" ht="22.5" x14ac:dyDescent="0.2">
      <c r="A13674" s="2">
        <v>13669</v>
      </c>
      <c r="B13674" s="62" t="s">
        <v>16805</v>
      </c>
      <c r="C13674" s="48">
        <v>1101060843</v>
      </c>
      <c r="D13674" s="198">
        <v>1</v>
      </c>
      <c r="E13674" s="557">
        <v>3380</v>
      </c>
      <c r="F13674" s="5">
        <v>3380</v>
      </c>
    </row>
    <row r="13675" spans="1:6" x14ac:dyDescent="0.2">
      <c r="A13675" s="2">
        <v>13670</v>
      </c>
      <c r="B13675" s="62" t="s">
        <v>6198</v>
      </c>
      <c r="C13675" s="48">
        <v>1101060821</v>
      </c>
      <c r="D13675" s="198">
        <v>1</v>
      </c>
      <c r="E13675" s="557">
        <v>7400</v>
      </c>
      <c r="F13675" s="5">
        <v>7400</v>
      </c>
    </row>
    <row r="13676" spans="1:6" x14ac:dyDescent="0.2">
      <c r="A13676" s="2">
        <v>13671</v>
      </c>
      <c r="B13676" s="62" t="s">
        <v>6198</v>
      </c>
      <c r="C13676" s="48">
        <v>1101060820</v>
      </c>
      <c r="D13676" s="198">
        <v>1</v>
      </c>
      <c r="E13676" s="557">
        <v>7400</v>
      </c>
      <c r="F13676" s="5">
        <v>7400</v>
      </c>
    </row>
    <row r="13677" spans="1:6" x14ac:dyDescent="0.2">
      <c r="A13677" s="2">
        <v>13672</v>
      </c>
      <c r="B13677" s="62" t="s">
        <v>6198</v>
      </c>
      <c r="C13677" s="48">
        <v>1101060819</v>
      </c>
      <c r="D13677" s="198">
        <v>1</v>
      </c>
      <c r="E13677" s="557">
        <v>7400</v>
      </c>
      <c r="F13677" s="5">
        <v>7400</v>
      </c>
    </row>
    <row r="13678" spans="1:6" x14ac:dyDescent="0.2">
      <c r="A13678" s="2">
        <v>13673</v>
      </c>
      <c r="B13678" s="62" t="s">
        <v>6198</v>
      </c>
      <c r="C13678" s="48">
        <v>1101060818</v>
      </c>
      <c r="D13678" s="198">
        <v>1</v>
      </c>
      <c r="E13678" s="557">
        <v>7400</v>
      </c>
      <c r="F13678" s="5">
        <v>7400</v>
      </c>
    </row>
    <row r="13679" spans="1:6" x14ac:dyDescent="0.2">
      <c r="A13679" s="2">
        <v>13674</v>
      </c>
      <c r="B13679" s="62" t="s">
        <v>6198</v>
      </c>
      <c r="C13679" s="48">
        <v>1101060817</v>
      </c>
      <c r="D13679" s="198">
        <v>1</v>
      </c>
      <c r="E13679" s="557">
        <v>7400</v>
      </c>
      <c r="F13679" s="5">
        <v>7400</v>
      </c>
    </row>
    <row r="13680" spans="1:6" x14ac:dyDescent="0.2">
      <c r="A13680" s="2">
        <v>13675</v>
      </c>
      <c r="B13680" s="62" t="s">
        <v>6198</v>
      </c>
      <c r="C13680" s="48">
        <v>1101060816</v>
      </c>
      <c r="D13680" s="198">
        <v>1</v>
      </c>
      <c r="E13680" s="557">
        <v>7400</v>
      </c>
      <c r="F13680" s="5">
        <v>7400</v>
      </c>
    </row>
    <row r="13681" spans="1:6" x14ac:dyDescent="0.2">
      <c r="A13681" s="2">
        <v>13676</v>
      </c>
      <c r="B13681" s="62" t="s">
        <v>6198</v>
      </c>
      <c r="C13681" s="48">
        <v>1101060815</v>
      </c>
      <c r="D13681" s="198">
        <v>1</v>
      </c>
      <c r="E13681" s="557">
        <v>7400</v>
      </c>
      <c r="F13681" s="5">
        <v>7400</v>
      </c>
    </row>
    <row r="13682" spans="1:6" x14ac:dyDescent="0.2">
      <c r="A13682" s="2">
        <v>13677</v>
      </c>
      <c r="B13682" s="62" t="s">
        <v>6198</v>
      </c>
      <c r="C13682" s="48">
        <v>1101060814</v>
      </c>
      <c r="D13682" s="198">
        <v>1</v>
      </c>
      <c r="E13682" s="557">
        <v>7400</v>
      </c>
      <c r="F13682" s="5">
        <v>7400</v>
      </c>
    </row>
    <row r="13683" spans="1:6" ht="22.5" x14ac:dyDescent="0.2">
      <c r="A13683" s="2">
        <v>13678</v>
      </c>
      <c r="B13683" s="62" t="s">
        <v>16806</v>
      </c>
      <c r="C13683" s="28" t="s">
        <v>17984</v>
      </c>
      <c r="D13683" s="198">
        <v>1</v>
      </c>
      <c r="E13683" s="557">
        <v>22885</v>
      </c>
      <c r="F13683" s="5">
        <v>22885</v>
      </c>
    </row>
    <row r="13684" spans="1:6" ht="22.5" x14ac:dyDescent="0.2">
      <c r="A13684" s="2">
        <v>13679</v>
      </c>
      <c r="B13684" s="62" t="s">
        <v>16806</v>
      </c>
      <c r="C13684" s="28" t="s">
        <v>17985</v>
      </c>
      <c r="D13684" s="198">
        <v>1</v>
      </c>
      <c r="E13684" s="557">
        <v>22885</v>
      </c>
      <c r="F13684" s="5">
        <v>22885</v>
      </c>
    </row>
    <row r="13685" spans="1:6" ht="45" x14ac:dyDescent="0.2">
      <c r="A13685" s="2">
        <v>13680</v>
      </c>
      <c r="B13685" s="62" t="s">
        <v>16807</v>
      </c>
      <c r="C13685" s="28" t="s">
        <v>17986</v>
      </c>
      <c r="D13685" s="198">
        <v>1</v>
      </c>
      <c r="E13685" s="557">
        <v>5500</v>
      </c>
      <c r="F13685" s="5">
        <v>5500</v>
      </c>
    </row>
    <row r="13686" spans="1:6" ht="45" x14ac:dyDescent="0.2">
      <c r="A13686" s="2">
        <v>13681</v>
      </c>
      <c r="B13686" s="62" t="s">
        <v>16807</v>
      </c>
      <c r="C13686" s="28" t="s">
        <v>17987</v>
      </c>
      <c r="D13686" s="198">
        <v>1</v>
      </c>
      <c r="E13686" s="557">
        <v>5500</v>
      </c>
      <c r="F13686" s="5">
        <v>5500</v>
      </c>
    </row>
    <row r="13687" spans="1:6" ht="45" x14ac:dyDescent="0.2">
      <c r="A13687" s="2">
        <v>13682</v>
      </c>
      <c r="B13687" s="62" t="s">
        <v>16807</v>
      </c>
      <c r="C13687" s="28" t="s">
        <v>17988</v>
      </c>
      <c r="D13687" s="198">
        <v>1</v>
      </c>
      <c r="E13687" s="557">
        <v>5500</v>
      </c>
      <c r="F13687" s="5">
        <v>5500</v>
      </c>
    </row>
    <row r="13688" spans="1:6" ht="45" x14ac:dyDescent="0.2">
      <c r="A13688" s="2">
        <v>13683</v>
      </c>
      <c r="B13688" s="62" t="s">
        <v>16807</v>
      </c>
      <c r="C13688" s="28" t="s">
        <v>17989</v>
      </c>
      <c r="D13688" s="198">
        <v>1</v>
      </c>
      <c r="E13688" s="557">
        <v>5500</v>
      </c>
      <c r="F13688" s="5">
        <v>5500</v>
      </c>
    </row>
    <row r="13689" spans="1:6" ht="45" x14ac:dyDescent="0.2">
      <c r="A13689" s="2">
        <v>13684</v>
      </c>
      <c r="B13689" s="62" t="s">
        <v>16807</v>
      </c>
      <c r="C13689" s="28" t="s">
        <v>17990</v>
      </c>
      <c r="D13689" s="198">
        <v>1</v>
      </c>
      <c r="E13689" s="557">
        <v>5500</v>
      </c>
      <c r="F13689" s="5">
        <v>5500</v>
      </c>
    </row>
    <row r="13690" spans="1:6" ht="45" x14ac:dyDescent="0.2">
      <c r="A13690" s="2">
        <v>13685</v>
      </c>
      <c r="B13690" s="62" t="s">
        <v>16807</v>
      </c>
      <c r="C13690" s="28" t="s">
        <v>17991</v>
      </c>
      <c r="D13690" s="198">
        <v>1</v>
      </c>
      <c r="E13690" s="557">
        <v>5500</v>
      </c>
      <c r="F13690" s="5">
        <v>5500</v>
      </c>
    </row>
    <row r="13691" spans="1:6" ht="45" x14ac:dyDescent="0.2">
      <c r="A13691" s="2">
        <v>13686</v>
      </c>
      <c r="B13691" s="62" t="s">
        <v>16807</v>
      </c>
      <c r="C13691" s="28" t="s">
        <v>17992</v>
      </c>
      <c r="D13691" s="198">
        <v>1</v>
      </c>
      <c r="E13691" s="557">
        <v>5500</v>
      </c>
      <c r="F13691" s="5">
        <v>5500</v>
      </c>
    </row>
    <row r="13692" spans="1:6" ht="45" x14ac:dyDescent="0.2">
      <c r="A13692" s="2">
        <v>13687</v>
      </c>
      <c r="B13692" s="62" t="s">
        <v>16807</v>
      </c>
      <c r="C13692" s="28" t="s">
        <v>17993</v>
      </c>
      <c r="D13692" s="198">
        <v>1</v>
      </c>
      <c r="E13692" s="557">
        <v>5500</v>
      </c>
      <c r="F13692" s="5">
        <v>5500</v>
      </c>
    </row>
    <row r="13693" spans="1:6" ht="22.5" x14ac:dyDescent="0.2">
      <c r="A13693" s="2">
        <v>13688</v>
      </c>
      <c r="B13693" s="62" t="s">
        <v>16808</v>
      </c>
      <c r="C13693" s="28" t="s">
        <v>17994</v>
      </c>
      <c r="D13693" s="198">
        <v>1</v>
      </c>
      <c r="E13693" s="557">
        <v>11240</v>
      </c>
      <c r="F13693" s="5">
        <v>11240</v>
      </c>
    </row>
    <row r="13694" spans="1:6" ht="22.5" x14ac:dyDescent="0.2">
      <c r="A13694" s="2">
        <v>13689</v>
      </c>
      <c r="B13694" s="62" t="s">
        <v>16808</v>
      </c>
      <c r="C13694" s="28" t="s">
        <v>17995</v>
      </c>
      <c r="D13694" s="198">
        <v>1</v>
      </c>
      <c r="E13694" s="557">
        <v>11240</v>
      </c>
      <c r="F13694" s="5">
        <v>11240</v>
      </c>
    </row>
    <row r="13695" spans="1:6" x14ac:dyDescent="0.2">
      <c r="A13695" s="2">
        <v>13690</v>
      </c>
      <c r="B13695" s="62" t="s">
        <v>16809</v>
      </c>
      <c r="C13695" s="48">
        <v>1101060772</v>
      </c>
      <c r="D13695" s="198">
        <v>1</v>
      </c>
      <c r="E13695" s="557">
        <v>7000</v>
      </c>
      <c r="F13695" s="5">
        <v>7000</v>
      </c>
    </row>
    <row r="13696" spans="1:6" x14ac:dyDescent="0.2">
      <c r="A13696" s="2">
        <v>13691</v>
      </c>
      <c r="B13696" s="62" t="s">
        <v>16809</v>
      </c>
      <c r="C13696" s="48">
        <v>1101060773</v>
      </c>
      <c r="D13696" s="198">
        <v>1</v>
      </c>
      <c r="E13696" s="557">
        <v>7000</v>
      </c>
      <c r="F13696" s="5">
        <v>7000</v>
      </c>
    </row>
    <row r="13697" spans="1:6" ht="22.5" x14ac:dyDescent="0.2">
      <c r="A13697" s="2">
        <v>13692</v>
      </c>
      <c r="B13697" s="62" t="s">
        <v>16810</v>
      </c>
      <c r="C13697" s="28" t="s">
        <v>17996</v>
      </c>
      <c r="D13697" s="198">
        <v>1</v>
      </c>
      <c r="E13697" s="557">
        <v>20750</v>
      </c>
      <c r="F13697" s="5">
        <v>20750</v>
      </c>
    </row>
    <row r="13698" spans="1:6" ht="22.5" x14ac:dyDescent="0.2">
      <c r="A13698" s="2">
        <v>13693</v>
      </c>
      <c r="B13698" s="62" t="s">
        <v>16810</v>
      </c>
      <c r="C13698" s="28" t="s">
        <v>17997</v>
      </c>
      <c r="D13698" s="198">
        <v>1</v>
      </c>
      <c r="E13698" s="557">
        <v>20750</v>
      </c>
      <c r="F13698" s="5">
        <v>20750</v>
      </c>
    </row>
    <row r="13699" spans="1:6" ht="22.5" x14ac:dyDescent="0.2">
      <c r="A13699" s="2">
        <v>13694</v>
      </c>
      <c r="B13699" s="62" t="s">
        <v>16811</v>
      </c>
      <c r="C13699" s="28" t="s">
        <v>17998</v>
      </c>
      <c r="D13699" s="198">
        <v>1</v>
      </c>
      <c r="E13699" s="557">
        <v>5183.58</v>
      </c>
      <c r="F13699" s="5">
        <v>5183.58</v>
      </c>
    </row>
    <row r="13700" spans="1:6" ht="22.5" x14ac:dyDescent="0.2">
      <c r="A13700" s="2">
        <v>13695</v>
      </c>
      <c r="B13700" s="62" t="s">
        <v>16812</v>
      </c>
      <c r="C13700" s="28" t="s">
        <v>17999</v>
      </c>
      <c r="D13700" s="198">
        <v>1</v>
      </c>
      <c r="E13700" s="557">
        <v>4805.1000000000004</v>
      </c>
      <c r="F13700" s="5">
        <v>4805.1000000000004</v>
      </c>
    </row>
    <row r="13701" spans="1:6" x14ac:dyDescent="0.2">
      <c r="A13701" s="2">
        <v>13696</v>
      </c>
      <c r="B13701" s="62" t="s">
        <v>16813</v>
      </c>
      <c r="C13701" s="28" t="s">
        <v>18000</v>
      </c>
      <c r="D13701" s="198">
        <v>1</v>
      </c>
      <c r="E13701" s="557">
        <v>4805.1000000000004</v>
      </c>
      <c r="F13701" s="5">
        <v>4805.1000000000004</v>
      </c>
    </row>
    <row r="13702" spans="1:6" ht="22.5" x14ac:dyDescent="0.2">
      <c r="A13702" s="2">
        <v>13697</v>
      </c>
      <c r="B13702" s="62" t="s">
        <v>11215</v>
      </c>
      <c r="C13702" s="28" t="s">
        <v>18001</v>
      </c>
      <c r="D13702" s="198">
        <v>1</v>
      </c>
      <c r="E13702" s="557">
        <v>10127.82</v>
      </c>
      <c r="F13702" s="5">
        <v>10127.82</v>
      </c>
    </row>
    <row r="13703" spans="1:6" x14ac:dyDescent="0.2">
      <c r="A13703" s="2">
        <v>13698</v>
      </c>
      <c r="B13703" s="62" t="s">
        <v>12352</v>
      </c>
      <c r="C13703" s="28" t="s">
        <v>18002</v>
      </c>
      <c r="D13703" s="198">
        <v>1</v>
      </c>
      <c r="E13703" s="557">
        <v>6789.6</v>
      </c>
      <c r="F13703" s="5">
        <v>6789.6</v>
      </c>
    </row>
    <row r="13704" spans="1:6" x14ac:dyDescent="0.2">
      <c r="A13704" s="2">
        <v>13699</v>
      </c>
      <c r="B13704" s="62" t="s">
        <v>14704</v>
      </c>
      <c r="C13704" s="28" t="s">
        <v>18003</v>
      </c>
      <c r="D13704" s="198">
        <v>1</v>
      </c>
      <c r="E13704" s="557">
        <v>5100</v>
      </c>
      <c r="F13704" s="5">
        <v>5100</v>
      </c>
    </row>
    <row r="13705" spans="1:6" x14ac:dyDescent="0.2">
      <c r="A13705" s="2">
        <v>13700</v>
      </c>
      <c r="B13705" s="62" t="s">
        <v>14704</v>
      </c>
      <c r="C13705" s="28" t="s">
        <v>18004</v>
      </c>
      <c r="D13705" s="198">
        <v>1</v>
      </c>
      <c r="E13705" s="557">
        <v>5100</v>
      </c>
      <c r="F13705" s="5">
        <v>5100</v>
      </c>
    </row>
    <row r="13706" spans="1:6" x14ac:dyDescent="0.2">
      <c r="A13706" s="2">
        <v>13701</v>
      </c>
      <c r="B13706" s="62" t="s">
        <v>16814</v>
      </c>
      <c r="C13706" s="28" t="s">
        <v>18005</v>
      </c>
      <c r="D13706" s="198">
        <v>1</v>
      </c>
      <c r="E13706" s="557">
        <v>5100</v>
      </c>
      <c r="F13706" s="5">
        <v>5100</v>
      </c>
    </row>
    <row r="13707" spans="1:6" x14ac:dyDescent="0.2">
      <c r="A13707" s="2">
        <v>13702</v>
      </c>
      <c r="B13707" s="62" t="s">
        <v>16814</v>
      </c>
      <c r="C13707" s="28" t="s">
        <v>18006</v>
      </c>
      <c r="D13707" s="198">
        <v>1</v>
      </c>
      <c r="E13707" s="557">
        <v>5100</v>
      </c>
      <c r="F13707" s="5">
        <v>5100</v>
      </c>
    </row>
    <row r="13708" spans="1:6" ht="45" x14ac:dyDescent="0.2">
      <c r="A13708" s="2">
        <v>13703</v>
      </c>
      <c r="B13708" s="62" t="s">
        <v>11292</v>
      </c>
      <c r="C13708" s="28" t="s">
        <v>18007</v>
      </c>
      <c r="D13708" s="198">
        <v>1</v>
      </c>
      <c r="E13708" s="557">
        <v>9847.3799999999992</v>
      </c>
      <c r="F13708" s="5">
        <v>9847.3799999999992</v>
      </c>
    </row>
    <row r="13709" spans="1:6" ht="22.5" x14ac:dyDescent="0.2">
      <c r="A13709" s="2">
        <v>13704</v>
      </c>
      <c r="B13709" s="62" t="s">
        <v>16815</v>
      </c>
      <c r="C13709" s="28" t="s">
        <v>18008</v>
      </c>
      <c r="D13709" s="198">
        <v>1</v>
      </c>
      <c r="E13709" s="557">
        <v>4996.8</v>
      </c>
      <c r="F13709" s="5">
        <v>4996.8</v>
      </c>
    </row>
    <row r="13710" spans="1:6" ht="67.5" x14ac:dyDescent="0.2">
      <c r="A13710" s="2">
        <v>13705</v>
      </c>
      <c r="B13710" s="62" t="s">
        <v>16816</v>
      </c>
      <c r="C13710" s="28" t="s">
        <v>18009</v>
      </c>
      <c r="D13710" s="198">
        <v>1</v>
      </c>
      <c r="E13710" s="557">
        <v>10484.52</v>
      </c>
      <c r="F13710" s="5">
        <v>10484.52</v>
      </c>
    </row>
    <row r="13711" spans="1:6" ht="33.75" x14ac:dyDescent="0.2">
      <c r="A13711" s="2">
        <v>13706</v>
      </c>
      <c r="B13711" s="62" t="s">
        <v>16817</v>
      </c>
      <c r="C13711" s="28" t="s">
        <v>18010</v>
      </c>
      <c r="D13711" s="198">
        <v>1</v>
      </c>
      <c r="E13711" s="557">
        <v>13000</v>
      </c>
      <c r="F13711" s="5">
        <v>13000</v>
      </c>
    </row>
    <row r="13712" spans="1:6" ht="22.5" x14ac:dyDescent="0.2">
      <c r="A13712" s="2">
        <v>13707</v>
      </c>
      <c r="B13712" s="62" t="s">
        <v>16818</v>
      </c>
      <c r="C13712" s="28" t="s">
        <v>18011</v>
      </c>
      <c r="D13712" s="198">
        <v>1</v>
      </c>
      <c r="E13712" s="557">
        <v>14208.96</v>
      </c>
      <c r="F13712" s="5">
        <v>14208.96</v>
      </c>
    </row>
    <row r="13713" spans="1:6" ht="45" x14ac:dyDescent="0.2">
      <c r="A13713" s="2">
        <v>13708</v>
      </c>
      <c r="B13713" s="62" t="s">
        <v>16819</v>
      </c>
      <c r="C13713" s="28" t="s">
        <v>18012</v>
      </c>
      <c r="D13713" s="198">
        <v>1</v>
      </c>
      <c r="E13713" s="557">
        <v>14208.96</v>
      </c>
      <c r="F13713" s="5">
        <v>14208.96</v>
      </c>
    </row>
    <row r="13714" spans="1:6" ht="22.5" x14ac:dyDescent="0.2">
      <c r="A13714" s="2">
        <v>13709</v>
      </c>
      <c r="B13714" s="62" t="s">
        <v>16820</v>
      </c>
      <c r="C13714" s="28" t="s">
        <v>18013</v>
      </c>
      <c r="D13714" s="198">
        <v>1</v>
      </c>
      <c r="E13714" s="557">
        <v>5401.3</v>
      </c>
      <c r="F13714" s="5">
        <v>5401.3</v>
      </c>
    </row>
    <row r="13715" spans="1:6" ht="45" x14ac:dyDescent="0.2">
      <c r="A13715" s="2">
        <v>13710</v>
      </c>
      <c r="B13715" s="62" t="s">
        <v>16821</v>
      </c>
      <c r="C13715" s="28" t="s">
        <v>18014</v>
      </c>
      <c r="D13715" s="198">
        <v>1</v>
      </c>
      <c r="E13715" s="557">
        <v>28407</v>
      </c>
      <c r="F13715" s="5">
        <v>28407</v>
      </c>
    </row>
    <row r="13716" spans="1:6" x14ac:dyDescent="0.2">
      <c r="A13716" s="2">
        <v>13711</v>
      </c>
      <c r="B13716" s="62" t="s">
        <v>3397</v>
      </c>
      <c r="C13716" s="28" t="s">
        <v>18015</v>
      </c>
      <c r="D13716" s="198">
        <v>1</v>
      </c>
      <c r="E13716" s="557">
        <v>3182.4</v>
      </c>
      <c r="F13716" s="5">
        <v>3182.4</v>
      </c>
    </row>
    <row r="13717" spans="1:6" ht="22.5" x14ac:dyDescent="0.2">
      <c r="A13717" s="2">
        <v>13712</v>
      </c>
      <c r="B13717" s="62" t="s">
        <v>16822</v>
      </c>
      <c r="C13717" s="28" t="s">
        <v>18016</v>
      </c>
      <c r="D13717" s="198">
        <v>1</v>
      </c>
      <c r="E13717" s="557">
        <v>3182.4</v>
      </c>
      <c r="F13717" s="5">
        <v>3182.4</v>
      </c>
    </row>
    <row r="13718" spans="1:6" x14ac:dyDescent="0.2">
      <c r="A13718" s="2">
        <v>13713</v>
      </c>
      <c r="B13718" s="62" t="s">
        <v>3414</v>
      </c>
      <c r="C13718" s="28" t="s">
        <v>18017</v>
      </c>
      <c r="D13718" s="198">
        <v>1</v>
      </c>
      <c r="E13718" s="557">
        <v>4446</v>
      </c>
      <c r="F13718" s="5">
        <v>4446</v>
      </c>
    </row>
    <row r="13719" spans="1:6" ht="22.5" x14ac:dyDescent="0.2">
      <c r="A13719" s="2">
        <v>13714</v>
      </c>
      <c r="B13719" s="62" t="s">
        <v>4572</v>
      </c>
      <c r="C13719" s="28" t="s">
        <v>18018</v>
      </c>
      <c r="D13719" s="198">
        <v>1</v>
      </c>
      <c r="E13719" s="557">
        <v>20185.38</v>
      </c>
      <c r="F13719" s="5">
        <v>20185.38</v>
      </c>
    </row>
    <row r="13720" spans="1:6" ht="22.5" x14ac:dyDescent="0.2">
      <c r="A13720" s="2">
        <v>13715</v>
      </c>
      <c r="B13720" s="62" t="s">
        <v>11729</v>
      </c>
      <c r="C13720" s="28" t="s">
        <v>18019</v>
      </c>
      <c r="D13720" s="198">
        <v>1</v>
      </c>
      <c r="E13720" s="557">
        <v>4165.6000000000004</v>
      </c>
      <c r="F13720" s="5">
        <v>4165.6000000000004</v>
      </c>
    </row>
    <row r="13721" spans="1:6" ht="22.5" x14ac:dyDescent="0.2">
      <c r="A13721" s="2">
        <v>13716</v>
      </c>
      <c r="B13721" s="62" t="s">
        <v>16823</v>
      </c>
      <c r="C13721" s="28" t="s">
        <v>18020</v>
      </c>
      <c r="D13721" s="198">
        <v>1</v>
      </c>
      <c r="E13721" s="557">
        <v>6807.63</v>
      </c>
      <c r="F13721" s="5">
        <v>6807.63</v>
      </c>
    </row>
    <row r="13722" spans="1:6" ht="33.75" x14ac:dyDescent="0.2">
      <c r="A13722" s="2">
        <v>13717</v>
      </c>
      <c r="B13722" s="62" t="s">
        <v>16824</v>
      </c>
      <c r="C13722" s="28" t="s">
        <v>18021</v>
      </c>
      <c r="D13722" s="198">
        <v>1</v>
      </c>
      <c r="E13722" s="557">
        <v>6477</v>
      </c>
      <c r="F13722" s="5">
        <v>6477</v>
      </c>
    </row>
    <row r="13723" spans="1:6" ht="33.75" x14ac:dyDescent="0.2">
      <c r="A13723" s="2">
        <v>13718</v>
      </c>
      <c r="B13723" s="62" t="s">
        <v>16824</v>
      </c>
      <c r="C13723" s="28" t="s">
        <v>18022</v>
      </c>
      <c r="D13723" s="198">
        <v>1</v>
      </c>
      <c r="E13723" s="557">
        <v>6477</v>
      </c>
      <c r="F13723" s="5">
        <v>6477</v>
      </c>
    </row>
    <row r="13724" spans="1:6" ht="33.75" x14ac:dyDescent="0.2">
      <c r="A13724" s="2">
        <v>13719</v>
      </c>
      <c r="B13724" s="62" t="s">
        <v>16824</v>
      </c>
      <c r="C13724" s="28" t="s">
        <v>18023</v>
      </c>
      <c r="D13724" s="198">
        <v>1</v>
      </c>
      <c r="E13724" s="557">
        <v>6477</v>
      </c>
      <c r="F13724" s="5">
        <v>6477</v>
      </c>
    </row>
    <row r="13725" spans="1:6" ht="33.75" x14ac:dyDescent="0.2">
      <c r="A13725" s="2">
        <v>13720</v>
      </c>
      <c r="B13725" s="62" t="s">
        <v>16824</v>
      </c>
      <c r="C13725" s="28" t="s">
        <v>18024</v>
      </c>
      <c r="D13725" s="198">
        <v>1</v>
      </c>
      <c r="E13725" s="557">
        <v>6477</v>
      </c>
      <c r="F13725" s="5">
        <v>6477</v>
      </c>
    </row>
    <row r="13726" spans="1:6" ht="33.75" x14ac:dyDescent="0.2">
      <c r="A13726" s="2">
        <v>13721</v>
      </c>
      <c r="B13726" s="62" t="s">
        <v>16824</v>
      </c>
      <c r="C13726" s="28" t="s">
        <v>18025</v>
      </c>
      <c r="D13726" s="198">
        <v>1</v>
      </c>
      <c r="E13726" s="557">
        <v>6477</v>
      </c>
      <c r="F13726" s="5">
        <v>6477</v>
      </c>
    </row>
    <row r="13727" spans="1:6" ht="22.5" x14ac:dyDescent="0.2">
      <c r="A13727" s="2">
        <v>13722</v>
      </c>
      <c r="B13727" s="62" t="s">
        <v>16825</v>
      </c>
      <c r="C13727" s="28" t="s">
        <v>18026</v>
      </c>
      <c r="D13727" s="198">
        <v>1</v>
      </c>
      <c r="E13727" s="557">
        <v>4557.13</v>
      </c>
      <c r="F13727" s="5">
        <v>4557.13</v>
      </c>
    </row>
    <row r="13728" spans="1:6" ht="22.5" x14ac:dyDescent="0.2">
      <c r="A13728" s="2">
        <v>13723</v>
      </c>
      <c r="B13728" s="62" t="s">
        <v>16825</v>
      </c>
      <c r="C13728" s="28" t="s">
        <v>18027</v>
      </c>
      <c r="D13728" s="198">
        <v>1</v>
      </c>
      <c r="E13728" s="557">
        <v>4557.13</v>
      </c>
      <c r="F13728" s="5">
        <v>4557.13</v>
      </c>
    </row>
    <row r="13729" spans="1:6" ht="22.5" x14ac:dyDescent="0.2">
      <c r="A13729" s="2">
        <v>13724</v>
      </c>
      <c r="B13729" s="62" t="s">
        <v>16825</v>
      </c>
      <c r="C13729" s="28" t="s">
        <v>18028</v>
      </c>
      <c r="D13729" s="198">
        <v>1</v>
      </c>
      <c r="E13729" s="557">
        <v>4557.13</v>
      </c>
      <c r="F13729" s="5">
        <v>4557.13</v>
      </c>
    </row>
    <row r="13730" spans="1:6" ht="22.5" x14ac:dyDescent="0.2">
      <c r="A13730" s="2">
        <v>13725</v>
      </c>
      <c r="B13730" s="62" t="s">
        <v>16825</v>
      </c>
      <c r="C13730" s="28" t="s">
        <v>18029</v>
      </c>
      <c r="D13730" s="198">
        <v>1</v>
      </c>
      <c r="E13730" s="557">
        <v>4557.13</v>
      </c>
      <c r="F13730" s="5">
        <v>4557.13</v>
      </c>
    </row>
    <row r="13731" spans="1:6" ht="22.5" x14ac:dyDescent="0.2">
      <c r="A13731" s="2">
        <v>13726</v>
      </c>
      <c r="B13731" s="62" t="s">
        <v>16825</v>
      </c>
      <c r="C13731" s="28" t="s">
        <v>18030</v>
      </c>
      <c r="D13731" s="198">
        <v>1</v>
      </c>
      <c r="E13731" s="557">
        <v>4557.13</v>
      </c>
      <c r="F13731" s="5">
        <v>4557.13</v>
      </c>
    </row>
    <row r="13732" spans="1:6" ht="22.5" x14ac:dyDescent="0.2">
      <c r="A13732" s="2">
        <v>13727</v>
      </c>
      <c r="B13732" s="62" t="s">
        <v>16825</v>
      </c>
      <c r="C13732" s="28" t="s">
        <v>18031</v>
      </c>
      <c r="D13732" s="198">
        <v>1</v>
      </c>
      <c r="E13732" s="557">
        <v>4557.13</v>
      </c>
      <c r="F13732" s="5">
        <v>4557.13</v>
      </c>
    </row>
    <row r="13733" spans="1:6" ht="22.5" x14ac:dyDescent="0.2">
      <c r="A13733" s="2">
        <v>13728</v>
      </c>
      <c r="B13733" s="62" t="s">
        <v>16825</v>
      </c>
      <c r="C13733" s="28" t="s">
        <v>18032</v>
      </c>
      <c r="D13733" s="198">
        <v>1</v>
      </c>
      <c r="E13733" s="557">
        <v>4557.13</v>
      </c>
      <c r="F13733" s="5">
        <v>4557.13</v>
      </c>
    </row>
    <row r="13734" spans="1:6" ht="22.5" x14ac:dyDescent="0.2">
      <c r="A13734" s="2">
        <v>13729</v>
      </c>
      <c r="B13734" s="62" t="s">
        <v>16825</v>
      </c>
      <c r="C13734" s="28" t="s">
        <v>18033</v>
      </c>
      <c r="D13734" s="198">
        <v>1</v>
      </c>
      <c r="E13734" s="557">
        <v>4557.13</v>
      </c>
      <c r="F13734" s="5">
        <v>4557.13</v>
      </c>
    </row>
    <row r="13735" spans="1:6" ht="22.5" x14ac:dyDescent="0.2">
      <c r="A13735" s="2">
        <v>13730</v>
      </c>
      <c r="B13735" s="62" t="s">
        <v>16825</v>
      </c>
      <c r="C13735" s="28" t="s">
        <v>18034</v>
      </c>
      <c r="D13735" s="198">
        <v>1</v>
      </c>
      <c r="E13735" s="557">
        <v>4557.13</v>
      </c>
      <c r="F13735" s="5">
        <v>4557.13</v>
      </c>
    </row>
    <row r="13736" spans="1:6" ht="22.5" x14ac:dyDescent="0.2">
      <c r="A13736" s="2">
        <v>13731</v>
      </c>
      <c r="B13736" s="62" t="s">
        <v>16825</v>
      </c>
      <c r="C13736" s="28" t="s">
        <v>18035</v>
      </c>
      <c r="D13736" s="198">
        <v>1</v>
      </c>
      <c r="E13736" s="557">
        <v>4557.13</v>
      </c>
      <c r="F13736" s="5">
        <v>4557.13</v>
      </c>
    </row>
    <row r="13737" spans="1:6" ht="33.75" x14ac:dyDescent="0.2">
      <c r="A13737" s="2">
        <v>13732</v>
      </c>
      <c r="B13737" s="62" t="s">
        <v>16826</v>
      </c>
      <c r="C13737" s="28" t="s">
        <v>18036</v>
      </c>
      <c r="D13737" s="198">
        <v>1</v>
      </c>
      <c r="E13737" s="557">
        <v>4116.42</v>
      </c>
      <c r="F13737" s="5">
        <v>4116.42</v>
      </c>
    </row>
    <row r="13738" spans="1:6" ht="33.75" x14ac:dyDescent="0.2">
      <c r="A13738" s="2">
        <v>13733</v>
      </c>
      <c r="B13738" s="62" t="s">
        <v>16826</v>
      </c>
      <c r="C13738" s="28" t="s">
        <v>18037</v>
      </c>
      <c r="D13738" s="198">
        <v>1</v>
      </c>
      <c r="E13738" s="557">
        <v>4116.42</v>
      </c>
      <c r="F13738" s="5">
        <v>4116.42</v>
      </c>
    </row>
    <row r="13739" spans="1:6" ht="33.75" x14ac:dyDescent="0.2">
      <c r="A13739" s="2">
        <v>13734</v>
      </c>
      <c r="B13739" s="62" t="s">
        <v>16826</v>
      </c>
      <c r="C13739" s="28" t="s">
        <v>18038</v>
      </c>
      <c r="D13739" s="198">
        <v>1</v>
      </c>
      <c r="E13739" s="557">
        <v>4116.42</v>
      </c>
      <c r="F13739" s="5">
        <v>4116.42</v>
      </c>
    </row>
    <row r="13740" spans="1:6" ht="33.75" x14ac:dyDescent="0.2">
      <c r="A13740" s="2">
        <v>13735</v>
      </c>
      <c r="B13740" s="62" t="s">
        <v>16826</v>
      </c>
      <c r="C13740" s="28" t="s">
        <v>18039</v>
      </c>
      <c r="D13740" s="198">
        <v>1</v>
      </c>
      <c r="E13740" s="557">
        <v>4116.42</v>
      </c>
      <c r="F13740" s="5">
        <v>4116.42</v>
      </c>
    </row>
    <row r="13741" spans="1:6" ht="33.75" x14ac:dyDescent="0.2">
      <c r="A13741" s="2">
        <v>13736</v>
      </c>
      <c r="B13741" s="62" t="s">
        <v>16826</v>
      </c>
      <c r="C13741" s="28" t="s">
        <v>18040</v>
      </c>
      <c r="D13741" s="198">
        <v>1</v>
      </c>
      <c r="E13741" s="557">
        <v>4116.42</v>
      </c>
      <c r="F13741" s="5">
        <v>4116.42</v>
      </c>
    </row>
    <row r="13742" spans="1:6" ht="33.75" x14ac:dyDescent="0.2">
      <c r="A13742" s="2">
        <v>13737</v>
      </c>
      <c r="B13742" s="62" t="s">
        <v>16826</v>
      </c>
      <c r="C13742" s="28" t="s">
        <v>18041</v>
      </c>
      <c r="D13742" s="198">
        <v>1</v>
      </c>
      <c r="E13742" s="557">
        <v>4116.42</v>
      </c>
      <c r="F13742" s="5">
        <v>4116.42</v>
      </c>
    </row>
    <row r="13743" spans="1:6" ht="33.75" x14ac:dyDescent="0.2">
      <c r="A13743" s="2">
        <v>13738</v>
      </c>
      <c r="B13743" s="62" t="s">
        <v>16826</v>
      </c>
      <c r="C13743" s="28" t="s">
        <v>18042</v>
      </c>
      <c r="D13743" s="198">
        <v>1</v>
      </c>
      <c r="E13743" s="557">
        <v>4116.42</v>
      </c>
      <c r="F13743" s="5">
        <v>4116.42</v>
      </c>
    </row>
    <row r="13744" spans="1:6" x14ac:dyDescent="0.2">
      <c r="A13744" s="2">
        <v>13739</v>
      </c>
      <c r="B13744" s="62" t="s">
        <v>13054</v>
      </c>
      <c r="C13744" s="28" t="s">
        <v>18043</v>
      </c>
      <c r="D13744" s="198">
        <v>1</v>
      </c>
      <c r="E13744" s="557">
        <v>12648</v>
      </c>
      <c r="F13744" s="5">
        <v>12648</v>
      </c>
    </row>
    <row r="13745" spans="1:6" ht="22.5" x14ac:dyDescent="0.2">
      <c r="A13745" s="2">
        <v>13740</v>
      </c>
      <c r="B13745" s="62" t="s">
        <v>16827</v>
      </c>
      <c r="C13745" s="28" t="s">
        <v>18044</v>
      </c>
      <c r="D13745" s="198">
        <v>1</v>
      </c>
      <c r="E13745" s="557">
        <v>4641</v>
      </c>
      <c r="F13745" s="5">
        <v>4641</v>
      </c>
    </row>
    <row r="13746" spans="1:6" x14ac:dyDescent="0.2">
      <c r="A13746" s="2">
        <v>13741</v>
      </c>
      <c r="B13746" s="62" t="s">
        <v>4404</v>
      </c>
      <c r="C13746" s="48">
        <v>1101060300</v>
      </c>
      <c r="D13746" s="198">
        <v>1</v>
      </c>
      <c r="E13746" s="557">
        <v>3220</v>
      </c>
      <c r="F13746" s="5">
        <v>3220</v>
      </c>
    </row>
    <row r="13747" spans="1:6" x14ac:dyDescent="0.2">
      <c r="A13747" s="2">
        <v>13742</v>
      </c>
      <c r="B13747" s="62" t="s">
        <v>16828</v>
      </c>
      <c r="C13747" s="48">
        <v>1101060302</v>
      </c>
      <c r="D13747" s="198">
        <v>1</v>
      </c>
      <c r="E13747" s="557">
        <v>5190</v>
      </c>
      <c r="F13747" s="5">
        <v>5190</v>
      </c>
    </row>
    <row r="13748" spans="1:6" x14ac:dyDescent="0.2">
      <c r="A13748" s="2">
        <v>13743</v>
      </c>
      <c r="B13748" s="62" t="s">
        <v>16828</v>
      </c>
      <c r="C13748" s="48">
        <v>1101060303</v>
      </c>
      <c r="D13748" s="198">
        <v>1</v>
      </c>
      <c r="E13748" s="557">
        <v>5190</v>
      </c>
      <c r="F13748" s="5">
        <v>5190</v>
      </c>
    </row>
    <row r="13749" spans="1:6" x14ac:dyDescent="0.2">
      <c r="A13749" s="2">
        <v>13744</v>
      </c>
      <c r="B13749" s="62" t="s">
        <v>16828</v>
      </c>
      <c r="C13749" s="48">
        <v>1101060304</v>
      </c>
      <c r="D13749" s="198">
        <v>1</v>
      </c>
      <c r="E13749" s="557">
        <v>5189.18</v>
      </c>
      <c r="F13749" s="5">
        <v>5189.18</v>
      </c>
    </row>
    <row r="13750" spans="1:6" x14ac:dyDescent="0.2">
      <c r="A13750" s="2">
        <v>13745</v>
      </c>
      <c r="B13750" s="62" t="s">
        <v>3628</v>
      </c>
      <c r="C13750" s="28" t="s">
        <v>18045</v>
      </c>
      <c r="D13750" s="198">
        <v>1</v>
      </c>
      <c r="E13750" s="557">
        <v>3925.82</v>
      </c>
      <c r="F13750" s="5">
        <v>3925.82</v>
      </c>
    </row>
    <row r="13751" spans="1:6" x14ac:dyDescent="0.2">
      <c r="A13751" s="2">
        <v>13746</v>
      </c>
      <c r="B13751" s="62" t="s">
        <v>3628</v>
      </c>
      <c r="C13751" s="28" t="s">
        <v>18046</v>
      </c>
      <c r="D13751" s="198">
        <v>1</v>
      </c>
      <c r="E13751" s="557">
        <v>3925.82</v>
      </c>
      <c r="F13751" s="5">
        <v>3925.82</v>
      </c>
    </row>
    <row r="13752" spans="1:6" ht="22.5" x14ac:dyDescent="0.2">
      <c r="A13752" s="2">
        <v>13747</v>
      </c>
      <c r="B13752" s="62" t="s">
        <v>16829</v>
      </c>
      <c r="C13752" s="28" t="s">
        <v>7337</v>
      </c>
      <c r="D13752" s="198">
        <v>1</v>
      </c>
      <c r="E13752" s="557">
        <v>3059.13</v>
      </c>
      <c r="F13752" s="5">
        <v>3059.13</v>
      </c>
    </row>
    <row r="13753" spans="1:6" ht="22.5" x14ac:dyDescent="0.2">
      <c r="A13753" s="2">
        <v>13748</v>
      </c>
      <c r="B13753" s="62" t="s">
        <v>16830</v>
      </c>
      <c r="C13753" s="28" t="s">
        <v>18047</v>
      </c>
      <c r="D13753" s="198">
        <v>1</v>
      </c>
      <c r="E13753" s="557">
        <v>3253</v>
      </c>
      <c r="F13753" s="5">
        <v>3253</v>
      </c>
    </row>
    <row r="13754" spans="1:6" ht="22.5" x14ac:dyDescent="0.2">
      <c r="A13754" s="2">
        <v>13749</v>
      </c>
      <c r="B13754" s="62" t="s">
        <v>16830</v>
      </c>
      <c r="C13754" s="28" t="s">
        <v>18048</v>
      </c>
      <c r="D13754" s="198">
        <v>1</v>
      </c>
      <c r="E13754" s="557">
        <v>3253</v>
      </c>
      <c r="F13754" s="5">
        <v>3253</v>
      </c>
    </row>
    <row r="13755" spans="1:6" ht="22.5" x14ac:dyDescent="0.2">
      <c r="A13755" s="2">
        <v>13750</v>
      </c>
      <c r="B13755" s="62" t="s">
        <v>16830</v>
      </c>
      <c r="C13755" s="28" t="s">
        <v>18049</v>
      </c>
      <c r="D13755" s="198">
        <v>1</v>
      </c>
      <c r="E13755" s="557">
        <v>3253</v>
      </c>
      <c r="F13755" s="5">
        <v>3253</v>
      </c>
    </row>
    <row r="13756" spans="1:6" x14ac:dyDescent="0.2">
      <c r="A13756" s="2">
        <v>13751</v>
      </c>
      <c r="B13756" s="62" t="s">
        <v>16831</v>
      </c>
      <c r="C13756" s="28" t="s">
        <v>18050</v>
      </c>
      <c r="D13756" s="198">
        <v>1</v>
      </c>
      <c r="E13756" s="557">
        <v>3302</v>
      </c>
      <c r="F13756" s="5">
        <v>3302</v>
      </c>
    </row>
    <row r="13757" spans="1:6" x14ac:dyDescent="0.2">
      <c r="A13757" s="2">
        <v>13752</v>
      </c>
      <c r="B13757" s="62" t="s">
        <v>3397</v>
      </c>
      <c r="C13757" s="28" t="s">
        <v>18051</v>
      </c>
      <c r="D13757" s="198">
        <v>1</v>
      </c>
      <c r="E13757" s="557">
        <v>3182.4</v>
      </c>
      <c r="F13757" s="5">
        <v>3182.4</v>
      </c>
    </row>
    <row r="13758" spans="1:6" ht="22.5" x14ac:dyDescent="0.2">
      <c r="A13758" s="2">
        <v>13753</v>
      </c>
      <c r="B13758" s="62" t="s">
        <v>16832</v>
      </c>
      <c r="C13758" s="28" t="s">
        <v>18052</v>
      </c>
      <c r="D13758" s="198">
        <v>1</v>
      </c>
      <c r="E13758" s="557">
        <v>5584</v>
      </c>
      <c r="F13758" s="5">
        <v>5584</v>
      </c>
    </row>
    <row r="13759" spans="1:6" ht="67.5" x14ac:dyDescent="0.2">
      <c r="A13759" s="2">
        <v>13754</v>
      </c>
      <c r="B13759" s="62" t="s">
        <v>16833</v>
      </c>
      <c r="C13759" s="28" t="s">
        <v>18053</v>
      </c>
      <c r="D13759" s="198">
        <v>1</v>
      </c>
      <c r="E13759" s="557">
        <v>6340</v>
      </c>
      <c r="F13759" s="5">
        <v>6340</v>
      </c>
    </row>
    <row r="13760" spans="1:6" ht="67.5" x14ac:dyDescent="0.2">
      <c r="A13760" s="2">
        <v>13755</v>
      </c>
      <c r="B13760" s="62" t="s">
        <v>16834</v>
      </c>
      <c r="C13760" s="28" t="s">
        <v>18054</v>
      </c>
      <c r="D13760" s="198">
        <v>1</v>
      </c>
      <c r="E13760" s="557">
        <v>6340</v>
      </c>
      <c r="F13760" s="5">
        <v>6340</v>
      </c>
    </row>
    <row r="13761" spans="1:6" x14ac:dyDescent="0.2">
      <c r="A13761" s="2">
        <v>13756</v>
      </c>
      <c r="B13761" s="62" t="s">
        <v>16835</v>
      </c>
      <c r="C13761" s="28" t="s">
        <v>18055</v>
      </c>
      <c r="D13761" s="198">
        <v>1</v>
      </c>
      <c r="E13761" s="557">
        <v>34068</v>
      </c>
      <c r="F13761" s="5">
        <v>34068</v>
      </c>
    </row>
    <row r="13762" spans="1:6" ht="56.25" x14ac:dyDescent="0.2">
      <c r="A13762" s="2">
        <v>13757</v>
      </c>
      <c r="B13762" s="62" t="s">
        <v>16836</v>
      </c>
      <c r="C13762" s="28" t="s">
        <v>18056</v>
      </c>
      <c r="D13762" s="198">
        <v>1</v>
      </c>
      <c r="E13762" s="557">
        <v>11221.29</v>
      </c>
      <c r="F13762" s="5">
        <v>11221.29</v>
      </c>
    </row>
    <row r="13763" spans="1:6" ht="22.5" x14ac:dyDescent="0.2">
      <c r="A13763" s="2">
        <v>13758</v>
      </c>
      <c r="B13763" s="62" t="s">
        <v>16837</v>
      </c>
      <c r="C13763" s="28" t="s">
        <v>18057</v>
      </c>
      <c r="D13763" s="198">
        <v>1</v>
      </c>
      <c r="E13763" s="557">
        <v>5090.97</v>
      </c>
      <c r="F13763" s="5">
        <v>5090.97</v>
      </c>
    </row>
    <row r="13764" spans="1:6" x14ac:dyDescent="0.2">
      <c r="A13764" s="2">
        <v>13759</v>
      </c>
      <c r="B13764" s="62" t="s">
        <v>14704</v>
      </c>
      <c r="C13764" s="28" t="s">
        <v>18058</v>
      </c>
      <c r="D13764" s="198">
        <v>1</v>
      </c>
      <c r="E13764" s="557">
        <v>5100</v>
      </c>
      <c r="F13764" s="5">
        <v>5100</v>
      </c>
    </row>
    <row r="13765" spans="1:6" x14ac:dyDescent="0.2">
      <c r="A13765" s="2">
        <v>13760</v>
      </c>
      <c r="B13765" s="62" t="s">
        <v>3397</v>
      </c>
      <c r="C13765" s="28" t="s">
        <v>18059</v>
      </c>
      <c r="D13765" s="198">
        <v>1</v>
      </c>
      <c r="E13765" s="557">
        <v>3182.4</v>
      </c>
      <c r="F13765" s="5">
        <v>3182.4</v>
      </c>
    </row>
    <row r="13766" spans="1:6" ht="33.75" x14ac:dyDescent="0.2">
      <c r="A13766" s="2">
        <v>13761</v>
      </c>
      <c r="B13766" s="62" t="s">
        <v>12359</v>
      </c>
      <c r="C13766" s="28" t="s">
        <v>18060</v>
      </c>
      <c r="D13766" s="198">
        <v>1</v>
      </c>
      <c r="E13766" s="557">
        <v>8233.6200000000008</v>
      </c>
      <c r="F13766" s="5">
        <v>8233.6200000000008</v>
      </c>
    </row>
    <row r="13767" spans="1:6" ht="33.75" x14ac:dyDescent="0.2">
      <c r="A13767" s="2">
        <v>13762</v>
      </c>
      <c r="B13767" s="62" t="s">
        <v>16838</v>
      </c>
      <c r="C13767" s="28" t="s">
        <v>18061</v>
      </c>
      <c r="D13767" s="198">
        <v>1</v>
      </c>
      <c r="E13767" s="557">
        <v>3950</v>
      </c>
      <c r="F13767" s="5">
        <v>3950</v>
      </c>
    </row>
    <row r="13768" spans="1:6" ht="33.75" x14ac:dyDescent="0.2">
      <c r="A13768" s="2">
        <v>13763</v>
      </c>
      <c r="B13768" s="62" t="s">
        <v>16838</v>
      </c>
      <c r="C13768" s="28" t="s">
        <v>18062</v>
      </c>
      <c r="D13768" s="198">
        <v>1</v>
      </c>
      <c r="E13768" s="557">
        <v>3950</v>
      </c>
      <c r="F13768" s="5">
        <v>3950</v>
      </c>
    </row>
    <row r="13769" spans="1:6" ht="33.75" x14ac:dyDescent="0.2">
      <c r="A13769" s="2">
        <v>13764</v>
      </c>
      <c r="B13769" s="62" t="s">
        <v>16838</v>
      </c>
      <c r="C13769" s="28" t="s">
        <v>18063</v>
      </c>
      <c r="D13769" s="198">
        <v>1</v>
      </c>
      <c r="E13769" s="557">
        <v>3950</v>
      </c>
      <c r="F13769" s="5">
        <v>3950</v>
      </c>
    </row>
    <row r="13770" spans="1:6" ht="33.75" x14ac:dyDescent="0.2">
      <c r="A13770" s="2">
        <v>13765</v>
      </c>
      <c r="B13770" s="62" t="s">
        <v>16838</v>
      </c>
      <c r="C13770" s="28" t="s">
        <v>18064</v>
      </c>
      <c r="D13770" s="198">
        <v>1</v>
      </c>
      <c r="E13770" s="557">
        <v>3950</v>
      </c>
      <c r="F13770" s="5">
        <v>3950</v>
      </c>
    </row>
    <row r="13771" spans="1:6" ht="33.75" x14ac:dyDescent="0.2">
      <c r="A13771" s="2">
        <v>13766</v>
      </c>
      <c r="B13771" s="62" t="s">
        <v>16838</v>
      </c>
      <c r="C13771" s="28" t="s">
        <v>18065</v>
      </c>
      <c r="D13771" s="198">
        <v>1</v>
      </c>
      <c r="E13771" s="557">
        <v>3950</v>
      </c>
      <c r="F13771" s="5">
        <v>3950</v>
      </c>
    </row>
    <row r="13772" spans="1:6" ht="33.75" x14ac:dyDescent="0.2">
      <c r="A13772" s="2">
        <v>13767</v>
      </c>
      <c r="B13772" s="62" t="s">
        <v>16838</v>
      </c>
      <c r="C13772" s="28" t="s">
        <v>18066</v>
      </c>
      <c r="D13772" s="198">
        <v>1</v>
      </c>
      <c r="E13772" s="557">
        <v>3950</v>
      </c>
      <c r="F13772" s="5">
        <v>3950</v>
      </c>
    </row>
    <row r="13773" spans="1:6" ht="33.75" x14ac:dyDescent="0.2">
      <c r="A13773" s="2">
        <v>13768</v>
      </c>
      <c r="B13773" s="62" t="s">
        <v>16838</v>
      </c>
      <c r="C13773" s="28" t="s">
        <v>18067</v>
      </c>
      <c r="D13773" s="198">
        <v>1</v>
      </c>
      <c r="E13773" s="557">
        <v>3950</v>
      </c>
      <c r="F13773" s="5">
        <v>3950</v>
      </c>
    </row>
    <row r="13774" spans="1:6" ht="33.75" x14ac:dyDescent="0.2">
      <c r="A13774" s="2">
        <v>13769</v>
      </c>
      <c r="B13774" s="62" t="s">
        <v>16838</v>
      </c>
      <c r="C13774" s="28" t="s">
        <v>18068</v>
      </c>
      <c r="D13774" s="198">
        <v>1</v>
      </c>
      <c r="E13774" s="557">
        <v>3950</v>
      </c>
      <c r="F13774" s="5">
        <v>3950</v>
      </c>
    </row>
    <row r="13775" spans="1:6" ht="33.75" x14ac:dyDescent="0.2">
      <c r="A13775" s="2">
        <v>13770</v>
      </c>
      <c r="B13775" s="62" t="s">
        <v>16839</v>
      </c>
      <c r="C13775" s="28" t="s">
        <v>18069</v>
      </c>
      <c r="D13775" s="198">
        <v>1</v>
      </c>
      <c r="E13775" s="557">
        <v>17698</v>
      </c>
      <c r="F13775" s="5">
        <v>17698</v>
      </c>
    </row>
    <row r="13776" spans="1:6" ht="22.5" x14ac:dyDescent="0.2">
      <c r="A13776" s="2">
        <v>13771</v>
      </c>
      <c r="B13776" s="62" t="s">
        <v>16840</v>
      </c>
      <c r="C13776" s="28" t="s">
        <v>18070</v>
      </c>
      <c r="D13776" s="198">
        <v>1</v>
      </c>
      <c r="E13776" s="557">
        <v>12500</v>
      </c>
      <c r="F13776" s="5">
        <v>12500</v>
      </c>
    </row>
    <row r="13777" spans="1:6" ht="33.75" x14ac:dyDescent="0.2">
      <c r="A13777" s="2">
        <v>13772</v>
      </c>
      <c r="B13777" s="62" t="s">
        <v>16841</v>
      </c>
      <c r="C13777" s="48">
        <v>4101260006</v>
      </c>
      <c r="D13777" s="198">
        <v>1</v>
      </c>
      <c r="E13777" s="557">
        <v>4030</v>
      </c>
      <c r="F13777" s="5">
        <v>4030</v>
      </c>
    </row>
    <row r="13778" spans="1:6" ht="33.75" x14ac:dyDescent="0.2">
      <c r="A13778" s="2">
        <v>13773</v>
      </c>
      <c r="B13778" s="62" t="s">
        <v>16841</v>
      </c>
      <c r="C13778" s="48">
        <v>4101260005</v>
      </c>
      <c r="D13778" s="198">
        <v>1</v>
      </c>
      <c r="E13778" s="557">
        <v>4030</v>
      </c>
      <c r="F13778" s="5">
        <v>4030</v>
      </c>
    </row>
    <row r="13779" spans="1:6" ht="33.75" x14ac:dyDescent="0.2">
      <c r="A13779" s="2">
        <v>13774</v>
      </c>
      <c r="B13779" s="62" t="s">
        <v>16841</v>
      </c>
      <c r="C13779" s="48">
        <v>4101260004</v>
      </c>
      <c r="D13779" s="198">
        <v>1</v>
      </c>
      <c r="E13779" s="557">
        <v>4030</v>
      </c>
      <c r="F13779" s="5">
        <v>4030</v>
      </c>
    </row>
    <row r="13780" spans="1:6" ht="33.75" x14ac:dyDescent="0.2">
      <c r="A13780" s="2">
        <v>13775</v>
      </c>
      <c r="B13780" s="62" t="s">
        <v>16841</v>
      </c>
      <c r="C13780" s="48">
        <v>4101260003</v>
      </c>
      <c r="D13780" s="198">
        <v>1</v>
      </c>
      <c r="E13780" s="557">
        <v>4030</v>
      </c>
      <c r="F13780" s="5">
        <v>4030</v>
      </c>
    </row>
    <row r="13781" spans="1:6" x14ac:dyDescent="0.2">
      <c r="A13781" s="2">
        <v>13776</v>
      </c>
      <c r="B13781" s="62" t="s">
        <v>16842</v>
      </c>
      <c r="C13781" s="28" t="s">
        <v>18071</v>
      </c>
      <c r="D13781" s="198">
        <v>1</v>
      </c>
      <c r="E13781" s="557">
        <v>11710</v>
      </c>
      <c r="F13781" s="5">
        <v>11710</v>
      </c>
    </row>
    <row r="13782" spans="1:6" ht="45" x14ac:dyDescent="0.2">
      <c r="A13782" s="2">
        <v>13777</v>
      </c>
      <c r="B13782" s="62" t="s">
        <v>16843</v>
      </c>
      <c r="C13782" s="28" t="s">
        <v>18072</v>
      </c>
      <c r="D13782" s="198">
        <v>1</v>
      </c>
      <c r="E13782" s="557">
        <v>27000</v>
      </c>
      <c r="F13782" s="5">
        <v>27000</v>
      </c>
    </row>
    <row r="13783" spans="1:6" x14ac:dyDescent="0.2">
      <c r="A13783" s="2">
        <v>13778</v>
      </c>
      <c r="B13783" s="62" t="s">
        <v>3400</v>
      </c>
      <c r="C13783" s="28" t="s">
        <v>18073</v>
      </c>
      <c r="D13783" s="198">
        <v>1</v>
      </c>
      <c r="E13783" s="557">
        <v>6800</v>
      </c>
      <c r="F13783" s="5">
        <v>6800</v>
      </c>
    </row>
    <row r="13784" spans="1:6" x14ac:dyDescent="0.2">
      <c r="A13784" s="2">
        <v>13779</v>
      </c>
      <c r="B13784" s="62" t="s">
        <v>3400</v>
      </c>
      <c r="C13784" s="28" t="s">
        <v>18074</v>
      </c>
      <c r="D13784" s="198">
        <v>1</v>
      </c>
      <c r="E13784" s="557">
        <v>6800</v>
      </c>
      <c r="F13784" s="5">
        <v>6800</v>
      </c>
    </row>
    <row r="13785" spans="1:6" x14ac:dyDescent="0.2">
      <c r="A13785" s="2">
        <v>13780</v>
      </c>
      <c r="B13785" s="62" t="s">
        <v>3400</v>
      </c>
      <c r="C13785" s="28" t="s">
        <v>18075</v>
      </c>
      <c r="D13785" s="198">
        <v>1</v>
      </c>
      <c r="E13785" s="557">
        <v>6800</v>
      </c>
      <c r="F13785" s="5">
        <v>6800</v>
      </c>
    </row>
    <row r="13786" spans="1:6" x14ac:dyDescent="0.2">
      <c r="A13786" s="2">
        <v>13781</v>
      </c>
      <c r="B13786" s="62" t="s">
        <v>16844</v>
      </c>
      <c r="C13786" s="28" t="s">
        <v>18076</v>
      </c>
      <c r="D13786" s="198">
        <v>1</v>
      </c>
      <c r="E13786" s="557">
        <v>6200</v>
      </c>
      <c r="F13786" s="5">
        <v>6200</v>
      </c>
    </row>
    <row r="13787" spans="1:6" x14ac:dyDescent="0.2">
      <c r="A13787" s="2">
        <v>13782</v>
      </c>
      <c r="B13787" s="62" t="s">
        <v>16844</v>
      </c>
      <c r="C13787" s="28" t="s">
        <v>18077</v>
      </c>
      <c r="D13787" s="198">
        <v>1</v>
      </c>
      <c r="E13787" s="557">
        <v>6200</v>
      </c>
      <c r="F13787" s="5">
        <v>6200</v>
      </c>
    </row>
    <row r="13788" spans="1:6" ht="33.75" x14ac:dyDescent="0.2">
      <c r="A13788" s="2">
        <v>13783</v>
      </c>
      <c r="B13788" s="62" t="s">
        <v>16845</v>
      </c>
      <c r="C13788" s="28" t="s">
        <v>18078</v>
      </c>
      <c r="D13788" s="198">
        <v>1</v>
      </c>
      <c r="E13788" s="557">
        <v>9780</v>
      </c>
      <c r="F13788" s="5">
        <v>9780</v>
      </c>
    </row>
    <row r="13789" spans="1:6" ht="22.5" x14ac:dyDescent="0.2">
      <c r="A13789" s="2">
        <v>13784</v>
      </c>
      <c r="B13789" s="62" t="s">
        <v>16846</v>
      </c>
      <c r="C13789" s="28" t="s">
        <v>18079</v>
      </c>
      <c r="D13789" s="198">
        <v>1</v>
      </c>
      <c r="E13789" s="557">
        <v>14320</v>
      </c>
      <c r="F13789" s="5">
        <v>14320</v>
      </c>
    </row>
    <row r="13790" spans="1:6" ht="22.5" x14ac:dyDescent="0.2">
      <c r="A13790" s="2">
        <v>13785</v>
      </c>
      <c r="B13790" s="62" t="s">
        <v>16847</v>
      </c>
      <c r="C13790" s="28" t="s">
        <v>18080</v>
      </c>
      <c r="D13790" s="198">
        <v>1</v>
      </c>
      <c r="E13790" s="557">
        <v>5584</v>
      </c>
      <c r="F13790" s="5">
        <v>5584</v>
      </c>
    </row>
    <row r="13791" spans="1:6" x14ac:dyDescent="0.2">
      <c r="A13791" s="2">
        <v>13786</v>
      </c>
      <c r="B13791" s="62" t="s">
        <v>3151</v>
      </c>
      <c r="C13791" s="28" t="s">
        <v>18081</v>
      </c>
      <c r="D13791" s="198">
        <v>1</v>
      </c>
      <c r="E13791" s="557">
        <v>4800</v>
      </c>
      <c r="F13791" s="5">
        <v>4800</v>
      </c>
    </row>
    <row r="13792" spans="1:6" x14ac:dyDescent="0.2">
      <c r="A13792" s="2">
        <v>13787</v>
      </c>
      <c r="B13792" s="62" t="s">
        <v>16790</v>
      </c>
      <c r="C13792" s="28" t="s">
        <v>18082</v>
      </c>
      <c r="D13792" s="198">
        <v>1</v>
      </c>
      <c r="E13792" s="557">
        <v>3900</v>
      </c>
      <c r="F13792" s="5">
        <v>3900</v>
      </c>
    </row>
    <row r="13793" spans="1:6" x14ac:dyDescent="0.2">
      <c r="A13793" s="2">
        <v>13788</v>
      </c>
      <c r="B13793" s="62" t="s">
        <v>16790</v>
      </c>
      <c r="C13793" s="28" t="s">
        <v>18083</v>
      </c>
      <c r="D13793" s="198">
        <v>1</v>
      </c>
      <c r="E13793" s="557">
        <v>3900</v>
      </c>
      <c r="F13793" s="5">
        <v>3900</v>
      </c>
    </row>
    <row r="13794" spans="1:6" ht="22.5" x14ac:dyDescent="0.2">
      <c r="A13794" s="2">
        <v>13789</v>
      </c>
      <c r="B13794" s="62" t="s">
        <v>16848</v>
      </c>
      <c r="C13794" s="28" t="s">
        <v>18084</v>
      </c>
      <c r="D13794" s="198">
        <v>1</v>
      </c>
      <c r="E13794" s="557">
        <v>9400</v>
      </c>
      <c r="F13794" s="5">
        <v>9400</v>
      </c>
    </row>
    <row r="13795" spans="1:6" ht="22.5" x14ac:dyDescent="0.2">
      <c r="A13795" s="2">
        <v>13790</v>
      </c>
      <c r="B13795" s="62" t="s">
        <v>16849</v>
      </c>
      <c r="C13795" s="48">
        <v>4101260118</v>
      </c>
      <c r="D13795" s="198">
        <v>1</v>
      </c>
      <c r="E13795" s="557">
        <v>12954</v>
      </c>
      <c r="F13795" s="5">
        <v>12954</v>
      </c>
    </row>
    <row r="13796" spans="1:6" ht="22.5" x14ac:dyDescent="0.2">
      <c r="A13796" s="2">
        <v>13791</v>
      </c>
      <c r="B13796" s="62" t="s">
        <v>16849</v>
      </c>
      <c r="C13796" s="48">
        <v>4101260117</v>
      </c>
      <c r="D13796" s="198">
        <v>1</v>
      </c>
      <c r="E13796" s="557">
        <v>12954</v>
      </c>
      <c r="F13796" s="5">
        <v>12954</v>
      </c>
    </row>
    <row r="13797" spans="1:6" ht="22.5" x14ac:dyDescent="0.2">
      <c r="A13797" s="2">
        <v>13792</v>
      </c>
      <c r="B13797" s="62" t="s">
        <v>16849</v>
      </c>
      <c r="C13797" s="48">
        <v>4101260116</v>
      </c>
      <c r="D13797" s="198">
        <v>1</v>
      </c>
      <c r="E13797" s="557">
        <v>12954</v>
      </c>
      <c r="F13797" s="5">
        <v>12954</v>
      </c>
    </row>
    <row r="13798" spans="1:6" ht="22.5" x14ac:dyDescent="0.2">
      <c r="A13798" s="2">
        <v>13793</v>
      </c>
      <c r="B13798" s="62" t="s">
        <v>16849</v>
      </c>
      <c r="C13798" s="48">
        <v>4101260115</v>
      </c>
      <c r="D13798" s="198">
        <v>1</v>
      </c>
      <c r="E13798" s="557">
        <v>12954</v>
      </c>
      <c r="F13798" s="5">
        <v>12954</v>
      </c>
    </row>
    <row r="13799" spans="1:6" ht="22.5" x14ac:dyDescent="0.2">
      <c r="A13799" s="2">
        <v>13794</v>
      </c>
      <c r="B13799" s="62" t="s">
        <v>16849</v>
      </c>
      <c r="C13799" s="48">
        <v>4101260114</v>
      </c>
      <c r="D13799" s="198">
        <v>1</v>
      </c>
      <c r="E13799" s="557">
        <v>12954</v>
      </c>
      <c r="F13799" s="5">
        <v>12954</v>
      </c>
    </row>
    <row r="13800" spans="1:6" ht="22.5" x14ac:dyDescent="0.2">
      <c r="A13800" s="2">
        <v>13795</v>
      </c>
      <c r="B13800" s="62" t="s">
        <v>16849</v>
      </c>
      <c r="C13800" s="28" t="s">
        <v>18085</v>
      </c>
      <c r="D13800" s="198">
        <v>1</v>
      </c>
      <c r="E13800" s="557">
        <v>12954.19</v>
      </c>
      <c r="F13800" s="5">
        <v>12954.19</v>
      </c>
    </row>
    <row r="13801" spans="1:6" ht="22.5" x14ac:dyDescent="0.2">
      <c r="A13801" s="2">
        <v>13796</v>
      </c>
      <c r="B13801" s="62" t="s">
        <v>16850</v>
      </c>
      <c r="C13801" s="28" t="s">
        <v>18086</v>
      </c>
      <c r="D13801" s="198">
        <v>1</v>
      </c>
      <c r="E13801" s="557">
        <v>13908</v>
      </c>
      <c r="F13801" s="5">
        <v>13908</v>
      </c>
    </row>
    <row r="13802" spans="1:6" ht="45" x14ac:dyDescent="0.2">
      <c r="A13802" s="2">
        <v>13797</v>
      </c>
      <c r="B13802" s="62" t="s">
        <v>16851</v>
      </c>
      <c r="C13802" s="28" t="s">
        <v>18087</v>
      </c>
      <c r="D13802" s="198">
        <v>1</v>
      </c>
      <c r="E13802" s="557">
        <v>3800</v>
      </c>
      <c r="F13802" s="5">
        <v>3800</v>
      </c>
    </row>
    <row r="13803" spans="1:6" ht="33.75" x14ac:dyDescent="0.2">
      <c r="A13803" s="2">
        <v>13798</v>
      </c>
      <c r="B13803" s="62" t="s">
        <v>16852</v>
      </c>
      <c r="C13803" s="28" t="s">
        <v>18088</v>
      </c>
      <c r="D13803" s="198">
        <v>1</v>
      </c>
      <c r="E13803" s="557">
        <v>3800</v>
      </c>
      <c r="F13803" s="5">
        <v>3800</v>
      </c>
    </row>
    <row r="13804" spans="1:6" ht="33.75" x14ac:dyDescent="0.2">
      <c r="A13804" s="2">
        <v>13799</v>
      </c>
      <c r="B13804" s="62" t="s">
        <v>16853</v>
      </c>
      <c r="C13804" s="28" t="s">
        <v>18089</v>
      </c>
      <c r="D13804" s="198">
        <v>1</v>
      </c>
      <c r="E13804" s="557">
        <v>3800</v>
      </c>
      <c r="F13804" s="5">
        <v>1329.93</v>
      </c>
    </row>
    <row r="13805" spans="1:6" ht="22.5" x14ac:dyDescent="0.2">
      <c r="A13805" s="2">
        <v>13800</v>
      </c>
      <c r="B13805" s="62" t="s">
        <v>16854</v>
      </c>
      <c r="C13805" s="28" t="s">
        <v>18090</v>
      </c>
      <c r="D13805" s="198">
        <v>1</v>
      </c>
      <c r="E13805" s="557">
        <v>3800</v>
      </c>
      <c r="F13805" s="5">
        <v>3800</v>
      </c>
    </row>
    <row r="13806" spans="1:6" ht="33.75" x14ac:dyDescent="0.2">
      <c r="A13806" s="2">
        <v>13801</v>
      </c>
      <c r="B13806" s="62" t="s">
        <v>16855</v>
      </c>
      <c r="C13806" s="28" t="s">
        <v>18091</v>
      </c>
      <c r="D13806" s="198">
        <v>1</v>
      </c>
      <c r="E13806" s="557">
        <v>3800</v>
      </c>
      <c r="F13806" s="5">
        <v>3800</v>
      </c>
    </row>
    <row r="13807" spans="1:6" ht="33.75" x14ac:dyDescent="0.2">
      <c r="A13807" s="2">
        <v>13802</v>
      </c>
      <c r="B13807" s="62" t="s">
        <v>16856</v>
      </c>
      <c r="C13807" s="28" t="s">
        <v>18092</v>
      </c>
      <c r="D13807" s="198">
        <v>1</v>
      </c>
      <c r="E13807" s="557">
        <v>3800</v>
      </c>
      <c r="F13807" s="5">
        <v>3800</v>
      </c>
    </row>
    <row r="13808" spans="1:6" ht="33.75" x14ac:dyDescent="0.2">
      <c r="A13808" s="2">
        <v>13803</v>
      </c>
      <c r="B13808" s="62" t="s">
        <v>16857</v>
      </c>
      <c r="C13808" s="48">
        <v>4101260154</v>
      </c>
      <c r="D13808" s="198">
        <v>1</v>
      </c>
      <c r="E13808" s="557">
        <v>9950</v>
      </c>
      <c r="F13808" s="5">
        <v>9950</v>
      </c>
    </row>
    <row r="13809" spans="1:6" ht="33.75" x14ac:dyDescent="0.2">
      <c r="A13809" s="2">
        <v>13804</v>
      </c>
      <c r="B13809" s="62" t="s">
        <v>16857</v>
      </c>
      <c r="C13809" s="48">
        <v>4101260153</v>
      </c>
      <c r="D13809" s="198">
        <v>1</v>
      </c>
      <c r="E13809" s="557">
        <v>9950</v>
      </c>
      <c r="F13809" s="5">
        <v>9950</v>
      </c>
    </row>
    <row r="13810" spans="1:6" ht="33.75" x14ac:dyDescent="0.2">
      <c r="A13810" s="2">
        <v>13805</v>
      </c>
      <c r="B13810" s="62" t="s">
        <v>16857</v>
      </c>
      <c r="C13810" s="48">
        <v>4101260152</v>
      </c>
      <c r="D13810" s="198">
        <v>1</v>
      </c>
      <c r="E13810" s="557">
        <v>9950</v>
      </c>
      <c r="F13810" s="5">
        <v>9950</v>
      </c>
    </row>
    <row r="13811" spans="1:6" ht="33.75" x14ac:dyDescent="0.2">
      <c r="A13811" s="2">
        <v>13806</v>
      </c>
      <c r="B13811" s="62" t="s">
        <v>16858</v>
      </c>
      <c r="C13811" s="28" t="s">
        <v>18093</v>
      </c>
      <c r="D13811" s="198">
        <v>1</v>
      </c>
      <c r="E13811" s="557">
        <v>18100</v>
      </c>
      <c r="F13811" s="5">
        <v>18100</v>
      </c>
    </row>
    <row r="13812" spans="1:6" ht="22.5" x14ac:dyDescent="0.2">
      <c r="A13812" s="2">
        <v>13807</v>
      </c>
      <c r="B13812" s="62" t="s">
        <v>16859</v>
      </c>
      <c r="C13812" s="28" t="s">
        <v>18094</v>
      </c>
      <c r="D13812" s="198">
        <v>1</v>
      </c>
      <c r="E13812" s="557">
        <v>10995</v>
      </c>
      <c r="F13812" s="5">
        <v>10995</v>
      </c>
    </row>
    <row r="13813" spans="1:6" ht="22.5" x14ac:dyDescent="0.2">
      <c r="A13813" s="2">
        <v>13808</v>
      </c>
      <c r="B13813" s="62" t="s">
        <v>16860</v>
      </c>
      <c r="C13813" s="28" t="s">
        <v>18095</v>
      </c>
      <c r="D13813" s="198">
        <v>1</v>
      </c>
      <c r="E13813" s="557">
        <v>13830</v>
      </c>
      <c r="F13813" s="5">
        <v>13830</v>
      </c>
    </row>
    <row r="13814" spans="1:6" x14ac:dyDescent="0.2">
      <c r="A13814" s="2">
        <v>13809</v>
      </c>
      <c r="B13814" s="62" t="s">
        <v>4074</v>
      </c>
      <c r="C13814" s="48">
        <v>4101260172</v>
      </c>
      <c r="D13814" s="198">
        <v>1</v>
      </c>
      <c r="E13814" s="557">
        <v>16198</v>
      </c>
      <c r="F13814" s="5">
        <v>16198</v>
      </c>
    </row>
    <row r="13815" spans="1:6" x14ac:dyDescent="0.2">
      <c r="A13815" s="2">
        <v>13810</v>
      </c>
      <c r="B13815" s="62" t="s">
        <v>4074</v>
      </c>
      <c r="C13815" s="48">
        <v>4101260173</v>
      </c>
      <c r="D13815" s="198">
        <v>1</v>
      </c>
      <c r="E13815" s="557">
        <v>16198</v>
      </c>
      <c r="F13815" s="5">
        <v>16198</v>
      </c>
    </row>
    <row r="13816" spans="1:6" x14ac:dyDescent="0.2">
      <c r="A13816" s="2">
        <v>13811</v>
      </c>
      <c r="B13816" s="62" t="s">
        <v>4074</v>
      </c>
      <c r="C13816" s="48">
        <v>4101260174</v>
      </c>
      <c r="D13816" s="198">
        <v>1</v>
      </c>
      <c r="E13816" s="557">
        <v>16198</v>
      </c>
      <c r="F13816" s="5">
        <v>16198</v>
      </c>
    </row>
    <row r="13817" spans="1:6" ht="22.5" x14ac:dyDescent="0.2">
      <c r="A13817" s="2">
        <v>13812</v>
      </c>
      <c r="B13817" s="62" t="s">
        <v>16861</v>
      </c>
      <c r="C13817" s="28" t="s">
        <v>18096</v>
      </c>
      <c r="D13817" s="198">
        <v>1</v>
      </c>
      <c r="E13817" s="557">
        <v>9750</v>
      </c>
      <c r="F13817" s="5">
        <v>9750</v>
      </c>
    </row>
    <row r="13818" spans="1:6" ht="22.5" x14ac:dyDescent="0.2">
      <c r="A13818" s="2">
        <v>13813</v>
      </c>
      <c r="B13818" s="62" t="s">
        <v>16862</v>
      </c>
      <c r="C13818" s="48">
        <v>4101260171</v>
      </c>
      <c r="D13818" s="198">
        <v>1</v>
      </c>
      <c r="E13818" s="557">
        <v>8500</v>
      </c>
      <c r="F13818" s="5">
        <v>8500</v>
      </c>
    </row>
    <row r="13819" spans="1:6" ht="22.5" x14ac:dyDescent="0.2">
      <c r="A13819" s="2">
        <v>13814</v>
      </c>
      <c r="B13819" s="62" t="s">
        <v>16862</v>
      </c>
      <c r="C13819" s="48">
        <v>4101260170</v>
      </c>
      <c r="D13819" s="198">
        <v>1</v>
      </c>
      <c r="E13819" s="557">
        <v>8500</v>
      </c>
      <c r="F13819" s="5">
        <v>8500</v>
      </c>
    </row>
    <row r="13820" spans="1:6" ht="22.5" x14ac:dyDescent="0.2">
      <c r="A13820" s="2">
        <v>13815</v>
      </c>
      <c r="B13820" s="62" t="s">
        <v>16862</v>
      </c>
      <c r="C13820" s="48">
        <v>4101260169</v>
      </c>
      <c r="D13820" s="198">
        <v>1</v>
      </c>
      <c r="E13820" s="557">
        <v>8500</v>
      </c>
      <c r="F13820" s="5">
        <v>8500</v>
      </c>
    </row>
    <row r="13821" spans="1:6" ht="22.5" x14ac:dyDescent="0.2">
      <c r="A13821" s="2">
        <v>13816</v>
      </c>
      <c r="B13821" s="62" t="s">
        <v>16862</v>
      </c>
      <c r="C13821" s="48">
        <v>4101260168</v>
      </c>
      <c r="D13821" s="198">
        <v>1</v>
      </c>
      <c r="E13821" s="557">
        <v>8500</v>
      </c>
      <c r="F13821" s="5">
        <v>8500</v>
      </c>
    </row>
    <row r="13822" spans="1:6" ht="22.5" x14ac:dyDescent="0.2">
      <c r="A13822" s="2">
        <v>13817</v>
      </c>
      <c r="B13822" s="62" t="s">
        <v>16863</v>
      </c>
      <c r="C13822" s="28" t="s">
        <v>18097</v>
      </c>
      <c r="D13822" s="198">
        <v>1</v>
      </c>
      <c r="E13822" s="557">
        <v>12900</v>
      </c>
      <c r="F13822" s="5">
        <v>12900</v>
      </c>
    </row>
    <row r="13823" spans="1:6" x14ac:dyDescent="0.2">
      <c r="A13823" s="2">
        <v>13818</v>
      </c>
      <c r="B13823" s="62" t="s">
        <v>11924</v>
      </c>
      <c r="C13823" s="28"/>
      <c r="D13823" s="199">
        <v>-1123</v>
      </c>
      <c r="E13823" s="557">
        <v>-235708</v>
      </c>
      <c r="F13823" s="5"/>
    </row>
    <row r="13824" spans="1:6" x14ac:dyDescent="0.2">
      <c r="A13824" s="2">
        <v>13819</v>
      </c>
      <c r="B13824" s="62" t="s">
        <v>11924</v>
      </c>
      <c r="C13824" s="28"/>
      <c r="D13824" s="199">
        <v>1297</v>
      </c>
      <c r="E13824" s="557">
        <v>465000</v>
      </c>
      <c r="F13824" s="5">
        <v>465000</v>
      </c>
    </row>
    <row r="13825" spans="1:6" x14ac:dyDescent="0.2">
      <c r="A13825" s="2">
        <v>13820</v>
      </c>
      <c r="B13825" s="62" t="s">
        <v>11924</v>
      </c>
      <c r="C13825" s="28"/>
      <c r="D13825" s="199">
        <v>1253</v>
      </c>
      <c r="E13825" s="557">
        <v>426524</v>
      </c>
      <c r="F13825" s="5">
        <v>426524</v>
      </c>
    </row>
    <row r="13826" spans="1:6" x14ac:dyDescent="0.2">
      <c r="A13826" s="2">
        <v>13821</v>
      </c>
      <c r="B13826" s="62" t="s">
        <v>11924</v>
      </c>
      <c r="C13826" s="28"/>
      <c r="D13826" s="198">
        <v>248</v>
      </c>
      <c r="E13826" s="557">
        <v>99640.8</v>
      </c>
      <c r="F13826" s="5">
        <v>99640.8</v>
      </c>
    </row>
    <row r="13827" spans="1:6" x14ac:dyDescent="0.2">
      <c r="A13827" s="2">
        <v>13822</v>
      </c>
      <c r="B13827" s="62" t="s">
        <v>11924</v>
      </c>
      <c r="C13827" s="28"/>
      <c r="D13827" s="198">
        <v>1</v>
      </c>
      <c r="E13827" s="557">
        <v>762.39</v>
      </c>
      <c r="F13827" s="5">
        <v>762.39</v>
      </c>
    </row>
    <row r="13828" spans="1:6" x14ac:dyDescent="0.2">
      <c r="A13828" s="2">
        <v>13823</v>
      </c>
      <c r="B13828" s="62" t="s">
        <v>11924</v>
      </c>
      <c r="C13828" s="28"/>
      <c r="D13828" s="198">
        <v>216</v>
      </c>
      <c r="E13828" s="557">
        <v>99999.81</v>
      </c>
      <c r="F13828" s="5">
        <v>99999.81</v>
      </c>
    </row>
    <row r="13829" spans="1:6" ht="22.5" x14ac:dyDescent="0.2">
      <c r="A13829" s="2">
        <v>13824</v>
      </c>
      <c r="B13829" s="62" t="s">
        <v>16864</v>
      </c>
      <c r="C13829" s="28"/>
      <c r="D13829" s="198">
        <v>10</v>
      </c>
      <c r="E13829" s="557">
        <v>530</v>
      </c>
      <c r="F13829" s="5">
        <v>530</v>
      </c>
    </row>
    <row r="13830" spans="1:6" x14ac:dyDescent="0.2">
      <c r="A13830" s="2">
        <v>13825</v>
      </c>
      <c r="B13830" s="62" t="s">
        <v>16865</v>
      </c>
      <c r="C13830" s="28"/>
      <c r="D13830" s="198">
        <v>70</v>
      </c>
      <c r="E13830" s="557">
        <v>16240</v>
      </c>
      <c r="F13830" s="5">
        <v>16240</v>
      </c>
    </row>
    <row r="13831" spans="1:6" x14ac:dyDescent="0.2">
      <c r="A13831" s="2">
        <v>13826</v>
      </c>
      <c r="B13831" s="62" t="s">
        <v>16866</v>
      </c>
      <c r="C13831" s="28"/>
      <c r="D13831" s="198">
        <v>294</v>
      </c>
      <c r="E13831" s="557">
        <v>34737.06</v>
      </c>
      <c r="F13831" s="5">
        <v>34737.06</v>
      </c>
    </row>
    <row r="13832" spans="1:6" x14ac:dyDescent="0.2">
      <c r="A13832" s="2">
        <v>13827</v>
      </c>
      <c r="B13832" s="62" t="s">
        <v>16867</v>
      </c>
      <c r="C13832" s="28"/>
      <c r="D13832" s="198">
        <v>14</v>
      </c>
      <c r="E13832" s="557">
        <v>2772</v>
      </c>
      <c r="F13832" s="5">
        <v>2772</v>
      </c>
    </row>
    <row r="13833" spans="1:6" ht="22.5" x14ac:dyDescent="0.2">
      <c r="A13833" s="2">
        <v>13828</v>
      </c>
      <c r="B13833" s="62" t="s">
        <v>16868</v>
      </c>
      <c r="C13833" s="28"/>
      <c r="D13833" s="198">
        <v>60</v>
      </c>
      <c r="E13833" s="557">
        <v>9600</v>
      </c>
      <c r="F13833" s="5">
        <v>9600</v>
      </c>
    </row>
    <row r="13834" spans="1:6" ht="33.75" x14ac:dyDescent="0.2">
      <c r="A13834" s="2">
        <v>13829</v>
      </c>
      <c r="B13834" s="62" t="s">
        <v>16869</v>
      </c>
      <c r="C13834" s="28"/>
      <c r="D13834" s="198">
        <v>30</v>
      </c>
      <c r="E13834" s="557">
        <v>4800</v>
      </c>
      <c r="F13834" s="5">
        <v>4800</v>
      </c>
    </row>
    <row r="13835" spans="1:6" ht="33.75" x14ac:dyDescent="0.2">
      <c r="A13835" s="2">
        <v>13830</v>
      </c>
      <c r="B13835" s="62" t="s">
        <v>16870</v>
      </c>
      <c r="C13835" s="28"/>
      <c r="D13835" s="198">
        <v>25</v>
      </c>
      <c r="E13835" s="557">
        <v>4000</v>
      </c>
      <c r="F13835" s="5">
        <v>4000</v>
      </c>
    </row>
    <row r="13836" spans="1:6" ht="33.75" x14ac:dyDescent="0.2">
      <c r="A13836" s="2">
        <v>13831</v>
      </c>
      <c r="B13836" s="62" t="s">
        <v>16871</v>
      </c>
      <c r="C13836" s="28"/>
      <c r="D13836" s="198">
        <v>16</v>
      </c>
      <c r="E13836" s="557">
        <v>2030.46</v>
      </c>
      <c r="F13836" s="5">
        <v>2030.46</v>
      </c>
    </row>
    <row r="13837" spans="1:6" ht="33.75" x14ac:dyDescent="0.2">
      <c r="A13837" s="2">
        <v>13832</v>
      </c>
      <c r="B13837" s="62" t="s">
        <v>16872</v>
      </c>
      <c r="C13837" s="28"/>
      <c r="D13837" s="198">
        <v>10</v>
      </c>
      <c r="E13837" s="557">
        <v>2520</v>
      </c>
      <c r="F13837" s="5">
        <v>2520</v>
      </c>
    </row>
    <row r="13838" spans="1:6" ht="22.5" x14ac:dyDescent="0.2">
      <c r="A13838" s="2">
        <v>13833</v>
      </c>
      <c r="B13838" s="62" t="s">
        <v>16873</v>
      </c>
      <c r="C13838" s="28"/>
      <c r="D13838" s="198">
        <v>2</v>
      </c>
      <c r="E13838" s="557">
        <v>119.3</v>
      </c>
      <c r="F13838" s="5">
        <v>119.3</v>
      </c>
    </row>
    <row r="13839" spans="1:6" x14ac:dyDescent="0.2">
      <c r="A13839" s="2">
        <v>13834</v>
      </c>
      <c r="B13839" s="62" t="s">
        <v>16874</v>
      </c>
      <c r="C13839" s="28"/>
      <c r="D13839" s="198">
        <v>30</v>
      </c>
      <c r="E13839" s="557">
        <v>5107.4399999999996</v>
      </c>
      <c r="F13839" s="5">
        <v>5107.4399999999996</v>
      </c>
    </row>
    <row r="13840" spans="1:6" x14ac:dyDescent="0.2">
      <c r="A13840" s="2">
        <v>13835</v>
      </c>
      <c r="B13840" s="62" t="s">
        <v>5154</v>
      </c>
      <c r="C13840" s="28"/>
      <c r="D13840" s="198">
        <v>17</v>
      </c>
      <c r="E13840" s="557">
        <v>115702.58</v>
      </c>
      <c r="F13840" s="5">
        <v>115702.58</v>
      </c>
    </row>
    <row r="13841" spans="1:6" x14ac:dyDescent="0.2">
      <c r="A13841" s="2">
        <v>13836</v>
      </c>
      <c r="B13841" s="62" t="s">
        <v>16875</v>
      </c>
      <c r="C13841" s="28"/>
      <c r="D13841" s="198">
        <v>110</v>
      </c>
      <c r="E13841" s="557">
        <v>10905.51</v>
      </c>
      <c r="F13841" s="5">
        <v>10905.51</v>
      </c>
    </row>
    <row r="13842" spans="1:6" x14ac:dyDescent="0.2">
      <c r="A13842" s="2">
        <v>13837</v>
      </c>
      <c r="B13842" s="62" t="s">
        <v>16876</v>
      </c>
      <c r="C13842" s="28"/>
      <c r="D13842" s="198">
        <v>40</v>
      </c>
      <c r="E13842" s="557">
        <v>4280</v>
      </c>
      <c r="F13842" s="5">
        <v>4280</v>
      </c>
    </row>
    <row r="13843" spans="1:6" x14ac:dyDescent="0.2">
      <c r="A13843" s="2">
        <v>13838</v>
      </c>
      <c r="B13843" s="62" t="s">
        <v>16877</v>
      </c>
      <c r="C13843" s="28"/>
      <c r="D13843" s="198">
        <v>17</v>
      </c>
      <c r="E13843" s="557">
        <v>2771</v>
      </c>
      <c r="F13843" s="5">
        <v>2771</v>
      </c>
    </row>
    <row r="13844" spans="1:6" x14ac:dyDescent="0.2">
      <c r="A13844" s="2">
        <v>13839</v>
      </c>
      <c r="B13844" s="62" t="s">
        <v>16878</v>
      </c>
      <c r="C13844" s="28"/>
      <c r="D13844" s="198">
        <v>25</v>
      </c>
      <c r="E13844" s="557">
        <v>3992</v>
      </c>
      <c r="F13844" s="5">
        <v>3992</v>
      </c>
    </row>
    <row r="13845" spans="1:6" ht="33.75" x14ac:dyDescent="0.2">
      <c r="A13845" s="2">
        <v>13840</v>
      </c>
      <c r="B13845" s="62" t="s">
        <v>16879</v>
      </c>
      <c r="C13845" s="28"/>
      <c r="D13845" s="198">
        <v>25</v>
      </c>
      <c r="E13845" s="557">
        <v>5365</v>
      </c>
      <c r="F13845" s="5">
        <v>5365</v>
      </c>
    </row>
    <row r="13846" spans="1:6" ht="22.5" x14ac:dyDescent="0.2">
      <c r="A13846" s="2">
        <v>13841</v>
      </c>
      <c r="B13846" s="62" t="s">
        <v>16880</v>
      </c>
      <c r="C13846" s="28"/>
      <c r="D13846" s="198">
        <v>110</v>
      </c>
      <c r="E13846" s="557">
        <v>19910</v>
      </c>
      <c r="F13846" s="5">
        <v>19910</v>
      </c>
    </row>
    <row r="13847" spans="1:6" ht="33.75" x14ac:dyDescent="0.2">
      <c r="A13847" s="2">
        <v>13842</v>
      </c>
      <c r="B13847" s="62" t="s">
        <v>16881</v>
      </c>
      <c r="C13847" s="28"/>
      <c r="D13847" s="198">
        <v>173</v>
      </c>
      <c r="E13847" s="557">
        <v>21305.89</v>
      </c>
      <c r="F13847" s="5">
        <v>21305.89</v>
      </c>
    </row>
    <row r="13848" spans="1:6" ht="22.5" x14ac:dyDescent="0.2">
      <c r="A13848" s="2">
        <v>13843</v>
      </c>
      <c r="B13848" s="62" t="s">
        <v>16882</v>
      </c>
      <c r="C13848" s="28"/>
      <c r="D13848" s="198">
        <v>30</v>
      </c>
      <c r="E13848" s="557">
        <v>4950</v>
      </c>
      <c r="F13848" s="5">
        <v>4950</v>
      </c>
    </row>
    <row r="13849" spans="1:6" ht="33.75" x14ac:dyDescent="0.2">
      <c r="A13849" s="2">
        <v>13844</v>
      </c>
      <c r="B13849" s="62" t="s">
        <v>16883</v>
      </c>
      <c r="C13849" s="28"/>
      <c r="D13849" s="198">
        <v>8</v>
      </c>
      <c r="E13849" s="557">
        <v>5000</v>
      </c>
      <c r="F13849" s="5">
        <v>5000</v>
      </c>
    </row>
    <row r="13850" spans="1:6" ht="22.5" x14ac:dyDescent="0.2">
      <c r="A13850" s="2">
        <v>13845</v>
      </c>
      <c r="B13850" s="62" t="s">
        <v>16884</v>
      </c>
      <c r="C13850" s="28"/>
      <c r="D13850" s="198">
        <v>15</v>
      </c>
      <c r="E13850" s="557">
        <v>3150</v>
      </c>
      <c r="F13850" s="5">
        <v>3150</v>
      </c>
    </row>
    <row r="13851" spans="1:6" ht="22.5" x14ac:dyDescent="0.2">
      <c r="A13851" s="2">
        <v>13846</v>
      </c>
      <c r="B13851" s="62" t="s">
        <v>16885</v>
      </c>
      <c r="C13851" s="28"/>
      <c r="D13851" s="198">
        <v>35</v>
      </c>
      <c r="E13851" s="557">
        <v>5960</v>
      </c>
      <c r="F13851" s="5">
        <v>5960</v>
      </c>
    </row>
    <row r="13852" spans="1:6" ht="22.5" x14ac:dyDescent="0.2">
      <c r="A13852" s="2">
        <v>13847</v>
      </c>
      <c r="B13852" s="62" t="s">
        <v>16886</v>
      </c>
      <c r="C13852" s="28"/>
      <c r="D13852" s="198">
        <v>10</v>
      </c>
      <c r="E13852" s="557">
        <v>1460</v>
      </c>
      <c r="F13852" s="5">
        <v>1460</v>
      </c>
    </row>
    <row r="13853" spans="1:6" ht="22.5" x14ac:dyDescent="0.2">
      <c r="A13853" s="2">
        <v>13848</v>
      </c>
      <c r="B13853" s="62" t="s">
        <v>16887</v>
      </c>
      <c r="C13853" s="28"/>
      <c r="D13853" s="198">
        <v>2</v>
      </c>
      <c r="E13853" s="557">
        <v>380</v>
      </c>
      <c r="F13853" s="5">
        <v>380</v>
      </c>
    </row>
    <row r="13854" spans="1:6" ht="22.5" x14ac:dyDescent="0.2">
      <c r="A13854" s="2">
        <v>13849</v>
      </c>
      <c r="B13854" s="62" t="s">
        <v>16887</v>
      </c>
      <c r="C13854" s="28"/>
      <c r="D13854" s="198">
        <v>10</v>
      </c>
      <c r="E13854" s="557">
        <v>1504</v>
      </c>
      <c r="F13854" s="5">
        <v>1504</v>
      </c>
    </row>
    <row r="13855" spans="1:6" x14ac:dyDescent="0.2">
      <c r="A13855" s="2">
        <v>13850</v>
      </c>
      <c r="B13855" s="62" t="s">
        <v>16888</v>
      </c>
      <c r="C13855" s="28"/>
      <c r="D13855" s="198">
        <v>359</v>
      </c>
      <c r="E13855" s="557">
        <v>50000</v>
      </c>
      <c r="F13855" s="5">
        <v>50000</v>
      </c>
    </row>
    <row r="13856" spans="1:6" x14ac:dyDescent="0.2">
      <c r="A13856" s="2">
        <v>13851</v>
      </c>
      <c r="B13856" s="62" t="s">
        <v>16889</v>
      </c>
      <c r="C13856" s="28"/>
      <c r="D13856" s="198">
        <v>160</v>
      </c>
      <c r="E13856" s="557">
        <v>13165.94</v>
      </c>
      <c r="F13856" s="5">
        <v>13165.94</v>
      </c>
    </row>
    <row r="13857" spans="1:6" x14ac:dyDescent="0.2">
      <c r="A13857" s="2">
        <v>13852</v>
      </c>
      <c r="B13857" s="62" t="s">
        <v>16890</v>
      </c>
      <c r="C13857" s="28"/>
      <c r="D13857" s="198">
        <v>46</v>
      </c>
      <c r="E13857" s="557">
        <v>5465</v>
      </c>
      <c r="F13857" s="5">
        <v>5465</v>
      </c>
    </row>
    <row r="13858" spans="1:6" x14ac:dyDescent="0.2">
      <c r="A13858" s="2">
        <v>13853</v>
      </c>
      <c r="B13858" s="62" t="s">
        <v>16890</v>
      </c>
      <c r="C13858" s="28"/>
      <c r="D13858" s="198">
        <v>390</v>
      </c>
      <c r="E13858" s="557">
        <v>134425.20000000001</v>
      </c>
      <c r="F13858" s="5">
        <v>134425.20000000001</v>
      </c>
    </row>
    <row r="13859" spans="1:6" x14ac:dyDescent="0.2">
      <c r="A13859" s="2">
        <v>13854</v>
      </c>
      <c r="B13859" s="62" t="s">
        <v>11924</v>
      </c>
      <c r="C13859" s="28"/>
      <c r="D13859" s="199">
        <v>1230</v>
      </c>
      <c r="E13859" s="557">
        <v>405276.3</v>
      </c>
      <c r="F13859" s="5">
        <v>405276.3</v>
      </c>
    </row>
    <row r="13860" spans="1:6" x14ac:dyDescent="0.2">
      <c r="A13860" s="2">
        <v>13855</v>
      </c>
      <c r="B13860" s="62" t="s">
        <v>16891</v>
      </c>
      <c r="C13860" s="28"/>
      <c r="D13860" s="198">
        <v>200</v>
      </c>
      <c r="E13860" s="557">
        <v>18435</v>
      </c>
      <c r="F13860" s="5">
        <v>18435</v>
      </c>
    </row>
    <row r="13861" spans="1:6" x14ac:dyDescent="0.2">
      <c r="A13861" s="2">
        <v>13856</v>
      </c>
      <c r="B13861" s="62" t="s">
        <v>16892</v>
      </c>
      <c r="C13861" s="28"/>
      <c r="D13861" s="198">
        <v>10</v>
      </c>
      <c r="E13861" s="557">
        <v>920.9</v>
      </c>
      <c r="F13861" s="5">
        <v>920.9</v>
      </c>
    </row>
    <row r="13862" spans="1:6" ht="33.75" x14ac:dyDescent="0.2">
      <c r="A13862" s="2">
        <v>13857</v>
      </c>
      <c r="B13862" s="62" t="s">
        <v>16893</v>
      </c>
      <c r="C13862" s="28"/>
      <c r="D13862" s="198">
        <v>279</v>
      </c>
      <c r="E13862" s="557">
        <v>50000</v>
      </c>
      <c r="F13862" s="5">
        <v>50000</v>
      </c>
    </row>
    <row r="13863" spans="1:6" ht="22.5" x14ac:dyDescent="0.2">
      <c r="A13863" s="2">
        <v>13858</v>
      </c>
      <c r="B13863" s="62" t="s">
        <v>16894</v>
      </c>
      <c r="C13863" s="28"/>
      <c r="D13863" s="198">
        <v>2</v>
      </c>
      <c r="E13863" s="557">
        <v>214.22</v>
      </c>
      <c r="F13863" s="5">
        <v>214.22</v>
      </c>
    </row>
    <row r="13864" spans="1:6" ht="22.5" x14ac:dyDescent="0.2">
      <c r="A13864" s="2">
        <v>13859</v>
      </c>
      <c r="B13864" s="62" t="s">
        <v>16895</v>
      </c>
      <c r="C13864" s="28"/>
      <c r="D13864" s="198">
        <v>62</v>
      </c>
      <c r="E13864" s="557">
        <v>34500</v>
      </c>
      <c r="F13864" s="5">
        <v>34500</v>
      </c>
    </row>
    <row r="13865" spans="1:6" ht="33.75" x14ac:dyDescent="0.2">
      <c r="A13865" s="2">
        <v>13860</v>
      </c>
      <c r="B13865" s="62" t="s">
        <v>16896</v>
      </c>
      <c r="C13865" s="28"/>
      <c r="D13865" s="198">
        <v>1</v>
      </c>
      <c r="E13865" s="557">
        <v>71</v>
      </c>
      <c r="F13865" s="5">
        <v>71</v>
      </c>
    </row>
    <row r="13866" spans="1:6" ht="22.5" x14ac:dyDescent="0.2">
      <c r="A13866" s="2">
        <v>13861</v>
      </c>
      <c r="B13866" s="62" t="s">
        <v>16897</v>
      </c>
      <c r="C13866" s="28"/>
      <c r="D13866" s="198">
        <v>66</v>
      </c>
      <c r="E13866" s="557">
        <v>13079.95</v>
      </c>
      <c r="F13866" s="5">
        <v>13079.95</v>
      </c>
    </row>
    <row r="13867" spans="1:6" ht="22.5" x14ac:dyDescent="0.2">
      <c r="A13867" s="2">
        <v>13862</v>
      </c>
      <c r="B13867" s="62" t="s">
        <v>16898</v>
      </c>
      <c r="C13867" s="28"/>
      <c r="D13867" s="198">
        <v>60</v>
      </c>
      <c r="E13867" s="557">
        <v>7740</v>
      </c>
      <c r="F13867" s="5">
        <v>7740</v>
      </c>
    </row>
    <row r="13868" spans="1:6" ht="22.5" x14ac:dyDescent="0.2">
      <c r="A13868" s="2">
        <v>13863</v>
      </c>
      <c r="B13868" s="62" t="s">
        <v>16899</v>
      </c>
      <c r="C13868" s="28"/>
      <c r="D13868" s="198">
        <v>70</v>
      </c>
      <c r="E13868" s="557">
        <v>6790</v>
      </c>
      <c r="F13868" s="5">
        <v>6790</v>
      </c>
    </row>
    <row r="13869" spans="1:6" x14ac:dyDescent="0.2">
      <c r="A13869" s="2">
        <v>13864</v>
      </c>
      <c r="B13869" s="62" t="s">
        <v>16900</v>
      </c>
      <c r="C13869" s="28"/>
      <c r="D13869" s="198">
        <v>3</v>
      </c>
      <c r="E13869" s="557">
        <v>597</v>
      </c>
      <c r="F13869" s="5">
        <v>597</v>
      </c>
    </row>
    <row r="13870" spans="1:6" x14ac:dyDescent="0.2">
      <c r="A13870" s="2">
        <v>13865</v>
      </c>
      <c r="B13870" s="62" t="s">
        <v>16901</v>
      </c>
      <c r="C13870" s="28"/>
      <c r="D13870" s="198">
        <v>125</v>
      </c>
      <c r="E13870" s="557">
        <v>19355</v>
      </c>
      <c r="F13870" s="5">
        <v>19355</v>
      </c>
    </row>
    <row r="13871" spans="1:6" x14ac:dyDescent="0.2">
      <c r="A13871" s="2">
        <v>13866</v>
      </c>
      <c r="B13871" s="62" t="s">
        <v>16902</v>
      </c>
      <c r="C13871" s="28"/>
      <c r="D13871" s="198">
        <v>150</v>
      </c>
      <c r="E13871" s="557">
        <v>23496</v>
      </c>
      <c r="F13871" s="5">
        <v>23496</v>
      </c>
    </row>
    <row r="13872" spans="1:6" ht="22.5" x14ac:dyDescent="0.2">
      <c r="A13872" s="2">
        <v>13867</v>
      </c>
      <c r="B13872" s="62" t="s">
        <v>16880</v>
      </c>
      <c r="C13872" s="28"/>
      <c r="D13872" s="198">
        <v>14</v>
      </c>
      <c r="E13872" s="557">
        <v>2807</v>
      </c>
      <c r="F13872" s="5">
        <v>2807</v>
      </c>
    </row>
    <row r="13873" spans="1:6" ht="22.5" x14ac:dyDescent="0.2">
      <c r="A13873" s="2">
        <v>13868</v>
      </c>
      <c r="B13873" s="62" t="s">
        <v>16903</v>
      </c>
      <c r="C13873" s="28"/>
      <c r="D13873" s="198">
        <v>35</v>
      </c>
      <c r="E13873" s="557">
        <v>8120</v>
      </c>
      <c r="F13873" s="5">
        <v>8120</v>
      </c>
    </row>
    <row r="13874" spans="1:6" ht="45" x14ac:dyDescent="0.2">
      <c r="A13874" s="2">
        <v>13869</v>
      </c>
      <c r="B13874" s="62" t="s">
        <v>16904</v>
      </c>
      <c r="C13874" s="28"/>
      <c r="D13874" s="198">
        <v>110</v>
      </c>
      <c r="E13874" s="557">
        <v>19250</v>
      </c>
      <c r="F13874" s="5">
        <v>19250</v>
      </c>
    </row>
    <row r="13875" spans="1:6" ht="45" x14ac:dyDescent="0.2">
      <c r="A13875" s="2">
        <v>13870</v>
      </c>
      <c r="B13875" s="62" t="s">
        <v>16905</v>
      </c>
      <c r="C13875" s="28"/>
      <c r="D13875" s="198">
        <v>15</v>
      </c>
      <c r="E13875" s="557">
        <v>2715</v>
      </c>
      <c r="F13875" s="5">
        <v>2715</v>
      </c>
    </row>
    <row r="13876" spans="1:6" x14ac:dyDescent="0.2">
      <c r="A13876" s="2">
        <v>13871</v>
      </c>
      <c r="B13876" s="62" t="s">
        <v>16906</v>
      </c>
      <c r="C13876" s="28"/>
      <c r="D13876" s="199">
        <v>16588</v>
      </c>
      <c r="E13876" s="557">
        <v>1410045.05</v>
      </c>
      <c r="F13876" s="5">
        <v>1410045.05</v>
      </c>
    </row>
    <row r="13877" spans="1:6" ht="22.5" x14ac:dyDescent="0.2">
      <c r="A13877" s="2">
        <v>13872</v>
      </c>
      <c r="B13877" s="62" t="s">
        <v>16907</v>
      </c>
      <c r="C13877" s="28"/>
      <c r="D13877" s="198">
        <v>1</v>
      </c>
      <c r="E13877" s="557">
        <v>2490</v>
      </c>
      <c r="F13877" s="5">
        <v>2490</v>
      </c>
    </row>
    <row r="13878" spans="1:6" ht="22.5" x14ac:dyDescent="0.2">
      <c r="A13878" s="2">
        <v>13873</v>
      </c>
      <c r="B13878" s="62" t="s">
        <v>16908</v>
      </c>
      <c r="C13878" s="28"/>
      <c r="D13878" s="198">
        <v>100</v>
      </c>
      <c r="E13878" s="557">
        <v>20000</v>
      </c>
      <c r="F13878" s="5">
        <v>20000</v>
      </c>
    </row>
    <row r="13879" spans="1:6" x14ac:dyDescent="0.2">
      <c r="A13879" s="2">
        <v>13874</v>
      </c>
      <c r="B13879" s="62" t="s">
        <v>16909</v>
      </c>
      <c r="C13879" s="28"/>
      <c r="D13879" s="198">
        <v>1</v>
      </c>
      <c r="E13879" s="557">
        <v>273</v>
      </c>
      <c r="F13879" s="5">
        <v>273</v>
      </c>
    </row>
    <row r="13880" spans="1:6" ht="22.5" x14ac:dyDescent="0.2">
      <c r="A13880" s="2">
        <v>13875</v>
      </c>
      <c r="B13880" s="62" t="s">
        <v>16910</v>
      </c>
      <c r="C13880" s="28"/>
      <c r="D13880" s="198">
        <v>16</v>
      </c>
      <c r="E13880" s="557">
        <v>4368</v>
      </c>
      <c r="F13880" s="5">
        <v>4368</v>
      </c>
    </row>
    <row r="13881" spans="1:6" x14ac:dyDescent="0.2">
      <c r="A13881" s="2">
        <v>13876</v>
      </c>
      <c r="B13881" s="62" t="s">
        <v>13725</v>
      </c>
      <c r="C13881" s="28"/>
      <c r="D13881" s="198">
        <v>318</v>
      </c>
      <c r="E13881" s="557">
        <v>39159.15</v>
      </c>
      <c r="F13881" s="5">
        <v>39159.15</v>
      </c>
    </row>
    <row r="13882" spans="1:6" x14ac:dyDescent="0.2">
      <c r="A13882" s="2">
        <v>13877</v>
      </c>
      <c r="B13882" s="62" t="s">
        <v>11924</v>
      </c>
      <c r="C13882" s="28"/>
      <c r="D13882" s="198">
        <v>40</v>
      </c>
      <c r="E13882" s="557">
        <v>1676.7</v>
      </c>
      <c r="F13882" s="5">
        <v>1676.7</v>
      </c>
    </row>
    <row r="13883" spans="1:6" x14ac:dyDescent="0.2">
      <c r="A13883" s="2">
        <v>13878</v>
      </c>
      <c r="B13883" s="62" t="s">
        <v>16911</v>
      </c>
      <c r="C13883" s="28"/>
      <c r="D13883" s="198">
        <v>1</v>
      </c>
      <c r="E13883" s="557">
        <v>1040.05</v>
      </c>
      <c r="F13883" s="5">
        <v>1040.05</v>
      </c>
    </row>
    <row r="13884" spans="1:6" x14ac:dyDescent="0.2">
      <c r="A13884" s="2">
        <v>13879</v>
      </c>
      <c r="B13884" s="62" t="s">
        <v>16912</v>
      </c>
      <c r="C13884" s="28"/>
      <c r="D13884" s="198">
        <v>2</v>
      </c>
      <c r="E13884" s="557">
        <v>2516.8000000000002</v>
      </c>
      <c r="F13884" s="5">
        <v>2516.8000000000002</v>
      </c>
    </row>
    <row r="13885" spans="1:6" x14ac:dyDescent="0.2">
      <c r="A13885" s="2">
        <v>13880</v>
      </c>
      <c r="B13885" s="62" t="s">
        <v>9438</v>
      </c>
      <c r="C13885" s="28"/>
      <c r="D13885" s="198">
        <v>123</v>
      </c>
      <c r="E13885" s="557">
        <v>8298.2199999999993</v>
      </c>
      <c r="F13885" s="5">
        <v>8298.2199999999993</v>
      </c>
    </row>
    <row r="13886" spans="1:6" ht="33.75" x14ac:dyDescent="0.2">
      <c r="A13886" s="2">
        <v>13881</v>
      </c>
      <c r="B13886" s="62" t="s">
        <v>16913</v>
      </c>
      <c r="C13886" s="28"/>
      <c r="D13886" s="198">
        <v>70</v>
      </c>
      <c r="E13886" s="557">
        <v>5536.74</v>
      </c>
      <c r="F13886" s="5">
        <v>5536.74</v>
      </c>
    </row>
    <row r="13887" spans="1:6" x14ac:dyDescent="0.2">
      <c r="A13887" s="2">
        <v>13882</v>
      </c>
      <c r="B13887" s="62" t="s">
        <v>13725</v>
      </c>
      <c r="C13887" s="28"/>
      <c r="D13887" s="198">
        <v>30</v>
      </c>
      <c r="E13887" s="557">
        <v>1917.86</v>
      </c>
      <c r="F13887" s="5">
        <v>1917.86</v>
      </c>
    </row>
    <row r="13888" spans="1:6" ht="22.5" x14ac:dyDescent="0.2">
      <c r="A13888" s="2">
        <v>13883</v>
      </c>
      <c r="B13888" s="62" t="s">
        <v>16914</v>
      </c>
      <c r="C13888" s="28"/>
      <c r="D13888" s="198">
        <v>7</v>
      </c>
      <c r="E13888" s="557">
        <v>2324</v>
      </c>
      <c r="F13888" s="5">
        <v>2324</v>
      </c>
    </row>
    <row r="13889" spans="1:6" ht="22.5" x14ac:dyDescent="0.2">
      <c r="A13889" s="2">
        <v>13884</v>
      </c>
      <c r="B13889" s="62" t="s">
        <v>16915</v>
      </c>
      <c r="C13889" s="28"/>
      <c r="D13889" s="198">
        <v>30</v>
      </c>
      <c r="E13889" s="557">
        <v>4200</v>
      </c>
      <c r="F13889" s="5">
        <v>4200</v>
      </c>
    </row>
    <row r="13890" spans="1:6" ht="22.5" x14ac:dyDescent="0.2">
      <c r="A13890" s="2">
        <v>13885</v>
      </c>
      <c r="B13890" s="62" t="s">
        <v>16916</v>
      </c>
      <c r="C13890" s="28"/>
      <c r="D13890" s="198">
        <v>66</v>
      </c>
      <c r="E13890" s="557">
        <v>11814</v>
      </c>
      <c r="F13890" s="5">
        <v>11814</v>
      </c>
    </row>
    <row r="13891" spans="1:6" ht="22.5" x14ac:dyDescent="0.2">
      <c r="A13891" s="2">
        <v>13886</v>
      </c>
      <c r="B13891" s="62" t="s">
        <v>16917</v>
      </c>
      <c r="C13891" s="28"/>
      <c r="D13891" s="198">
        <v>96</v>
      </c>
      <c r="E13891" s="557">
        <v>18720</v>
      </c>
      <c r="F13891" s="5">
        <v>18720</v>
      </c>
    </row>
    <row r="13892" spans="1:6" ht="33.75" x14ac:dyDescent="0.2">
      <c r="A13892" s="2">
        <v>13887</v>
      </c>
      <c r="B13892" s="62" t="s">
        <v>16918</v>
      </c>
      <c r="C13892" s="28"/>
      <c r="D13892" s="198">
        <v>64</v>
      </c>
      <c r="E13892" s="557">
        <v>13312</v>
      </c>
      <c r="F13892" s="5">
        <v>13312</v>
      </c>
    </row>
    <row r="13893" spans="1:6" ht="33.75" x14ac:dyDescent="0.2">
      <c r="A13893" s="2">
        <v>13888</v>
      </c>
      <c r="B13893" s="62" t="s">
        <v>16919</v>
      </c>
      <c r="C13893" s="28"/>
      <c r="D13893" s="198">
        <v>5</v>
      </c>
      <c r="E13893" s="557">
        <v>1150</v>
      </c>
      <c r="F13893" s="5">
        <v>1150</v>
      </c>
    </row>
    <row r="13894" spans="1:6" ht="33.75" x14ac:dyDescent="0.2">
      <c r="A13894" s="2">
        <v>13889</v>
      </c>
      <c r="B13894" s="62" t="s">
        <v>16920</v>
      </c>
      <c r="C13894" s="28"/>
      <c r="D13894" s="198">
        <v>30</v>
      </c>
      <c r="E13894" s="557">
        <v>6960</v>
      </c>
      <c r="F13894" s="5">
        <v>6960</v>
      </c>
    </row>
    <row r="13895" spans="1:6" ht="22.5" x14ac:dyDescent="0.2">
      <c r="A13895" s="2">
        <v>13890</v>
      </c>
      <c r="B13895" s="62" t="s">
        <v>16921</v>
      </c>
      <c r="C13895" s="28"/>
      <c r="D13895" s="198">
        <v>30</v>
      </c>
      <c r="E13895" s="557">
        <v>7320</v>
      </c>
      <c r="F13895" s="5">
        <v>7320</v>
      </c>
    </row>
    <row r="13896" spans="1:6" ht="22.5" x14ac:dyDescent="0.2">
      <c r="A13896" s="2">
        <v>13891</v>
      </c>
      <c r="B13896" s="62" t="s">
        <v>16922</v>
      </c>
      <c r="C13896" s="28"/>
      <c r="D13896" s="198">
        <v>30</v>
      </c>
      <c r="E13896" s="557">
        <v>4200</v>
      </c>
      <c r="F13896" s="5">
        <v>4200</v>
      </c>
    </row>
    <row r="13897" spans="1:6" x14ac:dyDescent="0.2">
      <c r="A13897" s="2">
        <v>13892</v>
      </c>
      <c r="B13897" s="62" t="s">
        <v>16923</v>
      </c>
      <c r="C13897" s="28"/>
      <c r="D13897" s="198">
        <v>710</v>
      </c>
      <c r="E13897" s="557">
        <v>117920</v>
      </c>
      <c r="F13897" s="5">
        <v>117920</v>
      </c>
    </row>
    <row r="13898" spans="1:6" x14ac:dyDescent="0.2">
      <c r="A13898" s="2">
        <v>13893</v>
      </c>
      <c r="B13898" s="62" t="s">
        <v>16924</v>
      </c>
      <c r="C13898" s="28"/>
      <c r="D13898" s="198">
        <v>369</v>
      </c>
      <c r="E13898" s="557">
        <v>90000</v>
      </c>
      <c r="F13898" s="5">
        <v>90000</v>
      </c>
    </row>
    <row r="13899" spans="1:6" x14ac:dyDescent="0.2">
      <c r="A13899" s="2">
        <v>13894</v>
      </c>
      <c r="B13899" s="62" t="s">
        <v>16925</v>
      </c>
      <c r="C13899" s="28"/>
      <c r="D13899" s="198">
        <v>35</v>
      </c>
      <c r="E13899" s="557">
        <v>8002.8</v>
      </c>
      <c r="F13899" s="5">
        <v>8002.8</v>
      </c>
    </row>
    <row r="13900" spans="1:6" ht="22.5" x14ac:dyDescent="0.2">
      <c r="A13900" s="2">
        <v>13895</v>
      </c>
      <c r="B13900" s="62" t="s">
        <v>16926</v>
      </c>
      <c r="C13900" s="28"/>
      <c r="D13900" s="198">
        <v>488</v>
      </c>
      <c r="E13900" s="557">
        <v>81997.2</v>
      </c>
      <c r="F13900" s="5">
        <v>81997.2</v>
      </c>
    </row>
    <row r="13901" spans="1:6" x14ac:dyDescent="0.2">
      <c r="A13901" s="2">
        <v>13896</v>
      </c>
      <c r="B13901" s="62" t="s">
        <v>16927</v>
      </c>
      <c r="C13901" s="28"/>
      <c r="D13901" s="198">
        <v>149</v>
      </c>
      <c r="E13901" s="557">
        <v>30000</v>
      </c>
      <c r="F13901" s="5">
        <v>30000</v>
      </c>
    </row>
    <row r="13902" spans="1:6" ht="22.5" x14ac:dyDescent="0.2">
      <c r="A13902" s="2">
        <v>13897</v>
      </c>
      <c r="B13902" s="62" t="s">
        <v>16928</v>
      </c>
      <c r="C13902" s="28"/>
      <c r="D13902" s="199">
        <v>1742</v>
      </c>
      <c r="E13902" s="557">
        <v>357164.9</v>
      </c>
      <c r="F13902" s="5">
        <v>357164.9</v>
      </c>
    </row>
    <row r="13903" spans="1:6" ht="22.5" x14ac:dyDescent="0.2">
      <c r="A13903" s="2">
        <v>13898</v>
      </c>
      <c r="B13903" s="62" t="s">
        <v>16929</v>
      </c>
      <c r="C13903" s="28"/>
      <c r="D13903" s="198">
        <v>96</v>
      </c>
      <c r="E13903" s="557">
        <v>42835.1</v>
      </c>
      <c r="F13903" s="5">
        <v>42835.1</v>
      </c>
    </row>
    <row r="13904" spans="1:6" ht="22.5" x14ac:dyDescent="0.2">
      <c r="A13904" s="2">
        <v>13899</v>
      </c>
      <c r="B13904" s="62" t="s">
        <v>16930</v>
      </c>
      <c r="C13904" s="28"/>
      <c r="D13904" s="198">
        <v>60</v>
      </c>
      <c r="E13904" s="557">
        <v>17328</v>
      </c>
      <c r="F13904" s="5">
        <v>17328</v>
      </c>
    </row>
    <row r="13905" spans="1:6" ht="33.75" x14ac:dyDescent="0.2">
      <c r="A13905" s="2">
        <v>13900</v>
      </c>
      <c r="B13905" s="62" t="s">
        <v>16931</v>
      </c>
      <c r="C13905" s="28"/>
      <c r="D13905" s="198">
        <v>30</v>
      </c>
      <c r="E13905" s="557">
        <v>7752</v>
      </c>
      <c r="F13905" s="5">
        <v>7752</v>
      </c>
    </row>
    <row r="13906" spans="1:6" ht="33.75" x14ac:dyDescent="0.2">
      <c r="A13906" s="2">
        <v>13901</v>
      </c>
      <c r="B13906" s="62" t="s">
        <v>16932</v>
      </c>
      <c r="C13906" s="28"/>
      <c r="D13906" s="198">
        <v>56</v>
      </c>
      <c r="E13906" s="557">
        <v>14098</v>
      </c>
      <c r="F13906" s="5">
        <v>14098</v>
      </c>
    </row>
    <row r="13907" spans="1:6" ht="33.75" x14ac:dyDescent="0.2">
      <c r="A13907" s="2">
        <v>13902</v>
      </c>
      <c r="B13907" s="62" t="s">
        <v>16933</v>
      </c>
      <c r="C13907" s="28"/>
      <c r="D13907" s="198">
        <v>28</v>
      </c>
      <c r="E13907" s="557">
        <v>6536.3</v>
      </c>
      <c r="F13907" s="5">
        <v>6536.3</v>
      </c>
    </row>
    <row r="13908" spans="1:6" ht="33.75" x14ac:dyDescent="0.2">
      <c r="A13908" s="2">
        <v>13903</v>
      </c>
      <c r="B13908" s="62" t="s">
        <v>16934</v>
      </c>
      <c r="C13908" s="28"/>
      <c r="D13908" s="198">
        <v>56</v>
      </c>
      <c r="E13908" s="557">
        <v>13087.2</v>
      </c>
      <c r="F13908" s="5">
        <v>13087.2</v>
      </c>
    </row>
    <row r="13909" spans="1:6" ht="33.75" x14ac:dyDescent="0.2">
      <c r="A13909" s="2">
        <v>13904</v>
      </c>
      <c r="B13909" s="62" t="s">
        <v>16935</v>
      </c>
      <c r="C13909" s="28"/>
      <c r="D13909" s="198">
        <v>56</v>
      </c>
      <c r="E13909" s="557">
        <v>14470.4</v>
      </c>
      <c r="F13909" s="5">
        <v>14470.4</v>
      </c>
    </row>
    <row r="13910" spans="1:6" ht="33.75" x14ac:dyDescent="0.2">
      <c r="A13910" s="2">
        <v>13905</v>
      </c>
      <c r="B13910" s="62" t="s">
        <v>16936</v>
      </c>
      <c r="C13910" s="28"/>
      <c r="D13910" s="198">
        <v>56</v>
      </c>
      <c r="E13910" s="557">
        <v>14098</v>
      </c>
      <c r="F13910" s="5">
        <v>14098</v>
      </c>
    </row>
    <row r="13911" spans="1:6" ht="33.75" x14ac:dyDescent="0.2">
      <c r="A13911" s="2">
        <v>13906</v>
      </c>
      <c r="B13911" s="62" t="s">
        <v>16937</v>
      </c>
      <c r="C13911" s="28"/>
      <c r="D13911" s="198">
        <v>116</v>
      </c>
      <c r="E13911" s="557">
        <v>24795</v>
      </c>
      <c r="F13911" s="5">
        <v>24795</v>
      </c>
    </row>
    <row r="13912" spans="1:6" ht="22.5" x14ac:dyDescent="0.2">
      <c r="A13912" s="2">
        <v>13907</v>
      </c>
      <c r="B13912" s="62" t="s">
        <v>16938</v>
      </c>
      <c r="C13912" s="28"/>
      <c r="D13912" s="198">
        <v>58</v>
      </c>
      <c r="E13912" s="557">
        <v>14601.5</v>
      </c>
      <c r="F13912" s="5">
        <v>14601.5</v>
      </c>
    </row>
    <row r="13913" spans="1:6" ht="33.75" x14ac:dyDescent="0.2">
      <c r="A13913" s="2">
        <v>13908</v>
      </c>
      <c r="B13913" s="62" t="s">
        <v>16939</v>
      </c>
      <c r="C13913" s="28"/>
      <c r="D13913" s="198">
        <v>58</v>
      </c>
      <c r="E13913" s="557">
        <v>14601.5</v>
      </c>
      <c r="F13913" s="5">
        <v>14601.5</v>
      </c>
    </row>
    <row r="13914" spans="1:6" ht="22.5" x14ac:dyDescent="0.2">
      <c r="A13914" s="2">
        <v>13909</v>
      </c>
      <c r="B13914" s="62" t="s">
        <v>16940</v>
      </c>
      <c r="C13914" s="28"/>
      <c r="D13914" s="198">
        <v>86</v>
      </c>
      <c r="E13914" s="557">
        <v>35376.1</v>
      </c>
      <c r="F13914" s="5">
        <v>35376.1</v>
      </c>
    </row>
    <row r="13915" spans="1:6" ht="33.75" x14ac:dyDescent="0.2">
      <c r="A13915" s="2">
        <v>13910</v>
      </c>
      <c r="B13915" s="62" t="s">
        <v>16941</v>
      </c>
      <c r="C13915" s="28"/>
      <c r="D13915" s="198">
        <v>51</v>
      </c>
      <c r="E13915" s="557">
        <v>23256</v>
      </c>
      <c r="F13915" s="5">
        <v>23256</v>
      </c>
    </row>
    <row r="13916" spans="1:6" ht="22.5" x14ac:dyDescent="0.2">
      <c r="A13916" s="2">
        <v>13911</v>
      </c>
      <c r="B13916" s="62" t="s">
        <v>16942</v>
      </c>
      <c r="C13916" s="28"/>
      <c r="D13916" s="198">
        <v>36</v>
      </c>
      <c r="E13916" s="557">
        <v>13932</v>
      </c>
      <c r="F13916" s="5">
        <v>13932</v>
      </c>
    </row>
    <row r="13917" spans="1:6" ht="22.5" x14ac:dyDescent="0.2">
      <c r="A13917" s="2">
        <v>13912</v>
      </c>
      <c r="B13917" s="62" t="s">
        <v>16943</v>
      </c>
      <c r="C13917" s="28"/>
      <c r="D13917" s="198">
        <v>12</v>
      </c>
      <c r="E13917" s="557">
        <v>3790.8</v>
      </c>
      <c r="F13917" s="5">
        <v>3790.8</v>
      </c>
    </row>
    <row r="13918" spans="1:6" ht="22.5" x14ac:dyDescent="0.2">
      <c r="A13918" s="2">
        <v>13913</v>
      </c>
      <c r="B13918" s="62" t="s">
        <v>16944</v>
      </c>
      <c r="C13918" s="28"/>
      <c r="D13918" s="198">
        <v>12</v>
      </c>
      <c r="E13918" s="557">
        <v>3790.8</v>
      </c>
      <c r="F13918" s="5">
        <v>3790.8</v>
      </c>
    </row>
    <row r="13919" spans="1:6" ht="22.5" x14ac:dyDescent="0.2">
      <c r="A13919" s="2">
        <v>13914</v>
      </c>
      <c r="B13919" s="62" t="s">
        <v>16945</v>
      </c>
      <c r="C13919" s="28"/>
      <c r="D13919" s="198">
        <v>20</v>
      </c>
      <c r="E13919" s="557">
        <v>8190</v>
      </c>
      <c r="F13919" s="5">
        <v>8190</v>
      </c>
    </row>
    <row r="13920" spans="1:6" ht="56.25" x14ac:dyDescent="0.2">
      <c r="A13920" s="2">
        <v>13915</v>
      </c>
      <c r="B13920" s="62" t="s">
        <v>16946</v>
      </c>
      <c r="C13920" s="28"/>
      <c r="D13920" s="198">
        <v>1</v>
      </c>
      <c r="E13920" s="557">
        <v>354.6</v>
      </c>
      <c r="F13920" s="5">
        <v>354.6</v>
      </c>
    </row>
    <row r="13921" spans="1:6" ht="22.5" x14ac:dyDescent="0.2">
      <c r="A13921" s="2">
        <v>13916</v>
      </c>
      <c r="B13921" s="62" t="s">
        <v>16947</v>
      </c>
      <c r="C13921" s="28"/>
      <c r="D13921" s="198">
        <v>16</v>
      </c>
      <c r="E13921" s="557">
        <v>6192</v>
      </c>
      <c r="F13921" s="5">
        <v>6192</v>
      </c>
    </row>
    <row r="13922" spans="1:6" ht="56.25" x14ac:dyDescent="0.2">
      <c r="A13922" s="2">
        <v>13917</v>
      </c>
      <c r="B13922" s="62" t="s">
        <v>16948</v>
      </c>
      <c r="C13922" s="28"/>
      <c r="D13922" s="198">
        <v>31</v>
      </c>
      <c r="E13922" s="557">
        <v>16237.8</v>
      </c>
      <c r="F13922" s="5">
        <v>16237.8</v>
      </c>
    </row>
    <row r="13923" spans="1:6" ht="22.5" x14ac:dyDescent="0.2">
      <c r="A13923" s="2">
        <v>13918</v>
      </c>
      <c r="B13923" s="62" t="s">
        <v>16949</v>
      </c>
      <c r="C13923" s="28"/>
      <c r="D13923" s="198">
        <v>2</v>
      </c>
      <c r="E13923" s="557">
        <v>354.6</v>
      </c>
      <c r="F13923" s="5">
        <v>354.6</v>
      </c>
    </row>
    <row r="13924" spans="1:6" ht="45" x14ac:dyDescent="0.2">
      <c r="A13924" s="2">
        <v>13919</v>
      </c>
      <c r="B13924" s="62" t="s">
        <v>16950</v>
      </c>
      <c r="C13924" s="28"/>
      <c r="D13924" s="198">
        <v>1</v>
      </c>
      <c r="E13924" s="557">
        <v>74.900000000000006</v>
      </c>
      <c r="F13924" s="5">
        <v>74.900000000000006</v>
      </c>
    </row>
    <row r="13925" spans="1:6" ht="22.5" x14ac:dyDescent="0.2">
      <c r="A13925" s="2">
        <v>13920</v>
      </c>
      <c r="B13925" s="62" t="s">
        <v>16951</v>
      </c>
      <c r="C13925" s="28"/>
      <c r="D13925" s="198">
        <v>2</v>
      </c>
      <c r="E13925" s="557">
        <v>372.6</v>
      </c>
      <c r="F13925" s="5">
        <v>372.6</v>
      </c>
    </row>
    <row r="13926" spans="1:6" ht="22.5" x14ac:dyDescent="0.2">
      <c r="A13926" s="2">
        <v>13921</v>
      </c>
      <c r="B13926" s="62" t="s">
        <v>16952</v>
      </c>
      <c r="C13926" s="28"/>
      <c r="D13926" s="198">
        <v>2</v>
      </c>
      <c r="E13926" s="557">
        <v>394.2</v>
      </c>
      <c r="F13926" s="5">
        <v>394.2</v>
      </c>
    </row>
    <row r="13927" spans="1:6" ht="22.5" x14ac:dyDescent="0.2">
      <c r="A13927" s="2">
        <v>13922</v>
      </c>
      <c r="B13927" s="62" t="s">
        <v>16953</v>
      </c>
      <c r="C13927" s="28"/>
      <c r="D13927" s="198">
        <v>2</v>
      </c>
      <c r="E13927" s="557">
        <v>352.8</v>
      </c>
      <c r="F13927" s="5">
        <v>352.8</v>
      </c>
    </row>
    <row r="13928" spans="1:6" ht="22.5" x14ac:dyDescent="0.2">
      <c r="A13928" s="2">
        <v>13923</v>
      </c>
      <c r="B13928" s="62" t="s">
        <v>16954</v>
      </c>
      <c r="C13928" s="28"/>
      <c r="D13928" s="198">
        <v>2</v>
      </c>
      <c r="E13928" s="557">
        <v>432</v>
      </c>
      <c r="F13928" s="5">
        <v>432</v>
      </c>
    </row>
    <row r="13929" spans="1:6" ht="45" x14ac:dyDescent="0.2">
      <c r="A13929" s="2">
        <v>13924</v>
      </c>
      <c r="B13929" s="62" t="s">
        <v>16955</v>
      </c>
      <c r="C13929" s="28"/>
      <c r="D13929" s="198">
        <v>11</v>
      </c>
      <c r="E13929" s="557">
        <v>4752</v>
      </c>
      <c r="F13929" s="5">
        <v>4752</v>
      </c>
    </row>
    <row r="13930" spans="1:6" ht="33.75" x14ac:dyDescent="0.2">
      <c r="A13930" s="2">
        <v>13925</v>
      </c>
      <c r="B13930" s="62" t="s">
        <v>16956</v>
      </c>
      <c r="C13930" s="28"/>
      <c r="D13930" s="198">
        <v>31</v>
      </c>
      <c r="E13930" s="557">
        <v>7421.4</v>
      </c>
      <c r="F13930" s="5">
        <v>7421.4</v>
      </c>
    </row>
    <row r="13931" spans="1:6" ht="56.25" x14ac:dyDescent="0.2">
      <c r="A13931" s="2">
        <v>13926</v>
      </c>
      <c r="B13931" s="62" t="s">
        <v>16957</v>
      </c>
      <c r="C13931" s="28"/>
      <c r="D13931" s="198">
        <v>31</v>
      </c>
      <c r="E13931" s="557">
        <v>13615.2</v>
      </c>
      <c r="F13931" s="5">
        <v>13615.2</v>
      </c>
    </row>
    <row r="13932" spans="1:6" ht="67.5" x14ac:dyDescent="0.2">
      <c r="A13932" s="2">
        <v>13927</v>
      </c>
      <c r="B13932" s="62" t="s">
        <v>16958</v>
      </c>
      <c r="C13932" s="28"/>
      <c r="D13932" s="198">
        <v>31</v>
      </c>
      <c r="E13932" s="557">
        <v>13615.2</v>
      </c>
      <c r="F13932" s="5">
        <v>13615.2</v>
      </c>
    </row>
    <row r="13933" spans="1:6" ht="45" x14ac:dyDescent="0.2">
      <c r="A13933" s="2">
        <v>13928</v>
      </c>
      <c r="B13933" s="62" t="s">
        <v>16959</v>
      </c>
      <c r="C13933" s="28"/>
      <c r="D13933" s="198">
        <v>31</v>
      </c>
      <c r="E13933" s="557">
        <v>8621.1</v>
      </c>
      <c r="F13933" s="5">
        <v>8621.1</v>
      </c>
    </row>
    <row r="13934" spans="1:6" ht="45" x14ac:dyDescent="0.2">
      <c r="A13934" s="2">
        <v>13929</v>
      </c>
      <c r="B13934" s="62" t="s">
        <v>16960</v>
      </c>
      <c r="C13934" s="28"/>
      <c r="D13934" s="198">
        <v>31</v>
      </c>
      <c r="E13934" s="557">
        <v>13615.2</v>
      </c>
      <c r="F13934" s="5">
        <v>13615.2</v>
      </c>
    </row>
    <row r="13935" spans="1:6" ht="67.5" x14ac:dyDescent="0.2">
      <c r="A13935" s="2">
        <v>13930</v>
      </c>
      <c r="B13935" s="62" t="s">
        <v>16961</v>
      </c>
      <c r="C13935" s="28"/>
      <c r="D13935" s="198">
        <v>31</v>
      </c>
      <c r="E13935" s="557">
        <v>11941.2</v>
      </c>
      <c r="F13935" s="5">
        <v>11941.2</v>
      </c>
    </row>
    <row r="13936" spans="1:6" ht="33.75" x14ac:dyDescent="0.2">
      <c r="A13936" s="2">
        <v>13931</v>
      </c>
      <c r="B13936" s="62" t="s">
        <v>16962</v>
      </c>
      <c r="C13936" s="28"/>
      <c r="D13936" s="198">
        <v>5</v>
      </c>
      <c r="E13936" s="557">
        <v>1161</v>
      </c>
      <c r="F13936" s="5">
        <v>1161</v>
      </c>
    </row>
    <row r="13937" spans="1:6" ht="33.75" x14ac:dyDescent="0.2">
      <c r="A13937" s="2">
        <v>13932</v>
      </c>
      <c r="B13937" s="62" t="s">
        <v>16963</v>
      </c>
      <c r="C13937" s="28"/>
      <c r="D13937" s="198">
        <v>5</v>
      </c>
      <c r="E13937" s="557">
        <v>1161</v>
      </c>
      <c r="F13937" s="5">
        <v>1161</v>
      </c>
    </row>
    <row r="13938" spans="1:6" ht="33.75" x14ac:dyDescent="0.2">
      <c r="A13938" s="2">
        <v>13933</v>
      </c>
      <c r="B13938" s="62" t="s">
        <v>16964</v>
      </c>
      <c r="C13938" s="28"/>
      <c r="D13938" s="198">
        <v>10</v>
      </c>
      <c r="E13938" s="557">
        <v>2385</v>
      </c>
      <c r="F13938" s="5">
        <v>2385</v>
      </c>
    </row>
    <row r="13939" spans="1:6" ht="22.5" x14ac:dyDescent="0.2">
      <c r="A13939" s="2">
        <v>13934</v>
      </c>
      <c r="B13939" s="62" t="s">
        <v>16965</v>
      </c>
      <c r="C13939" s="28"/>
      <c r="D13939" s="198">
        <v>5</v>
      </c>
      <c r="E13939" s="557">
        <v>1147.5</v>
      </c>
      <c r="F13939" s="5">
        <v>1147.5</v>
      </c>
    </row>
    <row r="13940" spans="1:6" ht="22.5" x14ac:dyDescent="0.2">
      <c r="A13940" s="2">
        <v>13935</v>
      </c>
      <c r="B13940" s="62" t="s">
        <v>16966</v>
      </c>
      <c r="C13940" s="28"/>
      <c r="D13940" s="198">
        <v>5</v>
      </c>
      <c r="E13940" s="557">
        <v>1152</v>
      </c>
      <c r="F13940" s="5">
        <v>1152</v>
      </c>
    </row>
    <row r="13941" spans="1:6" ht="22.5" x14ac:dyDescent="0.2">
      <c r="A13941" s="2">
        <v>13936</v>
      </c>
      <c r="B13941" s="62" t="s">
        <v>16967</v>
      </c>
      <c r="C13941" s="28"/>
      <c r="D13941" s="198">
        <v>31</v>
      </c>
      <c r="E13941" s="557">
        <v>7923.6</v>
      </c>
      <c r="F13941" s="5">
        <v>7923.6</v>
      </c>
    </row>
    <row r="13942" spans="1:6" ht="33.75" x14ac:dyDescent="0.2">
      <c r="A13942" s="2">
        <v>13937</v>
      </c>
      <c r="B13942" s="62" t="s">
        <v>16968</v>
      </c>
      <c r="C13942" s="28"/>
      <c r="D13942" s="198">
        <v>31</v>
      </c>
      <c r="E13942" s="557">
        <v>7951.5</v>
      </c>
      <c r="F13942" s="5">
        <v>7951.5</v>
      </c>
    </row>
    <row r="13943" spans="1:6" ht="33.75" x14ac:dyDescent="0.2">
      <c r="A13943" s="2">
        <v>13938</v>
      </c>
      <c r="B13943" s="62" t="s">
        <v>16969</v>
      </c>
      <c r="C13943" s="28"/>
      <c r="D13943" s="198">
        <v>31</v>
      </c>
      <c r="E13943" s="557">
        <v>9346.5</v>
      </c>
      <c r="F13943" s="5">
        <v>9346.5</v>
      </c>
    </row>
    <row r="13944" spans="1:6" ht="33.75" x14ac:dyDescent="0.2">
      <c r="A13944" s="2">
        <v>13939</v>
      </c>
      <c r="B13944" s="62" t="s">
        <v>16970</v>
      </c>
      <c r="C13944" s="28"/>
      <c r="D13944" s="198">
        <v>31</v>
      </c>
      <c r="E13944" s="557">
        <v>9346.5</v>
      </c>
      <c r="F13944" s="5">
        <v>9346.5</v>
      </c>
    </row>
    <row r="13945" spans="1:6" ht="33.75" x14ac:dyDescent="0.2">
      <c r="A13945" s="2">
        <v>13940</v>
      </c>
      <c r="B13945" s="62" t="s">
        <v>16971</v>
      </c>
      <c r="C13945" s="28"/>
      <c r="D13945" s="198">
        <v>75</v>
      </c>
      <c r="E13945" s="557">
        <v>15187.5</v>
      </c>
      <c r="F13945" s="5">
        <v>15187.5</v>
      </c>
    </row>
    <row r="13946" spans="1:6" ht="33.75" x14ac:dyDescent="0.2">
      <c r="A13946" s="2">
        <v>13941</v>
      </c>
      <c r="B13946" s="62" t="s">
        <v>16972</v>
      </c>
      <c r="C13946" s="28"/>
      <c r="D13946" s="198">
        <v>75</v>
      </c>
      <c r="E13946" s="557">
        <v>15187.5</v>
      </c>
      <c r="F13946" s="5">
        <v>15187.5</v>
      </c>
    </row>
    <row r="13947" spans="1:6" x14ac:dyDescent="0.2">
      <c r="A13947" s="2">
        <v>13942</v>
      </c>
      <c r="B13947" s="62" t="s">
        <v>16973</v>
      </c>
      <c r="C13947" s="28"/>
      <c r="D13947" s="198">
        <v>233</v>
      </c>
      <c r="E13947" s="557">
        <v>66609.25</v>
      </c>
      <c r="F13947" s="5">
        <v>66609.25</v>
      </c>
    </row>
    <row r="13948" spans="1:6" ht="22.5" x14ac:dyDescent="0.2">
      <c r="A13948" s="2">
        <v>13943</v>
      </c>
      <c r="B13948" s="62" t="s">
        <v>16974</v>
      </c>
      <c r="C13948" s="28"/>
      <c r="D13948" s="198">
        <v>4</v>
      </c>
      <c r="E13948" s="557">
        <v>1691</v>
      </c>
      <c r="F13948" s="5">
        <v>1691</v>
      </c>
    </row>
    <row r="13949" spans="1:6" x14ac:dyDescent="0.2">
      <c r="A13949" s="2">
        <v>13944</v>
      </c>
      <c r="B13949" s="62" t="s">
        <v>16975</v>
      </c>
      <c r="C13949" s="28"/>
      <c r="D13949" s="198">
        <v>237</v>
      </c>
      <c r="E13949" s="557">
        <v>73266.649999999994</v>
      </c>
      <c r="F13949" s="5">
        <v>73266.649999999994</v>
      </c>
    </row>
    <row r="13950" spans="1:6" x14ac:dyDescent="0.2">
      <c r="A13950" s="2">
        <v>13945</v>
      </c>
      <c r="B13950" s="62" t="s">
        <v>16976</v>
      </c>
      <c r="C13950" s="28"/>
      <c r="D13950" s="198">
        <v>565</v>
      </c>
      <c r="E13950" s="557">
        <v>104532.28</v>
      </c>
      <c r="F13950" s="5">
        <v>104532.28</v>
      </c>
    </row>
    <row r="13951" spans="1:6" x14ac:dyDescent="0.2">
      <c r="A13951" s="2">
        <v>13946</v>
      </c>
      <c r="B13951" s="62" t="s">
        <v>11924</v>
      </c>
      <c r="C13951" s="28"/>
      <c r="D13951" s="199">
        <v>1123</v>
      </c>
      <c r="E13951" s="557">
        <v>235708</v>
      </c>
      <c r="F13951" s="5"/>
    </row>
    <row r="13952" spans="1:6" x14ac:dyDescent="0.2">
      <c r="A13952" s="2">
        <v>13947</v>
      </c>
      <c r="B13952" s="62" t="s">
        <v>11924</v>
      </c>
      <c r="C13952" s="28"/>
      <c r="D13952" s="198">
        <v>302</v>
      </c>
      <c r="E13952" s="557">
        <v>94723.7</v>
      </c>
      <c r="F13952" s="5">
        <v>94723.7</v>
      </c>
    </row>
    <row r="13953" spans="1:6" x14ac:dyDescent="0.2">
      <c r="A13953" s="2">
        <v>13948</v>
      </c>
      <c r="B13953" s="62" t="s">
        <v>11924</v>
      </c>
      <c r="C13953" s="28"/>
      <c r="D13953" s="198">
        <v>107</v>
      </c>
      <c r="E13953" s="557">
        <v>44965.8</v>
      </c>
      <c r="F13953" s="5">
        <v>44965.8</v>
      </c>
    </row>
    <row r="13954" spans="1:6" x14ac:dyDescent="0.2">
      <c r="A13954" s="2">
        <v>13949</v>
      </c>
      <c r="B13954" s="62" t="s">
        <v>11924</v>
      </c>
      <c r="C13954" s="28"/>
      <c r="D13954" s="198">
        <v>45</v>
      </c>
      <c r="E13954" s="557">
        <v>20425</v>
      </c>
      <c r="F13954" s="5">
        <v>20425</v>
      </c>
    </row>
    <row r="13955" spans="1:6" x14ac:dyDescent="0.2">
      <c r="A13955" s="2">
        <v>13950</v>
      </c>
      <c r="B13955" s="62" t="s">
        <v>11924</v>
      </c>
      <c r="C13955" s="28"/>
      <c r="D13955" s="198">
        <v>424</v>
      </c>
      <c r="E13955" s="557">
        <v>96776.1</v>
      </c>
      <c r="F13955" s="5">
        <v>96776.1</v>
      </c>
    </row>
    <row r="13956" spans="1:6" ht="22.5" x14ac:dyDescent="0.2">
      <c r="A13956" s="2">
        <v>13951</v>
      </c>
      <c r="B13956" s="62" t="s">
        <v>16977</v>
      </c>
      <c r="C13956" s="28"/>
      <c r="D13956" s="199">
        <v>1123</v>
      </c>
      <c r="E13956" s="557">
        <v>235708</v>
      </c>
      <c r="F13956" s="5">
        <v>235708</v>
      </c>
    </row>
    <row r="13957" spans="1:6" x14ac:dyDescent="0.2">
      <c r="A13957" s="2">
        <v>13952</v>
      </c>
      <c r="B13957" s="62" t="s">
        <v>16978</v>
      </c>
      <c r="C13957" s="28"/>
      <c r="D13957" s="198">
        <v>425</v>
      </c>
      <c r="E13957" s="557">
        <v>88814.18</v>
      </c>
      <c r="F13957" s="5">
        <v>88814.18</v>
      </c>
    </row>
    <row r="13958" spans="1:6" x14ac:dyDescent="0.2">
      <c r="A13958" s="2">
        <v>13953</v>
      </c>
      <c r="B13958" s="62" t="s">
        <v>11924</v>
      </c>
      <c r="C13958" s="28"/>
      <c r="D13958" s="198">
        <v>53</v>
      </c>
      <c r="E13958" s="557">
        <v>19149</v>
      </c>
      <c r="F13958" s="5">
        <v>19149</v>
      </c>
    </row>
    <row r="13959" spans="1:6" x14ac:dyDescent="0.2">
      <c r="A13959" s="2">
        <v>13954</v>
      </c>
      <c r="B13959" s="62" t="s">
        <v>11924</v>
      </c>
      <c r="C13959" s="28"/>
      <c r="D13959" s="198">
        <v>240</v>
      </c>
      <c r="E13959" s="557">
        <v>97383</v>
      </c>
      <c r="F13959" s="5">
        <v>97383</v>
      </c>
    </row>
    <row r="13960" spans="1:6" x14ac:dyDescent="0.2">
      <c r="A13960" s="2">
        <v>13955</v>
      </c>
      <c r="B13960" s="62" t="s">
        <v>11924</v>
      </c>
      <c r="C13960" s="28"/>
      <c r="D13960" s="198">
        <v>252</v>
      </c>
      <c r="E13960" s="557">
        <v>99524</v>
      </c>
      <c r="F13960" s="5">
        <v>99524</v>
      </c>
    </row>
    <row r="13961" spans="1:6" x14ac:dyDescent="0.2">
      <c r="A13961" s="2">
        <v>13956</v>
      </c>
      <c r="B13961" s="62" t="s">
        <v>11924</v>
      </c>
      <c r="C13961" s="28"/>
      <c r="D13961" s="198">
        <v>10</v>
      </c>
      <c r="E13961" s="557">
        <v>5510</v>
      </c>
      <c r="F13961" s="5">
        <v>5510</v>
      </c>
    </row>
    <row r="13962" spans="1:6" x14ac:dyDescent="0.2">
      <c r="A13962" s="2">
        <v>13957</v>
      </c>
      <c r="B13962" s="62" t="s">
        <v>11924</v>
      </c>
      <c r="C13962" s="28"/>
      <c r="D13962" s="198">
        <v>290</v>
      </c>
      <c r="E13962" s="557">
        <v>99017.600000000006</v>
      </c>
      <c r="F13962" s="5">
        <v>99017.600000000006</v>
      </c>
    </row>
    <row r="13963" spans="1:6" x14ac:dyDescent="0.2">
      <c r="A13963" s="2">
        <v>13958</v>
      </c>
      <c r="B13963" s="62" t="s">
        <v>11924</v>
      </c>
      <c r="C13963" s="28"/>
      <c r="D13963" s="198">
        <v>284</v>
      </c>
      <c r="E13963" s="557">
        <v>74458.399999999994</v>
      </c>
      <c r="F13963" s="5">
        <v>74458.399999999994</v>
      </c>
    </row>
    <row r="13964" spans="1:6" ht="22.5" x14ac:dyDescent="0.2">
      <c r="A13964" s="2">
        <v>13959</v>
      </c>
      <c r="B13964" s="62" t="s">
        <v>11728</v>
      </c>
      <c r="C13964" s="28"/>
      <c r="D13964" s="198">
        <v>170</v>
      </c>
      <c r="E13964" s="557">
        <v>11050</v>
      </c>
      <c r="F13964" s="5">
        <v>11050</v>
      </c>
    </row>
    <row r="13965" spans="1:6" ht="33.75" x14ac:dyDescent="0.2">
      <c r="A13965" s="2">
        <v>13960</v>
      </c>
      <c r="B13965" s="62" t="s">
        <v>16979</v>
      </c>
      <c r="C13965" s="28"/>
      <c r="D13965" s="199">
        <v>1040</v>
      </c>
      <c r="E13965" s="557">
        <v>223680</v>
      </c>
      <c r="F13965" s="5">
        <v>223680</v>
      </c>
    </row>
    <row r="13966" spans="1:6" ht="45" x14ac:dyDescent="0.2">
      <c r="A13966" s="2">
        <v>13961</v>
      </c>
      <c r="B13966" s="62" t="s">
        <v>16980</v>
      </c>
      <c r="C13966" s="28"/>
      <c r="D13966" s="198">
        <v>60</v>
      </c>
      <c r="E13966" s="557">
        <v>22195.8</v>
      </c>
      <c r="F13966" s="5">
        <v>22195.8</v>
      </c>
    </row>
    <row r="13967" spans="1:6" x14ac:dyDescent="0.2">
      <c r="A13967" s="2">
        <v>13962</v>
      </c>
      <c r="B13967" s="62" t="s">
        <v>3414</v>
      </c>
      <c r="C13967" s="28" t="s">
        <v>18098</v>
      </c>
      <c r="D13967" s="198">
        <v>1</v>
      </c>
      <c r="E13967" s="557">
        <v>28300</v>
      </c>
      <c r="F13967" s="5">
        <v>28300</v>
      </c>
    </row>
    <row r="13968" spans="1:6" ht="22.5" x14ac:dyDescent="0.2">
      <c r="A13968" s="2">
        <v>13963</v>
      </c>
      <c r="B13968" s="62" t="s">
        <v>11215</v>
      </c>
      <c r="C13968" s="28" t="s">
        <v>18099</v>
      </c>
      <c r="D13968" s="198">
        <v>1</v>
      </c>
      <c r="E13968" s="557">
        <v>7590</v>
      </c>
      <c r="F13968" s="5">
        <v>7590</v>
      </c>
    </row>
    <row r="13969" spans="1:6" ht="22.5" x14ac:dyDescent="0.2">
      <c r="A13969" s="2">
        <v>13964</v>
      </c>
      <c r="B13969" s="62" t="s">
        <v>11720</v>
      </c>
      <c r="C13969" s="28" t="s">
        <v>18100</v>
      </c>
      <c r="D13969" s="198">
        <v>1</v>
      </c>
      <c r="E13969" s="557">
        <v>6410</v>
      </c>
      <c r="F13969" s="5">
        <v>6410</v>
      </c>
    </row>
    <row r="13970" spans="1:6" ht="22.5" x14ac:dyDescent="0.2">
      <c r="A13970" s="2">
        <v>13965</v>
      </c>
      <c r="B13970" s="62" t="s">
        <v>11229</v>
      </c>
      <c r="C13970" s="28" t="s">
        <v>18101</v>
      </c>
      <c r="D13970" s="198">
        <v>1</v>
      </c>
      <c r="E13970" s="557">
        <v>8730</v>
      </c>
      <c r="F13970" s="5">
        <v>8730</v>
      </c>
    </row>
    <row r="13971" spans="1:6" ht="45" x14ac:dyDescent="0.2">
      <c r="A13971" s="2">
        <v>13966</v>
      </c>
      <c r="B13971" s="62" t="s">
        <v>16981</v>
      </c>
      <c r="C13971" s="28" t="s">
        <v>18102</v>
      </c>
      <c r="D13971" s="198">
        <v>1</v>
      </c>
      <c r="E13971" s="557">
        <v>8340</v>
      </c>
      <c r="F13971" s="5">
        <v>8340</v>
      </c>
    </row>
    <row r="13972" spans="1:6" ht="22.5" x14ac:dyDescent="0.2">
      <c r="A13972" s="2">
        <v>13967</v>
      </c>
      <c r="B13972" s="62" t="s">
        <v>16982</v>
      </c>
      <c r="C13972" s="28" t="s">
        <v>18103</v>
      </c>
      <c r="D13972" s="198">
        <v>1</v>
      </c>
      <c r="E13972" s="557">
        <v>8540</v>
      </c>
      <c r="F13972" s="5">
        <v>8540</v>
      </c>
    </row>
    <row r="13973" spans="1:6" ht="33.75" x14ac:dyDescent="0.2">
      <c r="A13973" s="2">
        <v>13968</v>
      </c>
      <c r="B13973" s="62" t="s">
        <v>11739</v>
      </c>
      <c r="C13973" s="28" t="s">
        <v>18104</v>
      </c>
      <c r="D13973" s="198">
        <v>1</v>
      </c>
      <c r="E13973" s="557">
        <v>4850</v>
      </c>
      <c r="F13973" s="5">
        <v>4850</v>
      </c>
    </row>
    <row r="13974" spans="1:6" ht="22.5" x14ac:dyDescent="0.2">
      <c r="A13974" s="2">
        <v>13969</v>
      </c>
      <c r="B13974" s="62" t="s">
        <v>16818</v>
      </c>
      <c r="C13974" s="28" t="s">
        <v>18105</v>
      </c>
      <c r="D13974" s="198">
        <v>1</v>
      </c>
      <c r="E13974" s="557">
        <v>11580</v>
      </c>
      <c r="F13974" s="5">
        <v>11580</v>
      </c>
    </row>
    <row r="13975" spans="1:6" ht="45" x14ac:dyDescent="0.2">
      <c r="A13975" s="2">
        <v>13970</v>
      </c>
      <c r="B13975" s="62" t="s">
        <v>11745</v>
      </c>
      <c r="C13975" s="28" t="s">
        <v>18106</v>
      </c>
      <c r="D13975" s="198">
        <v>1</v>
      </c>
      <c r="E13975" s="557">
        <v>11580</v>
      </c>
      <c r="F13975" s="5">
        <v>11580</v>
      </c>
    </row>
    <row r="13976" spans="1:6" ht="101.25" x14ac:dyDescent="0.2">
      <c r="A13976" s="2">
        <v>13971</v>
      </c>
      <c r="B13976" s="62" t="s">
        <v>16983</v>
      </c>
      <c r="C13976" s="28" t="s">
        <v>18107</v>
      </c>
      <c r="D13976" s="198">
        <v>1</v>
      </c>
      <c r="E13976" s="557">
        <v>8510</v>
      </c>
      <c r="F13976" s="5">
        <v>8510</v>
      </c>
    </row>
    <row r="13977" spans="1:6" ht="22.5" x14ac:dyDescent="0.2">
      <c r="A13977" s="2">
        <v>13972</v>
      </c>
      <c r="B13977" s="62" t="s">
        <v>11288</v>
      </c>
      <c r="C13977" s="28" t="s">
        <v>18108</v>
      </c>
      <c r="D13977" s="198">
        <v>1</v>
      </c>
      <c r="E13977" s="557">
        <v>6800</v>
      </c>
      <c r="F13977" s="5">
        <v>6800</v>
      </c>
    </row>
    <row r="13978" spans="1:6" x14ac:dyDescent="0.2">
      <c r="A13978" s="2">
        <v>13973</v>
      </c>
      <c r="B13978" s="62" t="s">
        <v>16984</v>
      </c>
      <c r="C13978" s="28" t="s">
        <v>18109</v>
      </c>
      <c r="D13978" s="198">
        <v>1</v>
      </c>
      <c r="E13978" s="557">
        <v>4180</v>
      </c>
      <c r="F13978" s="5">
        <v>4180</v>
      </c>
    </row>
    <row r="13979" spans="1:6" ht="67.5" x14ac:dyDescent="0.2">
      <c r="A13979" s="2">
        <v>13974</v>
      </c>
      <c r="B13979" s="62" t="s">
        <v>16985</v>
      </c>
      <c r="C13979" s="28" t="s">
        <v>18110</v>
      </c>
      <c r="D13979" s="198">
        <v>1</v>
      </c>
      <c r="E13979" s="557">
        <v>10660</v>
      </c>
      <c r="F13979" s="5">
        <v>10660</v>
      </c>
    </row>
    <row r="13980" spans="1:6" ht="22.5" x14ac:dyDescent="0.2">
      <c r="A13980" s="2">
        <v>13975</v>
      </c>
      <c r="B13980" s="62" t="s">
        <v>16986</v>
      </c>
      <c r="C13980" s="28" t="s">
        <v>18111</v>
      </c>
      <c r="D13980" s="198">
        <v>1</v>
      </c>
      <c r="E13980" s="557">
        <v>5650</v>
      </c>
      <c r="F13980" s="5">
        <v>5650</v>
      </c>
    </row>
    <row r="13981" spans="1:6" ht="67.5" x14ac:dyDescent="0.2">
      <c r="A13981" s="2">
        <v>13976</v>
      </c>
      <c r="B13981" s="62" t="s">
        <v>16987</v>
      </c>
      <c r="C13981" s="28" t="s">
        <v>18112</v>
      </c>
      <c r="D13981" s="198">
        <v>1</v>
      </c>
      <c r="E13981" s="557">
        <v>5650</v>
      </c>
      <c r="F13981" s="5">
        <v>5650</v>
      </c>
    </row>
    <row r="13982" spans="1:6" ht="45" x14ac:dyDescent="0.2">
      <c r="A13982" s="2">
        <v>13977</v>
      </c>
      <c r="B13982" s="62" t="s">
        <v>16988</v>
      </c>
      <c r="C13982" s="28" t="s">
        <v>18113</v>
      </c>
      <c r="D13982" s="198">
        <v>1</v>
      </c>
      <c r="E13982" s="557">
        <v>14450</v>
      </c>
      <c r="F13982" s="5">
        <v>14450</v>
      </c>
    </row>
    <row r="13983" spans="1:6" ht="56.25" x14ac:dyDescent="0.2">
      <c r="A13983" s="2">
        <v>13978</v>
      </c>
      <c r="B13983" s="62" t="s">
        <v>16989</v>
      </c>
      <c r="C13983" s="28" t="s">
        <v>18114</v>
      </c>
      <c r="D13983" s="198">
        <v>1</v>
      </c>
      <c r="E13983" s="557">
        <v>5650</v>
      </c>
      <c r="F13983" s="5">
        <v>5650</v>
      </c>
    </row>
    <row r="13984" spans="1:6" ht="45" x14ac:dyDescent="0.2">
      <c r="A13984" s="2">
        <v>13979</v>
      </c>
      <c r="B13984" s="62" t="s">
        <v>11800</v>
      </c>
      <c r="C13984" s="28" t="s">
        <v>18115</v>
      </c>
      <c r="D13984" s="198">
        <v>1</v>
      </c>
      <c r="E13984" s="557">
        <v>7680</v>
      </c>
      <c r="F13984" s="5">
        <v>7680</v>
      </c>
    </row>
    <row r="13985" spans="1:6" x14ac:dyDescent="0.2">
      <c r="A13985" s="2">
        <v>13980</v>
      </c>
      <c r="B13985" s="62" t="s">
        <v>12364</v>
      </c>
      <c r="C13985" s="28" t="s">
        <v>18116</v>
      </c>
      <c r="D13985" s="198">
        <v>1</v>
      </c>
      <c r="E13985" s="557">
        <v>4940</v>
      </c>
      <c r="F13985" s="5">
        <v>4940</v>
      </c>
    </row>
    <row r="13986" spans="1:6" x14ac:dyDescent="0.2">
      <c r="A13986" s="2">
        <v>13981</v>
      </c>
      <c r="B13986" s="62" t="s">
        <v>12364</v>
      </c>
      <c r="C13986" s="28" t="s">
        <v>18117</v>
      </c>
      <c r="D13986" s="198">
        <v>1</v>
      </c>
      <c r="E13986" s="557">
        <v>4940</v>
      </c>
      <c r="F13986" s="5">
        <v>4940</v>
      </c>
    </row>
    <row r="13987" spans="1:6" x14ac:dyDescent="0.2">
      <c r="A13987" s="2">
        <v>13982</v>
      </c>
      <c r="B13987" s="62" t="s">
        <v>12364</v>
      </c>
      <c r="C13987" s="28" t="s">
        <v>18118</v>
      </c>
      <c r="D13987" s="198">
        <v>1</v>
      </c>
      <c r="E13987" s="557">
        <v>4940</v>
      </c>
      <c r="F13987" s="5">
        <v>4940</v>
      </c>
    </row>
    <row r="13988" spans="1:6" x14ac:dyDescent="0.2">
      <c r="A13988" s="2">
        <v>13983</v>
      </c>
      <c r="B13988" s="62" t="s">
        <v>12364</v>
      </c>
      <c r="C13988" s="28" t="s">
        <v>18119</v>
      </c>
      <c r="D13988" s="198">
        <v>1</v>
      </c>
      <c r="E13988" s="557">
        <v>4940</v>
      </c>
      <c r="F13988" s="5">
        <v>4940</v>
      </c>
    </row>
    <row r="13989" spans="1:6" x14ac:dyDescent="0.2">
      <c r="A13989" s="2">
        <v>13984</v>
      </c>
      <c r="B13989" s="62" t="s">
        <v>12364</v>
      </c>
      <c r="C13989" s="28" t="s">
        <v>18120</v>
      </c>
      <c r="D13989" s="198">
        <v>1</v>
      </c>
      <c r="E13989" s="557">
        <v>4940</v>
      </c>
      <c r="F13989" s="5">
        <v>4940</v>
      </c>
    </row>
    <row r="13990" spans="1:6" x14ac:dyDescent="0.2">
      <c r="A13990" s="2">
        <v>13985</v>
      </c>
      <c r="B13990" s="62" t="s">
        <v>12364</v>
      </c>
      <c r="C13990" s="28" t="s">
        <v>18121</v>
      </c>
      <c r="D13990" s="198">
        <v>1</v>
      </c>
      <c r="E13990" s="557">
        <v>4940</v>
      </c>
      <c r="F13990" s="5">
        <v>4940</v>
      </c>
    </row>
    <row r="13991" spans="1:6" x14ac:dyDescent="0.2">
      <c r="A13991" s="2">
        <v>13986</v>
      </c>
      <c r="B13991" s="62" t="s">
        <v>12364</v>
      </c>
      <c r="C13991" s="28" t="s">
        <v>18122</v>
      </c>
      <c r="D13991" s="198">
        <v>1</v>
      </c>
      <c r="E13991" s="557">
        <v>4940</v>
      </c>
      <c r="F13991" s="5">
        <v>4940</v>
      </c>
    </row>
    <row r="13992" spans="1:6" x14ac:dyDescent="0.2">
      <c r="A13992" s="2">
        <v>13987</v>
      </c>
      <c r="B13992" s="62" t="s">
        <v>12364</v>
      </c>
      <c r="C13992" s="28" t="s">
        <v>18123</v>
      </c>
      <c r="D13992" s="198">
        <v>1</v>
      </c>
      <c r="E13992" s="557">
        <v>4940</v>
      </c>
      <c r="F13992" s="5">
        <v>4940</v>
      </c>
    </row>
    <row r="13993" spans="1:6" x14ac:dyDescent="0.2">
      <c r="A13993" s="2">
        <v>13988</v>
      </c>
      <c r="B13993" s="62" t="s">
        <v>12364</v>
      </c>
      <c r="C13993" s="28" t="s">
        <v>18124</v>
      </c>
      <c r="D13993" s="198">
        <v>1</v>
      </c>
      <c r="E13993" s="557">
        <v>4940</v>
      </c>
      <c r="F13993" s="5">
        <v>4940</v>
      </c>
    </row>
    <row r="13994" spans="1:6" x14ac:dyDescent="0.2">
      <c r="A13994" s="2">
        <v>13989</v>
      </c>
      <c r="B13994" s="62" t="s">
        <v>12364</v>
      </c>
      <c r="C13994" s="28" t="s">
        <v>18125</v>
      </c>
      <c r="D13994" s="198">
        <v>1</v>
      </c>
      <c r="E13994" s="557">
        <v>4940</v>
      </c>
      <c r="F13994" s="5">
        <v>4940</v>
      </c>
    </row>
    <row r="13995" spans="1:6" x14ac:dyDescent="0.2">
      <c r="A13995" s="2">
        <v>13990</v>
      </c>
      <c r="B13995" s="62" t="s">
        <v>12364</v>
      </c>
      <c r="C13995" s="28" t="s">
        <v>18126</v>
      </c>
      <c r="D13995" s="198">
        <v>1</v>
      </c>
      <c r="E13995" s="557">
        <v>4940</v>
      </c>
      <c r="F13995" s="5">
        <v>4940</v>
      </c>
    </row>
    <row r="13996" spans="1:6" x14ac:dyDescent="0.2">
      <c r="A13996" s="2">
        <v>13991</v>
      </c>
      <c r="B13996" s="62" t="s">
        <v>12364</v>
      </c>
      <c r="C13996" s="28" t="s">
        <v>18127</v>
      </c>
      <c r="D13996" s="198">
        <v>1</v>
      </c>
      <c r="E13996" s="557">
        <v>4940</v>
      </c>
      <c r="F13996" s="5">
        <v>4940</v>
      </c>
    </row>
    <row r="13997" spans="1:6" x14ac:dyDescent="0.2">
      <c r="A13997" s="2">
        <v>13992</v>
      </c>
      <c r="B13997" s="62" t="s">
        <v>12364</v>
      </c>
      <c r="C13997" s="28" t="s">
        <v>18128</v>
      </c>
      <c r="D13997" s="198">
        <v>1</v>
      </c>
      <c r="E13997" s="557">
        <v>4940</v>
      </c>
      <c r="F13997" s="5">
        <v>4940</v>
      </c>
    </row>
    <row r="13998" spans="1:6" x14ac:dyDescent="0.2">
      <c r="A13998" s="2">
        <v>13993</v>
      </c>
      <c r="B13998" s="62" t="s">
        <v>12364</v>
      </c>
      <c r="C13998" s="28" t="s">
        <v>18129</v>
      </c>
      <c r="D13998" s="198">
        <v>1</v>
      </c>
      <c r="E13998" s="557">
        <v>4940</v>
      </c>
      <c r="F13998" s="5">
        <v>4940</v>
      </c>
    </row>
    <row r="13999" spans="1:6" x14ac:dyDescent="0.2">
      <c r="A13999" s="2">
        <v>13994</v>
      </c>
      <c r="B13999" s="62" t="s">
        <v>12364</v>
      </c>
      <c r="C13999" s="28" t="s">
        <v>18130</v>
      </c>
      <c r="D13999" s="198">
        <v>1</v>
      </c>
      <c r="E13999" s="557">
        <v>4940</v>
      </c>
      <c r="F13999" s="5">
        <v>4940</v>
      </c>
    </row>
    <row r="14000" spans="1:6" ht="78.75" x14ac:dyDescent="0.2">
      <c r="A14000" s="2">
        <v>13995</v>
      </c>
      <c r="B14000" s="62" t="s">
        <v>16990</v>
      </c>
      <c r="C14000" s="28" t="s">
        <v>18131</v>
      </c>
      <c r="D14000" s="198">
        <v>1</v>
      </c>
      <c r="E14000" s="557">
        <v>8040</v>
      </c>
      <c r="F14000" s="5">
        <v>8040</v>
      </c>
    </row>
    <row r="14001" spans="1:6" ht="22.5" x14ac:dyDescent="0.2">
      <c r="A14001" s="2">
        <v>13996</v>
      </c>
      <c r="B14001" s="62" t="s">
        <v>12365</v>
      </c>
      <c r="C14001" s="28" t="s">
        <v>18132</v>
      </c>
      <c r="D14001" s="198">
        <v>1</v>
      </c>
      <c r="E14001" s="557">
        <v>3630</v>
      </c>
      <c r="F14001" s="5">
        <v>3630</v>
      </c>
    </row>
    <row r="14002" spans="1:6" ht="22.5" x14ac:dyDescent="0.2">
      <c r="A14002" s="2">
        <v>13997</v>
      </c>
      <c r="B14002" s="62" t="s">
        <v>12365</v>
      </c>
      <c r="C14002" s="28" t="s">
        <v>18133</v>
      </c>
      <c r="D14002" s="198">
        <v>1</v>
      </c>
      <c r="E14002" s="557">
        <v>3630</v>
      </c>
      <c r="F14002" s="5">
        <v>3630</v>
      </c>
    </row>
    <row r="14003" spans="1:6" ht="22.5" x14ac:dyDescent="0.2">
      <c r="A14003" s="2">
        <v>13998</v>
      </c>
      <c r="B14003" s="62" t="s">
        <v>12365</v>
      </c>
      <c r="C14003" s="28" t="s">
        <v>18134</v>
      </c>
      <c r="D14003" s="198">
        <v>1</v>
      </c>
      <c r="E14003" s="557">
        <v>3630</v>
      </c>
      <c r="F14003" s="5">
        <v>3630</v>
      </c>
    </row>
    <row r="14004" spans="1:6" ht="22.5" x14ac:dyDescent="0.2">
      <c r="A14004" s="2">
        <v>13999</v>
      </c>
      <c r="B14004" s="62" t="s">
        <v>12365</v>
      </c>
      <c r="C14004" s="28" t="s">
        <v>18135</v>
      </c>
      <c r="D14004" s="198">
        <v>1</v>
      </c>
      <c r="E14004" s="557">
        <v>3630</v>
      </c>
      <c r="F14004" s="5">
        <v>3630</v>
      </c>
    </row>
    <row r="14005" spans="1:6" ht="22.5" x14ac:dyDescent="0.2">
      <c r="A14005" s="2">
        <v>14000</v>
      </c>
      <c r="B14005" s="62" t="s">
        <v>12365</v>
      </c>
      <c r="C14005" s="28" t="s">
        <v>18136</v>
      </c>
      <c r="D14005" s="198">
        <v>1</v>
      </c>
      <c r="E14005" s="557">
        <v>3630</v>
      </c>
      <c r="F14005" s="5">
        <v>3630</v>
      </c>
    </row>
    <row r="14006" spans="1:6" ht="22.5" x14ac:dyDescent="0.2">
      <c r="A14006" s="2">
        <v>14001</v>
      </c>
      <c r="B14006" s="62" t="s">
        <v>12365</v>
      </c>
      <c r="C14006" s="28" t="s">
        <v>18137</v>
      </c>
      <c r="D14006" s="198">
        <v>1</v>
      </c>
      <c r="E14006" s="557">
        <v>3630</v>
      </c>
      <c r="F14006" s="5">
        <v>3630</v>
      </c>
    </row>
    <row r="14007" spans="1:6" ht="22.5" x14ac:dyDescent="0.2">
      <c r="A14007" s="2">
        <v>14002</v>
      </c>
      <c r="B14007" s="62" t="s">
        <v>12365</v>
      </c>
      <c r="C14007" s="28" t="s">
        <v>18138</v>
      </c>
      <c r="D14007" s="198">
        <v>1</v>
      </c>
      <c r="E14007" s="557">
        <v>3630</v>
      </c>
      <c r="F14007" s="5">
        <v>3630</v>
      </c>
    </row>
    <row r="14008" spans="1:6" ht="22.5" x14ac:dyDescent="0.2">
      <c r="A14008" s="2">
        <v>14003</v>
      </c>
      <c r="B14008" s="62" t="s">
        <v>12365</v>
      </c>
      <c r="C14008" s="28" t="s">
        <v>18139</v>
      </c>
      <c r="D14008" s="198">
        <v>1</v>
      </c>
      <c r="E14008" s="557">
        <v>3630</v>
      </c>
      <c r="F14008" s="5">
        <v>3630</v>
      </c>
    </row>
    <row r="14009" spans="1:6" ht="22.5" x14ac:dyDescent="0.2">
      <c r="A14009" s="2">
        <v>14004</v>
      </c>
      <c r="B14009" s="62" t="s">
        <v>12365</v>
      </c>
      <c r="C14009" s="28" t="s">
        <v>18140</v>
      </c>
      <c r="D14009" s="198">
        <v>1</v>
      </c>
      <c r="E14009" s="557">
        <v>3630</v>
      </c>
      <c r="F14009" s="5">
        <v>3630</v>
      </c>
    </row>
    <row r="14010" spans="1:6" ht="22.5" x14ac:dyDescent="0.2">
      <c r="A14010" s="2">
        <v>14005</v>
      </c>
      <c r="B14010" s="62" t="s">
        <v>12365</v>
      </c>
      <c r="C14010" s="28" t="s">
        <v>18141</v>
      </c>
      <c r="D14010" s="198">
        <v>1</v>
      </c>
      <c r="E14010" s="557">
        <v>3630</v>
      </c>
      <c r="F14010" s="5">
        <v>3630</v>
      </c>
    </row>
    <row r="14011" spans="1:6" ht="22.5" x14ac:dyDescent="0.2">
      <c r="A14011" s="2">
        <v>14006</v>
      </c>
      <c r="B14011" s="62" t="s">
        <v>12365</v>
      </c>
      <c r="C14011" s="28" t="s">
        <v>18142</v>
      </c>
      <c r="D14011" s="198">
        <v>1</v>
      </c>
      <c r="E14011" s="557">
        <v>3630</v>
      </c>
      <c r="F14011" s="5">
        <v>3630</v>
      </c>
    </row>
    <row r="14012" spans="1:6" ht="22.5" x14ac:dyDescent="0.2">
      <c r="A14012" s="2">
        <v>14007</v>
      </c>
      <c r="B14012" s="62" t="s">
        <v>12365</v>
      </c>
      <c r="C14012" s="28" t="s">
        <v>18143</v>
      </c>
      <c r="D14012" s="198">
        <v>1</v>
      </c>
      <c r="E14012" s="557">
        <v>3630</v>
      </c>
      <c r="F14012" s="5">
        <v>3630</v>
      </c>
    </row>
    <row r="14013" spans="1:6" ht="22.5" x14ac:dyDescent="0.2">
      <c r="A14013" s="2">
        <v>14008</v>
      </c>
      <c r="B14013" s="62" t="s">
        <v>12365</v>
      </c>
      <c r="C14013" s="28" t="s">
        <v>18144</v>
      </c>
      <c r="D14013" s="198">
        <v>1</v>
      </c>
      <c r="E14013" s="557">
        <v>3630</v>
      </c>
      <c r="F14013" s="5">
        <v>3630</v>
      </c>
    </row>
    <row r="14014" spans="1:6" ht="22.5" x14ac:dyDescent="0.2">
      <c r="A14014" s="2">
        <v>14009</v>
      </c>
      <c r="B14014" s="62" t="s">
        <v>12365</v>
      </c>
      <c r="C14014" s="28" t="s">
        <v>18145</v>
      </c>
      <c r="D14014" s="198">
        <v>1</v>
      </c>
      <c r="E14014" s="557">
        <v>3630</v>
      </c>
      <c r="F14014" s="5">
        <v>3630</v>
      </c>
    </row>
    <row r="14015" spans="1:6" ht="22.5" x14ac:dyDescent="0.2">
      <c r="A14015" s="2">
        <v>14010</v>
      </c>
      <c r="B14015" s="62" t="s">
        <v>12365</v>
      </c>
      <c r="C14015" s="28" t="s">
        <v>18146</v>
      </c>
      <c r="D14015" s="198">
        <v>1</v>
      </c>
      <c r="E14015" s="557">
        <v>3630</v>
      </c>
      <c r="F14015" s="5">
        <v>3630</v>
      </c>
    </row>
    <row r="14016" spans="1:6" ht="33.75" x14ac:dyDescent="0.2">
      <c r="A14016" s="2">
        <v>14011</v>
      </c>
      <c r="B14016" s="62" t="s">
        <v>11833</v>
      </c>
      <c r="C14016" s="28" t="s">
        <v>18147</v>
      </c>
      <c r="D14016" s="198">
        <v>1</v>
      </c>
      <c r="E14016" s="557">
        <v>4650</v>
      </c>
      <c r="F14016" s="5">
        <v>4650</v>
      </c>
    </row>
    <row r="14017" spans="1:6" ht="56.25" x14ac:dyDescent="0.2">
      <c r="A14017" s="2">
        <v>14012</v>
      </c>
      <c r="B14017" s="62" t="s">
        <v>12366</v>
      </c>
      <c r="C14017" s="28" t="s">
        <v>18148</v>
      </c>
      <c r="D14017" s="198">
        <v>1</v>
      </c>
      <c r="E14017" s="557">
        <v>9140</v>
      </c>
      <c r="F14017" s="5">
        <v>9140</v>
      </c>
    </row>
    <row r="14018" spans="1:6" ht="33.75" x14ac:dyDescent="0.2">
      <c r="A14018" s="2">
        <v>14013</v>
      </c>
      <c r="B14018" s="62" t="s">
        <v>16991</v>
      </c>
      <c r="C14018" s="28" t="s">
        <v>18149</v>
      </c>
      <c r="D14018" s="198">
        <v>1</v>
      </c>
      <c r="E14018" s="557">
        <v>8900</v>
      </c>
      <c r="F14018" s="5">
        <v>8900</v>
      </c>
    </row>
    <row r="14019" spans="1:6" x14ac:dyDescent="0.2">
      <c r="A14019" s="2">
        <v>14014</v>
      </c>
      <c r="B14019" s="62" t="s">
        <v>16992</v>
      </c>
      <c r="C14019" s="28" t="s">
        <v>18150</v>
      </c>
      <c r="D14019" s="198">
        <v>1</v>
      </c>
      <c r="E14019" s="557">
        <v>8200</v>
      </c>
      <c r="F14019" s="5">
        <v>8200</v>
      </c>
    </row>
    <row r="14020" spans="1:6" ht="78.75" x14ac:dyDescent="0.2">
      <c r="A14020" s="2">
        <v>14015</v>
      </c>
      <c r="B14020" s="62" t="s">
        <v>16993</v>
      </c>
      <c r="C14020" s="28" t="s">
        <v>18151</v>
      </c>
      <c r="D14020" s="198">
        <v>1</v>
      </c>
      <c r="E14020" s="557">
        <v>3140</v>
      </c>
      <c r="F14020" s="5">
        <v>3140</v>
      </c>
    </row>
    <row r="14021" spans="1:6" ht="22.5" x14ac:dyDescent="0.2">
      <c r="A14021" s="2">
        <v>14016</v>
      </c>
      <c r="B14021" s="62" t="s">
        <v>11920</v>
      </c>
      <c r="C14021" s="28" t="s">
        <v>18152</v>
      </c>
      <c r="D14021" s="198">
        <v>1</v>
      </c>
      <c r="E14021" s="557">
        <v>9140</v>
      </c>
      <c r="F14021" s="5">
        <v>9140</v>
      </c>
    </row>
    <row r="14022" spans="1:6" ht="22.5" x14ac:dyDescent="0.2">
      <c r="A14022" s="2">
        <v>14017</v>
      </c>
      <c r="B14022" s="62" t="s">
        <v>11971</v>
      </c>
      <c r="C14022" s="28" t="s">
        <v>18153</v>
      </c>
      <c r="D14022" s="198">
        <v>1</v>
      </c>
      <c r="E14022" s="557">
        <v>3580</v>
      </c>
      <c r="F14022" s="5">
        <v>3580</v>
      </c>
    </row>
    <row r="14023" spans="1:6" ht="56.25" x14ac:dyDescent="0.2">
      <c r="A14023" s="2">
        <v>14018</v>
      </c>
      <c r="B14023" s="62" t="s">
        <v>16994</v>
      </c>
      <c r="C14023" s="28" t="s">
        <v>18154</v>
      </c>
      <c r="D14023" s="198">
        <v>1</v>
      </c>
      <c r="E14023" s="557">
        <v>14990</v>
      </c>
      <c r="F14023" s="5">
        <v>14990</v>
      </c>
    </row>
    <row r="14024" spans="1:6" ht="33.75" x14ac:dyDescent="0.2">
      <c r="A14024" s="2">
        <v>14019</v>
      </c>
      <c r="B14024" s="62" t="s">
        <v>16995</v>
      </c>
      <c r="C14024" s="28" t="s">
        <v>18155</v>
      </c>
      <c r="D14024" s="198">
        <v>1</v>
      </c>
      <c r="E14024" s="557">
        <v>12780</v>
      </c>
      <c r="F14024" s="5">
        <v>12780</v>
      </c>
    </row>
    <row r="14025" spans="1:6" ht="22.5" x14ac:dyDescent="0.2">
      <c r="A14025" s="2">
        <v>14020</v>
      </c>
      <c r="B14025" s="62" t="s">
        <v>16996</v>
      </c>
      <c r="C14025" s="28" t="s">
        <v>18156</v>
      </c>
      <c r="D14025" s="198">
        <v>1</v>
      </c>
      <c r="E14025" s="557">
        <v>8050</v>
      </c>
      <c r="F14025" s="5">
        <v>8050</v>
      </c>
    </row>
    <row r="14026" spans="1:6" ht="45" x14ac:dyDescent="0.2">
      <c r="A14026" s="2">
        <v>14021</v>
      </c>
      <c r="B14026" s="62" t="s">
        <v>16997</v>
      </c>
      <c r="C14026" s="28" t="s">
        <v>18157</v>
      </c>
      <c r="D14026" s="198">
        <v>1</v>
      </c>
      <c r="E14026" s="557">
        <v>8019</v>
      </c>
      <c r="F14026" s="5">
        <v>8019</v>
      </c>
    </row>
    <row r="14027" spans="1:6" ht="45" x14ac:dyDescent="0.2">
      <c r="A14027" s="2">
        <v>14022</v>
      </c>
      <c r="B14027" s="62" t="s">
        <v>16998</v>
      </c>
      <c r="C14027" s="28" t="s">
        <v>18158</v>
      </c>
      <c r="D14027" s="198">
        <v>1</v>
      </c>
      <c r="E14027" s="557">
        <v>3945</v>
      </c>
      <c r="F14027" s="5">
        <v>3945</v>
      </c>
    </row>
    <row r="14028" spans="1:6" ht="33.75" x14ac:dyDescent="0.2">
      <c r="A14028" s="2">
        <v>14023</v>
      </c>
      <c r="B14028" s="62" t="s">
        <v>16999</v>
      </c>
      <c r="C14028" s="28" t="s">
        <v>18159</v>
      </c>
      <c r="D14028" s="198">
        <v>1</v>
      </c>
      <c r="E14028" s="557">
        <v>6280</v>
      </c>
      <c r="F14028" s="5">
        <v>6280</v>
      </c>
    </row>
    <row r="14029" spans="1:6" ht="56.25" x14ac:dyDescent="0.2">
      <c r="A14029" s="2">
        <v>14024</v>
      </c>
      <c r="B14029" s="62" t="s">
        <v>17000</v>
      </c>
      <c r="C14029" s="28" t="s">
        <v>18160</v>
      </c>
      <c r="D14029" s="198">
        <v>1</v>
      </c>
      <c r="E14029" s="557">
        <v>3448</v>
      </c>
      <c r="F14029" s="5">
        <v>3448</v>
      </c>
    </row>
    <row r="14030" spans="1:6" ht="33.75" x14ac:dyDescent="0.2">
      <c r="A14030" s="2">
        <v>14025</v>
      </c>
      <c r="B14030" s="62" t="s">
        <v>17001</v>
      </c>
      <c r="C14030" s="28" t="s">
        <v>18161</v>
      </c>
      <c r="D14030" s="198">
        <v>1</v>
      </c>
      <c r="E14030" s="557">
        <v>9182</v>
      </c>
      <c r="F14030" s="5">
        <v>9182</v>
      </c>
    </row>
    <row r="14031" spans="1:6" ht="33.75" x14ac:dyDescent="0.2">
      <c r="A14031" s="2">
        <v>14026</v>
      </c>
      <c r="B14031" s="62" t="s">
        <v>17001</v>
      </c>
      <c r="C14031" s="28" t="s">
        <v>18162</v>
      </c>
      <c r="D14031" s="198">
        <v>1</v>
      </c>
      <c r="E14031" s="557">
        <v>9182</v>
      </c>
      <c r="F14031" s="5">
        <v>9182</v>
      </c>
    </row>
    <row r="14032" spans="1:6" ht="33.75" x14ac:dyDescent="0.2">
      <c r="A14032" s="2">
        <v>14027</v>
      </c>
      <c r="B14032" s="62" t="s">
        <v>17001</v>
      </c>
      <c r="C14032" s="28" t="s">
        <v>18163</v>
      </c>
      <c r="D14032" s="198">
        <v>1</v>
      </c>
      <c r="E14032" s="557">
        <v>9182</v>
      </c>
      <c r="F14032" s="5">
        <v>9182</v>
      </c>
    </row>
    <row r="14033" spans="1:6" ht="33.75" x14ac:dyDescent="0.2">
      <c r="A14033" s="2">
        <v>14028</v>
      </c>
      <c r="B14033" s="62" t="s">
        <v>17001</v>
      </c>
      <c r="C14033" s="28" t="s">
        <v>18164</v>
      </c>
      <c r="D14033" s="198">
        <v>1</v>
      </c>
      <c r="E14033" s="557">
        <v>9182</v>
      </c>
      <c r="F14033" s="5">
        <v>9182</v>
      </c>
    </row>
    <row r="14034" spans="1:6" ht="33.75" x14ac:dyDescent="0.2">
      <c r="A14034" s="2">
        <v>14029</v>
      </c>
      <c r="B14034" s="62" t="s">
        <v>17001</v>
      </c>
      <c r="C14034" s="28" t="s">
        <v>18165</v>
      </c>
      <c r="D14034" s="198">
        <v>1</v>
      </c>
      <c r="E14034" s="557">
        <v>9182</v>
      </c>
      <c r="F14034" s="5">
        <v>9182</v>
      </c>
    </row>
    <row r="14035" spans="1:6" ht="33.75" x14ac:dyDescent="0.2">
      <c r="A14035" s="2">
        <v>14030</v>
      </c>
      <c r="B14035" s="62" t="s">
        <v>17001</v>
      </c>
      <c r="C14035" s="28" t="s">
        <v>18166</v>
      </c>
      <c r="D14035" s="198">
        <v>1</v>
      </c>
      <c r="E14035" s="557">
        <v>9182</v>
      </c>
      <c r="F14035" s="5">
        <v>9182</v>
      </c>
    </row>
    <row r="14036" spans="1:6" ht="33.75" x14ac:dyDescent="0.2">
      <c r="A14036" s="2">
        <v>14031</v>
      </c>
      <c r="B14036" s="62" t="s">
        <v>17001</v>
      </c>
      <c r="C14036" s="28" t="s">
        <v>18167</v>
      </c>
      <c r="D14036" s="198">
        <v>1</v>
      </c>
      <c r="E14036" s="557">
        <v>9182</v>
      </c>
      <c r="F14036" s="5">
        <v>9182</v>
      </c>
    </row>
    <row r="14037" spans="1:6" ht="33.75" x14ac:dyDescent="0.2">
      <c r="A14037" s="2">
        <v>14032</v>
      </c>
      <c r="B14037" s="62" t="s">
        <v>17001</v>
      </c>
      <c r="C14037" s="28" t="s">
        <v>18168</v>
      </c>
      <c r="D14037" s="198">
        <v>1</v>
      </c>
      <c r="E14037" s="557">
        <v>9182</v>
      </c>
      <c r="F14037" s="5">
        <v>9182</v>
      </c>
    </row>
    <row r="14038" spans="1:6" ht="33.75" x14ac:dyDescent="0.2">
      <c r="A14038" s="2">
        <v>14033</v>
      </c>
      <c r="B14038" s="62" t="s">
        <v>17001</v>
      </c>
      <c r="C14038" s="28" t="s">
        <v>18169</v>
      </c>
      <c r="D14038" s="198">
        <v>1</v>
      </c>
      <c r="E14038" s="557">
        <v>9182</v>
      </c>
      <c r="F14038" s="5">
        <v>9182</v>
      </c>
    </row>
    <row r="14039" spans="1:6" ht="33.75" x14ac:dyDescent="0.2">
      <c r="A14039" s="2">
        <v>14034</v>
      </c>
      <c r="B14039" s="62" t="s">
        <v>17001</v>
      </c>
      <c r="C14039" s="28" t="s">
        <v>18170</v>
      </c>
      <c r="D14039" s="198">
        <v>1</v>
      </c>
      <c r="E14039" s="557">
        <v>9182</v>
      </c>
      <c r="F14039" s="5">
        <v>9182</v>
      </c>
    </row>
    <row r="14040" spans="1:6" ht="33.75" x14ac:dyDescent="0.2">
      <c r="A14040" s="2">
        <v>14035</v>
      </c>
      <c r="B14040" s="62" t="s">
        <v>17001</v>
      </c>
      <c r="C14040" s="28" t="s">
        <v>18171</v>
      </c>
      <c r="D14040" s="198">
        <v>1</v>
      </c>
      <c r="E14040" s="557">
        <v>9182</v>
      </c>
      <c r="F14040" s="5">
        <v>9182</v>
      </c>
    </row>
    <row r="14041" spans="1:6" ht="33.75" x14ac:dyDescent="0.2">
      <c r="A14041" s="2">
        <v>14036</v>
      </c>
      <c r="B14041" s="62" t="s">
        <v>17001</v>
      </c>
      <c r="C14041" s="28" t="s">
        <v>18172</v>
      </c>
      <c r="D14041" s="198">
        <v>1</v>
      </c>
      <c r="E14041" s="557">
        <v>9182</v>
      </c>
      <c r="F14041" s="5">
        <v>9182</v>
      </c>
    </row>
    <row r="14042" spans="1:6" ht="33.75" x14ac:dyDescent="0.2">
      <c r="A14042" s="2">
        <v>14037</v>
      </c>
      <c r="B14042" s="62" t="s">
        <v>17001</v>
      </c>
      <c r="C14042" s="28" t="s">
        <v>18173</v>
      </c>
      <c r="D14042" s="198">
        <v>1</v>
      </c>
      <c r="E14042" s="557">
        <v>9182</v>
      </c>
      <c r="F14042" s="5">
        <v>9182</v>
      </c>
    </row>
    <row r="14043" spans="1:6" ht="33.75" x14ac:dyDescent="0.2">
      <c r="A14043" s="2">
        <v>14038</v>
      </c>
      <c r="B14043" s="62" t="s">
        <v>17001</v>
      </c>
      <c r="C14043" s="28" t="s">
        <v>18174</v>
      </c>
      <c r="D14043" s="198">
        <v>1</v>
      </c>
      <c r="E14043" s="557">
        <v>9182</v>
      </c>
      <c r="F14043" s="5">
        <v>9182</v>
      </c>
    </row>
    <row r="14044" spans="1:6" ht="33.75" x14ac:dyDescent="0.2">
      <c r="A14044" s="2">
        <v>14039</v>
      </c>
      <c r="B14044" s="62" t="s">
        <v>17001</v>
      </c>
      <c r="C14044" s="28" t="s">
        <v>18175</v>
      </c>
      <c r="D14044" s="198">
        <v>1</v>
      </c>
      <c r="E14044" s="557">
        <v>9182</v>
      </c>
      <c r="F14044" s="5">
        <v>9182</v>
      </c>
    </row>
    <row r="14045" spans="1:6" ht="33.75" x14ac:dyDescent="0.2">
      <c r="A14045" s="2">
        <v>14040</v>
      </c>
      <c r="B14045" s="62" t="s">
        <v>17002</v>
      </c>
      <c r="C14045" s="28" t="s">
        <v>18176</v>
      </c>
      <c r="D14045" s="198">
        <v>1</v>
      </c>
      <c r="E14045" s="557">
        <v>17175</v>
      </c>
      <c r="F14045" s="5">
        <v>17175</v>
      </c>
    </row>
    <row r="14046" spans="1:6" ht="56.25" x14ac:dyDescent="0.2">
      <c r="A14046" s="2">
        <v>14041</v>
      </c>
      <c r="B14046" s="62" t="s">
        <v>17003</v>
      </c>
      <c r="C14046" s="28" t="s">
        <v>18177</v>
      </c>
      <c r="D14046" s="198">
        <v>1</v>
      </c>
      <c r="E14046" s="557">
        <v>9537</v>
      </c>
      <c r="F14046" s="5">
        <v>9537</v>
      </c>
    </row>
    <row r="14047" spans="1:6" ht="33.75" x14ac:dyDescent="0.2">
      <c r="A14047" s="2">
        <v>14042</v>
      </c>
      <c r="B14047" s="62" t="s">
        <v>17004</v>
      </c>
      <c r="C14047" s="28" t="s">
        <v>18178</v>
      </c>
      <c r="D14047" s="198">
        <v>1</v>
      </c>
      <c r="E14047" s="557">
        <v>19650</v>
      </c>
      <c r="F14047" s="5">
        <v>19650</v>
      </c>
    </row>
    <row r="14048" spans="1:6" ht="33.75" x14ac:dyDescent="0.2">
      <c r="A14048" s="2">
        <v>14043</v>
      </c>
      <c r="B14048" s="62" t="s">
        <v>17005</v>
      </c>
      <c r="C14048" s="28" t="s">
        <v>18179</v>
      </c>
      <c r="D14048" s="198">
        <v>1</v>
      </c>
      <c r="E14048" s="557">
        <v>12923</v>
      </c>
      <c r="F14048" s="5">
        <v>12923</v>
      </c>
    </row>
    <row r="14049" spans="1:6" ht="45" x14ac:dyDescent="0.2">
      <c r="A14049" s="2">
        <v>14044</v>
      </c>
      <c r="B14049" s="62" t="s">
        <v>17006</v>
      </c>
      <c r="C14049" s="28" t="s">
        <v>18180</v>
      </c>
      <c r="D14049" s="198">
        <v>1</v>
      </c>
      <c r="E14049" s="557">
        <v>5514</v>
      </c>
      <c r="F14049" s="5">
        <v>5514</v>
      </c>
    </row>
    <row r="14050" spans="1:6" ht="33.75" x14ac:dyDescent="0.2">
      <c r="A14050" s="2">
        <v>14045</v>
      </c>
      <c r="B14050" s="62" t="s">
        <v>17007</v>
      </c>
      <c r="C14050" s="28" t="s">
        <v>18181</v>
      </c>
      <c r="D14050" s="198">
        <v>1</v>
      </c>
      <c r="E14050" s="557">
        <v>21730</v>
      </c>
      <c r="F14050" s="5">
        <v>21730</v>
      </c>
    </row>
    <row r="14051" spans="1:6" ht="45" x14ac:dyDescent="0.2">
      <c r="A14051" s="2">
        <v>14046</v>
      </c>
      <c r="B14051" s="62" t="s">
        <v>17008</v>
      </c>
      <c r="C14051" s="28" t="s">
        <v>18182</v>
      </c>
      <c r="D14051" s="198">
        <v>1</v>
      </c>
      <c r="E14051" s="557">
        <v>8170</v>
      </c>
      <c r="F14051" s="5">
        <v>8170</v>
      </c>
    </row>
    <row r="14052" spans="1:6" ht="22.5" x14ac:dyDescent="0.2">
      <c r="A14052" s="2">
        <v>14047</v>
      </c>
      <c r="B14052" s="62" t="s">
        <v>17009</v>
      </c>
      <c r="C14052" s="28" t="s">
        <v>18183</v>
      </c>
      <c r="D14052" s="198">
        <v>1</v>
      </c>
      <c r="E14052" s="557">
        <v>5741</v>
      </c>
      <c r="F14052" s="5">
        <v>5741</v>
      </c>
    </row>
    <row r="14053" spans="1:6" ht="33.75" x14ac:dyDescent="0.2">
      <c r="A14053" s="2">
        <v>14048</v>
      </c>
      <c r="B14053" s="62" t="s">
        <v>17010</v>
      </c>
      <c r="C14053" s="28" t="s">
        <v>18184</v>
      </c>
      <c r="D14053" s="198">
        <v>1</v>
      </c>
      <c r="E14053" s="557">
        <v>19397</v>
      </c>
      <c r="F14053" s="5">
        <v>19397</v>
      </c>
    </row>
    <row r="14054" spans="1:6" x14ac:dyDescent="0.2">
      <c r="A14054" s="2">
        <v>14049</v>
      </c>
      <c r="B14054" s="62" t="s">
        <v>17011</v>
      </c>
      <c r="C14054" s="28" t="s">
        <v>18185</v>
      </c>
      <c r="D14054" s="198">
        <v>1</v>
      </c>
      <c r="E14054" s="557">
        <v>4250</v>
      </c>
      <c r="F14054" s="5">
        <v>4250</v>
      </c>
    </row>
    <row r="14055" spans="1:6" ht="33.75" x14ac:dyDescent="0.2">
      <c r="A14055" s="2">
        <v>14050</v>
      </c>
      <c r="B14055" s="62" t="s">
        <v>17012</v>
      </c>
      <c r="C14055" s="28" t="s">
        <v>18186</v>
      </c>
      <c r="D14055" s="198">
        <v>1</v>
      </c>
      <c r="E14055" s="557">
        <v>5278</v>
      </c>
      <c r="F14055" s="5">
        <v>5278</v>
      </c>
    </row>
    <row r="14056" spans="1:6" ht="22.5" x14ac:dyDescent="0.2">
      <c r="A14056" s="2">
        <v>14051</v>
      </c>
      <c r="B14056" s="62" t="s">
        <v>17013</v>
      </c>
      <c r="C14056" s="28" t="s">
        <v>18187</v>
      </c>
      <c r="D14056" s="198">
        <v>1</v>
      </c>
      <c r="E14056" s="557">
        <v>15624</v>
      </c>
      <c r="F14056" s="5">
        <v>15624</v>
      </c>
    </row>
    <row r="14057" spans="1:6" ht="22.5" x14ac:dyDescent="0.2">
      <c r="A14057" s="2">
        <v>14052</v>
      </c>
      <c r="B14057" s="62" t="s">
        <v>17014</v>
      </c>
      <c r="C14057" s="28" t="s">
        <v>18188</v>
      </c>
      <c r="D14057" s="198">
        <v>1</v>
      </c>
      <c r="E14057" s="557">
        <v>5666</v>
      </c>
      <c r="F14057" s="5">
        <v>5666</v>
      </c>
    </row>
    <row r="14058" spans="1:6" ht="45" x14ac:dyDescent="0.2">
      <c r="A14058" s="2">
        <v>14053</v>
      </c>
      <c r="B14058" s="62" t="s">
        <v>17015</v>
      </c>
      <c r="C14058" s="28" t="s">
        <v>18189</v>
      </c>
      <c r="D14058" s="198">
        <v>1</v>
      </c>
      <c r="E14058" s="557">
        <v>4045</v>
      </c>
      <c r="F14058" s="5">
        <v>4045</v>
      </c>
    </row>
    <row r="14059" spans="1:6" x14ac:dyDescent="0.2">
      <c r="A14059" s="2">
        <v>14054</v>
      </c>
      <c r="B14059" s="62" t="s">
        <v>10189</v>
      </c>
      <c r="C14059" s="28" t="s">
        <v>18190</v>
      </c>
      <c r="D14059" s="198">
        <v>1</v>
      </c>
      <c r="E14059" s="557">
        <v>3420</v>
      </c>
      <c r="F14059" s="5">
        <v>3420</v>
      </c>
    </row>
    <row r="14060" spans="1:6" ht="45" x14ac:dyDescent="0.2">
      <c r="A14060" s="2">
        <v>14055</v>
      </c>
      <c r="B14060" s="62" t="s">
        <v>17016</v>
      </c>
      <c r="C14060" s="28" t="s">
        <v>18191</v>
      </c>
      <c r="D14060" s="198">
        <v>1</v>
      </c>
      <c r="E14060" s="557">
        <v>5250.35</v>
      </c>
      <c r="F14060" s="5">
        <v>5250.35</v>
      </c>
    </row>
    <row r="14061" spans="1:6" ht="45" x14ac:dyDescent="0.2">
      <c r="A14061" s="2">
        <v>14056</v>
      </c>
      <c r="B14061" s="62" t="s">
        <v>17017</v>
      </c>
      <c r="C14061" s="28" t="s">
        <v>18192</v>
      </c>
      <c r="D14061" s="198">
        <v>1</v>
      </c>
      <c r="E14061" s="557">
        <v>8730</v>
      </c>
      <c r="F14061" s="5">
        <v>8730</v>
      </c>
    </row>
    <row r="14062" spans="1:6" ht="33.75" x14ac:dyDescent="0.2">
      <c r="A14062" s="2">
        <v>14057</v>
      </c>
      <c r="B14062" s="62" t="s">
        <v>17018</v>
      </c>
      <c r="C14062" s="28" t="s">
        <v>18193</v>
      </c>
      <c r="D14062" s="198">
        <v>1</v>
      </c>
      <c r="E14062" s="557">
        <v>24950</v>
      </c>
      <c r="F14062" s="5">
        <v>12059.07</v>
      </c>
    </row>
    <row r="14063" spans="1:6" ht="33.75" x14ac:dyDescent="0.2">
      <c r="A14063" s="2">
        <v>14058</v>
      </c>
      <c r="B14063" s="62" t="s">
        <v>17018</v>
      </c>
      <c r="C14063" s="28" t="s">
        <v>18194</v>
      </c>
      <c r="D14063" s="198">
        <v>1</v>
      </c>
      <c r="E14063" s="557">
        <v>24950</v>
      </c>
      <c r="F14063" s="5">
        <v>12059.07</v>
      </c>
    </row>
    <row r="14064" spans="1:6" ht="33.75" x14ac:dyDescent="0.2">
      <c r="A14064" s="2">
        <v>14059</v>
      </c>
      <c r="B14064" s="62" t="s">
        <v>17019</v>
      </c>
      <c r="C14064" s="28" t="s">
        <v>18195</v>
      </c>
      <c r="D14064" s="198">
        <v>1</v>
      </c>
      <c r="E14064" s="557">
        <v>3980</v>
      </c>
      <c r="F14064" s="5">
        <v>3980</v>
      </c>
    </row>
    <row r="14065" spans="1:6" ht="33.75" x14ac:dyDescent="0.2">
      <c r="A14065" s="2">
        <v>14060</v>
      </c>
      <c r="B14065" s="62" t="s">
        <v>17020</v>
      </c>
      <c r="C14065" s="28" t="s">
        <v>18196</v>
      </c>
      <c r="D14065" s="198">
        <v>1</v>
      </c>
      <c r="E14065" s="557">
        <v>25470</v>
      </c>
      <c r="F14065" s="5">
        <v>25470</v>
      </c>
    </row>
    <row r="14066" spans="1:6" ht="22.5" x14ac:dyDescent="0.2">
      <c r="A14066" s="2">
        <v>14061</v>
      </c>
      <c r="B14066" s="62" t="s">
        <v>17021</v>
      </c>
      <c r="C14066" s="28" t="s">
        <v>18197</v>
      </c>
      <c r="D14066" s="198">
        <v>1</v>
      </c>
      <c r="E14066" s="557">
        <v>50248.9</v>
      </c>
      <c r="F14066" s="5">
        <v>50248.9</v>
      </c>
    </row>
    <row r="14067" spans="1:6" ht="22.5" x14ac:dyDescent="0.2">
      <c r="A14067" s="2">
        <v>14062</v>
      </c>
      <c r="B14067" s="62" t="s">
        <v>17022</v>
      </c>
      <c r="C14067" s="28" t="s">
        <v>18198</v>
      </c>
      <c r="D14067" s="198">
        <v>1</v>
      </c>
      <c r="E14067" s="557">
        <v>11128</v>
      </c>
      <c r="F14067" s="5">
        <v>11128</v>
      </c>
    </row>
    <row r="14068" spans="1:6" ht="33.75" x14ac:dyDescent="0.2">
      <c r="A14068" s="2">
        <v>14063</v>
      </c>
      <c r="B14068" s="62" t="s">
        <v>17023</v>
      </c>
      <c r="C14068" s="28" t="s">
        <v>18199</v>
      </c>
      <c r="D14068" s="198">
        <v>1</v>
      </c>
      <c r="E14068" s="557">
        <v>7000</v>
      </c>
      <c r="F14068" s="5">
        <v>7000</v>
      </c>
    </row>
    <row r="14069" spans="1:6" x14ac:dyDescent="0.2">
      <c r="A14069" s="2">
        <v>14064</v>
      </c>
      <c r="B14069" s="62" t="s">
        <v>17024</v>
      </c>
      <c r="C14069" s="28" t="s">
        <v>18200</v>
      </c>
      <c r="D14069" s="198">
        <v>1</v>
      </c>
      <c r="E14069" s="557">
        <v>15515</v>
      </c>
      <c r="F14069" s="5">
        <v>15515</v>
      </c>
    </row>
    <row r="14070" spans="1:6" ht="45" x14ac:dyDescent="0.2">
      <c r="A14070" s="2">
        <v>14065</v>
      </c>
      <c r="B14070" s="62" t="s">
        <v>17025</v>
      </c>
      <c r="C14070" s="28" t="s">
        <v>18201</v>
      </c>
      <c r="D14070" s="198">
        <v>1</v>
      </c>
      <c r="E14070" s="557">
        <v>5850</v>
      </c>
      <c r="F14070" s="5">
        <v>5850</v>
      </c>
    </row>
    <row r="14071" spans="1:6" ht="45" x14ac:dyDescent="0.2">
      <c r="A14071" s="2">
        <v>14066</v>
      </c>
      <c r="B14071" s="62" t="s">
        <v>17025</v>
      </c>
      <c r="C14071" s="28" t="s">
        <v>18202</v>
      </c>
      <c r="D14071" s="198">
        <v>1</v>
      </c>
      <c r="E14071" s="557">
        <v>5850</v>
      </c>
      <c r="F14071" s="5">
        <v>5850</v>
      </c>
    </row>
    <row r="14072" spans="1:6" ht="45" x14ac:dyDescent="0.2">
      <c r="A14072" s="2">
        <v>14067</v>
      </c>
      <c r="B14072" s="62" t="s">
        <v>17025</v>
      </c>
      <c r="C14072" s="28" t="s">
        <v>18203</v>
      </c>
      <c r="D14072" s="198">
        <v>1</v>
      </c>
      <c r="E14072" s="557">
        <v>5850</v>
      </c>
      <c r="F14072" s="5">
        <v>5850</v>
      </c>
    </row>
    <row r="14073" spans="1:6" ht="45" x14ac:dyDescent="0.2">
      <c r="A14073" s="2">
        <v>14068</v>
      </c>
      <c r="B14073" s="62" t="s">
        <v>17025</v>
      </c>
      <c r="C14073" s="28" t="s">
        <v>18204</v>
      </c>
      <c r="D14073" s="198">
        <v>1</v>
      </c>
      <c r="E14073" s="557">
        <v>5850</v>
      </c>
      <c r="F14073" s="5">
        <v>5850</v>
      </c>
    </row>
    <row r="14074" spans="1:6" ht="45" x14ac:dyDescent="0.2">
      <c r="A14074" s="2">
        <v>14069</v>
      </c>
      <c r="B14074" s="62" t="s">
        <v>17025</v>
      </c>
      <c r="C14074" s="28" t="s">
        <v>18205</v>
      </c>
      <c r="D14074" s="198">
        <v>1</v>
      </c>
      <c r="E14074" s="557">
        <v>5850</v>
      </c>
      <c r="F14074" s="5">
        <v>5850</v>
      </c>
    </row>
    <row r="14075" spans="1:6" ht="45" x14ac:dyDescent="0.2">
      <c r="A14075" s="2">
        <v>14070</v>
      </c>
      <c r="B14075" s="62" t="s">
        <v>17025</v>
      </c>
      <c r="C14075" s="28" t="s">
        <v>18206</v>
      </c>
      <c r="D14075" s="198">
        <v>1</v>
      </c>
      <c r="E14075" s="557">
        <v>5850</v>
      </c>
      <c r="F14075" s="5">
        <v>5850</v>
      </c>
    </row>
    <row r="14076" spans="1:6" ht="45" x14ac:dyDescent="0.2">
      <c r="A14076" s="2">
        <v>14071</v>
      </c>
      <c r="B14076" s="62" t="s">
        <v>17025</v>
      </c>
      <c r="C14076" s="28" t="s">
        <v>18207</v>
      </c>
      <c r="D14076" s="198">
        <v>1</v>
      </c>
      <c r="E14076" s="557">
        <v>5850</v>
      </c>
      <c r="F14076" s="5">
        <v>5850</v>
      </c>
    </row>
    <row r="14077" spans="1:6" ht="33.75" x14ac:dyDescent="0.2">
      <c r="A14077" s="2">
        <v>14072</v>
      </c>
      <c r="B14077" s="62" t="s">
        <v>17026</v>
      </c>
      <c r="C14077" s="28" t="s">
        <v>18208</v>
      </c>
      <c r="D14077" s="198">
        <v>1</v>
      </c>
      <c r="E14077" s="557">
        <v>5300</v>
      </c>
      <c r="F14077" s="5">
        <v>5300</v>
      </c>
    </row>
    <row r="14078" spans="1:6" ht="33.75" x14ac:dyDescent="0.2">
      <c r="A14078" s="2">
        <v>14073</v>
      </c>
      <c r="B14078" s="62" t="s">
        <v>17027</v>
      </c>
      <c r="C14078" s="28" t="s">
        <v>18209</v>
      </c>
      <c r="D14078" s="198">
        <v>1</v>
      </c>
      <c r="E14078" s="557">
        <v>5300</v>
      </c>
      <c r="F14078" s="5">
        <v>5300</v>
      </c>
    </row>
    <row r="14079" spans="1:6" ht="22.5" x14ac:dyDescent="0.2">
      <c r="A14079" s="2">
        <v>14074</v>
      </c>
      <c r="B14079" s="62" t="s">
        <v>17028</v>
      </c>
      <c r="C14079" s="28" t="s">
        <v>18210</v>
      </c>
      <c r="D14079" s="198">
        <v>1</v>
      </c>
      <c r="E14079" s="557">
        <v>15900</v>
      </c>
      <c r="F14079" s="5">
        <v>15900</v>
      </c>
    </row>
    <row r="14080" spans="1:6" ht="22.5" x14ac:dyDescent="0.2">
      <c r="A14080" s="2">
        <v>14075</v>
      </c>
      <c r="B14080" s="62" t="s">
        <v>11729</v>
      </c>
      <c r="C14080" s="28" t="s">
        <v>18211</v>
      </c>
      <c r="D14080" s="198">
        <v>1</v>
      </c>
      <c r="E14080" s="557">
        <v>4770</v>
      </c>
      <c r="F14080" s="5">
        <v>4770</v>
      </c>
    </row>
    <row r="14081" spans="1:6" ht="22.5" x14ac:dyDescent="0.2">
      <c r="A14081" s="2">
        <v>14076</v>
      </c>
      <c r="B14081" s="62" t="s">
        <v>17029</v>
      </c>
      <c r="C14081" s="28" t="s">
        <v>18212</v>
      </c>
      <c r="D14081" s="198">
        <v>1</v>
      </c>
      <c r="E14081" s="557">
        <v>8480</v>
      </c>
      <c r="F14081" s="5">
        <v>8480</v>
      </c>
    </row>
    <row r="14082" spans="1:6" ht="22.5" x14ac:dyDescent="0.2">
      <c r="A14082" s="2">
        <v>14077</v>
      </c>
      <c r="B14082" s="62" t="s">
        <v>17029</v>
      </c>
      <c r="C14082" s="28" t="s">
        <v>18213</v>
      </c>
      <c r="D14082" s="198">
        <v>1</v>
      </c>
      <c r="E14082" s="557">
        <v>8480</v>
      </c>
      <c r="F14082" s="5">
        <v>8480</v>
      </c>
    </row>
    <row r="14083" spans="1:6" ht="22.5" x14ac:dyDescent="0.2">
      <c r="A14083" s="2">
        <v>14078</v>
      </c>
      <c r="B14083" s="62" t="s">
        <v>17029</v>
      </c>
      <c r="C14083" s="28" t="s">
        <v>18214</v>
      </c>
      <c r="D14083" s="198">
        <v>1</v>
      </c>
      <c r="E14083" s="557">
        <v>8480</v>
      </c>
      <c r="F14083" s="5">
        <v>8480</v>
      </c>
    </row>
    <row r="14084" spans="1:6" ht="22.5" x14ac:dyDescent="0.2">
      <c r="A14084" s="2">
        <v>14079</v>
      </c>
      <c r="B14084" s="62" t="s">
        <v>17029</v>
      </c>
      <c r="C14084" s="28" t="s">
        <v>18215</v>
      </c>
      <c r="D14084" s="198">
        <v>1</v>
      </c>
      <c r="E14084" s="557">
        <v>8480</v>
      </c>
      <c r="F14084" s="5">
        <v>8480</v>
      </c>
    </row>
    <row r="14085" spans="1:6" ht="22.5" x14ac:dyDescent="0.2">
      <c r="A14085" s="2">
        <v>14080</v>
      </c>
      <c r="B14085" s="62" t="s">
        <v>17029</v>
      </c>
      <c r="C14085" s="28" t="s">
        <v>18216</v>
      </c>
      <c r="D14085" s="198">
        <v>1</v>
      </c>
      <c r="E14085" s="557">
        <v>8480</v>
      </c>
      <c r="F14085" s="5">
        <v>8480</v>
      </c>
    </row>
    <row r="14086" spans="1:6" ht="22.5" x14ac:dyDescent="0.2">
      <c r="A14086" s="2">
        <v>14081</v>
      </c>
      <c r="B14086" s="62" t="s">
        <v>17029</v>
      </c>
      <c r="C14086" s="28" t="s">
        <v>18217</v>
      </c>
      <c r="D14086" s="198">
        <v>1</v>
      </c>
      <c r="E14086" s="557">
        <v>8480</v>
      </c>
      <c r="F14086" s="5">
        <v>8480</v>
      </c>
    </row>
    <row r="14087" spans="1:6" x14ac:dyDescent="0.2">
      <c r="A14087" s="2">
        <v>14082</v>
      </c>
      <c r="B14087" s="62" t="s">
        <v>11209</v>
      </c>
      <c r="C14087" s="28" t="s">
        <v>18218</v>
      </c>
      <c r="D14087" s="198">
        <v>1</v>
      </c>
      <c r="E14087" s="557">
        <v>13570</v>
      </c>
      <c r="F14087" s="5">
        <v>13570</v>
      </c>
    </row>
    <row r="14088" spans="1:6" ht="22.5" x14ac:dyDescent="0.2">
      <c r="A14088" s="2">
        <v>14083</v>
      </c>
      <c r="B14088" s="62" t="s">
        <v>17030</v>
      </c>
      <c r="C14088" s="28" t="s">
        <v>18219</v>
      </c>
      <c r="D14088" s="198">
        <v>1</v>
      </c>
      <c r="E14088" s="557">
        <v>9337</v>
      </c>
      <c r="F14088" s="5">
        <v>9337</v>
      </c>
    </row>
    <row r="14089" spans="1:6" ht="33.75" x14ac:dyDescent="0.2">
      <c r="A14089" s="2">
        <v>14084</v>
      </c>
      <c r="B14089" s="62" t="s">
        <v>17031</v>
      </c>
      <c r="C14089" s="28" t="s">
        <v>18220</v>
      </c>
      <c r="D14089" s="198">
        <v>1</v>
      </c>
      <c r="E14089" s="557">
        <v>6360</v>
      </c>
      <c r="F14089" s="5">
        <v>6360</v>
      </c>
    </row>
    <row r="14090" spans="1:6" x14ac:dyDescent="0.2">
      <c r="A14090" s="2">
        <v>14085</v>
      </c>
      <c r="B14090" s="62" t="s">
        <v>4826</v>
      </c>
      <c r="C14090" s="28" t="s">
        <v>18221</v>
      </c>
      <c r="D14090" s="198">
        <v>1</v>
      </c>
      <c r="E14090" s="557">
        <v>12500</v>
      </c>
      <c r="F14090" s="5">
        <v>12500</v>
      </c>
    </row>
    <row r="14091" spans="1:6" x14ac:dyDescent="0.2">
      <c r="A14091" s="2">
        <v>14086</v>
      </c>
      <c r="B14091" s="62" t="s">
        <v>4826</v>
      </c>
      <c r="C14091" s="28" t="s">
        <v>18222</v>
      </c>
      <c r="D14091" s="198">
        <v>1</v>
      </c>
      <c r="E14091" s="557">
        <v>12500</v>
      </c>
      <c r="F14091" s="5">
        <v>12500</v>
      </c>
    </row>
    <row r="14092" spans="1:6" ht="33.75" x14ac:dyDescent="0.2">
      <c r="A14092" s="2">
        <v>14087</v>
      </c>
      <c r="B14092" s="62" t="s">
        <v>17032</v>
      </c>
      <c r="C14092" s="28" t="s">
        <v>18223</v>
      </c>
      <c r="D14092" s="198">
        <v>1</v>
      </c>
      <c r="E14092" s="557">
        <v>5510</v>
      </c>
      <c r="F14092" s="5">
        <v>5510</v>
      </c>
    </row>
    <row r="14093" spans="1:6" ht="33.75" x14ac:dyDescent="0.2">
      <c r="A14093" s="2">
        <v>14088</v>
      </c>
      <c r="B14093" s="62" t="s">
        <v>17032</v>
      </c>
      <c r="C14093" s="28" t="s">
        <v>18224</v>
      </c>
      <c r="D14093" s="198">
        <v>1</v>
      </c>
      <c r="E14093" s="557">
        <v>5510</v>
      </c>
      <c r="F14093" s="5">
        <v>5510</v>
      </c>
    </row>
    <row r="14094" spans="1:6" ht="33.75" x14ac:dyDescent="0.2">
      <c r="A14094" s="2">
        <v>14089</v>
      </c>
      <c r="B14094" s="62" t="s">
        <v>17032</v>
      </c>
      <c r="C14094" s="28" t="s">
        <v>18225</v>
      </c>
      <c r="D14094" s="198">
        <v>1</v>
      </c>
      <c r="E14094" s="557">
        <v>5510</v>
      </c>
      <c r="F14094" s="5">
        <v>5510</v>
      </c>
    </row>
    <row r="14095" spans="1:6" ht="33.75" x14ac:dyDescent="0.2">
      <c r="A14095" s="2">
        <v>14090</v>
      </c>
      <c r="B14095" s="62" t="s">
        <v>17032</v>
      </c>
      <c r="C14095" s="28" t="s">
        <v>18226</v>
      </c>
      <c r="D14095" s="198">
        <v>1</v>
      </c>
      <c r="E14095" s="557">
        <v>5510</v>
      </c>
      <c r="F14095" s="5">
        <v>5510</v>
      </c>
    </row>
    <row r="14096" spans="1:6" ht="45" x14ac:dyDescent="0.2">
      <c r="A14096" s="2">
        <v>14091</v>
      </c>
      <c r="B14096" s="62" t="s">
        <v>17033</v>
      </c>
      <c r="C14096" s="28" t="s">
        <v>18227</v>
      </c>
      <c r="D14096" s="198">
        <v>1</v>
      </c>
      <c r="E14096" s="557">
        <v>31800</v>
      </c>
      <c r="F14096" s="5">
        <v>31800</v>
      </c>
    </row>
    <row r="14097" spans="1:6" ht="22.5" x14ac:dyDescent="0.2">
      <c r="A14097" s="2">
        <v>14092</v>
      </c>
      <c r="B14097" s="62" t="s">
        <v>11712</v>
      </c>
      <c r="C14097" s="294">
        <v>1630298</v>
      </c>
      <c r="D14097" s="198">
        <v>1</v>
      </c>
      <c r="E14097" s="557">
        <v>4434.6099999999997</v>
      </c>
      <c r="F14097" s="5">
        <v>4434.6099999999997</v>
      </c>
    </row>
    <row r="14098" spans="1:6" ht="22.5" x14ac:dyDescent="0.2">
      <c r="A14098" s="2">
        <v>14093</v>
      </c>
      <c r="B14098" s="62" t="s">
        <v>11712</v>
      </c>
      <c r="C14098" s="294">
        <v>1630299</v>
      </c>
      <c r="D14098" s="198">
        <v>1</v>
      </c>
      <c r="E14098" s="557">
        <v>4434.6099999999997</v>
      </c>
      <c r="F14098" s="5">
        <v>4434.6099999999997</v>
      </c>
    </row>
    <row r="14099" spans="1:6" ht="22.5" x14ac:dyDescent="0.2">
      <c r="A14099" s="2">
        <v>14094</v>
      </c>
      <c r="B14099" s="62" t="s">
        <v>11712</v>
      </c>
      <c r="C14099" s="294">
        <v>1630300</v>
      </c>
      <c r="D14099" s="198">
        <v>1</v>
      </c>
      <c r="E14099" s="557">
        <v>4434.6099999999997</v>
      </c>
      <c r="F14099" s="5">
        <v>4434.6099999999997</v>
      </c>
    </row>
    <row r="14100" spans="1:6" ht="22.5" x14ac:dyDescent="0.2">
      <c r="A14100" s="2">
        <v>14095</v>
      </c>
      <c r="B14100" s="62" t="s">
        <v>11712</v>
      </c>
      <c r="C14100" s="294">
        <v>1630301</v>
      </c>
      <c r="D14100" s="198">
        <v>1</v>
      </c>
      <c r="E14100" s="557">
        <v>4434.6099999999997</v>
      </c>
      <c r="F14100" s="5">
        <v>4434.6099999999997</v>
      </c>
    </row>
    <row r="14101" spans="1:6" ht="22.5" x14ac:dyDescent="0.2">
      <c r="A14101" s="2">
        <v>14096</v>
      </c>
      <c r="B14101" s="62" t="s">
        <v>11712</v>
      </c>
      <c r="C14101" s="294">
        <v>1630302</v>
      </c>
      <c r="D14101" s="198">
        <v>1</v>
      </c>
      <c r="E14101" s="557">
        <v>4434.6099999999997</v>
      </c>
      <c r="F14101" s="5">
        <v>4434.6099999999997</v>
      </c>
    </row>
    <row r="14102" spans="1:6" ht="22.5" x14ac:dyDescent="0.2">
      <c r="A14102" s="2">
        <v>14097</v>
      </c>
      <c r="B14102" s="62" t="s">
        <v>11712</v>
      </c>
      <c r="C14102" s="294">
        <v>1630303</v>
      </c>
      <c r="D14102" s="198">
        <v>1</v>
      </c>
      <c r="E14102" s="557">
        <v>4434.62</v>
      </c>
      <c r="F14102" s="5">
        <v>4434.62</v>
      </c>
    </row>
    <row r="14103" spans="1:6" ht="22.5" x14ac:dyDescent="0.2">
      <c r="A14103" s="2">
        <v>14098</v>
      </c>
      <c r="B14103" s="62" t="s">
        <v>17034</v>
      </c>
      <c r="C14103" s="28" t="s">
        <v>18228</v>
      </c>
      <c r="D14103" s="198">
        <v>1</v>
      </c>
      <c r="E14103" s="557">
        <v>4000</v>
      </c>
      <c r="F14103" s="5">
        <v>4000</v>
      </c>
    </row>
    <row r="14104" spans="1:6" ht="78.75" x14ac:dyDescent="0.2">
      <c r="A14104" s="2">
        <v>14099</v>
      </c>
      <c r="B14104" s="62" t="s">
        <v>17035</v>
      </c>
      <c r="C14104" s="28" t="s">
        <v>18229</v>
      </c>
      <c r="D14104" s="198">
        <v>1</v>
      </c>
      <c r="E14104" s="557">
        <v>9800</v>
      </c>
      <c r="F14104" s="5">
        <v>9800</v>
      </c>
    </row>
    <row r="14105" spans="1:6" ht="33.75" x14ac:dyDescent="0.2">
      <c r="A14105" s="2">
        <v>14100</v>
      </c>
      <c r="B14105" s="62" t="s">
        <v>17036</v>
      </c>
      <c r="C14105" s="28" t="s">
        <v>18230</v>
      </c>
      <c r="D14105" s="198">
        <v>1</v>
      </c>
      <c r="E14105" s="557">
        <v>4333.33</v>
      </c>
      <c r="F14105" s="5">
        <v>4333.33</v>
      </c>
    </row>
    <row r="14106" spans="1:6" ht="33.75" x14ac:dyDescent="0.2">
      <c r="A14106" s="2">
        <v>14101</v>
      </c>
      <c r="B14106" s="62" t="s">
        <v>17036</v>
      </c>
      <c r="C14106" s="28" t="s">
        <v>18231</v>
      </c>
      <c r="D14106" s="198">
        <v>1</v>
      </c>
      <c r="E14106" s="557">
        <v>4333.33</v>
      </c>
      <c r="F14106" s="5">
        <v>4333.33</v>
      </c>
    </row>
    <row r="14107" spans="1:6" ht="33.75" x14ac:dyDescent="0.2">
      <c r="A14107" s="2">
        <v>14102</v>
      </c>
      <c r="B14107" s="62" t="s">
        <v>17036</v>
      </c>
      <c r="C14107" s="28" t="s">
        <v>18232</v>
      </c>
      <c r="D14107" s="198">
        <v>1</v>
      </c>
      <c r="E14107" s="557">
        <v>4333.34</v>
      </c>
      <c r="F14107" s="5">
        <v>4333.34</v>
      </c>
    </row>
    <row r="14108" spans="1:6" ht="33.75" x14ac:dyDescent="0.2">
      <c r="A14108" s="2">
        <v>14103</v>
      </c>
      <c r="B14108" s="62" t="s">
        <v>17037</v>
      </c>
      <c r="C14108" s="28" t="s">
        <v>18233</v>
      </c>
      <c r="D14108" s="198">
        <v>1</v>
      </c>
      <c r="E14108" s="557">
        <v>15000</v>
      </c>
      <c r="F14108" s="5">
        <v>15000</v>
      </c>
    </row>
    <row r="14109" spans="1:6" ht="56.25" x14ac:dyDescent="0.2">
      <c r="A14109" s="2">
        <v>14104</v>
      </c>
      <c r="B14109" s="62" t="s">
        <v>17038</v>
      </c>
      <c r="C14109" s="28" t="s">
        <v>18234</v>
      </c>
      <c r="D14109" s="198">
        <v>1</v>
      </c>
      <c r="E14109" s="557">
        <v>3858</v>
      </c>
      <c r="F14109" s="5">
        <v>3858</v>
      </c>
    </row>
    <row r="14110" spans="1:6" ht="56.25" x14ac:dyDescent="0.2">
      <c r="A14110" s="2">
        <v>14105</v>
      </c>
      <c r="B14110" s="62" t="s">
        <v>17038</v>
      </c>
      <c r="C14110" s="28" t="s">
        <v>18235</v>
      </c>
      <c r="D14110" s="198">
        <v>1</v>
      </c>
      <c r="E14110" s="557">
        <v>3858</v>
      </c>
      <c r="F14110" s="5">
        <v>3858</v>
      </c>
    </row>
    <row r="14111" spans="1:6" ht="56.25" x14ac:dyDescent="0.2">
      <c r="A14111" s="2">
        <v>14106</v>
      </c>
      <c r="B14111" s="62" t="s">
        <v>17038</v>
      </c>
      <c r="C14111" s="28" t="s">
        <v>18236</v>
      </c>
      <c r="D14111" s="198">
        <v>1</v>
      </c>
      <c r="E14111" s="557">
        <v>3858</v>
      </c>
      <c r="F14111" s="5">
        <v>3858</v>
      </c>
    </row>
    <row r="14112" spans="1:6" ht="56.25" x14ac:dyDescent="0.2">
      <c r="A14112" s="2">
        <v>14107</v>
      </c>
      <c r="B14112" s="62" t="s">
        <v>17038</v>
      </c>
      <c r="C14112" s="28" t="s">
        <v>18237</v>
      </c>
      <c r="D14112" s="198">
        <v>1</v>
      </c>
      <c r="E14112" s="557">
        <v>3858</v>
      </c>
      <c r="F14112" s="5">
        <v>3858</v>
      </c>
    </row>
    <row r="14113" spans="1:6" ht="56.25" x14ac:dyDescent="0.2">
      <c r="A14113" s="2">
        <v>14108</v>
      </c>
      <c r="B14113" s="62" t="s">
        <v>17038</v>
      </c>
      <c r="C14113" s="28" t="s">
        <v>18238</v>
      </c>
      <c r="D14113" s="198">
        <v>1</v>
      </c>
      <c r="E14113" s="557">
        <v>3858</v>
      </c>
      <c r="F14113" s="5">
        <v>3858</v>
      </c>
    </row>
    <row r="14114" spans="1:6" ht="56.25" x14ac:dyDescent="0.2">
      <c r="A14114" s="2">
        <v>14109</v>
      </c>
      <c r="B14114" s="62" t="s">
        <v>17038</v>
      </c>
      <c r="C14114" s="28" t="s">
        <v>18239</v>
      </c>
      <c r="D14114" s="198">
        <v>1</v>
      </c>
      <c r="E14114" s="557">
        <v>3858</v>
      </c>
      <c r="F14114" s="5">
        <v>3858</v>
      </c>
    </row>
    <row r="14115" spans="1:6" ht="56.25" x14ac:dyDescent="0.2">
      <c r="A14115" s="2">
        <v>14110</v>
      </c>
      <c r="B14115" s="62" t="s">
        <v>17038</v>
      </c>
      <c r="C14115" s="28" t="s">
        <v>18240</v>
      </c>
      <c r="D14115" s="198">
        <v>1</v>
      </c>
      <c r="E14115" s="557">
        <v>3858</v>
      </c>
      <c r="F14115" s="5">
        <v>3858</v>
      </c>
    </row>
    <row r="14116" spans="1:6" ht="56.25" x14ac:dyDescent="0.2">
      <c r="A14116" s="2">
        <v>14111</v>
      </c>
      <c r="B14116" s="62" t="s">
        <v>17038</v>
      </c>
      <c r="C14116" s="28" t="s">
        <v>18241</v>
      </c>
      <c r="D14116" s="198">
        <v>1</v>
      </c>
      <c r="E14116" s="557">
        <v>3858</v>
      </c>
      <c r="F14116" s="5">
        <v>3858</v>
      </c>
    </row>
    <row r="14117" spans="1:6" ht="67.5" x14ac:dyDescent="0.2">
      <c r="A14117" s="2">
        <v>14112</v>
      </c>
      <c r="B14117" s="62" t="s">
        <v>17039</v>
      </c>
      <c r="C14117" s="28" t="s">
        <v>18242</v>
      </c>
      <c r="D14117" s="198">
        <v>1</v>
      </c>
      <c r="E14117" s="557">
        <v>16503</v>
      </c>
      <c r="F14117" s="5">
        <v>16503</v>
      </c>
    </row>
    <row r="14118" spans="1:6" ht="33.75" x14ac:dyDescent="0.2">
      <c r="A14118" s="2">
        <v>14113</v>
      </c>
      <c r="B14118" s="62" t="s">
        <v>17040</v>
      </c>
      <c r="C14118" s="48">
        <v>110109889</v>
      </c>
      <c r="D14118" s="198">
        <v>1</v>
      </c>
      <c r="E14118" s="557">
        <v>3600</v>
      </c>
      <c r="F14118" s="5">
        <v>3600</v>
      </c>
    </row>
    <row r="14119" spans="1:6" ht="33.75" x14ac:dyDescent="0.2">
      <c r="A14119" s="2">
        <v>14114</v>
      </c>
      <c r="B14119" s="62" t="s">
        <v>17040</v>
      </c>
      <c r="C14119" s="48">
        <v>110109888</v>
      </c>
      <c r="D14119" s="198">
        <v>1</v>
      </c>
      <c r="E14119" s="557">
        <v>3600</v>
      </c>
      <c r="F14119" s="5">
        <v>3600</v>
      </c>
    </row>
    <row r="14120" spans="1:6" ht="33.75" x14ac:dyDescent="0.2">
      <c r="A14120" s="2">
        <v>14115</v>
      </c>
      <c r="B14120" s="62" t="s">
        <v>17040</v>
      </c>
      <c r="C14120" s="48">
        <v>110109887</v>
      </c>
      <c r="D14120" s="198">
        <v>1</v>
      </c>
      <c r="E14120" s="557">
        <v>3600</v>
      </c>
      <c r="F14120" s="5">
        <v>3600</v>
      </c>
    </row>
    <row r="14121" spans="1:6" ht="33.75" x14ac:dyDescent="0.2">
      <c r="A14121" s="2">
        <v>14116</v>
      </c>
      <c r="B14121" s="62" t="s">
        <v>17040</v>
      </c>
      <c r="C14121" s="48">
        <v>110109886</v>
      </c>
      <c r="D14121" s="198">
        <v>1</v>
      </c>
      <c r="E14121" s="557">
        <v>3600</v>
      </c>
      <c r="F14121" s="5">
        <v>3600</v>
      </c>
    </row>
    <row r="14122" spans="1:6" ht="33.75" x14ac:dyDescent="0.2">
      <c r="A14122" s="2">
        <v>14117</v>
      </c>
      <c r="B14122" s="62" t="s">
        <v>17040</v>
      </c>
      <c r="C14122" s="48">
        <v>110109885</v>
      </c>
      <c r="D14122" s="198">
        <v>1</v>
      </c>
      <c r="E14122" s="557">
        <v>3600</v>
      </c>
      <c r="F14122" s="5">
        <v>3600</v>
      </c>
    </row>
    <row r="14123" spans="1:6" ht="33.75" x14ac:dyDescent="0.2">
      <c r="A14123" s="2">
        <v>14118</v>
      </c>
      <c r="B14123" s="62" t="s">
        <v>17040</v>
      </c>
      <c r="C14123" s="48">
        <v>110109884</v>
      </c>
      <c r="D14123" s="198">
        <v>1</v>
      </c>
      <c r="E14123" s="557">
        <v>3600</v>
      </c>
      <c r="F14123" s="5">
        <v>3600</v>
      </c>
    </row>
    <row r="14124" spans="1:6" ht="33.75" x14ac:dyDescent="0.2">
      <c r="A14124" s="2">
        <v>14119</v>
      </c>
      <c r="B14124" s="62" t="s">
        <v>17040</v>
      </c>
      <c r="C14124" s="48">
        <v>110109883</v>
      </c>
      <c r="D14124" s="198">
        <v>1</v>
      </c>
      <c r="E14124" s="557">
        <v>3600</v>
      </c>
      <c r="F14124" s="5">
        <v>3600</v>
      </c>
    </row>
    <row r="14125" spans="1:6" ht="33.75" x14ac:dyDescent="0.2">
      <c r="A14125" s="2">
        <v>14120</v>
      </c>
      <c r="B14125" s="62" t="s">
        <v>17040</v>
      </c>
      <c r="C14125" s="48">
        <v>110109882</v>
      </c>
      <c r="D14125" s="198">
        <v>1</v>
      </c>
      <c r="E14125" s="557">
        <v>3600</v>
      </c>
      <c r="F14125" s="5">
        <v>3600</v>
      </c>
    </row>
    <row r="14126" spans="1:6" ht="33.75" x14ac:dyDescent="0.2">
      <c r="A14126" s="2">
        <v>14121</v>
      </c>
      <c r="B14126" s="62" t="s">
        <v>17040</v>
      </c>
      <c r="C14126" s="48">
        <v>110109881</v>
      </c>
      <c r="D14126" s="198">
        <v>1</v>
      </c>
      <c r="E14126" s="557">
        <v>3600</v>
      </c>
      <c r="F14126" s="5">
        <v>3600</v>
      </c>
    </row>
    <row r="14127" spans="1:6" ht="33.75" x14ac:dyDescent="0.2">
      <c r="A14127" s="2">
        <v>14122</v>
      </c>
      <c r="B14127" s="62" t="s">
        <v>17040</v>
      </c>
      <c r="C14127" s="48">
        <v>110109880</v>
      </c>
      <c r="D14127" s="198">
        <v>1</v>
      </c>
      <c r="E14127" s="557">
        <v>3600</v>
      </c>
      <c r="F14127" s="5">
        <v>3600</v>
      </c>
    </row>
    <row r="14128" spans="1:6" ht="22.5" x14ac:dyDescent="0.2">
      <c r="A14128" s="2">
        <v>14123</v>
      </c>
      <c r="B14128" s="62" t="s">
        <v>17041</v>
      </c>
      <c r="C14128" s="28" t="s">
        <v>18243</v>
      </c>
      <c r="D14128" s="198">
        <v>1</v>
      </c>
      <c r="E14128" s="557">
        <v>5180</v>
      </c>
      <c r="F14128" s="5">
        <v>5180</v>
      </c>
    </row>
    <row r="14129" spans="1:6" ht="22.5" x14ac:dyDescent="0.2">
      <c r="A14129" s="2">
        <v>14124</v>
      </c>
      <c r="B14129" s="62" t="s">
        <v>17041</v>
      </c>
      <c r="C14129" s="28" t="s">
        <v>18244</v>
      </c>
      <c r="D14129" s="198">
        <v>1</v>
      </c>
      <c r="E14129" s="557">
        <v>5080</v>
      </c>
      <c r="F14129" s="5">
        <v>5080</v>
      </c>
    </row>
    <row r="14130" spans="1:6" ht="22.5" x14ac:dyDescent="0.2">
      <c r="A14130" s="2">
        <v>14125</v>
      </c>
      <c r="B14130" s="62" t="s">
        <v>17041</v>
      </c>
      <c r="C14130" s="28" t="s">
        <v>18245</v>
      </c>
      <c r="D14130" s="198">
        <v>1</v>
      </c>
      <c r="E14130" s="557">
        <v>5080</v>
      </c>
      <c r="F14130" s="5">
        <v>5080</v>
      </c>
    </row>
    <row r="14131" spans="1:6" ht="22.5" x14ac:dyDescent="0.2">
      <c r="A14131" s="2">
        <v>14126</v>
      </c>
      <c r="B14131" s="62" t="s">
        <v>17041</v>
      </c>
      <c r="C14131" s="28" t="s">
        <v>18246</v>
      </c>
      <c r="D14131" s="198">
        <v>1</v>
      </c>
      <c r="E14131" s="557">
        <v>5080</v>
      </c>
      <c r="F14131" s="5">
        <v>5080</v>
      </c>
    </row>
    <row r="14132" spans="1:6" ht="22.5" x14ac:dyDescent="0.2">
      <c r="A14132" s="2">
        <v>14127</v>
      </c>
      <c r="B14132" s="62" t="s">
        <v>17041</v>
      </c>
      <c r="C14132" s="28" t="s">
        <v>18247</v>
      </c>
      <c r="D14132" s="198">
        <v>1</v>
      </c>
      <c r="E14132" s="557">
        <v>5080</v>
      </c>
      <c r="F14132" s="5">
        <v>5080</v>
      </c>
    </row>
    <row r="14133" spans="1:6" ht="22.5" x14ac:dyDescent="0.2">
      <c r="A14133" s="2">
        <v>14128</v>
      </c>
      <c r="B14133" s="62" t="s">
        <v>17041</v>
      </c>
      <c r="C14133" s="28" t="s">
        <v>18248</v>
      </c>
      <c r="D14133" s="198">
        <v>1</v>
      </c>
      <c r="E14133" s="557">
        <v>5080</v>
      </c>
      <c r="F14133" s="5">
        <v>5080</v>
      </c>
    </row>
    <row r="14134" spans="1:6" ht="22.5" x14ac:dyDescent="0.2">
      <c r="A14134" s="2">
        <v>14129</v>
      </c>
      <c r="B14134" s="62" t="s">
        <v>17041</v>
      </c>
      <c r="C14134" s="28" t="s">
        <v>18249</v>
      </c>
      <c r="D14134" s="198">
        <v>1</v>
      </c>
      <c r="E14134" s="557">
        <v>5080</v>
      </c>
      <c r="F14134" s="5">
        <v>5080</v>
      </c>
    </row>
    <row r="14135" spans="1:6" ht="22.5" x14ac:dyDescent="0.2">
      <c r="A14135" s="2">
        <v>14130</v>
      </c>
      <c r="B14135" s="62" t="s">
        <v>17041</v>
      </c>
      <c r="C14135" s="28" t="s">
        <v>18250</v>
      </c>
      <c r="D14135" s="198">
        <v>1</v>
      </c>
      <c r="E14135" s="557">
        <v>5080</v>
      </c>
      <c r="F14135" s="5">
        <v>5080</v>
      </c>
    </row>
    <row r="14136" spans="1:6" ht="22.5" x14ac:dyDescent="0.2">
      <c r="A14136" s="2">
        <v>14131</v>
      </c>
      <c r="B14136" s="62" t="s">
        <v>17041</v>
      </c>
      <c r="C14136" s="28" t="s">
        <v>18251</v>
      </c>
      <c r="D14136" s="198">
        <v>1</v>
      </c>
      <c r="E14136" s="557">
        <v>5080</v>
      </c>
      <c r="F14136" s="5">
        <v>5080</v>
      </c>
    </row>
    <row r="14137" spans="1:6" ht="22.5" x14ac:dyDescent="0.2">
      <c r="A14137" s="2">
        <v>14132</v>
      </c>
      <c r="B14137" s="62" t="s">
        <v>17041</v>
      </c>
      <c r="C14137" s="28" t="s">
        <v>18252</v>
      </c>
      <c r="D14137" s="198">
        <v>1</v>
      </c>
      <c r="E14137" s="557">
        <v>5080</v>
      </c>
      <c r="F14137" s="5">
        <v>5080</v>
      </c>
    </row>
    <row r="14138" spans="1:6" ht="22.5" x14ac:dyDescent="0.2">
      <c r="A14138" s="2">
        <v>14133</v>
      </c>
      <c r="B14138" s="62" t="s">
        <v>17041</v>
      </c>
      <c r="C14138" s="28" t="s">
        <v>18253</v>
      </c>
      <c r="D14138" s="198">
        <v>1</v>
      </c>
      <c r="E14138" s="557">
        <v>5080</v>
      </c>
      <c r="F14138" s="5">
        <v>5080</v>
      </c>
    </row>
    <row r="14139" spans="1:6" ht="22.5" x14ac:dyDescent="0.2">
      <c r="A14139" s="2">
        <v>14134</v>
      </c>
      <c r="B14139" s="62" t="s">
        <v>17041</v>
      </c>
      <c r="C14139" s="28" t="s">
        <v>18254</v>
      </c>
      <c r="D14139" s="198">
        <v>1</v>
      </c>
      <c r="E14139" s="557">
        <v>5080</v>
      </c>
      <c r="F14139" s="5">
        <v>5080</v>
      </c>
    </row>
    <row r="14140" spans="1:6" ht="22.5" x14ac:dyDescent="0.2">
      <c r="A14140" s="2">
        <v>14135</v>
      </c>
      <c r="B14140" s="62" t="s">
        <v>17041</v>
      </c>
      <c r="C14140" s="28" t="s">
        <v>18255</v>
      </c>
      <c r="D14140" s="198">
        <v>1</v>
      </c>
      <c r="E14140" s="557">
        <v>5080</v>
      </c>
      <c r="F14140" s="5">
        <v>5080</v>
      </c>
    </row>
    <row r="14141" spans="1:6" ht="22.5" x14ac:dyDescent="0.2">
      <c r="A14141" s="2">
        <v>14136</v>
      </c>
      <c r="B14141" s="62" t="s">
        <v>17041</v>
      </c>
      <c r="C14141" s="28" t="s">
        <v>18256</v>
      </c>
      <c r="D14141" s="198">
        <v>1</v>
      </c>
      <c r="E14141" s="557">
        <v>5080</v>
      </c>
      <c r="F14141" s="5">
        <v>5080</v>
      </c>
    </row>
    <row r="14142" spans="1:6" ht="22.5" x14ac:dyDescent="0.2">
      <c r="A14142" s="2">
        <v>14137</v>
      </c>
      <c r="B14142" s="62" t="s">
        <v>17041</v>
      </c>
      <c r="C14142" s="28" t="s">
        <v>18257</v>
      </c>
      <c r="D14142" s="198">
        <v>1</v>
      </c>
      <c r="E14142" s="557">
        <v>5080</v>
      </c>
      <c r="F14142" s="5">
        <v>5080</v>
      </c>
    </row>
    <row r="14143" spans="1:6" x14ac:dyDescent="0.2">
      <c r="A14143" s="2">
        <v>14138</v>
      </c>
      <c r="B14143" s="62" t="s">
        <v>10439</v>
      </c>
      <c r="C14143" s="28" t="s">
        <v>18258</v>
      </c>
      <c r="D14143" s="198">
        <v>1</v>
      </c>
      <c r="E14143" s="557">
        <v>3600</v>
      </c>
      <c r="F14143" s="5">
        <v>3600</v>
      </c>
    </row>
    <row r="14144" spans="1:6" ht="22.5" x14ac:dyDescent="0.2">
      <c r="A14144" s="2">
        <v>14139</v>
      </c>
      <c r="B14144" s="62" t="s">
        <v>6013</v>
      </c>
      <c r="C14144" s="28" t="s">
        <v>18259</v>
      </c>
      <c r="D14144" s="198">
        <v>1</v>
      </c>
      <c r="E14144" s="557">
        <v>4900</v>
      </c>
      <c r="F14144" s="5">
        <v>4900</v>
      </c>
    </row>
    <row r="14145" spans="1:6" ht="33.75" x14ac:dyDescent="0.2">
      <c r="A14145" s="2">
        <v>14140</v>
      </c>
      <c r="B14145" s="62" t="s">
        <v>17042</v>
      </c>
      <c r="C14145" s="28" t="s">
        <v>18260</v>
      </c>
      <c r="D14145" s="198">
        <v>1</v>
      </c>
      <c r="E14145" s="557">
        <v>3300</v>
      </c>
      <c r="F14145" s="5">
        <v>3300</v>
      </c>
    </row>
    <row r="14146" spans="1:6" ht="33.75" x14ac:dyDescent="0.2">
      <c r="A14146" s="2">
        <v>14141</v>
      </c>
      <c r="B14146" s="62" t="s">
        <v>17042</v>
      </c>
      <c r="C14146" s="28" t="s">
        <v>18261</v>
      </c>
      <c r="D14146" s="198">
        <v>1</v>
      </c>
      <c r="E14146" s="557">
        <v>3300</v>
      </c>
      <c r="F14146" s="5">
        <v>3300</v>
      </c>
    </row>
    <row r="14147" spans="1:6" x14ac:dyDescent="0.2">
      <c r="A14147" s="2">
        <v>14142</v>
      </c>
      <c r="B14147" s="62" t="s">
        <v>9569</v>
      </c>
      <c r="C14147" s="28" t="s">
        <v>18262</v>
      </c>
      <c r="D14147" s="198">
        <v>1</v>
      </c>
      <c r="E14147" s="557">
        <v>7000</v>
      </c>
      <c r="F14147" s="5">
        <v>7000</v>
      </c>
    </row>
    <row r="14148" spans="1:6" x14ac:dyDescent="0.2">
      <c r="A14148" s="2">
        <v>14143</v>
      </c>
      <c r="B14148" s="62" t="s">
        <v>9569</v>
      </c>
      <c r="C14148" s="28" t="s">
        <v>18263</v>
      </c>
      <c r="D14148" s="198">
        <v>1</v>
      </c>
      <c r="E14148" s="557">
        <v>7000</v>
      </c>
      <c r="F14148" s="5">
        <v>7000</v>
      </c>
    </row>
    <row r="14149" spans="1:6" x14ac:dyDescent="0.2">
      <c r="A14149" s="2">
        <v>14144</v>
      </c>
      <c r="B14149" s="62" t="s">
        <v>9569</v>
      </c>
      <c r="C14149" s="28" t="s">
        <v>18264</v>
      </c>
      <c r="D14149" s="198">
        <v>1</v>
      </c>
      <c r="E14149" s="557">
        <v>7000</v>
      </c>
      <c r="F14149" s="5">
        <v>7000</v>
      </c>
    </row>
    <row r="14150" spans="1:6" x14ac:dyDescent="0.2">
      <c r="A14150" s="2">
        <v>14145</v>
      </c>
      <c r="B14150" s="62" t="s">
        <v>9569</v>
      </c>
      <c r="C14150" s="28" t="s">
        <v>18265</v>
      </c>
      <c r="D14150" s="198">
        <v>1</v>
      </c>
      <c r="E14150" s="557">
        <v>7000</v>
      </c>
      <c r="F14150" s="5">
        <v>7000</v>
      </c>
    </row>
    <row r="14151" spans="1:6" x14ac:dyDescent="0.2">
      <c r="A14151" s="2">
        <v>14146</v>
      </c>
      <c r="B14151" s="62" t="s">
        <v>9569</v>
      </c>
      <c r="C14151" s="28" t="s">
        <v>18266</v>
      </c>
      <c r="D14151" s="198">
        <v>1</v>
      </c>
      <c r="E14151" s="557">
        <v>7000</v>
      </c>
      <c r="F14151" s="5">
        <v>7000</v>
      </c>
    </row>
    <row r="14152" spans="1:6" x14ac:dyDescent="0.2">
      <c r="A14152" s="2">
        <v>14147</v>
      </c>
      <c r="B14152" s="62" t="s">
        <v>17043</v>
      </c>
      <c r="C14152" s="28" t="s">
        <v>18267</v>
      </c>
      <c r="D14152" s="198">
        <v>1</v>
      </c>
      <c r="E14152" s="557">
        <v>3200</v>
      </c>
      <c r="F14152" s="5">
        <v>3200</v>
      </c>
    </row>
    <row r="14153" spans="1:6" x14ac:dyDescent="0.2">
      <c r="A14153" s="2">
        <v>14148</v>
      </c>
      <c r="B14153" s="62" t="s">
        <v>17043</v>
      </c>
      <c r="C14153" s="28" t="s">
        <v>18268</v>
      </c>
      <c r="D14153" s="198">
        <v>1</v>
      </c>
      <c r="E14153" s="557">
        <v>3200</v>
      </c>
      <c r="F14153" s="5">
        <v>3200</v>
      </c>
    </row>
    <row r="14154" spans="1:6" x14ac:dyDescent="0.2">
      <c r="A14154" s="2">
        <v>14149</v>
      </c>
      <c r="B14154" s="62" t="s">
        <v>17043</v>
      </c>
      <c r="C14154" s="28" t="s">
        <v>18269</v>
      </c>
      <c r="D14154" s="198">
        <v>1</v>
      </c>
      <c r="E14154" s="557">
        <v>3200</v>
      </c>
      <c r="F14154" s="5">
        <v>3200</v>
      </c>
    </row>
    <row r="14155" spans="1:6" x14ac:dyDescent="0.2">
      <c r="A14155" s="2">
        <v>14150</v>
      </c>
      <c r="B14155" s="62" t="s">
        <v>17043</v>
      </c>
      <c r="C14155" s="28" t="s">
        <v>18270</v>
      </c>
      <c r="D14155" s="198">
        <v>1</v>
      </c>
      <c r="E14155" s="557">
        <v>3200</v>
      </c>
      <c r="F14155" s="5">
        <v>3200</v>
      </c>
    </row>
    <row r="14156" spans="1:6" x14ac:dyDescent="0.2">
      <c r="A14156" s="2">
        <v>14151</v>
      </c>
      <c r="B14156" s="62" t="s">
        <v>17043</v>
      </c>
      <c r="C14156" s="28" t="s">
        <v>18271</v>
      </c>
      <c r="D14156" s="198">
        <v>1</v>
      </c>
      <c r="E14156" s="557">
        <v>3200</v>
      </c>
      <c r="F14156" s="5">
        <v>3200</v>
      </c>
    </row>
    <row r="14157" spans="1:6" x14ac:dyDescent="0.2">
      <c r="A14157" s="2">
        <v>14152</v>
      </c>
      <c r="B14157" s="62" t="s">
        <v>17043</v>
      </c>
      <c r="C14157" s="28" t="s">
        <v>18272</v>
      </c>
      <c r="D14157" s="198">
        <v>1</v>
      </c>
      <c r="E14157" s="557">
        <v>3200</v>
      </c>
      <c r="F14157" s="5">
        <v>3200</v>
      </c>
    </row>
    <row r="14158" spans="1:6" x14ac:dyDescent="0.2">
      <c r="A14158" s="2">
        <v>14153</v>
      </c>
      <c r="B14158" s="62" t="s">
        <v>17043</v>
      </c>
      <c r="C14158" s="28" t="s">
        <v>18273</v>
      </c>
      <c r="D14158" s="198">
        <v>1</v>
      </c>
      <c r="E14158" s="557">
        <v>3200</v>
      </c>
      <c r="F14158" s="5">
        <v>3200</v>
      </c>
    </row>
    <row r="14159" spans="1:6" x14ac:dyDescent="0.2">
      <c r="A14159" s="2">
        <v>14154</v>
      </c>
      <c r="B14159" s="62" t="s">
        <v>17043</v>
      </c>
      <c r="C14159" s="28" t="s">
        <v>18274</v>
      </c>
      <c r="D14159" s="198">
        <v>1</v>
      </c>
      <c r="E14159" s="557">
        <v>3200</v>
      </c>
      <c r="F14159" s="5">
        <v>3200</v>
      </c>
    </row>
    <row r="14160" spans="1:6" x14ac:dyDescent="0.2">
      <c r="A14160" s="2">
        <v>14155</v>
      </c>
      <c r="B14160" s="62" t="s">
        <v>17043</v>
      </c>
      <c r="C14160" s="28" t="s">
        <v>18275</v>
      </c>
      <c r="D14160" s="198">
        <v>1</v>
      </c>
      <c r="E14160" s="557">
        <v>3200</v>
      </c>
      <c r="F14160" s="5">
        <v>3200</v>
      </c>
    </row>
    <row r="14161" spans="1:6" x14ac:dyDescent="0.2">
      <c r="A14161" s="2">
        <v>14156</v>
      </c>
      <c r="B14161" s="62" t="s">
        <v>17043</v>
      </c>
      <c r="C14161" s="28" t="s">
        <v>18276</v>
      </c>
      <c r="D14161" s="198">
        <v>1</v>
      </c>
      <c r="E14161" s="557">
        <v>3200</v>
      </c>
      <c r="F14161" s="5">
        <v>3200</v>
      </c>
    </row>
    <row r="14162" spans="1:6" ht="22.5" x14ac:dyDescent="0.2">
      <c r="A14162" s="2">
        <v>14157</v>
      </c>
      <c r="B14162" s="62" t="s">
        <v>17044</v>
      </c>
      <c r="C14162" s="28" t="s">
        <v>18277</v>
      </c>
      <c r="D14162" s="198">
        <v>1</v>
      </c>
      <c r="E14162" s="557">
        <v>3300</v>
      </c>
      <c r="F14162" s="5">
        <v>3300</v>
      </c>
    </row>
    <row r="14163" spans="1:6" ht="22.5" x14ac:dyDescent="0.2">
      <c r="A14163" s="2">
        <v>14158</v>
      </c>
      <c r="B14163" s="62" t="s">
        <v>17044</v>
      </c>
      <c r="C14163" s="28" t="s">
        <v>18278</v>
      </c>
      <c r="D14163" s="198">
        <v>1</v>
      </c>
      <c r="E14163" s="557">
        <v>3300</v>
      </c>
      <c r="F14163" s="5">
        <v>3300</v>
      </c>
    </row>
    <row r="14164" spans="1:6" ht="22.5" x14ac:dyDescent="0.2">
      <c r="A14164" s="2">
        <v>14159</v>
      </c>
      <c r="B14164" s="62" t="s">
        <v>17044</v>
      </c>
      <c r="C14164" s="28" t="s">
        <v>18279</v>
      </c>
      <c r="D14164" s="198">
        <v>1</v>
      </c>
      <c r="E14164" s="557">
        <v>3300</v>
      </c>
      <c r="F14164" s="5">
        <v>3300</v>
      </c>
    </row>
    <row r="14165" spans="1:6" ht="22.5" x14ac:dyDescent="0.2">
      <c r="A14165" s="2">
        <v>14160</v>
      </c>
      <c r="B14165" s="62" t="s">
        <v>17044</v>
      </c>
      <c r="C14165" s="28" t="s">
        <v>18280</v>
      </c>
      <c r="D14165" s="198">
        <v>1</v>
      </c>
      <c r="E14165" s="557">
        <v>3300</v>
      </c>
      <c r="F14165" s="5">
        <v>3300</v>
      </c>
    </row>
    <row r="14166" spans="1:6" ht="22.5" x14ac:dyDescent="0.2">
      <c r="A14166" s="2">
        <v>14161</v>
      </c>
      <c r="B14166" s="62" t="s">
        <v>17044</v>
      </c>
      <c r="C14166" s="28" t="s">
        <v>18281</v>
      </c>
      <c r="D14166" s="198">
        <v>1</v>
      </c>
      <c r="E14166" s="557">
        <v>3300</v>
      </c>
      <c r="F14166" s="5">
        <v>3300</v>
      </c>
    </row>
    <row r="14167" spans="1:6" ht="22.5" x14ac:dyDescent="0.2">
      <c r="A14167" s="2">
        <v>14162</v>
      </c>
      <c r="B14167" s="62" t="s">
        <v>17044</v>
      </c>
      <c r="C14167" s="28" t="s">
        <v>18282</v>
      </c>
      <c r="D14167" s="198">
        <v>1</v>
      </c>
      <c r="E14167" s="557">
        <v>3300</v>
      </c>
      <c r="F14167" s="5">
        <v>3300</v>
      </c>
    </row>
    <row r="14168" spans="1:6" ht="22.5" x14ac:dyDescent="0.2">
      <c r="A14168" s="2">
        <v>14163</v>
      </c>
      <c r="B14168" s="62" t="s">
        <v>17044</v>
      </c>
      <c r="C14168" s="28" t="s">
        <v>18283</v>
      </c>
      <c r="D14168" s="198">
        <v>1</v>
      </c>
      <c r="E14168" s="557">
        <v>3300</v>
      </c>
      <c r="F14168" s="5">
        <v>3300</v>
      </c>
    </row>
    <row r="14169" spans="1:6" ht="22.5" x14ac:dyDescent="0.2">
      <c r="A14169" s="2">
        <v>14164</v>
      </c>
      <c r="B14169" s="62" t="s">
        <v>17044</v>
      </c>
      <c r="C14169" s="28" t="s">
        <v>18284</v>
      </c>
      <c r="D14169" s="198">
        <v>1</v>
      </c>
      <c r="E14169" s="557">
        <v>3300</v>
      </c>
      <c r="F14169" s="5">
        <v>3300</v>
      </c>
    </row>
    <row r="14170" spans="1:6" ht="22.5" x14ac:dyDescent="0.2">
      <c r="A14170" s="2">
        <v>14165</v>
      </c>
      <c r="B14170" s="62" t="s">
        <v>17044</v>
      </c>
      <c r="C14170" s="28" t="s">
        <v>18285</v>
      </c>
      <c r="D14170" s="198">
        <v>1</v>
      </c>
      <c r="E14170" s="557">
        <v>3300</v>
      </c>
      <c r="F14170" s="5">
        <v>3300</v>
      </c>
    </row>
    <row r="14171" spans="1:6" ht="22.5" x14ac:dyDescent="0.2">
      <c r="A14171" s="2">
        <v>14166</v>
      </c>
      <c r="B14171" s="62" t="s">
        <v>17044</v>
      </c>
      <c r="C14171" s="28" t="s">
        <v>18286</v>
      </c>
      <c r="D14171" s="198">
        <v>1</v>
      </c>
      <c r="E14171" s="557">
        <v>3300</v>
      </c>
      <c r="F14171" s="5">
        <v>3300</v>
      </c>
    </row>
    <row r="14172" spans="1:6" ht="22.5" x14ac:dyDescent="0.2">
      <c r="A14172" s="2">
        <v>14167</v>
      </c>
      <c r="B14172" s="62" t="s">
        <v>17044</v>
      </c>
      <c r="C14172" s="28" t="s">
        <v>18287</v>
      </c>
      <c r="D14172" s="198">
        <v>1</v>
      </c>
      <c r="E14172" s="557">
        <v>3300</v>
      </c>
      <c r="F14172" s="5">
        <v>3300</v>
      </c>
    </row>
    <row r="14173" spans="1:6" ht="22.5" x14ac:dyDescent="0.2">
      <c r="A14173" s="2">
        <v>14168</v>
      </c>
      <c r="B14173" s="62" t="s">
        <v>17044</v>
      </c>
      <c r="C14173" s="28" t="s">
        <v>18288</v>
      </c>
      <c r="D14173" s="198">
        <v>1</v>
      </c>
      <c r="E14173" s="557">
        <v>3300</v>
      </c>
      <c r="F14173" s="5">
        <v>3300</v>
      </c>
    </row>
    <row r="14174" spans="1:6" ht="22.5" x14ac:dyDescent="0.2">
      <c r="A14174" s="2">
        <v>14169</v>
      </c>
      <c r="B14174" s="62" t="s">
        <v>17044</v>
      </c>
      <c r="C14174" s="28" t="s">
        <v>18289</v>
      </c>
      <c r="D14174" s="198">
        <v>1</v>
      </c>
      <c r="E14174" s="557">
        <v>3300</v>
      </c>
      <c r="F14174" s="5">
        <v>3300</v>
      </c>
    </row>
    <row r="14175" spans="1:6" ht="22.5" x14ac:dyDescent="0.2">
      <c r="A14175" s="2">
        <v>14170</v>
      </c>
      <c r="B14175" s="62" t="s">
        <v>17044</v>
      </c>
      <c r="C14175" s="28" t="s">
        <v>18290</v>
      </c>
      <c r="D14175" s="198">
        <v>1</v>
      </c>
      <c r="E14175" s="557">
        <v>3300</v>
      </c>
      <c r="F14175" s="5">
        <v>3300</v>
      </c>
    </row>
    <row r="14176" spans="1:6" ht="22.5" x14ac:dyDescent="0.2">
      <c r="A14176" s="2">
        <v>14171</v>
      </c>
      <c r="B14176" s="62" t="s">
        <v>17044</v>
      </c>
      <c r="C14176" s="28" t="s">
        <v>18291</v>
      </c>
      <c r="D14176" s="198">
        <v>1</v>
      </c>
      <c r="E14176" s="557">
        <v>3300</v>
      </c>
      <c r="F14176" s="5">
        <v>3300</v>
      </c>
    </row>
    <row r="14177" spans="1:6" ht="33.75" x14ac:dyDescent="0.2">
      <c r="A14177" s="2">
        <v>14172</v>
      </c>
      <c r="B14177" s="62" t="s">
        <v>17045</v>
      </c>
      <c r="C14177" s="28" t="s">
        <v>18292</v>
      </c>
      <c r="D14177" s="198">
        <v>1</v>
      </c>
      <c r="E14177" s="557">
        <v>9900</v>
      </c>
      <c r="F14177" s="5">
        <v>9900</v>
      </c>
    </row>
    <row r="14178" spans="1:6" ht="33.75" x14ac:dyDescent="0.2">
      <c r="A14178" s="2">
        <v>14173</v>
      </c>
      <c r="B14178" s="62" t="s">
        <v>17045</v>
      </c>
      <c r="C14178" s="28" t="s">
        <v>18293</v>
      </c>
      <c r="D14178" s="198">
        <v>1</v>
      </c>
      <c r="E14178" s="557">
        <v>9900</v>
      </c>
      <c r="F14178" s="5">
        <v>9900</v>
      </c>
    </row>
    <row r="14179" spans="1:6" ht="33.75" x14ac:dyDescent="0.2">
      <c r="A14179" s="2">
        <v>14174</v>
      </c>
      <c r="B14179" s="62" t="s">
        <v>17045</v>
      </c>
      <c r="C14179" s="28" t="s">
        <v>18294</v>
      </c>
      <c r="D14179" s="198">
        <v>1</v>
      </c>
      <c r="E14179" s="557">
        <v>9900</v>
      </c>
      <c r="F14179" s="5">
        <v>9900</v>
      </c>
    </row>
    <row r="14180" spans="1:6" ht="33.75" x14ac:dyDescent="0.2">
      <c r="A14180" s="2">
        <v>14175</v>
      </c>
      <c r="B14180" s="62" t="s">
        <v>17045</v>
      </c>
      <c r="C14180" s="28" t="s">
        <v>18295</v>
      </c>
      <c r="D14180" s="198">
        <v>1</v>
      </c>
      <c r="E14180" s="557">
        <v>9900</v>
      </c>
      <c r="F14180" s="5">
        <v>9900</v>
      </c>
    </row>
    <row r="14181" spans="1:6" ht="33.75" x14ac:dyDescent="0.2">
      <c r="A14181" s="2">
        <v>14176</v>
      </c>
      <c r="B14181" s="62" t="s">
        <v>17045</v>
      </c>
      <c r="C14181" s="28" t="s">
        <v>18296</v>
      </c>
      <c r="D14181" s="198">
        <v>1</v>
      </c>
      <c r="E14181" s="557">
        <v>9900</v>
      </c>
      <c r="F14181" s="5">
        <v>9900</v>
      </c>
    </row>
    <row r="14182" spans="1:6" ht="33.75" x14ac:dyDescent="0.2">
      <c r="A14182" s="2">
        <v>14177</v>
      </c>
      <c r="B14182" s="62" t="s">
        <v>17045</v>
      </c>
      <c r="C14182" s="28" t="s">
        <v>18297</v>
      </c>
      <c r="D14182" s="198">
        <v>1</v>
      </c>
      <c r="E14182" s="557">
        <v>9900</v>
      </c>
      <c r="F14182" s="5">
        <v>9900</v>
      </c>
    </row>
    <row r="14183" spans="1:6" ht="33.75" x14ac:dyDescent="0.2">
      <c r="A14183" s="2">
        <v>14178</v>
      </c>
      <c r="B14183" s="62" t="s">
        <v>17045</v>
      </c>
      <c r="C14183" s="28" t="s">
        <v>18298</v>
      </c>
      <c r="D14183" s="198">
        <v>1</v>
      </c>
      <c r="E14183" s="557">
        <v>9900</v>
      </c>
      <c r="F14183" s="5">
        <v>9900</v>
      </c>
    </row>
    <row r="14184" spans="1:6" ht="33.75" x14ac:dyDescent="0.2">
      <c r="A14184" s="2">
        <v>14179</v>
      </c>
      <c r="B14184" s="62" t="s">
        <v>17045</v>
      </c>
      <c r="C14184" s="28" t="s">
        <v>18299</v>
      </c>
      <c r="D14184" s="198">
        <v>1</v>
      </c>
      <c r="E14184" s="557">
        <v>9900</v>
      </c>
      <c r="F14184" s="5">
        <v>9900</v>
      </c>
    </row>
    <row r="14185" spans="1:6" ht="33.75" x14ac:dyDescent="0.2">
      <c r="A14185" s="2">
        <v>14180</v>
      </c>
      <c r="B14185" s="62" t="s">
        <v>17045</v>
      </c>
      <c r="C14185" s="28" t="s">
        <v>18300</v>
      </c>
      <c r="D14185" s="198">
        <v>1</v>
      </c>
      <c r="E14185" s="557">
        <v>9900</v>
      </c>
      <c r="F14185" s="5">
        <v>9900</v>
      </c>
    </row>
    <row r="14186" spans="1:6" ht="33.75" x14ac:dyDescent="0.2">
      <c r="A14186" s="2">
        <v>14181</v>
      </c>
      <c r="B14186" s="62" t="s">
        <v>17045</v>
      </c>
      <c r="C14186" s="28" t="s">
        <v>18301</v>
      </c>
      <c r="D14186" s="198">
        <v>1</v>
      </c>
      <c r="E14186" s="557">
        <v>9900</v>
      </c>
      <c r="F14186" s="5">
        <v>9900</v>
      </c>
    </row>
    <row r="14187" spans="1:6" ht="33.75" x14ac:dyDescent="0.2">
      <c r="A14187" s="2">
        <v>14182</v>
      </c>
      <c r="B14187" s="62" t="s">
        <v>17046</v>
      </c>
      <c r="C14187" s="28" t="s">
        <v>18302</v>
      </c>
      <c r="D14187" s="198">
        <v>1</v>
      </c>
      <c r="E14187" s="557">
        <v>15750</v>
      </c>
      <c r="F14187" s="5">
        <v>15750</v>
      </c>
    </row>
    <row r="14188" spans="1:6" ht="33.75" x14ac:dyDescent="0.2">
      <c r="A14188" s="2">
        <v>14183</v>
      </c>
      <c r="B14188" s="62" t="s">
        <v>17046</v>
      </c>
      <c r="C14188" s="28" t="s">
        <v>18303</v>
      </c>
      <c r="D14188" s="198">
        <v>1</v>
      </c>
      <c r="E14188" s="557">
        <v>15750</v>
      </c>
      <c r="F14188" s="5">
        <v>15750</v>
      </c>
    </row>
    <row r="14189" spans="1:6" ht="22.5" x14ac:dyDescent="0.2">
      <c r="A14189" s="2">
        <v>14184</v>
      </c>
      <c r="B14189" s="62" t="s">
        <v>17047</v>
      </c>
      <c r="C14189" s="28" t="s">
        <v>18304</v>
      </c>
      <c r="D14189" s="198">
        <v>1</v>
      </c>
      <c r="E14189" s="557">
        <v>5850</v>
      </c>
      <c r="F14189" s="5">
        <v>5850</v>
      </c>
    </row>
    <row r="14190" spans="1:6" ht="33.75" x14ac:dyDescent="0.2">
      <c r="A14190" s="2">
        <v>14185</v>
      </c>
      <c r="B14190" s="62" t="s">
        <v>17048</v>
      </c>
      <c r="C14190" s="28" t="s">
        <v>18305</v>
      </c>
      <c r="D14190" s="198">
        <v>1</v>
      </c>
      <c r="E14190" s="557">
        <v>8400</v>
      </c>
      <c r="F14190" s="5">
        <v>8400</v>
      </c>
    </row>
    <row r="14191" spans="1:6" ht="45" x14ac:dyDescent="0.2">
      <c r="A14191" s="2">
        <v>14186</v>
      </c>
      <c r="B14191" s="62" t="s">
        <v>17049</v>
      </c>
      <c r="C14191" s="28" t="s">
        <v>18306</v>
      </c>
      <c r="D14191" s="198">
        <v>1</v>
      </c>
      <c r="E14191" s="557">
        <v>4600.3</v>
      </c>
      <c r="F14191" s="5">
        <v>4600.3</v>
      </c>
    </row>
    <row r="14192" spans="1:6" x14ac:dyDescent="0.2">
      <c r="A14192" s="2">
        <v>14187</v>
      </c>
      <c r="B14192" s="62" t="s">
        <v>17050</v>
      </c>
      <c r="C14192" s="28" t="s">
        <v>18307</v>
      </c>
      <c r="D14192" s="198">
        <v>1</v>
      </c>
      <c r="E14192" s="557">
        <v>6420</v>
      </c>
      <c r="F14192" s="5">
        <v>6420</v>
      </c>
    </row>
    <row r="14193" spans="1:6" x14ac:dyDescent="0.2">
      <c r="A14193" s="2">
        <v>14188</v>
      </c>
      <c r="B14193" s="62" t="s">
        <v>17051</v>
      </c>
      <c r="C14193" s="28" t="s">
        <v>18308</v>
      </c>
      <c r="D14193" s="198">
        <v>1</v>
      </c>
      <c r="E14193" s="557">
        <v>7120</v>
      </c>
      <c r="F14193" s="5">
        <v>7120</v>
      </c>
    </row>
    <row r="14194" spans="1:6" ht="56.25" x14ac:dyDescent="0.2">
      <c r="A14194" s="2">
        <v>14189</v>
      </c>
      <c r="B14194" s="62" t="s">
        <v>14749</v>
      </c>
      <c r="C14194" s="28" t="s">
        <v>18309</v>
      </c>
      <c r="D14194" s="198">
        <v>1</v>
      </c>
      <c r="E14194" s="557">
        <v>31137.06</v>
      </c>
      <c r="F14194" s="5">
        <v>31137.06</v>
      </c>
    </row>
    <row r="14195" spans="1:6" ht="22.5" x14ac:dyDescent="0.2">
      <c r="A14195" s="2">
        <v>14190</v>
      </c>
      <c r="B14195" s="62" t="s">
        <v>17052</v>
      </c>
      <c r="C14195" s="28" t="s">
        <v>18310</v>
      </c>
      <c r="D14195" s="198">
        <v>1</v>
      </c>
      <c r="E14195" s="557">
        <v>39070</v>
      </c>
      <c r="F14195" s="5">
        <v>39070</v>
      </c>
    </row>
    <row r="14196" spans="1:6" ht="22.5" x14ac:dyDescent="0.2">
      <c r="A14196" s="2">
        <v>14191</v>
      </c>
      <c r="B14196" s="62" t="s">
        <v>17052</v>
      </c>
      <c r="C14196" s="28" t="s">
        <v>18311</v>
      </c>
      <c r="D14196" s="198">
        <v>1</v>
      </c>
      <c r="E14196" s="557">
        <v>39070</v>
      </c>
      <c r="F14196" s="5">
        <v>39070</v>
      </c>
    </row>
    <row r="14197" spans="1:6" ht="33.75" x14ac:dyDescent="0.2">
      <c r="A14197" s="2">
        <v>14192</v>
      </c>
      <c r="B14197" s="62" t="s">
        <v>17053</v>
      </c>
      <c r="C14197" s="28" t="s">
        <v>18312</v>
      </c>
      <c r="D14197" s="198">
        <v>1</v>
      </c>
      <c r="E14197" s="557">
        <v>7813</v>
      </c>
      <c r="F14197" s="5">
        <v>7813</v>
      </c>
    </row>
    <row r="14198" spans="1:6" ht="33.75" x14ac:dyDescent="0.2">
      <c r="A14198" s="2">
        <v>14193</v>
      </c>
      <c r="B14198" s="62" t="s">
        <v>17053</v>
      </c>
      <c r="C14198" s="28" t="s">
        <v>18313</v>
      </c>
      <c r="D14198" s="198">
        <v>1</v>
      </c>
      <c r="E14198" s="557">
        <v>7813</v>
      </c>
      <c r="F14198" s="5">
        <v>7813</v>
      </c>
    </row>
    <row r="14199" spans="1:6" ht="45" x14ac:dyDescent="0.2">
      <c r="A14199" s="2">
        <v>14194</v>
      </c>
      <c r="B14199" s="62" t="s">
        <v>17054</v>
      </c>
      <c r="C14199" s="28" t="s">
        <v>18314</v>
      </c>
      <c r="D14199" s="198">
        <v>1</v>
      </c>
      <c r="E14199" s="557">
        <v>12915</v>
      </c>
      <c r="F14199" s="5">
        <v>12915</v>
      </c>
    </row>
    <row r="14200" spans="1:6" ht="45" x14ac:dyDescent="0.2">
      <c r="A14200" s="2">
        <v>14195</v>
      </c>
      <c r="B14200" s="62" t="s">
        <v>17054</v>
      </c>
      <c r="C14200" s="28" t="s">
        <v>18315</v>
      </c>
      <c r="D14200" s="198">
        <v>1</v>
      </c>
      <c r="E14200" s="557">
        <v>12915</v>
      </c>
      <c r="F14200" s="5">
        <v>12915</v>
      </c>
    </row>
    <row r="14201" spans="1:6" x14ac:dyDescent="0.2">
      <c r="A14201" s="2">
        <v>14196</v>
      </c>
      <c r="B14201" s="62" t="s">
        <v>17055</v>
      </c>
      <c r="C14201" s="48">
        <v>1101090273</v>
      </c>
      <c r="D14201" s="198">
        <v>1</v>
      </c>
      <c r="E14201" s="557">
        <v>6680</v>
      </c>
      <c r="F14201" s="5">
        <v>6680</v>
      </c>
    </row>
    <row r="14202" spans="1:6" x14ac:dyDescent="0.2">
      <c r="A14202" s="2">
        <v>14197</v>
      </c>
      <c r="B14202" s="62" t="s">
        <v>17055</v>
      </c>
      <c r="C14202" s="48">
        <v>1101090274</v>
      </c>
      <c r="D14202" s="198">
        <v>1</v>
      </c>
      <c r="E14202" s="557">
        <v>6680</v>
      </c>
      <c r="F14202" s="5">
        <v>6680</v>
      </c>
    </row>
    <row r="14203" spans="1:6" x14ac:dyDescent="0.2">
      <c r="A14203" s="2">
        <v>14198</v>
      </c>
      <c r="B14203" s="62" t="s">
        <v>17055</v>
      </c>
      <c r="C14203" s="48">
        <v>1101090275</v>
      </c>
      <c r="D14203" s="198">
        <v>1</v>
      </c>
      <c r="E14203" s="557">
        <v>6680</v>
      </c>
      <c r="F14203" s="5">
        <v>6680</v>
      </c>
    </row>
    <row r="14204" spans="1:6" ht="33.75" x14ac:dyDescent="0.2">
      <c r="A14204" s="2">
        <v>14199</v>
      </c>
      <c r="B14204" s="62" t="s">
        <v>17056</v>
      </c>
      <c r="C14204" s="28" t="s">
        <v>18316</v>
      </c>
      <c r="D14204" s="198">
        <v>1</v>
      </c>
      <c r="E14204" s="557">
        <v>19980</v>
      </c>
      <c r="F14204" s="5">
        <v>19980</v>
      </c>
    </row>
    <row r="14205" spans="1:6" ht="33.75" x14ac:dyDescent="0.2">
      <c r="A14205" s="2">
        <v>14200</v>
      </c>
      <c r="B14205" s="62" t="s">
        <v>17056</v>
      </c>
      <c r="C14205" s="28" t="s">
        <v>18317</v>
      </c>
      <c r="D14205" s="198">
        <v>1</v>
      </c>
      <c r="E14205" s="557">
        <v>19980</v>
      </c>
      <c r="F14205" s="5">
        <v>19980</v>
      </c>
    </row>
    <row r="14206" spans="1:6" ht="56.25" x14ac:dyDescent="0.2">
      <c r="A14206" s="2">
        <v>14201</v>
      </c>
      <c r="B14206" s="62" t="s">
        <v>17057</v>
      </c>
      <c r="C14206" s="28" t="s">
        <v>18318</v>
      </c>
      <c r="D14206" s="198">
        <v>1</v>
      </c>
      <c r="E14206" s="557">
        <v>98000</v>
      </c>
      <c r="F14206" s="5">
        <v>6533.28</v>
      </c>
    </row>
    <row r="14207" spans="1:6" ht="33.75" x14ac:dyDescent="0.2">
      <c r="A14207" s="2">
        <v>14202</v>
      </c>
      <c r="B14207" s="62" t="s">
        <v>17058</v>
      </c>
      <c r="C14207" s="28" t="s">
        <v>18319</v>
      </c>
      <c r="D14207" s="198">
        <v>1</v>
      </c>
      <c r="E14207" s="557">
        <v>216000</v>
      </c>
      <c r="F14207" s="5">
        <v>36380.080000000002</v>
      </c>
    </row>
    <row r="14208" spans="1:6" ht="33.75" x14ac:dyDescent="0.2">
      <c r="A14208" s="2">
        <v>14203</v>
      </c>
      <c r="B14208" s="62" t="s">
        <v>17059</v>
      </c>
      <c r="C14208" s="28" t="s">
        <v>18320</v>
      </c>
      <c r="D14208" s="198">
        <v>1</v>
      </c>
      <c r="E14208" s="557">
        <v>38000</v>
      </c>
      <c r="F14208" s="5">
        <v>38000</v>
      </c>
    </row>
    <row r="14209" spans="1:6" ht="45" x14ac:dyDescent="0.2">
      <c r="A14209" s="2">
        <v>14204</v>
      </c>
      <c r="B14209" s="62" t="s">
        <v>17060</v>
      </c>
      <c r="C14209" s="28" t="s">
        <v>18321</v>
      </c>
      <c r="D14209" s="198">
        <v>1</v>
      </c>
      <c r="E14209" s="557">
        <v>52400</v>
      </c>
      <c r="F14209" s="5"/>
    </row>
    <row r="14210" spans="1:6" ht="22.5" x14ac:dyDescent="0.2">
      <c r="A14210" s="2">
        <v>14205</v>
      </c>
      <c r="B14210" s="62" t="s">
        <v>17061</v>
      </c>
      <c r="C14210" s="28" t="s">
        <v>18322</v>
      </c>
      <c r="D14210" s="198">
        <v>1</v>
      </c>
      <c r="E14210" s="557">
        <v>22815</v>
      </c>
      <c r="F14210" s="5">
        <v>22815</v>
      </c>
    </row>
    <row r="14211" spans="1:6" ht="22.5" x14ac:dyDescent="0.2">
      <c r="A14211" s="2">
        <v>14206</v>
      </c>
      <c r="B14211" s="62" t="s">
        <v>17062</v>
      </c>
      <c r="C14211" s="28" t="s">
        <v>18323</v>
      </c>
      <c r="D14211" s="198">
        <v>1</v>
      </c>
      <c r="E14211" s="557">
        <v>25450</v>
      </c>
      <c r="F14211" s="5">
        <v>25450</v>
      </c>
    </row>
    <row r="14212" spans="1:6" ht="22.5" x14ac:dyDescent="0.2">
      <c r="A14212" s="2">
        <v>14207</v>
      </c>
      <c r="B14212" s="62" t="s">
        <v>17063</v>
      </c>
      <c r="C14212" s="28" t="s">
        <v>18324</v>
      </c>
      <c r="D14212" s="198">
        <v>1</v>
      </c>
      <c r="E14212" s="557">
        <v>35070</v>
      </c>
      <c r="F14212" s="5">
        <v>35070</v>
      </c>
    </row>
    <row r="14213" spans="1:6" x14ac:dyDescent="0.2">
      <c r="A14213" s="2">
        <v>14208</v>
      </c>
      <c r="B14213" s="62" t="s">
        <v>17064</v>
      </c>
      <c r="C14213" s="28" t="s">
        <v>18325</v>
      </c>
      <c r="D14213" s="198">
        <v>1</v>
      </c>
      <c r="E14213" s="557">
        <v>36000</v>
      </c>
      <c r="F14213" s="5">
        <v>36000</v>
      </c>
    </row>
    <row r="14214" spans="1:6" ht="22.5" x14ac:dyDescent="0.2">
      <c r="A14214" s="2">
        <v>14209</v>
      </c>
      <c r="B14214" s="62" t="s">
        <v>17065</v>
      </c>
      <c r="C14214" s="28" t="s">
        <v>18326</v>
      </c>
      <c r="D14214" s="198">
        <v>1</v>
      </c>
      <c r="E14214" s="557">
        <v>21500</v>
      </c>
      <c r="F14214" s="5">
        <v>21500</v>
      </c>
    </row>
    <row r="14215" spans="1:6" ht="22.5" x14ac:dyDescent="0.2">
      <c r="A14215" s="2">
        <v>14210</v>
      </c>
      <c r="B14215" s="62" t="s">
        <v>17066</v>
      </c>
      <c r="C14215" s="28" t="s">
        <v>18327</v>
      </c>
      <c r="D14215" s="198">
        <v>1</v>
      </c>
      <c r="E14215" s="557">
        <v>7395</v>
      </c>
      <c r="F14215" s="5">
        <v>7395</v>
      </c>
    </row>
    <row r="14216" spans="1:6" ht="22.5" x14ac:dyDescent="0.2">
      <c r="A14216" s="2">
        <v>14211</v>
      </c>
      <c r="B14216" s="62" t="s">
        <v>17067</v>
      </c>
      <c r="C14216" s="28" t="s">
        <v>18328</v>
      </c>
      <c r="D14216" s="198">
        <v>1</v>
      </c>
      <c r="E14216" s="557">
        <v>7395</v>
      </c>
      <c r="F14216" s="5">
        <v>7395</v>
      </c>
    </row>
    <row r="14217" spans="1:6" ht="22.5" x14ac:dyDescent="0.2">
      <c r="A14217" s="2">
        <v>14212</v>
      </c>
      <c r="B14217" s="62" t="s">
        <v>17068</v>
      </c>
      <c r="C14217" s="28" t="s">
        <v>18329</v>
      </c>
      <c r="D14217" s="198">
        <v>1</v>
      </c>
      <c r="E14217" s="557">
        <v>14950</v>
      </c>
      <c r="F14217" s="5">
        <v>14950</v>
      </c>
    </row>
    <row r="14218" spans="1:6" ht="22.5" x14ac:dyDescent="0.2">
      <c r="A14218" s="2">
        <v>14213</v>
      </c>
      <c r="B14218" s="62" t="s">
        <v>17068</v>
      </c>
      <c r="C14218" s="28" t="s">
        <v>18330</v>
      </c>
      <c r="D14218" s="198">
        <v>1</v>
      </c>
      <c r="E14218" s="557">
        <v>14950</v>
      </c>
      <c r="F14218" s="5">
        <v>14950</v>
      </c>
    </row>
    <row r="14219" spans="1:6" ht="22.5" x14ac:dyDescent="0.2">
      <c r="A14219" s="2">
        <v>14214</v>
      </c>
      <c r="B14219" s="62" t="s">
        <v>17068</v>
      </c>
      <c r="C14219" s="28" t="s">
        <v>18331</v>
      </c>
      <c r="D14219" s="198">
        <v>1</v>
      </c>
      <c r="E14219" s="557">
        <v>14950</v>
      </c>
      <c r="F14219" s="5">
        <v>14950</v>
      </c>
    </row>
    <row r="14220" spans="1:6" ht="33.75" x14ac:dyDescent="0.2">
      <c r="A14220" s="2">
        <v>14215</v>
      </c>
      <c r="B14220" s="62" t="s">
        <v>17069</v>
      </c>
      <c r="C14220" s="28" t="s">
        <v>18332</v>
      </c>
      <c r="D14220" s="198">
        <v>1</v>
      </c>
      <c r="E14220" s="557">
        <v>5600</v>
      </c>
      <c r="F14220" s="5">
        <v>5600</v>
      </c>
    </row>
    <row r="14221" spans="1:6" ht="33.75" x14ac:dyDescent="0.2">
      <c r="A14221" s="2">
        <v>14216</v>
      </c>
      <c r="B14221" s="62" t="s">
        <v>17069</v>
      </c>
      <c r="C14221" s="28" t="s">
        <v>18333</v>
      </c>
      <c r="D14221" s="198">
        <v>1</v>
      </c>
      <c r="E14221" s="557">
        <v>5600</v>
      </c>
      <c r="F14221" s="5">
        <v>5600</v>
      </c>
    </row>
    <row r="14222" spans="1:6" ht="22.5" x14ac:dyDescent="0.2">
      <c r="A14222" s="2">
        <v>14217</v>
      </c>
      <c r="B14222" s="62" t="s">
        <v>17070</v>
      </c>
      <c r="C14222" s="28" t="s">
        <v>18334</v>
      </c>
      <c r="D14222" s="198">
        <v>1</v>
      </c>
      <c r="E14222" s="557">
        <v>95000</v>
      </c>
      <c r="F14222" s="5">
        <v>27142.799999999999</v>
      </c>
    </row>
    <row r="14223" spans="1:6" ht="22.5" x14ac:dyDescent="0.2">
      <c r="A14223" s="2">
        <v>14218</v>
      </c>
      <c r="B14223" s="62" t="s">
        <v>17071</v>
      </c>
      <c r="C14223" s="28" t="s">
        <v>18335</v>
      </c>
      <c r="D14223" s="198">
        <v>1</v>
      </c>
      <c r="E14223" s="557">
        <v>30000</v>
      </c>
      <c r="F14223" s="5">
        <v>30000</v>
      </c>
    </row>
    <row r="14224" spans="1:6" ht="33.75" x14ac:dyDescent="0.2">
      <c r="A14224" s="2">
        <v>14219</v>
      </c>
      <c r="B14224" s="62" t="s">
        <v>17072</v>
      </c>
      <c r="C14224" s="28" t="s">
        <v>18336</v>
      </c>
      <c r="D14224" s="198">
        <v>1</v>
      </c>
      <c r="E14224" s="557">
        <v>115000</v>
      </c>
      <c r="F14224" s="5">
        <v>32857.199999999997</v>
      </c>
    </row>
    <row r="14225" spans="1:6" ht="22.5" x14ac:dyDescent="0.2">
      <c r="A14225" s="2">
        <v>14220</v>
      </c>
      <c r="B14225" s="62" t="s">
        <v>17066</v>
      </c>
      <c r="C14225" s="48">
        <v>2101240022</v>
      </c>
      <c r="D14225" s="198">
        <v>1</v>
      </c>
      <c r="E14225" s="557">
        <v>9120</v>
      </c>
      <c r="F14225" s="5">
        <v>9120</v>
      </c>
    </row>
    <row r="14226" spans="1:6" ht="22.5" x14ac:dyDescent="0.2">
      <c r="A14226" s="2">
        <v>14221</v>
      </c>
      <c r="B14226" s="62" t="s">
        <v>17066</v>
      </c>
      <c r="C14226" s="48">
        <v>2101240021</v>
      </c>
      <c r="D14226" s="198">
        <v>1</v>
      </c>
      <c r="E14226" s="557">
        <v>9120</v>
      </c>
      <c r="F14226" s="5">
        <v>9120</v>
      </c>
    </row>
    <row r="14227" spans="1:6" ht="22.5" x14ac:dyDescent="0.2">
      <c r="A14227" s="2">
        <v>14222</v>
      </c>
      <c r="B14227" s="62" t="s">
        <v>17073</v>
      </c>
      <c r="C14227" s="48">
        <v>4101240109</v>
      </c>
      <c r="D14227" s="198">
        <v>1</v>
      </c>
      <c r="E14227" s="557">
        <v>25645</v>
      </c>
      <c r="F14227" s="5">
        <v>25645</v>
      </c>
    </row>
    <row r="14228" spans="1:6" ht="22.5" x14ac:dyDescent="0.2">
      <c r="A14228" s="2">
        <v>14223</v>
      </c>
      <c r="B14228" s="62" t="s">
        <v>17073</v>
      </c>
      <c r="C14228" s="48">
        <v>4101240110</v>
      </c>
      <c r="D14228" s="198">
        <v>1</v>
      </c>
      <c r="E14228" s="557">
        <v>25645</v>
      </c>
      <c r="F14228" s="5">
        <v>25645</v>
      </c>
    </row>
    <row r="14229" spans="1:6" ht="33.75" x14ac:dyDescent="0.2">
      <c r="A14229" s="2">
        <v>14224</v>
      </c>
      <c r="B14229" s="62" t="s">
        <v>17074</v>
      </c>
      <c r="C14229" s="48">
        <v>2101240023</v>
      </c>
      <c r="D14229" s="198">
        <v>1</v>
      </c>
      <c r="E14229" s="557">
        <v>8470</v>
      </c>
      <c r="F14229" s="5">
        <v>8470</v>
      </c>
    </row>
    <row r="14230" spans="1:6" ht="33.75" x14ac:dyDescent="0.2">
      <c r="A14230" s="2">
        <v>14225</v>
      </c>
      <c r="B14230" s="62" t="s">
        <v>17074</v>
      </c>
      <c r="C14230" s="48">
        <v>2101240024</v>
      </c>
      <c r="D14230" s="198">
        <v>1</v>
      </c>
      <c r="E14230" s="557">
        <v>8470</v>
      </c>
      <c r="F14230" s="5">
        <v>8470</v>
      </c>
    </row>
    <row r="14231" spans="1:6" ht="33.75" x14ac:dyDescent="0.2">
      <c r="A14231" s="2">
        <v>14226</v>
      </c>
      <c r="B14231" s="62" t="s">
        <v>17074</v>
      </c>
      <c r="C14231" s="48">
        <v>2101240025</v>
      </c>
      <c r="D14231" s="198">
        <v>1</v>
      </c>
      <c r="E14231" s="557">
        <v>8470</v>
      </c>
      <c r="F14231" s="5">
        <v>8470</v>
      </c>
    </row>
    <row r="14232" spans="1:6" ht="33.75" x14ac:dyDescent="0.2">
      <c r="A14232" s="2">
        <v>14227</v>
      </c>
      <c r="B14232" s="62" t="s">
        <v>17074</v>
      </c>
      <c r="C14232" s="48">
        <v>2101240026</v>
      </c>
      <c r="D14232" s="198">
        <v>1</v>
      </c>
      <c r="E14232" s="557">
        <v>8470</v>
      </c>
      <c r="F14232" s="5">
        <v>8470</v>
      </c>
    </row>
    <row r="14233" spans="1:6" ht="33.75" x14ac:dyDescent="0.2">
      <c r="A14233" s="2">
        <v>14228</v>
      </c>
      <c r="B14233" s="62" t="s">
        <v>17075</v>
      </c>
      <c r="C14233" s="48">
        <v>2101240027</v>
      </c>
      <c r="D14233" s="198">
        <v>1</v>
      </c>
      <c r="E14233" s="557">
        <v>16240</v>
      </c>
      <c r="F14233" s="5">
        <v>16240</v>
      </c>
    </row>
    <row r="14234" spans="1:6" ht="33.75" x14ac:dyDescent="0.2">
      <c r="A14234" s="2">
        <v>14229</v>
      </c>
      <c r="B14234" s="62" t="s">
        <v>17075</v>
      </c>
      <c r="C14234" s="48">
        <v>2101240028</v>
      </c>
      <c r="D14234" s="198">
        <v>1</v>
      </c>
      <c r="E14234" s="557">
        <v>16240</v>
      </c>
      <c r="F14234" s="5">
        <v>16240</v>
      </c>
    </row>
    <row r="14235" spans="1:6" ht="33.75" x14ac:dyDescent="0.2">
      <c r="A14235" s="2">
        <v>14230</v>
      </c>
      <c r="B14235" s="62" t="s">
        <v>17075</v>
      </c>
      <c r="C14235" s="48">
        <v>2101240029</v>
      </c>
      <c r="D14235" s="198">
        <v>1</v>
      </c>
      <c r="E14235" s="557">
        <v>16240</v>
      </c>
      <c r="F14235" s="5">
        <v>16240</v>
      </c>
    </row>
    <row r="14236" spans="1:6" ht="33.75" x14ac:dyDescent="0.2">
      <c r="A14236" s="2">
        <v>14231</v>
      </c>
      <c r="B14236" s="62" t="s">
        <v>17075</v>
      </c>
      <c r="C14236" s="48">
        <v>2101240030</v>
      </c>
      <c r="D14236" s="198">
        <v>1</v>
      </c>
      <c r="E14236" s="557">
        <v>16240</v>
      </c>
      <c r="F14236" s="5">
        <v>16240</v>
      </c>
    </row>
    <row r="14237" spans="1:6" ht="33.75" x14ac:dyDescent="0.2">
      <c r="A14237" s="2">
        <v>14232</v>
      </c>
      <c r="B14237" s="62" t="s">
        <v>17076</v>
      </c>
      <c r="C14237" s="28" t="s">
        <v>18337</v>
      </c>
      <c r="D14237" s="198">
        <v>1</v>
      </c>
      <c r="E14237" s="557">
        <v>9120</v>
      </c>
      <c r="F14237" s="5">
        <v>9120</v>
      </c>
    </row>
    <row r="14238" spans="1:6" x14ac:dyDescent="0.2">
      <c r="A14238" s="2">
        <v>14233</v>
      </c>
      <c r="B14238" s="62" t="s">
        <v>17077</v>
      </c>
      <c r="C14238" s="28" t="s">
        <v>18338</v>
      </c>
      <c r="D14238" s="198">
        <v>1</v>
      </c>
      <c r="E14238" s="557">
        <v>3900</v>
      </c>
      <c r="F14238" s="5">
        <v>3900</v>
      </c>
    </row>
    <row r="14239" spans="1:6" ht="22.5" x14ac:dyDescent="0.2">
      <c r="A14239" s="2">
        <v>14234</v>
      </c>
      <c r="B14239" s="62" t="s">
        <v>8771</v>
      </c>
      <c r="C14239" s="28" t="s">
        <v>18339</v>
      </c>
      <c r="D14239" s="198">
        <v>1</v>
      </c>
      <c r="E14239" s="557">
        <v>63500</v>
      </c>
      <c r="F14239" s="5">
        <v>12699.96</v>
      </c>
    </row>
    <row r="14240" spans="1:6" ht="22.5" x14ac:dyDescent="0.2">
      <c r="A14240" s="2">
        <v>14235</v>
      </c>
      <c r="B14240" s="62" t="s">
        <v>6041</v>
      </c>
      <c r="C14240" s="28" t="s">
        <v>18340</v>
      </c>
      <c r="D14240" s="198">
        <v>1</v>
      </c>
      <c r="E14240" s="557">
        <v>50600</v>
      </c>
      <c r="F14240" s="5">
        <v>7228.56</v>
      </c>
    </row>
    <row r="14241" spans="1:6" x14ac:dyDescent="0.2">
      <c r="A14241" s="2">
        <v>14236</v>
      </c>
      <c r="B14241" s="62" t="s">
        <v>17078</v>
      </c>
      <c r="C14241" s="28" t="s">
        <v>18341</v>
      </c>
      <c r="D14241" s="198">
        <v>1</v>
      </c>
      <c r="E14241" s="557">
        <v>4200</v>
      </c>
      <c r="F14241" s="5">
        <v>4200</v>
      </c>
    </row>
    <row r="14242" spans="1:6" ht="22.5" x14ac:dyDescent="0.2">
      <c r="A14242" s="2">
        <v>14237</v>
      </c>
      <c r="B14242" s="62" t="s">
        <v>17079</v>
      </c>
      <c r="C14242" s="28" t="s">
        <v>18342</v>
      </c>
      <c r="D14242" s="198">
        <v>1</v>
      </c>
      <c r="E14242" s="557">
        <v>58250</v>
      </c>
      <c r="F14242" s="5">
        <v>11649.96</v>
      </c>
    </row>
    <row r="14243" spans="1:6" ht="45" x14ac:dyDescent="0.2">
      <c r="A14243" s="2">
        <v>14238</v>
      </c>
      <c r="B14243" s="62" t="s">
        <v>17080</v>
      </c>
      <c r="C14243" s="28" t="s">
        <v>18343</v>
      </c>
      <c r="D14243" s="198">
        <v>1</v>
      </c>
      <c r="E14243" s="557">
        <v>28600</v>
      </c>
      <c r="F14243" s="5">
        <v>28600</v>
      </c>
    </row>
    <row r="14244" spans="1:6" ht="22.5" x14ac:dyDescent="0.2">
      <c r="A14244" s="2">
        <v>14239</v>
      </c>
      <c r="B14244" s="62" t="s">
        <v>17081</v>
      </c>
      <c r="C14244" s="28" t="s">
        <v>18344</v>
      </c>
      <c r="D14244" s="198">
        <v>1</v>
      </c>
      <c r="E14244" s="557">
        <v>9000</v>
      </c>
      <c r="F14244" s="5">
        <v>9000</v>
      </c>
    </row>
    <row r="14245" spans="1:6" ht="22.5" x14ac:dyDescent="0.2">
      <c r="A14245" s="2">
        <v>14240</v>
      </c>
      <c r="B14245" s="62" t="s">
        <v>17082</v>
      </c>
      <c r="C14245" s="28" t="s">
        <v>18345</v>
      </c>
      <c r="D14245" s="198">
        <v>1</v>
      </c>
      <c r="E14245" s="557">
        <v>9000</v>
      </c>
      <c r="F14245" s="5">
        <v>9000</v>
      </c>
    </row>
    <row r="14246" spans="1:6" x14ac:dyDescent="0.2">
      <c r="A14246" s="2">
        <v>14241</v>
      </c>
      <c r="B14246" s="62" t="s">
        <v>5841</v>
      </c>
      <c r="C14246" s="48">
        <v>2101342006</v>
      </c>
      <c r="D14246" s="198">
        <v>1</v>
      </c>
      <c r="E14246" s="557">
        <v>5040</v>
      </c>
      <c r="F14246" s="5">
        <v>5040</v>
      </c>
    </row>
    <row r="14247" spans="1:6" x14ac:dyDescent="0.2">
      <c r="A14247" s="2">
        <v>14242</v>
      </c>
      <c r="B14247" s="62" t="s">
        <v>5841</v>
      </c>
      <c r="C14247" s="48">
        <v>2101342007</v>
      </c>
      <c r="D14247" s="198">
        <v>1</v>
      </c>
      <c r="E14247" s="557">
        <v>5040</v>
      </c>
      <c r="F14247" s="5">
        <v>5040</v>
      </c>
    </row>
    <row r="14248" spans="1:6" ht="22.5" x14ac:dyDescent="0.2">
      <c r="A14248" s="2">
        <v>14243</v>
      </c>
      <c r="B14248" s="62" t="s">
        <v>17083</v>
      </c>
      <c r="C14248" s="28" t="s">
        <v>18346</v>
      </c>
      <c r="D14248" s="198">
        <v>1</v>
      </c>
      <c r="E14248" s="557">
        <v>9750</v>
      </c>
      <c r="F14248" s="5">
        <v>9750</v>
      </c>
    </row>
    <row r="14249" spans="1:6" ht="22.5" x14ac:dyDescent="0.2">
      <c r="A14249" s="2">
        <v>14244</v>
      </c>
      <c r="B14249" s="62" t="s">
        <v>17084</v>
      </c>
      <c r="C14249" s="28" t="s">
        <v>18347</v>
      </c>
      <c r="D14249" s="198">
        <v>1</v>
      </c>
      <c r="E14249" s="557">
        <v>7930</v>
      </c>
      <c r="F14249" s="5">
        <v>7930</v>
      </c>
    </row>
    <row r="14250" spans="1:6" ht="22.5" x14ac:dyDescent="0.2">
      <c r="A14250" s="2">
        <v>14245</v>
      </c>
      <c r="B14250" s="62" t="s">
        <v>17085</v>
      </c>
      <c r="C14250" s="48">
        <v>2101342011</v>
      </c>
      <c r="D14250" s="198">
        <v>1</v>
      </c>
      <c r="E14250" s="557">
        <v>24570</v>
      </c>
      <c r="F14250" s="5">
        <v>24570</v>
      </c>
    </row>
    <row r="14251" spans="1:6" ht="22.5" x14ac:dyDescent="0.2">
      <c r="A14251" s="2">
        <v>14246</v>
      </c>
      <c r="B14251" s="62" t="s">
        <v>17085</v>
      </c>
      <c r="C14251" s="48">
        <v>2101342012</v>
      </c>
      <c r="D14251" s="198">
        <v>1</v>
      </c>
      <c r="E14251" s="557">
        <v>24570</v>
      </c>
      <c r="F14251" s="5">
        <v>24570</v>
      </c>
    </row>
    <row r="14252" spans="1:6" ht="22.5" x14ac:dyDescent="0.2">
      <c r="A14252" s="2">
        <v>14247</v>
      </c>
      <c r="B14252" s="62" t="s">
        <v>17086</v>
      </c>
      <c r="C14252" s="28" t="s">
        <v>18348</v>
      </c>
      <c r="D14252" s="198">
        <v>1</v>
      </c>
      <c r="E14252" s="557">
        <v>11290</v>
      </c>
      <c r="F14252" s="5">
        <v>11290</v>
      </c>
    </row>
    <row r="14253" spans="1:6" ht="22.5" x14ac:dyDescent="0.2">
      <c r="A14253" s="2">
        <v>14248</v>
      </c>
      <c r="B14253" s="62" t="s">
        <v>16725</v>
      </c>
      <c r="C14253" s="28" t="s">
        <v>18349</v>
      </c>
      <c r="D14253" s="198">
        <v>1</v>
      </c>
      <c r="E14253" s="557">
        <v>24670</v>
      </c>
      <c r="F14253" s="5">
        <v>24670</v>
      </c>
    </row>
    <row r="14254" spans="1:6" ht="33.75" x14ac:dyDescent="0.2">
      <c r="A14254" s="2">
        <v>14249</v>
      </c>
      <c r="B14254" s="62" t="s">
        <v>17087</v>
      </c>
      <c r="C14254" s="28" t="s">
        <v>18350</v>
      </c>
      <c r="D14254" s="198">
        <v>1</v>
      </c>
      <c r="E14254" s="557">
        <v>40314</v>
      </c>
      <c r="F14254" s="5">
        <v>13437.96</v>
      </c>
    </row>
    <row r="14255" spans="1:6" ht="22.5" x14ac:dyDescent="0.2">
      <c r="A14255" s="2">
        <v>14250</v>
      </c>
      <c r="B14255" s="62" t="s">
        <v>17088</v>
      </c>
      <c r="C14255" s="28" t="s">
        <v>18351</v>
      </c>
      <c r="D14255" s="198">
        <v>1</v>
      </c>
      <c r="E14255" s="557">
        <v>5490</v>
      </c>
      <c r="F14255" s="5">
        <v>5490</v>
      </c>
    </row>
    <row r="14256" spans="1:6" ht="22.5" x14ac:dyDescent="0.2">
      <c r="A14256" s="2">
        <v>14251</v>
      </c>
      <c r="B14256" s="62" t="s">
        <v>17089</v>
      </c>
      <c r="C14256" s="28" t="s">
        <v>18352</v>
      </c>
      <c r="D14256" s="198">
        <v>1</v>
      </c>
      <c r="E14256" s="557">
        <v>5696</v>
      </c>
      <c r="F14256" s="5">
        <v>5696</v>
      </c>
    </row>
    <row r="14257" spans="1:6" ht="22.5" x14ac:dyDescent="0.2">
      <c r="A14257" s="2">
        <v>14252</v>
      </c>
      <c r="B14257" s="62" t="s">
        <v>17090</v>
      </c>
      <c r="C14257" s="28" t="s">
        <v>18353</v>
      </c>
      <c r="D14257" s="198">
        <v>1</v>
      </c>
      <c r="E14257" s="557">
        <v>53750</v>
      </c>
      <c r="F14257" s="5">
        <v>6398.8</v>
      </c>
    </row>
    <row r="14258" spans="1:6" ht="22.5" x14ac:dyDescent="0.2">
      <c r="A14258" s="2">
        <v>14253</v>
      </c>
      <c r="B14258" s="62" t="s">
        <v>17091</v>
      </c>
      <c r="C14258" s="28" t="s">
        <v>18354</v>
      </c>
      <c r="D14258" s="198">
        <v>1</v>
      </c>
      <c r="E14258" s="557">
        <v>53750</v>
      </c>
      <c r="F14258" s="5">
        <v>6398.8</v>
      </c>
    </row>
    <row r="14259" spans="1:6" ht="22.5" x14ac:dyDescent="0.2">
      <c r="A14259" s="2">
        <v>14254</v>
      </c>
      <c r="B14259" s="62" t="s">
        <v>17092</v>
      </c>
      <c r="C14259" s="28" t="s">
        <v>18355</v>
      </c>
      <c r="D14259" s="198">
        <v>1</v>
      </c>
      <c r="E14259" s="557">
        <v>27650</v>
      </c>
      <c r="F14259" s="5">
        <v>27650</v>
      </c>
    </row>
    <row r="14260" spans="1:6" x14ac:dyDescent="0.2">
      <c r="A14260" s="2">
        <v>14255</v>
      </c>
      <c r="B14260" s="62" t="s">
        <v>17093</v>
      </c>
      <c r="C14260" s="28" t="s">
        <v>18356</v>
      </c>
      <c r="D14260" s="198">
        <v>1</v>
      </c>
      <c r="E14260" s="557">
        <v>3100</v>
      </c>
      <c r="F14260" s="5">
        <v>3100</v>
      </c>
    </row>
    <row r="14261" spans="1:6" ht="22.5" x14ac:dyDescent="0.2">
      <c r="A14261" s="2">
        <v>14256</v>
      </c>
      <c r="B14261" s="62" t="s">
        <v>17094</v>
      </c>
      <c r="C14261" s="28" t="s">
        <v>18357</v>
      </c>
      <c r="D14261" s="198">
        <v>1</v>
      </c>
      <c r="E14261" s="557">
        <v>21500</v>
      </c>
      <c r="F14261" s="5">
        <v>21500</v>
      </c>
    </row>
    <row r="14262" spans="1:6" ht="22.5" x14ac:dyDescent="0.2">
      <c r="A14262" s="2">
        <v>14257</v>
      </c>
      <c r="B14262" s="62" t="s">
        <v>17094</v>
      </c>
      <c r="C14262" s="28" t="s">
        <v>18358</v>
      </c>
      <c r="D14262" s="198">
        <v>1</v>
      </c>
      <c r="E14262" s="557">
        <v>21500</v>
      </c>
      <c r="F14262" s="5">
        <v>21500</v>
      </c>
    </row>
    <row r="14263" spans="1:6" ht="33.75" x14ac:dyDescent="0.2">
      <c r="A14263" s="2">
        <v>14258</v>
      </c>
      <c r="B14263" s="62" t="s">
        <v>17095</v>
      </c>
      <c r="C14263" s="28" t="s">
        <v>18359</v>
      </c>
      <c r="D14263" s="198">
        <v>1</v>
      </c>
      <c r="E14263" s="557">
        <v>5000</v>
      </c>
      <c r="F14263" s="5">
        <v>5000</v>
      </c>
    </row>
    <row r="14264" spans="1:6" ht="33.75" x14ac:dyDescent="0.2">
      <c r="A14264" s="2">
        <v>14259</v>
      </c>
      <c r="B14264" s="62" t="s">
        <v>17096</v>
      </c>
      <c r="C14264" s="28" t="s">
        <v>18360</v>
      </c>
      <c r="D14264" s="198">
        <v>1</v>
      </c>
      <c r="E14264" s="557">
        <v>19990</v>
      </c>
      <c r="F14264" s="5">
        <v>19990</v>
      </c>
    </row>
    <row r="14265" spans="1:6" ht="22.5" x14ac:dyDescent="0.2">
      <c r="A14265" s="2">
        <v>14260</v>
      </c>
      <c r="B14265" s="62" t="s">
        <v>17097</v>
      </c>
      <c r="C14265" s="28" t="s">
        <v>18361</v>
      </c>
      <c r="D14265" s="198">
        <v>1</v>
      </c>
      <c r="E14265" s="557">
        <v>13600</v>
      </c>
      <c r="F14265" s="5">
        <v>13600</v>
      </c>
    </row>
    <row r="14266" spans="1:6" ht="22.5" x14ac:dyDescent="0.2">
      <c r="A14266" s="2">
        <v>14261</v>
      </c>
      <c r="B14266" s="62" t="s">
        <v>17098</v>
      </c>
      <c r="C14266" s="28" t="s">
        <v>18362</v>
      </c>
      <c r="D14266" s="198">
        <v>1</v>
      </c>
      <c r="E14266" s="557">
        <v>13600</v>
      </c>
      <c r="F14266" s="5">
        <v>13600</v>
      </c>
    </row>
    <row r="14267" spans="1:6" ht="33.75" x14ac:dyDescent="0.2">
      <c r="A14267" s="2">
        <v>14262</v>
      </c>
      <c r="B14267" s="62" t="s">
        <v>17099</v>
      </c>
      <c r="C14267" s="28" t="s">
        <v>18363</v>
      </c>
      <c r="D14267" s="198">
        <v>1</v>
      </c>
      <c r="E14267" s="557">
        <v>3600</v>
      </c>
      <c r="F14267" s="5">
        <v>3600</v>
      </c>
    </row>
    <row r="14268" spans="1:6" x14ac:dyDescent="0.2">
      <c r="A14268" s="2">
        <v>14263</v>
      </c>
      <c r="B14268" s="62" t="s">
        <v>17100</v>
      </c>
      <c r="C14268" s="28" t="s">
        <v>18364</v>
      </c>
      <c r="D14268" s="198">
        <v>1</v>
      </c>
      <c r="E14268" s="557">
        <v>4200</v>
      </c>
      <c r="F14268" s="5">
        <v>4200</v>
      </c>
    </row>
    <row r="14269" spans="1:6" x14ac:dyDescent="0.2">
      <c r="A14269" s="2">
        <v>14264</v>
      </c>
      <c r="B14269" s="62" t="s">
        <v>17101</v>
      </c>
      <c r="C14269" s="28" t="s">
        <v>18365</v>
      </c>
      <c r="D14269" s="198">
        <v>1</v>
      </c>
      <c r="E14269" s="557">
        <v>10980</v>
      </c>
      <c r="F14269" s="5">
        <v>10980</v>
      </c>
    </row>
    <row r="14270" spans="1:6" x14ac:dyDescent="0.2">
      <c r="A14270" s="2">
        <v>14265</v>
      </c>
      <c r="B14270" s="62" t="s">
        <v>17102</v>
      </c>
      <c r="C14270" s="28" t="s">
        <v>18366</v>
      </c>
      <c r="D14270" s="198">
        <v>1</v>
      </c>
      <c r="E14270" s="557">
        <v>11500</v>
      </c>
      <c r="F14270" s="5">
        <v>11500</v>
      </c>
    </row>
    <row r="14271" spans="1:6" x14ac:dyDescent="0.2">
      <c r="A14271" s="2">
        <v>14266</v>
      </c>
      <c r="B14271" s="62" t="s">
        <v>17102</v>
      </c>
      <c r="C14271" s="28" t="s">
        <v>18367</v>
      </c>
      <c r="D14271" s="198">
        <v>1</v>
      </c>
      <c r="E14271" s="557">
        <v>11500</v>
      </c>
      <c r="F14271" s="5">
        <v>11500</v>
      </c>
    </row>
    <row r="14272" spans="1:6" x14ac:dyDescent="0.2">
      <c r="A14272" s="2">
        <v>14267</v>
      </c>
      <c r="B14272" s="62" t="s">
        <v>17103</v>
      </c>
      <c r="C14272" s="28" t="s">
        <v>18368</v>
      </c>
      <c r="D14272" s="198">
        <v>1</v>
      </c>
      <c r="E14272" s="557">
        <v>11150</v>
      </c>
      <c r="F14272" s="5">
        <v>11150</v>
      </c>
    </row>
    <row r="14273" spans="1:6" x14ac:dyDescent="0.2">
      <c r="A14273" s="2">
        <v>14268</v>
      </c>
      <c r="B14273" s="62" t="s">
        <v>17103</v>
      </c>
      <c r="C14273" s="28" t="s">
        <v>18369</v>
      </c>
      <c r="D14273" s="198">
        <v>1</v>
      </c>
      <c r="E14273" s="557">
        <v>11150</v>
      </c>
      <c r="F14273" s="5">
        <v>11150</v>
      </c>
    </row>
    <row r="14274" spans="1:6" x14ac:dyDescent="0.2">
      <c r="A14274" s="2">
        <v>14269</v>
      </c>
      <c r="B14274" s="62" t="s">
        <v>17104</v>
      </c>
      <c r="C14274" s="28" t="s">
        <v>18370</v>
      </c>
      <c r="D14274" s="198">
        <v>1</v>
      </c>
      <c r="E14274" s="557">
        <v>12050</v>
      </c>
      <c r="F14274" s="5">
        <v>12050</v>
      </c>
    </row>
    <row r="14275" spans="1:6" x14ac:dyDescent="0.2">
      <c r="A14275" s="2">
        <v>14270</v>
      </c>
      <c r="B14275" s="62" t="s">
        <v>17104</v>
      </c>
      <c r="C14275" s="28" t="s">
        <v>18371</v>
      </c>
      <c r="D14275" s="198">
        <v>1</v>
      </c>
      <c r="E14275" s="557">
        <v>12050</v>
      </c>
      <c r="F14275" s="5">
        <v>12050</v>
      </c>
    </row>
    <row r="14276" spans="1:6" ht="45" x14ac:dyDescent="0.2">
      <c r="A14276" s="2">
        <v>14271</v>
      </c>
      <c r="B14276" s="62" t="s">
        <v>17105</v>
      </c>
      <c r="C14276" s="28" t="s">
        <v>18372</v>
      </c>
      <c r="D14276" s="198">
        <v>1</v>
      </c>
      <c r="E14276" s="557">
        <v>5900</v>
      </c>
      <c r="F14276" s="5">
        <v>5900</v>
      </c>
    </row>
    <row r="14277" spans="1:6" ht="22.5" x14ac:dyDescent="0.2">
      <c r="A14277" s="2">
        <v>14272</v>
      </c>
      <c r="B14277" s="62" t="s">
        <v>16848</v>
      </c>
      <c r="C14277" s="28" t="s">
        <v>18373</v>
      </c>
      <c r="D14277" s="198">
        <v>1</v>
      </c>
      <c r="E14277" s="557">
        <v>6200</v>
      </c>
      <c r="F14277" s="5">
        <v>6200</v>
      </c>
    </row>
    <row r="14278" spans="1:6" x14ac:dyDescent="0.2">
      <c r="A14278" s="2">
        <v>14273</v>
      </c>
      <c r="B14278" s="62" t="s">
        <v>3151</v>
      </c>
      <c r="C14278" s="28" t="s">
        <v>18374</v>
      </c>
      <c r="D14278" s="198">
        <v>1</v>
      </c>
      <c r="E14278" s="557">
        <v>5900</v>
      </c>
      <c r="F14278" s="5">
        <v>5900</v>
      </c>
    </row>
    <row r="14279" spans="1:6" x14ac:dyDescent="0.2">
      <c r="A14279" s="2">
        <v>14274</v>
      </c>
      <c r="B14279" s="62" t="s">
        <v>17106</v>
      </c>
      <c r="C14279" s="28" t="s">
        <v>18375</v>
      </c>
      <c r="D14279" s="198">
        <v>1</v>
      </c>
      <c r="E14279" s="557">
        <v>8700</v>
      </c>
      <c r="F14279" s="5">
        <v>8700</v>
      </c>
    </row>
    <row r="14280" spans="1:6" x14ac:dyDescent="0.2">
      <c r="A14280" s="2">
        <v>14275</v>
      </c>
      <c r="B14280" s="62" t="s">
        <v>3400</v>
      </c>
      <c r="C14280" s="28" t="s">
        <v>18376</v>
      </c>
      <c r="D14280" s="198">
        <v>1</v>
      </c>
      <c r="E14280" s="557">
        <v>10000</v>
      </c>
      <c r="F14280" s="5">
        <v>10000</v>
      </c>
    </row>
    <row r="14281" spans="1:6" ht="22.5" x14ac:dyDescent="0.2">
      <c r="A14281" s="2">
        <v>14276</v>
      </c>
      <c r="B14281" s="62" t="s">
        <v>17107</v>
      </c>
      <c r="C14281" s="28" t="s">
        <v>18377</v>
      </c>
      <c r="D14281" s="198">
        <v>1</v>
      </c>
      <c r="E14281" s="557">
        <v>10700</v>
      </c>
      <c r="F14281" s="5">
        <v>10700</v>
      </c>
    </row>
    <row r="14282" spans="1:6" x14ac:dyDescent="0.2">
      <c r="A14282" s="2">
        <v>14277</v>
      </c>
      <c r="B14282" s="62" t="s">
        <v>4041</v>
      </c>
      <c r="C14282" s="28" t="s">
        <v>18378</v>
      </c>
      <c r="D14282" s="198">
        <v>1</v>
      </c>
      <c r="E14282" s="557">
        <v>17200</v>
      </c>
      <c r="F14282" s="5">
        <v>17200</v>
      </c>
    </row>
    <row r="14283" spans="1:6" ht="22.5" x14ac:dyDescent="0.2">
      <c r="A14283" s="2">
        <v>14278</v>
      </c>
      <c r="B14283" s="62" t="s">
        <v>17108</v>
      </c>
      <c r="C14283" s="28" t="s">
        <v>18379</v>
      </c>
      <c r="D14283" s="198">
        <v>1</v>
      </c>
      <c r="E14283" s="557">
        <v>13700</v>
      </c>
      <c r="F14283" s="5">
        <v>13700</v>
      </c>
    </row>
    <row r="14284" spans="1:6" x14ac:dyDescent="0.2">
      <c r="A14284" s="2">
        <v>14279</v>
      </c>
      <c r="B14284" s="62" t="s">
        <v>5841</v>
      </c>
      <c r="C14284" s="28" t="s">
        <v>18380</v>
      </c>
      <c r="D14284" s="198">
        <v>1</v>
      </c>
      <c r="E14284" s="557">
        <v>17000</v>
      </c>
      <c r="F14284" s="5">
        <v>17000</v>
      </c>
    </row>
    <row r="14285" spans="1:6" x14ac:dyDescent="0.2">
      <c r="A14285" s="2">
        <v>14280</v>
      </c>
      <c r="B14285" s="62" t="s">
        <v>17109</v>
      </c>
      <c r="C14285" s="28" t="s">
        <v>18381</v>
      </c>
      <c r="D14285" s="198">
        <v>1</v>
      </c>
      <c r="E14285" s="557">
        <v>6700</v>
      </c>
      <c r="F14285" s="5">
        <v>6700</v>
      </c>
    </row>
    <row r="14286" spans="1:6" x14ac:dyDescent="0.2">
      <c r="A14286" s="2">
        <v>14281</v>
      </c>
      <c r="B14286" s="62" t="s">
        <v>4041</v>
      </c>
      <c r="C14286" s="28" t="s">
        <v>18382</v>
      </c>
      <c r="D14286" s="198">
        <v>1</v>
      </c>
      <c r="E14286" s="557">
        <v>20000</v>
      </c>
      <c r="F14286" s="5">
        <v>20000</v>
      </c>
    </row>
    <row r="14287" spans="1:6" x14ac:dyDescent="0.2">
      <c r="A14287" s="2">
        <v>14282</v>
      </c>
      <c r="B14287" s="62" t="s">
        <v>17110</v>
      </c>
      <c r="C14287" s="28" t="s">
        <v>18383</v>
      </c>
      <c r="D14287" s="198">
        <v>1</v>
      </c>
      <c r="E14287" s="557">
        <v>13500</v>
      </c>
      <c r="F14287" s="5">
        <v>13500</v>
      </c>
    </row>
    <row r="14288" spans="1:6" x14ac:dyDescent="0.2">
      <c r="A14288" s="2">
        <v>14283</v>
      </c>
      <c r="B14288" s="62" t="s">
        <v>17111</v>
      </c>
      <c r="C14288" s="28" t="s">
        <v>18384</v>
      </c>
      <c r="D14288" s="198">
        <v>1</v>
      </c>
      <c r="E14288" s="557">
        <v>3100</v>
      </c>
      <c r="F14288" s="5">
        <v>3100</v>
      </c>
    </row>
    <row r="14289" spans="1:6" ht="22.5" x14ac:dyDescent="0.2">
      <c r="A14289" s="2">
        <v>14284</v>
      </c>
      <c r="B14289" s="62" t="s">
        <v>8771</v>
      </c>
      <c r="C14289" s="28" t="s">
        <v>18385</v>
      </c>
      <c r="D14289" s="198">
        <v>1</v>
      </c>
      <c r="E14289" s="557">
        <v>63500</v>
      </c>
      <c r="F14289" s="5">
        <v>12699.96</v>
      </c>
    </row>
    <row r="14290" spans="1:6" ht="22.5" x14ac:dyDescent="0.2">
      <c r="A14290" s="2">
        <v>14285</v>
      </c>
      <c r="B14290" s="62" t="s">
        <v>17112</v>
      </c>
      <c r="C14290" s="48">
        <v>2101362006</v>
      </c>
      <c r="D14290" s="198">
        <v>1</v>
      </c>
      <c r="E14290" s="557">
        <v>9315</v>
      </c>
      <c r="F14290" s="5">
        <v>9315</v>
      </c>
    </row>
    <row r="14291" spans="1:6" ht="22.5" x14ac:dyDescent="0.2">
      <c r="A14291" s="2">
        <v>14286</v>
      </c>
      <c r="B14291" s="62" t="s">
        <v>17112</v>
      </c>
      <c r="C14291" s="48">
        <v>2101362005</v>
      </c>
      <c r="D14291" s="198">
        <v>1</v>
      </c>
      <c r="E14291" s="557">
        <v>9315</v>
      </c>
      <c r="F14291" s="5">
        <v>9315</v>
      </c>
    </row>
    <row r="14292" spans="1:6" ht="22.5" x14ac:dyDescent="0.2">
      <c r="A14292" s="2">
        <v>14287</v>
      </c>
      <c r="B14292" s="62" t="s">
        <v>17112</v>
      </c>
      <c r="C14292" s="48">
        <v>2101362004</v>
      </c>
      <c r="D14292" s="198">
        <v>1</v>
      </c>
      <c r="E14292" s="557">
        <v>9315</v>
      </c>
      <c r="F14292" s="5">
        <v>9315</v>
      </c>
    </row>
    <row r="14293" spans="1:6" ht="22.5" x14ac:dyDescent="0.2">
      <c r="A14293" s="2">
        <v>14288</v>
      </c>
      <c r="B14293" s="62" t="s">
        <v>17112</v>
      </c>
      <c r="C14293" s="48">
        <v>2101362003</v>
      </c>
      <c r="D14293" s="198">
        <v>1</v>
      </c>
      <c r="E14293" s="557">
        <v>9315</v>
      </c>
      <c r="F14293" s="5">
        <v>9315</v>
      </c>
    </row>
    <row r="14294" spans="1:6" ht="22.5" x14ac:dyDescent="0.2">
      <c r="A14294" s="2">
        <v>14289</v>
      </c>
      <c r="B14294" s="62" t="s">
        <v>17112</v>
      </c>
      <c r="C14294" s="48">
        <v>2101362002</v>
      </c>
      <c r="D14294" s="198">
        <v>1</v>
      </c>
      <c r="E14294" s="557">
        <v>9315</v>
      </c>
      <c r="F14294" s="5">
        <v>9315</v>
      </c>
    </row>
    <row r="14295" spans="1:6" ht="22.5" x14ac:dyDescent="0.2">
      <c r="A14295" s="2">
        <v>14290</v>
      </c>
      <c r="B14295" s="62" t="s">
        <v>17112</v>
      </c>
      <c r="C14295" s="48">
        <v>2101362001</v>
      </c>
      <c r="D14295" s="198">
        <v>1</v>
      </c>
      <c r="E14295" s="557">
        <v>9315</v>
      </c>
      <c r="F14295" s="5">
        <v>9315</v>
      </c>
    </row>
    <row r="14296" spans="1:6" x14ac:dyDescent="0.2">
      <c r="A14296" s="2">
        <v>14291</v>
      </c>
      <c r="B14296" s="62" t="s">
        <v>17113</v>
      </c>
      <c r="C14296" s="48">
        <v>2101362018</v>
      </c>
      <c r="D14296" s="198">
        <v>1</v>
      </c>
      <c r="E14296" s="557">
        <v>4320</v>
      </c>
      <c r="F14296" s="5">
        <v>4320</v>
      </c>
    </row>
    <row r="14297" spans="1:6" x14ac:dyDescent="0.2">
      <c r="A14297" s="2">
        <v>14292</v>
      </c>
      <c r="B14297" s="62" t="s">
        <v>17113</v>
      </c>
      <c r="C14297" s="48">
        <v>2101362017</v>
      </c>
      <c r="D14297" s="198">
        <v>1</v>
      </c>
      <c r="E14297" s="557">
        <v>4320</v>
      </c>
      <c r="F14297" s="5">
        <v>4320</v>
      </c>
    </row>
    <row r="14298" spans="1:6" x14ac:dyDescent="0.2">
      <c r="A14298" s="2">
        <v>14293</v>
      </c>
      <c r="B14298" s="62" t="s">
        <v>17113</v>
      </c>
      <c r="C14298" s="48">
        <v>2101362016</v>
      </c>
      <c r="D14298" s="198">
        <v>1</v>
      </c>
      <c r="E14298" s="557">
        <v>4320</v>
      </c>
      <c r="F14298" s="5">
        <v>4320</v>
      </c>
    </row>
    <row r="14299" spans="1:6" x14ac:dyDescent="0.2">
      <c r="A14299" s="2">
        <v>14294</v>
      </c>
      <c r="B14299" s="62" t="s">
        <v>17113</v>
      </c>
      <c r="C14299" s="48">
        <v>2101362019</v>
      </c>
      <c r="D14299" s="198">
        <v>1</v>
      </c>
      <c r="E14299" s="557">
        <v>4320</v>
      </c>
      <c r="F14299" s="5">
        <v>4320</v>
      </c>
    </row>
    <row r="14300" spans="1:6" x14ac:dyDescent="0.2">
      <c r="A14300" s="2">
        <v>14295</v>
      </c>
      <c r="B14300" s="62" t="s">
        <v>17113</v>
      </c>
      <c r="C14300" s="48">
        <v>2101362020</v>
      </c>
      <c r="D14300" s="198">
        <v>1</v>
      </c>
      <c r="E14300" s="557">
        <v>4320</v>
      </c>
      <c r="F14300" s="5">
        <v>4320</v>
      </c>
    </row>
    <row r="14301" spans="1:6" x14ac:dyDescent="0.2">
      <c r="A14301" s="2">
        <v>14296</v>
      </c>
      <c r="B14301" s="62" t="s">
        <v>17113</v>
      </c>
      <c r="C14301" s="48">
        <v>2101362015</v>
      </c>
      <c r="D14301" s="198">
        <v>1</v>
      </c>
      <c r="E14301" s="557">
        <v>4320</v>
      </c>
      <c r="F14301" s="5">
        <v>4320</v>
      </c>
    </row>
    <row r="14302" spans="1:6" x14ac:dyDescent="0.2">
      <c r="A14302" s="2">
        <v>14297</v>
      </c>
      <c r="B14302" s="62" t="s">
        <v>17113</v>
      </c>
      <c r="C14302" s="48">
        <v>2101362014</v>
      </c>
      <c r="D14302" s="198">
        <v>1</v>
      </c>
      <c r="E14302" s="557">
        <v>4320</v>
      </c>
      <c r="F14302" s="5">
        <v>4320</v>
      </c>
    </row>
    <row r="14303" spans="1:6" x14ac:dyDescent="0.2">
      <c r="A14303" s="2">
        <v>14298</v>
      </c>
      <c r="B14303" s="62" t="s">
        <v>17113</v>
      </c>
      <c r="C14303" s="48">
        <v>2101362013</v>
      </c>
      <c r="D14303" s="198">
        <v>1</v>
      </c>
      <c r="E14303" s="557">
        <v>4320</v>
      </c>
      <c r="F14303" s="5">
        <v>4320</v>
      </c>
    </row>
    <row r="14304" spans="1:6" x14ac:dyDescent="0.2">
      <c r="A14304" s="2">
        <v>14299</v>
      </c>
      <c r="B14304" s="62" t="s">
        <v>17113</v>
      </c>
      <c r="C14304" s="48">
        <v>2101362012</v>
      </c>
      <c r="D14304" s="198">
        <v>1</v>
      </c>
      <c r="E14304" s="557">
        <v>4320</v>
      </c>
      <c r="F14304" s="5">
        <v>4320</v>
      </c>
    </row>
    <row r="14305" spans="1:6" x14ac:dyDescent="0.2">
      <c r="A14305" s="2">
        <v>14300</v>
      </c>
      <c r="B14305" s="62" t="s">
        <v>17113</v>
      </c>
      <c r="C14305" s="48">
        <v>2101362011</v>
      </c>
      <c r="D14305" s="198">
        <v>1</v>
      </c>
      <c r="E14305" s="557">
        <v>4320</v>
      </c>
      <c r="F14305" s="5">
        <v>4320</v>
      </c>
    </row>
    <row r="14306" spans="1:6" x14ac:dyDescent="0.2">
      <c r="A14306" s="2">
        <v>14301</v>
      </c>
      <c r="B14306" s="62" t="s">
        <v>17113</v>
      </c>
      <c r="C14306" s="48">
        <v>2101362010</v>
      </c>
      <c r="D14306" s="198">
        <v>1</v>
      </c>
      <c r="E14306" s="557">
        <v>4320</v>
      </c>
      <c r="F14306" s="5">
        <v>4320</v>
      </c>
    </row>
    <row r="14307" spans="1:6" x14ac:dyDescent="0.2">
      <c r="A14307" s="2">
        <v>14302</v>
      </c>
      <c r="B14307" s="62" t="s">
        <v>17113</v>
      </c>
      <c r="C14307" s="48">
        <v>2101362009</v>
      </c>
      <c r="D14307" s="198">
        <v>1</v>
      </c>
      <c r="E14307" s="557">
        <v>4320</v>
      </c>
      <c r="F14307" s="5">
        <v>4320</v>
      </c>
    </row>
    <row r="14308" spans="1:6" x14ac:dyDescent="0.2">
      <c r="A14308" s="2">
        <v>14303</v>
      </c>
      <c r="B14308" s="62" t="s">
        <v>17113</v>
      </c>
      <c r="C14308" s="48">
        <v>2101362008</v>
      </c>
      <c r="D14308" s="198">
        <v>1</v>
      </c>
      <c r="E14308" s="557">
        <v>4320</v>
      </c>
      <c r="F14308" s="5">
        <v>4320</v>
      </c>
    </row>
    <row r="14309" spans="1:6" x14ac:dyDescent="0.2">
      <c r="A14309" s="2">
        <v>14304</v>
      </c>
      <c r="B14309" s="62" t="s">
        <v>17113</v>
      </c>
      <c r="C14309" s="48">
        <v>2101362007</v>
      </c>
      <c r="D14309" s="198">
        <v>1</v>
      </c>
      <c r="E14309" s="557">
        <v>4320</v>
      </c>
      <c r="F14309" s="5">
        <v>4320</v>
      </c>
    </row>
    <row r="14310" spans="1:6" ht="22.5" x14ac:dyDescent="0.2">
      <c r="A14310" s="2">
        <v>14305</v>
      </c>
      <c r="B14310" s="62" t="s">
        <v>17114</v>
      </c>
      <c r="C14310" s="48">
        <v>2101362028</v>
      </c>
      <c r="D14310" s="198">
        <v>1</v>
      </c>
      <c r="E14310" s="557">
        <v>5050</v>
      </c>
      <c r="F14310" s="5">
        <v>5050</v>
      </c>
    </row>
    <row r="14311" spans="1:6" ht="22.5" x14ac:dyDescent="0.2">
      <c r="A14311" s="2">
        <v>14306</v>
      </c>
      <c r="B14311" s="62" t="s">
        <v>17114</v>
      </c>
      <c r="C14311" s="48">
        <v>2101362027</v>
      </c>
      <c r="D14311" s="198">
        <v>1</v>
      </c>
      <c r="E14311" s="557">
        <v>5050</v>
      </c>
      <c r="F14311" s="5">
        <v>5050</v>
      </c>
    </row>
    <row r="14312" spans="1:6" ht="22.5" x14ac:dyDescent="0.2">
      <c r="A14312" s="2">
        <v>14307</v>
      </c>
      <c r="B14312" s="62" t="s">
        <v>17114</v>
      </c>
      <c r="C14312" s="48">
        <v>2101362026</v>
      </c>
      <c r="D14312" s="198">
        <v>1</v>
      </c>
      <c r="E14312" s="557">
        <v>5050</v>
      </c>
      <c r="F14312" s="5">
        <v>5050</v>
      </c>
    </row>
    <row r="14313" spans="1:6" ht="22.5" x14ac:dyDescent="0.2">
      <c r="A14313" s="2">
        <v>14308</v>
      </c>
      <c r="B14313" s="62" t="s">
        <v>17114</v>
      </c>
      <c r="C14313" s="48">
        <v>2101362025</v>
      </c>
      <c r="D14313" s="198">
        <v>1</v>
      </c>
      <c r="E14313" s="557">
        <v>5050</v>
      </c>
      <c r="F14313" s="5">
        <v>5050</v>
      </c>
    </row>
    <row r="14314" spans="1:6" ht="22.5" x14ac:dyDescent="0.2">
      <c r="A14314" s="2">
        <v>14309</v>
      </c>
      <c r="B14314" s="62" t="s">
        <v>17114</v>
      </c>
      <c r="C14314" s="48">
        <v>2101362024</v>
      </c>
      <c r="D14314" s="198">
        <v>1</v>
      </c>
      <c r="E14314" s="557">
        <v>5050</v>
      </c>
      <c r="F14314" s="5">
        <v>5050</v>
      </c>
    </row>
    <row r="14315" spans="1:6" ht="22.5" x14ac:dyDescent="0.2">
      <c r="A14315" s="2">
        <v>14310</v>
      </c>
      <c r="B14315" s="62" t="s">
        <v>17115</v>
      </c>
      <c r="C14315" s="28" t="s">
        <v>18386</v>
      </c>
      <c r="D14315" s="198">
        <v>1</v>
      </c>
      <c r="E14315" s="557">
        <v>5490</v>
      </c>
      <c r="F14315" s="5">
        <v>5490</v>
      </c>
    </row>
    <row r="14316" spans="1:6" ht="22.5" x14ac:dyDescent="0.2">
      <c r="A14316" s="2">
        <v>14311</v>
      </c>
      <c r="B14316" s="62" t="s">
        <v>17116</v>
      </c>
      <c r="C14316" s="48">
        <v>2101362021</v>
      </c>
      <c r="D14316" s="198">
        <v>1</v>
      </c>
      <c r="E14316" s="557">
        <v>9980</v>
      </c>
      <c r="F14316" s="5">
        <v>9980</v>
      </c>
    </row>
    <row r="14317" spans="1:6" ht="22.5" x14ac:dyDescent="0.2">
      <c r="A14317" s="2">
        <v>14312</v>
      </c>
      <c r="B14317" s="62" t="s">
        <v>17116</v>
      </c>
      <c r="C14317" s="48">
        <v>2101362022</v>
      </c>
      <c r="D14317" s="198">
        <v>1</v>
      </c>
      <c r="E14317" s="557">
        <v>9980</v>
      </c>
      <c r="F14317" s="5">
        <v>9980</v>
      </c>
    </row>
    <row r="14318" spans="1:6" ht="22.5" x14ac:dyDescent="0.2">
      <c r="A14318" s="2">
        <v>14313</v>
      </c>
      <c r="B14318" s="62" t="s">
        <v>17116</v>
      </c>
      <c r="C14318" s="48">
        <v>2101362023</v>
      </c>
      <c r="D14318" s="198">
        <v>1</v>
      </c>
      <c r="E14318" s="557">
        <v>9980</v>
      </c>
      <c r="F14318" s="5">
        <v>9980</v>
      </c>
    </row>
    <row r="14319" spans="1:6" x14ac:dyDescent="0.2">
      <c r="A14319" s="2">
        <v>14314</v>
      </c>
      <c r="B14319" s="62" t="s">
        <v>17117</v>
      </c>
      <c r="C14319" s="48">
        <v>2101362037</v>
      </c>
      <c r="D14319" s="198">
        <v>1</v>
      </c>
      <c r="E14319" s="557">
        <v>4700</v>
      </c>
      <c r="F14319" s="5">
        <v>4700</v>
      </c>
    </row>
    <row r="14320" spans="1:6" x14ac:dyDescent="0.2">
      <c r="A14320" s="2">
        <v>14315</v>
      </c>
      <c r="B14320" s="62" t="s">
        <v>17117</v>
      </c>
      <c r="C14320" s="48">
        <v>2101362036</v>
      </c>
      <c r="D14320" s="198">
        <v>1</v>
      </c>
      <c r="E14320" s="557">
        <v>4700</v>
      </c>
      <c r="F14320" s="5">
        <v>4700</v>
      </c>
    </row>
    <row r="14321" spans="1:6" x14ac:dyDescent="0.2">
      <c r="A14321" s="2">
        <v>14316</v>
      </c>
      <c r="B14321" s="62" t="s">
        <v>17117</v>
      </c>
      <c r="C14321" s="48">
        <v>2101362035</v>
      </c>
      <c r="D14321" s="198">
        <v>1</v>
      </c>
      <c r="E14321" s="557">
        <v>4700</v>
      </c>
      <c r="F14321" s="5">
        <v>4700</v>
      </c>
    </row>
    <row r="14322" spans="1:6" x14ac:dyDescent="0.2">
      <c r="A14322" s="2">
        <v>14317</v>
      </c>
      <c r="B14322" s="62" t="s">
        <v>17117</v>
      </c>
      <c r="C14322" s="48">
        <v>2101362034</v>
      </c>
      <c r="D14322" s="198">
        <v>1</v>
      </c>
      <c r="E14322" s="557">
        <v>4700</v>
      </c>
      <c r="F14322" s="5">
        <v>4700</v>
      </c>
    </row>
    <row r="14323" spans="1:6" x14ac:dyDescent="0.2">
      <c r="A14323" s="2">
        <v>14318</v>
      </c>
      <c r="B14323" s="62" t="s">
        <v>17117</v>
      </c>
      <c r="C14323" s="48">
        <v>2101362033</v>
      </c>
      <c r="D14323" s="198">
        <v>1</v>
      </c>
      <c r="E14323" s="557">
        <v>4700</v>
      </c>
      <c r="F14323" s="5">
        <v>4700</v>
      </c>
    </row>
    <row r="14324" spans="1:6" x14ac:dyDescent="0.2">
      <c r="A14324" s="2">
        <v>14319</v>
      </c>
      <c r="B14324" s="62" t="s">
        <v>17117</v>
      </c>
      <c r="C14324" s="48">
        <v>2101362032</v>
      </c>
      <c r="D14324" s="198">
        <v>1</v>
      </c>
      <c r="E14324" s="557">
        <v>4700</v>
      </c>
      <c r="F14324" s="5">
        <v>4700</v>
      </c>
    </row>
    <row r="14325" spans="1:6" x14ac:dyDescent="0.2">
      <c r="A14325" s="2">
        <v>14320</v>
      </c>
      <c r="B14325" s="62" t="s">
        <v>17117</v>
      </c>
      <c r="C14325" s="48">
        <v>2101362031</v>
      </c>
      <c r="D14325" s="198">
        <v>1</v>
      </c>
      <c r="E14325" s="557">
        <v>4700</v>
      </c>
      <c r="F14325" s="5">
        <v>4700</v>
      </c>
    </row>
    <row r="14326" spans="1:6" x14ac:dyDescent="0.2">
      <c r="A14326" s="2">
        <v>14321</v>
      </c>
      <c r="B14326" s="62" t="s">
        <v>17117</v>
      </c>
      <c r="C14326" s="48">
        <v>2101362030</v>
      </c>
      <c r="D14326" s="198">
        <v>1</v>
      </c>
      <c r="E14326" s="557">
        <v>4700</v>
      </c>
      <c r="F14326" s="5">
        <v>4700</v>
      </c>
    </row>
    <row r="14327" spans="1:6" x14ac:dyDescent="0.2">
      <c r="A14327" s="2">
        <v>14322</v>
      </c>
      <c r="B14327" s="62" t="s">
        <v>17117</v>
      </c>
      <c r="C14327" s="28" t="s">
        <v>18387</v>
      </c>
      <c r="D14327" s="198">
        <v>1</v>
      </c>
      <c r="E14327" s="557">
        <v>4000</v>
      </c>
      <c r="F14327" s="5">
        <v>4000</v>
      </c>
    </row>
    <row r="14328" spans="1:6" ht="22.5" x14ac:dyDescent="0.2">
      <c r="A14328" s="2">
        <v>14323</v>
      </c>
      <c r="B14328" s="62" t="s">
        <v>17118</v>
      </c>
      <c r="C14328" s="28" t="s">
        <v>18388</v>
      </c>
      <c r="D14328" s="198">
        <v>1</v>
      </c>
      <c r="E14328" s="557">
        <v>43500</v>
      </c>
      <c r="F14328" s="5">
        <v>8700</v>
      </c>
    </row>
    <row r="14329" spans="1:6" ht="22.5" x14ac:dyDescent="0.2">
      <c r="A14329" s="2">
        <v>14324</v>
      </c>
      <c r="B14329" s="62" t="s">
        <v>17119</v>
      </c>
      <c r="C14329" s="48">
        <v>2101362038</v>
      </c>
      <c r="D14329" s="198">
        <v>1</v>
      </c>
      <c r="E14329" s="557">
        <v>8500</v>
      </c>
      <c r="F14329" s="5">
        <v>8500</v>
      </c>
    </row>
    <row r="14330" spans="1:6" ht="22.5" x14ac:dyDescent="0.2">
      <c r="A14330" s="2">
        <v>14325</v>
      </c>
      <c r="B14330" s="62" t="s">
        <v>17119</v>
      </c>
      <c r="C14330" s="48">
        <v>2101362039</v>
      </c>
      <c r="D14330" s="198">
        <v>1</v>
      </c>
      <c r="E14330" s="557">
        <v>8500</v>
      </c>
      <c r="F14330" s="5">
        <v>8500</v>
      </c>
    </row>
    <row r="14331" spans="1:6" ht="22.5" x14ac:dyDescent="0.2">
      <c r="A14331" s="2">
        <v>14326</v>
      </c>
      <c r="B14331" s="62" t="s">
        <v>17119</v>
      </c>
      <c r="C14331" s="48">
        <v>2101362040</v>
      </c>
      <c r="D14331" s="198">
        <v>1</v>
      </c>
      <c r="E14331" s="557">
        <v>8500</v>
      </c>
      <c r="F14331" s="5">
        <v>8500</v>
      </c>
    </row>
    <row r="14332" spans="1:6" x14ac:dyDescent="0.2">
      <c r="A14332" s="2">
        <v>14327</v>
      </c>
      <c r="B14332" s="62" t="s">
        <v>17120</v>
      </c>
      <c r="C14332" s="28" t="s">
        <v>18389</v>
      </c>
      <c r="D14332" s="198">
        <v>1</v>
      </c>
      <c r="E14332" s="557">
        <v>35000</v>
      </c>
      <c r="F14332" s="5">
        <v>35000</v>
      </c>
    </row>
    <row r="14333" spans="1:6" x14ac:dyDescent="0.2">
      <c r="A14333" s="2">
        <v>14328</v>
      </c>
      <c r="B14333" s="62" t="s">
        <v>17120</v>
      </c>
      <c r="C14333" s="28" t="s">
        <v>18390</v>
      </c>
      <c r="D14333" s="198">
        <v>1</v>
      </c>
      <c r="E14333" s="557">
        <v>35000</v>
      </c>
      <c r="F14333" s="5">
        <v>35000</v>
      </c>
    </row>
    <row r="14334" spans="1:6" x14ac:dyDescent="0.2">
      <c r="A14334" s="2">
        <v>14329</v>
      </c>
      <c r="B14334" s="62" t="s">
        <v>17120</v>
      </c>
      <c r="C14334" s="28" t="s">
        <v>18391</v>
      </c>
      <c r="D14334" s="198">
        <v>1</v>
      </c>
      <c r="E14334" s="557">
        <v>35000</v>
      </c>
      <c r="F14334" s="5">
        <v>35000</v>
      </c>
    </row>
    <row r="14335" spans="1:6" x14ac:dyDescent="0.2">
      <c r="A14335" s="2">
        <v>14330</v>
      </c>
      <c r="B14335" s="70" t="s">
        <v>18406</v>
      </c>
      <c r="C14335" s="47" t="s">
        <v>18615</v>
      </c>
      <c r="D14335" s="296">
        <v>1</v>
      </c>
      <c r="E14335" s="295">
        <v>3269.6</v>
      </c>
      <c r="F14335" s="595">
        <v>3269.6</v>
      </c>
    </row>
    <row r="14336" spans="1:6" x14ac:dyDescent="0.2">
      <c r="A14336" s="2">
        <v>14331</v>
      </c>
      <c r="B14336" s="70" t="s">
        <v>1902</v>
      </c>
      <c r="C14336" s="47" t="s">
        <v>17686</v>
      </c>
      <c r="D14336" s="296">
        <v>1</v>
      </c>
      <c r="E14336" s="295">
        <v>14950</v>
      </c>
      <c r="F14336" s="595">
        <v>14950</v>
      </c>
    </row>
    <row r="14337" spans="1:6" ht="33.75" x14ac:dyDescent="0.2">
      <c r="A14337" s="2">
        <v>14332</v>
      </c>
      <c r="B14337" s="70" t="s">
        <v>18407</v>
      </c>
      <c r="C14337" s="47" t="s">
        <v>18616</v>
      </c>
      <c r="D14337" s="296">
        <v>1</v>
      </c>
      <c r="E14337" s="295">
        <v>3286.92</v>
      </c>
      <c r="F14337" s="595">
        <v>3286.92</v>
      </c>
    </row>
    <row r="14338" spans="1:6" ht="22.5" x14ac:dyDescent="0.2">
      <c r="A14338" s="2">
        <v>14333</v>
      </c>
      <c r="B14338" s="70" t="s">
        <v>18408</v>
      </c>
      <c r="C14338" s="47" t="s">
        <v>18617</v>
      </c>
      <c r="D14338" s="296">
        <v>1</v>
      </c>
      <c r="E14338" s="295">
        <v>3628.8</v>
      </c>
      <c r="F14338" s="595">
        <v>3628.8</v>
      </c>
    </row>
    <row r="14339" spans="1:6" ht="22.5" x14ac:dyDescent="0.2">
      <c r="A14339" s="2">
        <v>14334</v>
      </c>
      <c r="B14339" s="70" t="s">
        <v>18409</v>
      </c>
      <c r="C14339" s="47" t="s">
        <v>18618</v>
      </c>
      <c r="D14339" s="296">
        <v>1</v>
      </c>
      <c r="E14339" s="295">
        <v>11555.1</v>
      </c>
      <c r="F14339" s="595">
        <v>11555.1</v>
      </c>
    </row>
    <row r="14340" spans="1:6" ht="22.5" x14ac:dyDescent="0.2">
      <c r="A14340" s="2">
        <v>14335</v>
      </c>
      <c r="B14340" s="70" t="s">
        <v>18409</v>
      </c>
      <c r="C14340" s="47" t="s">
        <v>18619</v>
      </c>
      <c r="D14340" s="296">
        <v>1</v>
      </c>
      <c r="E14340" s="295">
        <v>11555.1</v>
      </c>
      <c r="F14340" s="595">
        <v>11555.1</v>
      </c>
    </row>
    <row r="14341" spans="1:6" ht="22.5" x14ac:dyDescent="0.2">
      <c r="A14341" s="2">
        <v>14336</v>
      </c>
      <c r="B14341" s="70" t="s">
        <v>18410</v>
      </c>
      <c r="C14341" s="47" t="s">
        <v>18620</v>
      </c>
      <c r="D14341" s="296">
        <v>1</v>
      </c>
      <c r="E14341" s="295">
        <v>9052.2000000000007</v>
      </c>
      <c r="F14341" s="595">
        <v>9052.2000000000007</v>
      </c>
    </row>
    <row r="14342" spans="1:6" ht="22.5" x14ac:dyDescent="0.2">
      <c r="A14342" s="2">
        <v>14337</v>
      </c>
      <c r="B14342" s="70" t="s">
        <v>18411</v>
      </c>
      <c r="C14342" s="47" t="s">
        <v>18621</v>
      </c>
      <c r="D14342" s="296">
        <v>1</v>
      </c>
      <c r="E14342" s="295">
        <v>41600</v>
      </c>
      <c r="F14342" s="595">
        <v>35359.75</v>
      </c>
    </row>
    <row r="14343" spans="1:6" ht="33.75" x14ac:dyDescent="0.2">
      <c r="A14343" s="2">
        <v>14338</v>
      </c>
      <c r="B14343" s="70" t="s">
        <v>18412</v>
      </c>
      <c r="C14343" s="47" t="s">
        <v>18622</v>
      </c>
      <c r="D14343" s="296">
        <v>1</v>
      </c>
      <c r="E14343" s="295">
        <v>12920</v>
      </c>
      <c r="F14343" s="595">
        <v>12920</v>
      </c>
    </row>
    <row r="14344" spans="1:6" ht="22.5" x14ac:dyDescent="0.2">
      <c r="A14344" s="2">
        <v>14339</v>
      </c>
      <c r="B14344" s="70" t="s">
        <v>18413</v>
      </c>
      <c r="C14344" s="47" t="s">
        <v>18623</v>
      </c>
      <c r="D14344" s="296">
        <v>1</v>
      </c>
      <c r="E14344" s="295">
        <v>23000</v>
      </c>
      <c r="F14344" s="595">
        <v>17250.3</v>
      </c>
    </row>
    <row r="14345" spans="1:6" ht="22.5" x14ac:dyDescent="0.2">
      <c r="A14345" s="2">
        <v>14340</v>
      </c>
      <c r="B14345" s="70" t="s">
        <v>18414</v>
      </c>
      <c r="C14345" s="47" t="s">
        <v>18624</v>
      </c>
      <c r="D14345" s="296">
        <v>1</v>
      </c>
      <c r="E14345" s="295">
        <v>3502.5</v>
      </c>
      <c r="F14345" s="595">
        <v>3502.5</v>
      </c>
    </row>
    <row r="14346" spans="1:6" ht="22.5" x14ac:dyDescent="0.2">
      <c r="A14346" s="2">
        <v>14341</v>
      </c>
      <c r="B14346" s="70" t="s">
        <v>18415</v>
      </c>
      <c r="C14346" s="47" t="s">
        <v>11348</v>
      </c>
      <c r="D14346" s="296">
        <v>1</v>
      </c>
      <c r="E14346" s="295">
        <v>7250</v>
      </c>
      <c r="F14346" s="595">
        <v>7250</v>
      </c>
    </row>
    <row r="14347" spans="1:6" ht="22.5" x14ac:dyDescent="0.2">
      <c r="A14347" s="2">
        <v>14342</v>
      </c>
      <c r="B14347" s="70" t="s">
        <v>18416</v>
      </c>
      <c r="C14347" s="47" t="s">
        <v>18625</v>
      </c>
      <c r="D14347" s="296">
        <v>1</v>
      </c>
      <c r="E14347" s="295">
        <v>3295</v>
      </c>
      <c r="F14347" s="595">
        <v>3295</v>
      </c>
    </row>
    <row r="14348" spans="1:6" ht="22.5" x14ac:dyDescent="0.2">
      <c r="A14348" s="2">
        <v>14343</v>
      </c>
      <c r="B14348" s="70" t="s">
        <v>18417</v>
      </c>
      <c r="C14348" s="47" t="s">
        <v>18626</v>
      </c>
      <c r="D14348" s="296">
        <v>1</v>
      </c>
      <c r="E14348" s="295">
        <v>13995</v>
      </c>
      <c r="F14348" s="595">
        <v>13995</v>
      </c>
    </row>
    <row r="14349" spans="1:6" ht="22.5" x14ac:dyDescent="0.2">
      <c r="A14349" s="2">
        <v>14344</v>
      </c>
      <c r="B14349" s="70" t="s">
        <v>18418</v>
      </c>
      <c r="C14349" s="47" t="s">
        <v>18627</v>
      </c>
      <c r="D14349" s="296">
        <v>1</v>
      </c>
      <c r="E14349" s="295">
        <v>14856</v>
      </c>
      <c r="F14349" s="595">
        <v>14856</v>
      </c>
    </row>
    <row r="14350" spans="1:6" ht="33.75" x14ac:dyDescent="0.2">
      <c r="A14350" s="2">
        <v>14345</v>
      </c>
      <c r="B14350" s="70" t="s">
        <v>18419</v>
      </c>
      <c r="C14350" s="47" t="s">
        <v>18628</v>
      </c>
      <c r="D14350" s="296">
        <v>1</v>
      </c>
      <c r="E14350" s="295">
        <v>12500</v>
      </c>
      <c r="F14350" s="595">
        <v>12500</v>
      </c>
    </row>
    <row r="14351" spans="1:6" ht="22.5" x14ac:dyDescent="0.2">
      <c r="A14351" s="2">
        <v>14346</v>
      </c>
      <c r="B14351" s="70" t="s">
        <v>18418</v>
      </c>
      <c r="C14351" s="47" t="s">
        <v>18629</v>
      </c>
      <c r="D14351" s="296">
        <v>1</v>
      </c>
      <c r="E14351" s="295">
        <v>14856</v>
      </c>
      <c r="F14351" s="595">
        <v>14856</v>
      </c>
    </row>
    <row r="14352" spans="1:6" ht="22.5" x14ac:dyDescent="0.2">
      <c r="A14352" s="2">
        <v>14347</v>
      </c>
      <c r="B14352" s="70" t="s">
        <v>18418</v>
      </c>
      <c r="C14352" s="47" t="s">
        <v>18630</v>
      </c>
      <c r="D14352" s="296">
        <v>1</v>
      </c>
      <c r="E14352" s="295">
        <v>14856</v>
      </c>
      <c r="F14352" s="595">
        <v>14856</v>
      </c>
    </row>
    <row r="14353" spans="1:6" ht="22.5" x14ac:dyDescent="0.2">
      <c r="A14353" s="2">
        <v>14348</v>
      </c>
      <c r="B14353" s="70" t="s">
        <v>18420</v>
      </c>
      <c r="C14353" s="47" t="s">
        <v>18631</v>
      </c>
      <c r="D14353" s="296">
        <v>1</v>
      </c>
      <c r="E14353" s="295">
        <v>3560</v>
      </c>
      <c r="F14353" s="595">
        <v>3560</v>
      </c>
    </row>
    <row r="14354" spans="1:6" ht="33.75" x14ac:dyDescent="0.2">
      <c r="A14354" s="2">
        <v>14349</v>
      </c>
      <c r="B14354" s="70" t="s">
        <v>18421</v>
      </c>
      <c r="C14354" s="47" t="s">
        <v>18632</v>
      </c>
      <c r="D14354" s="296">
        <v>1</v>
      </c>
      <c r="E14354" s="295">
        <v>8100</v>
      </c>
      <c r="F14354" s="595">
        <v>8100</v>
      </c>
    </row>
    <row r="14355" spans="1:6" ht="56.25" x14ac:dyDescent="0.2">
      <c r="A14355" s="2">
        <v>14350</v>
      </c>
      <c r="B14355" s="70" t="s">
        <v>16623</v>
      </c>
      <c r="C14355" s="47" t="s">
        <v>18633</v>
      </c>
      <c r="D14355" s="296">
        <v>1</v>
      </c>
      <c r="E14355" s="295">
        <v>5100</v>
      </c>
      <c r="F14355" s="595">
        <v>5100</v>
      </c>
    </row>
    <row r="14356" spans="1:6" ht="45" x14ac:dyDescent="0.2">
      <c r="A14356" s="2">
        <v>14351</v>
      </c>
      <c r="B14356" s="70" t="s">
        <v>18422</v>
      </c>
      <c r="C14356" s="47" t="s">
        <v>18634</v>
      </c>
      <c r="D14356" s="296">
        <v>1</v>
      </c>
      <c r="E14356" s="295">
        <v>3980</v>
      </c>
      <c r="F14356" s="595">
        <v>3980</v>
      </c>
    </row>
    <row r="14357" spans="1:6" ht="135" x14ac:dyDescent="0.2">
      <c r="A14357" s="2">
        <v>14352</v>
      </c>
      <c r="B14357" s="70" t="s">
        <v>18423</v>
      </c>
      <c r="C14357" s="47" t="s">
        <v>18635</v>
      </c>
      <c r="D14357" s="296">
        <v>1</v>
      </c>
      <c r="E14357" s="295">
        <v>15700</v>
      </c>
      <c r="F14357" s="595">
        <v>15700</v>
      </c>
    </row>
    <row r="14358" spans="1:6" ht="90" x14ac:dyDescent="0.2">
      <c r="A14358" s="2">
        <v>14353</v>
      </c>
      <c r="B14358" s="70" t="s">
        <v>18424</v>
      </c>
      <c r="C14358" s="47" t="s">
        <v>18636</v>
      </c>
      <c r="D14358" s="296">
        <v>1</v>
      </c>
      <c r="E14358" s="295">
        <v>8300</v>
      </c>
      <c r="F14358" s="595">
        <v>8300</v>
      </c>
    </row>
    <row r="14359" spans="1:6" ht="56.25" x14ac:dyDescent="0.2">
      <c r="A14359" s="2">
        <v>14354</v>
      </c>
      <c r="B14359" s="70" t="s">
        <v>18425</v>
      </c>
      <c r="C14359" s="47" t="s">
        <v>18637</v>
      </c>
      <c r="D14359" s="296">
        <v>1</v>
      </c>
      <c r="E14359" s="295">
        <v>8700</v>
      </c>
      <c r="F14359" s="595">
        <v>8700</v>
      </c>
    </row>
    <row r="14360" spans="1:6" ht="213.75" x14ac:dyDescent="0.2">
      <c r="A14360" s="2">
        <v>14355</v>
      </c>
      <c r="B14360" s="70" t="s">
        <v>18426</v>
      </c>
      <c r="C14360" s="47" t="s">
        <v>18638</v>
      </c>
      <c r="D14360" s="296">
        <v>1</v>
      </c>
      <c r="E14360" s="295">
        <v>66450</v>
      </c>
      <c r="F14360" s="595">
        <v>66450</v>
      </c>
    </row>
    <row r="14361" spans="1:6" ht="213.75" x14ac:dyDescent="0.2">
      <c r="A14361" s="2">
        <v>14356</v>
      </c>
      <c r="B14361" s="70" t="s">
        <v>18426</v>
      </c>
      <c r="C14361" s="47" t="s">
        <v>18639</v>
      </c>
      <c r="D14361" s="296">
        <v>1</v>
      </c>
      <c r="E14361" s="295">
        <v>66450</v>
      </c>
      <c r="F14361" s="595">
        <v>66450</v>
      </c>
    </row>
    <row r="14362" spans="1:6" ht="22.5" x14ac:dyDescent="0.2">
      <c r="A14362" s="2">
        <v>14357</v>
      </c>
      <c r="B14362" s="70" t="s">
        <v>18420</v>
      </c>
      <c r="C14362" s="47" t="s">
        <v>18640</v>
      </c>
      <c r="D14362" s="296">
        <v>1</v>
      </c>
      <c r="E14362" s="295">
        <v>3560</v>
      </c>
      <c r="F14362" s="595">
        <v>3560</v>
      </c>
    </row>
    <row r="14363" spans="1:6" ht="22.5" x14ac:dyDescent="0.2">
      <c r="A14363" s="2">
        <v>14358</v>
      </c>
      <c r="B14363" s="70" t="s">
        <v>18420</v>
      </c>
      <c r="C14363" s="47" t="s">
        <v>18641</v>
      </c>
      <c r="D14363" s="296">
        <v>1</v>
      </c>
      <c r="E14363" s="295">
        <v>3560</v>
      </c>
      <c r="F14363" s="595">
        <v>3560</v>
      </c>
    </row>
    <row r="14364" spans="1:6" ht="33.75" x14ac:dyDescent="0.2">
      <c r="A14364" s="2">
        <v>14359</v>
      </c>
      <c r="B14364" s="70" t="s">
        <v>18421</v>
      </c>
      <c r="C14364" s="47" t="s">
        <v>18642</v>
      </c>
      <c r="D14364" s="296">
        <v>1</v>
      </c>
      <c r="E14364" s="295">
        <v>8100</v>
      </c>
      <c r="F14364" s="595">
        <v>8100</v>
      </c>
    </row>
    <row r="14365" spans="1:6" ht="33.75" x14ac:dyDescent="0.2">
      <c r="A14365" s="2">
        <v>14360</v>
      </c>
      <c r="B14365" s="70" t="s">
        <v>18421</v>
      </c>
      <c r="C14365" s="47" t="s">
        <v>18643</v>
      </c>
      <c r="D14365" s="296">
        <v>1</v>
      </c>
      <c r="E14365" s="295">
        <v>8100</v>
      </c>
      <c r="F14365" s="595">
        <v>8100</v>
      </c>
    </row>
    <row r="14366" spans="1:6" ht="67.5" x14ac:dyDescent="0.2">
      <c r="A14366" s="2">
        <v>14361</v>
      </c>
      <c r="B14366" s="70" t="s">
        <v>18427</v>
      </c>
      <c r="C14366" s="47" t="s">
        <v>18644</v>
      </c>
      <c r="D14366" s="296">
        <v>1</v>
      </c>
      <c r="E14366" s="295">
        <v>51995</v>
      </c>
      <c r="F14366" s="595">
        <v>51995</v>
      </c>
    </row>
    <row r="14367" spans="1:6" ht="33.75" x14ac:dyDescent="0.2">
      <c r="A14367" s="2">
        <v>14362</v>
      </c>
      <c r="B14367" s="70" t="s">
        <v>18428</v>
      </c>
      <c r="C14367" s="47" t="s">
        <v>18645</v>
      </c>
      <c r="D14367" s="296">
        <v>1</v>
      </c>
      <c r="E14367" s="295">
        <v>36669</v>
      </c>
      <c r="F14367" s="595">
        <v>36669</v>
      </c>
    </row>
    <row r="14368" spans="1:6" ht="67.5" x14ac:dyDescent="0.2">
      <c r="A14368" s="2">
        <v>14363</v>
      </c>
      <c r="B14368" s="70" t="s">
        <v>18429</v>
      </c>
      <c r="C14368" s="47" t="s">
        <v>18646</v>
      </c>
      <c r="D14368" s="296">
        <v>1</v>
      </c>
      <c r="E14368" s="295">
        <v>14196</v>
      </c>
      <c r="F14368" s="595">
        <v>14196</v>
      </c>
    </row>
    <row r="14369" spans="1:6" ht="191.25" x14ac:dyDescent="0.2">
      <c r="A14369" s="2">
        <v>14364</v>
      </c>
      <c r="B14369" s="70" t="s">
        <v>18430</v>
      </c>
      <c r="C14369" s="47" t="s">
        <v>18647</v>
      </c>
      <c r="D14369" s="296">
        <v>1</v>
      </c>
      <c r="E14369" s="295">
        <v>74000</v>
      </c>
      <c r="F14369" s="595">
        <v>74000</v>
      </c>
    </row>
    <row r="14370" spans="1:6" ht="191.25" x14ac:dyDescent="0.2">
      <c r="A14370" s="2">
        <v>14365</v>
      </c>
      <c r="B14370" s="70" t="s">
        <v>18430</v>
      </c>
      <c r="C14370" s="47" t="s">
        <v>18648</v>
      </c>
      <c r="D14370" s="296">
        <v>1</v>
      </c>
      <c r="E14370" s="295">
        <v>74000</v>
      </c>
      <c r="F14370" s="595">
        <v>74000</v>
      </c>
    </row>
    <row r="14371" spans="1:6" ht="22.5" x14ac:dyDescent="0.2">
      <c r="A14371" s="2">
        <v>14366</v>
      </c>
      <c r="B14371" s="70" t="s">
        <v>18420</v>
      </c>
      <c r="C14371" s="47" t="s">
        <v>18649</v>
      </c>
      <c r="D14371" s="296">
        <v>1</v>
      </c>
      <c r="E14371" s="295">
        <v>3560</v>
      </c>
      <c r="F14371" s="595">
        <v>3560</v>
      </c>
    </row>
    <row r="14372" spans="1:6" ht="33.75" x14ac:dyDescent="0.2">
      <c r="A14372" s="2">
        <v>14367</v>
      </c>
      <c r="B14372" s="70" t="s">
        <v>18421</v>
      </c>
      <c r="C14372" s="47" t="s">
        <v>18650</v>
      </c>
      <c r="D14372" s="296">
        <v>1</v>
      </c>
      <c r="E14372" s="295">
        <v>8100</v>
      </c>
      <c r="F14372" s="595">
        <v>8100</v>
      </c>
    </row>
    <row r="14373" spans="1:6" ht="135" x14ac:dyDescent="0.2">
      <c r="A14373" s="2">
        <v>14368</v>
      </c>
      <c r="B14373" s="70" t="s">
        <v>18423</v>
      </c>
      <c r="C14373" s="47" t="s">
        <v>18651</v>
      </c>
      <c r="D14373" s="296">
        <v>1</v>
      </c>
      <c r="E14373" s="295">
        <v>15700</v>
      </c>
      <c r="F14373" s="595">
        <v>15700</v>
      </c>
    </row>
    <row r="14374" spans="1:6" ht="45" x14ac:dyDescent="0.2">
      <c r="A14374" s="2">
        <v>14369</v>
      </c>
      <c r="B14374" s="70" t="s">
        <v>18422</v>
      </c>
      <c r="C14374" s="47" t="s">
        <v>18652</v>
      </c>
      <c r="D14374" s="296">
        <v>1</v>
      </c>
      <c r="E14374" s="295">
        <v>3980</v>
      </c>
      <c r="F14374" s="595">
        <v>3980</v>
      </c>
    </row>
    <row r="14375" spans="1:6" ht="56.25" x14ac:dyDescent="0.2">
      <c r="A14375" s="2">
        <v>14370</v>
      </c>
      <c r="B14375" s="70" t="s">
        <v>16623</v>
      </c>
      <c r="C14375" s="47" t="s">
        <v>18653</v>
      </c>
      <c r="D14375" s="296">
        <v>1</v>
      </c>
      <c r="E14375" s="295">
        <v>5100</v>
      </c>
      <c r="F14375" s="595">
        <v>5100</v>
      </c>
    </row>
    <row r="14376" spans="1:6" ht="90" x14ac:dyDescent="0.2">
      <c r="A14376" s="2">
        <v>14371</v>
      </c>
      <c r="B14376" s="70" t="s">
        <v>18424</v>
      </c>
      <c r="C14376" s="47" t="s">
        <v>18654</v>
      </c>
      <c r="D14376" s="296">
        <v>1</v>
      </c>
      <c r="E14376" s="295">
        <v>8300</v>
      </c>
      <c r="F14376" s="595">
        <v>8300</v>
      </c>
    </row>
    <row r="14377" spans="1:6" x14ac:dyDescent="0.2">
      <c r="A14377" s="2">
        <v>14372</v>
      </c>
      <c r="B14377" s="70" t="s">
        <v>18431</v>
      </c>
      <c r="C14377" s="47" t="s">
        <v>18655</v>
      </c>
      <c r="D14377" s="296">
        <v>1</v>
      </c>
      <c r="E14377" s="295">
        <v>20000</v>
      </c>
      <c r="F14377" s="595">
        <v>20000</v>
      </c>
    </row>
    <row r="14378" spans="1:6" x14ac:dyDescent="0.2">
      <c r="A14378" s="2">
        <v>14373</v>
      </c>
      <c r="B14378" s="70" t="s">
        <v>18432</v>
      </c>
      <c r="C14378" s="47" t="s">
        <v>18656</v>
      </c>
      <c r="D14378" s="296">
        <v>1</v>
      </c>
      <c r="E14378" s="295">
        <v>20000</v>
      </c>
      <c r="F14378" s="595">
        <v>20000</v>
      </c>
    </row>
    <row r="14379" spans="1:6" x14ac:dyDescent="0.2">
      <c r="A14379" s="2">
        <v>14374</v>
      </c>
      <c r="B14379" s="70" t="s">
        <v>18433</v>
      </c>
      <c r="C14379" s="47" t="s">
        <v>18657</v>
      </c>
      <c r="D14379" s="296">
        <v>1</v>
      </c>
      <c r="E14379" s="295">
        <v>5000</v>
      </c>
      <c r="F14379" s="595">
        <v>5000</v>
      </c>
    </row>
    <row r="14380" spans="1:6" x14ac:dyDescent="0.2">
      <c r="A14380" s="2">
        <v>14375</v>
      </c>
      <c r="B14380" s="70" t="s">
        <v>18434</v>
      </c>
      <c r="C14380" s="47" t="s">
        <v>18658</v>
      </c>
      <c r="D14380" s="296">
        <v>1</v>
      </c>
      <c r="E14380" s="295">
        <v>5000</v>
      </c>
      <c r="F14380" s="595">
        <v>5000</v>
      </c>
    </row>
    <row r="14381" spans="1:6" x14ac:dyDescent="0.2">
      <c r="A14381" s="2">
        <v>14376</v>
      </c>
      <c r="B14381" s="70" t="s">
        <v>18435</v>
      </c>
      <c r="C14381" s="47" t="s">
        <v>18659</v>
      </c>
      <c r="D14381" s="296">
        <v>1</v>
      </c>
      <c r="E14381" s="295">
        <v>16000</v>
      </c>
      <c r="F14381" s="595">
        <v>16000</v>
      </c>
    </row>
    <row r="14382" spans="1:6" x14ac:dyDescent="0.2">
      <c r="A14382" s="2">
        <v>14377</v>
      </c>
      <c r="B14382" s="70" t="s">
        <v>18435</v>
      </c>
      <c r="C14382" s="47" t="s">
        <v>18660</v>
      </c>
      <c r="D14382" s="296">
        <v>1</v>
      </c>
      <c r="E14382" s="295">
        <v>16000</v>
      </c>
      <c r="F14382" s="595">
        <v>16000</v>
      </c>
    </row>
    <row r="14383" spans="1:6" x14ac:dyDescent="0.2">
      <c r="A14383" s="2">
        <v>14378</v>
      </c>
      <c r="B14383" s="70" t="s">
        <v>18435</v>
      </c>
      <c r="C14383" s="47" t="s">
        <v>18661</v>
      </c>
      <c r="D14383" s="296">
        <v>1</v>
      </c>
      <c r="E14383" s="295">
        <v>16000</v>
      </c>
      <c r="F14383" s="595">
        <v>16000</v>
      </c>
    </row>
    <row r="14384" spans="1:6" x14ac:dyDescent="0.2">
      <c r="A14384" s="2">
        <v>14379</v>
      </c>
      <c r="B14384" s="70" t="s">
        <v>18435</v>
      </c>
      <c r="C14384" s="47" t="s">
        <v>18662</v>
      </c>
      <c r="D14384" s="296">
        <v>1</v>
      </c>
      <c r="E14384" s="295">
        <v>16000</v>
      </c>
      <c r="F14384" s="595">
        <v>16000</v>
      </c>
    </row>
    <row r="14385" spans="1:6" x14ac:dyDescent="0.2">
      <c r="A14385" s="2">
        <v>14380</v>
      </c>
      <c r="B14385" s="70" t="s">
        <v>18435</v>
      </c>
      <c r="C14385" s="47" t="s">
        <v>18663</v>
      </c>
      <c r="D14385" s="296">
        <v>1</v>
      </c>
      <c r="E14385" s="295">
        <v>16000</v>
      </c>
      <c r="F14385" s="595">
        <v>16000</v>
      </c>
    </row>
    <row r="14386" spans="1:6" x14ac:dyDescent="0.2">
      <c r="A14386" s="2">
        <v>14381</v>
      </c>
      <c r="B14386" s="70" t="s">
        <v>18434</v>
      </c>
      <c r="C14386" s="47" t="s">
        <v>18664</v>
      </c>
      <c r="D14386" s="296">
        <v>1</v>
      </c>
      <c r="E14386" s="295">
        <v>5030.2</v>
      </c>
      <c r="F14386" s="595">
        <v>5030.2</v>
      </c>
    </row>
    <row r="14387" spans="1:6" x14ac:dyDescent="0.2">
      <c r="A14387" s="2">
        <v>14382</v>
      </c>
      <c r="B14387" s="70" t="s">
        <v>18434</v>
      </c>
      <c r="C14387" s="47" t="s">
        <v>18665</v>
      </c>
      <c r="D14387" s="296">
        <v>1</v>
      </c>
      <c r="E14387" s="295">
        <v>5030.2</v>
      </c>
      <c r="F14387" s="595">
        <v>5030.2</v>
      </c>
    </row>
    <row r="14388" spans="1:6" x14ac:dyDescent="0.2">
      <c r="A14388" s="2">
        <v>14383</v>
      </c>
      <c r="B14388" s="70" t="s">
        <v>18434</v>
      </c>
      <c r="C14388" s="47" t="s">
        <v>18666</v>
      </c>
      <c r="D14388" s="296">
        <v>1</v>
      </c>
      <c r="E14388" s="295">
        <v>5030.2</v>
      </c>
      <c r="F14388" s="595">
        <v>5030.2</v>
      </c>
    </row>
    <row r="14389" spans="1:6" x14ac:dyDescent="0.2">
      <c r="A14389" s="2">
        <v>14384</v>
      </c>
      <c r="B14389" s="70" t="s">
        <v>18434</v>
      </c>
      <c r="C14389" s="47" t="s">
        <v>18667</v>
      </c>
      <c r="D14389" s="296">
        <v>1</v>
      </c>
      <c r="E14389" s="295">
        <v>5030.2</v>
      </c>
      <c r="F14389" s="595">
        <v>5030.2</v>
      </c>
    </row>
    <row r="14390" spans="1:6" x14ac:dyDescent="0.2">
      <c r="A14390" s="2">
        <v>14385</v>
      </c>
      <c r="B14390" s="70" t="s">
        <v>18432</v>
      </c>
      <c r="C14390" s="47" t="s">
        <v>18668</v>
      </c>
      <c r="D14390" s="296">
        <v>1</v>
      </c>
      <c r="E14390" s="295">
        <v>20000</v>
      </c>
      <c r="F14390" s="595">
        <v>20000</v>
      </c>
    </row>
    <row r="14391" spans="1:6" x14ac:dyDescent="0.2">
      <c r="A14391" s="2">
        <v>14386</v>
      </c>
      <c r="B14391" s="70" t="s">
        <v>18432</v>
      </c>
      <c r="C14391" s="47" t="s">
        <v>18669</v>
      </c>
      <c r="D14391" s="296">
        <v>1</v>
      </c>
      <c r="E14391" s="295">
        <v>20000</v>
      </c>
      <c r="F14391" s="595">
        <v>20000</v>
      </c>
    </row>
    <row r="14392" spans="1:6" ht="22.5" x14ac:dyDescent="0.2">
      <c r="A14392" s="2">
        <v>14387</v>
      </c>
      <c r="B14392" s="70" t="s">
        <v>18436</v>
      </c>
      <c r="C14392" s="47" t="s">
        <v>18670</v>
      </c>
      <c r="D14392" s="296">
        <v>1</v>
      </c>
      <c r="E14392" s="295">
        <v>16999</v>
      </c>
      <c r="F14392" s="595">
        <v>16999</v>
      </c>
    </row>
    <row r="14393" spans="1:6" ht="22.5" x14ac:dyDescent="0.2">
      <c r="A14393" s="2">
        <v>14388</v>
      </c>
      <c r="B14393" s="70" t="s">
        <v>18436</v>
      </c>
      <c r="C14393" s="47" t="s">
        <v>18671</v>
      </c>
      <c r="D14393" s="296">
        <v>1</v>
      </c>
      <c r="E14393" s="295">
        <v>16999</v>
      </c>
      <c r="F14393" s="595">
        <v>16999</v>
      </c>
    </row>
    <row r="14394" spans="1:6" x14ac:dyDescent="0.2">
      <c r="A14394" s="2">
        <v>14389</v>
      </c>
      <c r="B14394" s="70" t="s">
        <v>18437</v>
      </c>
      <c r="C14394" s="47" t="s">
        <v>18672</v>
      </c>
      <c r="D14394" s="296">
        <v>1</v>
      </c>
      <c r="E14394" s="295">
        <v>9700</v>
      </c>
      <c r="F14394" s="595">
        <v>9700</v>
      </c>
    </row>
    <row r="14395" spans="1:6" ht="33.75" x14ac:dyDescent="0.2">
      <c r="A14395" s="2">
        <v>14390</v>
      </c>
      <c r="B14395" s="70" t="s">
        <v>18438</v>
      </c>
      <c r="C14395" s="47" t="s">
        <v>18673</v>
      </c>
      <c r="D14395" s="296">
        <v>1</v>
      </c>
      <c r="E14395" s="295">
        <v>3374</v>
      </c>
      <c r="F14395" s="595">
        <v>3374</v>
      </c>
    </row>
    <row r="14396" spans="1:6" ht="33.75" x14ac:dyDescent="0.2">
      <c r="A14396" s="2">
        <v>14391</v>
      </c>
      <c r="B14396" s="70" t="s">
        <v>18439</v>
      </c>
      <c r="C14396" s="47" t="s">
        <v>18674</v>
      </c>
      <c r="D14396" s="296">
        <v>1</v>
      </c>
      <c r="E14396" s="295">
        <v>3374</v>
      </c>
      <c r="F14396" s="595">
        <v>3374</v>
      </c>
    </row>
    <row r="14397" spans="1:6" ht="33.75" x14ac:dyDescent="0.2">
      <c r="A14397" s="2">
        <v>14392</v>
      </c>
      <c r="B14397" s="70" t="s">
        <v>18440</v>
      </c>
      <c r="C14397" s="47" t="s">
        <v>18675</v>
      </c>
      <c r="D14397" s="296">
        <v>1</v>
      </c>
      <c r="E14397" s="295">
        <v>3374</v>
      </c>
      <c r="F14397" s="595">
        <v>3374</v>
      </c>
    </row>
    <row r="14398" spans="1:6" ht="33.75" x14ac:dyDescent="0.2">
      <c r="A14398" s="2">
        <v>14393</v>
      </c>
      <c r="B14398" s="70" t="s">
        <v>18438</v>
      </c>
      <c r="C14398" s="47" t="s">
        <v>18676</v>
      </c>
      <c r="D14398" s="296">
        <v>1</v>
      </c>
      <c r="E14398" s="295">
        <v>3374</v>
      </c>
      <c r="F14398" s="595">
        <v>3374</v>
      </c>
    </row>
    <row r="14399" spans="1:6" ht="22.5" x14ac:dyDescent="0.2">
      <c r="A14399" s="2">
        <v>14394</v>
      </c>
      <c r="B14399" s="70" t="s">
        <v>18441</v>
      </c>
      <c r="C14399" s="47" t="s">
        <v>18677</v>
      </c>
      <c r="D14399" s="296">
        <v>1</v>
      </c>
      <c r="E14399" s="295">
        <v>3374</v>
      </c>
      <c r="F14399" s="595">
        <v>3374</v>
      </c>
    </row>
    <row r="14400" spans="1:6" x14ac:dyDescent="0.2">
      <c r="A14400" s="2">
        <v>14395</v>
      </c>
      <c r="B14400" s="70" t="s">
        <v>8679</v>
      </c>
      <c r="C14400" s="47" t="s">
        <v>18678</v>
      </c>
      <c r="D14400" s="296">
        <v>1</v>
      </c>
      <c r="E14400" s="295">
        <v>12860.64</v>
      </c>
      <c r="F14400" s="595">
        <v>12860.64</v>
      </c>
    </row>
    <row r="14401" spans="1:6" x14ac:dyDescent="0.2">
      <c r="A14401" s="2">
        <v>14396</v>
      </c>
      <c r="B14401" s="70" t="s">
        <v>18442</v>
      </c>
      <c r="C14401" s="47" t="s">
        <v>18679</v>
      </c>
      <c r="D14401" s="296">
        <v>1</v>
      </c>
      <c r="E14401" s="295">
        <v>8194.34</v>
      </c>
      <c r="F14401" s="595">
        <v>8194.34</v>
      </c>
    </row>
    <row r="14402" spans="1:6" ht="22.5" x14ac:dyDescent="0.2">
      <c r="A14402" s="2">
        <v>14397</v>
      </c>
      <c r="B14402" s="70" t="s">
        <v>18443</v>
      </c>
      <c r="C14402" s="47" t="s">
        <v>18680</v>
      </c>
      <c r="D14402" s="296">
        <v>1</v>
      </c>
      <c r="E14402" s="295">
        <v>15763.93</v>
      </c>
      <c r="F14402" s="595">
        <v>15763.93</v>
      </c>
    </row>
    <row r="14403" spans="1:6" ht="22.5" x14ac:dyDescent="0.2">
      <c r="A14403" s="2">
        <v>14398</v>
      </c>
      <c r="B14403" s="70" t="s">
        <v>18443</v>
      </c>
      <c r="C14403" s="47" t="s">
        <v>18681</v>
      </c>
      <c r="D14403" s="296">
        <v>1</v>
      </c>
      <c r="E14403" s="295">
        <v>15763.93</v>
      </c>
      <c r="F14403" s="595">
        <v>15763.93</v>
      </c>
    </row>
    <row r="14404" spans="1:6" x14ac:dyDescent="0.2">
      <c r="A14404" s="2">
        <v>14399</v>
      </c>
      <c r="B14404" s="70" t="s">
        <v>18442</v>
      </c>
      <c r="C14404" s="47" t="s">
        <v>18682</v>
      </c>
      <c r="D14404" s="296">
        <v>1</v>
      </c>
      <c r="E14404" s="295">
        <v>8250.27</v>
      </c>
      <c r="F14404" s="595">
        <v>8250.27</v>
      </c>
    </row>
    <row r="14405" spans="1:6" x14ac:dyDescent="0.2">
      <c r="A14405" s="2">
        <v>14400</v>
      </c>
      <c r="B14405" s="70" t="s">
        <v>18442</v>
      </c>
      <c r="C14405" s="47" t="s">
        <v>18683</v>
      </c>
      <c r="D14405" s="296">
        <v>1</v>
      </c>
      <c r="E14405" s="295">
        <v>8250.27</v>
      </c>
      <c r="F14405" s="595">
        <v>8250.27</v>
      </c>
    </row>
    <row r="14406" spans="1:6" x14ac:dyDescent="0.2">
      <c r="A14406" s="2">
        <v>14401</v>
      </c>
      <c r="B14406" s="70" t="s">
        <v>18442</v>
      </c>
      <c r="C14406" s="47" t="s">
        <v>18684</v>
      </c>
      <c r="D14406" s="296">
        <v>1</v>
      </c>
      <c r="E14406" s="295">
        <v>8250.27</v>
      </c>
      <c r="F14406" s="595">
        <v>8250.27</v>
      </c>
    </row>
    <row r="14407" spans="1:6" ht="22.5" x14ac:dyDescent="0.2">
      <c r="A14407" s="2">
        <v>14402</v>
      </c>
      <c r="B14407" s="70" t="s">
        <v>18444</v>
      </c>
      <c r="C14407" s="47" t="s">
        <v>18685</v>
      </c>
      <c r="D14407" s="296">
        <v>1</v>
      </c>
      <c r="E14407" s="295">
        <v>12896.8</v>
      </c>
      <c r="F14407" s="595">
        <v>12896.8</v>
      </c>
    </row>
    <row r="14408" spans="1:6" x14ac:dyDescent="0.2">
      <c r="A14408" s="2">
        <v>14403</v>
      </c>
      <c r="B14408" s="70" t="s">
        <v>18445</v>
      </c>
      <c r="C14408" s="47" t="s">
        <v>12702</v>
      </c>
      <c r="D14408" s="296">
        <v>1</v>
      </c>
      <c r="E14408" s="295">
        <v>5600</v>
      </c>
      <c r="F14408" s="595">
        <v>5600</v>
      </c>
    </row>
    <row r="14409" spans="1:6" x14ac:dyDescent="0.2">
      <c r="A14409" s="2">
        <v>14404</v>
      </c>
      <c r="B14409" s="70" t="s">
        <v>8699</v>
      </c>
      <c r="C14409" s="47" t="s">
        <v>12704</v>
      </c>
      <c r="D14409" s="296">
        <v>1</v>
      </c>
      <c r="E14409" s="295">
        <v>5600</v>
      </c>
      <c r="F14409" s="595">
        <v>5600</v>
      </c>
    </row>
    <row r="14410" spans="1:6" ht="22.5" x14ac:dyDescent="0.2">
      <c r="A14410" s="2">
        <v>14405</v>
      </c>
      <c r="B14410" s="70" t="s">
        <v>18446</v>
      </c>
      <c r="C14410" s="47" t="s">
        <v>18686</v>
      </c>
      <c r="D14410" s="296">
        <v>1</v>
      </c>
      <c r="E14410" s="295">
        <v>9501.66</v>
      </c>
      <c r="F14410" s="595">
        <v>9501.66</v>
      </c>
    </row>
    <row r="14411" spans="1:6" x14ac:dyDescent="0.2">
      <c r="A14411" s="2">
        <v>14406</v>
      </c>
      <c r="B14411" s="70" t="s">
        <v>18447</v>
      </c>
      <c r="C14411" s="47" t="s">
        <v>18687</v>
      </c>
      <c r="D14411" s="296">
        <v>1</v>
      </c>
      <c r="E14411" s="295">
        <v>7910.85</v>
      </c>
      <c r="F14411" s="595">
        <v>7910.85</v>
      </c>
    </row>
    <row r="14412" spans="1:6" x14ac:dyDescent="0.2">
      <c r="A14412" s="2">
        <v>14407</v>
      </c>
      <c r="B14412" s="70" t="s">
        <v>18448</v>
      </c>
      <c r="C14412" s="47" t="s">
        <v>7381</v>
      </c>
      <c r="D14412" s="296">
        <v>1</v>
      </c>
      <c r="E14412" s="295">
        <v>4577.1000000000004</v>
      </c>
      <c r="F14412" s="595">
        <v>4577.1000000000004</v>
      </c>
    </row>
    <row r="14413" spans="1:6" ht="22.5" x14ac:dyDescent="0.2">
      <c r="A14413" s="2">
        <v>14408</v>
      </c>
      <c r="B14413" s="70" t="s">
        <v>8346</v>
      </c>
      <c r="C14413" s="47" t="s">
        <v>7437</v>
      </c>
      <c r="D14413" s="296">
        <v>1</v>
      </c>
      <c r="E14413" s="295">
        <v>4835.5200000000004</v>
      </c>
      <c r="F14413" s="595">
        <v>4835.5200000000004</v>
      </c>
    </row>
    <row r="14414" spans="1:6" x14ac:dyDescent="0.2">
      <c r="A14414" s="2">
        <v>14409</v>
      </c>
      <c r="B14414" s="70" t="s">
        <v>18449</v>
      </c>
      <c r="C14414" s="47" t="s">
        <v>18688</v>
      </c>
      <c r="D14414" s="296">
        <v>1</v>
      </c>
      <c r="E14414" s="295">
        <v>19305.37</v>
      </c>
      <c r="F14414" s="595">
        <v>19305.37</v>
      </c>
    </row>
    <row r="14415" spans="1:6" ht="22.5" x14ac:dyDescent="0.2">
      <c r="A14415" s="2">
        <v>14410</v>
      </c>
      <c r="B14415" s="70" t="s">
        <v>1826</v>
      </c>
      <c r="C14415" s="47" t="s">
        <v>18689</v>
      </c>
      <c r="D14415" s="296">
        <v>1</v>
      </c>
      <c r="E14415" s="295">
        <v>3832.86</v>
      </c>
      <c r="F14415" s="595">
        <v>3832.86</v>
      </c>
    </row>
    <row r="14416" spans="1:6" x14ac:dyDescent="0.2">
      <c r="A14416" s="2">
        <v>14411</v>
      </c>
      <c r="B14416" s="70" t="s">
        <v>6485</v>
      </c>
      <c r="C14416" s="47" t="s">
        <v>18690</v>
      </c>
      <c r="D14416" s="296">
        <v>1</v>
      </c>
      <c r="E14416" s="295">
        <v>8744.91</v>
      </c>
      <c r="F14416" s="595">
        <v>8744.91</v>
      </c>
    </row>
    <row r="14417" spans="1:6" x14ac:dyDescent="0.2">
      <c r="A14417" s="2">
        <v>14412</v>
      </c>
      <c r="B14417" s="70" t="s">
        <v>18450</v>
      </c>
      <c r="C14417" s="47" t="s">
        <v>18691</v>
      </c>
      <c r="D14417" s="296">
        <v>1</v>
      </c>
      <c r="E14417" s="295">
        <v>5589.57</v>
      </c>
      <c r="F14417" s="595">
        <v>5589.57</v>
      </c>
    </row>
    <row r="14418" spans="1:6" x14ac:dyDescent="0.2">
      <c r="A14418" s="2">
        <v>14413</v>
      </c>
      <c r="B14418" s="70" t="s">
        <v>18451</v>
      </c>
      <c r="C14418" s="47" t="s">
        <v>18018</v>
      </c>
      <c r="D14418" s="296">
        <v>1</v>
      </c>
      <c r="E14418" s="295">
        <v>12945.9</v>
      </c>
      <c r="F14418" s="595">
        <v>12945.9</v>
      </c>
    </row>
    <row r="14419" spans="1:6" x14ac:dyDescent="0.2">
      <c r="A14419" s="2">
        <v>14414</v>
      </c>
      <c r="B14419" s="70" t="s">
        <v>6485</v>
      </c>
      <c r="C14419" s="47" t="s">
        <v>18692</v>
      </c>
      <c r="D14419" s="296">
        <v>1</v>
      </c>
      <c r="E14419" s="295">
        <v>16582.95</v>
      </c>
      <c r="F14419" s="595">
        <v>16582.95</v>
      </c>
    </row>
    <row r="14420" spans="1:6" x14ac:dyDescent="0.2">
      <c r="A14420" s="2">
        <v>14415</v>
      </c>
      <c r="B14420" s="70" t="s">
        <v>18452</v>
      </c>
      <c r="C14420" s="47" t="s">
        <v>18693</v>
      </c>
      <c r="D14420" s="296">
        <v>1</v>
      </c>
      <c r="E14420" s="295">
        <v>17354.37</v>
      </c>
      <c r="F14420" s="595">
        <v>17354.37</v>
      </c>
    </row>
    <row r="14421" spans="1:6" ht="22.5" x14ac:dyDescent="0.2">
      <c r="A14421" s="2">
        <v>14416</v>
      </c>
      <c r="B14421" s="70" t="s">
        <v>18453</v>
      </c>
      <c r="C14421" s="47" t="s">
        <v>18694</v>
      </c>
      <c r="D14421" s="296">
        <v>1</v>
      </c>
      <c r="E14421" s="295">
        <v>13594.5</v>
      </c>
      <c r="F14421" s="595">
        <v>13594.5</v>
      </c>
    </row>
    <row r="14422" spans="1:6" ht="22.5" x14ac:dyDescent="0.2">
      <c r="A14422" s="2">
        <v>14417</v>
      </c>
      <c r="B14422" s="70" t="s">
        <v>18454</v>
      </c>
      <c r="C14422" s="47" t="s">
        <v>12628</v>
      </c>
      <c r="D14422" s="296">
        <v>1</v>
      </c>
      <c r="E14422" s="295">
        <v>20738.88</v>
      </c>
      <c r="F14422" s="595">
        <v>20738.88</v>
      </c>
    </row>
    <row r="14423" spans="1:6" x14ac:dyDescent="0.2">
      <c r="A14423" s="2">
        <v>14418</v>
      </c>
      <c r="B14423" s="70" t="s">
        <v>10190</v>
      </c>
      <c r="C14423" s="47" t="s">
        <v>18695</v>
      </c>
      <c r="D14423" s="296">
        <v>1</v>
      </c>
      <c r="E14423" s="295">
        <v>19354.8</v>
      </c>
      <c r="F14423" s="595">
        <v>19354.8</v>
      </c>
    </row>
    <row r="14424" spans="1:6" x14ac:dyDescent="0.2">
      <c r="A14424" s="2">
        <v>14419</v>
      </c>
      <c r="B14424" s="70" t="s">
        <v>4895</v>
      </c>
      <c r="C14424" s="47" t="s">
        <v>18696</v>
      </c>
      <c r="D14424" s="296">
        <v>1</v>
      </c>
      <c r="E14424" s="295">
        <v>12240</v>
      </c>
      <c r="F14424" s="595">
        <v>12240</v>
      </c>
    </row>
    <row r="14425" spans="1:6" ht="22.5" x14ac:dyDescent="0.2">
      <c r="A14425" s="2">
        <v>14420</v>
      </c>
      <c r="B14425" s="70" t="s">
        <v>18455</v>
      </c>
      <c r="C14425" s="47" t="s">
        <v>18697</v>
      </c>
      <c r="D14425" s="296">
        <v>1</v>
      </c>
      <c r="E14425" s="295">
        <v>4122.16</v>
      </c>
      <c r="F14425" s="595">
        <v>4122.16</v>
      </c>
    </row>
    <row r="14426" spans="1:6" ht="22.5" x14ac:dyDescent="0.2">
      <c r="A14426" s="2">
        <v>14421</v>
      </c>
      <c r="B14426" s="70" t="s">
        <v>18456</v>
      </c>
      <c r="C14426" s="47" t="s">
        <v>18698</v>
      </c>
      <c r="D14426" s="296">
        <v>1</v>
      </c>
      <c r="E14426" s="295">
        <v>142081.5</v>
      </c>
      <c r="F14426" s="595">
        <v>142081.5</v>
      </c>
    </row>
    <row r="14427" spans="1:6" ht="22.5" x14ac:dyDescent="0.2">
      <c r="A14427" s="2">
        <v>14422</v>
      </c>
      <c r="B14427" s="70" t="s">
        <v>18457</v>
      </c>
      <c r="C14427" s="47" t="s">
        <v>18699</v>
      </c>
      <c r="D14427" s="296">
        <v>1</v>
      </c>
      <c r="E14427" s="295">
        <v>11248.8</v>
      </c>
      <c r="F14427" s="595">
        <v>11248.8</v>
      </c>
    </row>
    <row r="14428" spans="1:6" x14ac:dyDescent="0.2">
      <c r="A14428" s="2">
        <v>14423</v>
      </c>
      <c r="B14428" s="70" t="s">
        <v>4342</v>
      </c>
      <c r="C14428" s="47" t="s">
        <v>18700</v>
      </c>
      <c r="D14428" s="296">
        <v>1</v>
      </c>
      <c r="E14428" s="295">
        <v>7792.12</v>
      </c>
      <c r="F14428" s="595">
        <v>7792.12</v>
      </c>
    </row>
    <row r="14429" spans="1:6" ht="22.5" x14ac:dyDescent="0.2">
      <c r="A14429" s="2">
        <v>14424</v>
      </c>
      <c r="B14429" s="70" t="s">
        <v>18458</v>
      </c>
      <c r="C14429" s="47" t="s">
        <v>18701</v>
      </c>
      <c r="D14429" s="296">
        <v>1</v>
      </c>
      <c r="E14429" s="295">
        <v>3117.8</v>
      </c>
      <c r="F14429" s="595">
        <v>3117.8</v>
      </c>
    </row>
    <row r="14430" spans="1:6" ht="22.5" x14ac:dyDescent="0.2">
      <c r="A14430" s="2">
        <v>14425</v>
      </c>
      <c r="B14430" s="70" t="s">
        <v>18459</v>
      </c>
      <c r="C14430" s="47" t="s">
        <v>18702</v>
      </c>
      <c r="D14430" s="296">
        <v>1</v>
      </c>
      <c r="E14430" s="295">
        <v>3368.04</v>
      </c>
      <c r="F14430" s="595">
        <v>3368.04</v>
      </c>
    </row>
    <row r="14431" spans="1:6" ht="22.5" x14ac:dyDescent="0.2">
      <c r="A14431" s="2">
        <v>14426</v>
      </c>
      <c r="B14431" s="70" t="s">
        <v>18460</v>
      </c>
      <c r="C14431" s="47" t="s">
        <v>18703</v>
      </c>
      <c r="D14431" s="296">
        <v>1</v>
      </c>
      <c r="E14431" s="295">
        <v>5992</v>
      </c>
      <c r="F14431" s="595">
        <v>5992</v>
      </c>
    </row>
    <row r="14432" spans="1:6" x14ac:dyDescent="0.2">
      <c r="A14432" s="2">
        <v>14427</v>
      </c>
      <c r="B14432" s="70" t="s">
        <v>1906</v>
      </c>
      <c r="C14432" s="47" t="s">
        <v>18704</v>
      </c>
      <c r="D14432" s="296">
        <v>1</v>
      </c>
      <c r="E14432" s="295">
        <v>8239</v>
      </c>
      <c r="F14432" s="595">
        <v>8239</v>
      </c>
    </row>
    <row r="14433" spans="1:6" x14ac:dyDescent="0.2">
      <c r="A14433" s="2">
        <v>14428</v>
      </c>
      <c r="B14433" s="70" t="s">
        <v>1906</v>
      </c>
      <c r="C14433" s="47" t="s">
        <v>18705</v>
      </c>
      <c r="D14433" s="296">
        <v>1</v>
      </c>
      <c r="E14433" s="295">
        <v>8239</v>
      </c>
      <c r="F14433" s="595">
        <v>8239</v>
      </c>
    </row>
    <row r="14434" spans="1:6" x14ac:dyDescent="0.2">
      <c r="A14434" s="2">
        <v>14429</v>
      </c>
      <c r="B14434" s="70" t="s">
        <v>18461</v>
      </c>
      <c r="C14434" s="47" t="s">
        <v>18706</v>
      </c>
      <c r="D14434" s="296">
        <v>1</v>
      </c>
      <c r="E14434" s="295">
        <v>20790.099999999999</v>
      </c>
      <c r="F14434" s="595">
        <v>20790.099999999999</v>
      </c>
    </row>
    <row r="14435" spans="1:6" ht="22.5" x14ac:dyDescent="0.2">
      <c r="A14435" s="2">
        <v>14430</v>
      </c>
      <c r="B14435" s="70" t="s">
        <v>18444</v>
      </c>
      <c r="C14435" s="47" t="s">
        <v>18707</v>
      </c>
      <c r="D14435" s="296">
        <v>1</v>
      </c>
      <c r="E14435" s="295">
        <v>9578.64</v>
      </c>
      <c r="F14435" s="595">
        <v>9578.64</v>
      </c>
    </row>
    <row r="14436" spans="1:6" ht="22.5" x14ac:dyDescent="0.2">
      <c r="A14436" s="2">
        <v>14431</v>
      </c>
      <c r="B14436" s="70" t="s">
        <v>18462</v>
      </c>
      <c r="C14436" s="47" t="s">
        <v>18708</v>
      </c>
      <c r="D14436" s="296">
        <v>1</v>
      </c>
      <c r="E14436" s="295">
        <v>12826.09</v>
      </c>
      <c r="F14436" s="595">
        <v>12826.09</v>
      </c>
    </row>
    <row r="14437" spans="1:6" ht="22.5" x14ac:dyDescent="0.2">
      <c r="A14437" s="2">
        <v>14432</v>
      </c>
      <c r="B14437" s="70" t="s">
        <v>18463</v>
      </c>
      <c r="C14437" s="47" t="s">
        <v>18709</v>
      </c>
      <c r="D14437" s="296">
        <v>1</v>
      </c>
      <c r="E14437" s="295">
        <v>18562.5</v>
      </c>
      <c r="F14437" s="595">
        <v>18562.5</v>
      </c>
    </row>
    <row r="14438" spans="1:6" ht="22.5" x14ac:dyDescent="0.2">
      <c r="A14438" s="2">
        <v>14433</v>
      </c>
      <c r="B14438" s="70" t="s">
        <v>18464</v>
      </c>
      <c r="C14438" s="47" t="s">
        <v>18710</v>
      </c>
      <c r="D14438" s="296">
        <v>1</v>
      </c>
      <c r="E14438" s="295">
        <v>34736</v>
      </c>
      <c r="F14438" s="595">
        <v>34736</v>
      </c>
    </row>
    <row r="14439" spans="1:6" x14ac:dyDescent="0.2">
      <c r="A14439" s="2">
        <v>14434</v>
      </c>
      <c r="B14439" s="70" t="s">
        <v>18461</v>
      </c>
      <c r="C14439" s="47" t="s">
        <v>18711</v>
      </c>
      <c r="D14439" s="296">
        <v>1</v>
      </c>
      <c r="E14439" s="295">
        <v>25889.93</v>
      </c>
      <c r="F14439" s="595">
        <v>25889.93</v>
      </c>
    </row>
    <row r="14440" spans="1:6" ht="22.5" x14ac:dyDescent="0.2">
      <c r="A14440" s="2">
        <v>14435</v>
      </c>
      <c r="B14440" s="70" t="s">
        <v>18465</v>
      </c>
      <c r="C14440" s="47" t="s">
        <v>18712</v>
      </c>
      <c r="D14440" s="296">
        <v>1</v>
      </c>
      <c r="E14440" s="295">
        <v>3180</v>
      </c>
      <c r="F14440" s="595">
        <v>3180</v>
      </c>
    </row>
    <row r="14441" spans="1:6" ht="22.5" x14ac:dyDescent="0.2">
      <c r="A14441" s="2">
        <v>14436</v>
      </c>
      <c r="B14441" s="70" t="s">
        <v>18466</v>
      </c>
      <c r="C14441" s="47" t="s">
        <v>18713</v>
      </c>
      <c r="D14441" s="296">
        <v>1</v>
      </c>
      <c r="E14441" s="295">
        <v>20017.5</v>
      </c>
      <c r="F14441" s="595">
        <v>20017.5</v>
      </c>
    </row>
    <row r="14442" spans="1:6" ht="22.5" x14ac:dyDescent="0.2">
      <c r="A14442" s="2">
        <v>14437</v>
      </c>
      <c r="B14442" s="70" t="s">
        <v>18467</v>
      </c>
      <c r="C14442" s="47" t="s">
        <v>18714</v>
      </c>
      <c r="D14442" s="296">
        <v>1</v>
      </c>
      <c r="E14442" s="295">
        <v>16320</v>
      </c>
      <c r="F14442" s="595">
        <v>16320</v>
      </c>
    </row>
    <row r="14443" spans="1:6" ht="22.5" x14ac:dyDescent="0.2">
      <c r="A14443" s="2">
        <v>14438</v>
      </c>
      <c r="B14443" s="70" t="s">
        <v>18468</v>
      </c>
      <c r="C14443" s="47" t="s">
        <v>18715</v>
      </c>
      <c r="D14443" s="296">
        <v>1</v>
      </c>
      <c r="E14443" s="295">
        <v>6859.5</v>
      </c>
      <c r="F14443" s="595">
        <v>6859.5</v>
      </c>
    </row>
    <row r="14444" spans="1:6" ht="22.5" x14ac:dyDescent="0.2">
      <c r="A14444" s="2">
        <v>14439</v>
      </c>
      <c r="B14444" s="70" t="s">
        <v>18469</v>
      </c>
      <c r="C14444" s="47" t="s">
        <v>18716</v>
      </c>
      <c r="D14444" s="296">
        <v>1</v>
      </c>
      <c r="E14444" s="295">
        <v>5957.2</v>
      </c>
      <c r="F14444" s="595">
        <v>5957.2</v>
      </c>
    </row>
    <row r="14445" spans="1:6" ht="22.5" x14ac:dyDescent="0.2">
      <c r="A14445" s="2">
        <v>14440</v>
      </c>
      <c r="B14445" s="70" t="s">
        <v>18444</v>
      </c>
      <c r="C14445" s="47" t="s">
        <v>18717</v>
      </c>
      <c r="D14445" s="296">
        <v>1</v>
      </c>
      <c r="E14445" s="295">
        <v>13528</v>
      </c>
      <c r="F14445" s="595">
        <v>13528</v>
      </c>
    </row>
    <row r="14446" spans="1:6" ht="22.5" x14ac:dyDescent="0.2">
      <c r="A14446" s="2">
        <v>14441</v>
      </c>
      <c r="B14446" s="70" t="s">
        <v>18444</v>
      </c>
      <c r="C14446" s="47" t="s">
        <v>18718</v>
      </c>
      <c r="D14446" s="296">
        <v>1</v>
      </c>
      <c r="E14446" s="295">
        <v>13528</v>
      </c>
      <c r="F14446" s="595">
        <v>13528</v>
      </c>
    </row>
    <row r="14447" spans="1:6" ht="22.5" x14ac:dyDescent="0.2">
      <c r="A14447" s="2">
        <v>14442</v>
      </c>
      <c r="B14447" s="70" t="s">
        <v>18444</v>
      </c>
      <c r="C14447" s="47" t="s">
        <v>18719</v>
      </c>
      <c r="D14447" s="296">
        <v>1</v>
      </c>
      <c r="E14447" s="295">
        <v>13528</v>
      </c>
      <c r="F14447" s="595">
        <v>13528</v>
      </c>
    </row>
    <row r="14448" spans="1:6" ht="22.5" x14ac:dyDescent="0.2">
      <c r="A14448" s="2">
        <v>14443</v>
      </c>
      <c r="B14448" s="70" t="s">
        <v>18444</v>
      </c>
      <c r="C14448" s="47" t="s">
        <v>18720</v>
      </c>
      <c r="D14448" s="296">
        <v>1</v>
      </c>
      <c r="E14448" s="295">
        <v>13528</v>
      </c>
      <c r="F14448" s="595">
        <v>13528</v>
      </c>
    </row>
    <row r="14449" spans="1:6" x14ac:dyDescent="0.2">
      <c r="A14449" s="2">
        <v>14444</v>
      </c>
      <c r="B14449" s="70" t="s">
        <v>18470</v>
      </c>
      <c r="C14449" s="47" t="s">
        <v>18721</v>
      </c>
      <c r="D14449" s="296">
        <v>1</v>
      </c>
      <c r="E14449" s="295">
        <v>4039</v>
      </c>
      <c r="F14449" s="595">
        <v>4039</v>
      </c>
    </row>
    <row r="14450" spans="1:6" ht="22.5" x14ac:dyDescent="0.2">
      <c r="A14450" s="2">
        <v>14445</v>
      </c>
      <c r="B14450" s="70" t="s">
        <v>18471</v>
      </c>
      <c r="C14450" s="47" t="s">
        <v>18722</v>
      </c>
      <c r="D14450" s="296">
        <v>1</v>
      </c>
      <c r="E14450" s="295">
        <v>4226</v>
      </c>
      <c r="F14450" s="595">
        <v>4226</v>
      </c>
    </row>
    <row r="14451" spans="1:6" x14ac:dyDescent="0.2">
      <c r="A14451" s="2">
        <v>14446</v>
      </c>
      <c r="B14451" s="70" t="s">
        <v>18472</v>
      </c>
      <c r="C14451" s="47" t="s">
        <v>18723</v>
      </c>
      <c r="D14451" s="296">
        <v>1</v>
      </c>
      <c r="E14451" s="295">
        <v>25000</v>
      </c>
      <c r="F14451" s="595">
        <v>25000</v>
      </c>
    </row>
    <row r="14452" spans="1:6" ht="33.75" x14ac:dyDescent="0.2">
      <c r="A14452" s="2">
        <v>14447</v>
      </c>
      <c r="B14452" s="70" t="s">
        <v>18473</v>
      </c>
      <c r="C14452" s="47" t="s">
        <v>18724</v>
      </c>
      <c r="D14452" s="296">
        <v>1</v>
      </c>
      <c r="E14452" s="295">
        <v>25000</v>
      </c>
      <c r="F14452" s="595">
        <v>25000</v>
      </c>
    </row>
    <row r="14453" spans="1:6" ht="22.5" x14ac:dyDescent="0.2">
      <c r="A14453" s="2">
        <v>14448</v>
      </c>
      <c r="B14453" s="70" t="s">
        <v>18474</v>
      </c>
      <c r="C14453" s="47" t="s">
        <v>18725</v>
      </c>
      <c r="D14453" s="296">
        <v>1</v>
      </c>
      <c r="E14453" s="295">
        <v>6000</v>
      </c>
      <c r="F14453" s="595">
        <v>6000</v>
      </c>
    </row>
    <row r="14454" spans="1:6" ht="22.5" x14ac:dyDescent="0.2">
      <c r="A14454" s="2">
        <v>14449</v>
      </c>
      <c r="B14454" s="70" t="s">
        <v>18475</v>
      </c>
      <c r="C14454" s="47" t="s">
        <v>18726</v>
      </c>
      <c r="D14454" s="296">
        <v>1</v>
      </c>
      <c r="E14454" s="295">
        <v>8550</v>
      </c>
      <c r="F14454" s="595">
        <v>8550</v>
      </c>
    </row>
    <row r="14455" spans="1:6" ht="22.5" x14ac:dyDescent="0.2">
      <c r="A14455" s="2">
        <v>14450</v>
      </c>
      <c r="B14455" s="70" t="s">
        <v>18475</v>
      </c>
      <c r="C14455" s="47" t="s">
        <v>18727</v>
      </c>
      <c r="D14455" s="296">
        <v>1</v>
      </c>
      <c r="E14455" s="295">
        <v>8550</v>
      </c>
      <c r="F14455" s="595">
        <v>8550</v>
      </c>
    </row>
    <row r="14456" spans="1:6" ht="22.5" x14ac:dyDescent="0.2">
      <c r="A14456" s="2">
        <v>14451</v>
      </c>
      <c r="B14456" s="70" t="s">
        <v>18475</v>
      </c>
      <c r="C14456" s="47" t="s">
        <v>18728</v>
      </c>
      <c r="D14456" s="296">
        <v>1</v>
      </c>
      <c r="E14456" s="295">
        <v>8550</v>
      </c>
      <c r="F14456" s="595">
        <v>8550</v>
      </c>
    </row>
    <row r="14457" spans="1:6" ht="22.5" x14ac:dyDescent="0.2">
      <c r="A14457" s="2">
        <v>14452</v>
      </c>
      <c r="B14457" s="70" t="s">
        <v>18475</v>
      </c>
      <c r="C14457" s="47" t="s">
        <v>18729</v>
      </c>
      <c r="D14457" s="296">
        <v>1</v>
      </c>
      <c r="E14457" s="295">
        <v>8550</v>
      </c>
      <c r="F14457" s="595">
        <v>8550</v>
      </c>
    </row>
    <row r="14458" spans="1:6" ht="22.5" x14ac:dyDescent="0.2">
      <c r="A14458" s="2">
        <v>14453</v>
      </c>
      <c r="B14458" s="70" t="s">
        <v>18476</v>
      </c>
      <c r="C14458" s="47" t="s">
        <v>18730</v>
      </c>
      <c r="D14458" s="296">
        <v>1</v>
      </c>
      <c r="E14458" s="295">
        <v>19800</v>
      </c>
      <c r="F14458" s="595">
        <v>19800</v>
      </c>
    </row>
    <row r="14459" spans="1:6" ht="22.5" x14ac:dyDescent="0.2">
      <c r="A14459" s="2">
        <v>14454</v>
      </c>
      <c r="B14459" s="70" t="s">
        <v>18477</v>
      </c>
      <c r="C14459" s="47" t="s">
        <v>18731</v>
      </c>
      <c r="D14459" s="296">
        <v>1</v>
      </c>
      <c r="E14459" s="295">
        <v>19800</v>
      </c>
      <c r="F14459" s="595">
        <v>19800</v>
      </c>
    </row>
    <row r="14460" spans="1:6" ht="22.5" x14ac:dyDescent="0.2">
      <c r="A14460" s="2">
        <v>14455</v>
      </c>
      <c r="B14460" s="70" t="s">
        <v>18476</v>
      </c>
      <c r="C14460" s="47" t="s">
        <v>18732</v>
      </c>
      <c r="D14460" s="296">
        <v>1</v>
      </c>
      <c r="E14460" s="295">
        <v>19800</v>
      </c>
      <c r="F14460" s="595">
        <v>19800</v>
      </c>
    </row>
    <row r="14461" spans="1:6" ht="22.5" x14ac:dyDescent="0.2">
      <c r="A14461" s="2">
        <v>14456</v>
      </c>
      <c r="B14461" s="70" t="s">
        <v>18476</v>
      </c>
      <c r="C14461" s="47" t="s">
        <v>18733</v>
      </c>
      <c r="D14461" s="296">
        <v>1</v>
      </c>
      <c r="E14461" s="295">
        <v>19800</v>
      </c>
      <c r="F14461" s="595">
        <v>19800</v>
      </c>
    </row>
    <row r="14462" spans="1:6" ht="22.5" x14ac:dyDescent="0.2">
      <c r="A14462" s="2">
        <v>14457</v>
      </c>
      <c r="B14462" s="70" t="s">
        <v>18478</v>
      </c>
      <c r="C14462" s="47" t="s">
        <v>18734</v>
      </c>
      <c r="D14462" s="296">
        <v>1</v>
      </c>
      <c r="E14462" s="295">
        <v>8500</v>
      </c>
      <c r="F14462" s="595">
        <v>8500</v>
      </c>
    </row>
    <row r="14463" spans="1:6" x14ac:dyDescent="0.2">
      <c r="A14463" s="2">
        <v>14458</v>
      </c>
      <c r="B14463" s="70" t="s">
        <v>1906</v>
      </c>
      <c r="C14463" s="47" t="s">
        <v>18735</v>
      </c>
      <c r="D14463" s="296">
        <v>1</v>
      </c>
      <c r="E14463" s="295">
        <v>6500</v>
      </c>
      <c r="F14463" s="595">
        <v>6500</v>
      </c>
    </row>
    <row r="14464" spans="1:6" x14ac:dyDescent="0.2">
      <c r="A14464" s="2">
        <v>14459</v>
      </c>
      <c r="B14464" s="70" t="s">
        <v>1906</v>
      </c>
      <c r="C14464" s="47" t="s">
        <v>18736</v>
      </c>
      <c r="D14464" s="296">
        <v>1</v>
      </c>
      <c r="E14464" s="295">
        <v>6500</v>
      </c>
      <c r="F14464" s="595">
        <v>6500</v>
      </c>
    </row>
    <row r="14465" spans="1:6" x14ac:dyDescent="0.2">
      <c r="A14465" s="2">
        <v>14460</v>
      </c>
      <c r="B14465" s="70" t="s">
        <v>1906</v>
      </c>
      <c r="C14465" s="47" t="s">
        <v>18737</v>
      </c>
      <c r="D14465" s="296">
        <v>1</v>
      </c>
      <c r="E14465" s="295">
        <v>6500</v>
      </c>
      <c r="F14465" s="595">
        <v>6500</v>
      </c>
    </row>
    <row r="14466" spans="1:6" x14ac:dyDescent="0.2">
      <c r="A14466" s="2">
        <v>14461</v>
      </c>
      <c r="B14466" s="70" t="s">
        <v>1906</v>
      </c>
      <c r="C14466" s="47" t="s">
        <v>18738</v>
      </c>
      <c r="D14466" s="296">
        <v>1</v>
      </c>
      <c r="E14466" s="295">
        <v>6500</v>
      </c>
      <c r="F14466" s="595">
        <v>6500</v>
      </c>
    </row>
    <row r="14467" spans="1:6" x14ac:dyDescent="0.2">
      <c r="A14467" s="2">
        <v>14462</v>
      </c>
      <c r="B14467" s="70" t="s">
        <v>1906</v>
      </c>
      <c r="C14467" s="47" t="s">
        <v>18739</v>
      </c>
      <c r="D14467" s="296">
        <v>1</v>
      </c>
      <c r="E14467" s="295">
        <v>6500</v>
      </c>
      <c r="F14467" s="595">
        <v>6500</v>
      </c>
    </row>
    <row r="14468" spans="1:6" ht="22.5" x14ac:dyDescent="0.2">
      <c r="A14468" s="2">
        <v>14463</v>
      </c>
      <c r="B14468" s="70" t="s">
        <v>18479</v>
      </c>
      <c r="C14468" s="47" t="s">
        <v>18740</v>
      </c>
      <c r="D14468" s="296">
        <v>1</v>
      </c>
      <c r="E14468" s="295">
        <v>7073</v>
      </c>
      <c r="F14468" s="595">
        <v>7073</v>
      </c>
    </row>
    <row r="14469" spans="1:6" x14ac:dyDescent="0.2">
      <c r="A14469" s="2">
        <v>14464</v>
      </c>
      <c r="B14469" s="70" t="s">
        <v>1906</v>
      </c>
      <c r="C14469" s="47" t="s">
        <v>18741</v>
      </c>
      <c r="D14469" s="296">
        <v>1</v>
      </c>
      <c r="E14469" s="295">
        <v>6500</v>
      </c>
      <c r="F14469" s="595">
        <v>6500</v>
      </c>
    </row>
    <row r="14470" spans="1:6" ht="22.5" x14ac:dyDescent="0.2">
      <c r="A14470" s="2">
        <v>14465</v>
      </c>
      <c r="B14470" s="70" t="s">
        <v>18479</v>
      </c>
      <c r="C14470" s="47" t="s">
        <v>18742</v>
      </c>
      <c r="D14470" s="296">
        <v>1</v>
      </c>
      <c r="E14470" s="295">
        <v>7000</v>
      </c>
      <c r="F14470" s="595">
        <v>7000</v>
      </c>
    </row>
    <row r="14471" spans="1:6" ht="22.5" x14ac:dyDescent="0.2">
      <c r="A14471" s="2">
        <v>14466</v>
      </c>
      <c r="B14471" s="70" t="s">
        <v>18479</v>
      </c>
      <c r="C14471" s="47" t="s">
        <v>18743</v>
      </c>
      <c r="D14471" s="296">
        <v>1</v>
      </c>
      <c r="E14471" s="295">
        <v>7000</v>
      </c>
      <c r="F14471" s="595">
        <v>7000</v>
      </c>
    </row>
    <row r="14472" spans="1:6" ht="22.5" x14ac:dyDescent="0.2">
      <c r="A14472" s="2">
        <v>14467</v>
      </c>
      <c r="B14472" s="70" t="s">
        <v>18480</v>
      </c>
      <c r="C14472" s="47" t="s">
        <v>18744</v>
      </c>
      <c r="D14472" s="296">
        <v>1</v>
      </c>
      <c r="E14472" s="295">
        <v>12700</v>
      </c>
      <c r="F14472" s="595">
        <v>12700</v>
      </c>
    </row>
    <row r="14473" spans="1:6" x14ac:dyDescent="0.2">
      <c r="A14473" s="2">
        <v>14468</v>
      </c>
      <c r="B14473" s="70" t="s">
        <v>5571</v>
      </c>
      <c r="C14473" s="47" t="s">
        <v>18745</v>
      </c>
      <c r="D14473" s="296">
        <v>1</v>
      </c>
      <c r="E14473" s="295">
        <v>9000</v>
      </c>
      <c r="F14473" s="595">
        <v>9000</v>
      </c>
    </row>
    <row r="14474" spans="1:6" x14ac:dyDescent="0.2">
      <c r="A14474" s="2">
        <v>14469</v>
      </c>
      <c r="B14474" s="70" t="s">
        <v>18481</v>
      </c>
      <c r="C14474" s="47" t="s">
        <v>18746</v>
      </c>
      <c r="D14474" s="296">
        <v>1</v>
      </c>
      <c r="E14474" s="295">
        <v>5000</v>
      </c>
      <c r="F14474" s="595">
        <v>5000</v>
      </c>
    </row>
    <row r="14475" spans="1:6" ht="22.5" x14ac:dyDescent="0.2">
      <c r="A14475" s="2">
        <v>14470</v>
      </c>
      <c r="B14475" s="70" t="s">
        <v>18482</v>
      </c>
      <c r="C14475" s="47" t="s">
        <v>18747</v>
      </c>
      <c r="D14475" s="296">
        <v>1</v>
      </c>
      <c r="E14475" s="295">
        <v>25419.98</v>
      </c>
      <c r="F14475" s="595">
        <v>25419.98</v>
      </c>
    </row>
    <row r="14476" spans="1:6" x14ac:dyDescent="0.2">
      <c r="A14476" s="2">
        <v>14471</v>
      </c>
      <c r="B14476" s="70" t="s">
        <v>18483</v>
      </c>
      <c r="C14476" s="47" t="s">
        <v>18748</v>
      </c>
      <c r="D14476" s="296">
        <v>1</v>
      </c>
      <c r="E14476" s="295">
        <v>36140</v>
      </c>
      <c r="F14476" s="595">
        <v>36140</v>
      </c>
    </row>
    <row r="14477" spans="1:6" x14ac:dyDescent="0.2">
      <c r="A14477" s="2">
        <v>14472</v>
      </c>
      <c r="B14477" s="70" t="s">
        <v>18483</v>
      </c>
      <c r="C14477" s="47" t="s">
        <v>18749</v>
      </c>
      <c r="D14477" s="296">
        <v>1</v>
      </c>
      <c r="E14477" s="295">
        <v>36140</v>
      </c>
      <c r="F14477" s="595">
        <v>36140</v>
      </c>
    </row>
    <row r="14478" spans="1:6" x14ac:dyDescent="0.2">
      <c r="A14478" s="2">
        <v>14473</v>
      </c>
      <c r="B14478" s="70" t="s">
        <v>18483</v>
      </c>
      <c r="C14478" s="47" t="s">
        <v>18750</v>
      </c>
      <c r="D14478" s="296">
        <v>1</v>
      </c>
      <c r="E14478" s="295">
        <v>36140</v>
      </c>
      <c r="F14478" s="595">
        <v>36140</v>
      </c>
    </row>
    <row r="14479" spans="1:6" x14ac:dyDescent="0.2">
      <c r="A14479" s="2">
        <v>14474</v>
      </c>
      <c r="B14479" s="70" t="s">
        <v>18483</v>
      </c>
      <c r="C14479" s="47" t="s">
        <v>18751</v>
      </c>
      <c r="D14479" s="296">
        <v>1</v>
      </c>
      <c r="E14479" s="295">
        <v>36140</v>
      </c>
      <c r="F14479" s="595">
        <v>36140</v>
      </c>
    </row>
    <row r="14480" spans="1:6" x14ac:dyDescent="0.2">
      <c r="A14480" s="2">
        <v>14475</v>
      </c>
      <c r="B14480" s="70" t="s">
        <v>18483</v>
      </c>
      <c r="C14480" s="47" t="s">
        <v>18752</v>
      </c>
      <c r="D14480" s="296">
        <v>1</v>
      </c>
      <c r="E14480" s="295">
        <v>36140</v>
      </c>
      <c r="F14480" s="595">
        <v>36140</v>
      </c>
    </row>
    <row r="14481" spans="1:6" x14ac:dyDescent="0.2">
      <c r="A14481" s="2">
        <v>14476</v>
      </c>
      <c r="B14481" s="70" t="s">
        <v>18483</v>
      </c>
      <c r="C14481" s="47" t="s">
        <v>18753</v>
      </c>
      <c r="D14481" s="296">
        <v>1</v>
      </c>
      <c r="E14481" s="295">
        <v>36140</v>
      </c>
      <c r="F14481" s="595">
        <v>36140</v>
      </c>
    </row>
    <row r="14482" spans="1:6" x14ac:dyDescent="0.2">
      <c r="A14482" s="2">
        <v>14477</v>
      </c>
      <c r="B14482" s="70" t="s">
        <v>18483</v>
      </c>
      <c r="C14482" s="47" t="s">
        <v>18754</v>
      </c>
      <c r="D14482" s="296">
        <v>1</v>
      </c>
      <c r="E14482" s="295">
        <v>36140</v>
      </c>
      <c r="F14482" s="595">
        <v>36140</v>
      </c>
    </row>
    <row r="14483" spans="1:6" x14ac:dyDescent="0.2">
      <c r="A14483" s="2">
        <v>14478</v>
      </c>
      <c r="B14483" s="70" t="s">
        <v>18483</v>
      </c>
      <c r="C14483" s="47" t="s">
        <v>18755</v>
      </c>
      <c r="D14483" s="296">
        <v>1</v>
      </c>
      <c r="E14483" s="295">
        <v>36140</v>
      </c>
      <c r="F14483" s="595">
        <v>36140</v>
      </c>
    </row>
    <row r="14484" spans="1:6" x14ac:dyDescent="0.2">
      <c r="A14484" s="2">
        <v>14479</v>
      </c>
      <c r="B14484" s="70" t="s">
        <v>18483</v>
      </c>
      <c r="C14484" s="47" t="s">
        <v>18756</v>
      </c>
      <c r="D14484" s="296">
        <v>1</v>
      </c>
      <c r="E14484" s="295">
        <v>36140</v>
      </c>
      <c r="F14484" s="595">
        <v>36140</v>
      </c>
    </row>
    <row r="14485" spans="1:6" x14ac:dyDescent="0.2">
      <c r="A14485" s="2">
        <v>14480</v>
      </c>
      <c r="B14485" s="70" t="s">
        <v>18483</v>
      </c>
      <c r="C14485" s="47" t="s">
        <v>18757</v>
      </c>
      <c r="D14485" s="296">
        <v>1</v>
      </c>
      <c r="E14485" s="295">
        <v>36140</v>
      </c>
      <c r="F14485" s="595">
        <v>36140</v>
      </c>
    </row>
    <row r="14486" spans="1:6" x14ac:dyDescent="0.2">
      <c r="A14486" s="2">
        <v>14481</v>
      </c>
      <c r="B14486" s="70" t="s">
        <v>18483</v>
      </c>
      <c r="C14486" s="47" t="s">
        <v>18758</v>
      </c>
      <c r="D14486" s="296">
        <v>1</v>
      </c>
      <c r="E14486" s="295">
        <v>36140</v>
      </c>
      <c r="F14486" s="595">
        <v>36140</v>
      </c>
    </row>
    <row r="14487" spans="1:6" x14ac:dyDescent="0.2">
      <c r="A14487" s="2">
        <v>14482</v>
      </c>
      <c r="B14487" s="70" t="s">
        <v>18483</v>
      </c>
      <c r="C14487" s="47" t="s">
        <v>18759</v>
      </c>
      <c r="D14487" s="296">
        <v>1</v>
      </c>
      <c r="E14487" s="295">
        <v>36140</v>
      </c>
      <c r="F14487" s="595">
        <v>36140</v>
      </c>
    </row>
    <row r="14488" spans="1:6" x14ac:dyDescent="0.2">
      <c r="A14488" s="2">
        <v>14483</v>
      </c>
      <c r="B14488" s="70" t="s">
        <v>18483</v>
      </c>
      <c r="C14488" s="47" t="s">
        <v>18760</v>
      </c>
      <c r="D14488" s="296">
        <v>1</v>
      </c>
      <c r="E14488" s="295">
        <v>36140</v>
      </c>
      <c r="F14488" s="595">
        <v>36140</v>
      </c>
    </row>
    <row r="14489" spans="1:6" x14ac:dyDescent="0.2">
      <c r="A14489" s="2">
        <v>14484</v>
      </c>
      <c r="B14489" s="70" t="s">
        <v>18484</v>
      </c>
      <c r="C14489" s="47" t="s">
        <v>18761</v>
      </c>
      <c r="D14489" s="296">
        <v>1</v>
      </c>
      <c r="E14489" s="295">
        <v>19942.54</v>
      </c>
      <c r="F14489" s="595">
        <v>19942.54</v>
      </c>
    </row>
    <row r="14490" spans="1:6" ht="22.5" x14ac:dyDescent="0.2">
      <c r="A14490" s="2">
        <v>14485</v>
      </c>
      <c r="B14490" s="70" t="s">
        <v>18485</v>
      </c>
      <c r="C14490" s="47" t="s">
        <v>18762</v>
      </c>
      <c r="D14490" s="296">
        <v>1</v>
      </c>
      <c r="E14490" s="295">
        <v>17424.400000000001</v>
      </c>
      <c r="F14490" s="595">
        <v>17424.400000000001</v>
      </c>
    </row>
    <row r="14491" spans="1:6" ht="33.75" x14ac:dyDescent="0.2">
      <c r="A14491" s="2">
        <v>14486</v>
      </c>
      <c r="B14491" s="70" t="s">
        <v>18486</v>
      </c>
      <c r="C14491" s="47" t="s">
        <v>18763</v>
      </c>
      <c r="D14491" s="296">
        <v>1</v>
      </c>
      <c r="E14491" s="295">
        <v>5926.5</v>
      </c>
      <c r="F14491" s="595">
        <v>5926.5</v>
      </c>
    </row>
    <row r="14492" spans="1:6" ht="22.5" x14ac:dyDescent="0.2">
      <c r="A14492" s="2">
        <v>14487</v>
      </c>
      <c r="B14492" s="70" t="s">
        <v>18487</v>
      </c>
      <c r="C14492" s="47" t="s">
        <v>18764</v>
      </c>
      <c r="D14492" s="296">
        <v>1</v>
      </c>
      <c r="E14492" s="295">
        <v>34200</v>
      </c>
      <c r="F14492" s="595">
        <v>34200</v>
      </c>
    </row>
    <row r="14493" spans="1:6" ht="22.5" x14ac:dyDescent="0.2">
      <c r="A14493" s="2">
        <v>14488</v>
      </c>
      <c r="B14493" s="70" t="s">
        <v>18488</v>
      </c>
      <c r="C14493" s="47" t="s">
        <v>18765</v>
      </c>
      <c r="D14493" s="296">
        <v>1</v>
      </c>
      <c r="E14493" s="295">
        <v>52800</v>
      </c>
      <c r="F14493" s="595">
        <v>52800</v>
      </c>
    </row>
    <row r="14494" spans="1:6" ht="33.75" x14ac:dyDescent="0.2">
      <c r="A14494" s="2">
        <v>14489</v>
      </c>
      <c r="B14494" s="70" t="s">
        <v>18489</v>
      </c>
      <c r="C14494" s="47" t="s">
        <v>18766</v>
      </c>
      <c r="D14494" s="296">
        <v>1</v>
      </c>
      <c r="E14494" s="295">
        <v>18600</v>
      </c>
      <c r="F14494" s="595">
        <v>18600</v>
      </c>
    </row>
    <row r="14495" spans="1:6" ht="33.75" x14ac:dyDescent="0.2">
      <c r="A14495" s="2">
        <v>14490</v>
      </c>
      <c r="B14495" s="70" t="s">
        <v>18489</v>
      </c>
      <c r="C14495" s="47" t="s">
        <v>18767</v>
      </c>
      <c r="D14495" s="296">
        <v>1</v>
      </c>
      <c r="E14495" s="295">
        <v>18600</v>
      </c>
      <c r="F14495" s="595">
        <v>18600</v>
      </c>
    </row>
    <row r="14496" spans="1:6" ht="22.5" x14ac:dyDescent="0.2">
      <c r="A14496" s="2">
        <v>14491</v>
      </c>
      <c r="B14496" s="70" t="s">
        <v>18488</v>
      </c>
      <c r="C14496" s="47" t="s">
        <v>18768</v>
      </c>
      <c r="D14496" s="296">
        <v>1</v>
      </c>
      <c r="E14496" s="295">
        <v>52800</v>
      </c>
      <c r="F14496" s="595">
        <v>52800</v>
      </c>
    </row>
    <row r="14497" spans="1:6" ht="22.5" x14ac:dyDescent="0.2">
      <c r="A14497" s="2">
        <v>14492</v>
      </c>
      <c r="B14497" s="70" t="s">
        <v>18490</v>
      </c>
      <c r="C14497" s="47" t="s">
        <v>18769</v>
      </c>
      <c r="D14497" s="296">
        <v>1</v>
      </c>
      <c r="E14497" s="295">
        <v>3496</v>
      </c>
      <c r="F14497" s="595">
        <v>3496</v>
      </c>
    </row>
    <row r="14498" spans="1:6" x14ac:dyDescent="0.2">
      <c r="A14498" s="2">
        <v>14493</v>
      </c>
      <c r="B14498" s="70" t="s">
        <v>16607</v>
      </c>
      <c r="C14498" s="47" t="s">
        <v>18770</v>
      </c>
      <c r="D14498" s="296">
        <v>1</v>
      </c>
      <c r="E14498" s="295">
        <v>7893</v>
      </c>
      <c r="F14498" s="595">
        <v>7893</v>
      </c>
    </row>
    <row r="14499" spans="1:6" ht="33.75" x14ac:dyDescent="0.2">
      <c r="A14499" s="2">
        <v>14494</v>
      </c>
      <c r="B14499" s="70" t="s">
        <v>18491</v>
      </c>
      <c r="C14499" s="47" t="s">
        <v>18771</v>
      </c>
      <c r="D14499" s="296">
        <v>1</v>
      </c>
      <c r="E14499" s="295">
        <v>23098</v>
      </c>
      <c r="F14499" s="595">
        <v>18478.080000000002</v>
      </c>
    </row>
    <row r="14500" spans="1:6" ht="33.75" x14ac:dyDescent="0.2">
      <c r="A14500" s="2">
        <v>14495</v>
      </c>
      <c r="B14500" s="70" t="s">
        <v>18491</v>
      </c>
      <c r="C14500" s="47" t="s">
        <v>18772</v>
      </c>
      <c r="D14500" s="296">
        <v>1</v>
      </c>
      <c r="E14500" s="295">
        <v>23098</v>
      </c>
      <c r="F14500" s="595">
        <v>18478.080000000002</v>
      </c>
    </row>
    <row r="14501" spans="1:6" ht="22.5" x14ac:dyDescent="0.2">
      <c r="A14501" s="2">
        <v>14496</v>
      </c>
      <c r="B14501" s="70" t="s">
        <v>18492</v>
      </c>
      <c r="C14501" s="47" t="s">
        <v>18773</v>
      </c>
      <c r="D14501" s="296">
        <v>1</v>
      </c>
      <c r="E14501" s="295">
        <v>7920</v>
      </c>
      <c r="F14501" s="595">
        <v>7920</v>
      </c>
    </row>
    <row r="14502" spans="1:6" ht="22.5" x14ac:dyDescent="0.2">
      <c r="A14502" s="2">
        <v>14497</v>
      </c>
      <c r="B14502" s="70" t="s">
        <v>18493</v>
      </c>
      <c r="C14502" s="47" t="s">
        <v>12630</v>
      </c>
      <c r="D14502" s="296">
        <v>1</v>
      </c>
      <c r="E14502" s="295">
        <v>20909.240000000002</v>
      </c>
      <c r="F14502" s="595">
        <v>20909.240000000002</v>
      </c>
    </row>
    <row r="14503" spans="1:6" ht="22.5" x14ac:dyDescent="0.2">
      <c r="A14503" s="2">
        <v>14498</v>
      </c>
      <c r="B14503" s="70" t="s">
        <v>18488</v>
      </c>
      <c r="C14503" s="47" t="s">
        <v>18774</v>
      </c>
      <c r="D14503" s="296">
        <v>1</v>
      </c>
      <c r="E14503" s="295">
        <v>51000</v>
      </c>
      <c r="F14503" s="595">
        <v>51000</v>
      </c>
    </row>
    <row r="14504" spans="1:6" ht="22.5" x14ac:dyDescent="0.2">
      <c r="A14504" s="2">
        <v>14499</v>
      </c>
      <c r="B14504" s="70" t="s">
        <v>18494</v>
      </c>
      <c r="C14504" s="47" t="s">
        <v>12738</v>
      </c>
      <c r="D14504" s="296">
        <v>1</v>
      </c>
      <c r="E14504" s="295">
        <v>7832.9</v>
      </c>
      <c r="F14504" s="595">
        <v>7832.9</v>
      </c>
    </row>
    <row r="14505" spans="1:6" ht="22.5" x14ac:dyDescent="0.2">
      <c r="A14505" s="2">
        <v>14500</v>
      </c>
      <c r="B14505" s="70" t="s">
        <v>13584</v>
      </c>
      <c r="C14505" s="47" t="s">
        <v>18775</v>
      </c>
      <c r="D14505" s="296">
        <v>1</v>
      </c>
      <c r="E14505" s="295">
        <v>19010</v>
      </c>
      <c r="F14505" s="595">
        <v>19010</v>
      </c>
    </row>
    <row r="14506" spans="1:6" ht="22.5" x14ac:dyDescent="0.2">
      <c r="A14506" s="2">
        <v>14501</v>
      </c>
      <c r="B14506" s="70" t="s">
        <v>18494</v>
      </c>
      <c r="C14506" s="47" t="s">
        <v>18776</v>
      </c>
      <c r="D14506" s="296">
        <v>1</v>
      </c>
      <c r="E14506" s="295">
        <v>5916</v>
      </c>
      <c r="F14506" s="595">
        <v>5916</v>
      </c>
    </row>
    <row r="14507" spans="1:6" x14ac:dyDescent="0.2">
      <c r="A14507" s="2">
        <v>14502</v>
      </c>
      <c r="B14507" s="70" t="s">
        <v>18495</v>
      </c>
      <c r="C14507" s="47" t="s">
        <v>18777</v>
      </c>
      <c r="D14507" s="296">
        <v>1</v>
      </c>
      <c r="E14507" s="295">
        <v>11400</v>
      </c>
      <c r="F14507" s="595">
        <v>11400</v>
      </c>
    </row>
    <row r="14508" spans="1:6" ht="22.5" x14ac:dyDescent="0.2">
      <c r="A14508" s="2">
        <v>14503</v>
      </c>
      <c r="B14508" s="70" t="s">
        <v>8297</v>
      </c>
      <c r="C14508" s="47" t="s">
        <v>18778</v>
      </c>
      <c r="D14508" s="296">
        <v>1</v>
      </c>
      <c r="E14508" s="295">
        <v>8998.7000000000007</v>
      </c>
      <c r="F14508" s="595">
        <v>8998.7000000000007</v>
      </c>
    </row>
    <row r="14509" spans="1:6" ht="22.5" x14ac:dyDescent="0.2">
      <c r="A14509" s="2">
        <v>14504</v>
      </c>
      <c r="B14509" s="70" t="s">
        <v>18496</v>
      </c>
      <c r="C14509" s="47" t="s">
        <v>18779</v>
      </c>
      <c r="D14509" s="296">
        <v>1</v>
      </c>
      <c r="E14509" s="295">
        <v>7644.56</v>
      </c>
      <c r="F14509" s="595">
        <v>7644.56</v>
      </c>
    </row>
    <row r="14510" spans="1:6" ht="33.75" x14ac:dyDescent="0.2">
      <c r="A14510" s="2">
        <v>14505</v>
      </c>
      <c r="B14510" s="70" t="s">
        <v>18497</v>
      </c>
      <c r="C14510" s="47" t="s">
        <v>18780</v>
      </c>
      <c r="D14510" s="296">
        <v>1</v>
      </c>
      <c r="E14510" s="295">
        <v>6423.84</v>
      </c>
      <c r="F14510" s="595">
        <v>6423.84</v>
      </c>
    </row>
    <row r="14511" spans="1:6" ht="22.5" x14ac:dyDescent="0.2">
      <c r="A14511" s="2">
        <v>14506</v>
      </c>
      <c r="B14511" s="70" t="s">
        <v>18498</v>
      </c>
      <c r="C14511" s="47" t="s">
        <v>18781</v>
      </c>
      <c r="D14511" s="296">
        <v>1</v>
      </c>
      <c r="E14511" s="295">
        <v>3535.95</v>
      </c>
      <c r="F14511" s="595">
        <v>3535.95</v>
      </c>
    </row>
    <row r="14512" spans="1:6" ht="22.5" x14ac:dyDescent="0.2">
      <c r="A14512" s="2">
        <v>14507</v>
      </c>
      <c r="B14512" s="70" t="s">
        <v>18499</v>
      </c>
      <c r="C14512" s="47" t="s">
        <v>18782</v>
      </c>
      <c r="D14512" s="296">
        <v>1</v>
      </c>
      <c r="E14512" s="295">
        <v>40000</v>
      </c>
      <c r="F14512" s="595">
        <v>40000</v>
      </c>
    </row>
    <row r="14513" spans="1:6" ht="22.5" x14ac:dyDescent="0.2">
      <c r="A14513" s="2">
        <v>14508</v>
      </c>
      <c r="B14513" s="70" t="s">
        <v>9108</v>
      </c>
      <c r="C14513" s="47" t="s">
        <v>18783</v>
      </c>
      <c r="D14513" s="296">
        <v>1</v>
      </c>
      <c r="E14513" s="295">
        <v>33450</v>
      </c>
      <c r="F14513" s="595">
        <v>33450</v>
      </c>
    </row>
    <row r="14514" spans="1:6" ht="22.5" x14ac:dyDescent="0.2">
      <c r="A14514" s="2">
        <v>14509</v>
      </c>
      <c r="B14514" s="70" t="s">
        <v>18500</v>
      </c>
      <c r="C14514" s="47" t="s">
        <v>18784</v>
      </c>
      <c r="D14514" s="296">
        <v>1</v>
      </c>
      <c r="E14514" s="295">
        <v>8358.5</v>
      </c>
      <c r="F14514" s="595">
        <v>8358.5</v>
      </c>
    </row>
    <row r="14515" spans="1:6" ht="22.5" x14ac:dyDescent="0.2">
      <c r="A14515" s="2">
        <v>14510</v>
      </c>
      <c r="B14515" s="70" t="s">
        <v>18500</v>
      </c>
      <c r="C14515" s="47" t="s">
        <v>18785</v>
      </c>
      <c r="D14515" s="296">
        <v>1</v>
      </c>
      <c r="E14515" s="295">
        <v>8358.5</v>
      </c>
      <c r="F14515" s="595">
        <v>8358.5</v>
      </c>
    </row>
    <row r="14516" spans="1:6" ht="22.5" x14ac:dyDescent="0.2">
      <c r="A14516" s="2">
        <v>14511</v>
      </c>
      <c r="B14516" s="70" t="s">
        <v>4169</v>
      </c>
      <c r="C14516" s="47" t="s">
        <v>18786</v>
      </c>
      <c r="D14516" s="296">
        <v>1</v>
      </c>
      <c r="E14516" s="295">
        <f>154939.12+93063.44</f>
        <v>248002.56</v>
      </c>
      <c r="F14516" s="596">
        <v>152601.07999999999</v>
      </c>
    </row>
    <row r="14517" spans="1:6" ht="33.75" x14ac:dyDescent="0.2">
      <c r="A14517" s="2">
        <v>14512</v>
      </c>
      <c r="B14517" s="70" t="s">
        <v>18501</v>
      </c>
      <c r="C14517" s="47" t="s">
        <v>18787</v>
      </c>
      <c r="D14517" s="296">
        <v>1</v>
      </c>
      <c r="E14517" s="295">
        <v>18690</v>
      </c>
      <c r="F14517" s="595">
        <v>18690</v>
      </c>
    </row>
    <row r="14518" spans="1:6" ht="33.75" x14ac:dyDescent="0.2">
      <c r="A14518" s="2">
        <v>14513</v>
      </c>
      <c r="B14518" s="70" t="s">
        <v>18501</v>
      </c>
      <c r="C14518" s="47" t="s">
        <v>18788</v>
      </c>
      <c r="D14518" s="296">
        <v>1</v>
      </c>
      <c r="E14518" s="295">
        <v>18690</v>
      </c>
      <c r="F14518" s="595">
        <v>18690</v>
      </c>
    </row>
    <row r="14519" spans="1:6" ht="22.5" x14ac:dyDescent="0.2">
      <c r="A14519" s="2">
        <v>14514</v>
      </c>
      <c r="B14519" s="70" t="s">
        <v>18502</v>
      </c>
      <c r="C14519" s="47" t="s">
        <v>18789</v>
      </c>
      <c r="D14519" s="296">
        <v>1</v>
      </c>
      <c r="E14519" s="295">
        <v>12300</v>
      </c>
      <c r="F14519" s="595">
        <v>12300</v>
      </c>
    </row>
    <row r="14520" spans="1:6" ht="22.5" x14ac:dyDescent="0.2">
      <c r="A14520" s="2">
        <v>14515</v>
      </c>
      <c r="B14520" s="70" t="s">
        <v>18502</v>
      </c>
      <c r="C14520" s="47" t="s">
        <v>17720</v>
      </c>
      <c r="D14520" s="296">
        <v>1</v>
      </c>
      <c r="E14520" s="295">
        <v>12300</v>
      </c>
      <c r="F14520" s="595">
        <v>12300</v>
      </c>
    </row>
    <row r="14521" spans="1:6" ht="22.5" x14ac:dyDescent="0.2">
      <c r="A14521" s="2">
        <v>14516</v>
      </c>
      <c r="B14521" s="70" t="s">
        <v>18502</v>
      </c>
      <c r="C14521" s="47" t="s">
        <v>17719</v>
      </c>
      <c r="D14521" s="296">
        <v>1</v>
      </c>
      <c r="E14521" s="295">
        <v>12300</v>
      </c>
      <c r="F14521" s="595">
        <v>12300</v>
      </c>
    </row>
    <row r="14522" spans="1:6" ht="22.5" x14ac:dyDescent="0.2">
      <c r="A14522" s="2">
        <v>14517</v>
      </c>
      <c r="B14522" s="70" t="s">
        <v>18502</v>
      </c>
      <c r="C14522" s="47" t="s">
        <v>17721</v>
      </c>
      <c r="D14522" s="296">
        <v>1</v>
      </c>
      <c r="E14522" s="295">
        <v>12300</v>
      </c>
      <c r="F14522" s="595">
        <v>12300</v>
      </c>
    </row>
    <row r="14523" spans="1:6" x14ac:dyDescent="0.2">
      <c r="A14523" s="2">
        <v>14518</v>
      </c>
      <c r="B14523" s="70" t="s">
        <v>18503</v>
      </c>
      <c r="C14523" s="47" t="s">
        <v>18790</v>
      </c>
      <c r="D14523" s="296">
        <v>1</v>
      </c>
      <c r="E14523" s="295">
        <v>14251.34</v>
      </c>
      <c r="F14523" s="595">
        <v>14251.34</v>
      </c>
    </row>
    <row r="14524" spans="1:6" x14ac:dyDescent="0.2">
      <c r="A14524" s="2">
        <v>14519</v>
      </c>
      <c r="B14524" s="70" t="s">
        <v>18503</v>
      </c>
      <c r="C14524" s="47" t="s">
        <v>18791</v>
      </c>
      <c r="D14524" s="296">
        <v>1</v>
      </c>
      <c r="E14524" s="295">
        <v>14251.34</v>
      </c>
      <c r="F14524" s="595">
        <v>14251.34</v>
      </c>
    </row>
    <row r="14525" spans="1:6" ht="22.5" x14ac:dyDescent="0.2">
      <c r="A14525" s="2">
        <v>14520</v>
      </c>
      <c r="B14525" s="70" t="s">
        <v>18500</v>
      </c>
      <c r="C14525" s="47" t="s">
        <v>18792</v>
      </c>
      <c r="D14525" s="296">
        <v>1</v>
      </c>
      <c r="E14525" s="295">
        <v>6940</v>
      </c>
      <c r="F14525" s="595">
        <v>6940</v>
      </c>
    </row>
    <row r="14526" spans="1:6" ht="33.75" x14ac:dyDescent="0.2">
      <c r="A14526" s="2">
        <v>14521</v>
      </c>
      <c r="B14526" s="70" t="s">
        <v>18504</v>
      </c>
      <c r="C14526" s="47" t="s">
        <v>17723</v>
      </c>
      <c r="D14526" s="296">
        <v>1</v>
      </c>
      <c r="E14526" s="295">
        <v>48235.3</v>
      </c>
      <c r="F14526" s="595">
        <v>27563.040000000001</v>
      </c>
    </row>
    <row r="14527" spans="1:6" ht="22.5" x14ac:dyDescent="0.2">
      <c r="A14527" s="2">
        <v>14522</v>
      </c>
      <c r="B14527" s="70" t="s">
        <v>18505</v>
      </c>
      <c r="C14527" s="47" t="s">
        <v>18793</v>
      </c>
      <c r="D14527" s="296">
        <v>1</v>
      </c>
      <c r="E14527" s="295">
        <v>9564.17</v>
      </c>
      <c r="F14527" s="595">
        <v>9564.17</v>
      </c>
    </row>
    <row r="14528" spans="1:6" ht="22.5" x14ac:dyDescent="0.2">
      <c r="A14528" s="2">
        <v>14523</v>
      </c>
      <c r="B14528" s="70" t="s">
        <v>18505</v>
      </c>
      <c r="C14528" s="47" t="s">
        <v>18794</v>
      </c>
      <c r="D14528" s="296">
        <v>1</v>
      </c>
      <c r="E14528" s="295">
        <v>9564.17</v>
      </c>
      <c r="F14528" s="595">
        <v>9564.17</v>
      </c>
    </row>
    <row r="14529" spans="1:6" ht="22.5" x14ac:dyDescent="0.2">
      <c r="A14529" s="2">
        <v>14524</v>
      </c>
      <c r="B14529" s="70" t="s">
        <v>18506</v>
      </c>
      <c r="C14529" s="47" t="s">
        <v>18795</v>
      </c>
      <c r="D14529" s="296">
        <v>1</v>
      </c>
      <c r="E14529" s="295">
        <v>9564.16</v>
      </c>
      <c r="F14529" s="595">
        <v>9564.16</v>
      </c>
    </row>
    <row r="14530" spans="1:6" ht="22.5" x14ac:dyDescent="0.2">
      <c r="A14530" s="2">
        <v>14525</v>
      </c>
      <c r="B14530" s="70" t="s">
        <v>18506</v>
      </c>
      <c r="C14530" s="47" t="s">
        <v>18796</v>
      </c>
      <c r="D14530" s="296">
        <v>1</v>
      </c>
      <c r="E14530" s="295">
        <v>9564.17</v>
      </c>
      <c r="F14530" s="595">
        <v>9564.17</v>
      </c>
    </row>
    <row r="14531" spans="1:6" ht="22.5" x14ac:dyDescent="0.2">
      <c r="A14531" s="2">
        <v>14526</v>
      </c>
      <c r="B14531" s="70" t="s">
        <v>18507</v>
      </c>
      <c r="C14531" s="47" t="s">
        <v>18797</v>
      </c>
      <c r="D14531" s="296">
        <v>1</v>
      </c>
      <c r="E14531" s="295">
        <v>9564.16</v>
      </c>
      <c r="F14531" s="595">
        <v>9564.16</v>
      </c>
    </row>
    <row r="14532" spans="1:6" ht="33.75" x14ac:dyDescent="0.2">
      <c r="A14532" s="2">
        <v>14527</v>
      </c>
      <c r="B14532" s="70" t="s">
        <v>18508</v>
      </c>
      <c r="C14532" s="47" t="s">
        <v>18798</v>
      </c>
      <c r="D14532" s="296">
        <v>1</v>
      </c>
      <c r="E14532" s="295">
        <v>4400</v>
      </c>
      <c r="F14532" s="595">
        <v>4400</v>
      </c>
    </row>
    <row r="14533" spans="1:6" ht="22.5" x14ac:dyDescent="0.2">
      <c r="A14533" s="2">
        <v>14528</v>
      </c>
      <c r="B14533" s="70" t="s">
        <v>18509</v>
      </c>
      <c r="C14533" s="47" t="s">
        <v>18799</v>
      </c>
      <c r="D14533" s="296">
        <v>1</v>
      </c>
      <c r="E14533" s="295">
        <v>53363.48</v>
      </c>
      <c r="F14533" s="595">
        <v>53363.48</v>
      </c>
    </row>
    <row r="14534" spans="1:6" ht="22.5" x14ac:dyDescent="0.2">
      <c r="A14534" s="2">
        <v>14529</v>
      </c>
      <c r="B14534" s="70" t="s">
        <v>18509</v>
      </c>
      <c r="C14534" s="47" t="s">
        <v>18800</v>
      </c>
      <c r="D14534" s="296">
        <v>1</v>
      </c>
      <c r="E14534" s="295">
        <v>53363.48</v>
      </c>
      <c r="F14534" s="595">
        <v>53363.48</v>
      </c>
    </row>
    <row r="14535" spans="1:6" ht="22.5" x14ac:dyDescent="0.2">
      <c r="A14535" s="2">
        <v>14530</v>
      </c>
      <c r="B14535" s="70" t="s">
        <v>18509</v>
      </c>
      <c r="C14535" s="47" t="s">
        <v>18801</v>
      </c>
      <c r="D14535" s="296">
        <v>1</v>
      </c>
      <c r="E14535" s="295">
        <v>53363.48</v>
      </c>
      <c r="F14535" s="595">
        <v>53363.48</v>
      </c>
    </row>
    <row r="14536" spans="1:6" ht="33.75" x14ac:dyDescent="0.2">
      <c r="A14536" s="2">
        <v>14531</v>
      </c>
      <c r="B14536" s="70" t="s">
        <v>18510</v>
      </c>
      <c r="C14536" s="47" t="s">
        <v>18802</v>
      </c>
      <c r="D14536" s="296">
        <v>1</v>
      </c>
      <c r="E14536" s="295">
        <v>42850</v>
      </c>
      <c r="F14536" s="595">
        <v>29995.14</v>
      </c>
    </row>
    <row r="14537" spans="1:6" ht="33.75" x14ac:dyDescent="0.2">
      <c r="A14537" s="2">
        <v>14532</v>
      </c>
      <c r="B14537" s="262" t="s">
        <v>11684</v>
      </c>
      <c r="C14537" s="47">
        <v>4101240134</v>
      </c>
      <c r="D14537" s="296">
        <v>1</v>
      </c>
      <c r="E14537" s="298">
        <v>4455</v>
      </c>
      <c r="F14537" s="597">
        <v>4455</v>
      </c>
    </row>
    <row r="14538" spans="1:6" ht="22.5" x14ac:dyDescent="0.2">
      <c r="A14538" s="2">
        <v>14533</v>
      </c>
      <c r="B14538" s="262" t="s">
        <v>18511</v>
      </c>
      <c r="C14538" s="47" t="s">
        <v>18803</v>
      </c>
      <c r="D14538" s="296">
        <v>1</v>
      </c>
      <c r="E14538" s="299">
        <v>19420.830000000002</v>
      </c>
      <c r="F14538" s="597">
        <v>19420.830000000002</v>
      </c>
    </row>
    <row r="14539" spans="1:6" ht="33.75" x14ac:dyDescent="0.2">
      <c r="A14539" s="2">
        <v>14534</v>
      </c>
      <c r="B14539" s="262" t="s">
        <v>11526</v>
      </c>
      <c r="C14539" s="47" t="s">
        <v>18804</v>
      </c>
      <c r="D14539" s="296">
        <v>1</v>
      </c>
      <c r="E14539" s="299">
        <v>82962</v>
      </c>
      <c r="F14539" s="597">
        <v>82962</v>
      </c>
    </row>
    <row r="14540" spans="1:6" ht="33.75" x14ac:dyDescent="0.2">
      <c r="A14540" s="2">
        <v>14535</v>
      </c>
      <c r="B14540" s="262" t="s">
        <v>12340</v>
      </c>
      <c r="C14540" s="47" t="s">
        <v>18805</v>
      </c>
      <c r="D14540" s="296">
        <v>1</v>
      </c>
      <c r="E14540" s="299">
        <v>23590.71</v>
      </c>
      <c r="F14540" s="597">
        <v>23590.71</v>
      </c>
    </row>
    <row r="14541" spans="1:6" x14ac:dyDescent="0.2">
      <c r="A14541" s="2">
        <v>14536</v>
      </c>
      <c r="B14541" s="262" t="s">
        <v>18512</v>
      </c>
      <c r="C14541" s="47" t="s">
        <v>18806</v>
      </c>
      <c r="D14541" s="296">
        <v>1</v>
      </c>
      <c r="E14541" s="299">
        <v>19420.830000000002</v>
      </c>
      <c r="F14541" s="597">
        <v>19420.830000000002</v>
      </c>
    </row>
    <row r="14542" spans="1:6" x14ac:dyDescent="0.2">
      <c r="A14542" s="2">
        <v>14537</v>
      </c>
      <c r="B14542" s="262" t="s">
        <v>18512</v>
      </c>
      <c r="C14542" s="47" t="s">
        <v>18807</v>
      </c>
      <c r="D14542" s="296">
        <v>1</v>
      </c>
      <c r="E14542" s="299">
        <v>19420.830000000002</v>
      </c>
      <c r="F14542" s="597">
        <v>19420.830000000002</v>
      </c>
    </row>
    <row r="14543" spans="1:6" x14ac:dyDescent="0.2">
      <c r="A14543" s="2">
        <v>14538</v>
      </c>
      <c r="B14543" s="262" t="s">
        <v>18512</v>
      </c>
      <c r="C14543" s="47" t="s">
        <v>18808</v>
      </c>
      <c r="D14543" s="296">
        <v>1</v>
      </c>
      <c r="E14543" s="299">
        <v>19420.830000000002</v>
      </c>
      <c r="F14543" s="597">
        <v>19420.830000000002</v>
      </c>
    </row>
    <row r="14544" spans="1:6" ht="56.25" x14ac:dyDescent="0.2">
      <c r="A14544" s="2">
        <v>14539</v>
      </c>
      <c r="B14544" s="262" t="s">
        <v>18513</v>
      </c>
      <c r="C14544" s="47" t="s">
        <v>18809</v>
      </c>
      <c r="D14544" s="296">
        <v>1</v>
      </c>
      <c r="E14544" s="299">
        <v>60906.78</v>
      </c>
      <c r="F14544" s="597">
        <v>60906.78</v>
      </c>
    </row>
    <row r="14545" spans="1:6" ht="33.75" x14ac:dyDescent="0.2">
      <c r="A14545" s="2">
        <v>14540</v>
      </c>
      <c r="B14545" s="262" t="s">
        <v>18514</v>
      </c>
      <c r="C14545" s="47" t="s">
        <v>18810</v>
      </c>
      <c r="D14545" s="296">
        <v>1</v>
      </c>
      <c r="E14545" s="299">
        <v>83260.98</v>
      </c>
      <c r="F14545" s="597">
        <v>83260.98</v>
      </c>
    </row>
    <row r="14546" spans="1:6" ht="56.25" x14ac:dyDescent="0.2">
      <c r="A14546" s="2">
        <v>14541</v>
      </c>
      <c r="B14546" s="262" t="s">
        <v>12338</v>
      </c>
      <c r="C14546" s="120">
        <v>4101240136</v>
      </c>
      <c r="D14546" s="296">
        <v>1</v>
      </c>
      <c r="E14546" s="299">
        <v>5264.2</v>
      </c>
      <c r="F14546" s="597">
        <v>5264.2</v>
      </c>
    </row>
    <row r="14547" spans="1:6" ht="56.25" x14ac:dyDescent="0.2">
      <c r="A14547" s="2">
        <v>14542</v>
      </c>
      <c r="B14547" s="262" t="s">
        <v>12338</v>
      </c>
      <c r="C14547" s="120">
        <v>4101240137</v>
      </c>
      <c r="D14547" s="296">
        <v>1</v>
      </c>
      <c r="E14547" s="299">
        <v>5264.2</v>
      </c>
      <c r="F14547" s="597">
        <v>5264.2</v>
      </c>
    </row>
    <row r="14548" spans="1:6" ht="56.25" x14ac:dyDescent="0.2">
      <c r="A14548" s="2">
        <v>14543</v>
      </c>
      <c r="B14548" s="262" t="s">
        <v>12338</v>
      </c>
      <c r="C14548" s="120">
        <v>4101240138</v>
      </c>
      <c r="D14548" s="296">
        <v>1</v>
      </c>
      <c r="E14548" s="299">
        <v>5264.2</v>
      </c>
      <c r="F14548" s="597">
        <v>5264.2</v>
      </c>
    </row>
    <row r="14549" spans="1:6" ht="56.25" x14ac:dyDescent="0.2">
      <c r="A14549" s="2">
        <v>14544</v>
      </c>
      <c r="B14549" s="262" t="s">
        <v>12338</v>
      </c>
      <c r="C14549" s="120">
        <v>4101240139</v>
      </c>
      <c r="D14549" s="296">
        <v>1</v>
      </c>
      <c r="E14549" s="299">
        <v>5264.2</v>
      </c>
      <c r="F14549" s="597">
        <v>5264.2</v>
      </c>
    </row>
    <row r="14550" spans="1:6" ht="33.75" x14ac:dyDescent="0.2">
      <c r="A14550" s="2">
        <v>14545</v>
      </c>
      <c r="B14550" s="70" t="s">
        <v>18419</v>
      </c>
      <c r="C14550" s="47" t="s">
        <v>18811</v>
      </c>
      <c r="D14550" s="296">
        <v>1</v>
      </c>
      <c r="E14550" s="295">
        <v>12500</v>
      </c>
      <c r="F14550" s="595">
        <v>12500</v>
      </c>
    </row>
    <row r="14551" spans="1:6" ht="22.5" x14ac:dyDescent="0.2">
      <c r="A14551" s="2">
        <v>14546</v>
      </c>
      <c r="B14551" s="70" t="s">
        <v>18460</v>
      </c>
      <c r="C14551" s="47" t="s">
        <v>18812</v>
      </c>
      <c r="D14551" s="296">
        <v>1</v>
      </c>
      <c r="E14551" s="295">
        <v>5992</v>
      </c>
      <c r="F14551" s="595">
        <v>5992</v>
      </c>
    </row>
    <row r="14552" spans="1:6" x14ac:dyDescent="0.2">
      <c r="A14552" s="2">
        <v>14547</v>
      </c>
      <c r="B14552" s="70" t="s">
        <v>1906</v>
      </c>
      <c r="C14552" s="47" t="s">
        <v>18813</v>
      </c>
      <c r="D14552" s="296">
        <v>1</v>
      </c>
      <c r="E14552" s="295">
        <v>8239</v>
      </c>
      <c r="F14552" s="595">
        <v>8239</v>
      </c>
    </row>
    <row r="14553" spans="1:6" ht="22.5" x14ac:dyDescent="0.2">
      <c r="A14553" s="2">
        <v>14548</v>
      </c>
      <c r="B14553" s="70" t="s">
        <v>18515</v>
      </c>
      <c r="C14553" s="47" t="s">
        <v>18814</v>
      </c>
      <c r="D14553" s="296">
        <v>1</v>
      </c>
      <c r="E14553" s="295">
        <v>5115.76</v>
      </c>
      <c r="F14553" s="595">
        <v>5115.76</v>
      </c>
    </row>
    <row r="14554" spans="1:6" ht="22.5" x14ac:dyDescent="0.2">
      <c r="A14554" s="2">
        <v>14549</v>
      </c>
      <c r="B14554" s="70" t="s">
        <v>18476</v>
      </c>
      <c r="C14554" s="47" t="s">
        <v>18815</v>
      </c>
      <c r="D14554" s="296">
        <v>1</v>
      </c>
      <c r="E14554" s="295">
        <v>19800</v>
      </c>
      <c r="F14554" s="595">
        <v>19800</v>
      </c>
    </row>
    <row r="14555" spans="1:6" x14ac:dyDescent="0.2">
      <c r="A14555" s="2">
        <v>14550</v>
      </c>
      <c r="B14555" s="70" t="s">
        <v>18516</v>
      </c>
      <c r="C14555" s="47" t="s">
        <v>18816</v>
      </c>
      <c r="D14555" s="296">
        <v>1</v>
      </c>
      <c r="E14555" s="295">
        <v>7135</v>
      </c>
      <c r="F14555" s="595">
        <v>7135</v>
      </c>
    </row>
    <row r="14556" spans="1:6" x14ac:dyDescent="0.2">
      <c r="A14556" s="2">
        <v>14551</v>
      </c>
      <c r="B14556" s="70" t="s">
        <v>18516</v>
      </c>
      <c r="C14556" s="47" t="s">
        <v>18817</v>
      </c>
      <c r="D14556" s="296">
        <v>1</v>
      </c>
      <c r="E14556" s="295">
        <v>7135</v>
      </c>
      <c r="F14556" s="595">
        <v>7135</v>
      </c>
    </row>
    <row r="14557" spans="1:6" x14ac:dyDescent="0.2">
      <c r="A14557" s="2">
        <v>14552</v>
      </c>
      <c r="B14557" s="70" t="s">
        <v>18516</v>
      </c>
      <c r="C14557" s="47" t="s">
        <v>18818</v>
      </c>
      <c r="D14557" s="296">
        <v>1</v>
      </c>
      <c r="E14557" s="295">
        <v>7135</v>
      </c>
      <c r="F14557" s="595">
        <v>7135</v>
      </c>
    </row>
    <row r="14558" spans="1:6" x14ac:dyDescent="0.2">
      <c r="A14558" s="2">
        <v>14553</v>
      </c>
      <c r="B14558" s="70" t="s">
        <v>18516</v>
      </c>
      <c r="C14558" s="47" t="s">
        <v>18819</v>
      </c>
      <c r="D14558" s="296">
        <v>1</v>
      </c>
      <c r="E14558" s="295">
        <v>7135</v>
      </c>
      <c r="F14558" s="595">
        <v>7135</v>
      </c>
    </row>
    <row r="14559" spans="1:6" x14ac:dyDescent="0.2">
      <c r="A14559" s="2">
        <v>14554</v>
      </c>
      <c r="B14559" s="70" t="s">
        <v>18516</v>
      </c>
      <c r="C14559" s="47" t="s">
        <v>18820</v>
      </c>
      <c r="D14559" s="296">
        <v>1</v>
      </c>
      <c r="E14559" s="295">
        <v>7135</v>
      </c>
      <c r="F14559" s="595">
        <v>7135</v>
      </c>
    </row>
    <row r="14560" spans="1:6" x14ac:dyDescent="0.2">
      <c r="A14560" s="2">
        <v>14555</v>
      </c>
      <c r="B14560" s="70" t="s">
        <v>18516</v>
      </c>
      <c r="C14560" s="47" t="s">
        <v>18821</v>
      </c>
      <c r="D14560" s="296">
        <v>1</v>
      </c>
      <c r="E14560" s="295">
        <v>7135</v>
      </c>
      <c r="F14560" s="595">
        <v>7135</v>
      </c>
    </row>
    <row r="14561" spans="1:6" x14ac:dyDescent="0.2">
      <c r="A14561" s="2">
        <v>14556</v>
      </c>
      <c r="B14561" s="70" t="s">
        <v>18516</v>
      </c>
      <c r="C14561" s="47" t="s">
        <v>18822</v>
      </c>
      <c r="D14561" s="296">
        <v>1</v>
      </c>
      <c r="E14561" s="295">
        <v>7135</v>
      </c>
      <c r="F14561" s="595">
        <v>7135</v>
      </c>
    </row>
    <row r="14562" spans="1:6" x14ac:dyDescent="0.2">
      <c r="A14562" s="2">
        <v>14557</v>
      </c>
      <c r="B14562" s="70" t="s">
        <v>18516</v>
      </c>
      <c r="C14562" s="47" t="s">
        <v>18823</v>
      </c>
      <c r="D14562" s="296">
        <v>1</v>
      </c>
      <c r="E14562" s="295">
        <v>7135</v>
      </c>
      <c r="F14562" s="595">
        <v>7135</v>
      </c>
    </row>
    <row r="14563" spans="1:6" x14ac:dyDescent="0.2">
      <c r="A14563" s="2">
        <v>14558</v>
      </c>
      <c r="B14563" s="70" t="s">
        <v>18516</v>
      </c>
      <c r="C14563" s="47" t="s">
        <v>18824</v>
      </c>
      <c r="D14563" s="296">
        <v>1</v>
      </c>
      <c r="E14563" s="295">
        <v>7135</v>
      </c>
      <c r="F14563" s="595">
        <v>7135</v>
      </c>
    </row>
    <row r="14564" spans="1:6" x14ac:dyDescent="0.2">
      <c r="A14564" s="2">
        <v>14559</v>
      </c>
      <c r="B14564" s="70" t="s">
        <v>18516</v>
      </c>
      <c r="C14564" s="47" t="s">
        <v>18825</v>
      </c>
      <c r="D14564" s="296">
        <v>1</v>
      </c>
      <c r="E14564" s="295">
        <v>7135</v>
      </c>
      <c r="F14564" s="595">
        <v>7135</v>
      </c>
    </row>
    <row r="14565" spans="1:6" x14ac:dyDescent="0.2">
      <c r="A14565" s="2">
        <v>14560</v>
      </c>
      <c r="B14565" s="70" t="s">
        <v>18516</v>
      </c>
      <c r="C14565" s="47" t="s">
        <v>18826</v>
      </c>
      <c r="D14565" s="296">
        <v>1</v>
      </c>
      <c r="E14565" s="295">
        <v>7135</v>
      </c>
      <c r="F14565" s="595">
        <v>7135</v>
      </c>
    </row>
    <row r="14566" spans="1:6" x14ac:dyDescent="0.2">
      <c r="A14566" s="2">
        <v>14561</v>
      </c>
      <c r="B14566" s="70" t="s">
        <v>18516</v>
      </c>
      <c r="C14566" s="47" t="s">
        <v>18827</v>
      </c>
      <c r="D14566" s="296">
        <v>1</v>
      </c>
      <c r="E14566" s="295">
        <v>7135</v>
      </c>
      <c r="F14566" s="595">
        <v>7135</v>
      </c>
    </row>
    <row r="14567" spans="1:6" x14ac:dyDescent="0.2">
      <c r="A14567" s="2">
        <v>14562</v>
      </c>
      <c r="B14567" s="70" t="s">
        <v>18516</v>
      </c>
      <c r="C14567" s="47" t="s">
        <v>18828</v>
      </c>
      <c r="D14567" s="296">
        <v>1</v>
      </c>
      <c r="E14567" s="295">
        <v>7135</v>
      </c>
      <c r="F14567" s="595">
        <v>7135</v>
      </c>
    </row>
    <row r="14568" spans="1:6" ht="22.5" x14ac:dyDescent="0.2">
      <c r="A14568" s="2">
        <v>14563</v>
      </c>
      <c r="B14568" s="70" t="s">
        <v>18479</v>
      </c>
      <c r="C14568" s="47" t="s">
        <v>18829</v>
      </c>
      <c r="D14568" s="296">
        <v>1</v>
      </c>
      <c r="E14568" s="295">
        <v>7523</v>
      </c>
      <c r="F14568" s="595">
        <v>7523</v>
      </c>
    </row>
    <row r="14569" spans="1:6" ht="22.5" x14ac:dyDescent="0.2">
      <c r="A14569" s="2">
        <v>14564</v>
      </c>
      <c r="B14569" s="70" t="s">
        <v>18479</v>
      </c>
      <c r="C14569" s="47" t="s">
        <v>18830</v>
      </c>
      <c r="D14569" s="296">
        <v>1</v>
      </c>
      <c r="E14569" s="295">
        <v>7073</v>
      </c>
      <c r="F14569" s="595">
        <v>7073</v>
      </c>
    </row>
    <row r="14570" spans="1:6" ht="22.5" x14ac:dyDescent="0.2">
      <c r="A14570" s="2">
        <v>14565</v>
      </c>
      <c r="B14570" s="70" t="s">
        <v>18479</v>
      </c>
      <c r="C14570" s="47" t="s">
        <v>18831</v>
      </c>
      <c r="D14570" s="296">
        <v>1</v>
      </c>
      <c r="E14570" s="295">
        <v>7073</v>
      </c>
      <c r="F14570" s="595">
        <v>7073</v>
      </c>
    </row>
    <row r="14571" spans="1:6" ht="22.5" x14ac:dyDescent="0.2">
      <c r="A14571" s="2">
        <v>14566</v>
      </c>
      <c r="B14571" s="70" t="s">
        <v>18479</v>
      </c>
      <c r="C14571" s="47" t="s">
        <v>18832</v>
      </c>
      <c r="D14571" s="296">
        <v>1</v>
      </c>
      <c r="E14571" s="295">
        <v>7523</v>
      </c>
      <c r="F14571" s="595">
        <v>7523</v>
      </c>
    </row>
    <row r="14572" spans="1:6" ht="22.5" x14ac:dyDescent="0.2">
      <c r="A14572" s="2">
        <v>14567</v>
      </c>
      <c r="B14572" s="70" t="s">
        <v>18479</v>
      </c>
      <c r="C14572" s="47" t="s">
        <v>18833</v>
      </c>
      <c r="D14572" s="296">
        <v>1</v>
      </c>
      <c r="E14572" s="295">
        <v>7523</v>
      </c>
      <c r="F14572" s="595">
        <v>7523</v>
      </c>
    </row>
    <row r="14573" spans="1:6" ht="22.5" x14ac:dyDescent="0.2">
      <c r="A14573" s="2">
        <v>14568</v>
      </c>
      <c r="B14573" s="70" t="s">
        <v>18479</v>
      </c>
      <c r="C14573" s="47" t="s">
        <v>18834</v>
      </c>
      <c r="D14573" s="296">
        <v>1</v>
      </c>
      <c r="E14573" s="295">
        <v>7523</v>
      </c>
      <c r="F14573" s="595">
        <v>7523</v>
      </c>
    </row>
    <row r="14574" spans="1:6" ht="22.5" x14ac:dyDescent="0.2">
      <c r="A14574" s="2">
        <v>14569</v>
      </c>
      <c r="B14574" s="70" t="s">
        <v>18479</v>
      </c>
      <c r="C14574" s="47" t="s">
        <v>18835</v>
      </c>
      <c r="D14574" s="296">
        <v>1</v>
      </c>
      <c r="E14574" s="295">
        <v>7523</v>
      </c>
      <c r="F14574" s="595">
        <v>7523</v>
      </c>
    </row>
    <row r="14575" spans="1:6" ht="22.5" x14ac:dyDescent="0.2">
      <c r="A14575" s="2">
        <v>14570</v>
      </c>
      <c r="B14575" s="70" t="s">
        <v>18479</v>
      </c>
      <c r="C14575" s="47" t="s">
        <v>18836</v>
      </c>
      <c r="D14575" s="296">
        <v>1</v>
      </c>
      <c r="E14575" s="295">
        <v>7523</v>
      </c>
      <c r="F14575" s="595">
        <v>7523</v>
      </c>
    </row>
    <row r="14576" spans="1:6" ht="22.5" x14ac:dyDescent="0.2">
      <c r="A14576" s="2">
        <v>14571</v>
      </c>
      <c r="B14576" s="70" t="s">
        <v>18479</v>
      </c>
      <c r="C14576" s="47" t="s">
        <v>18837</v>
      </c>
      <c r="D14576" s="296">
        <v>1</v>
      </c>
      <c r="E14576" s="295">
        <v>7073</v>
      </c>
      <c r="F14576" s="595">
        <v>7073</v>
      </c>
    </row>
    <row r="14577" spans="1:6" ht="22.5" x14ac:dyDescent="0.2">
      <c r="A14577" s="2">
        <v>14572</v>
      </c>
      <c r="B14577" s="70" t="s">
        <v>18479</v>
      </c>
      <c r="C14577" s="47" t="s">
        <v>18838</v>
      </c>
      <c r="D14577" s="296">
        <v>1</v>
      </c>
      <c r="E14577" s="295">
        <v>7523</v>
      </c>
      <c r="F14577" s="595">
        <v>7523</v>
      </c>
    </row>
    <row r="14578" spans="1:6" ht="22.5" x14ac:dyDescent="0.2">
      <c r="A14578" s="2">
        <v>14573</v>
      </c>
      <c r="B14578" s="70" t="s">
        <v>18479</v>
      </c>
      <c r="C14578" s="47" t="s">
        <v>18839</v>
      </c>
      <c r="D14578" s="296">
        <v>1</v>
      </c>
      <c r="E14578" s="295">
        <v>7523</v>
      </c>
      <c r="F14578" s="595">
        <v>7523</v>
      </c>
    </row>
    <row r="14579" spans="1:6" ht="22.5" x14ac:dyDescent="0.2">
      <c r="A14579" s="2">
        <v>14574</v>
      </c>
      <c r="B14579" s="70" t="s">
        <v>18479</v>
      </c>
      <c r="C14579" s="47" t="s">
        <v>18840</v>
      </c>
      <c r="D14579" s="296">
        <v>1</v>
      </c>
      <c r="E14579" s="295">
        <v>7523</v>
      </c>
      <c r="F14579" s="595">
        <v>7523</v>
      </c>
    </row>
    <row r="14580" spans="1:6" ht="22.5" x14ac:dyDescent="0.2">
      <c r="A14580" s="2">
        <v>14575</v>
      </c>
      <c r="B14580" s="70" t="s">
        <v>18479</v>
      </c>
      <c r="C14580" s="47" t="s">
        <v>18841</v>
      </c>
      <c r="D14580" s="296">
        <v>1</v>
      </c>
      <c r="E14580" s="295">
        <v>7071</v>
      </c>
      <c r="F14580" s="595">
        <v>7071</v>
      </c>
    </row>
    <row r="14581" spans="1:6" ht="22.5" x14ac:dyDescent="0.2">
      <c r="A14581" s="2">
        <v>14576</v>
      </c>
      <c r="B14581" s="70" t="s">
        <v>14905</v>
      </c>
      <c r="C14581" s="47" t="s">
        <v>18842</v>
      </c>
      <c r="D14581" s="296">
        <v>1</v>
      </c>
      <c r="E14581" s="295">
        <v>15356.14</v>
      </c>
      <c r="F14581" s="595">
        <v>15356.14</v>
      </c>
    </row>
    <row r="14582" spans="1:6" ht="22.5" x14ac:dyDescent="0.2">
      <c r="A14582" s="2">
        <v>14577</v>
      </c>
      <c r="B14582" s="70" t="s">
        <v>11729</v>
      </c>
      <c r="C14582" s="47" t="s">
        <v>18843</v>
      </c>
      <c r="D14582" s="296">
        <v>1</v>
      </c>
      <c r="E14582" s="295">
        <v>3509.6</v>
      </c>
      <c r="F14582" s="595">
        <v>3509.6</v>
      </c>
    </row>
    <row r="14583" spans="1:6" x14ac:dyDescent="0.2">
      <c r="A14583" s="2">
        <v>14578</v>
      </c>
      <c r="B14583" s="70" t="s">
        <v>18517</v>
      </c>
      <c r="C14583" s="47" t="s">
        <v>18844</v>
      </c>
      <c r="D14583" s="296">
        <v>1</v>
      </c>
      <c r="E14583" s="295">
        <v>7086.6</v>
      </c>
      <c r="F14583" s="595">
        <v>7086.6</v>
      </c>
    </row>
    <row r="14584" spans="1:6" ht="22.5" x14ac:dyDescent="0.2">
      <c r="A14584" s="2">
        <v>14579</v>
      </c>
      <c r="B14584" s="70" t="s">
        <v>18518</v>
      </c>
      <c r="C14584" s="47" t="s">
        <v>18845</v>
      </c>
      <c r="D14584" s="296">
        <v>1</v>
      </c>
      <c r="E14584" s="295">
        <v>6948</v>
      </c>
      <c r="F14584" s="595">
        <v>6948</v>
      </c>
    </row>
    <row r="14585" spans="1:6" ht="22.5" x14ac:dyDescent="0.2">
      <c r="A14585" s="2">
        <v>14580</v>
      </c>
      <c r="B14585" s="70" t="s">
        <v>18519</v>
      </c>
      <c r="C14585" s="47" t="s">
        <v>15956</v>
      </c>
      <c r="D14585" s="296">
        <v>1</v>
      </c>
      <c r="E14585" s="295">
        <v>7999.2</v>
      </c>
      <c r="F14585" s="595">
        <v>7999.2</v>
      </c>
    </row>
    <row r="14586" spans="1:6" ht="22.5" x14ac:dyDescent="0.2">
      <c r="A14586" s="2">
        <v>14581</v>
      </c>
      <c r="B14586" s="70" t="s">
        <v>18520</v>
      </c>
      <c r="C14586" s="47" t="s">
        <v>18846</v>
      </c>
      <c r="D14586" s="296">
        <v>1</v>
      </c>
      <c r="E14586" s="295">
        <v>3836.56</v>
      </c>
      <c r="F14586" s="595">
        <v>3836.56</v>
      </c>
    </row>
    <row r="14587" spans="1:6" ht="22.5" x14ac:dyDescent="0.2">
      <c r="A14587" s="2">
        <v>14582</v>
      </c>
      <c r="B14587" s="70" t="s">
        <v>18520</v>
      </c>
      <c r="C14587" s="47" t="s">
        <v>18847</v>
      </c>
      <c r="D14587" s="296">
        <v>1</v>
      </c>
      <c r="E14587" s="295">
        <v>3836.56</v>
      </c>
      <c r="F14587" s="595">
        <v>3836.56</v>
      </c>
    </row>
    <row r="14588" spans="1:6" ht="22.5" x14ac:dyDescent="0.2">
      <c r="A14588" s="2">
        <v>14583</v>
      </c>
      <c r="B14588" s="70" t="s">
        <v>18521</v>
      </c>
      <c r="C14588" s="47" t="s">
        <v>18848</v>
      </c>
      <c r="D14588" s="296">
        <v>1</v>
      </c>
      <c r="E14588" s="295">
        <v>3540.96</v>
      </c>
      <c r="F14588" s="595">
        <v>3540.96</v>
      </c>
    </row>
    <row r="14589" spans="1:6" ht="22.5" x14ac:dyDescent="0.2">
      <c r="A14589" s="2">
        <v>14584</v>
      </c>
      <c r="B14589" s="70" t="s">
        <v>18519</v>
      </c>
      <c r="C14589" s="47" t="s">
        <v>18849</v>
      </c>
      <c r="D14589" s="296">
        <v>1</v>
      </c>
      <c r="E14589" s="295">
        <v>8167.68</v>
      </c>
      <c r="F14589" s="595">
        <v>8167.68</v>
      </c>
    </row>
    <row r="14590" spans="1:6" x14ac:dyDescent="0.2">
      <c r="A14590" s="2">
        <v>14585</v>
      </c>
      <c r="B14590" s="70" t="s">
        <v>18522</v>
      </c>
      <c r="C14590" s="47" t="s">
        <v>17512</v>
      </c>
      <c r="D14590" s="296">
        <v>1</v>
      </c>
      <c r="E14590" s="295">
        <v>9692.64</v>
      </c>
      <c r="F14590" s="595">
        <v>9692.64</v>
      </c>
    </row>
    <row r="14591" spans="1:6" x14ac:dyDescent="0.2">
      <c r="A14591" s="2">
        <v>14586</v>
      </c>
      <c r="B14591" s="70" t="s">
        <v>18523</v>
      </c>
      <c r="C14591" s="47" t="s">
        <v>18850</v>
      </c>
      <c r="D14591" s="296">
        <v>1</v>
      </c>
      <c r="E14591" s="295">
        <v>3016.25</v>
      </c>
      <c r="F14591" s="595">
        <v>3016.25</v>
      </c>
    </row>
    <row r="14592" spans="1:6" ht="22.5" x14ac:dyDescent="0.2">
      <c r="A14592" s="2">
        <v>14587</v>
      </c>
      <c r="B14592" s="70" t="s">
        <v>18524</v>
      </c>
      <c r="C14592" s="47" t="s">
        <v>18851</v>
      </c>
      <c r="D14592" s="296">
        <v>1</v>
      </c>
      <c r="E14592" s="295">
        <v>10240</v>
      </c>
      <c r="F14592" s="595">
        <v>10240</v>
      </c>
    </row>
    <row r="14593" spans="1:6" ht="22.5" x14ac:dyDescent="0.2">
      <c r="A14593" s="2">
        <v>14588</v>
      </c>
      <c r="B14593" s="70" t="s">
        <v>18524</v>
      </c>
      <c r="C14593" s="47" t="s">
        <v>18852</v>
      </c>
      <c r="D14593" s="296">
        <v>1</v>
      </c>
      <c r="E14593" s="295">
        <v>10240</v>
      </c>
      <c r="F14593" s="595">
        <v>10240</v>
      </c>
    </row>
    <row r="14594" spans="1:6" ht="22.5" x14ac:dyDescent="0.2">
      <c r="A14594" s="2">
        <v>14589</v>
      </c>
      <c r="B14594" s="70" t="s">
        <v>18414</v>
      </c>
      <c r="C14594" s="47" t="s">
        <v>18853</v>
      </c>
      <c r="D14594" s="296">
        <v>1</v>
      </c>
      <c r="E14594" s="295">
        <v>3502.5</v>
      </c>
      <c r="F14594" s="595">
        <v>3502.5</v>
      </c>
    </row>
    <row r="14595" spans="1:6" x14ac:dyDescent="0.2">
      <c r="A14595" s="2">
        <v>14590</v>
      </c>
      <c r="B14595" s="70" t="s">
        <v>18434</v>
      </c>
      <c r="C14595" s="47" t="s">
        <v>18854</v>
      </c>
      <c r="D14595" s="296">
        <v>1</v>
      </c>
      <c r="E14595" s="295">
        <v>5030.2</v>
      </c>
      <c r="F14595" s="595">
        <v>5030.2</v>
      </c>
    </row>
    <row r="14596" spans="1:6" x14ac:dyDescent="0.2">
      <c r="A14596" s="2">
        <v>14591</v>
      </c>
      <c r="B14596" s="70" t="s">
        <v>18525</v>
      </c>
      <c r="C14596" s="47" t="s">
        <v>18855</v>
      </c>
      <c r="D14596" s="296">
        <v>1</v>
      </c>
      <c r="E14596" s="295">
        <v>3042.83</v>
      </c>
      <c r="F14596" s="595">
        <v>3042.83</v>
      </c>
    </row>
    <row r="14597" spans="1:6" ht="22.5" x14ac:dyDescent="0.2">
      <c r="A14597" s="2">
        <v>14592</v>
      </c>
      <c r="B14597" s="70" t="s">
        <v>18474</v>
      </c>
      <c r="C14597" s="47" t="s">
        <v>18856</v>
      </c>
      <c r="D14597" s="296">
        <v>1</v>
      </c>
      <c r="E14597" s="295">
        <v>6000</v>
      </c>
      <c r="F14597" s="595">
        <v>6000</v>
      </c>
    </row>
    <row r="14598" spans="1:6" ht="22.5" x14ac:dyDescent="0.2">
      <c r="A14598" s="2">
        <v>14593</v>
      </c>
      <c r="B14598" s="70" t="s">
        <v>18474</v>
      </c>
      <c r="C14598" s="47" t="s">
        <v>18857</v>
      </c>
      <c r="D14598" s="296">
        <v>1</v>
      </c>
      <c r="E14598" s="295">
        <v>6000</v>
      </c>
      <c r="F14598" s="595">
        <v>6000</v>
      </c>
    </row>
    <row r="14599" spans="1:6" ht="22.5" x14ac:dyDescent="0.2">
      <c r="A14599" s="2">
        <v>14594</v>
      </c>
      <c r="B14599" s="70" t="s">
        <v>18474</v>
      </c>
      <c r="C14599" s="47" t="s">
        <v>18858</v>
      </c>
      <c r="D14599" s="296">
        <v>1</v>
      </c>
      <c r="E14599" s="295">
        <v>6000</v>
      </c>
      <c r="F14599" s="595">
        <v>6000</v>
      </c>
    </row>
    <row r="14600" spans="1:6" ht="22.5" x14ac:dyDescent="0.2">
      <c r="A14600" s="2">
        <v>14595</v>
      </c>
      <c r="B14600" s="70" t="s">
        <v>18479</v>
      </c>
      <c r="C14600" s="47" t="s">
        <v>18859</v>
      </c>
      <c r="D14600" s="296">
        <v>1</v>
      </c>
      <c r="E14600" s="295">
        <v>7450</v>
      </c>
      <c r="F14600" s="595">
        <v>7450</v>
      </c>
    </row>
    <row r="14601" spans="1:6" ht="22.5" x14ac:dyDescent="0.2">
      <c r="A14601" s="2">
        <v>14596</v>
      </c>
      <c r="B14601" s="70" t="s">
        <v>18479</v>
      </c>
      <c r="C14601" s="47" t="s">
        <v>18860</v>
      </c>
      <c r="D14601" s="296">
        <v>1</v>
      </c>
      <c r="E14601" s="295">
        <v>7000</v>
      </c>
      <c r="F14601" s="595">
        <v>7000</v>
      </c>
    </row>
    <row r="14602" spans="1:6" ht="22.5" x14ac:dyDescent="0.2">
      <c r="A14602" s="2">
        <v>14597</v>
      </c>
      <c r="B14602" s="70" t="s">
        <v>18479</v>
      </c>
      <c r="C14602" s="47" t="s">
        <v>18861</v>
      </c>
      <c r="D14602" s="296">
        <v>1</v>
      </c>
      <c r="E14602" s="295">
        <v>7000</v>
      </c>
      <c r="F14602" s="595">
        <v>7000</v>
      </c>
    </row>
    <row r="14603" spans="1:6" ht="22.5" x14ac:dyDescent="0.2">
      <c r="A14603" s="2">
        <v>14598</v>
      </c>
      <c r="B14603" s="70" t="s">
        <v>18479</v>
      </c>
      <c r="C14603" s="47" t="s">
        <v>18862</v>
      </c>
      <c r="D14603" s="296">
        <v>1</v>
      </c>
      <c r="E14603" s="295">
        <v>7000</v>
      </c>
      <c r="F14603" s="595">
        <v>7000</v>
      </c>
    </row>
    <row r="14604" spans="1:6" ht="22.5" x14ac:dyDescent="0.2">
      <c r="A14604" s="2">
        <v>14599</v>
      </c>
      <c r="B14604" s="70" t="s">
        <v>18479</v>
      </c>
      <c r="C14604" s="47" t="s">
        <v>18863</v>
      </c>
      <c r="D14604" s="296">
        <v>1</v>
      </c>
      <c r="E14604" s="295">
        <v>7450</v>
      </c>
      <c r="F14604" s="595">
        <v>7450</v>
      </c>
    </row>
    <row r="14605" spans="1:6" x14ac:dyDescent="0.2">
      <c r="A14605" s="2">
        <v>14600</v>
      </c>
      <c r="B14605" s="70" t="s">
        <v>1906</v>
      </c>
      <c r="C14605" s="47" t="s">
        <v>18864</v>
      </c>
      <c r="D14605" s="296">
        <v>1</v>
      </c>
      <c r="E14605" s="295">
        <v>6500</v>
      </c>
      <c r="F14605" s="595">
        <v>6500</v>
      </c>
    </row>
    <row r="14606" spans="1:6" x14ac:dyDescent="0.2">
      <c r="A14606" s="2">
        <v>14601</v>
      </c>
      <c r="B14606" s="70" t="s">
        <v>1906</v>
      </c>
      <c r="C14606" s="47" t="s">
        <v>18865</v>
      </c>
      <c r="D14606" s="296">
        <v>1</v>
      </c>
      <c r="E14606" s="295">
        <v>6500</v>
      </c>
      <c r="F14606" s="595">
        <v>6500</v>
      </c>
    </row>
    <row r="14607" spans="1:6" x14ac:dyDescent="0.2">
      <c r="A14607" s="2">
        <v>14602</v>
      </c>
      <c r="B14607" s="70" t="s">
        <v>1906</v>
      </c>
      <c r="C14607" s="47" t="s">
        <v>18866</v>
      </c>
      <c r="D14607" s="296">
        <v>1</v>
      </c>
      <c r="E14607" s="295">
        <v>6500</v>
      </c>
      <c r="F14607" s="595">
        <v>6500</v>
      </c>
    </row>
    <row r="14608" spans="1:6" x14ac:dyDescent="0.2">
      <c r="A14608" s="2">
        <v>14603</v>
      </c>
      <c r="B14608" s="70" t="s">
        <v>1906</v>
      </c>
      <c r="C14608" s="47" t="s">
        <v>18867</v>
      </c>
      <c r="D14608" s="296">
        <v>1</v>
      </c>
      <c r="E14608" s="295">
        <v>6500</v>
      </c>
      <c r="F14608" s="595">
        <v>6500</v>
      </c>
    </row>
    <row r="14609" spans="1:6" x14ac:dyDescent="0.2">
      <c r="A14609" s="2">
        <v>14604</v>
      </c>
      <c r="B14609" s="70" t="s">
        <v>1906</v>
      </c>
      <c r="C14609" s="47" t="s">
        <v>18868</v>
      </c>
      <c r="D14609" s="296">
        <v>1</v>
      </c>
      <c r="E14609" s="295">
        <v>6500</v>
      </c>
      <c r="F14609" s="595">
        <v>6500</v>
      </c>
    </row>
    <row r="14610" spans="1:6" x14ac:dyDescent="0.2">
      <c r="A14610" s="2">
        <v>14605</v>
      </c>
      <c r="B14610" s="70" t="s">
        <v>1906</v>
      </c>
      <c r="C14610" s="47" t="s">
        <v>18869</v>
      </c>
      <c r="D14610" s="296">
        <v>1</v>
      </c>
      <c r="E14610" s="295">
        <v>6500</v>
      </c>
      <c r="F14610" s="595">
        <v>6500</v>
      </c>
    </row>
    <row r="14611" spans="1:6" ht="22.5" x14ac:dyDescent="0.2">
      <c r="A14611" s="2">
        <v>14606</v>
      </c>
      <c r="B14611" s="70" t="s">
        <v>18479</v>
      </c>
      <c r="C14611" s="47" t="s">
        <v>18870</v>
      </c>
      <c r="D14611" s="296">
        <v>1</v>
      </c>
      <c r="E14611" s="295">
        <v>7450</v>
      </c>
      <c r="F14611" s="595">
        <v>7450</v>
      </c>
    </row>
    <row r="14612" spans="1:6" ht="22.5" x14ac:dyDescent="0.2">
      <c r="A14612" s="2">
        <v>14607</v>
      </c>
      <c r="B14612" s="70" t="s">
        <v>18479</v>
      </c>
      <c r="C14612" s="47" t="s">
        <v>18871</v>
      </c>
      <c r="D14612" s="296">
        <v>1</v>
      </c>
      <c r="E14612" s="295">
        <v>7450</v>
      </c>
      <c r="F14612" s="595">
        <v>7450</v>
      </c>
    </row>
    <row r="14613" spans="1:6" ht="22.5" x14ac:dyDescent="0.2">
      <c r="A14613" s="2">
        <v>14608</v>
      </c>
      <c r="B14613" s="70" t="s">
        <v>18479</v>
      </c>
      <c r="C14613" s="47" t="s">
        <v>18872</v>
      </c>
      <c r="D14613" s="296">
        <v>1</v>
      </c>
      <c r="E14613" s="295">
        <v>7450</v>
      </c>
      <c r="F14613" s="595">
        <v>7450</v>
      </c>
    </row>
    <row r="14614" spans="1:6" ht="22.5" x14ac:dyDescent="0.2">
      <c r="A14614" s="2">
        <v>14609</v>
      </c>
      <c r="B14614" s="70" t="s">
        <v>18479</v>
      </c>
      <c r="C14614" s="47" t="s">
        <v>18873</v>
      </c>
      <c r="D14614" s="296">
        <v>1</v>
      </c>
      <c r="E14614" s="295">
        <v>7000</v>
      </c>
      <c r="F14614" s="595">
        <v>7000</v>
      </c>
    </row>
    <row r="14615" spans="1:6" ht="22.5" x14ac:dyDescent="0.2">
      <c r="A14615" s="2">
        <v>14610</v>
      </c>
      <c r="B14615" s="70" t="s">
        <v>18502</v>
      </c>
      <c r="C14615" s="47" t="s">
        <v>17722</v>
      </c>
      <c r="D14615" s="296">
        <v>1</v>
      </c>
      <c r="E14615" s="295">
        <v>12300</v>
      </c>
      <c r="F14615" s="595">
        <v>12300</v>
      </c>
    </row>
    <row r="14616" spans="1:6" x14ac:dyDescent="0.2">
      <c r="A14616" s="2">
        <v>14611</v>
      </c>
      <c r="B14616" s="70" t="s">
        <v>18503</v>
      </c>
      <c r="C14616" s="47" t="s">
        <v>17718</v>
      </c>
      <c r="D14616" s="296">
        <v>1</v>
      </c>
      <c r="E14616" s="295">
        <v>14251.34</v>
      </c>
      <c r="F14616" s="595">
        <v>14251.34</v>
      </c>
    </row>
    <row r="14617" spans="1:6" x14ac:dyDescent="0.2">
      <c r="A14617" s="2">
        <v>14612</v>
      </c>
      <c r="B14617" s="70" t="s">
        <v>18503</v>
      </c>
      <c r="C14617" s="47" t="s">
        <v>18874</v>
      </c>
      <c r="D14617" s="296">
        <v>1</v>
      </c>
      <c r="E14617" s="295">
        <v>14251.34</v>
      </c>
      <c r="F14617" s="595">
        <v>14251.34</v>
      </c>
    </row>
    <row r="14618" spans="1:6" x14ac:dyDescent="0.2">
      <c r="A14618" s="2">
        <v>14613</v>
      </c>
      <c r="B14618" s="70" t="s">
        <v>18503</v>
      </c>
      <c r="C14618" s="47" t="s">
        <v>18875</v>
      </c>
      <c r="D14618" s="296">
        <v>1</v>
      </c>
      <c r="E14618" s="295">
        <v>14251.34</v>
      </c>
      <c r="F14618" s="595">
        <v>14251.34</v>
      </c>
    </row>
    <row r="14619" spans="1:6" ht="22.5" x14ac:dyDescent="0.2">
      <c r="A14619" s="2">
        <v>14614</v>
      </c>
      <c r="B14619" s="70" t="s">
        <v>18505</v>
      </c>
      <c r="C14619" s="47" t="s">
        <v>18876</v>
      </c>
      <c r="D14619" s="296">
        <v>1</v>
      </c>
      <c r="E14619" s="295">
        <f>9564.17+450</f>
        <v>10014.17</v>
      </c>
      <c r="F14619" s="595">
        <f>9564.17+450</f>
        <v>10014.17</v>
      </c>
    </row>
    <row r="14620" spans="1:6" x14ac:dyDescent="0.2">
      <c r="A14620" s="2">
        <v>14615</v>
      </c>
      <c r="B14620" s="70" t="s">
        <v>18526</v>
      </c>
      <c r="C14620" s="47">
        <v>4101240147</v>
      </c>
      <c r="D14620" s="296">
        <v>1</v>
      </c>
      <c r="E14620" s="295">
        <v>23130</v>
      </c>
      <c r="F14620" s="595">
        <v>23130</v>
      </c>
    </row>
    <row r="14621" spans="1:6" x14ac:dyDescent="0.2">
      <c r="A14621" s="2">
        <v>14616</v>
      </c>
      <c r="B14621" s="70" t="s">
        <v>18527</v>
      </c>
      <c r="C14621" s="47">
        <v>4101240151</v>
      </c>
      <c r="D14621" s="296">
        <v>1</v>
      </c>
      <c r="E14621" s="295">
        <v>9280</v>
      </c>
      <c r="F14621" s="595">
        <v>9280</v>
      </c>
    </row>
    <row r="14622" spans="1:6" x14ac:dyDescent="0.2">
      <c r="A14622" s="2">
        <v>14617</v>
      </c>
      <c r="B14622" s="70" t="s">
        <v>18527</v>
      </c>
      <c r="C14622" s="47">
        <v>4101240150</v>
      </c>
      <c r="D14622" s="296">
        <v>1</v>
      </c>
      <c r="E14622" s="295">
        <v>9280</v>
      </c>
      <c r="F14622" s="595">
        <v>9280</v>
      </c>
    </row>
    <row r="14623" spans="1:6" x14ac:dyDescent="0.2">
      <c r="A14623" s="2">
        <v>14618</v>
      </c>
      <c r="B14623" s="70" t="s">
        <v>18527</v>
      </c>
      <c r="C14623" s="47">
        <v>4101240149</v>
      </c>
      <c r="D14623" s="296">
        <v>1</v>
      </c>
      <c r="E14623" s="295">
        <v>9280</v>
      </c>
      <c r="F14623" s="595">
        <v>9280</v>
      </c>
    </row>
    <row r="14624" spans="1:6" x14ac:dyDescent="0.2">
      <c r="A14624" s="2">
        <v>14619</v>
      </c>
      <c r="B14624" s="70" t="s">
        <v>18527</v>
      </c>
      <c r="C14624" s="47">
        <v>4101240148</v>
      </c>
      <c r="D14624" s="296">
        <v>1</v>
      </c>
      <c r="E14624" s="295">
        <v>9280</v>
      </c>
      <c r="F14624" s="595">
        <v>9280</v>
      </c>
    </row>
    <row r="14625" spans="1:6" ht="22.5" x14ac:dyDescent="0.2">
      <c r="A14625" s="2">
        <v>14620</v>
      </c>
      <c r="B14625" s="70" t="s">
        <v>18528</v>
      </c>
      <c r="C14625" s="47">
        <v>4101240171</v>
      </c>
      <c r="D14625" s="296">
        <v>1</v>
      </c>
      <c r="E14625" s="295">
        <v>25950</v>
      </c>
      <c r="F14625" s="595">
        <v>25950</v>
      </c>
    </row>
    <row r="14626" spans="1:6" ht="22.5" x14ac:dyDescent="0.2">
      <c r="A14626" s="2">
        <v>14621</v>
      </c>
      <c r="B14626" s="70" t="s">
        <v>18528</v>
      </c>
      <c r="C14626" s="47">
        <v>4101240172</v>
      </c>
      <c r="D14626" s="296">
        <v>1</v>
      </c>
      <c r="E14626" s="295">
        <v>25950</v>
      </c>
      <c r="F14626" s="595">
        <v>25950</v>
      </c>
    </row>
    <row r="14627" spans="1:6" ht="22.5" x14ac:dyDescent="0.2">
      <c r="A14627" s="2">
        <v>14622</v>
      </c>
      <c r="B14627" s="283" t="s">
        <v>18529</v>
      </c>
      <c r="C14627" s="47">
        <v>4101240170</v>
      </c>
      <c r="D14627" s="296">
        <v>1</v>
      </c>
      <c r="E14627" s="295">
        <v>9890</v>
      </c>
      <c r="F14627" s="595">
        <v>9890</v>
      </c>
    </row>
    <row r="14628" spans="1:6" ht="22.5" x14ac:dyDescent="0.2">
      <c r="A14628" s="2">
        <v>14623</v>
      </c>
      <c r="B14628" s="283" t="s">
        <v>18530</v>
      </c>
      <c r="C14628" s="47">
        <v>4101240169</v>
      </c>
      <c r="D14628" s="296">
        <v>1</v>
      </c>
      <c r="E14628" s="295">
        <v>5790</v>
      </c>
      <c r="F14628" s="595">
        <v>5790</v>
      </c>
    </row>
    <row r="14629" spans="1:6" ht="22.5" x14ac:dyDescent="0.2">
      <c r="A14629" s="2">
        <v>14624</v>
      </c>
      <c r="B14629" s="283" t="s">
        <v>18531</v>
      </c>
      <c r="C14629" s="47">
        <v>4101240156</v>
      </c>
      <c r="D14629" s="296">
        <v>1</v>
      </c>
      <c r="E14629" s="295">
        <v>3980</v>
      </c>
      <c r="F14629" s="595">
        <v>3980</v>
      </c>
    </row>
    <row r="14630" spans="1:6" ht="22.5" x14ac:dyDescent="0.2">
      <c r="A14630" s="2">
        <v>14625</v>
      </c>
      <c r="B14630" s="283" t="s">
        <v>18531</v>
      </c>
      <c r="C14630" s="47">
        <v>4101240155</v>
      </c>
      <c r="D14630" s="296">
        <v>1</v>
      </c>
      <c r="E14630" s="295">
        <v>3980</v>
      </c>
      <c r="F14630" s="595">
        <v>3980</v>
      </c>
    </row>
    <row r="14631" spans="1:6" ht="22.5" x14ac:dyDescent="0.2">
      <c r="A14631" s="2">
        <v>14626</v>
      </c>
      <c r="B14631" s="283" t="s">
        <v>18531</v>
      </c>
      <c r="C14631" s="47">
        <v>4101240154</v>
      </c>
      <c r="D14631" s="296">
        <v>1</v>
      </c>
      <c r="E14631" s="295">
        <v>3980</v>
      </c>
      <c r="F14631" s="595">
        <v>3980</v>
      </c>
    </row>
    <row r="14632" spans="1:6" ht="22.5" x14ac:dyDescent="0.2">
      <c r="A14632" s="2">
        <v>14627</v>
      </c>
      <c r="B14632" s="283" t="s">
        <v>18531</v>
      </c>
      <c r="C14632" s="47">
        <v>4101240153</v>
      </c>
      <c r="D14632" s="296">
        <v>1</v>
      </c>
      <c r="E14632" s="295">
        <v>3980</v>
      </c>
      <c r="F14632" s="595">
        <v>3980</v>
      </c>
    </row>
    <row r="14633" spans="1:6" ht="22.5" x14ac:dyDescent="0.2">
      <c r="A14633" s="2">
        <v>14628</v>
      </c>
      <c r="B14633" s="283" t="s">
        <v>18531</v>
      </c>
      <c r="C14633" s="47">
        <v>4101240152</v>
      </c>
      <c r="D14633" s="296">
        <v>1</v>
      </c>
      <c r="E14633" s="295">
        <v>3980</v>
      </c>
      <c r="F14633" s="595">
        <v>3980</v>
      </c>
    </row>
    <row r="14634" spans="1:6" ht="33.75" x14ac:dyDescent="0.2">
      <c r="A14634" s="2">
        <v>14629</v>
      </c>
      <c r="B14634" s="70" t="s">
        <v>18532</v>
      </c>
      <c r="C14634" s="47" t="s">
        <v>18877</v>
      </c>
      <c r="D14634" s="296">
        <v>1</v>
      </c>
      <c r="E14634" s="295">
        <v>7479.3</v>
      </c>
      <c r="F14634" s="595">
        <v>7479.3</v>
      </c>
    </row>
    <row r="14635" spans="1:6" ht="33.75" x14ac:dyDescent="0.2">
      <c r="A14635" s="2">
        <v>14630</v>
      </c>
      <c r="B14635" s="70" t="s">
        <v>18532</v>
      </c>
      <c r="C14635" s="47" t="s">
        <v>18878</v>
      </c>
      <c r="D14635" s="296">
        <v>1</v>
      </c>
      <c r="E14635" s="295">
        <v>8624.2000000000007</v>
      </c>
      <c r="F14635" s="595">
        <v>8624.2000000000007</v>
      </c>
    </row>
    <row r="14636" spans="1:6" x14ac:dyDescent="0.2">
      <c r="A14636" s="2">
        <v>14631</v>
      </c>
      <c r="B14636" s="70" t="s">
        <v>18533</v>
      </c>
      <c r="C14636" s="47" t="s">
        <v>18879</v>
      </c>
      <c r="D14636" s="296">
        <v>1</v>
      </c>
      <c r="E14636" s="295">
        <v>7669</v>
      </c>
      <c r="F14636" s="595">
        <v>7669</v>
      </c>
    </row>
    <row r="14637" spans="1:6" x14ac:dyDescent="0.2">
      <c r="A14637" s="2">
        <v>14632</v>
      </c>
      <c r="B14637" s="70" t="s">
        <v>18533</v>
      </c>
      <c r="C14637" s="47" t="s">
        <v>18880</v>
      </c>
      <c r="D14637" s="296">
        <v>1</v>
      </c>
      <c r="E14637" s="295">
        <v>7669</v>
      </c>
      <c r="F14637" s="595">
        <v>7669</v>
      </c>
    </row>
    <row r="14638" spans="1:6" x14ac:dyDescent="0.2">
      <c r="A14638" s="2">
        <v>14633</v>
      </c>
      <c r="B14638" s="70" t="s">
        <v>18533</v>
      </c>
      <c r="C14638" s="47" t="s">
        <v>18881</v>
      </c>
      <c r="D14638" s="296">
        <v>1</v>
      </c>
      <c r="E14638" s="295">
        <v>7669</v>
      </c>
      <c r="F14638" s="595">
        <v>7669</v>
      </c>
    </row>
    <row r="14639" spans="1:6" ht="22.5" x14ac:dyDescent="0.2">
      <c r="A14639" s="2">
        <v>14634</v>
      </c>
      <c r="B14639" s="70" t="s">
        <v>18534</v>
      </c>
      <c r="C14639" s="47" t="s">
        <v>12626</v>
      </c>
      <c r="D14639" s="296">
        <v>1</v>
      </c>
      <c r="E14639" s="295">
        <v>7490</v>
      </c>
      <c r="F14639" s="595">
        <v>7490</v>
      </c>
    </row>
    <row r="14640" spans="1:6" ht="22.5" x14ac:dyDescent="0.2">
      <c r="A14640" s="2">
        <v>14635</v>
      </c>
      <c r="B14640" s="70" t="s">
        <v>18534</v>
      </c>
      <c r="C14640" s="47" t="s">
        <v>18882</v>
      </c>
      <c r="D14640" s="296">
        <v>1</v>
      </c>
      <c r="E14640" s="295">
        <v>7490</v>
      </c>
      <c r="F14640" s="595">
        <v>7490</v>
      </c>
    </row>
    <row r="14641" spans="1:6" ht="22.5" x14ac:dyDescent="0.2">
      <c r="A14641" s="2">
        <v>14636</v>
      </c>
      <c r="B14641" s="70" t="s">
        <v>18534</v>
      </c>
      <c r="C14641" s="47" t="s">
        <v>18883</v>
      </c>
      <c r="D14641" s="296">
        <v>1</v>
      </c>
      <c r="E14641" s="295">
        <v>7490</v>
      </c>
      <c r="F14641" s="595">
        <v>7490</v>
      </c>
    </row>
    <row r="14642" spans="1:6" ht="22.5" x14ac:dyDescent="0.2">
      <c r="A14642" s="2">
        <v>14637</v>
      </c>
      <c r="B14642" s="70" t="s">
        <v>18534</v>
      </c>
      <c r="C14642" s="47" t="s">
        <v>18884</v>
      </c>
      <c r="D14642" s="296">
        <v>1</v>
      </c>
      <c r="E14642" s="295">
        <v>7490</v>
      </c>
      <c r="F14642" s="595">
        <v>7490</v>
      </c>
    </row>
    <row r="14643" spans="1:6" ht="22.5" x14ac:dyDescent="0.2">
      <c r="A14643" s="2">
        <v>14638</v>
      </c>
      <c r="B14643" s="70" t="s">
        <v>18534</v>
      </c>
      <c r="C14643" s="47" t="s">
        <v>13232</v>
      </c>
      <c r="D14643" s="296">
        <v>1</v>
      </c>
      <c r="E14643" s="295">
        <v>7490</v>
      </c>
      <c r="F14643" s="595">
        <v>7490</v>
      </c>
    </row>
    <row r="14644" spans="1:6" ht="22.5" x14ac:dyDescent="0.2">
      <c r="A14644" s="2">
        <v>14639</v>
      </c>
      <c r="B14644" s="70" t="s">
        <v>18534</v>
      </c>
      <c r="C14644" s="47" t="s">
        <v>13233</v>
      </c>
      <c r="D14644" s="296">
        <v>1</v>
      </c>
      <c r="E14644" s="295">
        <v>7490</v>
      </c>
      <c r="F14644" s="595">
        <v>7490</v>
      </c>
    </row>
    <row r="14645" spans="1:6" ht="22.5" x14ac:dyDescent="0.2">
      <c r="A14645" s="2">
        <v>14640</v>
      </c>
      <c r="B14645" s="70" t="s">
        <v>18534</v>
      </c>
      <c r="C14645" s="47" t="s">
        <v>18885</v>
      </c>
      <c r="D14645" s="296">
        <v>1</v>
      </c>
      <c r="E14645" s="295">
        <v>7490</v>
      </c>
      <c r="F14645" s="595">
        <v>7490</v>
      </c>
    </row>
    <row r="14646" spans="1:6" ht="22.5" x14ac:dyDescent="0.2">
      <c r="A14646" s="2">
        <v>14641</v>
      </c>
      <c r="B14646" s="70" t="s">
        <v>18534</v>
      </c>
      <c r="C14646" s="47" t="s">
        <v>18886</v>
      </c>
      <c r="D14646" s="296">
        <v>1</v>
      </c>
      <c r="E14646" s="295">
        <v>7490</v>
      </c>
      <c r="F14646" s="595">
        <v>7490</v>
      </c>
    </row>
    <row r="14647" spans="1:6" ht="22.5" x14ac:dyDescent="0.2">
      <c r="A14647" s="2">
        <v>14642</v>
      </c>
      <c r="B14647" s="70" t="s">
        <v>18535</v>
      </c>
      <c r="C14647" s="47" t="s">
        <v>18887</v>
      </c>
      <c r="D14647" s="296">
        <v>1</v>
      </c>
      <c r="E14647" s="295">
        <v>16250</v>
      </c>
      <c r="F14647" s="595">
        <v>16250</v>
      </c>
    </row>
    <row r="14648" spans="1:6" ht="22.5" x14ac:dyDescent="0.2">
      <c r="A14648" s="2">
        <v>14643</v>
      </c>
      <c r="B14648" s="70" t="s">
        <v>18536</v>
      </c>
      <c r="C14648" s="47" t="s">
        <v>18888</v>
      </c>
      <c r="D14648" s="296">
        <v>1</v>
      </c>
      <c r="E14648" s="295">
        <v>5949.2</v>
      </c>
      <c r="F14648" s="595">
        <v>5949.2</v>
      </c>
    </row>
    <row r="14649" spans="1:6" x14ac:dyDescent="0.2">
      <c r="A14649" s="2">
        <v>14644</v>
      </c>
      <c r="B14649" s="70" t="s">
        <v>5571</v>
      </c>
      <c r="C14649" s="47" t="s">
        <v>18889</v>
      </c>
      <c r="D14649" s="296">
        <v>1</v>
      </c>
      <c r="E14649" s="295">
        <v>9000</v>
      </c>
      <c r="F14649" s="595">
        <v>9000</v>
      </c>
    </row>
    <row r="14650" spans="1:6" ht="22.5" x14ac:dyDescent="0.2">
      <c r="A14650" s="2">
        <v>14645</v>
      </c>
      <c r="B14650" s="70" t="s">
        <v>18480</v>
      </c>
      <c r="C14650" s="47" t="s">
        <v>18890</v>
      </c>
      <c r="D14650" s="296">
        <v>1</v>
      </c>
      <c r="E14650" s="295">
        <v>12700</v>
      </c>
      <c r="F14650" s="595">
        <v>12700</v>
      </c>
    </row>
    <row r="14651" spans="1:6" ht="22.5" x14ac:dyDescent="0.2">
      <c r="A14651" s="2">
        <v>14646</v>
      </c>
      <c r="B14651" s="70" t="s">
        <v>18482</v>
      </c>
      <c r="C14651" s="47" t="s">
        <v>18891</v>
      </c>
      <c r="D14651" s="296">
        <v>1</v>
      </c>
      <c r="E14651" s="295">
        <v>25419.98</v>
      </c>
      <c r="F14651" s="595">
        <v>25419.98</v>
      </c>
    </row>
    <row r="14652" spans="1:6" ht="22.5" x14ac:dyDescent="0.2">
      <c r="A14652" s="2">
        <v>14647</v>
      </c>
      <c r="B14652" s="70" t="s">
        <v>18537</v>
      </c>
      <c r="C14652" s="47" t="s">
        <v>18892</v>
      </c>
      <c r="D14652" s="296">
        <v>1</v>
      </c>
      <c r="E14652" s="295">
        <v>11978.99</v>
      </c>
      <c r="F14652" s="595">
        <v>11978.99</v>
      </c>
    </row>
    <row r="14653" spans="1:6" x14ac:dyDescent="0.2">
      <c r="A14653" s="2">
        <v>14648</v>
      </c>
      <c r="B14653" s="70" t="s">
        <v>18481</v>
      </c>
      <c r="C14653" s="47" t="s">
        <v>18893</v>
      </c>
      <c r="D14653" s="296">
        <v>1</v>
      </c>
      <c r="E14653" s="295">
        <v>5000</v>
      </c>
      <c r="F14653" s="595">
        <v>5000</v>
      </c>
    </row>
    <row r="14654" spans="1:6" x14ac:dyDescent="0.2">
      <c r="A14654" s="2">
        <v>14649</v>
      </c>
      <c r="B14654" s="70" t="s">
        <v>9072</v>
      </c>
      <c r="C14654" s="47" t="s">
        <v>18894</v>
      </c>
      <c r="D14654" s="296">
        <v>1</v>
      </c>
      <c r="E14654" s="295">
        <v>25500</v>
      </c>
      <c r="F14654" s="595">
        <v>25500</v>
      </c>
    </row>
    <row r="14655" spans="1:6" ht="22.5" x14ac:dyDescent="0.2">
      <c r="A14655" s="2">
        <v>14650</v>
      </c>
      <c r="B14655" s="70" t="s">
        <v>6013</v>
      </c>
      <c r="C14655" s="47" t="s">
        <v>18895</v>
      </c>
      <c r="D14655" s="296">
        <v>1</v>
      </c>
      <c r="E14655" s="295">
        <v>3700</v>
      </c>
      <c r="F14655" s="595">
        <v>3700</v>
      </c>
    </row>
    <row r="14656" spans="1:6" ht="22.5" x14ac:dyDescent="0.2">
      <c r="A14656" s="2">
        <v>14651</v>
      </c>
      <c r="B14656" s="70" t="s">
        <v>18538</v>
      </c>
      <c r="C14656" s="47" t="s">
        <v>18896</v>
      </c>
      <c r="D14656" s="296">
        <v>1</v>
      </c>
      <c r="E14656" s="295">
        <v>3300</v>
      </c>
      <c r="F14656" s="595">
        <v>3300</v>
      </c>
    </row>
    <row r="14657" spans="1:6" x14ac:dyDescent="0.2">
      <c r="A14657" s="2">
        <v>14652</v>
      </c>
      <c r="B14657" s="70" t="s">
        <v>5121</v>
      </c>
      <c r="C14657" s="47" t="s">
        <v>18897</v>
      </c>
      <c r="D14657" s="296">
        <v>1</v>
      </c>
      <c r="E14657" s="295">
        <v>3900</v>
      </c>
      <c r="F14657" s="595">
        <v>3900</v>
      </c>
    </row>
    <row r="14658" spans="1:6" x14ac:dyDescent="0.2">
      <c r="A14658" s="2">
        <v>14653</v>
      </c>
      <c r="B14658" s="23" t="s">
        <v>18539</v>
      </c>
      <c r="C14658" s="12">
        <v>4101240173</v>
      </c>
      <c r="D14658" s="296">
        <v>1</v>
      </c>
      <c r="E14658" s="298">
        <v>3869</v>
      </c>
      <c r="F14658" s="598">
        <v>3869</v>
      </c>
    </row>
    <row r="14659" spans="1:6" ht="22.5" x14ac:dyDescent="0.2">
      <c r="A14659" s="2">
        <v>14654</v>
      </c>
      <c r="B14659" s="23" t="s">
        <v>18540</v>
      </c>
      <c r="C14659" s="12">
        <v>4101240174</v>
      </c>
      <c r="D14659" s="296">
        <v>1</v>
      </c>
      <c r="E14659" s="298">
        <v>3990</v>
      </c>
      <c r="F14659" s="598">
        <v>3990</v>
      </c>
    </row>
    <row r="14660" spans="1:6" ht="22.5" x14ac:dyDescent="0.2">
      <c r="A14660" s="2">
        <v>14655</v>
      </c>
      <c r="B14660" s="23" t="s">
        <v>18541</v>
      </c>
      <c r="C14660" s="12">
        <v>4101240175</v>
      </c>
      <c r="D14660" s="296">
        <v>1</v>
      </c>
      <c r="E14660" s="298">
        <v>3675</v>
      </c>
      <c r="F14660" s="598">
        <v>3675</v>
      </c>
    </row>
    <row r="14661" spans="1:6" x14ac:dyDescent="0.2">
      <c r="A14661" s="2">
        <v>14656</v>
      </c>
      <c r="B14661" s="23" t="s">
        <v>18542</v>
      </c>
      <c r="C14661" s="12">
        <v>4101240176</v>
      </c>
      <c r="D14661" s="296">
        <v>1</v>
      </c>
      <c r="E14661" s="298">
        <v>3690</v>
      </c>
      <c r="F14661" s="598">
        <v>3690</v>
      </c>
    </row>
    <row r="14662" spans="1:6" x14ac:dyDescent="0.2">
      <c r="A14662" s="2">
        <v>14657</v>
      </c>
      <c r="B14662" s="23" t="s">
        <v>1902</v>
      </c>
      <c r="C14662" s="12">
        <v>4101240177</v>
      </c>
      <c r="D14662" s="296">
        <v>1</v>
      </c>
      <c r="E14662" s="298">
        <v>15875.61</v>
      </c>
      <c r="F14662" s="598">
        <v>15875.61</v>
      </c>
    </row>
    <row r="14663" spans="1:6" x14ac:dyDescent="0.2">
      <c r="A14663" s="2">
        <v>14658</v>
      </c>
      <c r="B14663" s="23" t="s">
        <v>1902</v>
      </c>
      <c r="C14663" s="12">
        <v>4101240178</v>
      </c>
      <c r="D14663" s="296">
        <v>1</v>
      </c>
      <c r="E14663" s="298">
        <v>15875.61</v>
      </c>
      <c r="F14663" s="598">
        <v>15875.61</v>
      </c>
    </row>
    <row r="14664" spans="1:6" x14ac:dyDescent="0.2">
      <c r="A14664" s="2">
        <v>14659</v>
      </c>
      <c r="B14664" s="23" t="s">
        <v>1902</v>
      </c>
      <c r="C14664" s="12">
        <v>4101240179</v>
      </c>
      <c r="D14664" s="296">
        <v>1</v>
      </c>
      <c r="E14664" s="298">
        <v>15875.61</v>
      </c>
      <c r="F14664" s="598">
        <v>15875.61</v>
      </c>
    </row>
    <row r="14665" spans="1:6" x14ac:dyDescent="0.2">
      <c r="A14665" s="2">
        <v>14660</v>
      </c>
      <c r="B14665" s="23" t="s">
        <v>18543</v>
      </c>
      <c r="C14665" s="12">
        <v>4101240181</v>
      </c>
      <c r="D14665" s="296">
        <v>1</v>
      </c>
      <c r="E14665" s="298">
        <v>4390</v>
      </c>
      <c r="F14665" s="598">
        <v>4390</v>
      </c>
    </row>
    <row r="14666" spans="1:6" x14ac:dyDescent="0.2">
      <c r="A14666" s="2">
        <v>14661</v>
      </c>
      <c r="B14666" s="23" t="s">
        <v>18544</v>
      </c>
      <c r="C14666" s="12">
        <v>4101240183</v>
      </c>
      <c r="D14666" s="296">
        <v>1</v>
      </c>
      <c r="E14666" s="298">
        <v>26390</v>
      </c>
      <c r="F14666" s="598">
        <v>26390</v>
      </c>
    </row>
    <row r="14667" spans="1:6" ht="22.5" x14ac:dyDescent="0.2">
      <c r="A14667" s="2">
        <v>14662</v>
      </c>
      <c r="B14667" s="23" t="s">
        <v>18545</v>
      </c>
      <c r="C14667" s="12">
        <v>4101240184</v>
      </c>
      <c r="D14667" s="296">
        <v>1</v>
      </c>
      <c r="E14667" s="298">
        <v>17249</v>
      </c>
      <c r="F14667" s="598">
        <v>17249</v>
      </c>
    </row>
    <row r="14668" spans="1:6" ht="78.75" x14ac:dyDescent="0.2">
      <c r="A14668" s="2">
        <v>14663</v>
      </c>
      <c r="B14668" s="49" t="s">
        <v>18546</v>
      </c>
      <c r="C14668" s="47">
        <v>4101240185</v>
      </c>
      <c r="D14668" s="83">
        <v>1</v>
      </c>
      <c r="E14668" s="295">
        <v>25800</v>
      </c>
      <c r="F14668" s="598">
        <v>25800</v>
      </c>
    </row>
    <row r="14669" spans="1:6" ht="22.5" x14ac:dyDescent="0.2">
      <c r="A14669" s="2">
        <v>14664</v>
      </c>
      <c r="B14669" s="49" t="s">
        <v>11722</v>
      </c>
      <c r="C14669" s="47">
        <v>4101240186</v>
      </c>
      <c r="D14669" s="83">
        <v>1</v>
      </c>
      <c r="E14669" s="295">
        <v>55000</v>
      </c>
      <c r="F14669" s="598">
        <v>32083.38</v>
      </c>
    </row>
    <row r="14670" spans="1:6" ht="56.25" x14ac:dyDescent="0.2">
      <c r="A14670" s="2">
        <v>14665</v>
      </c>
      <c r="B14670" s="49" t="s">
        <v>18547</v>
      </c>
      <c r="C14670" s="47">
        <v>4101240187</v>
      </c>
      <c r="D14670" s="83">
        <v>6</v>
      </c>
      <c r="E14670" s="295">
        <v>22800</v>
      </c>
      <c r="F14670" s="598">
        <v>22800</v>
      </c>
    </row>
    <row r="14671" spans="1:6" ht="67.5" x14ac:dyDescent="0.2">
      <c r="A14671" s="2">
        <v>14666</v>
      </c>
      <c r="B14671" s="49" t="s">
        <v>18548</v>
      </c>
      <c r="C14671" s="47" t="s">
        <v>18898</v>
      </c>
      <c r="D14671" s="83">
        <v>1</v>
      </c>
      <c r="E14671" s="295">
        <v>6700</v>
      </c>
      <c r="F14671" s="598">
        <v>6700</v>
      </c>
    </row>
    <row r="14672" spans="1:6" ht="56.25" x14ac:dyDescent="0.2">
      <c r="A14672" s="2">
        <v>14667</v>
      </c>
      <c r="B14672" s="49" t="s">
        <v>18548</v>
      </c>
      <c r="C14672" s="47">
        <v>4101240189</v>
      </c>
      <c r="D14672" s="83">
        <v>1</v>
      </c>
      <c r="E14672" s="295">
        <v>6700</v>
      </c>
      <c r="F14672" s="598">
        <v>6700</v>
      </c>
    </row>
    <row r="14673" spans="1:6" ht="56.25" x14ac:dyDescent="0.2">
      <c r="A14673" s="2">
        <v>14668</v>
      </c>
      <c r="B14673" s="49" t="s">
        <v>18548</v>
      </c>
      <c r="C14673" s="47">
        <v>4101240190</v>
      </c>
      <c r="D14673" s="83">
        <v>1</v>
      </c>
      <c r="E14673" s="295">
        <v>6700</v>
      </c>
      <c r="F14673" s="598">
        <v>6700</v>
      </c>
    </row>
    <row r="14674" spans="1:6" ht="56.25" x14ac:dyDescent="0.2">
      <c r="A14674" s="2">
        <v>14669</v>
      </c>
      <c r="B14674" s="49" t="s">
        <v>18548</v>
      </c>
      <c r="C14674" s="47">
        <v>4101240191</v>
      </c>
      <c r="D14674" s="83">
        <v>1</v>
      </c>
      <c r="E14674" s="295">
        <v>6700</v>
      </c>
      <c r="F14674" s="598">
        <v>6700</v>
      </c>
    </row>
    <row r="14675" spans="1:6" ht="56.25" x14ac:dyDescent="0.2">
      <c r="A14675" s="2">
        <v>14670</v>
      </c>
      <c r="B14675" s="49" t="s">
        <v>18548</v>
      </c>
      <c r="C14675" s="47">
        <v>4101240192</v>
      </c>
      <c r="D14675" s="83">
        <v>1</v>
      </c>
      <c r="E14675" s="295">
        <v>6700</v>
      </c>
      <c r="F14675" s="598">
        <v>6700</v>
      </c>
    </row>
    <row r="14676" spans="1:6" ht="56.25" x14ac:dyDescent="0.2">
      <c r="A14676" s="2">
        <v>14671</v>
      </c>
      <c r="B14676" s="49" t="s">
        <v>18548</v>
      </c>
      <c r="C14676" s="47">
        <v>4101240193</v>
      </c>
      <c r="D14676" s="83">
        <v>1</v>
      </c>
      <c r="E14676" s="295">
        <v>6700</v>
      </c>
      <c r="F14676" s="598">
        <v>6700</v>
      </c>
    </row>
    <row r="14677" spans="1:6" ht="56.25" x14ac:dyDescent="0.2">
      <c r="A14677" s="2">
        <v>14672</v>
      </c>
      <c r="B14677" s="49" t="s">
        <v>18548</v>
      </c>
      <c r="C14677" s="47">
        <v>4101240194</v>
      </c>
      <c r="D14677" s="83">
        <v>1</v>
      </c>
      <c r="E14677" s="295">
        <v>6700</v>
      </c>
      <c r="F14677" s="598">
        <v>6700</v>
      </c>
    </row>
    <row r="14678" spans="1:6" ht="56.25" x14ac:dyDescent="0.2">
      <c r="A14678" s="2">
        <v>14673</v>
      </c>
      <c r="B14678" s="49" t="s">
        <v>18548</v>
      </c>
      <c r="C14678" s="47">
        <v>4101240195</v>
      </c>
      <c r="D14678" s="83">
        <v>1</v>
      </c>
      <c r="E14678" s="295">
        <v>6700</v>
      </c>
      <c r="F14678" s="598">
        <v>6700</v>
      </c>
    </row>
    <row r="14679" spans="1:6" ht="56.25" x14ac:dyDescent="0.2">
      <c r="A14679" s="2">
        <v>14674</v>
      </c>
      <c r="B14679" s="49" t="s">
        <v>18548</v>
      </c>
      <c r="C14679" s="47">
        <v>4101240196</v>
      </c>
      <c r="D14679" s="83">
        <v>1</v>
      </c>
      <c r="E14679" s="295">
        <v>6700</v>
      </c>
      <c r="F14679" s="598">
        <v>6700</v>
      </c>
    </row>
    <row r="14680" spans="1:6" ht="56.25" x14ac:dyDescent="0.2">
      <c r="A14680" s="2">
        <v>14675</v>
      </c>
      <c r="B14680" s="49" t="s">
        <v>18548</v>
      </c>
      <c r="C14680" s="47">
        <v>4101240197</v>
      </c>
      <c r="D14680" s="83">
        <v>1</v>
      </c>
      <c r="E14680" s="295">
        <v>6700</v>
      </c>
      <c r="F14680" s="598">
        <v>6700</v>
      </c>
    </row>
    <row r="14681" spans="1:6" ht="56.25" x14ac:dyDescent="0.2">
      <c r="A14681" s="2">
        <v>14676</v>
      </c>
      <c r="B14681" s="49" t="s">
        <v>18548</v>
      </c>
      <c r="C14681" s="47">
        <v>4101240198</v>
      </c>
      <c r="D14681" s="83">
        <v>1</v>
      </c>
      <c r="E14681" s="295">
        <v>6700</v>
      </c>
      <c r="F14681" s="598">
        <v>6700</v>
      </c>
    </row>
    <row r="14682" spans="1:6" ht="56.25" x14ac:dyDescent="0.2">
      <c r="A14682" s="2">
        <v>14677</v>
      </c>
      <c r="B14682" s="49" t="s">
        <v>18548</v>
      </c>
      <c r="C14682" s="47">
        <v>4101240199</v>
      </c>
      <c r="D14682" s="83">
        <v>1</v>
      </c>
      <c r="E14682" s="295">
        <v>6700</v>
      </c>
      <c r="F14682" s="598">
        <v>6700</v>
      </c>
    </row>
    <row r="14683" spans="1:6" ht="33.75" x14ac:dyDescent="0.2">
      <c r="A14683" s="2">
        <v>14678</v>
      </c>
      <c r="B14683" s="49" t="s">
        <v>18549</v>
      </c>
      <c r="C14683" s="47">
        <v>4101240200</v>
      </c>
      <c r="D14683" s="83">
        <v>1</v>
      </c>
      <c r="E14683" s="295">
        <v>131467</v>
      </c>
      <c r="F14683" s="598">
        <v>46013.52</v>
      </c>
    </row>
    <row r="14684" spans="1:6" ht="78.75" x14ac:dyDescent="0.2">
      <c r="A14684" s="2">
        <v>14679</v>
      </c>
      <c r="B14684" s="49" t="s">
        <v>18546</v>
      </c>
      <c r="C14684" s="47">
        <v>4101240201</v>
      </c>
      <c r="D14684" s="83">
        <v>1</v>
      </c>
      <c r="E14684" s="295">
        <v>25800</v>
      </c>
      <c r="F14684" s="598">
        <v>25800</v>
      </c>
    </row>
    <row r="14685" spans="1:6" ht="22.5" x14ac:dyDescent="0.2">
      <c r="A14685" s="2">
        <v>14680</v>
      </c>
      <c r="B14685" s="49" t="s">
        <v>11722</v>
      </c>
      <c r="C14685" s="47">
        <v>4101240202</v>
      </c>
      <c r="D14685" s="83">
        <v>1</v>
      </c>
      <c r="E14685" s="295">
        <v>55000</v>
      </c>
      <c r="F14685" s="598">
        <v>32083.38</v>
      </c>
    </row>
    <row r="14686" spans="1:6" ht="33.75" x14ac:dyDescent="0.2">
      <c r="A14686" s="2">
        <v>14681</v>
      </c>
      <c r="B14686" s="49" t="s">
        <v>18549</v>
      </c>
      <c r="C14686" s="47">
        <v>4101240203</v>
      </c>
      <c r="D14686" s="83">
        <v>1</v>
      </c>
      <c r="E14686" s="295">
        <v>131467</v>
      </c>
      <c r="F14686" s="598">
        <v>46013.52</v>
      </c>
    </row>
    <row r="14687" spans="1:6" ht="56.25" x14ac:dyDescent="0.2">
      <c r="A14687" s="2">
        <v>14682</v>
      </c>
      <c r="B14687" s="49" t="s">
        <v>18548</v>
      </c>
      <c r="C14687" s="47">
        <v>4101240204</v>
      </c>
      <c r="D14687" s="83">
        <v>1</v>
      </c>
      <c r="E14687" s="295">
        <v>6700</v>
      </c>
      <c r="F14687" s="598">
        <v>6700</v>
      </c>
    </row>
    <row r="14688" spans="1:6" ht="33.75" x14ac:dyDescent="0.2">
      <c r="A14688" s="2">
        <v>14683</v>
      </c>
      <c r="B14688" s="262" t="s">
        <v>18550</v>
      </c>
      <c r="C14688" s="61" t="s">
        <v>18899</v>
      </c>
      <c r="D14688" s="83">
        <v>1</v>
      </c>
      <c r="E14688" s="295">
        <v>21546.12</v>
      </c>
      <c r="F14688" s="598">
        <v>21546.12</v>
      </c>
    </row>
    <row r="14689" spans="1:6" ht="33.75" x14ac:dyDescent="0.2">
      <c r="A14689" s="2">
        <v>14684</v>
      </c>
      <c r="B14689" s="262" t="s">
        <v>18550</v>
      </c>
      <c r="C14689" s="61" t="s">
        <v>18900</v>
      </c>
      <c r="D14689" s="83">
        <v>1</v>
      </c>
      <c r="E14689" s="295">
        <v>21546.12</v>
      </c>
      <c r="F14689" s="598">
        <v>21546.12</v>
      </c>
    </row>
    <row r="14690" spans="1:6" ht="33.75" x14ac:dyDescent="0.2">
      <c r="A14690" s="2">
        <v>14685</v>
      </c>
      <c r="B14690" s="262" t="s">
        <v>18550</v>
      </c>
      <c r="C14690" s="61" t="s">
        <v>18901</v>
      </c>
      <c r="D14690" s="83">
        <v>1</v>
      </c>
      <c r="E14690" s="295">
        <v>21546.12</v>
      </c>
      <c r="F14690" s="598">
        <v>21546.12</v>
      </c>
    </row>
    <row r="14691" spans="1:6" ht="33.75" x14ac:dyDescent="0.2">
      <c r="A14691" s="2">
        <v>14686</v>
      </c>
      <c r="B14691" s="262" t="s">
        <v>18550</v>
      </c>
      <c r="C14691" s="61" t="s">
        <v>18902</v>
      </c>
      <c r="D14691" s="83">
        <v>1</v>
      </c>
      <c r="E14691" s="295">
        <v>21546.12</v>
      </c>
      <c r="F14691" s="598">
        <v>21546.12</v>
      </c>
    </row>
    <row r="14692" spans="1:6" ht="33.75" x14ac:dyDescent="0.2">
      <c r="A14692" s="2">
        <v>14687</v>
      </c>
      <c r="B14692" s="262" t="s">
        <v>18550</v>
      </c>
      <c r="C14692" s="61" t="s">
        <v>18903</v>
      </c>
      <c r="D14692" s="83">
        <v>1</v>
      </c>
      <c r="E14692" s="295">
        <v>21546.12</v>
      </c>
      <c r="F14692" s="598">
        <v>21546.12</v>
      </c>
    </row>
    <row r="14693" spans="1:6" ht="33.75" x14ac:dyDescent="0.2">
      <c r="A14693" s="2">
        <v>14688</v>
      </c>
      <c r="B14693" s="262" t="s">
        <v>18550</v>
      </c>
      <c r="C14693" s="61" t="s">
        <v>18904</v>
      </c>
      <c r="D14693" s="83">
        <v>1</v>
      </c>
      <c r="E14693" s="295">
        <v>21546.12</v>
      </c>
      <c r="F14693" s="598">
        <v>21546.12</v>
      </c>
    </row>
    <row r="14694" spans="1:6" ht="33.75" x14ac:dyDescent="0.2">
      <c r="A14694" s="2">
        <v>14689</v>
      </c>
      <c r="B14694" s="262" t="s">
        <v>18550</v>
      </c>
      <c r="C14694" s="61" t="s">
        <v>18905</v>
      </c>
      <c r="D14694" s="83">
        <v>1</v>
      </c>
      <c r="E14694" s="295">
        <v>21546.12</v>
      </c>
      <c r="F14694" s="598">
        <v>21546.12</v>
      </c>
    </row>
    <row r="14695" spans="1:6" ht="33.75" x14ac:dyDescent="0.2">
      <c r="A14695" s="2">
        <v>14690</v>
      </c>
      <c r="B14695" s="262" t="s">
        <v>18550</v>
      </c>
      <c r="C14695" s="61" t="s">
        <v>18906</v>
      </c>
      <c r="D14695" s="83">
        <v>1</v>
      </c>
      <c r="E14695" s="295">
        <v>21546.12</v>
      </c>
      <c r="F14695" s="598">
        <v>21546.12</v>
      </c>
    </row>
    <row r="14696" spans="1:6" ht="33.75" x14ac:dyDescent="0.2">
      <c r="A14696" s="2">
        <v>14691</v>
      </c>
      <c r="B14696" s="262" t="s">
        <v>18550</v>
      </c>
      <c r="C14696" s="61" t="s">
        <v>18907</v>
      </c>
      <c r="D14696" s="83">
        <v>1</v>
      </c>
      <c r="E14696" s="295">
        <v>21546.12</v>
      </c>
      <c r="F14696" s="598">
        <v>21546.12</v>
      </c>
    </row>
    <row r="14697" spans="1:6" ht="33.75" x14ac:dyDescent="0.2">
      <c r="A14697" s="2">
        <v>14692</v>
      </c>
      <c r="B14697" s="262" t="s">
        <v>18550</v>
      </c>
      <c r="C14697" s="61" t="s">
        <v>18908</v>
      </c>
      <c r="D14697" s="83">
        <v>1</v>
      </c>
      <c r="E14697" s="295">
        <v>21546.12</v>
      </c>
      <c r="F14697" s="598">
        <v>21546.12</v>
      </c>
    </row>
    <row r="14698" spans="1:6" ht="33.75" x14ac:dyDescent="0.2">
      <c r="A14698" s="2">
        <v>14693</v>
      </c>
      <c r="B14698" s="262" t="s">
        <v>18550</v>
      </c>
      <c r="C14698" s="61" t="s">
        <v>18909</v>
      </c>
      <c r="D14698" s="83">
        <v>1</v>
      </c>
      <c r="E14698" s="295">
        <v>21546.12</v>
      </c>
      <c r="F14698" s="598">
        <v>21546.12</v>
      </c>
    </row>
    <row r="14699" spans="1:6" ht="33.75" x14ac:dyDescent="0.2">
      <c r="A14699" s="2">
        <v>14694</v>
      </c>
      <c r="B14699" s="262" t="s">
        <v>18550</v>
      </c>
      <c r="C14699" s="61" t="s">
        <v>18910</v>
      </c>
      <c r="D14699" s="83">
        <v>1</v>
      </c>
      <c r="E14699" s="295">
        <v>21546.12</v>
      </c>
      <c r="F14699" s="598">
        <v>21546.12</v>
      </c>
    </row>
    <row r="14700" spans="1:6" ht="45" x14ac:dyDescent="0.2">
      <c r="A14700" s="2">
        <v>14695</v>
      </c>
      <c r="B14700" s="262" t="s">
        <v>18551</v>
      </c>
      <c r="C14700" s="61" t="s">
        <v>18911</v>
      </c>
      <c r="D14700" s="83">
        <v>1</v>
      </c>
      <c r="E14700" s="295">
        <v>141953.34</v>
      </c>
      <c r="F14700" s="598">
        <v>40220.129999999997</v>
      </c>
    </row>
    <row r="14701" spans="1:6" ht="45" x14ac:dyDescent="0.2">
      <c r="A14701" s="2">
        <v>14696</v>
      </c>
      <c r="B14701" s="262" t="s">
        <v>18551</v>
      </c>
      <c r="C14701" s="61" t="s">
        <v>18912</v>
      </c>
      <c r="D14701" s="83">
        <v>1</v>
      </c>
      <c r="E14701" s="295">
        <v>141953.34</v>
      </c>
      <c r="F14701" s="598">
        <v>40220.129999999997</v>
      </c>
    </row>
    <row r="14702" spans="1:6" ht="45" x14ac:dyDescent="0.2">
      <c r="A14702" s="2">
        <v>14697</v>
      </c>
      <c r="B14702" s="262" t="s">
        <v>18551</v>
      </c>
      <c r="C14702" s="61" t="s">
        <v>18913</v>
      </c>
      <c r="D14702" s="83">
        <v>1</v>
      </c>
      <c r="E14702" s="295">
        <v>141953.32999999999</v>
      </c>
      <c r="F14702" s="598">
        <v>40220.129999999997</v>
      </c>
    </row>
    <row r="14703" spans="1:6" ht="22.5" x14ac:dyDescent="0.2">
      <c r="A14703" s="2">
        <v>14698</v>
      </c>
      <c r="B14703" s="262" t="s">
        <v>18552</v>
      </c>
      <c r="C14703" s="61" t="s">
        <v>18914</v>
      </c>
      <c r="D14703" s="83">
        <v>1</v>
      </c>
      <c r="E14703" s="295">
        <v>21990</v>
      </c>
      <c r="F14703" s="598">
        <v>21990</v>
      </c>
    </row>
    <row r="14704" spans="1:6" x14ac:dyDescent="0.2">
      <c r="A14704" s="2">
        <v>14699</v>
      </c>
      <c r="B14704" s="133" t="s">
        <v>18553</v>
      </c>
      <c r="C14704" s="286" t="s">
        <v>18915</v>
      </c>
      <c r="D14704" s="83">
        <v>1</v>
      </c>
      <c r="E14704" s="295">
        <v>23499</v>
      </c>
      <c r="F14704" s="595">
        <v>23499</v>
      </c>
    </row>
    <row r="14705" spans="1:6" x14ac:dyDescent="0.2">
      <c r="A14705" s="2">
        <v>14700</v>
      </c>
      <c r="B14705" s="133" t="s">
        <v>18553</v>
      </c>
      <c r="C14705" s="286" t="s">
        <v>18916</v>
      </c>
      <c r="D14705" s="83">
        <v>1</v>
      </c>
      <c r="E14705" s="295">
        <v>23499</v>
      </c>
      <c r="F14705" s="595">
        <v>23499</v>
      </c>
    </row>
    <row r="14706" spans="1:6" x14ac:dyDescent="0.2">
      <c r="A14706" s="2">
        <v>14701</v>
      </c>
      <c r="B14706" s="133" t="s">
        <v>18553</v>
      </c>
      <c r="C14706" s="286" t="s">
        <v>18917</v>
      </c>
      <c r="D14706" s="83">
        <v>1</v>
      </c>
      <c r="E14706" s="295">
        <v>23499</v>
      </c>
      <c r="F14706" s="595">
        <v>23499</v>
      </c>
    </row>
    <row r="14707" spans="1:6" ht="22.5" x14ac:dyDescent="0.2">
      <c r="A14707" s="2">
        <v>14702</v>
      </c>
      <c r="B14707" s="133" t="s">
        <v>18554</v>
      </c>
      <c r="C14707" s="286" t="s">
        <v>18918</v>
      </c>
      <c r="D14707" s="83">
        <v>1</v>
      </c>
      <c r="E14707" s="295">
        <v>14990</v>
      </c>
      <c r="F14707" s="595">
        <v>14990</v>
      </c>
    </row>
    <row r="14708" spans="1:6" ht="33.75" x14ac:dyDescent="0.2">
      <c r="A14708" s="2">
        <v>14703</v>
      </c>
      <c r="B14708" s="133" t="s">
        <v>18555</v>
      </c>
      <c r="C14708" s="286" t="s">
        <v>18919</v>
      </c>
      <c r="D14708" s="83">
        <v>1</v>
      </c>
      <c r="E14708" s="295">
        <v>13553.05</v>
      </c>
      <c r="F14708" s="595">
        <v>13553.05</v>
      </c>
    </row>
    <row r="14709" spans="1:6" ht="22.5" x14ac:dyDescent="0.2">
      <c r="A14709" s="2">
        <v>14704</v>
      </c>
      <c r="B14709" s="133" t="s">
        <v>18556</v>
      </c>
      <c r="C14709" s="286">
        <v>4101240229</v>
      </c>
      <c r="D14709" s="83">
        <v>1</v>
      </c>
      <c r="E14709" s="300">
        <v>5760</v>
      </c>
      <c r="F14709" s="595">
        <v>5760</v>
      </c>
    </row>
    <row r="14710" spans="1:6" ht="67.5" x14ac:dyDescent="0.2">
      <c r="A14710" s="2">
        <v>14705</v>
      </c>
      <c r="B14710" s="262" t="s">
        <v>18557</v>
      </c>
      <c r="C14710" s="95" t="s">
        <v>18920</v>
      </c>
      <c r="D14710" s="83">
        <v>1</v>
      </c>
      <c r="E14710" s="300">
        <v>122448.6</v>
      </c>
      <c r="F14710" s="595">
        <v>40816.199999999997</v>
      </c>
    </row>
    <row r="14711" spans="1:6" ht="67.5" x14ac:dyDescent="0.2">
      <c r="A14711" s="2">
        <v>14706</v>
      </c>
      <c r="B14711" s="262" t="s">
        <v>18557</v>
      </c>
      <c r="C14711" s="61" t="s">
        <v>18921</v>
      </c>
      <c r="D14711" s="83">
        <v>1</v>
      </c>
      <c r="E14711" s="300">
        <v>122448.6</v>
      </c>
      <c r="F14711" s="595">
        <v>40816.199999999997</v>
      </c>
    </row>
    <row r="14712" spans="1:6" ht="56.25" x14ac:dyDescent="0.2">
      <c r="A14712" s="2">
        <v>14707</v>
      </c>
      <c r="B14712" s="262" t="s">
        <v>18558</v>
      </c>
      <c r="C14712" s="61" t="s">
        <v>18922</v>
      </c>
      <c r="D14712" s="83">
        <v>1</v>
      </c>
      <c r="E14712" s="295">
        <v>4700</v>
      </c>
      <c r="F14712" s="597">
        <v>4700</v>
      </c>
    </row>
    <row r="14713" spans="1:6" ht="22.5" x14ac:dyDescent="0.2">
      <c r="A14713" s="2">
        <v>14708</v>
      </c>
      <c r="B14713" s="62" t="s">
        <v>18559</v>
      </c>
      <c r="C14713" s="28" t="s">
        <v>18923</v>
      </c>
      <c r="D14713" s="83">
        <v>1</v>
      </c>
      <c r="E14713" s="26">
        <v>29543</v>
      </c>
      <c r="F14713" s="595">
        <v>29543</v>
      </c>
    </row>
    <row r="14714" spans="1:6" x14ac:dyDescent="0.2">
      <c r="A14714" s="2">
        <v>14709</v>
      </c>
      <c r="B14714" s="62" t="s">
        <v>18560</v>
      </c>
      <c r="C14714" s="28" t="s">
        <v>18924</v>
      </c>
      <c r="D14714" s="83">
        <v>1</v>
      </c>
      <c r="E14714" s="26">
        <v>25544</v>
      </c>
      <c r="F14714" s="595">
        <v>25544</v>
      </c>
    </row>
    <row r="14715" spans="1:6" x14ac:dyDescent="0.2">
      <c r="A14715" s="2">
        <v>14710</v>
      </c>
      <c r="B14715" s="62" t="s">
        <v>18560</v>
      </c>
      <c r="C14715" s="28" t="s">
        <v>18925</v>
      </c>
      <c r="D14715" s="83">
        <v>1</v>
      </c>
      <c r="E14715" s="26">
        <v>25544</v>
      </c>
      <c r="F14715" s="595">
        <v>25544</v>
      </c>
    </row>
    <row r="14716" spans="1:6" x14ac:dyDescent="0.2">
      <c r="A14716" s="2">
        <v>14711</v>
      </c>
      <c r="B14716" s="62" t="s">
        <v>18561</v>
      </c>
      <c r="C14716" s="28" t="s">
        <v>18926</v>
      </c>
      <c r="D14716" s="83">
        <v>1</v>
      </c>
      <c r="E14716" s="26">
        <v>15500</v>
      </c>
      <c r="F14716" s="595">
        <v>15500</v>
      </c>
    </row>
    <row r="14717" spans="1:6" ht="22.5" x14ac:dyDescent="0.2">
      <c r="A14717" s="2">
        <v>14712</v>
      </c>
      <c r="B14717" s="62" t="s">
        <v>18562</v>
      </c>
      <c r="C14717" s="28" t="s">
        <v>18927</v>
      </c>
      <c r="D14717" s="83">
        <v>1</v>
      </c>
      <c r="E14717" s="26">
        <v>3100</v>
      </c>
      <c r="F14717" s="595">
        <v>3100</v>
      </c>
    </row>
    <row r="14718" spans="1:6" x14ac:dyDescent="0.2">
      <c r="A14718" s="2">
        <v>14713</v>
      </c>
      <c r="B14718" s="62" t="s">
        <v>18563</v>
      </c>
      <c r="C14718" s="28" t="s">
        <v>18928</v>
      </c>
      <c r="D14718" s="83">
        <v>1</v>
      </c>
      <c r="E14718" s="26">
        <v>3100</v>
      </c>
      <c r="F14718" s="595">
        <v>3100</v>
      </c>
    </row>
    <row r="14719" spans="1:6" ht="56.25" x14ac:dyDescent="0.2">
      <c r="A14719" s="2">
        <v>14714</v>
      </c>
      <c r="B14719" s="133" t="s">
        <v>18564</v>
      </c>
      <c r="C14719" s="120">
        <v>4101260379</v>
      </c>
      <c r="D14719" s="83">
        <v>1</v>
      </c>
      <c r="E14719" s="295">
        <v>28800</v>
      </c>
      <c r="F14719" s="597">
        <v>28800</v>
      </c>
    </row>
    <row r="14720" spans="1:6" ht="56.25" x14ac:dyDescent="0.2">
      <c r="A14720" s="2">
        <v>14715</v>
      </c>
      <c r="B14720" s="133" t="s">
        <v>18564</v>
      </c>
      <c r="C14720" s="120">
        <v>4101260380</v>
      </c>
      <c r="D14720" s="83">
        <v>1</v>
      </c>
      <c r="E14720" s="295">
        <v>28800</v>
      </c>
      <c r="F14720" s="597">
        <v>28800</v>
      </c>
    </row>
    <row r="14721" spans="1:6" ht="22.5" x14ac:dyDescent="0.2">
      <c r="A14721" s="2">
        <v>14716</v>
      </c>
      <c r="B14721" s="133" t="s">
        <v>14944</v>
      </c>
      <c r="C14721" s="286" t="s">
        <v>18929</v>
      </c>
      <c r="D14721" s="83">
        <v>1</v>
      </c>
      <c r="E14721" s="295">
        <v>5637.52</v>
      </c>
      <c r="F14721" s="595">
        <v>5637.52</v>
      </c>
    </row>
    <row r="14722" spans="1:6" x14ac:dyDescent="0.2">
      <c r="A14722" s="2">
        <v>14717</v>
      </c>
      <c r="B14722" s="70" t="s">
        <v>18565</v>
      </c>
      <c r="C14722" s="47" t="s">
        <v>18930</v>
      </c>
      <c r="D14722" s="296">
        <v>1</v>
      </c>
      <c r="E14722" s="295">
        <v>4860</v>
      </c>
      <c r="F14722" s="595">
        <v>4860</v>
      </c>
    </row>
    <row r="14723" spans="1:6" x14ac:dyDescent="0.2">
      <c r="A14723" s="2">
        <v>14718</v>
      </c>
      <c r="B14723" s="70" t="s">
        <v>18566</v>
      </c>
      <c r="C14723" s="47" t="s">
        <v>18931</v>
      </c>
      <c r="D14723" s="296">
        <v>1</v>
      </c>
      <c r="E14723" s="295">
        <v>5170</v>
      </c>
      <c r="F14723" s="595">
        <v>5170</v>
      </c>
    </row>
    <row r="14724" spans="1:6" x14ac:dyDescent="0.2">
      <c r="A14724" s="2">
        <v>14719</v>
      </c>
      <c r="B14724" s="70" t="s">
        <v>18567</v>
      </c>
      <c r="C14724" s="47" t="s">
        <v>18932</v>
      </c>
      <c r="D14724" s="296">
        <v>1</v>
      </c>
      <c r="E14724" s="295">
        <v>3540</v>
      </c>
      <c r="F14724" s="595">
        <v>3540</v>
      </c>
    </row>
    <row r="14725" spans="1:6" x14ac:dyDescent="0.2">
      <c r="A14725" s="2">
        <v>14720</v>
      </c>
      <c r="B14725" s="70" t="s">
        <v>18568</v>
      </c>
      <c r="C14725" s="47" t="s">
        <v>18933</v>
      </c>
      <c r="D14725" s="296">
        <v>1</v>
      </c>
      <c r="E14725" s="295">
        <v>4680</v>
      </c>
      <c r="F14725" s="595">
        <v>4680</v>
      </c>
    </row>
    <row r="14726" spans="1:6" x14ac:dyDescent="0.2">
      <c r="A14726" s="2">
        <v>14721</v>
      </c>
      <c r="B14726" s="70" t="s">
        <v>6628</v>
      </c>
      <c r="C14726" s="47" t="s">
        <v>18934</v>
      </c>
      <c r="D14726" s="296">
        <v>1</v>
      </c>
      <c r="E14726" s="295">
        <v>3400</v>
      </c>
      <c r="F14726" s="595">
        <v>3400</v>
      </c>
    </row>
    <row r="14727" spans="1:6" ht="22.5" x14ac:dyDescent="0.2">
      <c r="A14727" s="2">
        <v>14722</v>
      </c>
      <c r="B14727" s="70" t="s">
        <v>18569</v>
      </c>
      <c r="C14727" s="47" t="s">
        <v>18935</v>
      </c>
      <c r="D14727" s="296">
        <v>1</v>
      </c>
      <c r="E14727" s="295">
        <v>6640.2</v>
      </c>
      <c r="F14727" s="595">
        <v>6640.2</v>
      </c>
    </row>
    <row r="14728" spans="1:6" ht="22.5" x14ac:dyDescent="0.2">
      <c r="A14728" s="2">
        <v>14723</v>
      </c>
      <c r="B14728" s="70" t="s">
        <v>18570</v>
      </c>
      <c r="C14728" s="47" t="s">
        <v>18364</v>
      </c>
      <c r="D14728" s="296">
        <v>1</v>
      </c>
      <c r="E14728" s="295">
        <v>5360</v>
      </c>
      <c r="F14728" s="595">
        <v>5360</v>
      </c>
    </row>
    <row r="14729" spans="1:6" x14ac:dyDescent="0.2">
      <c r="A14729" s="2">
        <v>14724</v>
      </c>
      <c r="B14729" s="70" t="s">
        <v>18571</v>
      </c>
      <c r="C14729" s="47" t="s">
        <v>18365</v>
      </c>
      <c r="D14729" s="296">
        <v>1</v>
      </c>
      <c r="E14729" s="295">
        <v>3010</v>
      </c>
      <c r="F14729" s="595">
        <v>3010</v>
      </c>
    </row>
    <row r="14730" spans="1:6" ht="22.5" x14ac:dyDescent="0.2">
      <c r="A14730" s="2">
        <v>14725</v>
      </c>
      <c r="B14730" s="70" t="s">
        <v>18572</v>
      </c>
      <c r="C14730" s="47" t="s">
        <v>18936</v>
      </c>
      <c r="D14730" s="296">
        <v>1</v>
      </c>
      <c r="E14730" s="295">
        <v>7200</v>
      </c>
      <c r="F14730" s="595">
        <v>7200</v>
      </c>
    </row>
    <row r="14731" spans="1:6" ht="22.5" x14ac:dyDescent="0.2">
      <c r="A14731" s="2">
        <v>14726</v>
      </c>
      <c r="B14731" s="70" t="s">
        <v>18572</v>
      </c>
      <c r="C14731" s="47" t="s">
        <v>18937</v>
      </c>
      <c r="D14731" s="296">
        <v>1</v>
      </c>
      <c r="E14731" s="295">
        <v>7200</v>
      </c>
      <c r="F14731" s="595">
        <v>7200</v>
      </c>
    </row>
    <row r="14732" spans="1:6" ht="22.5" x14ac:dyDescent="0.2">
      <c r="A14732" s="2">
        <v>14727</v>
      </c>
      <c r="B14732" s="70" t="s">
        <v>18573</v>
      </c>
      <c r="C14732" s="47" t="s">
        <v>18938</v>
      </c>
      <c r="D14732" s="296">
        <v>1</v>
      </c>
      <c r="E14732" s="295">
        <v>12600</v>
      </c>
      <c r="F14732" s="595">
        <v>12600</v>
      </c>
    </row>
    <row r="14733" spans="1:6" x14ac:dyDescent="0.2">
      <c r="A14733" s="2">
        <v>14728</v>
      </c>
      <c r="B14733" s="70" t="s">
        <v>18574</v>
      </c>
      <c r="C14733" s="47" t="s">
        <v>18939</v>
      </c>
      <c r="D14733" s="296">
        <v>1</v>
      </c>
      <c r="E14733" s="295">
        <v>9269.73</v>
      </c>
      <c r="F14733" s="595">
        <v>9269.73</v>
      </c>
    </row>
    <row r="14734" spans="1:6" ht="22.5" x14ac:dyDescent="0.2">
      <c r="A14734" s="2">
        <v>14729</v>
      </c>
      <c r="B14734" s="70" t="s">
        <v>11429</v>
      </c>
      <c r="C14734" s="47" t="s">
        <v>18940</v>
      </c>
      <c r="D14734" s="296">
        <v>1</v>
      </c>
      <c r="E14734" s="295">
        <v>8980.17</v>
      </c>
      <c r="F14734" s="595">
        <v>8980.17</v>
      </c>
    </row>
    <row r="14735" spans="1:6" ht="22.5" x14ac:dyDescent="0.2">
      <c r="A14735" s="2">
        <v>14730</v>
      </c>
      <c r="B14735" s="70" t="s">
        <v>11429</v>
      </c>
      <c r="C14735" s="47" t="s">
        <v>18941</v>
      </c>
      <c r="D14735" s="296">
        <v>1</v>
      </c>
      <c r="E14735" s="295">
        <v>8980.17</v>
      </c>
      <c r="F14735" s="595">
        <v>8980.17</v>
      </c>
    </row>
    <row r="14736" spans="1:6" x14ac:dyDescent="0.2">
      <c r="A14736" s="2">
        <v>14731</v>
      </c>
      <c r="B14736" s="70" t="s">
        <v>18575</v>
      </c>
      <c r="C14736" s="47" t="s">
        <v>18942</v>
      </c>
      <c r="D14736" s="296">
        <v>1</v>
      </c>
      <c r="E14736" s="295">
        <v>9676.1299999999992</v>
      </c>
      <c r="F14736" s="595">
        <v>9676.1299999999992</v>
      </c>
    </row>
    <row r="14737" spans="1:6" x14ac:dyDescent="0.2">
      <c r="A14737" s="2">
        <v>14732</v>
      </c>
      <c r="B14737" s="70" t="s">
        <v>18575</v>
      </c>
      <c r="C14737" s="47" t="s">
        <v>18943</v>
      </c>
      <c r="D14737" s="296">
        <v>1</v>
      </c>
      <c r="E14737" s="295">
        <v>9676.1299999999992</v>
      </c>
      <c r="F14737" s="595">
        <v>9676.1299999999992</v>
      </c>
    </row>
    <row r="14738" spans="1:6" ht="22.5" x14ac:dyDescent="0.2">
      <c r="A14738" s="2">
        <v>14733</v>
      </c>
      <c r="B14738" s="70" t="s">
        <v>18576</v>
      </c>
      <c r="C14738" s="47" t="s">
        <v>18944</v>
      </c>
      <c r="D14738" s="296">
        <v>1</v>
      </c>
      <c r="E14738" s="295">
        <v>9542.7800000000007</v>
      </c>
      <c r="F14738" s="595">
        <v>9542.7800000000007</v>
      </c>
    </row>
    <row r="14739" spans="1:6" ht="22.5" x14ac:dyDescent="0.2">
      <c r="A14739" s="2">
        <v>14734</v>
      </c>
      <c r="B14739" s="70" t="s">
        <v>18577</v>
      </c>
      <c r="C14739" s="47" t="s">
        <v>18945</v>
      </c>
      <c r="D14739" s="296">
        <v>1</v>
      </c>
      <c r="E14739" s="295">
        <v>13939.52</v>
      </c>
      <c r="F14739" s="595">
        <v>13939.52</v>
      </c>
    </row>
    <row r="14740" spans="1:6" x14ac:dyDescent="0.2">
      <c r="A14740" s="2">
        <v>14735</v>
      </c>
      <c r="B14740" s="70" t="s">
        <v>12520</v>
      </c>
      <c r="C14740" s="47" t="s">
        <v>18946</v>
      </c>
      <c r="D14740" s="296">
        <v>1</v>
      </c>
      <c r="E14740" s="295">
        <v>4173</v>
      </c>
      <c r="F14740" s="595">
        <v>4173</v>
      </c>
    </row>
    <row r="14741" spans="1:6" x14ac:dyDescent="0.2">
      <c r="A14741" s="2">
        <v>14736</v>
      </c>
      <c r="B14741" s="70" t="s">
        <v>12520</v>
      </c>
      <c r="C14741" s="47" t="s">
        <v>18947</v>
      </c>
      <c r="D14741" s="296">
        <v>1</v>
      </c>
      <c r="E14741" s="295">
        <v>4557.13</v>
      </c>
      <c r="F14741" s="595">
        <v>4557.13</v>
      </c>
    </row>
    <row r="14742" spans="1:6" x14ac:dyDescent="0.2">
      <c r="A14742" s="2">
        <v>14737</v>
      </c>
      <c r="B14742" s="70" t="s">
        <v>12520</v>
      </c>
      <c r="C14742" s="47" t="s">
        <v>18948</v>
      </c>
      <c r="D14742" s="296">
        <v>1</v>
      </c>
      <c r="E14742" s="295">
        <v>4557.13</v>
      </c>
      <c r="F14742" s="595">
        <v>4557.13</v>
      </c>
    </row>
    <row r="14743" spans="1:6" x14ac:dyDescent="0.2">
      <c r="A14743" s="2">
        <v>14738</v>
      </c>
      <c r="B14743" s="70" t="s">
        <v>12520</v>
      </c>
      <c r="C14743" s="47" t="s">
        <v>18949</v>
      </c>
      <c r="D14743" s="296">
        <v>1</v>
      </c>
      <c r="E14743" s="295">
        <v>4557.13</v>
      </c>
      <c r="F14743" s="595">
        <v>4557.13</v>
      </c>
    </row>
    <row r="14744" spans="1:6" x14ac:dyDescent="0.2">
      <c r="A14744" s="2">
        <v>14739</v>
      </c>
      <c r="B14744" s="70" t="s">
        <v>12520</v>
      </c>
      <c r="C14744" s="47" t="s">
        <v>18950</v>
      </c>
      <c r="D14744" s="296">
        <v>1</v>
      </c>
      <c r="E14744" s="295">
        <v>4557.13</v>
      </c>
      <c r="F14744" s="595">
        <v>4557.13</v>
      </c>
    </row>
    <row r="14745" spans="1:6" x14ac:dyDescent="0.2">
      <c r="A14745" s="2">
        <v>14740</v>
      </c>
      <c r="B14745" s="70" t="s">
        <v>12520</v>
      </c>
      <c r="C14745" s="47" t="s">
        <v>18951</v>
      </c>
      <c r="D14745" s="296">
        <v>1</v>
      </c>
      <c r="E14745" s="295">
        <v>4557.13</v>
      </c>
      <c r="F14745" s="595">
        <v>4557.13</v>
      </c>
    </row>
    <row r="14746" spans="1:6" x14ac:dyDescent="0.2">
      <c r="A14746" s="2">
        <v>14741</v>
      </c>
      <c r="B14746" s="70" t="s">
        <v>12520</v>
      </c>
      <c r="C14746" s="47" t="s">
        <v>18952</v>
      </c>
      <c r="D14746" s="296">
        <v>1</v>
      </c>
      <c r="E14746" s="295">
        <v>4557.13</v>
      </c>
      <c r="F14746" s="595">
        <v>4557.13</v>
      </c>
    </row>
    <row r="14747" spans="1:6" x14ac:dyDescent="0.2">
      <c r="A14747" s="2">
        <v>14742</v>
      </c>
      <c r="B14747" s="70" t="s">
        <v>12520</v>
      </c>
      <c r="C14747" s="47" t="s">
        <v>18953</v>
      </c>
      <c r="D14747" s="296">
        <v>1</v>
      </c>
      <c r="E14747" s="295">
        <v>4557.13</v>
      </c>
      <c r="F14747" s="595">
        <v>4557.13</v>
      </c>
    </row>
    <row r="14748" spans="1:6" x14ac:dyDescent="0.2">
      <c r="A14748" s="2">
        <v>14743</v>
      </c>
      <c r="B14748" s="70" t="s">
        <v>13054</v>
      </c>
      <c r="C14748" s="47" t="s">
        <v>18954</v>
      </c>
      <c r="D14748" s="296">
        <v>1</v>
      </c>
      <c r="E14748" s="295">
        <v>4482.8999999999996</v>
      </c>
      <c r="F14748" s="595">
        <v>4482.8999999999996</v>
      </c>
    </row>
    <row r="14749" spans="1:6" x14ac:dyDescent="0.2">
      <c r="A14749" s="2">
        <v>14744</v>
      </c>
      <c r="B14749" s="70" t="s">
        <v>13054</v>
      </c>
      <c r="C14749" s="47" t="s">
        <v>18955</v>
      </c>
      <c r="D14749" s="296">
        <v>1</v>
      </c>
      <c r="E14749" s="295">
        <v>4482.8999999999996</v>
      </c>
      <c r="F14749" s="595">
        <v>4482.8999999999996</v>
      </c>
    </row>
    <row r="14750" spans="1:6" x14ac:dyDescent="0.2">
      <c r="A14750" s="2">
        <v>14745</v>
      </c>
      <c r="B14750" s="70" t="s">
        <v>13054</v>
      </c>
      <c r="C14750" s="47" t="s">
        <v>18956</v>
      </c>
      <c r="D14750" s="296">
        <v>1</v>
      </c>
      <c r="E14750" s="295">
        <v>4482.8999999999996</v>
      </c>
      <c r="F14750" s="595">
        <v>4482.8999999999996</v>
      </c>
    </row>
    <row r="14751" spans="1:6" x14ac:dyDescent="0.2">
      <c r="A14751" s="2">
        <v>14746</v>
      </c>
      <c r="B14751" s="70" t="s">
        <v>13054</v>
      </c>
      <c r="C14751" s="47" t="s">
        <v>18957</v>
      </c>
      <c r="D14751" s="296">
        <v>1</v>
      </c>
      <c r="E14751" s="295">
        <v>4482.8999999999996</v>
      </c>
      <c r="F14751" s="595">
        <v>4482.8999999999996</v>
      </c>
    </row>
    <row r="14752" spans="1:6" x14ac:dyDescent="0.2">
      <c r="A14752" s="2">
        <v>14747</v>
      </c>
      <c r="B14752" s="70" t="s">
        <v>13054</v>
      </c>
      <c r="C14752" s="47" t="s">
        <v>18958</v>
      </c>
      <c r="D14752" s="296">
        <v>1</v>
      </c>
      <c r="E14752" s="295">
        <v>4482.8999999999996</v>
      </c>
      <c r="F14752" s="595">
        <v>4482.8999999999996</v>
      </c>
    </row>
    <row r="14753" spans="1:6" x14ac:dyDescent="0.2">
      <c r="A14753" s="2">
        <v>14748</v>
      </c>
      <c r="B14753" s="70" t="s">
        <v>13054</v>
      </c>
      <c r="C14753" s="47" t="s">
        <v>18959</v>
      </c>
      <c r="D14753" s="296">
        <v>1</v>
      </c>
      <c r="E14753" s="295">
        <v>4482.8999999999996</v>
      </c>
      <c r="F14753" s="595">
        <v>4482.8999999999996</v>
      </c>
    </row>
    <row r="14754" spans="1:6" x14ac:dyDescent="0.2">
      <c r="A14754" s="2">
        <v>14749</v>
      </c>
      <c r="B14754" s="70" t="s">
        <v>13054</v>
      </c>
      <c r="C14754" s="47" t="s">
        <v>18960</v>
      </c>
      <c r="D14754" s="296">
        <v>1</v>
      </c>
      <c r="E14754" s="295">
        <v>4482.8999999999996</v>
      </c>
      <c r="F14754" s="595">
        <v>4482.8999999999996</v>
      </c>
    </row>
    <row r="14755" spans="1:6" x14ac:dyDescent="0.2">
      <c r="A14755" s="2">
        <v>14750</v>
      </c>
      <c r="B14755" s="70" t="s">
        <v>13054</v>
      </c>
      <c r="C14755" s="47" t="s">
        <v>18961</v>
      </c>
      <c r="D14755" s="296">
        <v>1</v>
      </c>
      <c r="E14755" s="295">
        <v>4482.8999999999996</v>
      </c>
      <c r="F14755" s="595">
        <v>4482.8999999999996</v>
      </c>
    </row>
    <row r="14756" spans="1:6" x14ac:dyDescent="0.2">
      <c r="A14756" s="2">
        <v>14751</v>
      </c>
      <c r="B14756" s="70" t="s">
        <v>13054</v>
      </c>
      <c r="C14756" s="47" t="s">
        <v>18962</v>
      </c>
      <c r="D14756" s="296">
        <v>1</v>
      </c>
      <c r="E14756" s="295">
        <v>4482.8999999999996</v>
      </c>
      <c r="F14756" s="595">
        <v>4482.8999999999996</v>
      </c>
    </row>
    <row r="14757" spans="1:6" x14ac:dyDescent="0.2">
      <c r="A14757" s="2">
        <v>14752</v>
      </c>
      <c r="B14757" s="70" t="s">
        <v>13054</v>
      </c>
      <c r="C14757" s="47" t="s">
        <v>18963</v>
      </c>
      <c r="D14757" s="296">
        <v>1</v>
      </c>
      <c r="E14757" s="295">
        <v>4482.8999999999996</v>
      </c>
      <c r="F14757" s="595">
        <v>4482.8999999999996</v>
      </c>
    </row>
    <row r="14758" spans="1:6" x14ac:dyDescent="0.2">
      <c r="A14758" s="2">
        <v>14753</v>
      </c>
      <c r="B14758" s="70" t="s">
        <v>13054</v>
      </c>
      <c r="C14758" s="47" t="s">
        <v>18964</v>
      </c>
      <c r="D14758" s="296">
        <v>1</v>
      </c>
      <c r="E14758" s="295">
        <v>4482.8999999999996</v>
      </c>
      <c r="F14758" s="595">
        <v>4482.8999999999996</v>
      </c>
    </row>
    <row r="14759" spans="1:6" x14ac:dyDescent="0.2">
      <c r="A14759" s="2">
        <v>14754</v>
      </c>
      <c r="B14759" s="70" t="s">
        <v>13054</v>
      </c>
      <c r="C14759" s="47" t="s">
        <v>18965</v>
      </c>
      <c r="D14759" s="296">
        <v>1</v>
      </c>
      <c r="E14759" s="295">
        <v>3730</v>
      </c>
      <c r="F14759" s="595">
        <v>3730</v>
      </c>
    </row>
    <row r="14760" spans="1:6" x14ac:dyDescent="0.2">
      <c r="A14760" s="2">
        <v>14755</v>
      </c>
      <c r="B14760" s="70" t="s">
        <v>4795</v>
      </c>
      <c r="C14760" s="47" t="s">
        <v>18966</v>
      </c>
      <c r="D14760" s="296">
        <v>1</v>
      </c>
      <c r="E14760" s="295">
        <v>3500</v>
      </c>
      <c r="F14760" s="595">
        <v>3500</v>
      </c>
    </row>
    <row r="14761" spans="1:6" x14ac:dyDescent="0.2">
      <c r="A14761" s="2">
        <v>14756</v>
      </c>
      <c r="B14761" s="70" t="s">
        <v>13054</v>
      </c>
      <c r="C14761" s="47" t="s">
        <v>18967</v>
      </c>
      <c r="D14761" s="296">
        <v>1</v>
      </c>
      <c r="E14761" s="295">
        <v>3730</v>
      </c>
      <c r="F14761" s="595">
        <v>3730</v>
      </c>
    </row>
    <row r="14762" spans="1:6" x14ac:dyDescent="0.2">
      <c r="A14762" s="2">
        <v>14757</v>
      </c>
      <c r="B14762" s="70" t="s">
        <v>13054</v>
      </c>
      <c r="C14762" s="47" t="s">
        <v>18968</v>
      </c>
      <c r="D14762" s="296">
        <v>1</v>
      </c>
      <c r="E14762" s="295">
        <v>3730</v>
      </c>
      <c r="F14762" s="595">
        <v>3730</v>
      </c>
    </row>
    <row r="14763" spans="1:6" x14ac:dyDescent="0.2">
      <c r="A14763" s="2">
        <v>14758</v>
      </c>
      <c r="B14763" s="70" t="s">
        <v>13054</v>
      </c>
      <c r="C14763" s="47" t="s">
        <v>18969</v>
      </c>
      <c r="D14763" s="296">
        <v>1</v>
      </c>
      <c r="E14763" s="295">
        <v>3730</v>
      </c>
      <c r="F14763" s="595">
        <v>3730</v>
      </c>
    </row>
    <row r="14764" spans="1:6" x14ac:dyDescent="0.2">
      <c r="A14764" s="2">
        <v>14759</v>
      </c>
      <c r="B14764" s="70" t="s">
        <v>13054</v>
      </c>
      <c r="C14764" s="47" t="s">
        <v>18970</v>
      </c>
      <c r="D14764" s="296">
        <v>1</v>
      </c>
      <c r="E14764" s="295">
        <v>3730</v>
      </c>
      <c r="F14764" s="595">
        <v>3730</v>
      </c>
    </row>
    <row r="14765" spans="1:6" x14ac:dyDescent="0.2">
      <c r="A14765" s="2">
        <v>14760</v>
      </c>
      <c r="B14765" s="70" t="s">
        <v>13054</v>
      </c>
      <c r="C14765" s="47" t="s">
        <v>18971</v>
      </c>
      <c r="D14765" s="296">
        <v>1</v>
      </c>
      <c r="E14765" s="295">
        <v>3730</v>
      </c>
      <c r="F14765" s="595">
        <v>3730</v>
      </c>
    </row>
    <row r="14766" spans="1:6" x14ac:dyDescent="0.2">
      <c r="A14766" s="2">
        <v>14761</v>
      </c>
      <c r="B14766" s="70" t="s">
        <v>13054</v>
      </c>
      <c r="C14766" s="47" t="s">
        <v>18972</v>
      </c>
      <c r="D14766" s="296">
        <v>1</v>
      </c>
      <c r="E14766" s="295">
        <v>3730</v>
      </c>
      <c r="F14766" s="595">
        <v>3730</v>
      </c>
    </row>
    <row r="14767" spans="1:6" x14ac:dyDescent="0.2">
      <c r="A14767" s="2">
        <v>14762</v>
      </c>
      <c r="B14767" s="70" t="s">
        <v>13054</v>
      </c>
      <c r="C14767" s="47" t="s">
        <v>18973</v>
      </c>
      <c r="D14767" s="296">
        <v>1</v>
      </c>
      <c r="E14767" s="295">
        <v>3730</v>
      </c>
      <c r="F14767" s="595">
        <v>3730</v>
      </c>
    </row>
    <row r="14768" spans="1:6" x14ac:dyDescent="0.2">
      <c r="A14768" s="2">
        <v>14763</v>
      </c>
      <c r="B14768" s="70" t="s">
        <v>13054</v>
      </c>
      <c r="C14768" s="47" t="s">
        <v>18974</v>
      </c>
      <c r="D14768" s="296">
        <v>1</v>
      </c>
      <c r="E14768" s="295">
        <v>3730</v>
      </c>
      <c r="F14768" s="595">
        <v>3730</v>
      </c>
    </row>
    <row r="14769" spans="1:6" x14ac:dyDescent="0.2">
      <c r="A14769" s="2">
        <v>14764</v>
      </c>
      <c r="B14769" s="70" t="s">
        <v>4795</v>
      </c>
      <c r="C14769" s="47" t="s">
        <v>18975</v>
      </c>
      <c r="D14769" s="296">
        <v>1</v>
      </c>
      <c r="E14769" s="295">
        <v>3500</v>
      </c>
      <c r="F14769" s="595">
        <v>3500</v>
      </c>
    </row>
    <row r="14770" spans="1:6" x14ac:dyDescent="0.2">
      <c r="A14770" s="2">
        <v>14765</v>
      </c>
      <c r="B14770" s="70" t="s">
        <v>4795</v>
      </c>
      <c r="C14770" s="47" t="s">
        <v>18976</v>
      </c>
      <c r="D14770" s="296">
        <v>1</v>
      </c>
      <c r="E14770" s="295">
        <v>3500</v>
      </c>
      <c r="F14770" s="595">
        <v>3500</v>
      </c>
    </row>
    <row r="14771" spans="1:6" x14ac:dyDescent="0.2">
      <c r="A14771" s="2">
        <v>14766</v>
      </c>
      <c r="B14771" s="70" t="s">
        <v>4795</v>
      </c>
      <c r="C14771" s="47" t="s">
        <v>18977</v>
      </c>
      <c r="D14771" s="296">
        <v>1</v>
      </c>
      <c r="E14771" s="295">
        <v>3500</v>
      </c>
      <c r="F14771" s="595">
        <v>3500</v>
      </c>
    </row>
    <row r="14772" spans="1:6" ht="22.5" x14ac:dyDescent="0.2">
      <c r="A14772" s="2">
        <v>14767</v>
      </c>
      <c r="B14772" s="70" t="s">
        <v>18578</v>
      </c>
      <c r="C14772" s="47" t="s">
        <v>18978</v>
      </c>
      <c r="D14772" s="296">
        <v>1</v>
      </c>
      <c r="E14772" s="295">
        <v>3290</v>
      </c>
      <c r="F14772" s="595">
        <v>3290</v>
      </c>
    </row>
    <row r="14773" spans="1:6" ht="22.5" x14ac:dyDescent="0.2">
      <c r="A14773" s="2">
        <v>14768</v>
      </c>
      <c r="B14773" s="70" t="s">
        <v>18578</v>
      </c>
      <c r="C14773" s="47" t="s">
        <v>18979</v>
      </c>
      <c r="D14773" s="296">
        <v>1</v>
      </c>
      <c r="E14773" s="295">
        <v>3290</v>
      </c>
      <c r="F14773" s="595">
        <v>3290</v>
      </c>
    </row>
    <row r="14774" spans="1:6" ht="22.5" x14ac:dyDescent="0.2">
      <c r="A14774" s="2">
        <v>14769</v>
      </c>
      <c r="B14774" s="70" t="s">
        <v>18578</v>
      </c>
      <c r="C14774" s="47" t="s">
        <v>18980</v>
      </c>
      <c r="D14774" s="296">
        <v>1</v>
      </c>
      <c r="E14774" s="295">
        <v>3290</v>
      </c>
      <c r="F14774" s="595">
        <v>3290</v>
      </c>
    </row>
    <row r="14775" spans="1:6" ht="22.5" x14ac:dyDescent="0.2">
      <c r="A14775" s="2">
        <v>14770</v>
      </c>
      <c r="B14775" s="70" t="s">
        <v>18578</v>
      </c>
      <c r="C14775" s="47" t="s">
        <v>18981</v>
      </c>
      <c r="D14775" s="296">
        <v>1</v>
      </c>
      <c r="E14775" s="295">
        <v>3290</v>
      </c>
      <c r="F14775" s="595">
        <v>3290</v>
      </c>
    </row>
    <row r="14776" spans="1:6" ht="22.5" x14ac:dyDescent="0.2">
      <c r="A14776" s="2">
        <v>14771</v>
      </c>
      <c r="B14776" s="70" t="s">
        <v>18578</v>
      </c>
      <c r="C14776" s="47" t="s">
        <v>18982</v>
      </c>
      <c r="D14776" s="296">
        <v>1</v>
      </c>
      <c r="E14776" s="295">
        <v>3290</v>
      </c>
      <c r="F14776" s="595">
        <v>3290</v>
      </c>
    </row>
    <row r="14777" spans="1:6" ht="22.5" x14ac:dyDescent="0.2">
      <c r="A14777" s="2">
        <v>14772</v>
      </c>
      <c r="B14777" s="70" t="s">
        <v>18578</v>
      </c>
      <c r="C14777" s="47" t="s">
        <v>18983</v>
      </c>
      <c r="D14777" s="296">
        <v>1</v>
      </c>
      <c r="E14777" s="295">
        <v>3290</v>
      </c>
      <c r="F14777" s="595">
        <v>3290</v>
      </c>
    </row>
    <row r="14778" spans="1:6" x14ac:dyDescent="0.2">
      <c r="A14778" s="2">
        <v>14773</v>
      </c>
      <c r="B14778" s="70" t="s">
        <v>4056</v>
      </c>
      <c r="C14778" s="47" t="s">
        <v>18984</v>
      </c>
      <c r="D14778" s="296">
        <v>1</v>
      </c>
      <c r="E14778" s="295">
        <v>3103.5</v>
      </c>
      <c r="F14778" s="595">
        <v>3103.5</v>
      </c>
    </row>
    <row r="14779" spans="1:6" x14ac:dyDescent="0.2">
      <c r="A14779" s="2">
        <v>14774</v>
      </c>
      <c r="B14779" s="70" t="s">
        <v>4056</v>
      </c>
      <c r="C14779" s="47" t="s">
        <v>18985</v>
      </c>
      <c r="D14779" s="296">
        <v>1</v>
      </c>
      <c r="E14779" s="295">
        <v>3103.5</v>
      </c>
      <c r="F14779" s="595">
        <v>3103.5</v>
      </c>
    </row>
    <row r="14780" spans="1:6" x14ac:dyDescent="0.2">
      <c r="A14780" s="2">
        <v>14775</v>
      </c>
      <c r="B14780" s="70" t="s">
        <v>18579</v>
      </c>
      <c r="C14780" s="47" t="s">
        <v>18986</v>
      </c>
      <c r="D14780" s="296">
        <v>1</v>
      </c>
      <c r="E14780" s="295">
        <v>3627</v>
      </c>
      <c r="F14780" s="595">
        <v>3627</v>
      </c>
    </row>
    <row r="14781" spans="1:6" x14ac:dyDescent="0.2">
      <c r="A14781" s="2">
        <v>14776</v>
      </c>
      <c r="B14781" s="70" t="s">
        <v>18579</v>
      </c>
      <c r="C14781" s="47" t="s">
        <v>18987</v>
      </c>
      <c r="D14781" s="296">
        <v>1</v>
      </c>
      <c r="E14781" s="295">
        <v>3627</v>
      </c>
      <c r="F14781" s="595">
        <v>3627</v>
      </c>
    </row>
    <row r="14782" spans="1:6" x14ac:dyDescent="0.2">
      <c r="A14782" s="2">
        <v>14777</v>
      </c>
      <c r="B14782" s="70" t="s">
        <v>18579</v>
      </c>
      <c r="C14782" s="47" t="s">
        <v>18988</v>
      </c>
      <c r="D14782" s="296">
        <v>1</v>
      </c>
      <c r="E14782" s="295">
        <v>3627</v>
      </c>
      <c r="F14782" s="595">
        <v>3627</v>
      </c>
    </row>
    <row r="14783" spans="1:6" x14ac:dyDescent="0.2">
      <c r="A14783" s="2">
        <v>14778</v>
      </c>
      <c r="B14783" s="70" t="s">
        <v>18579</v>
      </c>
      <c r="C14783" s="47" t="s">
        <v>18989</v>
      </c>
      <c r="D14783" s="296">
        <v>1</v>
      </c>
      <c r="E14783" s="295">
        <v>3627</v>
      </c>
      <c r="F14783" s="595">
        <v>3627</v>
      </c>
    </row>
    <row r="14784" spans="1:6" x14ac:dyDescent="0.2">
      <c r="A14784" s="2">
        <v>14779</v>
      </c>
      <c r="B14784" s="70" t="s">
        <v>18580</v>
      </c>
      <c r="C14784" s="47" t="s">
        <v>18990</v>
      </c>
      <c r="D14784" s="296">
        <v>1</v>
      </c>
      <c r="E14784" s="295">
        <v>8460</v>
      </c>
      <c r="F14784" s="595">
        <v>8460</v>
      </c>
    </row>
    <row r="14785" spans="1:6" ht="22.5" x14ac:dyDescent="0.2">
      <c r="A14785" s="2">
        <v>14780</v>
      </c>
      <c r="B14785" s="70" t="s">
        <v>18581</v>
      </c>
      <c r="C14785" s="47" t="s">
        <v>18991</v>
      </c>
      <c r="D14785" s="296">
        <v>1</v>
      </c>
      <c r="E14785" s="295">
        <v>3752</v>
      </c>
      <c r="F14785" s="595">
        <v>3752</v>
      </c>
    </row>
    <row r="14786" spans="1:6" ht="22.5" x14ac:dyDescent="0.2">
      <c r="A14786" s="2">
        <v>14781</v>
      </c>
      <c r="B14786" s="70" t="s">
        <v>11689</v>
      </c>
      <c r="C14786" s="47" t="s">
        <v>18992</v>
      </c>
      <c r="D14786" s="296">
        <v>1</v>
      </c>
      <c r="E14786" s="295">
        <v>7549.5</v>
      </c>
      <c r="F14786" s="595">
        <v>7549.5</v>
      </c>
    </row>
    <row r="14787" spans="1:6" x14ac:dyDescent="0.2">
      <c r="A14787" s="2">
        <v>14782</v>
      </c>
      <c r="B14787" s="70" t="s">
        <v>6200</v>
      </c>
      <c r="C14787" s="47" t="s">
        <v>18993</v>
      </c>
      <c r="D14787" s="296">
        <v>1</v>
      </c>
      <c r="E14787" s="295">
        <v>3096</v>
      </c>
      <c r="F14787" s="595">
        <v>3096</v>
      </c>
    </row>
    <row r="14788" spans="1:6" ht="33.75" x14ac:dyDescent="0.2">
      <c r="A14788" s="2">
        <v>14783</v>
      </c>
      <c r="B14788" s="70" t="s">
        <v>18582</v>
      </c>
      <c r="C14788" s="47" t="s">
        <v>18994</v>
      </c>
      <c r="D14788" s="296">
        <v>1</v>
      </c>
      <c r="E14788" s="295">
        <v>3100</v>
      </c>
      <c r="F14788" s="595">
        <v>3100</v>
      </c>
    </row>
    <row r="14789" spans="1:6" ht="22.5" x14ac:dyDescent="0.2">
      <c r="A14789" s="2">
        <v>14784</v>
      </c>
      <c r="B14789" s="70" t="s">
        <v>18583</v>
      </c>
      <c r="C14789" s="47" t="s">
        <v>18995</v>
      </c>
      <c r="D14789" s="296">
        <v>1</v>
      </c>
      <c r="E14789" s="295">
        <v>4218</v>
      </c>
      <c r="F14789" s="595">
        <v>4218</v>
      </c>
    </row>
    <row r="14790" spans="1:6" ht="22.5" x14ac:dyDescent="0.2">
      <c r="A14790" s="2">
        <v>14785</v>
      </c>
      <c r="B14790" s="70" t="s">
        <v>18584</v>
      </c>
      <c r="C14790" s="47" t="s">
        <v>18996</v>
      </c>
      <c r="D14790" s="296">
        <v>1</v>
      </c>
      <c r="E14790" s="295">
        <v>6625.92</v>
      </c>
      <c r="F14790" s="595">
        <v>6625.92</v>
      </c>
    </row>
    <row r="14791" spans="1:6" x14ac:dyDescent="0.2">
      <c r="A14791" s="2">
        <v>14786</v>
      </c>
      <c r="B14791" s="70" t="s">
        <v>15774</v>
      </c>
      <c r="C14791" s="47" t="s">
        <v>18997</v>
      </c>
      <c r="D14791" s="296">
        <v>1</v>
      </c>
      <c r="E14791" s="295">
        <v>3990</v>
      </c>
      <c r="F14791" s="595">
        <v>3990</v>
      </c>
    </row>
    <row r="14792" spans="1:6" ht="22.5" x14ac:dyDescent="0.2">
      <c r="A14792" s="2">
        <v>14787</v>
      </c>
      <c r="B14792" s="70" t="s">
        <v>18585</v>
      </c>
      <c r="C14792" s="47" t="s">
        <v>18998</v>
      </c>
      <c r="D14792" s="296">
        <v>1</v>
      </c>
      <c r="E14792" s="295">
        <v>3170</v>
      </c>
      <c r="F14792" s="595">
        <v>3170</v>
      </c>
    </row>
    <row r="14793" spans="1:6" x14ac:dyDescent="0.2">
      <c r="A14793" s="2">
        <v>14788</v>
      </c>
      <c r="B14793" s="70" t="s">
        <v>17055</v>
      </c>
      <c r="C14793" s="47" t="s">
        <v>18999</v>
      </c>
      <c r="D14793" s="296">
        <v>1</v>
      </c>
      <c r="E14793" s="295">
        <v>5814</v>
      </c>
      <c r="F14793" s="595">
        <v>5814</v>
      </c>
    </row>
    <row r="14794" spans="1:6" ht="22.5" x14ac:dyDescent="0.2">
      <c r="A14794" s="2">
        <v>14789</v>
      </c>
      <c r="B14794" s="70" t="s">
        <v>18586</v>
      </c>
      <c r="C14794" s="47" t="s">
        <v>19000</v>
      </c>
      <c r="D14794" s="296">
        <v>1</v>
      </c>
      <c r="E14794" s="295">
        <v>6800</v>
      </c>
      <c r="F14794" s="595">
        <v>6800</v>
      </c>
    </row>
    <row r="14795" spans="1:6" ht="22.5" x14ac:dyDescent="0.2">
      <c r="A14795" s="2">
        <v>14790</v>
      </c>
      <c r="B14795" s="70" t="s">
        <v>18587</v>
      </c>
      <c r="C14795" s="47" t="s">
        <v>19001</v>
      </c>
      <c r="D14795" s="296">
        <v>1</v>
      </c>
      <c r="E14795" s="295">
        <v>6800</v>
      </c>
      <c r="F14795" s="595">
        <v>6800</v>
      </c>
    </row>
    <row r="14796" spans="1:6" ht="22.5" x14ac:dyDescent="0.2">
      <c r="A14796" s="2">
        <v>14791</v>
      </c>
      <c r="B14796" s="70" t="s">
        <v>18588</v>
      </c>
      <c r="C14796" s="47" t="s">
        <v>18085</v>
      </c>
      <c r="D14796" s="296">
        <v>1</v>
      </c>
      <c r="E14796" s="295">
        <v>6000</v>
      </c>
      <c r="F14796" s="595">
        <v>6000</v>
      </c>
    </row>
    <row r="14797" spans="1:6" x14ac:dyDescent="0.2">
      <c r="A14797" s="2">
        <v>14792</v>
      </c>
      <c r="B14797" s="70" t="s">
        <v>17055</v>
      </c>
      <c r="C14797" s="47" t="s">
        <v>19002</v>
      </c>
      <c r="D14797" s="296">
        <v>1</v>
      </c>
      <c r="E14797" s="295">
        <v>8860</v>
      </c>
      <c r="F14797" s="595">
        <v>8860</v>
      </c>
    </row>
    <row r="14798" spans="1:6" ht="22.5" x14ac:dyDescent="0.2">
      <c r="A14798" s="2">
        <v>14793</v>
      </c>
      <c r="B14798" s="70" t="s">
        <v>18589</v>
      </c>
      <c r="C14798" s="47" t="s">
        <v>19003</v>
      </c>
      <c r="D14798" s="296">
        <v>1</v>
      </c>
      <c r="E14798" s="295">
        <v>4310</v>
      </c>
      <c r="F14798" s="595">
        <v>4310</v>
      </c>
    </row>
    <row r="14799" spans="1:6" ht="33.75" x14ac:dyDescent="0.2">
      <c r="A14799" s="2">
        <v>14794</v>
      </c>
      <c r="B14799" s="70" t="s">
        <v>18590</v>
      </c>
      <c r="C14799" s="47" t="s">
        <v>19004</v>
      </c>
      <c r="D14799" s="296">
        <v>1</v>
      </c>
      <c r="E14799" s="295">
        <v>8620</v>
      </c>
      <c r="F14799" s="595">
        <v>8620</v>
      </c>
    </row>
    <row r="14800" spans="1:6" x14ac:dyDescent="0.2">
      <c r="A14800" s="2">
        <v>14795</v>
      </c>
      <c r="B14800" s="70" t="s">
        <v>14946</v>
      </c>
      <c r="C14800" s="47" t="s">
        <v>18083</v>
      </c>
      <c r="D14800" s="296">
        <v>1</v>
      </c>
      <c r="E14800" s="295">
        <v>6015</v>
      </c>
      <c r="F14800" s="595">
        <v>6015</v>
      </c>
    </row>
    <row r="14801" spans="1:6" x14ac:dyDescent="0.2">
      <c r="A14801" s="2">
        <v>14796</v>
      </c>
      <c r="B14801" s="70" t="s">
        <v>14946</v>
      </c>
      <c r="C14801" s="47" t="s">
        <v>18084</v>
      </c>
      <c r="D14801" s="296">
        <v>1</v>
      </c>
      <c r="E14801" s="295">
        <v>6015</v>
      </c>
      <c r="F14801" s="595">
        <v>6015</v>
      </c>
    </row>
    <row r="14802" spans="1:6" x14ac:dyDescent="0.2">
      <c r="A14802" s="2">
        <v>14797</v>
      </c>
      <c r="B14802" s="70" t="s">
        <v>14946</v>
      </c>
      <c r="C14802" s="47" t="s">
        <v>18086</v>
      </c>
      <c r="D14802" s="296">
        <v>1</v>
      </c>
      <c r="E14802" s="295">
        <v>6015</v>
      </c>
      <c r="F14802" s="595">
        <v>6015</v>
      </c>
    </row>
    <row r="14803" spans="1:6" x14ac:dyDescent="0.2">
      <c r="A14803" s="2">
        <v>14798</v>
      </c>
      <c r="B14803" s="70" t="s">
        <v>17055</v>
      </c>
      <c r="C14803" s="47" t="s">
        <v>19005</v>
      </c>
      <c r="D14803" s="296">
        <v>1</v>
      </c>
      <c r="E14803" s="295">
        <v>8220</v>
      </c>
      <c r="F14803" s="595">
        <v>8220</v>
      </c>
    </row>
    <row r="14804" spans="1:6" x14ac:dyDescent="0.2">
      <c r="A14804" s="2">
        <v>14799</v>
      </c>
      <c r="B14804" s="70" t="s">
        <v>5135</v>
      </c>
      <c r="C14804" s="47" t="s">
        <v>19006</v>
      </c>
      <c r="D14804" s="296">
        <v>1</v>
      </c>
      <c r="E14804" s="295">
        <v>3400</v>
      </c>
      <c r="F14804" s="595">
        <v>3400</v>
      </c>
    </row>
    <row r="14805" spans="1:6" x14ac:dyDescent="0.2">
      <c r="A14805" s="2">
        <v>14800</v>
      </c>
      <c r="B14805" s="70" t="s">
        <v>6000</v>
      </c>
      <c r="C14805" s="47" t="s">
        <v>19007</v>
      </c>
      <c r="D14805" s="296">
        <v>1</v>
      </c>
      <c r="E14805" s="295">
        <v>5500</v>
      </c>
      <c r="F14805" s="595">
        <v>5500</v>
      </c>
    </row>
    <row r="14806" spans="1:6" ht="22.5" x14ac:dyDescent="0.2">
      <c r="A14806" s="2">
        <v>14801</v>
      </c>
      <c r="B14806" s="70" t="s">
        <v>18591</v>
      </c>
      <c r="C14806" s="47" t="s">
        <v>18082</v>
      </c>
      <c r="D14806" s="296">
        <v>1</v>
      </c>
      <c r="E14806" s="295">
        <v>5750</v>
      </c>
      <c r="F14806" s="595">
        <v>5750</v>
      </c>
    </row>
    <row r="14807" spans="1:6" ht="33.75" x14ac:dyDescent="0.2">
      <c r="A14807" s="2">
        <v>14802</v>
      </c>
      <c r="B14807" s="70" t="s">
        <v>18592</v>
      </c>
      <c r="C14807" s="47" t="s">
        <v>19008</v>
      </c>
      <c r="D14807" s="296">
        <v>1</v>
      </c>
      <c r="E14807" s="295">
        <v>8067.63</v>
      </c>
      <c r="F14807" s="595">
        <v>8067.63</v>
      </c>
    </row>
    <row r="14808" spans="1:6" ht="22.5" x14ac:dyDescent="0.2">
      <c r="A14808" s="2">
        <v>14803</v>
      </c>
      <c r="B14808" s="70" t="s">
        <v>18593</v>
      </c>
      <c r="C14808" s="47" t="s">
        <v>19009</v>
      </c>
      <c r="D14808" s="296">
        <v>1</v>
      </c>
      <c r="E14808" s="295">
        <v>4945</v>
      </c>
      <c r="F14808" s="595">
        <v>4945</v>
      </c>
    </row>
    <row r="14809" spans="1:6" ht="22.5" x14ac:dyDescent="0.2">
      <c r="A14809" s="2">
        <v>14804</v>
      </c>
      <c r="B14809" s="70" t="s">
        <v>18593</v>
      </c>
      <c r="C14809" s="47" t="s">
        <v>19010</v>
      </c>
      <c r="D14809" s="296">
        <v>1</v>
      </c>
      <c r="E14809" s="295">
        <v>4945</v>
      </c>
      <c r="F14809" s="595">
        <v>4945</v>
      </c>
    </row>
    <row r="14810" spans="1:6" ht="22.5" x14ac:dyDescent="0.2">
      <c r="A14810" s="2">
        <v>14805</v>
      </c>
      <c r="B14810" s="70" t="s">
        <v>18593</v>
      </c>
      <c r="C14810" s="47" t="s">
        <v>19011</v>
      </c>
      <c r="D14810" s="296">
        <v>1</v>
      </c>
      <c r="E14810" s="295">
        <v>4945</v>
      </c>
      <c r="F14810" s="595">
        <v>4945</v>
      </c>
    </row>
    <row r="14811" spans="1:6" ht="22.5" x14ac:dyDescent="0.2">
      <c r="A14811" s="2">
        <v>14806</v>
      </c>
      <c r="B14811" s="70" t="s">
        <v>18593</v>
      </c>
      <c r="C14811" s="47" t="s">
        <v>19012</v>
      </c>
      <c r="D14811" s="296">
        <v>1</v>
      </c>
      <c r="E14811" s="295">
        <v>4945</v>
      </c>
      <c r="F14811" s="595">
        <v>4945</v>
      </c>
    </row>
    <row r="14812" spans="1:6" ht="22.5" x14ac:dyDescent="0.2">
      <c r="A14812" s="2">
        <v>14807</v>
      </c>
      <c r="B14812" s="70" t="s">
        <v>18593</v>
      </c>
      <c r="C14812" s="47" t="s">
        <v>19013</v>
      </c>
      <c r="D14812" s="296">
        <v>1</v>
      </c>
      <c r="E14812" s="295">
        <v>4945</v>
      </c>
      <c r="F14812" s="595">
        <v>4945</v>
      </c>
    </row>
    <row r="14813" spans="1:6" ht="22.5" x14ac:dyDescent="0.2">
      <c r="A14813" s="2">
        <v>14808</v>
      </c>
      <c r="B14813" s="70" t="s">
        <v>18593</v>
      </c>
      <c r="C14813" s="47" t="s">
        <v>19014</v>
      </c>
      <c r="D14813" s="296">
        <v>1</v>
      </c>
      <c r="E14813" s="295">
        <v>4945</v>
      </c>
      <c r="F14813" s="595">
        <v>4945</v>
      </c>
    </row>
    <row r="14814" spans="1:6" ht="22.5" x14ac:dyDescent="0.2">
      <c r="A14814" s="2">
        <v>14809</v>
      </c>
      <c r="B14814" s="70" t="s">
        <v>18593</v>
      </c>
      <c r="C14814" s="47" t="s">
        <v>19015</v>
      </c>
      <c r="D14814" s="296">
        <v>1</v>
      </c>
      <c r="E14814" s="295">
        <v>4945</v>
      </c>
      <c r="F14814" s="595">
        <v>4945</v>
      </c>
    </row>
    <row r="14815" spans="1:6" ht="22.5" x14ac:dyDescent="0.2">
      <c r="A14815" s="2">
        <v>14810</v>
      </c>
      <c r="B14815" s="70" t="s">
        <v>18593</v>
      </c>
      <c r="C14815" s="47" t="s">
        <v>19016</v>
      </c>
      <c r="D14815" s="296">
        <v>1</v>
      </c>
      <c r="E14815" s="295">
        <v>4945</v>
      </c>
      <c r="F14815" s="595">
        <v>4945</v>
      </c>
    </row>
    <row r="14816" spans="1:6" ht="22.5" x14ac:dyDescent="0.2">
      <c r="A14816" s="2">
        <v>14811</v>
      </c>
      <c r="B14816" s="70" t="s">
        <v>18593</v>
      </c>
      <c r="C14816" s="47" t="s">
        <v>19017</v>
      </c>
      <c r="D14816" s="296">
        <v>1</v>
      </c>
      <c r="E14816" s="295">
        <v>4945</v>
      </c>
      <c r="F14816" s="595">
        <v>4945</v>
      </c>
    </row>
    <row r="14817" spans="1:6" ht="22.5" x14ac:dyDescent="0.2">
      <c r="A14817" s="2">
        <v>14812</v>
      </c>
      <c r="B14817" s="70" t="s">
        <v>18593</v>
      </c>
      <c r="C14817" s="47" t="s">
        <v>19018</v>
      </c>
      <c r="D14817" s="296">
        <v>1</v>
      </c>
      <c r="E14817" s="295">
        <v>4945</v>
      </c>
      <c r="F14817" s="595">
        <v>4945</v>
      </c>
    </row>
    <row r="14818" spans="1:6" ht="22.5" x14ac:dyDescent="0.2">
      <c r="A14818" s="2">
        <v>14813</v>
      </c>
      <c r="B14818" s="70" t="s">
        <v>18593</v>
      </c>
      <c r="C14818" s="47" t="s">
        <v>19019</v>
      </c>
      <c r="D14818" s="296">
        <v>1</v>
      </c>
      <c r="E14818" s="295">
        <v>4945</v>
      </c>
      <c r="F14818" s="595">
        <v>4945</v>
      </c>
    </row>
    <row r="14819" spans="1:6" ht="45" x14ac:dyDescent="0.2">
      <c r="A14819" s="2">
        <v>14814</v>
      </c>
      <c r="B14819" s="70" t="s">
        <v>18594</v>
      </c>
      <c r="C14819" s="47" t="s">
        <v>19020</v>
      </c>
      <c r="D14819" s="296">
        <v>1</v>
      </c>
      <c r="E14819" s="295">
        <v>8901.25</v>
      </c>
      <c r="F14819" s="595">
        <v>8901.25</v>
      </c>
    </row>
    <row r="14820" spans="1:6" ht="45" x14ac:dyDescent="0.2">
      <c r="A14820" s="2">
        <v>14815</v>
      </c>
      <c r="B14820" s="70" t="s">
        <v>18594</v>
      </c>
      <c r="C14820" s="47" t="s">
        <v>19021</v>
      </c>
      <c r="D14820" s="296">
        <v>1</v>
      </c>
      <c r="E14820" s="295">
        <v>8901.25</v>
      </c>
      <c r="F14820" s="595">
        <v>8901.25</v>
      </c>
    </row>
    <row r="14821" spans="1:6" ht="45" x14ac:dyDescent="0.2">
      <c r="A14821" s="2">
        <v>14816</v>
      </c>
      <c r="B14821" s="70" t="s">
        <v>18594</v>
      </c>
      <c r="C14821" s="47" t="s">
        <v>19022</v>
      </c>
      <c r="D14821" s="296">
        <v>1</v>
      </c>
      <c r="E14821" s="295">
        <v>8901.25</v>
      </c>
      <c r="F14821" s="595">
        <v>8901.25</v>
      </c>
    </row>
    <row r="14822" spans="1:6" ht="45" x14ac:dyDescent="0.2">
      <c r="A14822" s="2">
        <v>14817</v>
      </c>
      <c r="B14822" s="70" t="s">
        <v>18594</v>
      </c>
      <c r="C14822" s="47" t="s">
        <v>19023</v>
      </c>
      <c r="D14822" s="296">
        <v>1</v>
      </c>
      <c r="E14822" s="295">
        <v>8901.25</v>
      </c>
      <c r="F14822" s="595">
        <v>8901.25</v>
      </c>
    </row>
    <row r="14823" spans="1:6" x14ac:dyDescent="0.2">
      <c r="A14823" s="2">
        <v>14818</v>
      </c>
      <c r="B14823" s="70" t="s">
        <v>18595</v>
      </c>
      <c r="C14823" s="47">
        <v>4101260233</v>
      </c>
      <c r="D14823" s="296">
        <v>1</v>
      </c>
      <c r="E14823" s="295">
        <v>4967</v>
      </c>
      <c r="F14823" s="595">
        <v>4967</v>
      </c>
    </row>
    <row r="14824" spans="1:6" x14ac:dyDescent="0.2">
      <c r="A14824" s="2">
        <v>14819</v>
      </c>
      <c r="B14824" s="70" t="s">
        <v>18596</v>
      </c>
      <c r="C14824" s="47">
        <v>4101260224</v>
      </c>
      <c r="D14824" s="296">
        <v>1</v>
      </c>
      <c r="E14824" s="295">
        <v>7750</v>
      </c>
      <c r="F14824" s="595">
        <v>7750</v>
      </c>
    </row>
    <row r="14825" spans="1:6" ht="45" x14ac:dyDescent="0.2">
      <c r="A14825" s="2">
        <v>14820</v>
      </c>
      <c r="B14825" s="70" t="s">
        <v>18597</v>
      </c>
      <c r="C14825" s="47"/>
      <c r="D14825" s="296">
        <v>9</v>
      </c>
      <c r="E14825" s="295">
        <v>56700</v>
      </c>
      <c r="F14825" s="595">
        <v>56700</v>
      </c>
    </row>
    <row r="14826" spans="1:6" ht="33.75" x14ac:dyDescent="0.2">
      <c r="A14826" s="2">
        <v>14821</v>
      </c>
      <c r="B14826" s="70" t="s">
        <v>18592</v>
      </c>
      <c r="C14826" s="47"/>
      <c r="D14826" s="296">
        <v>15</v>
      </c>
      <c r="E14826" s="295">
        <v>135000</v>
      </c>
      <c r="F14826" s="595">
        <v>135000</v>
      </c>
    </row>
    <row r="14827" spans="1:6" ht="22.5" x14ac:dyDescent="0.2">
      <c r="A14827" s="2">
        <v>14822</v>
      </c>
      <c r="B14827" s="70" t="s">
        <v>18598</v>
      </c>
      <c r="C14827" s="47"/>
      <c r="D14827" s="296">
        <v>1</v>
      </c>
      <c r="E14827" s="295">
        <v>8600</v>
      </c>
      <c r="F14827" s="595">
        <v>8600</v>
      </c>
    </row>
    <row r="14828" spans="1:6" ht="22.5" x14ac:dyDescent="0.2">
      <c r="A14828" s="2">
        <v>14823</v>
      </c>
      <c r="B14828" s="70" t="s">
        <v>18599</v>
      </c>
      <c r="C14828" s="47">
        <v>2101260003</v>
      </c>
      <c r="D14828" s="296">
        <v>1</v>
      </c>
      <c r="E14828" s="295">
        <v>10600</v>
      </c>
      <c r="F14828" s="595">
        <v>10600</v>
      </c>
    </row>
    <row r="14829" spans="1:6" x14ac:dyDescent="0.2">
      <c r="A14829" s="2">
        <v>14824</v>
      </c>
      <c r="B14829" s="70" t="s">
        <v>3400</v>
      </c>
      <c r="C14829" s="47">
        <v>4101260356</v>
      </c>
      <c r="D14829" s="296">
        <v>1</v>
      </c>
      <c r="E14829" s="295">
        <v>3224</v>
      </c>
      <c r="F14829" s="595">
        <v>3224</v>
      </c>
    </row>
    <row r="14830" spans="1:6" x14ac:dyDescent="0.2">
      <c r="A14830" s="2">
        <v>14825</v>
      </c>
      <c r="B14830" s="70" t="s">
        <v>3400</v>
      </c>
      <c r="C14830" s="47">
        <v>4101260357</v>
      </c>
      <c r="D14830" s="296">
        <v>1</v>
      </c>
      <c r="E14830" s="295">
        <v>3224</v>
      </c>
      <c r="F14830" s="595">
        <v>3224</v>
      </c>
    </row>
    <row r="14831" spans="1:6" x14ac:dyDescent="0.2">
      <c r="A14831" s="2">
        <v>14826</v>
      </c>
      <c r="B14831" s="70" t="s">
        <v>4303</v>
      </c>
      <c r="C14831" s="47">
        <v>4101260358</v>
      </c>
      <c r="D14831" s="296">
        <v>1</v>
      </c>
      <c r="E14831" s="295">
        <v>3555.5</v>
      </c>
      <c r="F14831" s="595">
        <v>3555.5</v>
      </c>
    </row>
    <row r="14832" spans="1:6" x14ac:dyDescent="0.2">
      <c r="A14832" s="2">
        <v>14827</v>
      </c>
      <c r="B14832" s="70" t="s">
        <v>4303</v>
      </c>
      <c r="C14832" s="47">
        <v>4101260359</v>
      </c>
      <c r="D14832" s="296">
        <v>1</v>
      </c>
      <c r="E14832" s="295">
        <v>3555.5</v>
      </c>
      <c r="F14832" s="595">
        <v>3555.5</v>
      </c>
    </row>
    <row r="14833" spans="1:6" ht="22.5" x14ac:dyDescent="0.2">
      <c r="A14833" s="2">
        <v>14828</v>
      </c>
      <c r="B14833" s="70" t="s">
        <v>18600</v>
      </c>
      <c r="C14833" s="61" t="s">
        <v>19024</v>
      </c>
      <c r="D14833" s="296">
        <v>1</v>
      </c>
      <c r="E14833" s="295">
        <v>29250</v>
      </c>
      <c r="F14833" s="595">
        <v>29250</v>
      </c>
    </row>
    <row r="14834" spans="1:6" ht="22.5" x14ac:dyDescent="0.2">
      <c r="A14834" s="2">
        <v>14829</v>
      </c>
      <c r="B14834" s="70" t="s">
        <v>18600</v>
      </c>
      <c r="C14834" s="61" t="s">
        <v>19025</v>
      </c>
      <c r="D14834" s="296">
        <v>1</v>
      </c>
      <c r="E14834" s="295">
        <v>29250</v>
      </c>
      <c r="F14834" s="595">
        <v>29250</v>
      </c>
    </row>
    <row r="14835" spans="1:6" ht="22.5" x14ac:dyDescent="0.2">
      <c r="A14835" s="2">
        <v>14830</v>
      </c>
      <c r="B14835" s="70" t="s">
        <v>18600</v>
      </c>
      <c r="C14835" s="61" t="s">
        <v>19026</v>
      </c>
      <c r="D14835" s="296">
        <v>1</v>
      </c>
      <c r="E14835" s="295">
        <v>29250</v>
      </c>
      <c r="F14835" s="595">
        <v>29250</v>
      </c>
    </row>
    <row r="14836" spans="1:6" ht="22.5" x14ac:dyDescent="0.2">
      <c r="A14836" s="2">
        <v>14831</v>
      </c>
      <c r="B14836" s="70" t="s">
        <v>18600</v>
      </c>
      <c r="C14836" s="61" t="s">
        <v>19027</v>
      </c>
      <c r="D14836" s="296">
        <v>1</v>
      </c>
      <c r="E14836" s="295">
        <v>29250</v>
      </c>
      <c r="F14836" s="595">
        <v>29250</v>
      </c>
    </row>
    <row r="14837" spans="1:6" ht="22.5" x14ac:dyDescent="0.2">
      <c r="A14837" s="2">
        <v>14832</v>
      </c>
      <c r="B14837" s="70" t="s">
        <v>18600</v>
      </c>
      <c r="C14837" s="61" t="s">
        <v>19028</v>
      </c>
      <c r="D14837" s="296">
        <v>1</v>
      </c>
      <c r="E14837" s="295">
        <v>29250</v>
      </c>
      <c r="F14837" s="595">
        <v>29250</v>
      </c>
    </row>
    <row r="14838" spans="1:6" ht="22.5" x14ac:dyDescent="0.2">
      <c r="A14838" s="2">
        <v>14833</v>
      </c>
      <c r="B14838" s="70" t="s">
        <v>18601</v>
      </c>
      <c r="C14838" s="61" t="s">
        <v>19029</v>
      </c>
      <c r="D14838" s="296">
        <v>1</v>
      </c>
      <c r="E14838" s="295">
        <v>96960</v>
      </c>
      <c r="F14838" s="595">
        <v>25856</v>
      </c>
    </row>
    <row r="14839" spans="1:6" ht="22.5" x14ac:dyDescent="0.2">
      <c r="A14839" s="2">
        <v>14834</v>
      </c>
      <c r="B14839" s="70" t="s">
        <v>18602</v>
      </c>
      <c r="C14839" s="61" t="s">
        <v>19030</v>
      </c>
      <c r="D14839" s="296">
        <v>1</v>
      </c>
      <c r="E14839" s="295">
        <v>49000</v>
      </c>
      <c r="F14839" s="595">
        <v>13066.72</v>
      </c>
    </row>
    <row r="14840" spans="1:6" ht="22.5" x14ac:dyDescent="0.2">
      <c r="A14840" s="2">
        <v>14835</v>
      </c>
      <c r="B14840" s="70" t="s">
        <v>18602</v>
      </c>
      <c r="C14840" s="61" t="s">
        <v>19031</v>
      </c>
      <c r="D14840" s="296">
        <v>1</v>
      </c>
      <c r="E14840" s="295">
        <v>49000</v>
      </c>
      <c r="F14840" s="595">
        <v>13066.72</v>
      </c>
    </row>
    <row r="14841" spans="1:6" ht="22.5" x14ac:dyDescent="0.2">
      <c r="A14841" s="2">
        <v>14836</v>
      </c>
      <c r="B14841" s="70" t="s">
        <v>18602</v>
      </c>
      <c r="C14841" s="61" t="s">
        <v>19032</v>
      </c>
      <c r="D14841" s="296">
        <v>1</v>
      </c>
      <c r="E14841" s="295">
        <v>49000</v>
      </c>
      <c r="F14841" s="595">
        <v>13066.72</v>
      </c>
    </row>
    <row r="14842" spans="1:6" ht="22.5" x14ac:dyDescent="0.2">
      <c r="A14842" s="2">
        <v>14837</v>
      </c>
      <c r="B14842" s="70" t="s">
        <v>18602</v>
      </c>
      <c r="C14842" s="61" t="s">
        <v>19033</v>
      </c>
      <c r="D14842" s="296">
        <v>1</v>
      </c>
      <c r="E14842" s="295">
        <v>49000</v>
      </c>
      <c r="F14842" s="595">
        <v>13066.72</v>
      </c>
    </row>
    <row r="14843" spans="1:6" ht="22.5" x14ac:dyDescent="0.2">
      <c r="A14843" s="2">
        <v>14838</v>
      </c>
      <c r="B14843" s="70" t="s">
        <v>18602</v>
      </c>
      <c r="C14843" s="61" t="s">
        <v>19034</v>
      </c>
      <c r="D14843" s="296">
        <v>1</v>
      </c>
      <c r="E14843" s="295">
        <v>49000</v>
      </c>
      <c r="F14843" s="595">
        <v>13066.72</v>
      </c>
    </row>
    <row r="14844" spans="1:6" ht="33.75" x14ac:dyDescent="0.2">
      <c r="A14844" s="2">
        <v>14839</v>
      </c>
      <c r="B14844" s="70" t="s">
        <v>18603</v>
      </c>
      <c r="C14844" s="47">
        <v>4101260371</v>
      </c>
      <c r="D14844" s="296">
        <v>1</v>
      </c>
      <c r="E14844" s="295">
        <v>15900</v>
      </c>
      <c r="F14844" s="595">
        <v>15900</v>
      </c>
    </row>
    <row r="14845" spans="1:6" ht="22.5" x14ac:dyDescent="0.2">
      <c r="A14845" s="2">
        <v>14840</v>
      </c>
      <c r="B14845" s="70" t="s">
        <v>18604</v>
      </c>
      <c r="C14845" s="47">
        <v>4101260381</v>
      </c>
      <c r="D14845" s="296">
        <v>1</v>
      </c>
      <c r="E14845" s="295">
        <v>3272.72</v>
      </c>
      <c r="F14845" s="595">
        <v>3272.72</v>
      </c>
    </row>
    <row r="14846" spans="1:6" ht="22.5" x14ac:dyDescent="0.2">
      <c r="A14846" s="2">
        <v>14841</v>
      </c>
      <c r="B14846" s="70" t="s">
        <v>18604</v>
      </c>
      <c r="C14846" s="47">
        <v>4101260382</v>
      </c>
      <c r="D14846" s="296">
        <v>1</v>
      </c>
      <c r="E14846" s="295">
        <v>3272.73</v>
      </c>
      <c r="F14846" s="595">
        <v>3272.73</v>
      </c>
    </row>
    <row r="14847" spans="1:6" x14ac:dyDescent="0.2">
      <c r="A14847" s="2">
        <v>14842</v>
      </c>
      <c r="B14847" s="70" t="s">
        <v>5154</v>
      </c>
      <c r="C14847" s="47"/>
      <c r="D14847" s="296">
        <v>100</v>
      </c>
      <c r="E14847" s="295">
        <v>3871.28</v>
      </c>
      <c r="F14847" s="595">
        <v>3871.28</v>
      </c>
    </row>
    <row r="14848" spans="1:6" x14ac:dyDescent="0.2">
      <c r="A14848" s="2">
        <v>14843</v>
      </c>
      <c r="B14848" s="70" t="s">
        <v>18605</v>
      </c>
      <c r="C14848" s="47"/>
      <c r="D14848" s="296">
        <v>21</v>
      </c>
      <c r="E14848" s="295">
        <v>5600</v>
      </c>
      <c r="F14848" s="595">
        <v>5600</v>
      </c>
    </row>
    <row r="14849" spans="1:6" x14ac:dyDescent="0.2">
      <c r="A14849" s="2">
        <v>14844</v>
      </c>
      <c r="B14849" s="70" t="s">
        <v>18606</v>
      </c>
      <c r="C14849" s="47" t="s">
        <v>19035</v>
      </c>
      <c r="D14849" s="296">
        <v>1</v>
      </c>
      <c r="E14849" s="301">
        <v>190</v>
      </c>
      <c r="F14849" s="599">
        <v>190</v>
      </c>
    </row>
    <row r="14850" spans="1:6" x14ac:dyDescent="0.2">
      <c r="A14850" s="2">
        <v>14845</v>
      </c>
      <c r="B14850" s="70" t="s">
        <v>18607</v>
      </c>
      <c r="C14850" s="47"/>
      <c r="D14850" s="296">
        <v>90</v>
      </c>
      <c r="E14850" s="295">
        <v>27135</v>
      </c>
      <c r="F14850" s="595">
        <v>27135</v>
      </c>
    </row>
    <row r="14851" spans="1:6" x14ac:dyDescent="0.2">
      <c r="A14851" s="2">
        <v>14846</v>
      </c>
      <c r="B14851" s="70" t="s">
        <v>18608</v>
      </c>
      <c r="C14851" s="47"/>
      <c r="D14851" s="296">
        <v>600</v>
      </c>
      <c r="E14851" s="295">
        <v>102351.6</v>
      </c>
      <c r="F14851" s="595">
        <v>102351.6</v>
      </c>
    </row>
    <row r="14852" spans="1:6" x14ac:dyDescent="0.2">
      <c r="A14852" s="2">
        <v>14847</v>
      </c>
      <c r="B14852" s="70" t="s">
        <v>18609</v>
      </c>
      <c r="C14852" s="47"/>
      <c r="D14852" s="296">
        <v>18</v>
      </c>
      <c r="E14852" s="295">
        <v>6336</v>
      </c>
      <c r="F14852" s="595">
        <v>6336</v>
      </c>
    </row>
    <row r="14853" spans="1:6" x14ac:dyDescent="0.2">
      <c r="A14853" s="2">
        <v>14848</v>
      </c>
      <c r="B14853" s="70" t="s">
        <v>18609</v>
      </c>
      <c r="C14853" s="47"/>
      <c r="D14853" s="296">
        <v>75</v>
      </c>
      <c r="E14853" s="295">
        <v>14797</v>
      </c>
      <c r="F14853" s="595">
        <v>14797</v>
      </c>
    </row>
    <row r="14854" spans="1:6" x14ac:dyDescent="0.2">
      <c r="A14854" s="2">
        <v>14849</v>
      </c>
      <c r="B14854" s="70" t="s">
        <v>18610</v>
      </c>
      <c r="C14854" s="47"/>
      <c r="D14854" s="296">
        <v>400</v>
      </c>
      <c r="E14854" s="295">
        <v>100186.2</v>
      </c>
      <c r="F14854" s="595">
        <v>100186.2</v>
      </c>
    </row>
    <row r="14855" spans="1:6" x14ac:dyDescent="0.2">
      <c r="A14855" s="2">
        <v>14850</v>
      </c>
      <c r="B14855" s="70" t="s">
        <v>5154</v>
      </c>
      <c r="C14855" s="47"/>
      <c r="D14855" s="296">
        <v>180</v>
      </c>
      <c r="E14855" s="295">
        <v>15220.75</v>
      </c>
      <c r="F14855" s="595">
        <v>15220.75</v>
      </c>
    </row>
    <row r="14856" spans="1:6" x14ac:dyDescent="0.2">
      <c r="A14856" s="2">
        <v>14851</v>
      </c>
      <c r="B14856" s="70" t="s">
        <v>11924</v>
      </c>
      <c r="C14856" s="47"/>
      <c r="D14856" s="302">
        <v>1056</v>
      </c>
      <c r="E14856" s="295">
        <v>412724.23</v>
      </c>
      <c r="F14856" s="595">
        <v>412724.23</v>
      </c>
    </row>
    <row r="14857" spans="1:6" x14ac:dyDescent="0.2">
      <c r="A14857" s="2">
        <v>14852</v>
      </c>
      <c r="B14857" s="70" t="s">
        <v>5154</v>
      </c>
      <c r="C14857" s="47"/>
      <c r="D14857" s="296">
        <v>446</v>
      </c>
      <c r="E14857" s="295">
        <v>153198.09</v>
      </c>
      <c r="F14857" s="595">
        <v>153198.09</v>
      </c>
    </row>
    <row r="14858" spans="1:6" ht="33.75" x14ac:dyDescent="0.2">
      <c r="A14858" s="2">
        <v>14853</v>
      </c>
      <c r="B14858" s="70" t="s">
        <v>18611</v>
      </c>
      <c r="C14858" s="47"/>
      <c r="D14858" s="296">
        <v>109</v>
      </c>
      <c r="E14858" s="295">
        <v>37866.6</v>
      </c>
      <c r="F14858" s="595">
        <v>37866.6</v>
      </c>
    </row>
    <row r="14859" spans="1:6" x14ac:dyDescent="0.2">
      <c r="A14859" s="2">
        <v>14854</v>
      </c>
      <c r="B14859" s="70" t="s">
        <v>11924</v>
      </c>
      <c r="C14859" s="47"/>
      <c r="D14859" s="302">
        <v>1777</v>
      </c>
      <c r="E14859" s="295">
        <v>261349.87</v>
      </c>
      <c r="F14859" s="595">
        <v>261349.87</v>
      </c>
    </row>
    <row r="14860" spans="1:6" x14ac:dyDescent="0.2">
      <c r="A14860" s="2">
        <v>14855</v>
      </c>
      <c r="B14860" s="70" t="s">
        <v>11924</v>
      </c>
      <c r="C14860" s="47"/>
      <c r="D14860" s="302">
        <v>175</v>
      </c>
      <c r="E14860" s="295">
        <v>52238</v>
      </c>
      <c r="F14860" s="595">
        <v>52238</v>
      </c>
    </row>
    <row r="14861" spans="1:6" x14ac:dyDescent="0.2">
      <c r="A14861" s="2">
        <v>14856</v>
      </c>
      <c r="B14861" s="70" t="s">
        <v>11924</v>
      </c>
      <c r="C14861" s="47"/>
      <c r="D14861" s="302">
        <f>1507+20+2103+2110</f>
        <v>5740</v>
      </c>
      <c r="E14861" s="295">
        <f>453505.1+7140+587545+683158.33</f>
        <v>1731348.43</v>
      </c>
      <c r="F14861" s="595">
        <f>453505.1+7140+587545+683158.33</f>
        <v>1731348.43</v>
      </c>
    </row>
    <row r="14862" spans="1:6" x14ac:dyDescent="0.2">
      <c r="A14862" s="2">
        <v>14857</v>
      </c>
      <c r="B14862" s="70" t="s">
        <v>11924</v>
      </c>
      <c r="C14862" s="47"/>
      <c r="D14862" s="302">
        <f>540</f>
        <v>540</v>
      </c>
      <c r="E14862" s="295">
        <f>113160</f>
        <v>113160</v>
      </c>
      <c r="F14862" s="595">
        <v>113160</v>
      </c>
    </row>
    <row r="14863" spans="1:6" x14ac:dyDescent="0.2">
      <c r="A14863" s="2">
        <v>14858</v>
      </c>
      <c r="B14863" s="70" t="s">
        <v>11924</v>
      </c>
      <c r="C14863" s="47"/>
      <c r="D14863" s="302">
        <v>234</v>
      </c>
      <c r="E14863" s="295">
        <v>45933.3</v>
      </c>
      <c r="F14863" s="595">
        <v>45933.3</v>
      </c>
    </row>
    <row r="14864" spans="1:6" x14ac:dyDescent="0.2">
      <c r="A14864" s="2">
        <v>14859</v>
      </c>
      <c r="B14864" s="70" t="s">
        <v>11924</v>
      </c>
      <c r="C14864" s="47"/>
      <c r="D14864" s="302">
        <v>120</v>
      </c>
      <c r="E14864" s="295">
        <v>20036.400000000001</v>
      </c>
      <c r="F14864" s="595">
        <v>20036.400000000001</v>
      </c>
    </row>
    <row r="14865" spans="1:6" x14ac:dyDescent="0.2">
      <c r="A14865" s="2">
        <v>14860</v>
      </c>
      <c r="B14865" s="70" t="s">
        <v>11924</v>
      </c>
      <c r="C14865" s="47"/>
      <c r="D14865" s="302">
        <v>216</v>
      </c>
      <c r="E14865" s="295">
        <v>33264</v>
      </c>
      <c r="F14865" s="595">
        <v>33264</v>
      </c>
    </row>
    <row r="14866" spans="1:6" x14ac:dyDescent="0.2">
      <c r="A14866" s="2">
        <v>14861</v>
      </c>
      <c r="B14866" s="70" t="s">
        <v>11924</v>
      </c>
      <c r="C14866" s="47"/>
      <c r="D14866" s="302">
        <v>394</v>
      </c>
      <c r="E14866" s="295">
        <v>65929.05</v>
      </c>
      <c r="F14866" s="595">
        <v>65929.05</v>
      </c>
    </row>
    <row r="14867" spans="1:6" x14ac:dyDescent="0.2">
      <c r="A14867" s="2">
        <v>14862</v>
      </c>
      <c r="B14867" s="70" t="s">
        <v>11924</v>
      </c>
      <c r="C14867" s="47"/>
      <c r="D14867" s="302">
        <v>708</v>
      </c>
      <c r="E14867" s="295">
        <v>174624.94</v>
      </c>
      <c r="F14867" s="595">
        <v>174624.94</v>
      </c>
    </row>
    <row r="14868" spans="1:6" ht="33.75" x14ac:dyDescent="0.2">
      <c r="A14868" s="2">
        <v>14863</v>
      </c>
      <c r="B14868" s="70" t="s">
        <v>18612</v>
      </c>
      <c r="C14868" s="47"/>
      <c r="D14868" s="302">
        <v>40</v>
      </c>
      <c r="E14868" s="295">
        <v>31137.06</v>
      </c>
      <c r="F14868" s="595">
        <v>31137.06</v>
      </c>
    </row>
    <row r="14869" spans="1:6" x14ac:dyDescent="0.2">
      <c r="A14869" s="2">
        <v>14864</v>
      </c>
      <c r="B14869" s="70" t="s">
        <v>11924</v>
      </c>
      <c r="C14869" s="47"/>
      <c r="D14869" s="302">
        <v>124</v>
      </c>
      <c r="E14869" s="295">
        <v>8091</v>
      </c>
      <c r="F14869" s="595">
        <v>8091</v>
      </c>
    </row>
    <row r="14870" spans="1:6" x14ac:dyDescent="0.2">
      <c r="A14870" s="2">
        <v>14865</v>
      </c>
      <c r="B14870" s="133" t="s">
        <v>5154</v>
      </c>
      <c r="C14870" s="47"/>
      <c r="D14870" s="303">
        <v>30</v>
      </c>
      <c r="E14870" s="295">
        <v>2970</v>
      </c>
      <c r="F14870" s="595">
        <v>2970</v>
      </c>
    </row>
    <row r="14871" spans="1:6" x14ac:dyDescent="0.2">
      <c r="A14871" s="2">
        <v>14866</v>
      </c>
      <c r="B14871" s="133" t="s">
        <v>11924</v>
      </c>
      <c r="C14871" s="47"/>
      <c r="D14871" s="303">
        <v>18</v>
      </c>
      <c r="E14871" s="295">
        <v>6780</v>
      </c>
      <c r="F14871" s="595">
        <v>6780</v>
      </c>
    </row>
    <row r="14872" spans="1:6" x14ac:dyDescent="0.2">
      <c r="A14872" s="2">
        <v>14867</v>
      </c>
      <c r="B14872" s="133" t="s">
        <v>11924</v>
      </c>
      <c r="C14872" s="47"/>
      <c r="D14872" s="303">
        <v>448</v>
      </c>
      <c r="E14872" s="295">
        <v>94617.600000000006</v>
      </c>
      <c r="F14872" s="595">
        <v>94617.600000000006</v>
      </c>
    </row>
    <row r="14873" spans="1:6" x14ac:dyDescent="0.2">
      <c r="A14873" s="2">
        <v>14868</v>
      </c>
      <c r="B14873" s="133" t="s">
        <v>11924</v>
      </c>
      <c r="C14873" s="47"/>
      <c r="D14873" s="303">
        <v>124</v>
      </c>
      <c r="E14873" s="295">
        <v>8060</v>
      </c>
      <c r="F14873" s="595">
        <v>8060</v>
      </c>
    </row>
    <row r="14874" spans="1:6" ht="56.25" x14ac:dyDescent="0.2">
      <c r="A14874" s="2">
        <v>14869</v>
      </c>
      <c r="B14874" s="70" t="s">
        <v>18613</v>
      </c>
      <c r="C14874" s="47" t="s">
        <v>19036</v>
      </c>
      <c r="D14874" s="296">
        <v>1</v>
      </c>
      <c r="E14874" s="295">
        <v>11000</v>
      </c>
      <c r="F14874" s="595">
        <v>11000</v>
      </c>
    </row>
    <row r="14875" spans="1:6" ht="90" x14ac:dyDescent="0.2">
      <c r="A14875" s="2">
        <v>14870</v>
      </c>
      <c r="B14875" s="70" t="s">
        <v>18614</v>
      </c>
      <c r="C14875" s="47" t="s">
        <v>19037</v>
      </c>
      <c r="D14875" s="296">
        <v>1</v>
      </c>
      <c r="E14875" s="295">
        <v>16503</v>
      </c>
      <c r="F14875" s="595">
        <v>16503</v>
      </c>
    </row>
    <row r="14876" spans="1:6" ht="90" x14ac:dyDescent="0.2">
      <c r="A14876" s="2">
        <v>14871</v>
      </c>
      <c r="B14876" s="70" t="s">
        <v>18614</v>
      </c>
      <c r="C14876" s="47" t="s">
        <v>19038</v>
      </c>
      <c r="D14876" s="296">
        <v>1</v>
      </c>
      <c r="E14876" s="295">
        <v>16503</v>
      </c>
      <c r="F14876" s="595">
        <v>16503</v>
      </c>
    </row>
    <row r="14877" spans="1:6" ht="22.5" x14ac:dyDescent="0.2">
      <c r="A14877" s="2">
        <v>14872</v>
      </c>
      <c r="B14877" s="265" t="s">
        <v>19039</v>
      </c>
      <c r="D14877" s="304">
        <v>1</v>
      </c>
      <c r="E14877" s="295">
        <v>13940</v>
      </c>
      <c r="F14877" s="597">
        <v>13940</v>
      </c>
    </row>
    <row r="14878" spans="1:6" ht="33.75" x14ac:dyDescent="0.2">
      <c r="A14878" s="2">
        <v>14873</v>
      </c>
      <c r="B14878" s="265" t="s">
        <v>19040</v>
      </c>
      <c r="D14878" s="304">
        <v>1</v>
      </c>
      <c r="E14878" s="295">
        <v>26200</v>
      </c>
      <c r="F14878" s="597">
        <v>26200</v>
      </c>
    </row>
    <row r="14879" spans="1:6" ht="33.75" x14ac:dyDescent="0.2">
      <c r="A14879" s="2">
        <v>14874</v>
      </c>
      <c r="B14879" s="265" t="s">
        <v>19041</v>
      </c>
      <c r="D14879" s="304">
        <v>1</v>
      </c>
      <c r="E14879" s="295">
        <v>29900</v>
      </c>
      <c r="F14879" s="597">
        <v>29900</v>
      </c>
    </row>
    <row r="14880" spans="1:6" ht="22.5" x14ac:dyDescent="0.2">
      <c r="A14880" s="2">
        <v>14875</v>
      </c>
      <c r="B14880" s="265" t="s">
        <v>19042</v>
      </c>
      <c r="D14880" s="304">
        <v>1</v>
      </c>
      <c r="E14880" s="295">
        <v>47700</v>
      </c>
      <c r="F14880" s="597">
        <v>35775</v>
      </c>
    </row>
    <row r="14881" spans="1:6" x14ac:dyDescent="0.2">
      <c r="A14881" s="2">
        <v>14876</v>
      </c>
      <c r="B14881" s="265" t="s">
        <v>19043</v>
      </c>
      <c r="D14881" s="304">
        <v>1</v>
      </c>
      <c r="E14881" s="295">
        <v>17190</v>
      </c>
      <c r="F14881" s="597">
        <v>17190</v>
      </c>
    </row>
    <row r="14882" spans="1:6" x14ac:dyDescent="0.2">
      <c r="A14882" s="2">
        <v>14877</v>
      </c>
      <c r="B14882" s="265" t="s">
        <v>12334</v>
      </c>
      <c r="D14882" s="304">
        <v>1</v>
      </c>
      <c r="E14882" s="295">
        <v>20650</v>
      </c>
      <c r="F14882" s="597">
        <v>20650</v>
      </c>
    </row>
    <row r="14883" spans="1:6" ht="22.5" x14ac:dyDescent="0.2">
      <c r="A14883" s="2">
        <v>14878</v>
      </c>
      <c r="B14883" s="265" t="s">
        <v>19044</v>
      </c>
      <c r="D14883" s="304">
        <v>1</v>
      </c>
      <c r="E14883" s="295">
        <v>3741</v>
      </c>
      <c r="F14883" s="597">
        <v>3741</v>
      </c>
    </row>
    <row r="14884" spans="1:6" ht="56.25" x14ac:dyDescent="0.2">
      <c r="A14884" s="2">
        <v>14879</v>
      </c>
      <c r="B14884" s="265" t="s">
        <v>19045</v>
      </c>
      <c r="D14884" s="304">
        <v>1</v>
      </c>
      <c r="E14884" s="295">
        <v>6140</v>
      </c>
      <c r="F14884" s="597">
        <v>6140</v>
      </c>
    </row>
    <row r="14885" spans="1:6" ht="22.5" x14ac:dyDescent="0.2">
      <c r="A14885" s="2">
        <v>14880</v>
      </c>
      <c r="B14885" s="265" t="s">
        <v>19046</v>
      </c>
      <c r="D14885" s="304">
        <v>1</v>
      </c>
      <c r="E14885" s="295">
        <v>23160</v>
      </c>
      <c r="F14885" s="597">
        <v>23160</v>
      </c>
    </row>
    <row r="14886" spans="1:6" x14ac:dyDescent="0.2">
      <c r="A14886" s="2">
        <v>14881</v>
      </c>
      <c r="B14886" s="265" t="s">
        <v>19047</v>
      </c>
      <c r="D14886" s="304">
        <v>1</v>
      </c>
      <c r="E14886" s="295">
        <v>5285</v>
      </c>
      <c r="F14886" s="597">
        <v>5285</v>
      </c>
    </row>
    <row r="14887" spans="1:6" ht="22.5" x14ac:dyDescent="0.2">
      <c r="A14887" s="2">
        <v>14882</v>
      </c>
      <c r="B14887" s="265" t="s">
        <v>18562</v>
      </c>
      <c r="D14887" s="305">
        <v>10</v>
      </c>
      <c r="E14887" s="295">
        <v>47300</v>
      </c>
      <c r="F14887" s="597">
        <v>47300</v>
      </c>
    </row>
    <row r="14888" spans="1:6" ht="22.5" x14ac:dyDescent="0.2">
      <c r="A14888" s="2">
        <v>14883</v>
      </c>
      <c r="B14888" s="145" t="s">
        <v>19058</v>
      </c>
      <c r="C14888" s="12">
        <v>1101040497</v>
      </c>
      <c r="D14888" s="2">
        <v>1</v>
      </c>
      <c r="E14888" s="496">
        <v>4455</v>
      </c>
      <c r="F14888" s="496">
        <v>4455</v>
      </c>
    </row>
    <row r="14889" spans="1:6" ht="22.5" x14ac:dyDescent="0.2">
      <c r="A14889" s="2">
        <v>14884</v>
      </c>
      <c r="B14889" s="145" t="s">
        <v>19059</v>
      </c>
      <c r="C14889" s="12">
        <v>1101040552</v>
      </c>
      <c r="D14889" s="2">
        <v>1</v>
      </c>
      <c r="E14889" s="496">
        <v>19990</v>
      </c>
      <c r="F14889" s="496">
        <v>19990</v>
      </c>
    </row>
    <row r="14890" spans="1:6" ht="33.75" x14ac:dyDescent="0.2">
      <c r="A14890" s="2">
        <v>14885</v>
      </c>
      <c r="B14890" s="145" t="s">
        <v>19060</v>
      </c>
      <c r="C14890" s="12">
        <v>1101040554</v>
      </c>
      <c r="D14890" s="2">
        <v>1</v>
      </c>
      <c r="E14890" s="496" t="s">
        <v>19630</v>
      </c>
      <c r="F14890" s="496">
        <v>22989</v>
      </c>
    </row>
    <row r="14891" spans="1:6" ht="22.5" x14ac:dyDescent="0.2">
      <c r="A14891" s="2">
        <v>14886</v>
      </c>
      <c r="B14891" s="145" t="s">
        <v>19061</v>
      </c>
      <c r="C14891" s="12" t="s">
        <v>19418</v>
      </c>
      <c r="D14891" s="2">
        <v>1</v>
      </c>
      <c r="E14891" s="496">
        <v>4306</v>
      </c>
      <c r="F14891" s="496">
        <v>4306</v>
      </c>
    </row>
    <row r="14892" spans="1:6" ht="22.5" x14ac:dyDescent="0.2">
      <c r="A14892" s="2">
        <v>14887</v>
      </c>
      <c r="B14892" s="145" t="s">
        <v>19062</v>
      </c>
      <c r="C14892" s="12">
        <v>1101040560</v>
      </c>
      <c r="D14892" s="2">
        <v>1</v>
      </c>
      <c r="E14892" s="496">
        <v>6668</v>
      </c>
      <c r="F14892" s="496">
        <v>6668</v>
      </c>
    </row>
    <row r="14893" spans="1:6" ht="22.5" x14ac:dyDescent="0.2">
      <c r="A14893" s="2">
        <v>14888</v>
      </c>
      <c r="B14893" s="145" t="s">
        <v>5678</v>
      </c>
      <c r="C14893" s="12">
        <v>1101040561</v>
      </c>
      <c r="D14893" s="2">
        <v>1</v>
      </c>
      <c r="E14893" s="496">
        <v>6668</v>
      </c>
      <c r="F14893" s="496">
        <v>6668</v>
      </c>
    </row>
    <row r="14894" spans="1:6" ht="22.5" x14ac:dyDescent="0.2">
      <c r="A14894" s="2">
        <v>14889</v>
      </c>
      <c r="B14894" s="145" t="s">
        <v>19063</v>
      </c>
      <c r="C14894" s="12">
        <v>1101040562</v>
      </c>
      <c r="D14894" s="2">
        <v>1</v>
      </c>
      <c r="E14894" s="496">
        <v>6668</v>
      </c>
      <c r="F14894" s="496">
        <v>6668</v>
      </c>
    </row>
    <row r="14895" spans="1:6" ht="22.5" x14ac:dyDescent="0.2">
      <c r="A14895" s="2">
        <v>14890</v>
      </c>
      <c r="B14895" s="145" t="s">
        <v>19064</v>
      </c>
      <c r="C14895" s="12">
        <v>1101040563</v>
      </c>
      <c r="D14895" s="2">
        <v>1</v>
      </c>
      <c r="E14895" s="496">
        <v>6668</v>
      </c>
      <c r="F14895" s="496">
        <v>6668</v>
      </c>
    </row>
    <row r="14896" spans="1:6" ht="22.5" x14ac:dyDescent="0.2">
      <c r="A14896" s="2">
        <v>14891</v>
      </c>
      <c r="B14896" s="145" t="s">
        <v>19065</v>
      </c>
      <c r="C14896" s="12">
        <v>1101040566</v>
      </c>
      <c r="D14896" s="2">
        <v>1</v>
      </c>
      <c r="E14896" s="496">
        <v>7975</v>
      </c>
      <c r="F14896" s="496">
        <v>7975</v>
      </c>
    </row>
    <row r="14897" spans="1:6" ht="22.5" x14ac:dyDescent="0.2">
      <c r="A14897" s="2">
        <v>14892</v>
      </c>
      <c r="B14897" s="145" t="s">
        <v>19066</v>
      </c>
      <c r="C14897" s="12">
        <v>1101040572</v>
      </c>
      <c r="D14897" s="2">
        <v>1</v>
      </c>
      <c r="E14897" s="496">
        <v>3831</v>
      </c>
      <c r="F14897" s="496">
        <v>3831</v>
      </c>
    </row>
    <row r="14898" spans="1:6" ht="22.5" x14ac:dyDescent="0.2">
      <c r="A14898" s="2">
        <v>14893</v>
      </c>
      <c r="B14898" s="145" t="s">
        <v>19067</v>
      </c>
      <c r="C14898" s="12">
        <v>1101040573</v>
      </c>
      <c r="D14898" s="2">
        <v>1</v>
      </c>
      <c r="E14898" s="496">
        <v>3831</v>
      </c>
      <c r="F14898" s="496">
        <v>3831</v>
      </c>
    </row>
    <row r="14899" spans="1:6" ht="22.5" x14ac:dyDescent="0.2">
      <c r="A14899" s="2">
        <v>14894</v>
      </c>
      <c r="B14899" s="145" t="s">
        <v>19068</v>
      </c>
      <c r="C14899" s="12">
        <v>1101040589</v>
      </c>
      <c r="D14899" s="2">
        <v>1</v>
      </c>
      <c r="E14899" s="496">
        <v>10209</v>
      </c>
      <c r="F14899" s="496">
        <v>10209</v>
      </c>
    </row>
    <row r="14900" spans="1:6" ht="22.5" x14ac:dyDescent="0.2">
      <c r="A14900" s="2">
        <v>14895</v>
      </c>
      <c r="B14900" s="145" t="s">
        <v>19069</v>
      </c>
      <c r="C14900" s="12">
        <v>1101040590</v>
      </c>
      <c r="D14900" s="2">
        <v>1</v>
      </c>
      <c r="E14900" s="496">
        <v>10209</v>
      </c>
      <c r="F14900" s="496">
        <v>10209</v>
      </c>
    </row>
    <row r="14901" spans="1:6" ht="22.5" x14ac:dyDescent="0.2">
      <c r="A14901" s="2">
        <v>14896</v>
      </c>
      <c r="B14901" s="145" t="s">
        <v>19070</v>
      </c>
      <c r="C14901" s="12" t="s">
        <v>19419</v>
      </c>
      <c r="D14901" s="2">
        <v>1</v>
      </c>
      <c r="E14901" s="496">
        <v>3559</v>
      </c>
      <c r="F14901" s="496">
        <v>3559</v>
      </c>
    </row>
    <row r="14902" spans="1:6" ht="22.5" x14ac:dyDescent="0.2">
      <c r="A14902" s="2">
        <v>14897</v>
      </c>
      <c r="B14902" s="145" t="s">
        <v>19070</v>
      </c>
      <c r="C14902" s="12" t="s">
        <v>19420</v>
      </c>
      <c r="D14902" s="2">
        <v>1</v>
      </c>
      <c r="E14902" s="496">
        <v>3559</v>
      </c>
      <c r="F14902" s="496">
        <v>3559</v>
      </c>
    </row>
    <row r="14903" spans="1:6" ht="22.5" x14ac:dyDescent="0.2">
      <c r="A14903" s="2">
        <v>14898</v>
      </c>
      <c r="B14903" s="145" t="s">
        <v>19070</v>
      </c>
      <c r="C14903" s="12" t="s">
        <v>19421</v>
      </c>
      <c r="D14903" s="2">
        <v>1</v>
      </c>
      <c r="E14903" s="496">
        <v>3559</v>
      </c>
      <c r="F14903" s="496">
        <v>3559</v>
      </c>
    </row>
    <row r="14904" spans="1:6" ht="22.5" x14ac:dyDescent="0.2">
      <c r="A14904" s="2">
        <v>14899</v>
      </c>
      <c r="B14904" s="145" t="s">
        <v>19070</v>
      </c>
      <c r="C14904" s="12" t="s">
        <v>19422</v>
      </c>
      <c r="D14904" s="2">
        <v>1</v>
      </c>
      <c r="E14904" s="496">
        <v>3559</v>
      </c>
      <c r="F14904" s="496">
        <v>3559</v>
      </c>
    </row>
    <row r="14905" spans="1:6" ht="22.5" x14ac:dyDescent="0.2">
      <c r="A14905" s="2">
        <v>14900</v>
      </c>
      <c r="B14905" s="145" t="s">
        <v>19070</v>
      </c>
      <c r="C14905" s="12" t="s">
        <v>19423</v>
      </c>
      <c r="D14905" s="2">
        <v>1</v>
      </c>
      <c r="E14905" s="496">
        <v>3559</v>
      </c>
      <c r="F14905" s="496">
        <v>3559</v>
      </c>
    </row>
    <row r="14906" spans="1:6" ht="22.5" x14ac:dyDescent="0.2">
      <c r="A14906" s="2">
        <v>14901</v>
      </c>
      <c r="B14906" s="145" t="s">
        <v>19070</v>
      </c>
      <c r="C14906" s="12" t="s">
        <v>19424</v>
      </c>
      <c r="D14906" s="2">
        <v>1</v>
      </c>
      <c r="E14906" s="496">
        <v>3559</v>
      </c>
      <c r="F14906" s="496">
        <v>3559</v>
      </c>
    </row>
    <row r="14907" spans="1:6" ht="22.5" x14ac:dyDescent="0.2">
      <c r="A14907" s="2">
        <v>14902</v>
      </c>
      <c r="B14907" s="145" t="s">
        <v>19070</v>
      </c>
      <c r="C14907" s="12" t="s">
        <v>19425</v>
      </c>
      <c r="D14907" s="2">
        <v>1</v>
      </c>
      <c r="E14907" s="496">
        <v>3559</v>
      </c>
      <c r="F14907" s="496">
        <v>3559</v>
      </c>
    </row>
    <row r="14908" spans="1:6" ht="22.5" x14ac:dyDescent="0.2">
      <c r="A14908" s="2">
        <v>14903</v>
      </c>
      <c r="B14908" s="145" t="s">
        <v>19070</v>
      </c>
      <c r="C14908" s="12" t="s">
        <v>19426</v>
      </c>
      <c r="D14908" s="2">
        <v>1</v>
      </c>
      <c r="E14908" s="496">
        <v>3559</v>
      </c>
      <c r="F14908" s="496">
        <v>3559</v>
      </c>
    </row>
    <row r="14909" spans="1:6" ht="22.5" x14ac:dyDescent="0.2">
      <c r="A14909" s="2">
        <v>14904</v>
      </c>
      <c r="B14909" s="145" t="s">
        <v>19070</v>
      </c>
      <c r="C14909" s="12" t="s">
        <v>19427</v>
      </c>
      <c r="D14909" s="2">
        <v>1</v>
      </c>
      <c r="E14909" s="496">
        <v>3559</v>
      </c>
      <c r="F14909" s="496">
        <v>3559</v>
      </c>
    </row>
    <row r="14910" spans="1:6" ht="22.5" x14ac:dyDescent="0.2">
      <c r="A14910" s="2">
        <v>14905</v>
      </c>
      <c r="B14910" s="145" t="s">
        <v>19070</v>
      </c>
      <c r="C14910" s="12" t="s">
        <v>19428</v>
      </c>
      <c r="D14910" s="2">
        <v>1</v>
      </c>
      <c r="E14910" s="496">
        <v>3559</v>
      </c>
      <c r="F14910" s="496">
        <v>3559</v>
      </c>
    </row>
    <row r="14911" spans="1:6" ht="22.5" x14ac:dyDescent="0.2">
      <c r="A14911" s="2">
        <v>14906</v>
      </c>
      <c r="B14911" s="145" t="s">
        <v>19070</v>
      </c>
      <c r="C14911" s="12" t="s">
        <v>19429</v>
      </c>
      <c r="D14911" s="2">
        <v>1</v>
      </c>
      <c r="E14911" s="496">
        <v>3559</v>
      </c>
      <c r="F14911" s="496">
        <v>3559</v>
      </c>
    </row>
    <row r="14912" spans="1:6" ht="22.5" x14ac:dyDescent="0.2">
      <c r="A14912" s="2">
        <v>14907</v>
      </c>
      <c r="B14912" s="145" t="s">
        <v>19070</v>
      </c>
      <c r="C14912" s="12" t="s">
        <v>19430</v>
      </c>
      <c r="D14912" s="2">
        <v>1</v>
      </c>
      <c r="E14912" s="496">
        <v>3559</v>
      </c>
      <c r="F14912" s="496">
        <v>3559</v>
      </c>
    </row>
    <row r="14913" spans="1:6" ht="22.5" x14ac:dyDescent="0.2">
      <c r="A14913" s="2">
        <v>14908</v>
      </c>
      <c r="B14913" s="145" t="s">
        <v>19070</v>
      </c>
      <c r="C14913" s="12" t="s">
        <v>19431</v>
      </c>
      <c r="D14913" s="2">
        <v>1</v>
      </c>
      <c r="E14913" s="496">
        <v>3559</v>
      </c>
      <c r="F14913" s="496">
        <v>3559</v>
      </c>
    </row>
    <row r="14914" spans="1:6" ht="22.5" x14ac:dyDescent="0.2">
      <c r="A14914" s="2">
        <v>14909</v>
      </c>
      <c r="B14914" s="145" t="s">
        <v>19070</v>
      </c>
      <c r="C14914" s="12" t="s">
        <v>19432</v>
      </c>
      <c r="D14914" s="2">
        <v>1</v>
      </c>
      <c r="E14914" s="496">
        <v>3559</v>
      </c>
      <c r="F14914" s="496">
        <v>3559</v>
      </c>
    </row>
    <row r="14915" spans="1:6" ht="22.5" x14ac:dyDescent="0.2">
      <c r="A14915" s="2">
        <v>14910</v>
      </c>
      <c r="B14915" s="145" t="s">
        <v>19070</v>
      </c>
      <c r="C14915" s="12" t="s">
        <v>19433</v>
      </c>
      <c r="D14915" s="2">
        <v>1</v>
      </c>
      <c r="E14915" s="496">
        <v>3559</v>
      </c>
      <c r="F14915" s="496">
        <v>3559</v>
      </c>
    </row>
    <row r="14916" spans="1:6" ht="22.5" x14ac:dyDescent="0.2">
      <c r="A14916" s="2">
        <v>14911</v>
      </c>
      <c r="B14916" s="145" t="s">
        <v>19071</v>
      </c>
      <c r="C14916" s="12" t="s">
        <v>19434</v>
      </c>
      <c r="D14916" s="2">
        <v>1</v>
      </c>
      <c r="E14916" s="496">
        <v>8035</v>
      </c>
      <c r="F14916" s="496">
        <v>8035</v>
      </c>
    </row>
    <row r="14917" spans="1:6" ht="22.5" x14ac:dyDescent="0.2">
      <c r="A14917" s="2">
        <v>14912</v>
      </c>
      <c r="B14917" s="145" t="s">
        <v>19072</v>
      </c>
      <c r="C14917" s="12">
        <v>1101040515</v>
      </c>
      <c r="D14917" s="2">
        <v>1</v>
      </c>
      <c r="E14917" s="496">
        <v>17888</v>
      </c>
      <c r="F14917" s="496">
        <v>17888</v>
      </c>
    </row>
    <row r="14918" spans="1:6" x14ac:dyDescent="0.2">
      <c r="A14918" s="2">
        <v>14913</v>
      </c>
      <c r="B14918" s="145" t="s">
        <v>12520</v>
      </c>
      <c r="C14918" s="12">
        <v>2101060620</v>
      </c>
      <c r="D14918" s="2">
        <v>1</v>
      </c>
      <c r="E14918" s="496">
        <v>8170</v>
      </c>
      <c r="F14918" s="496">
        <v>8170</v>
      </c>
    </row>
    <row r="14919" spans="1:6" ht="22.5" x14ac:dyDescent="0.2">
      <c r="A14919" s="2">
        <v>14914</v>
      </c>
      <c r="B14919" s="145" t="s">
        <v>19073</v>
      </c>
      <c r="C14919" s="12">
        <v>210106085</v>
      </c>
      <c r="D14919" s="2">
        <v>1</v>
      </c>
      <c r="E14919" s="496">
        <v>8394</v>
      </c>
      <c r="F14919" s="496">
        <v>8394</v>
      </c>
    </row>
    <row r="14920" spans="1:6" x14ac:dyDescent="0.2">
      <c r="A14920" s="2">
        <v>14915</v>
      </c>
      <c r="B14920" s="145" t="s">
        <v>19074</v>
      </c>
      <c r="C14920" s="12">
        <v>2101060619</v>
      </c>
      <c r="D14920" s="2">
        <v>1</v>
      </c>
      <c r="E14920" s="496">
        <v>5498</v>
      </c>
      <c r="F14920" s="496">
        <v>5498</v>
      </c>
    </row>
    <row r="14921" spans="1:6" ht="22.5" x14ac:dyDescent="0.2">
      <c r="A14921" s="2">
        <v>14916</v>
      </c>
      <c r="B14921" s="145" t="s">
        <v>11229</v>
      </c>
      <c r="C14921" s="12" t="s">
        <v>19435</v>
      </c>
      <c r="D14921" s="2">
        <v>1</v>
      </c>
      <c r="E14921" s="496">
        <v>7309</v>
      </c>
      <c r="F14921" s="496">
        <v>7309</v>
      </c>
    </row>
    <row r="14922" spans="1:6" ht="33.75" x14ac:dyDescent="0.2">
      <c r="A14922" s="2">
        <v>14917</v>
      </c>
      <c r="B14922" s="145" t="s">
        <v>19075</v>
      </c>
      <c r="C14922" s="12" t="s">
        <v>19436</v>
      </c>
      <c r="D14922" s="2">
        <v>1</v>
      </c>
      <c r="E14922" s="496">
        <v>5615</v>
      </c>
      <c r="F14922" s="496">
        <v>5615</v>
      </c>
    </row>
    <row r="14923" spans="1:6" ht="56.25" x14ac:dyDescent="0.2">
      <c r="A14923" s="2">
        <v>14918</v>
      </c>
      <c r="B14923" s="145" t="s">
        <v>19076</v>
      </c>
      <c r="C14923" s="12" t="s">
        <v>19437</v>
      </c>
      <c r="D14923" s="2">
        <v>1</v>
      </c>
      <c r="E14923" s="496">
        <v>20148</v>
      </c>
      <c r="F14923" s="496">
        <v>20148</v>
      </c>
    </row>
    <row r="14924" spans="1:6" ht="33.75" x14ac:dyDescent="0.2">
      <c r="A14924" s="2">
        <v>14919</v>
      </c>
      <c r="B14924" s="145" t="s">
        <v>19077</v>
      </c>
      <c r="C14924" s="12" t="s">
        <v>19438</v>
      </c>
      <c r="D14924" s="2">
        <v>1</v>
      </c>
      <c r="E14924" s="496">
        <v>24400</v>
      </c>
      <c r="F14924" s="496">
        <v>24400</v>
      </c>
    </row>
    <row r="14925" spans="1:6" ht="22.5" x14ac:dyDescent="0.2">
      <c r="A14925" s="2">
        <v>14920</v>
      </c>
      <c r="B14925" s="145" t="s">
        <v>19078</v>
      </c>
      <c r="C14925" s="12" t="s">
        <v>19439</v>
      </c>
      <c r="D14925" s="2">
        <v>1</v>
      </c>
      <c r="E14925" s="496">
        <v>11198</v>
      </c>
      <c r="F14925" s="496">
        <v>11198</v>
      </c>
    </row>
    <row r="14926" spans="1:6" ht="22.5" x14ac:dyDescent="0.2">
      <c r="A14926" s="2">
        <v>14921</v>
      </c>
      <c r="B14926" s="145" t="s">
        <v>19079</v>
      </c>
      <c r="C14926" s="12" t="s">
        <v>19440</v>
      </c>
      <c r="D14926" s="2">
        <v>1</v>
      </c>
      <c r="E14926" s="496">
        <v>9798</v>
      </c>
      <c r="F14926" s="496">
        <v>9798</v>
      </c>
    </row>
    <row r="14927" spans="1:6" ht="33.75" x14ac:dyDescent="0.2">
      <c r="A14927" s="2">
        <v>14922</v>
      </c>
      <c r="B14927" s="145" t="s">
        <v>19080</v>
      </c>
      <c r="C14927" s="12" t="s">
        <v>19441</v>
      </c>
      <c r="D14927" s="2">
        <v>1</v>
      </c>
      <c r="E14927" s="496">
        <v>3905</v>
      </c>
      <c r="F14927" s="496">
        <v>3905</v>
      </c>
    </row>
    <row r="14928" spans="1:6" ht="33.75" x14ac:dyDescent="0.2">
      <c r="A14928" s="2">
        <v>14923</v>
      </c>
      <c r="B14928" s="145" t="s">
        <v>19081</v>
      </c>
      <c r="C14928" s="12" t="s">
        <v>19442</v>
      </c>
      <c r="D14928" s="2">
        <v>1</v>
      </c>
      <c r="E14928" s="496">
        <v>4190.6400000000003</v>
      </c>
      <c r="F14928" s="496">
        <v>4190.6400000000003</v>
      </c>
    </row>
    <row r="14929" spans="1:6" ht="33.75" x14ac:dyDescent="0.2">
      <c r="A14929" s="2">
        <v>14924</v>
      </c>
      <c r="B14929" s="145" t="s">
        <v>19082</v>
      </c>
      <c r="C14929" s="12" t="s">
        <v>19443</v>
      </c>
      <c r="D14929" s="2">
        <v>1</v>
      </c>
      <c r="E14929" s="496">
        <v>4786</v>
      </c>
      <c r="F14929" s="496">
        <v>4786</v>
      </c>
    </row>
    <row r="14930" spans="1:6" x14ac:dyDescent="0.2">
      <c r="A14930" s="2">
        <v>14925</v>
      </c>
      <c r="B14930" s="145" t="s">
        <v>2112</v>
      </c>
      <c r="C14930" s="12" t="s">
        <v>19444</v>
      </c>
      <c r="D14930" s="2">
        <v>1</v>
      </c>
      <c r="E14930" s="496">
        <v>45076</v>
      </c>
      <c r="F14930" s="496">
        <v>45076</v>
      </c>
    </row>
    <row r="14931" spans="1:6" ht="22.5" x14ac:dyDescent="0.2">
      <c r="A14931" s="2">
        <v>14926</v>
      </c>
      <c r="B14931" s="145" t="s">
        <v>19083</v>
      </c>
      <c r="C14931" s="12">
        <v>1101040496</v>
      </c>
      <c r="D14931" s="2">
        <v>1</v>
      </c>
      <c r="E14931" s="496">
        <v>6569</v>
      </c>
      <c r="F14931" s="496">
        <v>6569</v>
      </c>
    </row>
    <row r="14932" spans="1:6" ht="45" x14ac:dyDescent="0.2">
      <c r="A14932" s="2">
        <v>14927</v>
      </c>
      <c r="B14932" s="145" t="s">
        <v>19084</v>
      </c>
      <c r="C14932" s="12" t="s">
        <v>19445</v>
      </c>
      <c r="D14932" s="2">
        <v>1</v>
      </c>
      <c r="E14932" s="496">
        <v>3163</v>
      </c>
      <c r="F14932" s="496">
        <v>3163</v>
      </c>
    </row>
    <row r="14933" spans="1:6" ht="56.25" x14ac:dyDescent="0.2">
      <c r="A14933" s="2">
        <v>14928</v>
      </c>
      <c r="B14933" s="145" t="s">
        <v>19085</v>
      </c>
      <c r="C14933" s="12" t="s">
        <v>19446</v>
      </c>
      <c r="D14933" s="2">
        <v>1</v>
      </c>
      <c r="E14933" s="496">
        <v>3124</v>
      </c>
      <c r="F14933" s="496">
        <v>3124</v>
      </c>
    </row>
    <row r="14934" spans="1:6" ht="33.75" x14ac:dyDescent="0.2">
      <c r="A14934" s="2">
        <v>14929</v>
      </c>
      <c r="B14934" s="145" t="s">
        <v>19086</v>
      </c>
      <c r="C14934" s="12" t="s">
        <v>19447</v>
      </c>
      <c r="D14934" s="2">
        <v>1</v>
      </c>
      <c r="E14934" s="496">
        <v>11664</v>
      </c>
      <c r="F14934" s="496">
        <v>11664</v>
      </c>
    </row>
    <row r="14935" spans="1:6" ht="56.25" x14ac:dyDescent="0.2">
      <c r="A14935" s="2">
        <v>14930</v>
      </c>
      <c r="B14935" s="145" t="s">
        <v>19087</v>
      </c>
      <c r="C14935" s="12" t="s">
        <v>19448</v>
      </c>
      <c r="D14935" s="2">
        <v>1</v>
      </c>
      <c r="E14935" s="496">
        <v>4349</v>
      </c>
      <c r="F14935" s="496">
        <v>4349</v>
      </c>
    </row>
    <row r="14936" spans="1:6" ht="56.25" x14ac:dyDescent="0.2">
      <c r="A14936" s="2">
        <v>14931</v>
      </c>
      <c r="B14936" s="145" t="s">
        <v>19087</v>
      </c>
      <c r="C14936" s="12" t="s">
        <v>19449</v>
      </c>
      <c r="D14936" s="2">
        <v>1</v>
      </c>
      <c r="E14936" s="496">
        <v>4349</v>
      </c>
      <c r="F14936" s="496">
        <v>4349</v>
      </c>
    </row>
    <row r="14937" spans="1:6" ht="56.25" x14ac:dyDescent="0.2">
      <c r="A14937" s="2">
        <v>14932</v>
      </c>
      <c r="B14937" s="145" t="s">
        <v>19087</v>
      </c>
      <c r="C14937" s="12" t="s">
        <v>19450</v>
      </c>
      <c r="D14937" s="2">
        <v>1</v>
      </c>
      <c r="E14937" s="496">
        <v>4349</v>
      </c>
      <c r="F14937" s="496">
        <v>4349</v>
      </c>
    </row>
    <row r="14938" spans="1:6" ht="56.25" x14ac:dyDescent="0.2">
      <c r="A14938" s="2">
        <v>14933</v>
      </c>
      <c r="B14938" s="145" t="s">
        <v>19087</v>
      </c>
      <c r="C14938" s="12" t="s">
        <v>19451</v>
      </c>
      <c r="D14938" s="2">
        <v>1</v>
      </c>
      <c r="E14938" s="496">
        <v>4349</v>
      </c>
      <c r="F14938" s="496">
        <v>4349</v>
      </c>
    </row>
    <row r="14939" spans="1:6" ht="56.25" x14ac:dyDescent="0.2">
      <c r="A14939" s="2">
        <v>14934</v>
      </c>
      <c r="B14939" s="145" t="s">
        <v>19087</v>
      </c>
      <c r="C14939" s="12" t="s">
        <v>19452</v>
      </c>
      <c r="D14939" s="2">
        <v>1</v>
      </c>
      <c r="E14939" s="496">
        <v>4349</v>
      </c>
      <c r="F14939" s="496">
        <v>4349</v>
      </c>
    </row>
    <row r="14940" spans="1:6" ht="56.25" x14ac:dyDescent="0.2">
      <c r="A14940" s="2">
        <v>14935</v>
      </c>
      <c r="B14940" s="145" t="s">
        <v>19087</v>
      </c>
      <c r="C14940" s="12" t="s">
        <v>19453</v>
      </c>
      <c r="D14940" s="2">
        <v>1</v>
      </c>
      <c r="E14940" s="496">
        <v>4349</v>
      </c>
      <c r="F14940" s="496">
        <v>4349</v>
      </c>
    </row>
    <row r="14941" spans="1:6" ht="56.25" x14ac:dyDescent="0.2">
      <c r="A14941" s="2">
        <v>14936</v>
      </c>
      <c r="B14941" s="145" t="s">
        <v>19087</v>
      </c>
      <c r="C14941" s="12" t="s">
        <v>19454</v>
      </c>
      <c r="D14941" s="2">
        <v>1</v>
      </c>
      <c r="E14941" s="496">
        <v>4349</v>
      </c>
      <c r="F14941" s="496">
        <v>4349</v>
      </c>
    </row>
    <row r="14942" spans="1:6" ht="56.25" x14ac:dyDescent="0.2">
      <c r="A14942" s="2">
        <v>14937</v>
      </c>
      <c r="B14942" s="145" t="s">
        <v>19087</v>
      </c>
      <c r="C14942" s="12" t="s">
        <v>19455</v>
      </c>
      <c r="D14942" s="2">
        <v>1</v>
      </c>
      <c r="E14942" s="496">
        <v>4349</v>
      </c>
      <c r="F14942" s="496">
        <v>4349</v>
      </c>
    </row>
    <row r="14943" spans="1:6" ht="56.25" x14ac:dyDescent="0.2">
      <c r="A14943" s="2">
        <v>14938</v>
      </c>
      <c r="B14943" s="145" t="s">
        <v>19087</v>
      </c>
      <c r="C14943" s="12" t="s">
        <v>19456</v>
      </c>
      <c r="D14943" s="2">
        <v>1</v>
      </c>
      <c r="E14943" s="496">
        <v>4349</v>
      </c>
      <c r="F14943" s="496">
        <v>4349</v>
      </c>
    </row>
    <row r="14944" spans="1:6" ht="56.25" x14ac:dyDescent="0.2">
      <c r="A14944" s="2">
        <v>14939</v>
      </c>
      <c r="B14944" s="145" t="s">
        <v>19087</v>
      </c>
      <c r="C14944" s="12" t="s">
        <v>19457</v>
      </c>
      <c r="D14944" s="2">
        <v>1</v>
      </c>
      <c r="E14944" s="496">
        <v>4349</v>
      </c>
      <c r="F14944" s="496">
        <v>4349</v>
      </c>
    </row>
    <row r="14945" spans="1:6" ht="56.25" x14ac:dyDescent="0.2">
      <c r="A14945" s="2">
        <v>14940</v>
      </c>
      <c r="B14945" s="145" t="s">
        <v>19087</v>
      </c>
      <c r="C14945" s="12" t="s">
        <v>19458</v>
      </c>
      <c r="D14945" s="2">
        <v>1</v>
      </c>
      <c r="E14945" s="496">
        <v>4349</v>
      </c>
      <c r="F14945" s="496">
        <v>4349</v>
      </c>
    </row>
    <row r="14946" spans="1:6" ht="56.25" x14ac:dyDescent="0.2">
      <c r="A14946" s="2">
        <v>14941</v>
      </c>
      <c r="B14946" s="145" t="s">
        <v>19087</v>
      </c>
      <c r="C14946" s="12" t="s">
        <v>19459</v>
      </c>
      <c r="D14946" s="2">
        <v>1</v>
      </c>
      <c r="E14946" s="496">
        <v>4349</v>
      </c>
      <c r="F14946" s="496">
        <v>4349</v>
      </c>
    </row>
    <row r="14947" spans="1:6" ht="56.25" x14ac:dyDescent="0.2">
      <c r="A14947" s="2">
        <v>14942</v>
      </c>
      <c r="B14947" s="145" t="s">
        <v>19087</v>
      </c>
      <c r="C14947" s="12" t="s">
        <v>19460</v>
      </c>
      <c r="D14947" s="2">
        <v>1</v>
      </c>
      <c r="E14947" s="496">
        <v>4349</v>
      </c>
      <c r="F14947" s="496">
        <v>4349</v>
      </c>
    </row>
    <row r="14948" spans="1:6" ht="56.25" x14ac:dyDescent="0.2">
      <c r="A14948" s="2">
        <v>14943</v>
      </c>
      <c r="B14948" s="145" t="s">
        <v>19087</v>
      </c>
      <c r="C14948" s="12" t="s">
        <v>19461</v>
      </c>
      <c r="D14948" s="2">
        <v>1</v>
      </c>
      <c r="E14948" s="496">
        <v>4349</v>
      </c>
      <c r="F14948" s="496">
        <v>4349</v>
      </c>
    </row>
    <row r="14949" spans="1:6" ht="56.25" x14ac:dyDescent="0.2">
      <c r="A14949" s="2">
        <v>14944</v>
      </c>
      <c r="B14949" s="145" t="s">
        <v>19087</v>
      </c>
      <c r="C14949" s="12" t="s">
        <v>19462</v>
      </c>
      <c r="D14949" s="2">
        <v>1</v>
      </c>
      <c r="E14949" s="496">
        <v>4349</v>
      </c>
      <c r="F14949" s="496">
        <v>4349</v>
      </c>
    </row>
    <row r="14950" spans="1:6" x14ac:dyDescent="0.2">
      <c r="A14950" s="2">
        <v>14945</v>
      </c>
      <c r="B14950" s="145" t="s">
        <v>8444</v>
      </c>
      <c r="C14950" s="12">
        <v>1101040513</v>
      </c>
      <c r="D14950" s="2">
        <v>1</v>
      </c>
      <c r="E14950" s="496">
        <v>22408</v>
      </c>
      <c r="F14950" s="496">
        <v>22408</v>
      </c>
    </row>
    <row r="14951" spans="1:6" x14ac:dyDescent="0.2">
      <c r="A14951" s="2">
        <v>14946</v>
      </c>
      <c r="B14951" s="145" t="s">
        <v>19088</v>
      </c>
      <c r="C14951" s="12">
        <v>1101040514</v>
      </c>
      <c r="D14951" s="2">
        <v>1</v>
      </c>
      <c r="E14951" s="496">
        <v>22048</v>
      </c>
      <c r="F14951" s="496">
        <v>22048</v>
      </c>
    </row>
    <row r="14952" spans="1:6" x14ac:dyDescent="0.2">
      <c r="A14952" s="2">
        <v>14947</v>
      </c>
      <c r="B14952" s="145" t="s">
        <v>19089</v>
      </c>
      <c r="C14952" s="12">
        <v>1101040558</v>
      </c>
      <c r="D14952" s="2">
        <v>1</v>
      </c>
      <c r="E14952" s="496">
        <v>29569</v>
      </c>
      <c r="F14952" s="496">
        <v>29569</v>
      </c>
    </row>
    <row r="14953" spans="1:6" ht="33.75" x14ac:dyDescent="0.2">
      <c r="A14953" s="2">
        <v>14948</v>
      </c>
      <c r="B14953" s="145" t="s">
        <v>19090</v>
      </c>
      <c r="C14953" s="12" t="s">
        <v>19463</v>
      </c>
      <c r="D14953" s="2">
        <v>1</v>
      </c>
      <c r="E14953" s="496">
        <v>54368</v>
      </c>
      <c r="F14953" s="496">
        <v>54368</v>
      </c>
    </row>
    <row r="14954" spans="1:6" ht="22.5" x14ac:dyDescent="0.2">
      <c r="A14954" s="2">
        <v>14949</v>
      </c>
      <c r="B14954" s="145" t="s">
        <v>19091</v>
      </c>
      <c r="C14954" s="12" t="s">
        <v>19464</v>
      </c>
      <c r="D14954" s="2">
        <v>1</v>
      </c>
      <c r="E14954" s="496">
        <v>7119</v>
      </c>
      <c r="F14954" s="496">
        <v>7119</v>
      </c>
    </row>
    <row r="14955" spans="1:6" ht="56.25" x14ac:dyDescent="0.2">
      <c r="A14955" s="2">
        <v>14950</v>
      </c>
      <c r="B14955" s="307" t="s">
        <v>19092</v>
      </c>
      <c r="C14955" s="12">
        <v>2101060512</v>
      </c>
      <c r="D14955" s="2">
        <v>1</v>
      </c>
      <c r="E14955" s="496">
        <v>9673.39</v>
      </c>
      <c r="F14955" s="496">
        <v>9673.39</v>
      </c>
    </row>
    <row r="14956" spans="1:6" ht="45" x14ac:dyDescent="0.2">
      <c r="A14956" s="2">
        <v>14951</v>
      </c>
      <c r="B14956" s="307" t="s">
        <v>19093</v>
      </c>
      <c r="C14956" s="12">
        <v>2101060514</v>
      </c>
      <c r="D14956" s="2">
        <v>1</v>
      </c>
      <c r="E14956" s="496">
        <v>3720</v>
      </c>
      <c r="F14956" s="496">
        <v>3720</v>
      </c>
    </row>
    <row r="14957" spans="1:6" ht="45" x14ac:dyDescent="0.2">
      <c r="A14957" s="2">
        <v>14952</v>
      </c>
      <c r="B14957" s="307" t="s">
        <v>19093</v>
      </c>
      <c r="C14957" s="12">
        <v>2101060515</v>
      </c>
      <c r="D14957" s="2">
        <v>1</v>
      </c>
      <c r="E14957" s="496">
        <v>3720</v>
      </c>
      <c r="F14957" s="496">
        <v>3720</v>
      </c>
    </row>
    <row r="14958" spans="1:6" ht="45" x14ac:dyDescent="0.2">
      <c r="A14958" s="2">
        <v>14953</v>
      </c>
      <c r="B14958" s="307" t="s">
        <v>19093</v>
      </c>
      <c r="C14958" s="12">
        <v>2101060516</v>
      </c>
      <c r="D14958" s="2">
        <v>1</v>
      </c>
      <c r="E14958" s="496">
        <v>3720</v>
      </c>
      <c r="F14958" s="496">
        <v>3720</v>
      </c>
    </row>
    <row r="14959" spans="1:6" ht="45" x14ac:dyDescent="0.2">
      <c r="A14959" s="2">
        <v>14954</v>
      </c>
      <c r="B14959" s="307" t="s">
        <v>19093</v>
      </c>
      <c r="C14959" s="12">
        <v>2101060517</v>
      </c>
      <c r="D14959" s="2">
        <v>1</v>
      </c>
      <c r="E14959" s="496">
        <v>3720</v>
      </c>
      <c r="F14959" s="496">
        <v>3720</v>
      </c>
    </row>
    <row r="14960" spans="1:6" ht="45" x14ac:dyDescent="0.2">
      <c r="A14960" s="2">
        <v>14955</v>
      </c>
      <c r="B14960" s="307" t="s">
        <v>19093</v>
      </c>
      <c r="C14960" s="12">
        <v>2101060518</v>
      </c>
      <c r="D14960" s="2">
        <v>1</v>
      </c>
      <c r="E14960" s="496">
        <v>3720</v>
      </c>
      <c r="F14960" s="496">
        <v>3720</v>
      </c>
    </row>
    <row r="14961" spans="1:6" ht="45" x14ac:dyDescent="0.2">
      <c r="A14961" s="2">
        <v>14956</v>
      </c>
      <c r="B14961" s="307" t="s">
        <v>19093</v>
      </c>
      <c r="C14961" s="12">
        <v>2101060519</v>
      </c>
      <c r="D14961" s="2">
        <v>1</v>
      </c>
      <c r="E14961" s="496">
        <v>3720</v>
      </c>
      <c r="F14961" s="496">
        <v>3720</v>
      </c>
    </row>
    <row r="14962" spans="1:6" ht="45" x14ac:dyDescent="0.2">
      <c r="A14962" s="2">
        <v>14957</v>
      </c>
      <c r="B14962" s="307" t="s">
        <v>19093</v>
      </c>
      <c r="C14962" s="12">
        <v>2101060520</v>
      </c>
      <c r="D14962" s="2">
        <v>1</v>
      </c>
      <c r="E14962" s="496">
        <v>3720</v>
      </c>
      <c r="F14962" s="496">
        <v>3720</v>
      </c>
    </row>
    <row r="14963" spans="1:6" ht="45" x14ac:dyDescent="0.2">
      <c r="A14963" s="2">
        <v>14958</v>
      </c>
      <c r="B14963" s="307" t="s">
        <v>19093</v>
      </c>
      <c r="C14963" s="12">
        <v>2101060521</v>
      </c>
      <c r="D14963" s="2">
        <v>1</v>
      </c>
      <c r="E14963" s="496">
        <v>3720</v>
      </c>
      <c r="F14963" s="496">
        <v>3720</v>
      </c>
    </row>
    <row r="14964" spans="1:6" ht="45" x14ac:dyDescent="0.2">
      <c r="A14964" s="2">
        <v>14959</v>
      </c>
      <c r="B14964" s="307" t="s">
        <v>19093</v>
      </c>
      <c r="C14964" s="12">
        <v>2101060522</v>
      </c>
      <c r="D14964" s="2">
        <v>1</v>
      </c>
      <c r="E14964" s="496">
        <v>3720</v>
      </c>
      <c r="F14964" s="496">
        <v>3720</v>
      </c>
    </row>
    <row r="14965" spans="1:6" ht="45" x14ac:dyDescent="0.2">
      <c r="A14965" s="2">
        <v>14960</v>
      </c>
      <c r="B14965" s="307" t="s">
        <v>19093</v>
      </c>
      <c r="C14965" s="12">
        <v>2101060523</v>
      </c>
      <c r="D14965" s="2">
        <v>1</v>
      </c>
      <c r="E14965" s="496">
        <v>3720</v>
      </c>
      <c r="F14965" s="496">
        <v>3720</v>
      </c>
    </row>
    <row r="14966" spans="1:6" ht="45" x14ac:dyDescent="0.2">
      <c r="A14966" s="2">
        <v>14961</v>
      </c>
      <c r="B14966" s="307" t="s">
        <v>19093</v>
      </c>
      <c r="C14966" s="12">
        <v>2101060524</v>
      </c>
      <c r="D14966" s="2">
        <v>1</v>
      </c>
      <c r="E14966" s="496">
        <v>3720</v>
      </c>
      <c r="F14966" s="496">
        <v>3720</v>
      </c>
    </row>
    <row r="14967" spans="1:6" ht="45" x14ac:dyDescent="0.2">
      <c r="A14967" s="2">
        <v>14962</v>
      </c>
      <c r="B14967" s="307" t="s">
        <v>19093</v>
      </c>
      <c r="C14967" s="12">
        <v>2101060525</v>
      </c>
      <c r="D14967" s="2">
        <v>1</v>
      </c>
      <c r="E14967" s="496">
        <v>3720</v>
      </c>
      <c r="F14967" s="496">
        <v>3720</v>
      </c>
    </row>
    <row r="14968" spans="1:6" ht="45" x14ac:dyDescent="0.2">
      <c r="A14968" s="2">
        <v>14963</v>
      </c>
      <c r="B14968" s="307" t="s">
        <v>19093</v>
      </c>
      <c r="C14968" s="12">
        <v>2101060526</v>
      </c>
      <c r="D14968" s="2">
        <v>1</v>
      </c>
      <c r="E14968" s="496">
        <v>3720</v>
      </c>
      <c r="F14968" s="496">
        <v>3720</v>
      </c>
    </row>
    <row r="14969" spans="1:6" ht="45" x14ac:dyDescent="0.2">
      <c r="A14969" s="2">
        <v>14964</v>
      </c>
      <c r="B14969" s="307" t="s">
        <v>19093</v>
      </c>
      <c r="C14969" s="12">
        <v>2101060527</v>
      </c>
      <c r="D14969" s="2">
        <v>1</v>
      </c>
      <c r="E14969" s="496">
        <v>3720</v>
      </c>
      <c r="F14969" s="496">
        <v>3720</v>
      </c>
    </row>
    <row r="14970" spans="1:6" ht="45" x14ac:dyDescent="0.2">
      <c r="A14970" s="2">
        <v>14965</v>
      </c>
      <c r="B14970" s="307" t="s">
        <v>19093</v>
      </c>
      <c r="C14970" s="12">
        <v>2101060528</v>
      </c>
      <c r="D14970" s="2">
        <v>1</v>
      </c>
      <c r="E14970" s="496">
        <v>3720</v>
      </c>
      <c r="F14970" s="496">
        <v>3720</v>
      </c>
    </row>
    <row r="14971" spans="1:6" x14ac:dyDescent="0.2">
      <c r="A14971" s="2">
        <v>14966</v>
      </c>
      <c r="B14971" s="307" t="s">
        <v>19094</v>
      </c>
      <c r="C14971" s="12">
        <v>1101040510</v>
      </c>
      <c r="D14971" s="2">
        <v>1</v>
      </c>
      <c r="E14971" s="496">
        <v>27641</v>
      </c>
      <c r="F14971" s="496">
        <v>27641</v>
      </c>
    </row>
    <row r="14972" spans="1:6" x14ac:dyDescent="0.2">
      <c r="A14972" s="2">
        <v>14967</v>
      </c>
      <c r="B14972" s="307" t="s">
        <v>9126</v>
      </c>
      <c r="C14972" s="12">
        <v>1101040511</v>
      </c>
      <c r="D14972" s="2">
        <v>1</v>
      </c>
      <c r="E14972" s="496">
        <v>4194</v>
      </c>
      <c r="F14972" s="496">
        <v>4194</v>
      </c>
    </row>
    <row r="14973" spans="1:6" x14ac:dyDescent="0.2">
      <c r="A14973" s="2">
        <v>14968</v>
      </c>
      <c r="B14973" s="307" t="s">
        <v>9126</v>
      </c>
      <c r="C14973" s="12">
        <v>1101040512</v>
      </c>
      <c r="D14973" s="2">
        <v>1</v>
      </c>
      <c r="E14973" s="496">
        <v>4194</v>
      </c>
      <c r="F14973" s="496">
        <v>4194</v>
      </c>
    </row>
    <row r="14974" spans="1:6" ht="56.25" x14ac:dyDescent="0.2">
      <c r="A14974" s="2">
        <v>14969</v>
      </c>
      <c r="B14974" s="145" t="s">
        <v>19095</v>
      </c>
      <c r="C14974" s="12" t="s">
        <v>19465</v>
      </c>
      <c r="D14974" s="2">
        <v>1</v>
      </c>
      <c r="E14974" s="496">
        <v>25371.84</v>
      </c>
      <c r="F14974" s="496">
        <v>25371.84</v>
      </c>
    </row>
    <row r="14975" spans="1:6" ht="22.5" x14ac:dyDescent="0.2">
      <c r="A14975" s="2">
        <v>14970</v>
      </c>
      <c r="B14975" s="145" t="s">
        <v>19096</v>
      </c>
      <c r="C14975" s="12" t="s">
        <v>19466</v>
      </c>
      <c r="D14975" s="2">
        <v>1</v>
      </c>
      <c r="E14975" s="496">
        <v>8970.8799999999992</v>
      </c>
      <c r="F14975" s="496">
        <v>8970.8799999999992</v>
      </c>
    </row>
    <row r="14976" spans="1:6" ht="56.25" x14ac:dyDescent="0.2">
      <c r="A14976" s="2">
        <v>14971</v>
      </c>
      <c r="B14976" s="307" t="s">
        <v>19097</v>
      </c>
      <c r="C14976" s="308">
        <v>2101060513</v>
      </c>
      <c r="D14976" s="2">
        <v>1</v>
      </c>
      <c r="E14976" s="497">
        <v>9650</v>
      </c>
      <c r="F14976" s="497">
        <v>9650</v>
      </c>
    </row>
    <row r="14977" spans="1:6" ht="33.75" x14ac:dyDescent="0.2">
      <c r="A14977" s="2">
        <v>14972</v>
      </c>
      <c r="B14977" s="145" t="s">
        <v>19098</v>
      </c>
      <c r="C14977" s="12" t="s">
        <v>19467</v>
      </c>
      <c r="D14977" s="2">
        <v>1</v>
      </c>
      <c r="E14977" s="496">
        <v>17567.400000000001</v>
      </c>
      <c r="F14977" s="496">
        <v>17567.400000000001</v>
      </c>
    </row>
    <row r="14978" spans="1:6" x14ac:dyDescent="0.2">
      <c r="A14978" s="2">
        <v>14973</v>
      </c>
      <c r="B14978" s="307" t="s">
        <v>4553</v>
      </c>
      <c r="C14978" s="12">
        <v>1101040468</v>
      </c>
      <c r="D14978" s="2">
        <v>1</v>
      </c>
      <c r="E14978" s="496">
        <v>6200</v>
      </c>
      <c r="F14978" s="496">
        <v>6200</v>
      </c>
    </row>
    <row r="14979" spans="1:6" x14ac:dyDescent="0.2">
      <c r="A14979" s="2">
        <v>14974</v>
      </c>
      <c r="B14979" s="145" t="s">
        <v>19099</v>
      </c>
      <c r="C14979" s="12">
        <v>2101060574</v>
      </c>
      <c r="D14979" s="2">
        <v>1</v>
      </c>
      <c r="E14979" s="496">
        <v>3500</v>
      </c>
      <c r="F14979" s="496">
        <v>3500</v>
      </c>
    </row>
    <row r="14980" spans="1:6" x14ac:dyDescent="0.2">
      <c r="A14980" s="2">
        <v>14975</v>
      </c>
      <c r="B14980" s="145" t="s">
        <v>19100</v>
      </c>
      <c r="C14980" s="12">
        <v>110104611</v>
      </c>
      <c r="D14980" s="2">
        <v>1</v>
      </c>
      <c r="E14980" s="496">
        <v>31300</v>
      </c>
      <c r="F14980" s="496">
        <v>31300</v>
      </c>
    </row>
    <row r="14981" spans="1:6" ht="45" x14ac:dyDescent="0.2">
      <c r="A14981" s="2">
        <v>14976</v>
      </c>
      <c r="B14981" s="145" t="s">
        <v>19101</v>
      </c>
      <c r="C14981" s="12">
        <v>101040464</v>
      </c>
      <c r="D14981" s="2">
        <v>1</v>
      </c>
      <c r="E14981" s="496">
        <v>8200</v>
      </c>
      <c r="F14981" s="496">
        <v>8200</v>
      </c>
    </row>
    <row r="14982" spans="1:6" x14ac:dyDescent="0.2">
      <c r="A14982" s="2">
        <v>14977</v>
      </c>
      <c r="B14982" s="145" t="s">
        <v>12464</v>
      </c>
      <c r="C14982" s="12">
        <v>1101040608</v>
      </c>
      <c r="D14982" s="2">
        <v>1</v>
      </c>
      <c r="E14982" s="496">
        <v>3739</v>
      </c>
      <c r="F14982" s="496">
        <v>3739</v>
      </c>
    </row>
    <row r="14983" spans="1:6" x14ac:dyDescent="0.2">
      <c r="A14983" s="2">
        <v>14978</v>
      </c>
      <c r="B14983" s="145" t="s">
        <v>19102</v>
      </c>
      <c r="C14983" s="12">
        <v>101040498</v>
      </c>
      <c r="D14983" s="2">
        <v>1</v>
      </c>
      <c r="E14983" s="496">
        <v>19420.830000000002</v>
      </c>
      <c r="F14983" s="496">
        <v>19420.830000000002</v>
      </c>
    </row>
    <row r="14984" spans="1:6" x14ac:dyDescent="0.2">
      <c r="A14984" s="2">
        <v>14979</v>
      </c>
      <c r="B14984" s="145" t="s">
        <v>12520</v>
      </c>
      <c r="C14984" s="12" t="s">
        <v>19468</v>
      </c>
      <c r="D14984" s="2">
        <v>1</v>
      </c>
      <c r="E14984" s="496">
        <v>4173</v>
      </c>
      <c r="F14984" s="496">
        <v>4173</v>
      </c>
    </row>
    <row r="14985" spans="1:6" ht="33.75" x14ac:dyDescent="0.2">
      <c r="A14985" s="2">
        <v>14980</v>
      </c>
      <c r="B14985" s="145" t="s">
        <v>19103</v>
      </c>
      <c r="C14985" s="12" t="s">
        <v>19469</v>
      </c>
      <c r="D14985" s="2">
        <v>1</v>
      </c>
      <c r="E14985" s="496">
        <v>65688.240000000005</v>
      </c>
      <c r="F14985" s="496">
        <v>65688.240000000005</v>
      </c>
    </row>
    <row r="14986" spans="1:6" x14ac:dyDescent="0.2">
      <c r="A14986" s="2">
        <v>14981</v>
      </c>
      <c r="B14986" s="145" t="s">
        <v>13054</v>
      </c>
      <c r="C14986" s="12" t="s">
        <v>19470</v>
      </c>
      <c r="D14986" s="2">
        <v>1</v>
      </c>
      <c r="E14986" s="496">
        <v>15100.08</v>
      </c>
      <c r="F14986" s="496">
        <v>15100.08</v>
      </c>
    </row>
    <row r="14987" spans="1:6" ht="22.5" x14ac:dyDescent="0.2">
      <c r="A14987" s="2">
        <v>14982</v>
      </c>
      <c r="B14987" s="145" t="s">
        <v>19104</v>
      </c>
      <c r="C14987" s="12" t="s">
        <v>19471</v>
      </c>
      <c r="D14987" s="2">
        <v>1</v>
      </c>
      <c r="E14987" s="496">
        <v>21000</v>
      </c>
      <c r="F14987" s="496">
        <v>21000</v>
      </c>
    </row>
    <row r="14988" spans="1:6" ht="22.5" x14ac:dyDescent="0.2">
      <c r="A14988" s="2">
        <v>14983</v>
      </c>
      <c r="B14988" s="145" t="s">
        <v>19105</v>
      </c>
      <c r="C14988" s="12">
        <v>210106107</v>
      </c>
      <c r="D14988" s="2">
        <v>1</v>
      </c>
      <c r="E14988" s="496">
        <v>6360</v>
      </c>
      <c r="F14988" s="496">
        <v>6360</v>
      </c>
    </row>
    <row r="14989" spans="1:6" ht="22.5" x14ac:dyDescent="0.2">
      <c r="A14989" s="2">
        <v>14984</v>
      </c>
      <c r="B14989" s="145" t="s">
        <v>19106</v>
      </c>
      <c r="C14989" s="12">
        <v>2101060109</v>
      </c>
      <c r="D14989" s="2">
        <v>1</v>
      </c>
      <c r="E14989" s="496">
        <v>8350</v>
      </c>
      <c r="F14989" s="496">
        <v>8350</v>
      </c>
    </row>
    <row r="14990" spans="1:6" x14ac:dyDescent="0.2">
      <c r="A14990" s="2">
        <v>14985</v>
      </c>
      <c r="B14990" s="145" t="s">
        <v>3825</v>
      </c>
      <c r="C14990" s="12" t="s">
        <v>19472</v>
      </c>
      <c r="D14990" s="2">
        <v>1</v>
      </c>
      <c r="E14990" s="496">
        <v>12795</v>
      </c>
      <c r="F14990" s="496">
        <v>12795</v>
      </c>
    </row>
    <row r="14991" spans="1:6" x14ac:dyDescent="0.2">
      <c r="A14991" s="2">
        <v>14986</v>
      </c>
      <c r="B14991" s="145" t="s">
        <v>3825</v>
      </c>
      <c r="C14991" s="12" t="s">
        <v>19473</v>
      </c>
      <c r="D14991" s="2">
        <v>1</v>
      </c>
      <c r="E14991" s="496">
        <v>7800</v>
      </c>
      <c r="F14991" s="496">
        <v>7800</v>
      </c>
    </row>
    <row r="14992" spans="1:6" ht="33.75" x14ac:dyDescent="0.2">
      <c r="A14992" s="2">
        <v>14987</v>
      </c>
      <c r="B14992" s="145" t="s">
        <v>19107</v>
      </c>
      <c r="C14992" s="12">
        <v>1101040421</v>
      </c>
      <c r="D14992" s="2">
        <v>1</v>
      </c>
      <c r="E14992" s="496">
        <v>5934.33</v>
      </c>
      <c r="F14992" s="496">
        <v>5934.33</v>
      </c>
    </row>
    <row r="14993" spans="1:6" ht="33.75" x14ac:dyDescent="0.2">
      <c r="A14993" s="2">
        <v>14988</v>
      </c>
      <c r="B14993" s="145" t="s">
        <v>19108</v>
      </c>
      <c r="C14993" s="12">
        <v>1101040430</v>
      </c>
      <c r="D14993" s="2">
        <v>1</v>
      </c>
      <c r="E14993" s="496">
        <v>5934.33</v>
      </c>
      <c r="F14993" s="496">
        <v>5934.33</v>
      </c>
    </row>
    <row r="14994" spans="1:6" ht="33.75" x14ac:dyDescent="0.2">
      <c r="A14994" s="2">
        <v>14989</v>
      </c>
      <c r="B14994" s="145" t="s">
        <v>19109</v>
      </c>
      <c r="C14994" s="12">
        <v>1101040431</v>
      </c>
      <c r="D14994" s="2">
        <v>1</v>
      </c>
      <c r="E14994" s="496">
        <v>5934.33</v>
      </c>
      <c r="F14994" s="496">
        <v>5934.33</v>
      </c>
    </row>
    <row r="14995" spans="1:6" ht="33.75" x14ac:dyDescent="0.2">
      <c r="A14995" s="2">
        <v>14990</v>
      </c>
      <c r="B14995" s="145" t="s">
        <v>19110</v>
      </c>
      <c r="C14995" s="12">
        <v>1101040432</v>
      </c>
      <c r="D14995" s="2">
        <v>1</v>
      </c>
      <c r="E14995" s="496">
        <v>5934.33</v>
      </c>
      <c r="F14995" s="496">
        <v>5934.33</v>
      </c>
    </row>
    <row r="14996" spans="1:6" ht="33.75" x14ac:dyDescent="0.2">
      <c r="A14996" s="2">
        <v>14991</v>
      </c>
      <c r="B14996" s="145" t="s">
        <v>19111</v>
      </c>
      <c r="C14996" s="12">
        <v>1101040433</v>
      </c>
      <c r="D14996" s="2">
        <v>1</v>
      </c>
      <c r="E14996" s="496">
        <v>5934.33</v>
      </c>
      <c r="F14996" s="496">
        <v>5934.33</v>
      </c>
    </row>
    <row r="14997" spans="1:6" ht="22.5" x14ac:dyDescent="0.2">
      <c r="A14997" s="2">
        <v>14992</v>
      </c>
      <c r="B14997" s="145" t="s">
        <v>11720</v>
      </c>
      <c r="C14997" s="12" t="s">
        <v>19474</v>
      </c>
      <c r="D14997" s="2">
        <v>1</v>
      </c>
      <c r="E14997" s="496">
        <v>7855.02</v>
      </c>
      <c r="F14997" s="496">
        <v>7855.02</v>
      </c>
    </row>
    <row r="14998" spans="1:6" ht="22.5" x14ac:dyDescent="0.2">
      <c r="A14998" s="2">
        <v>14993</v>
      </c>
      <c r="B14998" s="145" t="s">
        <v>19112</v>
      </c>
      <c r="C14998" s="12">
        <v>1101040509</v>
      </c>
      <c r="D14998" s="2">
        <v>1</v>
      </c>
      <c r="E14998" s="496">
        <v>82962</v>
      </c>
      <c r="F14998" s="496">
        <v>55308</v>
      </c>
    </row>
    <row r="14999" spans="1:6" ht="33.75" x14ac:dyDescent="0.2">
      <c r="A14999" s="2">
        <v>14994</v>
      </c>
      <c r="B14999" s="145" t="s">
        <v>19113</v>
      </c>
      <c r="C14999" s="12" t="s">
        <v>19475</v>
      </c>
      <c r="D14999" s="2">
        <v>1</v>
      </c>
      <c r="E14999" s="496">
        <v>8475.18</v>
      </c>
      <c r="F14999" s="496">
        <v>8475.18</v>
      </c>
    </row>
    <row r="15000" spans="1:6" ht="33.75" x14ac:dyDescent="0.2">
      <c r="A15000" s="2">
        <v>14995</v>
      </c>
      <c r="B15000" s="145" t="s">
        <v>19114</v>
      </c>
      <c r="C15000" s="12" t="s">
        <v>19476</v>
      </c>
      <c r="D15000" s="2">
        <v>1</v>
      </c>
      <c r="E15000" s="496">
        <v>8475.18</v>
      </c>
      <c r="F15000" s="496">
        <v>8475.18</v>
      </c>
    </row>
    <row r="15001" spans="1:6" ht="22.5" x14ac:dyDescent="0.2">
      <c r="A15001" s="2">
        <v>14996</v>
      </c>
      <c r="B15001" s="145" t="s">
        <v>19115</v>
      </c>
      <c r="C15001" s="12">
        <v>1101040522</v>
      </c>
      <c r="D15001" s="2">
        <v>1</v>
      </c>
      <c r="E15001" s="496">
        <v>13301</v>
      </c>
      <c r="F15001" s="496">
        <v>13301</v>
      </c>
    </row>
    <row r="15002" spans="1:6" ht="22.5" x14ac:dyDescent="0.2">
      <c r="A15002" s="2">
        <v>14997</v>
      </c>
      <c r="B15002" s="145" t="s">
        <v>19115</v>
      </c>
      <c r="C15002" s="12">
        <v>1101040523</v>
      </c>
      <c r="D15002" s="2">
        <v>1</v>
      </c>
      <c r="E15002" s="496">
        <v>13301</v>
      </c>
      <c r="F15002" s="496">
        <v>13301</v>
      </c>
    </row>
    <row r="15003" spans="1:6" ht="22.5" x14ac:dyDescent="0.2">
      <c r="A15003" s="2">
        <v>14998</v>
      </c>
      <c r="B15003" s="145" t="s">
        <v>19115</v>
      </c>
      <c r="C15003" s="12">
        <v>1101040524</v>
      </c>
      <c r="D15003" s="2">
        <v>1</v>
      </c>
      <c r="E15003" s="496">
        <v>13301</v>
      </c>
      <c r="F15003" s="496">
        <v>13301</v>
      </c>
    </row>
    <row r="15004" spans="1:6" ht="22.5" x14ac:dyDescent="0.2">
      <c r="A15004" s="2">
        <v>14999</v>
      </c>
      <c r="B15004" s="145" t="s">
        <v>19115</v>
      </c>
      <c r="C15004" s="12">
        <v>1101040525</v>
      </c>
      <c r="D15004" s="2">
        <v>1</v>
      </c>
      <c r="E15004" s="496">
        <v>13301</v>
      </c>
      <c r="F15004" s="496">
        <v>13301</v>
      </c>
    </row>
    <row r="15005" spans="1:6" ht="22.5" x14ac:dyDescent="0.2">
      <c r="A15005" s="2">
        <v>15000</v>
      </c>
      <c r="B15005" s="145" t="s">
        <v>19115</v>
      </c>
      <c r="C15005" s="12">
        <v>1101040517</v>
      </c>
      <c r="D15005" s="2">
        <v>1</v>
      </c>
      <c r="E15005" s="496">
        <v>11976</v>
      </c>
      <c r="F15005" s="496">
        <v>11976</v>
      </c>
    </row>
    <row r="15006" spans="1:6" ht="22.5" x14ac:dyDescent="0.2">
      <c r="A15006" s="2">
        <v>15001</v>
      </c>
      <c r="B15006" s="145" t="s">
        <v>19115</v>
      </c>
      <c r="C15006" s="12">
        <v>1101040518</v>
      </c>
      <c r="D15006" s="2">
        <v>1</v>
      </c>
      <c r="E15006" s="496">
        <v>11976</v>
      </c>
      <c r="F15006" s="496">
        <v>11976</v>
      </c>
    </row>
    <row r="15007" spans="1:6" ht="22.5" x14ac:dyDescent="0.2">
      <c r="A15007" s="2">
        <v>15002</v>
      </c>
      <c r="B15007" s="145" t="s">
        <v>19115</v>
      </c>
      <c r="C15007" s="12">
        <v>1101040519</v>
      </c>
      <c r="D15007" s="2">
        <v>1</v>
      </c>
      <c r="E15007" s="496">
        <v>11976</v>
      </c>
      <c r="F15007" s="496">
        <v>11976</v>
      </c>
    </row>
    <row r="15008" spans="1:6" ht="22.5" x14ac:dyDescent="0.2">
      <c r="A15008" s="2">
        <v>15003</v>
      </c>
      <c r="B15008" s="145" t="s">
        <v>19115</v>
      </c>
      <c r="C15008" s="12">
        <v>1101040520</v>
      </c>
      <c r="D15008" s="2">
        <v>1</v>
      </c>
      <c r="E15008" s="496">
        <v>11976</v>
      </c>
      <c r="F15008" s="496">
        <v>11976</v>
      </c>
    </row>
    <row r="15009" spans="1:6" x14ac:dyDescent="0.2">
      <c r="A15009" s="2">
        <v>15004</v>
      </c>
      <c r="B15009" s="145" t="s">
        <v>1794</v>
      </c>
      <c r="C15009" s="12">
        <v>1101040571</v>
      </c>
      <c r="D15009" s="2">
        <v>1</v>
      </c>
      <c r="E15009" s="496">
        <v>31867</v>
      </c>
      <c r="F15009" s="496">
        <v>31867</v>
      </c>
    </row>
    <row r="15010" spans="1:6" ht="22.5" x14ac:dyDescent="0.2">
      <c r="A15010" s="2">
        <v>15005</v>
      </c>
      <c r="B15010" s="145" t="s">
        <v>11729</v>
      </c>
      <c r="C15010" s="12">
        <v>2101060591</v>
      </c>
      <c r="D15010" s="2">
        <v>1</v>
      </c>
      <c r="E15010" s="496">
        <v>6120</v>
      </c>
      <c r="F15010" s="496">
        <v>6120</v>
      </c>
    </row>
    <row r="15011" spans="1:6" ht="22.5" x14ac:dyDescent="0.2">
      <c r="A15011" s="2">
        <v>15006</v>
      </c>
      <c r="B15011" s="145" t="s">
        <v>19116</v>
      </c>
      <c r="C15011" s="12" t="s">
        <v>19477</v>
      </c>
      <c r="D15011" s="2">
        <v>1</v>
      </c>
      <c r="E15011" s="496">
        <v>158256</v>
      </c>
      <c r="F15011" s="496">
        <v>158256</v>
      </c>
    </row>
    <row r="15012" spans="1:6" ht="33.75" x14ac:dyDescent="0.2">
      <c r="A15012" s="2">
        <v>15007</v>
      </c>
      <c r="B15012" s="145" t="s">
        <v>19117</v>
      </c>
      <c r="C15012" s="12" t="s">
        <v>19478</v>
      </c>
      <c r="D15012" s="2">
        <v>1</v>
      </c>
      <c r="E15012" s="496">
        <v>3522.22</v>
      </c>
      <c r="F15012" s="496">
        <v>3522.22</v>
      </c>
    </row>
    <row r="15013" spans="1:6" ht="33.75" x14ac:dyDescent="0.2">
      <c r="A15013" s="2">
        <v>15008</v>
      </c>
      <c r="B15013" s="145" t="s">
        <v>19117</v>
      </c>
      <c r="C15013" s="12" t="s">
        <v>19479</v>
      </c>
      <c r="D15013" s="2">
        <v>1</v>
      </c>
      <c r="E15013" s="496">
        <v>3522.22</v>
      </c>
      <c r="F15013" s="496">
        <v>3522.22</v>
      </c>
    </row>
    <row r="15014" spans="1:6" ht="33.75" x14ac:dyDescent="0.2">
      <c r="A15014" s="2">
        <v>15009</v>
      </c>
      <c r="B15014" s="145" t="s">
        <v>19117</v>
      </c>
      <c r="C15014" s="12" t="s">
        <v>19480</v>
      </c>
      <c r="D15014" s="2">
        <v>1</v>
      </c>
      <c r="E15014" s="496">
        <v>3522.22</v>
      </c>
      <c r="F15014" s="496">
        <v>3522.22</v>
      </c>
    </row>
    <row r="15015" spans="1:6" ht="33.75" x14ac:dyDescent="0.2">
      <c r="A15015" s="2">
        <v>15010</v>
      </c>
      <c r="B15015" s="145" t="s">
        <v>19117</v>
      </c>
      <c r="C15015" s="12" t="s">
        <v>19481</v>
      </c>
      <c r="D15015" s="2">
        <v>1</v>
      </c>
      <c r="E15015" s="496">
        <v>3522.22</v>
      </c>
      <c r="F15015" s="496">
        <v>3522.22</v>
      </c>
    </row>
    <row r="15016" spans="1:6" ht="33.75" x14ac:dyDescent="0.2">
      <c r="A15016" s="2">
        <v>15011</v>
      </c>
      <c r="B15016" s="145" t="s">
        <v>19117</v>
      </c>
      <c r="C15016" s="12" t="s">
        <v>19482</v>
      </c>
      <c r="D15016" s="2">
        <v>1</v>
      </c>
      <c r="E15016" s="496">
        <v>3522.22</v>
      </c>
      <c r="F15016" s="496">
        <v>3522.22</v>
      </c>
    </row>
    <row r="15017" spans="1:6" ht="33.75" x14ac:dyDescent="0.2">
      <c r="A15017" s="2">
        <v>15012</v>
      </c>
      <c r="B15017" s="145" t="s">
        <v>19117</v>
      </c>
      <c r="C15017" s="12" t="s">
        <v>19483</v>
      </c>
      <c r="D15017" s="2">
        <v>1</v>
      </c>
      <c r="E15017" s="496">
        <v>3522.22</v>
      </c>
      <c r="F15017" s="496">
        <v>3522.22</v>
      </c>
    </row>
    <row r="15018" spans="1:6" ht="33.75" x14ac:dyDescent="0.2">
      <c r="A15018" s="2">
        <v>15013</v>
      </c>
      <c r="B15018" s="145" t="s">
        <v>19117</v>
      </c>
      <c r="C15018" s="12" t="s">
        <v>19484</v>
      </c>
      <c r="D15018" s="2">
        <v>1</v>
      </c>
      <c r="E15018" s="496">
        <v>3522.22</v>
      </c>
      <c r="F15018" s="496">
        <v>3522.22</v>
      </c>
    </row>
    <row r="15019" spans="1:6" ht="33.75" x14ac:dyDescent="0.2">
      <c r="A15019" s="2">
        <v>15014</v>
      </c>
      <c r="B15019" s="145" t="s">
        <v>19117</v>
      </c>
      <c r="C15019" s="12" t="s">
        <v>19485</v>
      </c>
      <c r="D15019" s="2">
        <v>1</v>
      </c>
      <c r="E15019" s="496">
        <v>3522.22</v>
      </c>
      <c r="F15019" s="496">
        <v>3522.22</v>
      </c>
    </row>
    <row r="15020" spans="1:6" ht="33.75" x14ac:dyDescent="0.2">
      <c r="A15020" s="2">
        <v>15015</v>
      </c>
      <c r="B15020" s="145" t="s">
        <v>19117</v>
      </c>
      <c r="C15020" s="12" t="s">
        <v>19486</v>
      </c>
      <c r="D15020" s="2">
        <v>1</v>
      </c>
      <c r="E15020" s="496">
        <v>3522.22</v>
      </c>
      <c r="F15020" s="496">
        <v>3522.22</v>
      </c>
    </row>
    <row r="15021" spans="1:6" ht="33.75" x14ac:dyDescent="0.2">
      <c r="A15021" s="2">
        <v>15016</v>
      </c>
      <c r="B15021" s="145" t="s">
        <v>19117</v>
      </c>
      <c r="C15021" s="12" t="s">
        <v>19487</v>
      </c>
      <c r="D15021" s="2">
        <v>1</v>
      </c>
      <c r="E15021" s="496">
        <v>3522.22</v>
      </c>
      <c r="F15021" s="496">
        <v>3522.22</v>
      </c>
    </row>
    <row r="15022" spans="1:6" ht="33.75" x14ac:dyDescent="0.2">
      <c r="A15022" s="2">
        <v>15017</v>
      </c>
      <c r="B15022" s="145" t="s">
        <v>19117</v>
      </c>
      <c r="C15022" s="12" t="s">
        <v>19488</v>
      </c>
      <c r="D15022" s="2">
        <v>1</v>
      </c>
      <c r="E15022" s="496">
        <v>3522.22</v>
      </c>
      <c r="F15022" s="496">
        <v>3522.22</v>
      </c>
    </row>
    <row r="15023" spans="1:6" ht="33.75" x14ac:dyDescent="0.2">
      <c r="A15023" s="2">
        <v>15018</v>
      </c>
      <c r="B15023" s="145" t="s">
        <v>19117</v>
      </c>
      <c r="C15023" s="12" t="s">
        <v>19489</v>
      </c>
      <c r="D15023" s="2">
        <v>1</v>
      </c>
      <c r="E15023" s="496">
        <v>3522.22</v>
      </c>
      <c r="F15023" s="496">
        <v>3522.22</v>
      </c>
    </row>
    <row r="15024" spans="1:6" ht="33.75" x14ac:dyDescent="0.2">
      <c r="A15024" s="2">
        <v>15019</v>
      </c>
      <c r="B15024" s="145" t="s">
        <v>19117</v>
      </c>
      <c r="C15024" s="12" t="s">
        <v>19490</v>
      </c>
      <c r="D15024" s="2">
        <v>1</v>
      </c>
      <c r="E15024" s="496">
        <v>3522.22</v>
      </c>
      <c r="F15024" s="496">
        <v>3522.22</v>
      </c>
    </row>
    <row r="15025" spans="1:6" ht="33.75" x14ac:dyDescent="0.2">
      <c r="A15025" s="2">
        <v>15020</v>
      </c>
      <c r="B15025" s="145" t="s">
        <v>19117</v>
      </c>
      <c r="C15025" s="12" t="s">
        <v>19491</v>
      </c>
      <c r="D15025" s="2">
        <v>1</v>
      </c>
      <c r="E15025" s="496">
        <v>3522.22</v>
      </c>
      <c r="F15025" s="496">
        <v>3522.22</v>
      </c>
    </row>
    <row r="15026" spans="1:6" ht="33.75" x14ac:dyDescent="0.2">
      <c r="A15026" s="2">
        <v>15021</v>
      </c>
      <c r="B15026" s="145" t="s">
        <v>19117</v>
      </c>
      <c r="C15026" s="12" t="s">
        <v>19492</v>
      </c>
      <c r="D15026" s="2">
        <v>1</v>
      </c>
      <c r="E15026" s="496">
        <v>3522.22</v>
      </c>
      <c r="F15026" s="496">
        <v>3522.22</v>
      </c>
    </row>
    <row r="15027" spans="1:6" ht="33.75" x14ac:dyDescent="0.2">
      <c r="A15027" s="2">
        <v>15022</v>
      </c>
      <c r="B15027" s="145" t="s">
        <v>19117</v>
      </c>
      <c r="C15027" s="12" t="s">
        <v>19493</v>
      </c>
      <c r="D15027" s="2">
        <v>1</v>
      </c>
      <c r="E15027" s="496">
        <v>3522.22</v>
      </c>
      <c r="F15027" s="496">
        <v>3522.22</v>
      </c>
    </row>
    <row r="15028" spans="1:6" ht="33.75" x14ac:dyDescent="0.2">
      <c r="A15028" s="2">
        <v>15023</v>
      </c>
      <c r="B15028" s="145" t="s">
        <v>19117</v>
      </c>
      <c r="C15028" s="12" t="s">
        <v>19494</v>
      </c>
      <c r="D15028" s="2">
        <v>1</v>
      </c>
      <c r="E15028" s="496">
        <v>3522.22</v>
      </c>
      <c r="F15028" s="496">
        <v>3522.22</v>
      </c>
    </row>
    <row r="15029" spans="1:6" ht="33.75" x14ac:dyDescent="0.2">
      <c r="A15029" s="2">
        <v>15024</v>
      </c>
      <c r="B15029" s="145" t="s">
        <v>19117</v>
      </c>
      <c r="C15029" s="12" t="s">
        <v>19495</v>
      </c>
      <c r="D15029" s="2">
        <v>1</v>
      </c>
      <c r="E15029" s="496">
        <v>3522.22</v>
      </c>
      <c r="F15029" s="496">
        <v>3522.22</v>
      </c>
    </row>
    <row r="15030" spans="1:6" ht="45" x14ac:dyDescent="0.2">
      <c r="A15030" s="2">
        <v>15025</v>
      </c>
      <c r="B15030" s="145" t="s">
        <v>19118</v>
      </c>
      <c r="C15030" s="12">
        <v>2101060529</v>
      </c>
      <c r="D15030" s="2">
        <v>1</v>
      </c>
      <c r="E15030" s="496">
        <v>3115</v>
      </c>
      <c r="F15030" s="496">
        <v>3115</v>
      </c>
    </row>
    <row r="15031" spans="1:6" ht="45" x14ac:dyDescent="0.2">
      <c r="A15031" s="2">
        <v>15026</v>
      </c>
      <c r="B15031" s="145" t="s">
        <v>19118</v>
      </c>
      <c r="C15031" s="12">
        <v>2101060530</v>
      </c>
      <c r="D15031" s="2">
        <v>1</v>
      </c>
      <c r="E15031" s="496">
        <v>3115</v>
      </c>
      <c r="F15031" s="496">
        <v>3115</v>
      </c>
    </row>
    <row r="15032" spans="1:6" ht="45" x14ac:dyDescent="0.2">
      <c r="A15032" s="2">
        <v>15027</v>
      </c>
      <c r="B15032" s="145" t="s">
        <v>19118</v>
      </c>
      <c r="C15032" s="12">
        <v>2101060531</v>
      </c>
      <c r="D15032" s="2">
        <v>1</v>
      </c>
      <c r="E15032" s="496">
        <v>3115</v>
      </c>
      <c r="F15032" s="496">
        <v>3115</v>
      </c>
    </row>
    <row r="15033" spans="1:6" ht="45" x14ac:dyDescent="0.2">
      <c r="A15033" s="2">
        <v>15028</v>
      </c>
      <c r="B15033" s="145" t="s">
        <v>19118</v>
      </c>
      <c r="C15033" s="12">
        <v>2101060532</v>
      </c>
      <c r="D15033" s="2">
        <v>1</v>
      </c>
      <c r="E15033" s="496">
        <v>3115</v>
      </c>
      <c r="F15033" s="496">
        <v>3115</v>
      </c>
    </row>
    <row r="15034" spans="1:6" ht="45" x14ac:dyDescent="0.2">
      <c r="A15034" s="2">
        <v>15029</v>
      </c>
      <c r="B15034" s="145" t="s">
        <v>19118</v>
      </c>
      <c r="C15034" s="12">
        <v>2101060533</v>
      </c>
      <c r="D15034" s="2">
        <v>1</v>
      </c>
      <c r="E15034" s="496">
        <v>3115</v>
      </c>
      <c r="F15034" s="496">
        <v>3115</v>
      </c>
    </row>
    <row r="15035" spans="1:6" ht="45" x14ac:dyDescent="0.2">
      <c r="A15035" s="2">
        <v>15030</v>
      </c>
      <c r="B15035" s="145" t="s">
        <v>19118</v>
      </c>
      <c r="C15035" s="12">
        <v>2101060534</v>
      </c>
      <c r="D15035" s="2">
        <v>1</v>
      </c>
      <c r="E15035" s="496">
        <v>3115</v>
      </c>
      <c r="F15035" s="496">
        <v>3115</v>
      </c>
    </row>
    <row r="15036" spans="1:6" ht="45" x14ac:dyDescent="0.2">
      <c r="A15036" s="2">
        <v>15031</v>
      </c>
      <c r="B15036" s="145" t="s">
        <v>19118</v>
      </c>
      <c r="C15036" s="12">
        <v>2101060535</v>
      </c>
      <c r="D15036" s="2">
        <v>1</v>
      </c>
      <c r="E15036" s="496">
        <v>3115</v>
      </c>
      <c r="F15036" s="496">
        <v>3115</v>
      </c>
    </row>
    <row r="15037" spans="1:6" ht="45" x14ac:dyDescent="0.2">
      <c r="A15037" s="2">
        <v>15032</v>
      </c>
      <c r="B15037" s="145" t="s">
        <v>19118</v>
      </c>
      <c r="C15037" s="12">
        <v>2101060536</v>
      </c>
      <c r="D15037" s="2">
        <v>1</v>
      </c>
      <c r="E15037" s="496">
        <v>3115</v>
      </c>
      <c r="F15037" s="496">
        <v>3115</v>
      </c>
    </row>
    <row r="15038" spans="1:6" ht="45" x14ac:dyDescent="0.2">
      <c r="A15038" s="2">
        <v>15033</v>
      </c>
      <c r="B15038" s="145" t="s">
        <v>19118</v>
      </c>
      <c r="C15038" s="12">
        <v>2101060537</v>
      </c>
      <c r="D15038" s="2">
        <v>1</v>
      </c>
      <c r="E15038" s="496">
        <v>3115</v>
      </c>
      <c r="F15038" s="496">
        <v>3115</v>
      </c>
    </row>
    <row r="15039" spans="1:6" ht="45" x14ac:dyDescent="0.2">
      <c r="A15039" s="2">
        <v>15034</v>
      </c>
      <c r="B15039" s="145" t="s">
        <v>19118</v>
      </c>
      <c r="C15039" s="12">
        <v>2101060538</v>
      </c>
      <c r="D15039" s="2">
        <v>1</v>
      </c>
      <c r="E15039" s="496">
        <v>3115</v>
      </c>
      <c r="F15039" s="496">
        <v>3115</v>
      </c>
    </row>
    <row r="15040" spans="1:6" ht="45" x14ac:dyDescent="0.2">
      <c r="A15040" s="2">
        <v>15035</v>
      </c>
      <c r="B15040" s="145" t="s">
        <v>19118</v>
      </c>
      <c r="C15040" s="12">
        <v>2101060539</v>
      </c>
      <c r="D15040" s="2">
        <v>1</v>
      </c>
      <c r="E15040" s="496">
        <v>3115</v>
      </c>
      <c r="F15040" s="496">
        <v>3115</v>
      </c>
    </row>
    <row r="15041" spans="1:6" ht="45" x14ac:dyDescent="0.2">
      <c r="A15041" s="2">
        <v>15036</v>
      </c>
      <c r="B15041" s="145" t="s">
        <v>19118</v>
      </c>
      <c r="C15041" s="12">
        <v>2101060540</v>
      </c>
      <c r="D15041" s="2">
        <v>1</v>
      </c>
      <c r="E15041" s="496">
        <v>3115</v>
      </c>
      <c r="F15041" s="496">
        <v>3115</v>
      </c>
    </row>
    <row r="15042" spans="1:6" ht="45" x14ac:dyDescent="0.2">
      <c r="A15042" s="2">
        <v>15037</v>
      </c>
      <c r="B15042" s="145" t="s">
        <v>19118</v>
      </c>
      <c r="C15042" s="12">
        <v>2101060541</v>
      </c>
      <c r="D15042" s="2">
        <v>1</v>
      </c>
      <c r="E15042" s="496">
        <v>3115</v>
      </c>
      <c r="F15042" s="496">
        <v>3115</v>
      </c>
    </row>
    <row r="15043" spans="1:6" ht="45" x14ac:dyDescent="0.2">
      <c r="A15043" s="2">
        <v>15038</v>
      </c>
      <c r="B15043" s="145" t="s">
        <v>19118</v>
      </c>
      <c r="C15043" s="12">
        <v>2101060542</v>
      </c>
      <c r="D15043" s="2">
        <v>1</v>
      </c>
      <c r="E15043" s="496">
        <v>3115</v>
      </c>
      <c r="F15043" s="496">
        <v>3115</v>
      </c>
    </row>
    <row r="15044" spans="1:6" ht="45" x14ac:dyDescent="0.2">
      <c r="A15044" s="2">
        <v>15039</v>
      </c>
      <c r="B15044" s="145" t="s">
        <v>19118</v>
      </c>
      <c r="C15044" s="12">
        <v>2101060543</v>
      </c>
      <c r="D15044" s="2">
        <v>1</v>
      </c>
      <c r="E15044" s="496">
        <v>3115</v>
      </c>
      <c r="F15044" s="496">
        <v>3115</v>
      </c>
    </row>
    <row r="15045" spans="1:6" ht="45" x14ac:dyDescent="0.2">
      <c r="A15045" s="2">
        <v>15040</v>
      </c>
      <c r="B15045" s="145" t="s">
        <v>19118</v>
      </c>
      <c r="C15045" s="12">
        <v>2101060544</v>
      </c>
      <c r="D15045" s="2">
        <v>1</v>
      </c>
      <c r="E15045" s="496">
        <v>3115</v>
      </c>
      <c r="F15045" s="496">
        <v>3115</v>
      </c>
    </row>
    <row r="15046" spans="1:6" ht="45" x14ac:dyDescent="0.2">
      <c r="A15046" s="2">
        <v>15041</v>
      </c>
      <c r="B15046" s="145" t="s">
        <v>19118</v>
      </c>
      <c r="C15046" s="12">
        <v>2101060545</v>
      </c>
      <c r="D15046" s="2">
        <v>1</v>
      </c>
      <c r="E15046" s="496">
        <v>3115</v>
      </c>
      <c r="F15046" s="496">
        <v>3115</v>
      </c>
    </row>
    <row r="15047" spans="1:6" ht="45" x14ac:dyDescent="0.2">
      <c r="A15047" s="2">
        <v>15042</v>
      </c>
      <c r="B15047" s="145" t="s">
        <v>19118</v>
      </c>
      <c r="C15047" s="12">
        <v>2101060546</v>
      </c>
      <c r="D15047" s="2">
        <v>1</v>
      </c>
      <c r="E15047" s="496">
        <v>3115</v>
      </c>
      <c r="F15047" s="496">
        <v>3115</v>
      </c>
    </row>
    <row r="15048" spans="1:6" ht="45" x14ac:dyDescent="0.2">
      <c r="A15048" s="2">
        <v>15043</v>
      </c>
      <c r="B15048" s="145" t="s">
        <v>19118</v>
      </c>
      <c r="C15048" s="12">
        <v>2101060547</v>
      </c>
      <c r="D15048" s="2">
        <v>1</v>
      </c>
      <c r="E15048" s="496">
        <v>3115</v>
      </c>
      <c r="F15048" s="496">
        <v>3115</v>
      </c>
    </row>
    <row r="15049" spans="1:6" ht="45" x14ac:dyDescent="0.2">
      <c r="A15049" s="2">
        <v>15044</v>
      </c>
      <c r="B15049" s="145" t="s">
        <v>19118</v>
      </c>
      <c r="C15049" s="12">
        <v>2101060548</v>
      </c>
      <c r="D15049" s="2">
        <v>1</v>
      </c>
      <c r="E15049" s="496">
        <v>3115</v>
      </c>
      <c r="F15049" s="496">
        <v>3115</v>
      </c>
    </row>
    <row r="15050" spans="1:6" ht="45" x14ac:dyDescent="0.2">
      <c r="A15050" s="2">
        <v>15045</v>
      </c>
      <c r="B15050" s="145" t="s">
        <v>19118</v>
      </c>
      <c r="C15050" s="12">
        <v>2101060549</v>
      </c>
      <c r="D15050" s="2">
        <v>1</v>
      </c>
      <c r="E15050" s="496">
        <v>3115</v>
      </c>
      <c r="F15050" s="496">
        <v>3115</v>
      </c>
    </row>
    <row r="15051" spans="1:6" ht="45" x14ac:dyDescent="0.2">
      <c r="A15051" s="2">
        <v>15046</v>
      </c>
      <c r="B15051" s="145" t="s">
        <v>19118</v>
      </c>
      <c r="C15051" s="12">
        <v>2101060550</v>
      </c>
      <c r="D15051" s="2">
        <v>1</v>
      </c>
      <c r="E15051" s="496">
        <v>3115</v>
      </c>
      <c r="F15051" s="496">
        <v>3115</v>
      </c>
    </row>
    <row r="15052" spans="1:6" ht="45" x14ac:dyDescent="0.2">
      <c r="A15052" s="2">
        <v>15047</v>
      </c>
      <c r="B15052" s="145" t="s">
        <v>19118</v>
      </c>
      <c r="C15052" s="12">
        <v>2101060551</v>
      </c>
      <c r="D15052" s="2">
        <v>1</v>
      </c>
      <c r="E15052" s="496">
        <v>3115</v>
      </c>
      <c r="F15052" s="496">
        <v>3115</v>
      </c>
    </row>
    <row r="15053" spans="1:6" ht="45" x14ac:dyDescent="0.2">
      <c r="A15053" s="2">
        <v>15048</v>
      </c>
      <c r="B15053" s="145" t="s">
        <v>19118</v>
      </c>
      <c r="C15053" s="12">
        <v>2101060552</v>
      </c>
      <c r="D15053" s="2">
        <v>1</v>
      </c>
      <c r="E15053" s="496">
        <v>3115</v>
      </c>
      <c r="F15053" s="496">
        <v>3115</v>
      </c>
    </row>
    <row r="15054" spans="1:6" ht="45" x14ac:dyDescent="0.2">
      <c r="A15054" s="2">
        <v>15049</v>
      </c>
      <c r="B15054" s="145" t="s">
        <v>19118</v>
      </c>
      <c r="C15054" s="12">
        <v>2101060553</v>
      </c>
      <c r="D15054" s="2">
        <v>1</v>
      </c>
      <c r="E15054" s="496">
        <v>3115</v>
      </c>
      <c r="F15054" s="496">
        <v>3115</v>
      </c>
    </row>
    <row r="15055" spans="1:6" ht="45" x14ac:dyDescent="0.2">
      <c r="A15055" s="2">
        <v>15050</v>
      </c>
      <c r="B15055" s="145" t="s">
        <v>19118</v>
      </c>
      <c r="C15055" s="12">
        <v>2101060554</v>
      </c>
      <c r="D15055" s="2">
        <v>1</v>
      </c>
      <c r="E15055" s="496">
        <v>3115</v>
      </c>
      <c r="F15055" s="496">
        <v>3115</v>
      </c>
    </row>
    <row r="15056" spans="1:6" ht="45" x14ac:dyDescent="0.2">
      <c r="A15056" s="2">
        <v>15051</v>
      </c>
      <c r="B15056" s="145" t="s">
        <v>19118</v>
      </c>
      <c r="C15056" s="12">
        <v>2101060555</v>
      </c>
      <c r="D15056" s="2">
        <v>1</v>
      </c>
      <c r="E15056" s="496">
        <v>3115</v>
      </c>
      <c r="F15056" s="496">
        <v>3115</v>
      </c>
    </row>
    <row r="15057" spans="1:6" ht="45" x14ac:dyDescent="0.2">
      <c r="A15057" s="2">
        <v>15052</v>
      </c>
      <c r="B15057" s="145" t="s">
        <v>19118</v>
      </c>
      <c r="C15057" s="12">
        <v>2101060556</v>
      </c>
      <c r="D15057" s="2">
        <v>1</v>
      </c>
      <c r="E15057" s="496">
        <v>3115</v>
      </c>
      <c r="F15057" s="496">
        <v>3115</v>
      </c>
    </row>
    <row r="15058" spans="1:6" ht="45" x14ac:dyDescent="0.2">
      <c r="A15058" s="2">
        <v>15053</v>
      </c>
      <c r="B15058" s="145" t="s">
        <v>19118</v>
      </c>
      <c r="C15058" s="12">
        <v>2101060557</v>
      </c>
      <c r="D15058" s="2">
        <v>1</v>
      </c>
      <c r="E15058" s="496">
        <v>3115</v>
      </c>
      <c r="F15058" s="496">
        <v>3115</v>
      </c>
    </row>
    <row r="15059" spans="1:6" ht="45" x14ac:dyDescent="0.2">
      <c r="A15059" s="2">
        <v>15054</v>
      </c>
      <c r="B15059" s="145" t="s">
        <v>19118</v>
      </c>
      <c r="C15059" s="12">
        <v>2101060558</v>
      </c>
      <c r="D15059" s="2">
        <v>1</v>
      </c>
      <c r="E15059" s="496">
        <v>3115</v>
      </c>
      <c r="F15059" s="496">
        <v>3115</v>
      </c>
    </row>
    <row r="15060" spans="1:6" ht="45" x14ac:dyDescent="0.2">
      <c r="A15060" s="2">
        <v>15055</v>
      </c>
      <c r="B15060" s="145" t="s">
        <v>19119</v>
      </c>
      <c r="C15060" s="12">
        <v>2101060559</v>
      </c>
      <c r="D15060" s="2">
        <v>1</v>
      </c>
      <c r="E15060" s="496">
        <v>3115</v>
      </c>
      <c r="F15060" s="496">
        <v>3115</v>
      </c>
    </row>
    <row r="15061" spans="1:6" ht="45" x14ac:dyDescent="0.2">
      <c r="A15061" s="2">
        <v>15056</v>
      </c>
      <c r="B15061" s="145" t="s">
        <v>19119</v>
      </c>
      <c r="C15061" s="12">
        <v>2101060560</v>
      </c>
      <c r="D15061" s="2">
        <v>1</v>
      </c>
      <c r="E15061" s="496">
        <v>3115</v>
      </c>
      <c r="F15061" s="496">
        <v>3115</v>
      </c>
    </row>
    <row r="15062" spans="1:6" ht="45" x14ac:dyDescent="0.2">
      <c r="A15062" s="2">
        <v>15057</v>
      </c>
      <c r="B15062" s="145" t="s">
        <v>19119</v>
      </c>
      <c r="C15062" s="12">
        <v>2101060561</v>
      </c>
      <c r="D15062" s="2">
        <v>1</v>
      </c>
      <c r="E15062" s="496">
        <v>3115</v>
      </c>
      <c r="F15062" s="496">
        <v>3115</v>
      </c>
    </row>
    <row r="15063" spans="1:6" ht="45" x14ac:dyDescent="0.2">
      <c r="A15063" s="2">
        <v>15058</v>
      </c>
      <c r="B15063" s="145" t="s">
        <v>19119</v>
      </c>
      <c r="C15063" s="12">
        <v>2101060562</v>
      </c>
      <c r="D15063" s="2">
        <v>1</v>
      </c>
      <c r="E15063" s="496">
        <v>3115</v>
      </c>
      <c r="F15063" s="496">
        <v>3115</v>
      </c>
    </row>
    <row r="15064" spans="1:6" ht="45" x14ac:dyDescent="0.2">
      <c r="A15064" s="2">
        <v>15059</v>
      </c>
      <c r="B15064" s="145" t="s">
        <v>19119</v>
      </c>
      <c r="C15064" s="12">
        <v>2101060563</v>
      </c>
      <c r="D15064" s="2">
        <v>1</v>
      </c>
      <c r="E15064" s="496">
        <v>3115</v>
      </c>
      <c r="F15064" s="496">
        <v>3115</v>
      </c>
    </row>
    <row r="15065" spans="1:6" ht="45" x14ac:dyDescent="0.2">
      <c r="A15065" s="2">
        <v>15060</v>
      </c>
      <c r="B15065" s="145" t="s">
        <v>19119</v>
      </c>
      <c r="C15065" s="12">
        <v>2101060564</v>
      </c>
      <c r="D15065" s="2">
        <v>1</v>
      </c>
      <c r="E15065" s="496">
        <v>3115</v>
      </c>
      <c r="F15065" s="496">
        <v>3115</v>
      </c>
    </row>
    <row r="15066" spans="1:6" ht="45" x14ac:dyDescent="0.2">
      <c r="A15066" s="2">
        <v>15061</v>
      </c>
      <c r="B15066" s="145" t="s">
        <v>19119</v>
      </c>
      <c r="C15066" s="12">
        <v>2101060565</v>
      </c>
      <c r="D15066" s="2">
        <v>1</v>
      </c>
      <c r="E15066" s="496">
        <v>3115</v>
      </c>
      <c r="F15066" s="496">
        <v>3115</v>
      </c>
    </row>
    <row r="15067" spans="1:6" ht="45" x14ac:dyDescent="0.2">
      <c r="A15067" s="2">
        <v>15062</v>
      </c>
      <c r="B15067" s="145" t="s">
        <v>19119</v>
      </c>
      <c r="C15067" s="12">
        <v>2101060566</v>
      </c>
      <c r="D15067" s="2">
        <v>1</v>
      </c>
      <c r="E15067" s="496">
        <v>3115</v>
      </c>
      <c r="F15067" s="496">
        <v>3115</v>
      </c>
    </row>
    <row r="15068" spans="1:6" ht="45" x14ac:dyDescent="0.2">
      <c r="A15068" s="2">
        <v>15063</v>
      </c>
      <c r="B15068" s="145" t="s">
        <v>19119</v>
      </c>
      <c r="C15068" s="12">
        <v>2101060567</v>
      </c>
      <c r="D15068" s="2">
        <v>1</v>
      </c>
      <c r="E15068" s="496">
        <v>3115</v>
      </c>
      <c r="F15068" s="496">
        <v>3115</v>
      </c>
    </row>
    <row r="15069" spans="1:6" ht="45" x14ac:dyDescent="0.2">
      <c r="A15069" s="2">
        <v>15064</v>
      </c>
      <c r="B15069" s="145" t="s">
        <v>19119</v>
      </c>
      <c r="C15069" s="12">
        <v>2101060568</v>
      </c>
      <c r="D15069" s="2">
        <v>1</v>
      </c>
      <c r="E15069" s="496">
        <v>3115</v>
      </c>
      <c r="F15069" s="496">
        <v>3115</v>
      </c>
    </row>
    <row r="15070" spans="1:6" ht="45" x14ac:dyDescent="0.2">
      <c r="A15070" s="2">
        <v>15065</v>
      </c>
      <c r="B15070" s="145" t="s">
        <v>19119</v>
      </c>
      <c r="C15070" s="12">
        <v>2101060569</v>
      </c>
      <c r="D15070" s="2">
        <v>1</v>
      </c>
      <c r="E15070" s="496">
        <v>3115</v>
      </c>
      <c r="F15070" s="496">
        <v>3115</v>
      </c>
    </row>
    <row r="15071" spans="1:6" ht="45" x14ac:dyDescent="0.2">
      <c r="A15071" s="2">
        <v>15066</v>
      </c>
      <c r="B15071" s="145" t="s">
        <v>19119</v>
      </c>
      <c r="C15071" s="12">
        <v>2101060570</v>
      </c>
      <c r="D15071" s="2">
        <v>1</v>
      </c>
      <c r="E15071" s="496">
        <v>3115</v>
      </c>
      <c r="F15071" s="496">
        <v>3115</v>
      </c>
    </row>
    <row r="15072" spans="1:6" ht="45" x14ac:dyDescent="0.2">
      <c r="A15072" s="2">
        <v>15067</v>
      </c>
      <c r="B15072" s="145" t="s">
        <v>19119</v>
      </c>
      <c r="C15072" s="12">
        <v>2101060571</v>
      </c>
      <c r="D15072" s="2">
        <v>1</v>
      </c>
      <c r="E15072" s="496">
        <v>3115</v>
      </c>
      <c r="F15072" s="496">
        <v>3115</v>
      </c>
    </row>
    <row r="15073" spans="1:6" ht="45" x14ac:dyDescent="0.2">
      <c r="A15073" s="2">
        <v>15068</v>
      </c>
      <c r="B15073" s="145" t="s">
        <v>19119</v>
      </c>
      <c r="C15073" s="12">
        <v>2101060572</v>
      </c>
      <c r="D15073" s="2">
        <v>1</v>
      </c>
      <c r="E15073" s="496">
        <v>3115</v>
      </c>
      <c r="F15073" s="496">
        <v>3115</v>
      </c>
    </row>
    <row r="15074" spans="1:6" ht="45" x14ac:dyDescent="0.2">
      <c r="A15074" s="2">
        <v>15069</v>
      </c>
      <c r="B15074" s="145" t="s">
        <v>19119</v>
      </c>
      <c r="C15074" s="12">
        <v>2101060573</v>
      </c>
      <c r="D15074" s="2">
        <v>1</v>
      </c>
      <c r="E15074" s="496">
        <v>3115</v>
      </c>
      <c r="F15074" s="496">
        <v>3115</v>
      </c>
    </row>
    <row r="15075" spans="1:6" ht="45" x14ac:dyDescent="0.2">
      <c r="A15075" s="2">
        <v>15070</v>
      </c>
      <c r="B15075" s="145" t="s">
        <v>19120</v>
      </c>
      <c r="C15075" s="12">
        <v>2101060623</v>
      </c>
      <c r="D15075" s="2">
        <v>1</v>
      </c>
      <c r="E15075" s="496">
        <v>3333.33</v>
      </c>
      <c r="F15075" s="496">
        <v>3333.33</v>
      </c>
    </row>
    <row r="15076" spans="1:6" ht="45" x14ac:dyDescent="0.2">
      <c r="A15076" s="2">
        <v>15071</v>
      </c>
      <c r="B15076" s="145" t="s">
        <v>19121</v>
      </c>
      <c r="C15076" s="12">
        <v>2101060624</v>
      </c>
      <c r="D15076" s="2">
        <v>1</v>
      </c>
      <c r="E15076" s="496">
        <v>3333.33</v>
      </c>
      <c r="F15076" s="496">
        <v>3333.33</v>
      </c>
    </row>
    <row r="15077" spans="1:6" ht="45" x14ac:dyDescent="0.2">
      <c r="A15077" s="2">
        <v>15072</v>
      </c>
      <c r="B15077" s="145" t="s">
        <v>19122</v>
      </c>
      <c r="C15077" s="12">
        <v>2101060625</v>
      </c>
      <c r="D15077" s="2">
        <v>1</v>
      </c>
      <c r="E15077" s="496">
        <v>3333.33</v>
      </c>
      <c r="F15077" s="496">
        <v>3333.33</v>
      </c>
    </row>
    <row r="15078" spans="1:6" ht="45" x14ac:dyDescent="0.2">
      <c r="A15078" s="2">
        <v>15073</v>
      </c>
      <c r="B15078" s="145" t="s">
        <v>19123</v>
      </c>
      <c r="C15078" s="12">
        <v>2101060626</v>
      </c>
      <c r="D15078" s="2">
        <v>1</v>
      </c>
      <c r="E15078" s="496">
        <v>3333.33</v>
      </c>
      <c r="F15078" s="496">
        <v>3333.33</v>
      </c>
    </row>
    <row r="15079" spans="1:6" ht="45" x14ac:dyDescent="0.2">
      <c r="A15079" s="2">
        <v>15074</v>
      </c>
      <c r="B15079" s="145" t="s">
        <v>19124</v>
      </c>
      <c r="C15079" s="12">
        <v>2101060627</v>
      </c>
      <c r="D15079" s="2">
        <v>1</v>
      </c>
      <c r="E15079" s="496">
        <v>3333.33</v>
      </c>
      <c r="F15079" s="496">
        <v>3333.33</v>
      </c>
    </row>
    <row r="15080" spans="1:6" ht="45" x14ac:dyDescent="0.2">
      <c r="A15080" s="2">
        <v>15075</v>
      </c>
      <c r="B15080" s="145" t="s">
        <v>19125</v>
      </c>
      <c r="C15080" s="12">
        <v>2101060628</v>
      </c>
      <c r="D15080" s="2">
        <v>1</v>
      </c>
      <c r="E15080" s="496">
        <v>3333.33</v>
      </c>
      <c r="F15080" s="496">
        <v>3333.33</v>
      </c>
    </row>
    <row r="15081" spans="1:6" ht="45" x14ac:dyDescent="0.2">
      <c r="A15081" s="2">
        <v>15076</v>
      </c>
      <c r="B15081" s="145" t="s">
        <v>19126</v>
      </c>
      <c r="C15081" s="12">
        <v>2101060629</v>
      </c>
      <c r="D15081" s="2">
        <v>1</v>
      </c>
      <c r="E15081" s="496">
        <v>3333.33</v>
      </c>
      <c r="F15081" s="496">
        <v>3333.33</v>
      </c>
    </row>
    <row r="15082" spans="1:6" ht="45" x14ac:dyDescent="0.2">
      <c r="A15082" s="2">
        <v>15077</v>
      </c>
      <c r="B15082" s="145" t="s">
        <v>19127</v>
      </c>
      <c r="C15082" s="12">
        <v>2101060630</v>
      </c>
      <c r="D15082" s="2">
        <v>1</v>
      </c>
      <c r="E15082" s="496">
        <v>3333.33</v>
      </c>
      <c r="F15082" s="496">
        <v>3333.33</v>
      </c>
    </row>
    <row r="15083" spans="1:6" ht="45" x14ac:dyDescent="0.2">
      <c r="A15083" s="2">
        <v>15078</v>
      </c>
      <c r="B15083" s="145" t="s">
        <v>19128</v>
      </c>
      <c r="C15083" s="12">
        <v>2101060631</v>
      </c>
      <c r="D15083" s="2">
        <v>1</v>
      </c>
      <c r="E15083" s="496">
        <v>3333.33</v>
      </c>
      <c r="F15083" s="496">
        <v>3333.33</v>
      </c>
    </row>
    <row r="15084" spans="1:6" ht="45" x14ac:dyDescent="0.2">
      <c r="A15084" s="2">
        <v>15079</v>
      </c>
      <c r="B15084" s="145" t="s">
        <v>19129</v>
      </c>
      <c r="C15084" s="12">
        <v>2101060632</v>
      </c>
      <c r="D15084" s="2">
        <v>1</v>
      </c>
      <c r="E15084" s="496">
        <v>3333.33</v>
      </c>
      <c r="F15084" s="496">
        <v>3333.33</v>
      </c>
    </row>
    <row r="15085" spans="1:6" ht="45" x14ac:dyDescent="0.2">
      <c r="A15085" s="2">
        <v>15080</v>
      </c>
      <c r="B15085" s="145" t="s">
        <v>19130</v>
      </c>
      <c r="C15085" s="12">
        <v>2101060633</v>
      </c>
      <c r="D15085" s="2">
        <v>1</v>
      </c>
      <c r="E15085" s="496">
        <v>3333.34</v>
      </c>
      <c r="F15085" s="496">
        <v>3333.34</v>
      </c>
    </row>
    <row r="15086" spans="1:6" ht="45" x14ac:dyDescent="0.2">
      <c r="A15086" s="2">
        <v>15081</v>
      </c>
      <c r="B15086" s="145" t="s">
        <v>19131</v>
      </c>
      <c r="C15086" s="12">
        <v>2101060634</v>
      </c>
      <c r="D15086" s="2">
        <v>1</v>
      </c>
      <c r="E15086" s="496">
        <v>3333.34</v>
      </c>
      <c r="F15086" s="496">
        <v>3333.34</v>
      </c>
    </row>
    <row r="15087" spans="1:6" ht="45" x14ac:dyDescent="0.2">
      <c r="A15087" s="2">
        <v>15082</v>
      </c>
      <c r="B15087" s="145" t="s">
        <v>19132</v>
      </c>
      <c r="C15087" s="12">
        <v>2101060635</v>
      </c>
      <c r="D15087" s="2">
        <v>1</v>
      </c>
      <c r="E15087" s="496">
        <v>3333.34</v>
      </c>
      <c r="F15087" s="496">
        <v>3333.34</v>
      </c>
    </row>
    <row r="15088" spans="1:6" ht="45" x14ac:dyDescent="0.2">
      <c r="A15088" s="2">
        <v>15083</v>
      </c>
      <c r="B15088" s="145" t="s">
        <v>19133</v>
      </c>
      <c r="C15088" s="12">
        <v>2101060636</v>
      </c>
      <c r="D15088" s="2">
        <v>1</v>
      </c>
      <c r="E15088" s="496">
        <v>3333.34</v>
      </c>
      <c r="F15088" s="496">
        <v>3333.34</v>
      </c>
    </row>
    <row r="15089" spans="1:6" ht="45" x14ac:dyDescent="0.2">
      <c r="A15089" s="2">
        <v>15084</v>
      </c>
      <c r="B15089" s="145" t="s">
        <v>19134</v>
      </c>
      <c r="C15089" s="12">
        <v>2101060637</v>
      </c>
      <c r="D15089" s="2">
        <v>1</v>
      </c>
      <c r="E15089" s="496">
        <v>3333.34</v>
      </c>
      <c r="F15089" s="496">
        <v>3333.34</v>
      </c>
    </row>
    <row r="15090" spans="1:6" ht="22.5" x14ac:dyDescent="0.2">
      <c r="A15090" s="2">
        <v>15085</v>
      </c>
      <c r="B15090" s="145" t="s">
        <v>19135</v>
      </c>
      <c r="C15090" s="12">
        <v>2101060681</v>
      </c>
      <c r="D15090" s="2">
        <v>1</v>
      </c>
      <c r="E15090" s="496">
        <v>3090.66</v>
      </c>
      <c r="F15090" s="496">
        <v>3090.66</v>
      </c>
    </row>
    <row r="15091" spans="1:6" ht="22.5" x14ac:dyDescent="0.2">
      <c r="A15091" s="2">
        <v>15086</v>
      </c>
      <c r="B15091" s="145" t="s">
        <v>19135</v>
      </c>
      <c r="C15091" s="12">
        <v>2101060682</v>
      </c>
      <c r="D15091" s="2">
        <v>1</v>
      </c>
      <c r="E15091" s="496">
        <v>3090.66</v>
      </c>
      <c r="F15091" s="496">
        <v>3090.66</v>
      </c>
    </row>
    <row r="15092" spans="1:6" ht="22.5" x14ac:dyDescent="0.2">
      <c r="A15092" s="2">
        <v>15087</v>
      </c>
      <c r="B15092" s="145" t="s">
        <v>19135</v>
      </c>
      <c r="C15092" s="12">
        <v>2101060683</v>
      </c>
      <c r="D15092" s="2">
        <v>1</v>
      </c>
      <c r="E15092" s="496">
        <v>3090.66</v>
      </c>
      <c r="F15092" s="496">
        <v>3090.66</v>
      </c>
    </row>
    <row r="15093" spans="1:6" ht="22.5" x14ac:dyDescent="0.2">
      <c r="A15093" s="2">
        <v>15088</v>
      </c>
      <c r="B15093" s="145" t="s">
        <v>19135</v>
      </c>
      <c r="C15093" s="12">
        <v>2101060684</v>
      </c>
      <c r="D15093" s="2">
        <v>1</v>
      </c>
      <c r="E15093" s="496">
        <v>3090.66</v>
      </c>
      <c r="F15093" s="496">
        <v>3090.66</v>
      </c>
    </row>
    <row r="15094" spans="1:6" ht="22.5" x14ac:dyDescent="0.2">
      <c r="A15094" s="2">
        <v>15089</v>
      </c>
      <c r="B15094" s="145" t="s">
        <v>19135</v>
      </c>
      <c r="C15094" s="12">
        <v>2101060685</v>
      </c>
      <c r="D15094" s="2">
        <v>1</v>
      </c>
      <c r="E15094" s="496">
        <v>3090.66</v>
      </c>
      <c r="F15094" s="496">
        <v>3090.66</v>
      </c>
    </row>
    <row r="15095" spans="1:6" ht="22.5" x14ac:dyDescent="0.2">
      <c r="A15095" s="2">
        <v>15090</v>
      </c>
      <c r="B15095" s="145" t="s">
        <v>19135</v>
      </c>
      <c r="C15095" s="12">
        <v>2101060686</v>
      </c>
      <c r="D15095" s="2">
        <v>1</v>
      </c>
      <c r="E15095" s="496">
        <v>3090.66</v>
      </c>
      <c r="F15095" s="496">
        <v>3090.66</v>
      </c>
    </row>
    <row r="15096" spans="1:6" ht="22.5" x14ac:dyDescent="0.2">
      <c r="A15096" s="2">
        <v>15091</v>
      </c>
      <c r="B15096" s="145" t="s">
        <v>19135</v>
      </c>
      <c r="C15096" s="12">
        <v>2101060687</v>
      </c>
      <c r="D15096" s="2">
        <v>1</v>
      </c>
      <c r="E15096" s="496">
        <v>3090.66</v>
      </c>
      <c r="F15096" s="496">
        <v>3090.66</v>
      </c>
    </row>
    <row r="15097" spans="1:6" ht="22.5" x14ac:dyDescent="0.2">
      <c r="A15097" s="2">
        <v>15092</v>
      </c>
      <c r="B15097" s="145" t="s">
        <v>19135</v>
      </c>
      <c r="C15097" s="12">
        <v>2101060688</v>
      </c>
      <c r="D15097" s="2">
        <v>1</v>
      </c>
      <c r="E15097" s="496">
        <v>3090.66</v>
      </c>
      <c r="F15097" s="496">
        <v>3090.66</v>
      </c>
    </row>
    <row r="15098" spans="1:6" ht="22.5" x14ac:dyDescent="0.2">
      <c r="A15098" s="2">
        <v>15093</v>
      </c>
      <c r="B15098" s="145" t="s">
        <v>19135</v>
      </c>
      <c r="C15098" s="12">
        <v>2101060689</v>
      </c>
      <c r="D15098" s="2">
        <v>1</v>
      </c>
      <c r="E15098" s="496">
        <v>3090.66</v>
      </c>
      <c r="F15098" s="496">
        <v>3090.66</v>
      </c>
    </row>
    <row r="15099" spans="1:6" ht="22.5" x14ac:dyDescent="0.2">
      <c r="A15099" s="2">
        <v>15094</v>
      </c>
      <c r="B15099" s="145" t="s">
        <v>19135</v>
      </c>
      <c r="C15099" s="12">
        <v>2101060690</v>
      </c>
      <c r="D15099" s="2">
        <v>1</v>
      </c>
      <c r="E15099" s="496">
        <v>3090.66</v>
      </c>
      <c r="F15099" s="496">
        <v>3090.66</v>
      </c>
    </row>
    <row r="15100" spans="1:6" ht="22.5" x14ac:dyDescent="0.2">
      <c r="A15100" s="2">
        <v>15095</v>
      </c>
      <c r="B15100" s="145" t="s">
        <v>19135</v>
      </c>
      <c r="C15100" s="12">
        <v>2101060691</v>
      </c>
      <c r="D15100" s="2">
        <v>1</v>
      </c>
      <c r="E15100" s="496">
        <v>3090.66</v>
      </c>
      <c r="F15100" s="496">
        <v>3090.66</v>
      </c>
    </row>
    <row r="15101" spans="1:6" ht="22.5" x14ac:dyDescent="0.2">
      <c r="A15101" s="2">
        <v>15096</v>
      </c>
      <c r="B15101" s="145" t="s">
        <v>19135</v>
      </c>
      <c r="C15101" s="12">
        <v>2101060692</v>
      </c>
      <c r="D15101" s="2">
        <v>1</v>
      </c>
      <c r="E15101" s="496">
        <v>3090.66</v>
      </c>
      <c r="F15101" s="496">
        <v>3090.66</v>
      </c>
    </row>
    <row r="15102" spans="1:6" ht="22.5" x14ac:dyDescent="0.2">
      <c r="A15102" s="2">
        <v>15097</v>
      </c>
      <c r="B15102" s="145" t="s">
        <v>19135</v>
      </c>
      <c r="C15102" s="12">
        <v>2101060693</v>
      </c>
      <c r="D15102" s="2">
        <v>1</v>
      </c>
      <c r="E15102" s="496">
        <v>3090.66</v>
      </c>
      <c r="F15102" s="496">
        <v>3090.66</v>
      </c>
    </row>
    <row r="15103" spans="1:6" ht="22.5" x14ac:dyDescent="0.2">
      <c r="A15103" s="2">
        <v>15098</v>
      </c>
      <c r="B15103" s="145" t="s">
        <v>19135</v>
      </c>
      <c r="C15103" s="12">
        <v>2101060694</v>
      </c>
      <c r="D15103" s="2">
        <v>1</v>
      </c>
      <c r="E15103" s="496">
        <v>3090.66</v>
      </c>
      <c r="F15103" s="496">
        <v>3090.66</v>
      </c>
    </row>
    <row r="15104" spans="1:6" ht="22.5" x14ac:dyDescent="0.2">
      <c r="A15104" s="2">
        <v>15099</v>
      </c>
      <c r="B15104" s="145" t="s">
        <v>19135</v>
      </c>
      <c r="C15104" s="12">
        <v>2101060695</v>
      </c>
      <c r="D15104" s="2">
        <v>1</v>
      </c>
      <c r="E15104" s="496">
        <v>3090.66</v>
      </c>
      <c r="F15104" s="496">
        <v>3090.66</v>
      </c>
    </row>
    <row r="15105" spans="1:6" ht="33.75" x14ac:dyDescent="0.2">
      <c r="A15105" s="2">
        <v>15100</v>
      </c>
      <c r="B15105" s="145" t="s">
        <v>19136</v>
      </c>
      <c r="C15105" s="12">
        <v>1101040545</v>
      </c>
      <c r="D15105" s="2">
        <v>1</v>
      </c>
      <c r="E15105" s="496">
        <v>55945</v>
      </c>
      <c r="F15105" s="496">
        <v>26107.759999999998</v>
      </c>
    </row>
    <row r="15106" spans="1:6" ht="33.75" x14ac:dyDescent="0.2">
      <c r="A15106" s="2">
        <v>15101</v>
      </c>
      <c r="B15106" s="145" t="s">
        <v>19136</v>
      </c>
      <c r="C15106" s="12">
        <v>1101040546</v>
      </c>
      <c r="D15106" s="2">
        <v>1</v>
      </c>
      <c r="E15106" s="496">
        <v>55945</v>
      </c>
      <c r="F15106" s="509">
        <v>26107.759999999998</v>
      </c>
    </row>
    <row r="15107" spans="1:6" ht="33.75" x14ac:dyDescent="0.2">
      <c r="A15107" s="2">
        <v>15102</v>
      </c>
      <c r="B15107" s="145" t="s">
        <v>19136</v>
      </c>
      <c r="C15107" s="12">
        <v>1101040547</v>
      </c>
      <c r="D15107" s="2">
        <v>1</v>
      </c>
      <c r="E15107" s="496">
        <v>55945</v>
      </c>
      <c r="F15107" s="509">
        <v>26107.759999999998</v>
      </c>
    </row>
    <row r="15108" spans="1:6" ht="33.75" x14ac:dyDescent="0.2">
      <c r="A15108" s="2">
        <v>15103</v>
      </c>
      <c r="B15108" s="145" t="s">
        <v>19136</v>
      </c>
      <c r="C15108" s="12">
        <v>1101040548</v>
      </c>
      <c r="D15108" s="2">
        <v>1</v>
      </c>
      <c r="E15108" s="496">
        <v>55945.72</v>
      </c>
      <c r="F15108" s="509">
        <v>26107.78</v>
      </c>
    </row>
    <row r="15109" spans="1:6" ht="45" x14ac:dyDescent="0.2">
      <c r="A15109" s="2">
        <v>15104</v>
      </c>
      <c r="B15109" s="145" t="s">
        <v>19137</v>
      </c>
      <c r="C15109" s="12">
        <v>1101040541</v>
      </c>
      <c r="D15109" s="2">
        <v>1</v>
      </c>
      <c r="E15109" s="496">
        <v>28106.35</v>
      </c>
      <c r="F15109" s="510">
        <v>28106.35</v>
      </c>
    </row>
    <row r="15110" spans="1:6" x14ac:dyDescent="0.2">
      <c r="A15110" s="2">
        <v>15105</v>
      </c>
      <c r="B15110" s="145" t="s">
        <v>19138</v>
      </c>
      <c r="C15110" s="12">
        <v>1101040543</v>
      </c>
      <c r="D15110" s="2">
        <v>1</v>
      </c>
      <c r="E15110" s="496">
        <v>5206.3</v>
      </c>
      <c r="F15110" s="510">
        <v>5206.3</v>
      </c>
    </row>
    <row r="15111" spans="1:6" ht="22.5" x14ac:dyDescent="0.2">
      <c r="A15111" s="2">
        <v>15106</v>
      </c>
      <c r="B15111" s="145" t="s">
        <v>19139</v>
      </c>
      <c r="C15111" s="12">
        <v>1101040544</v>
      </c>
      <c r="D15111" s="2">
        <v>1</v>
      </c>
      <c r="E15111" s="496">
        <v>39810.5</v>
      </c>
      <c r="F15111" s="510">
        <v>39810.5</v>
      </c>
    </row>
    <row r="15112" spans="1:6" x14ac:dyDescent="0.2">
      <c r="A15112" s="2">
        <v>15107</v>
      </c>
      <c r="B15112" s="145" t="s">
        <v>19140</v>
      </c>
      <c r="C15112" s="12">
        <v>1101040542</v>
      </c>
      <c r="D15112" s="2">
        <v>1</v>
      </c>
      <c r="E15112" s="496">
        <v>16159.23</v>
      </c>
      <c r="F15112" s="510">
        <v>16159.23</v>
      </c>
    </row>
    <row r="15113" spans="1:6" ht="33.75" x14ac:dyDescent="0.2">
      <c r="A15113" s="2">
        <v>15108</v>
      </c>
      <c r="B15113" s="145" t="s">
        <v>19141</v>
      </c>
      <c r="C15113" s="12">
        <v>1101040446</v>
      </c>
      <c r="D15113" s="2">
        <v>1</v>
      </c>
      <c r="E15113" s="496">
        <v>31137.06</v>
      </c>
      <c r="F15113" s="511">
        <v>31137.06</v>
      </c>
    </row>
    <row r="15114" spans="1:6" ht="22.5" x14ac:dyDescent="0.2">
      <c r="A15114" s="2">
        <v>15109</v>
      </c>
      <c r="B15114" s="145" t="s">
        <v>19142</v>
      </c>
      <c r="C15114" s="12" t="s">
        <v>19496</v>
      </c>
      <c r="D15114" s="2">
        <v>1</v>
      </c>
      <c r="E15114" s="496">
        <v>21712.44</v>
      </c>
      <c r="F15114" s="496">
        <v>21712.44</v>
      </c>
    </row>
    <row r="15115" spans="1:6" ht="22.5" x14ac:dyDescent="0.2">
      <c r="A15115" s="2">
        <v>15110</v>
      </c>
      <c r="B15115" s="145" t="s">
        <v>19143</v>
      </c>
      <c r="C15115" s="12" t="s">
        <v>19497</v>
      </c>
      <c r="D15115" s="2">
        <v>1</v>
      </c>
      <c r="E15115" s="496">
        <v>3618.74</v>
      </c>
      <c r="F15115" s="496">
        <v>3618.74</v>
      </c>
    </row>
    <row r="15116" spans="1:6" ht="22.5" x14ac:dyDescent="0.2">
      <c r="A15116" s="2">
        <v>15111</v>
      </c>
      <c r="B15116" s="145" t="s">
        <v>19144</v>
      </c>
      <c r="C15116" s="12">
        <v>2101060684</v>
      </c>
      <c r="D15116" s="2">
        <v>1</v>
      </c>
      <c r="E15116" s="496">
        <v>11403</v>
      </c>
      <c r="F15116" s="496">
        <v>11403</v>
      </c>
    </row>
    <row r="15117" spans="1:6" x14ac:dyDescent="0.2">
      <c r="A15117" s="2">
        <v>15112</v>
      </c>
      <c r="B15117" s="145" t="s">
        <v>2112</v>
      </c>
      <c r="C15117" s="12" t="s">
        <v>19498</v>
      </c>
      <c r="D15117" s="2">
        <v>1</v>
      </c>
      <c r="E15117" s="496">
        <v>33660</v>
      </c>
      <c r="F15117" s="496">
        <v>33660</v>
      </c>
    </row>
    <row r="15118" spans="1:6" x14ac:dyDescent="0.2">
      <c r="A15118" s="2">
        <v>15113</v>
      </c>
      <c r="B15118" s="145" t="s">
        <v>2112</v>
      </c>
      <c r="C15118" s="12" t="s">
        <v>19499</v>
      </c>
      <c r="D15118" s="2">
        <v>1</v>
      </c>
      <c r="E15118" s="496">
        <v>14000</v>
      </c>
      <c r="F15118" s="496">
        <v>14000</v>
      </c>
    </row>
    <row r="15119" spans="1:6" x14ac:dyDescent="0.2">
      <c r="A15119" s="2">
        <v>15114</v>
      </c>
      <c r="B15119" s="145" t="s">
        <v>2112</v>
      </c>
      <c r="C15119" s="12" t="s">
        <v>19500</v>
      </c>
      <c r="D15119" s="2">
        <v>1</v>
      </c>
      <c r="E15119" s="496">
        <v>14000</v>
      </c>
      <c r="F15119" s="496">
        <v>14000</v>
      </c>
    </row>
    <row r="15120" spans="1:6" x14ac:dyDescent="0.2">
      <c r="A15120" s="2">
        <v>15115</v>
      </c>
      <c r="B15120" s="145" t="s">
        <v>2112</v>
      </c>
      <c r="C15120" s="12" t="s">
        <v>19501</v>
      </c>
      <c r="D15120" s="2">
        <v>1</v>
      </c>
      <c r="E15120" s="496">
        <v>14000</v>
      </c>
      <c r="F15120" s="496">
        <v>14000</v>
      </c>
    </row>
    <row r="15121" spans="1:6" x14ac:dyDescent="0.2">
      <c r="A15121" s="2">
        <v>15116</v>
      </c>
      <c r="B15121" s="145" t="s">
        <v>2112</v>
      </c>
      <c r="C15121" s="12" t="s">
        <v>19502</v>
      </c>
      <c r="D15121" s="2">
        <v>1</v>
      </c>
      <c r="E15121" s="496">
        <v>14000</v>
      </c>
      <c r="F15121" s="496">
        <v>14000</v>
      </c>
    </row>
    <row r="15122" spans="1:6" x14ac:dyDescent="0.2">
      <c r="A15122" s="2">
        <v>15117</v>
      </c>
      <c r="B15122" s="145" t="s">
        <v>2112</v>
      </c>
      <c r="C15122" s="12" t="s">
        <v>19503</v>
      </c>
      <c r="D15122" s="2">
        <v>1</v>
      </c>
      <c r="E15122" s="496">
        <v>14000</v>
      </c>
      <c r="F15122" s="496">
        <v>14000</v>
      </c>
    </row>
    <row r="15123" spans="1:6" x14ac:dyDescent="0.2">
      <c r="A15123" s="2">
        <v>15118</v>
      </c>
      <c r="B15123" s="145" t="s">
        <v>2112</v>
      </c>
      <c r="C15123" s="12" t="s">
        <v>19504</v>
      </c>
      <c r="D15123" s="2">
        <v>1</v>
      </c>
      <c r="E15123" s="496">
        <v>19000</v>
      </c>
      <c r="F15123" s="496">
        <v>19000</v>
      </c>
    </row>
    <row r="15124" spans="1:6" x14ac:dyDescent="0.2">
      <c r="A15124" s="2">
        <v>15119</v>
      </c>
      <c r="B15124" s="145" t="s">
        <v>2112</v>
      </c>
      <c r="C15124" s="12" t="s">
        <v>19505</v>
      </c>
      <c r="D15124" s="2">
        <v>1</v>
      </c>
      <c r="E15124" s="496">
        <v>19000</v>
      </c>
      <c r="F15124" s="496">
        <v>19000</v>
      </c>
    </row>
    <row r="15125" spans="1:6" ht="56.25" x14ac:dyDescent="0.2">
      <c r="A15125" s="2">
        <v>15120</v>
      </c>
      <c r="B15125" s="145" t="s">
        <v>19145</v>
      </c>
      <c r="C15125" s="12" t="s">
        <v>19506</v>
      </c>
      <c r="D15125" s="2">
        <v>1</v>
      </c>
      <c r="E15125" s="496">
        <v>20713.72</v>
      </c>
      <c r="F15125" s="496">
        <v>20713.72</v>
      </c>
    </row>
    <row r="15126" spans="1:6" x14ac:dyDescent="0.2">
      <c r="A15126" s="2">
        <v>15121</v>
      </c>
      <c r="B15126" s="145" t="s">
        <v>19146</v>
      </c>
      <c r="C15126" s="12">
        <v>1101040553</v>
      </c>
      <c r="D15126" s="2">
        <v>1</v>
      </c>
      <c r="E15126" s="496">
        <v>3700</v>
      </c>
      <c r="F15126" s="496">
        <v>3700</v>
      </c>
    </row>
    <row r="15127" spans="1:6" x14ac:dyDescent="0.2">
      <c r="A15127" s="2">
        <v>15122</v>
      </c>
      <c r="B15127" s="145" t="s">
        <v>19146</v>
      </c>
      <c r="C15127" s="12">
        <v>1101040554</v>
      </c>
      <c r="D15127" s="2">
        <v>1</v>
      </c>
      <c r="E15127" s="496">
        <v>3700</v>
      </c>
      <c r="F15127" s="496">
        <v>3700</v>
      </c>
    </row>
    <row r="15128" spans="1:6" ht="33.75" x14ac:dyDescent="0.2">
      <c r="A15128" s="2">
        <v>15123</v>
      </c>
      <c r="B15128" s="145" t="s">
        <v>19147</v>
      </c>
      <c r="C15128" s="12">
        <v>1101040607</v>
      </c>
      <c r="D15128" s="2">
        <v>1</v>
      </c>
      <c r="E15128" s="496">
        <v>34300</v>
      </c>
      <c r="F15128" s="496">
        <v>34300</v>
      </c>
    </row>
    <row r="15129" spans="1:6" ht="33.75" x14ac:dyDescent="0.2">
      <c r="A15129" s="2">
        <v>15124</v>
      </c>
      <c r="B15129" s="145" t="s">
        <v>19148</v>
      </c>
      <c r="C15129" s="12">
        <v>1101040606</v>
      </c>
      <c r="D15129" s="2">
        <v>1</v>
      </c>
      <c r="E15129" s="496">
        <v>18000</v>
      </c>
      <c r="F15129" s="496">
        <v>18000</v>
      </c>
    </row>
    <row r="15130" spans="1:6" x14ac:dyDescent="0.2">
      <c r="A15130" s="2">
        <v>15125</v>
      </c>
      <c r="B15130" s="145" t="s">
        <v>4392</v>
      </c>
      <c r="C15130" s="12">
        <v>2101060577</v>
      </c>
      <c r="D15130" s="2">
        <v>1</v>
      </c>
      <c r="E15130" s="496">
        <v>5740</v>
      </c>
      <c r="F15130" s="496">
        <v>5740</v>
      </c>
    </row>
    <row r="15131" spans="1:6" x14ac:dyDescent="0.2">
      <c r="A15131" s="2">
        <v>15126</v>
      </c>
      <c r="B15131" s="145" t="s">
        <v>19149</v>
      </c>
      <c r="C15131" s="12">
        <v>2101060621</v>
      </c>
      <c r="D15131" s="2">
        <v>1</v>
      </c>
      <c r="E15131" s="496">
        <v>3086.5</v>
      </c>
      <c r="F15131" s="496">
        <v>3086.5</v>
      </c>
    </row>
    <row r="15132" spans="1:6" x14ac:dyDescent="0.2">
      <c r="A15132" s="2">
        <v>15127</v>
      </c>
      <c r="B15132" s="145" t="s">
        <v>19149</v>
      </c>
      <c r="C15132" s="12">
        <v>2101060104</v>
      </c>
      <c r="D15132" s="2">
        <v>1</v>
      </c>
      <c r="E15132" s="496">
        <v>3665</v>
      </c>
      <c r="F15132" s="496">
        <v>3665</v>
      </c>
    </row>
    <row r="15133" spans="1:6" x14ac:dyDescent="0.2">
      <c r="A15133" s="2">
        <v>15128</v>
      </c>
      <c r="B15133" s="145" t="s">
        <v>19150</v>
      </c>
      <c r="C15133" s="12">
        <v>2101060607</v>
      </c>
      <c r="D15133" s="2">
        <v>1</v>
      </c>
      <c r="E15133" s="496">
        <v>27800</v>
      </c>
      <c r="F15133" s="496">
        <v>27800</v>
      </c>
    </row>
    <row r="15134" spans="1:6" ht="22.5" x14ac:dyDescent="0.2">
      <c r="A15134" s="2">
        <v>15129</v>
      </c>
      <c r="B15134" s="145" t="s">
        <v>5845</v>
      </c>
      <c r="C15134" s="12">
        <v>1101040494</v>
      </c>
      <c r="D15134" s="2">
        <v>1</v>
      </c>
      <c r="E15134" s="496">
        <v>5252</v>
      </c>
      <c r="F15134" s="496">
        <v>5252</v>
      </c>
    </row>
    <row r="15135" spans="1:6" ht="22.5" x14ac:dyDescent="0.2">
      <c r="A15135" s="2">
        <v>15130</v>
      </c>
      <c r="B15135" s="145" t="s">
        <v>5845</v>
      </c>
      <c r="C15135" s="12">
        <v>2101060644</v>
      </c>
      <c r="D15135" s="2">
        <v>1</v>
      </c>
      <c r="E15135" s="496">
        <v>6365</v>
      </c>
      <c r="F15135" s="496">
        <v>6365</v>
      </c>
    </row>
    <row r="15136" spans="1:6" ht="22.5" x14ac:dyDescent="0.2">
      <c r="A15136" s="2">
        <v>15131</v>
      </c>
      <c r="B15136" s="145" t="s">
        <v>19151</v>
      </c>
      <c r="C15136" s="12" t="s">
        <v>19507</v>
      </c>
      <c r="D15136" s="2">
        <v>1</v>
      </c>
      <c r="E15136" s="496">
        <v>7748.16</v>
      </c>
      <c r="F15136" s="496">
        <v>7748.16</v>
      </c>
    </row>
    <row r="15137" spans="1:6" x14ac:dyDescent="0.2">
      <c r="A15137" s="2">
        <v>15132</v>
      </c>
      <c r="B15137" s="145" t="s">
        <v>14946</v>
      </c>
      <c r="C15137" s="12">
        <v>210106086</v>
      </c>
      <c r="D15137" s="2">
        <v>1</v>
      </c>
      <c r="E15137" s="496">
        <v>5090</v>
      </c>
      <c r="F15137" s="496">
        <v>5090</v>
      </c>
    </row>
    <row r="15138" spans="1:6" ht="22.5" x14ac:dyDescent="0.2">
      <c r="A15138" s="2">
        <v>15133</v>
      </c>
      <c r="B15138" s="145" t="s">
        <v>19152</v>
      </c>
      <c r="C15138" s="12">
        <v>210106087</v>
      </c>
      <c r="D15138" s="2">
        <v>1</v>
      </c>
      <c r="E15138" s="496">
        <v>5090</v>
      </c>
      <c r="F15138" s="496">
        <v>5090</v>
      </c>
    </row>
    <row r="15139" spans="1:6" ht="22.5" x14ac:dyDescent="0.2">
      <c r="A15139" s="2">
        <v>15134</v>
      </c>
      <c r="B15139" s="145" t="s">
        <v>19153</v>
      </c>
      <c r="C15139" s="12" t="s">
        <v>19508</v>
      </c>
      <c r="D15139" s="2">
        <v>1</v>
      </c>
      <c r="E15139" s="498">
        <v>832.75</v>
      </c>
      <c r="F15139" s="498">
        <v>832.75</v>
      </c>
    </row>
    <row r="15140" spans="1:6" x14ac:dyDescent="0.2">
      <c r="A15140" s="2">
        <v>15135</v>
      </c>
      <c r="B15140" s="145" t="s">
        <v>19154</v>
      </c>
      <c r="C15140" s="12">
        <v>1101040538</v>
      </c>
      <c r="D15140" s="2">
        <v>1</v>
      </c>
      <c r="E15140" s="498">
        <v>34232</v>
      </c>
      <c r="F15140" s="498">
        <v>34232</v>
      </c>
    </row>
    <row r="15141" spans="1:6" x14ac:dyDescent="0.2">
      <c r="A15141" s="2">
        <v>15136</v>
      </c>
      <c r="B15141" s="145" t="s">
        <v>12502</v>
      </c>
      <c r="C15141" s="12">
        <v>1101040585</v>
      </c>
      <c r="D15141" s="2">
        <v>1</v>
      </c>
      <c r="E15141" s="498">
        <v>54990</v>
      </c>
      <c r="F15141" s="498">
        <v>13747.5</v>
      </c>
    </row>
    <row r="15142" spans="1:6" ht="22.5" x14ac:dyDescent="0.2">
      <c r="A15142" s="2">
        <v>15137</v>
      </c>
      <c r="B15142" s="145" t="s">
        <v>19155</v>
      </c>
      <c r="C15142" s="12">
        <v>1104040579</v>
      </c>
      <c r="D15142" s="2">
        <v>1</v>
      </c>
      <c r="E15142" s="498">
        <v>115020</v>
      </c>
      <c r="F15142" s="498">
        <v>28775</v>
      </c>
    </row>
    <row r="15143" spans="1:6" ht="22.5" x14ac:dyDescent="0.2">
      <c r="A15143" s="2">
        <v>15138</v>
      </c>
      <c r="B15143" s="145" t="s">
        <v>19156</v>
      </c>
      <c r="C15143" s="12">
        <v>1101040587</v>
      </c>
      <c r="D15143" s="2">
        <v>1</v>
      </c>
      <c r="E15143" s="498">
        <v>32059</v>
      </c>
      <c r="F15143" s="498">
        <v>32059</v>
      </c>
    </row>
    <row r="15144" spans="1:6" x14ac:dyDescent="0.2">
      <c r="A15144" s="2">
        <v>15139</v>
      </c>
      <c r="B15144" s="145" t="s">
        <v>19157</v>
      </c>
      <c r="C15144" s="12">
        <v>1101040601</v>
      </c>
      <c r="D15144" s="2">
        <v>1</v>
      </c>
      <c r="E15144" s="498">
        <v>5400</v>
      </c>
      <c r="F15144" s="498">
        <v>5400</v>
      </c>
    </row>
    <row r="15145" spans="1:6" x14ac:dyDescent="0.2">
      <c r="A15145" s="2">
        <v>15140</v>
      </c>
      <c r="B15145" s="145" t="s">
        <v>4692</v>
      </c>
      <c r="C15145" s="12">
        <v>1101040539</v>
      </c>
      <c r="D15145" s="2">
        <v>1</v>
      </c>
      <c r="E15145" s="496">
        <v>16104</v>
      </c>
      <c r="F15145" s="496">
        <v>16104</v>
      </c>
    </row>
    <row r="15146" spans="1:6" x14ac:dyDescent="0.2">
      <c r="A15146" s="2">
        <v>15141</v>
      </c>
      <c r="B15146" s="145" t="s">
        <v>19158</v>
      </c>
      <c r="C15146" s="12">
        <v>1360208</v>
      </c>
      <c r="D15146" s="2">
        <v>1</v>
      </c>
      <c r="E15146" s="496">
        <v>5550</v>
      </c>
      <c r="F15146" s="496">
        <v>5550</v>
      </c>
    </row>
    <row r="15147" spans="1:6" x14ac:dyDescent="0.2">
      <c r="A15147" s="2">
        <v>15142</v>
      </c>
      <c r="B15147" s="145" t="s">
        <v>3975</v>
      </c>
      <c r="C15147" s="12" t="s">
        <v>19509</v>
      </c>
      <c r="D15147" s="2">
        <v>1</v>
      </c>
      <c r="E15147" s="496">
        <v>5898.83</v>
      </c>
      <c r="F15147" s="496">
        <v>5898.83</v>
      </c>
    </row>
    <row r="15148" spans="1:6" x14ac:dyDescent="0.2">
      <c r="A15148" s="2">
        <v>15143</v>
      </c>
      <c r="B15148" s="145" t="s">
        <v>19159</v>
      </c>
      <c r="C15148" s="12">
        <v>1101040470</v>
      </c>
      <c r="D15148" s="2">
        <v>1</v>
      </c>
      <c r="E15148" s="496">
        <v>3561</v>
      </c>
      <c r="F15148" s="496">
        <v>3561</v>
      </c>
    </row>
    <row r="15149" spans="1:6" x14ac:dyDescent="0.2">
      <c r="A15149" s="2">
        <v>15144</v>
      </c>
      <c r="B15149" s="145" t="s">
        <v>19159</v>
      </c>
      <c r="C15149" s="12">
        <v>1101040471</v>
      </c>
      <c r="D15149" s="2">
        <v>1</v>
      </c>
      <c r="E15149" s="496">
        <v>3561</v>
      </c>
      <c r="F15149" s="496">
        <v>3561</v>
      </c>
    </row>
    <row r="15150" spans="1:6" x14ac:dyDescent="0.2">
      <c r="A15150" s="2">
        <v>15145</v>
      </c>
      <c r="B15150" s="145" t="s">
        <v>19159</v>
      </c>
      <c r="C15150" s="12">
        <v>1101040472</v>
      </c>
      <c r="D15150" s="2">
        <v>1</v>
      </c>
      <c r="E15150" s="496">
        <v>3561</v>
      </c>
      <c r="F15150" s="496">
        <v>3561</v>
      </c>
    </row>
    <row r="15151" spans="1:6" x14ac:dyDescent="0.2">
      <c r="A15151" s="2">
        <v>15146</v>
      </c>
      <c r="B15151" s="145" t="s">
        <v>19159</v>
      </c>
      <c r="C15151" s="12">
        <v>1101040473</v>
      </c>
      <c r="D15151" s="2">
        <v>1</v>
      </c>
      <c r="E15151" s="496">
        <v>3561</v>
      </c>
      <c r="F15151" s="496">
        <v>3561</v>
      </c>
    </row>
    <row r="15152" spans="1:6" x14ac:dyDescent="0.2">
      <c r="A15152" s="2">
        <v>15147</v>
      </c>
      <c r="B15152" s="145" t="s">
        <v>19159</v>
      </c>
      <c r="C15152" s="12">
        <v>1101040474</v>
      </c>
      <c r="D15152" s="2">
        <v>1</v>
      </c>
      <c r="E15152" s="496">
        <v>3561</v>
      </c>
      <c r="F15152" s="496">
        <v>3561</v>
      </c>
    </row>
    <row r="15153" spans="1:6" x14ac:dyDescent="0.2">
      <c r="A15153" s="2">
        <v>15148</v>
      </c>
      <c r="B15153" s="145" t="s">
        <v>19159</v>
      </c>
      <c r="C15153" s="12">
        <v>1101040475</v>
      </c>
      <c r="D15153" s="2">
        <v>1</v>
      </c>
      <c r="E15153" s="496">
        <v>3561</v>
      </c>
      <c r="F15153" s="496">
        <v>3561</v>
      </c>
    </row>
    <row r="15154" spans="1:6" x14ac:dyDescent="0.2">
      <c r="A15154" s="2">
        <v>15149</v>
      </c>
      <c r="B15154" s="145" t="s">
        <v>19159</v>
      </c>
      <c r="C15154" s="12">
        <v>1101040476</v>
      </c>
      <c r="D15154" s="2">
        <v>1</v>
      </c>
      <c r="E15154" s="496">
        <v>3561</v>
      </c>
      <c r="F15154" s="496">
        <v>3561</v>
      </c>
    </row>
    <row r="15155" spans="1:6" x14ac:dyDescent="0.2">
      <c r="A15155" s="2">
        <v>15150</v>
      </c>
      <c r="B15155" s="145" t="s">
        <v>19159</v>
      </c>
      <c r="C15155" s="12">
        <v>1101040477</v>
      </c>
      <c r="D15155" s="2">
        <v>1</v>
      </c>
      <c r="E15155" s="496">
        <v>3561</v>
      </c>
      <c r="F15155" s="496">
        <v>3561</v>
      </c>
    </row>
    <row r="15156" spans="1:6" x14ac:dyDescent="0.2">
      <c r="A15156" s="2">
        <v>15151</v>
      </c>
      <c r="B15156" s="145" t="s">
        <v>19159</v>
      </c>
      <c r="C15156" s="12">
        <v>1101040478</v>
      </c>
      <c r="D15156" s="2">
        <v>1</v>
      </c>
      <c r="E15156" s="496">
        <v>3561</v>
      </c>
      <c r="F15156" s="496">
        <v>3561</v>
      </c>
    </row>
    <row r="15157" spans="1:6" x14ac:dyDescent="0.2">
      <c r="A15157" s="2">
        <v>15152</v>
      </c>
      <c r="B15157" s="145" t="s">
        <v>19159</v>
      </c>
      <c r="C15157" s="12">
        <v>1101040479</v>
      </c>
      <c r="D15157" s="2">
        <v>1</v>
      </c>
      <c r="E15157" s="496">
        <v>3561</v>
      </c>
      <c r="F15157" s="496">
        <v>3561</v>
      </c>
    </row>
    <row r="15158" spans="1:6" x14ac:dyDescent="0.2">
      <c r="A15158" s="2">
        <v>15153</v>
      </c>
      <c r="B15158" s="145" t="s">
        <v>19160</v>
      </c>
      <c r="C15158" s="12">
        <v>1101040492</v>
      </c>
      <c r="D15158" s="2">
        <v>1</v>
      </c>
      <c r="E15158" s="496">
        <v>4743</v>
      </c>
      <c r="F15158" s="496">
        <v>4743</v>
      </c>
    </row>
    <row r="15159" spans="1:6" x14ac:dyDescent="0.2">
      <c r="A15159" s="2">
        <v>15154</v>
      </c>
      <c r="B15159" s="145" t="s">
        <v>5571</v>
      </c>
      <c r="C15159" s="12" t="s">
        <v>19510</v>
      </c>
      <c r="D15159" s="2">
        <v>1</v>
      </c>
      <c r="E15159" s="496">
        <v>8533.25</v>
      </c>
      <c r="F15159" s="496">
        <v>8533.25</v>
      </c>
    </row>
    <row r="15160" spans="1:6" x14ac:dyDescent="0.2">
      <c r="A15160" s="2">
        <v>15155</v>
      </c>
      <c r="B15160" s="145" t="s">
        <v>5571</v>
      </c>
      <c r="C15160" s="12" t="s">
        <v>19511</v>
      </c>
      <c r="D15160" s="2">
        <v>1</v>
      </c>
      <c r="E15160" s="496">
        <v>8533.25</v>
      </c>
      <c r="F15160" s="496">
        <v>8533.25</v>
      </c>
    </row>
    <row r="15161" spans="1:6" x14ac:dyDescent="0.2">
      <c r="A15161" s="2">
        <v>15156</v>
      </c>
      <c r="B15161" s="145" t="s">
        <v>5571</v>
      </c>
      <c r="C15161" s="12" t="s">
        <v>19512</v>
      </c>
      <c r="D15161" s="2">
        <v>1</v>
      </c>
      <c r="E15161" s="496">
        <v>8533.25</v>
      </c>
      <c r="F15161" s="496">
        <v>8533.25</v>
      </c>
    </row>
    <row r="15162" spans="1:6" x14ac:dyDescent="0.2">
      <c r="A15162" s="2">
        <v>15157</v>
      </c>
      <c r="B15162" s="145" t="s">
        <v>4447</v>
      </c>
      <c r="C15162" s="12">
        <v>1101040521</v>
      </c>
      <c r="D15162" s="2">
        <v>1</v>
      </c>
      <c r="E15162" s="496">
        <v>8387.69</v>
      </c>
      <c r="F15162" s="496">
        <v>8387.69</v>
      </c>
    </row>
    <row r="15163" spans="1:6" x14ac:dyDescent="0.2">
      <c r="A15163" s="2">
        <v>15158</v>
      </c>
      <c r="B15163" s="145" t="s">
        <v>19161</v>
      </c>
      <c r="C15163" s="12">
        <v>1101040528</v>
      </c>
      <c r="D15163" s="2">
        <v>1</v>
      </c>
      <c r="E15163" s="496">
        <v>3825</v>
      </c>
      <c r="F15163" s="496">
        <v>3825</v>
      </c>
    </row>
    <row r="15164" spans="1:6" x14ac:dyDescent="0.2">
      <c r="A15164" s="2">
        <v>15159</v>
      </c>
      <c r="B15164" s="145" t="s">
        <v>19162</v>
      </c>
      <c r="C15164" s="12">
        <v>1101040529</v>
      </c>
      <c r="D15164" s="2">
        <v>1</v>
      </c>
      <c r="E15164" s="496">
        <v>3825</v>
      </c>
      <c r="F15164" s="496">
        <v>3825</v>
      </c>
    </row>
    <row r="15165" spans="1:6" x14ac:dyDescent="0.2">
      <c r="A15165" s="2">
        <v>15160</v>
      </c>
      <c r="B15165" s="145" t="s">
        <v>19163</v>
      </c>
      <c r="C15165" s="12">
        <v>1101040530</v>
      </c>
      <c r="D15165" s="2">
        <v>1</v>
      </c>
      <c r="E15165" s="496">
        <v>3825</v>
      </c>
      <c r="F15165" s="496">
        <v>3825</v>
      </c>
    </row>
    <row r="15166" spans="1:6" x14ac:dyDescent="0.2">
      <c r="A15166" s="2">
        <v>15161</v>
      </c>
      <c r="B15166" s="145" t="s">
        <v>19164</v>
      </c>
      <c r="C15166" s="12">
        <v>1101040531</v>
      </c>
      <c r="D15166" s="2">
        <v>1</v>
      </c>
      <c r="E15166" s="496">
        <v>3825</v>
      </c>
      <c r="F15166" s="496">
        <v>3825</v>
      </c>
    </row>
    <row r="15167" spans="1:6" x14ac:dyDescent="0.2">
      <c r="A15167" s="2">
        <v>15162</v>
      </c>
      <c r="B15167" s="145" t="s">
        <v>19165</v>
      </c>
      <c r="C15167" s="12">
        <v>1104040580</v>
      </c>
      <c r="D15167" s="2">
        <v>1</v>
      </c>
      <c r="E15167" s="496">
        <v>18351</v>
      </c>
      <c r="F15167" s="496">
        <v>18351</v>
      </c>
    </row>
    <row r="15168" spans="1:6" x14ac:dyDescent="0.2">
      <c r="A15168" s="2">
        <v>15163</v>
      </c>
      <c r="B15168" s="145" t="s">
        <v>19166</v>
      </c>
      <c r="C15168" s="12">
        <v>1104040581</v>
      </c>
      <c r="D15168" s="2">
        <v>1</v>
      </c>
      <c r="E15168" s="496">
        <v>18351</v>
      </c>
      <c r="F15168" s="496">
        <v>18351</v>
      </c>
    </row>
    <row r="15169" spans="1:6" ht="22.5" x14ac:dyDescent="0.2">
      <c r="A15169" s="2">
        <v>15164</v>
      </c>
      <c r="B15169" s="145" t="s">
        <v>19167</v>
      </c>
      <c r="C15169" s="12">
        <v>2101060591</v>
      </c>
      <c r="D15169" s="2">
        <v>1</v>
      </c>
      <c r="E15169" s="496">
        <v>3060</v>
      </c>
      <c r="F15169" s="496">
        <v>3060</v>
      </c>
    </row>
    <row r="15170" spans="1:6" ht="22.5" x14ac:dyDescent="0.2">
      <c r="A15170" s="2">
        <v>15165</v>
      </c>
      <c r="B15170" s="145" t="s">
        <v>19168</v>
      </c>
      <c r="C15170" s="12" t="s">
        <v>19513</v>
      </c>
      <c r="D15170" s="2">
        <v>1</v>
      </c>
      <c r="E15170" s="496">
        <v>82907.3</v>
      </c>
      <c r="F15170" s="496">
        <v>82907.3</v>
      </c>
    </row>
    <row r="15171" spans="1:6" ht="22.5" x14ac:dyDescent="0.2">
      <c r="A15171" s="2">
        <v>15166</v>
      </c>
      <c r="B15171" s="145" t="s">
        <v>19169</v>
      </c>
      <c r="C15171" s="12">
        <v>1101040504</v>
      </c>
      <c r="D15171" s="2">
        <v>1</v>
      </c>
      <c r="E15171" s="496">
        <v>23590.71</v>
      </c>
      <c r="F15171" s="496">
        <v>23590.71</v>
      </c>
    </row>
    <row r="15172" spans="1:6" ht="67.5" x14ac:dyDescent="0.2">
      <c r="A15172" s="2">
        <v>15167</v>
      </c>
      <c r="B15172" s="145" t="s">
        <v>19170</v>
      </c>
      <c r="C15172" s="12">
        <v>1101040555</v>
      </c>
      <c r="D15172" s="2">
        <v>1</v>
      </c>
      <c r="E15172" s="496">
        <v>56000.85</v>
      </c>
      <c r="F15172" s="509">
        <v>19600.349999999999</v>
      </c>
    </row>
    <row r="15173" spans="1:6" ht="67.5" x14ac:dyDescent="0.2">
      <c r="A15173" s="2">
        <v>15168</v>
      </c>
      <c r="B15173" s="145" t="s">
        <v>19171</v>
      </c>
      <c r="C15173" s="12">
        <v>1101040556</v>
      </c>
      <c r="D15173" s="2">
        <v>1</v>
      </c>
      <c r="E15173" s="496">
        <v>132292</v>
      </c>
      <c r="F15173" s="509">
        <v>46302.27</v>
      </c>
    </row>
    <row r="15174" spans="1:6" x14ac:dyDescent="0.2">
      <c r="A15174" s="2">
        <v>15169</v>
      </c>
      <c r="B15174" s="145" t="s">
        <v>5808</v>
      </c>
      <c r="C15174" s="12" t="s">
        <v>19514</v>
      </c>
      <c r="D15174" s="2">
        <v>1</v>
      </c>
      <c r="E15174" s="496">
        <v>8199.1200000000008</v>
      </c>
      <c r="F15174" s="496">
        <v>8199.1200000000008</v>
      </c>
    </row>
    <row r="15175" spans="1:6" x14ac:dyDescent="0.2">
      <c r="A15175" s="2">
        <v>15170</v>
      </c>
      <c r="B15175" s="145" t="s">
        <v>3978</v>
      </c>
      <c r="C15175" s="12" t="s">
        <v>19515</v>
      </c>
      <c r="D15175" s="2">
        <v>1</v>
      </c>
      <c r="E15175" s="496">
        <v>25889.93</v>
      </c>
      <c r="F15175" s="496">
        <v>25889.93</v>
      </c>
    </row>
    <row r="15176" spans="1:6" x14ac:dyDescent="0.2">
      <c r="A15176" s="2">
        <v>15171</v>
      </c>
      <c r="B15176" s="145" t="s">
        <v>3978</v>
      </c>
      <c r="C15176" s="12" t="s">
        <v>19516</v>
      </c>
      <c r="D15176" s="2">
        <v>1</v>
      </c>
      <c r="E15176" s="496">
        <v>24000.6</v>
      </c>
      <c r="F15176" s="496">
        <v>18400.46</v>
      </c>
    </row>
    <row r="15177" spans="1:6" x14ac:dyDescent="0.2">
      <c r="A15177" s="2">
        <v>15172</v>
      </c>
      <c r="B15177" s="145" t="s">
        <v>19172</v>
      </c>
      <c r="C15177" s="12">
        <v>101040129</v>
      </c>
      <c r="D15177" s="2">
        <v>1</v>
      </c>
      <c r="E15177" s="496">
        <v>26000</v>
      </c>
      <c r="F15177" s="496">
        <v>26000</v>
      </c>
    </row>
    <row r="15178" spans="1:6" ht="22.5" x14ac:dyDescent="0.2">
      <c r="A15178" s="2">
        <v>15173</v>
      </c>
      <c r="B15178" s="145" t="s">
        <v>19173</v>
      </c>
      <c r="C15178" s="12">
        <v>101040130</v>
      </c>
      <c r="D15178" s="2">
        <v>1</v>
      </c>
      <c r="E15178" s="496">
        <v>9200</v>
      </c>
      <c r="F15178" s="496">
        <v>9200</v>
      </c>
    </row>
    <row r="15179" spans="1:6" x14ac:dyDescent="0.2">
      <c r="A15179" s="2">
        <v>15174</v>
      </c>
      <c r="B15179" s="145" t="s">
        <v>19174</v>
      </c>
      <c r="C15179" s="12">
        <v>1101040588</v>
      </c>
      <c r="D15179" s="2">
        <v>1</v>
      </c>
      <c r="E15179" s="496">
        <v>40478</v>
      </c>
      <c r="F15179" s="496">
        <v>10119.450000000001</v>
      </c>
    </row>
    <row r="15180" spans="1:6" ht="22.5" x14ac:dyDescent="0.2">
      <c r="A15180" s="2">
        <v>15175</v>
      </c>
      <c r="B15180" s="145" t="s">
        <v>19175</v>
      </c>
      <c r="C15180" s="12">
        <v>1101040574</v>
      </c>
      <c r="D15180" s="2">
        <v>1</v>
      </c>
      <c r="E15180" s="496">
        <v>172316</v>
      </c>
      <c r="F15180" s="496">
        <v>43078.95</v>
      </c>
    </row>
    <row r="15181" spans="1:6" x14ac:dyDescent="0.2">
      <c r="A15181" s="2">
        <v>15176</v>
      </c>
      <c r="B15181" s="145" t="s">
        <v>19176</v>
      </c>
      <c r="C15181" s="12">
        <v>1101040576</v>
      </c>
      <c r="D15181" s="2">
        <v>1</v>
      </c>
      <c r="E15181" s="496">
        <v>89910</v>
      </c>
      <c r="F15181" s="496">
        <v>22477.5</v>
      </c>
    </row>
    <row r="15182" spans="1:6" x14ac:dyDescent="0.2">
      <c r="A15182" s="2">
        <v>15177</v>
      </c>
      <c r="B15182" s="145" t="s">
        <v>19177</v>
      </c>
      <c r="C15182" s="12">
        <v>1101040467</v>
      </c>
      <c r="D15182" s="2">
        <v>1</v>
      </c>
      <c r="E15182" s="496">
        <v>7900</v>
      </c>
      <c r="F15182" s="496">
        <v>7900</v>
      </c>
    </row>
    <row r="15183" spans="1:6" x14ac:dyDescent="0.2">
      <c r="A15183" s="2">
        <v>15178</v>
      </c>
      <c r="B15183" s="145" t="s">
        <v>19178</v>
      </c>
      <c r="C15183" s="12">
        <v>1101040537</v>
      </c>
      <c r="D15183" s="2">
        <v>1</v>
      </c>
      <c r="E15183" s="496">
        <v>62820</v>
      </c>
      <c r="F15183" s="496">
        <v>21687.89</v>
      </c>
    </row>
    <row r="15184" spans="1:6" ht="22.5" x14ac:dyDescent="0.2">
      <c r="A15184" s="2">
        <v>15179</v>
      </c>
      <c r="B15184" s="145" t="s">
        <v>5407</v>
      </c>
      <c r="C15184" s="12">
        <v>1101040586</v>
      </c>
      <c r="D15184" s="2">
        <v>1</v>
      </c>
      <c r="E15184" s="496">
        <v>7398</v>
      </c>
      <c r="F15184" s="496">
        <v>7398</v>
      </c>
    </row>
    <row r="15185" spans="1:6" ht="45" x14ac:dyDescent="0.2">
      <c r="A15185" s="2">
        <v>15180</v>
      </c>
      <c r="B15185" s="145" t="s">
        <v>19179</v>
      </c>
      <c r="C15185" s="12">
        <v>1101040503</v>
      </c>
      <c r="D15185" s="2">
        <v>1</v>
      </c>
      <c r="E15185" s="496">
        <v>60906.78</v>
      </c>
      <c r="F15185" s="496">
        <v>40604.699999999997</v>
      </c>
    </row>
    <row r="15186" spans="1:6" ht="45" x14ac:dyDescent="0.2">
      <c r="A15186" s="2">
        <v>15181</v>
      </c>
      <c r="B15186" s="145" t="s">
        <v>19179</v>
      </c>
      <c r="C15186" s="12">
        <v>1101040506</v>
      </c>
      <c r="D15186" s="2">
        <v>1</v>
      </c>
      <c r="E15186" s="496">
        <v>19420.830000000002</v>
      </c>
      <c r="F15186" s="496">
        <v>19420.830000000002</v>
      </c>
    </row>
    <row r="15187" spans="1:6" ht="45" x14ac:dyDescent="0.2">
      <c r="A15187" s="2">
        <v>15182</v>
      </c>
      <c r="B15187" s="145" t="s">
        <v>19179</v>
      </c>
      <c r="C15187" s="12">
        <v>1101040507</v>
      </c>
      <c r="D15187" s="2">
        <v>1</v>
      </c>
      <c r="E15187" s="496">
        <v>19420.830000000002</v>
      </c>
      <c r="F15187" s="496">
        <v>19420.830000000002</v>
      </c>
    </row>
    <row r="15188" spans="1:6" ht="45" x14ac:dyDescent="0.2">
      <c r="A15188" s="2">
        <v>15183</v>
      </c>
      <c r="B15188" s="145" t="s">
        <v>19179</v>
      </c>
      <c r="C15188" s="12">
        <v>1101040508</v>
      </c>
      <c r="D15188" s="2">
        <v>1</v>
      </c>
      <c r="E15188" s="496">
        <v>19420.830000000002</v>
      </c>
      <c r="F15188" s="496">
        <v>19420.830000000002</v>
      </c>
    </row>
    <row r="15189" spans="1:6" x14ac:dyDescent="0.2">
      <c r="A15189" s="2">
        <v>15184</v>
      </c>
      <c r="B15189" s="145" t="s">
        <v>19180</v>
      </c>
      <c r="C15189" s="12">
        <v>1101040540</v>
      </c>
      <c r="D15189" s="2">
        <v>1</v>
      </c>
      <c r="E15189" s="496">
        <v>52360</v>
      </c>
      <c r="F15189" s="496">
        <v>18076.57</v>
      </c>
    </row>
    <row r="15190" spans="1:6" ht="22.5" x14ac:dyDescent="0.2">
      <c r="A15190" s="2">
        <v>15185</v>
      </c>
      <c r="B15190" s="145" t="s">
        <v>19181</v>
      </c>
      <c r="C15190" s="12">
        <v>1101040575</v>
      </c>
      <c r="D15190" s="2">
        <v>1</v>
      </c>
      <c r="E15190" s="496">
        <v>38970</v>
      </c>
      <c r="F15190" s="496">
        <v>38970</v>
      </c>
    </row>
    <row r="15191" spans="1:6" ht="22.5" x14ac:dyDescent="0.2">
      <c r="A15191" s="2">
        <v>15186</v>
      </c>
      <c r="B15191" s="145" t="s">
        <v>19182</v>
      </c>
      <c r="C15191" s="12">
        <v>1101040583</v>
      </c>
      <c r="D15191" s="2">
        <v>1</v>
      </c>
      <c r="E15191" s="496">
        <v>20430</v>
      </c>
      <c r="F15191" s="496">
        <v>20430</v>
      </c>
    </row>
    <row r="15192" spans="1:6" ht="22.5" x14ac:dyDescent="0.2">
      <c r="A15192" s="2">
        <v>15187</v>
      </c>
      <c r="B15192" s="145" t="s">
        <v>19183</v>
      </c>
      <c r="C15192" s="12" t="s">
        <v>19517</v>
      </c>
      <c r="D15192" s="2">
        <v>1</v>
      </c>
      <c r="E15192" s="496">
        <v>4251.1099999999997</v>
      </c>
      <c r="F15192" s="496">
        <v>4251.1099999999997</v>
      </c>
    </row>
    <row r="15193" spans="1:6" ht="22.5" x14ac:dyDescent="0.2">
      <c r="A15193" s="2">
        <v>15188</v>
      </c>
      <c r="B15193" s="145" t="s">
        <v>19183</v>
      </c>
      <c r="C15193" s="12" t="s">
        <v>19518</v>
      </c>
      <c r="D15193" s="2">
        <v>1</v>
      </c>
      <c r="E15193" s="496">
        <v>4251.1099999999997</v>
      </c>
      <c r="F15193" s="496">
        <v>4251.1099999999997</v>
      </c>
    </row>
    <row r="15194" spans="1:6" ht="22.5" x14ac:dyDescent="0.2">
      <c r="A15194" s="2">
        <v>15189</v>
      </c>
      <c r="B15194" s="145" t="s">
        <v>19184</v>
      </c>
      <c r="C15194" s="12" t="s">
        <v>19519</v>
      </c>
      <c r="D15194" s="2">
        <v>1</v>
      </c>
      <c r="E15194" s="496">
        <v>15278.64</v>
      </c>
      <c r="F15194" s="496">
        <v>15278.64</v>
      </c>
    </row>
    <row r="15195" spans="1:6" x14ac:dyDescent="0.2">
      <c r="A15195" s="2">
        <v>15190</v>
      </c>
      <c r="B15195" s="145" t="s">
        <v>19185</v>
      </c>
      <c r="C15195" s="12">
        <v>1101040455</v>
      </c>
      <c r="D15195" s="2">
        <v>1</v>
      </c>
      <c r="E15195" s="496">
        <v>16004</v>
      </c>
      <c r="F15195" s="496">
        <v>16004</v>
      </c>
    </row>
    <row r="15196" spans="1:6" x14ac:dyDescent="0.2">
      <c r="A15196" s="2">
        <v>15191</v>
      </c>
      <c r="B15196" s="145" t="s">
        <v>19186</v>
      </c>
      <c r="C15196" s="12">
        <v>1101040458</v>
      </c>
      <c r="D15196" s="2">
        <v>1</v>
      </c>
      <c r="E15196" s="496">
        <v>4610</v>
      </c>
      <c r="F15196" s="496">
        <v>4610</v>
      </c>
    </row>
    <row r="15197" spans="1:6" x14ac:dyDescent="0.2">
      <c r="A15197" s="2">
        <v>15192</v>
      </c>
      <c r="B15197" s="145" t="s">
        <v>19186</v>
      </c>
      <c r="C15197" s="12">
        <v>1101040459</v>
      </c>
      <c r="D15197" s="2">
        <v>1</v>
      </c>
      <c r="E15197" s="496">
        <v>4610</v>
      </c>
      <c r="F15197" s="496">
        <v>4610</v>
      </c>
    </row>
    <row r="15198" spans="1:6" x14ac:dyDescent="0.2">
      <c r="A15198" s="2">
        <v>15193</v>
      </c>
      <c r="B15198" s="145" t="s">
        <v>19186</v>
      </c>
      <c r="C15198" s="12">
        <v>1101040460</v>
      </c>
      <c r="D15198" s="2">
        <v>1</v>
      </c>
      <c r="E15198" s="496">
        <v>4610</v>
      </c>
      <c r="F15198" s="496">
        <v>4610</v>
      </c>
    </row>
    <row r="15199" spans="1:6" x14ac:dyDescent="0.2">
      <c r="A15199" s="2">
        <v>15194</v>
      </c>
      <c r="B15199" s="145" t="s">
        <v>19186</v>
      </c>
      <c r="C15199" s="12">
        <v>1101040461</v>
      </c>
      <c r="D15199" s="2">
        <v>1</v>
      </c>
      <c r="E15199" s="496">
        <v>4610</v>
      </c>
      <c r="F15199" s="496">
        <v>4610</v>
      </c>
    </row>
    <row r="15200" spans="1:6" x14ac:dyDescent="0.2">
      <c r="A15200" s="2">
        <v>15195</v>
      </c>
      <c r="B15200" s="145" t="s">
        <v>19187</v>
      </c>
      <c r="C15200" s="12">
        <v>1101040534</v>
      </c>
      <c r="D15200" s="2">
        <v>1</v>
      </c>
      <c r="E15200" s="496">
        <v>5479</v>
      </c>
      <c r="F15200" s="496">
        <v>5479</v>
      </c>
    </row>
    <row r="15201" spans="1:6" ht="22.5" x14ac:dyDescent="0.2">
      <c r="A15201" s="2">
        <v>15196</v>
      </c>
      <c r="B15201" s="145" t="s">
        <v>19188</v>
      </c>
      <c r="C15201" s="12">
        <v>1101040602</v>
      </c>
      <c r="D15201" s="2">
        <v>1</v>
      </c>
      <c r="E15201" s="496">
        <v>3800</v>
      </c>
      <c r="F15201" s="496">
        <v>3800</v>
      </c>
    </row>
    <row r="15202" spans="1:6" ht="22.5" x14ac:dyDescent="0.2">
      <c r="A15202" s="2">
        <v>15197</v>
      </c>
      <c r="B15202" s="145" t="s">
        <v>19188</v>
      </c>
      <c r="C15202" s="12">
        <v>1101040603</v>
      </c>
      <c r="D15202" s="2">
        <v>1</v>
      </c>
      <c r="E15202" s="496">
        <v>3500</v>
      </c>
      <c r="F15202" s="496">
        <v>3500</v>
      </c>
    </row>
    <row r="15203" spans="1:6" ht="22.5" x14ac:dyDescent="0.2">
      <c r="A15203" s="2">
        <v>15198</v>
      </c>
      <c r="B15203" s="145" t="s">
        <v>19188</v>
      </c>
      <c r="C15203" s="12">
        <v>1101040604</v>
      </c>
      <c r="D15203" s="2">
        <v>1</v>
      </c>
      <c r="E15203" s="496">
        <v>4410</v>
      </c>
      <c r="F15203" s="496">
        <v>4410</v>
      </c>
    </row>
    <row r="15204" spans="1:6" ht="33.75" x14ac:dyDescent="0.2">
      <c r="A15204" s="2">
        <v>15199</v>
      </c>
      <c r="B15204" s="145" t="s">
        <v>19189</v>
      </c>
      <c r="C15204" s="12" t="s">
        <v>19520</v>
      </c>
      <c r="D15204" s="2">
        <v>1</v>
      </c>
      <c r="E15204" s="496">
        <v>45224.68</v>
      </c>
      <c r="F15204" s="496">
        <v>45224.68</v>
      </c>
    </row>
    <row r="15205" spans="1:6" x14ac:dyDescent="0.2">
      <c r="A15205" s="2">
        <v>15200</v>
      </c>
      <c r="B15205" s="145" t="s">
        <v>9144</v>
      </c>
      <c r="C15205" s="12">
        <v>1101040526</v>
      </c>
      <c r="D15205" s="2">
        <v>1</v>
      </c>
      <c r="E15205" s="496">
        <v>31785</v>
      </c>
      <c r="F15205" s="496">
        <v>31785</v>
      </c>
    </row>
    <row r="15206" spans="1:6" x14ac:dyDescent="0.2">
      <c r="A15206" s="2">
        <v>15201</v>
      </c>
      <c r="B15206" s="145" t="s">
        <v>9144</v>
      </c>
      <c r="C15206" s="12">
        <v>1101040527</v>
      </c>
      <c r="D15206" s="2">
        <v>1</v>
      </c>
      <c r="E15206" s="496">
        <v>27100</v>
      </c>
      <c r="F15206" s="496">
        <v>27100</v>
      </c>
    </row>
    <row r="15207" spans="1:6" ht="22.5" x14ac:dyDescent="0.2">
      <c r="A15207" s="2">
        <v>15202</v>
      </c>
      <c r="B15207" s="145" t="s">
        <v>19190</v>
      </c>
      <c r="C15207" s="12">
        <v>1101040444</v>
      </c>
      <c r="D15207" s="2">
        <v>1</v>
      </c>
      <c r="E15207" s="496">
        <v>21955.67</v>
      </c>
      <c r="F15207" s="496">
        <v>21955.67</v>
      </c>
    </row>
    <row r="15208" spans="1:6" ht="22.5" x14ac:dyDescent="0.2">
      <c r="A15208" s="2">
        <v>15203</v>
      </c>
      <c r="B15208" s="145" t="s">
        <v>19191</v>
      </c>
      <c r="C15208" s="12">
        <v>2101040496</v>
      </c>
      <c r="D15208" s="2">
        <v>1</v>
      </c>
      <c r="E15208" s="496">
        <v>53363.48</v>
      </c>
      <c r="F15208" s="496">
        <v>53363.48</v>
      </c>
    </row>
    <row r="15209" spans="1:6" ht="22.5" x14ac:dyDescent="0.2">
      <c r="A15209" s="2">
        <v>15204</v>
      </c>
      <c r="B15209" s="145" t="s">
        <v>19192</v>
      </c>
      <c r="C15209" s="12">
        <v>1101040597</v>
      </c>
      <c r="D15209" s="2">
        <v>1</v>
      </c>
      <c r="E15209" s="496">
        <v>125130</v>
      </c>
      <c r="F15209" s="496">
        <v>39624.5</v>
      </c>
    </row>
    <row r="15210" spans="1:6" ht="22.5" x14ac:dyDescent="0.2">
      <c r="A15210" s="2">
        <v>15205</v>
      </c>
      <c r="B15210" s="145" t="s">
        <v>19192</v>
      </c>
      <c r="C15210" s="12">
        <v>1101040448</v>
      </c>
      <c r="D15210" s="2">
        <v>1</v>
      </c>
      <c r="E15210" s="496">
        <v>124844.99</v>
      </c>
      <c r="F15210" s="496">
        <v>27049.75</v>
      </c>
    </row>
    <row r="15211" spans="1:6" ht="56.25" x14ac:dyDescent="0.2">
      <c r="A15211" s="2">
        <v>15206</v>
      </c>
      <c r="B15211" s="145" t="s">
        <v>19193</v>
      </c>
      <c r="C15211" s="12">
        <v>1101040557</v>
      </c>
      <c r="D15211" s="2">
        <v>1</v>
      </c>
      <c r="E15211" s="496">
        <v>21546.12</v>
      </c>
      <c r="F15211" s="496">
        <v>21546.12</v>
      </c>
    </row>
    <row r="15212" spans="1:6" ht="56.25" x14ac:dyDescent="0.2">
      <c r="A15212" s="2">
        <v>15207</v>
      </c>
      <c r="B15212" s="145" t="s">
        <v>19193</v>
      </c>
      <c r="C15212" s="12">
        <v>1101040591</v>
      </c>
      <c r="D15212" s="2">
        <v>1</v>
      </c>
      <c r="E15212" s="496">
        <v>21546.12</v>
      </c>
      <c r="F15212" s="496">
        <v>21546.12</v>
      </c>
    </row>
    <row r="15213" spans="1:6" ht="56.25" x14ac:dyDescent="0.2">
      <c r="A15213" s="2">
        <v>15208</v>
      </c>
      <c r="B15213" s="145" t="s">
        <v>19193</v>
      </c>
      <c r="C15213" s="12">
        <v>1101040592</v>
      </c>
      <c r="D15213" s="2">
        <v>1</v>
      </c>
      <c r="E15213" s="496">
        <v>21546.12</v>
      </c>
      <c r="F15213" s="496">
        <v>21546.12</v>
      </c>
    </row>
    <row r="15214" spans="1:6" ht="56.25" x14ac:dyDescent="0.2">
      <c r="A15214" s="2">
        <v>15209</v>
      </c>
      <c r="B15214" s="145" t="s">
        <v>19193</v>
      </c>
      <c r="C15214" s="12">
        <v>1101040593</v>
      </c>
      <c r="D15214" s="2">
        <v>1</v>
      </c>
      <c r="E15214" s="496">
        <v>21546.12</v>
      </c>
      <c r="F15214" s="496">
        <v>21546.12</v>
      </c>
    </row>
    <row r="15215" spans="1:6" ht="56.25" x14ac:dyDescent="0.2">
      <c r="A15215" s="2">
        <v>15210</v>
      </c>
      <c r="B15215" s="145" t="s">
        <v>19193</v>
      </c>
      <c r="C15215" s="12">
        <v>1101040594</v>
      </c>
      <c r="D15215" s="2">
        <v>1</v>
      </c>
      <c r="E15215" s="496">
        <v>21546.12</v>
      </c>
      <c r="F15215" s="496">
        <v>21546.12</v>
      </c>
    </row>
    <row r="15216" spans="1:6" ht="56.25" x14ac:dyDescent="0.2">
      <c r="A15216" s="2">
        <v>15211</v>
      </c>
      <c r="B15216" s="145" t="s">
        <v>19193</v>
      </c>
      <c r="C15216" s="12">
        <v>1101040595</v>
      </c>
      <c r="D15216" s="2">
        <v>1</v>
      </c>
      <c r="E15216" s="496">
        <v>21546.12</v>
      </c>
      <c r="F15216" s="496">
        <v>21546.12</v>
      </c>
    </row>
    <row r="15217" spans="1:6" ht="56.25" x14ac:dyDescent="0.2">
      <c r="A15217" s="2">
        <v>15212</v>
      </c>
      <c r="B15217" s="145" t="s">
        <v>19193</v>
      </c>
      <c r="C15217" s="12">
        <v>1101040596</v>
      </c>
      <c r="D15217" s="2">
        <v>1</v>
      </c>
      <c r="E15217" s="496">
        <v>21546.12</v>
      </c>
      <c r="F15217" s="496">
        <v>21546.12</v>
      </c>
    </row>
    <row r="15218" spans="1:6" ht="56.25" x14ac:dyDescent="0.2">
      <c r="A15218" s="2">
        <v>15213</v>
      </c>
      <c r="B15218" s="145" t="s">
        <v>19193</v>
      </c>
      <c r="C15218" s="12">
        <v>1101040597</v>
      </c>
      <c r="D15218" s="2">
        <v>1</v>
      </c>
      <c r="E15218" s="496">
        <v>21546.12</v>
      </c>
      <c r="F15218" s="496">
        <v>21546.12</v>
      </c>
    </row>
    <row r="15219" spans="1:6" ht="56.25" x14ac:dyDescent="0.2">
      <c r="A15219" s="2">
        <v>15214</v>
      </c>
      <c r="B15219" s="145" t="s">
        <v>19193</v>
      </c>
      <c r="C15219" s="12">
        <v>1101040598</v>
      </c>
      <c r="D15219" s="2">
        <v>1</v>
      </c>
      <c r="E15219" s="496">
        <v>21546.12</v>
      </c>
      <c r="F15219" s="496">
        <v>21546.12</v>
      </c>
    </row>
    <row r="15220" spans="1:6" ht="56.25" x14ac:dyDescent="0.2">
      <c r="A15220" s="2">
        <v>15215</v>
      </c>
      <c r="B15220" s="145" t="s">
        <v>19193</v>
      </c>
      <c r="C15220" s="12">
        <v>1101040599</v>
      </c>
      <c r="D15220" s="2">
        <v>1</v>
      </c>
      <c r="E15220" s="496">
        <v>21546.12</v>
      </c>
      <c r="F15220" s="496">
        <v>21546.12</v>
      </c>
    </row>
    <row r="15221" spans="1:6" ht="56.25" x14ac:dyDescent="0.2">
      <c r="A15221" s="2">
        <v>15216</v>
      </c>
      <c r="B15221" s="145" t="s">
        <v>19193</v>
      </c>
      <c r="C15221" s="12">
        <v>1101040600</v>
      </c>
      <c r="D15221" s="2">
        <v>1</v>
      </c>
      <c r="E15221" s="496">
        <v>21546.12</v>
      </c>
      <c r="F15221" s="496">
        <v>21546.12</v>
      </c>
    </row>
    <row r="15222" spans="1:6" ht="22.5" x14ac:dyDescent="0.2">
      <c r="A15222" s="2">
        <v>15217</v>
      </c>
      <c r="B15222" s="145" t="s">
        <v>19194</v>
      </c>
      <c r="C15222" s="12">
        <v>1101040516</v>
      </c>
      <c r="D15222" s="2">
        <v>1</v>
      </c>
      <c r="E15222" s="496">
        <v>20667</v>
      </c>
      <c r="F15222" s="496">
        <v>20667</v>
      </c>
    </row>
    <row r="15223" spans="1:6" x14ac:dyDescent="0.2">
      <c r="A15223" s="2">
        <v>15218</v>
      </c>
      <c r="B15223" s="145" t="s">
        <v>19195</v>
      </c>
      <c r="C15223" s="12">
        <v>1101040466</v>
      </c>
      <c r="D15223" s="2">
        <v>1</v>
      </c>
      <c r="E15223" s="496">
        <v>3600</v>
      </c>
      <c r="F15223" s="496">
        <v>3600</v>
      </c>
    </row>
    <row r="15224" spans="1:6" x14ac:dyDescent="0.2">
      <c r="A15224" s="2">
        <v>15219</v>
      </c>
      <c r="B15224" s="145" t="s">
        <v>19196</v>
      </c>
      <c r="C15224" s="12">
        <v>1101040434</v>
      </c>
      <c r="D15224" s="2">
        <v>1</v>
      </c>
      <c r="E15224" s="496">
        <v>17654.02</v>
      </c>
      <c r="F15224" s="496">
        <v>17654.02</v>
      </c>
    </row>
    <row r="15225" spans="1:6" ht="22.5" x14ac:dyDescent="0.2">
      <c r="A15225" s="2">
        <v>15220</v>
      </c>
      <c r="B15225" s="145" t="s">
        <v>19197</v>
      </c>
      <c r="C15225" s="12">
        <v>1101040435</v>
      </c>
      <c r="D15225" s="2">
        <v>1</v>
      </c>
      <c r="E15225" s="496">
        <v>8371</v>
      </c>
      <c r="F15225" s="496">
        <v>8371</v>
      </c>
    </row>
    <row r="15226" spans="1:6" ht="33.75" x14ac:dyDescent="0.2">
      <c r="A15226" s="2">
        <v>15221</v>
      </c>
      <c r="B15226" s="145" t="s">
        <v>19198</v>
      </c>
      <c r="C15226" s="12">
        <v>1101040505</v>
      </c>
      <c r="D15226" s="2">
        <v>1</v>
      </c>
      <c r="E15226" s="496">
        <v>83260.98</v>
      </c>
      <c r="F15226" s="496">
        <v>27753.599999999999</v>
      </c>
    </row>
    <row r="15227" spans="1:6" ht="22.5" x14ac:dyDescent="0.2">
      <c r="A15227" s="2">
        <v>15222</v>
      </c>
      <c r="B15227" s="145" t="s">
        <v>19199</v>
      </c>
      <c r="C15227" s="12">
        <v>1101040438</v>
      </c>
      <c r="D15227" s="2">
        <v>1</v>
      </c>
      <c r="E15227" s="496">
        <v>8921.99</v>
      </c>
      <c r="F15227" s="496">
        <v>8921.99</v>
      </c>
    </row>
    <row r="15228" spans="1:6" ht="22.5" x14ac:dyDescent="0.2">
      <c r="A15228" s="2">
        <v>15223</v>
      </c>
      <c r="B15228" s="145" t="s">
        <v>19200</v>
      </c>
      <c r="C15228" s="12">
        <v>1101040481</v>
      </c>
      <c r="D15228" s="2">
        <v>1</v>
      </c>
      <c r="E15228" s="496">
        <v>5324</v>
      </c>
      <c r="F15228" s="496">
        <v>5324</v>
      </c>
    </row>
    <row r="15229" spans="1:6" ht="22.5" x14ac:dyDescent="0.2">
      <c r="A15229" s="2">
        <v>15224</v>
      </c>
      <c r="B15229" s="145" t="s">
        <v>19200</v>
      </c>
      <c r="C15229" s="12">
        <v>1101040482</v>
      </c>
      <c r="D15229" s="2">
        <v>1</v>
      </c>
      <c r="E15229" s="496">
        <v>5324</v>
      </c>
      <c r="F15229" s="496">
        <v>5324</v>
      </c>
    </row>
    <row r="15230" spans="1:6" ht="22.5" x14ac:dyDescent="0.2">
      <c r="A15230" s="2">
        <v>15225</v>
      </c>
      <c r="B15230" s="145" t="s">
        <v>19200</v>
      </c>
      <c r="C15230" s="12">
        <v>1101040483</v>
      </c>
      <c r="D15230" s="2">
        <v>1</v>
      </c>
      <c r="E15230" s="496">
        <v>5324</v>
      </c>
      <c r="F15230" s="496">
        <v>5324</v>
      </c>
    </row>
    <row r="15231" spans="1:6" ht="22.5" x14ac:dyDescent="0.2">
      <c r="A15231" s="2">
        <v>15226</v>
      </c>
      <c r="B15231" s="145" t="s">
        <v>19200</v>
      </c>
      <c r="C15231" s="12">
        <v>1101040484</v>
      </c>
      <c r="D15231" s="2">
        <v>1</v>
      </c>
      <c r="E15231" s="496">
        <v>5324</v>
      </c>
      <c r="F15231" s="496">
        <v>5324</v>
      </c>
    </row>
    <row r="15232" spans="1:6" ht="22.5" x14ac:dyDescent="0.2">
      <c r="A15232" s="2">
        <v>15227</v>
      </c>
      <c r="B15232" s="145" t="s">
        <v>19200</v>
      </c>
      <c r="C15232" s="12">
        <v>1101040485</v>
      </c>
      <c r="D15232" s="2">
        <v>1</v>
      </c>
      <c r="E15232" s="496">
        <v>5324</v>
      </c>
      <c r="F15232" s="496">
        <v>5324</v>
      </c>
    </row>
    <row r="15233" spans="1:6" ht="22.5" x14ac:dyDescent="0.2">
      <c r="A15233" s="2">
        <v>15228</v>
      </c>
      <c r="B15233" s="145" t="s">
        <v>19200</v>
      </c>
      <c r="C15233" s="12">
        <v>1101040486</v>
      </c>
      <c r="D15233" s="2">
        <v>1</v>
      </c>
      <c r="E15233" s="496">
        <v>5324</v>
      </c>
      <c r="F15233" s="496">
        <v>5324</v>
      </c>
    </row>
    <row r="15234" spans="1:6" ht="22.5" x14ac:dyDescent="0.2">
      <c r="A15234" s="2">
        <v>15229</v>
      </c>
      <c r="B15234" s="145" t="s">
        <v>19200</v>
      </c>
      <c r="C15234" s="12">
        <v>1101040487</v>
      </c>
      <c r="D15234" s="2">
        <v>1</v>
      </c>
      <c r="E15234" s="496">
        <v>5324</v>
      </c>
      <c r="F15234" s="496">
        <v>5324</v>
      </c>
    </row>
    <row r="15235" spans="1:6" ht="22.5" x14ac:dyDescent="0.2">
      <c r="A15235" s="2">
        <v>15230</v>
      </c>
      <c r="B15235" s="145" t="s">
        <v>19200</v>
      </c>
      <c r="C15235" s="12">
        <v>1101040488</v>
      </c>
      <c r="D15235" s="2">
        <v>1</v>
      </c>
      <c r="E15235" s="496">
        <v>5324</v>
      </c>
      <c r="F15235" s="496">
        <v>5324</v>
      </c>
    </row>
    <row r="15236" spans="1:6" ht="22.5" x14ac:dyDescent="0.2">
      <c r="A15236" s="2">
        <v>15231</v>
      </c>
      <c r="B15236" s="145" t="s">
        <v>19200</v>
      </c>
      <c r="C15236" s="12">
        <v>1101040489</v>
      </c>
      <c r="D15236" s="2">
        <v>1</v>
      </c>
      <c r="E15236" s="496">
        <v>5324</v>
      </c>
      <c r="F15236" s="496">
        <v>5324</v>
      </c>
    </row>
    <row r="15237" spans="1:6" ht="22.5" x14ac:dyDescent="0.2">
      <c r="A15237" s="2">
        <v>15232</v>
      </c>
      <c r="B15237" s="145" t="s">
        <v>19200</v>
      </c>
      <c r="C15237" s="12">
        <v>1101040490</v>
      </c>
      <c r="D15237" s="2">
        <v>1</v>
      </c>
      <c r="E15237" s="496">
        <v>5324</v>
      </c>
      <c r="F15237" s="496">
        <v>5324</v>
      </c>
    </row>
    <row r="15238" spans="1:6" ht="22.5" x14ac:dyDescent="0.2">
      <c r="A15238" s="2">
        <v>15233</v>
      </c>
      <c r="B15238" s="145" t="s">
        <v>19201</v>
      </c>
      <c r="C15238" s="12">
        <v>1101040491</v>
      </c>
      <c r="D15238" s="2">
        <v>1</v>
      </c>
      <c r="E15238" s="496">
        <v>26979</v>
      </c>
      <c r="F15238" s="496">
        <v>26979</v>
      </c>
    </row>
    <row r="15239" spans="1:6" ht="22.5" x14ac:dyDescent="0.2">
      <c r="A15239" s="2">
        <v>15234</v>
      </c>
      <c r="B15239" s="145" t="s">
        <v>19202</v>
      </c>
      <c r="C15239" s="12">
        <v>1101040532</v>
      </c>
      <c r="D15239" s="2">
        <v>1</v>
      </c>
      <c r="E15239" s="496">
        <v>3825</v>
      </c>
      <c r="F15239" s="496">
        <v>3825</v>
      </c>
    </row>
    <row r="15240" spans="1:6" ht="22.5" x14ac:dyDescent="0.2">
      <c r="A15240" s="2">
        <v>15235</v>
      </c>
      <c r="B15240" s="145" t="s">
        <v>19203</v>
      </c>
      <c r="C15240" s="12">
        <v>1101040533</v>
      </c>
      <c r="D15240" s="2">
        <v>1</v>
      </c>
      <c r="E15240" s="496">
        <v>4275</v>
      </c>
      <c r="F15240" s="496">
        <v>4275</v>
      </c>
    </row>
    <row r="15241" spans="1:6" x14ac:dyDescent="0.2">
      <c r="A15241" s="2">
        <v>15236</v>
      </c>
      <c r="B15241" s="145" t="s">
        <v>12459</v>
      </c>
      <c r="C15241" s="12" t="s">
        <v>19521</v>
      </c>
      <c r="D15241" s="2">
        <v>1</v>
      </c>
      <c r="E15241" s="496">
        <v>3176.11</v>
      </c>
      <c r="F15241" s="496">
        <v>3176.11</v>
      </c>
    </row>
    <row r="15242" spans="1:6" ht="33.75" x14ac:dyDescent="0.2">
      <c r="A15242" s="2">
        <v>15237</v>
      </c>
      <c r="B15242" s="145" t="s">
        <v>19204</v>
      </c>
      <c r="C15242" s="12" t="s">
        <v>19522</v>
      </c>
      <c r="D15242" s="2">
        <v>1</v>
      </c>
      <c r="E15242" s="496">
        <v>32200</v>
      </c>
      <c r="F15242" s="496">
        <v>19454.66</v>
      </c>
    </row>
    <row r="15243" spans="1:6" ht="22.5" x14ac:dyDescent="0.2">
      <c r="A15243" s="2">
        <v>15238</v>
      </c>
      <c r="B15243" s="145" t="s">
        <v>19205</v>
      </c>
      <c r="C15243" s="12">
        <v>1101040564</v>
      </c>
      <c r="D15243" s="2">
        <v>1</v>
      </c>
      <c r="E15243" s="496">
        <v>4759</v>
      </c>
      <c r="F15243" s="496">
        <v>4759</v>
      </c>
    </row>
    <row r="15244" spans="1:6" ht="22.5" x14ac:dyDescent="0.2">
      <c r="A15244" s="2">
        <v>15239</v>
      </c>
      <c r="B15244" s="145" t="s">
        <v>19206</v>
      </c>
      <c r="C15244" s="12">
        <v>1101040565</v>
      </c>
      <c r="D15244" s="2">
        <v>1</v>
      </c>
      <c r="E15244" s="496">
        <v>5709</v>
      </c>
      <c r="F15244" s="496">
        <v>5709</v>
      </c>
    </row>
    <row r="15245" spans="1:6" ht="22.5" x14ac:dyDescent="0.2">
      <c r="A15245" s="2">
        <v>15240</v>
      </c>
      <c r="B15245" s="145" t="s">
        <v>19207</v>
      </c>
      <c r="C15245" s="12">
        <v>1101040567</v>
      </c>
      <c r="D15245" s="2">
        <v>1</v>
      </c>
      <c r="E15245" s="496">
        <v>8945</v>
      </c>
      <c r="F15245" s="496">
        <v>8945</v>
      </c>
    </row>
    <row r="15246" spans="1:6" x14ac:dyDescent="0.2">
      <c r="A15246" s="2">
        <v>15241</v>
      </c>
      <c r="B15246" s="145" t="s">
        <v>19208</v>
      </c>
      <c r="C15246" s="12">
        <v>1101040584</v>
      </c>
      <c r="D15246" s="2">
        <v>1</v>
      </c>
      <c r="E15246" s="496">
        <v>9091</v>
      </c>
      <c r="F15246" s="496">
        <v>9091</v>
      </c>
    </row>
    <row r="15247" spans="1:6" x14ac:dyDescent="0.2">
      <c r="A15247" s="2">
        <v>15242</v>
      </c>
      <c r="B15247" s="145" t="s">
        <v>19209</v>
      </c>
      <c r="C15247" s="12">
        <v>2101060105</v>
      </c>
      <c r="D15247" s="2">
        <v>1</v>
      </c>
      <c r="E15247" s="496">
        <v>6000</v>
      </c>
      <c r="F15247" s="496">
        <v>6000</v>
      </c>
    </row>
    <row r="15248" spans="1:6" x14ac:dyDescent="0.2">
      <c r="A15248" s="2">
        <v>15243</v>
      </c>
      <c r="B15248" s="145" t="s">
        <v>4735</v>
      </c>
      <c r="C15248" s="12" t="s">
        <v>19523</v>
      </c>
      <c r="D15248" s="2">
        <v>1</v>
      </c>
      <c r="E15248" s="496">
        <v>8877.2999999999993</v>
      </c>
      <c r="F15248" s="496">
        <v>8877.2999999999993</v>
      </c>
    </row>
    <row r="15249" spans="1:6" ht="22.5" x14ac:dyDescent="0.2">
      <c r="A15249" s="2">
        <v>15244</v>
      </c>
      <c r="B15249" s="145" t="s">
        <v>19210</v>
      </c>
      <c r="C15249" s="12">
        <v>2101060641</v>
      </c>
      <c r="D15249" s="2">
        <v>1</v>
      </c>
      <c r="E15249" s="496">
        <v>6159.6</v>
      </c>
      <c r="F15249" s="496">
        <v>6159.6</v>
      </c>
    </row>
    <row r="15250" spans="1:6" ht="22.5" x14ac:dyDescent="0.2">
      <c r="A15250" s="2">
        <v>15245</v>
      </c>
      <c r="B15250" s="145" t="s">
        <v>19210</v>
      </c>
      <c r="C15250" s="12">
        <v>2101060642</v>
      </c>
      <c r="D15250" s="2">
        <v>1</v>
      </c>
      <c r="E15250" s="496">
        <v>6159.6</v>
      </c>
      <c r="F15250" s="496">
        <v>6159.6</v>
      </c>
    </row>
    <row r="15251" spans="1:6" ht="22.5" x14ac:dyDescent="0.2">
      <c r="A15251" s="2">
        <v>15246</v>
      </c>
      <c r="B15251" s="145" t="s">
        <v>19210</v>
      </c>
      <c r="C15251" s="12">
        <v>2101060643</v>
      </c>
      <c r="D15251" s="2">
        <v>1</v>
      </c>
      <c r="E15251" s="496">
        <v>6159.6</v>
      </c>
      <c r="F15251" s="496">
        <v>6159.6</v>
      </c>
    </row>
    <row r="15252" spans="1:6" ht="22.5" x14ac:dyDescent="0.2">
      <c r="A15252" s="2">
        <v>15247</v>
      </c>
      <c r="B15252" s="145" t="s">
        <v>19210</v>
      </c>
      <c r="C15252" s="12">
        <v>2101060644</v>
      </c>
      <c r="D15252" s="2">
        <v>1</v>
      </c>
      <c r="E15252" s="496">
        <v>6159.6</v>
      </c>
      <c r="F15252" s="496">
        <v>6159.6</v>
      </c>
    </row>
    <row r="15253" spans="1:6" ht="22.5" x14ac:dyDescent="0.2">
      <c r="A15253" s="2">
        <v>15248</v>
      </c>
      <c r="B15253" s="145" t="s">
        <v>19210</v>
      </c>
      <c r="C15253" s="12">
        <v>2101060645</v>
      </c>
      <c r="D15253" s="2">
        <v>1</v>
      </c>
      <c r="E15253" s="496">
        <v>6159.6</v>
      </c>
      <c r="F15253" s="496">
        <v>6159.6</v>
      </c>
    </row>
    <row r="15254" spans="1:6" ht="22.5" x14ac:dyDescent="0.2">
      <c r="A15254" s="2">
        <v>15249</v>
      </c>
      <c r="B15254" s="145" t="s">
        <v>19210</v>
      </c>
      <c r="C15254" s="12">
        <v>2101060646</v>
      </c>
      <c r="D15254" s="2">
        <v>1</v>
      </c>
      <c r="E15254" s="496">
        <v>6159.6</v>
      </c>
      <c r="F15254" s="496">
        <v>6159.6</v>
      </c>
    </row>
    <row r="15255" spans="1:6" ht="22.5" x14ac:dyDescent="0.2">
      <c r="A15255" s="2">
        <v>15250</v>
      </c>
      <c r="B15255" s="145" t="s">
        <v>19210</v>
      </c>
      <c r="C15255" s="12">
        <v>2101060647</v>
      </c>
      <c r="D15255" s="2">
        <v>1</v>
      </c>
      <c r="E15255" s="496">
        <v>6159.6</v>
      </c>
      <c r="F15255" s="496">
        <v>6159.6</v>
      </c>
    </row>
    <row r="15256" spans="1:6" x14ac:dyDescent="0.2">
      <c r="A15256" s="2">
        <v>15251</v>
      </c>
      <c r="B15256" s="145" t="s">
        <v>19211</v>
      </c>
      <c r="C15256" s="12">
        <v>2101060596</v>
      </c>
      <c r="D15256" s="2">
        <v>1</v>
      </c>
      <c r="E15256" s="496">
        <v>4598.6000000000004</v>
      </c>
      <c r="F15256" s="496">
        <v>4598.6000000000004</v>
      </c>
    </row>
    <row r="15257" spans="1:6" x14ac:dyDescent="0.2">
      <c r="A15257" s="2">
        <v>15252</v>
      </c>
      <c r="B15257" s="145" t="s">
        <v>19212</v>
      </c>
      <c r="C15257" s="12">
        <v>2101060597</v>
      </c>
      <c r="D15257" s="2">
        <v>1</v>
      </c>
      <c r="E15257" s="496">
        <v>4598.6000000000004</v>
      </c>
      <c r="F15257" s="496">
        <v>4598.6000000000004</v>
      </c>
    </row>
    <row r="15258" spans="1:6" x14ac:dyDescent="0.2">
      <c r="A15258" s="2">
        <v>15253</v>
      </c>
      <c r="B15258" s="145" t="s">
        <v>19213</v>
      </c>
      <c r="C15258" s="12">
        <v>2101060598</v>
      </c>
      <c r="D15258" s="2">
        <v>1</v>
      </c>
      <c r="E15258" s="496">
        <v>4598.6000000000004</v>
      </c>
      <c r="F15258" s="496">
        <v>4598.6000000000004</v>
      </c>
    </row>
    <row r="15259" spans="1:6" x14ac:dyDescent="0.2">
      <c r="A15259" s="2">
        <v>15254</v>
      </c>
      <c r="B15259" s="145" t="s">
        <v>19214</v>
      </c>
      <c r="C15259" s="12">
        <v>2101060599</v>
      </c>
      <c r="D15259" s="2">
        <v>1</v>
      </c>
      <c r="E15259" s="496">
        <v>4598.6000000000004</v>
      </c>
      <c r="F15259" s="496">
        <v>4598.6000000000004</v>
      </c>
    </row>
    <row r="15260" spans="1:6" x14ac:dyDescent="0.2">
      <c r="A15260" s="2">
        <v>15255</v>
      </c>
      <c r="B15260" s="145" t="s">
        <v>19215</v>
      </c>
      <c r="C15260" s="12">
        <v>2101060600</v>
      </c>
      <c r="D15260" s="2">
        <v>1</v>
      </c>
      <c r="E15260" s="496">
        <v>4598.6000000000004</v>
      </c>
      <c r="F15260" s="496">
        <v>4598.6000000000004</v>
      </c>
    </row>
    <row r="15261" spans="1:6" x14ac:dyDescent="0.2">
      <c r="A15261" s="2">
        <v>15256</v>
      </c>
      <c r="B15261" s="145" t="s">
        <v>19216</v>
      </c>
      <c r="C15261" s="12">
        <v>2101060601</v>
      </c>
      <c r="D15261" s="2">
        <v>1</v>
      </c>
      <c r="E15261" s="496">
        <v>4598.6000000000004</v>
      </c>
      <c r="F15261" s="496">
        <v>4598.6000000000004</v>
      </c>
    </row>
    <row r="15262" spans="1:6" x14ac:dyDescent="0.2">
      <c r="A15262" s="2">
        <v>15257</v>
      </c>
      <c r="B15262" s="145" t="s">
        <v>19217</v>
      </c>
      <c r="C15262" s="12">
        <v>2101060602</v>
      </c>
      <c r="D15262" s="2">
        <v>1</v>
      </c>
      <c r="E15262" s="496">
        <v>4598.6000000000004</v>
      </c>
      <c r="F15262" s="496">
        <v>4598.6000000000004</v>
      </c>
    </row>
    <row r="15263" spans="1:6" x14ac:dyDescent="0.2">
      <c r="A15263" s="2">
        <v>15258</v>
      </c>
      <c r="B15263" s="145" t="s">
        <v>19218</v>
      </c>
      <c r="C15263" s="12">
        <v>2101060603</v>
      </c>
      <c r="D15263" s="2">
        <v>1</v>
      </c>
      <c r="E15263" s="496">
        <v>4598.6000000000004</v>
      </c>
      <c r="F15263" s="496">
        <v>4598.6000000000004</v>
      </c>
    </row>
    <row r="15264" spans="1:6" x14ac:dyDescent="0.2">
      <c r="A15264" s="2">
        <v>15259</v>
      </c>
      <c r="B15264" s="145" t="s">
        <v>19219</v>
      </c>
      <c r="C15264" s="12">
        <v>2101060604</v>
      </c>
      <c r="D15264" s="2">
        <v>1</v>
      </c>
      <c r="E15264" s="496">
        <v>4598.6000000000004</v>
      </c>
      <c r="F15264" s="496">
        <v>4598.6000000000004</v>
      </c>
    </row>
    <row r="15265" spans="1:6" x14ac:dyDescent="0.2">
      <c r="A15265" s="2">
        <v>15260</v>
      </c>
      <c r="B15265" s="145" t="s">
        <v>19220</v>
      </c>
      <c r="C15265" s="12">
        <v>2101060605</v>
      </c>
      <c r="D15265" s="2">
        <v>1</v>
      </c>
      <c r="E15265" s="496">
        <v>4598.6000000000004</v>
      </c>
      <c r="F15265" s="496">
        <v>4598.6000000000004</v>
      </c>
    </row>
    <row r="15266" spans="1:6" x14ac:dyDescent="0.2">
      <c r="A15266" s="2">
        <v>15261</v>
      </c>
      <c r="B15266" s="145" t="s">
        <v>19221</v>
      </c>
      <c r="C15266" s="12">
        <v>2101060100</v>
      </c>
      <c r="D15266" s="2">
        <v>1</v>
      </c>
      <c r="E15266" s="496">
        <v>3000</v>
      </c>
      <c r="F15266" s="496">
        <v>3000</v>
      </c>
    </row>
    <row r="15267" spans="1:6" x14ac:dyDescent="0.2">
      <c r="A15267" s="2">
        <v>15262</v>
      </c>
      <c r="B15267" s="145" t="s">
        <v>19222</v>
      </c>
      <c r="C15267" s="12">
        <v>2101060101</v>
      </c>
      <c r="D15267" s="2">
        <v>1</v>
      </c>
      <c r="E15267" s="496">
        <v>3000</v>
      </c>
      <c r="F15267" s="496">
        <v>3000</v>
      </c>
    </row>
    <row r="15268" spans="1:6" x14ac:dyDescent="0.2">
      <c r="A15268" s="2">
        <v>15263</v>
      </c>
      <c r="B15268" s="145" t="s">
        <v>19223</v>
      </c>
      <c r="C15268" s="12">
        <v>2101060103</v>
      </c>
      <c r="D15268" s="2">
        <v>1</v>
      </c>
      <c r="E15268" s="496">
        <v>9997</v>
      </c>
      <c r="F15268" s="496">
        <v>9997</v>
      </c>
    </row>
    <row r="15269" spans="1:6" x14ac:dyDescent="0.2">
      <c r="A15269" s="2">
        <v>15264</v>
      </c>
      <c r="B15269" s="145" t="s">
        <v>3153</v>
      </c>
      <c r="C15269" s="12" t="s">
        <v>19524</v>
      </c>
      <c r="D15269" s="2">
        <v>1</v>
      </c>
      <c r="E15269" s="496">
        <v>32512</v>
      </c>
      <c r="F15269" s="496">
        <v>32512</v>
      </c>
    </row>
    <row r="15270" spans="1:6" x14ac:dyDescent="0.2">
      <c r="A15270" s="2">
        <v>15265</v>
      </c>
      <c r="B15270" s="145" t="s">
        <v>19224</v>
      </c>
      <c r="C15270" s="12">
        <v>2101060575</v>
      </c>
      <c r="D15270" s="2">
        <v>1</v>
      </c>
      <c r="E15270" s="496">
        <v>5330</v>
      </c>
      <c r="F15270" s="496">
        <v>5330</v>
      </c>
    </row>
    <row r="15271" spans="1:6" ht="22.5" x14ac:dyDescent="0.2">
      <c r="A15271" s="2">
        <v>15266</v>
      </c>
      <c r="B15271" s="145" t="s">
        <v>19225</v>
      </c>
      <c r="C15271" s="12">
        <v>2101060576</v>
      </c>
      <c r="D15271" s="2">
        <v>1</v>
      </c>
      <c r="E15271" s="496">
        <v>4355</v>
      </c>
      <c r="F15271" s="496">
        <v>4355</v>
      </c>
    </row>
    <row r="15272" spans="1:6" ht="22.5" x14ac:dyDescent="0.2">
      <c r="A15272" s="2">
        <v>15267</v>
      </c>
      <c r="B15272" s="145" t="s">
        <v>19226</v>
      </c>
      <c r="C15272" s="12">
        <v>2101060608</v>
      </c>
      <c r="D15272" s="2">
        <v>1</v>
      </c>
      <c r="E15272" s="496">
        <v>12900</v>
      </c>
      <c r="F15272" s="496">
        <v>12900</v>
      </c>
    </row>
    <row r="15273" spans="1:6" x14ac:dyDescent="0.2">
      <c r="A15273" s="2">
        <v>15268</v>
      </c>
      <c r="B15273" s="145" t="s">
        <v>19227</v>
      </c>
      <c r="C15273" s="12">
        <v>2101060622</v>
      </c>
      <c r="D15273" s="2">
        <v>1</v>
      </c>
      <c r="E15273" s="496">
        <v>7800</v>
      </c>
      <c r="F15273" s="496">
        <v>7800</v>
      </c>
    </row>
    <row r="15274" spans="1:6" ht="22.5" x14ac:dyDescent="0.2">
      <c r="A15274" s="2">
        <v>15269</v>
      </c>
      <c r="B15274" s="145" t="s">
        <v>19228</v>
      </c>
      <c r="C15274" s="12">
        <v>210106088</v>
      </c>
      <c r="D15274" s="2">
        <v>1</v>
      </c>
      <c r="E15274" s="496">
        <v>3368.5</v>
      </c>
      <c r="F15274" s="496">
        <v>3368.5</v>
      </c>
    </row>
    <row r="15275" spans="1:6" ht="33.75" x14ac:dyDescent="0.2">
      <c r="A15275" s="2">
        <v>15270</v>
      </c>
      <c r="B15275" s="145" t="s">
        <v>19229</v>
      </c>
      <c r="C15275" s="12">
        <v>210106089</v>
      </c>
      <c r="D15275" s="2">
        <v>1</v>
      </c>
      <c r="E15275" s="496">
        <v>3368.5</v>
      </c>
      <c r="F15275" s="496">
        <v>3368.5</v>
      </c>
    </row>
    <row r="15276" spans="1:6" ht="22.5" x14ac:dyDescent="0.2">
      <c r="A15276" s="2">
        <v>15271</v>
      </c>
      <c r="B15276" s="145" t="s">
        <v>19230</v>
      </c>
      <c r="C15276" s="12">
        <v>210106090</v>
      </c>
      <c r="D15276" s="2">
        <v>1</v>
      </c>
      <c r="E15276" s="496">
        <v>4522</v>
      </c>
      <c r="F15276" s="496">
        <v>4522</v>
      </c>
    </row>
    <row r="15277" spans="1:6" ht="22.5" x14ac:dyDescent="0.2">
      <c r="A15277" s="2">
        <v>15272</v>
      </c>
      <c r="B15277" s="145" t="s">
        <v>19231</v>
      </c>
      <c r="C15277" s="12">
        <v>210106091</v>
      </c>
      <c r="D15277" s="2">
        <v>1</v>
      </c>
      <c r="E15277" s="496">
        <v>4522</v>
      </c>
      <c r="F15277" s="496">
        <v>4522</v>
      </c>
    </row>
    <row r="15278" spans="1:6" ht="22.5" x14ac:dyDescent="0.2">
      <c r="A15278" s="2">
        <v>15273</v>
      </c>
      <c r="B15278" s="145" t="s">
        <v>19232</v>
      </c>
      <c r="C15278" s="12">
        <v>210106092</v>
      </c>
      <c r="D15278" s="2">
        <v>1</v>
      </c>
      <c r="E15278" s="496">
        <v>4522</v>
      </c>
      <c r="F15278" s="496">
        <v>4522</v>
      </c>
    </row>
    <row r="15279" spans="1:6" ht="22.5" x14ac:dyDescent="0.2">
      <c r="A15279" s="2">
        <v>15274</v>
      </c>
      <c r="B15279" s="145" t="s">
        <v>19233</v>
      </c>
      <c r="C15279" s="12">
        <v>210106093</v>
      </c>
      <c r="D15279" s="2">
        <v>1</v>
      </c>
      <c r="E15279" s="496">
        <v>4522</v>
      </c>
      <c r="F15279" s="496">
        <v>4522</v>
      </c>
    </row>
    <row r="15280" spans="1:6" ht="22.5" x14ac:dyDescent="0.2">
      <c r="A15280" s="2">
        <v>15275</v>
      </c>
      <c r="B15280" s="145" t="s">
        <v>19234</v>
      </c>
      <c r="C15280" s="12">
        <v>210106094</v>
      </c>
      <c r="D15280" s="2">
        <v>1</v>
      </c>
      <c r="E15280" s="496">
        <v>4522</v>
      </c>
      <c r="F15280" s="496">
        <v>4522</v>
      </c>
    </row>
    <row r="15281" spans="1:6" ht="22.5" x14ac:dyDescent="0.2">
      <c r="A15281" s="2">
        <v>15276</v>
      </c>
      <c r="B15281" s="145" t="s">
        <v>19235</v>
      </c>
      <c r="C15281" s="12">
        <v>210106095</v>
      </c>
      <c r="D15281" s="2">
        <v>1</v>
      </c>
      <c r="E15281" s="496">
        <v>4032</v>
      </c>
      <c r="F15281" s="496">
        <v>4032</v>
      </c>
    </row>
    <row r="15282" spans="1:6" ht="22.5" x14ac:dyDescent="0.2">
      <c r="A15282" s="2">
        <v>15277</v>
      </c>
      <c r="B15282" s="145" t="s">
        <v>19236</v>
      </c>
      <c r="C15282" s="12">
        <v>210106096</v>
      </c>
      <c r="D15282" s="2">
        <v>1</v>
      </c>
      <c r="E15282" s="496">
        <v>4032</v>
      </c>
      <c r="F15282" s="496">
        <v>4032</v>
      </c>
    </row>
    <row r="15283" spans="1:6" ht="22.5" x14ac:dyDescent="0.2">
      <c r="A15283" s="2">
        <v>15278</v>
      </c>
      <c r="B15283" s="145" t="s">
        <v>19237</v>
      </c>
      <c r="C15283" s="12">
        <v>210106097</v>
      </c>
      <c r="D15283" s="2">
        <v>1</v>
      </c>
      <c r="E15283" s="496">
        <v>4032</v>
      </c>
      <c r="F15283" s="496">
        <v>4032</v>
      </c>
    </row>
    <row r="15284" spans="1:6" ht="22.5" x14ac:dyDescent="0.2">
      <c r="A15284" s="2">
        <v>15279</v>
      </c>
      <c r="B15284" s="145" t="s">
        <v>19238</v>
      </c>
      <c r="C15284" s="12">
        <v>210106098</v>
      </c>
      <c r="D15284" s="2">
        <v>1</v>
      </c>
      <c r="E15284" s="496">
        <v>4032</v>
      </c>
      <c r="F15284" s="496">
        <v>4032</v>
      </c>
    </row>
    <row r="15285" spans="1:6" ht="22.5" x14ac:dyDescent="0.2">
      <c r="A15285" s="2">
        <v>15280</v>
      </c>
      <c r="B15285" s="145" t="s">
        <v>19239</v>
      </c>
      <c r="C15285" s="12">
        <v>210106099</v>
      </c>
      <c r="D15285" s="2">
        <v>1</v>
      </c>
      <c r="E15285" s="496">
        <v>4032</v>
      </c>
      <c r="F15285" s="496">
        <v>4032</v>
      </c>
    </row>
    <row r="15286" spans="1:6" ht="22.5" x14ac:dyDescent="0.2">
      <c r="A15286" s="2">
        <v>15281</v>
      </c>
      <c r="B15286" s="145" t="s">
        <v>19240</v>
      </c>
      <c r="C15286" s="12">
        <v>210106100</v>
      </c>
      <c r="D15286" s="2">
        <v>1</v>
      </c>
      <c r="E15286" s="496">
        <v>3831</v>
      </c>
      <c r="F15286" s="496">
        <v>3831</v>
      </c>
    </row>
    <row r="15287" spans="1:6" ht="22.5" x14ac:dyDescent="0.2">
      <c r="A15287" s="2">
        <v>15282</v>
      </c>
      <c r="B15287" s="145" t="s">
        <v>19231</v>
      </c>
      <c r="C15287" s="12">
        <v>210106101</v>
      </c>
      <c r="D15287" s="2">
        <v>1</v>
      </c>
      <c r="E15287" s="496">
        <v>3831</v>
      </c>
      <c r="F15287" s="496">
        <v>3831</v>
      </c>
    </row>
    <row r="15288" spans="1:6" ht="22.5" x14ac:dyDescent="0.2">
      <c r="A15288" s="2">
        <v>15283</v>
      </c>
      <c r="B15288" s="145" t="s">
        <v>19232</v>
      </c>
      <c r="C15288" s="12">
        <v>210106102</v>
      </c>
      <c r="D15288" s="2">
        <v>1</v>
      </c>
      <c r="E15288" s="496">
        <v>3831</v>
      </c>
      <c r="F15288" s="496">
        <v>3831</v>
      </c>
    </row>
    <row r="15289" spans="1:6" ht="22.5" x14ac:dyDescent="0.2">
      <c r="A15289" s="2">
        <v>15284</v>
      </c>
      <c r="B15289" s="145" t="s">
        <v>19241</v>
      </c>
      <c r="C15289" s="12">
        <v>1101040582</v>
      </c>
      <c r="D15289" s="2">
        <v>1</v>
      </c>
      <c r="E15289" s="496">
        <v>4902</v>
      </c>
      <c r="F15289" s="496">
        <v>4902</v>
      </c>
    </row>
    <row r="15290" spans="1:6" ht="33.75" x14ac:dyDescent="0.2">
      <c r="A15290" s="2">
        <v>15285</v>
      </c>
      <c r="B15290" s="145" t="s">
        <v>8753</v>
      </c>
      <c r="C15290" s="12">
        <v>1101040495</v>
      </c>
      <c r="D15290" s="2">
        <v>1</v>
      </c>
      <c r="E15290" s="496">
        <v>4078</v>
      </c>
      <c r="F15290" s="496">
        <v>4078</v>
      </c>
    </row>
    <row r="15291" spans="1:6" x14ac:dyDescent="0.2">
      <c r="A15291" s="2">
        <v>15286</v>
      </c>
      <c r="B15291" s="145" t="s">
        <v>19242</v>
      </c>
      <c r="C15291" s="12">
        <v>2101060578</v>
      </c>
      <c r="D15291" s="2">
        <v>1</v>
      </c>
      <c r="E15291" s="496">
        <v>4800</v>
      </c>
      <c r="F15291" s="496">
        <v>4800</v>
      </c>
    </row>
    <row r="15292" spans="1:6" ht="22.5" x14ac:dyDescent="0.2">
      <c r="A15292" s="2">
        <v>15287</v>
      </c>
      <c r="B15292" s="145" t="s">
        <v>19243</v>
      </c>
      <c r="C15292" s="12" t="s">
        <v>19525</v>
      </c>
      <c r="D15292" s="2">
        <v>1</v>
      </c>
      <c r="E15292" s="496">
        <v>3016</v>
      </c>
      <c r="F15292" s="496">
        <v>3016</v>
      </c>
    </row>
    <row r="15293" spans="1:6" x14ac:dyDescent="0.2">
      <c r="A15293" s="2">
        <v>15288</v>
      </c>
      <c r="B15293" s="145" t="s">
        <v>19244</v>
      </c>
      <c r="C15293" s="12">
        <v>1101040493</v>
      </c>
      <c r="D15293" s="2">
        <v>1</v>
      </c>
      <c r="E15293" s="496">
        <v>3473.5</v>
      </c>
      <c r="F15293" s="496">
        <v>3473.5</v>
      </c>
    </row>
    <row r="15294" spans="1:6" x14ac:dyDescent="0.2">
      <c r="A15294" s="2">
        <v>15289</v>
      </c>
      <c r="B15294" s="145" t="s">
        <v>19245</v>
      </c>
      <c r="C15294" s="12" t="s">
        <v>19526</v>
      </c>
      <c r="D15294" s="2">
        <v>1</v>
      </c>
      <c r="E15294" s="496">
        <v>4223.28</v>
      </c>
      <c r="F15294" s="496">
        <v>4223.28</v>
      </c>
    </row>
    <row r="15295" spans="1:6" x14ac:dyDescent="0.2">
      <c r="A15295" s="2">
        <v>15290</v>
      </c>
      <c r="B15295" s="145" t="s">
        <v>8357</v>
      </c>
      <c r="C15295" s="12" t="s">
        <v>19527</v>
      </c>
      <c r="D15295" s="2">
        <v>1</v>
      </c>
      <c r="E15295" s="496">
        <v>5935.98</v>
      </c>
      <c r="F15295" s="496">
        <v>5935.98</v>
      </c>
    </row>
    <row r="15296" spans="1:6" x14ac:dyDescent="0.2">
      <c r="A15296" s="2">
        <v>15291</v>
      </c>
      <c r="B15296" s="145" t="s">
        <v>19246</v>
      </c>
      <c r="C15296" s="12">
        <v>1104040578</v>
      </c>
      <c r="D15296" s="2">
        <v>1</v>
      </c>
      <c r="E15296" s="496">
        <v>63423</v>
      </c>
      <c r="F15296" s="496">
        <v>15855.75</v>
      </c>
    </row>
    <row r="15297" spans="1:6" x14ac:dyDescent="0.2">
      <c r="A15297" s="2">
        <v>15292</v>
      </c>
      <c r="B15297" s="145" t="s">
        <v>4390</v>
      </c>
      <c r="C15297" s="12">
        <v>2101060612</v>
      </c>
      <c r="D15297" s="2">
        <v>1</v>
      </c>
      <c r="E15297" s="496">
        <v>4250</v>
      </c>
      <c r="F15297" s="496">
        <v>4250</v>
      </c>
    </row>
    <row r="15298" spans="1:6" ht="22.5" x14ac:dyDescent="0.2">
      <c r="A15298" s="2">
        <v>15293</v>
      </c>
      <c r="B15298" s="145" t="s">
        <v>19247</v>
      </c>
      <c r="C15298" s="12">
        <v>2101060638</v>
      </c>
      <c r="D15298" s="2">
        <v>1</v>
      </c>
      <c r="E15298" s="496">
        <v>5605</v>
      </c>
      <c r="F15298" s="496">
        <v>5605</v>
      </c>
    </row>
    <row r="15299" spans="1:6" ht="22.5" x14ac:dyDescent="0.2">
      <c r="A15299" s="2">
        <v>15294</v>
      </c>
      <c r="B15299" s="145" t="s">
        <v>19247</v>
      </c>
      <c r="C15299" s="12">
        <v>2101060638</v>
      </c>
      <c r="D15299" s="2">
        <v>1</v>
      </c>
      <c r="E15299" s="496">
        <v>5605</v>
      </c>
      <c r="F15299" s="496">
        <v>5605</v>
      </c>
    </row>
    <row r="15300" spans="1:6" x14ac:dyDescent="0.2">
      <c r="A15300" s="2">
        <v>15295</v>
      </c>
      <c r="B15300" s="145" t="s">
        <v>10181</v>
      </c>
      <c r="C15300" s="12" t="s">
        <v>19528</v>
      </c>
      <c r="D15300" s="2">
        <v>1</v>
      </c>
      <c r="E15300" s="496">
        <v>60390</v>
      </c>
      <c r="F15300" s="496">
        <v>60390</v>
      </c>
    </row>
    <row r="15301" spans="1:6" x14ac:dyDescent="0.2">
      <c r="A15301" s="2">
        <v>15296</v>
      </c>
      <c r="B15301" s="145" t="s">
        <v>6567</v>
      </c>
      <c r="C15301" s="12">
        <v>1101040549</v>
      </c>
      <c r="D15301" s="2">
        <v>1</v>
      </c>
      <c r="E15301" s="496">
        <v>11500</v>
      </c>
      <c r="F15301" s="496">
        <v>11500</v>
      </c>
    </row>
    <row r="15302" spans="1:6" ht="22.5" x14ac:dyDescent="0.2">
      <c r="A15302" s="2">
        <v>15297</v>
      </c>
      <c r="B15302" s="145" t="s">
        <v>19248</v>
      </c>
      <c r="C15302" s="12">
        <v>1101040568</v>
      </c>
      <c r="D15302" s="2">
        <v>1</v>
      </c>
      <c r="E15302" s="496">
        <v>35991</v>
      </c>
      <c r="F15302" s="496">
        <v>35991</v>
      </c>
    </row>
    <row r="15303" spans="1:6" ht="22.5" x14ac:dyDescent="0.2">
      <c r="A15303" s="2">
        <v>15298</v>
      </c>
      <c r="B15303" s="145" t="s">
        <v>19249</v>
      </c>
      <c r="C15303" s="12">
        <v>1101040569</v>
      </c>
      <c r="D15303" s="2">
        <v>1</v>
      </c>
      <c r="E15303" s="496">
        <v>35991</v>
      </c>
      <c r="F15303" s="496">
        <v>35991</v>
      </c>
    </row>
    <row r="15304" spans="1:6" ht="22.5" x14ac:dyDescent="0.2">
      <c r="A15304" s="2">
        <v>15299</v>
      </c>
      <c r="B15304" s="145" t="s">
        <v>19250</v>
      </c>
      <c r="C15304" s="12">
        <v>1101040570</v>
      </c>
      <c r="D15304" s="2">
        <v>1</v>
      </c>
      <c r="E15304" s="496">
        <v>35991</v>
      </c>
      <c r="F15304" s="496">
        <v>35991</v>
      </c>
    </row>
    <row r="15305" spans="1:6" x14ac:dyDescent="0.2">
      <c r="A15305" s="2">
        <v>15300</v>
      </c>
      <c r="B15305" s="145" t="s">
        <v>19251</v>
      </c>
      <c r="C15305" s="12">
        <v>1101040609</v>
      </c>
      <c r="D15305" s="2">
        <v>1</v>
      </c>
      <c r="E15305" s="496">
        <v>13490</v>
      </c>
      <c r="F15305" s="496">
        <v>13490</v>
      </c>
    </row>
    <row r="15306" spans="1:6" ht="45" x14ac:dyDescent="0.2">
      <c r="A15306" s="2">
        <v>15301</v>
      </c>
      <c r="B15306" s="145" t="s">
        <v>19252</v>
      </c>
      <c r="C15306" s="12">
        <v>1101040499</v>
      </c>
      <c r="D15306" s="2">
        <v>1</v>
      </c>
      <c r="E15306" s="496">
        <v>5264.2</v>
      </c>
      <c r="F15306" s="496">
        <v>5264.2</v>
      </c>
    </row>
    <row r="15307" spans="1:6" ht="45" x14ac:dyDescent="0.2">
      <c r="A15307" s="2">
        <v>15302</v>
      </c>
      <c r="B15307" s="145" t="s">
        <v>19252</v>
      </c>
      <c r="C15307" s="12">
        <v>1101040500</v>
      </c>
      <c r="D15307" s="2">
        <v>1</v>
      </c>
      <c r="E15307" s="496">
        <v>5264.2</v>
      </c>
      <c r="F15307" s="496">
        <v>5264.2</v>
      </c>
    </row>
    <row r="15308" spans="1:6" ht="45" x14ac:dyDescent="0.2">
      <c r="A15308" s="2">
        <v>15303</v>
      </c>
      <c r="B15308" s="145" t="s">
        <v>19252</v>
      </c>
      <c r="C15308" s="12">
        <v>1101040501</v>
      </c>
      <c r="D15308" s="2">
        <v>1</v>
      </c>
      <c r="E15308" s="496">
        <v>5264.2</v>
      </c>
      <c r="F15308" s="496">
        <v>5264.2</v>
      </c>
    </row>
    <row r="15309" spans="1:6" ht="45" x14ac:dyDescent="0.2">
      <c r="A15309" s="2">
        <v>15304</v>
      </c>
      <c r="B15309" s="145" t="s">
        <v>19252</v>
      </c>
      <c r="C15309" s="12">
        <v>1101040502</v>
      </c>
      <c r="D15309" s="2">
        <v>1</v>
      </c>
      <c r="E15309" s="496">
        <v>5264.2</v>
      </c>
      <c r="F15309" s="496">
        <v>5264.2</v>
      </c>
    </row>
    <row r="15310" spans="1:6" ht="45" x14ac:dyDescent="0.2">
      <c r="A15310" s="2">
        <v>15305</v>
      </c>
      <c r="B15310" s="145" t="s">
        <v>19252</v>
      </c>
      <c r="C15310" s="12">
        <v>1101040605</v>
      </c>
      <c r="D15310" s="2">
        <v>1</v>
      </c>
      <c r="E15310" s="496">
        <v>5100</v>
      </c>
      <c r="F15310" s="496">
        <v>5100</v>
      </c>
    </row>
    <row r="15311" spans="1:6" ht="22.5" x14ac:dyDescent="0.2">
      <c r="A15311" s="2">
        <v>15306</v>
      </c>
      <c r="B15311" s="145" t="s">
        <v>19253</v>
      </c>
      <c r="C15311" s="12">
        <v>1101040550</v>
      </c>
      <c r="D15311" s="2">
        <v>1</v>
      </c>
      <c r="E15311" s="496">
        <v>7990</v>
      </c>
      <c r="F15311" s="496">
        <v>7990</v>
      </c>
    </row>
    <row r="15312" spans="1:6" ht="22.5" x14ac:dyDescent="0.2">
      <c r="A15312" s="2">
        <v>15307</v>
      </c>
      <c r="B15312" s="145" t="s">
        <v>19254</v>
      </c>
      <c r="C15312" s="12">
        <v>1101040551</v>
      </c>
      <c r="D15312" s="2">
        <v>1</v>
      </c>
      <c r="E15312" s="496">
        <v>7899</v>
      </c>
      <c r="F15312" s="496">
        <v>7899</v>
      </c>
    </row>
    <row r="15313" spans="1:6" x14ac:dyDescent="0.2">
      <c r="A15313" s="2">
        <v>15308</v>
      </c>
      <c r="B15313" s="145" t="s">
        <v>19255</v>
      </c>
      <c r="C15313" s="12" t="s">
        <v>19529</v>
      </c>
      <c r="D15313" s="2">
        <v>1</v>
      </c>
      <c r="E15313" s="496">
        <v>11507.85</v>
      </c>
      <c r="F15313" s="496">
        <v>11507.85</v>
      </c>
    </row>
    <row r="15314" spans="1:6" ht="33.75" x14ac:dyDescent="0.2">
      <c r="A15314" s="2">
        <v>15309</v>
      </c>
      <c r="B15314" s="145" t="s">
        <v>19256</v>
      </c>
      <c r="C15314" s="12">
        <v>101040441</v>
      </c>
      <c r="D15314" s="2">
        <v>1</v>
      </c>
      <c r="E15314" s="496">
        <v>7195</v>
      </c>
      <c r="F15314" s="496">
        <v>7195</v>
      </c>
    </row>
    <row r="15315" spans="1:6" x14ac:dyDescent="0.2">
      <c r="A15315" s="2">
        <v>15310</v>
      </c>
      <c r="B15315" s="145" t="s">
        <v>19257</v>
      </c>
      <c r="C15315" s="12">
        <v>1101040577</v>
      </c>
      <c r="D15315" s="2">
        <v>1</v>
      </c>
      <c r="E15315" s="496">
        <v>27209</v>
      </c>
      <c r="F15315" s="496">
        <v>27209</v>
      </c>
    </row>
    <row r="15316" spans="1:6" x14ac:dyDescent="0.2">
      <c r="A15316" s="2">
        <v>15311</v>
      </c>
      <c r="B15316" s="145" t="s">
        <v>3397</v>
      </c>
      <c r="C15316" s="12">
        <v>2101060610</v>
      </c>
      <c r="D15316" s="2">
        <v>1</v>
      </c>
      <c r="E15316" s="496">
        <v>8200</v>
      </c>
      <c r="F15316" s="496">
        <v>8200</v>
      </c>
    </row>
    <row r="15317" spans="1:6" x14ac:dyDescent="0.2">
      <c r="A15317" s="2">
        <v>15312</v>
      </c>
      <c r="B15317" s="145" t="s">
        <v>3397</v>
      </c>
      <c r="C15317" s="12">
        <v>2101060611</v>
      </c>
      <c r="D15317" s="2">
        <v>1</v>
      </c>
      <c r="E15317" s="496">
        <v>8200</v>
      </c>
      <c r="F15317" s="496">
        <v>8200</v>
      </c>
    </row>
    <row r="15318" spans="1:6" x14ac:dyDescent="0.2">
      <c r="A15318" s="2">
        <v>15313</v>
      </c>
      <c r="B15318" s="145" t="s">
        <v>19258</v>
      </c>
      <c r="C15318" s="12">
        <v>2101060606</v>
      </c>
      <c r="D15318" s="2">
        <v>1</v>
      </c>
      <c r="E15318" s="496">
        <v>38300</v>
      </c>
      <c r="F15318" s="496">
        <v>38300</v>
      </c>
    </row>
    <row r="15319" spans="1:6" x14ac:dyDescent="0.2">
      <c r="A15319" s="2">
        <v>15314</v>
      </c>
      <c r="B15319" s="145" t="s">
        <v>3400</v>
      </c>
      <c r="C15319" s="12">
        <v>2101060643</v>
      </c>
      <c r="D15319" s="2">
        <v>1</v>
      </c>
      <c r="E15319" s="496">
        <v>4550.5</v>
      </c>
      <c r="F15319" s="496">
        <v>4550.5</v>
      </c>
    </row>
    <row r="15320" spans="1:6" ht="22.5" x14ac:dyDescent="0.2">
      <c r="A15320" s="2">
        <v>15315</v>
      </c>
      <c r="B15320" s="145" t="s">
        <v>19259</v>
      </c>
      <c r="C15320" s="12">
        <v>2101060106</v>
      </c>
      <c r="D15320" s="2">
        <v>1</v>
      </c>
      <c r="E15320" s="496">
        <v>3500</v>
      </c>
      <c r="F15320" s="496">
        <v>3500</v>
      </c>
    </row>
    <row r="15321" spans="1:6" x14ac:dyDescent="0.2">
      <c r="A15321" s="2">
        <v>15316</v>
      </c>
      <c r="B15321" s="145" t="s">
        <v>4826</v>
      </c>
      <c r="C15321" s="12">
        <v>1101060666</v>
      </c>
      <c r="D15321" s="2">
        <v>1</v>
      </c>
      <c r="E15321" s="496">
        <v>6354.9</v>
      </c>
      <c r="F15321" s="496">
        <v>6354.9</v>
      </c>
    </row>
    <row r="15322" spans="1:6" x14ac:dyDescent="0.2">
      <c r="A15322" s="2">
        <v>15317</v>
      </c>
      <c r="B15322" s="145" t="s">
        <v>19260</v>
      </c>
      <c r="C15322" s="12">
        <v>1101040667</v>
      </c>
      <c r="D15322" s="2">
        <v>1</v>
      </c>
      <c r="E15322" s="496">
        <v>6354.9</v>
      </c>
      <c r="F15322" s="496">
        <v>6354.9</v>
      </c>
    </row>
    <row r="15323" spans="1:6" x14ac:dyDescent="0.2">
      <c r="A15323" s="2">
        <v>15318</v>
      </c>
      <c r="B15323" s="145" t="s">
        <v>19261</v>
      </c>
      <c r="C15323" s="12" t="s">
        <v>19530</v>
      </c>
      <c r="D15323" s="2">
        <v>1</v>
      </c>
      <c r="E15323" s="496">
        <v>3081.02</v>
      </c>
      <c r="F15323" s="496">
        <v>3081.02</v>
      </c>
    </row>
    <row r="15324" spans="1:6" x14ac:dyDescent="0.2">
      <c r="A15324" s="2">
        <v>15319</v>
      </c>
      <c r="B15324" s="145" t="s">
        <v>7860</v>
      </c>
      <c r="C15324" s="12">
        <v>1101040559</v>
      </c>
      <c r="D15324" s="2">
        <v>1</v>
      </c>
      <c r="E15324" s="496">
        <v>3299</v>
      </c>
      <c r="F15324" s="496">
        <v>3299</v>
      </c>
    </row>
    <row r="15325" spans="1:6" x14ac:dyDescent="0.2">
      <c r="A15325" s="2">
        <v>15320</v>
      </c>
      <c r="B15325" s="145" t="s">
        <v>19262</v>
      </c>
      <c r="C15325" s="12" t="s">
        <v>19531</v>
      </c>
      <c r="D15325" s="2">
        <v>1</v>
      </c>
      <c r="E15325" s="600">
        <v>0</v>
      </c>
      <c r="F15325" s="600">
        <v>0</v>
      </c>
    </row>
    <row r="15326" spans="1:6" x14ac:dyDescent="0.2">
      <c r="A15326" s="2">
        <v>15321</v>
      </c>
      <c r="B15326" s="145" t="s">
        <v>1902</v>
      </c>
      <c r="C15326" s="12" t="s">
        <v>19532</v>
      </c>
      <c r="D15326" s="2">
        <v>1</v>
      </c>
      <c r="E15326" s="496">
        <v>7483</v>
      </c>
      <c r="F15326" s="496">
        <v>7483</v>
      </c>
    </row>
    <row r="15327" spans="1:6" x14ac:dyDescent="0.2">
      <c r="A15327" s="2">
        <v>15322</v>
      </c>
      <c r="B15327" s="145" t="s">
        <v>1902</v>
      </c>
      <c r="C15327" s="12" t="s">
        <v>19533</v>
      </c>
      <c r="D15327" s="2">
        <v>1</v>
      </c>
      <c r="E15327" s="496">
        <v>7483</v>
      </c>
      <c r="F15327" s="496">
        <v>7483</v>
      </c>
    </row>
    <row r="15328" spans="1:6" ht="22.5" x14ac:dyDescent="0.2">
      <c r="A15328" s="2">
        <v>15323</v>
      </c>
      <c r="B15328" s="145" t="s">
        <v>19263</v>
      </c>
      <c r="C15328" s="12"/>
      <c r="D15328" s="2">
        <v>1</v>
      </c>
      <c r="E15328" s="496">
        <v>374</v>
      </c>
      <c r="F15328" s="496">
        <v>374</v>
      </c>
    </row>
    <row r="15329" spans="1:6" ht="22.5" x14ac:dyDescent="0.2">
      <c r="A15329" s="2">
        <v>15324</v>
      </c>
      <c r="B15329" s="145" t="s">
        <v>19263</v>
      </c>
      <c r="C15329" s="12"/>
      <c r="D15329" s="2">
        <v>1</v>
      </c>
      <c r="E15329" s="496">
        <v>650</v>
      </c>
      <c r="F15329" s="496">
        <v>650</v>
      </c>
    </row>
    <row r="15330" spans="1:6" ht="22.5" x14ac:dyDescent="0.2">
      <c r="A15330" s="2">
        <v>15325</v>
      </c>
      <c r="B15330" s="145" t="s">
        <v>19264</v>
      </c>
      <c r="C15330" s="12">
        <v>101070257</v>
      </c>
      <c r="D15330" s="2">
        <v>1</v>
      </c>
      <c r="E15330" s="498">
        <v>27535.75</v>
      </c>
      <c r="F15330" s="498">
        <v>27535.75</v>
      </c>
    </row>
    <row r="15331" spans="1:6" ht="33.75" x14ac:dyDescent="0.2">
      <c r="A15331" s="2">
        <v>15326</v>
      </c>
      <c r="B15331" s="145" t="s">
        <v>19265</v>
      </c>
      <c r="C15331" s="12"/>
      <c r="D15331" s="2">
        <v>1</v>
      </c>
      <c r="E15331" s="498">
        <v>600</v>
      </c>
      <c r="F15331" s="498">
        <v>600</v>
      </c>
    </row>
    <row r="15332" spans="1:6" ht="33.75" x14ac:dyDescent="0.2">
      <c r="A15332" s="2">
        <v>15327</v>
      </c>
      <c r="B15332" s="145" t="s">
        <v>19265</v>
      </c>
      <c r="C15332" s="12"/>
      <c r="D15332" s="2">
        <v>1</v>
      </c>
      <c r="E15332" s="498">
        <v>600</v>
      </c>
      <c r="F15332" s="498">
        <v>600</v>
      </c>
    </row>
    <row r="15333" spans="1:6" ht="56.25" x14ac:dyDescent="0.2">
      <c r="A15333" s="2">
        <v>15328</v>
      </c>
      <c r="B15333" s="145" t="s">
        <v>19266</v>
      </c>
      <c r="C15333" s="12"/>
      <c r="D15333" s="2">
        <v>1</v>
      </c>
      <c r="E15333" s="498">
        <v>14100</v>
      </c>
      <c r="F15333" s="498">
        <v>14100</v>
      </c>
    </row>
    <row r="15334" spans="1:6" ht="56.25" x14ac:dyDescent="0.2">
      <c r="A15334" s="2">
        <v>15329</v>
      </c>
      <c r="B15334" s="145" t="s">
        <v>19267</v>
      </c>
      <c r="C15334" s="12"/>
      <c r="D15334" s="2">
        <v>1</v>
      </c>
      <c r="E15334" s="498">
        <v>14100</v>
      </c>
      <c r="F15334" s="498">
        <v>14100</v>
      </c>
    </row>
    <row r="15335" spans="1:6" ht="56.25" x14ac:dyDescent="0.2">
      <c r="A15335" s="2">
        <v>15330</v>
      </c>
      <c r="B15335" s="145" t="s">
        <v>19268</v>
      </c>
      <c r="C15335" s="12"/>
      <c r="D15335" s="2">
        <v>1</v>
      </c>
      <c r="E15335" s="498">
        <v>14100</v>
      </c>
      <c r="F15335" s="498">
        <v>14100</v>
      </c>
    </row>
    <row r="15336" spans="1:6" ht="56.25" x14ac:dyDescent="0.2">
      <c r="A15336" s="2">
        <v>15331</v>
      </c>
      <c r="B15336" s="145" t="s">
        <v>19268</v>
      </c>
      <c r="C15336" s="12"/>
      <c r="D15336" s="2">
        <v>1</v>
      </c>
      <c r="E15336" s="498">
        <v>14400</v>
      </c>
      <c r="F15336" s="498">
        <v>14400</v>
      </c>
    </row>
    <row r="15337" spans="1:6" ht="33.75" x14ac:dyDescent="0.2">
      <c r="A15337" s="2">
        <v>15332</v>
      </c>
      <c r="B15337" s="145" t="s">
        <v>19269</v>
      </c>
      <c r="C15337" s="12" t="s">
        <v>19534</v>
      </c>
      <c r="D15337" s="2">
        <v>1</v>
      </c>
      <c r="E15337" s="496">
        <v>19372</v>
      </c>
      <c r="F15337" s="496">
        <v>19372</v>
      </c>
    </row>
    <row r="15338" spans="1:6" ht="22.5" x14ac:dyDescent="0.2">
      <c r="A15338" s="2">
        <v>15333</v>
      </c>
      <c r="B15338" s="145" t="s">
        <v>19270</v>
      </c>
      <c r="C15338" s="12" t="s">
        <v>19535</v>
      </c>
      <c r="D15338" s="2">
        <v>1</v>
      </c>
      <c r="E15338" s="496">
        <v>8100</v>
      </c>
      <c r="F15338" s="496">
        <v>8100</v>
      </c>
    </row>
    <row r="15339" spans="1:6" ht="22.5" x14ac:dyDescent="0.2">
      <c r="A15339" s="2">
        <v>15334</v>
      </c>
      <c r="B15339" s="145" t="s">
        <v>19271</v>
      </c>
      <c r="C15339" s="12" t="s">
        <v>19536</v>
      </c>
      <c r="D15339" s="2">
        <v>1</v>
      </c>
      <c r="E15339" s="496">
        <v>9400</v>
      </c>
      <c r="F15339" s="496">
        <v>9400</v>
      </c>
    </row>
    <row r="15340" spans="1:6" x14ac:dyDescent="0.2">
      <c r="A15340" s="2">
        <v>15335</v>
      </c>
      <c r="B15340" s="145" t="s">
        <v>19272</v>
      </c>
      <c r="C15340" s="12"/>
      <c r="D15340" s="2">
        <v>1</v>
      </c>
      <c r="E15340" s="496">
        <v>6339.2</v>
      </c>
      <c r="F15340" s="496">
        <v>6339.2</v>
      </c>
    </row>
    <row r="15341" spans="1:6" ht="22.5" x14ac:dyDescent="0.2">
      <c r="A15341" s="2">
        <v>15336</v>
      </c>
      <c r="B15341" s="145" t="s">
        <v>19273</v>
      </c>
      <c r="C15341" s="12"/>
      <c r="D15341" s="2">
        <v>1</v>
      </c>
      <c r="E15341" s="496">
        <v>2161.25</v>
      </c>
      <c r="F15341" s="496">
        <v>2161.25</v>
      </c>
    </row>
    <row r="15342" spans="1:6" ht="22.5" x14ac:dyDescent="0.2">
      <c r="A15342" s="2">
        <v>15337</v>
      </c>
      <c r="B15342" s="145" t="s">
        <v>19274</v>
      </c>
      <c r="C15342" s="12"/>
      <c r="D15342" s="2">
        <v>1</v>
      </c>
      <c r="E15342" s="496">
        <v>961.05</v>
      </c>
      <c r="F15342" s="496">
        <v>961.05</v>
      </c>
    </row>
    <row r="15343" spans="1:6" ht="22.5" x14ac:dyDescent="0.2">
      <c r="A15343" s="2">
        <v>15338</v>
      </c>
      <c r="B15343" s="145" t="s">
        <v>19273</v>
      </c>
      <c r="C15343" s="12"/>
      <c r="D15343" s="2">
        <v>1</v>
      </c>
      <c r="E15343" s="496">
        <v>2897</v>
      </c>
      <c r="F15343" s="496">
        <v>2897</v>
      </c>
    </row>
    <row r="15344" spans="1:6" ht="22.5" x14ac:dyDescent="0.2">
      <c r="A15344" s="2">
        <v>15339</v>
      </c>
      <c r="B15344" s="145" t="s">
        <v>19274</v>
      </c>
      <c r="C15344" s="12"/>
      <c r="D15344" s="2">
        <v>1</v>
      </c>
      <c r="E15344" s="496">
        <v>1340</v>
      </c>
      <c r="F15344" s="496">
        <v>1340</v>
      </c>
    </row>
    <row r="15345" spans="1:6" ht="22.5" x14ac:dyDescent="0.2">
      <c r="A15345" s="2">
        <v>15340</v>
      </c>
      <c r="B15345" s="145" t="s">
        <v>19273</v>
      </c>
      <c r="C15345" s="12"/>
      <c r="D15345" s="2">
        <v>1</v>
      </c>
      <c r="E15345" s="496">
        <v>4930.5</v>
      </c>
      <c r="F15345" s="496">
        <v>4930.5</v>
      </c>
    </row>
    <row r="15346" spans="1:6" ht="33.75" x14ac:dyDescent="0.2">
      <c r="A15346" s="2">
        <v>15341</v>
      </c>
      <c r="B15346" s="145" t="s">
        <v>19275</v>
      </c>
      <c r="C15346" s="12"/>
      <c r="D15346" s="2">
        <v>1</v>
      </c>
      <c r="E15346" s="496">
        <v>10440</v>
      </c>
      <c r="F15346" s="496">
        <v>10440</v>
      </c>
    </row>
    <row r="15347" spans="1:6" ht="33.75" x14ac:dyDescent="0.2">
      <c r="A15347" s="2">
        <v>15342</v>
      </c>
      <c r="B15347" s="145" t="s">
        <v>19276</v>
      </c>
      <c r="C15347" s="12"/>
      <c r="D15347" s="2">
        <v>1</v>
      </c>
      <c r="E15347" s="496">
        <v>891.26</v>
      </c>
      <c r="F15347" s="496">
        <v>891.26</v>
      </c>
    </row>
    <row r="15348" spans="1:6" ht="22.5" x14ac:dyDescent="0.2">
      <c r="A15348" s="2">
        <v>15343</v>
      </c>
      <c r="B15348" s="145" t="s">
        <v>19277</v>
      </c>
      <c r="C15348" s="12"/>
      <c r="D15348" s="2">
        <v>1</v>
      </c>
      <c r="E15348" s="496">
        <v>9949.5</v>
      </c>
      <c r="F15348" s="496">
        <v>9949.5</v>
      </c>
    </row>
    <row r="15349" spans="1:6" ht="33.75" x14ac:dyDescent="0.2">
      <c r="A15349" s="2">
        <v>15344</v>
      </c>
      <c r="B15349" s="145" t="s">
        <v>19278</v>
      </c>
      <c r="C15349" s="12"/>
      <c r="D15349" s="2">
        <v>1</v>
      </c>
      <c r="E15349" s="496">
        <v>11894</v>
      </c>
      <c r="F15349" s="496">
        <v>11894</v>
      </c>
    </row>
    <row r="15350" spans="1:6" ht="33.75" x14ac:dyDescent="0.2">
      <c r="A15350" s="2">
        <v>15345</v>
      </c>
      <c r="B15350" s="145" t="s">
        <v>19279</v>
      </c>
      <c r="C15350" s="12"/>
      <c r="D15350" s="2">
        <v>1</v>
      </c>
      <c r="E15350" s="496">
        <v>301.5</v>
      </c>
      <c r="F15350" s="496">
        <v>301.5</v>
      </c>
    </row>
    <row r="15351" spans="1:6" ht="33.75" x14ac:dyDescent="0.2">
      <c r="A15351" s="2">
        <v>15346</v>
      </c>
      <c r="B15351" s="145" t="s">
        <v>19280</v>
      </c>
      <c r="C15351" s="12"/>
      <c r="D15351" s="2">
        <v>1</v>
      </c>
      <c r="E15351" s="496">
        <v>301.5</v>
      </c>
      <c r="F15351" s="496">
        <v>301.5</v>
      </c>
    </row>
    <row r="15352" spans="1:6" ht="45" x14ac:dyDescent="0.2">
      <c r="A15352" s="2">
        <v>15347</v>
      </c>
      <c r="B15352" s="145" t="s">
        <v>19281</v>
      </c>
      <c r="C15352" s="12" t="s">
        <v>19537</v>
      </c>
      <c r="D15352" s="2">
        <v>1</v>
      </c>
      <c r="E15352" s="498">
        <v>181</v>
      </c>
      <c r="F15352" s="498">
        <v>181</v>
      </c>
    </row>
    <row r="15353" spans="1:6" ht="22.5" x14ac:dyDescent="0.2">
      <c r="A15353" s="2">
        <v>15348</v>
      </c>
      <c r="B15353" s="145" t="s">
        <v>19282</v>
      </c>
      <c r="C15353" s="12" t="s">
        <v>19538</v>
      </c>
      <c r="D15353" s="2">
        <v>1</v>
      </c>
      <c r="E15353" s="496">
        <v>3182.4</v>
      </c>
      <c r="F15353" s="496">
        <v>3182.4</v>
      </c>
    </row>
    <row r="15354" spans="1:6" ht="22.5" x14ac:dyDescent="0.2">
      <c r="A15354" s="2">
        <v>15349</v>
      </c>
      <c r="B15354" s="145" t="s">
        <v>19283</v>
      </c>
      <c r="C15354" s="12" t="s">
        <v>19539</v>
      </c>
      <c r="D15354" s="2">
        <v>1</v>
      </c>
      <c r="E15354" s="496">
        <v>4325</v>
      </c>
      <c r="F15354" s="496">
        <v>4325</v>
      </c>
    </row>
    <row r="15355" spans="1:6" ht="33.75" x14ac:dyDescent="0.2">
      <c r="A15355" s="2">
        <v>15350</v>
      </c>
      <c r="B15355" s="145" t="s">
        <v>19284</v>
      </c>
      <c r="C15355" s="12" t="s">
        <v>19540</v>
      </c>
      <c r="D15355" s="2">
        <v>1</v>
      </c>
      <c r="E15355" s="498">
        <v>624</v>
      </c>
      <c r="F15355" s="498">
        <v>624</v>
      </c>
    </row>
    <row r="15356" spans="1:6" ht="22.5" x14ac:dyDescent="0.2">
      <c r="A15356" s="2">
        <v>15351</v>
      </c>
      <c r="B15356" s="145" t="s">
        <v>19285</v>
      </c>
      <c r="C15356" s="12"/>
      <c r="D15356" s="2">
        <v>1</v>
      </c>
      <c r="E15356" s="498">
        <v>16877.7</v>
      </c>
      <c r="F15356" s="498">
        <v>16877.7</v>
      </c>
    </row>
    <row r="15357" spans="1:6" ht="22.5" x14ac:dyDescent="0.2">
      <c r="A15357" s="2">
        <v>15352</v>
      </c>
      <c r="B15357" s="145" t="s">
        <v>19286</v>
      </c>
      <c r="C15357" s="12" t="s">
        <v>19541</v>
      </c>
      <c r="D15357" s="2">
        <v>1</v>
      </c>
      <c r="E15357" s="496">
        <v>12276</v>
      </c>
      <c r="F15357" s="496">
        <v>12276</v>
      </c>
    </row>
    <row r="15358" spans="1:6" ht="22.5" x14ac:dyDescent="0.2">
      <c r="A15358" s="2">
        <v>15353</v>
      </c>
      <c r="B15358" s="145" t="s">
        <v>19287</v>
      </c>
      <c r="C15358" s="12">
        <v>101070255</v>
      </c>
      <c r="D15358" s="2">
        <v>1</v>
      </c>
      <c r="E15358" s="496">
        <v>13230.25</v>
      </c>
      <c r="F15358" s="496">
        <v>13230.25</v>
      </c>
    </row>
    <row r="15359" spans="1:6" ht="22.5" x14ac:dyDescent="0.2">
      <c r="A15359" s="2">
        <v>15354</v>
      </c>
      <c r="B15359" s="145" t="s">
        <v>19288</v>
      </c>
      <c r="C15359" s="12"/>
      <c r="D15359" s="2">
        <v>1</v>
      </c>
      <c r="E15359" s="496">
        <v>15350.4</v>
      </c>
      <c r="F15359" s="496">
        <v>15350.4</v>
      </c>
    </row>
    <row r="15360" spans="1:6" x14ac:dyDescent="0.2">
      <c r="A15360" s="2">
        <v>15355</v>
      </c>
      <c r="B15360" s="145" t="s">
        <v>19289</v>
      </c>
      <c r="C15360" s="12" t="s">
        <v>19542</v>
      </c>
      <c r="D15360" s="2">
        <v>1</v>
      </c>
      <c r="E15360" s="498">
        <v>489.65</v>
      </c>
      <c r="F15360" s="498">
        <v>489.65</v>
      </c>
    </row>
    <row r="15361" spans="1:6" ht="45" x14ac:dyDescent="0.2">
      <c r="A15361" s="2">
        <v>15356</v>
      </c>
      <c r="B15361" s="145" t="s">
        <v>19290</v>
      </c>
      <c r="C15361" s="12" t="s">
        <v>19543</v>
      </c>
      <c r="D15361" s="2">
        <v>1</v>
      </c>
      <c r="E15361" s="498">
        <v>214</v>
      </c>
      <c r="F15361" s="498">
        <v>214</v>
      </c>
    </row>
    <row r="15362" spans="1:6" ht="33.75" x14ac:dyDescent="0.2">
      <c r="A15362" s="2">
        <v>15357</v>
      </c>
      <c r="B15362" s="145" t="s">
        <v>19291</v>
      </c>
      <c r="C15362" s="12" t="s">
        <v>19544</v>
      </c>
      <c r="D15362" s="2">
        <v>1</v>
      </c>
      <c r="E15362" s="498">
        <v>214</v>
      </c>
      <c r="F15362" s="498">
        <v>214</v>
      </c>
    </row>
    <row r="15363" spans="1:6" ht="56.25" x14ac:dyDescent="0.2">
      <c r="A15363" s="2">
        <v>15358</v>
      </c>
      <c r="B15363" s="145" t="s">
        <v>19292</v>
      </c>
      <c r="C15363" s="12"/>
      <c r="D15363" s="2">
        <v>1</v>
      </c>
      <c r="E15363" s="498">
        <v>15240</v>
      </c>
      <c r="F15363" s="498">
        <v>15240</v>
      </c>
    </row>
    <row r="15364" spans="1:6" ht="56.25" x14ac:dyDescent="0.2">
      <c r="A15364" s="2">
        <v>15359</v>
      </c>
      <c r="B15364" s="145" t="s">
        <v>19293</v>
      </c>
      <c r="C15364" s="12"/>
      <c r="D15364" s="2">
        <v>1</v>
      </c>
      <c r="E15364" s="498">
        <v>15240</v>
      </c>
      <c r="F15364" s="498">
        <v>15240</v>
      </c>
    </row>
    <row r="15365" spans="1:6" ht="56.25" x14ac:dyDescent="0.2">
      <c r="A15365" s="2">
        <v>15360</v>
      </c>
      <c r="B15365" s="145" t="s">
        <v>19294</v>
      </c>
      <c r="C15365" s="12"/>
      <c r="D15365" s="2">
        <v>1</v>
      </c>
      <c r="E15365" s="498">
        <v>14280</v>
      </c>
      <c r="F15365" s="498">
        <v>14280</v>
      </c>
    </row>
    <row r="15366" spans="1:6" ht="56.25" x14ac:dyDescent="0.2">
      <c r="A15366" s="2">
        <v>15361</v>
      </c>
      <c r="B15366" s="145" t="s">
        <v>19294</v>
      </c>
      <c r="C15366" s="12"/>
      <c r="D15366" s="2">
        <v>1</v>
      </c>
      <c r="E15366" s="498">
        <v>14280</v>
      </c>
      <c r="F15366" s="498">
        <v>14280</v>
      </c>
    </row>
    <row r="15367" spans="1:6" ht="22.5" x14ac:dyDescent="0.2">
      <c r="A15367" s="2">
        <v>15362</v>
      </c>
      <c r="B15367" s="145" t="s">
        <v>19295</v>
      </c>
      <c r="C15367" s="12"/>
      <c r="D15367" s="2">
        <v>1</v>
      </c>
      <c r="E15367" s="498">
        <v>10670.4</v>
      </c>
      <c r="F15367" s="498">
        <v>10670.4</v>
      </c>
    </row>
    <row r="15368" spans="1:6" ht="33.75" x14ac:dyDescent="0.2">
      <c r="A15368" s="2">
        <v>15363</v>
      </c>
      <c r="B15368" s="145" t="s">
        <v>19296</v>
      </c>
      <c r="C15368" s="12" t="s">
        <v>19545</v>
      </c>
      <c r="D15368" s="2">
        <v>1</v>
      </c>
      <c r="E15368" s="496">
        <v>8300</v>
      </c>
      <c r="F15368" s="496">
        <v>8300</v>
      </c>
    </row>
    <row r="15369" spans="1:6" ht="22.5" x14ac:dyDescent="0.2">
      <c r="A15369" s="2">
        <v>15364</v>
      </c>
      <c r="B15369" s="145" t="s">
        <v>19297</v>
      </c>
      <c r="C15369" s="12" t="s">
        <v>19546</v>
      </c>
      <c r="D15369" s="2">
        <v>1</v>
      </c>
      <c r="E15369" s="496">
        <v>8350</v>
      </c>
      <c r="F15369" s="496">
        <v>8350</v>
      </c>
    </row>
    <row r="15370" spans="1:6" ht="33.75" x14ac:dyDescent="0.2">
      <c r="A15370" s="2">
        <v>15365</v>
      </c>
      <c r="B15370" s="145" t="s">
        <v>19298</v>
      </c>
      <c r="C15370" s="12"/>
      <c r="D15370" s="2">
        <v>1</v>
      </c>
      <c r="E15370" s="496">
        <v>7864.2</v>
      </c>
      <c r="F15370" s="496">
        <v>7864.2</v>
      </c>
    </row>
    <row r="15371" spans="1:6" ht="33.75" x14ac:dyDescent="0.2">
      <c r="A15371" s="2">
        <v>15366</v>
      </c>
      <c r="B15371" s="145" t="s">
        <v>19298</v>
      </c>
      <c r="C15371" s="12"/>
      <c r="D15371" s="2">
        <v>1</v>
      </c>
      <c r="E15371" s="496">
        <v>9158.4</v>
      </c>
      <c r="F15371" s="496">
        <v>9158.4</v>
      </c>
    </row>
    <row r="15372" spans="1:6" ht="33.75" x14ac:dyDescent="0.2">
      <c r="A15372" s="2">
        <v>15367</v>
      </c>
      <c r="B15372" s="145" t="s">
        <v>19298</v>
      </c>
      <c r="C15372" s="12"/>
      <c r="D15372" s="2">
        <v>1</v>
      </c>
      <c r="E15372" s="496">
        <v>10340.75</v>
      </c>
      <c r="F15372" s="496">
        <v>10340.75</v>
      </c>
    </row>
    <row r="15373" spans="1:6" ht="33.75" x14ac:dyDescent="0.2">
      <c r="A15373" s="2">
        <v>15368</v>
      </c>
      <c r="B15373" s="145" t="s">
        <v>19299</v>
      </c>
      <c r="C15373" s="12"/>
      <c r="D15373" s="2">
        <v>1</v>
      </c>
      <c r="E15373" s="496">
        <v>856</v>
      </c>
      <c r="F15373" s="496">
        <v>856</v>
      </c>
    </row>
    <row r="15374" spans="1:6" ht="33.75" x14ac:dyDescent="0.2">
      <c r="A15374" s="2">
        <v>15369</v>
      </c>
      <c r="B15374" s="145" t="s">
        <v>19300</v>
      </c>
      <c r="C15374" s="12"/>
      <c r="D15374" s="2">
        <v>1</v>
      </c>
      <c r="E15374" s="496">
        <v>5730.4</v>
      </c>
      <c r="F15374" s="496">
        <v>5730.4</v>
      </c>
    </row>
    <row r="15375" spans="1:6" ht="33.75" x14ac:dyDescent="0.2">
      <c r="A15375" s="2">
        <v>15370</v>
      </c>
      <c r="B15375" s="145" t="s">
        <v>19301</v>
      </c>
      <c r="C15375" s="12"/>
      <c r="D15375" s="2">
        <v>1</v>
      </c>
      <c r="E15375" s="496">
        <v>6372.6</v>
      </c>
      <c r="F15375" s="496">
        <v>6372.6</v>
      </c>
    </row>
    <row r="15376" spans="1:6" ht="33.75" x14ac:dyDescent="0.2">
      <c r="A15376" s="2">
        <v>15371</v>
      </c>
      <c r="B15376" s="145" t="s">
        <v>19302</v>
      </c>
      <c r="C15376" s="12"/>
      <c r="D15376" s="2">
        <v>1</v>
      </c>
      <c r="E15376" s="496">
        <v>1577</v>
      </c>
      <c r="F15376" s="496">
        <v>1577</v>
      </c>
    </row>
    <row r="15377" spans="1:6" ht="33.75" x14ac:dyDescent="0.2">
      <c r="A15377" s="2">
        <v>15372</v>
      </c>
      <c r="B15377" s="145" t="s">
        <v>19303</v>
      </c>
      <c r="C15377" s="12"/>
      <c r="D15377" s="2">
        <v>1</v>
      </c>
      <c r="E15377" s="496">
        <v>1585.2</v>
      </c>
      <c r="F15377" s="496">
        <v>1585.2</v>
      </c>
    </row>
    <row r="15378" spans="1:6" ht="33.75" x14ac:dyDescent="0.2">
      <c r="A15378" s="2">
        <v>15373</v>
      </c>
      <c r="B15378" s="145" t="s">
        <v>19304</v>
      </c>
      <c r="C15378" s="12"/>
      <c r="D15378" s="2">
        <v>1</v>
      </c>
      <c r="E15378" s="496">
        <v>21600</v>
      </c>
      <c r="F15378" s="496">
        <v>21600</v>
      </c>
    </row>
    <row r="15379" spans="1:6" ht="67.5" x14ac:dyDescent="0.2">
      <c r="A15379" s="2">
        <v>15374</v>
      </c>
      <c r="B15379" s="145" t="s">
        <v>19305</v>
      </c>
      <c r="C15379" s="12"/>
      <c r="D15379" s="2">
        <v>1</v>
      </c>
      <c r="E15379" s="496">
        <v>14400</v>
      </c>
      <c r="F15379" s="496">
        <v>14400</v>
      </c>
    </row>
    <row r="15380" spans="1:6" ht="67.5" x14ac:dyDescent="0.2">
      <c r="A15380" s="2">
        <v>15375</v>
      </c>
      <c r="B15380" s="145" t="s">
        <v>19306</v>
      </c>
      <c r="C15380" s="12"/>
      <c r="D15380" s="2">
        <v>1</v>
      </c>
      <c r="E15380" s="496">
        <v>14100</v>
      </c>
      <c r="F15380" s="496">
        <v>14100</v>
      </c>
    </row>
    <row r="15381" spans="1:6" ht="56.25" x14ac:dyDescent="0.2">
      <c r="A15381" s="2">
        <v>15376</v>
      </c>
      <c r="B15381" s="145" t="s">
        <v>19307</v>
      </c>
      <c r="C15381" s="12"/>
      <c r="D15381" s="2">
        <v>1</v>
      </c>
      <c r="E15381" s="496">
        <v>742</v>
      </c>
      <c r="F15381" s="496">
        <v>742</v>
      </c>
    </row>
    <row r="15382" spans="1:6" ht="45" x14ac:dyDescent="0.2">
      <c r="A15382" s="2">
        <v>15377</v>
      </c>
      <c r="B15382" s="145" t="s">
        <v>19308</v>
      </c>
      <c r="C15382" s="12"/>
      <c r="D15382" s="2">
        <v>1</v>
      </c>
      <c r="E15382" s="498">
        <v>12780</v>
      </c>
      <c r="F15382" s="498">
        <v>12780</v>
      </c>
    </row>
    <row r="15383" spans="1:6" ht="45" x14ac:dyDescent="0.2">
      <c r="A15383" s="2">
        <v>15378</v>
      </c>
      <c r="B15383" s="145" t="s">
        <v>19309</v>
      </c>
      <c r="C15383" s="12"/>
      <c r="D15383" s="2">
        <v>1</v>
      </c>
      <c r="E15383" s="498">
        <v>12780</v>
      </c>
      <c r="F15383" s="498">
        <v>12780</v>
      </c>
    </row>
    <row r="15384" spans="1:6" ht="45" x14ac:dyDescent="0.2">
      <c r="A15384" s="2">
        <v>15379</v>
      </c>
      <c r="B15384" s="145" t="s">
        <v>19310</v>
      </c>
      <c r="C15384" s="12"/>
      <c r="D15384" s="2">
        <v>1</v>
      </c>
      <c r="E15384" s="498">
        <v>12240</v>
      </c>
      <c r="F15384" s="498">
        <v>12240</v>
      </c>
    </row>
    <row r="15385" spans="1:6" ht="45" x14ac:dyDescent="0.2">
      <c r="A15385" s="2">
        <v>15380</v>
      </c>
      <c r="B15385" s="145" t="s">
        <v>19311</v>
      </c>
      <c r="C15385" s="12"/>
      <c r="D15385" s="2">
        <v>1</v>
      </c>
      <c r="E15385" s="498">
        <v>12780</v>
      </c>
      <c r="F15385" s="498">
        <v>12780</v>
      </c>
    </row>
    <row r="15386" spans="1:6" ht="45" x14ac:dyDescent="0.2">
      <c r="A15386" s="2">
        <v>15381</v>
      </c>
      <c r="B15386" s="145" t="s">
        <v>19312</v>
      </c>
      <c r="C15386" s="12"/>
      <c r="D15386" s="2">
        <v>1</v>
      </c>
      <c r="E15386" s="498">
        <v>12780</v>
      </c>
      <c r="F15386" s="498">
        <v>12780</v>
      </c>
    </row>
    <row r="15387" spans="1:6" ht="45" x14ac:dyDescent="0.2">
      <c r="A15387" s="2">
        <v>15382</v>
      </c>
      <c r="B15387" s="145" t="s">
        <v>19313</v>
      </c>
      <c r="C15387" s="12"/>
      <c r="D15387" s="2">
        <v>1</v>
      </c>
      <c r="E15387" s="498">
        <v>12780</v>
      </c>
      <c r="F15387" s="498">
        <v>12780</v>
      </c>
    </row>
    <row r="15388" spans="1:6" x14ac:dyDescent="0.2">
      <c r="A15388" s="2">
        <v>15383</v>
      </c>
      <c r="B15388" s="145" t="s">
        <v>19314</v>
      </c>
      <c r="C15388" s="12"/>
      <c r="D15388" s="2">
        <v>1</v>
      </c>
      <c r="E15388" s="498">
        <v>2419</v>
      </c>
      <c r="F15388" s="498">
        <v>2419</v>
      </c>
    </row>
    <row r="15389" spans="1:6" x14ac:dyDescent="0.2">
      <c r="A15389" s="2">
        <v>15384</v>
      </c>
      <c r="B15389" s="145" t="s">
        <v>19315</v>
      </c>
      <c r="C15389" s="12" t="s">
        <v>19547</v>
      </c>
      <c r="D15389" s="2">
        <v>1</v>
      </c>
      <c r="E15389" s="496">
        <v>3321.55</v>
      </c>
      <c r="F15389" s="496">
        <v>3321.55</v>
      </c>
    </row>
    <row r="15390" spans="1:6" x14ac:dyDescent="0.2">
      <c r="A15390" s="2">
        <v>15385</v>
      </c>
      <c r="B15390" s="145" t="s">
        <v>19316</v>
      </c>
      <c r="C15390" s="12" t="s">
        <v>19548</v>
      </c>
      <c r="D15390" s="2">
        <v>1</v>
      </c>
      <c r="E15390" s="496">
        <v>17987.96</v>
      </c>
      <c r="F15390" s="496">
        <v>17987.96</v>
      </c>
    </row>
    <row r="15391" spans="1:6" x14ac:dyDescent="0.2">
      <c r="A15391" s="2">
        <v>15386</v>
      </c>
      <c r="B15391" s="145" t="s">
        <v>19317</v>
      </c>
      <c r="C15391" s="12" t="s">
        <v>19549</v>
      </c>
      <c r="D15391" s="2">
        <v>1</v>
      </c>
      <c r="E15391" s="496">
        <v>7722.25</v>
      </c>
      <c r="F15391" s="496">
        <v>7722.25</v>
      </c>
    </row>
    <row r="15392" spans="1:6" x14ac:dyDescent="0.2">
      <c r="A15392" s="2">
        <v>15387</v>
      </c>
      <c r="B15392" s="145" t="s">
        <v>19318</v>
      </c>
      <c r="C15392" s="12" t="s">
        <v>19550</v>
      </c>
      <c r="D15392" s="2">
        <v>1</v>
      </c>
      <c r="E15392" s="498">
        <v>448.67</v>
      </c>
      <c r="F15392" s="498">
        <v>448.67</v>
      </c>
    </row>
    <row r="15393" spans="1:6" x14ac:dyDescent="0.2">
      <c r="A15393" s="2">
        <v>15388</v>
      </c>
      <c r="B15393" s="145" t="s">
        <v>19319</v>
      </c>
      <c r="C15393" s="12" t="s">
        <v>19551</v>
      </c>
      <c r="D15393" s="2">
        <v>1</v>
      </c>
      <c r="E15393" s="496">
        <v>20327.599999999999</v>
      </c>
      <c r="F15393" s="496">
        <v>20327.599999999999</v>
      </c>
    </row>
    <row r="15394" spans="1:6" x14ac:dyDescent="0.2">
      <c r="A15394" s="2">
        <v>15389</v>
      </c>
      <c r="B15394" s="145" t="s">
        <v>19319</v>
      </c>
      <c r="C15394" s="12" t="s">
        <v>19552</v>
      </c>
      <c r="D15394" s="2">
        <v>1</v>
      </c>
      <c r="E15394" s="496">
        <v>12654.23</v>
      </c>
      <c r="F15394" s="496">
        <v>12654.23</v>
      </c>
    </row>
    <row r="15395" spans="1:6" x14ac:dyDescent="0.2">
      <c r="A15395" s="2">
        <v>15390</v>
      </c>
      <c r="B15395" s="145" t="s">
        <v>19315</v>
      </c>
      <c r="C15395" s="12" t="s">
        <v>19553</v>
      </c>
      <c r="D15395" s="2">
        <v>1</v>
      </c>
      <c r="E15395" s="496">
        <v>4669.21</v>
      </c>
      <c r="F15395" s="496">
        <v>4669.21</v>
      </c>
    </row>
    <row r="15396" spans="1:6" ht="22.5" x14ac:dyDescent="0.2">
      <c r="A15396" s="2">
        <v>15391</v>
      </c>
      <c r="B15396" s="145" t="s">
        <v>19320</v>
      </c>
      <c r="C15396" s="12"/>
      <c r="D15396" s="2">
        <v>1</v>
      </c>
      <c r="E15396" s="496">
        <v>5460</v>
      </c>
      <c r="F15396" s="496">
        <v>5460</v>
      </c>
    </row>
    <row r="15397" spans="1:6" ht="33.75" x14ac:dyDescent="0.2">
      <c r="A15397" s="2">
        <v>15392</v>
      </c>
      <c r="B15397" s="145" t="s">
        <v>19321</v>
      </c>
      <c r="C15397" s="12"/>
      <c r="D15397" s="2">
        <v>1</v>
      </c>
      <c r="E15397" s="496">
        <v>17809.2</v>
      </c>
      <c r="F15397" s="496">
        <v>17809.2</v>
      </c>
    </row>
    <row r="15398" spans="1:6" ht="33.75" x14ac:dyDescent="0.2">
      <c r="A15398" s="2">
        <v>15393</v>
      </c>
      <c r="B15398" s="145" t="s">
        <v>19321</v>
      </c>
      <c r="C15398" s="12"/>
      <c r="D15398" s="2">
        <v>1</v>
      </c>
      <c r="E15398" s="496">
        <v>20678.400000000001</v>
      </c>
      <c r="F15398" s="496">
        <v>20678.400000000001</v>
      </c>
    </row>
    <row r="15399" spans="1:6" ht="33.75" x14ac:dyDescent="0.2">
      <c r="A15399" s="2">
        <v>15394</v>
      </c>
      <c r="B15399" s="145" t="s">
        <v>19322</v>
      </c>
      <c r="C15399" s="12"/>
      <c r="D15399" s="2">
        <v>1</v>
      </c>
      <c r="E15399" s="496">
        <v>37182.639999999999</v>
      </c>
      <c r="F15399" s="496">
        <v>37182.639999999999</v>
      </c>
    </row>
    <row r="15400" spans="1:6" ht="33.75" x14ac:dyDescent="0.2">
      <c r="A15400" s="2">
        <v>15395</v>
      </c>
      <c r="B15400" s="145" t="s">
        <v>19323</v>
      </c>
      <c r="C15400" s="12"/>
      <c r="D15400" s="2">
        <v>1</v>
      </c>
      <c r="E15400" s="496">
        <v>44848.32</v>
      </c>
      <c r="F15400" s="496">
        <v>44848.32</v>
      </c>
    </row>
    <row r="15401" spans="1:6" ht="33.75" x14ac:dyDescent="0.2">
      <c r="A15401" s="2">
        <v>15396</v>
      </c>
      <c r="B15401" s="145" t="s">
        <v>19324</v>
      </c>
      <c r="C15401" s="12" t="s">
        <v>19554</v>
      </c>
      <c r="D15401" s="2">
        <v>1</v>
      </c>
      <c r="E15401" s="498">
        <v>520</v>
      </c>
      <c r="F15401" s="498">
        <v>520</v>
      </c>
    </row>
    <row r="15402" spans="1:6" ht="22.5" x14ac:dyDescent="0.2">
      <c r="A15402" s="2">
        <v>15397</v>
      </c>
      <c r="B15402" s="145" t="s">
        <v>19325</v>
      </c>
      <c r="C15402" s="12"/>
      <c r="D15402" s="2">
        <v>1</v>
      </c>
      <c r="E15402" s="498">
        <v>296.10000000000002</v>
      </c>
      <c r="F15402" s="498">
        <v>296.10000000000002</v>
      </c>
    </row>
    <row r="15403" spans="1:6" ht="22.5" x14ac:dyDescent="0.2">
      <c r="A15403" s="2">
        <v>15398</v>
      </c>
      <c r="B15403" s="145" t="s">
        <v>19326</v>
      </c>
      <c r="C15403" s="12"/>
      <c r="D15403" s="2">
        <v>1</v>
      </c>
      <c r="E15403" s="498">
        <v>324.89999999999998</v>
      </c>
      <c r="F15403" s="498">
        <v>324.89999999999998</v>
      </c>
    </row>
    <row r="15404" spans="1:6" ht="22.5" x14ac:dyDescent="0.2">
      <c r="A15404" s="2">
        <v>15399</v>
      </c>
      <c r="B15404" s="145" t="s">
        <v>19327</v>
      </c>
      <c r="C15404" s="12"/>
      <c r="D15404" s="2">
        <v>1</v>
      </c>
      <c r="E15404" s="498">
        <v>324.89999999999998</v>
      </c>
      <c r="F15404" s="498">
        <v>324.89999999999998</v>
      </c>
    </row>
    <row r="15405" spans="1:6" ht="22.5" x14ac:dyDescent="0.2">
      <c r="A15405" s="2">
        <v>15400</v>
      </c>
      <c r="B15405" s="145" t="s">
        <v>19328</v>
      </c>
      <c r="C15405" s="12"/>
      <c r="D15405" s="2">
        <v>1</v>
      </c>
      <c r="E15405" s="498">
        <v>324.89999999999998</v>
      </c>
      <c r="F15405" s="498">
        <v>324.89999999999998</v>
      </c>
    </row>
    <row r="15406" spans="1:6" ht="33.75" x14ac:dyDescent="0.2">
      <c r="A15406" s="2">
        <v>15401</v>
      </c>
      <c r="B15406" s="145" t="s">
        <v>19329</v>
      </c>
      <c r="C15406" s="12"/>
      <c r="D15406" s="2">
        <v>1</v>
      </c>
      <c r="E15406" s="498">
        <v>16038.13</v>
      </c>
      <c r="F15406" s="498">
        <v>16038.13</v>
      </c>
    </row>
    <row r="15407" spans="1:6" ht="33.75" x14ac:dyDescent="0.2">
      <c r="A15407" s="2">
        <v>15402</v>
      </c>
      <c r="B15407" s="145" t="s">
        <v>19330</v>
      </c>
      <c r="C15407" s="12"/>
      <c r="D15407" s="2">
        <v>1</v>
      </c>
      <c r="E15407" s="498">
        <v>14484.5</v>
      </c>
      <c r="F15407" s="498">
        <v>14484.5</v>
      </c>
    </row>
    <row r="15408" spans="1:6" ht="33.75" x14ac:dyDescent="0.2">
      <c r="A15408" s="2">
        <v>15403</v>
      </c>
      <c r="B15408" s="145" t="s">
        <v>19330</v>
      </c>
      <c r="C15408" s="12"/>
      <c r="D15408" s="2">
        <v>1</v>
      </c>
      <c r="E15408" s="498">
        <v>14130</v>
      </c>
      <c r="F15408" s="498">
        <v>14130</v>
      </c>
    </row>
    <row r="15409" spans="1:6" ht="33.75" x14ac:dyDescent="0.2">
      <c r="A15409" s="2">
        <v>15404</v>
      </c>
      <c r="B15409" s="145" t="s">
        <v>19330</v>
      </c>
      <c r="C15409" s="12"/>
      <c r="D15409" s="2">
        <v>1</v>
      </c>
      <c r="E15409" s="498">
        <v>30328.2</v>
      </c>
      <c r="F15409" s="498">
        <v>30328.2</v>
      </c>
    </row>
    <row r="15410" spans="1:6" ht="33.75" x14ac:dyDescent="0.2">
      <c r="A15410" s="2">
        <v>15405</v>
      </c>
      <c r="B15410" s="145" t="s">
        <v>19331</v>
      </c>
      <c r="C15410" s="12"/>
      <c r="D15410" s="2">
        <v>1</v>
      </c>
      <c r="E15410" s="498">
        <v>29203.24</v>
      </c>
      <c r="F15410" s="498">
        <v>29203.24</v>
      </c>
    </row>
    <row r="15411" spans="1:6" ht="33.75" x14ac:dyDescent="0.2">
      <c r="A15411" s="2">
        <v>15406</v>
      </c>
      <c r="B15411" s="145" t="s">
        <v>19332</v>
      </c>
      <c r="C15411" s="12"/>
      <c r="D15411" s="2">
        <v>1</v>
      </c>
      <c r="E15411" s="498">
        <v>40268.800000000003</v>
      </c>
      <c r="F15411" s="498">
        <v>40268.800000000003</v>
      </c>
    </row>
    <row r="15412" spans="1:6" ht="33.75" x14ac:dyDescent="0.2">
      <c r="A15412" s="2">
        <v>15407</v>
      </c>
      <c r="B15412" s="145" t="s">
        <v>19333</v>
      </c>
      <c r="C15412" s="12"/>
      <c r="D15412" s="2">
        <v>1</v>
      </c>
      <c r="E15412" s="498">
        <v>34053.15</v>
      </c>
      <c r="F15412" s="498">
        <v>34053.15</v>
      </c>
    </row>
    <row r="15413" spans="1:6" x14ac:dyDescent="0.2">
      <c r="A15413" s="2">
        <v>15408</v>
      </c>
      <c r="B15413" s="145" t="s">
        <v>5154</v>
      </c>
      <c r="C15413" s="12" t="s">
        <v>19555</v>
      </c>
      <c r="D15413" s="2">
        <v>1</v>
      </c>
      <c r="E15413" s="498">
        <v>175</v>
      </c>
      <c r="F15413" s="498">
        <v>175</v>
      </c>
    </row>
    <row r="15414" spans="1:6" x14ac:dyDescent="0.2">
      <c r="A15414" s="2">
        <v>15409</v>
      </c>
      <c r="B15414" s="145" t="s">
        <v>5154</v>
      </c>
      <c r="C15414" s="12" t="s">
        <v>19556</v>
      </c>
      <c r="D15414" s="2">
        <v>1</v>
      </c>
      <c r="E15414" s="498">
        <v>863.65</v>
      </c>
      <c r="F15414" s="498">
        <v>863.65</v>
      </c>
    </row>
    <row r="15415" spans="1:6" x14ac:dyDescent="0.2">
      <c r="A15415" s="2">
        <v>15410</v>
      </c>
      <c r="B15415" s="145" t="s">
        <v>5154</v>
      </c>
      <c r="C15415" s="12" t="s">
        <v>19557</v>
      </c>
      <c r="D15415" s="2">
        <v>1</v>
      </c>
      <c r="E15415" s="496">
        <v>1814.06</v>
      </c>
      <c r="F15415" s="496">
        <v>1814.06</v>
      </c>
    </row>
    <row r="15416" spans="1:6" x14ac:dyDescent="0.2">
      <c r="A15416" s="2">
        <v>15411</v>
      </c>
      <c r="B15416" s="145" t="s">
        <v>5154</v>
      </c>
      <c r="C15416" s="12" t="s">
        <v>19558</v>
      </c>
      <c r="D15416" s="2">
        <v>1</v>
      </c>
      <c r="E15416" s="498">
        <v>907.03</v>
      </c>
      <c r="F15416" s="498">
        <v>907.03</v>
      </c>
    </row>
    <row r="15417" spans="1:6" x14ac:dyDescent="0.2">
      <c r="A15417" s="2">
        <v>15412</v>
      </c>
      <c r="B15417" s="145" t="s">
        <v>5154</v>
      </c>
      <c r="C15417" s="12" t="s">
        <v>19559</v>
      </c>
      <c r="D15417" s="2">
        <v>1</v>
      </c>
      <c r="E15417" s="498">
        <v>40.44</v>
      </c>
      <c r="F15417" s="498">
        <v>40.44</v>
      </c>
    </row>
    <row r="15418" spans="1:6" x14ac:dyDescent="0.2">
      <c r="A15418" s="2">
        <v>15413</v>
      </c>
      <c r="B15418" s="145" t="s">
        <v>5154</v>
      </c>
      <c r="C15418" s="12" t="s">
        <v>19560</v>
      </c>
      <c r="D15418" s="2">
        <v>1</v>
      </c>
      <c r="E15418" s="498">
        <v>176.7</v>
      </c>
      <c r="F15418" s="498">
        <v>176.7</v>
      </c>
    </row>
    <row r="15419" spans="1:6" x14ac:dyDescent="0.2">
      <c r="A15419" s="2">
        <v>15414</v>
      </c>
      <c r="B15419" s="145" t="s">
        <v>5154</v>
      </c>
      <c r="C15419" s="12" t="s">
        <v>19561</v>
      </c>
      <c r="D15419" s="2">
        <v>1</v>
      </c>
      <c r="E15419" s="496">
        <v>61821.02</v>
      </c>
      <c r="F15419" s="496">
        <v>61821.02</v>
      </c>
    </row>
    <row r="15420" spans="1:6" x14ac:dyDescent="0.2">
      <c r="A15420" s="2">
        <v>15415</v>
      </c>
      <c r="B15420" s="145" t="s">
        <v>5154</v>
      </c>
      <c r="C15420" s="12" t="s">
        <v>19562</v>
      </c>
      <c r="D15420" s="2">
        <v>1</v>
      </c>
      <c r="E15420" s="496">
        <v>1409</v>
      </c>
      <c r="F15420" s="496">
        <v>1409</v>
      </c>
    </row>
    <row r="15421" spans="1:6" x14ac:dyDescent="0.2">
      <c r="A15421" s="2">
        <v>15416</v>
      </c>
      <c r="B15421" s="145" t="s">
        <v>19334</v>
      </c>
      <c r="C15421" s="12" t="s">
        <v>19563</v>
      </c>
      <c r="D15421" s="2">
        <v>1</v>
      </c>
      <c r="E15421" s="496">
        <v>2083.23</v>
      </c>
      <c r="F15421" s="496">
        <v>2083.23</v>
      </c>
    </row>
    <row r="15422" spans="1:6" x14ac:dyDescent="0.2">
      <c r="A15422" s="2">
        <v>15417</v>
      </c>
      <c r="B15422" s="145" t="s">
        <v>5154</v>
      </c>
      <c r="C15422" s="12" t="s">
        <v>19564</v>
      </c>
      <c r="D15422" s="2">
        <v>1</v>
      </c>
      <c r="E15422" s="496">
        <v>1177.83</v>
      </c>
      <c r="F15422" s="496">
        <v>1177.83</v>
      </c>
    </row>
    <row r="15423" spans="1:6" x14ac:dyDescent="0.2">
      <c r="A15423" s="2">
        <v>15418</v>
      </c>
      <c r="B15423" s="145" t="s">
        <v>5154</v>
      </c>
      <c r="C15423" s="12" t="s">
        <v>19565</v>
      </c>
      <c r="D15423" s="2">
        <v>1</v>
      </c>
      <c r="E15423" s="496">
        <v>1621.65</v>
      </c>
      <c r="F15423" s="496">
        <v>1621.65</v>
      </c>
    </row>
    <row r="15424" spans="1:6" x14ac:dyDescent="0.2">
      <c r="A15424" s="2">
        <v>15419</v>
      </c>
      <c r="B15424" s="145" t="s">
        <v>5154</v>
      </c>
      <c r="C15424" s="12" t="s">
        <v>19566</v>
      </c>
      <c r="D15424" s="2">
        <v>1</v>
      </c>
      <c r="E15424" s="496">
        <v>5085.9399999999996</v>
      </c>
      <c r="F15424" s="496">
        <v>5085.9399999999996</v>
      </c>
    </row>
    <row r="15425" spans="1:6" x14ac:dyDescent="0.2">
      <c r="A15425" s="2">
        <v>15420</v>
      </c>
      <c r="B15425" s="145" t="s">
        <v>5154</v>
      </c>
      <c r="C15425" s="12" t="s">
        <v>19567</v>
      </c>
      <c r="D15425" s="2">
        <v>1</v>
      </c>
      <c r="E15425" s="496">
        <v>1881.87</v>
      </c>
      <c r="F15425" s="496">
        <v>1881.87</v>
      </c>
    </row>
    <row r="15426" spans="1:6" x14ac:dyDescent="0.2">
      <c r="A15426" s="2">
        <v>15421</v>
      </c>
      <c r="B15426" s="145" t="s">
        <v>5154</v>
      </c>
      <c r="C15426" s="12" t="s">
        <v>19568</v>
      </c>
      <c r="D15426" s="2">
        <v>1</v>
      </c>
      <c r="E15426" s="498">
        <v>149.63</v>
      </c>
      <c r="F15426" s="498">
        <v>149.63</v>
      </c>
    </row>
    <row r="15427" spans="1:6" x14ac:dyDescent="0.2">
      <c r="A15427" s="2">
        <v>15422</v>
      </c>
      <c r="B15427" s="145" t="s">
        <v>5154</v>
      </c>
      <c r="C15427" s="12" t="s">
        <v>19569</v>
      </c>
      <c r="D15427" s="2">
        <v>1</v>
      </c>
      <c r="E15427" s="496">
        <v>9878.15</v>
      </c>
      <c r="F15427" s="496">
        <v>9878.15</v>
      </c>
    </row>
    <row r="15428" spans="1:6" ht="22.5" x14ac:dyDescent="0.2">
      <c r="A15428" s="2">
        <v>15423</v>
      </c>
      <c r="B15428" s="145" t="s">
        <v>19335</v>
      </c>
      <c r="C15428" s="12" t="s">
        <v>19570</v>
      </c>
      <c r="D15428" s="2">
        <v>1</v>
      </c>
      <c r="E15428" s="498">
        <v>23.1</v>
      </c>
      <c r="F15428" s="498">
        <v>23.1</v>
      </c>
    </row>
    <row r="15429" spans="1:6" x14ac:dyDescent="0.2">
      <c r="A15429" s="2">
        <v>15424</v>
      </c>
      <c r="B15429" s="145" t="s">
        <v>19336</v>
      </c>
      <c r="C15429" s="12">
        <v>101070123</v>
      </c>
      <c r="D15429" s="2">
        <v>1</v>
      </c>
      <c r="E15429" s="498">
        <v>3995.62</v>
      </c>
      <c r="F15429" s="498">
        <v>3995.62</v>
      </c>
    </row>
    <row r="15430" spans="1:6" ht="33.75" x14ac:dyDescent="0.2">
      <c r="A15430" s="2">
        <v>15425</v>
      </c>
      <c r="B15430" s="145" t="s">
        <v>19337</v>
      </c>
      <c r="C15430" s="12"/>
      <c r="D15430" s="2">
        <v>1</v>
      </c>
      <c r="E15430" s="498">
        <v>259.2</v>
      </c>
      <c r="F15430" s="498">
        <v>259.2</v>
      </c>
    </row>
    <row r="15431" spans="1:6" ht="33.75" x14ac:dyDescent="0.2">
      <c r="A15431" s="2">
        <v>15426</v>
      </c>
      <c r="B15431" s="145" t="s">
        <v>19338</v>
      </c>
      <c r="C15431" s="12"/>
      <c r="D15431" s="2">
        <v>1</v>
      </c>
      <c r="E15431" s="498">
        <v>259.2</v>
      </c>
      <c r="F15431" s="498">
        <v>259.2</v>
      </c>
    </row>
    <row r="15432" spans="1:6" ht="33.75" x14ac:dyDescent="0.2">
      <c r="A15432" s="2">
        <v>15427</v>
      </c>
      <c r="B15432" s="145" t="s">
        <v>19339</v>
      </c>
      <c r="C15432" s="12"/>
      <c r="D15432" s="2">
        <v>1</v>
      </c>
      <c r="E15432" s="498">
        <v>10935</v>
      </c>
      <c r="F15432" s="498">
        <v>10935</v>
      </c>
    </row>
    <row r="15433" spans="1:6" ht="33.75" x14ac:dyDescent="0.2">
      <c r="A15433" s="2">
        <v>15428</v>
      </c>
      <c r="B15433" s="145" t="s">
        <v>19339</v>
      </c>
      <c r="C15433" s="12"/>
      <c r="D15433" s="2">
        <v>1</v>
      </c>
      <c r="E15433" s="498">
        <v>19976.060000000001</v>
      </c>
      <c r="F15433" s="498">
        <v>19976.060000000001</v>
      </c>
    </row>
    <row r="15434" spans="1:6" ht="33.75" x14ac:dyDescent="0.2">
      <c r="A15434" s="2">
        <v>15429</v>
      </c>
      <c r="B15434" s="145" t="s">
        <v>19339</v>
      </c>
      <c r="C15434" s="12"/>
      <c r="D15434" s="2">
        <v>1</v>
      </c>
      <c r="E15434" s="498">
        <v>15782.8</v>
      </c>
      <c r="F15434" s="498">
        <v>15782.8</v>
      </c>
    </row>
    <row r="15435" spans="1:6" ht="45" x14ac:dyDescent="0.2">
      <c r="A15435" s="2">
        <v>15430</v>
      </c>
      <c r="B15435" s="145" t="s">
        <v>19340</v>
      </c>
      <c r="C15435" s="12" t="s">
        <v>19571</v>
      </c>
      <c r="D15435" s="2">
        <v>1</v>
      </c>
      <c r="E15435" s="496">
        <v>1440</v>
      </c>
      <c r="F15435" s="496">
        <v>1440</v>
      </c>
    </row>
    <row r="15436" spans="1:6" ht="33.75" x14ac:dyDescent="0.2">
      <c r="A15436" s="2">
        <v>15431</v>
      </c>
      <c r="B15436" s="145" t="s">
        <v>19341</v>
      </c>
      <c r="C15436" s="12" t="s">
        <v>19572</v>
      </c>
      <c r="D15436" s="2">
        <v>1</v>
      </c>
      <c r="E15436" s="498">
        <v>30</v>
      </c>
      <c r="F15436" s="498">
        <v>30</v>
      </c>
    </row>
    <row r="15437" spans="1:6" ht="45" x14ac:dyDescent="0.2">
      <c r="A15437" s="2">
        <v>15432</v>
      </c>
      <c r="B15437" s="145" t="s">
        <v>19342</v>
      </c>
      <c r="C15437" s="12" t="s">
        <v>19573</v>
      </c>
      <c r="D15437" s="2">
        <v>1</v>
      </c>
      <c r="E15437" s="498">
        <v>30</v>
      </c>
      <c r="F15437" s="498">
        <v>30</v>
      </c>
    </row>
    <row r="15438" spans="1:6" ht="33.75" x14ac:dyDescent="0.2">
      <c r="A15438" s="2">
        <v>15433</v>
      </c>
      <c r="B15438" s="145" t="s">
        <v>19343</v>
      </c>
      <c r="C15438" s="12" t="s">
        <v>19574</v>
      </c>
      <c r="D15438" s="2">
        <v>1</v>
      </c>
      <c r="E15438" s="498">
        <v>25</v>
      </c>
      <c r="F15438" s="498">
        <v>25</v>
      </c>
    </row>
    <row r="15439" spans="1:6" ht="22.5" x14ac:dyDescent="0.2">
      <c r="A15439" s="2">
        <v>15434</v>
      </c>
      <c r="B15439" s="145" t="s">
        <v>19153</v>
      </c>
      <c r="C15439" s="12" t="s">
        <v>19508</v>
      </c>
      <c r="D15439" s="2">
        <v>1</v>
      </c>
      <c r="E15439" s="496">
        <v>4167.25</v>
      </c>
      <c r="F15439" s="496">
        <v>4167.25</v>
      </c>
    </row>
    <row r="15440" spans="1:6" ht="33.75" x14ac:dyDescent="0.2">
      <c r="A15440" s="2">
        <v>15435</v>
      </c>
      <c r="B15440" s="145" t="s">
        <v>19344</v>
      </c>
      <c r="C15440" s="12" t="s">
        <v>19575</v>
      </c>
      <c r="D15440" s="2">
        <v>1</v>
      </c>
      <c r="E15440" s="496">
        <v>16265.7</v>
      </c>
      <c r="F15440" s="496">
        <v>16265.7</v>
      </c>
    </row>
    <row r="15441" spans="1:6" ht="33.75" x14ac:dyDescent="0.2">
      <c r="A15441" s="2">
        <v>15436</v>
      </c>
      <c r="B15441" s="145" t="s">
        <v>19345</v>
      </c>
      <c r="C15441" s="12" t="s">
        <v>19576</v>
      </c>
      <c r="D15441" s="2">
        <v>1</v>
      </c>
      <c r="E15441" s="496">
        <v>17480</v>
      </c>
      <c r="F15441" s="496">
        <v>17480</v>
      </c>
    </row>
    <row r="15442" spans="1:6" ht="33.75" x14ac:dyDescent="0.2">
      <c r="A15442" s="2">
        <v>15437</v>
      </c>
      <c r="B15442" s="145" t="s">
        <v>19346</v>
      </c>
      <c r="C15442" s="12" t="s">
        <v>19577</v>
      </c>
      <c r="D15442" s="2">
        <v>1</v>
      </c>
      <c r="E15442" s="496">
        <v>17334</v>
      </c>
      <c r="F15442" s="496">
        <v>17334</v>
      </c>
    </row>
    <row r="15443" spans="1:6" ht="22.5" x14ac:dyDescent="0.2">
      <c r="A15443" s="2">
        <v>15438</v>
      </c>
      <c r="B15443" s="145" t="s">
        <v>19347</v>
      </c>
      <c r="C15443" s="12"/>
      <c r="D15443" s="2">
        <v>1</v>
      </c>
      <c r="E15443" s="498">
        <v>3827.55</v>
      </c>
      <c r="F15443" s="498">
        <v>3827.55</v>
      </c>
    </row>
    <row r="15444" spans="1:6" ht="22.5" x14ac:dyDescent="0.2">
      <c r="A15444" s="2">
        <v>15439</v>
      </c>
      <c r="B15444" s="145" t="s">
        <v>19348</v>
      </c>
      <c r="C15444" s="12"/>
      <c r="D15444" s="2">
        <v>1</v>
      </c>
      <c r="E15444" s="496">
        <v>4651.2</v>
      </c>
      <c r="F15444" s="496">
        <v>4651.2</v>
      </c>
    </row>
    <row r="15445" spans="1:6" ht="22.5" x14ac:dyDescent="0.2">
      <c r="A15445" s="2">
        <v>15440</v>
      </c>
      <c r="B15445" s="145" t="s">
        <v>19349</v>
      </c>
      <c r="C15445" s="12"/>
      <c r="D15445" s="2">
        <v>1</v>
      </c>
      <c r="E15445" s="496">
        <v>4635.05</v>
      </c>
      <c r="F15445" s="496">
        <v>4635.05</v>
      </c>
    </row>
    <row r="15446" spans="1:6" ht="22.5" x14ac:dyDescent="0.2">
      <c r="A15446" s="2">
        <v>15441</v>
      </c>
      <c r="B15446" s="145" t="s">
        <v>19350</v>
      </c>
      <c r="C15446" s="12"/>
      <c r="D15446" s="2">
        <v>1</v>
      </c>
      <c r="E15446" s="496">
        <v>44342.54</v>
      </c>
      <c r="F15446" s="496">
        <v>44342.54</v>
      </c>
    </row>
    <row r="15447" spans="1:6" ht="22.5" x14ac:dyDescent="0.2">
      <c r="A15447" s="2">
        <v>15442</v>
      </c>
      <c r="B15447" s="145" t="s">
        <v>19351</v>
      </c>
      <c r="C15447" s="12" t="s">
        <v>19578</v>
      </c>
      <c r="D15447" s="2">
        <v>1</v>
      </c>
      <c r="E15447" s="496">
        <v>1640</v>
      </c>
      <c r="F15447" s="496">
        <v>1640</v>
      </c>
    </row>
    <row r="15448" spans="1:6" ht="22.5" x14ac:dyDescent="0.2">
      <c r="A15448" s="2">
        <v>15443</v>
      </c>
      <c r="B15448" s="145" t="s">
        <v>19352</v>
      </c>
      <c r="C15448" s="12" t="s">
        <v>19579</v>
      </c>
      <c r="D15448" s="2">
        <v>1</v>
      </c>
      <c r="E15448" s="496">
        <v>1640</v>
      </c>
      <c r="F15448" s="496">
        <v>1640</v>
      </c>
    </row>
    <row r="15449" spans="1:6" ht="56.25" x14ac:dyDescent="0.2">
      <c r="A15449" s="2">
        <v>15444</v>
      </c>
      <c r="B15449" s="145" t="s">
        <v>19353</v>
      </c>
      <c r="C15449" s="12" t="s">
        <v>19580</v>
      </c>
      <c r="D15449" s="2">
        <v>1</v>
      </c>
      <c r="E15449" s="496">
        <v>7872</v>
      </c>
      <c r="F15449" s="496">
        <v>7872</v>
      </c>
    </row>
    <row r="15450" spans="1:6" ht="22.5" x14ac:dyDescent="0.2">
      <c r="A15450" s="2">
        <v>15445</v>
      </c>
      <c r="B15450" s="145" t="s">
        <v>19354</v>
      </c>
      <c r="C15450" s="12" t="s">
        <v>19581</v>
      </c>
      <c r="D15450" s="2">
        <v>1</v>
      </c>
      <c r="E15450" s="496">
        <v>8294</v>
      </c>
      <c r="F15450" s="496">
        <v>8294</v>
      </c>
    </row>
    <row r="15451" spans="1:6" ht="33.75" x14ac:dyDescent="0.2">
      <c r="A15451" s="2">
        <v>15446</v>
      </c>
      <c r="B15451" s="145" t="s">
        <v>19355</v>
      </c>
      <c r="C15451" s="12" t="s">
        <v>19582</v>
      </c>
      <c r="D15451" s="2">
        <v>1</v>
      </c>
      <c r="E15451" s="496">
        <v>8439.75</v>
      </c>
      <c r="F15451" s="496">
        <v>8439.75</v>
      </c>
    </row>
    <row r="15452" spans="1:6" ht="22.5" x14ac:dyDescent="0.2">
      <c r="A15452" s="2">
        <v>15447</v>
      </c>
      <c r="B15452" s="145" t="s">
        <v>19356</v>
      </c>
      <c r="C15452" s="12" t="s">
        <v>19583</v>
      </c>
      <c r="D15452" s="2">
        <v>1</v>
      </c>
      <c r="E15452" s="498">
        <v>26843.8</v>
      </c>
      <c r="F15452" s="498">
        <v>26843.8</v>
      </c>
    </row>
    <row r="15453" spans="1:6" ht="22.5" x14ac:dyDescent="0.2">
      <c r="A15453" s="2">
        <v>15448</v>
      </c>
      <c r="B15453" s="145" t="s">
        <v>19357</v>
      </c>
      <c r="C15453" s="12">
        <v>101070258</v>
      </c>
      <c r="D15453" s="2">
        <v>1</v>
      </c>
      <c r="E15453" s="498">
        <v>1035.3</v>
      </c>
      <c r="F15453" s="498">
        <v>1035.3</v>
      </c>
    </row>
    <row r="15454" spans="1:6" ht="22.5" x14ac:dyDescent="0.2">
      <c r="A15454" s="2">
        <v>15449</v>
      </c>
      <c r="B15454" s="145" t="s">
        <v>19357</v>
      </c>
      <c r="C15454" s="12">
        <v>101070259</v>
      </c>
      <c r="D15454" s="2">
        <v>1</v>
      </c>
      <c r="E15454" s="498">
        <v>150.87</v>
      </c>
      <c r="F15454" s="498">
        <v>150.87</v>
      </c>
    </row>
    <row r="15455" spans="1:6" ht="22.5" x14ac:dyDescent="0.2">
      <c r="A15455" s="2">
        <v>15450</v>
      </c>
      <c r="B15455" s="145" t="s">
        <v>19358</v>
      </c>
      <c r="C15455" s="12"/>
      <c r="D15455" s="2">
        <v>1</v>
      </c>
      <c r="E15455" s="498">
        <v>8292.6</v>
      </c>
      <c r="F15455" s="498">
        <v>8292.6</v>
      </c>
    </row>
    <row r="15456" spans="1:6" ht="22.5" x14ac:dyDescent="0.2">
      <c r="A15456" s="2">
        <v>15451</v>
      </c>
      <c r="B15456" s="145" t="s">
        <v>19358</v>
      </c>
      <c r="C15456" s="12"/>
      <c r="D15456" s="2">
        <v>1</v>
      </c>
      <c r="E15456" s="498">
        <v>10252.799999999999</v>
      </c>
      <c r="F15456" s="498">
        <v>10252.799999999999</v>
      </c>
    </row>
    <row r="15457" spans="1:6" ht="22.5" x14ac:dyDescent="0.2">
      <c r="A15457" s="2">
        <v>15452</v>
      </c>
      <c r="B15457" s="145" t="s">
        <v>19359</v>
      </c>
      <c r="C15457" s="12"/>
      <c r="D15457" s="2">
        <v>1</v>
      </c>
      <c r="E15457" s="498">
        <v>11870.25</v>
      </c>
      <c r="F15457" s="498">
        <v>11870.25</v>
      </c>
    </row>
    <row r="15458" spans="1:6" ht="22.5" x14ac:dyDescent="0.2">
      <c r="A15458" s="2">
        <v>15453</v>
      </c>
      <c r="B15458" s="145" t="s">
        <v>19360</v>
      </c>
      <c r="C15458" s="12"/>
      <c r="D15458" s="2">
        <v>1</v>
      </c>
      <c r="E15458" s="498">
        <v>23220</v>
      </c>
      <c r="F15458" s="498">
        <v>23220</v>
      </c>
    </row>
    <row r="15459" spans="1:6" ht="22.5" x14ac:dyDescent="0.2">
      <c r="A15459" s="2">
        <v>15454</v>
      </c>
      <c r="B15459" s="145" t="s">
        <v>19361</v>
      </c>
      <c r="C15459" s="12"/>
      <c r="D15459" s="2">
        <v>1</v>
      </c>
      <c r="E15459" s="498">
        <v>10662.74</v>
      </c>
      <c r="F15459" s="498">
        <v>10662.74</v>
      </c>
    </row>
    <row r="15460" spans="1:6" ht="22.5" x14ac:dyDescent="0.2">
      <c r="A15460" s="2">
        <v>15455</v>
      </c>
      <c r="B15460" s="145" t="s">
        <v>19362</v>
      </c>
      <c r="C15460" s="12"/>
      <c r="D15460" s="2">
        <v>1</v>
      </c>
      <c r="E15460" s="498">
        <v>5557.5</v>
      </c>
      <c r="F15460" s="498">
        <v>5557.5</v>
      </c>
    </row>
    <row r="15461" spans="1:6" ht="45" x14ac:dyDescent="0.2">
      <c r="A15461" s="2">
        <v>15456</v>
      </c>
      <c r="B15461" s="145" t="s">
        <v>19363</v>
      </c>
      <c r="C15461" s="12" t="s">
        <v>19584</v>
      </c>
      <c r="D15461" s="2">
        <v>1</v>
      </c>
      <c r="E15461" s="496">
        <v>17186.400000000001</v>
      </c>
      <c r="F15461" s="496">
        <v>17186.400000000001</v>
      </c>
    </row>
    <row r="15462" spans="1:6" ht="22.5" x14ac:dyDescent="0.2">
      <c r="A15462" s="2">
        <v>15457</v>
      </c>
      <c r="B15462" s="145" t="s">
        <v>19364</v>
      </c>
      <c r="C15462" s="12"/>
      <c r="D15462" s="2">
        <v>1</v>
      </c>
      <c r="E15462" s="496">
        <v>306.89999999999998</v>
      </c>
      <c r="F15462" s="496">
        <v>306.89999999999998</v>
      </c>
    </row>
    <row r="15463" spans="1:6" ht="22.5" x14ac:dyDescent="0.2">
      <c r="A15463" s="2">
        <v>15458</v>
      </c>
      <c r="B15463" s="145" t="s">
        <v>19365</v>
      </c>
      <c r="C15463" s="12"/>
      <c r="D15463" s="2">
        <v>1</v>
      </c>
      <c r="E15463" s="496">
        <v>306.89999999999998</v>
      </c>
      <c r="F15463" s="496">
        <v>306.89999999999998</v>
      </c>
    </row>
    <row r="15464" spans="1:6" ht="22.5" x14ac:dyDescent="0.2">
      <c r="A15464" s="2">
        <v>15459</v>
      </c>
      <c r="B15464" s="145" t="s">
        <v>19366</v>
      </c>
      <c r="C15464" s="12"/>
      <c r="D15464" s="2">
        <v>1</v>
      </c>
      <c r="E15464" s="496">
        <v>306.89999999999998</v>
      </c>
      <c r="F15464" s="496">
        <v>306.89999999999998</v>
      </c>
    </row>
    <row r="15465" spans="1:6" ht="22.5" x14ac:dyDescent="0.2">
      <c r="A15465" s="2">
        <v>15460</v>
      </c>
      <c r="B15465" s="145" t="s">
        <v>19367</v>
      </c>
      <c r="C15465" s="12"/>
      <c r="D15465" s="2">
        <v>1</v>
      </c>
      <c r="E15465" s="496">
        <v>298.8</v>
      </c>
      <c r="F15465" s="496">
        <v>298.8</v>
      </c>
    </row>
    <row r="15466" spans="1:6" ht="22.5" x14ac:dyDescent="0.2">
      <c r="A15466" s="2">
        <v>15461</v>
      </c>
      <c r="B15466" s="145" t="s">
        <v>19368</v>
      </c>
      <c r="C15466" s="12"/>
      <c r="D15466" s="2">
        <v>1</v>
      </c>
      <c r="E15466" s="496">
        <v>23976</v>
      </c>
      <c r="F15466" s="496">
        <v>23976</v>
      </c>
    </row>
    <row r="15467" spans="1:6" ht="22.5" x14ac:dyDescent="0.2">
      <c r="A15467" s="2">
        <v>15462</v>
      </c>
      <c r="B15467" s="145" t="s">
        <v>19369</v>
      </c>
      <c r="C15467" s="12" t="s">
        <v>19585</v>
      </c>
      <c r="D15467" s="2">
        <v>1</v>
      </c>
      <c r="E15467" s="496">
        <v>6255</v>
      </c>
      <c r="F15467" s="496">
        <v>6255</v>
      </c>
    </row>
    <row r="15468" spans="1:6" ht="22.5" x14ac:dyDescent="0.2">
      <c r="A15468" s="2">
        <v>15463</v>
      </c>
      <c r="B15468" s="145" t="s">
        <v>19370</v>
      </c>
      <c r="C15468" s="12" t="s">
        <v>19586</v>
      </c>
      <c r="D15468" s="2">
        <v>1</v>
      </c>
      <c r="E15468" s="496">
        <v>2497.5</v>
      </c>
      <c r="F15468" s="496">
        <v>2497.5</v>
      </c>
    </row>
    <row r="15469" spans="1:6" ht="22.5" x14ac:dyDescent="0.2">
      <c r="A15469" s="2">
        <v>15464</v>
      </c>
      <c r="B15469" s="145" t="s">
        <v>19371</v>
      </c>
      <c r="C15469" s="12" t="s">
        <v>19587</v>
      </c>
      <c r="D15469" s="2">
        <v>1</v>
      </c>
      <c r="E15469" s="496">
        <v>6505.2</v>
      </c>
      <c r="F15469" s="496">
        <v>6505.2</v>
      </c>
    </row>
    <row r="15470" spans="1:6" ht="22.5" x14ac:dyDescent="0.2">
      <c r="A15470" s="2">
        <v>15465</v>
      </c>
      <c r="B15470" s="145" t="s">
        <v>19372</v>
      </c>
      <c r="C15470" s="12" t="s">
        <v>19588</v>
      </c>
      <c r="D15470" s="2">
        <v>1</v>
      </c>
      <c r="E15470" s="496">
        <v>2644.2</v>
      </c>
      <c r="F15470" s="496">
        <v>2644.2</v>
      </c>
    </row>
    <row r="15471" spans="1:6" ht="33.75" x14ac:dyDescent="0.2">
      <c r="A15471" s="2">
        <v>15466</v>
      </c>
      <c r="B15471" s="145" t="s">
        <v>19373</v>
      </c>
      <c r="C15471" s="12" t="s">
        <v>19589</v>
      </c>
      <c r="D15471" s="2">
        <v>1</v>
      </c>
      <c r="E15471" s="496">
        <v>2180</v>
      </c>
      <c r="F15471" s="496">
        <v>2180</v>
      </c>
    </row>
    <row r="15472" spans="1:6" ht="22.5" x14ac:dyDescent="0.2">
      <c r="A15472" s="2">
        <v>15467</v>
      </c>
      <c r="B15472" s="145" t="s">
        <v>19374</v>
      </c>
      <c r="C15472" s="12" t="s">
        <v>19590</v>
      </c>
      <c r="D15472" s="2">
        <v>1</v>
      </c>
      <c r="E15472" s="498">
        <v>550</v>
      </c>
      <c r="F15472" s="498">
        <v>550</v>
      </c>
    </row>
    <row r="15473" spans="1:6" ht="33.75" x14ac:dyDescent="0.2">
      <c r="A15473" s="2">
        <v>15468</v>
      </c>
      <c r="B15473" s="145" t="s">
        <v>19375</v>
      </c>
      <c r="C15473" s="12" t="s">
        <v>19591</v>
      </c>
      <c r="D15473" s="2">
        <v>1</v>
      </c>
      <c r="E15473" s="496">
        <v>4250</v>
      </c>
      <c r="F15473" s="496">
        <v>4250</v>
      </c>
    </row>
    <row r="15474" spans="1:6" ht="33.75" x14ac:dyDescent="0.2">
      <c r="A15474" s="2">
        <v>15469</v>
      </c>
      <c r="B15474" s="145" t="s">
        <v>19376</v>
      </c>
      <c r="C15474" s="12" t="s">
        <v>19592</v>
      </c>
      <c r="D15474" s="2">
        <v>1</v>
      </c>
      <c r="E15474" s="496">
        <v>4850</v>
      </c>
      <c r="F15474" s="496">
        <v>4850</v>
      </c>
    </row>
    <row r="15475" spans="1:6" ht="22.5" x14ac:dyDescent="0.2">
      <c r="A15475" s="2">
        <v>15470</v>
      </c>
      <c r="B15475" s="145" t="s">
        <v>19377</v>
      </c>
      <c r="C15475" s="12"/>
      <c r="D15475" s="2">
        <v>1</v>
      </c>
      <c r="E15475" s="496">
        <v>346.5</v>
      </c>
      <c r="F15475" s="496">
        <v>346.5</v>
      </c>
    </row>
    <row r="15476" spans="1:6" ht="22.5" x14ac:dyDescent="0.2">
      <c r="A15476" s="2">
        <v>15471</v>
      </c>
      <c r="B15476" s="145" t="s">
        <v>19378</v>
      </c>
      <c r="C15476" s="12"/>
      <c r="D15476" s="2">
        <v>1</v>
      </c>
      <c r="E15476" s="496">
        <v>346.5</v>
      </c>
      <c r="F15476" s="496">
        <v>346.5</v>
      </c>
    </row>
    <row r="15477" spans="1:6" x14ac:dyDescent="0.2">
      <c r="A15477" s="2">
        <v>15472</v>
      </c>
      <c r="B15477" s="145" t="s">
        <v>19379</v>
      </c>
      <c r="C15477" s="12" t="s">
        <v>19593</v>
      </c>
      <c r="D15477" s="2">
        <v>1</v>
      </c>
      <c r="E15477" s="496">
        <v>50163.12</v>
      </c>
      <c r="F15477" s="496">
        <v>50163.12</v>
      </c>
    </row>
    <row r="15478" spans="1:6" x14ac:dyDescent="0.2">
      <c r="A15478" s="2">
        <v>15473</v>
      </c>
      <c r="B15478" s="145" t="s">
        <v>11924</v>
      </c>
      <c r="C15478" s="12" t="s">
        <v>19594</v>
      </c>
      <c r="D15478" s="2">
        <v>1</v>
      </c>
      <c r="E15478" s="496">
        <v>24753.35</v>
      </c>
      <c r="F15478" s="496">
        <v>24753.35</v>
      </c>
    </row>
    <row r="15479" spans="1:6" ht="33.75" x14ac:dyDescent="0.2">
      <c r="A15479" s="2">
        <v>15474</v>
      </c>
      <c r="B15479" s="145" t="s">
        <v>11626</v>
      </c>
      <c r="C15479" s="12"/>
      <c r="D15479" s="2">
        <v>1</v>
      </c>
      <c r="E15479" s="496">
        <v>5481</v>
      </c>
      <c r="F15479" s="496">
        <v>5481</v>
      </c>
    </row>
    <row r="15480" spans="1:6" ht="45" x14ac:dyDescent="0.2">
      <c r="A15480" s="2">
        <v>15475</v>
      </c>
      <c r="B15480" s="145" t="s">
        <v>19380</v>
      </c>
      <c r="C15480" s="12" t="s">
        <v>19595</v>
      </c>
      <c r="D15480" s="2">
        <v>1</v>
      </c>
      <c r="E15480" s="498">
        <v>624</v>
      </c>
      <c r="F15480" s="498">
        <v>624</v>
      </c>
    </row>
    <row r="15481" spans="1:6" ht="56.25" x14ac:dyDescent="0.2">
      <c r="A15481" s="2">
        <v>15476</v>
      </c>
      <c r="B15481" s="145" t="s">
        <v>19381</v>
      </c>
      <c r="C15481" s="12" t="s">
        <v>19596</v>
      </c>
      <c r="D15481" s="2">
        <v>1</v>
      </c>
      <c r="E15481" s="498">
        <v>624</v>
      </c>
      <c r="F15481" s="498">
        <v>624</v>
      </c>
    </row>
    <row r="15482" spans="1:6" ht="33.75" x14ac:dyDescent="0.2">
      <c r="A15482" s="2">
        <v>15477</v>
      </c>
      <c r="B15482" s="145" t="s">
        <v>19382</v>
      </c>
      <c r="C15482" s="12" t="s">
        <v>19597</v>
      </c>
      <c r="D15482" s="2">
        <v>1</v>
      </c>
      <c r="E15482" s="498">
        <v>156</v>
      </c>
      <c r="F15482" s="498">
        <v>156</v>
      </c>
    </row>
    <row r="15483" spans="1:6" ht="22.5" x14ac:dyDescent="0.2">
      <c r="A15483" s="2">
        <v>15478</v>
      </c>
      <c r="B15483" s="145" t="s">
        <v>19383</v>
      </c>
      <c r="C15483" s="12" t="s">
        <v>19598</v>
      </c>
      <c r="D15483" s="2">
        <v>1</v>
      </c>
      <c r="E15483" s="496">
        <v>8996</v>
      </c>
      <c r="F15483" s="496">
        <v>8996</v>
      </c>
    </row>
    <row r="15484" spans="1:6" ht="22.5" x14ac:dyDescent="0.2">
      <c r="A15484" s="2">
        <v>15479</v>
      </c>
      <c r="B15484" s="145" t="s">
        <v>19384</v>
      </c>
      <c r="C15484" s="12" t="s">
        <v>19599</v>
      </c>
      <c r="D15484" s="2">
        <v>1</v>
      </c>
      <c r="E15484" s="496">
        <v>7850</v>
      </c>
      <c r="F15484" s="496">
        <v>7850</v>
      </c>
    </row>
    <row r="15485" spans="1:6" ht="45" x14ac:dyDescent="0.2">
      <c r="A15485" s="2">
        <v>15480</v>
      </c>
      <c r="B15485" s="145" t="s">
        <v>19385</v>
      </c>
      <c r="C15485" s="12" t="s">
        <v>19600</v>
      </c>
      <c r="D15485" s="2">
        <v>1</v>
      </c>
      <c r="E15485" s="496">
        <v>17150</v>
      </c>
      <c r="F15485" s="496">
        <v>17150</v>
      </c>
    </row>
    <row r="15486" spans="1:6" ht="56.25" x14ac:dyDescent="0.2">
      <c r="A15486" s="2">
        <v>15481</v>
      </c>
      <c r="B15486" s="145" t="s">
        <v>19386</v>
      </c>
      <c r="C15486" s="12" t="s">
        <v>19601</v>
      </c>
      <c r="D15486" s="2">
        <v>1</v>
      </c>
      <c r="E15486" s="496">
        <v>5820</v>
      </c>
      <c r="F15486" s="496">
        <v>5820</v>
      </c>
    </row>
    <row r="15487" spans="1:6" ht="56.25" x14ac:dyDescent="0.2">
      <c r="A15487" s="2">
        <v>15482</v>
      </c>
      <c r="B15487" s="145" t="s">
        <v>19387</v>
      </c>
      <c r="C15487" s="12" t="s">
        <v>19602</v>
      </c>
      <c r="D15487" s="2">
        <v>1</v>
      </c>
      <c r="E15487" s="496">
        <v>5820</v>
      </c>
      <c r="F15487" s="496">
        <v>5820</v>
      </c>
    </row>
    <row r="15488" spans="1:6" ht="56.25" x14ac:dyDescent="0.2">
      <c r="A15488" s="2">
        <v>15483</v>
      </c>
      <c r="B15488" s="145" t="s">
        <v>19388</v>
      </c>
      <c r="C15488" s="12" t="s">
        <v>19603</v>
      </c>
      <c r="D15488" s="2">
        <v>1</v>
      </c>
      <c r="E15488" s="498">
        <v>429</v>
      </c>
      <c r="F15488" s="498">
        <v>429</v>
      </c>
    </row>
    <row r="15489" spans="1:6" ht="33.75" x14ac:dyDescent="0.2">
      <c r="A15489" s="2">
        <v>15484</v>
      </c>
      <c r="B15489" s="145" t="s">
        <v>19389</v>
      </c>
      <c r="C15489" s="12" t="s">
        <v>19604</v>
      </c>
      <c r="D15489" s="2">
        <v>1</v>
      </c>
      <c r="E15489" s="498">
        <v>429</v>
      </c>
      <c r="F15489" s="498">
        <v>429</v>
      </c>
    </row>
    <row r="15490" spans="1:6" ht="22.5" x14ac:dyDescent="0.2">
      <c r="A15490" s="2">
        <v>15485</v>
      </c>
      <c r="B15490" s="145" t="s">
        <v>19390</v>
      </c>
      <c r="C15490" s="12" t="s">
        <v>19605</v>
      </c>
      <c r="D15490" s="2">
        <v>1</v>
      </c>
      <c r="E15490" s="498">
        <v>218</v>
      </c>
      <c r="F15490" s="498">
        <v>218</v>
      </c>
    </row>
    <row r="15491" spans="1:6" ht="33.75" x14ac:dyDescent="0.2">
      <c r="A15491" s="2">
        <v>15486</v>
      </c>
      <c r="B15491" s="145" t="s">
        <v>19391</v>
      </c>
      <c r="C15491" s="12" t="s">
        <v>19606</v>
      </c>
      <c r="D15491" s="2">
        <v>1</v>
      </c>
      <c r="E15491" s="496">
        <v>3252.6</v>
      </c>
      <c r="F15491" s="496">
        <v>3252.6</v>
      </c>
    </row>
    <row r="15492" spans="1:6" ht="22.5" x14ac:dyDescent="0.2">
      <c r="A15492" s="2">
        <v>15487</v>
      </c>
      <c r="B15492" s="145" t="s">
        <v>19392</v>
      </c>
      <c r="C15492" s="12" t="s">
        <v>19607</v>
      </c>
      <c r="D15492" s="2">
        <v>1</v>
      </c>
      <c r="E15492" s="496">
        <v>2497.5</v>
      </c>
      <c r="F15492" s="496">
        <v>2497.5</v>
      </c>
    </row>
    <row r="15493" spans="1:6" ht="22.5" x14ac:dyDescent="0.2">
      <c r="A15493" s="2">
        <v>15488</v>
      </c>
      <c r="B15493" s="145" t="s">
        <v>19393</v>
      </c>
      <c r="C15493" s="12" t="s">
        <v>19608</v>
      </c>
      <c r="D15493" s="2">
        <v>1</v>
      </c>
      <c r="E15493" s="496">
        <v>6930.4</v>
      </c>
      <c r="F15493" s="496">
        <v>6930.4</v>
      </c>
    </row>
    <row r="15494" spans="1:6" ht="22.5" x14ac:dyDescent="0.2">
      <c r="A15494" s="2">
        <v>15489</v>
      </c>
      <c r="B15494" s="145" t="s">
        <v>19394</v>
      </c>
      <c r="C15494" s="12" t="s">
        <v>19609</v>
      </c>
      <c r="D15494" s="2">
        <v>1</v>
      </c>
      <c r="E15494" s="496">
        <v>9855</v>
      </c>
      <c r="F15494" s="496">
        <v>9855</v>
      </c>
    </row>
    <row r="15495" spans="1:6" ht="33.75" x14ac:dyDescent="0.2">
      <c r="A15495" s="2">
        <v>15490</v>
      </c>
      <c r="B15495" s="145" t="s">
        <v>19395</v>
      </c>
      <c r="C15495" s="12" t="s">
        <v>19610</v>
      </c>
      <c r="D15495" s="2">
        <v>1</v>
      </c>
      <c r="E15495" s="498">
        <v>245</v>
      </c>
      <c r="F15495" s="498">
        <v>245</v>
      </c>
    </row>
    <row r="15496" spans="1:6" ht="33.75" x14ac:dyDescent="0.2">
      <c r="A15496" s="2">
        <v>15491</v>
      </c>
      <c r="B15496" s="145" t="s">
        <v>19396</v>
      </c>
      <c r="C15496" s="12" t="s">
        <v>19611</v>
      </c>
      <c r="D15496" s="2">
        <v>1</v>
      </c>
      <c r="E15496" s="498">
        <v>240</v>
      </c>
      <c r="F15496" s="498">
        <v>240</v>
      </c>
    </row>
    <row r="15497" spans="1:6" ht="33.75" x14ac:dyDescent="0.2">
      <c r="A15497" s="2">
        <v>15492</v>
      </c>
      <c r="B15497" s="145" t="s">
        <v>19397</v>
      </c>
      <c r="C15497" s="12" t="s">
        <v>19612</v>
      </c>
      <c r="D15497" s="2">
        <v>1</v>
      </c>
      <c r="E15497" s="496">
        <v>5896.8</v>
      </c>
      <c r="F15497" s="496">
        <v>5896.8</v>
      </c>
    </row>
    <row r="15498" spans="1:6" ht="33.75" x14ac:dyDescent="0.2">
      <c r="A15498" s="2">
        <v>15493</v>
      </c>
      <c r="B15498" s="145" t="s">
        <v>19398</v>
      </c>
      <c r="C15498" s="12" t="s">
        <v>19613</v>
      </c>
      <c r="D15498" s="2">
        <v>1</v>
      </c>
      <c r="E15498" s="496">
        <v>9196.2000000000007</v>
      </c>
      <c r="F15498" s="496">
        <v>9196.2000000000007</v>
      </c>
    </row>
    <row r="15499" spans="1:6" ht="56.25" x14ac:dyDescent="0.2">
      <c r="A15499" s="2">
        <v>15494</v>
      </c>
      <c r="B15499" s="145" t="s">
        <v>19399</v>
      </c>
      <c r="C15499" s="12" t="s">
        <v>19614</v>
      </c>
      <c r="D15499" s="2">
        <v>1</v>
      </c>
      <c r="E15499" s="498">
        <v>624</v>
      </c>
      <c r="F15499" s="498">
        <v>624</v>
      </c>
    </row>
    <row r="15500" spans="1:6" ht="56.25" x14ac:dyDescent="0.2">
      <c r="A15500" s="2">
        <v>15495</v>
      </c>
      <c r="B15500" s="145" t="s">
        <v>19400</v>
      </c>
      <c r="C15500" s="12" t="s">
        <v>19615</v>
      </c>
      <c r="D15500" s="2">
        <v>1</v>
      </c>
      <c r="E15500" s="498">
        <v>624</v>
      </c>
      <c r="F15500" s="498">
        <v>624</v>
      </c>
    </row>
    <row r="15501" spans="1:6" ht="33.75" x14ac:dyDescent="0.2">
      <c r="A15501" s="2">
        <v>15496</v>
      </c>
      <c r="B15501" s="145" t="s">
        <v>19401</v>
      </c>
      <c r="C15501" s="12" t="s">
        <v>19616</v>
      </c>
      <c r="D15501" s="2">
        <v>1</v>
      </c>
      <c r="E15501" s="496">
        <v>4498</v>
      </c>
      <c r="F15501" s="496">
        <v>4498</v>
      </c>
    </row>
    <row r="15502" spans="1:6" ht="45" x14ac:dyDescent="0.2">
      <c r="A15502" s="2">
        <v>15497</v>
      </c>
      <c r="B15502" s="145" t="s">
        <v>19402</v>
      </c>
      <c r="C15502" s="12" t="s">
        <v>19617</v>
      </c>
      <c r="D15502" s="2">
        <v>1</v>
      </c>
      <c r="E15502" s="496">
        <v>4498</v>
      </c>
      <c r="F15502" s="496">
        <v>4498</v>
      </c>
    </row>
    <row r="15503" spans="1:6" ht="45" x14ac:dyDescent="0.2">
      <c r="A15503" s="2">
        <v>15498</v>
      </c>
      <c r="B15503" s="145" t="s">
        <v>19403</v>
      </c>
      <c r="C15503" s="12" t="s">
        <v>19618</v>
      </c>
      <c r="D15503" s="2">
        <v>1</v>
      </c>
      <c r="E15503" s="498">
        <v>211</v>
      </c>
      <c r="F15503" s="498">
        <v>211</v>
      </c>
    </row>
    <row r="15504" spans="1:6" ht="33.75" x14ac:dyDescent="0.2">
      <c r="A15504" s="2">
        <v>15499</v>
      </c>
      <c r="B15504" s="145" t="s">
        <v>19404</v>
      </c>
      <c r="C15504" s="12" t="s">
        <v>19619</v>
      </c>
      <c r="D15504" s="2">
        <v>1</v>
      </c>
      <c r="E15504" s="496">
        <v>3925</v>
      </c>
      <c r="F15504" s="496">
        <v>3925</v>
      </c>
    </row>
    <row r="15505" spans="1:6" ht="33.75" x14ac:dyDescent="0.2">
      <c r="A15505" s="2">
        <v>15500</v>
      </c>
      <c r="B15505" s="145" t="s">
        <v>19405</v>
      </c>
      <c r="C15505" s="12" t="s">
        <v>19620</v>
      </c>
      <c r="D15505" s="2">
        <v>1</v>
      </c>
      <c r="E15505" s="496">
        <v>3925</v>
      </c>
      <c r="F15505" s="496">
        <v>3925</v>
      </c>
    </row>
    <row r="15506" spans="1:6" ht="33.75" x14ac:dyDescent="0.2">
      <c r="A15506" s="2">
        <v>15501</v>
      </c>
      <c r="B15506" s="145" t="s">
        <v>19406</v>
      </c>
      <c r="C15506" s="12" t="s">
        <v>19621</v>
      </c>
      <c r="D15506" s="2">
        <v>1</v>
      </c>
      <c r="E15506" s="496">
        <v>3925</v>
      </c>
      <c r="F15506" s="496">
        <v>3925</v>
      </c>
    </row>
    <row r="15507" spans="1:6" ht="45" x14ac:dyDescent="0.2">
      <c r="A15507" s="2">
        <v>15502</v>
      </c>
      <c r="B15507" s="145" t="s">
        <v>19407</v>
      </c>
      <c r="C15507" s="12" t="s">
        <v>19622</v>
      </c>
      <c r="D15507" s="2">
        <v>1</v>
      </c>
      <c r="E15507" s="498">
        <v>585</v>
      </c>
      <c r="F15507" s="498">
        <v>585</v>
      </c>
    </row>
    <row r="15508" spans="1:6" ht="45" x14ac:dyDescent="0.2">
      <c r="A15508" s="2">
        <v>15503</v>
      </c>
      <c r="B15508" s="145" t="s">
        <v>19408</v>
      </c>
      <c r="C15508" s="12" t="s">
        <v>19623</v>
      </c>
      <c r="D15508" s="2">
        <v>1</v>
      </c>
      <c r="E15508" s="498">
        <v>585</v>
      </c>
      <c r="F15508" s="498">
        <v>585</v>
      </c>
    </row>
    <row r="15509" spans="1:6" ht="33.75" x14ac:dyDescent="0.2">
      <c r="A15509" s="2">
        <v>15504</v>
      </c>
      <c r="B15509" s="145" t="s">
        <v>19409</v>
      </c>
      <c r="C15509" s="12" t="s">
        <v>19624</v>
      </c>
      <c r="D15509" s="2">
        <v>1</v>
      </c>
      <c r="E15509" s="496">
        <v>4212</v>
      </c>
      <c r="F15509" s="496">
        <v>4212</v>
      </c>
    </row>
    <row r="15510" spans="1:6" ht="33.75" x14ac:dyDescent="0.2">
      <c r="A15510" s="2">
        <v>15505</v>
      </c>
      <c r="B15510" s="145" t="s">
        <v>19410</v>
      </c>
      <c r="C15510" s="12" t="s">
        <v>19625</v>
      </c>
      <c r="D15510" s="2">
        <v>1</v>
      </c>
      <c r="E15510" s="496">
        <v>4241</v>
      </c>
      <c r="F15510" s="496">
        <v>4241</v>
      </c>
    </row>
    <row r="15511" spans="1:6" ht="33.75" x14ac:dyDescent="0.2">
      <c r="A15511" s="2">
        <v>15506</v>
      </c>
      <c r="B15511" s="145" t="s">
        <v>19411</v>
      </c>
      <c r="C15511" s="12" t="s">
        <v>19626</v>
      </c>
      <c r="D15511" s="2">
        <v>1</v>
      </c>
      <c r="E15511" s="496">
        <v>4826</v>
      </c>
      <c r="F15511" s="496">
        <v>4826</v>
      </c>
    </row>
    <row r="15512" spans="1:6" ht="22.5" x14ac:dyDescent="0.2">
      <c r="A15512" s="2">
        <v>15507</v>
      </c>
      <c r="B15512" s="145" t="s">
        <v>19412</v>
      </c>
      <c r="C15512" s="12" t="s">
        <v>19627</v>
      </c>
      <c r="D15512" s="2">
        <v>1</v>
      </c>
      <c r="E15512" s="498">
        <v>213</v>
      </c>
      <c r="F15512" s="498">
        <v>213</v>
      </c>
    </row>
    <row r="15513" spans="1:6" ht="33.75" x14ac:dyDescent="0.2">
      <c r="A15513" s="2">
        <v>15508</v>
      </c>
      <c r="B15513" s="145" t="s">
        <v>19413</v>
      </c>
      <c r="C15513" s="12" t="s">
        <v>19628</v>
      </c>
      <c r="D15513" s="2">
        <v>1</v>
      </c>
      <c r="E15513" s="496">
        <v>8000</v>
      </c>
      <c r="F15513" s="496">
        <v>8000</v>
      </c>
    </row>
    <row r="15514" spans="1:6" ht="33.75" x14ac:dyDescent="0.2">
      <c r="A15514" s="2">
        <v>15509</v>
      </c>
      <c r="B15514" s="145" t="s">
        <v>19414</v>
      </c>
      <c r="C15514" s="12">
        <v>101070251</v>
      </c>
      <c r="D15514" s="2">
        <v>1</v>
      </c>
      <c r="E15514" s="496">
        <v>1680</v>
      </c>
      <c r="F15514" s="496">
        <v>1680</v>
      </c>
    </row>
    <row r="15515" spans="1:6" ht="45" x14ac:dyDescent="0.2">
      <c r="A15515" s="2">
        <v>15510</v>
      </c>
      <c r="B15515" s="145" t="s">
        <v>19415</v>
      </c>
      <c r="C15515" s="12" t="s">
        <v>19629</v>
      </c>
      <c r="D15515" s="2">
        <v>1</v>
      </c>
      <c r="E15515" s="496">
        <v>1680</v>
      </c>
      <c r="F15515" s="496">
        <v>1680</v>
      </c>
    </row>
    <row r="15516" spans="1:6" ht="45" x14ac:dyDescent="0.2">
      <c r="A15516" s="2">
        <v>15511</v>
      </c>
      <c r="B15516" s="145" t="s">
        <v>19415</v>
      </c>
      <c r="C15516" s="12" t="s">
        <v>19629</v>
      </c>
      <c r="D15516" s="2">
        <v>1</v>
      </c>
      <c r="E15516" s="496">
        <v>1680</v>
      </c>
      <c r="F15516" s="496">
        <v>1680</v>
      </c>
    </row>
    <row r="15517" spans="1:6" ht="45" x14ac:dyDescent="0.2">
      <c r="A15517" s="2">
        <v>15512</v>
      </c>
      <c r="B15517" s="145" t="s">
        <v>19415</v>
      </c>
      <c r="C15517" s="12" t="s">
        <v>19629</v>
      </c>
      <c r="D15517" s="2">
        <v>1</v>
      </c>
      <c r="E15517" s="496">
        <v>1680</v>
      </c>
      <c r="F15517" s="496">
        <v>1680</v>
      </c>
    </row>
    <row r="15518" spans="1:6" x14ac:dyDescent="0.2">
      <c r="A15518" s="2">
        <v>15513</v>
      </c>
      <c r="B15518" s="145" t="s">
        <v>19416</v>
      </c>
      <c r="C15518" s="12"/>
      <c r="D15518" s="2">
        <v>1</v>
      </c>
      <c r="E15518" s="496">
        <v>3262</v>
      </c>
      <c r="F15518" s="496">
        <v>3262</v>
      </c>
    </row>
    <row r="15519" spans="1:6" ht="22.5" x14ac:dyDescent="0.2">
      <c r="A15519" s="2">
        <v>15514</v>
      </c>
      <c r="B15519" s="145" t="s">
        <v>19417</v>
      </c>
      <c r="C15519" s="12"/>
      <c r="D15519" s="2">
        <v>1</v>
      </c>
      <c r="E15519" s="496">
        <v>77</v>
      </c>
      <c r="F15519" s="496">
        <v>77</v>
      </c>
    </row>
    <row r="15520" spans="1:6" ht="22.5" x14ac:dyDescent="0.2">
      <c r="A15520" s="2">
        <v>15515</v>
      </c>
      <c r="B15520" s="49" t="s">
        <v>19643</v>
      </c>
      <c r="C15520" s="47" t="s">
        <v>19962</v>
      </c>
      <c r="D15520" s="2">
        <v>1</v>
      </c>
      <c r="E15520" s="33">
        <v>7290</v>
      </c>
      <c r="F15520" s="33">
        <v>7290</v>
      </c>
    </row>
    <row r="15521" spans="1:6" ht="33.75" x14ac:dyDescent="0.2">
      <c r="A15521" s="2">
        <v>15516</v>
      </c>
      <c r="B15521" s="49" t="s">
        <v>19644</v>
      </c>
      <c r="C15521" s="47" t="s">
        <v>19963</v>
      </c>
      <c r="D15521" s="2">
        <v>1</v>
      </c>
      <c r="E15521" s="33">
        <v>6260</v>
      </c>
      <c r="F15521" s="33">
        <v>6260</v>
      </c>
    </row>
    <row r="15522" spans="1:6" ht="33.75" x14ac:dyDescent="0.2">
      <c r="A15522" s="2">
        <v>15517</v>
      </c>
      <c r="B15522" s="49" t="s">
        <v>19644</v>
      </c>
      <c r="C15522" s="47" t="s">
        <v>12756</v>
      </c>
      <c r="D15522" s="2">
        <v>1</v>
      </c>
      <c r="E15522" s="33">
        <v>6260</v>
      </c>
      <c r="F15522" s="33">
        <v>6260</v>
      </c>
    </row>
    <row r="15523" spans="1:6" ht="22.5" x14ac:dyDescent="0.2">
      <c r="A15523" s="2">
        <v>15518</v>
      </c>
      <c r="B15523" s="49" t="s">
        <v>19645</v>
      </c>
      <c r="C15523" s="47">
        <v>21012400015</v>
      </c>
      <c r="D15523" s="2">
        <v>1</v>
      </c>
      <c r="E15523" s="33">
        <v>14400</v>
      </c>
      <c r="F15523" s="33">
        <v>14400</v>
      </c>
    </row>
    <row r="15524" spans="1:6" ht="56.25" x14ac:dyDescent="0.2">
      <c r="A15524" s="2">
        <v>15519</v>
      </c>
      <c r="B15524" s="49" t="s">
        <v>19646</v>
      </c>
      <c r="C15524" s="47" t="s">
        <v>12617</v>
      </c>
      <c r="D15524" s="2">
        <v>1</v>
      </c>
      <c r="E15524" s="33">
        <v>15000</v>
      </c>
      <c r="F15524" s="33">
        <v>15000</v>
      </c>
    </row>
    <row r="15525" spans="1:6" ht="45" x14ac:dyDescent="0.2">
      <c r="A15525" s="2">
        <v>15520</v>
      </c>
      <c r="B15525" s="49" t="s">
        <v>19647</v>
      </c>
      <c r="C15525" s="47" t="s">
        <v>12685</v>
      </c>
      <c r="D15525" s="2">
        <v>1</v>
      </c>
      <c r="E15525" s="33">
        <v>58000</v>
      </c>
      <c r="F15525" s="33">
        <v>36595.440000000002</v>
      </c>
    </row>
    <row r="15526" spans="1:6" ht="22.5" x14ac:dyDescent="0.2">
      <c r="A15526" s="2">
        <v>15521</v>
      </c>
      <c r="B15526" s="49" t="s">
        <v>19648</v>
      </c>
      <c r="C15526" s="47" t="s">
        <v>19964</v>
      </c>
      <c r="D15526" s="2">
        <v>1</v>
      </c>
      <c r="E15526" s="33">
        <v>15800</v>
      </c>
      <c r="F15526" s="33">
        <v>15800</v>
      </c>
    </row>
    <row r="15527" spans="1:6" ht="33.75" x14ac:dyDescent="0.2">
      <c r="A15527" s="2">
        <v>15522</v>
      </c>
      <c r="B15527" s="49" t="s">
        <v>19649</v>
      </c>
      <c r="C15527" s="47" t="s">
        <v>19965</v>
      </c>
      <c r="D15527" s="2">
        <v>1</v>
      </c>
      <c r="E15527" s="33">
        <v>10700</v>
      </c>
      <c r="F15527" s="33">
        <v>10700</v>
      </c>
    </row>
    <row r="15528" spans="1:6" ht="33.75" x14ac:dyDescent="0.2">
      <c r="A15528" s="2">
        <v>15523</v>
      </c>
      <c r="B15528" s="49" t="s">
        <v>19649</v>
      </c>
      <c r="C15528" s="47" t="s">
        <v>19966</v>
      </c>
      <c r="D15528" s="2">
        <v>1</v>
      </c>
      <c r="E15528" s="33">
        <v>10700</v>
      </c>
      <c r="F15528" s="33">
        <v>10700</v>
      </c>
    </row>
    <row r="15529" spans="1:6" ht="33.75" x14ac:dyDescent="0.2">
      <c r="A15529" s="2">
        <v>15524</v>
      </c>
      <c r="B15529" s="49" t="s">
        <v>19650</v>
      </c>
      <c r="C15529" s="47" t="s">
        <v>19967</v>
      </c>
      <c r="D15529" s="2">
        <v>1</v>
      </c>
      <c r="E15529" s="33">
        <v>3600</v>
      </c>
      <c r="F15529" s="33">
        <v>3600</v>
      </c>
    </row>
    <row r="15530" spans="1:6" ht="33.75" x14ac:dyDescent="0.2">
      <c r="A15530" s="2">
        <v>15525</v>
      </c>
      <c r="B15530" s="49" t="s">
        <v>19651</v>
      </c>
      <c r="C15530" s="47" t="s">
        <v>19968</v>
      </c>
      <c r="D15530" s="2">
        <v>1</v>
      </c>
      <c r="E15530" s="33">
        <v>15200</v>
      </c>
      <c r="F15530" s="33">
        <v>15200</v>
      </c>
    </row>
    <row r="15531" spans="1:6" ht="33.75" x14ac:dyDescent="0.2">
      <c r="A15531" s="2">
        <v>15526</v>
      </c>
      <c r="B15531" s="49" t="s">
        <v>19652</v>
      </c>
      <c r="C15531" s="47" t="s">
        <v>19969</v>
      </c>
      <c r="D15531" s="2">
        <v>1</v>
      </c>
      <c r="E15531" s="33">
        <v>4000</v>
      </c>
      <c r="F15531" s="33">
        <v>4000</v>
      </c>
    </row>
    <row r="15532" spans="1:6" ht="33.75" x14ac:dyDescent="0.2">
      <c r="A15532" s="2">
        <v>15527</v>
      </c>
      <c r="B15532" s="49" t="s">
        <v>19652</v>
      </c>
      <c r="C15532" s="47" t="s">
        <v>19970</v>
      </c>
      <c r="D15532" s="2">
        <v>1</v>
      </c>
      <c r="E15532" s="33">
        <v>4000</v>
      </c>
      <c r="F15532" s="33">
        <v>4000</v>
      </c>
    </row>
    <row r="15533" spans="1:6" ht="33.75" x14ac:dyDescent="0.2">
      <c r="A15533" s="2">
        <v>15528</v>
      </c>
      <c r="B15533" s="49" t="s">
        <v>19652</v>
      </c>
      <c r="C15533" s="47" t="s">
        <v>19971</v>
      </c>
      <c r="D15533" s="2">
        <v>1</v>
      </c>
      <c r="E15533" s="33">
        <v>4000</v>
      </c>
      <c r="F15533" s="33">
        <v>4000</v>
      </c>
    </row>
    <row r="15534" spans="1:6" ht="33.75" x14ac:dyDescent="0.2">
      <c r="A15534" s="2">
        <v>15529</v>
      </c>
      <c r="B15534" s="49" t="s">
        <v>19652</v>
      </c>
      <c r="C15534" s="47" t="s">
        <v>19972</v>
      </c>
      <c r="D15534" s="2">
        <v>1</v>
      </c>
      <c r="E15534" s="33">
        <v>4000</v>
      </c>
      <c r="F15534" s="33">
        <v>4000</v>
      </c>
    </row>
    <row r="15535" spans="1:6" ht="22.5" x14ac:dyDescent="0.2">
      <c r="A15535" s="2">
        <v>15530</v>
      </c>
      <c r="B15535" s="49" t="s">
        <v>19653</v>
      </c>
      <c r="C15535" s="47" t="s">
        <v>19973</v>
      </c>
      <c r="D15535" s="2">
        <v>1</v>
      </c>
      <c r="E15535" s="33">
        <v>28470</v>
      </c>
      <c r="F15535" s="33">
        <v>28470</v>
      </c>
    </row>
    <row r="15536" spans="1:6" ht="56.25" x14ac:dyDescent="0.2">
      <c r="A15536" s="2">
        <v>15531</v>
      </c>
      <c r="B15536" s="49" t="s">
        <v>19654</v>
      </c>
      <c r="C15536" s="47" t="s">
        <v>19974</v>
      </c>
      <c r="D15536" s="2">
        <v>1</v>
      </c>
      <c r="E15536" s="33">
        <v>3540</v>
      </c>
      <c r="F15536" s="33">
        <v>3540</v>
      </c>
    </row>
    <row r="15537" spans="1:6" ht="22.5" x14ac:dyDescent="0.2">
      <c r="A15537" s="2">
        <v>15532</v>
      </c>
      <c r="B15537" s="49" t="s">
        <v>19655</v>
      </c>
      <c r="C15537" s="47" t="s">
        <v>19975</v>
      </c>
      <c r="D15537" s="2">
        <v>1</v>
      </c>
      <c r="E15537" s="33">
        <v>17990</v>
      </c>
      <c r="F15537" s="33">
        <v>17990</v>
      </c>
    </row>
    <row r="15538" spans="1:6" ht="22.5" x14ac:dyDescent="0.2">
      <c r="A15538" s="2">
        <v>15533</v>
      </c>
      <c r="B15538" s="49" t="s">
        <v>19656</v>
      </c>
      <c r="C15538" s="47">
        <v>21012400016</v>
      </c>
      <c r="D15538" s="2">
        <v>1</v>
      </c>
      <c r="E15538" s="33">
        <v>9000</v>
      </c>
      <c r="F15538" s="33">
        <v>9000</v>
      </c>
    </row>
    <row r="15539" spans="1:6" ht="45" x14ac:dyDescent="0.2">
      <c r="A15539" s="2">
        <v>15534</v>
      </c>
      <c r="B15539" s="49" t="s">
        <v>19657</v>
      </c>
      <c r="C15539" s="47" t="s">
        <v>19976</v>
      </c>
      <c r="D15539" s="2">
        <v>1</v>
      </c>
      <c r="E15539" s="33">
        <v>54400</v>
      </c>
      <c r="F15539" s="33">
        <v>54400</v>
      </c>
    </row>
    <row r="15540" spans="1:6" ht="67.5" x14ac:dyDescent="0.2">
      <c r="A15540" s="2">
        <v>15535</v>
      </c>
      <c r="B15540" s="49" t="s">
        <v>19658</v>
      </c>
      <c r="C15540" s="47" t="s">
        <v>19977</v>
      </c>
      <c r="D15540" s="2">
        <v>1</v>
      </c>
      <c r="E15540" s="33">
        <v>3870</v>
      </c>
      <c r="F15540" s="33">
        <v>3870</v>
      </c>
    </row>
    <row r="15541" spans="1:6" ht="22.5" x14ac:dyDescent="0.2">
      <c r="A15541" s="2">
        <v>15536</v>
      </c>
      <c r="B15541" s="49" t="s">
        <v>19659</v>
      </c>
      <c r="C15541" s="47">
        <v>41012400010</v>
      </c>
      <c r="D15541" s="2">
        <v>1</v>
      </c>
      <c r="E15541" s="33">
        <v>19950</v>
      </c>
      <c r="F15541" s="33">
        <v>19950</v>
      </c>
    </row>
    <row r="15542" spans="1:6" ht="22.5" x14ac:dyDescent="0.2">
      <c r="A15542" s="2">
        <v>15537</v>
      </c>
      <c r="B15542" s="49" t="s">
        <v>19659</v>
      </c>
      <c r="C15542" s="47">
        <v>41012400011</v>
      </c>
      <c r="D15542" s="2">
        <v>1</v>
      </c>
      <c r="E15542" s="33">
        <v>19950</v>
      </c>
      <c r="F15542" s="33">
        <v>19950</v>
      </c>
    </row>
    <row r="15543" spans="1:6" ht="22.5" x14ac:dyDescent="0.2">
      <c r="A15543" s="2">
        <v>15538</v>
      </c>
      <c r="B15543" s="49" t="s">
        <v>19659</v>
      </c>
      <c r="C15543" s="47">
        <v>41012400015</v>
      </c>
      <c r="D15543" s="2">
        <v>1</v>
      </c>
      <c r="E15543" s="33">
        <v>19950</v>
      </c>
      <c r="F15543" s="33">
        <v>19950</v>
      </c>
    </row>
    <row r="15544" spans="1:6" ht="22.5" x14ac:dyDescent="0.2">
      <c r="A15544" s="2">
        <v>15539</v>
      </c>
      <c r="B15544" s="49" t="s">
        <v>19659</v>
      </c>
      <c r="C15544" s="47">
        <v>41012400014</v>
      </c>
      <c r="D15544" s="2">
        <v>1</v>
      </c>
      <c r="E15544" s="33">
        <v>19950</v>
      </c>
      <c r="F15544" s="33">
        <v>19950</v>
      </c>
    </row>
    <row r="15545" spans="1:6" ht="22.5" x14ac:dyDescent="0.2">
      <c r="A15545" s="2">
        <v>15540</v>
      </c>
      <c r="B15545" s="49" t="s">
        <v>19659</v>
      </c>
      <c r="C15545" s="47">
        <v>41012400013</v>
      </c>
      <c r="D15545" s="2">
        <v>1</v>
      </c>
      <c r="E15545" s="33">
        <v>19950</v>
      </c>
      <c r="F15545" s="33">
        <v>19950</v>
      </c>
    </row>
    <row r="15546" spans="1:6" ht="22.5" x14ac:dyDescent="0.2">
      <c r="A15546" s="2">
        <v>15541</v>
      </c>
      <c r="B15546" s="49" t="s">
        <v>19660</v>
      </c>
      <c r="C15546" s="47">
        <v>41012400019</v>
      </c>
      <c r="D15546" s="2">
        <v>1</v>
      </c>
      <c r="E15546" s="33">
        <v>33400.5</v>
      </c>
      <c r="F15546" s="33">
        <v>33400.5</v>
      </c>
    </row>
    <row r="15547" spans="1:6" ht="22.5" x14ac:dyDescent="0.2">
      <c r="A15547" s="2">
        <v>15542</v>
      </c>
      <c r="B15547" s="49" t="s">
        <v>19660</v>
      </c>
      <c r="C15547" s="47">
        <v>41012400018</v>
      </c>
      <c r="D15547" s="2">
        <v>1</v>
      </c>
      <c r="E15547" s="33">
        <v>33400.5</v>
      </c>
      <c r="F15547" s="33">
        <v>33400.5</v>
      </c>
    </row>
    <row r="15548" spans="1:6" ht="22.5" x14ac:dyDescent="0.2">
      <c r="A15548" s="2">
        <v>15543</v>
      </c>
      <c r="B15548" s="49" t="s">
        <v>19661</v>
      </c>
      <c r="C15548" s="47">
        <v>41012400021</v>
      </c>
      <c r="D15548" s="2">
        <v>1</v>
      </c>
      <c r="E15548" s="33">
        <v>6220</v>
      </c>
      <c r="F15548" s="33">
        <v>6220</v>
      </c>
    </row>
    <row r="15549" spans="1:6" ht="22.5" x14ac:dyDescent="0.2">
      <c r="A15549" s="2">
        <v>15544</v>
      </c>
      <c r="B15549" s="49" t="s">
        <v>19661</v>
      </c>
      <c r="C15549" s="47">
        <v>41012400020</v>
      </c>
      <c r="D15549" s="2">
        <v>1</v>
      </c>
      <c r="E15549" s="33">
        <v>6220</v>
      </c>
      <c r="F15549" s="33">
        <v>6220</v>
      </c>
    </row>
    <row r="15550" spans="1:6" ht="22.5" x14ac:dyDescent="0.2">
      <c r="A15550" s="2">
        <v>15545</v>
      </c>
      <c r="B15550" s="49" t="s">
        <v>19659</v>
      </c>
      <c r="C15550" s="47">
        <v>41012400024</v>
      </c>
      <c r="D15550" s="2">
        <v>1</v>
      </c>
      <c r="E15550" s="33">
        <v>19950</v>
      </c>
      <c r="F15550" s="33">
        <v>19950</v>
      </c>
    </row>
    <row r="15551" spans="1:6" ht="22.5" x14ac:dyDescent="0.2">
      <c r="A15551" s="2">
        <v>15546</v>
      </c>
      <c r="B15551" s="49" t="s">
        <v>19659</v>
      </c>
      <c r="C15551" s="47">
        <v>41012400023</v>
      </c>
      <c r="D15551" s="2">
        <v>1</v>
      </c>
      <c r="E15551" s="33">
        <v>19950</v>
      </c>
      <c r="F15551" s="33">
        <v>19950</v>
      </c>
    </row>
    <row r="15552" spans="1:6" ht="22.5" x14ac:dyDescent="0.2">
      <c r="A15552" s="2">
        <v>15547</v>
      </c>
      <c r="B15552" s="49" t="s">
        <v>19659</v>
      </c>
      <c r="C15552" s="47">
        <v>41012400022</v>
      </c>
      <c r="D15552" s="2">
        <v>1</v>
      </c>
      <c r="E15552" s="33">
        <v>19950</v>
      </c>
      <c r="F15552" s="33">
        <v>19950</v>
      </c>
    </row>
    <row r="15553" spans="1:6" ht="22.5" x14ac:dyDescent="0.2">
      <c r="A15553" s="2">
        <v>15548</v>
      </c>
      <c r="B15553" s="49" t="s">
        <v>19662</v>
      </c>
      <c r="C15553" s="47">
        <v>41012400025</v>
      </c>
      <c r="D15553" s="2">
        <v>1</v>
      </c>
      <c r="E15553" s="33">
        <v>17421</v>
      </c>
      <c r="F15553" s="33">
        <v>17421</v>
      </c>
    </row>
    <row r="15554" spans="1:6" ht="56.25" x14ac:dyDescent="0.2">
      <c r="A15554" s="2">
        <v>15549</v>
      </c>
      <c r="B15554" s="49" t="s">
        <v>19663</v>
      </c>
      <c r="C15554" s="47" t="s">
        <v>19978</v>
      </c>
      <c r="D15554" s="2">
        <v>1</v>
      </c>
      <c r="E15554" s="33">
        <v>33660</v>
      </c>
      <c r="F15554" s="33">
        <v>33660</v>
      </c>
    </row>
    <row r="15555" spans="1:6" x14ac:dyDescent="0.2">
      <c r="A15555" s="2">
        <v>15550</v>
      </c>
      <c r="B15555" s="49" t="s">
        <v>19664</v>
      </c>
      <c r="C15555" s="47" t="s">
        <v>19979</v>
      </c>
      <c r="D15555" s="2">
        <v>1</v>
      </c>
      <c r="E15555" s="33">
        <v>16775</v>
      </c>
      <c r="F15555" s="33">
        <v>16775</v>
      </c>
    </row>
    <row r="15556" spans="1:6" ht="22.5" x14ac:dyDescent="0.2">
      <c r="A15556" s="2">
        <v>15551</v>
      </c>
      <c r="B15556" s="49" t="s">
        <v>10826</v>
      </c>
      <c r="C15556" s="47" t="s">
        <v>19980</v>
      </c>
      <c r="D15556" s="2">
        <v>1</v>
      </c>
      <c r="E15556" s="33">
        <v>4420</v>
      </c>
      <c r="F15556" s="33">
        <v>4420</v>
      </c>
    </row>
    <row r="15557" spans="1:6" ht="22.5" x14ac:dyDescent="0.2">
      <c r="A15557" s="2">
        <v>15552</v>
      </c>
      <c r="B15557" s="49" t="s">
        <v>19665</v>
      </c>
      <c r="C15557" s="47" t="s">
        <v>19981</v>
      </c>
      <c r="D15557" s="2">
        <v>1</v>
      </c>
      <c r="E15557" s="33">
        <v>7918</v>
      </c>
      <c r="F15557" s="33">
        <v>7918</v>
      </c>
    </row>
    <row r="15558" spans="1:6" ht="22.5" x14ac:dyDescent="0.2">
      <c r="A15558" s="2">
        <v>15553</v>
      </c>
      <c r="B15558" s="49" t="s">
        <v>19666</v>
      </c>
      <c r="C15558" s="47" t="s">
        <v>19982</v>
      </c>
      <c r="D15558" s="2">
        <v>1</v>
      </c>
      <c r="E15558" s="33">
        <v>3852</v>
      </c>
      <c r="F15558" s="33">
        <v>3852</v>
      </c>
    </row>
    <row r="15559" spans="1:6" ht="22.5" x14ac:dyDescent="0.2">
      <c r="A15559" s="2">
        <v>15554</v>
      </c>
      <c r="B15559" s="49" t="s">
        <v>19667</v>
      </c>
      <c r="C15559" s="47" t="s">
        <v>19983</v>
      </c>
      <c r="D15559" s="2">
        <v>1</v>
      </c>
      <c r="E15559" s="33">
        <v>10475.299999999999</v>
      </c>
      <c r="F15559" s="33">
        <v>10475.299999999999</v>
      </c>
    </row>
    <row r="15560" spans="1:6" ht="22.5" x14ac:dyDescent="0.2">
      <c r="A15560" s="2">
        <v>15555</v>
      </c>
      <c r="B15560" s="49" t="s">
        <v>19667</v>
      </c>
      <c r="C15560" s="47" t="s">
        <v>19984</v>
      </c>
      <c r="D15560" s="2">
        <v>1</v>
      </c>
      <c r="E15560" s="33">
        <v>10475.299999999999</v>
      </c>
      <c r="F15560" s="33">
        <v>10475.299999999999</v>
      </c>
    </row>
    <row r="15561" spans="1:6" ht="33.75" x14ac:dyDescent="0.2">
      <c r="A15561" s="2">
        <v>15556</v>
      </c>
      <c r="B15561" s="49" t="s">
        <v>19668</v>
      </c>
      <c r="C15561" s="47" t="s">
        <v>19985</v>
      </c>
      <c r="D15561" s="2">
        <v>1</v>
      </c>
      <c r="E15561" s="33">
        <v>15096</v>
      </c>
      <c r="F15561" s="33">
        <v>15096</v>
      </c>
    </row>
    <row r="15562" spans="1:6" ht="56.25" x14ac:dyDescent="0.2">
      <c r="A15562" s="2">
        <v>15557</v>
      </c>
      <c r="B15562" s="49" t="s">
        <v>19669</v>
      </c>
      <c r="C15562" s="47" t="s">
        <v>19986</v>
      </c>
      <c r="D15562" s="2">
        <v>1</v>
      </c>
      <c r="E15562" s="33">
        <v>4080</v>
      </c>
      <c r="F15562" s="33">
        <v>4080</v>
      </c>
    </row>
    <row r="15563" spans="1:6" ht="22.5" x14ac:dyDescent="0.2">
      <c r="A15563" s="2">
        <v>15558</v>
      </c>
      <c r="B15563" s="49" t="s">
        <v>19670</v>
      </c>
      <c r="C15563" s="47" t="s">
        <v>19987</v>
      </c>
      <c r="D15563" s="2">
        <v>1</v>
      </c>
      <c r="E15563" s="33">
        <v>18360.509999999998</v>
      </c>
      <c r="F15563" s="33">
        <v>18360.509999999998</v>
      </c>
    </row>
    <row r="15564" spans="1:6" ht="33.75" x14ac:dyDescent="0.2">
      <c r="A15564" s="2">
        <v>15559</v>
      </c>
      <c r="B15564" s="49" t="s">
        <v>19671</v>
      </c>
      <c r="C15564" s="47" t="s">
        <v>19988</v>
      </c>
      <c r="D15564" s="2">
        <v>1</v>
      </c>
      <c r="E15564" s="33">
        <v>17238</v>
      </c>
      <c r="F15564" s="33">
        <v>17238</v>
      </c>
    </row>
    <row r="15565" spans="1:6" ht="56.25" x14ac:dyDescent="0.2">
      <c r="A15565" s="2">
        <v>15560</v>
      </c>
      <c r="B15565" s="49" t="s">
        <v>19669</v>
      </c>
      <c r="C15565" s="47" t="s">
        <v>19989</v>
      </c>
      <c r="D15565" s="2">
        <v>1</v>
      </c>
      <c r="E15565" s="33">
        <v>4080</v>
      </c>
      <c r="F15565" s="33">
        <v>4080</v>
      </c>
    </row>
    <row r="15566" spans="1:6" ht="56.25" x14ac:dyDescent="0.2">
      <c r="A15566" s="2">
        <v>15561</v>
      </c>
      <c r="B15566" s="49" t="s">
        <v>19669</v>
      </c>
      <c r="C15566" s="47" t="s">
        <v>19990</v>
      </c>
      <c r="D15566" s="2">
        <v>1</v>
      </c>
      <c r="E15566" s="33">
        <v>4080</v>
      </c>
      <c r="F15566" s="33">
        <v>4080</v>
      </c>
    </row>
    <row r="15567" spans="1:6" ht="56.25" x14ac:dyDescent="0.2">
      <c r="A15567" s="2">
        <v>15562</v>
      </c>
      <c r="B15567" s="49" t="s">
        <v>19669</v>
      </c>
      <c r="C15567" s="47" t="s">
        <v>19991</v>
      </c>
      <c r="D15567" s="2">
        <v>1</v>
      </c>
      <c r="E15567" s="33">
        <v>4080</v>
      </c>
      <c r="F15567" s="33">
        <v>4080</v>
      </c>
    </row>
    <row r="15568" spans="1:6" ht="56.25" x14ac:dyDescent="0.2">
      <c r="A15568" s="2">
        <v>15563</v>
      </c>
      <c r="B15568" s="49" t="s">
        <v>19669</v>
      </c>
      <c r="C15568" s="47" t="s">
        <v>19992</v>
      </c>
      <c r="D15568" s="2">
        <v>1</v>
      </c>
      <c r="E15568" s="33">
        <v>4080</v>
      </c>
      <c r="F15568" s="33">
        <v>4080</v>
      </c>
    </row>
    <row r="15569" spans="1:6" ht="22.5" x14ac:dyDescent="0.2">
      <c r="A15569" s="2">
        <v>15564</v>
      </c>
      <c r="B15569" s="49" t="s">
        <v>19672</v>
      </c>
      <c r="C15569" s="47" t="s">
        <v>19993</v>
      </c>
      <c r="D15569" s="2">
        <v>1</v>
      </c>
      <c r="E15569" s="33">
        <v>12671.46</v>
      </c>
      <c r="F15569" s="33">
        <v>12671.46</v>
      </c>
    </row>
    <row r="15570" spans="1:6" ht="33.75" x14ac:dyDescent="0.2">
      <c r="A15570" s="2">
        <v>15565</v>
      </c>
      <c r="B15570" s="49" t="s">
        <v>19671</v>
      </c>
      <c r="C15570" s="47" t="s">
        <v>19994</v>
      </c>
      <c r="D15570" s="2">
        <v>1</v>
      </c>
      <c r="E15570" s="33">
        <v>17238</v>
      </c>
      <c r="F15570" s="33">
        <v>17238</v>
      </c>
    </row>
    <row r="15571" spans="1:6" ht="33.75" x14ac:dyDescent="0.2">
      <c r="A15571" s="2">
        <v>15566</v>
      </c>
      <c r="B15571" s="49" t="s">
        <v>19671</v>
      </c>
      <c r="C15571" s="47" t="s">
        <v>19995</v>
      </c>
      <c r="D15571" s="2">
        <v>1</v>
      </c>
      <c r="E15571" s="33">
        <v>17238</v>
      </c>
      <c r="F15571" s="33">
        <v>17238</v>
      </c>
    </row>
    <row r="15572" spans="1:6" ht="33.75" x14ac:dyDescent="0.2">
      <c r="A15572" s="2">
        <v>15567</v>
      </c>
      <c r="B15572" s="49" t="s">
        <v>19671</v>
      </c>
      <c r="C15572" s="47" t="s">
        <v>19996</v>
      </c>
      <c r="D15572" s="2">
        <v>1</v>
      </c>
      <c r="E15572" s="33">
        <v>17238</v>
      </c>
      <c r="F15572" s="33">
        <v>17238</v>
      </c>
    </row>
    <row r="15573" spans="1:6" ht="33.75" x14ac:dyDescent="0.2">
      <c r="A15573" s="2">
        <v>15568</v>
      </c>
      <c r="B15573" s="49" t="s">
        <v>19671</v>
      </c>
      <c r="C15573" s="47" t="s">
        <v>19997</v>
      </c>
      <c r="D15573" s="2">
        <v>1</v>
      </c>
      <c r="E15573" s="33">
        <v>17238</v>
      </c>
      <c r="F15573" s="33">
        <v>17238</v>
      </c>
    </row>
    <row r="15574" spans="1:6" ht="33.75" x14ac:dyDescent="0.2">
      <c r="A15574" s="2">
        <v>15569</v>
      </c>
      <c r="B15574" s="49" t="s">
        <v>19671</v>
      </c>
      <c r="C15574" s="47" t="s">
        <v>19998</v>
      </c>
      <c r="D15574" s="2">
        <v>1</v>
      </c>
      <c r="E15574" s="33">
        <v>17238</v>
      </c>
      <c r="F15574" s="33">
        <v>17238</v>
      </c>
    </row>
    <row r="15575" spans="1:6" ht="33.75" x14ac:dyDescent="0.2">
      <c r="A15575" s="2">
        <v>15570</v>
      </c>
      <c r="B15575" s="49" t="s">
        <v>19671</v>
      </c>
      <c r="C15575" s="47" t="s">
        <v>19999</v>
      </c>
      <c r="D15575" s="2">
        <v>1</v>
      </c>
      <c r="E15575" s="33">
        <v>17238</v>
      </c>
      <c r="F15575" s="33">
        <v>17238</v>
      </c>
    </row>
    <row r="15576" spans="1:6" ht="33.75" x14ac:dyDescent="0.2">
      <c r="A15576" s="2">
        <v>15571</v>
      </c>
      <c r="B15576" s="49" t="s">
        <v>19671</v>
      </c>
      <c r="C15576" s="47" t="s">
        <v>20000</v>
      </c>
      <c r="D15576" s="2">
        <v>1</v>
      </c>
      <c r="E15576" s="33">
        <v>17238</v>
      </c>
      <c r="F15576" s="33">
        <v>17238</v>
      </c>
    </row>
    <row r="15577" spans="1:6" ht="33.75" x14ac:dyDescent="0.2">
      <c r="A15577" s="2">
        <v>15572</v>
      </c>
      <c r="B15577" s="49" t="s">
        <v>19671</v>
      </c>
      <c r="C15577" s="47" t="s">
        <v>20001</v>
      </c>
      <c r="D15577" s="2">
        <v>1</v>
      </c>
      <c r="E15577" s="33">
        <v>17238</v>
      </c>
      <c r="F15577" s="33">
        <v>17238</v>
      </c>
    </row>
    <row r="15578" spans="1:6" ht="33.75" x14ac:dyDescent="0.2">
      <c r="A15578" s="2">
        <v>15573</v>
      </c>
      <c r="B15578" s="49" t="s">
        <v>19671</v>
      </c>
      <c r="C15578" s="47" t="s">
        <v>20002</v>
      </c>
      <c r="D15578" s="2">
        <v>1</v>
      </c>
      <c r="E15578" s="33">
        <v>17238</v>
      </c>
      <c r="F15578" s="33">
        <v>17238</v>
      </c>
    </row>
    <row r="15579" spans="1:6" ht="33.75" x14ac:dyDescent="0.2">
      <c r="A15579" s="2">
        <v>15574</v>
      </c>
      <c r="B15579" s="49" t="s">
        <v>19671</v>
      </c>
      <c r="C15579" s="47" t="s">
        <v>20003</v>
      </c>
      <c r="D15579" s="2">
        <v>1</v>
      </c>
      <c r="E15579" s="33">
        <v>17238</v>
      </c>
      <c r="F15579" s="33">
        <v>17238</v>
      </c>
    </row>
    <row r="15580" spans="1:6" ht="33.75" x14ac:dyDescent="0.2">
      <c r="A15580" s="2">
        <v>15575</v>
      </c>
      <c r="B15580" s="49" t="s">
        <v>19671</v>
      </c>
      <c r="C15580" s="47" t="s">
        <v>20004</v>
      </c>
      <c r="D15580" s="2">
        <v>1</v>
      </c>
      <c r="E15580" s="33">
        <v>17238</v>
      </c>
      <c r="F15580" s="33">
        <v>17238</v>
      </c>
    </row>
    <row r="15581" spans="1:6" ht="33.75" x14ac:dyDescent="0.2">
      <c r="A15581" s="2">
        <v>15576</v>
      </c>
      <c r="B15581" s="49" t="s">
        <v>19673</v>
      </c>
      <c r="C15581" s="47" t="s">
        <v>20005</v>
      </c>
      <c r="D15581" s="2">
        <v>1</v>
      </c>
      <c r="E15581" s="33">
        <v>70731.62</v>
      </c>
      <c r="F15581" s="33">
        <v>70731.62</v>
      </c>
    </row>
    <row r="15582" spans="1:6" ht="33.75" x14ac:dyDescent="0.2">
      <c r="A15582" s="2">
        <v>15577</v>
      </c>
      <c r="B15582" s="49" t="s">
        <v>19674</v>
      </c>
      <c r="C15582" s="47" t="s">
        <v>20006</v>
      </c>
      <c r="D15582" s="2">
        <v>1</v>
      </c>
      <c r="E15582" s="33">
        <v>49596.75</v>
      </c>
      <c r="F15582" s="33">
        <v>49596.75</v>
      </c>
    </row>
    <row r="15583" spans="1:6" ht="45" x14ac:dyDescent="0.2">
      <c r="A15583" s="2">
        <v>15578</v>
      </c>
      <c r="B15583" s="49" t="s">
        <v>19675</v>
      </c>
      <c r="C15583" s="47" t="s">
        <v>20007</v>
      </c>
      <c r="D15583" s="2">
        <v>1</v>
      </c>
      <c r="E15583" s="33">
        <v>58173.18</v>
      </c>
      <c r="F15583" s="33">
        <v>58173.18</v>
      </c>
    </row>
    <row r="15584" spans="1:6" ht="33.75" x14ac:dyDescent="0.2">
      <c r="A15584" s="2">
        <v>15579</v>
      </c>
      <c r="B15584" s="49" t="s">
        <v>19676</v>
      </c>
      <c r="C15584" s="47" t="s">
        <v>20008</v>
      </c>
      <c r="D15584" s="2">
        <v>1</v>
      </c>
      <c r="E15584" s="33">
        <v>26141.4</v>
      </c>
      <c r="F15584" s="33">
        <v>26141.4</v>
      </c>
    </row>
    <row r="15585" spans="1:6" ht="22.5" x14ac:dyDescent="0.2">
      <c r="A15585" s="2">
        <v>15580</v>
      </c>
      <c r="B15585" s="49" t="s">
        <v>19677</v>
      </c>
      <c r="C15585" s="47" t="s">
        <v>20009</v>
      </c>
      <c r="D15585" s="2">
        <v>1</v>
      </c>
      <c r="E15585" s="33">
        <v>35576.199999999997</v>
      </c>
      <c r="F15585" s="33">
        <v>35576.199999999997</v>
      </c>
    </row>
    <row r="15586" spans="1:6" x14ac:dyDescent="0.2">
      <c r="A15586" s="2">
        <v>15581</v>
      </c>
      <c r="B15586" s="49" t="s">
        <v>19678</v>
      </c>
      <c r="C15586" s="47" t="s">
        <v>20010</v>
      </c>
      <c r="D15586" s="2">
        <v>1</v>
      </c>
      <c r="E15586" s="33">
        <v>25889.93</v>
      </c>
      <c r="F15586" s="33">
        <v>25889.93</v>
      </c>
    </row>
    <row r="15587" spans="1:6" ht="22.5" x14ac:dyDescent="0.2">
      <c r="A15587" s="2">
        <v>15582</v>
      </c>
      <c r="B15587" s="49" t="s">
        <v>19679</v>
      </c>
      <c r="C15587" s="47" t="s">
        <v>20011</v>
      </c>
      <c r="D15587" s="2">
        <v>1</v>
      </c>
      <c r="E15587" s="33">
        <v>8480</v>
      </c>
      <c r="F15587" s="33">
        <v>8480</v>
      </c>
    </row>
    <row r="15588" spans="1:6" ht="33.75" x14ac:dyDescent="0.2">
      <c r="A15588" s="2">
        <v>15583</v>
      </c>
      <c r="B15588" s="49" t="s">
        <v>19680</v>
      </c>
      <c r="C15588" s="47" t="s">
        <v>20012</v>
      </c>
      <c r="D15588" s="2">
        <v>1</v>
      </c>
      <c r="E15588" s="33">
        <v>3876</v>
      </c>
      <c r="F15588" s="33">
        <v>3876</v>
      </c>
    </row>
    <row r="15589" spans="1:6" ht="22.5" x14ac:dyDescent="0.2">
      <c r="A15589" s="2">
        <v>15584</v>
      </c>
      <c r="B15589" s="49" t="s">
        <v>19681</v>
      </c>
      <c r="C15589" s="47" t="s">
        <v>20013</v>
      </c>
      <c r="D15589" s="2">
        <v>1</v>
      </c>
      <c r="E15589" s="33">
        <v>12720</v>
      </c>
      <c r="F15589" s="33">
        <v>12720</v>
      </c>
    </row>
    <row r="15590" spans="1:6" ht="22.5" x14ac:dyDescent="0.2">
      <c r="A15590" s="2">
        <v>15585</v>
      </c>
      <c r="B15590" s="49" t="s">
        <v>19682</v>
      </c>
      <c r="C15590" s="47" t="s">
        <v>20014</v>
      </c>
      <c r="D15590" s="2">
        <v>1</v>
      </c>
      <c r="E15590" s="33">
        <v>24734.15</v>
      </c>
      <c r="F15590" s="33">
        <v>24734.15</v>
      </c>
    </row>
    <row r="15591" spans="1:6" ht="22.5" x14ac:dyDescent="0.2">
      <c r="A15591" s="2">
        <v>15586</v>
      </c>
      <c r="B15591" s="49" t="s">
        <v>19682</v>
      </c>
      <c r="C15591" s="47" t="s">
        <v>20015</v>
      </c>
      <c r="D15591" s="2">
        <v>1</v>
      </c>
      <c r="E15591" s="33">
        <v>24735.34</v>
      </c>
      <c r="F15591" s="33">
        <v>24735.34</v>
      </c>
    </row>
    <row r="15592" spans="1:6" ht="22.5" x14ac:dyDescent="0.2">
      <c r="A15592" s="2">
        <v>15587</v>
      </c>
      <c r="B15592" s="49" t="s">
        <v>19683</v>
      </c>
      <c r="C15592" s="47" t="s">
        <v>20016</v>
      </c>
      <c r="D15592" s="2">
        <v>1</v>
      </c>
      <c r="E15592" s="33">
        <v>17356.150000000001</v>
      </c>
      <c r="F15592" s="33">
        <v>17356.150000000001</v>
      </c>
    </row>
    <row r="15593" spans="1:6" x14ac:dyDescent="0.2">
      <c r="A15593" s="2">
        <v>15588</v>
      </c>
      <c r="B15593" s="49" t="s">
        <v>19684</v>
      </c>
      <c r="C15593" s="47" t="s">
        <v>20017</v>
      </c>
      <c r="D15593" s="2">
        <v>1</v>
      </c>
      <c r="E15593" s="33">
        <v>6863.92</v>
      </c>
      <c r="F15593" s="33">
        <v>6863.92</v>
      </c>
    </row>
    <row r="15594" spans="1:6" x14ac:dyDescent="0.2">
      <c r="A15594" s="2">
        <v>15589</v>
      </c>
      <c r="B15594" s="49" t="s">
        <v>5013</v>
      </c>
      <c r="C15594" s="47" t="s">
        <v>20018</v>
      </c>
      <c r="D15594" s="2">
        <v>1</v>
      </c>
      <c r="E15594" s="33">
        <v>8304.66</v>
      </c>
      <c r="F15594" s="33">
        <v>8304.66</v>
      </c>
    </row>
    <row r="15595" spans="1:6" x14ac:dyDescent="0.2">
      <c r="A15595" s="2">
        <v>15590</v>
      </c>
      <c r="B15595" s="49" t="s">
        <v>5013</v>
      </c>
      <c r="C15595" s="47" t="s">
        <v>20019</v>
      </c>
      <c r="D15595" s="2">
        <v>1</v>
      </c>
      <c r="E15595" s="33">
        <v>7841.34</v>
      </c>
      <c r="F15595" s="33">
        <v>7841.34</v>
      </c>
    </row>
    <row r="15596" spans="1:6" ht="33.75" x14ac:dyDescent="0.2">
      <c r="A15596" s="2">
        <v>15591</v>
      </c>
      <c r="B15596" s="49" t="s">
        <v>19685</v>
      </c>
      <c r="C15596" s="47" t="s">
        <v>20020</v>
      </c>
      <c r="D15596" s="2">
        <v>1</v>
      </c>
      <c r="E15596" s="33">
        <v>3590.29</v>
      </c>
      <c r="F15596" s="33">
        <v>3590.29</v>
      </c>
    </row>
    <row r="15597" spans="1:6" ht="33.75" x14ac:dyDescent="0.2">
      <c r="A15597" s="2">
        <v>15592</v>
      </c>
      <c r="B15597" s="49" t="s">
        <v>19685</v>
      </c>
      <c r="C15597" s="47" t="s">
        <v>20021</v>
      </c>
      <c r="D15597" s="2">
        <v>1</v>
      </c>
      <c r="E15597" s="33">
        <v>3590.29</v>
      </c>
      <c r="F15597" s="33">
        <v>3590.29</v>
      </c>
    </row>
    <row r="15598" spans="1:6" ht="33.75" x14ac:dyDescent="0.2">
      <c r="A15598" s="2">
        <v>15593</v>
      </c>
      <c r="B15598" s="49" t="s">
        <v>19685</v>
      </c>
      <c r="C15598" s="47" t="s">
        <v>20022</v>
      </c>
      <c r="D15598" s="2">
        <v>1</v>
      </c>
      <c r="E15598" s="33">
        <v>3591.56</v>
      </c>
      <c r="F15598" s="33">
        <v>3591.56</v>
      </c>
    </row>
    <row r="15599" spans="1:6" ht="22.5" x14ac:dyDescent="0.2">
      <c r="A15599" s="2">
        <v>15594</v>
      </c>
      <c r="B15599" s="49" t="s">
        <v>5793</v>
      </c>
      <c r="C15599" s="47" t="s">
        <v>20023</v>
      </c>
      <c r="D15599" s="2">
        <v>1</v>
      </c>
      <c r="E15599" s="33">
        <v>14418.72</v>
      </c>
      <c r="F15599" s="33">
        <v>14418.72</v>
      </c>
    </row>
    <row r="15600" spans="1:6" ht="22.5" x14ac:dyDescent="0.2">
      <c r="A15600" s="2">
        <v>15595</v>
      </c>
      <c r="B15600" s="49" t="s">
        <v>19686</v>
      </c>
      <c r="C15600" s="47" t="s">
        <v>20024</v>
      </c>
      <c r="D15600" s="2">
        <v>1</v>
      </c>
      <c r="E15600" s="33">
        <v>8007.03</v>
      </c>
      <c r="F15600" s="33">
        <v>8007.03</v>
      </c>
    </row>
    <row r="15601" spans="1:6" ht="22.5" x14ac:dyDescent="0.2">
      <c r="A15601" s="2">
        <v>15596</v>
      </c>
      <c r="B15601" s="49" t="s">
        <v>19687</v>
      </c>
      <c r="C15601" s="47" t="s">
        <v>20025</v>
      </c>
      <c r="D15601" s="2">
        <v>1</v>
      </c>
      <c r="E15601" s="33">
        <v>20265.7</v>
      </c>
      <c r="F15601" s="33">
        <v>20265.7</v>
      </c>
    </row>
    <row r="15602" spans="1:6" ht="22.5" x14ac:dyDescent="0.2">
      <c r="A15602" s="2">
        <v>15597</v>
      </c>
      <c r="B15602" s="49" t="s">
        <v>19688</v>
      </c>
      <c r="C15602" s="47" t="s">
        <v>20026</v>
      </c>
      <c r="D15602" s="2">
        <v>1</v>
      </c>
      <c r="E15602" s="33">
        <v>15433.11</v>
      </c>
      <c r="F15602" s="33">
        <v>15433.11</v>
      </c>
    </row>
    <row r="15603" spans="1:6" ht="22.5" x14ac:dyDescent="0.2">
      <c r="A15603" s="2">
        <v>15598</v>
      </c>
      <c r="B15603" s="49" t="s">
        <v>19689</v>
      </c>
      <c r="C15603" s="47" t="s">
        <v>20027</v>
      </c>
      <c r="D15603" s="2">
        <v>1</v>
      </c>
      <c r="E15603" s="33">
        <v>10288.74</v>
      </c>
      <c r="F15603" s="33">
        <v>10288.74</v>
      </c>
    </row>
    <row r="15604" spans="1:6" ht="22.5" x14ac:dyDescent="0.2">
      <c r="A15604" s="2">
        <v>15599</v>
      </c>
      <c r="B15604" s="49" t="s">
        <v>19690</v>
      </c>
      <c r="C15604" s="47" t="s">
        <v>20028</v>
      </c>
      <c r="D15604" s="2">
        <v>1</v>
      </c>
      <c r="E15604" s="33">
        <v>22494.57</v>
      </c>
      <c r="F15604" s="33">
        <v>22494.57</v>
      </c>
    </row>
    <row r="15605" spans="1:6" ht="22.5" x14ac:dyDescent="0.2">
      <c r="A15605" s="2">
        <v>15600</v>
      </c>
      <c r="B15605" s="49" t="s">
        <v>19691</v>
      </c>
      <c r="C15605" s="47" t="s">
        <v>20029</v>
      </c>
      <c r="D15605" s="2">
        <v>1</v>
      </c>
      <c r="E15605" s="33">
        <v>22494.57</v>
      </c>
      <c r="F15605" s="33">
        <v>22494.57</v>
      </c>
    </row>
    <row r="15606" spans="1:6" x14ac:dyDescent="0.2">
      <c r="A15606" s="2">
        <v>15601</v>
      </c>
      <c r="B15606" s="49" t="s">
        <v>19692</v>
      </c>
      <c r="C15606" s="47" t="s">
        <v>20030</v>
      </c>
      <c r="D15606" s="2">
        <v>1</v>
      </c>
      <c r="E15606" s="33">
        <v>13996.78</v>
      </c>
      <c r="F15606" s="33">
        <v>13996.78</v>
      </c>
    </row>
    <row r="15607" spans="1:6" ht="22.5" x14ac:dyDescent="0.2">
      <c r="A15607" s="2">
        <v>15602</v>
      </c>
      <c r="B15607" s="49" t="s">
        <v>19693</v>
      </c>
      <c r="C15607" s="47" t="s">
        <v>20031</v>
      </c>
      <c r="D15607" s="2">
        <v>1</v>
      </c>
      <c r="E15607" s="33">
        <v>98708.32</v>
      </c>
      <c r="F15607" s="33">
        <v>98708.32</v>
      </c>
    </row>
    <row r="15608" spans="1:6" ht="22.5" x14ac:dyDescent="0.2">
      <c r="A15608" s="2">
        <v>15603</v>
      </c>
      <c r="B15608" s="49" t="s">
        <v>19694</v>
      </c>
      <c r="C15608" s="47" t="s">
        <v>20032</v>
      </c>
      <c r="D15608" s="2">
        <v>1</v>
      </c>
      <c r="E15608" s="33">
        <v>6408.15</v>
      </c>
      <c r="F15608" s="33">
        <v>6408.15</v>
      </c>
    </row>
    <row r="15609" spans="1:6" x14ac:dyDescent="0.2">
      <c r="A15609" s="2">
        <v>15604</v>
      </c>
      <c r="B15609" s="49" t="s">
        <v>1906</v>
      </c>
      <c r="C15609" s="47" t="s">
        <v>20033</v>
      </c>
      <c r="D15609" s="2">
        <v>1</v>
      </c>
      <c r="E15609" s="33">
        <v>13814.19</v>
      </c>
      <c r="F15609" s="33">
        <v>13814.19</v>
      </c>
    </row>
    <row r="15610" spans="1:6" ht="22.5" x14ac:dyDescent="0.2">
      <c r="A15610" s="2">
        <v>15605</v>
      </c>
      <c r="B15610" s="49" t="s">
        <v>19695</v>
      </c>
      <c r="C15610" s="47" t="s">
        <v>20034</v>
      </c>
      <c r="D15610" s="2">
        <v>1</v>
      </c>
      <c r="E15610" s="33">
        <v>7748.16</v>
      </c>
      <c r="F15610" s="33">
        <v>7748.16</v>
      </c>
    </row>
    <row r="15611" spans="1:6" x14ac:dyDescent="0.2">
      <c r="A15611" s="2">
        <v>15606</v>
      </c>
      <c r="B15611" s="49" t="s">
        <v>8699</v>
      </c>
      <c r="C15611" s="47" t="s">
        <v>20035</v>
      </c>
      <c r="D15611" s="2">
        <v>1</v>
      </c>
      <c r="E15611" s="33">
        <v>4816</v>
      </c>
      <c r="F15611" s="33">
        <v>4816</v>
      </c>
    </row>
    <row r="15612" spans="1:6" ht="33.75" x14ac:dyDescent="0.2">
      <c r="A15612" s="2">
        <v>15607</v>
      </c>
      <c r="B15612" s="49" t="s">
        <v>19696</v>
      </c>
      <c r="C15612" s="47" t="s">
        <v>20036</v>
      </c>
      <c r="D15612" s="2">
        <v>1</v>
      </c>
      <c r="E15612" s="33">
        <v>18588.64</v>
      </c>
      <c r="F15612" s="33">
        <v>18588.64</v>
      </c>
    </row>
    <row r="15613" spans="1:6" x14ac:dyDescent="0.2">
      <c r="A15613" s="2">
        <v>15608</v>
      </c>
      <c r="B15613" s="49" t="s">
        <v>19697</v>
      </c>
      <c r="C15613" s="47" t="s">
        <v>20037</v>
      </c>
      <c r="D15613" s="2">
        <v>1</v>
      </c>
      <c r="E15613" s="33">
        <v>12544</v>
      </c>
      <c r="F15613" s="33">
        <v>12544</v>
      </c>
    </row>
    <row r="15614" spans="1:6" ht="22.5" x14ac:dyDescent="0.2">
      <c r="A15614" s="2">
        <v>15609</v>
      </c>
      <c r="B15614" s="49" t="s">
        <v>19698</v>
      </c>
      <c r="C15614" s="47" t="s">
        <v>20038</v>
      </c>
      <c r="D15614" s="2">
        <v>1</v>
      </c>
      <c r="E15614" s="33">
        <v>10356.530000000001</v>
      </c>
      <c r="F15614" s="33">
        <v>10356.530000000001</v>
      </c>
    </row>
    <row r="15615" spans="1:6" ht="22.5" x14ac:dyDescent="0.2">
      <c r="A15615" s="2">
        <v>15610</v>
      </c>
      <c r="B15615" s="49" t="s">
        <v>19699</v>
      </c>
      <c r="C15615" s="47" t="s">
        <v>20039</v>
      </c>
      <c r="D15615" s="2">
        <v>1</v>
      </c>
      <c r="E15615" s="33">
        <v>11477.89</v>
      </c>
      <c r="F15615" s="33">
        <v>11477.89</v>
      </c>
    </row>
    <row r="15616" spans="1:6" ht="22.5" x14ac:dyDescent="0.2">
      <c r="A15616" s="2">
        <v>15611</v>
      </c>
      <c r="B15616" s="49" t="s">
        <v>19700</v>
      </c>
      <c r="C15616" s="47" t="s">
        <v>20040</v>
      </c>
      <c r="D15616" s="2">
        <v>1</v>
      </c>
      <c r="E15616" s="33">
        <v>10356.530000000001</v>
      </c>
      <c r="F15616" s="33">
        <v>10356.530000000001</v>
      </c>
    </row>
    <row r="15617" spans="1:6" ht="33.75" x14ac:dyDescent="0.2">
      <c r="A15617" s="2">
        <v>15612</v>
      </c>
      <c r="B15617" s="49" t="s">
        <v>19701</v>
      </c>
      <c r="C15617" s="47" t="s">
        <v>20041</v>
      </c>
      <c r="D15617" s="2">
        <v>1</v>
      </c>
      <c r="E15617" s="33">
        <v>23894.01</v>
      </c>
      <c r="F15617" s="33">
        <v>23894.01</v>
      </c>
    </row>
    <row r="15618" spans="1:6" x14ac:dyDescent="0.2">
      <c r="A15618" s="2">
        <v>15613</v>
      </c>
      <c r="B15618" s="49" t="s">
        <v>19702</v>
      </c>
      <c r="C15618" s="47" t="s">
        <v>20042</v>
      </c>
      <c r="D15618" s="2">
        <v>1</v>
      </c>
      <c r="E15618" s="33">
        <v>16475.55</v>
      </c>
      <c r="F15618" s="33">
        <v>16475.55</v>
      </c>
    </row>
    <row r="15619" spans="1:6" ht="22.5" x14ac:dyDescent="0.2">
      <c r="A15619" s="2">
        <v>15614</v>
      </c>
      <c r="B15619" s="49" t="s">
        <v>19703</v>
      </c>
      <c r="C15619" s="47" t="s">
        <v>20043</v>
      </c>
      <c r="D15619" s="2">
        <v>1</v>
      </c>
      <c r="E15619" s="33">
        <v>27561.59</v>
      </c>
      <c r="F15619" s="33">
        <v>27561.59</v>
      </c>
    </row>
    <row r="15620" spans="1:6" x14ac:dyDescent="0.2">
      <c r="A15620" s="2">
        <v>15615</v>
      </c>
      <c r="B15620" s="49" t="s">
        <v>19704</v>
      </c>
      <c r="C15620" s="47" t="s">
        <v>20044</v>
      </c>
      <c r="D15620" s="2">
        <v>1</v>
      </c>
      <c r="E15620" s="33">
        <v>11613.21</v>
      </c>
      <c r="F15620" s="33">
        <v>11613.21</v>
      </c>
    </row>
    <row r="15621" spans="1:6" ht="22.5" x14ac:dyDescent="0.2">
      <c r="A15621" s="2">
        <v>15616</v>
      </c>
      <c r="B15621" s="49" t="s">
        <v>19705</v>
      </c>
      <c r="C15621" s="47" t="s">
        <v>20045</v>
      </c>
      <c r="D15621" s="2">
        <v>1</v>
      </c>
      <c r="E15621" s="33">
        <v>20454.91</v>
      </c>
      <c r="F15621" s="33">
        <v>20454.91</v>
      </c>
    </row>
    <row r="15622" spans="1:6" ht="22.5" x14ac:dyDescent="0.2">
      <c r="A15622" s="2">
        <v>15617</v>
      </c>
      <c r="B15622" s="49" t="s">
        <v>19706</v>
      </c>
      <c r="C15622" s="47" t="s">
        <v>20046</v>
      </c>
      <c r="D15622" s="2">
        <v>1</v>
      </c>
      <c r="E15622" s="33">
        <v>12889.8</v>
      </c>
      <c r="F15622" s="33">
        <v>12889.8</v>
      </c>
    </row>
    <row r="15623" spans="1:6" ht="22.5" x14ac:dyDescent="0.2">
      <c r="A15623" s="2">
        <v>15618</v>
      </c>
      <c r="B15623" s="49" t="s">
        <v>19707</v>
      </c>
      <c r="C15623" s="47" t="s">
        <v>20047</v>
      </c>
      <c r="D15623" s="2">
        <v>1</v>
      </c>
      <c r="E15623" s="33">
        <v>12000</v>
      </c>
      <c r="F15623" s="33">
        <v>12000</v>
      </c>
    </row>
    <row r="15624" spans="1:6" ht="33.75" x14ac:dyDescent="0.2">
      <c r="A15624" s="2">
        <v>15619</v>
      </c>
      <c r="B15624" s="49" t="s">
        <v>19708</v>
      </c>
      <c r="C15624" s="47" t="s">
        <v>20048</v>
      </c>
      <c r="D15624" s="2">
        <v>1</v>
      </c>
      <c r="E15624" s="33">
        <v>12000</v>
      </c>
      <c r="F15624" s="33">
        <v>12000</v>
      </c>
    </row>
    <row r="15625" spans="1:6" ht="22.5" x14ac:dyDescent="0.2">
      <c r="A15625" s="2">
        <v>15620</v>
      </c>
      <c r="B15625" s="49" t="s">
        <v>19709</v>
      </c>
      <c r="C15625" s="47" t="s">
        <v>20049</v>
      </c>
      <c r="D15625" s="2">
        <v>1</v>
      </c>
      <c r="E15625" s="33">
        <v>5000</v>
      </c>
      <c r="F15625" s="33">
        <v>5000</v>
      </c>
    </row>
    <row r="15626" spans="1:6" ht="33.75" x14ac:dyDescent="0.2">
      <c r="A15626" s="2">
        <v>15621</v>
      </c>
      <c r="B15626" s="49" t="s">
        <v>19710</v>
      </c>
      <c r="C15626" s="47" t="s">
        <v>20050</v>
      </c>
      <c r="D15626" s="2">
        <v>1</v>
      </c>
      <c r="E15626" s="33">
        <v>96000</v>
      </c>
      <c r="F15626" s="33">
        <v>92800</v>
      </c>
    </row>
    <row r="15627" spans="1:6" ht="45" x14ac:dyDescent="0.2">
      <c r="A15627" s="2">
        <v>15622</v>
      </c>
      <c r="B15627" s="49" t="s">
        <v>19711</v>
      </c>
      <c r="C15627" s="47" t="s">
        <v>20051</v>
      </c>
      <c r="D15627" s="2">
        <v>1</v>
      </c>
      <c r="E15627" s="33">
        <v>10658</v>
      </c>
      <c r="F15627" s="33">
        <v>10658</v>
      </c>
    </row>
    <row r="15628" spans="1:6" ht="56.25" x14ac:dyDescent="0.2">
      <c r="A15628" s="2">
        <v>15623</v>
      </c>
      <c r="B15628" s="49" t="s">
        <v>19712</v>
      </c>
      <c r="C15628" s="47" t="s">
        <v>20052</v>
      </c>
      <c r="D15628" s="2">
        <v>1</v>
      </c>
      <c r="E15628" s="33">
        <v>69812.98</v>
      </c>
      <c r="F15628" s="33">
        <v>69812.98</v>
      </c>
    </row>
    <row r="15629" spans="1:6" ht="22.5" x14ac:dyDescent="0.2">
      <c r="A15629" s="2">
        <v>15624</v>
      </c>
      <c r="B15629" s="49" t="s">
        <v>19713</v>
      </c>
      <c r="C15629" s="47" t="s">
        <v>20053</v>
      </c>
      <c r="D15629" s="2">
        <v>1</v>
      </c>
      <c r="E15629" s="33">
        <v>26388.42</v>
      </c>
      <c r="F15629" s="33">
        <v>26388.42</v>
      </c>
    </row>
    <row r="15630" spans="1:6" ht="33.75" x14ac:dyDescent="0.2">
      <c r="A15630" s="2">
        <v>15625</v>
      </c>
      <c r="B15630" s="49" t="s">
        <v>19714</v>
      </c>
      <c r="C15630" s="47" t="s">
        <v>20054</v>
      </c>
      <c r="D15630" s="2">
        <v>1</v>
      </c>
      <c r="E15630" s="33">
        <v>8388.6</v>
      </c>
      <c r="F15630" s="33">
        <v>8388.6</v>
      </c>
    </row>
    <row r="15631" spans="1:6" ht="22.5" x14ac:dyDescent="0.2">
      <c r="A15631" s="2">
        <v>15626</v>
      </c>
      <c r="B15631" s="49" t="s">
        <v>19715</v>
      </c>
      <c r="C15631" s="47" t="s">
        <v>20055</v>
      </c>
      <c r="D15631" s="2">
        <v>1</v>
      </c>
      <c r="E15631" s="33">
        <v>149894.22</v>
      </c>
      <c r="F15631" s="33">
        <v>149894.22</v>
      </c>
    </row>
    <row r="15632" spans="1:6" ht="45" x14ac:dyDescent="0.2">
      <c r="A15632" s="2">
        <v>15627</v>
      </c>
      <c r="B15632" s="49" t="s">
        <v>19716</v>
      </c>
      <c r="C15632" s="47" t="s">
        <v>20056</v>
      </c>
      <c r="D15632" s="2">
        <v>1</v>
      </c>
      <c r="E15632" s="33">
        <v>16470</v>
      </c>
      <c r="F15632" s="33">
        <v>16470</v>
      </c>
    </row>
    <row r="15633" spans="1:6" ht="33.75" x14ac:dyDescent="0.2">
      <c r="A15633" s="2">
        <v>15628</v>
      </c>
      <c r="B15633" s="49" t="s">
        <v>19717</v>
      </c>
      <c r="C15633" s="47" t="s">
        <v>20057</v>
      </c>
      <c r="D15633" s="2">
        <v>1</v>
      </c>
      <c r="E15633" s="33">
        <v>16535</v>
      </c>
      <c r="F15633" s="33">
        <v>16535</v>
      </c>
    </row>
    <row r="15634" spans="1:6" ht="33.75" x14ac:dyDescent="0.2">
      <c r="A15634" s="2">
        <v>15629</v>
      </c>
      <c r="B15634" s="49" t="s">
        <v>19718</v>
      </c>
      <c r="C15634" s="47" t="s">
        <v>20058</v>
      </c>
      <c r="D15634" s="2">
        <v>1</v>
      </c>
      <c r="E15634" s="33">
        <v>3860</v>
      </c>
      <c r="F15634" s="33">
        <v>3860</v>
      </c>
    </row>
    <row r="15635" spans="1:6" ht="22.5" x14ac:dyDescent="0.2">
      <c r="A15635" s="2">
        <v>15630</v>
      </c>
      <c r="B15635" s="49" t="s">
        <v>19719</v>
      </c>
      <c r="C15635" s="47" t="s">
        <v>20059</v>
      </c>
      <c r="D15635" s="2">
        <v>1</v>
      </c>
      <c r="E15635" s="33">
        <v>13097</v>
      </c>
      <c r="F15635" s="33">
        <v>13097</v>
      </c>
    </row>
    <row r="15636" spans="1:6" ht="33.75" x14ac:dyDescent="0.2">
      <c r="A15636" s="2">
        <v>15631</v>
      </c>
      <c r="B15636" s="49" t="s">
        <v>19720</v>
      </c>
      <c r="C15636" s="47" t="s">
        <v>20060</v>
      </c>
      <c r="D15636" s="2">
        <v>1</v>
      </c>
      <c r="E15636" s="33">
        <v>12903</v>
      </c>
      <c r="F15636" s="33">
        <v>12903</v>
      </c>
    </row>
    <row r="15637" spans="1:6" ht="33.75" x14ac:dyDescent="0.2">
      <c r="A15637" s="2">
        <v>15632</v>
      </c>
      <c r="B15637" s="49" t="s">
        <v>19721</v>
      </c>
      <c r="C15637" s="47" t="s">
        <v>20061</v>
      </c>
      <c r="D15637" s="2">
        <v>1</v>
      </c>
      <c r="E15637" s="33">
        <v>39000</v>
      </c>
      <c r="F15637" s="33">
        <v>39000</v>
      </c>
    </row>
    <row r="15638" spans="1:6" ht="22.5" x14ac:dyDescent="0.2">
      <c r="A15638" s="2">
        <v>15633</v>
      </c>
      <c r="B15638" s="49" t="s">
        <v>19722</v>
      </c>
      <c r="C15638" s="47" t="s">
        <v>20062</v>
      </c>
      <c r="D15638" s="2">
        <v>1</v>
      </c>
      <c r="E15638" s="33">
        <v>33045</v>
      </c>
      <c r="F15638" s="33">
        <v>33045</v>
      </c>
    </row>
    <row r="15639" spans="1:6" ht="22.5" x14ac:dyDescent="0.2">
      <c r="A15639" s="2">
        <v>15634</v>
      </c>
      <c r="B15639" s="49" t="s">
        <v>19723</v>
      </c>
      <c r="C15639" s="47" t="s">
        <v>20063</v>
      </c>
      <c r="D15639" s="2">
        <v>1</v>
      </c>
      <c r="E15639" s="33">
        <v>25000</v>
      </c>
      <c r="F15639" s="33">
        <v>19583.02</v>
      </c>
    </row>
    <row r="15640" spans="1:6" ht="56.25" x14ac:dyDescent="0.2">
      <c r="A15640" s="2">
        <v>15635</v>
      </c>
      <c r="B15640" s="49" t="s">
        <v>19724</v>
      </c>
      <c r="C15640" s="47" t="s">
        <v>20064</v>
      </c>
      <c r="D15640" s="2">
        <v>1</v>
      </c>
      <c r="E15640" s="33">
        <v>20000</v>
      </c>
      <c r="F15640" s="33">
        <v>20000</v>
      </c>
    </row>
    <row r="15641" spans="1:6" ht="56.25" x14ac:dyDescent="0.2">
      <c r="A15641" s="2">
        <v>15636</v>
      </c>
      <c r="B15641" s="49" t="s">
        <v>19725</v>
      </c>
      <c r="C15641" s="47" t="s">
        <v>20065</v>
      </c>
      <c r="D15641" s="2">
        <v>1</v>
      </c>
      <c r="E15641" s="33">
        <v>20000</v>
      </c>
      <c r="F15641" s="33">
        <v>20000</v>
      </c>
    </row>
    <row r="15642" spans="1:6" ht="22.5" x14ac:dyDescent="0.2">
      <c r="A15642" s="2">
        <v>15637</v>
      </c>
      <c r="B15642" s="49" t="s">
        <v>19726</v>
      </c>
      <c r="C15642" s="47" t="s">
        <v>20066</v>
      </c>
      <c r="D15642" s="2">
        <v>1</v>
      </c>
      <c r="E15642" s="33">
        <v>27500</v>
      </c>
      <c r="F15642" s="33">
        <v>27500</v>
      </c>
    </row>
    <row r="15643" spans="1:6" ht="22.5" x14ac:dyDescent="0.2">
      <c r="A15643" s="2">
        <v>15638</v>
      </c>
      <c r="B15643" s="49" t="s">
        <v>19727</v>
      </c>
      <c r="C15643" s="47" t="s">
        <v>20067</v>
      </c>
      <c r="D15643" s="2">
        <v>1</v>
      </c>
      <c r="E15643" s="33">
        <v>27500</v>
      </c>
      <c r="F15643" s="33">
        <v>27500</v>
      </c>
    </row>
    <row r="15644" spans="1:6" ht="22.5" x14ac:dyDescent="0.2">
      <c r="A15644" s="2">
        <v>15639</v>
      </c>
      <c r="B15644" s="49" t="s">
        <v>19728</v>
      </c>
      <c r="C15644" s="47" t="s">
        <v>20068</v>
      </c>
      <c r="D15644" s="2">
        <v>1</v>
      </c>
      <c r="E15644" s="33">
        <v>14000</v>
      </c>
      <c r="F15644" s="33">
        <v>14000</v>
      </c>
    </row>
    <row r="15645" spans="1:6" ht="22.5" x14ac:dyDescent="0.2">
      <c r="A15645" s="2">
        <v>15640</v>
      </c>
      <c r="B15645" s="49" t="s">
        <v>19729</v>
      </c>
      <c r="C15645" s="47" t="s">
        <v>20069</v>
      </c>
      <c r="D15645" s="2">
        <v>1</v>
      </c>
      <c r="E15645" s="33">
        <v>18900</v>
      </c>
      <c r="F15645" s="33">
        <v>18900</v>
      </c>
    </row>
    <row r="15646" spans="1:6" x14ac:dyDescent="0.2">
      <c r="A15646" s="2">
        <v>15641</v>
      </c>
      <c r="B15646" s="49" t="s">
        <v>19730</v>
      </c>
      <c r="C15646" s="47" t="s">
        <v>20070</v>
      </c>
      <c r="D15646" s="2">
        <v>1</v>
      </c>
      <c r="E15646" s="33">
        <v>15000</v>
      </c>
      <c r="F15646" s="33">
        <v>15000</v>
      </c>
    </row>
    <row r="15647" spans="1:6" ht="45" x14ac:dyDescent="0.2">
      <c r="A15647" s="2">
        <v>15642</v>
      </c>
      <c r="B15647" s="49" t="s">
        <v>19731</v>
      </c>
      <c r="C15647" s="47" t="s">
        <v>20071</v>
      </c>
      <c r="D15647" s="2">
        <v>1</v>
      </c>
      <c r="E15647" s="33">
        <v>143020</v>
      </c>
      <c r="F15647" s="33">
        <v>143020</v>
      </c>
    </row>
    <row r="15648" spans="1:6" ht="33.75" x14ac:dyDescent="0.2">
      <c r="A15648" s="2">
        <v>15643</v>
      </c>
      <c r="B15648" s="49" t="s">
        <v>19732</v>
      </c>
      <c r="C15648" s="47">
        <v>41012400026</v>
      </c>
      <c r="D15648" s="2">
        <v>1</v>
      </c>
      <c r="E15648" s="33">
        <v>14900</v>
      </c>
      <c r="F15648" s="33">
        <v>14900</v>
      </c>
    </row>
    <row r="15649" spans="1:6" ht="33.75" x14ac:dyDescent="0.2">
      <c r="A15649" s="2">
        <v>15644</v>
      </c>
      <c r="B15649" s="49" t="s">
        <v>19732</v>
      </c>
      <c r="C15649" s="47">
        <v>41012400027</v>
      </c>
      <c r="D15649" s="2">
        <v>1</v>
      </c>
      <c r="E15649" s="33">
        <v>14900</v>
      </c>
      <c r="F15649" s="33">
        <v>14900</v>
      </c>
    </row>
    <row r="15650" spans="1:6" ht="22.5" x14ac:dyDescent="0.2">
      <c r="A15650" s="2">
        <v>15645</v>
      </c>
      <c r="B15650" s="49" t="s">
        <v>11779</v>
      </c>
      <c r="C15650" s="47">
        <v>41012400012</v>
      </c>
      <c r="D15650" s="2">
        <v>1</v>
      </c>
      <c r="E15650" s="33">
        <v>25521.25</v>
      </c>
      <c r="F15650" s="33">
        <v>25521.25</v>
      </c>
    </row>
    <row r="15651" spans="1:6" ht="56.25" x14ac:dyDescent="0.2">
      <c r="A15651" s="2">
        <v>15646</v>
      </c>
      <c r="B15651" s="49" t="s">
        <v>19733</v>
      </c>
      <c r="C15651" s="47" t="s">
        <v>20072</v>
      </c>
      <c r="D15651" s="2">
        <v>1</v>
      </c>
      <c r="E15651" s="33">
        <v>37208.5</v>
      </c>
      <c r="F15651" s="33">
        <v>37208.5</v>
      </c>
    </row>
    <row r="15652" spans="1:6" ht="56.25" x14ac:dyDescent="0.2">
      <c r="A15652" s="2">
        <v>15647</v>
      </c>
      <c r="B15652" s="49" t="s">
        <v>19733</v>
      </c>
      <c r="C15652" s="47">
        <v>41012400005</v>
      </c>
      <c r="D15652" s="2">
        <v>1</v>
      </c>
      <c r="E15652" s="33">
        <v>37208.5</v>
      </c>
      <c r="F15652" s="33">
        <v>37208.5</v>
      </c>
    </row>
    <row r="15653" spans="1:6" ht="22.5" x14ac:dyDescent="0.2">
      <c r="A15653" s="2">
        <v>15648</v>
      </c>
      <c r="B15653" s="49" t="s">
        <v>19734</v>
      </c>
      <c r="C15653" s="47">
        <v>41012400006</v>
      </c>
      <c r="D15653" s="2">
        <v>1</v>
      </c>
      <c r="E15653" s="33">
        <v>20000</v>
      </c>
      <c r="F15653" s="33">
        <v>20000</v>
      </c>
    </row>
    <row r="15654" spans="1:6" ht="22.5" x14ac:dyDescent="0.2">
      <c r="A15654" s="2">
        <v>15649</v>
      </c>
      <c r="B15654" s="49" t="s">
        <v>19734</v>
      </c>
      <c r="C15654" s="47">
        <v>41012400007</v>
      </c>
      <c r="D15654" s="2">
        <v>1</v>
      </c>
      <c r="E15654" s="33">
        <v>20000</v>
      </c>
      <c r="F15654" s="33">
        <v>20000</v>
      </c>
    </row>
    <row r="15655" spans="1:6" x14ac:dyDescent="0.2">
      <c r="A15655" s="2">
        <v>15650</v>
      </c>
      <c r="B15655" s="49" t="s">
        <v>19664</v>
      </c>
      <c r="C15655" s="47" t="s">
        <v>20073</v>
      </c>
      <c r="D15655" s="2">
        <v>1</v>
      </c>
      <c r="E15655" s="33">
        <v>16775</v>
      </c>
      <c r="F15655" s="33">
        <v>16775</v>
      </c>
    </row>
    <row r="15656" spans="1:6" ht="22.5" x14ac:dyDescent="0.2">
      <c r="A15656" s="2">
        <v>15651</v>
      </c>
      <c r="B15656" s="49" t="s">
        <v>19735</v>
      </c>
      <c r="C15656" s="47" t="s">
        <v>20074</v>
      </c>
      <c r="D15656" s="2">
        <v>1</v>
      </c>
      <c r="E15656" s="33">
        <v>3500</v>
      </c>
      <c r="F15656" s="33">
        <v>3500</v>
      </c>
    </row>
    <row r="15657" spans="1:6" ht="22.5" x14ac:dyDescent="0.2">
      <c r="A15657" s="2">
        <v>15652</v>
      </c>
      <c r="B15657" s="49" t="s">
        <v>19736</v>
      </c>
      <c r="C15657" s="47" t="s">
        <v>20075</v>
      </c>
      <c r="D15657" s="2">
        <v>1</v>
      </c>
      <c r="E15657" s="33">
        <v>45734</v>
      </c>
      <c r="F15657" s="33">
        <v>45734</v>
      </c>
    </row>
    <row r="15658" spans="1:6" x14ac:dyDescent="0.2">
      <c r="A15658" s="2">
        <v>15653</v>
      </c>
      <c r="B15658" s="49" t="s">
        <v>19737</v>
      </c>
      <c r="C15658" s="47" t="s">
        <v>20076</v>
      </c>
      <c r="D15658" s="2">
        <v>1</v>
      </c>
      <c r="E15658" s="33">
        <v>11167.41</v>
      </c>
      <c r="F15658" s="33">
        <v>11167.41</v>
      </c>
    </row>
    <row r="15659" spans="1:6" ht="33.75" x14ac:dyDescent="0.2">
      <c r="A15659" s="2">
        <v>15654</v>
      </c>
      <c r="B15659" s="49" t="s">
        <v>19738</v>
      </c>
      <c r="C15659" s="47" t="s">
        <v>20077</v>
      </c>
      <c r="D15659" s="2">
        <v>1</v>
      </c>
      <c r="E15659" s="33">
        <v>5670</v>
      </c>
      <c r="F15659" s="33">
        <v>5670</v>
      </c>
    </row>
    <row r="15660" spans="1:6" ht="22.5" x14ac:dyDescent="0.2">
      <c r="A15660" s="2">
        <v>15655</v>
      </c>
      <c r="B15660" s="49" t="s">
        <v>19739</v>
      </c>
      <c r="C15660" s="47" t="s">
        <v>12758</v>
      </c>
      <c r="D15660" s="2">
        <v>1</v>
      </c>
      <c r="E15660" s="33">
        <v>39290.5</v>
      </c>
      <c r="F15660" s="33">
        <v>39290.5</v>
      </c>
    </row>
    <row r="15661" spans="1:6" ht="22.5" x14ac:dyDescent="0.2">
      <c r="A15661" s="2">
        <v>15656</v>
      </c>
      <c r="B15661" s="49" t="s">
        <v>19739</v>
      </c>
      <c r="C15661" s="47" t="s">
        <v>12759</v>
      </c>
      <c r="D15661" s="2">
        <v>1</v>
      </c>
      <c r="E15661" s="33">
        <v>39290.5</v>
      </c>
      <c r="F15661" s="33">
        <v>39290.5</v>
      </c>
    </row>
    <row r="15662" spans="1:6" x14ac:dyDescent="0.2">
      <c r="A15662" s="2">
        <v>15657</v>
      </c>
      <c r="B15662" s="49" t="s">
        <v>19740</v>
      </c>
      <c r="C15662" s="47" t="s">
        <v>20078</v>
      </c>
      <c r="D15662" s="2">
        <v>1</v>
      </c>
      <c r="E15662" s="33">
        <v>15542</v>
      </c>
      <c r="F15662" s="33">
        <v>15542</v>
      </c>
    </row>
    <row r="15663" spans="1:6" x14ac:dyDescent="0.2">
      <c r="A15663" s="2">
        <v>15658</v>
      </c>
      <c r="B15663" s="49" t="s">
        <v>19740</v>
      </c>
      <c r="C15663" s="47" t="s">
        <v>20079</v>
      </c>
      <c r="D15663" s="2">
        <v>1</v>
      </c>
      <c r="E15663" s="33">
        <v>15542</v>
      </c>
      <c r="F15663" s="33">
        <v>15542</v>
      </c>
    </row>
    <row r="15664" spans="1:6" ht="22.5" x14ac:dyDescent="0.2">
      <c r="A15664" s="2">
        <v>15659</v>
      </c>
      <c r="B15664" s="49" t="s">
        <v>19741</v>
      </c>
      <c r="C15664" s="47" t="s">
        <v>12764</v>
      </c>
      <c r="D15664" s="2">
        <v>1</v>
      </c>
      <c r="E15664" s="33">
        <v>37480</v>
      </c>
      <c r="F15664" s="33">
        <v>37480</v>
      </c>
    </row>
    <row r="15665" spans="1:6" ht="33.75" x14ac:dyDescent="0.2">
      <c r="A15665" s="2">
        <v>15660</v>
      </c>
      <c r="B15665" s="49" t="s">
        <v>19742</v>
      </c>
      <c r="C15665" s="47" t="s">
        <v>12766</v>
      </c>
      <c r="D15665" s="2">
        <v>1</v>
      </c>
      <c r="E15665" s="33">
        <v>35560</v>
      </c>
      <c r="F15665" s="33">
        <v>35560</v>
      </c>
    </row>
    <row r="15666" spans="1:6" ht="45" x14ac:dyDescent="0.2">
      <c r="A15666" s="2">
        <v>15661</v>
      </c>
      <c r="B15666" s="49" t="s">
        <v>19743</v>
      </c>
      <c r="C15666" s="47" t="s">
        <v>12765</v>
      </c>
      <c r="D15666" s="2">
        <v>1</v>
      </c>
      <c r="E15666" s="33">
        <v>83900</v>
      </c>
      <c r="F15666" s="33">
        <v>59928.6</v>
      </c>
    </row>
    <row r="15667" spans="1:6" ht="56.25" x14ac:dyDescent="0.2">
      <c r="A15667" s="2">
        <v>15662</v>
      </c>
      <c r="B15667" s="49" t="s">
        <v>19744</v>
      </c>
      <c r="C15667" s="47" t="s">
        <v>12763</v>
      </c>
      <c r="D15667" s="2">
        <v>1</v>
      </c>
      <c r="E15667" s="33">
        <v>41000</v>
      </c>
      <c r="F15667" s="33">
        <v>29286</v>
      </c>
    </row>
    <row r="15668" spans="1:6" ht="33.75" x14ac:dyDescent="0.2">
      <c r="A15668" s="2">
        <v>15663</v>
      </c>
      <c r="B15668" s="49" t="s">
        <v>19745</v>
      </c>
      <c r="C15668" s="47" t="s">
        <v>20080</v>
      </c>
      <c r="D15668" s="2">
        <v>1</v>
      </c>
      <c r="E15668" s="33">
        <v>36980</v>
      </c>
      <c r="F15668" s="33">
        <v>36980</v>
      </c>
    </row>
    <row r="15669" spans="1:6" ht="45" x14ac:dyDescent="0.2">
      <c r="A15669" s="2">
        <v>15664</v>
      </c>
      <c r="B15669" s="49" t="s">
        <v>19746</v>
      </c>
      <c r="C15669" s="47" t="s">
        <v>20081</v>
      </c>
      <c r="D15669" s="2">
        <v>1</v>
      </c>
      <c r="E15669" s="33">
        <v>35000</v>
      </c>
      <c r="F15669" s="33">
        <v>35000</v>
      </c>
    </row>
    <row r="15670" spans="1:6" x14ac:dyDescent="0.2">
      <c r="A15670" s="2">
        <v>15665</v>
      </c>
      <c r="B15670" s="49" t="s">
        <v>19747</v>
      </c>
      <c r="C15670" s="47">
        <v>41012400017</v>
      </c>
      <c r="D15670" s="2">
        <v>1</v>
      </c>
      <c r="E15670" s="33">
        <v>31037</v>
      </c>
      <c r="F15670" s="33">
        <v>31037</v>
      </c>
    </row>
    <row r="15671" spans="1:6" ht="22.5" x14ac:dyDescent="0.2">
      <c r="A15671" s="2">
        <v>15666</v>
      </c>
      <c r="B15671" s="49" t="s">
        <v>19659</v>
      </c>
      <c r="C15671" s="47">
        <v>41012400016</v>
      </c>
      <c r="D15671" s="2">
        <v>1</v>
      </c>
      <c r="E15671" s="33">
        <v>27806</v>
      </c>
      <c r="F15671" s="33">
        <v>27806</v>
      </c>
    </row>
    <row r="15672" spans="1:6" x14ac:dyDescent="0.2">
      <c r="A15672" s="2">
        <v>15667</v>
      </c>
      <c r="B15672" s="49" t="s">
        <v>19748</v>
      </c>
      <c r="C15672" s="47" t="s">
        <v>20082</v>
      </c>
      <c r="D15672" s="2">
        <v>1</v>
      </c>
      <c r="E15672" s="33">
        <v>3200</v>
      </c>
      <c r="F15672" s="33">
        <v>3200</v>
      </c>
    </row>
    <row r="15673" spans="1:6" x14ac:dyDescent="0.2">
      <c r="A15673" s="2">
        <v>15668</v>
      </c>
      <c r="B15673" s="49" t="s">
        <v>19749</v>
      </c>
      <c r="C15673" s="47" t="s">
        <v>20083</v>
      </c>
      <c r="D15673" s="2">
        <v>1</v>
      </c>
      <c r="E15673" s="33">
        <v>3457.8</v>
      </c>
      <c r="F15673" s="33">
        <v>3457.8</v>
      </c>
    </row>
    <row r="15674" spans="1:6" x14ac:dyDescent="0.2">
      <c r="A15674" s="2">
        <v>15669</v>
      </c>
      <c r="B15674" s="49" t="s">
        <v>2790</v>
      </c>
      <c r="C15674" s="47" t="s">
        <v>20084</v>
      </c>
      <c r="D15674" s="2">
        <v>1</v>
      </c>
      <c r="E15674" s="33">
        <v>6870.38</v>
      </c>
      <c r="F15674" s="33">
        <v>6870.38</v>
      </c>
    </row>
    <row r="15675" spans="1:6" ht="33.75" x14ac:dyDescent="0.2">
      <c r="A15675" s="2">
        <v>15670</v>
      </c>
      <c r="B15675" s="49" t="s">
        <v>19750</v>
      </c>
      <c r="C15675" s="47" t="s">
        <v>20085</v>
      </c>
      <c r="D15675" s="2">
        <v>1</v>
      </c>
      <c r="E15675" s="33">
        <v>3800</v>
      </c>
      <c r="F15675" s="33">
        <v>3800</v>
      </c>
    </row>
    <row r="15676" spans="1:6" x14ac:dyDescent="0.2">
      <c r="A15676" s="2">
        <v>15671</v>
      </c>
      <c r="B15676" s="49" t="s">
        <v>19751</v>
      </c>
      <c r="C15676" s="47" t="s">
        <v>20086</v>
      </c>
      <c r="D15676" s="2">
        <v>1</v>
      </c>
      <c r="E15676" s="33">
        <v>11103.68</v>
      </c>
      <c r="F15676" s="33">
        <v>11103.68</v>
      </c>
    </row>
    <row r="15677" spans="1:6" x14ac:dyDescent="0.2">
      <c r="A15677" s="2">
        <v>15672</v>
      </c>
      <c r="B15677" s="49" t="s">
        <v>19752</v>
      </c>
      <c r="C15677" s="47" t="s">
        <v>20087</v>
      </c>
      <c r="D15677" s="2">
        <v>1</v>
      </c>
      <c r="E15677" s="33">
        <v>11572.75</v>
      </c>
      <c r="F15677" s="33">
        <v>11572.75</v>
      </c>
    </row>
    <row r="15678" spans="1:6" x14ac:dyDescent="0.2">
      <c r="A15678" s="2">
        <v>15673</v>
      </c>
      <c r="B15678" s="49" t="s">
        <v>19753</v>
      </c>
      <c r="C15678" s="47" t="s">
        <v>20088</v>
      </c>
      <c r="D15678" s="2">
        <v>1</v>
      </c>
      <c r="E15678" s="33">
        <v>3078.88</v>
      </c>
      <c r="F15678" s="33">
        <v>3078.88</v>
      </c>
    </row>
    <row r="15679" spans="1:6" ht="33.75" x14ac:dyDescent="0.2">
      <c r="A15679" s="2">
        <v>15674</v>
      </c>
      <c r="B15679" s="49" t="s">
        <v>19754</v>
      </c>
      <c r="C15679" s="47" t="s">
        <v>20089</v>
      </c>
      <c r="D15679" s="2">
        <v>1</v>
      </c>
      <c r="E15679" s="33">
        <v>23384.799999999999</v>
      </c>
      <c r="F15679" s="33">
        <v>14615.25</v>
      </c>
    </row>
    <row r="15680" spans="1:6" ht="22.5" x14ac:dyDescent="0.2">
      <c r="A15680" s="2">
        <v>15675</v>
      </c>
      <c r="B15680" s="49" t="s">
        <v>19755</v>
      </c>
      <c r="C15680" s="47" t="s">
        <v>20090</v>
      </c>
      <c r="D15680" s="2">
        <v>1</v>
      </c>
      <c r="E15680" s="33">
        <v>3120</v>
      </c>
      <c r="F15680" s="33">
        <v>3120</v>
      </c>
    </row>
    <row r="15681" spans="1:6" ht="22.5" x14ac:dyDescent="0.2">
      <c r="A15681" s="2">
        <v>15676</v>
      </c>
      <c r="B15681" s="49" t="s">
        <v>19755</v>
      </c>
      <c r="C15681" s="47" t="s">
        <v>20091</v>
      </c>
      <c r="D15681" s="2">
        <v>1</v>
      </c>
      <c r="E15681" s="33">
        <v>3120</v>
      </c>
      <c r="F15681" s="33">
        <v>3120</v>
      </c>
    </row>
    <row r="15682" spans="1:6" ht="22.5" x14ac:dyDescent="0.2">
      <c r="A15682" s="2">
        <v>15677</v>
      </c>
      <c r="B15682" s="49" t="s">
        <v>19756</v>
      </c>
      <c r="C15682" s="47" t="s">
        <v>20092</v>
      </c>
      <c r="D15682" s="2">
        <v>1</v>
      </c>
      <c r="E15682" s="33">
        <v>5675.04</v>
      </c>
      <c r="F15682" s="33">
        <v>5675.04</v>
      </c>
    </row>
    <row r="15683" spans="1:6" x14ac:dyDescent="0.2">
      <c r="A15683" s="2">
        <v>15678</v>
      </c>
      <c r="B15683" s="49" t="s">
        <v>19757</v>
      </c>
      <c r="C15683" s="47" t="s">
        <v>20093</v>
      </c>
      <c r="D15683" s="2">
        <v>1</v>
      </c>
      <c r="E15683" s="33">
        <v>4200</v>
      </c>
      <c r="F15683" s="33">
        <v>4200</v>
      </c>
    </row>
    <row r="15684" spans="1:6" x14ac:dyDescent="0.2">
      <c r="A15684" s="2">
        <v>15679</v>
      </c>
      <c r="B15684" s="49" t="s">
        <v>19758</v>
      </c>
      <c r="C15684" s="47" t="s">
        <v>20094</v>
      </c>
      <c r="D15684" s="2">
        <v>1</v>
      </c>
      <c r="E15684" s="33">
        <v>4816</v>
      </c>
      <c r="F15684" s="33">
        <v>4816</v>
      </c>
    </row>
    <row r="15685" spans="1:6" ht="22.5" x14ac:dyDescent="0.2">
      <c r="A15685" s="2">
        <v>15680</v>
      </c>
      <c r="B15685" s="49" t="s">
        <v>19759</v>
      </c>
      <c r="C15685" s="47" t="s">
        <v>20095</v>
      </c>
      <c r="D15685" s="2">
        <v>1</v>
      </c>
      <c r="E15685" s="33">
        <v>11525.25</v>
      </c>
      <c r="F15685" s="33">
        <v>11525.25</v>
      </c>
    </row>
    <row r="15686" spans="1:6" ht="22.5" x14ac:dyDescent="0.2">
      <c r="A15686" s="2">
        <v>15681</v>
      </c>
      <c r="B15686" s="49" t="s">
        <v>19760</v>
      </c>
      <c r="C15686" s="47" t="s">
        <v>20096</v>
      </c>
      <c r="D15686" s="2">
        <v>1</v>
      </c>
      <c r="E15686" s="33">
        <v>20233.95</v>
      </c>
      <c r="F15686" s="33">
        <v>20233.95</v>
      </c>
    </row>
    <row r="15687" spans="1:6" ht="22.5" x14ac:dyDescent="0.2">
      <c r="A15687" s="2">
        <v>15682</v>
      </c>
      <c r="B15687" s="49" t="s">
        <v>19761</v>
      </c>
      <c r="C15687" s="47" t="s">
        <v>20097</v>
      </c>
      <c r="D15687" s="2">
        <v>1</v>
      </c>
      <c r="E15687" s="33">
        <v>4000</v>
      </c>
      <c r="F15687" s="33">
        <v>4000</v>
      </c>
    </row>
    <row r="15688" spans="1:6" ht="22.5" x14ac:dyDescent="0.2">
      <c r="A15688" s="2">
        <v>15683</v>
      </c>
      <c r="B15688" s="49" t="s">
        <v>19762</v>
      </c>
      <c r="C15688" s="47" t="s">
        <v>20098</v>
      </c>
      <c r="D15688" s="2">
        <v>1</v>
      </c>
      <c r="E15688" s="33">
        <v>3293.37</v>
      </c>
      <c r="F15688" s="33">
        <v>3293.37</v>
      </c>
    </row>
    <row r="15689" spans="1:6" ht="22.5" x14ac:dyDescent="0.2">
      <c r="A15689" s="2">
        <v>15684</v>
      </c>
      <c r="B15689" s="49" t="s">
        <v>12953</v>
      </c>
      <c r="C15689" s="47" t="s">
        <v>20099</v>
      </c>
      <c r="D15689" s="2">
        <v>1</v>
      </c>
      <c r="E15689" s="33">
        <v>15976.02</v>
      </c>
      <c r="F15689" s="33">
        <v>15976.02</v>
      </c>
    </row>
    <row r="15690" spans="1:6" ht="22.5" x14ac:dyDescent="0.2">
      <c r="A15690" s="2">
        <v>15685</v>
      </c>
      <c r="B15690" s="49" t="s">
        <v>19763</v>
      </c>
      <c r="C15690" s="47" t="s">
        <v>20100</v>
      </c>
      <c r="D15690" s="2">
        <v>1</v>
      </c>
      <c r="E15690" s="33">
        <v>5000</v>
      </c>
      <c r="F15690" s="33">
        <v>5000</v>
      </c>
    </row>
    <row r="15691" spans="1:6" ht="22.5" x14ac:dyDescent="0.2">
      <c r="A15691" s="2">
        <v>15686</v>
      </c>
      <c r="B15691" s="49" t="s">
        <v>19764</v>
      </c>
      <c r="C15691" s="47" t="s">
        <v>20101</v>
      </c>
      <c r="D15691" s="2">
        <v>1</v>
      </c>
      <c r="E15691" s="33">
        <v>11800</v>
      </c>
      <c r="F15691" s="33">
        <v>11800</v>
      </c>
    </row>
    <row r="15692" spans="1:6" x14ac:dyDescent="0.2">
      <c r="A15692" s="2">
        <v>15687</v>
      </c>
      <c r="B15692" s="49" t="s">
        <v>19765</v>
      </c>
      <c r="C15692" s="47" t="s">
        <v>20102</v>
      </c>
      <c r="D15692" s="2">
        <v>1</v>
      </c>
      <c r="E15692" s="33">
        <v>8191.5</v>
      </c>
      <c r="F15692" s="33">
        <v>8191.5</v>
      </c>
    </row>
    <row r="15693" spans="1:6" ht="22.5" x14ac:dyDescent="0.2">
      <c r="A15693" s="2">
        <v>15688</v>
      </c>
      <c r="B15693" s="49" t="s">
        <v>19766</v>
      </c>
      <c r="C15693" s="47" t="s">
        <v>20103</v>
      </c>
      <c r="D15693" s="2">
        <v>1</v>
      </c>
      <c r="E15693" s="33">
        <v>12648.9</v>
      </c>
      <c r="F15693" s="33">
        <v>12648.9</v>
      </c>
    </row>
    <row r="15694" spans="1:6" ht="22.5" x14ac:dyDescent="0.2">
      <c r="A15694" s="2">
        <v>15689</v>
      </c>
      <c r="B15694" s="49" t="s">
        <v>19767</v>
      </c>
      <c r="C15694" s="47" t="s">
        <v>20104</v>
      </c>
      <c r="D15694" s="2">
        <v>1</v>
      </c>
      <c r="E15694" s="33">
        <v>4000</v>
      </c>
      <c r="F15694" s="33">
        <v>4000</v>
      </c>
    </row>
    <row r="15695" spans="1:6" x14ac:dyDescent="0.2">
      <c r="A15695" s="2">
        <v>15690</v>
      </c>
      <c r="B15695" s="49" t="s">
        <v>19768</v>
      </c>
      <c r="C15695" s="47" t="s">
        <v>20105</v>
      </c>
      <c r="D15695" s="2">
        <v>1</v>
      </c>
      <c r="E15695" s="33">
        <v>3550</v>
      </c>
      <c r="F15695" s="33">
        <v>3550</v>
      </c>
    </row>
    <row r="15696" spans="1:6" ht="22.5" x14ac:dyDescent="0.2">
      <c r="A15696" s="2">
        <v>15691</v>
      </c>
      <c r="B15696" s="49" t="s">
        <v>11871</v>
      </c>
      <c r="C15696" s="47" t="s">
        <v>20106</v>
      </c>
      <c r="D15696" s="2">
        <v>1</v>
      </c>
      <c r="E15696" s="33">
        <v>7748.16</v>
      </c>
      <c r="F15696" s="33">
        <v>7748.16</v>
      </c>
    </row>
    <row r="15697" spans="1:6" x14ac:dyDescent="0.2">
      <c r="A15697" s="2">
        <v>15692</v>
      </c>
      <c r="B15697" s="49" t="s">
        <v>1902</v>
      </c>
      <c r="C15697" s="47" t="s">
        <v>20107</v>
      </c>
      <c r="D15697" s="2">
        <v>1</v>
      </c>
      <c r="E15697" s="33">
        <v>13364.96</v>
      </c>
      <c r="F15697" s="33">
        <v>13364.96</v>
      </c>
    </row>
    <row r="15698" spans="1:6" x14ac:dyDescent="0.2">
      <c r="A15698" s="2">
        <v>15693</v>
      </c>
      <c r="B15698" s="49" t="s">
        <v>1902</v>
      </c>
      <c r="C15698" s="47" t="s">
        <v>20108</v>
      </c>
      <c r="D15698" s="2">
        <v>1</v>
      </c>
      <c r="E15698" s="33">
        <v>12576.48</v>
      </c>
      <c r="F15698" s="33">
        <v>12576.48</v>
      </c>
    </row>
    <row r="15699" spans="1:6" x14ac:dyDescent="0.2">
      <c r="A15699" s="2">
        <v>15694</v>
      </c>
      <c r="B15699" s="49" t="s">
        <v>1902</v>
      </c>
      <c r="C15699" s="47" t="s">
        <v>20109</v>
      </c>
      <c r="D15699" s="2">
        <v>1</v>
      </c>
      <c r="E15699" s="33">
        <v>9900</v>
      </c>
      <c r="F15699" s="33">
        <v>9900</v>
      </c>
    </row>
    <row r="15700" spans="1:6" ht="22.5" x14ac:dyDescent="0.2">
      <c r="A15700" s="2">
        <v>15695</v>
      </c>
      <c r="B15700" s="49" t="s">
        <v>4506</v>
      </c>
      <c r="C15700" s="47" t="s">
        <v>20110</v>
      </c>
      <c r="D15700" s="2">
        <v>1</v>
      </c>
      <c r="E15700" s="33">
        <v>9401.2800000000007</v>
      </c>
      <c r="F15700" s="33">
        <v>9401.2800000000007</v>
      </c>
    </row>
    <row r="15701" spans="1:6" ht="22.5" x14ac:dyDescent="0.2">
      <c r="A15701" s="2">
        <v>15696</v>
      </c>
      <c r="B15701" s="49" t="s">
        <v>19769</v>
      </c>
      <c r="C15701" s="47" t="s">
        <v>20111</v>
      </c>
      <c r="D15701" s="2">
        <v>1</v>
      </c>
      <c r="E15701" s="33">
        <v>9440</v>
      </c>
      <c r="F15701" s="33">
        <v>9440</v>
      </c>
    </row>
    <row r="15702" spans="1:6" x14ac:dyDescent="0.2">
      <c r="A15702" s="2">
        <v>15697</v>
      </c>
      <c r="B15702" s="49" t="s">
        <v>19770</v>
      </c>
      <c r="C15702" s="47" t="s">
        <v>20112</v>
      </c>
      <c r="D15702" s="2">
        <v>1</v>
      </c>
      <c r="E15702" s="33">
        <v>92660.7</v>
      </c>
      <c r="F15702" s="33">
        <v>92660.7</v>
      </c>
    </row>
    <row r="15703" spans="1:6" ht="33.75" x14ac:dyDescent="0.2">
      <c r="A15703" s="2">
        <v>15698</v>
      </c>
      <c r="B15703" s="49" t="s">
        <v>19771</v>
      </c>
      <c r="C15703" s="47" t="s">
        <v>20113</v>
      </c>
      <c r="D15703" s="2">
        <v>1</v>
      </c>
      <c r="E15703" s="33">
        <v>17500</v>
      </c>
      <c r="F15703" s="33">
        <v>17500</v>
      </c>
    </row>
    <row r="15704" spans="1:6" ht="33.75" x14ac:dyDescent="0.2">
      <c r="A15704" s="2">
        <v>15699</v>
      </c>
      <c r="B15704" s="49" t="s">
        <v>19771</v>
      </c>
      <c r="C15704" s="47" t="s">
        <v>20114</v>
      </c>
      <c r="D15704" s="2">
        <v>1</v>
      </c>
      <c r="E15704" s="33">
        <v>17500</v>
      </c>
      <c r="F15704" s="33">
        <v>17500</v>
      </c>
    </row>
    <row r="15705" spans="1:6" ht="33.75" x14ac:dyDescent="0.2">
      <c r="A15705" s="2">
        <v>15700</v>
      </c>
      <c r="B15705" s="49" t="s">
        <v>19771</v>
      </c>
      <c r="C15705" s="47" t="s">
        <v>20115</v>
      </c>
      <c r="D15705" s="2">
        <v>1</v>
      </c>
      <c r="E15705" s="33">
        <v>9700</v>
      </c>
      <c r="F15705" s="33">
        <v>9700</v>
      </c>
    </row>
    <row r="15706" spans="1:6" ht="33.75" x14ac:dyDescent="0.2">
      <c r="A15706" s="2">
        <v>15701</v>
      </c>
      <c r="B15706" s="49" t="s">
        <v>19772</v>
      </c>
      <c r="C15706" s="47" t="s">
        <v>20116</v>
      </c>
      <c r="D15706" s="2">
        <v>1</v>
      </c>
      <c r="E15706" s="33">
        <v>3264.35</v>
      </c>
      <c r="F15706" s="33">
        <v>3264.35</v>
      </c>
    </row>
    <row r="15707" spans="1:6" x14ac:dyDescent="0.2">
      <c r="A15707" s="2">
        <v>15702</v>
      </c>
      <c r="B15707" s="49" t="s">
        <v>12961</v>
      </c>
      <c r="C15707" s="47" t="s">
        <v>20117</v>
      </c>
      <c r="D15707" s="2">
        <v>1</v>
      </c>
      <c r="E15707" s="33">
        <v>5000</v>
      </c>
      <c r="F15707" s="33">
        <v>5000</v>
      </c>
    </row>
    <row r="15708" spans="1:6" x14ac:dyDescent="0.2">
      <c r="A15708" s="2">
        <v>15703</v>
      </c>
      <c r="B15708" s="49" t="s">
        <v>12961</v>
      </c>
      <c r="C15708" s="47" t="s">
        <v>20118</v>
      </c>
      <c r="D15708" s="2">
        <v>1</v>
      </c>
      <c r="E15708" s="33">
        <v>5000</v>
      </c>
      <c r="F15708" s="33">
        <v>5000</v>
      </c>
    </row>
    <row r="15709" spans="1:6" x14ac:dyDescent="0.2">
      <c r="A15709" s="2">
        <v>15704</v>
      </c>
      <c r="B15709" s="49" t="s">
        <v>19773</v>
      </c>
      <c r="C15709" s="47" t="s">
        <v>20119</v>
      </c>
      <c r="D15709" s="2">
        <v>1</v>
      </c>
      <c r="E15709" s="33">
        <v>3721.13</v>
      </c>
      <c r="F15709" s="33">
        <v>3721.13</v>
      </c>
    </row>
    <row r="15710" spans="1:6" x14ac:dyDescent="0.2">
      <c r="A15710" s="2">
        <v>15705</v>
      </c>
      <c r="B15710" s="49" t="s">
        <v>6553</v>
      </c>
      <c r="C15710" s="47" t="s">
        <v>20120</v>
      </c>
      <c r="D15710" s="2">
        <v>1</v>
      </c>
      <c r="E15710" s="33">
        <v>4990</v>
      </c>
      <c r="F15710" s="33">
        <v>4990</v>
      </c>
    </row>
    <row r="15711" spans="1:6" ht="33.75" x14ac:dyDescent="0.2">
      <c r="A15711" s="2">
        <v>15706</v>
      </c>
      <c r="B15711" s="49" t="s">
        <v>19774</v>
      </c>
      <c r="C15711" s="47" t="s">
        <v>20121</v>
      </c>
      <c r="D15711" s="2">
        <v>1</v>
      </c>
      <c r="E15711" s="33">
        <v>79473</v>
      </c>
      <c r="F15711" s="33">
        <v>59605.2</v>
      </c>
    </row>
    <row r="15712" spans="1:6" x14ac:dyDescent="0.2">
      <c r="A15712" s="2">
        <v>15707</v>
      </c>
      <c r="B15712" s="49" t="s">
        <v>19775</v>
      </c>
      <c r="C15712" s="47" t="s">
        <v>20122</v>
      </c>
      <c r="D15712" s="2">
        <v>1</v>
      </c>
      <c r="E15712" s="33">
        <v>6963.84</v>
      </c>
      <c r="F15712" s="33">
        <v>6963.84</v>
      </c>
    </row>
    <row r="15713" spans="1:6" x14ac:dyDescent="0.2">
      <c r="A15713" s="2">
        <v>15708</v>
      </c>
      <c r="B15713" s="49" t="s">
        <v>6753</v>
      </c>
      <c r="C15713" s="47" t="s">
        <v>20123</v>
      </c>
      <c r="D15713" s="2">
        <v>1</v>
      </c>
      <c r="E15713" s="33">
        <v>4914.8999999999996</v>
      </c>
      <c r="F15713" s="33">
        <v>4914.8999999999996</v>
      </c>
    </row>
    <row r="15714" spans="1:6" ht="22.5" x14ac:dyDescent="0.2">
      <c r="A15714" s="2">
        <v>15709</v>
      </c>
      <c r="B15714" s="49" t="s">
        <v>19776</v>
      </c>
      <c r="C15714" s="47" t="s">
        <v>20124</v>
      </c>
      <c r="D15714" s="2">
        <v>1</v>
      </c>
      <c r="E15714" s="33">
        <v>13706.79</v>
      </c>
      <c r="F15714" s="33">
        <v>13706.79</v>
      </c>
    </row>
    <row r="15715" spans="1:6" ht="22.5" x14ac:dyDescent="0.2">
      <c r="A15715" s="2">
        <v>15710</v>
      </c>
      <c r="B15715" s="49" t="s">
        <v>19777</v>
      </c>
      <c r="C15715" s="47" t="s">
        <v>20125</v>
      </c>
      <c r="D15715" s="2">
        <v>1</v>
      </c>
      <c r="E15715" s="33">
        <v>8817.6</v>
      </c>
      <c r="F15715" s="33">
        <v>8817.6</v>
      </c>
    </row>
    <row r="15716" spans="1:6" ht="22.5" x14ac:dyDescent="0.2">
      <c r="A15716" s="2">
        <v>15711</v>
      </c>
      <c r="B15716" s="49" t="s">
        <v>18498</v>
      </c>
      <c r="C15716" s="47" t="s">
        <v>20126</v>
      </c>
      <c r="D15716" s="2">
        <v>1</v>
      </c>
      <c r="E15716" s="33">
        <v>7543.8</v>
      </c>
      <c r="F15716" s="33">
        <v>7543.8</v>
      </c>
    </row>
    <row r="15717" spans="1:6" ht="22.5" x14ac:dyDescent="0.2">
      <c r="A15717" s="2">
        <v>15712</v>
      </c>
      <c r="B15717" s="49" t="s">
        <v>19778</v>
      </c>
      <c r="C15717" s="47" t="s">
        <v>20127</v>
      </c>
      <c r="D15717" s="2">
        <v>1</v>
      </c>
      <c r="E15717" s="33">
        <v>3457.8</v>
      </c>
      <c r="F15717" s="33">
        <v>3457.8</v>
      </c>
    </row>
    <row r="15718" spans="1:6" ht="22.5" x14ac:dyDescent="0.2">
      <c r="A15718" s="2">
        <v>15713</v>
      </c>
      <c r="B15718" s="49" t="s">
        <v>19779</v>
      </c>
      <c r="C15718" s="47" t="s">
        <v>20128</v>
      </c>
      <c r="D15718" s="2">
        <v>1</v>
      </c>
      <c r="E15718" s="33">
        <v>55849.26</v>
      </c>
      <c r="F15718" s="33">
        <v>55849.26</v>
      </c>
    </row>
    <row r="15719" spans="1:6" x14ac:dyDescent="0.2">
      <c r="A15719" s="2">
        <v>15714</v>
      </c>
      <c r="B15719" s="49" t="s">
        <v>6766</v>
      </c>
      <c r="C15719" s="47" t="s">
        <v>20129</v>
      </c>
      <c r="D15719" s="2">
        <v>1</v>
      </c>
      <c r="E15719" s="33">
        <v>7511.67</v>
      </c>
      <c r="F15719" s="33">
        <v>7511.67</v>
      </c>
    </row>
    <row r="15720" spans="1:6" ht="22.5" x14ac:dyDescent="0.2">
      <c r="A15720" s="2">
        <v>15715</v>
      </c>
      <c r="B15720" s="49" t="s">
        <v>19780</v>
      </c>
      <c r="C15720" s="47" t="s">
        <v>20130</v>
      </c>
      <c r="D15720" s="2">
        <v>1</v>
      </c>
      <c r="E15720" s="33">
        <v>171789.75</v>
      </c>
      <c r="F15720" s="33">
        <v>171789.75</v>
      </c>
    </row>
    <row r="15721" spans="1:6" ht="22.5" x14ac:dyDescent="0.2">
      <c r="A15721" s="2">
        <v>15716</v>
      </c>
      <c r="B15721" s="49" t="s">
        <v>19781</v>
      </c>
      <c r="C15721" s="47" t="s">
        <v>20131</v>
      </c>
      <c r="D15721" s="2">
        <v>1</v>
      </c>
      <c r="E15721" s="33">
        <v>27264.6</v>
      </c>
      <c r="F15721" s="33">
        <v>27264.6</v>
      </c>
    </row>
    <row r="15722" spans="1:6" ht="22.5" x14ac:dyDescent="0.2">
      <c r="A15722" s="2">
        <v>15717</v>
      </c>
      <c r="B15722" s="49" t="s">
        <v>19782</v>
      </c>
      <c r="C15722" s="47" t="s">
        <v>20132</v>
      </c>
      <c r="D15722" s="2">
        <v>1</v>
      </c>
      <c r="E15722" s="33">
        <v>4906.4399999999996</v>
      </c>
      <c r="F15722" s="33">
        <v>4906.4399999999996</v>
      </c>
    </row>
    <row r="15723" spans="1:6" ht="33.75" x14ac:dyDescent="0.2">
      <c r="A15723" s="2">
        <v>15718</v>
      </c>
      <c r="B15723" s="49" t="s">
        <v>19783</v>
      </c>
      <c r="C15723" s="47" t="s">
        <v>20133</v>
      </c>
      <c r="D15723" s="2">
        <v>1</v>
      </c>
      <c r="E15723" s="33">
        <v>13594.5</v>
      </c>
      <c r="F15723" s="33">
        <v>13594.5</v>
      </c>
    </row>
    <row r="15724" spans="1:6" ht="22.5" x14ac:dyDescent="0.2">
      <c r="A15724" s="2">
        <v>15719</v>
      </c>
      <c r="B15724" s="49" t="s">
        <v>19784</v>
      </c>
      <c r="C15724" s="47" t="s">
        <v>20134</v>
      </c>
      <c r="D15724" s="2">
        <v>1</v>
      </c>
      <c r="E15724" s="33">
        <v>36049.050000000003</v>
      </c>
      <c r="F15724" s="33">
        <v>36049.050000000003</v>
      </c>
    </row>
    <row r="15725" spans="1:6" ht="22.5" x14ac:dyDescent="0.2">
      <c r="A15725" s="2">
        <v>15720</v>
      </c>
      <c r="B15725" s="49" t="s">
        <v>19785</v>
      </c>
      <c r="C15725" s="47" t="s">
        <v>20135</v>
      </c>
      <c r="D15725" s="2">
        <v>1</v>
      </c>
      <c r="E15725" s="33">
        <v>8472.7999999999993</v>
      </c>
      <c r="F15725" s="33">
        <v>8472.7999999999993</v>
      </c>
    </row>
    <row r="15726" spans="1:6" ht="22.5" x14ac:dyDescent="0.2">
      <c r="A15726" s="2">
        <v>15721</v>
      </c>
      <c r="B15726" s="49" t="s">
        <v>19756</v>
      </c>
      <c r="C15726" s="47" t="s">
        <v>20136</v>
      </c>
      <c r="D15726" s="2">
        <v>1</v>
      </c>
      <c r="E15726" s="33">
        <v>5675.04</v>
      </c>
      <c r="F15726" s="33">
        <v>5675.04</v>
      </c>
    </row>
    <row r="15727" spans="1:6" ht="56.25" x14ac:dyDescent="0.2">
      <c r="A15727" s="2">
        <v>15722</v>
      </c>
      <c r="B15727" s="49" t="s">
        <v>19786</v>
      </c>
      <c r="C15727" s="47" t="s">
        <v>20137</v>
      </c>
      <c r="D15727" s="2">
        <v>1</v>
      </c>
      <c r="E15727" s="33">
        <v>185000</v>
      </c>
      <c r="F15727" s="33">
        <v>185000</v>
      </c>
    </row>
    <row r="15728" spans="1:6" ht="22.5" x14ac:dyDescent="0.2">
      <c r="A15728" s="2">
        <v>15723</v>
      </c>
      <c r="B15728" s="49" t="s">
        <v>19787</v>
      </c>
      <c r="C15728" s="47" t="s">
        <v>12787</v>
      </c>
      <c r="D15728" s="2">
        <v>1</v>
      </c>
      <c r="E15728" s="33">
        <v>20000</v>
      </c>
      <c r="F15728" s="33">
        <v>20000</v>
      </c>
    </row>
    <row r="15729" spans="1:6" ht="22.5" x14ac:dyDescent="0.2">
      <c r="A15729" s="2">
        <v>15724</v>
      </c>
      <c r="B15729" s="49" t="s">
        <v>19788</v>
      </c>
      <c r="C15729" s="47" t="s">
        <v>20138</v>
      </c>
      <c r="D15729" s="2">
        <v>1</v>
      </c>
      <c r="E15729" s="33">
        <v>20000</v>
      </c>
      <c r="F15729" s="33">
        <v>20000</v>
      </c>
    </row>
    <row r="15730" spans="1:6" ht="33.75" x14ac:dyDescent="0.2">
      <c r="A15730" s="2">
        <v>15725</v>
      </c>
      <c r="B15730" s="49" t="s">
        <v>19789</v>
      </c>
      <c r="C15730" s="47" t="s">
        <v>20139</v>
      </c>
      <c r="D15730" s="2">
        <v>1</v>
      </c>
      <c r="E15730" s="33">
        <v>18000</v>
      </c>
      <c r="F15730" s="33">
        <v>18000</v>
      </c>
    </row>
    <row r="15731" spans="1:6" ht="22.5" x14ac:dyDescent="0.2">
      <c r="A15731" s="2">
        <v>15726</v>
      </c>
      <c r="B15731" s="49" t="s">
        <v>19790</v>
      </c>
      <c r="C15731" s="47" t="s">
        <v>20140</v>
      </c>
      <c r="D15731" s="2">
        <v>1</v>
      </c>
      <c r="E15731" s="33">
        <v>20000</v>
      </c>
      <c r="F15731" s="33">
        <v>20000</v>
      </c>
    </row>
    <row r="15732" spans="1:6" ht="22.5" x14ac:dyDescent="0.2">
      <c r="A15732" s="2">
        <v>15727</v>
      </c>
      <c r="B15732" s="49" t="s">
        <v>19791</v>
      </c>
      <c r="C15732" s="47" t="s">
        <v>20141</v>
      </c>
      <c r="D15732" s="2">
        <v>1</v>
      </c>
      <c r="E15732" s="33">
        <v>22000</v>
      </c>
      <c r="F15732" s="33">
        <v>22000</v>
      </c>
    </row>
    <row r="15733" spans="1:6" x14ac:dyDescent="0.2">
      <c r="A15733" s="2">
        <v>15728</v>
      </c>
      <c r="B15733" s="49" t="s">
        <v>4726</v>
      </c>
      <c r="C15733" s="47" t="s">
        <v>20142</v>
      </c>
      <c r="D15733" s="2">
        <v>1</v>
      </c>
      <c r="E15733" s="33">
        <v>5880</v>
      </c>
      <c r="F15733" s="33">
        <v>5880</v>
      </c>
    </row>
    <row r="15734" spans="1:6" ht="22.5" x14ac:dyDescent="0.2">
      <c r="A15734" s="2">
        <v>15729</v>
      </c>
      <c r="B15734" s="49" t="s">
        <v>19792</v>
      </c>
      <c r="C15734" s="47" t="s">
        <v>20143</v>
      </c>
      <c r="D15734" s="2">
        <v>1</v>
      </c>
      <c r="E15734" s="33">
        <v>6720</v>
      </c>
      <c r="F15734" s="33">
        <v>6720</v>
      </c>
    </row>
    <row r="15735" spans="1:6" ht="33.75" x14ac:dyDescent="0.2">
      <c r="A15735" s="2">
        <v>15730</v>
      </c>
      <c r="B15735" s="49" t="s">
        <v>19793</v>
      </c>
      <c r="C15735" s="47" t="s">
        <v>20144</v>
      </c>
      <c r="D15735" s="2">
        <v>1</v>
      </c>
      <c r="E15735" s="33">
        <v>29300</v>
      </c>
      <c r="F15735" s="33">
        <v>29300</v>
      </c>
    </row>
    <row r="15736" spans="1:6" x14ac:dyDescent="0.2">
      <c r="A15736" s="2">
        <v>15731</v>
      </c>
      <c r="B15736" s="49" t="s">
        <v>8413</v>
      </c>
      <c r="C15736" s="47" t="s">
        <v>20145</v>
      </c>
      <c r="D15736" s="2">
        <v>1</v>
      </c>
      <c r="E15736" s="33">
        <v>14400</v>
      </c>
      <c r="F15736" s="33">
        <v>14400</v>
      </c>
    </row>
    <row r="15737" spans="1:6" x14ac:dyDescent="0.2">
      <c r="A15737" s="2">
        <v>15732</v>
      </c>
      <c r="B15737" s="49" t="s">
        <v>3628</v>
      </c>
      <c r="C15737" s="47" t="s">
        <v>20146</v>
      </c>
      <c r="D15737" s="2">
        <v>1</v>
      </c>
      <c r="E15737" s="33">
        <v>3500</v>
      </c>
      <c r="F15737" s="33">
        <v>3500</v>
      </c>
    </row>
    <row r="15738" spans="1:6" x14ac:dyDescent="0.2">
      <c r="A15738" s="2">
        <v>15733</v>
      </c>
      <c r="B15738" s="49" t="s">
        <v>3628</v>
      </c>
      <c r="C15738" s="47" t="s">
        <v>20147</v>
      </c>
      <c r="D15738" s="2">
        <v>1</v>
      </c>
      <c r="E15738" s="33">
        <v>3500</v>
      </c>
      <c r="F15738" s="33">
        <v>3500</v>
      </c>
    </row>
    <row r="15739" spans="1:6" x14ac:dyDescent="0.2">
      <c r="A15739" s="2">
        <v>15734</v>
      </c>
      <c r="B15739" s="49" t="s">
        <v>3628</v>
      </c>
      <c r="C15739" s="47" t="s">
        <v>20148</v>
      </c>
      <c r="D15739" s="2">
        <v>1</v>
      </c>
      <c r="E15739" s="33">
        <v>3500</v>
      </c>
      <c r="F15739" s="33">
        <v>3500</v>
      </c>
    </row>
    <row r="15740" spans="1:6" x14ac:dyDescent="0.2">
      <c r="A15740" s="2">
        <v>15735</v>
      </c>
      <c r="B15740" s="49" t="s">
        <v>3628</v>
      </c>
      <c r="C15740" s="47" t="s">
        <v>20149</v>
      </c>
      <c r="D15740" s="2">
        <v>1</v>
      </c>
      <c r="E15740" s="33">
        <v>3500</v>
      </c>
      <c r="F15740" s="33">
        <v>3500</v>
      </c>
    </row>
    <row r="15741" spans="1:6" x14ac:dyDescent="0.2">
      <c r="A15741" s="2">
        <v>15736</v>
      </c>
      <c r="B15741" s="49" t="s">
        <v>3628</v>
      </c>
      <c r="C15741" s="47" t="s">
        <v>20150</v>
      </c>
      <c r="D15741" s="2">
        <v>1</v>
      </c>
      <c r="E15741" s="33">
        <v>3500</v>
      </c>
      <c r="F15741" s="33">
        <v>3500</v>
      </c>
    </row>
    <row r="15742" spans="1:6" x14ac:dyDescent="0.2">
      <c r="A15742" s="2">
        <v>15737</v>
      </c>
      <c r="B15742" s="49" t="s">
        <v>6833</v>
      </c>
      <c r="C15742" s="47" t="s">
        <v>20151</v>
      </c>
      <c r="D15742" s="2">
        <v>1</v>
      </c>
      <c r="E15742" s="33">
        <v>3500</v>
      </c>
      <c r="F15742" s="33">
        <v>3500</v>
      </c>
    </row>
    <row r="15743" spans="1:6" x14ac:dyDescent="0.2">
      <c r="A15743" s="2">
        <v>15738</v>
      </c>
      <c r="B15743" s="49" t="s">
        <v>19794</v>
      </c>
      <c r="C15743" s="47" t="s">
        <v>20152</v>
      </c>
      <c r="D15743" s="2">
        <v>1</v>
      </c>
      <c r="E15743" s="33">
        <v>4000</v>
      </c>
      <c r="F15743" s="33">
        <v>4000</v>
      </c>
    </row>
    <row r="15744" spans="1:6" x14ac:dyDescent="0.2">
      <c r="A15744" s="2">
        <v>15739</v>
      </c>
      <c r="B15744" s="49" t="s">
        <v>19795</v>
      </c>
      <c r="C15744" s="47" t="s">
        <v>20153</v>
      </c>
      <c r="D15744" s="2">
        <v>1</v>
      </c>
      <c r="E15744" s="33">
        <v>4000</v>
      </c>
      <c r="F15744" s="33">
        <v>4000</v>
      </c>
    </row>
    <row r="15745" spans="1:6" x14ac:dyDescent="0.2">
      <c r="A15745" s="2">
        <v>15740</v>
      </c>
      <c r="B15745" s="49" t="s">
        <v>19795</v>
      </c>
      <c r="C15745" s="47" t="s">
        <v>20154</v>
      </c>
      <c r="D15745" s="2">
        <v>1</v>
      </c>
      <c r="E15745" s="33">
        <v>4000</v>
      </c>
      <c r="F15745" s="33">
        <v>4000</v>
      </c>
    </row>
    <row r="15746" spans="1:6" x14ac:dyDescent="0.2">
      <c r="A15746" s="2">
        <v>15741</v>
      </c>
      <c r="B15746" s="49" t="s">
        <v>19796</v>
      </c>
      <c r="C15746" s="47" t="s">
        <v>20155</v>
      </c>
      <c r="D15746" s="2">
        <v>1</v>
      </c>
      <c r="E15746" s="33">
        <v>4000</v>
      </c>
      <c r="F15746" s="33">
        <v>4000</v>
      </c>
    </row>
    <row r="15747" spans="1:6" x14ac:dyDescent="0.2">
      <c r="A15747" s="2">
        <v>15742</v>
      </c>
      <c r="B15747" s="49" t="s">
        <v>19797</v>
      </c>
      <c r="C15747" s="47" t="s">
        <v>20156</v>
      </c>
      <c r="D15747" s="2">
        <v>1</v>
      </c>
      <c r="E15747" s="33">
        <v>4000</v>
      </c>
      <c r="F15747" s="33">
        <v>4000</v>
      </c>
    </row>
    <row r="15748" spans="1:6" x14ac:dyDescent="0.2">
      <c r="A15748" s="2">
        <v>15743</v>
      </c>
      <c r="B15748" s="49" t="s">
        <v>19796</v>
      </c>
      <c r="C15748" s="47" t="s">
        <v>20157</v>
      </c>
      <c r="D15748" s="2">
        <v>1</v>
      </c>
      <c r="E15748" s="33">
        <v>4000</v>
      </c>
      <c r="F15748" s="33">
        <v>4000</v>
      </c>
    </row>
    <row r="15749" spans="1:6" x14ac:dyDescent="0.2">
      <c r="A15749" s="2">
        <v>15744</v>
      </c>
      <c r="B15749" s="49" t="s">
        <v>19796</v>
      </c>
      <c r="C15749" s="47" t="s">
        <v>20158</v>
      </c>
      <c r="D15749" s="2">
        <v>1</v>
      </c>
      <c r="E15749" s="33">
        <v>4000</v>
      </c>
      <c r="F15749" s="33">
        <v>4000</v>
      </c>
    </row>
    <row r="15750" spans="1:6" x14ac:dyDescent="0.2">
      <c r="A15750" s="2">
        <v>15745</v>
      </c>
      <c r="B15750" s="49" t="s">
        <v>19796</v>
      </c>
      <c r="C15750" s="47" t="s">
        <v>20159</v>
      </c>
      <c r="D15750" s="2">
        <v>1</v>
      </c>
      <c r="E15750" s="33">
        <v>4000</v>
      </c>
      <c r="F15750" s="33">
        <v>4000</v>
      </c>
    </row>
    <row r="15751" spans="1:6" x14ac:dyDescent="0.2">
      <c r="A15751" s="2">
        <v>15746</v>
      </c>
      <c r="B15751" s="49" t="s">
        <v>19798</v>
      </c>
      <c r="C15751" s="47" t="s">
        <v>20160</v>
      </c>
      <c r="D15751" s="2">
        <v>1</v>
      </c>
      <c r="E15751" s="33">
        <v>3500</v>
      </c>
      <c r="F15751" s="33">
        <v>3500</v>
      </c>
    </row>
    <row r="15752" spans="1:6" x14ac:dyDescent="0.2">
      <c r="A15752" s="2">
        <v>15747</v>
      </c>
      <c r="B15752" s="49" t="s">
        <v>19798</v>
      </c>
      <c r="C15752" s="47" t="s">
        <v>20161</v>
      </c>
      <c r="D15752" s="2">
        <v>1</v>
      </c>
      <c r="E15752" s="33">
        <v>10000</v>
      </c>
      <c r="F15752" s="33">
        <v>10000</v>
      </c>
    </row>
    <row r="15753" spans="1:6" x14ac:dyDescent="0.2">
      <c r="A15753" s="2">
        <v>15748</v>
      </c>
      <c r="B15753" s="49" t="s">
        <v>19799</v>
      </c>
      <c r="C15753" s="47" t="s">
        <v>19978</v>
      </c>
      <c r="D15753" s="2">
        <v>1</v>
      </c>
      <c r="E15753" s="33">
        <v>5178.5600000000004</v>
      </c>
      <c r="F15753" s="33">
        <v>5178.5600000000004</v>
      </c>
    </row>
    <row r="15754" spans="1:6" ht="22.5" x14ac:dyDescent="0.2">
      <c r="A15754" s="2">
        <v>15749</v>
      </c>
      <c r="B15754" s="49" t="s">
        <v>3626</v>
      </c>
      <c r="C15754" s="47">
        <v>41012600007</v>
      </c>
      <c r="D15754" s="2">
        <v>1</v>
      </c>
      <c r="E15754" s="33">
        <v>24200</v>
      </c>
      <c r="F15754" s="33">
        <v>24200</v>
      </c>
    </row>
    <row r="15755" spans="1:6" ht="22.5" x14ac:dyDescent="0.2">
      <c r="A15755" s="2">
        <v>15750</v>
      </c>
      <c r="B15755" s="49" t="s">
        <v>19800</v>
      </c>
      <c r="C15755" s="47">
        <v>41012600008</v>
      </c>
      <c r="D15755" s="2">
        <v>1</v>
      </c>
      <c r="E15755" s="33">
        <v>12777.5</v>
      </c>
      <c r="F15755" s="33">
        <v>12777.5</v>
      </c>
    </row>
    <row r="15756" spans="1:6" ht="22.5" x14ac:dyDescent="0.2">
      <c r="A15756" s="2">
        <v>15751</v>
      </c>
      <c r="B15756" s="49" t="s">
        <v>19800</v>
      </c>
      <c r="C15756" s="47">
        <v>41012600009</v>
      </c>
      <c r="D15756" s="2">
        <v>1</v>
      </c>
      <c r="E15756" s="33">
        <v>12777.5</v>
      </c>
      <c r="F15756" s="33">
        <v>12777.5</v>
      </c>
    </row>
    <row r="15757" spans="1:6" ht="22.5" x14ac:dyDescent="0.2">
      <c r="A15757" s="2">
        <v>15752</v>
      </c>
      <c r="B15757" s="49" t="s">
        <v>19801</v>
      </c>
      <c r="C15757" s="47">
        <v>41012600010</v>
      </c>
      <c r="D15757" s="2">
        <v>1</v>
      </c>
      <c r="E15757" s="33">
        <v>8000</v>
      </c>
      <c r="F15757" s="33">
        <v>8000</v>
      </c>
    </row>
    <row r="15758" spans="1:6" ht="22.5" x14ac:dyDescent="0.2">
      <c r="A15758" s="2">
        <v>15753</v>
      </c>
      <c r="B15758" s="49" t="s">
        <v>19801</v>
      </c>
      <c r="C15758" s="47">
        <v>41012600011</v>
      </c>
      <c r="D15758" s="2">
        <v>1</v>
      </c>
      <c r="E15758" s="33">
        <v>8000</v>
      </c>
      <c r="F15758" s="33">
        <v>8000</v>
      </c>
    </row>
    <row r="15759" spans="1:6" ht="33.75" x14ac:dyDescent="0.2">
      <c r="A15759" s="2">
        <v>15754</v>
      </c>
      <c r="B15759" s="49" t="s">
        <v>19802</v>
      </c>
      <c r="C15759" s="47">
        <v>41012600012</v>
      </c>
      <c r="D15759" s="2">
        <v>1</v>
      </c>
      <c r="E15759" s="33">
        <v>9500</v>
      </c>
      <c r="F15759" s="33">
        <v>9500</v>
      </c>
    </row>
    <row r="15760" spans="1:6" ht="33.75" x14ac:dyDescent="0.2">
      <c r="A15760" s="2">
        <v>15755</v>
      </c>
      <c r="B15760" s="49" t="s">
        <v>19802</v>
      </c>
      <c r="C15760" s="47">
        <v>41012600013</v>
      </c>
      <c r="D15760" s="2">
        <v>1</v>
      </c>
      <c r="E15760" s="33">
        <v>9500</v>
      </c>
      <c r="F15760" s="33">
        <v>9500</v>
      </c>
    </row>
    <row r="15761" spans="1:6" ht="22.5" x14ac:dyDescent="0.2">
      <c r="A15761" s="2">
        <v>15756</v>
      </c>
      <c r="B15761" s="49" t="s">
        <v>19803</v>
      </c>
      <c r="C15761" s="47" t="s">
        <v>20162</v>
      </c>
      <c r="D15761" s="2">
        <v>1</v>
      </c>
      <c r="E15761" s="33">
        <v>4557.13</v>
      </c>
      <c r="F15761" s="33">
        <v>4557.13</v>
      </c>
    </row>
    <row r="15762" spans="1:6" x14ac:dyDescent="0.2">
      <c r="A15762" s="2">
        <v>15757</v>
      </c>
      <c r="B15762" s="49" t="s">
        <v>19804</v>
      </c>
      <c r="C15762" s="47" t="s">
        <v>20163</v>
      </c>
      <c r="D15762" s="2">
        <v>1</v>
      </c>
      <c r="E15762" s="33">
        <v>3835.95</v>
      </c>
      <c r="F15762" s="33">
        <v>3835.95</v>
      </c>
    </row>
    <row r="15763" spans="1:6" ht="33.75" x14ac:dyDescent="0.2">
      <c r="A15763" s="2">
        <v>15758</v>
      </c>
      <c r="B15763" s="49" t="s">
        <v>19805</v>
      </c>
      <c r="C15763" s="47" t="s">
        <v>20164</v>
      </c>
      <c r="D15763" s="2">
        <v>1</v>
      </c>
      <c r="E15763" s="33">
        <v>5199.96</v>
      </c>
      <c r="F15763" s="33">
        <v>5199.96</v>
      </c>
    </row>
    <row r="15764" spans="1:6" ht="33.75" x14ac:dyDescent="0.2">
      <c r="A15764" s="2">
        <v>15759</v>
      </c>
      <c r="B15764" s="49" t="s">
        <v>19805</v>
      </c>
      <c r="C15764" s="47" t="s">
        <v>20165</v>
      </c>
      <c r="D15764" s="2">
        <v>1</v>
      </c>
      <c r="E15764" s="33">
        <v>5199.96</v>
      </c>
      <c r="F15764" s="33">
        <v>5199.96</v>
      </c>
    </row>
    <row r="15765" spans="1:6" ht="33.75" x14ac:dyDescent="0.2">
      <c r="A15765" s="2">
        <v>15760</v>
      </c>
      <c r="B15765" s="49" t="s">
        <v>19805</v>
      </c>
      <c r="C15765" s="47" t="s">
        <v>20166</v>
      </c>
      <c r="D15765" s="2">
        <v>1</v>
      </c>
      <c r="E15765" s="33">
        <v>5199.96</v>
      </c>
      <c r="F15765" s="33">
        <v>5199.96</v>
      </c>
    </row>
    <row r="15766" spans="1:6" ht="33.75" x14ac:dyDescent="0.2">
      <c r="A15766" s="2">
        <v>15761</v>
      </c>
      <c r="B15766" s="49" t="s">
        <v>19805</v>
      </c>
      <c r="C15766" s="47" t="s">
        <v>20167</v>
      </c>
      <c r="D15766" s="2">
        <v>1</v>
      </c>
      <c r="E15766" s="33">
        <v>5199.96</v>
      </c>
      <c r="F15766" s="33">
        <v>5199.96</v>
      </c>
    </row>
    <row r="15767" spans="1:6" ht="33.75" x14ac:dyDescent="0.2">
      <c r="A15767" s="2">
        <v>15762</v>
      </c>
      <c r="B15767" s="49" t="s">
        <v>19805</v>
      </c>
      <c r="C15767" s="47" t="s">
        <v>20168</v>
      </c>
      <c r="D15767" s="2">
        <v>1</v>
      </c>
      <c r="E15767" s="33">
        <v>5199.96</v>
      </c>
      <c r="F15767" s="33">
        <v>5199.96</v>
      </c>
    </row>
    <row r="15768" spans="1:6" ht="22.5" x14ac:dyDescent="0.2">
      <c r="A15768" s="2">
        <v>15763</v>
      </c>
      <c r="B15768" s="49" t="s">
        <v>19806</v>
      </c>
      <c r="C15768" s="47" t="s">
        <v>20169</v>
      </c>
      <c r="D15768" s="2">
        <v>1</v>
      </c>
      <c r="E15768" s="33">
        <v>6300</v>
      </c>
      <c r="F15768" s="33">
        <v>6300</v>
      </c>
    </row>
    <row r="15769" spans="1:6" ht="22.5" x14ac:dyDescent="0.2">
      <c r="A15769" s="2">
        <v>15764</v>
      </c>
      <c r="B15769" s="49" t="s">
        <v>19807</v>
      </c>
      <c r="C15769" s="47" t="s">
        <v>20170</v>
      </c>
      <c r="D15769" s="2">
        <v>1</v>
      </c>
      <c r="E15769" s="33">
        <v>12000</v>
      </c>
      <c r="F15769" s="33">
        <v>12000</v>
      </c>
    </row>
    <row r="15770" spans="1:6" x14ac:dyDescent="0.2">
      <c r="A15770" s="2">
        <v>15765</v>
      </c>
      <c r="B15770" s="49" t="s">
        <v>6198</v>
      </c>
      <c r="C15770" s="47" t="s">
        <v>20171</v>
      </c>
      <c r="D15770" s="2">
        <v>1</v>
      </c>
      <c r="E15770" s="33">
        <v>3500</v>
      </c>
      <c r="F15770" s="33">
        <v>3500</v>
      </c>
    </row>
    <row r="15771" spans="1:6" x14ac:dyDescent="0.2">
      <c r="A15771" s="2">
        <v>15766</v>
      </c>
      <c r="B15771" s="49" t="s">
        <v>6198</v>
      </c>
      <c r="C15771" s="47" t="s">
        <v>20172</v>
      </c>
      <c r="D15771" s="2">
        <v>1</v>
      </c>
      <c r="E15771" s="33">
        <v>3500</v>
      </c>
      <c r="F15771" s="33">
        <v>3500</v>
      </c>
    </row>
    <row r="15772" spans="1:6" ht="33.75" x14ac:dyDescent="0.2">
      <c r="A15772" s="2">
        <v>15767</v>
      </c>
      <c r="B15772" s="49" t="s">
        <v>19808</v>
      </c>
      <c r="C15772" s="47" t="s">
        <v>20173</v>
      </c>
      <c r="D15772" s="2">
        <v>1</v>
      </c>
      <c r="E15772" s="33">
        <v>3215</v>
      </c>
      <c r="F15772" s="33">
        <v>3215</v>
      </c>
    </row>
    <row r="15773" spans="1:6" ht="33.75" x14ac:dyDescent="0.2">
      <c r="A15773" s="2">
        <v>15768</v>
      </c>
      <c r="B15773" s="49" t="s">
        <v>19808</v>
      </c>
      <c r="C15773" s="47" t="s">
        <v>20174</v>
      </c>
      <c r="D15773" s="2">
        <v>1</v>
      </c>
      <c r="E15773" s="33">
        <v>3205</v>
      </c>
      <c r="F15773" s="33">
        <v>3205</v>
      </c>
    </row>
    <row r="15774" spans="1:6" ht="33.75" x14ac:dyDescent="0.2">
      <c r="A15774" s="2">
        <v>15769</v>
      </c>
      <c r="B15774" s="49" t="s">
        <v>19808</v>
      </c>
      <c r="C15774" s="47" t="s">
        <v>20175</v>
      </c>
      <c r="D15774" s="2">
        <v>1</v>
      </c>
      <c r="E15774" s="33">
        <v>3215</v>
      </c>
      <c r="F15774" s="33">
        <v>3215</v>
      </c>
    </row>
    <row r="15775" spans="1:6" ht="33.75" x14ac:dyDescent="0.2">
      <c r="A15775" s="2">
        <v>15770</v>
      </c>
      <c r="B15775" s="49" t="s">
        <v>19808</v>
      </c>
      <c r="C15775" s="47" t="s">
        <v>20176</v>
      </c>
      <c r="D15775" s="2">
        <v>1</v>
      </c>
      <c r="E15775" s="33">
        <v>3215</v>
      </c>
      <c r="F15775" s="33">
        <v>3215</v>
      </c>
    </row>
    <row r="15776" spans="1:6" ht="33.75" x14ac:dyDescent="0.2">
      <c r="A15776" s="2">
        <v>15771</v>
      </c>
      <c r="B15776" s="49" t="s">
        <v>19808</v>
      </c>
      <c r="C15776" s="47" t="s">
        <v>20177</v>
      </c>
      <c r="D15776" s="2">
        <v>1</v>
      </c>
      <c r="E15776" s="33">
        <v>3215</v>
      </c>
      <c r="F15776" s="33">
        <v>3215</v>
      </c>
    </row>
    <row r="15777" spans="1:6" ht="33.75" x14ac:dyDescent="0.2">
      <c r="A15777" s="2">
        <v>15772</v>
      </c>
      <c r="B15777" s="49" t="s">
        <v>19808</v>
      </c>
      <c r="C15777" s="47" t="s">
        <v>20178</v>
      </c>
      <c r="D15777" s="2">
        <v>1</v>
      </c>
      <c r="E15777" s="33">
        <v>3215</v>
      </c>
      <c r="F15777" s="33">
        <v>3215</v>
      </c>
    </row>
    <row r="15778" spans="1:6" ht="33.75" x14ac:dyDescent="0.2">
      <c r="A15778" s="2">
        <v>15773</v>
      </c>
      <c r="B15778" s="49" t="s">
        <v>19808</v>
      </c>
      <c r="C15778" s="47" t="s">
        <v>20179</v>
      </c>
      <c r="D15778" s="2">
        <v>1</v>
      </c>
      <c r="E15778" s="33">
        <v>3215</v>
      </c>
      <c r="F15778" s="33">
        <v>3215</v>
      </c>
    </row>
    <row r="15779" spans="1:6" ht="33.75" x14ac:dyDescent="0.2">
      <c r="A15779" s="2">
        <v>15774</v>
      </c>
      <c r="B15779" s="49" t="s">
        <v>19808</v>
      </c>
      <c r="C15779" s="47" t="s">
        <v>20180</v>
      </c>
      <c r="D15779" s="2">
        <v>1</v>
      </c>
      <c r="E15779" s="33">
        <v>3215</v>
      </c>
      <c r="F15779" s="33">
        <v>3215</v>
      </c>
    </row>
    <row r="15780" spans="1:6" ht="33.75" x14ac:dyDescent="0.2">
      <c r="A15780" s="2">
        <v>15775</v>
      </c>
      <c r="B15780" s="49" t="s">
        <v>19808</v>
      </c>
      <c r="C15780" s="47" t="s">
        <v>20181</v>
      </c>
      <c r="D15780" s="2">
        <v>1</v>
      </c>
      <c r="E15780" s="33">
        <v>3215</v>
      </c>
      <c r="F15780" s="33">
        <v>3215</v>
      </c>
    </row>
    <row r="15781" spans="1:6" ht="33.75" x14ac:dyDescent="0.2">
      <c r="A15781" s="2">
        <v>15776</v>
      </c>
      <c r="B15781" s="49" t="s">
        <v>19808</v>
      </c>
      <c r="C15781" s="47" t="s">
        <v>20182</v>
      </c>
      <c r="D15781" s="2">
        <v>1</v>
      </c>
      <c r="E15781" s="33">
        <v>3215</v>
      </c>
      <c r="F15781" s="33">
        <v>3215</v>
      </c>
    </row>
    <row r="15782" spans="1:6" ht="33.75" x14ac:dyDescent="0.2">
      <c r="A15782" s="2">
        <v>15777</v>
      </c>
      <c r="B15782" s="49" t="s">
        <v>19808</v>
      </c>
      <c r="C15782" s="47" t="s">
        <v>20183</v>
      </c>
      <c r="D15782" s="2">
        <v>1</v>
      </c>
      <c r="E15782" s="33">
        <v>3215</v>
      </c>
      <c r="F15782" s="33">
        <v>3215</v>
      </c>
    </row>
    <row r="15783" spans="1:6" ht="33.75" x14ac:dyDescent="0.2">
      <c r="A15783" s="2">
        <v>15778</v>
      </c>
      <c r="B15783" s="49" t="s">
        <v>19808</v>
      </c>
      <c r="C15783" s="47" t="s">
        <v>20184</v>
      </c>
      <c r="D15783" s="2">
        <v>1</v>
      </c>
      <c r="E15783" s="33">
        <v>3215</v>
      </c>
      <c r="F15783" s="33">
        <v>3215</v>
      </c>
    </row>
    <row r="15784" spans="1:6" ht="33.75" x14ac:dyDescent="0.2">
      <c r="A15784" s="2">
        <v>15779</v>
      </c>
      <c r="B15784" s="49" t="s">
        <v>19808</v>
      </c>
      <c r="C15784" s="47" t="s">
        <v>20185</v>
      </c>
      <c r="D15784" s="2">
        <v>1</v>
      </c>
      <c r="E15784" s="33">
        <v>3215</v>
      </c>
      <c r="F15784" s="33">
        <v>3215</v>
      </c>
    </row>
    <row r="15785" spans="1:6" ht="33.75" x14ac:dyDescent="0.2">
      <c r="A15785" s="2">
        <v>15780</v>
      </c>
      <c r="B15785" s="49" t="s">
        <v>19808</v>
      </c>
      <c r="C15785" s="47" t="s">
        <v>20186</v>
      </c>
      <c r="D15785" s="2">
        <v>1</v>
      </c>
      <c r="E15785" s="33">
        <v>3215</v>
      </c>
      <c r="F15785" s="33">
        <v>3215</v>
      </c>
    </row>
    <row r="15786" spans="1:6" ht="33.75" x14ac:dyDescent="0.2">
      <c r="A15786" s="2">
        <v>15781</v>
      </c>
      <c r="B15786" s="49" t="s">
        <v>19809</v>
      </c>
      <c r="C15786" s="47" t="s">
        <v>20187</v>
      </c>
      <c r="D15786" s="2">
        <v>1</v>
      </c>
      <c r="E15786" s="33">
        <v>3060</v>
      </c>
      <c r="F15786" s="33">
        <v>3060</v>
      </c>
    </row>
    <row r="15787" spans="1:6" ht="22.5" x14ac:dyDescent="0.2">
      <c r="A15787" s="2">
        <v>15782</v>
      </c>
      <c r="B15787" s="49" t="s">
        <v>19810</v>
      </c>
      <c r="C15787" s="47" t="s">
        <v>20188</v>
      </c>
      <c r="D15787" s="2">
        <v>1</v>
      </c>
      <c r="E15787" s="33">
        <v>4560</v>
      </c>
      <c r="F15787" s="33">
        <v>4560</v>
      </c>
    </row>
    <row r="15788" spans="1:6" ht="22.5" x14ac:dyDescent="0.2">
      <c r="A15788" s="2">
        <v>15783</v>
      </c>
      <c r="B15788" s="49" t="s">
        <v>19810</v>
      </c>
      <c r="C15788" s="47" t="s">
        <v>20189</v>
      </c>
      <c r="D15788" s="2">
        <v>1</v>
      </c>
      <c r="E15788" s="33">
        <v>4560</v>
      </c>
      <c r="F15788" s="33">
        <v>4560</v>
      </c>
    </row>
    <row r="15789" spans="1:6" ht="22.5" x14ac:dyDescent="0.2">
      <c r="A15789" s="2">
        <v>15784</v>
      </c>
      <c r="B15789" s="49" t="s">
        <v>19811</v>
      </c>
      <c r="C15789" s="47" t="s">
        <v>20190</v>
      </c>
      <c r="D15789" s="2">
        <v>1</v>
      </c>
      <c r="E15789" s="33">
        <v>28360</v>
      </c>
      <c r="F15789" s="33">
        <v>28360</v>
      </c>
    </row>
    <row r="15790" spans="1:6" ht="22.5" x14ac:dyDescent="0.2">
      <c r="A15790" s="2">
        <v>15785</v>
      </c>
      <c r="B15790" s="49" t="s">
        <v>19811</v>
      </c>
      <c r="C15790" s="47" t="s">
        <v>20191</v>
      </c>
      <c r="D15790" s="2">
        <v>1</v>
      </c>
      <c r="E15790" s="33">
        <v>28360</v>
      </c>
      <c r="F15790" s="33">
        <v>28360</v>
      </c>
    </row>
    <row r="15791" spans="1:6" ht="33.75" x14ac:dyDescent="0.2">
      <c r="A15791" s="2">
        <v>15786</v>
      </c>
      <c r="B15791" s="49" t="s">
        <v>19812</v>
      </c>
      <c r="C15791" s="47" t="s">
        <v>20192</v>
      </c>
      <c r="D15791" s="2">
        <v>1</v>
      </c>
      <c r="E15791" s="33">
        <v>8300</v>
      </c>
      <c r="F15791" s="33">
        <v>8300</v>
      </c>
    </row>
    <row r="15792" spans="1:6" ht="33.75" x14ac:dyDescent="0.2">
      <c r="A15792" s="2">
        <v>15787</v>
      </c>
      <c r="B15792" s="49" t="s">
        <v>19812</v>
      </c>
      <c r="C15792" s="47" t="s">
        <v>20193</v>
      </c>
      <c r="D15792" s="2">
        <v>1</v>
      </c>
      <c r="E15792" s="33">
        <v>8300</v>
      </c>
      <c r="F15792" s="33">
        <v>8300</v>
      </c>
    </row>
    <row r="15793" spans="1:6" ht="33.75" x14ac:dyDescent="0.2">
      <c r="A15793" s="2">
        <v>15788</v>
      </c>
      <c r="B15793" s="49" t="s">
        <v>19812</v>
      </c>
      <c r="C15793" s="47" t="s">
        <v>20194</v>
      </c>
      <c r="D15793" s="2">
        <v>1</v>
      </c>
      <c r="E15793" s="33">
        <v>8300</v>
      </c>
      <c r="F15793" s="33">
        <v>8300</v>
      </c>
    </row>
    <row r="15794" spans="1:6" x14ac:dyDescent="0.2">
      <c r="A15794" s="2">
        <v>15789</v>
      </c>
      <c r="B15794" s="49" t="s">
        <v>19813</v>
      </c>
      <c r="C15794" s="47" t="s">
        <v>20195</v>
      </c>
      <c r="D15794" s="2">
        <v>1</v>
      </c>
      <c r="E15794" s="33">
        <v>19631.66</v>
      </c>
      <c r="F15794" s="33">
        <v>19631.66</v>
      </c>
    </row>
    <row r="15795" spans="1:6" x14ac:dyDescent="0.2">
      <c r="A15795" s="2">
        <v>15790</v>
      </c>
      <c r="B15795" s="49" t="s">
        <v>4368</v>
      </c>
      <c r="C15795" s="47" t="s">
        <v>20196</v>
      </c>
      <c r="D15795" s="2">
        <v>1</v>
      </c>
      <c r="E15795" s="33">
        <v>19971.240000000002</v>
      </c>
      <c r="F15795" s="33">
        <v>19971.240000000002</v>
      </c>
    </row>
    <row r="15796" spans="1:6" x14ac:dyDescent="0.2">
      <c r="A15796" s="2">
        <v>15791</v>
      </c>
      <c r="B15796" s="49" t="s">
        <v>5148</v>
      </c>
      <c r="C15796" s="47" t="s">
        <v>20197</v>
      </c>
      <c r="D15796" s="2">
        <v>1</v>
      </c>
      <c r="E15796" s="33">
        <v>12230.1</v>
      </c>
      <c r="F15796" s="33">
        <v>12230.1</v>
      </c>
    </row>
    <row r="15797" spans="1:6" ht="22.5" x14ac:dyDescent="0.2">
      <c r="A15797" s="2">
        <v>15792</v>
      </c>
      <c r="B15797" s="49" t="s">
        <v>19814</v>
      </c>
      <c r="C15797" s="47" t="s">
        <v>20198</v>
      </c>
      <c r="D15797" s="2">
        <v>1</v>
      </c>
      <c r="E15797" s="33">
        <v>20500</v>
      </c>
      <c r="F15797" s="33">
        <v>20500</v>
      </c>
    </row>
    <row r="15798" spans="1:6" ht="22.5" x14ac:dyDescent="0.2">
      <c r="A15798" s="2">
        <v>15793</v>
      </c>
      <c r="B15798" s="49" t="s">
        <v>19815</v>
      </c>
      <c r="C15798" s="47" t="s">
        <v>20199</v>
      </c>
      <c r="D15798" s="2">
        <v>1</v>
      </c>
      <c r="E15798" s="33">
        <v>34820</v>
      </c>
      <c r="F15798" s="33">
        <v>34820</v>
      </c>
    </row>
    <row r="15799" spans="1:6" ht="22.5" x14ac:dyDescent="0.2">
      <c r="A15799" s="2">
        <v>15794</v>
      </c>
      <c r="B15799" s="49" t="s">
        <v>19816</v>
      </c>
      <c r="C15799" s="47" t="s">
        <v>20200</v>
      </c>
      <c r="D15799" s="2">
        <v>1</v>
      </c>
      <c r="E15799" s="33">
        <v>10958.2</v>
      </c>
      <c r="F15799" s="33">
        <v>10958.2</v>
      </c>
    </row>
    <row r="15800" spans="1:6" ht="33.75" x14ac:dyDescent="0.2">
      <c r="A15800" s="2">
        <v>15795</v>
      </c>
      <c r="B15800" s="49" t="s">
        <v>19817</v>
      </c>
      <c r="C15800" s="47" t="s">
        <v>20201</v>
      </c>
      <c r="D15800" s="2">
        <v>1</v>
      </c>
      <c r="E15800" s="33">
        <v>10599.24</v>
      </c>
      <c r="F15800" s="33">
        <v>10599.24</v>
      </c>
    </row>
    <row r="15801" spans="1:6" ht="22.5" x14ac:dyDescent="0.2">
      <c r="A15801" s="2">
        <v>15796</v>
      </c>
      <c r="B15801" s="49" t="s">
        <v>19818</v>
      </c>
      <c r="C15801" s="47" t="s">
        <v>20202</v>
      </c>
      <c r="D15801" s="2">
        <v>1</v>
      </c>
      <c r="E15801" s="33">
        <v>5180</v>
      </c>
      <c r="F15801" s="33">
        <v>5180</v>
      </c>
    </row>
    <row r="15802" spans="1:6" ht="22.5" x14ac:dyDescent="0.2">
      <c r="A15802" s="2">
        <v>15797</v>
      </c>
      <c r="B15802" s="49" t="s">
        <v>19818</v>
      </c>
      <c r="C15802" s="47" t="s">
        <v>20203</v>
      </c>
      <c r="D15802" s="2">
        <v>1</v>
      </c>
      <c r="E15802" s="33">
        <v>5180</v>
      </c>
      <c r="F15802" s="33">
        <v>5180</v>
      </c>
    </row>
    <row r="15803" spans="1:6" x14ac:dyDescent="0.2">
      <c r="A15803" s="2">
        <v>15798</v>
      </c>
      <c r="B15803" s="49" t="s">
        <v>19819</v>
      </c>
      <c r="C15803" s="47" t="s">
        <v>20204</v>
      </c>
      <c r="D15803" s="2">
        <v>1</v>
      </c>
      <c r="E15803" s="33">
        <v>3460</v>
      </c>
      <c r="F15803" s="33">
        <v>3460</v>
      </c>
    </row>
    <row r="15804" spans="1:6" ht="22.5" x14ac:dyDescent="0.2">
      <c r="A15804" s="2">
        <v>15799</v>
      </c>
      <c r="B15804" s="49" t="s">
        <v>19820</v>
      </c>
      <c r="C15804" s="47" t="s">
        <v>20205</v>
      </c>
      <c r="D15804" s="2">
        <v>1</v>
      </c>
      <c r="E15804" s="33">
        <v>4500</v>
      </c>
      <c r="F15804" s="33">
        <v>4500</v>
      </c>
    </row>
    <row r="15805" spans="1:6" ht="22.5" x14ac:dyDescent="0.2">
      <c r="A15805" s="2">
        <v>15800</v>
      </c>
      <c r="B15805" s="49" t="s">
        <v>19821</v>
      </c>
      <c r="C15805" s="47" t="s">
        <v>20206</v>
      </c>
      <c r="D15805" s="2">
        <v>1</v>
      </c>
      <c r="E15805" s="33">
        <v>5155</v>
      </c>
      <c r="F15805" s="33">
        <v>5155</v>
      </c>
    </row>
    <row r="15806" spans="1:6" ht="22.5" x14ac:dyDescent="0.2">
      <c r="A15806" s="2">
        <v>15801</v>
      </c>
      <c r="B15806" s="49" t="s">
        <v>19821</v>
      </c>
      <c r="C15806" s="47" t="s">
        <v>20207</v>
      </c>
      <c r="D15806" s="2">
        <v>1</v>
      </c>
      <c r="E15806" s="33">
        <v>5155</v>
      </c>
      <c r="F15806" s="33">
        <v>5155</v>
      </c>
    </row>
    <row r="15807" spans="1:6" ht="33.75" x14ac:dyDescent="0.2">
      <c r="A15807" s="2">
        <v>15802</v>
      </c>
      <c r="B15807" s="49" t="s">
        <v>19822</v>
      </c>
      <c r="C15807" s="47" t="s">
        <v>20208</v>
      </c>
      <c r="D15807" s="2">
        <v>1</v>
      </c>
      <c r="E15807" s="33">
        <v>4000</v>
      </c>
      <c r="F15807" s="33">
        <v>4000</v>
      </c>
    </row>
    <row r="15808" spans="1:6" ht="22.5" x14ac:dyDescent="0.2">
      <c r="A15808" s="2">
        <v>15803</v>
      </c>
      <c r="B15808" s="49" t="s">
        <v>19823</v>
      </c>
      <c r="C15808" s="47" t="s">
        <v>20209</v>
      </c>
      <c r="D15808" s="2">
        <v>1</v>
      </c>
      <c r="E15808" s="33">
        <v>6000</v>
      </c>
      <c r="F15808" s="33">
        <v>6000</v>
      </c>
    </row>
    <row r="15809" spans="1:6" x14ac:dyDescent="0.2">
      <c r="A15809" s="2">
        <v>15804</v>
      </c>
      <c r="B15809" s="49" t="s">
        <v>19824</v>
      </c>
      <c r="C15809" s="47" t="s">
        <v>20210</v>
      </c>
      <c r="D15809" s="2">
        <v>1</v>
      </c>
      <c r="E15809" s="33">
        <v>5000</v>
      </c>
      <c r="F15809" s="33">
        <v>5000</v>
      </c>
    </row>
    <row r="15810" spans="1:6" ht="22.5" x14ac:dyDescent="0.2">
      <c r="A15810" s="2">
        <v>15805</v>
      </c>
      <c r="B15810" s="49" t="s">
        <v>19825</v>
      </c>
      <c r="C15810" s="47" t="s">
        <v>20211</v>
      </c>
      <c r="D15810" s="2">
        <v>1</v>
      </c>
      <c r="E15810" s="33">
        <v>3060</v>
      </c>
      <c r="F15810" s="33">
        <v>3060</v>
      </c>
    </row>
    <row r="15811" spans="1:6" x14ac:dyDescent="0.2">
      <c r="A15811" s="2">
        <v>15806</v>
      </c>
      <c r="B15811" s="49" t="s">
        <v>19799</v>
      </c>
      <c r="C15811" s="47" t="s">
        <v>20073</v>
      </c>
      <c r="D15811" s="2">
        <v>1</v>
      </c>
      <c r="E15811" s="33">
        <v>5178.5600000000004</v>
      </c>
      <c r="F15811" s="33">
        <v>5178.5600000000004</v>
      </c>
    </row>
    <row r="15812" spans="1:6" ht="22.5" x14ac:dyDescent="0.2">
      <c r="A15812" s="2">
        <v>15807</v>
      </c>
      <c r="B15812" s="49" t="s">
        <v>19826</v>
      </c>
      <c r="C15812" s="47" t="s">
        <v>20212</v>
      </c>
      <c r="D15812" s="2">
        <v>1</v>
      </c>
      <c r="E15812" s="33">
        <v>10127.82</v>
      </c>
      <c r="F15812" s="33">
        <v>10127.82</v>
      </c>
    </row>
    <row r="15813" spans="1:6" ht="22.5" x14ac:dyDescent="0.2">
      <c r="A15813" s="2">
        <v>15808</v>
      </c>
      <c r="B15813" s="49" t="s">
        <v>19827</v>
      </c>
      <c r="C15813" s="47" t="s">
        <v>20213</v>
      </c>
      <c r="D15813" s="2">
        <v>1</v>
      </c>
      <c r="E15813" s="33">
        <v>6789.6</v>
      </c>
      <c r="F15813" s="33">
        <v>6789.6</v>
      </c>
    </row>
    <row r="15814" spans="1:6" ht="33.75" x14ac:dyDescent="0.2">
      <c r="A15814" s="2">
        <v>15809</v>
      </c>
      <c r="B15814" s="49" t="s">
        <v>19828</v>
      </c>
      <c r="C15814" s="47" t="s">
        <v>20214</v>
      </c>
      <c r="D15814" s="2">
        <v>1</v>
      </c>
      <c r="E15814" s="33">
        <v>11644.41</v>
      </c>
      <c r="F15814" s="33">
        <v>11644.41</v>
      </c>
    </row>
    <row r="15815" spans="1:6" ht="56.25" x14ac:dyDescent="0.2">
      <c r="A15815" s="2">
        <v>15810</v>
      </c>
      <c r="B15815" s="49" t="s">
        <v>19829</v>
      </c>
      <c r="C15815" s="47" t="s">
        <v>20215</v>
      </c>
      <c r="D15815" s="2">
        <v>1</v>
      </c>
      <c r="E15815" s="33">
        <v>10440.24</v>
      </c>
      <c r="F15815" s="33">
        <v>10440.24</v>
      </c>
    </row>
    <row r="15816" spans="1:6" ht="45" x14ac:dyDescent="0.2">
      <c r="A15816" s="2">
        <v>15811</v>
      </c>
      <c r="B15816" s="49" t="s">
        <v>19830</v>
      </c>
      <c r="C15816" s="47" t="s">
        <v>20216</v>
      </c>
      <c r="D15816" s="2">
        <v>1</v>
      </c>
      <c r="E15816" s="33">
        <v>10484.52</v>
      </c>
      <c r="F15816" s="33">
        <v>10484.52</v>
      </c>
    </row>
    <row r="15817" spans="1:6" ht="33.75" x14ac:dyDescent="0.2">
      <c r="A15817" s="2">
        <v>15812</v>
      </c>
      <c r="B15817" s="49" t="s">
        <v>19831</v>
      </c>
      <c r="C15817" s="47" t="s">
        <v>20217</v>
      </c>
      <c r="D15817" s="2">
        <v>1</v>
      </c>
      <c r="E15817" s="33">
        <v>14208.96</v>
      </c>
      <c r="F15817" s="33">
        <v>14208.96</v>
      </c>
    </row>
    <row r="15818" spans="1:6" ht="45" x14ac:dyDescent="0.2">
      <c r="A15818" s="2">
        <v>15813</v>
      </c>
      <c r="B15818" s="49" t="s">
        <v>19832</v>
      </c>
      <c r="C15818" s="47" t="s">
        <v>20218</v>
      </c>
      <c r="D15818" s="2">
        <v>1</v>
      </c>
      <c r="E15818" s="33">
        <v>14208.96</v>
      </c>
      <c r="F15818" s="33">
        <v>14208.96</v>
      </c>
    </row>
    <row r="15819" spans="1:6" ht="33.75" x14ac:dyDescent="0.2">
      <c r="A15819" s="2">
        <v>15814</v>
      </c>
      <c r="B15819" s="49" t="s">
        <v>19833</v>
      </c>
      <c r="C15819" s="47" t="s">
        <v>20219</v>
      </c>
      <c r="D15819" s="2">
        <v>1</v>
      </c>
      <c r="E15819" s="33">
        <v>3996.27</v>
      </c>
      <c r="F15819" s="33">
        <v>3996.27</v>
      </c>
    </row>
    <row r="15820" spans="1:6" ht="56.25" x14ac:dyDescent="0.2">
      <c r="A15820" s="2">
        <v>15815</v>
      </c>
      <c r="B15820" s="49" t="s">
        <v>19834</v>
      </c>
      <c r="C15820" s="47" t="s">
        <v>20220</v>
      </c>
      <c r="D15820" s="2">
        <v>1</v>
      </c>
      <c r="E15820" s="33">
        <v>4864</v>
      </c>
      <c r="F15820" s="33">
        <v>4864</v>
      </c>
    </row>
    <row r="15821" spans="1:6" ht="56.25" x14ac:dyDescent="0.2">
      <c r="A15821" s="2">
        <v>15816</v>
      </c>
      <c r="B15821" s="49" t="s">
        <v>19835</v>
      </c>
      <c r="C15821" s="47" t="s">
        <v>20221</v>
      </c>
      <c r="D15821" s="2">
        <v>1</v>
      </c>
      <c r="E15821" s="33">
        <v>6875.7</v>
      </c>
      <c r="F15821" s="33">
        <v>6875.7</v>
      </c>
    </row>
    <row r="15822" spans="1:6" ht="45" x14ac:dyDescent="0.2">
      <c r="A15822" s="2">
        <v>15817</v>
      </c>
      <c r="B15822" s="49" t="s">
        <v>19836</v>
      </c>
      <c r="C15822" s="47" t="s">
        <v>20222</v>
      </c>
      <c r="D15822" s="2">
        <v>1</v>
      </c>
      <c r="E15822" s="33">
        <v>8233.6200000000008</v>
      </c>
      <c r="F15822" s="33">
        <v>8233.6200000000008</v>
      </c>
    </row>
    <row r="15823" spans="1:6" ht="45" x14ac:dyDescent="0.2">
      <c r="A15823" s="2">
        <v>15818</v>
      </c>
      <c r="B15823" s="49" t="s">
        <v>19837</v>
      </c>
      <c r="C15823" s="47" t="s">
        <v>20223</v>
      </c>
      <c r="D15823" s="2">
        <v>1</v>
      </c>
      <c r="E15823" s="33">
        <v>5328.36</v>
      </c>
      <c r="F15823" s="33">
        <v>5328.36</v>
      </c>
    </row>
    <row r="15824" spans="1:6" ht="45" x14ac:dyDescent="0.2">
      <c r="A15824" s="2">
        <v>15819</v>
      </c>
      <c r="B15824" s="49" t="s">
        <v>19838</v>
      </c>
      <c r="C15824" s="47" t="s">
        <v>20224</v>
      </c>
      <c r="D15824" s="2">
        <v>1</v>
      </c>
      <c r="E15824" s="33">
        <v>7252.08</v>
      </c>
      <c r="F15824" s="33">
        <v>7252.08</v>
      </c>
    </row>
    <row r="15825" spans="1:6" ht="56.25" x14ac:dyDescent="0.2">
      <c r="A15825" s="2">
        <v>15820</v>
      </c>
      <c r="B15825" s="49" t="s">
        <v>19839</v>
      </c>
      <c r="C15825" s="47" t="s">
        <v>20225</v>
      </c>
      <c r="D15825" s="2">
        <v>1</v>
      </c>
      <c r="E15825" s="33">
        <v>9194.25</v>
      </c>
      <c r="F15825" s="33">
        <v>9194.25</v>
      </c>
    </row>
    <row r="15826" spans="1:6" ht="45" x14ac:dyDescent="0.2">
      <c r="A15826" s="2">
        <v>15821</v>
      </c>
      <c r="B15826" s="49" t="s">
        <v>19840</v>
      </c>
      <c r="C15826" s="47" t="s">
        <v>20226</v>
      </c>
      <c r="D15826" s="2">
        <v>1</v>
      </c>
      <c r="E15826" s="33">
        <v>5328.36</v>
      </c>
      <c r="F15826" s="33">
        <v>5328.36</v>
      </c>
    </row>
    <row r="15827" spans="1:6" ht="56.25" x14ac:dyDescent="0.2">
      <c r="A15827" s="2">
        <v>15822</v>
      </c>
      <c r="B15827" s="49" t="s">
        <v>19841</v>
      </c>
      <c r="C15827" s="47" t="s">
        <v>20227</v>
      </c>
      <c r="D15827" s="2">
        <v>1</v>
      </c>
      <c r="E15827" s="33">
        <v>5328.36</v>
      </c>
      <c r="F15827" s="33">
        <v>5328.36</v>
      </c>
    </row>
    <row r="15828" spans="1:6" ht="45" x14ac:dyDescent="0.2">
      <c r="A15828" s="2">
        <v>15823</v>
      </c>
      <c r="B15828" s="49" t="s">
        <v>19842</v>
      </c>
      <c r="C15828" s="47" t="s">
        <v>20228</v>
      </c>
      <c r="D15828" s="2">
        <v>1</v>
      </c>
      <c r="E15828" s="33">
        <v>3215.29</v>
      </c>
      <c r="F15828" s="33">
        <v>3215.29</v>
      </c>
    </row>
    <row r="15829" spans="1:6" ht="22.5" x14ac:dyDescent="0.2">
      <c r="A15829" s="2">
        <v>15824</v>
      </c>
      <c r="B15829" s="49" t="s">
        <v>19843</v>
      </c>
      <c r="C15829" s="47" t="s">
        <v>20229</v>
      </c>
      <c r="D15829" s="2">
        <v>1</v>
      </c>
      <c r="E15829" s="33">
        <v>4661.7</v>
      </c>
      <c r="F15829" s="33">
        <v>4661.7</v>
      </c>
    </row>
    <row r="15830" spans="1:6" ht="33.75" x14ac:dyDescent="0.2">
      <c r="A15830" s="2">
        <v>15825</v>
      </c>
      <c r="B15830" s="49" t="s">
        <v>19844</v>
      </c>
      <c r="C15830" s="47" t="s">
        <v>20230</v>
      </c>
      <c r="D15830" s="2">
        <v>1</v>
      </c>
      <c r="E15830" s="33">
        <v>3236.13</v>
      </c>
      <c r="F15830" s="33">
        <v>3236.13</v>
      </c>
    </row>
    <row r="15831" spans="1:6" ht="33.75" x14ac:dyDescent="0.2">
      <c r="A15831" s="2">
        <v>15826</v>
      </c>
      <c r="B15831" s="49" t="s">
        <v>19845</v>
      </c>
      <c r="C15831" s="47" t="s">
        <v>20231</v>
      </c>
      <c r="D15831" s="2">
        <v>1</v>
      </c>
      <c r="E15831" s="33">
        <v>6116.79</v>
      </c>
      <c r="F15831" s="33">
        <v>6116.79</v>
      </c>
    </row>
    <row r="15832" spans="1:6" ht="56.25" x14ac:dyDescent="0.2">
      <c r="A15832" s="2">
        <v>15827</v>
      </c>
      <c r="B15832" s="49" t="s">
        <v>19846</v>
      </c>
      <c r="C15832" s="47" t="s">
        <v>20232</v>
      </c>
      <c r="D15832" s="2">
        <v>1</v>
      </c>
      <c r="E15832" s="33">
        <v>11221.29</v>
      </c>
      <c r="F15832" s="33">
        <v>11221.29</v>
      </c>
    </row>
    <row r="15833" spans="1:6" ht="56.25" x14ac:dyDescent="0.2">
      <c r="A15833" s="2">
        <v>15828</v>
      </c>
      <c r="B15833" s="49" t="s">
        <v>19847</v>
      </c>
      <c r="C15833" s="47" t="s">
        <v>20233</v>
      </c>
      <c r="D15833" s="2">
        <v>1</v>
      </c>
      <c r="E15833" s="33">
        <v>9863.3700000000008</v>
      </c>
      <c r="F15833" s="33">
        <v>9863.3700000000008</v>
      </c>
    </row>
    <row r="15834" spans="1:6" ht="33.75" x14ac:dyDescent="0.2">
      <c r="A15834" s="2">
        <v>15829</v>
      </c>
      <c r="B15834" s="49" t="s">
        <v>19848</v>
      </c>
      <c r="C15834" s="47" t="s">
        <v>20234</v>
      </c>
      <c r="D15834" s="2">
        <v>1</v>
      </c>
      <c r="E15834" s="33">
        <v>5090.97</v>
      </c>
      <c r="F15834" s="33">
        <v>5090.97</v>
      </c>
    </row>
    <row r="15835" spans="1:6" ht="33.75" x14ac:dyDescent="0.2">
      <c r="A15835" s="2">
        <v>15830</v>
      </c>
      <c r="B15835" s="49" t="s">
        <v>19849</v>
      </c>
      <c r="C15835" s="47" t="s">
        <v>20235</v>
      </c>
      <c r="D15835" s="2">
        <v>1</v>
      </c>
      <c r="E15835" s="33">
        <v>5401.3</v>
      </c>
      <c r="F15835" s="33">
        <v>5401.3</v>
      </c>
    </row>
    <row r="15836" spans="1:6" ht="33.75" x14ac:dyDescent="0.2">
      <c r="A15836" s="2">
        <v>15831</v>
      </c>
      <c r="B15836" s="49" t="s">
        <v>19850</v>
      </c>
      <c r="C15836" s="47" t="s">
        <v>20236</v>
      </c>
      <c r="D15836" s="2">
        <v>1</v>
      </c>
      <c r="E15836" s="33">
        <v>10682.55</v>
      </c>
      <c r="F15836" s="33">
        <v>10682.55</v>
      </c>
    </row>
    <row r="15837" spans="1:6" ht="33.75" x14ac:dyDescent="0.2">
      <c r="A15837" s="2">
        <v>15832</v>
      </c>
      <c r="B15837" s="49" t="s">
        <v>19851</v>
      </c>
      <c r="C15837" s="47" t="s">
        <v>20237</v>
      </c>
      <c r="D15837" s="2">
        <v>1</v>
      </c>
      <c r="E15837" s="33">
        <v>4820.38</v>
      </c>
      <c r="F15837" s="33">
        <v>4820.38</v>
      </c>
    </row>
    <row r="15838" spans="1:6" ht="22.5" x14ac:dyDescent="0.2">
      <c r="A15838" s="2">
        <v>15833</v>
      </c>
      <c r="B15838" s="49" t="s">
        <v>19843</v>
      </c>
      <c r="C15838" s="47" t="s">
        <v>20238</v>
      </c>
      <c r="D15838" s="2">
        <v>1</v>
      </c>
      <c r="E15838" s="33">
        <v>4661.7</v>
      </c>
      <c r="F15838" s="33">
        <v>4661.7</v>
      </c>
    </row>
    <row r="15839" spans="1:6" ht="22.5" x14ac:dyDescent="0.2">
      <c r="A15839" s="2">
        <v>15834</v>
      </c>
      <c r="B15839" s="49" t="s">
        <v>19843</v>
      </c>
      <c r="C15839" s="47" t="s">
        <v>20239</v>
      </c>
      <c r="D15839" s="2">
        <v>1</v>
      </c>
      <c r="E15839" s="33">
        <v>4661.7</v>
      </c>
      <c r="F15839" s="33">
        <v>4661.7</v>
      </c>
    </row>
    <row r="15840" spans="1:6" ht="22.5" x14ac:dyDescent="0.2">
      <c r="A15840" s="2">
        <v>15835</v>
      </c>
      <c r="B15840" s="49" t="s">
        <v>19843</v>
      </c>
      <c r="C15840" s="47" t="s">
        <v>20240</v>
      </c>
      <c r="D15840" s="2">
        <v>1</v>
      </c>
      <c r="E15840" s="33">
        <v>4661.7</v>
      </c>
      <c r="F15840" s="33">
        <v>4661.7</v>
      </c>
    </row>
    <row r="15841" spans="1:6" ht="22.5" x14ac:dyDescent="0.2">
      <c r="A15841" s="2">
        <v>15836</v>
      </c>
      <c r="B15841" s="49" t="s">
        <v>19843</v>
      </c>
      <c r="C15841" s="47" t="s">
        <v>20241</v>
      </c>
      <c r="D15841" s="2">
        <v>1</v>
      </c>
      <c r="E15841" s="33">
        <v>4661.7</v>
      </c>
      <c r="F15841" s="33">
        <v>4661.7</v>
      </c>
    </row>
    <row r="15842" spans="1:6" ht="22.5" x14ac:dyDescent="0.2">
      <c r="A15842" s="2">
        <v>15837</v>
      </c>
      <c r="B15842" s="49" t="s">
        <v>19843</v>
      </c>
      <c r="C15842" s="47" t="s">
        <v>20242</v>
      </c>
      <c r="D15842" s="2">
        <v>1</v>
      </c>
      <c r="E15842" s="33">
        <v>4661.7</v>
      </c>
      <c r="F15842" s="33">
        <v>4661.7</v>
      </c>
    </row>
    <row r="15843" spans="1:6" ht="22.5" x14ac:dyDescent="0.2">
      <c r="A15843" s="2">
        <v>15838</v>
      </c>
      <c r="B15843" s="49" t="s">
        <v>19843</v>
      </c>
      <c r="C15843" s="47" t="s">
        <v>20243</v>
      </c>
      <c r="D15843" s="2">
        <v>1</v>
      </c>
      <c r="E15843" s="33">
        <v>4661.7</v>
      </c>
      <c r="F15843" s="33">
        <v>4661.7</v>
      </c>
    </row>
    <row r="15844" spans="1:6" ht="22.5" x14ac:dyDescent="0.2">
      <c r="A15844" s="2">
        <v>15839</v>
      </c>
      <c r="B15844" s="49" t="s">
        <v>19843</v>
      </c>
      <c r="C15844" s="47" t="s">
        <v>20244</v>
      </c>
      <c r="D15844" s="2">
        <v>1</v>
      </c>
      <c r="E15844" s="33">
        <v>4661.7</v>
      </c>
      <c r="F15844" s="33">
        <v>4661.7</v>
      </c>
    </row>
    <row r="15845" spans="1:6" ht="22.5" x14ac:dyDescent="0.2">
      <c r="A15845" s="2">
        <v>15840</v>
      </c>
      <c r="B15845" s="49" t="s">
        <v>19843</v>
      </c>
      <c r="C15845" s="47" t="s">
        <v>20245</v>
      </c>
      <c r="D15845" s="2">
        <v>1</v>
      </c>
      <c r="E15845" s="33">
        <v>4661.7</v>
      </c>
      <c r="F15845" s="33">
        <v>4661.7</v>
      </c>
    </row>
    <row r="15846" spans="1:6" ht="22.5" x14ac:dyDescent="0.2">
      <c r="A15846" s="2">
        <v>15841</v>
      </c>
      <c r="B15846" s="49" t="s">
        <v>19843</v>
      </c>
      <c r="C15846" s="47" t="s">
        <v>20246</v>
      </c>
      <c r="D15846" s="2">
        <v>1</v>
      </c>
      <c r="E15846" s="33">
        <v>4661.7</v>
      </c>
      <c r="F15846" s="33">
        <v>4661.7</v>
      </c>
    </row>
    <row r="15847" spans="1:6" ht="22.5" x14ac:dyDescent="0.2">
      <c r="A15847" s="2">
        <v>15842</v>
      </c>
      <c r="B15847" s="49" t="s">
        <v>19843</v>
      </c>
      <c r="C15847" s="47" t="s">
        <v>20247</v>
      </c>
      <c r="D15847" s="2">
        <v>1</v>
      </c>
      <c r="E15847" s="33">
        <v>4661.7</v>
      </c>
      <c r="F15847" s="33">
        <v>4661.7</v>
      </c>
    </row>
    <row r="15848" spans="1:6" ht="22.5" x14ac:dyDescent="0.2">
      <c r="A15848" s="2">
        <v>15843</v>
      </c>
      <c r="B15848" s="49" t="s">
        <v>19843</v>
      </c>
      <c r="C15848" s="47" t="s">
        <v>20248</v>
      </c>
      <c r="D15848" s="2">
        <v>1</v>
      </c>
      <c r="E15848" s="33">
        <v>4661.7</v>
      </c>
      <c r="F15848" s="33">
        <v>4661.7</v>
      </c>
    </row>
    <row r="15849" spans="1:6" ht="22.5" x14ac:dyDescent="0.2">
      <c r="A15849" s="2">
        <v>15844</v>
      </c>
      <c r="B15849" s="49" t="s">
        <v>19843</v>
      </c>
      <c r="C15849" s="47" t="s">
        <v>20249</v>
      </c>
      <c r="D15849" s="2">
        <v>1</v>
      </c>
      <c r="E15849" s="33">
        <v>4661.7</v>
      </c>
      <c r="F15849" s="33">
        <v>4661.7</v>
      </c>
    </row>
    <row r="15850" spans="1:6" ht="22.5" x14ac:dyDescent="0.2">
      <c r="A15850" s="2">
        <v>15845</v>
      </c>
      <c r="B15850" s="49" t="s">
        <v>19843</v>
      </c>
      <c r="C15850" s="47" t="s">
        <v>20250</v>
      </c>
      <c r="D15850" s="2">
        <v>1</v>
      </c>
      <c r="E15850" s="33">
        <v>4661.7</v>
      </c>
      <c r="F15850" s="33">
        <v>4661.7</v>
      </c>
    </row>
    <row r="15851" spans="1:6" ht="22.5" x14ac:dyDescent="0.2">
      <c r="A15851" s="2">
        <v>15846</v>
      </c>
      <c r="B15851" s="49" t="s">
        <v>19843</v>
      </c>
      <c r="C15851" s="47" t="s">
        <v>20251</v>
      </c>
      <c r="D15851" s="2">
        <v>1</v>
      </c>
      <c r="E15851" s="33">
        <v>4661.7</v>
      </c>
      <c r="F15851" s="33">
        <v>4661.7</v>
      </c>
    </row>
    <row r="15852" spans="1:6" ht="33.75" x14ac:dyDescent="0.2">
      <c r="A15852" s="2">
        <v>15847</v>
      </c>
      <c r="B15852" s="49" t="s">
        <v>19844</v>
      </c>
      <c r="C15852" s="47" t="s">
        <v>20252</v>
      </c>
      <c r="D15852" s="2">
        <v>1</v>
      </c>
      <c r="E15852" s="33">
        <v>3236.13</v>
      </c>
      <c r="F15852" s="33">
        <v>3236.13</v>
      </c>
    </row>
    <row r="15853" spans="1:6" ht="33.75" x14ac:dyDescent="0.2">
      <c r="A15853" s="2">
        <v>15848</v>
      </c>
      <c r="B15853" s="49" t="s">
        <v>19844</v>
      </c>
      <c r="C15853" s="47" t="s">
        <v>20253</v>
      </c>
      <c r="D15853" s="2">
        <v>1</v>
      </c>
      <c r="E15853" s="33">
        <v>3236.13</v>
      </c>
      <c r="F15853" s="33">
        <v>3236.13</v>
      </c>
    </row>
    <row r="15854" spans="1:6" ht="33.75" x14ac:dyDescent="0.2">
      <c r="A15854" s="2">
        <v>15849</v>
      </c>
      <c r="B15854" s="49" t="s">
        <v>19844</v>
      </c>
      <c r="C15854" s="47" t="s">
        <v>20254</v>
      </c>
      <c r="D15854" s="2">
        <v>1</v>
      </c>
      <c r="E15854" s="33">
        <v>3236.13</v>
      </c>
      <c r="F15854" s="33">
        <v>3236.13</v>
      </c>
    </row>
    <row r="15855" spans="1:6" ht="33.75" x14ac:dyDescent="0.2">
      <c r="A15855" s="2">
        <v>15850</v>
      </c>
      <c r="B15855" s="49" t="s">
        <v>19844</v>
      </c>
      <c r="C15855" s="47" t="s">
        <v>20255</v>
      </c>
      <c r="D15855" s="2">
        <v>1</v>
      </c>
      <c r="E15855" s="33">
        <v>3236.13</v>
      </c>
      <c r="F15855" s="33">
        <v>3236.13</v>
      </c>
    </row>
    <row r="15856" spans="1:6" ht="33.75" x14ac:dyDescent="0.2">
      <c r="A15856" s="2">
        <v>15851</v>
      </c>
      <c r="B15856" s="49" t="s">
        <v>19844</v>
      </c>
      <c r="C15856" s="47" t="s">
        <v>20256</v>
      </c>
      <c r="D15856" s="2">
        <v>1</v>
      </c>
      <c r="E15856" s="33">
        <v>3236.13</v>
      </c>
      <c r="F15856" s="33">
        <v>3236.13</v>
      </c>
    </row>
    <row r="15857" spans="1:6" ht="33.75" x14ac:dyDescent="0.2">
      <c r="A15857" s="2">
        <v>15852</v>
      </c>
      <c r="B15857" s="49" t="s">
        <v>19844</v>
      </c>
      <c r="C15857" s="47" t="s">
        <v>20257</v>
      </c>
      <c r="D15857" s="2">
        <v>1</v>
      </c>
      <c r="E15857" s="33">
        <v>3236.13</v>
      </c>
      <c r="F15857" s="33">
        <v>3236.13</v>
      </c>
    </row>
    <row r="15858" spans="1:6" ht="33.75" x14ac:dyDescent="0.2">
      <c r="A15858" s="2">
        <v>15853</v>
      </c>
      <c r="B15858" s="49" t="s">
        <v>19844</v>
      </c>
      <c r="C15858" s="47" t="s">
        <v>20258</v>
      </c>
      <c r="D15858" s="2">
        <v>1</v>
      </c>
      <c r="E15858" s="33">
        <v>3236.13</v>
      </c>
      <c r="F15858" s="33">
        <v>3236.13</v>
      </c>
    </row>
    <row r="15859" spans="1:6" ht="33.75" x14ac:dyDescent="0.2">
      <c r="A15859" s="2">
        <v>15854</v>
      </c>
      <c r="B15859" s="49" t="s">
        <v>19844</v>
      </c>
      <c r="C15859" s="47" t="s">
        <v>20259</v>
      </c>
      <c r="D15859" s="2">
        <v>1</v>
      </c>
      <c r="E15859" s="33">
        <v>3236.13</v>
      </c>
      <c r="F15859" s="33">
        <v>3236.13</v>
      </c>
    </row>
    <row r="15860" spans="1:6" ht="33.75" x14ac:dyDescent="0.2">
      <c r="A15860" s="2">
        <v>15855</v>
      </c>
      <c r="B15860" s="49" t="s">
        <v>19844</v>
      </c>
      <c r="C15860" s="47" t="s">
        <v>20260</v>
      </c>
      <c r="D15860" s="2">
        <v>1</v>
      </c>
      <c r="E15860" s="33">
        <v>3236.13</v>
      </c>
      <c r="F15860" s="33">
        <v>3236.13</v>
      </c>
    </row>
    <row r="15861" spans="1:6" ht="33.75" x14ac:dyDescent="0.2">
      <c r="A15861" s="2">
        <v>15856</v>
      </c>
      <c r="B15861" s="49" t="s">
        <v>19852</v>
      </c>
      <c r="C15861" s="47" t="s">
        <v>20261</v>
      </c>
      <c r="D15861" s="2">
        <v>1</v>
      </c>
      <c r="E15861" s="33">
        <v>3236.13</v>
      </c>
      <c r="F15861" s="33">
        <v>3236.13</v>
      </c>
    </row>
    <row r="15862" spans="1:6" ht="33.75" x14ac:dyDescent="0.2">
      <c r="A15862" s="2">
        <v>15857</v>
      </c>
      <c r="B15862" s="49" t="s">
        <v>19844</v>
      </c>
      <c r="C15862" s="47" t="s">
        <v>20262</v>
      </c>
      <c r="D15862" s="2">
        <v>1</v>
      </c>
      <c r="E15862" s="33">
        <v>3236.13</v>
      </c>
      <c r="F15862" s="33">
        <v>3236.13</v>
      </c>
    </row>
    <row r="15863" spans="1:6" ht="33.75" x14ac:dyDescent="0.2">
      <c r="A15863" s="2">
        <v>15858</v>
      </c>
      <c r="B15863" s="49" t="s">
        <v>19844</v>
      </c>
      <c r="C15863" s="47" t="s">
        <v>20263</v>
      </c>
      <c r="D15863" s="2">
        <v>1</v>
      </c>
      <c r="E15863" s="33">
        <v>3236.13</v>
      </c>
      <c r="F15863" s="33">
        <v>3236.13</v>
      </c>
    </row>
    <row r="15864" spans="1:6" ht="33.75" x14ac:dyDescent="0.2">
      <c r="A15864" s="2">
        <v>15859</v>
      </c>
      <c r="B15864" s="49" t="s">
        <v>19844</v>
      </c>
      <c r="C15864" s="47" t="s">
        <v>20264</v>
      </c>
      <c r="D15864" s="2">
        <v>1</v>
      </c>
      <c r="E15864" s="33">
        <v>3236.13</v>
      </c>
      <c r="F15864" s="33">
        <v>3236.13</v>
      </c>
    </row>
    <row r="15865" spans="1:6" ht="33.75" x14ac:dyDescent="0.2">
      <c r="A15865" s="2">
        <v>15860</v>
      </c>
      <c r="B15865" s="49" t="s">
        <v>19844</v>
      </c>
      <c r="C15865" s="47" t="s">
        <v>20265</v>
      </c>
      <c r="D15865" s="2">
        <v>1</v>
      </c>
      <c r="E15865" s="33">
        <v>3236.13</v>
      </c>
      <c r="F15865" s="33">
        <v>3236.13</v>
      </c>
    </row>
    <row r="15866" spans="1:6" ht="33.75" x14ac:dyDescent="0.2">
      <c r="A15866" s="2">
        <v>15861</v>
      </c>
      <c r="B15866" s="49" t="s">
        <v>19853</v>
      </c>
      <c r="C15866" s="47" t="s">
        <v>20266</v>
      </c>
      <c r="D15866" s="2">
        <v>1</v>
      </c>
      <c r="E15866" s="33">
        <v>9847.3799999999992</v>
      </c>
      <c r="F15866" s="33">
        <v>9847.3799999999992</v>
      </c>
    </row>
    <row r="15867" spans="1:6" ht="22.5" x14ac:dyDescent="0.2">
      <c r="A15867" s="2">
        <v>15862</v>
      </c>
      <c r="B15867" s="49" t="s">
        <v>19854</v>
      </c>
      <c r="C15867" s="47" t="s">
        <v>20267</v>
      </c>
      <c r="D15867" s="2">
        <v>1</v>
      </c>
      <c r="E15867" s="33">
        <v>3500</v>
      </c>
      <c r="F15867" s="33">
        <v>3500</v>
      </c>
    </row>
    <row r="15868" spans="1:6" ht="22.5" x14ac:dyDescent="0.2">
      <c r="A15868" s="2">
        <v>15863</v>
      </c>
      <c r="B15868" s="49" t="s">
        <v>19855</v>
      </c>
      <c r="C15868" s="47" t="s">
        <v>20268</v>
      </c>
      <c r="D15868" s="2">
        <v>1</v>
      </c>
      <c r="E15868" s="33">
        <v>3500</v>
      </c>
      <c r="F15868" s="33">
        <v>3500</v>
      </c>
    </row>
    <row r="15869" spans="1:6" ht="22.5" x14ac:dyDescent="0.2">
      <c r="A15869" s="2">
        <v>15864</v>
      </c>
      <c r="B15869" s="49" t="s">
        <v>19856</v>
      </c>
      <c r="C15869" s="47" t="s">
        <v>20269</v>
      </c>
      <c r="D15869" s="2">
        <v>1</v>
      </c>
      <c r="E15869" s="33">
        <v>3400</v>
      </c>
      <c r="F15869" s="33">
        <v>3400</v>
      </c>
    </row>
    <row r="15870" spans="1:6" ht="22.5" x14ac:dyDescent="0.2">
      <c r="A15870" s="2">
        <v>15865</v>
      </c>
      <c r="B15870" s="49" t="s">
        <v>19857</v>
      </c>
      <c r="C15870" s="47" t="s">
        <v>20270</v>
      </c>
      <c r="D15870" s="2">
        <v>1</v>
      </c>
      <c r="E15870" s="33">
        <v>8000</v>
      </c>
      <c r="F15870" s="33">
        <v>8000</v>
      </c>
    </row>
    <row r="15871" spans="1:6" ht="22.5" x14ac:dyDescent="0.2">
      <c r="A15871" s="2">
        <v>15866</v>
      </c>
      <c r="B15871" s="49" t="s">
        <v>19858</v>
      </c>
      <c r="C15871" s="47" t="s">
        <v>20271</v>
      </c>
      <c r="D15871" s="2">
        <v>1</v>
      </c>
      <c r="E15871" s="33">
        <v>5968.8</v>
      </c>
      <c r="F15871" s="33">
        <v>5968.8</v>
      </c>
    </row>
    <row r="15872" spans="1:6" ht="22.5" x14ac:dyDescent="0.2">
      <c r="A15872" s="2">
        <v>15867</v>
      </c>
      <c r="B15872" s="49" t="s">
        <v>19858</v>
      </c>
      <c r="C15872" s="47" t="s">
        <v>20272</v>
      </c>
      <c r="D15872" s="2">
        <v>1</v>
      </c>
      <c r="E15872" s="33">
        <v>5968.8</v>
      </c>
      <c r="F15872" s="33">
        <v>5968.8</v>
      </c>
    </row>
    <row r="15873" spans="1:6" ht="22.5" x14ac:dyDescent="0.2">
      <c r="A15873" s="2">
        <v>15868</v>
      </c>
      <c r="B15873" s="49" t="s">
        <v>19858</v>
      </c>
      <c r="C15873" s="47" t="s">
        <v>20273</v>
      </c>
      <c r="D15873" s="2">
        <v>1</v>
      </c>
      <c r="E15873" s="33">
        <v>5968.8</v>
      </c>
      <c r="F15873" s="33">
        <v>5968.8</v>
      </c>
    </row>
    <row r="15874" spans="1:6" ht="22.5" x14ac:dyDescent="0.2">
      <c r="A15874" s="2">
        <v>15869</v>
      </c>
      <c r="B15874" s="49" t="s">
        <v>19858</v>
      </c>
      <c r="C15874" s="47" t="s">
        <v>20274</v>
      </c>
      <c r="D15874" s="2">
        <v>1</v>
      </c>
      <c r="E15874" s="33">
        <v>5968.8</v>
      </c>
      <c r="F15874" s="33">
        <v>5968.8</v>
      </c>
    </row>
    <row r="15875" spans="1:6" ht="22.5" x14ac:dyDescent="0.2">
      <c r="A15875" s="2">
        <v>15870</v>
      </c>
      <c r="B15875" s="49" t="s">
        <v>19858</v>
      </c>
      <c r="C15875" s="47" t="s">
        <v>20275</v>
      </c>
      <c r="D15875" s="2">
        <v>1</v>
      </c>
      <c r="E15875" s="33">
        <v>5968.8</v>
      </c>
      <c r="F15875" s="33">
        <v>5968.8</v>
      </c>
    </row>
    <row r="15876" spans="1:6" x14ac:dyDescent="0.2">
      <c r="A15876" s="2">
        <v>15871</v>
      </c>
      <c r="B15876" s="49" t="s">
        <v>19859</v>
      </c>
      <c r="C15876" s="47" t="s">
        <v>20276</v>
      </c>
      <c r="D15876" s="2">
        <v>1</v>
      </c>
      <c r="E15876" s="33">
        <v>4900</v>
      </c>
      <c r="F15876" s="33">
        <v>4900</v>
      </c>
    </row>
    <row r="15877" spans="1:6" ht="22.5" x14ac:dyDescent="0.2">
      <c r="A15877" s="2">
        <v>15872</v>
      </c>
      <c r="B15877" s="49" t="s">
        <v>19860</v>
      </c>
      <c r="C15877" s="47" t="s">
        <v>20277</v>
      </c>
      <c r="D15877" s="2">
        <v>1</v>
      </c>
      <c r="E15877" s="33">
        <v>7995</v>
      </c>
      <c r="F15877" s="33">
        <v>7995</v>
      </c>
    </row>
    <row r="15878" spans="1:6" ht="22.5" x14ac:dyDescent="0.2">
      <c r="A15878" s="2">
        <v>15873</v>
      </c>
      <c r="B15878" s="49" t="s">
        <v>19861</v>
      </c>
      <c r="C15878" s="47" t="s">
        <v>20278</v>
      </c>
      <c r="D15878" s="2">
        <v>1</v>
      </c>
      <c r="E15878" s="33">
        <v>5000</v>
      </c>
      <c r="F15878" s="33">
        <v>5000</v>
      </c>
    </row>
    <row r="15879" spans="1:6" ht="22.5" x14ac:dyDescent="0.2">
      <c r="A15879" s="2">
        <v>15874</v>
      </c>
      <c r="B15879" s="49" t="s">
        <v>19862</v>
      </c>
      <c r="C15879" s="47" t="s">
        <v>20279</v>
      </c>
      <c r="D15879" s="2">
        <v>1</v>
      </c>
      <c r="E15879" s="33">
        <v>5500</v>
      </c>
      <c r="F15879" s="33">
        <v>5500</v>
      </c>
    </row>
    <row r="15880" spans="1:6" ht="33.75" x14ac:dyDescent="0.2">
      <c r="A15880" s="2">
        <v>15875</v>
      </c>
      <c r="B15880" s="49" t="s">
        <v>19863</v>
      </c>
      <c r="C15880" s="47" t="s">
        <v>12880</v>
      </c>
      <c r="D15880" s="2">
        <v>1</v>
      </c>
      <c r="E15880" s="33">
        <v>4870</v>
      </c>
      <c r="F15880" s="33">
        <v>4870</v>
      </c>
    </row>
    <row r="15881" spans="1:6" ht="33.75" x14ac:dyDescent="0.2">
      <c r="A15881" s="2">
        <v>15876</v>
      </c>
      <c r="B15881" s="49" t="s">
        <v>19863</v>
      </c>
      <c r="C15881" s="47" t="s">
        <v>20280</v>
      </c>
      <c r="D15881" s="2">
        <v>1</v>
      </c>
      <c r="E15881" s="33">
        <v>4870</v>
      </c>
      <c r="F15881" s="33">
        <v>4870</v>
      </c>
    </row>
    <row r="15882" spans="1:6" ht="33.75" x14ac:dyDescent="0.2">
      <c r="A15882" s="2">
        <v>15877</v>
      </c>
      <c r="B15882" s="49" t="s">
        <v>19863</v>
      </c>
      <c r="C15882" s="47" t="s">
        <v>12881</v>
      </c>
      <c r="D15882" s="2">
        <v>1</v>
      </c>
      <c r="E15882" s="33">
        <v>4870</v>
      </c>
      <c r="F15882" s="33">
        <v>4870</v>
      </c>
    </row>
    <row r="15883" spans="1:6" ht="33.75" x14ac:dyDescent="0.2">
      <c r="A15883" s="2">
        <v>15878</v>
      </c>
      <c r="B15883" s="49" t="s">
        <v>19863</v>
      </c>
      <c r="C15883" s="47" t="s">
        <v>20281</v>
      </c>
      <c r="D15883" s="2">
        <v>1</v>
      </c>
      <c r="E15883" s="33">
        <v>4870</v>
      </c>
      <c r="F15883" s="33">
        <v>4870</v>
      </c>
    </row>
    <row r="15884" spans="1:6" ht="33.75" x14ac:dyDescent="0.2">
      <c r="A15884" s="2">
        <v>15879</v>
      </c>
      <c r="B15884" s="49" t="s">
        <v>19863</v>
      </c>
      <c r="C15884" s="47" t="s">
        <v>20282</v>
      </c>
      <c r="D15884" s="2">
        <v>1</v>
      </c>
      <c r="E15884" s="33">
        <v>4870</v>
      </c>
      <c r="F15884" s="33">
        <v>4870</v>
      </c>
    </row>
    <row r="15885" spans="1:6" ht="33.75" x14ac:dyDescent="0.2">
      <c r="A15885" s="2">
        <v>15880</v>
      </c>
      <c r="B15885" s="49" t="s">
        <v>19863</v>
      </c>
      <c r="C15885" s="47" t="s">
        <v>20283</v>
      </c>
      <c r="D15885" s="2">
        <v>1</v>
      </c>
      <c r="E15885" s="33">
        <v>4870</v>
      </c>
      <c r="F15885" s="33">
        <v>4870</v>
      </c>
    </row>
    <row r="15886" spans="1:6" ht="33.75" x14ac:dyDescent="0.2">
      <c r="A15886" s="2">
        <v>15881</v>
      </c>
      <c r="B15886" s="49" t="s">
        <v>19863</v>
      </c>
      <c r="C15886" s="47" t="s">
        <v>20284</v>
      </c>
      <c r="D15886" s="2">
        <v>1</v>
      </c>
      <c r="E15886" s="33">
        <v>4870</v>
      </c>
      <c r="F15886" s="33">
        <v>4870</v>
      </c>
    </row>
    <row r="15887" spans="1:6" ht="33.75" x14ac:dyDescent="0.2">
      <c r="A15887" s="2">
        <v>15882</v>
      </c>
      <c r="B15887" s="49" t="s">
        <v>19863</v>
      </c>
      <c r="C15887" s="47" t="s">
        <v>20285</v>
      </c>
      <c r="D15887" s="2">
        <v>1</v>
      </c>
      <c r="E15887" s="33">
        <v>4870</v>
      </c>
      <c r="F15887" s="33">
        <v>4870</v>
      </c>
    </row>
    <row r="15888" spans="1:6" ht="33.75" x14ac:dyDescent="0.2">
      <c r="A15888" s="2">
        <v>15883</v>
      </c>
      <c r="B15888" s="49" t="s">
        <v>19863</v>
      </c>
      <c r="C15888" s="47" t="s">
        <v>20286</v>
      </c>
      <c r="D15888" s="2">
        <v>1</v>
      </c>
      <c r="E15888" s="33">
        <v>4870</v>
      </c>
      <c r="F15888" s="33">
        <v>4870</v>
      </c>
    </row>
    <row r="15889" spans="1:6" ht="33.75" x14ac:dyDescent="0.2">
      <c r="A15889" s="2">
        <v>15884</v>
      </c>
      <c r="B15889" s="49" t="s">
        <v>19863</v>
      </c>
      <c r="C15889" s="47" t="s">
        <v>20287</v>
      </c>
      <c r="D15889" s="2">
        <v>1</v>
      </c>
      <c r="E15889" s="33">
        <v>4870</v>
      </c>
      <c r="F15889" s="33">
        <v>4870</v>
      </c>
    </row>
    <row r="15890" spans="1:6" ht="33.75" x14ac:dyDescent="0.2">
      <c r="A15890" s="2">
        <v>15885</v>
      </c>
      <c r="B15890" s="49" t="s">
        <v>19863</v>
      </c>
      <c r="C15890" s="47" t="s">
        <v>20288</v>
      </c>
      <c r="D15890" s="2">
        <v>1</v>
      </c>
      <c r="E15890" s="33">
        <v>4870</v>
      </c>
      <c r="F15890" s="33">
        <v>4870</v>
      </c>
    </row>
    <row r="15891" spans="1:6" ht="33.75" x14ac:dyDescent="0.2">
      <c r="A15891" s="2">
        <v>15886</v>
      </c>
      <c r="B15891" s="49" t="s">
        <v>19863</v>
      </c>
      <c r="C15891" s="47" t="s">
        <v>20289</v>
      </c>
      <c r="D15891" s="2">
        <v>1</v>
      </c>
      <c r="E15891" s="33">
        <v>4870</v>
      </c>
      <c r="F15891" s="33">
        <v>4870</v>
      </c>
    </row>
    <row r="15892" spans="1:6" ht="33.75" x14ac:dyDescent="0.2">
      <c r="A15892" s="2">
        <v>15887</v>
      </c>
      <c r="B15892" s="49" t="s">
        <v>19863</v>
      </c>
      <c r="C15892" s="47" t="s">
        <v>20290</v>
      </c>
      <c r="D15892" s="2">
        <v>1</v>
      </c>
      <c r="E15892" s="33">
        <v>4870</v>
      </c>
      <c r="F15892" s="33">
        <v>4870</v>
      </c>
    </row>
    <row r="15893" spans="1:6" ht="33.75" x14ac:dyDescent="0.2">
      <c r="A15893" s="2">
        <v>15888</v>
      </c>
      <c r="B15893" s="49" t="s">
        <v>19863</v>
      </c>
      <c r="C15893" s="47" t="s">
        <v>20291</v>
      </c>
      <c r="D15893" s="2">
        <v>1</v>
      </c>
      <c r="E15893" s="33">
        <v>4870</v>
      </c>
      <c r="F15893" s="33">
        <v>4870</v>
      </c>
    </row>
    <row r="15894" spans="1:6" ht="33.75" x14ac:dyDescent="0.2">
      <c r="A15894" s="2">
        <v>15889</v>
      </c>
      <c r="B15894" s="49" t="s">
        <v>19863</v>
      </c>
      <c r="C15894" s="47" t="s">
        <v>20292</v>
      </c>
      <c r="D15894" s="2">
        <v>1</v>
      </c>
      <c r="E15894" s="33">
        <v>4870</v>
      </c>
      <c r="F15894" s="33">
        <v>4870</v>
      </c>
    </row>
    <row r="15895" spans="1:6" ht="33.75" x14ac:dyDescent="0.2">
      <c r="A15895" s="2">
        <v>15890</v>
      </c>
      <c r="B15895" s="49" t="s">
        <v>19863</v>
      </c>
      <c r="C15895" s="47" t="s">
        <v>20293</v>
      </c>
      <c r="D15895" s="2">
        <v>1</v>
      </c>
      <c r="E15895" s="33">
        <v>4870</v>
      </c>
      <c r="F15895" s="33">
        <v>4870</v>
      </c>
    </row>
    <row r="15896" spans="1:6" ht="33.75" x14ac:dyDescent="0.2">
      <c r="A15896" s="2">
        <v>15891</v>
      </c>
      <c r="B15896" s="49" t="s">
        <v>19863</v>
      </c>
      <c r="C15896" s="47" t="s">
        <v>20294</v>
      </c>
      <c r="D15896" s="2">
        <v>1</v>
      </c>
      <c r="E15896" s="33">
        <v>4870</v>
      </c>
      <c r="F15896" s="33">
        <v>4870</v>
      </c>
    </row>
    <row r="15897" spans="1:6" ht="33.75" x14ac:dyDescent="0.2">
      <c r="A15897" s="2">
        <v>15892</v>
      </c>
      <c r="B15897" s="49" t="s">
        <v>19863</v>
      </c>
      <c r="C15897" s="47" t="s">
        <v>20295</v>
      </c>
      <c r="D15897" s="2">
        <v>1</v>
      </c>
      <c r="E15897" s="33">
        <v>4870</v>
      </c>
      <c r="F15897" s="33">
        <v>4870</v>
      </c>
    </row>
    <row r="15898" spans="1:6" ht="33.75" x14ac:dyDescent="0.2">
      <c r="A15898" s="2">
        <v>15893</v>
      </c>
      <c r="B15898" s="49" t="s">
        <v>19863</v>
      </c>
      <c r="C15898" s="47" t="s">
        <v>20296</v>
      </c>
      <c r="D15898" s="2">
        <v>1</v>
      </c>
      <c r="E15898" s="33">
        <v>4870</v>
      </c>
      <c r="F15898" s="33">
        <v>4870</v>
      </c>
    </row>
    <row r="15899" spans="1:6" ht="22.5" x14ac:dyDescent="0.2">
      <c r="A15899" s="2">
        <v>15894</v>
      </c>
      <c r="B15899" s="49" t="s">
        <v>11718</v>
      </c>
      <c r="C15899" s="47" t="s">
        <v>20297</v>
      </c>
      <c r="D15899" s="2">
        <v>1</v>
      </c>
      <c r="E15899" s="33">
        <v>5844.87</v>
      </c>
      <c r="F15899" s="33">
        <v>5844.87</v>
      </c>
    </row>
    <row r="15900" spans="1:6" ht="22.5" x14ac:dyDescent="0.2">
      <c r="A15900" s="2">
        <v>15895</v>
      </c>
      <c r="B15900" s="49" t="s">
        <v>19864</v>
      </c>
      <c r="C15900" s="47">
        <v>41012600025</v>
      </c>
      <c r="D15900" s="2">
        <v>1</v>
      </c>
      <c r="E15900" s="33">
        <v>3584</v>
      </c>
      <c r="F15900" s="33">
        <v>3584</v>
      </c>
    </row>
    <row r="15901" spans="1:6" ht="33.75" x14ac:dyDescent="0.2">
      <c r="A15901" s="2">
        <v>15896</v>
      </c>
      <c r="B15901" s="49" t="s">
        <v>19863</v>
      </c>
      <c r="C15901" s="47" t="s">
        <v>12879</v>
      </c>
      <c r="D15901" s="2">
        <v>1</v>
      </c>
      <c r="E15901" s="33">
        <v>4870</v>
      </c>
      <c r="F15901" s="33">
        <v>4870</v>
      </c>
    </row>
    <row r="15902" spans="1:6" ht="22.5" x14ac:dyDescent="0.2">
      <c r="A15902" s="2">
        <v>15897</v>
      </c>
      <c r="B15902" s="49" t="s">
        <v>19865</v>
      </c>
      <c r="C15902" s="47">
        <v>41012600015</v>
      </c>
      <c r="D15902" s="2">
        <v>1</v>
      </c>
      <c r="E15902" s="33">
        <v>12615</v>
      </c>
      <c r="F15902" s="33">
        <v>12615</v>
      </c>
    </row>
    <row r="15903" spans="1:6" ht="22.5" x14ac:dyDescent="0.2">
      <c r="A15903" s="2">
        <v>15898</v>
      </c>
      <c r="B15903" s="49" t="s">
        <v>19866</v>
      </c>
      <c r="C15903" s="47">
        <v>41012600016</v>
      </c>
      <c r="D15903" s="2">
        <v>1</v>
      </c>
      <c r="E15903" s="33">
        <v>10775</v>
      </c>
      <c r="F15903" s="33">
        <v>10775</v>
      </c>
    </row>
    <row r="15904" spans="1:6" ht="22.5" x14ac:dyDescent="0.2">
      <c r="A15904" s="2">
        <v>15899</v>
      </c>
      <c r="B15904" s="49" t="s">
        <v>19866</v>
      </c>
      <c r="C15904" s="47">
        <v>41012600017</v>
      </c>
      <c r="D15904" s="2">
        <v>1</v>
      </c>
      <c r="E15904" s="33">
        <v>10775</v>
      </c>
      <c r="F15904" s="33">
        <v>10775</v>
      </c>
    </row>
    <row r="15905" spans="1:6" ht="22.5" x14ac:dyDescent="0.2">
      <c r="A15905" s="2">
        <v>15900</v>
      </c>
      <c r="B15905" s="49" t="s">
        <v>19866</v>
      </c>
      <c r="C15905" s="47">
        <v>41012600018</v>
      </c>
      <c r="D15905" s="2">
        <v>1</v>
      </c>
      <c r="E15905" s="33">
        <v>10775</v>
      </c>
      <c r="F15905" s="33">
        <v>10775</v>
      </c>
    </row>
    <row r="15906" spans="1:6" ht="22.5" x14ac:dyDescent="0.2">
      <c r="A15906" s="2">
        <v>15901</v>
      </c>
      <c r="B15906" s="49" t="s">
        <v>19866</v>
      </c>
      <c r="C15906" s="47">
        <v>41012600019</v>
      </c>
      <c r="D15906" s="2">
        <v>1</v>
      </c>
      <c r="E15906" s="33">
        <v>10775</v>
      </c>
      <c r="F15906" s="33">
        <v>10775</v>
      </c>
    </row>
    <row r="15907" spans="1:6" ht="22.5" x14ac:dyDescent="0.2">
      <c r="A15907" s="2">
        <v>15902</v>
      </c>
      <c r="B15907" s="49" t="s">
        <v>19867</v>
      </c>
      <c r="C15907" s="47">
        <v>41012600020</v>
      </c>
      <c r="D15907" s="2">
        <v>1</v>
      </c>
      <c r="E15907" s="33">
        <v>7147</v>
      </c>
      <c r="F15907" s="33">
        <v>7147</v>
      </c>
    </row>
    <row r="15908" spans="1:6" ht="22.5" x14ac:dyDescent="0.2">
      <c r="A15908" s="2">
        <v>15903</v>
      </c>
      <c r="B15908" s="49" t="s">
        <v>19868</v>
      </c>
      <c r="C15908" s="47">
        <v>41012600021</v>
      </c>
      <c r="D15908" s="2">
        <v>1</v>
      </c>
      <c r="E15908" s="33">
        <v>7853</v>
      </c>
      <c r="F15908" s="33">
        <v>7853</v>
      </c>
    </row>
    <row r="15909" spans="1:6" ht="33.75" x14ac:dyDescent="0.2">
      <c r="A15909" s="2">
        <v>15904</v>
      </c>
      <c r="B15909" s="49" t="s">
        <v>19869</v>
      </c>
      <c r="C15909" s="47">
        <v>41012600023</v>
      </c>
      <c r="D15909" s="2">
        <v>1</v>
      </c>
      <c r="E15909" s="33">
        <v>3360</v>
      </c>
      <c r="F15909" s="33">
        <v>3360</v>
      </c>
    </row>
    <row r="15910" spans="1:6" ht="22.5" x14ac:dyDescent="0.2">
      <c r="A15910" s="2">
        <v>15905</v>
      </c>
      <c r="B15910" s="49" t="s">
        <v>19870</v>
      </c>
      <c r="C15910" s="47">
        <v>41012600024</v>
      </c>
      <c r="D15910" s="2">
        <v>1</v>
      </c>
      <c r="E15910" s="33">
        <v>6416</v>
      </c>
      <c r="F15910" s="33">
        <v>6416</v>
      </c>
    </row>
    <row r="15911" spans="1:6" x14ac:dyDescent="0.2">
      <c r="A15911" s="2">
        <v>15906</v>
      </c>
      <c r="B15911" s="49" t="s">
        <v>4598</v>
      </c>
      <c r="C15911" s="47" t="s">
        <v>20298</v>
      </c>
      <c r="D15911" s="2">
        <v>1</v>
      </c>
      <c r="E15911" s="33">
        <v>4984.08</v>
      </c>
      <c r="F15911" s="33">
        <v>4984.08</v>
      </c>
    </row>
    <row r="15912" spans="1:6" x14ac:dyDescent="0.2">
      <c r="A15912" s="2">
        <v>15907</v>
      </c>
      <c r="B15912" s="49" t="s">
        <v>9135</v>
      </c>
      <c r="C15912" s="47" t="s">
        <v>20299</v>
      </c>
      <c r="D15912" s="2">
        <v>1</v>
      </c>
      <c r="E15912" s="33">
        <v>4000</v>
      </c>
      <c r="F15912" s="33">
        <v>4000</v>
      </c>
    </row>
    <row r="15913" spans="1:6" x14ac:dyDescent="0.2">
      <c r="A15913" s="2">
        <v>15908</v>
      </c>
      <c r="B15913" s="49" t="s">
        <v>4606</v>
      </c>
      <c r="C15913" s="47" t="s">
        <v>20300</v>
      </c>
      <c r="D15913" s="2">
        <v>1</v>
      </c>
      <c r="E15913" s="33">
        <v>4364.99</v>
      </c>
      <c r="F15913" s="33">
        <v>4364.99</v>
      </c>
    </row>
    <row r="15914" spans="1:6" x14ac:dyDescent="0.2">
      <c r="A15914" s="2">
        <v>15909</v>
      </c>
      <c r="B15914" s="49" t="s">
        <v>4606</v>
      </c>
      <c r="C15914" s="47" t="s">
        <v>20301</v>
      </c>
      <c r="D15914" s="2">
        <v>1</v>
      </c>
      <c r="E15914" s="33">
        <v>4364.99</v>
      </c>
      <c r="F15914" s="33">
        <v>4364.99</v>
      </c>
    </row>
    <row r="15915" spans="1:6" x14ac:dyDescent="0.2">
      <c r="A15915" s="2">
        <v>15910</v>
      </c>
      <c r="B15915" s="49" t="s">
        <v>19871</v>
      </c>
      <c r="C15915" s="47" t="s">
        <v>20302</v>
      </c>
      <c r="D15915" s="2">
        <v>1</v>
      </c>
      <c r="E15915" s="33">
        <v>7313.93</v>
      </c>
      <c r="F15915" s="33">
        <v>7313.93</v>
      </c>
    </row>
    <row r="15916" spans="1:6" x14ac:dyDescent="0.2">
      <c r="A15916" s="2">
        <v>15911</v>
      </c>
      <c r="B15916" s="49" t="s">
        <v>19871</v>
      </c>
      <c r="C15916" s="47" t="s">
        <v>20303</v>
      </c>
      <c r="D15916" s="2">
        <v>1</v>
      </c>
      <c r="E15916" s="33">
        <v>7313.93</v>
      </c>
      <c r="F15916" s="33">
        <v>7313.93</v>
      </c>
    </row>
    <row r="15917" spans="1:6" x14ac:dyDescent="0.2">
      <c r="A15917" s="2">
        <v>15912</v>
      </c>
      <c r="B15917" s="49" t="s">
        <v>19871</v>
      </c>
      <c r="C15917" s="47" t="s">
        <v>20304</v>
      </c>
      <c r="D15917" s="2">
        <v>1</v>
      </c>
      <c r="E15917" s="33">
        <v>7313.93</v>
      </c>
      <c r="F15917" s="33">
        <v>7313.93</v>
      </c>
    </row>
    <row r="15918" spans="1:6" x14ac:dyDescent="0.2">
      <c r="A15918" s="2">
        <v>15913</v>
      </c>
      <c r="B15918" s="49" t="s">
        <v>19871</v>
      </c>
      <c r="C15918" s="47" t="s">
        <v>20305</v>
      </c>
      <c r="D15918" s="2">
        <v>1</v>
      </c>
      <c r="E15918" s="33">
        <v>7313.93</v>
      </c>
      <c r="F15918" s="33">
        <v>7313.93</v>
      </c>
    </row>
    <row r="15919" spans="1:6" x14ac:dyDescent="0.2">
      <c r="A15919" s="2">
        <v>15914</v>
      </c>
      <c r="B15919" s="49" t="s">
        <v>19871</v>
      </c>
      <c r="C15919" s="47" t="s">
        <v>20306</v>
      </c>
      <c r="D15919" s="2">
        <v>1</v>
      </c>
      <c r="E15919" s="33">
        <v>7313.93</v>
      </c>
      <c r="F15919" s="33">
        <v>7313.93</v>
      </c>
    </row>
    <row r="15920" spans="1:6" x14ac:dyDescent="0.2">
      <c r="A15920" s="2">
        <v>15915</v>
      </c>
      <c r="B15920" s="49" t="s">
        <v>19871</v>
      </c>
      <c r="C15920" s="47" t="s">
        <v>20307</v>
      </c>
      <c r="D15920" s="2">
        <v>1</v>
      </c>
      <c r="E15920" s="33">
        <v>7313.93</v>
      </c>
      <c r="F15920" s="33">
        <v>7313.93</v>
      </c>
    </row>
    <row r="15921" spans="1:6" x14ac:dyDescent="0.2">
      <c r="A15921" s="2">
        <v>15916</v>
      </c>
      <c r="B15921" s="49" t="s">
        <v>19872</v>
      </c>
      <c r="C15921" s="47" t="s">
        <v>20308</v>
      </c>
      <c r="D15921" s="2">
        <v>1</v>
      </c>
      <c r="E15921" s="33">
        <v>5000</v>
      </c>
      <c r="F15921" s="33">
        <v>5000</v>
      </c>
    </row>
    <row r="15922" spans="1:6" x14ac:dyDescent="0.2">
      <c r="A15922" s="2">
        <v>15917</v>
      </c>
      <c r="B15922" s="49" t="s">
        <v>19873</v>
      </c>
      <c r="C15922" s="47" t="s">
        <v>20309</v>
      </c>
      <c r="D15922" s="2">
        <v>1</v>
      </c>
      <c r="E15922" s="33">
        <v>3050</v>
      </c>
      <c r="F15922" s="33">
        <v>3050</v>
      </c>
    </row>
    <row r="15923" spans="1:6" x14ac:dyDescent="0.2">
      <c r="A15923" s="2">
        <v>15918</v>
      </c>
      <c r="B15923" s="49" t="s">
        <v>2484</v>
      </c>
      <c r="C15923" s="47" t="s">
        <v>20310</v>
      </c>
      <c r="D15923" s="2">
        <v>1</v>
      </c>
      <c r="E15923" s="33">
        <v>11325.86</v>
      </c>
      <c r="F15923" s="33">
        <v>11325.86</v>
      </c>
    </row>
    <row r="15924" spans="1:6" ht="22.5" x14ac:dyDescent="0.2">
      <c r="A15924" s="2">
        <v>15919</v>
      </c>
      <c r="B15924" s="49" t="s">
        <v>19874</v>
      </c>
      <c r="C15924" s="47" t="s">
        <v>20311</v>
      </c>
      <c r="D15924" s="2">
        <v>1</v>
      </c>
      <c r="E15924" s="33">
        <v>12225.02</v>
      </c>
      <c r="F15924" s="33">
        <v>12225.02</v>
      </c>
    </row>
    <row r="15925" spans="1:6" ht="22.5" x14ac:dyDescent="0.2">
      <c r="A15925" s="2">
        <v>15920</v>
      </c>
      <c r="B15925" s="49" t="s">
        <v>19874</v>
      </c>
      <c r="C15925" s="47" t="s">
        <v>20312</v>
      </c>
      <c r="D15925" s="2">
        <v>1</v>
      </c>
      <c r="E15925" s="33">
        <v>12225.02</v>
      </c>
      <c r="F15925" s="33">
        <v>12225.02</v>
      </c>
    </row>
    <row r="15926" spans="1:6" ht="22.5" x14ac:dyDescent="0.2">
      <c r="A15926" s="2">
        <v>15921</v>
      </c>
      <c r="B15926" s="49" t="s">
        <v>19875</v>
      </c>
      <c r="C15926" s="47" t="s">
        <v>20313</v>
      </c>
      <c r="D15926" s="2">
        <v>1</v>
      </c>
      <c r="E15926" s="33">
        <v>3366</v>
      </c>
      <c r="F15926" s="33">
        <v>3366</v>
      </c>
    </row>
    <row r="15927" spans="1:6" ht="22.5" x14ac:dyDescent="0.2">
      <c r="A15927" s="2">
        <v>15922</v>
      </c>
      <c r="B15927" s="49" t="s">
        <v>19876</v>
      </c>
      <c r="C15927" s="47" t="s">
        <v>20314</v>
      </c>
      <c r="D15927" s="2">
        <v>1</v>
      </c>
      <c r="E15927" s="33">
        <v>9000</v>
      </c>
      <c r="F15927" s="33">
        <v>9000</v>
      </c>
    </row>
    <row r="15928" spans="1:6" ht="22.5" x14ac:dyDescent="0.2">
      <c r="A15928" s="2">
        <v>15923</v>
      </c>
      <c r="B15928" s="49" t="s">
        <v>19877</v>
      </c>
      <c r="C15928" s="47" t="s">
        <v>20315</v>
      </c>
      <c r="D15928" s="2">
        <v>1</v>
      </c>
      <c r="E15928" s="33">
        <v>7000</v>
      </c>
      <c r="F15928" s="33">
        <v>7000</v>
      </c>
    </row>
    <row r="15929" spans="1:6" ht="22.5" x14ac:dyDescent="0.2">
      <c r="A15929" s="2">
        <v>15924</v>
      </c>
      <c r="B15929" s="49" t="s">
        <v>19878</v>
      </c>
      <c r="C15929" s="47" t="s">
        <v>20316</v>
      </c>
      <c r="D15929" s="2">
        <v>1</v>
      </c>
      <c r="E15929" s="33">
        <v>6000</v>
      </c>
      <c r="F15929" s="33">
        <v>6000</v>
      </c>
    </row>
    <row r="15930" spans="1:6" ht="22.5" x14ac:dyDescent="0.2">
      <c r="A15930" s="2">
        <v>15925</v>
      </c>
      <c r="B15930" s="49" t="s">
        <v>19879</v>
      </c>
      <c r="C15930" s="47" t="s">
        <v>20317</v>
      </c>
      <c r="D15930" s="2">
        <v>1</v>
      </c>
      <c r="E15930" s="33">
        <v>5712</v>
      </c>
      <c r="F15930" s="33">
        <v>5712</v>
      </c>
    </row>
    <row r="15931" spans="1:6" ht="22.5" x14ac:dyDescent="0.2">
      <c r="A15931" s="2">
        <v>15926</v>
      </c>
      <c r="B15931" s="49" t="s">
        <v>19880</v>
      </c>
      <c r="C15931" s="47" t="s">
        <v>20318</v>
      </c>
      <c r="D15931" s="2">
        <v>1</v>
      </c>
      <c r="E15931" s="33">
        <v>6120</v>
      </c>
      <c r="F15931" s="33">
        <v>6120</v>
      </c>
    </row>
    <row r="15932" spans="1:6" x14ac:dyDescent="0.2">
      <c r="A15932" s="2">
        <v>15927</v>
      </c>
      <c r="B15932" s="49" t="s">
        <v>19881</v>
      </c>
      <c r="C15932" s="47" t="s">
        <v>20319</v>
      </c>
      <c r="D15932" s="2">
        <v>1</v>
      </c>
      <c r="E15932" s="33">
        <v>6000</v>
      </c>
      <c r="F15932" s="33">
        <v>6000</v>
      </c>
    </row>
    <row r="15933" spans="1:6" ht="22.5" x14ac:dyDescent="0.2">
      <c r="A15933" s="2">
        <v>15928</v>
      </c>
      <c r="B15933" s="49" t="s">
        <v>19882</v>
      </c>
      <c r="C15933" s="47" t="s">
        <v>20320</v>
      </c>
      <c r="D15933" s="2">
        <v>1</v>
      </c>
      <c r="E15933" s="33">
        <v>9996</v>
      </c>
      <c r="F15933" s="33">
        <v>9996</v>
      </c>
    </row>
    <row r="15934" spans="1:6" x14ac:dyDescent="0.2">
      <c r="A15934" s="2">
        <v>15929</v>
      </c>
      <c r="B15934" s="49" t="s">
        <v>19883</v>
      </c>
      <c r="C15934" s="47" t="s">
        <v>20321</v>
      </c>
      <c r="D15934" s="2">
        <v>1</v>
      </c>
      <c r="E15934" s="33">
        <v>8160</v>
      </c>
      <c r="F15934" s="33">
        <v>8160</v>
      </c>
    </row>
    <row r="15935" spans="1:6" x14ac:dyDescent="0.2">
      <c r="A15935" s="2">
        <v>15930</v>
      </c>
      <c r="B15935" s="49" t="s">
        <v>19884</v>
      </c>
      <c r="C15935" s="47" t="s">
        <v>20322</v>
      </c>
      <c r="D15935" s="2">
        <v>1</v>
      </c>
      <c r="E15935" s="33">
        <v>6120</v>
      </c>
      <c r="F15935" s="33">
        <v>6120</v>
      </c>
    </row>
    <row r="15936" spans="1:6" x14ac:dyDescent="0.2">
      <c r="A15936" s="2">
        <v>15931</v>
      </c>
      <c r="B15936" s="49" t="s">
        <v>19883</v>
      </c>
      <c r="C15936" s="47" t="s">
        <v>20323</v>
      </c>
      <c r="D15936" s="2">
        <v>1</v>
      </c>
      <c r="E15936" s="33">
        <v>6120</v>
      </c>
      <c r="F15936" s="33">
        <v>6120</v>
      </c>
    </row>
    <row r="15937" spans="1:6" ht="22.5" x14ac:dyDescent="0.2">
      <c r="A15937" s="2">
        <v>15932</v>
      </c>
      <c r="B15937" s="49" t="s">
        <v>19885</v>
      </c>
      <c r="C15937" s="47" t="s">
        <v>20324</v>
      </c>
      <c r="D15937" s="2">
        <v>1</v>
      </c>
      <c r="E15937" s="33">
        <v>6250</v>
      </c>
      <c r="F15937" s="33">
        <v>6250</v>
      </c>
    </row>
    <row r="15938" spans="1:6" ht="22.5" x14ac:dyDescent="0.2">
      <c r="A15938" s="2">
        <v>15933</v>
      </c>
      <c r="B15938" s="49" t="s">
        <v>19886</v>
      </c>
      <c r="C15938" s="47" t="s">
        <v>20325</v>
      </c>
      <c r="D15938" s="2">
        <v>1</v>
      </c>
      <c r="E15938" s="33">
        <v>8160</v>
      </c>
      <c r="F15938" s="33">
        <v>8160</v>
      </c>
    </row>
    <row r="15939" spans="1:6" x14ac:dyDescent="0.2">
      <c r="A15939" s="2">
        <v>15934</v>
      </c>
      <c r="B15939" s="49" t="s">
        <v>19887</v>
      </c>
      <c r="C15939" s="47" t="s">
        <v>20326</v>
      </c>
      <c r="D15939" s="2">
        <v>1</v>
      </c>
      <c r="E15939" s="33">
        <v>9588</v>
      </c>
      <c r="F15939" s="33">
        <v>9588</v>
      </c>
    </row>
    <row r="15940" spans="1:6" ht="22.5" x14ac:dyDescent="0.2">
      <c r="A15940" s="2">
        <v>15935</v>
      </c>
      <c r="B15940" s="49" t="s">
        <v>19888</v>
      </c>
      <c r="C15940" s="47" t="s">
        <v>20327</v>
      </c>
      <c r="D15940" s="2">
        <v>1</v>
      </c>
      <c r="E15940" s="33">
        <v>6120</v>
      </c>
      <c r="F15940" s="33">
        <v>6120</v>
      </c>
    </row>
    <row r="15941" spans="1:6" x14ac:dyDescent="0.2">
      <c r="A15941" s="2">
        <v>15936</v>
      </c>
      <c r="B15941" s="49" t="s">
        <v>19889</v>
      </c>
      <c r="C15941" s="47" t="s">
        <v>20328</v>
      </c>
      <c r="D15941" s="2">
        <v>1</v>
      </c>
      <c r="E15941" s="33">
        <v>7134.9</v>
      </c>
      <c r="F15941" s="33">
        <v>7134.9</v>
      </c>
    </row>
    <row r="15942" spans="1:6" ht="22.5" x14ac:dyDescent="0.2">
      <c r="A15942" s="2">
        <v>15937</v>
      </c>
      <c r="B15942" s="49" t="s">
        <v>19890</v>
      </c>
      <c r="C15942" s="47" t="s">
        <v>20329</v>
      </c>
      <c r="D15942" s="2">
        <v>1</v>
      </c>
      <c r="E15942" s="33">
        <v>9750</v>
      </c>
      <c r="F15942" s="33">
        <v>9750</v>
      </c>
    </row>
    <row r="15943" spans="1:6" x14ac:dyDescent="0.2">
      <c r="A15943" s="2">
        <v>15938</v>
      </c>
      <c r="B15943" s="49" t="s">
        <v>19891</v>
      </c>
      <c r="C15943" s="47" t="s">
        <v>20330</v>
      </c>
      <c r="D15943" s="2">
        <v>1</v>
      </c>
      <c r="E15943" s="33">
        <v>9996</v>
      </c>
      <c r="F15943" s="33">
        <v>9996</v>
      </c>
    </row>
    <row r="15944" spans="1:6" x14ac:dyDescent="0.2">
      <c r="A15944" s="2">
        <v>15939</v>
      </c>
      <c r="B15944" s="49" t="s">
        <v>19892</v>
      </c>
      <c r="C15944" s="47" t="s">
        <v>20331</v>
      </c>
      <c r="D15944" s="2">
        <v>1</v>
      </c>
      <c r="E15944" s="33">
        <v>9180</v>
      </c>
      <c r="F15944" s="33">
        <v>9180</v>
      </c>
    </row>
    <row r="15945" spans="1:6" ht="22.5" x14ac:dyDescent="0.2">
      <c r="A15945" s="2">
        <v>15940</v>
      </c>
      <c r="B15945" s="49" t="s">
        <v>19893</v>
      </c>
      <c r="C15945" s="47" t="s">
        <v>20332</v>
      </c>
      <c r="D15945" s="2">
        <v>1</v>
      </c>
      <c r="E15945" s="33">
        <v>9000</v>
      </c>
      <c r="F15945" s="33">
        <v>9000</v>
      </c>
    </row>
    <row r="15946" spans="1:6" ht="22.5" x14ac:dyDescent="0.2">
      <c r="A15946" s="2">
        <v>15941</v>
      </c>
      <c r="B15946" s="49" t="s">
        <v>19894</v>
      </c>
      <c r="C15946" s="47" t="s">
        <v>20333</v>
      </c>
      <c r="D15946" s="2">
        <v>1</v>
      </c>
      <c r="E15946" s="33">
        <v>9600</v>
      </c>
      <c r="F15946" s="33">
        <v>9600</v>
      </c>
    </row>
    <row r="15947" spans="1:6" ht="22.5" x14ac:dyDescent="0.2">
      <c r="A15947" s="2">
        <v>15942</v>
      </c>
      <c r="B15947" s="49" t="s">
        <v>19894</v>
      </c>
      <c r="C15947" s="47" t="s">
        <v>20334</v>
      </c>
      <c r="D15947" s="2">
        <v>1</v>
      </c>
      <c r="E15947" s="33">
        <v>9600</v>
      </c>
      <c r="F15947" s="33">
        <v>9600</v>
      </c>
    </row>
    <row r="15948" spans="1:6" ht="22.5" x14ac:dyDescent="0.2">
      <c r="A15948" s="2">
        <v>15943</v>
      </c>
      <c r="B15948" s="49" t="s">
        <v>19894</v>
      </c>
      <c r="C15948" s="47" t="s">
        <v>20335</v>
      </c>
      <c r="D15948" s="2">
        <v>1</v>
      </c>
      <c r="E15948" s="33">
        <v>9600</v>
      </c>
      <c r="F15948" s="33">
        <v>9600</v>
      </c>
    </row>
    <row r="15949" spans="1:6" ht="22.5" x14ac:dyDescent="0.2">
      <c r="A15949" s="2">
        <v>15944</v>
      </c>
      <c r="B15949" s="49" t="s">
        <v>19895</v>
      </c>
      <c r="C15949" s="47" t="s">
        <v>20336</v>
      </c>
      <c r="D15949" s="2">
        <v>1</v>
      </c>
      <c r="E15949" s="33">
        <v>9600</v>
      </c>
      <c r="F15949" s="33">
        <v>9600</v>
      </c>
    </row>
    <row r="15950" spans="1:6" ht="22.5" x14ac:dyDescent="0.2">
      <c r="A15950" s="2">
        <v>15945</v>
      </c>
      <c r="B15950" s="49" t="s">
        <v>19895</v>
      </c>
      <c r="C15950" s="47" t="s">
        <v>20337</v>
      </c>
      <c r="D15950" s="2">
        <v>1</v>
      </c>
      <c r="E15950" s="33">
        <v>9600</v>
      </c>
      <c r="F15950" s="33">
        <v>9600</v>
      </c>
    </row>
    <row r="15951" spans="1:6" ht="22.5" x14ac:dyDescent="0.2">
      <c r="A15951" s="2">
        <v>15946</v>
      </c>
      <c r="B15951" s="49" t="s">
        <v>19895</v>
      </c>
      <c r="C15951" s="47" t="s">
        <v>20338</v>
      </c>
      <c r="D15951" s="2">
        <v>1</v>
      </c>
      <c r="E15951" s="33">
        <v>9600</v>
      </c>
      <c r="F15951" s="33">
        <v>9600</v>
      </c>
    </row>
    <row r="15952" spans="1:6" x14ac:dyDescent="0.2">
      <c r="A15952" s="2">
        <v>15947</v>
      </c>
      <c r="B15952" s="49" t="s">
        <v>19896</v>
      </c>
      <c r="C15952" s="47" t="s">
        <v>20339</v>
      </c>
      <c r="D15952" s="2">
        <v>1</v>
      </c>
      <c r="E15952" s="33">
        <v>3705</v>
      </c>
      <c r="F15952" s="33">
        <v>3705</v>
      </c>
    </row>
    <row r="15953" spans="1:6" x14ac:dyDescent="0.2">
      <c r="A15953" s="2">
        <v>15948</v>
      </c>
      <c r="B15953" s="49" t="s">
        <v>19896</v>
      </c>
      <c r="C15953" s="47" t="s">
        <v>20340</v>
      </c>
      <c r="D15953" s="2">
        <v>1</v>
      </c>
      <c r="E15953" s="33">
        <v>3705</v>
      </c>
      <c r="F15953" s="33">
        <v>3705</v>
      </c>
    </row>
    <row r="15954" spans="1:6" ht="22.5" x14ac:dyDescent="0.2">
      <c r="A15954" s="2">
        <v>15949</v>
      </c>
      <c r="B15954" s="49" t="s">
        <v>19897</v>
      </c>
      <c r="C15954" s="47" t="s">
        <v>20341</v>
      </c>
      <c r="D15954" s="2">
        <v>1</v>
      </c>
      <c r="E15954" s="33">
        <v>3519</v>
      </c>
      <c r="F15954" s="33">
        <v>3519</v>
      </c>
    </row>
    <row r="15955" spans="1:6" x14ac:dyDescent="0.2">
      <c r="A15955" s="2">
        <v>15950</v>
      </c>
      <c r="B15955" s="49" t="s">
        <v>19898</v>
      </c>
      <c r="C15955" s="47" t="s">
        <v>20342</v>
      </c>
      <c r="D15955" s="2">
        <v>1</v>
      </c>
      <c r="E15955" s="33">
        <v>4075</v>
      </c>
      <c r="F15955" s="33">
        <v>4075</v>
      </c>
    </row>
    <row r="15956" spans="1:6" x14ac:dyDescent="0.2">
      <c r="A15956" s="2">
        <v>15951</v>
      </c>
      <c r="B15956" s="49" t="s">
        <v>19898</v>
      </c>
      <c r="C15956" s="47" t="s">
        <v>20343</v>
      </c>
      <c r="D15956" s="2">
        <v>1</v>
      </c>
      <c r="E15956" s="33">
        <v>4075</v>
      </c>
      <c r="F15956" s="33">
        <v>4075</v>
      </c>
    </row>
    <row r="15957" spans="1:6" x14ac:dyDescent="0.2">
      <c r="A15957" s="2">
        <v>15952</v>
      </c>
      <c r="B15957" s="49" t="s">
        <v>19898</v>
      </c>
      <c r="C15957" s="47" t="s">
        <v>20344</v>
      </c>
      <c r="D15957" s="2">
        <v>1</v>
      </c>
      <c r="E15957" s="33">
        <v>4075</v>
      </c>
      <c r="F15957" s="33">
        <v>4075</v>
      </c>
    </row>
    <row r="15958" spans="1:6" x14ac:dyDescent="0.2">
      <c r="A15958" s="2">
        <v>15953</v>
      </c>
      <c r="B15958" s="49" t="s">
        <v>19898</v>
      </c>
      <c r="C15958" s="47" t="s">
        <v>20345</v>
      </c>
      <c r="D15958" s="2">
        <v>1</v>
      </c>
      <c r="E15958" s="33">
        <v>4075</v>
      </c>
      <c r="F15958" s="33">
        <v>4075</v>
      </c>
    </row>
    <row r="15959" spans="1:6" x14ac:dyDescent="0.2">
      <c r="A15959" s="2">
        <v>15954</v>
      </c>
      <c r="B15959" s="49" t="s">
        <v>4735</v>
      </c>
      <c r="C15959" s="47" t="s">
        <v>20346</v>
      </c>
      <c r="D15959" s="2">
        <v>1</v>
      </c>
      <c r="E15959" s="33">
        <v>6612.89</v>
      </c>
      <c r="F15959" s="33">
        <v>6612.89</v>
      </c>
    </row>
    <row r="15960" spans="1:6" x14ac:dyDescent="0.2">
      <c r="A15960" s="2">
        <v>15955</v>
      </c>
      <c r="B15960" s="49" t="s">
        <v>19899</v>
      </c>
      <c r="C15960" s="47" t="s">
        <v>20347</v>
      </c>
      <c r="D15960" s="2">
        <v>1</v>
      </c>
      <c r="E15960" s="33">
        <v>6654.8</v>
      </c>
      <c r="F15960" s="33">
        <v>6654.8</v>
      </c>
    </row>
    <row r="15961" spans="1:6" x14ac:dyDescent="0.2">
      <c r="A15961" s="2">
        <v>15956</v>
      </c>
      <c r="B15961" s="49" t="s">
        <v>19899</v>
      </c>
      <c r="C15961" s="47" t="s">
        <v>20348</v>
      </c>
      <c r="D15961" s="2">
        <v>1</v>
      </c>
      <c r="E15961" s="33">
        <v>6654.8</v>
      </c>
      <c r="F15961" s="33">
        <v>6654.8</v>
      </c>
    </row>
    <row r="15962" spans="1:6" x14ac:dyDescent="0.2">
      <c r="A15962" s="2">
        <v>15957</v>
      </c>
      <c r="B15962" s="49" t="s">
        <v>19899</v>
      </c>
      <c r="C15962" s="47" t="s">
        <v>20349</v>
      </c>
      <c r="D15962" s="2">
        <v>1</v>
      </c>
      <c r="E15962" s="33">
        <v>3660.14</v>
      </c>
      <c r="F15962" s="33">
        <v>3660.14</v>
      </c>
    </row>
    <row r="15963" spans="1:6" x14ac:dyDescent="0.2">
      <c r="A15963" s="2">
        <v>15958</v>
      </c>
      <c r="B15963" s="49" t="s">
        <v>19900</v>
      </c>
      <c r="C15963" s="47" t="s">
        <v>20350</v>
      </c>
      <c r="D15963" s="2">
        <v>1</v>
      </c>
      <c r="E15963" s="33">
        <v>18633.439999999999</v>
      </c>
      <c r="F15963" s="33">
        <v>18633.439999999999</v>
      </c>
    </row>
    <row r="15964" spans="1:6" x14ac:dyDescent="0.2">
      <c r="A15964" s="2">
        <v>15959</v>
      </c>
      <c r="B15964" s="49" t="s">
        <v>4750</v>
      </c>
      <c r="C15964" s="47" t="s">
        <v>20351</v>
      </c>
      <c r="D15964" s="2">
        <v>1</v>
      </c>
      <c r="E15964" s="33">
        <v>20000</v>
      </c>
      <c r="F15964" s="33">
        <v>20000</v>
      </c>
    </row>
    <row r="15965" spans="1:6" x14ac:dyDescent="0.2">
      <c r="A15965" s="2">
        <v>15960</v>
      </c>
      <c r="B15965" s="49" t="s">
        <v>4763</v>
      </c>
      <c r="C15965" s="47" t="s">
        <v>20352</v>
      </c>
      <c r="D15965" s="2">
        <v>1</v>
      </c>
      <c r="E15965" s="33">
        <v>7100</v>
      </c>
      <c r="F15965" s="33">
        <v>7100</v>
      </c>
    </row>
    <row r="15966" spans="1:6" ht="22.5" x14ac:dyDescent="0.2">
      <c r="A15966" s="2">
        <v>15961</v>
      </c>
      <c r="B15966" s="49" t="s">
        <v>4052</v>
      </c>
      <c r="C15966" s="47" t="s">
        <v>20353</v>
      </c>
      <c r="D15966" s="2">
        <v>1</v>
      </c>
      <c r="E15966" s="33">
        <v>3697.02</v>
      </c>
      <c r="F15966" s="33">
        <v>3697.02</v>
      </c>
    </row>
    <row r="15967" spans="1:6" ht="22.5" x14ac:dyDescent="0.2">
      <c r="A15967" s="2">
        <v>15962</v>
      </c>
      <c r="B15967" s="49" t="s">
        <v>4052</v>
      </c>
      <c r="C15967" s="47" t="s">
        <v>20354</v>
      </c>
      <c r="D15967" s="2">
        <v>1</v>
      </c>
      <c r="E15967" s="33">
        <v>3697.02</v>
      </c>
      <c r="F15967" s="33">
        <v>3697.02</v>
      </c>
    </row>
    <row r="15968" spans="1:6" ht="22.5" x14ac:dyDescent="0.2">
      <c r="A15968" s="2">
        <v>15963</v>
      </c>
      <c r="B15968" s="49" t="s">
        <v>4052</v>
      </c>
      <c r="C15968" s="47" t="s">
        <v>20355</v>
      </c>
      <c r="D15968" s="2">
        <v>1</v>
      </c>
      <c r="E15968" s="33">
        <v>3697.02</v>
      </c>
      <c r="F15968" s="33">
        <v>3697.02</v>
      </c>
    </row>
    <row r="15969" spans="1:6" x14ac:dyDescent="0.2">
      <c r="A15969" s="2">
        <v>15964</v>
      </c>
      <c r="B15969" s="49" t="s">
        <v>19901</v>
      </c>
      <c r="C15969" s="47" t="s">
        <v>20356</v>
      </c>
      <c r="D15969" s="2">
        <v>1</v>
      </c>
      <c r="E15969" s="33">
        <v>3420</v>
      </c>
      <c r="F15969" s="33">
        <v>3420</v>
      </c>
    </row>
    <row r="15970" spans="1:6" x14ac:dyDescent="0.2">
      <c r="A15970" s="2">
        <v>15965</v>
      </c>
      <c r="B15970" s="49" t="s">
        <v>19798</v>
      </c>
      <c r="C15970" s="47" t="s">
        <v>20357</v>
      </c>
      <c r="D15970" s="2">
        <v>1</v>
      </c>
      <c r="E15970" s="33">
        <v>4000</v>
      </c>
      <c r="F15970" s="33">
        <v>4000</v>
      </c>
    </row>
    <row r="15971" spans="1:6" x14ac:dyDescent="0.2">
      <c r="A15971" s="2">
        <v>15966</v>
      </c>
      <c r="B15971" s="49" t="s">
        <v>19902</v>
      </c>
      <c r="C15971" s="47" t="s">
        <v>20358</v>
      </c>
      <c r="D15971" s="2">
        <v>1</v>
      </c>
      <c r="E15971" s="33">
        <v>5100</v>
      </c>
      <c r="F15971" s="33">
        <v>5100</v>
      </c>
    </row>
    <row r="15972" spans="1:6" x14ac:dyDescent="0.2">
      <c r="A15972" s="2">
        <v>15967</v>
      </c>
      <c r="B15972" s="49" t="s">
        <v>19903</v>
      </c>
      <c r="C15972" s="47" t="s">
        <v>20359</v>
      </c>
      <c r="D15972" s="2">
        <v>1</v>
      </c>
      <c r="E15972" s="33">
        <v>3876</v>
      </c>
      <c r="F15972" s="33">
        <v>3876</v>
      </c>
    </row>
    <row r="15973" spans="1:6" x14ac:dyDescent="0.2">
      <c r="A15973" s="2">
        <v>15968</v>
      </c>
      <c r="B15973" s="49" t="s">
        <v>4606</v>
      </c>
      <c r="C15973" s="47" t="s">
        <v>20360</v>
      </c>
      <c r="D15973" s="2">
        <v>1</v>
      </c>
      <c r="E15973" s="33">
        <v>4364.99</v>
      </c>
      <c r="F15973" s="33">
        <v>4364.99</v>
      </c>
    </row>
    <row r="15974" spans="1:6" x14ac:dyDescent="0.2">
      <c r="A15974" s="2">
        <v>15969</v>
      </c>
      <c r="B15974" s="49" t="s">
        <v>19904</v>
      </c>
      <c r="C15974" s="47" t="s">
        <v>20361</v>
      </c>
      <c r="D15974" s="2">
        <v>1</v>
      </c>
      <c r="E15974" s="33">
        <v>7524</v>
      </c>
      <c r="F15974" s="33">
        <v>7524</v>
      </c>
    </row>
    <row r="15975" spans="1:6" ht="33.75" x14ac:dyDescent="0.2">
      <c r="A15975" s="2">
        <v>15970</v>
      </c>
      <c r="B15975" s="49" t="s">
        <v>19905</v>
      </c>
      <c r="C15975" s="47">
        <v>41012600002</v>
      </c>
      <c r="D15975" s="2">
        <v>1</v>
      </c>
      <c r="E15975" s="33">
        <v>4440</v>
      </c>
      <c r="F15975" s="33">
        <v>4440</v>
      </c>
    </row>
    <row r="15976" spans="1:6" ht="33.75" x14ac:dyDescent="0.2">
      <c r="A15976" s="2">
        <v>15971</v>
      </c>
      <c r="B15976" s="49" t="s">
        <v>19905</v>
      </c>
      <c r="C15976" s="47">
        <v>41012600002</v>
      </c>
      <c r="D15976" s="2">
        <v>1</v>
      </c>
      <c r="E15976" s="33">
        <v>4440</v>
      </c>
      <c r="F15976" s="33">
        <v>4440</v>
      </c>
    </row>
    <row r="15977" spans="1:6" ht="33.75" x14ac:dyDescent="0.2">
      <c r="A15977" s="2">
        <v>15972</v>
      </c>
      <c r="B15977" s="49" t="s">
        <v>19905</v>
      </c>
      <c r="C15977" s="47">
        <v>41012600002</v>
      </c>
      <c r="D15977" s="2">
        <v>1</v>
      </c>
      <c r="E15977" s="33">
        <v>4440</v>
      </c>
      <c r="F15977" s="33">
        <v>4440</v>
      </c>
    </row>
    <row r="15978" spans="1:6" ht="33.75" x14ac:dyDescent="0.2">
      <c r="A15978" s="2">
        <v>15973</v>
      </c>
      <c r="B15978" s="49" t="s">
        <v>19905</v>
      </c>
      <c r="C15978" s="47">
        <v>41012600002</v>
      </c>
      <c r="D15978" s="2">
        <v>1</v>
      </c>
      <c r="E15978" s="33">
        <v>4440</v>
      </c>
      <c r="F15978" s="33">
        <v>4440</v>
      </c>
    </row>
    <row r="15979" spans="1:6" ht="33.75" x14ac:dyDescent="0.2">
      <c r="A15979" s="2">
        <v>15974</v>
      </c>
      <c r="B15979" s="49" t="s">
        <v>19905</v>
      </c>
      <c r="C15979" s="47">
        <v>41012600002</v>
      </c>
      <c r="D15979" s="2">
        <v>1</v>
      </c>
      <c r="E15979" s="33">
        <v>4440</v>
      </c>
      <c r="F15979" s="33">
        <v>4440</v>
      </c>
    </row>
    <row r="15980" spans="1:6" x14ac:dyDescent="0.2">
      <c r="A15980" s="2">
        <v>15975</v>
      </c>
      <c r="B15980" s="49" t="s">
        <v>19906</v>
      </c>
      <c r="C15980" s="47"/>
      <c r="D15980" s="2">
        <v>1</v>
      </c>
      <c r="E15980" s="33">
        <f>1858163.19+30641.8+17254.6+98072+98344.4+1390+183361.2+152152+197991.42+4371.75+61411+6760+4355+99701.53+99508.7+7980</f>
        <v>2921458.5900000003</v>
      </c>
      <c r="F15980" s="33">
        <f>1858163.19+30641.8+17254.6+98072+98344.4+1390+183361.2+152152+197991.42+4371.75+61411+6760+4355+99701.53+99508.7+7980</f>
        <v>2921458.5900000003</v>
      </c>
    </row>
    <row r="15981" spans="1:6" ht="33.75" x14ac:dyDescent="0.2">
      <c r="A15981" s="2">
        <v>15976</v>
      </c>
      <c r="B15981" s="49" t="s">
        <v>19907</v>
      </c>
      <c r="C15981" s="47" t="s">
        <v>20362</v>
      </c>
      <c r="D15981" s="2">
        <v>1</v>
      </c>
      <c r="E15981" s="33">
        <v>4169</v>
      </c>
      <c r="F15981" s="33">
        <v>4169</v>
      </c>
    </row>
    <row r="15982" spans="1:6" ht="22.5" x14ac:dyDescent="0.2">
      <c r="A15982" s="2">
        <v>15977</v>
      </c>
      <c r="B15982" s="49" t="s">
        <v>19908</v>
      </c>
      <c r="C15982" s="47" t="s">
        <v>20363</v>
      </c>
      <c r="D15982" s="2">
        <v>1</v>
      </c>
      <c r="E15982" s="33">
        <v>6100</v>
      </c>
      <c r="F15982" s="33">
        <v>6100</v>
      </c>
    </row>
    <row r="15983" spans="1:6" ht="33.75" x14ac:dyDescent="0.2">
      <c r="A15983" s="2">
        <v>15978</v>
      </c>
      <c r="B15983" s="49" t="s">
        <v>19909</v>
      </c>
      <c r="C15983" s="47" t="s">
        <v>20364</v>
      </c>
      <c r="D15983" s="2">
        <v>1</v>
      </c>
      <c r="E15983" s="33">
        <v>4800</v>
      </c>
      <c r="F15983" s="33">
        <v>4800</v>
      </c>
    </row>
    <row r="15984" spans="1:6" ht="22.5" x14ac:dyDescent="0.2">
      <c r="A15984" s="2">
        <v>15979</v>
      </c>
      <c r="B15984" s="49" t="s">
        <v>19910</v>
      </c>
      <c r="C15984" s="47" t="s">
        <v>20365</v>
      </c>
      <c r="D15984" s="2">
        <v>1</v>
      </c>
      <c r="E15984" s="33">
        <v>3700</v>
      </c>
      <c r="F15984" s="33">
        <v>3700</v>
      </c>
    </row>
    <row r="15985" spans="1:6" ht="22.5" x14ac:dyDescent="0.2">
      <c r="A15985" s="2">
        <v>15980</v>
      </c>
      <c r="B15985" s="49" t="s">
        <v>19911</v>
      </c>
      <c r="C15985" s="47" t="s">
        <v>20366</v>
      </c>
      <c r="D15985" s="2">
        <v>1</v>
      </c>
      <c r="E15985" s="33">
        <v>5532.42</v>
      </c>
      <c r="F15985" s="33">
        <v>5532.42</v>
      </c>
    </row>
    <row r="15986" spans="1:6" ht="33.75" x14ac:dyDescent="0.2">
      <c r="A15986" s="2">
        <v>15981</v>
      </c>
      <c r="B15986" s="49" t="s">
        <v>19912</v>
      </c>
      <c r="C15986" s="47" t="s">
        <v>20367</v>
      </c>
      <c r="D15986" s="2">
        <v>1</v>
      </c>
      <c r="E15986" s="33">
        <v>14956.88</v>
      </c>
      <c r="F15986" s="33">
        <v>14956.88</v>
      </c>
    </row>
    <row r="15987" spans="1:6" ht="22.5" x14ac:dyDescent="0.2">
      <c r="A15987" s="2">
        <v>15982</v>
      </c>
      <c r="B15987" s="49" t="s">
        <v>19913</v>
      </c>
      <c r="C15987" s="47" t="s">
        <v>20368</v>
      </c>
      <c r="D15987" s="2">
        <v>1</v>
      </c>
      <c r="E15987" s="33">
        <v>5132.47</v>
      </c>
      <c r="F15987" s="33">
        <v>5132.47</v>
      </c>
    </row>
    <row r="15988" spans="1:6" x14ac:dyDescent="0.2">
      <c r="A15988" s="2">
        <v>15983</v>
      </c>
      <c r="B15988" s="49" t="s">
        <v>6766</v>
      </c>
      <c r="C15988" s="47" t="s">
        <v>20369</v>
      </c>
      <c r="D15988" s="2">
        <v>1</v>
      </c>
      <c r="E15988" s="33">
        <v>23000</v>
      </c>
      <c r="F15988" s="33">
        <v>23000</v>
      </c>
    </row>
    <row r="15989" spans="1:6" x14ac:dyDescent="0.2">
      <c r="A15989" s="2">
        <v>15984</v>
      </c>
      <c r="B15989" s="49" t="s">
        <v>4905</v>
      </c>
      <c r="C15989" s="47" t="s">
        <v>20370</v>
      </c>
      <c r="D15989" s="2">
        <v>1</v>
      </c>
      <c r="E15989" s="33">
        <v>5650</v>
      </c>
      <c r="F15989" s="33">
        <v>5650</v>
      </c>
    </row>
    <row r="15990" spans="1:6" x14ac:dyDescent="0.2">
      <c r="A15990" s="2">
        <v>15985</v>
      </c>
      <c r="B15990" s="49" t="s">
        <v>19914</v>
      </c>
      <c r="C15990" s="47" t="s">
        <v>20371</v>
      </c>
      <c r="D15990" s="2">
        <v>1</v>
      </c>
      <c r="E15990" s="33">
        <v>4880</v>
      </c>
      <c r="F15990" s="33">
        <v>4880</v>
      </c>
    </row>
    <row r="15991" spans="1:6" x14ac:dyDescent="0.2">
      <c r="A15991" s="2">
        <v>15986</v>
      </c>
      <c r="B15991" s="49" t="s">
        <v>4074</v>
      </c>
      <c r="C15991" s="47" t="s">
        <v>20372</v>
      </c>
      <c r="D15991" s="2">
        <v>1</v>
      </c>
      <c r="E15991" s="33">
        <v>5600</v>
      </c>
      <c r="F15991" s="33">
        <v>5600</v>
      </c>
    </row>
    <row r="15992" spans="1:6" ht="22.5" x14ac:dyDescent="0.2">
      <c r="A15992" s="2">
        <v>15987</v>
      </c>
      <c r="B15992" s="49" t="s">
        <v>19915</v>
      </c>
      <c r="C15992" s="47" t="s">
        <v>20373</v>
      </c>
      <c r="D15992" s="2">
        <v>1</v>
      </c>
      <c r="E15992" s="33">
        <v>3946</v>
      </c>
      <c r="F15992" s="33">
        <v>3946</v>
      </c>
    </row>
    <row r="15993" spans="1:6" ht="22.5" x14ac:dyDescent="0.2">
      <c r="A15993" s="2">
        <v>15988</v>
      </c>
      <c r="B15993" s="49" t="s">
        <v>19915</v>
      </c>
      <c r="C15993" s="47" t="s">
        <v>20374</v>
      </c>
      <c r="D15993" s="2">
        <v>1</v>
      </c>
      <c r="E15993" s="33">
        <v>3946</v>
      </c>
      <c r="F15993" s="33">
        <v>3946</v>
      </c>
    </row>
    <row r="15994" spans="1:6" ht="22.5" x14ac:dyDescent="0.2">
      <c r="A15994" s="2">
        <v>15989</v>
      </c>
      <c r="B15994" s="49" t="s">
        <v>19915</v>
      </c>
      <c r="C15994" s="47" t="s">
        <v>20375</v>
      </c>
      <c r="D15994" s="2">
        <v>1</v>
      </c>
      <c r="E15994" s="33">
        <v>3946</v>
      </c>
      <c r="F15994" s="33">
        <v>3946</v>
      </c>
    </row>
    <row r="15995" spans="1:6" ht="22.5" x14ac:dyDescent="0.2">
      <c r="A15995" s="2">
        <v>15990</v>
      </c>
      <c r="B15995" s="49" t="s">
        <v>19915</v>
      </c>
      <c r="C15995" s="47" t="s">
        <v>20376</v>
      </c>
      <c r="D15995" s="2">
        <v>1</v>
      </c>
      <c r="E15995" s="33">
        <v>3946</v>
      </c>
      <c r="F15995" s="33">
        <v>3946</v>
      </c>
    </row>
    <row r="15996" spans="1:6" ht="22.5" x14ac:dyDescent="0.2">
      <c r="A15996" s="2">
        <v>15991</v>
      </c>
      <c r="B15996" s="49" t="s">
        <v>19915</v>
      </c>
      <c r="C15996" s="47" t="s">
        <v>20377</v>
      </c>
      <c r="D15996" s="2">
        <v>1</v>
      </c>
      <c r="E15996" s="33">
        <v>3946</v>
      </c>
      <c r="F15996" s="33">
        <v>3946</v>
      </c>
    </row>
    <row r="15997" spans="1:6" ht="22.5" x14ac:dyDescent="0.2">
      <c r="A15997" s="2">
        <v>15992</v>
      </c>
      <c r="B15997" s="49" t="s">
        <v>19915</v>
      </c>
      <c r="C15997" s="47" t="s">
        <v>20378</v>
      </c>
      <c r="D15997" s="2">
        <v>1</v>
      </c>
      <c r="E15997" s="33">
        <v>3946</v>
      </c>
      <c r="F15997" s="33">
        <v>3946</v>
      </c>
    </row>
    <row r="15998" spans="1:6" ht="22.5" x14ac:dyDescent="0.2">
      <c r="A15998" s="2">
        <v>15993</v>
      </c>
      <c r="B15998" s="49" t="s">
        <v>19915</v>
      </c>
      <c r="C15998" s="47" t="s">
        <v>20379</v>
      </c>
      <c r="D15998" s="2">
        <v>1</v>
      </c>
      <c r="E15998" s="33">
        <v>3946</v>
      </c>
      <c r="F15998" s="33">
        <v>3946</v>
      </c>
    </row>
    <row r="15999" spans="1:6" ht="22.5" x14ac:dyDescent="0.2">
      <c r="A15999" s="2">
        <v>15994</v>
      </c>
      <c r="B15999" s="49" t="s">
        <v>19915</v>
      </c>
      <c r="C15999" s="47" t="s">
        <v>20380</v>
      </c>
      <c r="D15999" s="2">
        <v>1</v>
      </c>
      <c r="E15999" s="33">
        <v>3946</v>
      </c>
      <c r="F15999" s="33">
        <v>3946</v>
      </c>
    </row>
    <row r="16000" spans="1:6" ht="22.5" x14ac:dyDescent="0.2">
      <c r="A16000" s="2">
        <v>15995</v>
      </c>
      <c r="B16000" s="49" t="s">
        <v>19915</v>
      </c>
      <c r="C16000" s="47" t="s">
        <v>20381</v>
      </c>
      <c r="D16000" s="2">
        <v>1</v>
      </c>
      <c r="E16000" s="33">
        <v>3946</v>
      </c>
      <c r="F16000" s="33">
        <v>3946</v>
      </c>
    </row>
    <row r="16001" spans="1:6" ht="22.5" x14ac:dyDescent="0.2">
      <c r="A16001" s="2">
        <v>15996</v>
      </c>
      <c r="B16001" s="49" t="s">
        <v>19915</v>
      </c>
      <c r="C16001" s="47" t="s">
        <v>20382</v>
      </c>
      <c r="D16001" s="2">
        <v>1</v>
      </c>
      <c r="E16001" s="33">
        <v>3946</v>
      </c>
      <c r="F16001" s="33">
        <v>3946</v>
      </c>
    </row>
    <row r="16002" spans="1:6" x14ac:dyDescent="0.2">
      <c r="A16002" s="2">
        <v>15997</v>
      </c>
      <c r="B16002" s="49" t="s">
        <v>5141</v>
      </c>
      <c r="C16002" s="47" t="s">
        <v>20383</v>
      </c>
      <c r="D16002" s="2">
        <v>1</v>
      </c>
      <c r="E16002" s="33">
        <v>5700</v>
      </c>
      <c r="F16002" s="33">
        <v>5700</v>
      </c>
    </row>
    <row r="16003" spans="1:6" x14ac:dyDescent="0.2">
      <c r="A16003" s="2">
        <v>15998</v>
      </c>
      <c r="B16003" s="49" t="s">
        <v>5141</v>
      </c>
      <c r="C16003" s="47" t="s">
        <v>20384</v>
      </c>
      <c r="D16003" s="2">
        <v>1</v>
      </c>
      <c r="E16003" s="33">
        <v>5700</v>
      </c>
      <c r="F16003" s="33">
        <v>5700</v>
      </c>
    </row>
    <row r="16004" spans="1:6" x14ac:dyDescent="0.2">
      <c r="A16004" s="2">
        <v>15999</v>
      </c>
      <c r="B16004" s="49" t="s">
        <v>5141</v>
      </c>
      <c r="C16004" s="47" t="s">
        <v>20385</v>
      </c>
      <c r="D16004" s="2">
        <v>1</v>
      </c>
      <c r="E16004" s="33">
        <v>5700</v>
      </c>
      <c r="F16004" s="33">
        <v>5700</v>
      </c>
    </row>
    <row r="16005" spans="1:6" x14ac:dyDescent="0.2">
      <c r="A16005" s="2">
        <v>16000</v>
      </c>
      <c r="B16005" s="49" t="s">
        <v>5141</v>
      </c>
      <c r="C16005" s="47" t="s">
        <v>20386</v>
      </c>
      <c r="D16005" s="2">
        <v>1</v>
      </c>
      <c r="E16005" s="33">
        <v>5700</v>
      </c>
      <c r="F16005" s="33">
        <v>5700</v>
      </c>
    </row>
    <row r="16006" spans="1:6" x14ac:dyDescent="0.2">
      <c r="A16006" s="2">
        <v>16001</v>
      </c>
      <c r="B16006" s="49" t="s">
        <v>5141</v>
      </c>
      <c r="C16006" s="47" t="s">
        <v>20387</v>
      </c>
      <c r="D16006" s="2">
        <v>1</v>
      </c>
      <c r="E16006" s="33">
        <v>5700</v>
      </c>
      <c r="F16006" s="33">
        <v>5700</v>
      </c>
    </row>
    <row r="16007" spans="1:6" x14ac:dyDescent="0.2">
      <c r="A16007" s="2">
        <v>16002</v>
      </c>
      <c r="B16007" s="49" t="s">
        <v>5842</v>
      </c>
      <c r="C16007" s="47" t="s">
        <v>20388</v>
      </c>
      <c r="D16007" s="2">
        <v>1</v>
      </c>
      <c r="E16007" s="33">
        <v>8800</v>
      </c>
      <c r="F16007" s="33">
        <v>8800</v>
      </c>
    </row>
    <row r="16008" spans="1:6" x14ac:dyDescent="0.2">
      <c r="A16008" s="2">
        <v>16003</v>
      </c>
      <c r="B16008" s="49" t="s">
        <v>19916</v>
      </c>
      <c r="C16008" s="47">
        <v>41012400028</v>
      </c>
      <c r="D16008" s="2">
        <v>1</v>
      </c>
      <c r="E16008" s="33">
        <v>55945.18</v>
      </c>
      <c r="F16008" s="33">
        <v>18648.28</v>
      </c>
    </row>
    <row r="16009" spans="1:6" x14ac:dyDescent="0.2">
      <c r="A16009" s="2">
        <v>16004</v>
      </c>
      <c r="B16009" s="49" t="s">
        <v>19916</v>
      </c>
      <c r="C16009" s="47">
        <v>41012400029</v>
      </c>
      <c r="D16009" s="2">
        <v>1</v>
      </c>
      <c r="E16009" s="33">
        <v>55945.18</v>
      </c>
      <c r="F16009" s="33">
        <v>18648.28</v>
      </c>
    </row>
    <row r="16010" spans="1:6" x14ac:dyDescent="0.2">
      <c r="A16010" s="2">
        <v>16005</v>
      </c>
      <c r="B16010" s="49" t="s">
        <v>19916</v>
      </c>
      <c r="C16010" s="47">
        <v>41012400030</v>
      </c>
      <c r="D16010" s="2">
        <v>1</v>
      </c>
      <c r="E16010" s="33">
        <v>55945.18</v>
      </c>
      <c r="F16010" s="33">
        <v>18648.28</v>
      </c>
    </row>
    <row r="16011" spans="1:6" x14ac:dyDescent="0.2">
      <c r="A16011" s="2">
        <v>16006</v>
      </c>
      <c r="B16011" s="49" t="s">
        <v>19917</v>
      </c>
      <c r="C16011" s="47">
        <v>41012400031</v>
      </c>
      <c r="D16011" s="2">
        <v>1</v>
      </c>
      <c r="E16011" s="33">
        <v>16159.23</v>
      </c>
      <c r="F16011" s="33">
        <v>16159.23</v>
      </c>
    </row>
    <row r="16012" spans="1:6" x14ac:dyDescent="0.2">
      <c r="A16012" s="2">
        <v>16007</v>
      </c>
      <c r="B16012" s="49" t="s">
        <v>19918</v>
      </c>
      <c r="C16012" s="47">
        <v>41012400032</v>
      </c>
      <c r="D16012" s="2">
        <v>1</v>
      </c>
      <c r="E16012" s="33">
        <v>39810.5</v>
      </c>
      <c r="F16012" s="33">
        <v>39810.5</v>
      </c>
    </row>
    <row r="16013" spans="1:6" ht="22.5" x14ac:dyDescent="0.2">
      <c r="A16013" s="2">
        <v>16008</v>
      </c>
      <c r="B16013" s="49" t="s">
        <v>19919</v>
      </c>
      <c r="C16013" s="47">
        <v>41012400033</v>
      </c>
      <c r="D16013" s="2">
        <v>1</v>
      </c>
      <c r="E16013" s="33">
        <v>13653</v>
      </c>
      <c r="F16013" s="33">
        <v>13653</v>
      </c>
    </row>
    <row r="16014" spans="1:6" x14ac:dyDescent="0.2">
      <c r="A16014" s="2">
        <v>16009</v>
      </c>
      <c r="B16014" s="49" t="s">
        <v>19920</v>
      </c>
      <c r="C16014" s="47">
        <v>41012400034</v>
      </c>
      <c r="D16014" s="2">
        <v>1</v>
      </c>
      <c r="E16014" s="33">
        <v>37920</v>
      </c>
      <c r="F16014" s="33">
        <v>37920</v>
      </c>
    </row>
    <row r="16015" spans="1:6" x14ac:dyDescent="0.2">
      <c r="A16015" s="2">
        <v>16010</v>
      </c>
      <c r="B16015" s="49" t="s">
        <v>19921</v>
      </c>
      <c r="C16015" s="47">
        <v>41012400035</v>
      </c>
      <c r="D16015" s="2">
        <v>1</v>
      </c>
      <c r="E16015" s="33">
        <v>21500</v>
      </c>
      <c r="F16015" s="33">
        <v>21500</v>
      </c>
    </row>
    <row r="16016" spans="1:6" x14ac:dyDescent="0.2">
      <c r="A16016" s="2">
        <v>16011</v>
      </c>
      <c r="B16016" s="49" t="s">
        <v>19921</v>
      </c>
      <c r="C16016" s="47">
        <v>41012400036</v>
      </c>
      <c r="D16016" s="2">
        <v>1</v>
      </c>
      <c r="E16016" s="33">
        <v>21500</v>
      </c>
      <c r="F16016" s="33">
        <v>21500</v>
      </c>
    </row>
    <row r="16017" spans="1:6" ht="22.5" x14ac:dyDescent="0.2">
      <c r="A16017" s="2">
        <v>16012</v>
      </c>
      <c r="B16017" s="49" t="s">
        <v>19922</v>
      </c>
      <c r="C16017" s="47">
        <v>41012400037</v>
      </c>
      <c r="D16017" s="2">
        <v>1</v>
      </c>
      <c r="E16017" s="33">
        <v>6650</v>
      </c>
      <c r="F16017" s="33">
        <v>6650</v>
      </c>
    </row>
    <row r="16018" spans="1:6" ht="22.5" x14ac:dyDescent="0.2">
      <c r="A16018" s="2">
        <v>16013</v>
      </c>
      <c r="B16018" s="49" t="s">
        <v>19923</v>
      </c>
      <c r="C16018" s="47">
        <v>41012400038</v>
      </c>
      <c r="D16018" s="2">
        <v>1</v>
      </c>
      <c r="E16018" s="33">
        <v>15900</v>
      </c>
      <c r="F16018" s="33">
        <v>15900</v>
      </c>
    </row>
    <row r="16019" spans="1:6" ht="22.5" x14ac:dyDescent="0.2">
      <c r="A16019" s="2">
        <v>16014</v>
      </c>
      <c r="B16019" s="49" t="s">
        <v>19924</v>
      </c>
      <c r="C16019" s="47">
        <v>41012400039</v>
      </c>
      <c r="D16019" s="2">
        <v>1</v>
      </c>
      <c r="E16019" s="33">
        <v>26780</v>
      </c>
      <c r="F16019" s="33">
        <v>26780</v>
      </c>
    </row>
    <row r="16020" spans="1:6" ht="33.75" x14ac:dyDescent="0.2">
      <c r="A16020" s="2">
        <v>16015</v>
      </c>
      <c r="B16020" s="49" t="s">
        <v>19925</v>
      </c>
      <c r="C16020" s="47">
        <v>41012400040</v>
      </c>
      <c r="D16020" s="2">
        <v>1</v>
      </c>
      <c r="E16020" s="33">
        <v>22653.5</v>
      </c>
      <c r="F16020" s="33">
        <v>22653.5</v>
      </c>
    </row>
    <row r="16021" spans="1:6" ht="33.75" x14ac:dyDescent="0.2">
      <c r="A16021" s="2">
        <v>16016</v>
      </c>
      <c r="B16021" s="49" t="s">
        <v>19926</v>
      </c>
      <c r="C16021" s="47">
        <v>41012400041</v>
      </c>
      <c r="D16021" s="2">
        <v>1</v>
      </c>
      <c r="E16021" s="33">
        <v>31980</v>
      </c>
      <c r="F16021" s="33">
        <v>31980</v>
      </c>
    </row>
    <row r="16022" spans="1:6" ht="33.75" x14ac:dyDescent="0.2">
      <c r="A16022" s="2">
        <v>16017</v>
      </c>
      <c r="B16022" s="49" t="s">
        <v>19926</v>
      </c>
      <c r="C16022" s="47">
        <v>41012400042</v>
      </c>
      <c r="D16022" s="2">
        <v>1</v>
      </c>
      <c r="E16022" s="33">
        <v>31980</v>
      </c>
      <c r="F16022" s="33">
        <v>31980</v>
      </c>
    </row>
    <row r="16023" spans="1:6" ht="45" x14ac:dyDescent="0.2">
      <c r="A16023" s="2">
        <v>16018</v>
      </c>
      <c r="B16023" s="49" t="s">
        <v>19927</v>
      </c>
      <c r="C16023" s="47">
        <v>41012400043</v>
      </c>
      <c r="D16023" s="2">
        <v>1</v>
      </c>
      <c r="E16023" s="33">
        <v>136444.74</v>
      </c>
      <c r="F16023" s="33">
        <v>38984.160000000003</v>
      </c>
    </row>
    <row r="16024" spans="1:6" ht="33.75" x14ac:dyDescent="0.2">
      <c r="A16024" s="2">
        <v>16019</v>
      </c>
      <c r="B16024" s="49" t="s">
        <v>13591</v>
      </c>
      <c r="C16024" s="47">
        <v>41012400044</v>
      </c>
      <c r="D16024" s="2">
        <v>1</v>
      </c>
      <c r="E16024" s="33">
        <v>22122.78</v>
      </c>
      <c r="F16024" s="33">
        <v>22122.78</v>
      </c>
    </row>
    <row r="16025" spans="1:6" ht="33.75" x14ac:dyDescent="0.2">
      <c r="A16025" s="2">
        <v>16020</v>
      </c>
      <c r="B16025" s="49" t="s">
        <v>13591</v>
      </c>
      <c r="C16025" s="47">
        <v>41012400045</v>
      </c>
      <c r="D16025" s="2">
        <v>1</v>
      </c>
      <c r="E16025" s="33">
        <v>22122.78</v>
      </c>
      <c r="F16025" s="33">
        <v>22122.78</v>
      </c>
    </row>
    <row r="16026" spans="1:6" ht="33.75" x14ac:dyDescent="0.2">
      <c r="A16026" s="2">
        <v>16021</v>
      </c>
      <c r="B16026" s="49" t="s">
        <v>19928</v>
      </c>
      <c r="C16026" s="47">
        <v>21013600001</v>
      </c>
      <c r="D16026" s="2">
        <v>1</v>
      </c>
      <c r="E16026" s="33">
        <v>5590</v>
      </c>
      <c r="F16026" s="33">
        <v>5590</v>
      </c>
    </row>
    <row r="16027" spans="1:6" ht="22.5" x14ac:dyDescent="0.2">
      <c r="A16027" s="2">
        <v>16022</v>
      </c>
      <c r="B16027" s="49" t="s">
        <v>4169</v>
      </c>
      <c r="C16027" s="47">
        <v>21012400017</v>
      </c>
      <c r="D16027" s="2">
        <v>1</v>
      </c>
      <c r="E16027" s="33">
        <v>101900</v>
      </c>
      <c r="F16027" s="33">
        <v>20380.080000000002</v>
      </c>
    </row>
    <row r="16028" spans="1:6" ht="33.75" x14ac:dyDescent="0.2">
      <c r="A16028" s="2">
        <v>16023</v>
      </c>
      <c r="B16028" s="49" t="s">
        <v>19929</v>
      </c>
      <c r="C16028" s="47">
        <v>21012400018</v>
      </c>
      <c r="D16028" s="2">
        <v>1</v>
      </c>
      <c r="E16028" s="33">
        <v>4000</v>
      </c>
      <c r="F16028" s="33">
        <v>4000</v>
      </c>
    </row>
    <row r="16029" spans="1:6" ht="22.5" x14ac:dyDescent="0.2">
      <c r="A16029" s="2">
        <v>16024</v>
      </c>
      <c r="B16029" s="49" t="s">
        <v>19930</v>
      </c>
      <c r="C16029" s="47">
        <v>21012400019</v>
      </c>
      <c r="D16029" s="2">
        <v>1</v>
      </c>
      <c r="E16029" s="33">
        <v>8000</v>
      </c>
      <c r="F16029" s="33">
        <v>8000</v>
      </c>
    </row>
    <row r="16030" spans="1:6" ht="22.5" x14ac:dyDescent="0.2">
      <c r="A16030" s="2">
        <v>16025</v>
      </c>
      <c r="B16030" s="49" t="s">
        <v>19931</v>
      </c>
      <c r="C16030" s="47">
        <v>21013600002</v>
      </c>
      <c r="D16030" s="2">
        <v>1</v>
      </c>
      <c r="E16030" s="33">
        <v>6000</v>
      </c>
      <c r="F16030" s="33">
        <v>6000</v>
      </c>
    </row>
    <row r="16031" spans="1:6" ht="56.25" x14ac:dyDescent="0.2">
      <c r="A16031" s="2">
        <v>16026</v>
      </c>
      <c r="B16031" s="49" t="s">
        <v>19932</v>
      </c>
      <c r="C16031" s="47">
        <v>41012400046</v>
      </c>
      <c r="D16031" s="2">
        <v>1</v>
      </c>
      <c r="E16031" s="33">
        <v>184700.85</v>
      </c>
      <c r="F16031" s="33">
        <v>46175.22</v>
      </c>
    </row>
    <row r="16032" spans="1:6" ht="67.5" x14ac:dyDescent="0.2">
      <c r="A16032" s="2">
        <v>16027</v>
      </c>
      <c r="B16032" s="49" t="s">
        <v>19933</v>
      </c>
      <c r="C16032" s="47">
        <v>41012400047</v>
      </c>
      <c r="D16032" s="2">
        <v>1</v>
      </c>
      <c r="E16032" s="33">
        <v>132292</v>
      </c>
      <c r="F16032" s="33">
        <v>33072.9</v>
      </c>
    </row>
    <row r="16033" spans="1:6" x14ac:dyDescent="0.2">
      <c r="A16033" s="2">
        <v>16028</v>
      </c>
      <c r="B16033" s="49" t="s">
        <v>19934</v>
      </c>
      <c r="C16033" s="47">
        <v>21013400002</v>
      </c>
      <c r="D16033" s="2">
        <v>1</v>
      </c>
      <c r="E16033" s="33">
        <v>10000</v>
      </c>
      <c r="F16033" s="33">
        <v>10000</v>
      </c>
    </row>
    <row r="16034" spans="1:6" ht="33.75" x14ac:dyDescent="0.2">
      <c r="A16034" s="2">
        <v>16029</v>
      </c>
      <c r="B16034" s="49" t="s">
        <v>19935</v>
      </c>
      <c r="C16034" s="47">
        <v>41012400048</v>
      </c>
      <c r="D16034" s="2">
        <v>1</v>
      </c>
      <c r="E16034" s="33">
        <v>21546.12</v>
      </c>
      <c r="F16034" s="33">
        <v>21546.12</v>
      </c>
    </row>
    <row r="16035" spans="1:6" ht="33.75" x14ac:dyDescent="0.2">
      <c r="A16035" s="2">
        <v>16030</v>
      </c>
      <c r="B16035" s="49" t="s">
        <v>19935</v>
      </c>
      <c r="C16035" s="47">
        <v>41012400049</v>
      </c>
      <c r="D16035" s="2">
        <v>1</v>
      </c>
      <c r="E16035" s="33">
        <v>21546.12</v>
      </c>
      <c r="F16035" s="33">
        <v>21546.12</v>
      </c>
    </row>
    <row r="16036" spans="1:6" ht="33.75" x14ac:dyDescent="0.2">
      <c r="A16036" s="2">
        <v>16031</v>
      </c>
      <c r="B16036" s="49" t="s">
        <v>19935</v>
      </c>
      <c r="C16036" s="47">
        <v>41012400050</v>
      </c>
      <c r="D16036" s="2">
        <v>1</v>
      </c>
      <c r="E16036" s="33">
        <v>21546.12</v>
      </c>
      <c r="F16036" s="33">
        <v>21546.12</v>
      </c>
    </row>
    <row r="16037" spans="1:6" ht="33.75" x14ac:dyDescent="0.2">
      <c r="A16037" s="2">
        <v>16032</v>
      </c>
      <c r="B16037" s="49" t="s">
        <v>19935</v>
      </c>
      <c r="C16037" s="47">
        <v>41012400051</v>
      </c>
      <c r="D16037" s="2">
        <v>1</v>
      </c>
      <c r="E16037" s="33">
        <v>21546.12</v>
      </c>
      <c r="F16037" s="33">
        <v>21546.12</v>
      </c>
    </row>
    <row r="16038" spans="1:6" ht="33.75" x14ac:dyDescent="0.2">
      <c r="A16038" s="2">
        <v>16033</v>
      </c>
      <c r="B16038" s="49" t="s">
        <v>19935</v>
      </c>
      <c r="C16038" s="47">
        <v>41012400052</v>
      </c>
      <c r="D16038" s="2">
        <v>1</v>
      </c>
      <c r="E16038" s="33">
        <v>21546.12</v>
      </c>
      <c r="F16038" s="33">
        <v>21546.12</v>
      </c>
    </row>
    <row r="16039" spans="1:6" ht="33.75" x14ac:dyDescent="0.2">
      <c r="A16039" s="2">
        <v>16034</v>
      </c>
      <c r="B16039" s="49" t="s">
        <v>19935</v>
      </c>
      <c r="C16039" s="47">
        <v>41012400053</v>
      </c>
      <c r="D16039" s="2">
        <v>1</v>
      </c>
      <c r="E16039" s="33">
        <v>21546.12</v>
      </c>
      <c r="F16039" s="33">
        <v>21546.12</v>
      </c>
    </row>
    <row r="16040" spans="1:6" ht="33.75" x14ac:dyDescent="0.2">
      <c r="A16040" s="2">
        <v>16035</v>
      </c>
      <c r="B16040" s="49" t="s">
        <v>19935</v>
      </c>
      <c r="C16040" s="47">
        <v>41012400054</v>
      </c>
      <c r="D16040" s="2">
        <v>1</v>
      </c>
      <c r="E16040" s="33">
        <v>21546.12</v>
      </c>
      <c r="F16040" s="33">
        <v>21546.12</v>
      </c>
    </row>
    <row r="16041" spans="1:6" ht="33.75" x14ac:dyDescent="0.2">
      <c r="A16041" s="2">
        <v>16036</v>
      </c>
      <c r="B16041" s="49" t="s">
        <v>19935</v>
      </c>
      <c r="C16041" s="47">
        <v>41012400055</v>
      </c>
      <c r="D16041" s="2">
        <v>1</v>
      </c>
      <c r="E16041" s="33">
        <v>21546.12</v>
      </c>
      <c r="F16041" s="33">
        <v>21546.12</v>
      </c>
    </row>
    <row r="16042" spans="1:6" ht="33.75" x14ac:dyDescent="0.2">
      <c r="A16042" s="2">
        <v>16037</v>
      </c>
      <c r="B16042" s="49" t="s">
        <v>19935</v>
      </c>
      <c r="C16042" s="47">
        <v>41012400056</v>
      </c>
      <c r="D16042" s="2">
        <v>1</v>
      </c>
      <c r="E16042" s="33">
        <v>21546.12</v>
      </c>
      <c r="F16042" s="33">
        <v>21546.12</v>
      </c>
    </row>
    <row r="16043" spans="1:6" ht="33.75" x14ac:dyDescent="0.2">
      <c r="A16043" s="2">
        <v>16038</v>
      </c>
      <c r="B16043" s="49" t="s">
        <v>19935</v>
      </c>
      <c r="C16043" s="47">
        <v>41012400057</v>
      </c>
      <c r="D16043" s="2">
        <v>1</v>
      </c>
      <c r="E16043" s="33">
        <v>21546.12</v>
      </c>
      <c r="F16043" s="33">
        <v>21546.12</v>
      </c>
    </row>
    <row r="16044" spans="1:6" ht="33.75" x14ac:dyDescent="0.2">
      <c r="A16044" s="2">
        <v>16039</v>
      </c>
      <c r="B16044" s="49" t="s">
        <v>19935</v>
      </c>
      <c r="C16044" s="47">
        <v>41012400058</v>
      </c>
      <c r="D16044" s="2">
        <v>1</v>
      </c>
      <c r="E16044" s="33">
        <v>21546.12</v>
      </c>
      <c r="F16044" s="33">
        <v>21546.12</v>
      </c>
    </row>
    <row r="16045" spans="1:6" ht="33.75" x14ac:dyDescent="0.2">
      <c r="A16045" s="2">
        <v>16040</v>
      </c>
      <c r="B16045" s="49" t="s">
        <v>19935</v>
      </c>
      <c r="C16045" s="47">
        <v>41012400059</v>
      </c>
      <c r="D16045" s="2">
        <v>1</v>
      </c>
      <c r="E16045" s="33">
        <v>21546.12</v>
      </c>
      <c r="F16045" s="33">
        <v>21546.12</v>
      </c>
    </row>
    <row r="16046" spans="1:6" ht="45" x14ac:dyDescent="0.2">
      <c r="A16046" s="2">
        <v>16041</v>
      </c>
      <c r="B16046" s="13" t="s">
        <v>19936</v>
      </c>
      <c r="C16046" s="18">
        <v>41012600028</v>
      </c>
      <c r="D16046" s="2">
        <v>1</v>
      </c>
      <c r="E16046" s="33">
        <v>4100</v>
      </c>
      <c r="F16046" s="33">
        <v>4100</v>
      </c>
    </row>
    <row r="16047" spans="1:6" ht="45" x14ac:dyDescent="0.2">
      <c r="A16047" s="2">
        <v>16042</v>
      </c>
      <c r="B16047" s="13" t="s">
        <v>19936</v>
      </c>
      <c r="C16047" s="18">
        <v>41012600029</v>
      </c>
      <c r="D16047" s="2">
        <v>1</v>
      </c>
      <c r="E16047" s="33">
        <v>4100</v>
      </c>
      <c r="F16047" s="33">
        <v>4100</v>
      </c>
    </row>
    <row r="16048" spans="1:6" ht="45" x14ac:dyDescent="0.2">
      <c r="A16048" s="2">
        <v>16043</v>
      </c>
      <c r="B16048" s="13" t="s">
        <v>19936</v>
      </c>
      <c r="C16048" s="18">
        <v>41012600030</v>
      </c>
      <c r="D16048" s="2">
        <v>1</v>
      </c>
      <c r="E16048" s="33">
        <v>4100</v>
      </c>
      <c r="F16048" s="33">
        <v>4100</v>
      </c>
    </row>
    <row r="16049" spans="1:6" ht="45" x14ac:dyDescent="0.2">
      <c r="A16049" s="2">
        <v>16044</v>
      </c>
      <c r="B16049" s="13" t="s">
        <v>19936</v>
      </c>
      <c r="C16049" s="18">
        <v>41012600031</v>
      </c>
      <c r="D16049" s="2">
        <v>1</v>
      </c>
      <c r="E16049" s="33">
        <v>4100</v>
      </c>
      <c r="F16049" s="33">
        <v>4100</v>
      </c>
    </row>
    <row r="16050" spans="1:6" ht="45" x14ac:dyDescent="0.2">
      <c r="A16050" s="2">
        <v>16045</v>
      </c>
      <c r="B16050" s="13" t="s">
        <v>19936</v>
      </c>
      <c r="C16050" s="18">
        <v>41012600032</v>
      </c>
      <c r="D16050" s="2">
        <v>1</v>
      </c>
      <c r="E16050" s="33">
        <v>4100</v>
      </c>
      <c r="F16050" s="33">
        <v>4100</v>
      </c>
    </row>
    <row r="16051" spans="1:6" ht="45" x14ac:dyDescent="0.2">
      <c r="A16051" s="2">
        <v>16046</v>
      </c>
      <c r="B16051" s="13" t="s">
        <v>19936</v>
      </c>
      <c r="C16051" s="18">
        <v>41012600033</v>
      </c>
      <c r="D16051" s="2">
        <v>1</v>
      </c>
      <c r="E16051" s="33">
        <v>4100</v>
      </c>
      <c r="F16051" s="33">
        <v>4100</v>
      </c>
    </row>
    <row r="16052" spans="1:6" ht="45" x14ac:dyDescent="0.2">
      <c r="A16052" s="2">
        <v>16047</v>
      </c>
      <c r="B16052" s="13" t="s">
        <v>19936</v>
      </c>
      <c r="C16052" s="18">
        <v>41012600034</v>
      </c>
      <c r="D16052" s="2">
        <v>1</v>
      </c>
      <c r="E16052" s="33">
        <v>4100</v>
      </c>
      <c r="F16052" s="33">
        <v>4100</v>
      </c>
    </row>
    <row r="16053" spans="1:6" ht="45" x14ac:dyDescent="0.2">
      <c r="A16053" s="2">
        <v>16048</v>
      </c>
      <c r="B16053" s="13" t="s">
        <v>19936</v>
      </c>
      <c r="C16053" s="18">
        <v>41012600035</v>
      </c>
      <c r="D16053" s="2">
        <v>1</v>
      </c>
      <c r="E16053" s="33">
        <v>4100</v>
      </c>
      <c r="F16053" s="33">
        <v>4100</v>
      </c>
    </row>
    <row r="16054" spans="1:6" ht="45" x14ac:dyDescent="0.2">
      <c r="A16054" s="2">
        <v>16049</v>
      </c>
      <c r="B16054" s="13" t="s">
        <v>19936</v>
      </c>
      <c r="C16054" s="18">
        <v>41012600036</v>
      </c>
      <c r="D16054" s="2">
        <v>1</v>
      </c>
      <c r="E16054" s="33">
        <v>4100</v>
      </c>
      <c r="F16054" s="33">
        <v>4100</v>
      </c>
    </row>
    <row r="16055" spans="1:6" ht="33.75" x14ac:dyDescent="0.2">
      <c r="A16055" s="2">
        <v>16050</v>
      </c>
      <c r="B16055" s="13" t="s">
        <v>19937</v>
      </c>
      <c r="C16055" s="18">
        <v>41012400060</v>
      </c>
      <c r="D16055" s="2">
        <v>1</v>
      </c>
      <c r="E16055" s="33">
        <v>29476</v>
      </c>
      <c r="F16055" s="33">
        <v>29476</v>
      </c>
    </row>
    <row r="16056" spans="1:6" ht="33.75" x14ac:dyDescent="0.2">
      <c r="A16056" s="2">
        <v>16051</v>
      </c>
      <c r="B16056" s="13" t="s">
        <v>19937</v>
      </c>
      <c r="C16056" s="18">
        <v>41012400061</v>
      </c>
      <c r="D16056" s="2">
        <v>1</v>
      </c>
      <c r="E16056" s="33">
        <v>29476</v>
      </c>
      <c r="F16056" s="33">
        <v>29476</v>
      </c>
    </row>
    <row r="16057" spans="1:6" ht="33.75" x14ac:dyDescent="0.2">
      <c r="A16057" s="2">
        <v>16052</v>
      </c>
      <c r="B16057" s="13" t="s">
        <v>19937</v>
      </c>
      <c r="C16057" s="18">
        <v>41012400062</v>
      </c>
      <c r="D16057" s="2">
        <v>1</v>
      </c>
      <c r="E16057" s="33">
        <v>29476</v>
      </c>
      <c r="F16057" s="33">
        <v>29476</v>
      </c>
    </row>
    <row r="16058" spans="1:6" ht="33.75" x14ac:dyDescent="0.2">
      <c r="A16058" s="2">
        <v>16053</v>
      </c>
      <c r="B16058" s="13" t="s">
        <v>19937</v>
      </c>
      <c r="C16058" s="18">
        <v>41012400063</v>
      </c>
      <c r="D16058" s="2">
        <v>1</v>
      </c>
      <c r="E16058" s="33">
        <v>29476</v>
      </c>
      <c r="F16058" s="33">
        <v>29476</v>
      </c>
    </row>
    <row r="16059" spans="1:6" ht="33.75" x14ac:dyDescent="0.2">
      <c r="A16059" s="2">
        <v>16054</v>
      </c>
      <c r="B16059" s="13" t="s">
        <v>19937</v>
      </c>
      <c r="C16059" s="18">
        <v>41012400064</v>
      </c>
      <c r="D16059" s="2">
        <v>1</v>
      </c>
      <c r="E16059" s="33">
        <v>29476</v>
      </c>
      <c r="F16059" s="33">
        <v>29476</v>
      </c>
    </row>
    <row r="16060" spans="1:6" x14ac:dyDescent="0.2">
      <c r="A16060" s="2">
        <v>16055</v>
      </c>
      <c r="B16060" s="13" t="s">
        <v>19938</v>
      </c>
      <c r="C16060" s="18">
        <v>41012800004</v>
      </c>
      <c r="D16060" s="2">
        <v>1</v>
      </c>
      <c r="E16060" s="33">
        <v>98259</v>
      </c>
      <c r="F16060" s="33">
        <v>26202.400000000001</v>
      </c>
    </row>
    <row r="16061" spans="1:6" ht="22.5" x14ac:dyDescent="0.2">
      <c r="A16061" s="2">
        <v>16056</v>
      </c>
      <c r="B16061" s="13" t="s">
        <v>19939</v>
      </c>
      <c r="C16061" s="18">
        <v>41012400069</v>
      </c>
      <c r="D16061" s="2">
        <v>1</v>
      </c>
      <c r="E16061" s="33">
        <v>14302</v>
      </c>
      <c r="F16061" s="33">
        <v>14302</v>
      </c>
    </row>
    <row r="16062" spans="1:6" ht="22.5" x14ac:dyDescent="0.2">
      <c r="A16062" s="2">
        <v>16057</v>
      </c>
      <c r="B16062" s="13" t="s">
        <v>19940</v>
      </c>
      <c r="C16062" s="18">
        <v>41012400070</v>
      </c>
      <c r="D16062" s="2">
        <v>1</v>
      </c>
      <c r="E16062" s="33">
        <v>21490</v>
      </c>
      <c r="F16062" s="33">
        <v>21490</v>
      </c>
    </row>
    <row r="16063" spans="1:6" ht="22.5" x14ac:dyDescent="0.2">
      <c r="A16063" s="2">
        <v>16058</v>
      </c>
      <c r="B16063" s="13" t="s">
        <v>19940</v>
      </c>
      <c r="C16063" s="18">
        <v>41012400071</v>
      </c>
      <c r="D16063" s="2">
        <v>1</v>
      </c>
      <c r="E16063" s="33">
        <v>21490</v>
      </c>
      <c r="F16063" s="33">
        <v>21490</v>
      </c>
    </row>
    <row r="16064" spans="1:6" ht="22.5" x14ac:dyDescent="0.2">
      <c r="A16064" s="2">
        <v>16059</v>
      </c>
      <c r="B16064" s="13" t="s">
        <v>19940</v>
      </c>
      <c r="C16064" s="18">
        <v>41012400072</v>
      </c>
      <c r="D16064" s="2">
        <v>1</v>
      </c>
      <c r="E16064" s="33">
        <v>21490</v>
      </c>
      <c r="F16064" s="33">
        <v>21490</v>
      </c>
    </row>
    <row r="16065" spans="1:6" ht="22.5" x14ac:dyDescent="0.2">
      <c r="A16065" s="2">
        <v>16060</v>
      </c>
      <c r="B16065" s="13" t="s">
        <v>19941</v>
      </c>
      <c r="C16065" s="18">
        <v>41012400073</v>
      </c>
      <c r="D16065" s="2">
        <v>1</v>
      </c>
      <c r="E16065" s="33">
        <v>5530</v>
      </c>
      <c r="F16065" s="33">
        <v>5530</v>
      </c>
    </row>
    <row r="16066" spans="1:6" ht="22.5" x14ac:dyDescent="0.2">
      <c r="A16066" s="2">
        <v>16061</v>
      </c>
      <c r="B16066" s="13" t="s">
        <v>19942</v>
      </c>
      <c r="C16066" s="18">
        <v>41012400074</v>
      </c>
      <c r="D16066" s="2">
        <v>1</v>
      </c>
      <c r="E16066" s="33">
        <v>29900</v>
      </c>
      <c r="F16066" s="33">
        <v>29900</v>
      </c>
    </row>
    <row r="16067" spans="1:6" x14ac:dyDescent="0.2">
      <c r="A16067" s="2">
        <v>16062</v>
      </c>
      <c r="B16067" s="13" t="s">
        <v>4404</v>
      </c>
      <c r="C16067" s="18">
        <v>21012600004</v>
      </c>
      <c r="D16067" s="2">
        <v>1</v>
      </c>
      <c r="E16067" s="33">
        <v>6754</v>
      </c>
      <c r="F16067" s="33">
        <v>6754</v>
      </c>
    </row>
    <row r="16068" spans="1:6" ht="45" x14ac:dyDescent="0.2">
      <c r="A16068" s="2">
        <v>16063</v>
      </c>
      <c r="B16068" s="13" t="s">
        <v>19943</v>
      </c>
      <c r="C16068" s="18">
        <v>41012400065</v>
      </c>
      <c r="D16068" s="2">
        <v>1</v>
      </c>
      <c r="E16068" s="33">
        <v>111334.99</v>
      </c>
      <c r="F16068" s="33">
        <v>17230.46</v>
      </c>
    </row>
    <row r="16069" spans="1:6" ht="56.25" x14ac:dyDescent="0.2">
      <c r="A16069" s="2">
        <v>16064</v>
      </c>
      <c r="B16069" s="13" t="s">
        <v>19944</v>
      </c>
      <c r="C16069" s="18">
        <v>41012400066</v>
      </c>
      <c r="D16069" s="2">
        <v>1</v>
      </c>
      <c r="E16069" s="33">
        <v>122448.6</v>
      </c>
      <c r="F16069" s="33">
        <v>18950.36</v>
      </c>
    </row>
    <row r="16070" spans="1:6" ht="56.25" x14ac:dyDescent="0.2">
      <c r="A16070" s="2">
        <v>16065</v>
      </c>
      <c r="B16070" s="13" t="s">
        <v>19945</v>
      </c>
      <c r="C16070" s="18">
        <v>41012400067</v>
      </c>
      <c r="D16070" s="2">
        <v>1</v>
      </c>
      <c r="E16070" s="33">
        <v>122448.6</v>
      </c>
      <c r="F16070" s="33">
        <v>18950.36</v>
      </c>
    </row>
    <row r="16071" spans="1:6" ht="45" x14ac:dyDescent="0.2">
      <c r="A16071" s="2">
        <v>16066</v>
      </c>
      <c r="B16071" s="13" t="s">
        <v>19946</v>
      </c>
      <c r="C16071" s="18">
        <v>41012400068</v>
      </c>
      <c r="D16071" s="2">
        <v>1</v>
      </c>
      <c r="E16071" s="33">
        <v>19190.57</v>
      </c>
      <c r="F16071" s="33">
        <v>19190.57</v>
      </c>
    </row>
    <row r="16072" spans="1:6" ht="22.5" x14ac:dyDescent="0.2">
      <c r="A16072" s="2">
        <v>16067</v>
      </c>
      <c r="B16072" s="13" t="s">
        <v>19947</v>
      </c>
      <c r="C16072" s="18">
        <v>21013600009</v>
      </c>
      <c r="D16072" s="2">
        <v>1</v>
      </c>
      <c r="E16072" s="33">
        <v>5417.2</v>
      </c>
      <c r="F16072" s="33">
        <v>5417.2</v>
      </c>
    </row>
    <row r="16073" spans="1:6" ht="22.5" x14ac:dyDescent="0.2">
      <c r="A16073" s="2">
        <v>16068</v>
      </c>
      <c r="B16073" s="13" t="s">
        <v>19947</v>
      </c>
      <c r="C16073" s="18">
        <v>21013600010</v>
      </c>
      <c r="D16073" s="2">
        <v>1</v>
      </c>
      <c r="E16073" s="33">
        <v>5417.2</v>
      </c>
      <c r="F16073" s="33">
        <v>5417.2</v>
      </c>
    </row>
    <row r="16074" spans="1:6" ht="22.5" x14ac:dyDescent="0.2">
      <c r="A16074" s="2">
        <v>16069</v>
      </c>
      <c r="B16074" s="13" t="s">
        <v>19947</v>
      </c>
      <c r="C16074" s="18">
        <v>21013600011</v>
      </c>
      <c r="D16074" s="2">
        <v>1</v>
      </c>
      <c r="E16074" s="33">
        <v>5417.2</v>
      </c>
      <c r="F16074" s="33">
        <v>5417.2</v>
      </c>
    </row>
    <row r="16075" spans="1:6" ht="22.5" x14ac:dyDescent="0.2">
      <c r="A16075" s="2">
        <v>16070</v>
      </c>
      <c r="B16075" s="13" t="s">
        <v>19947</v>
      </c>
      <c r="C16075" s="18">
        <v>21013600012</v>
      </c>
      <c r="D16075" s="2">
        <v>1</v>
      </c>
      <c r="E16075" s="33">
        <v>5417.2</v>
      </c>
      <c r="F16075" s="33">
        <v>5417.2</v>
      </c>
    </row>
    <row r="16076" spans="1:6" ht="22.5" x14ac:dyDescent="0.2">
      <c r="A16076" s="2">
        <v>16071</v>
      </c>
      <c r="B16076" s="13" t="s">
        <v>19947</v>
      </c>
      <c r="C16076" s="18">
        <v>21013600013</v>
      </c>
      <c r="D16076" s="2">
        <v>1</v>
      </c>
      <c r="E16076" s="33">
        <v>5417.2</v>
      </c>
      <c r="F16076" s="33">
        <v>5417.2</v>
      </c>
    </row>
    <row r="16077" spans="1:6" ht="22.5" x14ac:dyDescent="0.2">
      <c r="A16077" s="2">
        <v>16072</v>
      </c>
      <c r="B16077" s="13" t="s">
        <v>19947</v>
      </c>
      <c r="C16077" s="18">
        <v>21013600006</v>
      </c>
      <c r="D16077" s="2">
        <v>1</v>
      </c>
      <c r="E16077" s="33">
        <v>5417.2</v>
      </c>
      <c r="F16077" s="33">
        <v>5417.2</v>
      </c>
    </row>
    <row r="16078" spans="1:6" ht="22.5" x14ac:dyDescent="0.2">
      <c r="A16078" s="2">
        <v>16073</v>
      </c>
      <c r="B16078" s="13" t="s">
        <v>19948</v>
      </c>
      <c r="C16078" s="18">
        <v>21013600005</v>
      </c>
      <c r="D16078" s="2">
        <v>1</v>
      </c>
      <c r="E16078" s="33">
        <v>17654.5</v>
      </c>
      <c r="F16078" s="33">
        <v>17654.5</v>
      </c>
    </row>
    <row r="16079" spans="1:6" x14ac:dyDescent="0.2">
      <c r="A16079" s="2">
        <v>16074</v>
      </c>
      <c r="B16079" s="13" t="s">
        <v>19949</v>
      </c>
      <c r="C16079" s="18">
        <v>21013600014</v>
      </c>
      <c r="D16079" s="2">
        <v>1</v>
      </c>
      <c r="E16079" s="33">
        <v>6248.85</v>
      </c>
      <c r="F16079" s="33">
        <v>6248.85</v>
      </c>
    </row>
    <row r="16080" spans="1:6" x14ac:dyDescent="0.2">
      <c r="A16080" s="2">
        <v>16075</v>
      </c>
      <c r="B16080" s="13" t="s">
        <v>19949</v>
      </c>
      <c r="C16080" s="18">
        <v>21013600004</v>
      </c>
      <c r="D16080" s="2">
        <v>1</v>
      </c>
      <c r="E16080" s="33">
        <v>6248.85</v>
      </c>
      <c r="F16080" s="33">
        <v>6248.85</v>
      </c>
    </row>
    <row r="16081" spans="1:6" ht="33.75" x14ac:dyDescent="0.2">
      <c r="A16081" s="2">
        <v>16076</v>
      </c>
      <c r="B16081" s="13" t="s">
        <v>19950</v>
      </c>
      <c r="C16081" s="18">
        <v>21013600003</v>
      </c>
      <c r="D16081" s="2">
        <v>1</v>
      </c>
      <c r="E16081" s="33">
        <v>29656</v>
      </c>
      <c r="F16081" s="33">
        <v>29656</v>
      </c>
    </row>
    <row r="16082" spans="1:6" ht="33.75" x14ac:dyDescent="0.2">
      <c r="A16082" s="2">
        <v>16077</v>
      </c>
      <c r="B16082" s="13" t="s">
        <v>19951</v>
      </c>
      <c r="C16082" s="18">
        <v>21013600008</v>
      </c>
      <c r="D16082" s="2">
        <v>1</v>
      </c>
      <c r="E16082" s="33">
        <v>42300</v>
      </c>
      <c r="F16082" s="33">
        <v>6546.41</v>
      </c>
    </row>
    <row r="16083" spans="1:6" ht="33.75" x14ac:dyDescent="0.2">
      <c r="A16083" s="2">
        <v>16078</v>
      </c>
      <c r="B16083" s="13" t="s">
        <v>19952</v>
      </c>
      <c r="C16083" s="18">
        <v>21013600007</v>
      </c>
      <c r="D16083" s="2">
        <v>1</v>
      </c>
      <c r="E16083" s="33">
        <v>46030</v>
      </c>
      <c r="F16083" s="33">
        <v>9973.2099999999991</v>
      </c>
    </row>
    <row r="16084" spans="1:6" x14ac:dyDescent="0.2">
      <c r="A16084" s="2">
        <v>16079</v>
      </c>
      <c r="B16084" s="13" t="s">
        <v>4404</v>
      </c>
      <c r="C16084" s="18">
        <v>41013600005</v>
      </c>
      <c r="D16084" s="2">
        <v>1</v>
      </c>
      <c r="E16084" s="33">
        <v>6754</v>
      </c>
      <c r="F16084" s="33">
        <v>6754</v>
      </c>
    </row>
    <row r="16085" spans="1:6" x14ac:dyDescent="0.2">
      <c r="A16085" s="2">
        <v>16080</v>
      </c>
      <c r="B16085" s="44" t="s">
        <v>9523</v>
      </c>
      <c r="C16085" s="18">
        <v>21013400004</v>
      </c>
      <c r="D16085" s="2">
        <v>1</v>
      </c>
      <c r="E16085" s="309">
        <v>7000</v>
      </c>
      <c r="F16085" s="309">
        <v>7000</v>
      </c>
    </row>
    <row r="16086" spans="1:6" x14ac:dyDescent="0.2">
      <c r="A16086" s="2">
        <v>16081</v>
      </c>
      <c r="B16086" s="44" t="s">
        <v>11969</v>
      </c>
      <c r="C16086" s="18">
        <v>21013400003</v>
      </c>
      <c r="D16086" s="2">
        <v>1</v>
      </c>
      <c r="E16086" s="309">
        <v>12590.6</v>
      </c>
      <c r="F16086" s="309">
        <v>12590.6</v>
      </c>
    </row>
    <row r="16087" spans="1:6" ht="22.5" x14ac:dyDescent="0.2">
      <c r="A16087" s="2">
        <v>16082</v>
      </c>
      <c r="B16087" s="134" t="s">
        <v>19953</v>
      </c>
      <c r="C16087" s="12">
        <v>41012600040</v>
      </c>
      <c r="D16087" s="2">
        <v>1</v>
      </c>
      <c r="E16087" s="309">
        <v>6290</v>
      </c>
      <c r="F16087" s="309">
        <v>6290</v>
      </c>
    </row>
    <row r="16088" spans="1:6" ht="22.5" x14ac:dyDescent="0.2">
      <c r="A16088" s="2">
        <v>16083</v>
      </c>
      <c r="B16088" s="134" t="s">
        <v>19954</v>
      </c>
      <c r="C16088" s="12">
        <v>41012400078</v>
      </c>
      <c r="D16088" s="2">
        <v>1</v>
      </c>
      <c r="E16088" s="309">
        <v>83544</v>
      </c>
      <c r="F16088" s="309">
        <v>696.2</v>
      </c>
    </row>
    <row r="16089" spans="1:6" ht="22.5" x14ac:dyDescent="0.2">
      <c r="A16089" s="2">
        <v>16084</v>
      </c>
      <c r="B16089" s="134" t="s">
        <v>19955</v>
      </c>
      <c r="C16089" s="12">
        <v>21013600015</v>
      </c>
      <c r="D16089" s="2">
        <v>1</v>
      </c>
      <c r="E16089" s="309">
        <v>8500</v>
      </c>
      <c r="F16089" s="309">
        <v>8500</v>
      </c>
    </row>
    <row r="16090" spans="1:6" x14ac:dyDescent="0.2">
      <c r="A16090" s="2">
        <v>16085</v>
      </c>
      <c r="B16090" s="134" t="s">
        <v>19956</v>
      </c>
      <c r="C16090" s="12">
        <v>41012400077</v>
      </c>
      <c r="D16090" s="2">
        <v>1</v>
      </c>
      <c r="E16090" s="309">
        <v>13644</v>
      </c>
      <c r="F16090" s="309">
        <v>13644</v>
      </c>
    </row>
    <row r="16091" spans="1:6" ht="22.5" x14ac:dyDescent="0.2">
      <c r="A16091" s="2">
        <v>16086</v>
      </c>
      <c r="B16091" s="134" t="s">
        <v>19957</v>
      </c>
      <c r="C16091" s="12">
        <v>41012800005</v>
      </c>
      <c r="D16091" s="2">
        <v>1</v>
      </c>
      <c r="E16091" s="309">
        <v>27350</v>
      </c>
      <c r="F16091" s="309">
        <v>27350</v>
      </c>
    </row>
    <row r="16092" spans="1:6" ht="22.5" x14ac:dyDescent="0.2">
      <c r="A16092" s="2">
        <v>16087</v>
      </c>
      <c r="B16092" s="134" t="s">
        <v>19957</v>
      </c>
      <c r="C16092" s="12">
        <v>41012800006</v>
      </c>
      <c r="D16092" s="2">
        <v>1</v>
      </c>
      <c r="E16092" s="309">
        <v>17320</v>
      </c>
      <c r="F16092" s="309">
        <v>17320</v>
      </c>
    </row>
    <row r="16093" spans="1:6" ht="22.5" x14ac:dyDescent="0.2">
      <c r="A16093" s="2">
        <v>16088</v>
      </c>
      <c r="B16093" s="134" t="s">
        <v>19957</v>
      </c>
      <c r="C16093" s="12">
        <v>41012800006</v>
      </c>
      <c r="D16093" s="2">
        <v>1</v>
      </c>
      <c r="E16093" s="309">
        <v>17320</v>
      </c>
      <c r="F16093" s="309">
        <v>17320</v>
      </c>
    </row>
    <row r="16094" spans="1:6" ht="33.75" x14ac:dyDescent="0.2">
      <c r="A16094" s="2">
        <v>16089</v>
      </c>
      <c r="B16094" s="134" t="s">
        <v>19958</v>
      </c>
      <c r="C16094" s="12">
        <v>21013600016</v>
      </c>
      <c r="D16094" s="2">
        <v>1</v>
      </c>
      <c r="E16094" s="309">
        <v>70920</v>
      </c>
      <c r="F16094" s="309">
        <v>0</v>
      </c>
    </row>
    <row r="16095" spans="1:6" x14ac:dyDescent="0.2">
      <c r="A16095" s="2">
        <v>16090</v>
      </c>
      <c r="B16095" s="134" t="s">
        <v>19959</v>
      </c>
      <c r="C16095" s="12">
        <v>21013400006</v>
      </c>
      <c r="D16095" s="2">
        <v>1</v>
      </c>
      <c r="E16095" s="309">
        <v>3590</v>
      </c>
      <c r="F16095" s="309">
        <v>3590</v>
      </c>
    </row>
    <row r="16096" spans="1:6" x14ac:dyDescent="0.2">
      <c r="A16096" s="2">
        <v>16091</v>
      </c>
      <c r="B16096" s="134" t="s">
        <v>19960</v>
      </c>
      <c r="C16096" s="12">
        <v>21013400005</v>
      </c>
      <c r="D16096" s="2">
        <v>1</v>
      </c>
      <c r="E16096" s="309">
        <v>6490</v>
      </c>
      <c r="F16096" s="309">
        <v>6490</v>
      </c>
    </row>
    <row r="16097" spans="1:6" ht="22.5" x14ac:dyDescent="0.2">
      <c r="A16097" s="2">
        <v>16092</v>
      </c>
      <c r="B16097" s="134" t="s">
        <v>3896</v>
      </c>
      <c r="C16097" s="12">
        <v>21013400008</v>
      </c>
      <c r="D16097" s="2">
        <v>1</v>
      </c>
      <c r="E16097" s="309">
        <v>10990</v>
      </c>
      <c r="F16097" s="309">
        <v>10990</v>
      </c>
    </row>
    <row r="16098" spans="1:6" x14ac:dyDescent="0.2">
      <c r="A16098" s="2">
        <v>16093</v>
      </c>
      <c r="B16098" s="134" t="s">
        <v>19961</v>
      </c>
      <c r="C16098" s="12">
        <v>21013400007</v>
      </c>
      <c r="D16098" s="2">
        <v>1</v>
      </c>
      <c r="E16098" s="309">
        <v>7190</v>
      </c>
      <c r="F16098" s="309">
        <v>7190</v>
      </c>
    </row>
    <row r="16099" spans="1:6" x14ac:dyDescent="0.2">
      <c r="A16099" s="2">
        <v>16094</v>
      </c>
      <c r="B16099" s="134" t="s">
        <v>3628</v>
      </c>
      <c r="C16099" s="12">
        <v>21013600018</v>
      </c>
      <c r="D16099" s="2">
        <v>1</v>
      </c>
      <c r="E16099" s="309">
        <v>6800</v>
      </c>
      <c r="F16099" s="309">
        <v>6800</v>
      </c>
    </row>
    <row r="16100" spans="1:6" x14ac:dyDescent="0.2">
      <c r="A16100" s="2">
        <v>16095</v>
      </c>
      <c r="B16100" s="134" t="s">
        <v>4074</v>
      </c>
      <c r="C16100" s="12">
        <v>21013600017</v>
      </c>
      <c r="D16100" s="2">
        <v>1</v>
      </c>
      <c r="E16100" s="309">
        <v>14600</v>
      </c>
      <c r="F16100" s="309">
        <v>14600</v>
      </c>
    </row>
    <row r="16101" spans="1:6" x14ac:dyDescent="0.2">
      <c r="A16101" s="2">
        <v>16096</v>
      </c>
      <c r="B16101" s="190" t="s">
        <v>20395</v>
      </c>
      <c r="C16101" s="12" t="s">
        <v>20489</v>
      </c>
      <c r="D16101" s="2">
        <v>1</v>
      </c>
      <c r="E16101" s="132">
        <v>3500</v>
      </c>
      <c r="F16101" s="193">
        <v>3500</v>
      </c>
    </row>
    <row r="16102" spans="1:6" ht="22.5" x14ac:dyDescent="0.2">
      <c r="A16102" s="2">
        <v>16097</v>
      </c>
      <c r="B16102" s="190" t="s">
        <v>20396</v>
      </c>
      <c r="C16102" s="12" t="s">
        <v>20490</v>
      </c>
      <c r="D16102" s="2">
        <v>1</v>
      </c>
      <c r="E16102" s="132">
        <v>4000</v>
      </c>
      <c r="F16102" s="193">
        <v>4000</v>
      </c>
    </row>
    <row r="16103" spans="1:6" ht="22.5" x14ac:dyDescent="0.2">
      <c r="A16103" s="2">
        <v>16098</v>
      </c>
      <c r="B16103" s="190" t="s">
        <v>20397</v>
      </c>
      <c r="C16103" s="74" t="s">
        <v>20491</v>
      </c>
      <c r="D16103" s="2">
        <v>1</v>
      </c>
      <c r="E16103" s="132">
        <v>6690</v>
      </c>
      <c r="F16103" s="193">
        <v>6690</v>
      </c>
    </row>
    <row r="16104" spans="1:6" ht="22.5" x14ac:dyDescent="0.2">
      <c r="A16104" s="2">
        <v>16099</v>
      </c>
      <c r="B16104" s="190" t="s">
        <v>20398</v>
      </c>
      <c r="C16104" s="74" t="s">
        <v>20492</v>
      </c>
      <c r="D16104" s="2">
        <v>1</v>
      </c>
      <c r="E16104" s="132">
        <v>5000</v>
      </c>
      <c r="F16104" s="193">
        <v>5000</v>
      </c>
    </row>
    <row r="16105" spans="1:6" ht="22.5" x14ac:dyDescent="0.2">
      <c r="A16105" s="2">
        <v>16100</v>
      </c>
      <c r="B16105" s="190" t="s">
        <v>20399</v>
      </c>
      <c r="C16105" s="12" t="s">
        <v>20493</v>
      </c>
      <c r="D16105" s="2">
        <v>1</v>
      </c>
      <c r="E16105" s="132">
        <v>3087.11</v>
      </c>
      <c r="F16105" s="193">
        <v>3087.11</v>
      </c>
    </row>
    <row r="16106" spans="1:6" ht="22.5" x14ac:dyDescent="0.2">
      <c r="A16106" s="2">
        <v>16101</v>
      </c>
      <c r="B16106" s="190" t="s">
        <v>20400</v>
      </c>
      <c r="C16106" s="12" t="s">
        <v>20494</v>
      </c>
      <c r="D16106" s="2">
        <v>1</v>
      </c>
      <c r="E16106" s="132">
        <v>3048</v>
      </c>
      <c r="F16106" s="193">
        <v>3048</v>
      </c>
    </row>
    <row r="16107" spans="1:6" x14ac:dyDescent="0.2">
      <c r="A16107" s="2">
        <v>16102</v>
      </c>
      <c r="B16107" s="190" t="s">
        <v>4568</v>
      </c>
      <c r="C16107" s="12" t="s">
        <v>20495</v>
      </c>
      <c r="D16107" s="2">
        <v>1</v>
      </c>
      <c r="E16107" s="132">
        <v>5827.5</v>
      </c>
      <c r="F16107" s="193">
        <v>5827.5</v>
      </c>
    </row>
    <row r="16108" spans="1:6" x14ac:dyDescent="0.2">
      <c r="A16108" s="2">
        <v>16103</v>
      </c>
      <c r="B16108" s="190" t="s">
        <v>20401</v>
      </c>
      <c r="C16108" s="12" t="s">
        <v>20496</v>
      </c>
      <c r="D16108" s="2">
        <v>1</v>
      </c>
      <c r="E16108" s="132">
        <v>15000</v>
      </c>
      <c r="F16108" s="193">
        <v>15000</v>
      </c>
    </row>
    <row r="16109" spans="1:6" x14ac:dyDescent="0.2">
      <c r="A16109" s="2">
        <v>16104</v>
      </c>
      <c r="B16109" s="190" t="s">
        <v>20402</v>
      </c>
      <c r="C16109" s="27">
        <v>210124040805</v>
      </c>
      <c r="D16109" s="2">
        <v>1</v>
      </c>
      <c r="E16109" s="132">
        <v>3826.8</v>
      </c>
      <c r="F16109" s="193">
        <v>3826.8</v>
      </c>
    </row>
    <row r="16110" spans="1:6" x14ac:dyDescent="0.2">
      <c r="A16110" s="2">
        <v>16105</v>
      </c>
      <c r="B16110" s="190" t="s">
        <v>20402</v>
      </c>
      <c r="C16110" s="27">
        <v>210124040806</v>
      </c>
      <c r="D16110" s="2">
        <v>1</v>
      </c>
      <c r="E16110" s="132">
        <v>3826.8</v>
      </c>
      <c r="F16110" s="193">
        <v>3826.8</v>
      </c>
    </row>
    <row r="16111" spans="1:6" ht="45" x14ac:dyDescent="0.2">
      <c r="A16111" s="2">
        <v>16106</v>
      </c>
      <c r="B16111" s="190" t="s">
        <v>20403</v>
      </c>
      <c r="C16111" s="12" t="s">
        <v>20497</v>
      </c>
      <c r="D16111" s="2">
        <v>1</v>
      </c>
      <c r="E16111" s="191">
        <v>23540</v>
      </c>
      <c r="F16111" s="193">
        <v>23540</v>
      </c>
    </row>
    <row r="16112" spans="1:6" ht="45" x14ac:dyDescent="0.2">
      <c r="A16112" s="2">
        <v>16107</v>
      </c>
      <c r="B16112" s="190" t="s">
        <v>20403</v>
      </c>
      <c r="C16112" s="12" t="s">
        <v>20498</v>
      </c>
      <c r="D16112" s="2">
        <v>1</v>
      </c>
      <c r="E16112" s="191">
        <v>23540</v>
      </c>
      <c r="F16112" s="193">
        <v>23540</v>
      </c>
    </row>
    <row r="16113" spans="1:6" ht="22.5" x14ac:dyDescent="0.2">
      <c r="A16113" s="2">
        <v>16108</v>
      </c>
      <c r="B16113" s="190" t="s">
        <v>16581</v>
      </c>
      <c r="C16113" s="61" t="s">
        <v>20499</v>
      </c>
      <c r="D16113" s="2">
        <v>1</v>
      </c>
      <c r="E16113" s="191">
        <v>6300</v>
      </c>
      <c r="F16113" s="193">
        <v>6300</v>
      </c>
    </row>
    <row r="16114" spans="1:6" ht="33.75" x14ac:dyDescent="0.2">
      <c r="A16114" s="2">
        <v>16109</v>
      </c>
      <c r="B16114" s="190" t="s">
        <v>20404</v>
      </c>
      <c r="C16114" s="12" t="s">
        <v>20500</v>
      </c>
      <c r="D16114" s="2">
        <v>1</v>
      </c>
      <c r="E16114" s="132">
        <v>36700</v>
      </c>
      <c r="F16114" s="193">
        <v>36700</v>
      </c>
    </row>
    <row r="16115" spans="1:6" ht="33.75" x14ac:dyDescent="0.2">
      <c r="A16115" s="2">
        <v>16110</v>
      </c>
      <c r="B16115" s="190" t="s">
        <v>20404</v>
      </c>
      <c r="C16115" s="12" t="s">
        <v>20501</v>
      </c>
      <c r="D16115" s="2">
        <v>1</v>
      </c>
      <c r="E16115" s="132">
        <v>36700</v>
      </c>
      <c r="F16115" s="193">
        <v>36700</v>
      </c>
    </row>
    <row r="16116" spans="1:6" ht="33.75" x14ac:dyDescent="0.2">
      <c r="A16116" s="2">
        <v>16111</v>
      </c>
      <c r="B16116" s="190" t="s">
        <v>20404</v>
      </c>
      <c r="C16116" s="12" t="s">
        <v>20502</v>
      </c>
      <c r="D16116" s="2">
        <v>1</v>
      </c>
      <c r="E16116" s="132">
        <v>36700</v>
      </c>
      <c r="F16116" s="193">
        <v>36700</v>
      </c>
    </row>
    <row r="16117" spans="1:6" ht="33.75" x14ac:dyDescent="0.2">
      <c r="A16117" s="2">
        <v>16112</v>
      </c>
      <c r="B16117" s="190" t="s">
        <v>20404</v>
      </c>
      <c r="C16117" s="12" t="s">
        <v>20503</v>
      </c>
      <c r="D16117" s="2">
        <v>1</v>
      </c>
      <c r="E16117" s="132">
        <v>36700</v>
      </c>
      <c r="F16117" s="193">
        <v>36700</v>
      </c>
    </row>
    <row r="16118" spans="1:6" ht="33.75" x14ac:dyDescent="0.2">
      <c r="A16118" s="2">
        <v>16113</v>
      </c>
      <c r="B16118" s="190" t="s">
        <v>20405</v>
      </c>
      <c r="C16118" s="12" t="s">
        <v>20504</v>
      </c>
      <c r="D16118" s="2">
        <v>1</v>
      </c>
      <c r="E16118" s="132">
        <v>36700</v>
      </c>
      <c r="F16118" s="193">
        <v>36700</v>
      </c>
    </row>
    <row r="16119" spans="1:6" x14ac:dyDescent="0.2">
      <c r="A16119" s="2">
        <v>16114</v>
      </c>
      <c r="B16119" s="190" t="s">
        <v>4587</v>
      </c>
      <c r="C16119" s="12" t="s">
        <v>20505</v>
      </c>
      <c r="D16119" s="2">
        <v>1</v>
      </c>
      <c r="E16119" s="132">
        <v>17000</v>
      </c>
      <c r="F16119" s="193">
        <v>17000</v>
      </c>
    </row>
    <row r="16120" spans="1:6" x14ac:dyDescent="0.2">
      <c r="A16120" s="2">
        <v>16115</v>
      </c>
      <c r="B16120" s="190" t="s">
        <v>4594</v>
      </c>
      <c r="C16120" s="12" t="s">
        <v>20506</v>
      </c>
      <c r="D16120" s="2">
        <v>1</v>
      </c>
      <c r="E16120" s="132">
        <v>3300</v>
      </c>
      <c r="F16120" s="193">
        <v>3300</v>
      </c>
    </row>
    <row r="16121" spans="1:6" ht="22.5" x14ac:dyDescent="0.2">
      <c r="A16121" s="2">
        <v>16116</v>
      </c>
      <c r="B16121" s="190" t="s">
        <v>20406</v>
      </c>
      <c r="C16121" s="12" t="s">
        <v>20507</v>
      </c>
      <c r="D16121" s="2">
        <v>1</v>
      </c>
      <c r="E16121" s="132">
        <v>26180</v>
      </c>
      <c r="F16121" s="193">
        <v>26180</v>
      </c>
    </row>
    <row r="16122" spans="1:6" x14ac:dyDescent="0.2">
      <c r="A16122" s="2">
        <v>16117</v>
      </c>
      <c r="B16122" s="190" t="s">
        <v>14722</v>
      </c>
      <c r="C16122" s="12" t="s">
        <v>20508</v>
      </c>
      <c r="D16122" s="2">
        <v>1</v>
      </c>
      <c r="E16122" s="132">
        <v>4173</v>
      </c>
      <c r="F16122" s="193">
        <v>4173</v>
      </c>
    </row>
    <row r="16123" spans="1:6" x14ac:dyDescent="0.2">
      <c r="A16123" s="2">
        <v>16118</v>
      </c>
      <c r="B16123" s="190" t="s">
        <v>12520</v>
      </c>
      <c r="C16123" s="61" t="s">
        <v>20509</v>
      </c>
      <c r="D16123" s="2">
        <v>1</v>
      </c>
      <c r="E16123" s="132">
        <v>5200</v>
      </c>
      <c r="F16123" s="132">
        <v>5200</v>
      </c>
    </row>
    <row r="16124" spans="1:6" x14ac:dyDescent="0.2">
      <c r="A16124" s="2">
        <v>16119</v>
      </c>
      <c r="B16124" s="190" t="s">
        <v>12520</v>
      </c>
      <c r="C16124" s="61" t="s">
        <v>20510</v>
      </c>
      <c r="D16124" s="2">
        <v>1</v>
      </c>
      <c r="E16124" s="132">
        <v>5200</v>
      </c>
      <c r="F16124" s="132">
        <v>5200</v>
      </c>
    </row>
    <row r="16125" spans="1:6" x14ac:dyDescent="0.2">
      <c r="A16125" s="2">
        <v>16120</v>
      </c>
      <c r="B16125" s="190" t="s">
        <v>12520</v>
      </c>
      <c r="C16125" s="61" t="s">
        <v>20511</v>
      </c>
      <c r="D16125" s="2">
        <v>1</v>
      </c>
      <c r="E16125" s="132">
        <v>5200</v>
      </c>
      <c r="F16125" s="132">
        <v>5200</v>
      </c>
    </row>
    <row r="16126" spans="1:6" x14ac:dyDescent="0.2">
      <c r="A16126" s="2">
        <v>16121</v>
      </c>
      <c r="B16126" s="190" t="s">
        <v>12520</v>
      </c>
      <c r="C16126" s="61" t="s">
        <v>20512</v>
      </c>
      <c r="D16126" s="2">
        <v>1</v>
      </c>
      <c r="E16126" s="132">
        <v>5200</v>
      </c>
      <c r="F16126" s="132">
        <v>5200</v>
      </c>
    </row>
    <row r="16127" spans="1:6" x14ac:dyDescent="0.2">
      <c r="A16127" s="2">
        <v>16122</v>
      </c>
      <c r="B16127" s="190" t="s">
        <v>12520</v>
      </c>
      <c r="C16127" s="12">
        <v>0.41012603078799997</v>
      </c>
      <c r="D16127" s="2">
        <v>1</v>
      </c>
      <c r="E16127" s="132">
        <v>6200</v>
      </c>
      <c r="F16127" s="193">
        <v>6200</v>
      </c>
    </row>
    <row r="16128" spans="1:6" x14ac:dyDescent="0.2">
      <c r="A16128" s="2">
        <v>16123</v>
      </c>
      <c r="B16128" s="190" t="s">
        <v>14704</v>
      </c>
      <c r="C16128" s="12" t="s">
        <v>9973</v>
      </c>
      <c r="D16128" s="2">
        <v>1</v>
      </c>
      <c r="E16128" s="132">
        <v>7500</v>
      </c>
      <c r="F16128" s="193">
        <v>7500</v>
      </c>
    </row>
    <row r="16129" spans="1:6" x14ac:dyDescent="0.2">
      <c r="A16129" s="2">
        <v>16124</v>
      </c>
      <c r="B16129" s="190" t="s">
        <v>14704</v>
      </c>
      <c r="C16129" s="12" t="s">
        <v>20513</v>
      </c>
      <c r="D16129" s="2">
        <v>1</v>
      </c>
      <c r="E16129" s="132">
        <v>3690</v>
      </c>
      <c r="F16129" s="193">
        <v>3690</v>
      </c>
    </row>
    <row r="16130" spans="1:6" x14ac:dyDescent="0.2">
      <c r="A16130" s="2">
        <v>16125</v>
      </c>
      <c r="B16130" s="190" t="s">
        <v>20407</v>
      </c>
      <c r="C16130" s="12" t="s">
        <v>20514</v>
      </c>
      <c r="D16130" s="2">
        <v>1</v>
      </c>
      <c r="E16130" s="132">
        <v>25500</v>
      </c>
      <c r="F16130" s="193">
        <v>25500</v>
      </c>
    </row>
    <row r="16131" spans="1:6" ht="22.5" x14ac:dyDescent="0.2">
      <c r="A16131" s="2">
        <v>16126</v>
      </c>
      <c r="B16131" s="190" t="s">
        <v>20408</v>
      </c>
      <c r="C16131" s="12" t="s">
        <v>20515</v>
      </c>
      <c r="D16131" s="2">
        <v>1</v>
      </c>
      <c r="E16131" s="132">
        <v>32000</v>
      </c>
      <c r="F16131" s="193">
        <v>32000</v>
      </c>
    </row>
    <row r="16132" spans="1:6" ht="33.75" x14ac:dyDescent="0.2">
      <c r="A16132" s="2">
        <v>16127</v>
      </c>
      <c r="B16132" s="190" t="s">
        <v>3956</v>
      </c>
      <c r="C16132" s="12" t="s">
        <v>20516</v>
      </c>
      <c r="D16132" s="2">
        <v>1</v>
      </c>
      <c r="E16132" s="132">
        <v>9000</v>
      </c>
      <c r="F16132" s="193">
        <v>9000</v>
      </c>
    </row>
    <row r="16133" spans="1:6" ht="22.5" x14ac:dyDescent="0.2">
      <c r="A16133" s="2">
        <v>16128</v>
      </c>
      <c r="B16133" s="310" t="s">
        <v>20409</v>
      </c>
      <c r="C16133" s="105">
        <v>410126020787</v>
      </c>
      <c r="D16133" s="2">
        <v>1</v>
      </c>
      <c r="E16133" s="311">
        <v>42430</v>
      </c>
      <c r="F16133" s="309">
        <v>42430</v>
      </c>
    </row>
    <row r="16134" spans="1:6" ht="22.5" x14ac:dyDescent="0.2">
      <c r="A16134" s="2">
        <v>16129</v>
      </c>
      <c r="B16134" s="190" t="s">
        <v>20410</v>
      </c>
      <c r="C16134" s="12" t="s">
        <v>6181</v>
      </c>
      <c r="D16134" s="2">
        <v>1</v>
      </c>
      <c r="E16134" s="132">
        <v>196782.42</v>
      </c>
      <c r="F16134" s="193">
        <v>196782.42</v>
      </c>
    </row>
    <row r="16135" spans="1:6" x14ac:dyDescent="0.2">
      <c r="A16135" s="2">
        <v>16130</v>
      </c>
      <c r="B16135" s="190" t="s">
        <v>5371</v>
      </c>
      <c r="C16135" s="12" t="s">
        <v>20517</v>
      </c>
      <c r="D16135" s="2">
        <v>1</v>
      </c>
      <c r="E16135" s="132">
        <v>8476.2000000000007</v>
      </c>
      <c r="F16135" s="193">
        <v>8476.2000000000007</v>
      </c>
    </row>
    <row r="16136" spans="1:6" ht="22.5" x14ac:dyDescent="0.2">
      <c r="A16136" s="2">
        <v>16131</v>
      </c>
      <c r="B16136" s="190" t="s">
        <v>20411</v>
      </c>
      <c r="C16136" s="12" t="s">
        <v>20518</v>
      </c>
      <c r="D16136" s="2">
        <v>1</v>
      </c>
      <c r="E16136" s="132">
        <v>3009</v>
      </c>
      <c r="F16136" s="193">
        <v>3009</v>
      </c>
    </row>
    <row r="16137" spans="1:6" ht="33.75" x14ac:dyDescent="0.2">
      <c r="A16137" s="2">
        <v>16132</v>
      </c>
      <c r="B16137" s="190" t="s">
        <v>20412</v>
      </c>
      <c r="C16137" s="12" t="s">
        <v>20519</v>
      </c>
      <c r="D16137" s="2">
        <v>1</v>
      </c>
      <c r="E16137" s="132">
        <v>9000</v>
      </c>
      <c r="F16137" s="193">
        <v>9000</v>
      </c>
    </row>
    <row r="16138" spans="1:6" ht="33.75" x14ac:dyDescent="0.2">
      <c r="A16138" s="2">
        <v>16133</v>
      </c>
      <c r="B16138" s="190" t="s">
        <v>20413</v>
      </c>
      <c r="C16138" s="12" t="s">
        <v>9202</v>
      </c>
      <c r="D16138" s="2">
        <v>1</v>
      </c>
      <c r="E16138" s="132">
        <v>4680</v>
      </c>
      <c r="F16138" s="193">
        <v>4680</v>
      </c>
    </row>
    <row r="16139" spans="1:6" x14ac:dyDescent="0.2">
      <c r="A16139" s="2">
        <v>16134</v>
      </c>
      <c r="B16139" s="190" t="s">
        <v>6628</v>
      </c>
      <c r="C16139" s="12" t="s">
        <v>20520</v>
      </c>
      <c r="D16139" s="2">
        <v>1</v>
      </c>
      <c r="E16139" s="132">
        <v>4600</v>
      </c>
      <c r="F16139" s="193">
        <v>4600</v>
      </c>
    </row>
    <row r="16140" spans="1:6" ht="22.5" x14ac:dyDescent="0.2">
      <c r="A16140" s="2">
        <v>16135</v>
      </c>
      <c r="B16140" s="190" t="s">
        <v>6628</v>
      </c>
      <c r="C16140" s="61" t="s">
        <v>20521</v>
      </c>
      <c r="D16140" s="2">
        <v>1</v>
      </c>
      <c r="E16140" s="132">
        <v>4077.5</v>
      </c>
      <c r="F16140" s="193">
        <v>4077.5</v>
      </c>
    </row>
    <row r="16141" spans="1:6" ht="22.5" x14ac:dyDescent="0.2">
      <c r="A16141" s="2">
        <v>16136</v>
      </c>
      <c r="B16141" s="190" t="s">
        <v>6628</v>
      </c>
      <c r="C16141" s="61" t="s">
        <v>20522</v>
      </c>
      <c r="D16141" s="2">
        <v>1</v>
      </c>
      <c r="E16141" s="132">
        <v>4077.5</v>
      </c>
      <c r="F16141" s="193">
        <v>4077.5</v>
      </c>
    </row>
    <row r="16142" spans="1:6" x14ac:dyDescent="0.2">
      <c r="A16142" s="2">
        <v>16137</v>
      </c>
      <c r="B16142" s="190" t="s">
        <v>20414</v>
      </c>
      <c r="C16142" s="61" t="s">
        <v>20523</v>
      </c>
      <c r="D16142" s="2">
        <v>1</v>
      </c>
      <c r="E16142" s="132">
        <v>4500</v>
      </c>
      <c r="F16142" s="193">
        <v>4500</v>
      </c>
    </row>
    <row r="16143" spans="1:6" x14ac:dyDescent="0.2">
      <c r="A16143" s="2">
        <v>16138</v>
      </c>
      <c r="B16143" s="190" t="s">
        <v>20414</v>
      </c>
      <c r="C16143" s="61" t="s">
        <v>20524</v>
      </c>
      <c r="D16143" s="2">
        <v>1</v>
      </c>
      <c r="E16143" s="132">
        <v>4500</v>
      </c>
      <c r="F16143" s="193">
        <v>4500</v>
      </c>
    </row>
    <row r="16144" spans="1:6" x14ac:dyDescent="0.2">
      <c r="A16144" s="2">
        <v>16139</v>
      </c>
      <c r="B16144" s="190" t="s">
        <v>20414</v>
      </c>
      <c r="C16144" s="61" t="s">
        <v>6395</v>
      </c>
      <c r="D16144" s="2">
        <v>1</v>
      </c>
      <c r="E16144" s="132">
        <v>4500</v>
      </c>
      <c r="F16144" s="193">
        <v>4500</v>
      </c>
    </row>
    <row r="16145" spans="1:6" x14ac:dyDescent="0.2">
      <c r="A16145" s="2">
        <v>16140</v>
      </c>
      <c r="B16145" s="190" t="s">
        <v>20415</v>
      </c>
      <c r="C16145" s="12">
        <v>110106</v>
      </c>
      <c r="D16145" s="2">
        <v>1</v>
      </c>
      <c r="E16145" s="132">
        <v>7140</v>
      </c>
      <c r="F16145" s="193">
        <v>7140</v>
      </c>
    </row>
    <row r="16146" spans="1:6" x14ac:dyDescent="0.2">
      <c r="A16146" s="2">
        <v>16141</v>
      </c>
      <c r="B16146" s="190" t="s">
        <v>20416</v>
      </c>
      <c r="C16146" s="12" t="s">
        <v>6374</v>
      </c>
      <c r="D16146" s="2">
        <v>1</v>
      </c>
      <c r="E16146" s="132">
        <v>16065</v>
      </c>
      <c r="F16146" s="193">
        <v>16065</v>
      </c>
    </row>
    <row r="16147" spans="1:6" x14ac:dyDescent="0.2">
      <c r="A16147" s="2">
        <v>16142</v>
      </c>
      <c r="B16147" s="190" t="s">
        <v>20417</v>
      </c>
      <c r="C16147" s="12" t="s">
        <v>20525</v>
      </c>
      <c r="D16147" s="2">
        <v>1</v>
      </c>
      <c r="E16147" s="132">
        <v>13405</v>
      </c>
      <c r="F16147" s="193">
        <v>13405</v>
      </c>
    </row>
    <row r="16148" spans="1:6" x14ac:dyDescent="0.2">
      <c r="A16148" s="2">
        <v>16143</v>
      </c>
      <c r="B16148" s="190" t="s">
        <v>5154</v>
      </c>
      <c r="C16148" s="12"/>
      <c r="D16148" s="2">
        <v>1</v>
      </c>
      <c r="E16148" s="132">
        <v>1566</v>
      </c>
      <c r="F16148" s="193">
        <v>1566</v>
      </c>
    </row>
    <row r="16149" spans="1:6" ht="22.5" x14ac:dyDescent="0.2">
      <c r="A16149" s="2">
        <v>16144</v>
      </c>
      <c r="B16149" s="190" t="s">
        <v>20418</v>
      </c>
      <c r="C16149" s="12" t="s">
        <v>20526</v>
      </c>
      <c r="D16149" s="2">
        <v>1</v>
      </c>
      <c r="E16149" s="132">
        <v>3001</v>
      </c>
      <c r="F16149" s="193">
        <v>3001</v>
      </c>
    </row>
    <row r="16150" spans="1:6" x14ac:dyDescent="0.2">
      <c r="A16150" s="2">
        <v>16145</v>
      </c>
      <c r="B16150" s="190" t="s">
        <v>6661</v>
      </c>
      <c r="C16150" s="12">
        <v>0.41012603078900001</v>
      </c>
      <c r="D16150" s="2">
        <v>1</v>
      </c>
      <c r="E16150" s="132">
        <v>8700</v>
      </c>
      <c r="F16150" s="193">
        <v>8700</v>
      </c>
    </row>
    <row r="16151" spans="1:6" ht="22.5" x14ac:dyDescent="0.2">
      <c r="A16151" s="2">
        <v>16146</v>
      </c>
      <c r="B16151" s="190" t="s">
        <v>20419</v>
      </c>
      <c r="C16151" s="12" t="s">
        <v>20527</v>
      </c>
      <c r="D16151" s="2">
        <v>1</v>
      </c>
      <c r="E16151" s="132">
        <v>9000</v>
      </c>
      <c r="F16151" s="193">
        <v>9000</v>
      </c>
    </row>
    <row r="16152" spans="1:6" ht="45" x14ac:dyDescent="0.2">
      <c r="A16152" s="2">
        <v>16147</v>
      </c>
      <c r="B16152" s="190" t="s">
        <v>20420</v>
      </c>
      <c r="C16152" s="12" t="s">
        <v>20528</v>
      </c>
      <c r="D16152" s="2">
        <v>1</v>
      </c>
      <c r="E16152" s="132">
        <v>78600</v>
      </c>
      <c r="F16152" s="193">
        <v>78600</v>
      </c>
    </row>
    <row r="16153" spans="1:6" ht="45" x14ac:dyDescent="0.2">
      <c r="A16153" s="2">
        <v>16148</v>
      </c>
      <c r="B16153" s="190" t="s">
        <v>20421</v>
      </c>
      <c r="C16153" s="12" t="s">
        <v>20529</v>
      </c>
      <c r="D16153" s="2">
        <v>1</v>
      </c>
      <c r="E16153" s="132">
        <v>78600</v>
      </c>
      <c r="F16153" s="193">
        <v>78600</v>
      </c>
    </row>
    <row r="16154" spans="1:6" ht="22.5" x14ac:dyDescent="0.2">
      <c r="A16154" s="2">
        <v>16149</v>
      </c>
      <c r="B16154" s="190" t="s">
        <v>20422</v>
      </c>
      <c r="C16154" s="12" t="s">
        <v>20530</v>
      </c>
      <c r="D16154" s="2">
        <v>1</v>
      </c>
      <c r="E16154" s="132">
        <v>5926.5</v>
      </c>
      <c r="F16154" s="193">
        <v>5926.5</v>
      </c>
    </row>
    <row r="16155" spans="1:6" x14ac:dyDescent="0.2">
      <c r="A16155" s="2">
        <v>16150</v>
      </c>
      <c r="B16155" s="190" t="s">
        <v>20423</v>
      </c>
      <c r="C16155" s="12" t="s">
        <v>20531</v>
      </c>
      <c r="D16155" s="2">
        <v>1</v>
      </c>
      <c r="E16155" s="132">
        <v>8250</v>
      </c>
      <c r="F16155" s="193">
        <v>8250</v>
      </c>
    </row>
    <row r="16156" spans="1:6" x14ac:dyDescent="0.2">
      <c r="A16156" s="2">
        <v>16151</v>
      </c>
      <c r="B16156" s="190" t="s">
        <v>20423</v>
      </c>
      <c r="C16156" s="74" t="s">
        <v>20532</v>
      </c>
      <c r="D16156" s="2">
        <v>1</v>
      </c>
      <c r="E16156" s="132">
        <v>10500</v>
      </c>
      <c r="F16156" s="193">
        <v>10500</v>
      </c>
    </row>
    <row r="16157" spans="1:6" ht="22.5" x14ac:dyDescent="0.2">
      <c r="A16157" s="2">
        <v>16152</v>
      </c>
      <c r="B16157" s="190" t="s">
        <v>20424</v>
      </c>
      <c r="C16157" s="12" t="s">
        <v>20533</v>
      </c>
      <c r="D16157" s="2">
        <v>1</v>
      </c>
      <c r="E16157" s="132">
        <v>10041</v>
      </c>
      <c r="F16157" s="193">
        <v>10041</v>
      </c>
    </row>
    <row r="16158" spans="1:6" x14ac:dyDescent="0.2">
      <c r="A16158" s="2">
        <v>16153</v>
      </c>
      <c r="B16158" s="190" t="s">
        <v>20425</v>
      </c>
      <c r="C16158" s="12" t="s">
        <v>9659</v>
      </c>
      <c r="D16158" s="2">
        <v>1</v>
      </c>
      <c r="E16158" s="132">
        <v>12700.48</v>
      </c>
      <c r="F16158" s="193">
        <v>12700.48</v>
      </c>
    </row>
    <row r="16159" spans="1:6" ht="22.5" x14ac:dyDescent="0.2">
      <c r="A16159" s="2">
        <v>16154</v>
      </c>
      <c r="B16159" s="190" t="s">
        <v>20426</v>
      </c>
      <c r="C16159" s="61" t="s">
        <v>20534</v>
      </c>
      <c r="D16159" s="2">
        <v>1</v>
      </c>
      <c r="E16159" s="132">
        <v>33600</v>
      </c>
      <c r="F16159" s="193">
        <v>33600</v>
      </c>
    </row>
    <row r="16160" spans="1:6" ht="22.5" x14ac:dyDescent="0.2">
      <c r="A16160" s="2">
        <v>16155</v>
      </c>
      <c r="B16160" s="190" t="s">
        <v>20426</v>
      </c>
      <c r="C16160" s="61" t="s">
        <v>20535</v>
      </c>
      <c r="D16160" s="2">
        <v>1</v>
      </c>
      <c r="E16160" s="132">
        <v>33600</v>
      </c>
      <c r="F16160" s="193">
        <v>33600</v>
      </c>
    </row>
    <row r="16161" spans="1:6" ht="33.75" x14ac:dyDescent="0.2">
      <c r="A16161" s="2">
        <v>16156</v>
      </c>
      <c r="B16161" s="190" t="s">
        <v>20427</v>
      </c>
      <c r="C16161" s="12" t="s">
        <v>20536</v>
      </c>
      <c r="D16161" s="2">
        <v>1</v>
      </c>
      <c r="E16161" s="132">
        <v>14900</v>
      </c>
      <c r="F16161" s="193">
        <v>14900</v>
      </c>
    </row>
    <row r="16162" spans="1:6" ht="22.5" x14ac:dyDescent="0.2">
      <c r="A16162" s="2">
        <v>16157</v>
      </c>
      <c r="B16162" s="190" t="s">
        <v>20428</v>
      </c>
      <c r="C16162" s="12" t="s">
        <v>20537</v>
      </c>
      <c r="D16162" s="2">
        <v>1</v>
      </c>
      <c r="E16162" s="132">
        <v>36200</v>
      </c>
      <c r="F16162" s="193">
        <v>36200</v>
      </c>
    </row>
    <row r="16163" spans="1:6" ht="33.75" x14ac:dyDescent="0.2">
      <c r="A16163" s="2">
        <v>16158</v>
      </c>
      <c r="B16163" s="190" t="s">
        <v>20429</v>
      </c>
      <c r="C16163" s="12" t="s">
        <v>5823</v>
      </c>
      <c r="D16163" s="2">
        <v>1</v>
      </c>
      <c r="E16163" s="132">
        <v>33553.800000000003</v>
      </c>
      <c r="F16163" s="193">
        <v>33553.800000000003</v>
      </c>
    </row>
    <row r="16164" spans="1:6" x14ac:dyDescent="0.2">
      <c r="A16164" s="2">
        <v>16159</v>
      </c>
      <c r="B16164" s="190" t="s">
        <v>8707</v>
      </c>
      <c r="C16164" s="12" t="s">
        <v>20538</v>
      </c>
      <c r="D16164" s="2">
        <v>1</v>
      </c>
      <c r="E16164" s="132">
        <v>17982</v>
      </c>
      <c r="F16164" s="193">
        <v>17982</v>
      </c>
    </row>
    <row r="16165" spans="1:6" x14ac:dyDescent="0.2">
      <c r="A16165" s="2">
        <v>16160</v>
      </c>
      <c r="B16165" s="190" t="s">
        <v>20430</v>
      </c>
      <c r="C16165" s="12" t="s">
        <v>20539</v>
      </c>
      <c r="D16165" s="2">
        <v>1</v>
      </c>
      <c r="E16165" s="132">
        <v>21747.33</v>
      </c>
      <c r="F16165" s="193">
        <v>21747.33</v>
      </c>
    </row>
    <row r="16166" spans="1:6" x14ac:dyDescent="0.2">
      <c r="A16166" s="2">
        <v>16161</v>
      </c>
      <c r="B16166" s="190" t="s">
        <v>20431</v>
      </c>
      <c r="C16166" s="61" t="s">
        <v>20540</v>
      </c>
      <c r="D16166" s="2">
        <v>1</v>
      </c>
      <c r="E16166" s="132">
        <v>25456</v>
      </c>
      <c r="F16166" s="193">
        <v>25456</v>
      </c>
    </row>
    <row r="16167" spans="1:6" x14ac:dyDescent="0.2">
      <c r="A16167" s="2">
        <v>16162</v>
      </c>
      <c r="B16167" s="190" t="s">
        <v>16828</v>
      </c>
      <c r="C16167" s="12" t="s">
        <v>20541</v>
      </c>
      <c r="D16167" s="2">
        <v>1</v>
      </c>
      <c r="E16167" s="132">
        <v>6000</v>
      </c>
      <c r="F16167" s="193">
        <v>6000</v>
      </c>
    </row>
    <row r="16168" spans="1:6" x14ac:dyDescent="0.2">
      <c r="A16168" s="2">
        <v>16163</v>
      </c>
      <c r="B16168" s="190" t="s">
        <v>4905</v>
      </c>
      <c r="C16168" s="12" t="s">
        <v>20542</v>
      </c>
      <c r="D16168" s="2">
        <v>1</v>
      </c>
      <c r="E16168" s="132">
        <v>5000</v>
      </c>
      <c r="F16168" s="193">
        <v>5000</v>
      </c>
    </row>
    <row r="16169" spans="1:6" x14ac:dyDescent="0.2">
      <c r="A16169" s="2">
        <v>16164</v>
      </c>
      <c r="B16169" s="190" t="s">
        <v>20432</v>
      </c>
      <c r="C16169" s="12">
        <v>110106</v>
      </c>
      <c r="D16169" s="2">
        <v>1</v>
      </c>
      <c r="E16169" s="132">
        <v>6120</v>
      </c>
      <c r="F16169" s="193">
        <v>6120</v>
      </c>
    </row>
    <row r="16170" spans="1:6" ht="22.5" x14ac:dyDescent="0.2">
      <c r="A16170" s="2">
        <v>16165</v>
      </c>
      <c r="B16170" s="190" t="s">
        <v>20433</v>
      </c>
      <c r="C16170" s="12" t="s">
        <v>20543</v>
      </c>
      <c r="D16170" s="2">
        <v>1</v>
      </c>
      <c r="E16170" s="132">
        <v>8496</v>
      </c>
      <c r="F16170" s="193">
        <v>8496</v>
      </c>
    </row>
    <row r="16171" spans="1:6" ht="33.75" x14ac:dyDescent="0.2">
      <c r="A16171" s="2">
        <v>16166</v>
      </c>
      <c r="B16171" s="190" t="s">
        <v>20434</v>
      </c>
      <c r="C16171" s="12" t="s">
        <v>20544</v>
      </c>
      <c r="D16171" s="2">
        <v>1</v>
      </c>
      <c r="E16171" s="132">
        <v>4210</v>
      </c>
      <c r="F16171" s="193">
        <v>4210</v>
      </c>
    </row>
    <row r="16172" spans="1:6" x14ac:dyDescent="0.2">
      <c r="A16172" s="2">
        <v>16167</v>
      </c>
      <c r="B16172" s="190" t="s">
        <v>4191</v>
      </c>
      <c r="C16172" s="12" t="s">
        <v>20545</v>
      </c>
      <c r="D16172" s="2">
        <v>1</v>
      </c>
      <c r="E16172" s="132">
        <v>3500</v>
      </c>
      <c r="F16172" s="193">
        <v>3500</v>
      </c>
    </row>
    <row r="16173" spans="1:6" ht="22.5" x14ac:dyDescent="0.2">
      <c r="A16173" s="2">
        <v>16168</v>
      </c>
      <c r="B16173" s="190" t="s">
        <v>6693</v>
      </c>
      <c r="C16173" s="61" t="s">
        <v>20546</v>
      </c>
      <c r="D16173" s="2">
        <v>1</v>
      </c>
      <c r="E16173" s="132">
        <v>9211</v>
      </c>
      <c r="F16173" s="193">
        <v>9211</v>
      </c>
    </row>
    <row r="16174" spans="1:6" ht="22.5" x14ac:dyDescent="0.2">
      <c r="A16174" s="2">
        <v>16169</v>
      </c>
      <c r="B16174" s="190" t="s">
        <v>20435</v>
      </c>
      <c r="C16174" s="12" t="s">
        <v>20547</v>
      </c>
      <c r="D16174" s="2">
        <v>1</v>
      </c>
      <c r="E16174" s="132">
        <v>6000</v>
      </c>
      <c r="F16174" s="193">
        <v>6000</v>
      </c>
    </row>
    <row r="16175" spans="1:6" ht="22.5" x14ac:dyDescent="0.2">
      <c r="A16175" s="2">
        <v>16170</v>
      </c>
      <c r="B16175" s="190" t="s">
        <v>20436</v>
      </c>
      <c r="C16175" s="12" t="s">
        <v>20548</v>
      </c>
      <c r="D16175" s="2">
        <v>1</v>
      </c>
      <c r="E16175" s="132">
        <v>4038</v>
      </c>
      <c r="F16175" s="193">
        <v>4038</v>
      </c>
    </row>
    <row r="16176" spans="1:6" ht="22.5" x14ac:dyDescent="0.2">
      <c r="A16176" s="2">
        <v>16171</v>
      </c>
      <c r="B16176" s="190" t="s">
        <v>20437</v>
      </c>
      <c r="C16176" s="61" t="s">
        <v>20549</v>
      </c>
      <c r="D16176" s="2">
        <v>1</v>
      </c>
      <c r="E16176" s="132">
        <v>49680</v>
      </c>
      <c r="F16176" s="193">
        <v>22356</v>
      </c>
    </row>
    <row r="16177" spans="1:6" ht="33.75" x14ac:dyDescent="0.2">
      <c r="A16177" s="2">
        <v>16172</v>
      </c>
      <c r="B16177" s="190" t="s">
        <v>20438</v>
      </c>
      <c r="C16177" s="12" t="s">
        <v>20550</v>
      </c>
      <c r="D16177" s="2">
        <v>1</v>
      </c>
      <c r="E16177" s="132">
        <v>9400</v>
      </c>
      <c r="F16177" s="193">
        <v>9400</v>
      </c>
    </row>
    <row r="16178" spans="1:6" ht="33.75" x14ac:dyDescent="0.2">
      <c r="A16178" s="2">
        <v>16173</v>
      </c>
      <c r="B16178" s="190" t="s">
        <v>20438</v>
      </c>
      <c r="C16178" s="12" t="s">
        <v>20551</v>
      </c>
      <c r="D16178" s="2">
        <v>1</v>
      </c>
      <c r="E16178" s="132">
        <v>9400</v>
      </c>
      <c r="F16178" s="193">
        <v>9400</v>
      </c>
    </row>
    <row r="16179" spans="1:6" ht="22.5" x14ac:dyDescent="0.2">
      <c r="A16179" s="2">
        <v>16174</v>
      </c>
      <c r="B16179" s="190" t="s">
        <v>20439</v>
      </c>
      <c r="C16179" s="74" t="s">
        <v>20552</v>
      </c>
      <c r="D16179" s="2">
        <v>1</v>
      </c>
      <c r="E16179" s="132">
        <v>4000</v>
      </c>
      <c r="F16179" s="193">
        <v>4000</v>
      </c>
    </row>
    <row r="16180" spans="1:6" ht="22.5" x14ac:dyDescent="0.2">
      <c r="A16180" s="2">
        <v>16175</v>
      </c>
      <c r="B16180" s="190" t="s">
        <v>20439</v>
      </c>
      <c r="C16180" s="74" t="s">
        <v>20553</v>
      </c>
      <c r="D16180" s="2">
        <v>1</v>
      </c>
      <c r="E16180" s="132">
        <v>4000</v>
      </c>
      <c r="F16180" s="193">
        <v>4000</v>
      </c>
    </row>
    <row r="16181" spans="1:6" ht="33.75" x14ac:dyDescent="0.2">
      <c r="A16181" s="2">
        <v>16176</v>
      </c>
      <c r="B16181" s="190" t="s">
        <v>20440</v>
      </c>
      <c r="C16181" s="12" t="s">
        <v>20554</v>
      </c>
      <c r="D16181" s="2">
        <v>1</v>
      </c>
      <c r="E16181" s="191">
        <v>21600</v>
      </c>
      <c r="F16181" s="193">
        <v>21600</v>
      </c>
    </row>
    <row r="16182" spans="1:6" ht="22.5" x14ac:dyDescent="0.2">
      <c r="A16182" s="2">
        <v>16177</v>
      </c>
      <c r="B16182" s="190" t="s">
        <v>20441</v>
      </c>
      <c r="C16182" s="12" t="s">
        <v>20555</v>
      </c>
      <c r="D16182" s="2">
        <v>1</v>
      </c>
      <c r="E16182" s="132">
        <v>9100</v>
      </c>
      <c r="F16182" s="193">
        <v>9100</v>
      </c>
    </row>
    <row r="16183" spans="1:6" ht="22.5" x14ac:dyDescent="0.2">
      <c r="A16183" s="2">
        <v>16178</v>
      </c>
      <c r="B16183" s="190" t="s">
        <v>20442</v>
      </c>
      <c r="C16183" s="12" t="s">
        <v>20556</v>
      </c>
      <c r="D16183" s="2">
        <v>1</v>
      </c>
      <c r="E16183" s="132">
        <v>6540</v>
      </c>
      <c r="F16183" s="193">
        <v>6540</v>
      </c>
    </row>
    <row r="16184" spans="1:6" x14ac:dyDescent="0.2">
      <c r="A16184" s="2">
        <v>16179</v>
      </c>
      <c r="B16184" s="190" t="s">
        <v>20443</v>
      </c>
      <c r="C16184" s="12" t="s">
        <v>20557</v>
      </c>
      <c r="D16184" s="2">
        <v>1</v>
      </c>
      <c r="E16184" s="132">
        <v>21800</v>
      </c>
      <c r="F16184" s="193">
        <v>21800</v>
      </c>
    </row>
    <row r="16185" spans="1:6" ht="45" x14ac:dyDescent="0.2">
      <c r="A16185" s="2">
        <v>16180</v>
      </c>
      <c r="B16185" s="190" t="s">
        <v>20444</v>
      </c>
      <c r="C16185" s="12" t="s">
        <v>20558</v>
      </c>
      <c r="D16185" s="2">
        <v>1</v>
      </c>
      <c r="E16185" s="191">
        <v>34200</v>
      </c>
      <c r="F16185" s="193">
        <v>34200</v>
      </c>
    </row>
    <row r="16186" spans="1:6" ht="22.5" x14ac:dyDescent="0.2">
      <c r="A16186" s="2">
        <v>16181</v>
      </c>
      <c r="B16186" s="190" t="s">
        <v>19190</v>
      </c>
      <c r="C16186" s="12" t="s">
        <v>20559</v>
      </c>
      <c r="D16186" s="2">
        <v>1</v>
      </c>
      <c r="E16186" s="191">
        <v>18000</v>
      </c>
      <c r="F16186" s="193">
        <v>18000</v>
      </c>
    </row>
    <row r="16187" spans="1:6" ht="22.5" x14ac:dyDescent="0.2">
      <c r="A16187" s="2">
        <v>16182</v>
      </c>
      <c r="B16187" s="190" t="s">
        <v>20445</v>
      </c>
      <c r="C16187" s="12" t="s">
        <v>20560</v>
      </c>
      <c r="D16187" s="2">
        <v>1</v>
      </c>
      <c r="E16187" s="132">
        <v>5000</v>
      </c>
      <c r="F16187" s="193">
        <v>5000</v>
      </c>
    </row>
    <row r="16188" spans="1:6" ht="22.5" x14ac:dyDescent="0.2">
      <c r="A16188" s="2">
        <v>16183</v>
      </c>
      <c r="B16188" s="190" t="s">
        <v>20446</v>
      </c>
      <c r="C16188" s="12" t="s">
        <v>10051</v>
      </c>
      <c r="D16188" s="2">
        <v>1</v>
      </c>
      <c r="E16188" s="132">
        <v>8000</v>
      </c>
      <c r="F16188" s="193">
        <v>8000</v>
      </c>
    </row>
    <row r="16189" spans="1:6" x14ac:dyDescent="0.2">
      <c r="A16189" s="2">
        <v>16184</v>
      </c>
      <c r="B16189" s="190" t="s">
        <v>4488</v>
      </c>
      <c r="C16189" s="12" t="s">
        <v>20561</v>
      </c>
      <c r="D16189" s="2">
        <v>1</v>
      </c>
      <c r="E16189" s="132">
        <v>22735</v>
      </c>
      <c r="F16189" s="193">
        <v>22735</v>
      </c>
    </row>
    <row r="16190" spans="1:6" x14ac:dyDescent="0.2">
      <c r="A16190" s="2">
        <v>16185</v>
      </c>
      <c r="B16190" s="190" t="s">
        <v>4488</v>
      </c>
      <c r="C16190" s="27">
        <v>410126040804</v>
      </c>
      <c r="D16190" s="2">
        <v>1</v>
      </c>
      <c r="E16190" s="132">
        <v>6100</v>
      </c>
      <c r="F16190" s="193">
        <v>6100</v>
      </c>
    </row>
    <row r="16191" spans="1:6" x14ac:dyDescent="0.2">
      <c r="A16191" s="2">
        <v>16186</v>
      </c>
      <c r="B16191" s="190" t="s">
        <v>20447</v>
      </c>
      <c r="C16191" s="12">
        <v>110106</v>
      </c>
      <c r="D16191" s="2">
        <v>1</v>
      </c>
      <c r="E16191" s="132">
        <v>6361.2</v>
      </c>
      <c r="F16191" s="193">
        <v>6361.2</v>
      </c>
    </row>
    <row r="16192" spans="1:6" ht="33.75" x14ac:dyDescent="0.2">
      <c r="A16192" s="2">
        <v>16187</v>
      </c>
      <c r="B16192" s="190" t="s">
        <v>20448</v>
      </c>
      <c r="C16192" s="12" t="s">
        <v>20562</v>
      </c>
      <c r="D16192" s="2">
        <v>1</v>
      </c>
      <c r="E16192" s="132">
        <v>34400</v>
      </c>
      <c r="F16192" s="193">
        <v>34400</v>
      </c>
    </row>
    <row r="16193" spans="1:6" ht="33.75" x14ac:dyDescent="0.2">
      <c r="A16193" s="2">
        <v>16188</v>
      </c>
      <c r="B16193" s="190" t="s">
        <v>20448</v>
      </c>
      <c r="C16193" s="12" t="s">
        <v>20563</v>
      </c>
      <c r="D16193" s="2">
        <v>1</v>
      </c>
      <c r="E16193" s="132">
        <v>34400</v>
      </c>
      <c r="F16193" s="193">
        <v>34400</v>
      </c>
    </row>
    <row r="16194" spans="1:6" ht="22.5" x14ac:dyDescent="0.2">
      <c r="A16194" s="2">
        <v>16189</v>
      </c>
      <c r="B16194" s="190" t="s">
        <v>20449</v>
      </c>
      <c r="C16194" s="12" t="s">
        <v>20564</v>
      </c>
      <c r="D16194" s="2">
        <v>1</v>
      </c>
      <c r="E16194" s="132">
        <v>19999</v>
      </c>
      <c r="F16194" s="193">
        <v>19999</v>
      </c>
    </row>
    <row r="16195" spans="1:6" x14ac:dyDescent="0.2">
      <c r="A16195" s="2">
        <v>16190</v>
      </c>
      <c r="B16195" s="190" t="s">
        <v>20450</v>
      </c>
      <c r="C16195" s="12" t="s">
        <v>20565</v>
      </c>
      <c r="D16195" s="2">
        <v>1</v>
      </c>
      <c r="E16195" s="312">
        <v>8250</v>
      </c>
      <c r="F16195" s="193">
        <v>8250</v>
      </c>
    </row>
    <row r="16196" spans="1:6" x14ac:dyDescent="0.2">
      <c r="A16196" s="2">
        <v>16191</v>
      </c>
      <c r="B16196" s="190" t="s">
        <v>1902</v>
      </c>
      <c r="C16196" s="74" t="s">
        <v>20566</v>
      </c>
      <c r="D16196" s="2">
        <v>1</v>
      </c>
      <c r="E16196" s="132">
        <v>19500</v>
      </c>
      <c r="F16196" s="193">
        <v>19500</v>
      </c>
    </row>
    <row r="16197" spans="1:6" x14ac:dyDescent="0.2">
      <c r="A16197" s="2">
        <v>16192</v>
      </c>
      <c r="B16197" s="190" t="s">
        <v>1902</v>
      </c>
      <c r="C16197" s="192" t="s">
        <v>20567</v>
      </c>
      <c r="D16197" s="2">
        <v>1</v>
      </c>
      <c r="E16197" s="132">
        <v>19580</v>
      </c>
      <c r="F16197" s="193">
        <v>19580</v>
      </c>
    </row>
    <row r="16198" spans="1:6" ht="22.5" x14ac:dyDescent="0.2">
      <c r="A16198" s="2">
        <v>16193</v>
      </c>
      <c r="B16198" s="190" t="s">
        <v>20451</v>
      </c>
      <c r="C16198" s="12" t="s">
        <v>20568</v>
      </c>
      <c r="D16198" s="2">
        <v>1</v>
      </c>
      <c r="E16198" s="132">
        <v>3559</v>
      </c>
      <c r="F16198" s="193">
        <v>3559</v>
      </c>
    </row>
    <row r="16199" spans="1:6" ht="33.75" x14ac:dyDescent="0.2">
      <c r="A16199" s="2">
        <v>16194</v>
      </c>
      <c r="B16199" s="190" t="s">
        <v>20452</v>
      </c>
      <c r="C16199" s="12" t="s">
        <v>20569</v>
      </c>
      <c r="D16199" s="2">
        <v>1</v>
      </c>
      <c r="E16199" s="191">
        <v>20900</v>
      </c>
      <c r="F16199" s="193">
        <v>20900</v>
      </c>
    </row>
    <row r="16200" spans="1:6" ht="33.75" x14ac:dyDescent="0.2">
      <c r="A16200" s="2">
        <v>16195</v>
      </c>
      <c r="B16200" s="190" t="s">
        <v>20453</v>
      </c>
      <c r="C16200" s="12" t="s">
        <v>20570</v>
      </c>
      <c r="D16200" s="2">
        <v>1</v>
      </c>
      <c r="E16200" s="191">
        <v>20900</v>
      </c>
      <c r="F16200" s="193">
        <v>20900</v>
      </c>
    </row>
    <row r="16201" spans="1:6" ht="33.75" x14ac:dyDescent="0.2">
      <c r="A16201" s="2">
        <v>16196</v>
      </c>
      <c r="B16201" s="190" t="s">
        <v>20454</v>
      </c>
      <c r="C16201" s="12" t="s">
        <v>20571</v>
      </c>
      <c r="D16201" s="2">
        <v>1</v>
      </c>
      <c r="E16201" s="132">
        <v>49990</v>
      </c>
      <c r="F16201" s="193">
        <v>49990</v>
      </c>
    </row>
    <row r="16202" spans="1:6" ht="33.75" x14ac:dyDescent="0.2">
      <c r="A16202" s="2">
        <v>16197</v>
      </c>
      <c r="B16202" s="190" t="s">
        <v>20454</v>
      </c>
      <c r="C16202" s="12" t="s">
        <v>20572</v>
      </c>
      <c r="D16202" s="2">
        <v>1</v>
      </c>
      <c r="E16202" s="132">
        <v>49990</v>
      </c>
      <c r="F16202" s="193">
        <v>49990</v>
      </c>
    </row>
    <row r="16203" spans="1:6" ht="33.75" x14ac:dyDescent="0.2">
      <c r="A16203" s="2">
        <v>16198</v>
      </c>
      <c r="B16203" s="190" t="s">
        <v>20454</v>
      </c>
      <c r="C16203" s="12" t="s">
        <v>20573</v>
      </c>
      <c r="D16203" s="2">
        <v>1</v>
      </c>
      <c r="E16203" s="132">
        <v>49990</v>
      </c>
      <c r="F16203" s="193">
        <v>49990</v>
      </c>
    </row>
    <row r="16204" spans="1:6" ht="33.75" x14ac:dyDescent="0.2">
      <c r="A16204" s="2">
        <v>16199</v>
      </c>
      <c r="B16204" s="190" t="s">
        <v>20454</v>
      </c>
      <c r="C16204" s="12" t="s">
        <v>20574</v>
      </c>
      <c r="D16204" s="2">
        <v>1</v>
      </c>
      <c r="E16204" s="132">
        <v>49990</v>
      </c>
      <c r="F16204" s="193">
        <v>49990</v>
      </c>
    </row>
    <row r="16205" spans="1:6" ht="33.75" x14ac:dyDescent="0.2">
      <c r="A16205" s="2">
        <v>16200</v>
      </c>
      <c r="B16205" s="190" t="s">
        <v>20454</v>
      </c>
      <c r="C16205" s="12" t="s">
        <v>20575</v>
      </c>
      <c r="D16205" s="2">
        <v>1</v>
      </c>
      <c r="E16205" s="132">
        <v>49990</v>
      </c>
      <c r="F16205" s="193">
        <v>49990</v>
      </c>
    </row>
    <row r="16206" spans="1:6" ht="33.75" x14ac:dyDescent="0.2">
      <c r="A16206" s="2">
        <v>16201</v>
      </c>
      <c r="B16206" s="190" t="s">
        <v>20454</v>
      </c>
      <c r="C16206" s="12" t="s">
        <v>20576</v>
      </c>
      <c r="D16206" s="2">
        <v>1</v>
      </c>
      <c r="E16206" s="132">
        <v>49990</v>
      </c>
      <c r="F16206" s="193">
        <v>49990</v>
      </c>
    </row>
    <row r="16207" spans="1:6" ht="33.75" x14ac:dyDescent="0.2">
      <c r="A16207" s="2">
        <v>16202</v>
      </c>
      <c r="B16207" s="190" t="s">
        <v>20454</v>
      </c>
      <c r="C16207" s="12" t="s">
        <v>20577</v>
      </c>
      <c r="D16207" s="2">
        <v>1</v>
      </c>
      <c r="E16207" s="132">
        <v>49990</v>
      </c>
      <c r="F16207" s="193">
        <v>49990</v>
      </c>
    </row>
    <row r="16208" spans="1:6" ht="33.75" x14ac:dyDescent="0.2">
      <c r="A16208" s="2">
        <v>16203</v>
      </c>
      <c r="B16208" s="190" t="s">
        <v>20454</v>
      </c>
      <c r="C16208" s="12" t="s">
        <v>20578</v>
      </c>
      <c r="D16208" s="2">
        <v>1</v>
      </c>
      <c r="E16208" s="132">
        <v>49990</v>
      </c>
      <c r="F16208" s="193">
        <v>49990</v>
      </c>
    </row>
    <row r="16209" spans="1:6" ht="33.75" x14ac:dyDescent="0.2">
      <c r="A16209" s="2">
        <v>16204</v>
      </c>
      <c r="B16209" s="190" t="s">
        <v>20454</v>
      </c>
      <c r="C16209" s="12" t="s">
        <v>20579</v>
      </c>
      <c r="D16209" s="2">
        <v>1</v>
      </c>
      <c r="E16209" s="132">
        <v>49990</v>
      </c>
      <c r="F16209" s="193">
        <v>49990</v>
      </c>
    </row>
    <row r="16210" spans="1:6" ht="33.75" x14ac:dyDescent="0.2">
      <c r="A16210" s="2">
        <v>16205</v>
      </c>
      <c r="B16210" s="190" t="s">
        <v>20454</v>
      </c>
      <c r="C16210" s="12" t="s">
        <v>20580</v>
      </c>
      <c r="D16210" s="2">
        <v>1</v>
      </c>
      <c r="E16210" s="132">
        <v>49990</v>
      </c>
      <c r="F16210" s="193">
        <v>49990</v>
      </c>
    </row>
    <row r="16211" spans="1:6" ht="33.75" x14ac:dyDescent="0.2">
      <c r="A16211" s="2">
        <v>16206</v>
      </c>
      <c r="B16211" s="190" t="s">
        <v>20454</v>
      </c>
      <c r="C16211" s="12" t="s">
        <v>20581</v>
      </c>
      <c r="D16211" s="2">
        <v>1</v>
      </c>
      <c r="E16211" s="132">
        <v>49990</v>
      </c>
      <c r="F16211" s="193">
        <v>49990</v>
      </c>
    </row>
    <row r="16212" spans="1:6" ht="33.75" x14ac:dyDescent="0.2">
      <c r="A16212" s="2">
        <v>16207</v>
      </c>
      <c r="B16212" s="190" t="s">
        <v>20454</v>
      </c>
      <c r="C16212" s="12" t="s">
        <v>20582</v>
      </c>
      <c r="D16212" s="2">
        <v>1</v>
      </c>
      <c r="E16212" s="132">
        <v>49990</v>
      </c>
      <c r="F16212" s="193">
        <v>49990</v>
      </c>
    </row>
    <row r="16213" spans="1:6" ht="33.75" x14ac:dyDescent="0.2">
      <c r="A16213" s="2">
        <v>16208</v>
      </c>
      <c r="B16213" s="190" t="s">
        <v>20454</v>
      </c>
      <c r="C16213" s="12" t="s">
        <v>20583</v>
      </c>
      <c r="D16213" s="2">
        <v>1</v>
      </c>
      <c r="E16213" s="132">
        <v>49990</v>
      </c>
      <c r="F16213" s="193">
        <v>49990</v>
      </c>
    </row>
    <row r="16214" spans="1:6" ht="33.75" x14ac:dyDescent="0.2">
      <c r="A16214" s="2">
        <v>16209</v>
      </c>
      <c r="B16214" s="190" t="s">
        <v>20454</v>
      </c>
      <c r="C16214" s="12" t="s">
        <v>20584</v>
      </c>
      <c r="D16214" s="2">
        <v>1</v>
      </c>
      <c r="E16214" s="132">
        <v>49990</v>
      </c>
      <c r="F16214" s="193">
        <v>49990</v>
      </c>
    </row>
    <row r="16215" spans="1:6" ht="33.75" x14ac:dyDescent="0.2">
      <c r="A16215" s="2">
        <v>16210</v>
      </c>
      <c r="B16215" s="190" t="s">
        <v>20454</v>
      </c>
      <c r="C16215" s="12" t="s">
        <v>20585</v>
      </c>
      <c r="D16215" s="2">
        <v>1</v>
      </c>
      <c r="E16215" s="132">
        <v>49990</v>
      </c>
      <c r="F16215" s="193">
        <v>49990</v>
      </c>
    </row>
    <row r="16216" spans="1:6" ht="33.75" x14ac:dyDescent="0.2">
      <c r="A16216" s="2">
        <v>16211</v>
      </c>
      <c r="B16216" s="190" t="s">
        <v>20454</v>
      </c>
      <c r="C16216" s="12" t="s">
        <v>20586</v>
      </c>
      <c r="D16216" s="2">
        <v>1</v>
      </c>
      <c r="E16216" s="132">
        <v>49990</v>
      </c>
      <c r="F16216" s="193">
        <v>49990</v>
      </c>
    </row>
    <row r="16217" spans="1:6" ht="33.75" x14ac:dyDescent="0.2">
      <c r="A16217" s="2">
        <v>16212</v>
      </c>
      <c r="B16217" s="190" t="s">
        <v>20454</v>
      </c>
      <c r="C16217" s="12" t="s">
        <v>20587</v>
      </c>
      <c r="D16217" s="2">
        <v>1</v>
      </c>
      <c r="E16217" s="132">
        <v>49990</v>
      </c>
      <c r="F16217" s="193">
        <v>49990</v>
      </c>
    </row>
    <row r="16218" spans="1:6" ht="33.75" x14ac:dyDescent="0.2">
      <c r="A16218" s="2">
        <v>16213</v>
      </c>
      <c r="B16218" s="190" t="s">
        <v>20454</v>
      </c>
      <c r="C16218" s="12" t="s">
        <v>20588</v>
      </c>
      <c r="D16218" s="2">
        <v>1</v>
      </c>
      <c r="E16218" s="132">
        <v>49990</v>
      </c>
      <c r="F16218" s="193">
        <v>49990</v>
      </c>
    </row>
    <row r="16219" spans="1:6" ht="33.75" x14ac:dyDescent="0.2">
      <c r="A16219" s="2">
        <v>16214</v>
      </c>
      <c r="B16219" s="190" t="s">
        <v>20454</v>
      </c>
      <c r="C16219" s="12" t="s">
        <v>20589</v>
      </c>
      <c r="D16219" s="2">
        <v>1</v>
      </c>
      <c r="E16219" s="132">
        <v>49990</v>
      </c>
      <c r="F16219" s="193">
        <v>49990</v>
      </c>
    </row>
    <row r="16220" spans="1:6" ht="33.75" x14ac:dyDescent="0.2">
      <c r="A16220" s="2">
        <v>16215</v>
      </c>
      <c r="B16220" s="190" t="s">
        <v>20454</v>
      </c>
      <c r="C16220" s="12" t="s">
        <v>20590</v>
      </c>
      <c r="D16220" s="2">
        <v>1</v>
      </c>
      <c r="E16220" s="132">
        <v>49990</v>
      </c>
      <c r="F16220" s="193">
        <v>49990</v>
      </c>
    </row>
    <row r="16221" spans="1:6" ht="22.5" x14ac:dyDescent="0.2">
      <c r="A16221" s="2">
        <v>16216</v>
      </c>
      <c r="B16221" s="190" t="s">
        <v>20455</v>
      </c>
      <c r="C16221" s="12" t="s">
        <v>20591</v>
      </c>
      <c r="D16221" s="2">
        <v>1</v>
      </c>
      <c r="E16221" s="132">
        <v>4590</v>
      </c>
      <c r="F16221" s="193">
        <v>4590</v>
      </c>
    </row>
    <row r="16222" spans="1:6" ht="45" x14ac:dyDescent="0.2">
      <c r="A16222" s="2">
        <v>16217</v>
      </c>
      <c r="B16222" s="190" t="s">
        <v>20456</v>
      </c>
      <c r="C16222" s="12" t="s">
        <v>20592</v>
      </c>
      <c r="D16222" s="2">
        <v>1</v>
      </c>
      <c r="E16222" s="132">
        <v>5490</v>
      </c>
      <c r="F16222" s="193">
        <v>5490</v>
      </c>
    </row>
    <row r="16223" spans="1:6" ht="33.75" x14ac:dyDescent="0.2">
      <c r="A16223" s="2">
        <v>16218</v>
      </c>
      <c r="B16223" s="190" t="s">
        <v>20457</v>
      </c>
      <c r="C16223" s="12" t="s">
        <v>20593</v>
      </c>
      <c r="D16223" s="2">
        <v>1</v>
      </c>
      <c r="E16223" s="132">
        <v>9637.7999999999993</v>
      </c>
      <c r="F16223" s="193">
        <v>9637.7999999999993</v>
      </c>
    </row>
    <row r="16224" spans="1:6" ht="33.75" x14ac:dyDescent="0.2">
      <c r="A16224" s="2">
        <v>16219</v>
      </c>
      <c r="B16224" s="190" t="s">
        <v>20458</v>
      </c>
      <c r="C16224" s="12" t="s">
        <v>20594</v>
      </c>
      <c r="D16224" s="2">
        <v>1</v>
      </c>
      <c r="E16224" s="191">
        <v>65903</v>
      </c>
      <c r="F16224" s="193">
        <v>29656.26</v>
      </c>
    </row>
    <row r="16225" spans="1:6" x14ac:dyDescent="0.2">
      <c r="A16225" s="2">
        <v>16220</v>
      </c>
      <c r="B16225" s="190" t="s">
        <v>4041</v>
      </c>
      <c r="C16225" s="12" t="s">
        <v>20595</v>
      </c>
      <c r="D16225" s="2">
        <v>1</v>
      </c>
      <c r="E16225" s="132">
        <v>3040</v>
      </c>
      <c r="F16225" s="193">
        <v>3040</v>
      </c>
    </row>
    <row r="16226" spans="1:6" x14ac:dyDescent="0.2">
      <c r="A16226" s="2">
        <v>16221</v>
      </c>
      <c r="B16226" s="190" t="s">
        <v>20459</v>
      </c>
      <c r="C16226" s="12">
        <v>110106247</v>
      </c>
      <c r="D16226" s="2">
        <v>1</v>
      </c>
      <c r="E16226" s="132">
        <v>3684.01</v>
      </c>
      <c r="F16226" s="193">
        <v>3684.01</v>
      </c>
    </row>
    <row r="16227" spans="1:6" x14ac:dyDescent="0.2">
      <c r="A16227" s="2">
        <v>16222</v>
      </c>
      <c r="B16227" s="190" t="s">
        <v>20459</v>
      </c>
      <c r="C16227" s="12">
        <v>110106248</v>
      </c>
      <c r="D16227" s="2">
        <v>1</v>
      </c>
      <c r="E16227" s="132">
        <v>3684.01</v>
      </c>
      <c r="F16227" s="193">
        <v>3684.01</v>
      </c>
    </row>
    <row r="16228" spans="1:6" x14ac:dyDescent="0.2">
      <c r="A16228" s="2">
        <v>16223</v>
      </c>
      <c r="B16228" s="190" t="s">
        <v>12333</v>
      </c>
      <c r="C16228" s="12" t="s">
        <v>20596</v>
      </c>
      <c r="D16228" s="2">
        <v>1</v>
      </c>
      <c r="E16228" s="132">
        <v>3738</v>
      </c>
      <c r="F16228" s="193">
        <v>3738</v>
      </c>
    </row>
    <row r="16229" spans="1:6" x14ac:dyDescent="0.2">
      <c r="A16229" s="2">
        <v>16224</v>
      </c>
      <c r="B16229" s="190" t="s">
        <v>20460</v>
      </c>
      <c r="C16229" s="12" t="s">
        <v>20597</v>
      </c>
      <c r="D16229" s="2">
        <v>1</v>
      </c>
      <c r="E16229" s="132">
        <v>3752</v>
      </c>
      <c r="F16229" s="193">
        <v>3752</v>
      </c>
    </row>
    <row r="16230" spans="1:6" ht="22.5" x14ac:dyDescent="0.2">
      <c r="A16230" s="2">
        <v>16225</v>
      </c>
      <c r="B16230" s="190" t="s">
        <v>20461</v>
      </c>
      <c r="C16230" s="61" t="s">
        <v>20598</v>
      </c>
      <c r="D16230" s="2">
        <v>1</v>
      </c>
      <c r="E16230" s="132">
        <v>5700</v>
      </c>
      <c r="F16230" s="193">
        <v>5700</v>
      </c>
    </row>
    <row r="16231" spans="1:6" x14ac:dyDescent="0.2">
      <c r="A16231" s="2">
        <v>16226</v>
      </c>
      <c r="B16231" s="190" t="s">
        <v>3628</v>
      </c>
      <c r="C16231" s="12" t="s">
        <v>20599</v>
      </c>
      <c r="D16231" s="2">
        <v>1</v>
      </c>
      <c r="E16231" s="132">
        <v>3787</v>
      </c>
      <c r="F16231" s="193">
        <v>3787</v>
      </c>
    </row>
    <row r="16232" spans="1:6" x14ac:dyDescent="0.2">
      <c r="A16232" s="2">
        <v>16227</v>
      </c>
      <c r="B16232" s="190" t="s">
        <v>3628</v>
      </c>
      <c r="C16232" s="61" t="s">
        <v>20600</v>
      </c>
      <c r="D16232" s="2">
        <v>1</v>
      </c>
      <c r="E16232" s="132">
        <v>3100</v>
      </c>
      <c r="F16232" s="193">
        <v>3100</v>
      </c>
    </row>
    <row r="16233" spans="1:6" x14ac:dyDescent="0.2">
      <c r="A16233" s="2">
        <v>16228</v>
      </c>
      <c r="B16233" s="190" t="s">
        <v>3628</v>
      </c>
      <c r="C16233" s="61" t="s">
        <v>20601</v>
      </c>
      <c r="D16233" s="2">
        <v>1</v>
      </c>
      <c r="E16233" s="132">
        <v>3100</v>
      </c>
      <c r="F16233" s="193">
        <v>3100</v>
      </c>
    </row>
    <row r="16234" spans="1:6" x14ac:dyDescent="0.2">
      <c r="A16234" s="2">
        <v>16229</v>
      </c>
      <c r="B16234" s="190" t="s">
        <v>3628</v>
      </c>
      <c r="C16234" s="61" t="s">
        <v>20602</v>
      </c>
      <c r="D16234" s="2">
        <v>1</v>
      </c>
      <c r="E16234" s="132">
        <v>3100</v>
      </c>
      <c r="F16234" s="193">
        <v>3100</v>
      </c>
    </row>
    <row r="16235" spans="1:6" ht="22.5" x14ac:dyDescent="0.2">
      <c r="A16235" s="2">
        <v>16230</v>
      </c>
      <c r="B16235" s="190" t="s">
        <v>20462</v>
      </c>
      <c r="C16235" s="74" t="s">
        <v>20603</v>
      </c>
      <c r="D16235" s="2">
        <v>1</v>
      </c>
      <c r="E16235" s="312">
        <v>3408.2</v>
      </c>
      <c r="F16235" s="193">
        <v>3408.2</v>
      </c>
    </row>
    <row r="16236" spans="1:6" x14ac:dyDescent="0.2">
      <c r="A16236" s="2">
        <v>16231</v>
      </c>
      <c r="B16236" s="190" t="s">
        <v>3153</v>
      </c>
      <c r="C16236" s="12" t="s">
        <v>20604</v>
      </c>
      <c r="D16236" s="2">
        <v>1</v>
      </c>
      <c r="E16236" s="132">
        <v>3670</v>
      </c>
      <c r="F16236" s="193">
        <v>3670</v>
      </c>
    </row>
    <row r="16237" spans="1:6" x14ac:dyDescent="0.2">
      <c r="A16237" s="2">
        <v>16232</v>
      </c>
      <c r="B16237" s="190" t="s">
        <v>3153</v>
      </c>
      <c r="C16237" s="12" t="s">
        <v>10016</v>
      </c>
      <c r="D16237" s="2">
        <v>1</v>
      </c>
      <c r="E16237" s="132">
        <v>4800</v>
      </c>
      <c r="F16237" s="193">
        <v>4800</v>
      </c>
    </row>
    <row r="16238" spans="1:6" x14ac:dyDescent="0.2">
      <c r="A16238" s="2">
        <v>16233</v>
      </c>
      <c r="B16238" s="190" t="s">
        <v>3153</v>
      </c>
      <c r="C16238" s="12">
        <v>1101060634</v>
      </c>
      <c r="D16238" s="2">
        <v>1</v>
      </c>
      <c r="E16238" s="132">
        <v>3150</v>
      </c>
      <c r="F16238" s="193">
        <v>3150</v>
      </c>
    </row>
    <row r="16239" spans="1:6" x14ac:dyDescent="0.2">
      <c r="A16239" s="2">
        <v>16234</v>
      </c>
      <c r="B16239" s="190" t="s">
        <v>3153</v>
      </c>
      <c r="C16239" s="12">
        <v>1101060635</v>
      </c>
      <c r="D16239" s="2">
        <v>1</v>
      </c>
      <c r="E16239" s="132">
        <v>3150</v>
      </c>
      <c r="F16239" s="193">
        <v>3150</v>
      </c>
    </row>
    <row r="16240" spans="1:6" x14ac:dyDescent="0.2">
      <c r="A16240" s="2">
        <v>16235</v>
      </c>
      <c r="B16240" s="190" t="s">
        <v>3153</v>
      </c>
      <c r="C16240" s="12">
        <v>1101060636</v>
      </c>
      <c r="D16240" s="2">
        <v>1</v>
      </c>
      <c r="E16240" s="132">
        <v>3150</v>
      </c>
      <c r="F16240" s="193">
        <v>3150</v>
      </c>
    </row>
    <row r="16241" spans="1:6" x14ac:dyDescent="0.2">
      <c r="A16241" s="2">
        <v>16236</v>
      </c>
      <c r="B16241" s="190" t="s">
        <v>3153</v>
      </c>
      <c r="C16241" s="61" t="s">
        <v>20605</v>
      </c>
      <c r="D16241" s="2">
        <v>1</v>
      </c>
      <c r="E16241" s="132">
        <v>3690</v>
      </c>
      <c r="F16241" s="193">
        <v>3690</v>
      </c>
    </row>
    <row r="16242" spans="1:6" x14ac:dyDescent="0.2">
      <c r="A16242" s="2">
        <v>16237</v>
      </c>
      <c r="B16242" s="190" t="s">
        <v>3153</v>
      </c>
      <c r="C16242" s="61" t="s">
        <v>20606</v>
      </c>
      <c r="D16242" s="2">
        <v>1</v>
      </c>
      <c r="E16242" s="132">
        <v>3690</v>
      </c>
      <c r="F16242" s="193">
        <v>3690</v>
      </c>
    </row>
    <row r="16243" spans="1:6" x14ac:dyDescent="0.2">
      <c r="A16243" s="2">
        <v>16238</v>
      </c>
      <c r="B16243" s="190" t="s">
        <v>2309</v>
      </c>
      <c r="C16243" s="12" t="s">
        <v>20607</v>
      </c>
      <c r="D16243" s="2">
        <v>1</v>
      </c>
      <c r="E16243" s="132">
        <v>7750</v>
      </c>
      <c r="F16243" s="193">
        <v>7750</v>
      </c>
    </row>
    <row r="16244" spans="1:6" ht="22.5" x14ac:dyDescent="0.2">
      <c r="A16244" s="2">
        <v>16239</v>
      </c>
      <c r="B16244" s="190" t="s">
        <v>20463</v>
      </c>
      <c r="C16244" s="12">
        <v>1101060316</v>
      </c>
      <c r="D16244" s="2">
        <v>1</v>
      </c>
      <c r="E16244" s="132">
        <v>5750</v>
      </c>
      <c r="F16244" s="193">
        <v>5750</v>
      </c>
    </row>
    <row r="16245" spans="1:6" ht="22.5" x14ac:dyDescent="0.2">
      <c r="A16245" s="2">
        <v>16240</v>
      </c>
      <c r="B16245" s="190" t="s">
        <v>20463</v>
      </c>
      <c r="C16245" s="12">
        <v>1101060317</v>
      </c>
      <c r="D16245" s="2">
        <v>1</v>
      </c>
      <c r="E16245" s="132">
        <v>5750</v>
      </c>
      <c r="F16245" s="193">
        <v>5750</v>
      </c>
    </row>
    <row r="16246" spans="1:6" ht="22.5" x14ac:dyDescent="0.2">
      <c r="A16246" s="2">
        <v>16241</v>
      </c>
      <c r="B16246" s="190" t="s">
        <v>20464</v>
      </c>
      <c r="C16246" s="12" t="s">
        <v>20608</v>
      </c>
      <c r="D16246" s="2">
        <v>1</v>
      </c>
      <c r="E16246" s="132">
        <v>3100.8</v>
      </c>
      <c r="F16246" s="193">
        <v>3100.8</v>
      </c>
    </row>
    <row r="16247" spans="1:6" x14ac:dyDescent="0.2">
      <c r="A16247" s="2">
        <v>16242</v>
      </c>
      <c r="B16247" s="190" t="s">
        <v>9147</v>
      </c>
      <c r="C16247" s="12">
        <v>1101060750</v>
      </c>
      <c r="D16247" s="2">
        <v>1</v>
      </c>
      <c r="E16247" s="132">
        <v>3600</v>
      </c>
      <c r="F16247" s="193">
        <v>3600</v>
      </c>
    </row>
    <row r="16248" spans="1:6" x14ac:dyDescent="0.2">
      <c r="A16248" s="2">
        <v>16243</v>
      </c>
      <c r="B16248" s="190" t="s">
        <v>9147</v>
      </c>
      <c r="C16248" s="12">
        <v>1101060751</v>
      </c>
      <c r="D16248" s="2">
        <v>1</v>
      </c>
      <c r="E16248" s="132">
        <v>3600</v>
      </c>
      <c r="F16248" s="193">
        <v>3600</v>
      </c>
    </row>
    <row r="16249" spans="1:6" x14ac:dyDescent="0.2">
      <c r="A16249" s="2">
        <v>16244</v>
      </c>
      <c r="B16249" s="190" t="s">
        <v>9147</v>
      </c>
      <c r="C16249" s="12">
        <v>1101060752</v>
      </c>
      <c r="D16249" s="2">
        <v>1</v>
      </c>
      <c r="E16249" s="132">
        <v>3600</v>
      </c>
      <c r="F16249" s="193">
        <v>3600</v>
      </c>
    </row>
    <row r="16250" spans="1:6" x14ac:dyDescent="0.2">
      <c r="A16250" s="2">
        <v>16245</v>
      </c>
      <c r="B16250" s="190" t="s">
        <v>20465</v>
      </c>
      <c r="C16250" s="12" t="s">
        <v>20609</v>
      </c>
      <c r="D16250" s="2">
        <v>1</v>
      </c>
      <c r="E16250" s="132">
        <v>12600</v>
      </c>
      <c r="F16250" s="193">
        <v>12600</v>
      </c>
    </row>
    <row r="16251" spans="1:6" ht="22.5" x14ac:dyDescent="0.2">
      <c r="A16251" s="2">
        <v>16246</v>
      </c>
      <c r="B16251" s="190" t="s">
        <v>20466</v>
      </c>
      <c r="C16251" s="12" t="s">
        <v>20610</v>
      </c>
      <c r="D16251" s="2">
        <v>1</v>
      </c>
      <c r="E16251" s="132">
        <v>11030</v>
      </c>
      <c r="F16251" s="193">
        <v>11030</v>
      </c>
    </row>
    <row r="16252" spans="1:6" ht="22.5" x14ac:dyDescent="0.2">
      <c r="A16252" s="2">
        <v>16247</v>
      </c>
      <c r="B16252" s="190" t="s">
        <v>20467</v>
      </c>
      <c r="C16252" s="12">
        <v>1101060058</v>
      </c>
      <c r="D16252" s="2">
        <v>1</v>
      </c>
      <c r="E16252" s="132">
        <v>9180</v>
      </c>
      <c r="F16252" s="193">
        <v>9180</v>
      </c>
    </row>
    <row r="16253" spans="1:6" x14ac:dyDescent="0.2">
      <c r="A16253" s="2">
        <v>16248</v>
      </c>
      <c r="B16253" s="190" t="s">
        <v>20468</v>
      </c>
      <c r="C16253" s="12">
        <v>1101060059</v>
      </c>
      <c r="D16253" s="2">
        <v>1</v>
      </c>
      <c r="E16253" s="132">
        <v>4590</v>
      </c>
      <c r="F16253" s="193">
        <v>4590</v>
      </c>
    </row>
    <row r="16254" spans="1:6" x14ac:dyDescent="0.2">
      <c r="A16254" s="2">
        <v>16249</v>
      </c>
      <c r="B16254" s="190" t="s">
        <v>19094</v>
      </c>
      <c r="C16254" s="61" t="s">
        <v>5756</v>
      </c>
      <c r="D16254" s="2">
        <v>1</v>
      </c>
      <c r="E16254" s="132">
        <v>8690</v>
      </c>
      <c r="F16254" s="193">
        <v>8690</v>
      </c>
    </row>
    <row r="16255" spans="1:6" x14ac:dyDescent="0.2">
      <c r="A16255" s="2">
        <v>16250</v>
      </c>
      <c r="B16255" s="190" t="s">
        <v>20469</v>
      </c>
      <c r="C16255" s="12" t="s">
        <v>20611</v>
      </c>
      <c r="D16255" s="2">
        <v>1</v>
      </c>
      <c r="E16255" s="132">
        <v>6967.8</v>
      </c>
      <c r="F16255" s="193">
        <v>6967.8</v>
      </c>
    </row>
    <row r="16256" spans="1:6" ht="22.5" x14ac:dyDescent="0.2">
      <c r="A16256" s="2">
        <v>16251</v>
      </c>
      <c r="B16256" s="190" t="s">
        <v>20470</v>
      </c>
      <c r="C16256" s="12" t="s">
        <v>6455</v>
      </c>
      <c r="D16256" s="2">
        <v>1</v>
      </c>
      <c r="E16256" s="132">
        <v>7056</v>
      </c>
      <c r="F16256" s="193">
        <v>7056</v>
      </c>
    </row>
    <row r="16257" spans="1:6" x14ac:dyDescent="0.2">
      <c r="A16257" s="2">
        <v>16252</v>
      </c>
      <c r="B16257" s="190" t="s">
        <v>20471</v>
      </c>
      <c r="C16257" s="12">
        <v>0.41012404079600001</v>
      </c>
      <c r="D16257" s="2">
        <v>1</v>
      </c>
      <c r="E16257" s="132">
        <v>28990</v>
      </c>
      <c r="F16257" s="193">
        <v>28990</v>
      </c>
    </row>
    <row r="16258" spans="1:6" x14ac:dyDescent="0.2">
      <c r="A16258" s="2">
        <v>16253</v>
      </c>
      <c r="B16258" s="190" t="s">
        <v>20472</v>
      </c>
      <c r="C16258" s="12" t="s">
        <v>20612</v>
      </c>
      <c r="D16258" s="2">
        <v>1</v>
      </c>
      <c r="E16258" s="132">
        <v>16900</v>
      </c>
      <c r="F16258" s="193">
        <v>16900</v>
      </c>
    </row>
    <row r="16259" spans="1:6" x14ac:dyDescent="0.2">
      <c r="A16259" s="2">
        <v>16254</v>
      </c>
      <c r="B16259" s="190" t="s">
        <v>4390</v>
      </c>
      <c r="C16259" s="61" t="s">
        <v>20613</v>
      </c>
      <c r="D16259" s="2">
        <v>1</v>
      </c>
      <c r="E16259" s="132">
        <v>3040</v>
      </c>
      <c r="F16259" s="193">
        <v>3040</v>
      </c>
    </row>
    <row r="16260" spans="1:6" x14ac:dyDescent="0.2">
      <c r="A16260" s="2">
        <v>16255</v>
      </c>
      <c r="B16260" s="190" t="s">
        <v>4390</v>
      </c>
      <c r="C16260" s="61" t="s">
        <v>20614</v>
      </c>
      <c r="D16260" s="2">
        <v>1</v>
      </c>
      <c r="E16260" s="132">
        <v>3040</v>
      </c>
      <c r="F16260" s="193">
        <v>3040</v>
      </c>
    </row>
    <row r="16261" spans="1:6" x14ac:dyDescent="0.2">
      <c r="A16261" s="2">
        <v>16256</v>
      </c>
      <c r="B16261" s="190" t="s">
        <v>4390</v>
      </c>
      <c r="C16261" s="61" t="s">
        <v>20615</v>
      </c>
      <c r="D16261" s="2">
        <v>1</v>
      </c>
      <c r="E16261" s="132">
        <v>3040</v>
      </c>
      <c r="F16261" s="193">
        <v>3040</v>
      </c>
    </row>
    <row r="16262" spans="1:6" x14ac:dyDescent="0.2">
      <c r="A16262" s="2">
        <v>16257</v>
      </c>
      <c r="B16262" s="190" t="s">
        <v>4390</v>
      </c>
      <c r="C16262" s="61" t="s">
        <v>20616</v>
      </c>
      <c r="D16262" s="2">
        <v>1</v>
      </c>
      <c r="E16262" s="132">
        <v>3040</v>
      </c>
      <c r="F16262" s="193">
        <v>3040</v>
      </c>
    </row>
    <row r="16263" spans="1:6" x14ac:dyDescent="0.2">
      <c r="A16263" s="2">
        <v>16258</v>
      </c>
      <c r="B16263" s="190" t="s">
        <v>4390</v>
      </c>
      <c r="C16263" s="61" t="s">
        <v>20617</v>
      </c>
      <c r="D16263" s="2">
        <v>1</v>
      </c>
      <c r="E16263" s="132">
        <v>3040</v>
      </c>
      <c r="F16263" s="193">
        <v>3040</v>
      </c>
    </row>
    <row r="16264" spans="1:6" x14ac:dyDescent="0.2">
      <c r="A16264" s="2">
        <v>16259</v>
      </c>
      <c r="B16264" s="190" t="s">
        <v>4390</v>
      </c>
      <c r="C16264" s="61" t="s">
        <v>20618</v>
      </c>
      <c r="D16264" s="2">
        <v>1</v>
      </c>
      <c r="E16264" s="132">
        <v>3040</v>
      </c>
      <c r="F16264" s="193">
        <v>3040</v>
      </c>
    </row>
    <row r="16265" spans="1:6" x14ac:dyDescent="0.2">
      <c r="A16265" s="2">
        <v>16260</v>
      </c>
      <c r="B16265" s="190" t="s">
        <v>20473</v>
      </c>
      <c r="C16265" s="61" t="s">
        <v>20619</v>
      </c>
      <c r="D16265" s="2">
        <v>1</v>
      </c>
      <c r="E16265" s="132">
        <v>3351.41</v>
      </c>
      <c r="F16265" s="193">
        <v>3351.41</v>
      </c>
    </row>
    <row r="16266" spans="1:6" x14ac:dyDescent="0.2">
      <c r="A16266" s="2">
        <v>16261</v>
      </c>
      <c r="B16266" s="190" t="s">
        <v>20473</v>
      </c>
      <c r="C16266" s="61" t="s">
        <v>20620</v>
      </c>
      <c r="D16266" s="2">
        <v>1</v>
      </c>
      <c r="E16266" s="132">
        <v>3351.41</v>
      </c>
      <c r="F16266" s="193">
        <v>3351.41</v>
      </c>
    </row>
    <row r="16267" spans="1:6" ht="22.5" x14ac:dyDescent="0.2">
      <c r="A16267" s="2">
        <v>16262</v>
      </c>
      <c r="B16267" s="190" t="s">
        <v>20474</v>
      </c>
      <c r="C16267" s="74" t="s">
        <v>20621</v>
      </c>
      <c r="D16267" s="2">
        <v>1</v>
      </c>
      <c r="E16267" s="132">
        <v>18000</v>
      </c>
      <c r="F16267" s="193">
        <v>18000</v>
      </c>
    </row>
    <row r="16268" spans="1:6" ht="33.75" x14ac:dyDescent="0.2">
      <c r="A16268" s="2">
        <v>16263</v>
      </c>
      <c r="B16268" s="190" t="s">
        <v>20475</v>
      </c>
      <c r="C16268" s="12" t="s">
        <v>20622</v>
      </c>
      <c r="D16268" s="2">
        <v>1</v>
      </c>
      <c r="E16268" s="191">
        <v>117500</v>
      </c>
      <c r="F16268" s="193">
        <v>110505.99</v>
      </c>
    </row>
    <row r="16269" spans="1:6" x14ac:dyDescent="0.2">
      <c r="A16269" s="2">
        <v>16264</v>
      </c>
      <c r="B16269" s="190" t="s">
        <v>11924</v>
      </c>
      <c r="C16269" s="12"/>
      <c r="D16269" s="2">
        <v>1</v>
      </c>
      <c r="E16269" s="132">
        <v>22475.1</v>
      </c>
      <c r="F16269" s="193">
        <v>22475.1</v>
      </c>
    </row>
    <row r="16270" spans="1:6" x14ac:dyDescent="0.2">
      <c r="A16270" s="2">
        <v>16265</v>
      </c>
      <c r="B16270" s="190" t="s">
        <v>11924</v>
      </c>
      <c r="C16270" s="12"/>
      <c r="D16270" s="2">
        <v>1</v>
      </c>
      <c r="E16270" s="132">
        <v>9211.2000000000007</v>
      </c>
      <c r="F16270" s="193">
        <v>9211.2000000000007</v>
      </c>
    </row>
    <row r="16271" spans="1:6" x14ac:dyDescent="0.2">
      <c r="A16271" s="2">
        <v>16266</v>
      </c>
      <c r="B16271" s="190" t="s">
        <v>11924</v>
      </c>
      <c r="C16271" s="12"/>
      <c r="D16271" s="2">
        <v>1</v>
      </c>
      <c r="E16271" s="132">
        <v>1235</v>
      </c>
      <c r="F16271" s="193">
        <v>1235</v>
      </c>
    </row>
    <row r="16272" spans="1:6" x14ac:dyDescent="0.2">
      <c r="A16272" s="2">
        <v>16267</v>
      </c>
      <c r="B16272" s="190" t="s">
        <v>11924</v>
      </c>
      <c r="C16272" s="12"/>
      <c r="D16272" s="2">
        <v>1</v>
      </c>
      <c r="E16272" s="132">
        <v>31982.400000000001</v>
      </c>
      <c r="F16272" s="193">
        <v>31982.400000000001</v>
      </c>
    </row>
    <row r="16273" spans="1:6" x14ac:dyDescent="0.2">
      <c r="A16273" s="2">
        <v>16268</v>
      </c>
      <c r="B16273" s="190" t="s">
        <v>11924</v>
      </c>
      <c r="C16273" s="12"/>
      <c r="D16273" s="2">
        <v>1</v>
      </c>
      <c r="E16273" s="132">
        <v>4264</v>
      </c>
      <c r="F16273" s="193">
        <v>4264</v>
      </c>
    </row>
    <row r="16274" spans="1:6" ht="33.75" x14ac:dyDescent="0.2">
      <c r="A16274" s="2">
        <v>16269</v>
      </c>
      <c r="B16274" s="190" t="s">
        <v>20476</v>
      </c>
      <c r="C16274" s="12" t="s">
        <v>20623</v>
      </c>
      <c r="D16274" s="2">
        <v>1</v>
      </c>
      <c r="E16274" s="132">
        <v>4032</v>
      </c>
      <c r="F16274" s="193">
        <v>4032</v>
      </c>
    </row>
    <row r="16275" spans="1:6" x14ac:dyDescent="0.2">
      <c r="A16275" s="2">
        <v>16270</v>
      </c>
      <c r="B16275" s="190" t="s">
        <v>20477</v>
      </c>
      <c r="C16275" s="12" t="s">
        <v>20624</v>
      </c>
      <c r="D16275" s="2">
        <v>1</v>
      </c>
      <c r="E16275" s="132">
        <v>13300</v>
      </c>
      <c r="F16275" s="193">
        <v>13300</v>
      </c>
    </row>
    <row r="16276" spans="1:6" ht="33.75" x14ac:dyDescent="0.2">
      <c r="A16276" s="2">
        <v>16271</v>
      </c>
      <c r="B16276" s="190" t="s">
        <v>20478</v>
      </c>
      <c r="C16276" s="12" t="s">
        <v>20625</v>
      </c>
      <c r="D16276" s="2">
        <v>1</v>
      </c>
      <c r="E16276" s="191">
        <v>38750</v>
      </c>
      <c r="F16276" s="193">
        <v>28094.04</v>
      </c>
    </row>
    <row r="16277" spans="1:6" ht="33.75" x14ac:dyDescent="0.2">
      <c r="A16277" s="2">
        <v>16272</v>
      </c>
      <c r="B16277" s="190" t="s">
        <v>20478</v>
      </c>
      <c r="C16277" s="12" t="s">
        <v>20626</v>
      </c>
      <c r="D16277" s="2">
        <v>1</v>
      </c>
      <c r="E16277" s="191">
        <v>38750</v>
      </c>
      <c r="F16277" s="193">
        <v>28094.04</v>
      </c>
    </row>
    <row r="16278" spans="1:6" ht="33.75" x14ac:dyDescent="0.2">
      <c r="A16278" s="2">
        <v>16273</v>
      </c>
      <c r="B16278" s="190" t="s">
        <v>20478</v>
      </c>
      <c r="C16278" s="12" t="s">
        <v>20627</v>
      </c>
      <c r="D16278" s="2">
        <v>1</v>
      </c>
      <c r="E16278" s="191">
        <v>38750</v>
      </c>
      <c r="F16278" s="193">
        <v>28094.04</v>
      </c>
    </row>
    <row r="16279" spans="1:6" x14ac:dyDescent="0.2">
      <c r="A16279" s="2">
        <v>16274</v>
      </c>
      <c r="B16279" s="190" t="s">
        <v>20479</v>
      </c>
      <c r="C16279" s="12" t="s">
        <v>20628</v>
      </c>
      <c r="D16279" s="2">
        <v>1</v>
      </c>
      <c r="E16279" s="132">
        <v>8811.26</v>
      </c>
      <c r="F16279" s="193">
        <v>8811.26</v>
      </c>
    </row>
    <row r="16280" spans="1:6" ht="22.5" x14ac:dyDescent="0.2">
      <c r="A16280" s="2">
        <v>16275</v>
      </c>
      <c r="B16280" s="190" t="s">
        <v>20480</v>
      </c>
      <c r="C16280" s="12" t="s">
        <v>20629</v>
      </c>
      <c r="D16280" s="2">
        <v>1</v>
      </c>
      <c r="E16280" s="132">
        <v>20000</v>
      </c>
      <c r="F16280" s="193">
        <v>20000</v>
      </c>
    </row>
    <row r="16281" spans="1:6" x14ac:dyDescent="0.2">
      <c r="A16281" s="2">
        <v>16276</v>
      </c>
      <c r="B16281" s="190" t="s">
        <v>1779</v>
      </c>
      <c r="C16281" s="12" t="s">
        <v>6212</v>
      </c>
      <c r="D16281" s="2">
        <v>1</v>
      </c>
      <c r="E16281" s="132">
        <v>8721.09</v>
      </c>
      <c r="F16281" s="193">
        <v>8721.09</v>
      </c>
    </row>
    <row r="16282" spans="1:6" x14ac:dyDescent="0.2">
      <c r="A16282" s="2">
        <v>16277</v>
      </c>
      <c r="B16282" s="190" t="s">
        <v>6567</v>
      </c>
      <c r="C16282" s="27">
        <v>410126030801</v>
      </c>
      <c r="D16282" s="2">
        <v>1</v>
      </c>
      <c r="E16282" s="132">
        <v>9900</v>
      </c>
      <c r="F16282" s="193">
        <v>9900</v>
      </c>
    </row>
    <row r="16283" spans="1:6" ht="22.5" x14ac:dyDescent="0.2">
      <c r="A16283" s="2">
        <v>16278</v>
      </c>
      <c r="B16283" s="190" t="s">
        <v>20481</v>
      </c>
      <c r="C16283" s="12" t="s">
        <v>20630</v>
      </c>
      <c r="D16283" s="2">
        <v>1</v>
      </c>
      <c r="E16283" s="132">
        <v>3990</v>
      </c>
      <c r="F16283" s="193">
        <v>3990</v>
      </c>
    </row>
    <row r="16284" spans="1:6" ht="22.5" x14ac:dyDescent="0.2">
      <c r="A16284" s="2">
        <v>16279</v>
      </c>
      <c r="B16284" s="190" t="s">
        <v>20482</v>
      </c>
      <c r="C16284" s="61" t="s">
        <v>20631</v>
      </c>
      <c r="D16284" s="2">
        <v>1</v>
      </c>
      <c r="E16284" s="132">
        <v>3803</v>
      </c>
      <c r="F16284" s="193">
        <v>3803</v>
      </c>
    </row>
    <row r="16285" spans="1:6" x14ac:dyDescent="0.2">
      <c r="A16285" s="2">
        <v>16280</v>
      </c>
      <c r="B16285" s="190" t="s">
        <v>4074</v>
      </c>
      <c r="C16285" s="61" t="s">
        <v>20632</v>
      </c>
      <c r="D16285" s="2">
        <v>1</v>
      </c>
      <c r="E16285" s="132">
        <v>5433</v>
      </c>
      <c r="F16285" s="193">
        <v>5433</v>
      </c>
    </row>
    <row r="16286" spans="1:6" x14ac:dyDescent="0.2">
      <c r="A16286" s="2">
        <v>16281</v>
      </c>
      <c r="B16286" s="190" t="s">
        <v>4074</v>
      </c>
      <c r="C16286" s="61" t="s">
        <v>20633</v>
      </c>
      <c r="D16286" s="2">
        <v>1</v>
      </c>
      <c r="E16286" s="132">
        <v>5433</v>
      </c>
      <c r="F16286" s="193">
        <v>5433</v>
      </c>
    </row>
    <row r="16287" spans="1:6" x14ac:dyDescent="0.2">
      <c r="A16287" s="2">
        <v>16282</v>
      </c>
      <c r="B16287" s="190" t="s">
        <v>4074</v>
      </c>
      <c r="C16287" s="61" t="s">
        <v>20634</v>
      </c>
      <c r="D16287" s="2">
        <v>1</v>
      </c>
      <c r="E16287" s="132">
        <v>5434</v>
      </c>
      <c r="F16287" s="193">
        <v>5434</v>
      </c>
    </row>
    <row r="16288" spans="1:6" x14ac:dyDescent="0.2">
      <c r="A16288" s="2">
        <v>16283</v>
      </c>
      <c r="B16288" s="190" t="s">
        <v>4074</v>
      </c>
      <c r="C16288" s="61" t="s">
        <v>20635</v>
      </c>
      <c r="D16288" s="2">
        <v>1</v>
      </c>
      <c r="E16288" s="132">
        <v>3412.5</v>
      </c>
      <c r="F16288" s="193">
        <v>3412.5</v>
      </c>
    </row>
    <row r="16289" spans="1:6" x14ac:dyDescent="0.2">
      <c r="A16289" s="2">
        <v>16284</v>
      </c>
      <c r="B16289" s="190" t="s">
        <v>4074</v>
      </c>
      <c r="C16289" s="61" t="s">
        <v>20636</v>
      </c>
      <c r="D16289" s="2">
        <v>1</v>
      </c>
      <c r="E16289" s="132">
        <v>3412.5</v>
      </c>
      <c r="F16289" s="193">
        <v>3412.5</v>
      </c>
    </row>
    <row r="16290" spans="1:6" x14ac:dyDescent="0.2">
      <c r="A16290" s="2">
        <v>16285</v>
      </c>
      <c r="B16290" s="190" t="s">
        <v>4074</v>
      </c>
      <c r="C16290" s="61" t="s">
        <v>20637</v>
      </c>
      <c r="D16290" s="2">
        <v>1</v>
      </c>
      <c r="E16290" s="132">
        <v>3412.5</v>
      </c>
      <c r="F16290" s="193">
        <v>3412.5</v>
      </c>
    </row>
    <row r="16291" spans="1:6" x14ac:dyDescent="0.2">
      <c r="A16291" s="2">
        <v>16286</v>
      </c>
      <c r="B16291" s="190" t="s">
        <v>4074</v>
      </c>
      <c r="C16291" s="61" t="s">
        <v>20638</v>
      </c>
      <c r="D16291" s="2">
        <v>1</v>
      </c>
      <c r="E16291" s="132">
        <v>3412.5</v>
      </c>
      <c r="F16291" s="193">
        <v>3412.5</v>
      </c>
    </row>
    <row r="16292" spans="1:6" x14ac:dyDescent="0.2">
      <c r="A16292" s="2">
        <v>16287</v>
      </c>
      <c r="B16292" s="190" t="s">
        <v>4074</v>
      </c>
      <c r="C16292" s="12" t="s">
        <v>20639</v>
      </c>
      <c r="D16292" s="2">
        <v>1</v>
      </c>
      <c r="E16292" s="132">
        <v>5870</v>
      </c>
      <c r="F16292" s="193">
        <v>5870</v>
      </c>
    </row>
    <row r="16293" spans="1:6" x14ac:dyDescent="0.2">
      <c r="A16293" s="2">
        <v>16288</v>
      </c>
      <c r="B16293" s="190" t="s">
        <v>4074</v>
      </c>
      <c r="C16293" s="61" t="s">
        <v>20640</v>
      </c>
      <c r="D16293" s="2">
        <v>1</v>
      </c>
      <c r="E16293" s="132">
        <v>4995</v>
      </c>
      <c r="F16293" s="193">
        <v>4995</v>
      </c>
    </row>
    <row r="16294" spans="1:6" x14ac:dyDescent="0.2">
      <c r="A16294" s="2">
        <v>16289</v>
      </c>
      <c r="B16294" s="190" t="s">
        <v>4074</v>
      </c>
      <c r="C16294" s="61" t="s">
        <v>20641</v>
      </c>
      <c r="D16294" s="2">
        <v>1</v>
      </c>
      <c r="E16294" s="132">
        <v>4995</v>
      </c>
      <c r="F16294" s="193">
        <v>4995</v>
      </c>
    </row>
    <row r="16295" spans="1:6" x14ac:dyDescent="0.2">
      <c r="A16295" s="2">
        <v>16290</v>
      </c>
      <c r="B16295" s="190" t="s">
        <v>4074</v>
      </c>
      <c r="C16295" s="61" t="s">
        <v>20642</v>
      </c>
      <c r="D16295" s="2">
        <v>1</v>
      </c>
      <c r="E16295" s="132">
        <v>4350</v>
      </c>
      <c r="F16295" s="193">
        <v>4350</v>
      </c>
    </row>
    <row r="16296" spans="1:6" x14ac:dyDescent="0.2">
      <c r="A16296" s="2">
        <v>16291</v>
      </c>
      <c r="B16296" s="190" t="s">
        <v>4074</v>
      </c>
      <c r="C16296" s="61" t="s">
        <v>20643</v>
      </c>
      <c r="D16296" s="2">
        <v>1</v>
      </c>
      <c r="E16296" s="132">
        <v>4350</v>
      </c>
      <c r="F16296" s="193">
        <v>4350</v>
      </c>
    </row>
    <row r="16297" spans="1:6" x14ac:dyDescent="0.2">
      <c r="A16297" s="2">
        <v>16292</v>
      </c>
      <c r="B16297" s="190" t="s">
        <v>4074</v>
      </c>
      <c r="C16297" s="61" t="s">
        <v>20644</v>
      </c>
      <c r="D16297" s="2">
        <v>1</v>
      </c>
      <c r="E16297" s="132">
        <v>5700</v>
      </c>
      <c r="F16297" s="193">
        <v>5700</v>
      </c>
    </row>
    <row r="16298" spans="1:6" ht="22.5" x14ac:dyDescent="0.2">
      <c r="A16298" s="2">
        <v>16293</v>
      </c>
      <c r="B16298" s="190" t="s">
        <v>4074</v>
      </c>
      <c r="C16298" s="61" t="s">
        <v>20645</v>
      </c>
      <c r="D16298" s="2">
        <v>1</v>
      </c>
      <c r="E16298" s="132">
        <v>3521.67</v>
      </c>
      <c r="F16298" s="132">
        <v>3521.67</v>
      </c>
    </row>
    <row r="16299" spans="1:6" ht="22.5" x14ac:dyDescent="0.2">
      <c r="A16299" s="2">
        <v>16294</v>
      </c>
      <c r="B16299" s="190" t="s">
        <v>4074</v>
      </c>
      <c r="C16299" s="61" t="s">
        <v>20646</v>
      </c>
      <c r="D16299" s="2">
        <v>1</v>
      </c>
      <c r="E16299" s="132">
        <v>3521.67</v>
      </c>
      <c r="F16299" s="132">
        <v>3521.67</v>
      </c>
    </row>
    <row r="16300" spans="1:6" ht="22.5" x14ac:dyDescent="0.2">
      <c r="A16300" s="2">
        <v>16295</v>
      </c>
      <c r="B16300" s="190" t="s">
        <v>4074</v>
      </c>
      <c r="C16300" s="61" t="s">
        <v>20647</v>
      </c>
      <c r="D16300" s="2">
        <v>1</v>
      </c>
      <c r="E16300" s="132">
        <v>3521.67</v>
      </c>
      <c r="F16300" s="132">
        <v>3521.67</v>
      </c>
    </row>
    <row r="16301" spans="1:6" ht="22.5" x14ac:dyDescent="0.2">
      <c r="A16301" s="2">
        <v>16296</v>
      </c>
      <c r="B16301" s="190" t="s">
        <v>4074</v>
      </c>
      <c r="C16301" s="61" t="s">
        <v>20648</v>
      </c>
      <c r="D16301" s="2">
        <v>1</v>
      </c>
      <c r="E16301" s="132">
        <v>3521.67</v>
      </c>
      <c r="F16301" s="132">
        <v>3521.67</v>
      </c>
    </row>
    <row r="16302" spans="1:6" ht="22.5" x14ac:dyDescent="0.2">
      <c r="A16302" s="2">
        <v>16297</v>
      </c>
      <c r="B16302" s="190" t="s">
        <v>4074</v>
      </c>
      <c r="C16302" s="61" t="s">
        <v>20649</v>
      </c>
      <c r="D16302" s="2">
        <v>1</v>
      </c>
      <c r="E16302" s="132">
        <v>3521.67</v>
      </c>
      <c r="F16302" s="132">
        <v>3521.67</v>
      </c>
    </row>
    <row r="16303" spans="1:6" ht="22.5" x14ac:dyDescent="0.2">
      <c r="A16303" s="2">
        <v>16298</v>
      </c>
      <c r="B16303" s="190" t="s">
        <v>4074</v>
      </c>
      <c r="C16303" s="61" t="s">
        <v>20650</v>
      </c>
      <c r="D16303" s="2">
        <v>1</v>
      </c>
      <c r="E16303" s="132">
        <v>3521.65</v>
      </c>
      <c r="F16303" s="132">
        <v>3521.65</v>
      </c>
    </row>
    <row r="16304" spans="1:6" x14ac:dyDescent="0.2">
      <c r="A16304" s="2">
        <v>16299</v>
      </c>
      <c r="B16304" s="190" t="s">
        <v>4799</v>
      </c>
      <c r="C16304" s="12" t="s">
        <v>20651</v>
      </c>
      <c r="D16304" s="2">
        <v>1</v>
      </c>
      <c r="E16304" s="132">
        <v>3850</v>
      </c>
      <c r="F16304" s="193">
        <v>3850</v>
      </c>
    </row>
    <row r="16305" spans="1:6" x14ac:dyDescent="0.2">
      <c r="A16305" s="2">
        <v>16300</v>
      </c>
      <c r="B16305" s="190" t="s">
        <v>4799</v>
      </c>
      <c r="C16305" s="61" t="s">
        <v>20652</v>
      </c>
      <c r="D16305" s="2">
        <v>1</v>
      </c>
      <c r="E16305" s="132">
        <v>6700</v>
      </c>
      <c r="F16305" s="193">
        <v>6700</v>
      </c>
    </row>
    <row r="16306" spans="1:6" ht="33.75" x14ac:dyDescent="0.2">
      <c r="A16306" s="2">
        <v>16301</v>
      </c>
      <c r="B16306" s="190" t="s">
        <v>20483</v>
      </c>
      <c r="C16306" s="12" t="s">
        <v>20653</v>
      </c>
      <c r="D16306" s="2">
        <v>1</v>
      </c>
      <c r="E16306" s="132">
        <v>8642.36</v>
      </c>
      <c r="F16306" s="193">
        <v>8642.36</v>
      </c>
    </row>
    <row r="16307" spans="1:6" ht="33.75" x14ac:dyDescent="0.2">
      <c r="A16307" s="2">
        <v>16302</v>
      </c>
      <c r="B16307" s="190" t="s">
        <v>20483</v>
      </c>
      <c r="C16307" s="12" t="s">
        <v>20654</v>
      </c>
      <c r="D16307" s="2">
        <v>1</v>
      </c>
      <c r="E16307" s="132">
        <v>9990</v>
      </c>
      <c r="F16307" s="193">
        <v>9990</v>
      </c>
    </row>
    <row r="16308" spans="1:6" x14ac:dyDescent="0.2">
      <c r="A16308" s="2">
        <v>16303</v>
      </c>
      <c r="B16308" s="190" t="s">
        <v>20484</v>
      </c>
      <c r="C16308" s="12" t="s">
        <v>20655</v>
      </c>
      <c r="D16308" s="2">
        <v>1</v>
      </c>
      <c r="E16308" s="132">
        <v>5160</v>
      </c>
      <c r="F16308" s="193">
        <v>5160</v>
      </c>
    </row>
    <row r="16309" spans="1:6" x14ac:dyDescent="0.2">
      <c r="A16309" s="2">
        <v>16304</v>
      </c>
      <c r="B16309" s="190" t="s">
        <v>20485</v>
      </c>
      <c r="C16309" s="61" t="s">
        <v>20656</v>
      </c>
      <c r="D16309" s="2">
        <v>1</v>
      </c>
      <c r="E16309" s="132">
        <v>5275.44</v>
      </c>
      <c r="F16309" s="193">
        <v>5275.44</v>
      </c>
    </row>
    <row r="16310" spans="1:6" x14ac:dyDescent="0.2">
      <c r="A16310" s="2">
        <v>16305</v>
      </c>
      <c r="B16310" s="190" t="s">
        <v>20485</v>
      </c>
      <c r="C16310" s="61" t="s">
        <v>20657</v>
      </c>
      <c r="D16310" s="2">
        <v>1</v>
      </c>
      <c r="E16310" s="132">
        <v>5275.44</v>
      </c>
      <c r="F16310" s="193">
        <v>5275.44</v>
      </c>
    </row>
    <row r="16311" spans="1:6" x14ac:dyDescent="0.2">
      <c r="A16311" s="2">
        <v>16306</v>
      </c>
      <c r="B16311" s="190" t="s">
        <v>20485</v>
      </c>
      <c r="C16311" s="61" t="s">
        <v>20658</v>
      </c>
      <c r="D16311" s="2">
        <v>1</v>
      </c>
      <c r="E16311" s="132">
        <v>5275.44</v>
      </c>
      <c r="F16311" s="193">
        <v>5275.44</v>
      </c>
    </row>
    <row r="16312" spans="1:6" x14ac:dyDescent="0.2">
      <c r="A16312" s="2">
        <v>16307</v>
      </c>
      <c r="B16312" s="190" t="s">
        <v>20485</v>
      </c>
      <c r="C16312" s="61" t="s">
        <v>20659</v>
      </c>
      <c r="D16312" s="2">
        <v>1</v>
      </c>
      <c r="E16312" s="132">
        <v>5275.44</v>
      </c>
      <c r="F16312" s="193">
        <v>5275.44</v>
      </c>
    </row>
    <row r="16313" spans="1:6" x14ac:dyDescent="0.2">
      <c r="A16313" s="2">
        <v>16308</v>
      </c>
      <c r="B16313" s="190" t="s">
        <v>20485</v>
      </c>
      <c r="C16313" s="61" t="s">
        <v>20660</v>
      </c>
      <c r="D16313" s="2">
        <v>1</v>
      </c>
      <c r="E16313" s="132">
        <v>5275.44</v>
      </c>
      <c r="F16313" s="193">
        <v>5275.44</v>
      </c>
    </row>
    <row r="16314" spans="1:6" ht="22.5" x14ac:dyDescent="0.2">
      <c r="A16314" s="2">
        <v>16309</v>
      </c>
      <c r="B16314" s="190" t="s">
        <v>20486</v>
      </c>
      <c r="C16314" s="61" t="s">
        <v>20661</v>
      </c>
      <c r="D16314" s="2">
        <v>1</v>
      </c>
      <c r="E16314" s="132">
        <v>6939.6</v>
      </c>
      <c r="F16314" s="193">
        <v>6939.6</v>
      </c>
    </row>
    <row r="16315" spans="1:6" ht="22.5" x14ac:dyDescent="0.2">
      <c r="A16315" s="2">
        <v>16310</v>
      </c>
      <c r="B16315" s="190" t="s">
        <v>20486</v>
      </c>
      <c r="C16315" s="61" t="s">
        <v>20662</v>
      </c>
      <c r="D16315" s="2">
        <v>1</v>
      </c>
      <c r="E16315" s="132">
        <v>6939.6</v>
      </c>
      <c r="F16315" s="193">
        <v>6939.6</v>
      </c>
    </row>
    <row r="16316" spans="1:6" ht="22.5" x14ac:dyDescent="0.2">
      <c r="A16316" s="2">
        <v>16311</v>
      </c>
      <c r="B16316" s="190" t="s">
        <v>20486</v>
      </c>
      <c r="C16316" s="61" t="s">
        <v>20663</v>
      </c>
      <c r="D16316" s="2">
        <v>1</v>
      </c>
      <c r="E16316" s="132">
        <v>6939.6</v>
      </c>
      <c r="F16316" s="193">
        <v>6939.6</v>
      </c>
    </row>
    <row r="16317" spans="1:6" ht="22.5" x14ac:dyDescent="0.2">
      <c r="A16317" s="2">
        <v>16312</v>
      </c>
      <c r="B16317" s="190" t="s">
        <v>20486</v>
      </c>
      <c r="C16317" s="61" t="s">
        <v>20664</v>
      </c>
      <c r="D16317" s="2">
        <v>1</v>
      </c>
      <c r="E16317" s="132">
        <v>6939.6</v>
      </c>
      <c r="F16317" s="193">
        <v>6939.6</v>
      </c>
    </row>
    <row r="16318" spans="1:6" ht="22.5" x14ac:dyDescent="0.2">
      <c r="A16318" s="2">
        <v>16313</v>
      </c>
      <c r="B16318" s="190" t="s">
        <v>20486</v>
      </c>
      <c r="C16318" s="61" t="s">
        <v>20665</v>
      </c>
      <c r="D16318" s="2">
        <v>1</v>
      </c>
      <c r="E16318" s="132">
        <v>6939.6</v>
      </c>
      <c r="F16318" s="193">
        <v>6939.6</v>
      </c>
    </row>
    <row r="16319" spans="1:6" ht="33.75" x14ac:dyDescent="0.2">
      <c r="A16319" s="2">
        <v>16314</v>
      </c>
      <c r="B16319" s="190" t="s">
        <v>20487</v>
      </c>
      <c r="C16319" s="61" t="s">
        <v>20666</v>
      </c>
      <c r="D16319" s="2">
        <v>1</v>
      </c>
      <c r="E16319" s="132">
        <v>10000</v>
      </c>
      <c r="F16319" s="193">
        <v>10000</v>
      </c>
    </row>
    <row r="16320" spans="1:6" ht="33.75" x14ac:dyDescent="0.2">
      <c r="A16320" s="2">
        <v>16315</v>
      </c>
      <c r="B16320" s="190" t="s">
        <v>20487</v>
      </c>
      <c r="C16320" s="61" t="s">
        <v>20667</v>
      </c>
      <c r="D16320" s="2">
        <v>1</v>
      </c>
      <c r="E16320" s="132">
        <v>10000</v>
      </c>
      <c r="F16320" s="193">
        <v>10000</v>
      </c>
    </row>
    <row r="16321" spans="1:6" x14ac:dyDescent="0.2">
      <c r="A16321" s="2">
        <v>16316</v>
      </c>
      <c r="B16321" s="190" t="s">
        <v>20488</v>
      </c>
      <c r="C16321" s="12" t="s">
        <v>20668</v>
      </c>
      <c r="D16321" s="2">
        <v>1</v>
      </c>
      <c r="E16321" s="132">
        <v>3275</v>
      </c>
      <c r="F16321" s="193">
        <v>3275</v>
      </c>
    </row>
    <row r="16322" spans="1:6" x14ac:dyDescent="0.2">
      <c r="A16322" s="2">
        <v>16317</v>
      </c>
      <c r="B16322" s="190" t="s">
        <v>20488</v>
      </c>
      <c r="C16322" s="12" t="s">
        <v>20669</v>
      </c>
      <c r="D16322" s="2">
        <v>1</v>
      </c>
      <c r="E16322" s="132">
        <v>3275</v>
      </c>
      <c r="F16322" s="193">
        <v>3275</v>
      </c>
    </row>
    <row r="16323" spans="1:6" x14ac:dyDescent="0.2">
      <c r="A16323" s="2">
        <v>16318</v>
      </c>
      <c r="B16323" s="190" t="s">
        <v>7860</v>
      </c>
      <c r="C16323" s="61" t="s">
        <v>20670</v>
      </c>
      <c r="D16323" s="2">
        <v>1</v>
      </c>
      <c r="E16323" s="132">
        <v>7000</v>
      </c>
      <c r="F16323" s="193">
        <v>7000</v>
      </c>
    </row>
    <row r="16324" spans="1:6" x14ac:dyDescent="0.2">
      <c r="A16324" s="2">
        <v>16319</v>
      </c>
      <c r="B16324" s="190" t="s">
        <v>7860</v>
      </c>
      <c r="C16324" s="61" t="s">
        <v>20671</v>
      </c>
      <c r="D16324" s="2">
        <v>1</v>
      </c>
      <c r="E16324" s="132">
        <v>7000</v>
      </c>
      <c r="F16324" s="193">
        <v>7000</v>
      </c>
    </row>
    <row r="16325" spans="1:6" x14ac:dyDescent="0.2">
      <c r="A16325" s="2">
        <v>16320</v>
      </c>
      <c r="B16325" s="145" t="s">
        <v>4735</v>
      </c>
      <c r="C16325" s="61" t="s">
        <v>20867</v>
      </c>
      <c r="D16325" s="2">
        <v>1</v>
      </c>
      <c r="E16325" s="33">
        <v>5732.78</v>
      </c>
      <c r="F16325" s="33">
        <v>5732.78</v>
      </c>
    </row>
    <row r="16326" spans="1:6" ht="33.75" x14ac:dyDescent="0.2">
      <c r="A16326" s="2">
        <v>16321</v>
      </c>
      <c r="B16326" s="145" t="s">
        <v>13591</v>
      </c>
      <c r="C16326" s="61" t="s">
        <v>20868</v>
      </c>
      <c r="D16326" s="2">
        <v>1</v>
      </c>
      <c r="E16326" s="33">
        <v>22122.78</v>
      </c>
      <c r="F16326" s="33">
        <v>22122.78</v>
      </c>
    </row>
    <row r="16327" spans="1:6" x14ac:dyDescent="0.2">
      <c r="A16327" s="2">
        <v>16322</v>
      </c>
      <c r="B16327" s="145" t="s">
        <v>6485</v>
      </c>
      <c r="C16327" s="61" t="s">
        <v>20869</v>
      </c>
      <c r="D16327" s="2">
        <v>1</v>
      </c>
      <c r="E16327" s="33">
        <v>3553.92</v>
      </c>
      <c r="F16327" s="33">
        <v>3553.92</v>
      </c>
    </row>
    <row r="16328" spans="1:6" x14ac:dyDescent="0.2">
      <c r="A16328" s="2">
        <v>16323</v>
      </c>
      <c r="B16328" s="145" t="s">
        <v>8668</v>
      </c>
      <c r="C16328" s="61" t="s">
        <v>20870</v>
      </c>
      <c r="D16328" s="2">
        <v>1</v>
      </c>
      <c r="E16328" s="33">
        <v>7307.58</v>
      </c>
      <c r="F16328" s="33">
        <v>7307.58</v>
      </c>
    </row>
    <row r="16329" spans="1:6" ht="22.5" x14ac:dyDescent="0.2">
      <c r="A16329" s="2">
        <v>16324</v>
      </c>
      <c r="B16329" s="145" t="s">
        <v>20715</v>
      </c>
      <c r="C16329" s="61" t="s">
        <v>20871</v>
      </c>
      <c r="D16329" s="2">
        <v>1</v>
      </c>
      <c r="E16329" s="33">
        <v>3420.11</v>
      </c>
      <c r="F16329" s="33">
        <v>3420.11</v>
      </c>
    </row>
    <row r="16330" spans="1:6" x14ac:dyDescent="0.2">
      <c r="A16330" s="2">
        <v>16325</v>
      </c>
      <c r="B16330" s="145" t="s">
        <v>20716</v>
      </c>
      <c r="C16330" s="61" t="s">
        <v>20872</v>
      </c>
      <c r="D16330" s="2">
        <v>1</v>
      </c>
      <c r="E16330" s="33">
        <v>3248.64</v>
      </c>
      <c r="F16330" s="33">
        <v>3248.64</v>
      </c>
    </row>
    <row r="16331" spans="1:6" x14ac:dyDescent="0.2">
      <c r="A16331" s="2">
        <v>16326</v>
      </c>
      <c r="B16331" s="145" t="s">
        <v>20717</v>
      </c>
      <c r="C16331" s="61" t="s">
        <v>20873</v>
      </c>
      <c r="D16331" s="2">
        <v>1</v>
      </c>
      <c r="E16331" s="33">
        <v>3896.64</v>
      </c>
      <c r="F16331" s="33">
        <v>3896.64</v>
      </c>
    </row>
    <row r="16332" spans="1:6" x14ac:dyDescent="0.2">
      <c r="A16332" s="2">
        <v>16327</v>
      </c>
      <c r="B16332" s="145" t="s">
        <v>14723</v>
      </c>
      <c r="C16332" s="61" t="s">
        <v>20874</v>
      </c>
      <c r="D16332" s="2">
        <v>1</v>
      </c>
      <c r="E16332" s="33">
        <v>6121.44</v>
      </c>
      <c r="F16332" s="33">
        <v>6121.44</v>
      </c>
    </row>
    <row r="16333" spans="1:6" x14ac:dyDescent="0.2">
      <c r="A16333" s="2">
        <v>16328</v>
      </c>
      <c r="B16333" s="145" t="s">
        <v>6836</v>
      </c>
      <c r="C16333" s="61" t="s">
        <v>20875</v>
      </c>
      <c r="D16333" s="2">
        <v>1</v>
      </c>
      <c r="E16333" s="33">
        <v>8211.82</v>
      </c>
      <c r="F16333" s="33">
        <v>8211.82</v>
      </c>
    </row>
    <row r="16334" spans="1:6" ht="22.5" x14ac:dyDescent="0.2">
      <c r="A16334" s="2">
        <v>16329</v>
      </c>
      <c r="B16334" s="145" t="s">
        <v>20718</v>
      </c>
      <c r="C16334" s="61" t="s">
        <v>20876</v>
      </c>
      <c r="D16334" s="2">
        <v>1</v>
      </c>
      <c r="E16334" s="33">
        <v>3810</v>
      </c>
      <c r="F16334" s="33">
        <v>3810</v>
      </c>
    </row>
    <row r="16335" spans="1:6" x14ac:dyDescent="0.2">
      <c r="A16335" s="2">
        <v>16330</v>
      </c>
      <c r="B16335" s="145" t="s">
        <v>4743</v>
      </c>
      <c r="C16335" s="61" t="s">
        <v>20877</v>
      </c>
      <c r="D16335" s="2">
        <v>1</v>
      </c>
      <c r="E16335" s="33">
        <v>8112.76</v>
      </c>
      <c r="F16335" s="33">
        <v>8112.76</v>
      </c>
    </row>
    <row r="16336" spans="1:6" ht="22.5" x14ac:dyDescent="0.2">
      <c r="A16336" s="2">
        <v>16331</v>
      </c>
      <c r="B16336" s="145" t="s">
        <v>20719</v>
      </c>
      <c r="C16336" s="61" t="s">
        <v>20878</v>
      </c>
      <c r="D16336" s="2">
        <v>1</v>
      </c>
      <c r="E16336" s="33">
        <v>6616.7</v>
      </c>
      <c r="F16336" s="33">
        <v>6616.7</v>
      </c>
    </row>
    <row r="16337" spans="1:6" ht="22.5" x14ac:dyDescent="0.2">
      <c r="A16337" s="2">
        <v>16332</v>
      </c>
      <c r="B16337" s="145" t="s">
        <v>20719</v>
      </c>
      <c r="C16337" s="61" t="s">
        <v>20879</v>
      </c>
      <c r="D16337" s="2">
        <v>1</v>
      </c>
      <c r="E16337" s="33">
        <v>6616.7</v>
      </c>
      <c r="F16337" s="33">
        <v>6616.7</v>
      </c>
    </row>
    <row r="16338" spans="1:6" ht="22.5" x14ac:dyDescent="0.2">
      <c r="A16338" s="2">
        <v>16333</v>
      </c>
      <c r="B16338" s="145" t="s">
        <v>20720</v>
      </c>
      <c r="C16338" s="61" t="s">
        <v>20880</v>
      </c>
      <c r="D16338" s="2">
        <v>1</v>
      </c>
      <c r="E16338" s="33">
        <v>3029.76</v>
      </c>
      <c r="F16338" s="33">
        <v>3029.76</v>
      </c>
    </row>
    <row r="16339" spans="1:6" ht="33.75" x14ac:dyDescent="0.2">
      <c r="A16339" s="2">
        <v>16334</v>
      </c>
      <c r="B16339" s="145" t="s">
        <v>20721</v>
      </c>
      <c r="C16339" s="61" t="s">
        <v>20881</v>
      </c>
      <c r="D16339" s="2">
        <v>1</v>
      </c>
      <c r="E16339" s="33">
        <v>5873.76</v>
      </c>
      <c r="F16339" s="33">
        <v>5873.76</v>
      </c>
    </row>
    <row r="16340" spans="1:6" x14ac:dyDescent="0.2">
      <c r="A16340" s="2">
        <v>16335</v>
      </c>
      <c r="B16340" s="145" t="s">
        <v>14723</v>
      </c>
      <c r="C16340" s="61" t="s">
        <v>20882</v>
      </c>
      <c r="D16340" s="2">
        <v>1</v>
      </c>
      <c r="E16340" s="33">
        <v>24150.240000000002</v>
      </c>
      <c r="F16340" s="33">
        <v>24150.240000000002</v>
      </c>
    </row>
    <row r="16341" spans="1:6" x14ac:dyDescent="0.2">
      <c r="A16341" s="2">
        <v>16336</v>
      </c>
      <c r="B16341" s="145" t="s">
        <v>14723</v>
      </c>
      <c r="C16341" s="61" t="s">
        <v>20883</v>
      </c>
      <c r="D16341" s="2">
        <v>1</v>
      </c>
      <c r="E16341" s="33">
        <v>6121.44</v>
      </c>
      <c r="F16341" s="33">
        <v>6121.44</v>
      </c>
    </row>
    <row r="16342" spans="1:6" x14ac:dyDescent="0.2">
      <c r="A16342" s="2">
        <v>16337</v>
      </c>
      <c r="B16342" s="145" t="s">
        <v>20722</v>
      </c>
      <c r="C16342" s="61" t="s">
        <v>17489</v>
      </c>
      <c r="D16342" s="2">
        <v>1</v>
      </c>
      <c r="E16342" s="33">
        <v>6844.32</v>
      </c>
      <c r="F16342" s="33">
        <v>6844.32</v>
      </c>
    </row>
    <row r="16343" spans="1:6" x14ac:dyDescent="0.2">
      <c r="A16343" s="2">
        <v>16338</v>
      </c>
      <c r="B16343" s="145" t="s">
        <v>4587</v>
      </c>
      <c r="C16343" s="61" t="s">
        <v>20884</v>
      </c>
      <c r="D16343" s="2">
        <v>1</v>
      </c>
      <c r="E16343" s="33">
        <v>6135.37</v>
      </c>
      <c r="F16343" s="33">
        <v>6135.37</v>
      </c>
    </row>
    <row r="16344" spans="1:6" x14ac:dyDescent="0.2">
      <c r="A16344" s="2">
        <v>16339</v>
      </c>
      <c r="B16344" s="145" t="s">
        <v>20723</v>
      </c>
      <c r="C16344" s="61" t="s">
        <v>20885</v>
      </c>
      <c r="D16344" s="2">
        <v>1</v>
      </c>
      <c r="E16344" s="33">
        <v>3659.04</v>
      </c>
      <c r="F16344" s="33">
        <v>3659.04</v>
      </c>
    </row>
    <row r="16345" spans="1:6" ht="22.5" x14ac:dyDescent="0.2">
      <c r="A16345" s="2">
        <v>16340</v>
      </c>
      <c r="B16345" s="145" t="s">
        <v>20724</v>
      </c>
      <c r="C16345" s="61" t="s">
        <v>20886</v>
      </c>
      <c r="D16345" s="2">
        <v>1</v>
      </c>
      <c r="E16345" s="33">
        <v>13770.72</v>
      </c>
      <c r="F16345" s="33">
        <v>13770.72</v>
      </c>
    </row>
    <row r="16346" spans="1:6" x14ac:dyDescent="0.2">
      <c r="A16346" s="2">
        <v>16341</v>
      </c>
      <c r="B16346" s="145" t="s">
        <v>5148</v>
      </c>
      <c r="C16346" s="61" t="s">
        <v>20887</v>
      </c>
      <c r="D16346" s="2">
        <v>1</v>
      </c>
      <c r="E16346" s="33">
        <v>6219.36</v>
      </c>
      <c r="F16346" s="33">
        <v>6219.36</v>
      </c>
    </row>
    <row r="16347" spans="1:6" x14ac:dyDescent="0.2">
      <c r="A16347" s="2">
        <v>16342</v>
      </c>
      <c r="B16347" s="145" t="s">
        <v>5148</v>
      </c>
      <c r="C16347" s="61" t="s">
        <v>20888</v>
      </c>
      <c r="D16347" s="2">
        <v>1</v>
      </c>
      <c r="E16347" s="33">
        <v>15487.2</v>
      </c>
      <c r="F16347" s="33">
        <v>15487.2</v>
      </c>
    </row>
    <row r="16348" spans="1:6" ht="22.5" x14ac:dyDescent="0.2">
      <c r="A16348" s="2">
        <v>16343</v>
      </c>
      <c r="B16348" s="145" t="s">
        <v>20725</v>
      </c>
      <c r="C16348" s="61" t="s">
        <v>20889</v>
      </c>
      <c r="D16348" s="2">
        <v>1</v>
      </c>
      <c r="E16348" s="33">
        <v>8164.8</v>
      </c>
      <c r="F16348" s="33">
        <v>8164.8</v>
      </c>
    </row>
    <row r="16349" spans="1:6" ht="33.75" x14ac:dyDescent="0.2">
      <c r="A16349" s="2">
        <v>16344</v>
      </c>
      <c r="B16349" s="145" t="s">
        <v>20726</v>
      </c>
      <c r="C16349" s="61" t="s">
        <v>20890</v>
      </c>
      <c r="D16349" s="2">
        <v>1</v>
      </c>
      <c r="E16349" s="33">
        <v>27310.080000000002</v>
      </c>
      <c r="F16349" s="33">
        <v>27310.080000000002</v>
      </c>
    </row>
    <row r="16350" spans="1:6" x14ac:dyDescent="0.2">
      <c r="A16350" s="2">
        <v>16345</v>
      </c>
      <c r="B16350" s="145" t="s">
        <v>20727</v>
      </c>
      <c r="C16350" s="61" t="s">
        <v>20891</v>
      </c>
      <c r="D16350" s="2">
        <v>1</v>
      </c>
      <c r="E16350" s="33">
        <v>7976.57</v>
      </c>
      <c r="F16350" s="33">
        <v>7976.57</v>
      </c>
    </row>
    <row r="16351" spans="1:6" x14ac:dyDescent="0.2">
      <c r="A16351" s="2">
        <v>16346</v>
      </c>
      <c r="B16351" s="145" t="s">
        <v>20728</v>
      </c>
      <c r="C16351" s="61" t="s">
        <v>20892</v>
      </c>
      <c r="D16351" s="2">
        <v>1</v>
      </c>
      <c r="E16351" s="33">
        <v>21772.799999999999</v>
      </c>
      <c r="F16351" s="33">
        <v>21772.799999999999</v>
      </c>
    </row>
    <row r="16352" spans="1:6" x14ac:dyDescent="0.2">
      <c r="A16352" s="2">
        <v>16347</v>
      </c>
      <c r="B16352" s="145" t="s">
        <v>20727</v>
      </c>
      <c r="C16352" s="61" t="s">
        <v>20893</v>
      </c>
      <c r="D16352" s="2">
        <v>1</v>
      </c>
      <c r="E16352" s="33">
        <v>7000</v>
      </c>
      <c r="F16352" s="33">
        <v>7000</v>
      </c>
    </row>
    <row r="16353" spans="1:6" ht="22.5" x14ac:dyDescent="0.2">
      <c r="A16353" s="2">
        <v>16348</v>
      </c>
      <c r="B16353" s="145" t="s">
        <v>20729</v>
      </c>
      <c r="C16353" s="61" t="s">
        <v>20894</v>
      </c>
      <c r="D16353" s="2">
        <v>1</v>
      </c>
      <c r="E16353" s="33">
        <v>3368.04</v>
      </c>
      <c r="F16353" s="33">
        <v>3368.04</v>
      </c>
    </row>
    <row r="16354" spans="1:6" ht="22.5" x14ac:dyDescent="0.2">
      <c r="A16354" s="2">
        <v>16349</v>
      </c>
      <c r="B16354" s="145" t="s">
        <v>20730</v>
      </c>
      <c r="C16354" s="61" t="s">
        <v>20895</v>
      </c>
      <c r="D16354" s="2">
        <v>1</v>
      </c>
      <c r="E16354" s="33">
        <v>6969.6</v>
      </c>
      <c r="F16354" s="33">
        <v>6969.6</v>
      </c>
    </row>
    <row r="16355" spans="1:6" ht="22.5" x14ac:dyDescent="0.2">
      <c r="A16355" s="2">
        <v>16350</v>
      </c>
      <c r="B16355" s="145" t="s">
        <v>20730</v>
      </c>
      <c r="C16355" s="61" t="s">
        <v>20896</v>
      </c>
      <c r="D16355" s="2">
        <v>1</v>
      </c>
      <c r="E16355" s="33">
        <v>6969.6</v>
      </c>
      <c r="F16355" s="33">
        <v>6969.6</v>
      </c>
    </row>
    <row r="16356" spans="1:6" ht="33.75" x14ac:dyDescent="0.2">
      <c r="A16356" s="2">
        <v>16351</v>
      </c>
      <c r="B16356" s="145" t="s">
        <v>20731</v>
      </c>
      <c r="C16356" s="61" t="s">
        <v>20897</v>
      </c>
      <c r="D16356" s="2">
        <v>1</v>
      </c>
      <c r="E16356" s="33">
        <v>10637.28</v>
      </c>
      <c r="F16356" s="33">
        <v>10637.28</v>
      </c>
    </row>
    <row r="16357" spans="1:6" x14ac:dyDescent="0.2">
      <c r="A16357" s="2">
        <v>16352</v>
      </c>
      <c r="B16357" s="145" t="s">
        <v>11207</v>
      </c>
      <c r="C16357" s="61" t="s">
        <v>20898</v>
      </c>
      <c r="D16357" s="2">
        <v>1</v>
      </c>
      <c r="E16357" s="33">
        <v>23510.34</v>
      </c>
      <c r="F16357" s="33">
        <v>23510.34</v>
      </c>
    </row>
    <row r="16358" spans="1:6" ht="22.5" x14ac:dyDescent="0.2">
      <c r="A16358" s="2">
        <v>16353</v>
      </c>
      <c r="B16358" s="145" t="s">
        <v>20732</v>
      </c>
      <c r="C16358" s="61" t="s">
        <v>20899</v>
      </c>
      <c r="D16358" s="2">
        <v>1</v>
      </c>
      <c r="E16358" s="33">
        <v>4270</v>
      </c>
      <c r="F16358" s="33">
        <v>4270</v>
      </c>
    </row>
    <row r="16359" spans="1:6" x14ac:dyDescent="0.2">
      <c r="A16359" s="2">
        <v>16354</v>
      </c>
      <c r="B16359" s="145" t="s">
        <v>4488</v>
      </c>
      <c r="C16359" s="61" t="s">
        <v>20900</v>
      </c>
      <c r="D16359" s="2">
        <v>1</v>
      </c>
      <c r="E16359" s="33">
        <v>3019.86</v>
      </c>
      <c r="F16359" s="33">
        <v>3019.86</v>
      </c>
    </row>
    <row r="16360" spans="1:6" x14ac:dyDescent="0.2">
      <c r="A16360" s="2">
        <v>16355</v>
      </c>
      <c r="B16360" s="145" t="s">
        <v>20733</v>
      </c>
      <c r="C16360" s="61" t="s">
        <v>20901</v>
      </c>
      <c r="D16360" s="2">
        <v>1</v>
      </c>
      <c r="E16360" s="33">
        <v>5418</v>
      </c>
      <c r="F16360" s="33">
        <v>5418</v>
      </c>
    </row>
    <row r="16361" spans="1:6" ht="67.5" x14ac:dyDescent="0.2">
      <c r="A16361" s="2">
        <v>16356</v>
      </c>
      <c r="B16361" s="145" t="s">
        <v>10420</v>
      </c>
      <c r="C16361" s="61" t="s">
        <v>20902</v>
      </c>
      <c r="D16361" s="2">
        <v>1</v>
      </c>
      <c r="E16361" s="33">
        <v>5224.5200000000004</v>
      </c>
      <c r="F16361" s="33">
        <v>5224.5200000000004</v>
      </c>
    </row>
    <row r="16362" spans="1:6" ht="67.5" x14ac:dyDescent="0.2">
      <c r="A16362" s="2">
        <v>16357</v>
      </c>
      <c r="B16362" s="145" t="s">
        <v>10420</v>
      </c>
      <c r="C16362" s="61" t="s">
        <v>20903</v>
      </c>
      <c r="D16362" s="2">
        <v>1</v>
      </c>
      <c r="E16362" s="33">
        <v>5224.5200000000004</v>
      </c>
      <c r="F16362" s="33">
        <v>5224.5200000000004</v>
      </c>
    </row>
    <row r="16363" spans="1:6" x14ac:dyDescent="0.2">
      <c r="A16363" s="2">
        <v>16358</v>
      </c>
      <c r="B16363" s="145" t="s">
        <v>1902</v>
      </c>
      <c r="C16363" s="61" t="s">
        <v>20904</v>
      </c>
      <c r="D16363" s="2">
        <v>1</v>
      </c>
      <c r="E16363" s="33">
        <v>21144.06</v>
      </c>
      <c r="F16363" s="33">
        <v>21144.06</v>
      </c>
    </row>
    <row r="16364" spans="1:6" x14ac:dyDescent="0.2">
      <c r="A16364" s="2">
        <v>16359</v>
      </c>
      <c r="B16364" s="145" t="s">
        <v>1902</v>
      </c>
      <c r="C16364" s="61" t="s">
        <v>20905</v>
      </c>
      <c r="D16364" s="2">
        <v>1</v>
      </c>
      <c r="E16364" s="33">
        <v>24420</v>
      </c>
      <c r="F16364" s="33">
        <v>24420</v>
      </c>
    </row>
    <row r="16365" spans="1:6" x14ac:dyDescent="0.2">
      <c r="A16365" s="2">
        <v>16360</v>
      </c>
      <c r="B16365" s="145" t="s">
        <v>3975</v>
      </c>
      <c r="C16365" s="61" t="s">
        <v>20906</v>
      </c>
      <c r="D16365" s="2">
        <v>1</v>
      </c>
      <c r="E16365" s="33">
        <v>11385.36</v>
      </c>
      <c r="F16365" s="33">
        <v>11385.36</v>
      </c>
    </row>
    <row r="16366" spans="1:6" x14ac:dyDescent="0.2">
      <c r="A16366" s="2">
        <v>16361</v>
      </c>
      <c r="B16366" s="145" t="s">
        <v>1902</v>
      </c>
      <c r="C16366" s="61" t="s">
        <v>20907</v>
      </c>
      <c r="D16366" s="2">
        <v>1</v>
      </c>
      <c r="E16366" s="33">
        <v>13499.64</v>
      </c>
      <c r="F16366" s="33">
        <v>13499.64</v>
      </c>
    </row>
    <row r="16367" spans="1:6" x14ac:dyDescent="0.2">
      <c r="A16367" s="2">
        <v>16362</v>
      </c>
      <c r="B16367" s="145" t="s">
        <v>3975</v>
      </c>
      <c r="C16367" s="61" t="s">
        <v>20908</v>
      </c>
      <c r="D16367" s="2">
        <v>1</v>
      </c>
      <c r="E16367" s="33">
        <v>7308</v>
      </c>
      <c r="F16367" s="33">
        <v>7308</v>
      </c>
    </row>
    <row r="16368" spans="1:6" x14ac:dyDescent="0.2">
      <c r="A16368" s="2">
        <v>16363</v>
      </c>
      <c r="B16368" s="145" t="s">
        <v>1902</v>
      </c>
      <c r="C16368" s="61" t="s">
        <v>20909</v>
      </c>
      <c r="D16368" s="2">
        <v>1</v>
      </c>
      <c r="E16368" s="33">
        <v>13499.64</v>
      </c>
      <c r="F16368" s="33">
        <v>13499.64</v>
      </c>
    </row>
    <row r="16369" spans="1:6" x14ac:dyDescent="0.2">
      <c r="A16369" s="2">
        <v>16364</v>
      </c>
      <c r="B16369" s="145" t="s">
        <v>3975</v>
      </c>
      <c r="C16369" s="61" t="s">
        <v>20910</v>
      </c>
      <c r="D16369" s="2">
        <v>1</v>
      </c>
      <c r="E16369" s="33">
        <v>7308</v>
      </c>
      <c r="F16369" s="33">
        <v>7308</v>
      </c>
    </row>
    <row r="16370" spans="1:6" x14ac:dyDescent="0.2">
      <c r="A16370" s="2">
        <v>16365</v>
      </c>
      <c r="B16370" s="145" t="s">
        <v>3975</v>
      </c>
      <c r="C16370" s="61" t="s">
        <v>20911</v>
      </c>
      <c r="D16370" s="2">
        <v>1</v>
      </c>
      <c r="E16370" s="33">
        <v>7308</v>
      </c>
      <c r="F16370" s="33">
        <v>7308</v>
      </c>
    </row>
    <row r="16371" spans="1:6" x14ac:dyDescent="0.2">
      <c r="A16371" s="2">
        <v>16366</v>
      </c>
      <c r="B16371" s="145" t="s">
        <v>20734</v>
      </c>
      <c r="C16371" s="61" t="s">
        <v>20912</v>
      </c>
      <c r="D16371" s="2">
        <v>1</v>
      </c>
      <c r="E16371" s="33">
        <v>9500.4</v>
      </c>
      <c r="F16371" s="33">
        <v>9500.4</v>
      </c>
    </row>
    <row r="16372" spans="1:6" x14ac:dyDescent="0.2">
      <c r="A16372" s="2">
        <v>16367</v>
      </c>
      <c r="B16372" s="145" t="s">
        <v>20735</v>
      </c>
      <c r="C16372" s="61" t="s">
        <v>20913</v>
      </c>
      <c r="D16372" s="2">
        <v>1</v>
      </c>
      <c r="E16372" s="33">
        <v>8716.68</v>
      </c>
      <c r="F16372" s="33">
        <v>8716.68</v>
      </c>
    </row>
    <row r="16373" spans="1:6" ht="22.5" x14ac:dyDescent="0.2">
      <c r="A16373" s="2">
        <v>16368</v>
      </c>
      <c r="B16373" s="145" t="s">
        <v>20736</v>
      </c>
      <c r="C16373" s="61" t="s">
        <v>20914</v>
      </c>
      <c r="D16373" s="2">
        <v>1</v>
      </c>
      <c r="E16373" s="33">
        <v>33553.800000000003</v>
      </c>
      <c r="F16373" s="33">
        <v>33553.800000000003</v>
      </c>
    </row>
    <row r="16374" spans="1:6" x14ac:dyDescent="0.2">
      <c r="A16374" s="2">
        <v>16369</v>
      </c>
      <c r="B16374" s="145" t="s">
        <v>20737</v>
      </c>
      <c r="C16374" s="61" t="s">
        <v>20915</v>
      </c>
      <c r="D16374" s="2">
        <v>1</v>
      </c>
      <c r="E16374" s="33">
        <v>45032.4</v>
      </c>
      <c r="F16374" s="33">
        <v>45032.4</v>
      </c>
    </row>
    <row r="16375" spans="1:6" x14ac:dyDescent="0.2">
      <c r="A16375" s="2">
        <v>16370</v>
      </c>
      <c r="B16375" s="145" t="s">
        <v>5018</v>
      </c>
      <c r="C16375" s="61" t="s">
        <v>20916</v>
      </c>
      <c r="D16375" s="2">
        <v>1</v>
      </c>
      <c r="E16375" s="33">
        <v>6193.6</v>
      </c>
      <c r="F16375" s="33">
        <v>6193.6</v>
      </c>
    </row>
    <row r="16376" spans="1:6" x14ac:dyDescent="0.2">
      <c r="A16376" s="2">
        <v>16371</v>
      </c>
      <c r="B16376" s="145" t="s">
        <v>20738</v>
      </c>
      <c r="C16376" s="61" t="s">
        <v>20917</v>
      </c>
      <c r="D16376" s="2">
        <v>1</v>
      </c>
      <c r="E16376" s="33">
        <v>4600</v>
      </c>
      <c r="F16376" s="33">
        <v>4600</v>
      </c>
    </row>
    <row r="16377" spans="1:6" x14ac:dyDescent="0.2">
      <c r="A16377" s="2">
        <v>16372</v>
      </c>
      <c r="B16377" s="145" t="s">
        <v>20739</v>
      </c>
      <c r="C16377" s="61" t="s">
        <v>20918</v>
      </c>
      <c r="D16377" s="2">
        <v>1</v>
      </c>
      <c r="E16377" s="33">
        <v>11500</v>
      </c>
      <c r="F16377" s="33">
        <v>11500</v>
      </c>
    </row>
    <row r="16378" spans="1:6" ht="22.5" x14ac:dyDescent="0.2">
      <c r="A16378" s="2">
        <v>16373</v>
      </c>
      <c r="B16378" s="145" t="s">
        <v>20740</v>
      </c>
      <c r="C16378" s="61" t="s">
        <v>20919</v>
      </c>
      <c r="D16378" s="2">
        <v>1</v>
      </c>
      <c r="E16378" s="33">
        <v>11270</v>
      </c>
      <c r="F16378" s="33">
        <v>11270</v>
      </c>
    </row>
    <row r="16379" spans="1:6" ht="22.5" x14ac:dyDescent="0.2">
      <c r="A16379" s="2">
        <v>16374</v>
      </c>
      <c r="B16379" s="145" t="s">
        <v>20740</v>
      </c>
      <c r="C16379" s="61" t="s">
        <v>20920</v>
      </c>
      <c r="D16379" s="2">
        <v>1</v>
      </c>
      <c r="E16379" s="33">
        <v>11270</v>
      </c>
      <c r="F16379" s="33">
        <v>11270</v>
      </c>
    </row>
    <row r="16380" spans="1:6" ht="22.5" x14ac:dyDescent="0.2">
      <c r="A16380" s="2">
        <v>16375</v>
      </c>
      <c r="B16380" s="145" t="s">
        <v>11729</v>
      </c>
      <c r="C16380" s="61" t="s">
        <v>20921</v>
      </c>
      <c r="D16380" s="2">
        <v>1</v>
      </c>
      <c r="E16380" s="33">
        <v>3509.6</v>
      </c>
      <c r="F16380" s="33">
        <v>3509.6</v>
      </c>
    </row>
    <row r="16381" spans="1:6" x14ac:dyDescent="0.2">
      <c r="A16381" s="2">
        <v>16376</v>
      </c>
      <c r="B16381" s="145" t="s">
        <v>11335</v>
      </c>
      <c r="C16381" s="61" t="s">
        <v>20922</v>
      </c>
      <c r="D16381" s="2">
        <v>1</v>
      </c>
      <c r="E16381" s="33">
        <v>4173</v>
      </c>
      <c r="F16381" s="33">
        <v>4173</v>
      </c>
    </row>
    <row r="16382" spans="1:6" x14ac:dyDescent="0.2">
      <c r="A16382" s="2">
        <v>16377</v>
      </c>
      <c r="B16382" s="145" t="s">
        <v>20741</v>
      </c>
      <c r="C16382" s="61" t="s">
        <v>20923</v>
      </c>
      <c r="D16382" s="2">
        <v>1</v>
      </c>
      <c r="E16382" s="33">
        <v>12840</v>
      </c>
      <c r="F16382" s="33">
        <v>12840</v>
      </c>
    </row>
    <row r="16383" spans="1:6" x14ac:dyDescent="0.2">
      <c r="A16383" s="2">
        <v>16378</v>
      </c>
      <c r="B16383" s="145" t="s">
        <v>4891</v>
      </c>
      <c r="C16383" s="61" t="s">
        <v>20924</v>
      </c>
      <c r="D16383" s="2">
        <v>1</v>
      </c>
      <c r="E16383" s="33">
        <v>4704.6499999999996</v>
      </c>
      <c r="F16383" s="33">
        <v>4704.6499999999996</v>
      </c>
    </row>
    <row r="16384" spans="1:6" x14ac:dyDescent="0.2">
      <c r="A16384" s="2">
        <v>16379</v>
      </c>
      <c r="B16384" s="145" t="s">
        <v>20742</v>
      </c>
      <c r="C16384" s="61" t="s">
        <v>20925</v>
      </c>
      <c r="D16384" s="2">
        <v>1</v>
      </c>
      <c r="E16384" s="33">
        <v>4025</v>
      </c>
      <c r="F16384" s="33">
        <v>4025</v>
      </c>
    </row>
    <row r="16385" spans="1:6" ht="22.5" x14ac:dyDescent="0.2">
      <c r="A16385" s="2">
        <v>16380</v>
      </c>
      <c r="B16385" s="145" t="s">
        <v>20743</v>
      </c>
      <c r="C16385" s="61" t="s">
        <v>20926</v>
      </c>
      <c r="D16385" s="2">
        <v>1</v>
      </c>
      <c r="E16385" s="33">
        <v>5026.32</v>
      </c>
      <c r="F16385" s="33">
        <v>5026.32</v>
      </c>
    </row>
    <row r="16386" spans="1:6" ht="22.5" x14ac:dyDescent="0.2">
      <c r="A16386" s="2">
        <v>16381</v>
      </c>
      <c r="B16386" s="145" t="s">
        <v>20743</v>
      </c>
      <c r="C16386" s="61" t="s">
        <v>20927</v>
      </c>
      <c r="D16386" s="2">
        <v>1</v>
      </c>
      <c r="E16386" s="33">
        <v>5026.32</v>
      </c>
      <c r="F16386" s="33">
        <v>5026.32</v>
      </c>
    </row>
    <row r="16387" spans="1:6" ht="22.5" x14ac:dyDescent="0.2">
      <c r="A16387" s="2">
        <v>16382</v>
      </c>
      <c r="B16387" s="145" t="s">
        <v>20744</v>
      </c>
      <c r="C16387" s="61" t="s">
        <v>20928</v>
      </c>
      <c r="D16387" s="2">
        <v>1</v>
      </c>
      <c r="E16387" s="33">
        <v>8228.48</v>
      </c>
      <c r="F16387" s="33">
        <v>8228.48</v>
      </c>
    </row>
    <row r="16388" spans="1:6" ht="22.5" x14ac:dyDescent="0.2">
      <c r="A16388" s="2">
        <v>16383</v>
      </c>
      <c r="B16388" s="145" t="s">
        <v>20744</v>
      </c>
      <c r="C16388" s="61" t="s">
        <v>20929</v>
      </c>
      <c r="D16388" s="2">
        <v>1</v>
      </c>
      <c r="E16388" s="33">
        <v>8228.48</v>
      </c>
      <c r="F16388" s="33">
        <v>8228.48</v>
      </c>
    </row>
    <row r="16389" spans="1:6" ht="22.5" x14ac:dyDescent="0.2">
      <c r="A16389" s="2">
        <v>16384</v>
      </c>
      <c r="B16389" s="145" t="s">
        <v>20745</v>
      </c>
      <c r="C16389" s="61" t="s">
        <v>20930</v>
      </c>
      <c r="D16389" s="2">
        <v>1</v>
      </c>
      <c r="E16389" s="33">
        <v>4960</v>
      </c>
      <c r="F16389" s="33">
        <v>4960</v>
      </c>
    </row>
    <row r="16390" spans="1:6" ht="22.5" x14ac:dyDescent="0.2">
      <c r="A16390" s="2">
        <v>16385</v>
      </c>
      <c r="B16390" s="145" t="s">
        <v>20746</v>
      </c>
      <c r="C16390" s="61" t="s">
        <v>20931</v>
      </c>
      <c r="D16390" s="2">
        <v>1</v>
      </c>
      <c r="E16390" s="33">
        <v>5026.32</v>
      </c>
      <c r="F16390" s="33">
        <v>5026.32</v>
      </c>
    </row>
    <row r="16391" spans="1:6" x14ac:dyDescent="0.2">
      <c r="A16391" s="2">
        <v>16386</v>
      </c>
      <c r="B16391" s="145" t="s">
        <v>20747</v>
      </c>
      <c r="C16391" s="61" t="s">
        <v>20932</v>
      </c>
      <c r="D16391" s="2">
        <v>1</v>
      </c>
      <c r="E16391" s="33">
        <v>9270.56</v>
      </c>
      <c r="F16391" s="33">
        <v>9270.56</v>
      </c>
    </row>
    <row r="16392" spans="1:6" ht="22.5" x14ac:dyDescent="0.2">
      <c r="A16392" s="2">
        <v>16387</v>
      </c>
      <c r="B16392" s="145" t="s">
        <v>20748</v>
      </c>
      <c r="C16392" s="61" t="s">
        <v>20933</v>
      </c>
      <c r="D16392" s="2">
        <v>1</v>
      </c>
      <c r="E16392" s="33">
        <v>26397.57</v>
      </c>
      <c r="F16392" s="33">
        <v>26397.57</v>
      </c>
    </row>
    <row r="16393" spans="1:6" ht="22.5" x14ac:dyDescent="0.2">
      <c r="A16393" s="2">
        <v>16388</v>
      </c>
      <c r="B16393" s="145" t="s">
        <v>20749</v>
      </c>
      <c r="C16393" s="61" t="s">
        <v>20934</v>
      </c>
      <c r="D16393" s="2">
        <v>1</v>
      </c>
      <c r="E16393" s="33">
        <v>4300.3999999999996</v>
      </c>
      <c r="F16393" s="33">
        <v>4300.3999999999996</v>
      </c>
    </row>
    <row r="16394" spans="1:6" ht="22.5" x14ac:dyDescent="0.2">
      <c r="A16394" s="2">
        <v>16389</v>
      </c>
      <c r="B16394" s="145" t="s">
        <v>20750</v>
      </c>
      <c r="C16394" s="61" t="s">
        <v>20935</v>
      </c>
      <c r="D16394" s="2">
        <v>1</v>
      </c>
      <c r="E16394" s="33">
        <v>33313</v>
      </c>
      <c r="F16394" s="33">
        <v>33313</v>
      </c>
    </row>
    <row r="16395" spans="1:6" ht="22.5" x14ac:dyDescent="0.2">
      <c r="A16395" s="2">
        <v>16390</v>
      </c>
      <c r="B16395" s="145" t="s">
        <v>20751</v>
      </c>
      <c r="C16395" s="61" t="s">
        <v>20936</v>
      </c>
      <c r="D16395" s="2">
        <v>1</v>
      </c>
      <c r="E16395" s="33">
        <v>4160</v>
      </c>
      <c r="F16395" s="33">
        <v>4160</v>
      </c>
    </row>
    <row r="16396" spans="1:6" x14ac:dyDescent="0.2">
      <c r="A16396" s="2">
        <v>16391</v>
      </c>
      <c r="B16396" s="145" t="s">
        <v>3153</v>
      </c>
      <c r="C16396" s="61" t="s">
        <v>20937</v>
      </c>
      <c r="D16396" s="2">
        <v>1</v>
      </c>
      <c r="E16396" s="33">
        <v>4104.4799999999996</v>
      </c>
      <c r="F16396" s="33">
        <v>4104.4799999999996</v>
      </c>
    </row>
    <row r="16397" spans="1:6" x14ac:dyDescent="0.2">
      <c r="A16397" s="2">
        <v>16392</v>
      </c>
      <c r="B16397" s="145" t="s">
        <v>19753</v>
      </c>
      <c r="C16397" s="61" t="s">
        <v>20938</v>
      </c>
      <c r="D16397" s="2">
        <v>1</v>
      </c>
      <c r="E16397" s="33">
        <v>4680</v>
      </c>
      <c r="F16397" s="33">
        <v>4680</v>
      </c>
    </row>
    <row r="16398" spans="1:6" x14ac:dyDescent="0.2">
      <c r="A16398" s="2">
        <v>16393</v>
      </c>
      <c r="B16398" s="145" t="s">
        <v>19753</v>
      </c>
      <c r="C16398" s="61" t="s">
        <v>20939</v>
      </c>
      <c r="D16398" s="2">
        <v>1</v>
      </c>
      <c r="E16398" s="33">
        <v>4680</v>
      </c>
      <c r="F16398" s="33">
        <v>4680</v>
      </c>
    </row>
    <row r="16399" spans="1:6" ht="45" x14ac:dyDescent="0.2">
      <c r="A16399" s="2">
        <v>16394</v>
      </c>
      <c r="B16399" s="145" t="s">
        <v>20752</v>
      </c>
      <c r="C16399" s="61" t="s">
        <v>20940</v>
      </c>
      <c r="D16399" s="2">
        <v>1</v>
      </c>
      <c r="E16399" s="33">
        <v>4680</v>
      </c>
      <c r="F16399" s="33">
        <v>4680</v>
      </c>
    </row>
    <row r="16400" spans="1:6" ht="67.5" x14ac:dyDescent="0.2">
      <c r="A16400" s="2">
        <v>16395</v>
      </c>
      <c r="B16400" s="145" t="s">
        <v>20753</v>
      </c>
      <c r="C16400" s="61" t="s">
        <v>20941</v>
      </c>
      <c r="D16400" s="2">
        <v>1</v>
      </c>
      <c r="E16400" s="33">
        <v>56000.85</v>
      </c>
      <c r="F16400" s="33">
        <v>19600.349999999999</v>
      </c>
    </row>
    <row r="16401" spans="1:6" ht="67.5" x14ac:dyDescent="0.2">
      <c r="A16401" s="2">
        <v>16396</v>
      </c>
      <c r="B16401" s="145" t="s">
        <v>20754</v>
      </c>
      <c r="C16401" s="61" t="s">
        <v>20942</v>
      </c>
      <c r="D16401" s="2">
        <v>1</v>
      </c>
      <c r="E16401" s="33">
        <v>132292</v>
      </c>
      <c r="F16401" s="33">
        <v>46302.27</v>
      </c>
    </row>
    <row r="16402" spans="1:6" x14ac:dyDescent="0.2">
      <c r="A16402" s="2">
        <v>16397</v>
      </c>
      <c r="B16402" s="145" t="s">
        <v>20755</v>
      </c>
      <c r="C16402" s="61" t="s">
        <v>20943</v>
      </c>
      <c r="D16402" s="2">
        <v>1</v>
      </c>
      <c r="E16402" s="33">
        <v>6994</v>
      </c>
      <c r="F16402" s="33">
        <v>6994</v>
      </c>
    </row>
    <row r="16403" spans="1:6" ht="22.5" x14ac:dyDescent="0.2">
      <c r="A16403" s="2">
        <v>16398</v>
      </c>
      <c r="B16403" s="145" t="s">
        <v>20756</v>
      </c>
      <c r="C16403" s="61" t="s">
        <v>20944</v>
      </c>
      <c r="D16403" s="2">
        <v>1</v>
      </c>
      <c r="E16403" s="33">
        <v>3120</v>
      </c>
      <c r="F16403" s="33">
        <v>3120</v>
      </c>
    </row>
    <row r="16404" spans="1:6" ht="22.5" x14ac:dyDescent="0.2">
      <c r="A16404" s="2">
        <v>16399</v>
      </c>
      <c r="B16404" s="145" t="s">
        <v>20757</v>
      </c>
      <c r="C16404" s="61" t="s">
        <v>20945</v>
      </c>
      <c r="D16404" s="2">
        <v>1</v>
      </c>
      <c r="E16404" s="33">
        <v>25064</v>
      </c>
      <c r="F16404" s="33">
        <v>25064</v>
      </c>
    </row>
    <row r="16405" spans="1:6" x14ac:dyDescent="0.2">
      <c r="A16405" s="2">
        <v>16400</v>
      </c>
      <c r="B16405" s="145" t="s">
        <v>20758</v>
      </c>
      <c r="C16405" s="61" t="s">
        <v>20946</v>
      </c>
      <c r="D16405" s="2">
        <v>1</v>
      </c>
      <c r="E16405" s="33">
        <v>9256</v>
      </c>
      <c r="F16405" s="33">
        <v>9256</v>
      </c>
    </row>
    <row r="16406" spans="1:6" ht="22.5" x14ac:dyDescent="0.2">
      <c r="A16406" s="2">
        <v>16401</v>
      </c>
      <c r="B16406" s="145" t="s">
        <v>18572</v>
      </c>
      <c r="C16406" s="61" t="s">
        <v>20947</v>
      </c>
      <c r="D16406" s="2">
        <v>1</v>
      </c>
      <c r="E16406" s="33">
        <v>9000</v>
      </c>
      <c r="F16406" s="33">
        <v>9000</v>
      </c>
    </row>
    <row r="16407" spans="1:6" x14ac:dyDescent="0.2">
      <c r="A16407" s="2">
        <v>16402</v>
      </c>
      <c r="B16407" s="145" t="s">
        <v>20759</v>
      </c>
      <c r="C16407" s="61" t="s">
        <v>20948</v>
      </c>
      <c r="D16407" s="2">
        <v>1</v>
      </c>
      <c r="E16407" s="33">
        <v>12000</v>
      </c>
      <c r="F16407" s="33">
        <v>12000</v>
      </c>
    </row>
    <row r="16408" spans="1:6" ht="22.5" x14ac:dyDescent="0.2">
      <c r="A16408" s="2">
        <v>16403</v>
      </c>
      <c r="B16408" s="145" t="s">
        <v>20760</v>
      </c>
      <c r="C16408" s="61" t="s">
        <v>20949</v>
      </c>
      <c r="D16408" s="2">
        <v>1</v>
      </c>
      <c r="E16408" s="33">
        <v>14000</v>
      </c>
      <c r="F16408" s="33">
        <v>14000</v>
      </c>
    </row>
    <row r="16409" spans="1:6" ht="22.5" x14ac:dyDescent="0.2">
      <c r="A16409" s="2">
        <v>16404</v>
      </c>
      <c r="B16409" s="145" t="s">
        <v>20760</v>
      </c>
      <c r="C16409" s="61" t="s">
        <v>20950</v>
      </c>
      <c r="D16409" s="2">
        <v>1</v>
      </c>
      <c r="E16409" s="33">
        <v>13440</v>
      </c>
      <c r="F16409" s="33">
        <v>13440</v>
      </c>
    </row>
    <row r="16410" spans="1:6" ht="22.5" x14ac:dyDescent="0.2">
      <c r="A16410" s="2">
        <v>16405</v>
      </c>
      <c r="B16410" s="145" t="s">
        <v>20761</v>
      </c>
      <c r="C16410" s="61" t="s">
        <v>20951</v>
      </c>
      <c r="D16410" s="2">
        <v>1</v>
      </c>
      <c r="E16410" s="33">
        <v>6000</v>
      </c>
      <c r="F16410" s="33">
        <v>6000</v>
      </c>
    </row>
    <row r="16411" spans="1:6" ht="22.5" x14ac:dyDescent="0.2">
      <c r="A16411" s="2">
        <v>16406</v>
      </c>
      <c r="B16411" s="145" t="s">
        <v>20761</v>
      </c>
      <c r="C16411" s="61" t="s">
        <v>20952</v>
      </c>
      <c r="D16411" s="2">
        <v>1</v>
      </c>
      <c r="E16411" s="33">
        <v>5760</v>
      </c>
      <c r="F16411" s="33">
        <v>5760</v>
      </c>
    </row>
    <row r="16412" spans="1:6" ht="22.5" x14ac:dyDescent="0.2">
      <c r="A16412" s="2">
        <v>16407</v>
      </c>
      <c r="B16412" s="145" t="s">
        <v>20762</v>
      </c>
      <c r="C16412" s="61" t="s">
        <v>20953</v>
      </c>
      <c r="D16412" s="2">
        <v>1</v>
      </c>
      <c r="E16412" s="33">
        <v>20800</v>
      </c>
      <c r="F16412" s="33">
        <v>20800</v>
      </c>
    </row>
    <row r="16413" spans="1:6" ht="22.5" x14ac:dyDescent="0.2">
      <c r="A16413" s="2">
        <v>16408</v>
      </c>
      <c r="B16413" s="145" t="s">
        <v>20763</v>
      </c>
      <c r="C16413" s="61" t="s">
        <v>20954</v>
      </c>
      <c r="D16413" s="2">
        <v>1</v>
      </c>
      <c r="E16413" s="33">
        <v>42518.95</v>
      </c>
      <c r="F16413" s="33">
        <v>42518.95</v>
      </c>
    </row>
    <row r="16414" spans="1:6" x14ac:dyDescent="0.2">
      <c r="A16414" s="2">
        <v>16409</v>
      </c>
      <c r="B16414" s="145" t="s">
        <v>20764</v>
      </c>
      <c r="C16414" s="61" t="s">
        <v>20955</v>
      </c>
      <c r="D16414" s="2">
        <v>1</v>
      </c>
      <c r="E16414" s="33">
        <v>6617.97</v>
      </c>
      <c r="F16414" s="33">
        <v>6617.97</v>
      </c>
    </row>
    <row r="16415" spans="1:6" ht="33.75" x14ac:dyDescent="0.2">
      <c r="A16415" s="2">
        <v>16410</v>
      </c>
      <c r="B16415" s="145" t="s">
        <v>20765</v>
      </c>
      <c r="C16415" s="61" t="s">
        <v>20956</v>
      </c>
      <c r="D16415" s="2">
        <v>1</v>
      </c>
      <c r="E16415" s="33">
        <v>3353.88</v>
      </c>
      <c r="F16415" s="33">
        <v>3353.88</v>
      </c>
    </row>
    <row r="16416" spans="1:6" ht="33.75" x14ac:dyDescent="0.2">
      <c r="A16416" s="2">
        <v>16411</v>
      </c>
      <c r="B16416" s="145" t="s">
        <v>20766</v>
      </c>
      <c r="C16416" s="61" t="s">
        <v>20957</v>
      </c>
      <c r="D16416" s="2">
        <v>1</v>
      </c>
      <c r="E16416" s="33">
        <v>3344.76</v>
      </c>
      <c r="F16416" s="33">
        <v>3344.76</v>
      </c>
    </row>
    <row r="16417" spans="1:6" ht="22.5" x14ac:dyDescent="0.2">
      <c r="A16417" s="2">
        <v>16412</v>
      </c>
      <c r="B16417" s="145" t="s">
        <v>10174</v>
      </c>
      <c r="C16417" s="61" t="s">
        <v>20958</v>
      </c>
      <c r="D16417" s="2">
        <v>1</v>
      </c>
      <c r="E16417" s="33">
        <v>7256.78</v>
      </c>
      <c r="F16417" s="33">
        <v>7256.78</v>
      </c>
    </row>
    <row r="16418" spans="1:6" x14ac:dyDescent="0.2">
      <c r="A16418" s="2">
        <v>16413</v>
      </c>
      <c r="B16418" s="145" t="s">
        <v>20767</v>
      </c>
      <c r="C16418" s="61" t="s">
        <v>20959</v>
      </c>
      <c r="D16418" s="2">
        <v>1</v>
      </c>
      <c r="E16418" s="33">
        <v>3585</v>
      </c>
      <c r="F16418" s="33">
        <v>3585</v>
      </c>
    </row>
    <row r="16419" spans="1:6" ht="22.5" x14ac:dyDescent="0.2">
      <c r="A16419" s="2">
        <v>16414</v>
      </c>
      <c r="B16419" s="145" t="s">
        <v>20768</v>
      </c>
      <c r="C16419" s="61" t="s">
        <v>20960</v>
      </c>
      <c r="D16419" s="2">
        <v>1</v>
      </c>
      <c r="E16419" s="33">
        <v>6000</v>
      </c>
      <c r="F16419" s="33">
        <v>6000</v>
      </c>
    </row>
    <row r="16420" spans="1:6" ht="22.5" x14ac:dyDescent="0.2">
      <c r="A16420" s="2">
        <v>16415</v>
      </c>
      <c r="B16420" s="145" t="s">
        <v>20769</v>
      </c>
      <c r="C16420" s="61" t="s">
        <v>20961</v>
      </c>
      <c r="D16420" s="2">
        <v>1</v>
      </c>
      <c r="E16420" s="33">
        <v>5926.5</v>
      </c>
      <c r="F16420" s="33">
        <v>5926.5</v>
      </c>
    </row>
    <row r="16421" spans="1:6" ht="33.75" x14ac:dyDescent="0.2">
      <c r="A16421" s="2">
        <v>16416</v>
      </c>
      <c r="B16421" s="145" t="s">
        <v>20770</v>
      </c>
      <c r="C16421" s="61" t="s">
        <v>20962</v>
      </c>
      <c r="D16421" s="2">
        <v>1</v>
      </c>
      <c r="E16421" s="33">
        <v>6424</v>
      </c>
      <c r="F16421" s="33">
        <v>6424</v>
      </c>
    </row>
    <row r="16422" spans="1:6" ht="22.5" x14ac:dyDescent="0.2">
      <c r="A16422" s="2">
        <v>16417</v>
      </c>
      <c r="B16422" s="145" t="s">
        <v>20771</v>
      </c>
      <c r="C16422" s="61" t="s">
        <v>20963</v>
      </c>
      <c r="D16422" s="2">
        <v>1</v>
      </c>
      <c r="E16422" s="33">
        <v>13758</v>
      </c>
      <c r="F16422" s="33">
        <v>13758</v>
      </c>
    </row>
    <row r="16423" spans="1:6" ht="33.75" x14ac:dyDescent="0.2">
      <c r="A16423" s="2">
        <v>16418</v>
      </c>
      <c r="B16423" s="145" t="s">
        <v>20772</v>
      </c>
      <c r="C16423" s="61" t="s">
        <v>20964</v>
      </c>
      <c r="D16423" s="2">
        <v>1</v>
      </c>
      <c r="E16423" s="33">
        <v>31800</v>
      </c>
      <c r="F16423" s="33">
        <v>31800</v>
      </c>
    </row>
    <row r="16424" spans="1:6" x14ac:dyDescent="0.2">
      <c r="A16424" s="2">
        <v>16419</v>
      </c>
      <c r="B16424" s="145" t="s">
        <v>15272</v>
      </c>
      <c r="C16424" s="61" t="s">
        <v>20965</v>
      </c>
      <c r="D16424" s="2">
        <v>1</v>
      </c>
      <c r="E16424" s="33">
        <v>4100</v>
      </c>
      <c r="F16424" s="33">
        <v>4100</v>
      </c>
    </row>
    <row r="16425" spans="1:6" ht="22.5" x14ac:dyDescent="0.2">
      <c r="A16425" s="2">
        <v>16420</v>
      </c>
      <c r="B16425" s="145" t="s">
        <v>20773</v>
      </c>
      <c r="C16425" s="61" t="s">
        <v>20966</v>
      </c>
      <c r="D16425" s="2">
        <v>1</v>
      </c>
      <c r="E16425" s="33">
        <v>3010</v>
      </c>
      <c r="F16425" s="33">
        <v>3010</v>
      </c>
    </row>
    <row r="16426" spans="1:6" ht="22.5" x14ac:dyDescent="0.2">
      <c r="A16426" s="2">
        <v>16421</v>
      </c>
      <c r="B16426" s="145" t="s">
        <v>20773</v>
      </c>
      <c r="C16426" s="61" t="s">
        <v>20967</v>
      </c>
      <c r="D16426" s="2">
        <v>1</v>
      </c>
      <c r="E16426" s="33">
        <v>6990</v>
      </c>
      <c r="F16426" s="33">
        <v>6990</v>
      </c>
    </row>
    <row r="16427" spans="1:6" x14ac:dyDescent="0.2">
      <c r="A16427" s="2">
        <v>16422</v>
      </c>
      <c r="B16427" s="145" t="s">
        <v>20774</v>
      </c>
      <c r="C16427" s="61" t="s">
        <v>20968</v>
      </c>
      <c r="D16427" s="2">
        <v>1</v>
      </c>
      <c r="E16427" s="33">
        <v>14000</v>
      </c>
      <c r="F16427" s="33">
        <v>14000</v>
      </c>
    </row>
    <row r="16428" spans="1:6" ht="22.5" x14ac:dyDescent="0.2">
      <c r="A16428" s="2">
        <v>16423</v>
      </c>
      <c r="B16428" s="145" t="s">
        <v>20775</v>
      </c>
      <c r="C16428" s="61" t="s">
        <v>20969</v>
      </c>
      <c r="D16428" s="2">
        <v>1</v>
      </c>
      <c r="E16428" s="33">
        <v>3700</v>
      </c>
      <c r="F16428" s="33">
        <v>3700</v>
      </c>
    </row>
    <row r="16429" spans="1:6" ht="22.5" x14ac:dyDescent="0.2">
      <c r="A16429" s="2">
        <v>16424</v>
      </c>
      <c r="B16429" s="145" t="s">
        <v>20775</v>
      </c>
      <c r="C16429" s="61" t="s">
        <v>20970</v>
      </c>
      <c r="D16429" s="2">
        <v>1</v>
      </c>
      <c r="E16429" s="33">
        <v>3700</v>
      </c>
      <c r="F16429" s="33">
        <v>3700</v>
      </c>
    </row>
    <row r="16430" spans="1:6" ht="67.5" x14ac:dyDescent="0.2">
      <c r="A16430" s="2">
        <v>16425</v>
      </c>
      <c r="B16430" s="145" t="s">
        <v>20776</v>
      </c>
      <c r="C16430" s="61" t="s">
        <v>20971</v>
      </c>
      <c r="D16430" s="2">
        <v>1</v>
      </c>
      <c r="E16430" s="33">
        <v>21546.12</v>
      </c>
      <c r="F16430" s="33">
        <v>21546.12</v>
      </c>
    </row>
    <row r="16431" spans="1:6" ht="67.5" x14ac:dyDescent="0.2">
      <c r="A16431" s="2">
        <v>16426</v>
      </c>
      <c r="B16431" s="145" t="s">
        <v>20776</v>
      </c>
      <c r="C16431" s="61" t="s">
        <v>20972</v>
      </c>
      <c r="D16431" s="2">
        <v>1</v>
      </c>
      <c r="E16431" s="33">
        <v>21546.12</v>
      </c>
      <c r="F16431" s="33">
        <v>21546.12</v>
      </c>
    </row>
    <row r="16432" spans="1:6" ht="67.5" x14ac:dyDescent="0.2">
      <c r="A16432" s="2">
        <v>16427</v>
      </c>
      <c r="B16432" s="145" t="s">
        <v>20776</v>
      </c>
      <c r="C16432" s="61" t="s">
        <v>20973</v>
      </c>
      <c r="D16432" s="2">
        <v>1</v>
      </c>
      <c r="E16432" s="33">
        <v>21546.12</v>
      </c>
      <c r="F16432" s="33">
        <v>21546.12</v>
      </c>
    </row>
    <row r="16433" spans="1:6" ht="22.5" x14ac:dyDescent="0.2">
      <c r="A16433" s="2">
        <v>16428</v>
      </c>
      <c r="B16433" s="145" t="s">
        <v>20777</v>
      </c>
      <c r="C16433" s="61" t="s">
        <v>20974</v>
      </c>
      <c r="D16433" s="2">
        <v>1</v>
      </c>
      <c r="E16433" s="33">
        <v>3500</v>
      </c>
      <c r="F16433" s="33">
        <v>3500</v>
      </c>
    </row>
    <row r="16434" spans="1:6" ht="22.5" x14ac:dyDescent="0.2">
      <c r="A16434" s="2">
        <v>16429</v>
      </c>
      <c r="B16434" s="145" t="s">
        <v>20778</v>
      </c>
      <c r="C16434" s="61" t="s">
        <v>20975</v>
      </c>
      <c r="D16434" s="2">
        <v>1</v>
      </c>
      <c r="E16434" s="33">
        <v>14000</v>
      </c>
      <c r="F16434" s="33">
        <v>14000</v>
      </c>
    </row>
    <row r="16435" spans="1:6" x14ac:dyDescent="0.2">
      <c r="A16435" s="2">
        <v>16430</v>
      </c>
      <c r="B16435" s="145" t="s">
        <v>20779</v>
      </c>
      <c r="C16435" s="61" t="s">
        <v>20976</v>
      </c>
      <c r="D16435" s="2">
        <v>1</v>
      </c>
      <c r="E16435" s="33">
        <v>7100</v>
      </c>
      <c r="F16435" s="33">
        <v>7100</v>
      </c>
    </row>
    <row r="16436" spans="1:6" ht="22.5" x14ac:dyDescent="0.2">
      <c r="A16436" s="2">
        <v>16431</v>
      </c>
      <c r="B16436" s="145" t="s">
        <v>20777</v>
      </c>
      <c r="C16436" s="61" t="s">
        <v>20977</v>
      </c>
      <c r="D16436" s="2">
        <v>1</v>
      </c>
      <c r="E16436" s="33">
        <v>3500</v>
      </c>
      <c r="F16436" s="33">
        <v>3500</v>
      </c>
    </row>
    <row r="16437" spans="1:6" x14ac:dyDescent="0.2">
      <c r="A16437" s="2">
        <v>16432</v>
      </c>
      <c r="B16437" s="145" t="s">
        <v>15272</v>
      </c>
      <c r="C16437" s="61" t="s">
        <v>20978</v>
      </c>
      <c r="D16437" s="2">
        <v>1</v>
      </c>
      <c r="E16437" s="33">
        <v>7200</v>
      </c>
      <c r="F16437" s="33">
        <v>7200</v>
      </c>
    </row>
    <row r="16438" spans="1:6" x14ac:dyDescent="0.2">
      <c r="A16438" s="2">
        <v>16433</v>
      </c>
      <c r="B16438" s="145" t="s">
        <v>3628</v>
      </c>
      <c r="C16438" s="61" t="s">
        <v>20979</v>
      </c>
      <c r="D16438" s="2">
        <v>1</v>
      </c>
      <c r="E16438" s="33">
        <v>14412</v>
      </c>
      <c r="F16438" s="33">
        <v>14412</v>
      </c>
    </row>
    <row r="16439" spans="1:6" x14ac:dyDescent="0.2">
      <c r="A16439" s="2">
        <v>16434</v>
      </c>
      <c r="B16439" s="145" t="s">
        <v>4074</v>
      </c>
      <c r="C16439" s="61" t="s">
        <v>20980</v>
      </c>
      <c r="D16439" s="2">
        <v>1</v>
      </c>
      <c r="E16439" s="33">
        <v>18633.439999999999</v>
      </c>
      <c r="F16439" s="33">
        <v>18633.439999999999</v>
      </c>
    </row>
    <row r="16440" spans="1:6" ht="22.5" x14ac:dyDescent="0.2">
      <c r="A16440" s="2">
        <v>16435</v>
      </c>
      <c r="B16440" s="145" t="s">
        <v>20780</v>
      </c>
      <c r="C16440" s="61" t="s">
        <v>20981</v>
      </c>
      <c r="D16440" s="2">
        <v>1</v>
      </c>
      <c r="E16440" s="33">
        <v>25064</v>
      </c>
      <c r="F16440" s="33">
        <v>25064</v>
      </c>
    </row>
    <row r="16441" spans="1:6" ht="33.75" x14ac:dyDescent="0.2">
      <c r="A16441" s="2">
        <v>16436</v>
      </c>
      <c r="B16441" s="145" t="s">
        <v>20781</v>
      </c>
      <c r="C16441" s="61" t="s">
        <v>20982</v>
      </c>
      <c r="D16441" s="2">
        <v>1</v>
      </c>
      <c r="E16441" s="33">
        <v>8000</v>
      </c>
      <c r="F16441" s="33">
        <v>8000</v>
      </c>
    </row>
    <row r="16442" spans="1:6" ht="33.75" x14ac:dyDescent="0.2">
      <c r="A16442" s="2">
        <v>16437</v>
      </c>
      <c r="B16442" s="145" t="s">
        <v>20782</v>
      </c>
      <c r="C16442" s="61" t="s">
        <v>20983</v>
      </c>
      <c r="D16442" s="2">
        <v>1</v>
      </c>
      <c r="E16442" s="33">
        <v>3752</v>
      </c>
      <c r="F16442" s="33">
        <v>3752</v>
      </c>
    </row>
    <row r="16443" spans="1:6" ht="33.75" x14ac:dyDescent="0.2">
      <c r="A16443" s="2">
        <v>16438</v>
      </c>
      <c r="B16443" s="145" t="s">
        <v>20783</v>
      </c>
      <c r="C16443" s="61" t="s">
        <v>20984</v>
      </c>
      <c r="D16443" s="2">
        <v>1</v>
      </c>
      <c r="E16443" s="33">
        <v>16304.4</v>
      </c>
      <c r="F16443" s="33">
        <v>16304.4</v>
      </c>
    </row>
    <row r="16444" spans="1:6" ht="22.5" x14ac:dyDescent="0.2">
      <c r="A16444" s="2">
        <v>16439</v>
      </c>
      <c r="B16444" s="145" t="s">
        <v>20784</v>
      </c>
      <c r="C16444" s="61" t="s">
        <v>20985</v>
      </c>
      <c r="D16444" s="2">
        <v>1</v>
      </c>
      <c r="E16444" s="33">
        <v>34200</v>
      </c>
      <c r="F16444" s="33">
        <v>34200</v>
      </c>
    </row>
    <row r="16445" spans="1:6" x14ac:dyDescent="0.2">
      <c r="A16445" s="2">
        <v>16440</v>
      </c>
      <c r="B16445" s="145" t="s">
        <v>9072</v>
      </c>
      <c r="C16445" s="61" t="s">
        <v>20986</v>
      </c>
      <c r="D16445" s="2">
        <v>1</v>
      </c>
      <c r="E16445" s="33">
        <v>25500</v>
      </c>
      <c r="F16445" s="33">
        <v>25500</v>
      </c>
    </row>
    <row r="16446" spans="1:6" ht="22.5" x14ac:dyDescent="0.2">
      <c r="A16446" s="2">
        <v>16441</v>
      </c>
      <c r="B16446" s="145" t="s">
        <v>20785</v>
      </c>
      <c r="C16446" s="61" t="s">
        <v>20987</v>
      </c>
      <c r="D16446" s="2">
        <v>1</v>
      </c>
      <c r="E16446" s="33">
        <v>3026</v>
      </c>
      <c r="F16446" s="33">
        <v>3026</v>
      </c>
    </row>
    <row r="16447" spans="1:6" ht="33.75" x14ac:dyDescent="0.2">
      <c r="A16447" s="2">
        <v>16442</v>
      </c>
      <c r="B16447" s="145" t="s">
        <v>20786</v>
      </c>
      <c r="C16447" s="61" t="s">
        <v>20988</v>
      </c>
      <c r="D16447" s="2">
        <v>1</v>
      </c>
      <c r="E16447" s="33">
        <v>6882</v>
      </c>
      <c r="F16447" s="33">
        <v>6882</v>
      </c>
    </row>
    <row r="16448" spans="1:6" ht="33.75" x14ac:dyDescent="0.2">
      <c r="A16448" s="2">
        <v>16443</v>
      </c>
      <c r="B16448" s="145" t="s">
        <v>20787</v>
      </c>
      <c r="C16448" s="61" t="s">
        <v>20989</v>
      </c>
      <c r="D16448" s="2">
        <v>1</v>
      </c>
      <c r="E16448" s="33">
        <v>7692</v>
      </c>
      <c r="F16448" s="33">
        <v>7692</v>
      </c>
    </row>
    <row r="16449" spans="1:6" ht="33.75" x14ac:dyDescent="0.2">
      <c r="A16449" s="2">
        <v>16444</v>
      </c>
      <c r="B16449" s="145" t="s">
        <v>20788</v>
      </c>
      <c r="C16449" s="61" t="s">
        <v>20990</v>
      </c>
      <c r="D16449" s="2">
        <v>1</v>
      </c>
      <c r="E16449" s="33">
        <v>4400</v>
      </c>
      <c r="F16449" s="33">
        <v>4400</v>
      </c>
    </row>
    <row r="16450" spans="1:6" ht="22.5" x14ac:dyDescent="0.2">
      <c r="A16450" s="2">
        <v>16445</v>
      </c>
      <c r="B16450" s="145" t="s">
        <v>20789</v>
      </c>
      <c r="C16450" s="61" t="s">
        <v>20991</v>
      </c>
      <c r="D16450" s="2">
        <v>1</v>
      </c>
      <c r="E16450" s="33">
        <v>20154</v>
      </c>
      <c r="F16450" s="33">
        <v>20154</v>
      </c>
    </row>
    <row r="16451" spans="1:6" x14ac:dyDescent="0.2">
      <c r="A16451" s="2">
        <v>16446</v>
      </c>
      <c r="B16451" s="145" t="s">
        <v>20790</v>
      </c>
      <c r="C16451" s="61" t="s">
        <v>20992</v>
      </c>
      <c r="D16451" s="2">
        <v>1</v>
      </c>
      <c r="E16451" s="33">
        <v>6578</v>
      </c>
      <c r="F16451" s="33">
        <v>6578</v>
      </c>
    </row>
    <row r="16452" spans="1:6" x14ac:dyDescent="0.2">
      <c r="A16452" s="2">
        <v>16447</v>
      </c>
      <c r="B16452" s="145" t="s">
        <v>9456</v>
      </c>
      <c r="C16452" s="61" t="s">
        <v>20993</v>
      </c>
      <c r="D16452" s="2">
        <v>1</v>
      </c>
      <c r="E16452" s="33">
        <v>3868</v>
      </c>
      <c r="F16452" s="33">
        <v>3868</v>
      </c>
    </row>
    <row r="16453" spans="1:6" ht="33.75" x14ac:dyDescent="0.2">
      <c r="A16453" s="2">
        <v>16448</v>
      </c>
      <c r="B16453" s="145" t="s">
        <v>20791</v>
      </c>
      <c r="C16453" s="61" t="s">
        <v>20994</v>
      </c>
      <c r="D16453" s="2">
        <v>1</v>
      </c>
      <c r="E16453" s="33">
        <v>24494.83</v>
      </c>
      <c r="F16453" s="33">
        <v>24494.83</v>
      </c>
    </row>
    <row r="16454" spans="1:6" ht="22.5" x14ac:dyDescent="0.2">
      <c r="A16454" s="2">
        <v>16449</v>
      </c>
      <c r="B16454" s="145" t="s">
        <v>20750</v>
      </c>
      <c r="C16454" s="61" t="s">
        <v>20995</v>
      </c>
      <c r="D16454" s="2">
        <v>1</v>
      </c>
      <c r="E16454" s="33">
        <v>47440</v>
      </c>
      <c r="F16454" s="33">
        <v>9883.25</v>
      </c>
    </row>
    <row r="16455" spans="1:6" ht="33.75" x14ac:dyDescent="0.2">
      <c r="A16455" s="2">
        <v>16450</v>
      </c>
      <c r="B16455" s="145" t="s">
        <v>20792</v>
      </c>
      <c r="C16455" s="61" t="s">
        <v>20996</v>
      </c>
      <c r="D16455" s="2">
        <v>1</v>
      </c>
      <c r="E16455" s="33">
        <v>25257.439999999999</v>
      </c>
      <c r="F16455" s="33">
        <v>25257.439999999999</v>
      </c>
    </row>
    <row r="16456" spans="1:6" ht="67.5" x14ac:dyDescent="0.2">
      <c r="A16456" s="2">
        <v>16451</v>
      </c>
      <c r="B16456" s="145" t="s">
        <v>20793</v>
      </c>
      <c r="C16456" s="61" t="s">
        <v>20997</v>
      </c>
      <c r="D16456" s="2">
        <v>1</v>
      </c>
      <c r="E16456" s="33">
        <v>45224.68</v>
      </c>
      <c r="F16456" s="33">
        <v>45224.68</v>
      </c>
    </row>
    <row r="16457" spans="1:6" x14ac:dyDescent="0.2">
      <c r="A16457" s="2">
        <v>16452</v>
      </c>
      <c r="B16457" s="145" t="s">
        <v>12364</v>
      </c>
      <c r="C16457" s="61" t="s">
        <v>20998</v>
      </c>
      <c r="D16457" s="2">
        <v>1</v>
      </c>
      <c r="E16457" s="33">
        <v>4449.6000000000004</v>
      </c>
      <c r="F16457" s="33">
        <v>4449.6000000000004</v>
      </c>
    </row>
    <row r="16458" spans="1:6" x14ac:dyDescent="0.2">
      <c r="A16458" s="2">
        <v>16453</v>
      </c>
      <c r="B16458" s="145" t="s">
        <v>12364</v>
      </c>
      <c r="C16458" s="61" t="s">
        <v>20999</v>
      </c>
      <c r="D16458" s="2">
        <v>1</v>
      </c>
      <c r="E16458" s="33">
        <v>4449.6000000000004</v>
      </c>
      <c r="F16458" s="33">
        <v>4449.6000000000004</v>
      </c>
    </row>
    <row r="16459" spans="1:6" x14ac:dyDescent="0.2">
      <c r="A16459" s="2">
        <v>16454</v>
      </c>
      <c r="B16459" s="145" t="s">
        <v>12364</v>
      </c>
      <c r="C16459" s="61" t="s">
        <v>21000</v>
      </c>
      <c r="D16459" s="2">
        <v>1</v>
      </c>
      <c r="E16459" s="33">
        <v>4449.6000000000004</v>
      </c>
      <c r="F16459" s="33">
        <v>4449.6000000000004</v>
      </c>
    </row>
    <row r="16460" spans="1:6" x14ac:dyDescent="0.2">
      <c r="A16460" s="2">
        <v>16455</v>
      </c>
      <c r="B16460" s="145" t="s">
        <v>12364</v>
      </c>
      <c r="C16460" s="61" t="s">
        <v>21001</v>
      </c>
      <c r="D16460" s="2">
        <v>1</v>
      </c>
      <c r="E16460" s="33">
        <v>4449.6000000000004</v>
      </c>
      <c r="F16460" s="33">
        <v>4449.6000000000004</v>
      </c>
    </row>
    <row r="16461" spans="1:6" x14ac:dyDescent="0.2">
      <c r="A16461" s="2">
        <v>16456</v>
      </c>
      <c r="B16461" s="145" t="s">
        <v>12364</v>
      </c>
      <c r="C16461" s="61" t="s">
        <v>21002</v>
      </c>
      <c r="D16461" s="2">
        <v>1</v>
      </c>
      <c r="E16461" s="33">
        <v>4449.6000000000004</v>
      </c>
      <c r="F16461" s="33">
        <v>4449.6000000000004</v>
      </c>
    </row>
    <row r="16462" spans="1:6" x14ac:dyDescent="0.2">
      <c r="A16462" s="2">
        <v>16457</v>
      </c>
      <c r="B16462" s="145" t="s">
        <v>12364</v>
      </c>
      <c r="C16462" s="61" t="s">
        <v>21003</v>
      </c>
      <c r="D16462" s="2">
        <v>1</v>
      </c>
      <c r="E16462" s="33">
        <v>4449.6000000000004</v>
      </c>
      <c r="F16462" s="33">
        <v>4449.6000000000004</v>
      </c>
    </row>
    <row r="16463" spans="1:6" x14ac:dyDescent="0.2">
      <c r="A16463" s="2">
        <v>16458</v>
      </c>
      <c r="B16463" s="145" t="s">
        <v>12364</v>
      </c>
      <c r="C16463" s="61" t="s">
        <v>21004</v>
      </c>
      <c r="D16463" s="2">
        <v>1</v>
      </c>
      <c r="E16463" s="33">
        <v>4449.6000000000004</v>
      </c>
      <c r="F16463" s="33">
        <v>4449.6000000000004</v>
      </c>
    </row>
    <row r="16464" spans="1:6" x14ac:dyDescent="0.2">
      <c r="A16464" s="2">
        <v>16459</v>
      </c>
      <c r="B16464" s="145" t="s">
        <v>12364</v>
      </c>
      <c r="C16464" s="61" t="s">
        <v>21005</v>
      </c>
      <c r="D16464" s="2">
        <v>1</v>
      </c>
      <c r="E16464" s="33">
        <v>4449.6000000000004</v>
      </c>
      <c r="F16464" s="33">
        <v>4449.6000000000004</v>
      </c>
    </row>
    <row r="16465" spans="1:6" x14ac:dyDescent="0.2">
      <c r="A16465" s="2">
        <v>16460</v>
      </c>
      <c r="B16465" s="145" t="s">
        <v>12364</v>
      </c>
      <c r="C16465" s="61" t="s">
        <v>21006</v>
      </c>
      <c r="D16465" s="2">
        <v>1</v>
      </c>
      <c r="E16465" s="33">
        <v>4449.6000000000004</v>
      </c>
      <c r="F16465" s="33">
        <v>4449.6000000000004</v>
      </c>
    </row>
    <row r="16466" spans="1:6" x14ac:dyDescent="0.2">
      <c r="A16466" s="2">
        <v>16461</v>
      </c>
      <c r="B16466" s="145" t="s">
        <v>12364</v>
      </c>
      <c r="C16466" s="61" t="s">
        <v>21007</v>
      </c>
      <c r="D16466" s="2">
        <v>1</v>
      </c>
      <c r="E16466" s="33">
        <v>4449.6000000000004</v>
      </c>
      <c r="F16466" s="33">
        <v>4449.6000000000004</v>
      </c>
    </row>
    <row r="16467" spans="1:6" x14ac:dyDescent="0.2">
      <c r="A16467" s="2">
        <v>16462</v>
      </c>
      <c r="B16467" s="145" t="s">
        <v>12364</v>
      </c>
      <c r="C16467" s="61" t="s">
        <v>21008</v>
      </c>
      <c r="D16467" s="2">
        <v>1</v>
      </c>
      <c r="E16467" s="33">
        <v>4449.6000000000004</v>
      </c>
      <c r="F16467" s="33">
        <v>4449.6000000000004</v>
      </c>
    </row>
    <row r="16468" spans="1:6" x14ac:dyDescent="0.2">
      <c r="A16468" s="2">
        <v>16463</v>
      </c>
      <c r="B16468" s="145" t="s">
        <v>12364</v>
      </c>
      <c r="C16468" s="61" t="s">
        <v>21009</v>
      </c>
      <c r="D16468" s="2">
        <v>1</v>
      </c>
      <c r="E16468" s="33">
        <v>4449.6000000000004</v>
      </c>
      <c r="F16468" s="33">
        <v>4449.6000000000004</v>
      </c>
    </row>
    <row r="16469" spans="1:6" x14ac:dyDescent="0.2">
      <c r="A16469" s="2">
        <v>16464</v>
      </c>
      <c r="B16469" s="145" t="s">
        <v>12364</v>
      </c>
      <c r="C16469" s="61" t="s">
        <v>21010</v>
      </c>
      <c r="D16469" s="2">
        <v>1</v>
      </c>
      <c r="E16469" s="33">
        <v>4449.6000000000004</v>
      </c>
      <c r="F16469" s="33">
        <v>4449.6000000000004</v>
      </c>
    </row>
    <row r="16470" spans="1:6" x14ac:dyDescent="0.2">
      <c r="A16470" s="2">
        <v>16465</v>
      </c>
      <c r="B16470" s="145" t="s">
        <v>12364</v>
      </c>
      <c r="C16470" s="61" t="s">
        <v>21011</v>
      </c>
      <c r="D16470" s="2">
        <v>1</v>
      </c>
      <c r="E16470" s="33">
        <v>4449.6000000000004</v>
      </c>
      <c r="F16470" s="33">
        <v>4449.6000000000004</v>
      </c>
    </row>
    <row r="16471" spans="1:6" x14ac:dyDescent="0.2">
      <c r="A16471" s="2">
        <v>16466</v>
      </c>
      <c r="B16471" s="145" t="s">
        <v>12364</v>
      </c>
      <c r="C16471" s="61" t="s">
        <v>21012</v>
      </c>
      <c r="D16471" s="2">
        <v>1</v>
      </c>
      <c r="E16471" s="33">
        <v>4449.6000000000004</v>
      </c>
      <c r="F16471" s="33">
        <v>4449.6000000000004</v>
      </c>
    </row>
    <row r="16472" spans="1:6" ht="22.5" x14ac:dyDescent="0.2">
      <c r="A16472" s="2">
        <v>16467</v>
      </c>
      <c r="B16472" s="145" t="s">
        <v>12365</v>
      </c>
      <c r="C16472" s="61" t="s">
        <v>21013</v>
      </c>
      <c r="D16472" s="2">
        <v>1</v>
      </c>
      <c r="E16472" s="33">
        <v>3183.6</v>
      </c>
      <c r="F16472" s="33">
        <v>3183.6</v>
      </c>
    </row>
    <row r="16473" spans="1:6" ht="22.5" x14ac:dyDescent="0.2">
      <c r="A16473" s="2">
        <v>16468</v>
      </c>
      <c r="B16473" s="145" t="s">
        <v>12365</v>
      </c>
      <c r="C16473" s="61" t="s">
        <v>21014</v>
      </c>
      <c r="D16473" s="2">
        <v>1</v>
      </c>
      <c r="E16473" s="33">
        <v>3183.6</v>
      </c>
      <c r="F16473" s="33">
        <v>3183.6</v>
      </c>
    </row>
    <row r="16474" spans="1:6" ht="22.5" x14ac:dyDescent="0.2">
      <c r="A16474" s="2">
        <v>16469</v>
      </c>
      <c r="B16474" s="145" t="s">
        <v>12365</v>
      </c>
      <c r="C16474" s="61" t="s">
        <v>21015</v>
      </c>
      <c r="D16474" s="2">
        <v>1</v>
      </c>
      <c r="E16474" s="33">
        <v>3183.6</v>
      </c>
      <c r="F16474" s="33">
        <v>3183.6</v>
      </c>
    </row>
    <row r="16475" spans="1:6" ht="22.5" x14ac:dyDescent="0.2">
      <c r="A16475" s="2">
        <v>16470</v>
      </c>
      <c r="B16475" s="145" t="s">
        <v>12365</v>
      </c>
      <c r="C16475" s="61" t="s">
        <v>21016</v>
      </c>
      <c r="D16475" s="2">
        <v>1</v>
      </c>
      <c r="E16475" s="33">
        <v>3183.6</v>
      </c>
      <c r="F16475" s="33">
        <v>3183.6</v>
      </c>
    </row>
    <row r="16476" spans="1:6" ht="22.5" x14ac:dyDescent="0.2">
      <c r="A16476" s="2">
        <v>16471</v>
      </c>
      <c r="B16476" s="145" t="s">
        <v>12365</v>
      </c>
      <c r="C16476" s="61" t="s">
        <v>21017</v>
      </c>
      <c r="D16476" s="2">
        <v>1</v>
      </c>
      <c r="E16476" s="33">
        <v>3183.6</v>
      </c>
      <c r="F16476" s="33">
        <v>3183.6</v>
      </c>
    </row>
    <row r="16477" spans="1:6" ht="22.5" x14ac:dyDescent="0.2">
      <c r="A16477" s="2">
        <v>16472</v>
      </c>
      <c r="B16477" s="145" t="s">
        <v>12365</v>
      </c>
      <c r="C16477" s="61" t="s">
        <v>21018</v>
      </c>
      <c r="D16477" s="2">
        <v>1</v>
      </c>
      <c r="E16477" s="33">
        <v>3183.6</v>
      </c>
      <c r="F16477" s="33">
        <v>3183.6</v>
      </c>
    </row>
    <row r="16478" spans="1:6" ht="22.5" x14ac:dyDescent="0.2">
      <c r="A16478" s="2">
        <v>16473</v>
      </c>
      <c r="B16478" s="145" t="s">
        <v>12365</v>
      </c>
      <c r="C16478" s="61" t="s">
        <v>21019</v>
      </c>
      <c r="D16478" s="2">
        <v>1</v>
      </c>
      <c r="E16478" s="33">
        <v>3183.6</v>
      </c>
      <c r="F16478" s="33">
        <v>3183.6</v>
      </c>
    </row>
    <row r="16479" spans="1:6" ht="22.5" x14ac:dyDescent="0.2">
      <c r="A16479" s="2">
        <v>16474</v>
      </c>
      <c r="B16479" s="145" t="s">
        <v>12365</v>
      </c>
      <c r="C16479" s="61" t="s">
        <v>21020</v>
      </c>
      <c r="D16479" s="2">
        <v>1</v>
      </c>
      <c r="E16479" s="33">
        <v>3183.6</v>
      </c>
      <c r="F16479" s="33">
        <v>3183.6</v>
      </c>
    </row>
    <row r="16480" spans="1:6" ht="22.5" x14ac:dyDescent="0.2">
      <c r="A16480" s="2">
        <v>16475</v>
      </c>
      <c r="B16480" s="145" t="s">
        <v>12365</v>
      </c>
      <c r="C16480" s="61" t="s">
        <v>21021</v>
      </c>
      <c r="D16480" s="2">
        <v>1</v>
      </c>
      <c r="E16480" s="33">
        <v>3183.6</v>
      </c>
      <c r="F16480" s="33">
        <v>3183.6</v>
      </c>
    </row>
    <row r="16481" spans="1:6" ht="22.5" x14ac:dyDescent="0.2">
      <c r="A16481" s="2">
        <v>16476</v>
      </c>
      <c r="B16481" s="145" t="s">
        <v>12365</v>
      </c>
      <c r="C16481" s="61" t="s">
        <v>21022</v>
      </c>
      <c r="D16481" s="2">
        <v>1</v>
      </c>
      <c r="E16481" s="33">
        <v>3183.6</v>
      </c>
      <c r="F16481" s="33">
        <v>3183.6</v>
      </c>
    </row>
    <row r="16482" spans="1:6" ht="22.5" x14ac:dyDescent="0.2">
      <c r="A16482" s="2">
        <v>16477</v>
      </c>
      <c r="B16482" s="145" t="s">
        <v>12365</v>
      </c>
      <c r="C16482" s="61" t="s">
        <v>21023</v>
      </c>
      <c r="D16482" s="2">
        <v>1</v>
      </c>
      <c r="E16482" s="33">
        <v>3183.6</v>
      </c>
      <c r="F16482" s="33">
        <v>3183.6</v>
      </c>
    </row>
    <row r="16483" spans="1:6" ht="22.5" x14ac:dyDescent="0.2">
      <c r="A16483" s="2">
        <v>16478</v>
      </c>
      <c r="B16483" s="145" t="s">
        <v>12365</v>
      </c>
      <c r="C16483" s="61" t="s">
        <v>21024</v>
      </c>
      <c r="D16483" s="2">
        <v>1</v>
      </c>
      <c r="E16483" s="33">
        <v>3183.6</v>
      </c>
      <c r="F16483" s="33">
        <v>3183.6</v>
      </c>
    </row>
    <row r="16484" spans="1:6" ht="22.5" x14ac:dyDescent="0.2">
      <c r="A16484" s="2">
        <v>16479</v>
      </c>
      <c r="B16484" s="145" t="s">
        <v>12365</v>
      </c>
      <c r="C16484" s="61" t="s">
        <v>21025</v>
      </c>
      <c r="D16484" s="2">
        <v>1</v>
      </c>
      <c r="E16484" s="33">
        <v>3183.6</v>
      </c>
      <c r="F16484" s="33">
        <v>3183.6</v>
      </c>
    </row>
    <row r="16485" spans="1:6" ht="22.5" x14ac:dyDescent="0.2">
      <c r="A16485" s="2">
        <v>16480</v>
      </c>
      <c r="B16485" s="145" t="s">
        <v>12365</v>
      </c>
      <c r="C16485" s="61" t="s">
        <v>21026</v>
      </c>
      <c r="D16485" s="2">
        <v>1</v>
      </c>
      <c r="E16485" s="33">
        <v>3183.6</v>
      </c>
      <c r="F16485" s="33">
        <v>3183.6</v>
      </c>
    </row>
    <row r="16486" spans="1:6" ht="22.5" x14ac:dyDescent="0.2">
      <c r="A16486" s="2">
        <v>16481</v>
      </c>
      <c r="B16486" s="145" t="s">
        <v>12365</v>
      </c>
      <c r="C16486" s="61" t="s">
        <v>21027</v>
      </c>
      <c r="D16486" s="2">
        <v>1</v>
      </c>
      <c r="E16486" s="33">
        <v>3183.6</v>
      </c>
      <c r="F16486" s="33">
        <v>3183.6</v>
      </c>
    </row>
    <row r="16487" spans="1:6" ht="33.75" x14ac:dyDescent="0.2">
      <c r="A16487" s="2">
        <v>16482</v>
      </c>
      <c r="B16487" s="145" t="s">
        <v>20794</v>
      </c>
      <c r="C16487" s="61" t="s">
        <v>21028</v>
      </c>
      <c r="D16487" s="2">
        <v>1</v>
      </c>
      <c r="E16487" s="33">
        <v>3235.48</v>
      </c>
      <c r="F16487" s="33">
        <v>3235.48</v>
      </c>
    </row>
    <row r="16488" spans="1:6" ht="33.75" x14ac:dyDescent="0.2">
      <c r="A16488" s="2">
        <v>16483</v>
      </c>
      <c r="B16488" s="145" t="s">
        <v>20794</v>
      </c>
      <c r="C16488" s="61" t="s">
        <v>21029</v>
      </c>
      <c r="D16488" s="2">
        <v>1</v>
      </c>
      <c r="E16488" s="33">
        <v>3235.48</v>
      </c>
      <c r="F16488" s="33">
        <v>3235.48</v>
      </c>
    </row>
    <row r="16489" spans="1:6" ht="22.5" x14ac:dyDescent="0.2">
      <c r="A16489" s="2">
        <v>16484</v>
      </c>
      <c r="B16489" s="145" t="s">
        <v>20795</v>
      </c>
      <c r="C16489" s="61" t="s">
        <v>21030</v>
      </c>
      <c r="D16489" s="2">
        <v>1</v>
      </c>
      <c r="E16489" s="33">
        <v>18442.93</v>
      </c>
      <c r="F16489" s="33">
        <v>18442.93</v>
      </c>
    </row>
    <row r="16490" spans="1:6" ht="45" x14ac:dyDescent="0.2">
      <c r="A16490" s="2">
        <v>16485</v>
      </c>
      <c r="B16490" s="145" t="s">
        <v>20796</v>
      </c>
      <c r="C16490" s="61" t="s">
        <v>21031</v>
      </c>
      <c r="D16490" s="2">
        <v>1</v>
      </c>
      <c r="E16490" s="33">
        <v>368179.9</v>
      </c>
      <c r="F16490" s="33">
        <v>163635.51999999999</v>
      </c>
    </row>
    <row r="16491" spans="1:6" ht="45" x14ac:dyDescent="0.2">
      <c r="A16491" s="2">
        <v>16486</v>
      </c>
      <c r="B16491" s="145" t="s">
        <v>20796</v>
      </c>
      <c r="C16491" s="61" t="s">
        <v>21032</v>
      </c>
      <c r="D16491" s="2">
        <v>1</v>
      </c>
      <c r="E16491" s="33">
        <v>293046.95</v>
      </c>
      <c r="F16491" s="33">
        <v>130243.04</v>
      </c>
    </row>
    <row r="16492" spans="1:6" ht="33.75" x14ac:dyDescent="0.2">
      <c r="A16492" s="2">
        <v>16487</v>
      </c>
      <c r="B16492" s="145" t="s">
        <v>20797</v>
      </c>
      <c r="C16492" s="61" t="s">
        <v>21033</v>
      </c>
      <c r="D16492" s="2">
        <v>1</v>
      </c>
      <c r="E16492" s="33">
        <v>10411.799999999999</v>
      </c>
      <c r="F16492" s="33">
        <v>10411.799999999999</v>
      </c>
    </row>
    <row r="16493" spans="1:6" ht="56.25" x14ac:dyDescent="0.2">
      <c r="A16493" s="2">
        <v>16488</v>
      </c>
      <c r="B16493" s="145" t="s">
        <v>20798</v>
      </c>
      <c r="C16493" s="61" t="s">
        <v>21034</v>
      </c>
      <c r="D16493" s="2">
        <v>1</v>
      </c>
      <c r="E16493" s="33">
        <v>9994.6</v>
      </c>
      <c r="F16493" s="33">
        <v>9994.6</v>
      </c>
    </row>
    <row r="16494" spans="1:6" ht="22.5" x14ac:dyDescent="0.2">
      <c r="A16494" s="2">
        <v>16489</v>
      </c>
      <c r="B16494" s="145" t="s">
        <v>20799</v>
      </c>
      <c r="C16494" s="61" t="s">
        <v>21035</v>
      </c>
      <c r="D16494" s="2">
        <v>1</v>
      </c>
      <c r="E16494" s="33">
        <v>10971.8</v>
      </c>
      <c r="F16494" s="33">
        <v>10971.8</v>
      </c>
    </row>
    <row r="16495" spans="1:6" ht="22.5" x14ac:dyDescent="0.2">
      <c r="A16495" s="2">
        <v>16490</v>
      </c>
      <c r="B16495" s="145" t="s">
        <v>20800</v>
      </c>
      <c r="C16495" s="61" t="s">
        <v>21036</v>
      </c>
      <c r="D16495" s="2">
        <v>1</v>
      </c>
      <c r="E16495" s="33">
        <v>6720</v>
      </c>
      <c r="F16495" s="33">
        <v>6720</v>
      </c>
    </row>
    <row r="16496" spans="1:6" ht="56.25" x14ac:dyDescent="0.2">
      <c r="A16496" s="2">
        <v>16491</v>
      </c>
      <c r="B16496" s="145" t="s">
        <v>20801</v>
      </c>
      <c r="C16496" s="61" t="s">
        <v>21037</v>
      </c>
      <c r="D16496" s="2">
        <v>1</v>
      </c>
      <c r="E16496" s="33">
        <v>10270.049999999999</v>
      </c>
      <c r="F16496" s="33">
        <v>10270.049999999999</v>
      </c>
    </row>
    <row r="16497" spans="1:6" ht="56.25" x14ac:dyDescent="0.2">
      <c r="A16497" s="2">
        <v>16492</v>
      </c>
      <c r="B16497" s="145" t="s">
        <v>20802</v>
      </c>
      <c r="C16497" s="61" t="s">
        <v>21038</v>
      </c>
      <c r="D16497" s="2">
        <v>1</v>
      </c>
      <c r="E16497" s="33">
        <v>11622.24</v>
      </c>
      <c r="F16497" s="33">
        <v>11622.24</v>
      </c>
    </row>
    <row r="16498" spans="1:6" ht="33.75" x14ac:dyDescent="0.2">
      <c r="A16498" s="2">
        <v>16493</v>
      </c>
      <c r="B16498" s="145" t="s">
        <v>20803</v>
      </c>
      <c r="C16498" s="61" t="s">
        <v>21039</v>
      </c>
      <c r="D16498" s="2">
        <v>1</v>
      </c>
      <c r="E16498" s="33">
        <v>9100</v>
      </c>
      <c r="F16498" s="33">
        <v>9100</v>
      </c>
    </row>
    <row r="16499" spans="1:6" ht="56.25" x14ac:dyDescent="0.2">
      <c r="A16499" s="2">
        <v>16494</v>
      </c>
      <c r="B16499" s="145" t="s">
        <v>20804</v>
      </c>
      <c r="C16499" s="61" t="s">
        <v>21040</v>
      </c>
      <c r="D16499" s="2">
        <v>1</v>
      </c>
      <c r="E16499" s="33">
        <v>10933.44</v>
      </c>
      <c r="F16499" s="33">
        <v>10933.44</v>
      </c>
    </row>
    <row r="16500" spans="1:6" ht="67.5" x14ac:dyDescent="0.2">
      <c r="A16500" s="2">
        <v>16495</v>
      </c>
      <c r="B16500" s="145" t="s">
        <v>20805</v>
      </c>
      <c r="C16500" s="61" t="s">
        <v>21041</v>
      </c>
      <c r="D16500" s="2">
        <v>1</v>
      </c>
      <c r="E16500" s="33">
        <v>6379.8</v>
      </c>
      <c r="F16500" s="33">
        <v>6379.8</v>
      </c>
    </row>
    <row r="16501" spans="1:6" ht="45" x14ac:dyDescent="0.2">
      <c r="A16501" s="2">
        <v>16496</v>
      </c>
      <c r="B16501" s="145" t="s">
        <v>20806</v>
      </c>
      <c r="C16501" s="61" t="s">
        <v>21042</v>
      </c>
      <c r="D16501" s="2">
        <v>1</v>
      </c>
      <c r="E16501" s="33">
        <v>6729.45</v>
      </c>
      <c r="F16501" s="33">
        <v>6729.45</v>
      </c>
    </row>
    <row r="16502" spans="1:6" ht="67.5" x14ac:dyDescent="0.2">
      <c r="A16502" s="2">
        <v>16497</v>
      </c>
      <c r="B16502" s="145" t="s">
        <v>20807</v>
      </c>
      <c r="C16502" s="61" t="s">
        <v>21043</v>
      </c>
      <c r="D16502" s="2">
        <v>1</v>
      </c>
      <c r="E16502" s="33">
        <v>4944.45</v>
      </c>
      <c r="F16502" s="33">
        <v>4944.45</v>
      </c>
    </row>
    <row r="16503" spans="1:6" ht="78.75" x14ac:dyDescent="0.2">
      <c r="A16503" s="2">
        <v>16498</v>
      </c>
      <c r="B16503" s="145" t="s">
        <v>20808</v>
      </c>
      <c r="C16503" s="61" t="s">
        <v>21044</v>
      </c>
      <c r="D16503" s="2">
        <v>1</v>
      </c>
      <c r="E16503" s="33">
        <v>4614.82</v>
      </c>
      <c r="F16503" s="33">
        <v>4614.82</v>
      </c>
    </row>
    <row r="16504" spans="1:6" ht="22.5" x14ac:dyDescent="0.2">
      <c r="A16504" s="2">
        <v>16499</v>
      </c>
      <c r="B16504" s="145" t="s">
        <v>20809</v>
      </c>
      <c r="C16504" s="61" t="s">
        <v>21045</v>
      </c>
      <c r="D16504" s="2">
        <v>1</v>
      </c>
      <c r="E16504" s="33">
        <v>4770.3999999999996</v>
      </c>
      <c r="F16504" s="33">
        <v>4770.3999999999996</v>
      </c>
    </row>
    <row r="16505" spans="1:6" ht="22.5" x14ac:dyDescent="0.2">
      <c r="A16505" s="2">
        <v>16500</v>
      </c>
      <c r="B16505" s="145" t="s">
        <v>20810</v>
      </c>
      <c r="C16505" s="61" t="s">
        <v>21046</v>
      </c>
      <c r="D16505" s="2">
        <v>1</v>
      </c>
      <c r="E16505" s="33">
        <v>8352.4</v>
      </c>
      <c r="F16505" s="33">
        <v>8352.4</v>
      </c>
    </row>
    <row r="16506" spans="1:6" ht="22.5" x14ac:dyDescent="0.2">
      <c r="A16506" s="2">
        <v>16501</v>
      </c>
      <c r="B16506" s="145" t="s">
        <v>20811</v>
      </c>
      <c r="C16506" s="61" t="s">
        <v>21047</v>
      </c>
      <c r="D16506" s="2">
        <v>1</v>
      </c>
      <c r="E16506" s="33">
        <v>12721.1</v>
      </c>
      <c r="F16506" s="33">
        <v>12721.1</v>
      </c>
    </row>
    <row r="16507" spans="1:6" ht="45" x14ac:dyDescent="0.2">
      <c r="A16507" s="2">
        <v>16502</v>
      </c>
      <c r="B16507" s="145" t="s">
        <v>20812</v>
      </c>
      <c r="C16507" s="61" t="s">
        <v>21048</v>
      </c>
      <c r="D16507" s="2">
        <v>1</v>
      </c>
      <c r="E16507" s="33">
        <v>14503.34</v>
      </c>
      <c r="F16507" s="33">
        <v>14503.34</v>
      </c>
    </row>
    <row r="16508" spans="1:6" ht="33.75" x14ac:dyDescent="0.2">
      <c r="A16508" s="2">
        <v>16503</v>
      </c>
      <c r="B16508" s="145" t="s">
        <v>20813</v>
      </c>
      <c r="C16508" s="61" t="s">
        <v>21049</v>
      </c>
      <c r="D16508" s="2">
        <v>1</v>
      </c>
      <c r="E16508" s="33">
        <v>15373.05</v>
      </c>
      <c r="F16508" s="33">
        <v>15373.05</v>
      </c>
    </row>
    <row r="16509" spans="1:6" ht="45" x14ac:dyDescent="0.2">
      <c r="A16509" s="2">
        <v>16504</v>
      </c>
      <c r="B16509" s="145" t="s">
        <v>20814</v>
      </c>
      <c r="C16509" s="61" t="s">
        <v>21050</v>
      </c>
      <c r="D16509" s="2">
        <v>1</v>
      </c>
      <c r="E16509" s="33">
        <v>3609.38</v>
      </c>
      <c r="F16509" s="33">
        <v>3609.38</v>
      </c>
    </row>
    <row r="16510" spans="1:6" ht="33.75" x14ac:dyDescent="0.2">
      <c r="A16510" s="2">
        <v>16505</v>
      </c>
      <c r="B16510" s="145" t="s">
        <v>20815</v>
      </c>
      <c r="C16510" s="61" t="s">
        <v>21051</v>
      </c>
      <c r="D16510" s="2">
        <v>1</v>
      </c>
      <c r="E16510" s="33">
        <v>8230.5</v>
      </c>
      <c r="F16510" s="33">
        <v>8230.5</v>
      </c>
    </row>
    <row r="16511" spans="1:6" ht="22.5" x14ac:dyDescent="0.2">
      <c r="A16511" s="2">
        <v>16506</v>
      </c>
      <c r="B16511" s="145" t="s">
        <v>20816</v>
      </c>
      <c r="C16511" s="61" t="s">
        <v>21052</v>
      </c>
      <c r="D16511" s="2">
        <v>1</v>
      </c>
      <c r="E16511" s="33">
        <v>7263.76</v>
      </c>
      <c r="F16511" s="33">
        <v>7263.76</v>
      </c>
    </row>
    <row r="16512" spans="1:6" ht="45" x14ac:dyDescent="0.2">
      <c r="A16512" s="2">
        <v>16507</v>
      </c>
      <c r="B16512" s="145" t="s">
        <v>20817</v>
      </c>
      <c r="C16512" s="61" t="s">
        <v>21053</v>
      </c>
      <c r="D16512" s="2">
        <v>1</v>
      </c>
      <c r="E16512" s="33">
        <v>5689.2</v>
      </c>
      <c r="F16512" s="33">
        <v>5689.2</v>
      </c>
    </row>
    <row r="16513" spans="1:6" ht="45" x14ac:dyDescent="0.2">
      <c r="A16513" s="2">
        <v>16508</v>
      </c>
      <c r="B16513" s="145" t="s">
        <v>20818</v>
      </c>
      <c r="C16513" s="61" t="s">
        <v>21054</v>
      </c>
      <c r="D16513" s="2">
        <v>1</v>
      </c>
      <c r="E16513" s="33">
        <v>3009</v>
      </c>
      <c r="F16513" s="33">
        <v>3009</v>
      </c>
    </row>
    <row r="16514" spans="1:6" ht="22.5" x14ac:dyDescent="0.2">
      <c r="A16514" s="2">
        <v>16509</v>
      </c>
      <c r="B16514" s="145" t="s">
        <v>20819</v>
      </c>
      <c r="C16514" s="61" t="s">
        <v>21055</v>
      </c>
      <c r="D16514" s="2">
        <v>1</v>
      </c>
      <c r="E16514" s="33">
        <v>6497.67</v>
      </c>
      <c r="F16514" s="33">
        <v>6497.67</v>
      </c>
    </row>
    <row r="16515" spans="1:6" x14ac:dyDescent="0.2">
      <c r="A16515" s="2">
        <v>16510</v>
      </c>
      <c r="B16515" s="145" t="s">
        <v>12352</v>
      </c>
      <c r="C16515" s="61" t="s">
        <v>21056</v>
      </c>
      <c r="D16515" s="2">
        <v>1</v>
      </c>
      <c r="E16515" s="33">
        <v>8150.64</v>
      </c>
      <c r="F16515" s="33">
        <v>8150.64</v>
      </c>
    </row>
    <row r="16516" spans="1:6" x14ac:dyDescent="0.2">
      <c r="A16516" s="2">
        <v>16511</v>
      </c>
      <c r="B16516" s="145" t="s">
        <v>1779</v>
      </c>
      <c r="C16516" s="61" t="s">
        <v>21057</v>
      </c>
      <c r="D16516" s="2">
        <v>1</v>
      </c>
      <c r="E16516" s="33">
        <v>11630</v>
      </c>
      <c r="F16516" s="33">
        <v>11630</v>
      </c>
    </row>
    <row r="16517" spans="1:6" x14ac:dyDescent="0.2">
      <c r="A16517" s="2">
        <v>16512</v>
      </c>
      <c r="B16517" s="145" t="s">
        <v>20820</v>
      </c>
      <c r="C16517" s="61" t="s">
        <v>21058</v>
      </c>
      <c r="D16517" s="2">
        <v>1</v>
      </c>
      <c r="E16517" s="33">
        <v>3001</v>
      </c>
      <c r="F16517" s="33">
        <v>3001</v>
      </c>
    </row>
    <row r="16518" spans="1:6" ht="33.75" x14ac:dyDescent="0.2">
      <c r="A16518" s="2">
        <v>16513</v>
      </c>
      <c r="B16518" s="145" t="s">
        <v>20821</v>
      </c>
      <c r="C16518" s="61" t="s">
        <v>21059</v>
      </c>
      <c r="D16518" s="2">
        <v>1</v>
      </c>
      <c r="E16518" s="33">
        <v>3199</v>
      </c>
      <c r="F16518" s="33">
        <v>3199</v>
      </c>
    </row>
    <row r="16519" spans="1:6" ht="33.75" x14ac:dyDescent="0.2">
      <c r="A16519" s="2">
        <v>16514</v>
      </c>
      <c r="B16519" s="145" t="s">
        <v>20822</v>
      </c>
      <c r="C16519" s="61" t="s">
        <v>21060</v>
      </c>
      <c r="D16519" s="2">
        <v>1</v>
      </c>
      <c r="E16519" s="33">
        <v>32500</v>
      </c>
      <c r="F16519" s="33">
        <v>32500</v>
      </c>
    </row>
    <row r="16520" spans="1:6" ht="22.5" x14ac:dyDescent="0.2">
      <c r="A16520" s="2">
        <v>16515</v>
      </c>
      <c r="B16520" s="145" t="s">
        <v>20823</v>
      </c>
      <c r="C16520" s="61" t="s">
        <v>21061</v>
      </c>
      <c r="D16520" s="2">
        <v>1</v>
      </c>
      <c r="E16520" s="33">
        <v>17491</v>
      </c>
      <c r="F16520" s="33">
        <v>17491</v>
      </c>
    </row>
    <row r="16521" spans="1:6" ht="33.75" x14ac:dyDescent="0.2">
      <c r="A16521" s="2">
        <v>16516</v>
      </c>
      <c r="B16521" s="145" t="s">
        <v>20824</v>
      </c>
      <c r="C16521" s="61" t="s">
        <v>21062</v>
      </c>
      <c r="D16521" s="2">
        <v>1</v>
      </c>
      <c r="E16521" s="33">
        <v>6509</v>
      </c>
      <c r="F16521" s="33">
        <v>6509</v>
      </c>
    </row>
    <row r="16522" spans="1:6" ht="45" x14ac:dyDescent="0.2">
      <c r="A16522" s="2">
        <v>16517</v>
      </c>
      <c r="B16522" s="145" t="s">
        <v>20825</v>
      </c>
      <c r="C16522" s="61" t="s">
        <v>21063</v>
      </c>
      <c r="D16522" s="2">
        <v>1</v>
      </c>
      <c r="E16522" s="33">
        <v>6540</v>
      </c>
      <c r="F16522" s="33">
        <v>6540</v>
      </c>
    </row>
    <row r="16523" spans="1:6" ht="45" x14ac:dyDescent="0.2">
      <c r="A16523" s="2">
        <v>16518</v>
      </c>
      <c r="B16523" s="145" t="s">
        <v>20825</v>
      </c>
      <c r="C16523" s="61" t="s">
        <v>21064</v>
      </c>
      <c r="D16523" s="2">
        <v>1</v>
      </c>
      <c r="E16523" s="33">
        <v>6540</v>
      </c>
      <c r="F16523" s="33">
        <v>6540</v>
      </c>
    </row>
    <row r="16524" spans="1:6" ht="45" x14ac:dyDescent="0.2">
      <c r="A16524" s="2">
        <v>16519</v>
      </c>
      <c r="B16524" s="145" t="s">
        <v>20825</v>
      </c>
      <c r="C16524" s="61" t="s">
        <v>21065</v>
      </c>
      <c r="D16524" s="2">
        <v>1</v>
      </c>
      <c r="E16524" s="33">
        <v>6540</v>
      </c>
      <c r="F16524" s="33">
        <v>6540</v>
      </c>
    </row>
    <row r="16525" spans="1:6" ht="45" x14ac:dyDescent="0.2">
      <c r="A16525" s="2">
        <v>16520</v>
      </c>
      <c r="B16525" s="145" t="s">
        <v>20826</v>
      </c>
      <c r="C16525" s="61" t="s">
        <v>6175</v>
      </c>
      <c r="D16525" s="2">
        <v>1</v>
      </c>
      <c r="E16525" s="33">
        <v>5380</v>
      </c>
      <c r="F16525" s="33">
        <v>5380</v>
      </c>
    </row>
    <row r="16526" spans="1:6" ht="45" x14ac:dyDescent="0.2">
      <c r="A16526" s="2">
        <v>16521</v>
      </c>
      <c r="B16526" s="145" t="s">
        <v>20827</v>
      </c>
      <c r="C16526" s="61" t="s">
        <v>21066</v>
      </c>
      <c r="D16526" s="2">
        <v>1</v>
      </c>
      <c r="E16526" s="33">
        <v>26800</v>
      </c>
      <c r="F16526" s="196">
        <v>26800</v>
      </c>
    </row>
    <row r="16527" spans="1:6" ht="33.75" x14ac:dyDescent="0.2">
      <c r="A16527" s="2">
        <v>16522</v>
      </c>
      <c r="B16527" s="145" t="s">
        <v>20828</v>
      </c>
      <c r="C16527" s="61" t="s">
        <v>21067</v>
      </c>
      <c r="D16527" s="2">
        <v>1</v>
      </c>
      <c r="E16527" s="33">
        <v>28900</v>
      </c>
      <c r="F16527" s="196">
        <v>28900</v>
      </c>
    </row>
    <row r="16528" spans="1:6" ht="56.25" x14ac:dyDescent="0.2">
      <c r="A16528" s="2">
        <v>16523</v>
      </c>
      <c r="B16528" s="145" t="s">
        <v>20829</v>
      </c>
      <c r="C16528" s="61" t="s">
        <v>21068</v>
      </c>
      <c r="D16528" s="2">
        <v>1</v>
      </c>
      <c r="E16528" s="33">
        <v>50000</v>
      </c>
      <c r="F16528" s="196">
        <v>50000</v>
      </c>
    </row>
    <row r="16529" spans="1:6" x14ac:dyDescent="0.2">
      <c r="A16529" s="2">
        <v>16524</v>
      </c>
      <c r="B16529" s="145" t="s">
        <v>20830</v>
      </c>
      <c r="C16529" s="61" t="s">
        <v>21069</v>
      </c>
      <c r="D16529" s="2">
        <v>1</v>
      </c>
      <c r="E16529" s="33">
        <v>45000</v>
      </c>
      <c r="F16529" s="196">
        <v>45000</v>
      </c>
    </row>
    <row r="16530" spans="1:6" ht="45" x14ac:dyDescent="0.2">
      <c r="A16530" s="2">
        <v>16525</v>
      </c>
      <c r="B16530" s="145" t="s">
        <v>20831</v>
      </c>
      <c r="C16530" s="61" t="s">
        <v>21070</v>
      </c>
      <c r="D16530" s="2">
        <v>1</v>
      </c>
      <c r="E16530" s="33">
        <v>65688.240000000005</v>
      </c>
      <c r="F16530" s="196">
        <v>65688.240000000005</v>
      </c>
    </row>
    <row r="16531" spans="1:6" ht="33.75" x14ac:dyDescent="0.2">
      <c r="A16531" s="2">
        <v>16526</v>
      </c>
      <c r="B16531" s="145" t="s">
        <v>20791</v>
      </c>
      <c r="C16531" s="61" t="s">
        <v>21071</v>
      </c>
      <c r="D16531" s="2">
        <v>1</v>
      </c>
      <c r="E16531" s="33">
        <v>20713.72</v>
      </c>
      <c r="F16531" s="196">
        <v>20713.72</v>
      </c>
    </row>
    <row r="16532" spans="1:6" x14ac:dyDescent="0.2">
      <c r="A16532" s="2">
        <v>16527</v>
      </c>
      <c r="B16532" s="145" t="s">
        <v>20832</v>
      </c>
      <c r="C16532" s="61" t="s">
        <v>21072</v>
      </c>
      <c r="D16532" s="2">
        <v>1</v>
      </c>
      <c r="E16532" s="33">
        <v>15278.64</v>
      </c>
      <c r="F16532" s="33">
        <v>15278.64</v>
      </c>
    </row>
    <row r="16533" spans="1:6" ht="22.5" x14ac:dyDescent="0.2">
      <c r="A16533" s="2">
        <v>16528</v>
      </c>
      <c r="B16533" s="145" t="s">
        <v>20760</v>
      </c>
      <c r="C16533" s="61" t="s">
        <v>21073</v>
      </c>
      <c r="D16533" s="2">
        <v>1</v>
      </c>
      <c r="E16533" s="33">
        <v>14000</v>
      </c>
      <c r="F16533" s="33">
        <v>14000</v>
      </c>
    </row>
    <row r="16534" spans="1:6" ht="22.5" x14ac:dyDescent="0.2">
      <c r="A16534" s="2">
        <v>16529</v>
      </c>
      <c r="B16534" s="145" t="s">
        <v>20760</v>
      </c>
      <c r="C16534" s="61" t="s">
        <v>21074</v>
      </c>
      <c r="D16534" s="2">
        <v>1</v>
      </c>
      <c r="E16534" s="33">
        <v>14000</v>
      </c>
      <c r="F16534" s="33">
        <v>14000</v>
      </c>
    </row>
    <row r="16535" spans="1:6" ht="22.5" x14ac:dyDescent="0.2">
      <c r="A16535" s="2">
        <v>16530</v>
      </c>
      <c r="B16535" s="145" t="s">
        <v>20760</v>
      </c>
      <c r="C16535" s="61" t="s">
        <v>21075</v>
      </c>
      <c r="D16535" s="2">
        <v>1</v>
      </c>
      <c r="E16535" s="33">
        <v>14000</v>
      </c>
      <c r="F16535" s="33">
        <v>14000</v>
      </c>
    </row>
    <row r="16536" spans="1:6" ht="22.5" x14ac:dyDescent="0.2">
      <c r="A16536" s="2">
        <v>16531</v>
      </c>
      <c r="B16536" s="145" t="s">
        <v>20833</v>
      </c>
      <c r="C16536" s="61" t="s">
        <v>21076</v>
      </c>
      <c r="D16536" s="2">
        <v>1</v>
      </c>
      <c r="E16536" s="33">
        <v>6000</v>
      </c>
      <c r="F16536" s="33">
        <v>6000</v>
      </c>
    </row>
    <row r="16537" spans="1:6" ht="33.75" x14ac:dyDescent="0.2">
      <c r="A16537" s="2">
        <v>16532</v>
      </c>
      <c r="B16537" s="145" t="s">
        <v>20834</v>
      </c>
      <c r="C16537" s="61" t="s">
        <v>21077</v>
      </c>
      <c r="D16537" s="2">
        <v>1</v>
      </c>
      <c r="E16537" s="33">
        <v>6000</v>
      </c>
      <c r="F16537" s="33">
        <v>6000</v>
      </c>
    </row>
    <row r="16538" spans="1:6" ht="22.5" x14ac:dyDescent="0.2">
      <c r="A16538" s="2">
        <v>16533</v>
      </c>
      <c r="B16538" s="145" t="s">
        <v>20833</v>
      </c>
      <c r="C16538" s="61" t="s">
        <v>21078</v>
      </c>
      <c r="D16538" s="2">
        <v>1</v>
      </c>
      <c r="E16538" s="33">
        <v>6000</v>
      </c>
      <c r="F16538" s="33">
        <v>6000</v>
      </c>
    </row>
    <row r="16539" spans="1:6" ht="33.75" x14ac:dyDescent="0.2">
      <c r="A16539" s="2">
        <v>16534</v>
      </c>
      <c r="B16539" s="145" t="s">
        <v>20835</v>
      </c>
      <c r="C16539" s="61" t="s">
        <v>21079</v>
      </c>
      <c r="D16539" s="2">
        <v>1</v>
      </c>
      <c r="E16539" s="33">
        <v>4000</v>
      </c>
      <c r="F16539" s="33">
        <v>4000</v>
      </c>
    </row>
    <row r="16540" spans="1:6" ht="33.75" x14ac:dyDescent="0.2">
      <c r="A16540" s="2">
        <v>16535</v>
      </c>
      <c r="B16540" s="145" t="s">
        <v>20836</v>
      </c>
      <c r="C16540" s="61" t="s">
        <v>21080</v>
      </c>
      <c r="D16540" s="2">
        <v>1</v>
      </c>
      <c r="E16540" s="196">
        <v>48994</v>
      </c>
      <c r="F16540" s="33">
        <v>48994</v>
      </c>
    </row>
    <row r="16541" spans="1:6" x14ac:dyDescent="0.2">
      <c r="A16541" s="2">
        <v>16536</v>
      </c>
      <c r="B16541" s="145" t="s">
        <v>18560</v>
      </c>
      <c r="C16541" s="61" t="s">
        <v>21081</v>
      </c>
      <c r="D16541" s="2">
        <v>1</v>
      </c>
      <c r="E16541" s="33">
        <v>22500</v>
      </c>
      <c r="F16541" s="33">
        <v>22500</v>
      </c>
    </row>
    <row r="16542" spans="1:6" x14ac:dyDescent="0.2">
      <c r="A16542" s="2">
        <v>16537</v>
      </c>
      <c r="B16542" s="145" t="s">
        <v>7860</v>
      </c>
      <c r="C16542" s="61" t="s">
        <v>21082</v>
      </c>
      <c r="D16542" s="2">
        <v>1</v>
      </c>
      <c r="E16542" s="33">
        <v>4800</v>
      </c>
      <c r="F16542" s="33">
        <v>4800</v>
      </c>
    </row>
    <row r="16543" spans="1:6" x14ac:dyDescent="0.2">
      <c r="A16543" s="2">
        <v>16538</v>
      </c>
      <c r="B16543" s="145" t="s">
        <v>1779</v>
      </c>
      <c r="C16543" s="61" t="s">
        <v>21083</v>
      </c>
      <c r="D16543" s="2">
        <v>1</v>
      </c>
      <c r="E16543" s="33">
        <v>15000</v>
      </c>
      <c r="F16543" s="33">
        <v>15000</v>
      </c>
    </row>
    <row r="16544" spans="1:6" ht="22.5" x14ac:dyDescent="0.2">
      <c r="A16544" s="2">
        <v>16539</v>
      </c>
      <c r="B16544" s="145" t="s">
        <v>20837</v>
      </c>
      <c r="C16544" s="61" t="s">
        <v>21084</v>
      </c>
      <c r="D16544" s="2">
        <v>1</v>
      </c>
      <c r="E16544" s="33">
        <v>10000</v>
      </c>
      <c r="F16544" s="33">
        <v>10000</v>
      </c>
    </row>
    <row r="16545" spans="1:6" ht="22.5" x14ac:dyDescent="0.2">
      <c r="A16545" s="2">
        <v>16540</v>
      </c>
      <c r="B16545" s="145" t="s">
        <v>20838</v>
      </c>
      <c r="C16545" s="61" t="s">
        <v>21085</v>
      </c>
      <c r="D16545" s="2">
        <v>1</v>
      </c>
      <c r="E16545" s="33">
        <v>5893.01</v>
      </c>
      <c r="F16545" s="33">
        <v>5893.01</v>
      </c>
    </row>
    <row r="16546" spans="1:6" ht="22.5" x14ac:dyDescent="0.2">
      <c r="A16546" s="2">
        <v>16541</v>
      </c>
      <c r="B16546" s="145" t="s">
        <v>20838</v>
      </c>
      <c r="C16546" s="61" t="s">
        <v>21086</v>
      </c>
      <c r="D16546" s="2">
        <v>1</v>
      </c>
      <c r="E16546" s="33">
        <v>5893.01</v>
      </c>
      <c r="F16546" s="33">
        <v>5893.01</v>
      </c>
    </row>
    <row r="16547" spans="1:6" ht="22.5" x14ac:dyDescent="0.2">
      <c r="A16547" s="2">
        <v>16542</v>
      </c>
      <c r="B16547" s="145" t="s">
        <v>20838</v>
      </c>
      <c r="C16547" s="61" t="s">
        <v>21087</v>
      </c>
      <c r="D16547" s="2">
        <v>1</v>
      </c>
      <c r="E16547" s="33">
        <v>5893.01</v>
      </c>
      <c r="F16547" s="33">
        <v>5893.01</v>
      </c>
    </row>
    <row r="16548" spans="1:6" ht="45" x14ac:dyDescent="0.2">
      <c r="A16548" s="2">
        <v>16543</v>
      </c>
      <c r="B16548" s="145" t="s">
        <v>20839</v>
      </c>
      <c r="C16548" s="61" t="s">
        <v>21088</v>
      </c>
      <c r="D16548" s="2">
        <v>1</v>
      </c>
      <c r="E16548" s="33">
        <v>10000</v>
      </c>
      <c r="F16548" s="33">
        <v>10000</v>
      </c>
    </row>
    <row r="16549" spans="1:6" ht="45" x14ac:dyDescent="0.2">
      <c r="A16549" s="2">
        <v>16544</v>
      </c>
      <c r="B16549" s="145" t="s">
        <v>20839</v>
      </c>
      <c r="C16549" s="61" t="s">
        <v>21089</v>
      </c>
      <c r="D16549" s="2">
        <v>1</v>
      </c>
      <c r="E16549" s="33">
        <v>10000</v>
      </c>
      <c r="F16549" s="33">
        <v>10000</v>
      </c>
    </row>
    <row r="16550" spans="1:6" x14ac:dyDescent="0.2">
      <c r="A16550" s="2">
        <v>16545</v>
      </c>
      <c r="B16550" s="145" t="s">
        <v>6007</v>
      </c>
      <c r="C16550" s="61" t="s">
        <v>21090</v>
      </c>
      <c r="D16550" s="2">
        <v>1</v>
      </c>
      <c r="E16550" s="33">
        <v>11229</v>
      </c>
      <c r="F16550" s="33">
        <v>11229</v>
      </c>
    </row>
    <row r="16551" spans="1:6" ht="33.75" x14ac:dyDescent="0.2">
      <c r="A16551" s="2">
        <v>16546</v>
      </c>
      <c r="B16551" s="145" t="s">
        <v>20772</v>
      </c>
      <c r="C16551" s="61" t="s">
        <v>21091</v>
      </c>
      <c r="D16551" s="2">
        <v>1</v>
      </c>
      <c r="E16551" s="33">
        <v>6720</v>
      </c>
      <c r="F16551" s="33">
        <v>6720</v>
      </c>
    </row>
    <row r="16552" spans="1:6" ht="22.5" x14ac:dyDescent="0.2">
      <c r="A16552" s="2">
        <v>16547</v>
      </c>
      <c r="B16552" s="145" t="s">
        <v>20840</v>
      </c>
      <c r="C16552" s="61" t="s">
        <v>21092</v>
      </c>
      <c r="D16552" s="2">
        <v>1</v>
      </c>
      <c r="E16552" s="33">
        <v>1190250</v>
      </c>
      <c r="F16552" s="196">
        <v>1190250</v>
      </c>
    </row>
    <row r="16553" spans="1:6" x14ac:dyDescent="0.2">
      <c r="A16553" s="2">
        <v>16548</v>
      </c>
      <c r="B16553" s="145" t="s">
        <v>20841</v>
      </c>
      <c r="C16553" s="61" t="s">
        <v>21093</v>
      </c>
      <c r="D16553" s="2">
        <v>1</v>
      </c>
      <c r="E16553" s="33">
        <v>3550</v>
      </c>
      <c r="F16553" s="33">
        <v>3550</v>
      </c>
    </row>
    <row r="16554" spans="1:6" x14ac:dyDescent="0.2">
      <c r="A16554" s="2">
        <v>16549</v>
      </c>
      <c r="B16554" s="145" t="s">
        <v>20841</v>
      </c>
      <c r="C16554" s="61" t="s">
        <v>21094</v>
      </c>
      <c r="D16554" s="2">
        <v>1</v>
      </c>
      <c r="E16554" s="33">
        <v>3550</v>
      </c>
      <c r="F16554" s="33">
        <v>3550</v>
      </c>
    </row>
    <row r="16555" spans="1:6" x14ac:dyDescent="0.2">
      <c r="A16555" s="2">
        <v>16550</v>
      </c>
      <c r="B16555" s="145" t="s">
        <v>20841</v>
      </c>
      <c r="C16555" s="61" t="s">
        <v>21095</v>
      </c>
      <c r="D16555" s="2">
        <v>1</v>
      </c>
      <c r="E16555" s="33">
        <v>3550</v>
      </c>
      <c r="F16555" s="33">
        <v>3550</v>
      </c>
    </row>
    <row r="16556" spans="1:6" x14ac:dyDescent="0.2">
      <c r="A16556" s="2">
        <v>16551</v>
      </c>
      <c r="B16556" s="145" t="s">
        <v>20841</v>
      </c>
      <c r="C16556" s="61" t="s">
        <v>21096</v>
      </c>
      <c r="D16556" s="2">
        <v>1</v>
      </c>
      <c r="E16556" s="33">
        <v>3550</v>
      </c>
      <c r="F16556" s="33">
        <v>3550</v>
      </c>
    </row>
    <row r="16557" spans="1:6" x14ac:dyDescent="0.2">
      <c r="A16557" s="2">
        <v>16552</v>
      </c>
      <c r="B16557" s="145" t="s">
        <v>20841</v>
      </c>
      <c r="C16557" s="61" t="s">
        <v>21097</v>
      </c>
      <c r="D16557" s="2">
        <v>1</v>
      </c>
      <c r="E16557" s="33">
        <v>3550</v>
      </c>
      <c r="F16557" s="33">
        <v>3550</v>
      </c>
    </row>
    <row r="16558" spans="1:6" x14ac:dyDescent="0.2">
      <c r="A16558" s="2">
        <v>16553</v>
      </c>
      <c r="B16558" s="145" t="s">
        <v>20841</v>
      </c>
      <c r="C16558" s="61" t="s">
        <v>8976</v>
      </c>
      <c r="D16558" s="2">
        <v>1</v>
      </c>
      <c r="E16558" s="33">
        <v>3550</v>
      </c>
      <c r="F16558" s="33">
        <v>3550</v>
      </c>
    </row>
    <row r="16559" spans="1:6" x14ac:dyDescent="0.2">
      <c r="A16559" s="2">
        <v>16554</v>
      </c>
      <c r="B16559" s="145" t="s">
        <v>20841</v>
      </c>
      <c r="C16559" s="61" t="s">
        <v>21098</v>
      </c>
      <c r="D16559" s="2">
        <v>1</v>
      </c>
      <c r="E16559" s="33">
        <v>3550</v>
      </c>
      <c r="F16559" s="33">
        <v>3550</v>
      </c>
    </row>
    <row r="16560" spans="1:6" x14ac:dyDescent="0.2">
      <c r="A16560" s="2">
        <v>16555</v>
      </c>
      <c r="B16560" s="145" t="s">
        <v>20841</v>
      </c>
      <c r="C16560" s="61" t="s">
        <v>21099</v>
      </c>
      <c r="D16560" s="2">
        <v>1</v>
      </c>
      <c r="E16560" s="33">
        <v>3550</v>
      </c>
      <c r="F16560" s="33">
        <v>3550</v>
      </c>
    </row>
    <row r="16561" spans="1:6" x14ac:dyDescent="0.2">
      <c r="A16561" s="2">
        <v>16556</v>
      </c>
      <c r="B16561" s="145" t="s">
        <v>20841</v>
      </c>
      <c r="C16561" s="61" t="s">
        <v>21100</v>
      </c>
      <c r="D16561" s="2">
        <v>1</v>
      </c>
      <c r="E16561" s="33">
        <v>3550</v>
      </c>
      <c r="F16561" s="33">
        <v>3550</v>
      </c>
    </row>
    <row r="16562" spans="1:6" x14ac:dyDescent="0.2">
      <c r="A16562" s="2">
        <v>16557</v>
      </c>
      <c r="B16562" s="145" t="s">
        <v>20841</v>
      </c>
      <c r="C16562" s="61" t="s">
        <v>21101</v>
      </c>
      <c r="D16562" s="2">
        <v>1</v>
      </c>
      <c r="E16562" s="33">
        <v>3550</v>
      </c>
      <c r="F16562" s="33">
        <v>3550</v>
      </c>
    </row>
    <row r="16563" spans="1:6" ht="56.25" x14ac:dyDescent="0.2">
      <c r="A16563" s="2">
        <v>16558</v>
      </c>
      <c r="B16563" s="145" t="s">
        <v>20842</v>
      </c>
      <c r="C16563" s="61" t="s">
        <v>21102</v>
      </c>
      <c r="D16563" s="2">
        <v>1</v>
      </c>
      <c r="E16563" s="33">
        <v>10000</v>
      </c>
      <c r="F16563" s="33">
        <v>10000</v>
      </c>
    </row>
    <row r="16564" spans="1:6" x14ac:dyDescent="0.2">
      <c r="A16564" s="2">
        <v>16559</v>
      </c>
      <c r="B16564" s="145" t="s">
        <v>5875</v>
      </c>
      <c r="C16564" s="61" t="s">
        <v>21103</v>
      </c>
      <c r="D16564" s="2">
        <v>1</v>
      </c>
      <c r="E16564" s="33">
        <v>25170</v>
      </c>
      <c r="F16564" s="33">
        <v>25170</v>
      </c>
    </row>
    <row r="16565" spans="1:6" x14ac:dyDescent="0.2">
      <c r="A16565" s="2">
        <v>16560</v>
      </c>
      <c r="B16565" s="145" t="s">
        <v>18560</v>
      </c>
      <c r="C16565" s="61" t="s">
        <v>21104</v>
      </c>
      <c r="D16565" s="2">
        <v>1</v>
      </c>
      <c r="E16565" s="33">
        <v>21550</v>
      </c>
      <c r="F16565" s="33">
        <v>21550</v>
      </c>
    </row>
    <row r="16566" spans="1:6" ht="33.75" x14ac:dyDescent="0.2">
      <c r="A16566" s="2">
        <v>16561</v>
      </c>
      <c r="B16566" s="145" t="s">
        <v>20843</v>
      </c>
      <c r="C16566" s="61" t="s">
        <v>21105</v>
      </c>
      <c r="D16566" s="2">
        <v>1</v>
      </c>
      <c r="E16566" s="33">
        <v>5570</v>
      </c>
      <c r="F16566" s="33">
        <v>5570</v>
      </c>
    </row>
    <row r="16567" spans="1:6" ht="33.75" x14ac:dyDescent="0.2">
      <c r="A16567" s="2">
        <v>16562</v>
      </c>
      <c r="B16567" s="145" t="s">
        <v>20843</v>
      </c>
      <c r="C16567" s="61" t="s">
        <v>21106</v>
      </c>
      <c r="D16567" s="2">
        <v>1</v>
      </c>
      <c r="E16567" s="33">
        <v>5570</v>
      </c>
      <c r="F16567" s="33">
        <v>5570</v>
      </c>
    </row>
    <row r="16568" spans="1:6" x14ac:dyDescent="0.2">
      <c r="A16568" s="2">
        <v>16563</v>
      </c>
      <c r="B16568" s="145" t="s">
        <v>3975</v>
      </c>
      <c r="C16568" s="61" t="s">
        <v>21107</v>
      </c>
      <c r="D16568" s="2">
        <v>1</v>
      </c>
      <c r="E16568" s="33">
        <v>8140</v>
      </c>
      <c r="F16568" s="33">
        <v>8140</v>
      </c>
    </row>
    <row r="16569" spans="1:6" x14ac:dyDescent="0.2">
      <c r="A16569" s="2">
        <v>16564</v>
      </c>
      <c r="B16569" s="145" t="s">
        <v>1902</v>
      </c>
      <c r="C16569" s="61" t="s">
        <v>21108</v>
      </c>
      <c r="D16569" s="2">
        <v>1</v>
      </c>
      <c r="E16569" s="33">
        <v>12800</v>
      </c>
      <c r="F16569" s="33">
        <v>12800</v>
      </c>
    </row>
    <row r="16570" spans="1:6" x14ac:dyDescent="0.2">
      <c r="A16570" s="2">
        <v>16565</v>
      </c>
      <c r="B16570" s="145" t="s">
        <v>1902</v>
      </c>
      <c r="C16570" s="61" t="s">
        <v>21109</v>
      </c>
      <c r="D16570" s="2">
        <v>1</v>
      </c>
      <c r="E16570" s="33">
        <v>12800</v>
      </c>
      <c r="F16570" s="33">
        <v>12800</v>
      </c>
    </row>
    <row r="16571" spans="1:6" x14ac:dyDescent="0.2">
      <c r="A16571" s="2">
        <v>16566</v>
      </c>
      <c r="B16571" s="145" t="s">
        <v>1902</v>
      </c>
      <c r="C16571" s="61" t="s">
        <v>21110</v>
      </c>
      <c r="D16571" s="2">
        <v>1</v>
      </c>
      <c r="E16571" s="33">
        <v>12800</v>
      </c>
      <c r="F16571" s="33">
        <v>12800</v>
      </c>
    </row>
    <row r="16572" spans="1:6" ht="22.5" x14ac:dyDescent="0.2">
      <c r="A16572" s="2">
        <v>16567</v>
      </c>
      <c r="B16572" s="145" t="s">
        <v>4169</v>
      </c>
      <c r="C16572" s="61" t="s">
        <v>21111</v>
      </c>
      <c r="D16572" s="2">
        <v>1</v>
      </c>
      <c r="E16572" s="33">
        <v>11106.07</v>
      </c>
      <c r="F16572" s="33">
        <v>11106.07</v>
      </c>
    </row>
    <row r="16573" spans="1:6" ht="22.5" x14ac:dyDescent="0.2">
      <c r="A16573" s="2">
        <v>16568</v>
      </c>
      <c r="B16573" s="145" t="s">
        <v>4169</v>
      </c>
      <c r="C16573" s="61" t="s">
        <v>21112</v>
      </c>
      <c r="D16573" s="2">
        <v>1</v>
      </c>
      <c r="E16573" s="33">
        <v>11106.07</v>
      </c>
      <c r="F16573" s="33">
        <v>11106.07</v>
      </c>
    </row>
    <row r="16574" spans="1:6" ht="22.5" x14ac:dyDescent="0.2">
      <c r="A16574" s="2">
        <v>16569</v>
      </c>
      <c r="B16574" s="145" t="s">
        <v>4169</v>
      </c>
      <c r="C16574" s="61" t="s">
        <v>21113</v>
      </c>
      <c r="D16574" s="2">
        <v>1</v>
      </c>
      <c r="E16574" s="33">
        <v>11106.07</v>
      </c>
      <c r="F16574" s="33">
        <v>11106.07</v>
      </c>
    </row>
    <row r="16575" spans="1:6" ht="22.5" x14ac:dyDescent="0.2">
      <c r="A16575" s="2">
        <v>16570</v>
      </c>
      <c r="B16575" s="145" t="s">
        <v>4169</v>
      </c>
      <c r="C16575" s="61" t="s">
        <v>21114</v>
      </c>
      <c r="D16575" s="2">
        <v>1</v>
      </c>
      <c r="E16575" s="33">
        <v>11106.07</v>
      </c>
      <c r="F16575" s="33">
        <v>11106.07</v>
      </c>
    </row>
    <row r="16576" spans="1:6" ht="22.5" x14ac:dyDescent="0.2">
      <c r="A16576" s="2">
        <v>16571</v>
      </c>
      <c r="B16576" s="145" t="s">
        <v>4169</v>
      </c>
      <c r="C16576" s="61" t="s">
        <v>21115</v>
      </c>
      <c r="D16576" s="2">
        <v>1</v>
      </c>
      <c r="E16576" s="33">
        <v>11106.07</v>
      </c>
      <c r="F16576" s="33">
        <v>11106.07</v>
      </c>
    </row>
    <row r="16577" spans="1:6" ht="22.5" x14ac:dyDescent="0.2">
      <c r="A16577" s="2">
        <v>16572</v>
      </c>
      <c r="B16577" s="145" t="s">
        <v>4169</v>
      </c>
      <c r="C16577" s="61" t="s">
        <v>21116</v>
      </c>
      <c r="D16577" s="2">
        <v>1</v>
      </c>
      <c r="E16577" s="33">
        <v>11106.07</v>
      </c>
      <c r="F16577" s="33">
        <v>11106.07</v>
      </c>
    </row>
    <row r="16578" spans="1:6" ht="22.5" x14ac:dyDescent="0.2">
      <c r="A16578" s="2">
        <v>16573</v>
      </c>
      <c r="B16578" s="145" t="s">
        <v>4169</v>
      </c>
      <c r="C16578" s="61" t="s">
        <v>21117</v>
      </c>
      <c r="D16578" s="2">
        <v>1</v>
      </c>
      <c r="E16578" s="33">
        <v>12537.6</v>
      </c>
      <c r="F16578" s="33">
        <v>12537.6</v>
      </c>
    </row>
    <row r="16579" spans="1:6" ht="22.5" x14ac:dyDescent="0.2">
      <c r="A16579" s="2">
        <v>16574</v>
      </c>
      <c r="B16579" s="145" t="s">
        <v>4169</v>
      </c>
      <c r="C16579" s="61" t="s">
        <v>21118</v>
      </c>
      <c r="D16579" s="2">
        <v>1</v>
      </c>
      <c r="E16579" s="33">
        <v>12537.6</v>
      </c>
      <c r="F16579" s="33">
        <v>12537.6</v>
      </c>
    </row>
    <row r="16580" spans="1:6" ht="22.5" x14ac:dyDescent="0.2">
      <c r="A16580" s="2">
        <v>16575</v>
      </c>
      <c r="B16580" s="145" t="s">
        <v>4169</v>
      </c>
      <c r="C16580" s="61" t="s">
        <v>21119</v>
      </c>
      <c r="D16580" s="2">
        <v>1</v>
      </c>
      <c r="E16580" s="33">
        <v>12537.6</v>
      </c>
      <c r="F16580" s="33">
        <v>12537.6</v>
      </c>
    </row>
    <row r="16581" spans="1:6" ht="22.5" x14ac:dyDescent="0.2">
      <c r="A16581" s="2">
        <v>16576</v>
      </c>
      <c r="B16581" s="145" t="s">
        <v>4169</v>
      </c>
      <c r="C16581" s="61" t="s">
        <v>21120</v>
      </c>
      <c r="D16581" s="2">
        <v>1</v>
      </c>
      <c r="E16581" s="33">
        <v>12537.6</v>
      </c>
      <c r="F16581" s="33">
        <v>12537.6</v>
      </c>
    </row>
    <row r="16582" spans="1:6" ht="22.5" x14ac:dyDescent="0.2">
      <c r="A16582" s="2">
        <v>16577</v>
      </c>
      <c r="B16582" s="145" t="s">
        <v>4169</v>
      </c>
      <c r="C16582" s="61" t="s">
        <v>21121</v>
      </c>
      <c r="D16582" s="2">
        <v>1</v>
      </c>
      <c r="E16582" s="33">
        <v>12537.6</v>
      </c>
      <c r="F16582" s="33">
        <v>12537.6</v>
      </c>
    </row>
    <row r="16583" spans="1:6" ht="33.75" x14ac:dyDescent="0.2">
      <c r="A16583" s="2">
        <v>16578</v>
      </c>
      <c r="B16583" s="145" t="s">
        <v>20843</v>
      </c>
      <c r="C16583" s="61" t="s">
        <v>21122</v>
      </c>
      <c r="D16583" s="2">
        <v>1</v>
      </c>
      <c r="E16583" s="33">
        <v>5570</v>
      </c>
      <c r="F16583" s="33">
        <v>5570</v>
      </c>
    </row>
    <row r="16584" spans="1:6" x14ac:dyDescent="0.2">
      <c r="A16584" s="2">
        <v>16579</v>
      </c>
      <c r="B16584" s="145" t="s">
        <v>7860</v>
      </c>
      <c r="C16584" s="61" t="s">
        <v>21123</v>
      </c>
      <c r="D16584" s="2">
        <v>1</v>
      </c>
      <c r="E16584" s="33">
        <v>3030</v>
      </c>
      <c r="F16584" s="33">
        <v>3030</v>
      </c>
    </row>
    <row r="16585" spans="1:6" ht="33.75" x14ac:dyDescent="0.2">
      <c r="A16585" s="2">
        <v>16580</v>
      </c>
      <c r="B16585" s="145" t="s">
        <v>20844</v>
      </c>
      <c r="C16585" s="61" t="s">
        <v>21124</v>
      </c>
      <c r="D16585" s="2">
        <v>1</v>
      </c>
      <c r="E16585" s="33">
        <v>5100</v>
      </c>
      <c r="F16585" s="33">
        <v>5100</v>
      </c>
    </row>
    <row r="16586" spans="1:6" ht="22.5" x14ac:dyDescent="0.2">
      <c r="A16586" s="2">
        <v>16581</v>
      </c>
      <c r="B16586" s="145" t="s">
        <v>6397</v>
      </c>
      <c r="C16586" s="61" t="s">
        <v>21125</v>
      </c>
      <c r="D16586" s="2">
        <v>1</v>
      </c>
      <c r="E16586" s="33">
        <v>3100</v>
      </c>
      <c r="F16586" s="33">
        <v>3100</v>
      </c>
    </row>
    <row r="16587" spans="1:6" ht="33.75" x14ac:dyDescent="0.2">
      <c r="A16587" s="2">
        <v>16582</v>
      </c>
      <c r="B16587" s="145" t="s">
        <v>20845</v>
      </c>
      <c r="C16587" s="61" t="s">
        <v>21126</v>
      </c>
      <c r="D16587" s="2">
        <v>1</v>
      </c>
      <c r="E16587" s="33">
        <v>5670</v>
      </c>
      <c r="F16587" s="33">
        <v>5670</v>
      </c>
    </row>
    <row r="16588" spans="1:6" ht="22.5" x14ac:dyDescent="0.2">
      <c r="A16588" s="2">
        <v>16583</v>
      </c>
      <c r="B16588" s="145" t="s">
        <v>20846</v>
      </c>
      <c r="C16588" s="61" t="s">
        <v>21127</v>
      </c>
      <c r="D16588" s="2">
        <v>1</v>
      </c>
      <c r="E16588" s="33">
        <v>16000</v>
      </c>
      <c r="F16588" s="33">
        <v>16000</v>
      </c>
    </row>
    <row r="16589" spans="1:6" x14ac:dyDescent="0.2">
      <c r="A16589" s="2">
        <v>16584</v>
      </c>
      <c r="B16589" s="145" t="s">
        <v>20847</v>
      </c>
      <c r="C16589" s="61" t="s">
        <v>21128</v>
      </c>
      <c r="D16589" s="2">
        <v>1</v>
      </c>
      <c r="E16589" s="33">
        <v>39000</v>
      </c>
      <c r="F16589" s="33">
        <v>39000</v>
      </c>
    </row>
    <row r="16590" spans="1:6" ht="22.5" x14ac:dyDescent="0.2">
      <c r="A16590" s="2">
        <v>16585</v>
      </c>
      <c r="B16590" s="145" t="s">
        <v>15687</v>
      </c>
      <c r="C16590" s="61" t="s">
        <v>21129</v>
      </c>
      <c r="D16590" s="2">
        <v>1</v>
      </c>
      <c r="E16590" s="33">
        <v>5000</v>
      </c>
      <c r="F16590" s="33">
        <v>5000</v>
      </c>
    </row>
    <row r="16591" spans="1:6" x14ac:dyDescent="0.2">
      <c r="A16591" s="2">
        <v>16586</v>
      </c>
      <c r="B16591" s="145" t="s">
        <v>20848</v>
      </c>
      <c r="C16591" s="61" t="s">
        <v>21130</v>
      </c>
      <c r="D16591" s="2">
        <v>1</v>
      </c>
      <c r="E16591" s="33">
        <v>36200</v>
      </c>
      <c r="F16591" s="33">
        <v>36200</v>
      </c>
    </row>
    <row r="16592" spans="1:6" x14ac:dyDescent="0.2">
      <c r="A16592" s="2">
        <v>16587</v>
      </c>
      <c r="B16592" s="145" t="s">
        <v>20848</v>
      </c>
      <c r="C16592" s="61" t="s">
        <v>21131</v>
      </c>
      <c r="D16592" s="2">
        <v>1</v>
      </c>
      <c r="E16592" s="33">
        <v>36200</v>
      </c>
      <c r="F16592" s="33">
        <v>36200</v>
      </c>
    </row>
    <row r="16593" spans="1:6" ht="33.75" x14ac:dyDescent="0.2">
      <c r="A16593" s="2">
        <v>16588</v>
      </c>
      <c r="B16593" s="145" t="s">
        <v>20849</v>
      </c>
      <c r="C16593" s="61" t="s">
        <v>21132</v>
      </c>
      <c r="D16593" s="2">
        <v>1</v>
      </c>
      <c r="E16593" s="33">
        <v>3200</v>
      </c>
      <c r="F16593" s="33">
        <v>3200</v>
      </c>
    </row>
    <row r="16594" spans="1:6" ht="22.5" x14ac:dyDescent="0.2">
      <c r="A16594" s="2">
        <v>16589</v>
      </c>
      <c r="B16594" s="145" t="s">
        <v>20850</v>
      </c>
      <c r="C16594" s="61" t="s">
        <v>21133</v>
      </c>
      <c r="D16594" s="2">
        <v>1</v>
      </c>
      <c r="E16594" s="33">
        <v>4290</v>
      </c>
      <c r="F16594" s="33">
        <v>4290</v>
      </c>
    </row>
    <row r="16595" spans="1:6" ht="22.5" x14ac:dyDescent="0.2">
      <c r="A16595" s="2">
        <v>16590</v>
      </c>
      <c r="B16595" s="145" t="s">
        <v>20850</v>
      </c>
      <c r="C16595" s="61" t="s">
        <v>21134</v>
      </c>
      <c r="D16595" s="2">
        <v>1</v>
      </c>
      <c r="E16595" s="33">
        <v>4290</v>
      </c>
      <c r="F16595" s="33">
        <v>4290</v>
      </c>
    </row>
    <row r="16596" spans="1:6" ht="22.5" x14ac:dyDescent="0.2">
      <c r="A16596" s="2">
        <v>16591</v>
      </c>
      <c r="B16596" s="145" t="s">
        <v>20850</v>
      </c>
      <c r="C16596" s="61" t="s">
        <v>21135</v>
      </c>
      <c r="D16596" s="2">
        <v>1</v>
      </c>
      <c r="E16596" s="33">
        <v>4290</v>
      </c>
      <c r="F16596" s="33">
        <v>4290</v>
      </c>
    </row>
    <row r="16597" spans="1:6" ht="22.5" x14ac:dyDescent="0.2">
      <c r="A16597" s="2">
        <v>16592</v>
      </c>
      <c r="B16597" s="145" t="s">
        <v>20850</v>
      </c>
      <c r="C16597" s="61" t="s">
        <v>21136</v>
      </c>
      <c r="D16597" s="2">
        <v>1</v>
      </c>
      <c r="E16597" s="33">
        <v>4290</v>
      </c>
      <c r="F16597" s="33">
        <v>4290</v>
      </c>
    </row>
    <row r="16598" spans="1:6" x14ac:dyDescent="0.2">
      <c r="A16598" s="2">
        <v>16593</v>
      </c>
      <c r="B16598" s="145" t="s">
        <v>13104</v>
      </c>
      <c r="C16598" s="61" t="s">
        <v>21137</v>
      </c>
      <c r="D16598" s="2">
        <v>1</v>
      </c>
      <c r="E16598" s="33">
        <v>4079.5</v>
      </c>
      <c r="F16598" s="33">
        <v>4079.5</v>
      </c>
    </row>
    <row r="16599" spans="1:6" x14ac:dyDescent="0.2">
      <c r="A16599" s="2">
        <v>16594</v>
      </c>
      <c r="B16599" s="145" t="s">
        <v>13104</v>
      </c>
      <c r="C16599" s="61" t="s">
        <v>21138</v>
      </c>
      <c r="D16599" s="2">
        <v>1</v>
      </c>
      <c r="E16599" s="33">
        <v>4079.5</v>
      </c>
      <c r="F16599" s="33">
        <v>4079.5</v>
      </c>
    </row>
    <row r="16600" spans="1:6" x14ac:dyDescent="0.2">
      <c r="A16600" s="2">
        <v>16595</v>
      </c>
      <c r="B16600" s="145" t="s">
        <v>14946</v>
      </c>
      <c r="C16600" s="61" t="s">
        <v>21139</v>
      </c>
      <c r="D16600" s="2">
        <v>1</v>
      </c>
      <c r="E16600" s="33">
        <v>3920</v>
      </c>
      <c r="F16600" s="33">
        <v>3920</v>
      </c>
    </row>
    <row r="16601" spans="1:6" x14ac:dyDescent="0.2">
      <c r="A16601" s="2">
        <v>16596</v>
      </c>
      <c r="B16601" s="145" t="s">
        <v>14946</v>
      </c>
      <c r="C16601" s="61" t="s">
        <v>21140</v>
      </c>
      <c r="D16601" s="2">
        <v>1</v>
      </c>
      <c r="E16601" s="33">
        <v>4560</v>
      </c>
      <c r="F16601" s="33">
        <v>4560</v>
      </c>
    </row>
    <row r="16602" spans="1:6" x14ac:dyDescent="0.2">
      <c r="A16602" s="2">
        <v>16597</v>
      </c>
      <c r="B16602" s="145" t="s">
        <v>14946</v>
      </c>
      <c r="C16602" s="61" t="s">
        <v>21141</v>
      </c>
      <c r="D16602" s="2">
        <v>1</v>
      </c>
      <c r="E16602" s="33">
        <v>4560</v>
      </c>
      <c r="F16602" s="33">
        <v>4560</v>
      </c>
    </row>
    <row r="16603" spans="1:6" x14ac:dyDescent="0.2">
      <c r="A16603" s="2">
        <v>16598</v>
      </c>
      <c r="B16603" s="145" t="s">
        <v>20851</v>
      </c>
      <c r="C16603" s="61" t="s">
        <v>21142</v>
      </c>
      <c r="D16603" s="2">
        <v>1</v>
      </c>
      <c r="E16603" s="33">
        <v>15200</v>
      </c>
      <c r="F16603" s="33">
        <v>15200</v>
      </c>
    </row>
    <row r="16604" spans="1:6" ht="22.5" x14ac:dyDescent="0.2">
      <c r="A16604" s="2">
        <v>16599</v>
      </c>
      <c r="B16604" s="145" t="s">
        <v>20852</v>
      </c>
      <c r="C16604" s="61" t="s">
        <v>21143</v>
      </c>
      <c r="D16604" s="2">
        <v>1</v>
      </c>
      <c r="E16604" s="33">
        <v>13790</v>
      </c>
      <c r="F16604" s="33">
        <v>13790</v>
      </c>
    </row>
    <row r="16605" spans="1:6" x14ac:dyDescent="0.2">
      <c r="A16605" s="2">
        <v>16600</v>
      </c>
      <c r="B16605" s="145" t="s">
        <v>20853</v>
      </c>
      <c r="C16605" s="61" t="s">
        <v>21144</v>
      </c>
      <c r="D16605" s="2">
        <v>1</v>
      </c>
      <c r="E16605" s="33">
        <v>3600</v>
      </c>
      <c r="F16605" s="33">
        <v>3600</v>
      </c>
    </row>
    <row r="16606" spans="1:6" x14ac:dyDescent="0.2">
      <c r="A16606" s="2">
        <v>16601</v>
      </c>
      <c r="B16606" s="145" t="s">
        <v>15272</v>
      </c>
      <c r="C16606" s="61" t="s">
        <v>21145</v>
      </c>
      <c r="D16606" s="2">
        <v>1</v>
      </c>
      <c r="E16606" s="33">
        <v>3095.11</v>
      </c>
      <c r="F16606" s="33">
        <v>3095.11</v>
      </c>
    </row>
    <row r="16607" spans="1:6" x14ac:dyDescent="0.2">
      <c r="A16607" s="2">
        <v>16602</v>
      </c>
      <c r="B16607" s="145" t="s">
        <v>15272</v>
      </c>
      <c r="C16607" s="61" t="s">
        <v>21146</v>
      </c>
      <c r="D16607" s="2">
        <v>1</v>
      </c>
      <c r="E16607" s="33">
        <v>3095.11</v>
      </c>
      <c r="F16607" s="33">
        <v>3095.11</v>
      </c>
    </row>
    <row r="16608" spans="1:6" x14ac:dyDescent="0.2">
      <c r="A16608" s="2">
        <v>16603</v>
      </c>
      <c r="B16608" s="145" t="s">
        <v>15272</v>
      </c>
      <c r="C16608" s="61" t="s">
        <v>21147</v>
      </c>
      <c r="D16608" s="2">
        <v>1</v>
      </c>
      <c r="E16608" s="33">
        <v>3095.11</v>
      </c>
      <c r="F16608" s="33">
        <v>3095.11</v>
      </c>
    </row>
    <row r="16609" spans="1:6" x14ac:dyDescent="0.2">
      <c r="A16609" s="2">
        <v>16604</v>
      </c>
      <c r="B16609" s="145" t="s">
        <v>15272</v>
      </c>
      <c r="C16609" s="61" t="s">
        <v>21148</v>
      </c>
      <c r="D16609" s="2">
        <v>1</v>
      </c>
      <c r="E16609" s="33">
        <v>3095.11</v>
      </c>
      <c r="F16609" s="33">
        <v>3095.11</v>
      </c>
    </row>
    <row r="16610" spans="1:6" x14ac:dyDescent="0.2">
      <c r="A16610" s="2">
        <v>16605</v>
      </c>
      <c r="B16610" s="145" t="s">
        <v>15272</v>
      </c>
      <c r="C16610" s="61" t="s">
        <v>21149</v>
      </c>
      <c r="D16610" s="2">
        <v>1</v>
      </c>
      <c r="E16610" s="33">
        <v>3095.11</v>
      </c>
      <c r="F16610" s="33">
        <v>3095.11</v>
      </c>
    </row>
    <row r="16611" spans="1:6" x14ac:dyDescent="0.2">
      <c r="A16611" s="2">
        <v>16606</v>
      </c>
      <c r="B16611" s="145" t="s">
        <v>15272</v>
      </c>
      <c r="C16611" s="61" t="s">
        <v>21150</v>
      </c>
      <c r="D16611" s="2">
        <v>1</v>
      </c>
      <c r="E16611" s="33">
        <v>3095.11</v>
      </c>
      <c r="F16611" s="33">
        <v>3095.11</v>
      </c>
    </row>
    <row r="16612" spans="1:6" x14ac:dyDescent="0.2">
      <c r="A16612" s="2">
        <v>16607</v>
      </c>
      <c r="B16612" s="145" t="s">
        <v>15272</v>
      </c>
      <c r="C16612" s="61" t="s">
        <v>21151</v>
      </c>
      <c r="D16612" s="2">
        <v>1</v>
      </c>
      <c r="E16612" s="33">
        <v>3095.11</v>
      </c>
      <c r="F16612" s="33">
        <v>3095.11</v>
      </c>
    </row>
    <row r="16613" spans="1:6" x14ac:dyDescent="0.2">
      <c r="A16613" s="2">
        <v>16608</v>
      </c>
      <c r="B16613" s="145" t="s">
        <v>15272</v>
      </c>
      <c r="C16613" s="61" t="s">
        <v>21152</v>
      </c>
      <c r="D16613" s="2">
        <v>1</v>
      </c>
      <c r="E16613" s="33">
        <v>3095.11</v>
      </c>
      <c r="F16613" s="33">
        <v>3095.11</v>
      </c>
    </row>
    <row r="16614" spans="1:6" x14ac:dyDescent="0.2">
      <c r="A16614" s="2">
        <v>16609</v>
      </c>
      <c r="B16614" s="145" t="s">
        <v>15272</v>
      </c>
      <c r="C16614" s="61" t="s">
        <v>21153</v>
      </c>
      <c r="D16614" s="2">
        <v>1</v>
      </c>
      <c r="E16614" s="33">
        <v>3095.11</v>
      </c>
      <c r="F16614" s="33">
        <v>3095.11</v>
      </c>
    </row>
    <row r="16615" spans="1:6" x14ac:dyDescent="0.2">
      <c r="A16615" s="2">
        <v>16610</v>
      </c>
      <c r="B16615" s="145" t="s">
        <v>20854</v>
      </c>
      <c r="C16615" s="61" t="s">
        <v>21154</v>
      </c>
      <c r="D16615" s="2">
        <v>1</v>
      </c>
      <c r="E16615" s="33">
        <v>18800</v>
      </c>
      <c r="F16615" s="33">
        <v>18800</v>
      </c>
    </row>
    <row r="16616" spans="1:6" x14ac:dyDescent="0.2">
      <c r="A16616" s="2">
        <v>16611</v>
      </c>
      <c r="B16616" s="145" t="s">
        <v>20855</v>
      </c>
      <c r="C16616" s="61" t="s">
        <v>21155</v>
      </c>
      <c r="D16616" s="2">
        <v>1</v>
      </c>
      <c r="E16616" s="33">
        <v>11450</v>
      </c>
      <c r="F16616" s="33">
        <v>11450</v>
      </c>
    </row>
    <row r="16617" spans="1:6" x14ac:dyDescent="0.2">
      <c r="A16617" s="2">
        <v>16612</v>
      </c>
      <c r="B16617" s="145" t="s">
        <v>20856</v>
      </c>
      <c r="C16617" s="61" t="s">
        <v>21156</v>
      </c>
      <c r="D16617" s="2">
        <v>1</v>
      </c>
      <c r="E16617" s="196">
        <v>43500</v>
      </c>
      <c r="F16617" s="33">
        <v>8941.7900000000009</v>
      </c>
    </row>
    <row r="16618" spans="1:6" x14ac:dyDescent="0.2">
      <c r="A16618" s="2">
        <v>16613</v>
      </c>
      <c r="B16618" s="145" t="s">
        <v>20857</v>
      </c>
      <c r="C16618" s="61" t="s">
        <v>21157</v>
      </c>
      <c r="D16618" s="2">
        <v>1</v>
      </c>
      <c r="E16618" s="196">
        <v>17888</v>
      </c>
      <c r="F16618" s="33">
        <v>17888</v>
      </c>
    </row>
    <row r="16619" spans="1:6" ht="22.5" x14ac:dyDescent="0.2">
      <c r="A16619" s="2">
        <v>16614</v>
      </c>
      <c r="B16619" s="145" t="s">
        <v>18509</v>
      </c>
      <c r="C16619" s="61" t="s">
        <v>21158</v>
      </c>
      <c r="D16619" s="2">
        <v>1</v>
      </c>
      <c r="E16619" s="196">
        <v>37208.5</v>
      </c>
      <c r="F16619" s="33">
        <v>37208.5</v>
      </c>
    </row>
    <row r="16620" spans="1:6" ht="22.5" x14ac:dyDescent="0.2">
      <c r="A16620" s="2">
        <v>16615</v>
      </c>
      <c r="B16620" s="145" t="s">
        <v>8290</v>
      </c>
      <c r="C16620" s="61" t="s">
        <v>21159</v>
      </c>
      <c r="D16620" s="2">
        <v>1</v>
      </c>
      <c r="E16620" s="196">
        <v>77560</v>
      </c>
      <c r="F16620" s="33">
        <v>77560</v>
      </c>
    </row>
    <row r="16621" spans="1:6" ht="22.5" x14ac:dyDescent="0.2">
      <c r="A16621" s="2">
        <v>16616</v>
      </c>
      <c r="B16621" s="145" t="s">
        <v>20858</v>
      </c>
      <c r="C16621" s="61" t="s">
        <v>21160</v>
      </c>
      <c r="D16621" s="2">
        <v>1</v>
      </c>
      <c r="E16621" s="196">
        <v>597000</v>
      </c>
      <c r="F16621" s="33">
        <v>388050</v>
      </c>
    </row>
    <row r="16622" spans="1:6" x14ac:dyDescent="0.2">
      <c r="A16622" s="2">
        <v>16617</v>
      </c>
      <c r="B16622" s="145" t="s">
        <v>12411</v>
      </c>
      <c r="C16622" s="61" t="s">
        <v>21161</v>
      </c>
      <c r="D16622" s="2">
        <v>1</v>
      </c>
      <c r="E16622" s="33">
        <v>5000</v>
      </c>
      <c r="F16622" s="33">
        <v>5000</v>
      </c>
    </row>
    <row r="16623" spans="1:6" x14ac:dyDescent="0.2">
      <c r="A16623" s="2">
        <v>16618</v>
      </c>
      <c r="B16623" s="145" t="s">
        <v>11924</v>
      </c>
      <c r="C16623" s="61"/>
      <c r="D16623" s="2">
        <v>1</v>
      </c>
      <c r="E16623" s="33">
        <v>686848.51</v>
      </c>
      <c r="F16623" s="33">
        <v>686848.51</v>
      </c>
    </row>
    <row r="16624" spans="1:6" x14ac:dyDescent="0.2">
      <c r="A16624" s="2">
        <v>16619</v>
      </c>
      <c r="B16624" s="145" t="s">
        <v>11924</v>
      </c>
      <c r="C16624" s="61"/>
      <c r="D16624" s="2">
        <v>1</v>
      </c>
      <c r="E16624" s="33">
        <v>88992.9</v>
      </c>
      <c r="F16624" s="33">
        <v>88992.9</v>
      </c>
    </row>
    <row r="16625" spans="1:6" x14ac:dyDescent="0.2">
      <c r="A16625" s="2">
        <v>16620</v>
      </c>
      <c r="B16625" s="145" t="s">
        <v>11924</v>
      </c>
      <c r="C16625" s="61"/>
      <c r="D16625" s="2">
        <v>1</v>
      </c>
      <c r="E16625" s="33">
        <v>66205</v>
      </c>
      <c r="F16625" s="33">
        <v>66205</v>
      </c>
    </row>
    <row r="16626" spans="1:6" x14ac:dyDescent="0.2">
      <c r="A16626" s="2">
        <v>16621</v>
      </c>
      <c r="B16626" s="145" t="s">
        <v>11924</v>
      </c>
      <c r="C16626" s="61"/>
      <c r="D16626" s="2">
        <v>1</v>
      </c>
      <c r="E16626" s="33">
        <v>124076.7</v>
      </c>
      <c r="F16626" s="33">
        <v>124076.7</v>
      </c>
    </row>
    <row r="16627" spans="1:6" x14ac:dyDescent="0.2">
      <c r="A16627" s="2">
        <v>16622</v>
      </c>
      <c r="B16627" s="145" t="s">
        <v>11924</v>
      </c>
      <c r="C16627" s="61"/>
      <c r="D16627" s="2">
        <v>1</v>
      </c>
      <c r="E16627" s="33">
        <v>1560</v>
      </c>
      <c r="F16627" s="33">
        <v>1560</v>
      </c>
    </row>
    <row r="16628" spans="1:6" x14ac:dyDescent="0.2">
      <c r="A16628" s="2">
        <v>16623</v>
      </c>
      <c r="B16628" s="145" t="s">
        <v>5154</v>
      </c>
      <c r="C16628" s="61"/>
      <c r="D16628" s="2">
        <v>1</v>
      </c>
      <c r="E16628" s="33">
        <v>638822.71</v>
      </c>
      <c r="F16628" s="33">
        <v>638822.71</v>
      </c>
    </row>
    <row r="16629" spans="1:6" x14ac:dyDescent="0.2">
      <c r="A16629" s="2">
        <v>16624</v>
      </c>
      <c r="B16629" s="145" t="s">
        <v>5154</v>
      </c>
      <c r="C16629" s="61"/>
      <c r="D16629" s="2">
        <v>1</v>
      </c>
      <c r="E16629" s="33">
        <v>1566</v>
      </c>
      <c r="F16629" s="33">
        <v>1566</v>
      </c>
    </row>
    <row r="16630" spans="1:6" ht="22.5" x14ac:dyDescent="0.2">
      <c r="A16630" s="2">
        <v>16625</v>
      </c>
      <c r="B16630" s="145" t="s">
        <v>19167</v>
      </c>
      <c r="C16630" s="61" t="s">
        <v>21162</v>
      </c>
      <c r="D16630" s="2">
        <v>1</v>
      </c>
      <c r="E16630" s="33">
        <v>3060</v>
      </c>
      <c r="F16630" s="33">
        <v>3060</v>
      </c>
    </row>
    <row r="16631" spans="1:6" ht="22.5" x14ac:dyDescent="0.2">
      <c r="A16631" s="2">
        <v>16626</v>
      </c>
      <c r="B16631" s="145" t="s">
        <v>11729</v>
      </c>
      <c r="C16631" s="61" t="s">
        <v>21163</v>
      </c>
      <c r="D16631" s="2">
        <v>1</v>
      </c>
      <c r="E16631" s="33">
        <v>6120</v>
      </c>
      <c r="F16631" s="33">
        <v>6120</v>
      </c>
    </row>
    <row r="16632" spans="1:6" ht="90" x14ac:dyDescent="0.2">
      <c r="A16632" s="2">
        <v>16627</v>
      </c>
      <c r="B16632" s="145" t="s">
        <v>20859</v>
      </c>
      <c r="C16632" s="61" t="s">
        <v>21164</v>
      </c>
      <c r="D16632" s="2">
        <v>1</v>
      </c>
      <c r="E16632" s="33">
        <v>55945.18</v>
      </c>
      <c r="F16632" s="33">
        <v>43512.84</v>
      </c>
    </row>
    <row r="16633" spans="1:6" ht="90" x14ac:dyDescent="0.2">
      <c r="A16633" s="2">
        <v>16628</v>
      </c>
      <c r="B16633" s="145" t="s">
        <v>20859</v>
      </c>
      <c r="C16633" s="61" t="s">
        <v>21165</v>
      </c>
      <c r="D16633" s="2">
        <v>1</v>
      </c>
      <c r="E16633" s="33">
        <v>55945.18</v>
      </c>
      <c r="F16633" s="33">
        <v>43512.84</v>
      </c>
    </row>
    <row r="16634" spans="1:6" ht="45" x14ac:dyDescent="0.2">
      <c r="A16634" s="2">
        <v>16629</v>
      </c>
      <c r="B16634" s="145" t="s">
        <v>20860</v>
      </c>
      <c r="C16634" s="61" t="s">
        <v>21166</v>
      </c>
      <c r="D16634" s="2">
        <v>1</v>
      </c>
      <c r="E16634" s="33">
        <v>5637.52</v>
      </c>
      <c r="F16634" s="33">
        <v>5637.52</v>
      </c>
    </row>
    <row r="16635" spans="1:6" ht="45" x14ac:dyDescent="0.2">
      <c r="A16635" s="2">
        <v>16630</v>
      </c>
      <c r="B16635" s="145" t="s">
        <v>13597</v>
      </c>
      <c r="C16635" s="61" t="s">
        <v>21167</v>
      </c>
      <c r="D16635" s="2">
        <v>1</v>
      </c>
      <c r="E16635" s="33">
        <v>13553.05</v>
      </c>
      <c r="F16635" s="33">
        <v>13553.05</v>
      </c>
    </row>
    <row r="16636" spans="1:6" ht="78.75" x14ac:dyDescent="0.2">
      <c r="A16636" s="2">
        <v>16631</v>
      </c>
      <c r="B16636" s="145" t="s">
        <v>20861</v>
      </c>
      <c r="C16636" s="61" t="s">
        <v>21168</v>
      </c>
      <c r="D16636" s="2">
        <v>1</v>
      </c>
      <c r="E16636" s="33">
        <v>16159.23</v>
      </c>
      <c r="F16636" s="33">
        <v>16159.23</v>
      </c>
    </row>
    <row r="16637" spans="1:6" ht="67.5" x14ac:dyDescent="0.2">
      <c r="A16637" s="2">
        <v>16632</v>
      </c>
      <c r="B16637" s="145" t="s">
        <v>20862</v>
      </c>
      <c r="C16637" s="61" t="s">
        <v>21169</v>
      </c>
      <c r="D16637" s="2">
        <v>1</v>
      </c>
      <c r="E16637" s="33">
        <v>7207.55</v>
      </c>
      <c r="F16637" s="33">
        <v>7207.55</v>
      </c>
    </row>
    <row r="16638" spans="1:6" ht="22.5" x14ac:dyDescent="0.2">
      <c r="A16638" s="2">
        <v>16633</v>
      </c>
      <c r="B16638" s="145" t="s">
        <v>20863</v>
      </c>
      <c r="C16638" s="61" t="s">
        <v>21170</v>
      </c>
      <c r="D16638" s="2">
        <v>1</v>
      </c>
      <c r="E16638" s="33">
        <v>10063.58</v>
      </c>
      <c r="F16638" s="33">
        <v>10063.58</v>
      </c>
    </row>
    <row r="16639" spans="1:6" x14ac:dyDescent="0.2">
      <c r="A16639" s="2">
        <v>16634</v>
      </c>
      <c r="B16639" s="145" t="s">
        <v>20864</v>
      </c>
      <c r="C16639" s="61" t="s">
        <v>21170</v>
      </c>
      <c r="D16639" s="2">
        <v>1</v>
      </c>
      <c r="E16639" s="33">
        <v>5799</v>
      </c>
      <c r="F16639" s="33">
        <v>5799</v>
      </c>
    </row>
    <row r="16640" spans="1:6" x14ac:dyDescent="0.2">
      <c r="A16640" s="2">
        <v>16635</v>
      </c>
      <c r="B16640" s="145" t="s">
        <v>20865</v>
      </c>
      <c r="C16640" s="61" t="s">
        <v>21171</v>
      </c>
      <c r="D16640" s="2">
        <v>1</v>
      </c>
      <c r="E16640" s="33">
        <v>4299</v>
      </c>
      <c r="F16640" s="33">
        <v>4299</v>
      </c>
    </row>
    <row r="16641" spans="1:6" ht="56.25" x14ac:dyDescent="0.2">
      <c r="A16641" s="2">
        <v>16636</v>
      </c>
      <c r="B16641" s="145" t="s">
        <v>20866</v>
      </c>
      <c r="C16641" s="61" t="s">
        <v>21171</v>
      </c>
      <c r="D16641" s="2">
        <v>1</v>
      </c>
      <c r="E16641" s="33">
        <v>40023</v>
      </c>
      <c r="F16641" s="33">
        <v>0</v>
      </c>
    </row>
    <row r="16642" spans="1:6" ht="10.15" customHeight="1" x14ac:dyDescent="0.2">
      <c r="A16642" s="2">
        <v>16637</v>
      </c>
      <c r="B16642" s="316" t="s">
        <v>21189</v>
      </c>
      <c r="C16642" s="32" t="s">
        <v>21284</v>
      </c>
      <c r="D16642" s="2">
        <v>1</v>
      </c>
      <c r="E16642" s="191">
        <v>750140</v>
      </c>
      <c r="F16642" s="132">
        <v>737637.47</v>
      </c>
    </row>
    <row r="16643" spans="1:6" ht="56.25" x14ac:dyDescent="0.2">
      <c r="A16643" s="2">
        <v>16638</v>
      </c>
      <c r="B16643" s="316" t="s">
        <v>21190</v>
      </c>
      <c r="C16643" s="32">
        <v>41012420938</v>
      </c>
      <c r="D16643" s="2">
        <v>1</v>
      </c>
      <c r="E16643" s="191">
        <v>21546.12</v>
      </c>
      <c r="F16643" s="132">
        <v>21546.12</v>
      </c>
    </row>
    <row r="16644" spans="1:6" ht="56.25" x14ac:dyDescent="0.2">
      <c r="A16644" s="2">
        <v>16639</v>
      </c>
      <c r="B16644" s="316" t="s">
        <v>21190</v>
      </c>
      <c r="C16644" s="32">
        <v>41012420939</v>
      </c>
      <c r="D16644" s="2">
        <v>1</v>
      </c>
      <c r="E16644" s="191">
        <v>21546.12</v>
      </c>
      <c r="F16644" s="132">
        <v>21546.12</v>
      </c>
    </row>
    <row r="16645" spans="1:6" ht="56.25" x14ac:dyDescent="0.2">
      <c r="A16645" s="2">
        <v>16640</v>
      </c>
      <c r="B16645" s="316" t="s">
        <v>21190</v>
      </c>
      <c r="C16645" s="32">
        <v>41012420940</v>
      </c>
      <c r="D16645" s="2">
        <v>1</v>
      </c>
      <c r="E16645" s="191">
        <v>21546.12</v>
      </c>
      <c r="F16645" s="132">
        <v>21546.12</v>
      </c>
    </row>
    <row r="16646" spans="1:6" ht="33.75" x14ac:dyDescent="0.2">
      <c r="A16646" s="2">
        <v>16641</v>
      </c>
      <c r="B16646" s="316" t="s">
        <v>21191</v>
      </c>
      <c r="C16646" s="78" t="s">
        <v>21285</v>
      </c>
      <c r="D16646" s="2">
        <v>1</v>
      </c>
      <c r="E16646" s="319">
        <v>113290</v>
      </c>
      <c r="F16646" s="319">
        <v>113290</v>
      </c>
    </row>
    <row r="16647" spans="1:6" ht="33.75" x14ac:dyDescent="0.2">
      <c r="A16647" s="2">
        <v>16642</v>
      </c>
      <c r="B16647" s="316" t="s">
        <v>21191</v>
      </c>
      <c r="C16647" s="78" t="s">
        <v>21286</v>
      </c>
      <c r="D16647" s="2">
        <v>1</v>
      </c>
      <c r="E16647" s="319">
        <v>113290</v>
      </c>
      <c r="F16647" s="319">
        <v>113290</v>
      </c>
    </row>
    <row r="16648" spans="1:6" ht="33.75" x14ac:dyDescent="0.2">
      <c r="A16648" s="2">
        <v>16643</v>
      </c>
      <c r="B16648" s="316" t="s">
        <v>21191</v>
      </c>
      <c r="C16648" s="78" t="s">
        <v>21287</v>
      </c>
      <c r="D16648" s="2">
        <v>1</v>
      </c>
      <c r="E16648" s="319">
        <v>125130</v>
      </c>
      <c r="F16648" s="319">
        <v>125130</v>
      </c>
    </row>
    <row r="16649" spans="1:6" ht="22.5" x14ac:dyDescent="0.2">
      <c r="A16649" s="2">
        <v>16644</v>
      </c>
      <c r="B16649" s="316" t="s">
        <v>6007</v>
      </c>
      <c r="C16649" s="78" t="s">
        <v>21288</v>
      </c>
      <c r="D16649" s="2">
        <v>1</v>
      </c>
      <c r="E16649" s="319">
        <v>3515</v>
      </c>
      <c r="F16649" s="319">
        <v>3515</v>
      </c>
    </row>
    <row r="16650" spans="1:6" ht="22.5" x14ac:dyDescent="0.2">
      <c r="A16650" s="2">
        <v>16645</v>
      </c>
      <c r="B16650" s="316" t="s">
        <v>6007</v>
      </c>
      <c r="C16650" s="78" t="s">
        <v>21289</v>
      </c>
      <c r="D16650" s="2">
        <v>1</v>
      </c>
      <c r="E16650" s="319">
        <v>3515</v>
      </c>
      <c r="F16650" s="319">
        <v>3515</v>
      </c>
    </row>
    <row r="16651" spans="1:6" ht="22.5" x14ac:dyDescent="0.2">
      <c r="A16651" s="2">
        <v>16646</v>
      </c>
      <c r="B16651" s="316" t="s">
        <v>6007</v>
      </c>
      <c r="C16651" s="78" t="s">
        <v>21290</v>
      </c>
      <c r="D16651" s="2">
        <v>1</v>
      </c>
      <c r="E16651" s="319">
        <v>3514.69</v>
      </c>
      <c r="F16651" s="319">
        <v>3514.69</v>
      </c>
    </row>
    <row r="16652" spans="1:6" ht="22.5" x14ac:dyDescent="0.2">
      <c r="A16652" s="2">
        <v>16647</v>
      </c>
      <c r="B16652" s="316" t="s">
        <v>21192</v>
      </c>
      <c r="C16652" s="77">
        <v>210124030916</v>
      </c>
      <c r="D16652" s="2">
        <v>1</v>
      </c>
      <c r="E16652" s="319">
        <v>6800</v>
      </c>
      <c r="F16652" s="319">
        <v>6800</v>
      </c>
    </row>
    <row r="16653" spans="1:6" ht="33.75" x14ac:dyDescent="0.2">
      <c r="A16653" s="2">
        <v>16648</v>
      </c>
      <c r="B16653" s="316" t="s">
        <v>21193</v>
      </c>
      <c r="C16653" s="77">
        <v>410124030931</v>
      </c>
      <c r="D16653" s="2">
        <v>1</v>
      </c>
      <c r="E16653" s="319">
        <v>22122.78</v>
      </c>
      <c r="F16653" s="319">
        <v>22122.78</v>
      </c>
    </row>
    <row r="16654" spans="1:6" ht="22.5" x14ac:dyDescent="0.2">
      <c r="A16654" s="2">
        <v>16649</v>
      </c>
      <c r="B16654" s="316" t="s">
        <v>21194</v>
      </c>
      <c r="C16654" s="32" t="s">
        <v>21291</v>
      </c>
      <c r="D16654" s="2">
        <v>1</v>
      </c>
      <c r="E16654" s="319">
        <v>9977.82</v>
      </c>
      <c r="F16654" s="319">
        <v>9977.82</v>
      </c>
    </row>
    <row r="16655" spans="1:6" ht="22.5" x14ac:dyDescent="0.2">
      <c r="A16655" s="2">
        <v>16650</v>
      </c>
      <c r="B16655" s="316" t="s">
        <v>10944</v>
      </c>
      <c r="C16655" s="32" t="s">
        <v>21292</v>
      </c>
      <c r="D16655" s="2">
        <v>1</v>
      </c>
      <c r="E16655" s="319">
        <v>6789.6</v>
      </c>
      <c r="F16655" s="319">
        <v>6789.6</v>
      </c>
    </row>
    <row r="16656" spans="1:6" x14ac:dyDescent="0.2">
      <c r="A16656" s="2">
        <v>16651</v>
      </c>
      <c r="B16656" s="316" t="s">
        <v>12520</v>
      </c>
      <c r="C16656" s="78" t="s">
        <v>6540</v>
      </c>
      <c r="D16656" s="2">
        <v>1</v>
      </c>
      <c r="E16656" s="319">
        <v>3400</v>
      </c>
      <c r="F16656" s="319">
        <v>3400</v>
      </c>
    </row>
    <row r="16657" spans="1:6" ht="22.5" x14ac:dyDescent="0.2">
      <c r="A16657" s="2">
        <v>16652</v>
      </c>
      <c r="B16657" s="316" t="s">
        <v>21195</v>
      </c>
      <c r="C16657" s="78" t="s">
        <v>6541</v>
      </c>
      <c r="D16657" s="2">
        <v>1</v>
      </c>
      <c r="E16657" s="319">
        <v>9746.91</v>
      </c>
      <c r="F16657" s="319">
        <v>9746.91</v>
      </c>
    </row>
    <row r="16658" spans="1:6" x14ac:dyDescent="0.2">
      <c r="A16658" s="2">
        <v>16653</v>
      </c>
      <c r="B16658" s="316" t="s">
        <v>21196</v>
      </c>
      <c r="C16658" s="32" t="s">
        <v>21293</v>
      </c>
      <c r="D16658" s="2">
        <v>1</v>
      </c>
      <c r="E16658" s="319">
        <v>5300</v>
      </c>
      <c r="F16658" s="319">
        <v>5300</v>
      </c>
    </row>
    <row r="16659" spans="1:6" ht="22.5" x14ac:dyDescent="0.2">
      <c r="A16659" s="2">
        <v>16654</v>
      </c>
      <c r="B16659" s="316" t="s">
        <v>21197</v>
      </c>
      <c r="C16659" s="78" t="s">
        <v>21294</v>
      </c>
      <c r="D16659" s="2">
        <v>1</v>
      </c>
      <c r="E16659" s="319">
        <v>8452.08</v>
      </c>
      <c r="F16659" s="319">
        <v>8452.08</v>
      </c>
    </row>
    <row r="16660" spans="1:6" ht="22.5" x14ac:dyDescent="0.2">
      <c r="A16660" s="2">
        <v>16655</v>
      </c>
      <c r="B16660" s="316" t="s">
        <v>21197</v>
      </c>
      <c r="C16660" s="78" t="s">
        <v>21295</v>
      </c>
      <c r="D16660" s="2">
        <v>1</v>
      </c>
      <c r="E16660" s="319">
        <v>8452.08</v>
      </c>
      <c r="F16660" s="319">
        <v>8452.08</v>
      </c>
    </row>
    <row r="16661" spans="1:6" ht="22.5" x14ac:dyDescent="0.2">
      <c r="A16661" s="2">
        <v>16656</v>
      </c>
      <c r="B16661" s="316" t="s">
        <v>21197</v>
      </c>
      <c r="C16661" s="78" t="s">
        <v>21296</v>
      </c>
      <c r="D16661" s="2">
        <v>1</v>
      </c>
      <c r="E16661" s="319">
        <v>10000</v>
      </c>
      <c r="F16661" s="319">
        <v>10000</v>
      </c>
    </row>
    <row r="16662" spans="1:6" ht="22.5" x14ac:dyDescent="0.2">
      <c r="A16662" s="2">
        <v>16657</v>
      </c>
      <c r="B16662" s="316" t="s">
        <v>21197</v>
      </c>
      <c r="C16662" s="78" t="s">
        <v>21297</v>
      </c>
      <c r="D16662" s="2">
        <v>1</v>
      </c>
      <c r="E16662" s="319">
        <v>10000</v>
      </c>
      <c r="F16662" s="319">
        <v>10000</v>
      </c>
    </row>
    <row r="16663" spans="1:6" x14ac:dyDescent="0.2">
      <c r="A16663" s="2">
        <v>16658</v>
      </c>
      <c r="B16663" s="316" t="s">
        <v>13054</v>
      </c>
      <c r="C16663" s="32" t="s">
        <v>21298</v>
      </c>
      <c r="D16663" s="2">
        <v>1</v>
      </c>
      <c r="E16663" s="319">
        <v>5300</v>
      </c>
      <c r="F16663" s="319">
        <v>5300</v>
      </c>
    </row>
    <row r="16664" spans="1:6" x14ac:dyDescent="0.2">
      <c r="A16664" s="2">
        <v>16659</v>
      </c>
      <c r="B16664" s="316" t="s">
        <v>13054</v>
      </c>
      <c r="C16664" s="32" t="s">
        <v>21299</v>
      </c>
      <c r="D16664" s="2">
        <v>1</v>
      </c>
      <c r="E16664" s="319">
        <v>5300</v>
      </c>
      <c r="F16664" s="319">
        <v>5300</v>
      </c>
    </row>
    <row r="16665" spans="1:6" x14ac:dyDescent="0.2">
      <c r="A16665" s="2">
        <v>16660</v>
      </c>
      <c r="B16665" s="316" t="s">
        <v>13054</v>
      </c>
      <c r="C16665" s="32" t="s">
        <v>21300</v>
      </c>
      <c r="D16665" s="2">
        <v>1</v>
      </c>
      <c r="E16665" s="319">
        <v>5300</v>
      </c>
      <c r="F16665" s="319">
        <v>5300</v>
      </c>
    </row>
    <row r="16666" spans="1:6" ht="22.5" x14ac:dyDescent="0.2">
      <c r="A16666" s="2">
        <v>16661</v>
      </c>
      <c r="B16666" s="316" t="s">
        <v>15774</v>
      </c>
      <c r="C16666" s="78" t="s">
        <v>21301</v>
      </c>
      <c r="D16666" s="2">
        <v>1</v>
      </c>
      <c r="E16666" s="319">
        <v>5300</v>
      </c>
      <c r="F16666" s="319">
        <v>5300</v>
      </c>
    </row>
    <row r="16667" spans="1:6" ht="22.5" x14ac:dyDescent="0.2">
      <c r="A16667" s="2">
        <v>16662</v>
      </c>
      <c r="B16667" s="316" t="s">
        <v>21198</v>
      </c>
      <c r="C16667" s="32" t="s">
        <v>21302</v>
      </c>
      <c r="D16667" s="2">
        <v>1</v>
      </c>
      <c r="E16667" s="319">
        <v>9944.41</v>
      </c>
      <c r="F16667" s="319">
        <v>9944.41</v>
      </c>
    </row>
    <row r="16668" spans="1:6" ht="22.5" x14ac:dyDescent="0.2">
      <c r="A16668" s="2">
        <v>16663</v>
      </c>
      <c r="B16668" s="316" t="s">
        <v>21199</v>
      </c>
      <c r="C16668" s="32" t="s">
        <v>21303</v>
      </c>
      <c r="D16668" s="2">
        <v>1</v>
      </c>
      <c r="E16668" s="319">
        <v>9908.9599999999991</v>
      </c>
      <c r="F16668" s="319">
        <v>9908.9599999999991</v>
      </c>
    </row>
    <row r="16669" spans="1:6" ht="22.5" x14ac:dyDescent="0.2">
      <c r="A16669" s="2">
        <v>16664</v>
      </c>
      <c r="B16669" s="316" t="s">
        <v>21200</v>
      </c>
      <c r="C16669" s="32" t="s">
        <v>21304</v>
      </c>
      <c r="D16669" s="2">
        <v>1</v>
      </c>
      <c r="E16669" s="319">
        <v>9908.9599999999991</v>
      </c>
      <c r="F16669" s="319">
        <v>9908.9599999999991</v>
      </c>
    </row>
    <row r="16670" spans="1:6" x14ac:dyDescent="0.2">
      <c r="A16670" s="2">
        <v>16665</v>
      </c>
      <c r="B16670" s="316" t="s">
        <v>21201</v>
      </c>
      <c r="C16670" s="32" t="s">
        <v>21305</v>
      </c>
      <c r="D16670" s="2">
        <v>1</v>
      </c>
      <c r="E16670" s="319">
        <v>9940.24</v>
      </c>
      <c r="F16670" s="319">
        <v>9940.24</v>
      </c>
    </row>
    <row r="16671" spans="1:6" ht="22.5" x14ac:dyDescent="0.2">
      <c r="A16671" s="2">
        <v>16666</v>
      </c>
      <c r="B16671" s="316" t="s">
        <v>21202</v>
      </c>
      <c r="C16671" s="32" t="s">
        <v>21306</v>
      </c>
      <c r="D16671" s="2">
        <v>1</v>
      </c>
      <c r="E16671" s="319">
        <v>9984.52</v>
      </c>
      <c r="F16671" s="319">
        <v>9984.52</v>
      </c>
    </row>
    <row r="16672" spans="1:6" ht="22.5" x14ac:dyDescent="0.2">
      <c r="A16672" s="2">
        <v>16667</v>
      </c>
      <c r="B16672" s="316" t="s">
        <v>21203</v>
      </c>
      <c r="C16672" s="32" t="s">
        <v>21307</v>
      </c>
      <c r="D16672" s="2">
        <v>1</v>
      </c>
      <c r="E16672" s="319">
        <v>8388.6</v>
      </c>
      <c r="F16672" s="319">
        <v>8388.6</v>
      </c>
    </row>
    <row r="16673" spans="1:6" ht="22.5" x14ac:dyDescent="0.2">
      <c r="A16673" s="2">
        <v>16668</v>
      </c>
      <c r="B16673" s="316" t="s">
        <v>21204</v>
      </c>
      <c r="C16673" s="32" t="s">
        <v>21308</v>
      </c>
      <c r="D16673" s="2">
        <v>1</v>
      </c>
      <c r="E16673" s="319">
        <v>13059.66</v>
      </c>
      <c r="F16673" s="319">
        <v>13059.66</v>
      </c>
    </row>
    <row r="16674" spans="1:6" ht="22.5" x14ac:dyDescent="0.2">
      <c r="A16674" s="2">
        <v>16669</v>
      </c>
      <c r="B16674" s="316" t="s">
        <v>21205</v>
      </c>
      <c r="C16674" s="32" t="s">
        <v>21309</v>
      </c>
      <c r="D16674" s="2">
        <v>1</v>
      </c>
      <c r="E16674" s="319">
        <v>20400</v>
      </c>
      <c r="F16674" s="319">
        <v>20400</v>
      </c>
    </row>
    <row r="16675" spans="1:6" ht="22.5" x14ac:dyDescent="0.2">
      <c r="A16675" s="2">
        <v>16670</v>
      </c>
      <c r="B16675" s="316" t="s">
        <v>21206</v>
      </c>
      <c r="C16675" s="32" t="s">
        <v>21310</v>
      </c>
      <c r="D16675" s="2">
        <v>1</v>
      </c>
      <c r="E16675" s="319">
        <v>33660</v>
      </c>
      <c r="F16675" s="319">
        <v>33660</v>
      </c>
    </row>
    <row r="16676" spans="1:6" ht="56.25" x14ac:dyDescent="0.2">
      <c r="A16676" s="2">
        <v>16671</v>
      </c>
      <c r="B16676" s="316" t="s">
        <v>21207</v>
      </c>
      <c r="C16676" s="78" t="s">
        <v>21311</v>
      </c>
      <c r="D16676" s="2">
        <v>1</v>
      </c>
      <c r="E16676" s="319">
        <v>34461</v>
      </c>
      <c r="F16676" s="319">
        <v>34461</v>
      </c>
    </row>
    <row r="16677" spans="1:6" ht="56.25" x14ac:dyDescent="0.2">
      <c r="A16677" s="2">
        <v>16672</v>
      </c>
      <c r="B16677" s="316" t="s">
        <v>21207</v>
      </c>
      <c r="C16677" s="78" t="s">
        <v>21312</v>
      </c>
      <c r="D16677" s="2">
        <v>1</v>
      </c>
      <c r="E16677" s="319">
        <v>34461</v>
      </c>
      <c r="F16677" s="319">
        <v>34461</v>
      </c>
    </row>
    <row r="16678" spans="1:6" ht="101.25" x14ac:dyDescent="0.2">
      <c r="A16678" s="2">
        <v>16673</v>
      </c>
      <c r="B16678" s="316" t="s">
        <v>21208</v>
      </c>
      <c r="C16678" s="78" t="s">
        <v>21313</v>
      </c>
      <c r="D16678" s="2">
        <v>1</v>
      </c>
      <c r="E16678" s="319">
        <v>55945.18</v>
      </c>
      <c r="F16678" s="319">
        <v>55945.18</v>
      </c>
    </row>
    <row r="16679" spans="1:6" ht="101.25" x14ac:dyDescent="0.2">
      <c r="A16679" s="2">
        <v>16674</v>
      </c>
      <c r="B16679" s="316" t="s">
        <v>21208</v>
      </c>
      <c r="C16679" s="78" t="s">
        <v>21314</v>
      </c>
      <c r="D16679" s="2">
        <v>1</v>
      </c>
      <c r="E16679" s="319">
        <v>55945.18</v>
      </c>
      <c r="F16679" s="319">
        <v>55945.18</v>
      </c>
    </row>
    <row r="16680" spans="1:6" ht="22.5" x14ac:dyDescent="0.2">
      <c r="A16680" s="2">
        <v>16675</v>
      </c>
      <c r="B16680" s="316" t="s">
        <v>8679</v>
      </c>
      <c r="C16680" s="32" t="s">
        <v>21315</v>
      </c>
      <c r="D16680" s="2">
        <v>1</v>
      </c>
      <c r="E16680" s="319">
        <v>8442</v>
      </c>
      <c r="F16680" s="319">
        <v>8442</v>
      </c>
    </row>
    <row r="16681" spans="1:6" ht="22.5" x14ac:dyDescent="0.2">
      <c r="A16681" s="2">
        <v>16676</v>
      </c>
      <c r="B16681" s="316" t="s">
        <v>21209</v>
      </c>
      <c r="C16681" s="32" t="s">
        <v>21316</v>
      </c>
      <c r="D16681" s="2">
        <v>1</v>
      </c>
      <c r="E16681" s="319">
        <v>7812</v>
      </c>
      <c r="F16681" s="319">
        <v>7812</v>
      </c>
    </row>
    <row r="16682" spans="1:6" x14ac:dyDescent="0.2">
      <c r="A16682" s="2">
        <v>16677</v>
      </c>
      <c r="B16682" s="316" t="s">
        <v>21209</v>
      </c>
      <c r="C16682" s="32">
        <v>41012402639</v>
      </c>
      <c r="D16682" s="2">
        <v>1</v>
      </c>
      <c r="E16682" s="319">
        <v>10290</v>
      </c>
      <c r="F16682" s="319">
        <v>10290</v>
      </c>
    </row>
    <row r="16683" spans="1:6" x14ac:dyDescent="0.2">
      <c r="A16683" s="2">
        <v>16678</v>
      </c>
      <c r="B16683" s="316" t="s">
        <v>5154</v>
      </c>
      <c r="C16683" s="32">
        <v>410127</v>
      </c>
      <c r="D16683" s="2">
        <v>1</v>
      </c>
      <c r="E16683" s="319">
        <v>63008.35</v>
      </c>
      <c r="F16683" s="319">
        <v>63008.35</v>
      </c>
    </row>
    <row r="16684" spans="1:6" x14ac:dyDescent="0.2">
      <c r="A16684" s="2">
        <v>16679</v>
      </c>
      <c r="B16684" s="316" t="s">
        <v>21210</v>
      </c>
      <c r="C16684" s="32">
        <v>410127</v>
      </c>
      <c r="D16684" s="2">
        <v>1</v>
      </c>
      <c r="E16684" s="319">
        <v>144267.95000000001</v>
      </c>
      <c r="F16684" s="319">
        <v>144267.95000000001</v>
      </c>
    </row>
    <row r="16685" spans="1:6" x14ac:dyDescent="0.2">
      <c r="A16685" s="2">
        <v>16680</v>
      </c>
      <c r="B16685" s="316" t="s">
        <v>9514</v>
      </c>
      <c r="C16685" s="32"/>
      <c r="D16685" s="2">
        <v>1</v>
      </c>
      <c r="E16685" s="319">
        <v>1500.75</v>
      </c>
      <c r="F16685" s="319">
        <v>1500.75</v>
      </c>
    </row>
    <row r="16686" spans="1:6" ht="22.5" x14ac:dyDescent="0.2">
      <c r="A16686" s="2">
        <v>16681</v>
      </c>
      <c r="B16686" s="316" t="s">
        <v>14944</v>
      </c>
      <c r="C16686" s="32">
        <v>41012403636</v>
      </c>
      <c r="D16686" s="2">
        <v>1</v>
      </c>
      <c r="E16686" s="319">
        <v>5637.52</v>
      </c>
      <c r="F16686" s="319">
        <v>5637.52</v>
      </c>
    </row>
    <row r="16687" spans="1:6" ht="22.5" x14ac:dyDescent="0.2">
      <c r="A16687" s="2">
        <v>16682</v>
      </c>
      <c r="B16687" s="316" t="s">
        <v>21211</v>
      </c>
      <c r="C16687" s="32" t="s">
        <v>21317</v>
      </c>
      <c r="D16687" s="2">
        <v>1</v>
      </c>
      <c r="E16687" s="319">
        <v>5615</v>
      </c>
      <c r="F16687" s="319">
        <v>5615</v>
      </c>
    </row>
    <row r="16688" spans="1:6" ht="22.5" x14ac:dyDescent="0.2">
      <c r="A16688" s="2">
        <v>16683</v>
      </c>
      <c r="B16688" s="316" t="s">
        <v>21211</v>
      </c>
      <c r="C16688" s="32" t="s">
        <v>21318</v>
      </c>
      <c r="D16688" s="2">
        <v>1</v>
      </c>
      <c r="E16688" s="319">
        <v>5615</v>
      </c>
      <c r="F16688" s="319">
        <v>5615</v>
      </c>
    </row>
    <row r="16689" spans="1:6" ht="22.5" x14ac:dyDescent="0.2">
      <c r="A16689" s="2">
        <v>16684</v>
      </c>
      <c r="B16689" s="316" t="s">
        <v>21212</v>
      </c>
      <c r="C16689" s="32" t="s">
        <v>21319</v>
      </c>
      <c r="D16689" s="2">
        <v>1</v>
      </c>
      <c r="E16689" s="319">
        <v>10000</v>
      </c>
      <c r="F16689" s="319">
        <v>10000</v>
      </c>
    </row>
    <row r="16690" spans="1:6" ht="67.5" x14ac:dyDescent="0.2">
      <c r="A16690" s="2">
        <v>16685</v>
      </c>
      <c r="B16690" s="316" t="s">
        <v>21213</v>
      </c>
      <c r="C16690" s="32">
        <v>4101260936</v>
      </c>
      <c r="D16690" s="2">
        <v>1</v>
      </c>
      <c r="E16690" s="319">
        <v>56000.85</v>
      </c>
      <c r="F16690" s="319">
        <v>19600.349999999999</v>
      </c>
    </row>
    <row r="16691" spans="1:6" ht="67.5" x14ac:dyDescent="0.2">
      <c r="A16691" s="2">
        <v>16686</v>
      </c>
      <c r="B16691" s="316" t="s">
        <v>21214</v>
      </c>
      <c r="C16691" s="32">
        <v>4101260937</v>
      </c>
      <c r="D16691" s="2">
        <v>1</v>
      </c>
      <c r="E16691" s="319">
        <v>132292</v>
      </c>
      <c r="F16691" s="319">
        <v>46302.27</v>
      </c>
    </row>
    <row r="16692" spans="1:6" x14ac:dyDescent="0.2">
      <c r="A16692" s="2">
        <v>16687</v>
      </c>
      <c r="B16692" s="316" t="s">
        <v>3975</v>
      </c>
      <c r="C16692" s="32" t="s">
        <v>21320</v>
      </c>
      <c r="D16692" s="2">
        <v>1</v>
      </c>
      <c r="E16692" s="319">
        <v>6000</v>
      </c>
      <c r="F16692" s="319">
        <v>6000</v>
      </c>
    </row>
    <row r="16693" spans="1:6" x14ac:dyDescent="0.2">
      <c r="A16693" s="2">
        <v>16688</v>
      </c>
      <c r="B16693" s="316" t="s">
        <v>3975</v>
      </c>
      <c r="C16693" s="32">
        <v>41012402939</v>
      </c>
      <c r="D16693" s="2">
        <v>1</v>
      </c>
      <c r="E16693" s="319">
        <v>8611.85</v>
      </c>
      <c r="F16693" s="319">
        <v>8611.85</v>
      </c>
    </row>
    <row r="16694" spans="1:6" ht="22.5" x14ac:dyDescent="0.2">
      <c r="A16694" s="2">
        <v>16689</v>
      </c>
      <c r="B16694" s="316" t="s">
        <v>21215</v>
      </c>
      <c r="C16694" s="32" t="s">
        <v>21321</v>
      </c>
      <c r="D16694" s="2">
        <v>1</v>
      </c>
      <c r="E16694" s="319">
        <v>5750</v>
      </c>
      <c r="F16694" s="319">
        <v>5750</v>
      </c>
    </row>
    <row r="16695" spans="1:6" ht="22.5" x14ac:dyDescent="0.2">
      <c r="A16695" s="2">
        <v>16690</v>
      </c>
      <c r="B16695" s="316" t="s">
        <v>21215</v>
      </c>
      <c r="C16695" s="32" t="s">
        <v>21322</v>
      </c>
      <c r="D16695" s="2">
        <v>1</v>
      </c>
      <c r="E16695" s="319">
        <v>5750</v>
      </c>
      <c r="F16695" s="319">
        <v>5750</v>
      </c>
    </row>
    <row r="16696" spans="1:6" ht="22.5" x14ac:dyDescent="0.2">
      <c r="A16696" s="2">
        <v>16691</v>
      </c>
      <c r="B16696" s="316" t="s">
        <v>4440</v>
      </c>
      <c r="C16696" s="32" t="s">
        <v>21323</v>
      </c>
      <c r="D16696" s="2">
        <v>1</v>
      </c>
      <c r="E16696" s="319">
        <v>9388.42</v>
      </c>
      <c r="F16696" s="319">
        <v>9388.42</v>
      </c>
    </row>
    <row r="16697" spans="1:6" x14ac:dyDescent="0.2">
      <c r="A16697" s="2">
        <v>16692</v>
      </c>
      <c r="B16697" s="316" t="s">
        <v>4440</v>
      </c>
      <c r="C16697" s="32" t="s">
        <v>21324</v>
      </c>
      <c r="D16697" s="2">
        <v>1</v>
      </c>
      <c r="E16697" s="319">
        <v>5400</v>
      </c>
      <c r="F16697" s="319">
        <v>5400</v>
      </c>
    </row>
    <row r="16698" spans="1:6" x14ac:dyDescent="0.2">
      <c r="A16698" s="2">
        <v>16693</v>
      </c>
      <c r="B16698" s="316" t="s">
        <v>4440</v>
      </c>
      <c r="C16698" s="32" t="s">
        <v>5993</v>
      </c>
      <c r="D16698" s="2">
        <v>1</v>
      </c>
      <c r="E16698" s="319">
        <v>7800</v>
      </c>
      <c r="F16698" s="319">
        <v>7800</v>
      </c>
    </row>
    <row r="16699" spans="1:6" x14ac:dyDescent="0.2">
      <c r="A16699" s="2">
        <v>16694</v>
      </c>
      <c r="B16699" s="316" t="s">
        <v>21216</v>
      </c>
      <c r="C16699" s="32" t="s">
        <v>21325</v>
      </c>
      <c r="D16699" s="2">
        <v>1</v>
      </c>
      <c r="E16699" s="319">
        <v>8000</v>
      </c>
      <c r="F16699" s="319">
        <v>8000</v>
      </c>
    </row>
    <row r="16700" spans="1:6" x14ac:dyDescent="0.2">
      <c r="A16700" s="2">
        <v>16695</v>
      </c>
      <c r="B16700" s="316" t="s">
        <v>21217</v>
      </c>
      <c r="C16700" s="32" t="s">
        <v>21326</v>
      </c>
      <c r="D16700" s="2">
        <v>1</v>
      </c>
      <c r="E16700" s="319">
        <v>5593</v>
      </c>
      <c r="F16700" s="319">
        <v>5593</v>
      </c>
    </row>
    <row r="16701" spans="1:6" ht="22.5" x14ac:dyDescent="0.2">
      <c r="A16701" s="2">
        <v>16696</v>
      </c>
      <c r="B16701" s="316" t="s">
        <v>21218</v>
      </c>
      <c r="C16701" s="32" t="s">
        <v>21327</v>
      </c>
      <c r="D16701" s="2">
        <v>1</v>
      </c>
      <c r="E16701" s="319">
        <v>6000</v>
      </c>
      <c r="F16701" s="319">
        <v>6000</v>
      </c>
    </row>
    <row r="16702" spans="1:6" ht="22.5" x14ac:dyDescent="0.2">
      <c r="A16702" s="2">
        <v>16697</v>
      </c>
      <c r="B16702" s="316" t="s">
        <v>21219</v>
      </c>
      <c r="C16702" s="32" t="s">
        <v>21328</v>
      </c>
      <c r="D16702" s="2">
        <v>1</v>
      </c>
      <c r="E16702" s="319">
        <v>7300</v>
      </c>
      <c r="F16702" s="319">
        <v>7300</v>
      </c>
    </row>
    <row r="16703" spans="1:6" ht="22.5" x14ac:dyDescent="0.2">
      <c r="A16703" s="2">
        <v>16698</v>
      </c>
      <c r="B16703" s="316" t="s">
        <v>21219</v>
      </c>
      <c r="C16703" s="32" t="s">
        <v>21329</v>
      </c>
      <c r="D16703" s="2">
        <v>1</v>
      </c>
      <c r="E16703" s="319">
        <v>7300</v>
      </c>
      <c r="F16703" s="319">
        <v>7300</v>
      </c>
    </row>
    <row r="16704" spans="1:6" x14ac:dyDescent="0.2">
      <c r="A16704" s="2">
        <v>16699</v>
      </c>
      <c r="B16704" s="316" t="s">
        <v>21219</v>
      </c>
      <c r="C16704" s="77">
        <v>410124020914</v>
      </c>
      <c r="D16704" s="2">
        <v>1</v>
      </c>
      <c r="E16704" s="319">
        <v>6143.29</v>
      </c>
      <c r="F16704" s="319">
        <v>6143.29</v>
      </c>
    </row>
    <row r="16705" spans="1:6" x14ac:dyDescent="0.2">
      <c r="A16705" s="2">
        <v>16700</v>
      </c>
      <c r="B16705" s="316" t="s">
        <v>6062</v>
      </c>
      <c r="C16705" s="77">
        <v>410124020913</v>
      </c>
      <c r="D16705" s="2">
        <v>1</v>
      </c>
      <c r="E16705" s="319">
        <v>6144</v>
      </c>
      <c r="F16705" s="319">
        <v>6144</v>
      </c>
    </row>
    <row r="16706" spans="1:6" ht="22.5" x14ac:dyDescent="0.2">
      <c r="A16706" s="2">
        <v>16701</v>
      </c>
      <c r="B16706" s="316" t="s">
        <v>6062</v>
      </c>
      <c r="C16706" s="32" t="s">
        <v>21330</v>
      </c>
      <c r="D16706" s="2">
        <v>1</v>
      </c>
      <c r="E16706" s="319">
        <v>4080</v>
      </c>
      <c r="F16706" s="319">
        <v>4080</v>
      </c>
    </row>
    <row r="16707" spans="1:6" ht="22.5" x14ac:dyDescent="0.2">
      <c r="A16707" s="2">
        <v>16702</v>
      </c>
      <c r="B16707" s="316" t="s">
        <v>6062</v>
      </c>
      <c r="C16707" s="32" t="s">
        <v>21331</v>
      </c>
      <c r="D16707" s="2">
        <v>1</v>
      </c>
      <c r="E16707" s="319">
        <v>4080</v>
      </c>
      <c r="F16707" s="319">
        <v>4080</v>
      </c>
    </row>
    <row r="16708" spans="1:6" ht="22.5" x14ac:dyDescent="0.2">
      <c r="A16708" s="2">
        <v>16703</v>
      </c>
      <c r="B16708" s="316" t="s">
        <v>6062</v>
      </c>
      <c r="C16708" s="32" t="s">
        <v>21332</v>
      </c>
      <c r="D16708" s="2">
        <v>1</v>
      </c>
      <c r="E16708" s="319">
        <v>4080</v>
      </c>
      <c r="F16708" s="319">
        <v>4080</v>
      </c>
    </row>
    <row r="16709" spans="1:6" ht="22.5" x14ac:dyDescent="0.2">
      <c r="A16709" s="2">
        <v>16704</v>
      </c>
      <c r="B16709" s="316" t="s">
        <v>21220</v>
      </c>
      <c r="C16709" s="32" t="s">
        <v>21333</v>
      </c>
      <c r="D16709" s="2">
        <v>1</v>
      </c>
      <c r="E16709" s="319">
        <v>5000</v>
      </c>
      <c r="F16709" s="319">
        <v>5000</v>
      </c>
    </row>
    <row r="16710" spans="1:6" ht="22.5" x14ac:dyDescent="0.2">
      <c r="A16710" s="2">
        <v>16705</v>
      </c>
      <c r="B16710" s="316" t="s">
        <v>21221</v>
      </c>
      <c r="C16710" s="32" t="s">
        <v>21334</v>
      </c>
      <c r="D16710" s="2">
        <v>1</v>
      </c>
      <c r="E16710" s="319">
        <v>11934</v>
      </c>
      <c r="F16710" s="319">
        <v>11934</v>
      </c>
    </row>
    <row r="16711" spans="1:6" ht="22.5" x14ac:dyDescent="0.2">
      <c r="A16711" s="2">
        <v>16706</v>
      </c>
      <c r="B16711" s="316" t="s">
        <v>21222</v>
      </c>
      <c r="C16711" s="32" t="s">
        <v>21335</v>
      </c>
      <c r="D16711" s="2">
        <v>1</v>
      </c>
      <c r="E16711" s="319">
        <v>32000</v>
      </c>
      <c r="F16711" s="319">
        <v>32000</v>
      </c>
    </row>
    <row r="16712" spans="1:6" ht="22.5" x14ac:dyDescent="0.2">
      <c r="A16712" s="2">
        <v>16707</v>
      </c>
      <c r="B16712" s="316" t="s">
        <v>21223</v>
      </c>
      <c r="C16712" s="32" t="s">
        <v>21336</v>
      </c>
      <c r="D16712" s="2">
        <v>1</v>
      </c>
      <c r="E16712" s="319">
        <v>26630</v>
      </c>
      <c r="F16712" s="319">
        <v>26630</v>
      </c>
    </row>
    <row r="16713" spans="1:6" ht="33.75" x14ac:dyDescent="0.2">
      <c r="A16713" s="2">
        <v>16708</v>
      </c>
      <c r="B16713" s="316" t="s">
        <v>21224</v>
      </c>
      <c r="C16713" s="32" t="s">
        <v>21337</v>
      </c>
      <c r="D16713" s="2">
        <v>1</v>
      </c>
      <c r="E16713" s="319">
        <v>15000</v>
      </c>
      <c r="F16713" s="319">
        <v>15000</v>
      </c>
    </row>
    <row r="16714" spans="1:6" ht="22.5" x14ac:dyDescent="0.2">
      <c r="A16714" s="2">
        <v>16709</v>
      </c>
      <c r="B16714" s="316" t="s">
        <v>11223</v>
      </c>
      <c r="C16714" s="32" t="s">
        <v>21338</v>
      </c>
      <c r="D16714" s="2">
        <v>1</v>
      </c>
      <c r="E16714" s="319">
        <v>6564</v>
      </c>
      <c r="F16714" s="319">
        <v>6564</v>
      </c>
    </row>
    <row r="16715" spans="1:6" ht="22.5" x14ac:dyDescent="0.2">
      <c r="A16715" s="2">
        <v>16710</v>
      </c>
      <c r="B16715" s="316" t="s">
        <v>21225</v>
      </c>
      <c r="C16715" s="32" t="s">
        <v>21339</v>
      </c>
      <c r="D16715" s="2">
        <v>1</v>
      </c>
      <c r="E16715" s="319">
        <v>7328.36</v>
      </c>
      <c r="F16715" s="319">
        <v>7328.36</v>
      </c>
    </row>
    <row r="16716" spans="1:6" ht="33.75" x14ac:dyDescent="0.2">
      <c r="A16716" s="2">
        <v>16711</v>
      </c>
      <c r="B16716" s="316" t="s">
        <v>21226</v>
      </c>
      <c r="C16716" s="32" t="s">
        <v>21340</v>
      </c>
      <c r="D16716" s="2">
        <v>1</v>
      </c>
      <c r="E16716" s="319">
        <v>13059.66</v>
      </c>
      <c r="F16716" s="319">
        <v>13059.66</v>
      </c>
    </row>
    <row r="16717" spans="1:6" ht="33.75" x14ac:dyDescent="0.2">
      <c r="A16717" s="2">
        <v>16712</v>
      </c>
      <c r="B16717" s="316" t="s">
        <v>21227</v>
      </c>
      <c r="C16717" s="32" t="s">
        <v>21341</v>
      </c>
      <c r="D16717" s="2">
        <v>1</v>
      </c>
      <c r="E16717" s="319">
        <v>13059.66</v>
      </c>
      <c r="F16717" s="319">
        <v>13059.66</v>
      </c>
    </row>
    <row r="16718" spans="1:6" ht="22.5" x14ac:dyDescent="0.2">
      <c r="A16718" s="2">
        <v>16713</v>
      </c>
      <c r="B16718" s="316" t="s">
        <v>21228</v>
      </c>
      <c r="C16718" s="32" t="s">
        <v>21342</v>
      </c>
      <c r="D16718" s="2">
        <v>1</v>
      </c>
      <c r="E16718" s="319">
        <v>10000</v>
      </c>
      <c r="F16718" s="319">
        <v>10000</v>
      </c>
    </row>
    <row r="16719" spans="1:6" ht="22.5" x14ac:dyDescent="0.2">
      <c r="A16719" s="2">
        <v>16714</v>
      </c>
      <c r="B16719" s="316" t="s">
        <v>21229</v>
      </c>
      <c r="C16719" s="32" t="s">
        <v>21343</v>
      </c>
      <c r="D16719" s="2">
        <v>1</v>
      </c>
      <c r="E16719" s="319">
        <v>3915.29</v>
      </c>
      <c r="F16719" s="319">
        <v>3915.29</v>
      </c>
    </row>
    <row r="16720" spans="1:6" ht="22.5" x14ac:dyDescent="0.2">
      <c r="A16720" s="2">
        <v>16715</v>
      </c>
      <c r="B16720" s="316" t="s">
        <v>11239</v>
      </c>
      <c r="C16720" s="32" t="s">
        <v>21344</v>
      </c>
      <c r="D16720" s="2">
        <v>1</v>
      </c>
      <c r="E16720" s="319">
        <v>7328.36</v>
      </c>
      <c r="F16720" s="319">
        <v>7328.36</v>
      </c>
    </row>
    <row r="16721" spans="1:6" ht="22.5" x14ac:dyDescent="0.2">
      <c r="A16721" s="2">
        <v>16716</v>
      </c>
      <c r="B16721" s="316" t="s">
        <v>11233</v>
      </c>
      <c r="C16721" s="32" t="s">
        <v>21345</v>
      </c>
      <c r="D16721" s="2">
        <v>1</v>
      </c>
      <c r="E16721" s="319">
        <v>9194.25</v>
      </c>
      <c r="F16721" s="319">
        <v>9194.25</v>
      </c>
    </row>
    <row r="16722" spans="1:6" ht="22.5" x14ac:dyDescent="0.2">
      <c r="A16722" s="2">
        <v>16717</v>
      </c>
      <c r="B16722" s="316" t="s">
        <v>21230</v>
      </c>
      <c r="C16722" s="32" t="s">
        <v>21346</v>
      </c>
      <c r="D16722" s="2">
        <v>1</v>
      </c>
      <c r="E16722" s="319">
        <v>7328.36</v>
      </c>
      <c r="F16722" s="319">
        <v>7328.36</v>
      </c>
    </row>
    <row r="16723" spans="1:6" ht="22.5" x14ac:dyDescent="0.2">
      <c r="A16723" s="2">
        <v>16718</v>
      </c>
      <c r="B16723" s="316" t="s">
        <v>21231</v>
      </c>
      <c r="C16723" s="32" t="s">
        <v>21347</v>
      </c>
      <c r="D16723" s="2">
        <v>1</v>
      </c>
      <c r="E16723" s="319">
        <v>7252.08</v>
      </c>
      <c r="F16723" s="319">
        <v>7252.08</v>
      </c>
    </row>
    <row r="16724" spans="1:6" ht="22.5" x14ac:dyDescent="0.2">
      <c r="A16724" s="2">
        <v>16719</v>
      </c>
      <c r="B16724" s="316" t="s">
        <v>11270</v>
      </c>
      <c r="C16724" s="78" t="s">
        <v>21348</v>
      </c>
      <c r="D16724" s="2">
        <v>1</v>
      </c>
      <c r="E16724" s="319">
        <v>4661.7</v>
      </c>
      <c r="F16724" s="319">
        <v>4661.7</v>
      </c>
    </row>
    <row r="16725" spans="1:6" ht="22.5" x14ac:dyDescent="0.2">
      <c r="A16725" s="2">
        <v>16720</v>
      </c>
      <c r="B16725" s="316" t="s">
        <v>11270</v>
      </c>
      <c r="C16725" s="78" t="s">
        <v>21349</v>
      </c>
      <c r="D16725" s="2">
        <v>1</v>
      </c>
      <c r="E16725" s="319">
        <v>4661.7</v>
      </c>
      <c r="F16725" s="319">
        <v>4661.7</v>
      </c>
    </row>
    <row r="16726" spans="1:6" ht="22.5" x14ac:dyDescent="0.2">
      <c r="A16726" s="2">
        <v>16721</v>
      </c>
      <c r="B16726" s="316" t="s">
        <v>11270</v>
      </c>
      <c r="C16726" s="78" t="s">
        <v>21350</v>
      </c>
      <c r="D16726" s="2">
        <v>1</v>
      </c>
      <c r="E16726" s="319">
        <v>4661.7</v>
      </c>
      <c r="F16726" s="319">
        <v>4661.7</v>
      </c>
    </row>
    <row r="16727" spans="1:6" ht="22.5" x14ac:dyDescent="0.2">
      <c r="A16727" s="2">
        <v>16722</v>
      </c>
      <c r="B16727" s="316" t="s">
        <v>11270</v>
      </c>
      <c r="C16727" s="78" t="s">
        <v>21351</v>
      </c>
      <c r="D16727" s="2">
        <v>1</v>
      </c>
      <c r="E16727" s="319">
        <v>4661.7</v>
      </c>
      <c r="F16727" s="319">
        <v>4661.7</v>
      </c>
    </row>
    <row r="16728" spans="1:6" ht="22.5" x14ac:dyDescent="0.2">
      <c r="A16728" s="2">
        <v>16723</v>
      </c>
      <c r="B16728" s="316" t="s">
        <v>11270</v>
      </c>
      <c r="C16728" s="78" t="s">
        <v>21352</v>
      </c>
      <c r="D16728" s="2">
        <v>1</v>
      </c>
      <c r="E16728" s="319">
        <v>4661.7</v>
      </c>
      <c r="F16728" s="319">
        <v>4661.7</v>
      </c>
    </row>
    <row r="16729" spans="1:6" ht="22.5" x14ac:dyDescent="0.2">
      <c r="A16729" s="2">
        <v>16724</v>
      </c>
      <c r="B16729" s="316" t="s">
        <v>11270</v>
      </c>
      <c r="C16729" s="78" t="s">
        <v>21353</v>
      </c>
      <c r="D16729" s="2">
        <v>1</v>
      </c>
      <c r="E16729" s="319">
        <v>4661.7</v>
      </c>
      <c r="F16729" s="319">
        <v>4661.7</v>
      </c>
    </row>
    <row r="16730" spans="1:6" ht="22.5" x14ac:dyDescent="0.2">
      <c r="A16730" s="2">
        <v>16725</v>
      </c>
      <c r="B16730" s="316" t="s">
        <v>11270</v>
      </c>
      <c r="C16730" s="78" t="s">
        <v>21354</v>
      </c>
      <c r="D16730" s="2">
        <v>1</v>
      </c>
      <c r="E16730" s="319">
        <v>4661.7</v>
      </c>
      <c r="F16730" s="319">
        <v>4661.7</v>
      </c>
    </row>
    <row r="16731" spans="1:6" ht="22.5" x14ac:dyDescent="0.2">
      <c r="A16731" s="2">
        <v>16726</v>
      </c>
      <c r="B16731" s="316" t="s">
        <v>11270</v>
      </c>
      <c r="C16731" s="78" t="s">
        <v>21355</v>
      </c>
      <c r="D16731" s="2">
        <v>1</v>
      </c>
      <c r="E16731" s="319">
        <v>4661.7</v>
      </c>
      <c r="F16731" s="319">
        <v>4661.7</v>
      </c>
    </row>
    <row r="16732" spans="1:6" ht="22.5" x14ac:dyDescent="0.2">
      <c r="A16732" s="2">
        <v>16727</v>
      </c>
      <c r="B16732" s="316" t="s">
        <v>11270</v>
      </c>
      <c r="C16732" s="78" t="s">
        <v>21356</v>
      </c>
      <c r="D16732" s="2">
        <v>1</v>
      </c>
      <c r="E16732" s="319">
        <v>4661.7</v>
      </c>
      <c r="F16732" s="319">
        <v>4661.7</v>
      </c>
    </row>
    <row r="16733" spans="1:6" ht="22.5" x14ac:dyDescent="0.2">
      <c r="A16733" s="2">
        <v>16728</v>
      </c>
      <c r="B16733" s="316" t="s">
        <v>11270</v>
      </c>
      <c r="C16733" s="78" t="s">
        <v>21357</v>
      </c>
      <c r="D16733" s="2">
        <v>1</v>
      </c>
      <c r="E16733" s="319">
        <v>4661.7</v>
      </c>
      <c r="F16733" s="319">
        <v>4661.7</v>
      </c>
    </row>
    <row r="16734" spans="1:6" ht="22.5" x14ac:dyDescent="0.2">
      <c r="A16734" s="2">
        <v>16729</v>
      </c>
      <c r="B16734" s="316" t="s">
        <v>11270</v>
      </c>
      <c r="C16734" s="78" t="s">
        <v>21358</v>
      </c>
      <c r="D16734" s="2">
        <v>1</v>
      </c>
      <c r="E16734" s="319">
        <v>4661.7</v>
      </c>
      <c r="F16734" s="319">
        <v>4661.7</v>
      </c>
    </row>
    <row r="16735" spans="1:6" ht="22.5" x14ac:dyDescent="0.2">
      <c r="A16735" s="2">
        <v>16730</v>
      </c>
      <c r="B16735" s="316" t="s">
        <v>11270</v>
      </c>
      <c r="C16735" s="78" t="s">
        <v>21359</v>
      </c>
      <c r="D16735" s="2">
        <v>1</v>
      </c>
      <c r="E16735" s="319">
        <v>4661.7</v>
      </c>
      <c r="F16735" s="319">
        <v>4661.7</v>
      </c>
    </row>
    <row r="16736" spans="1:6" ht="22.5" x14ac:dyDescent="0.2">
      <c r="A16736" s="2">
        <v>16731</v>
      </c>
      <c r="B16736" s="316" t="s">
        <v>11270</v>
      </c>
      <c r="C16736" s="78" t="s">
        <v>21360</v>
      </c>
      <c r="D16736" s="2">
        <v>1</v>
      </c>
      <c r="E16736" s="319">
        <v>4661.7</v>
      </c>
      <c r="F16736" s="319">
        <v>4661.7</v>
      </c>
    </row>
    <row r="16737" spans="1:6" ht="22.5" x14ac:dyDescent="0.2">
      <c r="A16737" s="2">
        <v>16732</v>
      </c>
      <c r="B16737" s="316" t="s">
        <v>11270</v>
      </c>
      <c r="C16737" s="78" t="s">
        <v>21361</v>
      </c>
      <c r="D16737" s="2">
        <v>1</v>
      </c>
      <c r="E16737" s="319">
        <v>4661.7</v>
      </c>
      <c r="F16737" s="319">
        <v>4661.7</v>
      </c>
    </row>
    <row r="16738" spans="1:6" ht="22.5" x14ac:dyDescent="0.2">
      <c r="A16738" s="2">
        <v>16733</v>
      </c>
      <c r="B16738" s="316" t="s">
        <v>11270</v>
      </c>
      <c r="C16738" s="78" t="s">
        <v>21362</v>
      </c>
      <c r="D16738" s="2">
        <v>1</v>
      </c>
      <c r="E16738" s="319">
        <v>4661.7</v>
      </c>
      <c r="F16738" s="319">
        <v>4661.7</v>
      </c>
    </row>
    <row r="16739" spans="1:6" ht="22.5" x14ac:dyDescent="0.2">
      <c r="A16739" s="2">
        <v>16734</v>
      </c>
      <c r="B16739" s="316" t="s">
        <v>21232</v>
      </c>
      <c r="C16739" s="78" t="s">
        <v>21363</v>
      </c>
      <c r="D16739" s="2">
        <v>1</v>
      </c>
      <c r="E16739" s="319">
        <v>9863.3700000000008</v>
      </c>
      <c r="F16739" s="319">
        <v>9863.3700000000008</v>
      </c>
    </row>
    <row r="16740" spans="1:6" ht="22.5" x14ac:dyDescent="0.2">
      <c r="A16740" s="2">
        <v>16735</v>
      </c>
      <c r="B16740" s="316" t="s">
        <v>21233</v>
      </c>
      <c r="C16740" s="78" t="s">
        <v>21364</v>
      </c>
      <c r="D16740" s="2">
        <v>1</v>
      </c>
      <c r="E16740" s="319">
        <v>3236.13</v>
      </c>
      <c r="F16740" s="319">
        <v>3236.13</v>
      </c>
    </row>
    <row r="16741" spans="1:6" ht="22.5" x14ac:dyDescent="0.2">
      <c r="A16741" s="2">
        <v>16736</v>
      </c>
      <c r="B16741" s="316" t="s">
        <v>21233</v>
      </c>
      <c r="C16741" s="78" t="s">
        <v>21365</v>
      </c>
      <c r="D16741" s="2">
        <v>1</v>
      </c>
      <c r="E16741" s="319">
        <v>3236.13</v>
      </c>
      <c r="F16741" s="319">
        <v>3236.13</v>
      </c>
    </row>
    <row r="16742" spans="1:6" ht="22.5" x14ac:dyDescent="0.2">
      <c r="A16742" s="2">
        <v>16737</v>
      </c>
      <c r="B16742" s="316" t="s">
        <v>21233</v>
      </c>
      <c r="C16742" s="78" t="s">
        <v>21366</v>
      </c>
      <c r="D16742" s="2">
        <v>1</v>
      </c>
      <c r="E16742" s="319">
        <v>3236.13</v>
      </c>
      <c r="F16742" s="319">
        <v>3236.13</v>
      </c>
    </row>
    <row r="16743" spans="1:6" ht="22.5" x14ac:dyDescent="0.2">
      <c r="A16743" s="2">
        <v>16738</v>
      </c>
      <c r="B16743" s="316" t="s">
        <v>21233</v>
      </c>
      <c r="C16743" s="78" t="s">
        <v>21367</v>
      </c>
      <c r="D16743" s="2">
        <v>1</v>
      </c>
      <c r="E16743" s="319">
        <v>3236.13</v>
      </c>
      <c r="F16743" s="319">
        <v>3236.13</v>
      </c>
    </row>
    <row r="16744" spans="1:6" ht="22.5" x14ac:dyDescent="0.2">
      <c r="A16744" s="2">
        <v>16739</v>
      </c>
      <c r="B16744" s="316" t="s">
        <v>21233</v>
      </c>
      <c r="C16744" s="78" t="s">
        <v>21368</v>
      </c>
      <c r="D16744" s="2">
        <v>1</v>
      </c>
      <c r="E16744" s="319">
        <v>3236.13</v>
      </c>
      <c r="F16744" s="319">
        <v>3236.13</v>
      </c>
    </row>
    <row r="16745" spans="1:6" ht="22.5" x14ac:dyDescent="0.2">
      <c r="A16745" s="2">
        <v>16740</v>
      </c>
      <c r="B16745" s="316" t="s">
        <v>21233</v>
      </c>
      <c r="C16745" s="78" t="s">
        <v>21369</v>
      </c>
      <c r="D16745" s="2">
        <v>1</v>
      </c>
      <c r="E16745" s="319">
        <v>3236.13</v>
      </c>
      <c r="F16745" s="319">
        <v>3236.13</v>
      </c>
    </row>
    <row r="16746" spans="1:6" ht="22.5" x14ac:dyDescent="0.2">
      <c r="A16746" s="2">
        <v>16741</v>
      </c>
      <c r="B16746" s="316" t="s">
        <v>21233</v>
      </c>
      <c r="C16746" s="78" t="s">
        <v>21370</v>
      </c>
      <c r="D16746" s="2">
        <v>1</v>
      </c>
      <c r="E16746" s="319">
        <v>3236.13</v>
      </c>
      <c r="F16746" s="319">
        <v>3236.13</v>
      </c>
    </row>
    <row r="16747" spans="1:6" ht="22.5" x14ac:dyDescent="0.2">
      <c r="A16747" s="2">
        <v>16742</v>
      </c>
      <c r="B16747" s="316" t="s">
        <v>21233</v>
      </c>
      <c r="C16747" s="78" t="s">
        <v>21371</v>
      </c>
      <c r="D16747" s="2">
        <v>1</v>
      </c>
      <c r="E16747" s="319">
        <v>3236.13</v>
      </c>
      <c r="F16747" s="319">
        <v>3236.13</v>
      </c>
    </row>
    <row r="16748" spans="1:6" ht="22.5" x14ac:dyDescent="0.2">
      <c r="A16748" s="2">
        <v>16743</v>
      </c>
      <c r="B16748" s="316" t="s">
        <v>21233</v>
      </c>
      <c r="C16748" s="78" t="s">
        <v>21372</v>
      </c>
      <c r="D16748" s="2">
        <v>1</v>
      </c>
      <c r="E16748" s="319">
        <v>3236.13</v>
      </c>
      <c r="F16748" s="319">
        <v>3236.13</v>
      </c>
    </row>
    <row r="16749" spans="1:6" ht="22.5" x14ac:dyDescent="0.2">
      <c r="A16749" s="2">
        <v>16744</v>
      </c>
      <c r="B16749" s="316" t="s">
        <v>21233</v>
      </c>
      <c r="C16749" s="78" t="s">
        <v>21373</v>
      </c>
      <c r="D16749" s="2">
        <v>1</v>
      </c>
      <c r="E16749" s="319">
        <v>3236.13</v>
      </c>
      <c r="F16749" s="319">
        <v>3236.13</v>
      </c>
    </row>
    <row r="16750" spans="1:6" ht="22.5" x14ac:dyDescent="0.2">
      <c r="A16750" s="2">
        <v>16745</v>
      </c>
      <c r="B16750" s="316" t="s">
        <v>21233</v>
      </c>
      <c r="C16750" s="78" t="s">
        <v>21374</v>
      </c>
      <c r="D16750" s="2">
        <v>1</v>
      </c>
      <c r="E16750" s="319">
        <v>3236.13</v>
      </c>
      <c r="F16750" s="319">
        <v>3236.13</v>
      </c>
    </row>
    <row r="16751" spans="1:6" ht="22.5" x14ac:dyDescent="0.2">
      <c r="A16751" s="2">
        <v>16746</v>
      </c>
      <c r="B16751" s="316" t="s">
        <v>21233</v>
      </c>
      <c r="C16751" s="78" t="s">
        <v>21375</v>
      </c>
      <c r="D16751" s="2">
        <v>1</v>
      </c>
      <c r="E16751" s="319">
        <v>3236.13</v>
      </c>
      <c r="F16751" s="319">
        <v>3236.13</v>
      </c>
    </row>
    <row r="16752" spans="1:6" ht="22.5" x14ac:dyDescent="0.2">
      <c r="A16752" s="2">
        <v>16747</v>
      </c>
      <c r="B16752" s="316" t="s">
        <v>21233</v>
      </c>
      <c r="C16752" s="78" t="s">
        <v>21376</v>
      </c>
      <c r="D16752" s="2">
        <v>1</v>
      </c>
      <c r="E16752" s="319">
        <v>3236.13</v>
      </c>
      <c r="F16752" s="319">
        <v>3236.13</v>
      </c>
    </row>
    <row r="16753" spans="1:6" ht="22.5" x14ac:dyDescent="0.2">
      <c r="A16753" s="2">
        <v>16748</v>
      </c>
      <c r="B16753" s="316" t="s">
        <v>21233</v>
      </c>
      <c r="C16753" s="78" t="s">
        <v>21377</v>
      </c>
      <c r="D16753" s="2">
        <v>1</v>
      </c>
      <c r="E16753" s="319">
        <v>3236.13</v>
      </c>
      <c r="F16753" s="319">
        <v>3236.13</v>
      </c>
    </row>
    <row r="16754" spans="1:6" ht="22.5" x14ac:dyDescent="0.2">
      <c r="A16754" s="2">
        <v>16749</v>
      </c>
      <c r="B16754" s="316" t="s">
        <v>21233</v>
      </c>
      <c r="C16754" s="78" t="s">
        <v>21378</v>
      </c>
      <c r="D16754" s="2">
        <v>1</v>
      </c>
      <c r="E16754" s="319">
        <v>3236.13</v>
      </c>
      <c r="F16754" s="319">
        <v>3236.13</v>
      </c>
    </row>
    <row r="16755" spans="1:6" ht="22.5" x14ac:dyDescent="0.2">
      <c r="A16755" s="2">
        <v>16750</v>
      </c>
      <c r="B16755" s="316" t="s">
        <v>21234</v>
      </c>
      <c r="C16755" s="32" t="s">
        <v>21379</v>
      </c>
      <c r="D16755" s="2">
        <v>1</v>
      </c>
      <c r="E16755" s="319">
        <v>6116.79</v>
      </c>
      <c r="F16755" s="319">
        <v>6116.79</v>
      </c>
    </row>
    <row r="16756" spans="1:6" ht="22.5" x14ac:dyDescent="0.2">
      <c r="A16756" s="2">
        <v>16751</v>
      </c>
      <c r="B16756" s="316" t="s">
        <v>11235</v>
      </c>
      <c r="C16756" s="32" t="s">
        <v>21380</v>
      </c>
      <c r="D16756" s="2">
        <v>1</v>
      </c>
      <c r="E16756" s="319">
        <v>4474.5200000000004</v>
      </c>
      <c r="F16756" s="319">
        <v>4474.5200000000004</v>
      </c>
    </row>
    <row r="16757" spans="1:6" ht="22.5" x14ac:dyDescent="0.2">
      <c r="A16757" s="2">
        <v>16752</v>
      </c>
      <c r="B16757" s="316" t="s">
        <v>21235</v>
      </c>
      <c r="C16757" s="32" t="s">
        <v>21381</v>
      </c>
      <c r="D16757" s="2">
        <v>1</v>
      </c>
      <c r="E16757" s="319">
        <v>8733.6200000000008</v>
      </c>
      <c r="F16757" s="319">
        <v>8733.6200000000008</v>
      </c>
    </row>
    <row r="16758" spans="1:6" ht="22.5" x14ac:dyDescent="0.2">
      <c r="A16758" s="2">
        <v>16753</v>
      </c>
      <c r="B16758" s="316" t="s">
        <v>21236</v>
      </c>
      <c r="C16758" s="32" t="s">
        <v>21382</v>
      </c>
      <c r="D16758" s="2">
        <v>1</v>
      </c>
      <c r="E16758" s="319">
        <v>8375.7000000000007</v>
      </c>
      <c r="F16758" s="319">
        <v>8375.7000000000007</v>
      </c>
    </row>
    <row r="16759" spans="1:6" ht="22.5" x14ac:dyDescent="0.2">
      <c r="A16759" s="2">
        <v>16754</v>
      </c>
      <c r="B16759" s="316" t="s">
        <v>11290</v>
      </c>
      <c r="C16759" s="32" t="s">
        <v>21383</v>
      </c>
      <c r="D16759" s="2">
        <v>1</v>
      </c>
      <c r="E16759" s="319">
        <v>5090.97</v>
      </c>
      <c r="F16759" s="319">
        <v>5090.97</v>
      </c>
    </row>
    <row r="16760" spans="1:6" ht="22.5" x14ac:dyDescent="0.2">
      <c r="A16760" s="2">
        <v>16755</v>
      </c>
      <c r="B16760" s="316" t="s">
        <v>3978</v>
      </c>
      <c r="C16760" s="32" t="s">
        <v>21384</v>
      </c>
      <c r="D16760" s="2">
        <v>1</v>
      </c>
      <c r="E16760" s="319">
        <v>25382.28</v>
      </c>
      <c r="F16760" s="319">
        <v>25382.28</v>
      </c>
    </row>
    <row r="16761" spans="1:6" x14ac:dyDescent="0.2">
      <c r="A16761" s="2">
        <v>16756</v>
      </c>
      <c r="B16761" s="316" t="s">
        <v>3978</v>
      </c>
      <c r="C16761" s="32" t="s">
        <v>21385</v>
      </c>
      <c r="D16761" s="2">
        <v>1</v>
      </c>
      <c r="E16761" s="319">
        <v>16000</v>
      </c>
      <c r="F16761" s="319">
        <v>16000</v>
      </c>
    </row>
    <row r="16762" spans="1:6" ht="22.5" x14ac:dyDescent="0.2">
      <c r="A16762" s="2">
        <v>16757</v>
      </c>
      <c r="B16762" s="190" t="s">
        <v>21237</v>
      </c>
      <c r="C16762" s="74" t="s">
        <v>21386</v>
      </c>
      <c r="D16762" s="2">
        <v>1</v>
      </c>
      <c r="E16762" s="319">
        <v>15000</v>
      </c>
      <c r="F16762" s="319">
        <v>15000</v>
      </c>
    </row>
    <row r="16763" spans="1:6" ht="22.5" x14ac:dyDescent="0.2">
      <c r="A16763" s="2">
        <v>16758</v>
      </c>
      <c r="B16763" s="316" t="s">
        <v>20853</v>
      </c>
      <c r="C16763" s="32" t="s">
        <v>21387</v>
      </c>
      <c r="D16763" s="2">
        <v>1</v>
      </c>
      <c r="E16763" s="319">
        <v>4051</v>
      </c>
      <c r="F16763" s="319">
        <v>4051</v>
      </c>
    </row>
    <row r="16764" spans="1:6" ht="22.5" x14ac:dyDescent="0.2">
      <c r="A16764" s="2">
        <v>16759</v>
      </c>
      <c r="B16764" s="316" t="s">
        <v>21238</v>
      </c>
      <c r="C16764" s="32" t="s">
        <v>21388</v>
      </c>
      <c r="D16764" s="2">
        <v>1</v>
      </c>
      <c r="E16764" s="319">
        <v>6559.41</v>
      </c>
      <c r="F16764" s="319">
        <v>6559.41</v>
      </c>
    </row>
    <row r="16765" spans="1:6" ht="22.5" x14ac:dyDescent="0.2">
      <c r="A16765" s="2">
        <v>16760</v>
      </c>
      <c r="B16765" s="316" t="s">
        <v>21239</v>
      </c>
      <c r="C16765" s="32" t="s">
        <v>21389</v>
      </c>
      <c r="D16765" s="2">
        <v>1</v>
      </c>
      <c r="E16765" s="319">
        <v>5820</v>
      </c>
      <c r="F16765" s="319">
        <v>5820</v>
      </c>
    </row>
    <row r="16766" spans="1:6" ht="22.5" x14ac:dyDescent="0.2">
      <c r="A16766" s="2">
        <v>16761</v>
      </c>
      <c r="B16766" s="316" t="s">
        <v>2232</v>
      </c>
      <c r="C16766" s="32" t="s">
        <v>21390</v>
      </c>
      <c r="D16766" s="2">
        <v>1</v>
      </c>
      <c r="E16766" s="319">
        <v>39840</v>
      </c>
      <c r="F16766" s="319">
        <v>39840</v>
      </c>
    </row>
    <row r="16767" spans="1:6" ht="22.5" x14ac:dyDescent="0.2">
      <c r="A16767" s="2">
        <v>16762</v>
      </c>
      <c r="B16767" s="316" t="s">
        <v>20734</v>
      </c>
      <c r="C16767" s="32" t="s">
        <v>21391</v>
      </c>
      <c r="D16767" s="2">
        <v>1</v>
      </c>
      <c r="E16767" s="319">
        <v>7541</v>
      </c>
      <c r="F16767" s="319">
        <v>7541</v>
      </c>
    </row>
    <row r="16768" spans="1:6" ht="22.5" x14ac:dyDescent="0.2">
      <c r="A16768" s="2">
        <v>16763</v>
      </c>
      <c r="B16768" s="316" t="s">
        <v>21240</v>
      </c>
      <c r="C16768" s="32" t="s">
        <v>21392</v>
      </c>
      <c r="D16768" s="2">
        <v>1</v>
      </c>
      <c r="E16768" s="319">
        <v>4369</v>
      </c>
      <c r="F16768" s="319">
        <v>4369</v>
      </c>
    </row>
    <row r="16769" spans="1:6" ht="22.5" x14ac:dyDescent="0.2">
      <c r="A16769" s="2">
        <v>16764</v>
      </c>
      <c r="B16769" s="316" t="s">
        <v>21241</v>
      </c>
      <c r="C16769" s="32" t="s">
        <v>21393</v>
      </c>
      <c r="D16769" s="2">
        <v>1</v>
      </c>
      <c r="E16769" s="319">
        <v>8500</v>
      </c>
      <c r="F16769" s="319">
        <v>8500</v>
      </c>
    </row>
    <row r="16770" spans="1:6" ht="22.5" x14ac:dyDescent="0.2">
      <c r="A16770" s="2">
        <v>16765</v>
      </c>
      <c r="B16770" s="316" t="s">
        <v>21242</v>
      </c>
      <c r="C16770" s="32" t="s">
        <v>21394</v>
      </c>
      <c r="D16770" s="2">
        <v>1</v>
      </c>
      <c r="E16770" s="319">
        <v>9685.59</v>
      </c>
      <c r="F16770" s="319">
        <v>9685.59</v>
      </c>
    </row>
    <row r="16771" spans="1:6" x14ac:dyDescent="0.2">
      <c r="A16771" s="2">
        <v>16766</v>
      </c>
      <c r="B16771" s="316" t="s">
        <v>21243</v>
      </c>
      <c r="C16771" s="32" t="s">
        <v>5587</v>
      </c>
      <c r="D16771" s="2">
        <v>1</v>
      </c>
      <c r="E16771" s="319">
        <v>28250</v>
      </c>
      <c r="F16771" s="319">
        <v>28250</v>
      </c>
    </row>
    <row r="16772" spans="1:6" ht="22.5" x14ac:dyDescent="0.2">
      <c r="A16772" s="2">
        <v>16767</v>
      </c>
      <c r="B16772" s="190" t="s">
        <v>21244</v>
      </c>
      <c r="C16772" s="74" t="s">
        <v>21395</v>
      </c>
      <c r="D16772" s="2">
        <v>1</v>
      </c>
      <c r="E16772" s="319">
        <v>20000</v>
      </c>
      <c r="F16772" s="319">
        <v>20000</v>
      </c>
    </row>
    <row r="16773" spans="1:6" ht="33.75" x14ac:dyDescent="0.2">
      <c r="A16773" s="2">
        <v>16768</v>
      </c>
      <c r="B16773" s="190" t="s">
        <v>21245</v>
      </c>
      <c r="C16773" s="105">
        <v>410124040907</v>
      </c>
      <c r="D16773" s="2">
        <v>1</v>
      </c>
      <c r="E16773" s="319">
        <v>25000</v>
      </c>
      <c r="F16773" s="319">
        <v>25000</v>
      </c>
    </row>
    <row r="16774" spans="1:6" ht="33.75" x14ac:dyDescent="0.2">
      <c r="A16774" s="2">
        <v>16769</v>
      </c>
      <c r="B16774" s="190" t="s">
        <v>21245</v>
      </c>
      <c r="C16774" s="105">
        <v>410124040908</v>
      </c>
      <c r="D16774" s="2">
        <v>1</v>
      </c>
      <c r="E16774" s="319">
        <v>25000</v>
      </c>
      <c r="F16774" s="319">
        <v>25000</v>
      </c>
    </row>
    <row r="16775" spans="1:6" ht="45" x14ac:dyDescent="0.2">
      <c r="A16775" s="2">
        <v>16770</v>
      </c>
      <c r="B16775" s="190" t="s">
        <v>15150</v>
      </c>
      <c r="C16775" s="105">
        <v>4102403937</v>
      </c>
      <c r="D16775" s="2">
        <v>1</v>
      </c>
      <c r="E16775" s="319">
        <v>13553.05</v>
      </c>
      <c r="F16775" s="319">
        <v>13553.05</v>
      </c>
    </row>
    <row r="16776" spans="1:6" x14ac:dyDescent="0.2">
      <c r="A16776" s="2">
        <v>16771</v>
      </c>
      <c r="B16776" s="316" t="s">
        <v>9027</v>
      </c>
      <c r="C16776" s="32" t="s">
        <v>21396</v>
      </c>
      <c r="D16776" s="2">
        <v>1</v>
      </c>
      <c r="E16776" s="319">
        <v>6840</v>
      </c>
      <c r="F16776" s="319">
        <v>6840</v>
      </c>
    </row>
    <row r="16777" spans="1:6" ht="22.5" x14ac:dyDescent="0.2">
      <c r="A16777" s="2">
        <v>16772</v>
      </c>
      <c r="B16777" s="316" t="s">
        <v>21246</v>
      </c>
      <c r="C16777" s="32" t="s">
        <v>21397</v>
      </c>
      <c r="D16777" s="2">
        <v>1</v>
      </c>
      <c r="E16777" s="319">
        <v>4833</v>
      </c>
      <c r="F16777" s="319">
        <v>4833</v>
      </c>
    </row>
    <row r="16778" spans="1:6" ht="22.5" x14ac:dyDescent="0.2">
      <c r="A16778" s="2">
        <v>16773</v>
      </c>
      <c r="B16778" s="316" t="s">
        <v>21247</v>
      </c>
      <c r="C16778" s="32" t="s">
        <v>21398</v>
      </c>
      <c r="D16778" s="2">
        <v>1</v>
      </c>
      <c r="E16778" s="319">
        <v>17000</v>
      </c>
      <c r="F16778" s="319">
        <v>17000</v>
      </c>
    </row>
    <row r="16779" spans="1:6" x14ac:dyDescent="0.2">
      <c r="A16779" s="2">
        <v>16774</v>
      </c>
      <c r="B16779" s="316" t="s">
        <v>1902</v>
      </c>
      <c r="C16779" s="78" t="s">
        <v>21399</v>
      </c>
      <c r="D16779" s="2">
        <v>1</v>
      </c>
      <c r="E16779" s="319">
        <v>18720.75</v>
      </c>
      <c r="F16779" s="319">
        <v>18720.75</v>
      </c>
    </row>
    <row r="16780" spans="1:6" x14ac:dyDescent="0.2">
      <c r="A16780" s="2">
        <v>16775</v>
      </c>
      <c r="B16780" s="316" t="s">
        <v>1902</v>
      </c>
      <c r="C16780" s="32" t="s">
        <v>9229</v>
      </c>
      <c r="D16780" s="2">
        <v>1</v>
      </c>
      <c r="E16780" s="319">
        <v>13623</v>
      </c>
      <c r="F16780" s="319">
        <v>13623</v>
      </c>
    </row>
    <row r="16781" spans="1:6" ht="22.5" x14ac:dyDescent="0.2">
      <c r="A16781" s="2">
        <v>16776</v>
      </c>
      <c r="B16781" s="316" t="s">
        <v>1902</v>
      </c>
      <c r="C16781" s="32" t="s">
        <v>21400</v>
      </c>
      <c r="D16781" s="2">
        <v>1</v>
      </c>
      <c r="E16781" s="319">
        <v>12417</v>
      </c>
      <c r="F16781" s="319">
        <v>12417</v>
      </c>
    </row>
    <row r="16782" spans="1:6" ht="22.5" x14ac:dyDescent="0.2">
      <c r="A16782" s="2">
        <v>16777</v>
      </c>
      <c r="B16782" s="316" t="s">
        <v>1902</v>
      </c>
      <c r="C16782" s="32" t="s">
        <v>21401</v>
      </c>
      <c r="D16782" s="2">
        <v>1</v>
      </c>
      <c r="E16782" s="319">
        <v>12417</v>
      </c>
      <c r="F16782" s="319">
        <v>12417</v>
      </c>
    </row>
    <row r="16783" spans="1:6" x14ac:dyDescent="0.2">
      <c r="A16783" s="2">
        <v>16778</v>
      </c>
      <c r="B16783" s="316" t="s">
        <v>1902</v>
      </c>
      <c r="C16783" s="32">
        <v>41012402938</v>
      </c>
      <c r="D16783" s="2">
        <v>1</v>
      </c>
      <c r="E16783" s="319">
        <v>15000</v>
      </c>
      <c r="F16783" s="319">
        <v>15000</v>
      </c>
    </row>
    <row r="16784" spans="1:6" x14ac:dyDescent="0.2">
      <c r="A16784" s="2">
        <v>16779</v>
      </c>
      <c r="B16784" s="316" t="s">
        <v>1902</v>
      </c>
      <c r="C16784" s="32" t="s">
        <v>21402</v>
      </c>
      <c r="D16784" s="2">
        <v>1</v>
      </c>
      <c r="E16784" s="319">
        <v>9000</v>
      </c>
      <c r="F16784" s="319">
        <v>9000</v>
      </c>
    </row>
    <row r="16785" spans="1:6" x14ac:dyDescent="0.2">
      <c r="A16785" s="2">
        <v>16780</v>
      </c>
      <c r="B16785" s="316" t="s">
        <v>1902</v>
      </c>
      <c r="C16785" s="32" t="s">
        <v>5992</v>
      </c>
      <c r="D16785" s="2">
        <v>1</v>
      </c>
      <c r="E16785" s="319">
        <v>15802</v>
      </c>
      <c r="F16785" s="319">
        <v>15802</v>
      </c>
    </row>
    <row r="16786" spans="1:6" x14ac:dyDescent="0.2">
      <c r="A16786" s="2">
        <v>16781</v>
      </c>
      <c r="B16786" s="316" t="s">
        <v>1902</v>
      </c>
      <c r="C16786" s="77">
        <v>410124020912</v>
      </c>
      <c r="D16786" s="2">
        <v>1</v>
      </c>
      <c r="E16786" s="319">
        <v>19414.29</v>
      </c>
      <c r="F16786" s="319">
        <v>19414.29</v>
      </c>
    </row>
    <row r="16787" spans="1:6" ht="22.5" x14ac:dyDescent="0.2">
      <c r="A16787" s="2">
        <v>16782</v>
      </c>
      <c r="B16787" s="316" t="s">
        <v>21248</v>
      </c>
      <c r="C16787" s="32" t="s">
        <v>21403</v>
      </c>
      <c r="D16787" s="2">
        <v>1</v>
      </c>
      <c r="E16787" s="319">
        <v>9315</v>
      </c>
      <c r="F16787" s="319">
        <v>9315</v>
      </c>
    </row>
    <row r="16788" spans="1:6" ht="22.5" x14ac:dyDescent="0.2">
      <c r="A16788" s="2">
        <v>16783</v>
      </c>
      <c r="B16788" s="316" t="s">
        <v>21248</v>
      </c>
      <c r="C16788" s="32" t="s">
        <v>21404</v>
      </c>
      <c r="D16788" s="2">
        <v>1</v>
      </c>
      <c r="E16788" s="319">
        <v>9315</v>
      </c>
      <c r="F16788" s="319">
        <v>9315</v>
      </c>
    </row>
    <row r="16789" spans="1:6" ht="22.5" x14ac:dyDescent="0.2">
      <c r="A16789" s="2">
        <v>16784</v>
      </c>
      <c r="B16789" s="316" t="s">
        <v>21248</v>
      </c>
      <c r="C16789" s="32" t="s">
        <v>21405</v>
      </c>
      <c r="D16789" s="2">
        <v>1</v>
      </c>
      <c r="E16789" s="319">
        <v>8093</v>
      </c>
      <c r="F16789" s="319">
        <v>8093</v>
      </c>
    </row>
    <row r="16790" spans="1:6" ht="22.5" x14ac:dyDescent="0.2">
      <c r="A16790" s="2">
        <v>16785</v>
      </c>
      <c r="B16790" s="316" t="s">
        <v>21249</v>
      </c>
      <c r="C16790" s="32" t="s">
        <v>21406</v>
      </c>
      <c r="D16790" s="2">
        <v>1</v>
      </c>
      <c r="E16790" s="319">
        <v>11514</v>
      </c>
      <c r="F16790" s="319">
        <v>11514</v>
      </c>
    </row>
    <row r="16791" spans="1:6" ht="22.5" x14ac:dyDescent="0.2">
      <c r="A16791" s="2">
        <v>16786</v>
      </c>
      <c r="B16791" s="316" t="s">
        <v>21250</v>
      </c>
      <c r="C16791" s="32" t="s">
        <v>21407</v>
      </c>
      <c r="D16791" s="2">
        <v>1</v>
      </c>
      <c r="E16791" s="319">
        <v>8093</v>
      </c>
      <c r="F16791" s="319">
        <v>8093</v>
      </c>
    </row>
    <row r="16792" spans="1:6" ht="22.5" x14ac:dyDescent="0.2">
      <c r="A16792" s="2">
        <v>16787</v>
      </c>
      <c r="B16792" s="316" t="s">
        <v>21250</v>
      </c>
      <c r="C16792" s="32" t="s">
        <v>21408</v>
      </c>
      <c r="D16792" s="2">
        <v>1</v>
      </c>
      <c r="E16792" s="319">
        <v>8093</v>
      </c>
      <c r="F16792" s="319">
        <v>8093</v>
      </c>
    </row>
    <row r="16793" spans="1:6" ht="22.5" x14ac:dyDescent="0.2">
      <c r="A16793" s="2">
        <v>16788</v>
      </c>
      <c r="B16793" s="316" t="s">
        <v>21251</v>
      </c>
      <c r="C16793" s="32" t="s">
        <v>21409</v>
      </c>
      <c r="D16793" s="2">
        <v>1</v>
      </c>
      <c r="E16793" s="319">
        <v>25418</v>
      </c>
      <c r="F16793" s="319">
        <v>25418</v>
      </c>
    </row>
    <row r="16794" spans="1:6" ht="22.5" x14ac:dyDescent="0.2">
      <c r="A16794" s="2">
        <v>16789</v>
      </c>
      <c r="B16794" s="316" t="s">
        <v>21252</v>
      </c>
      <c r="C16794" s="32" t="s">
        <v>21410</v>
      </c>
      <c r="D16794" s="2">
        <v>1</v>
      </c>
      <c r="E16794" s="319">
        <v>11515</v>
      </c>
      <c r="F16794" s="319">
        <v>11515</v>
      </c>
    </row>
    <row r="16795" spans="1:6" x14ac:dyDescent="0.2">
      <c r="A16795" s="2">
        <v>16790</v>
      </c>
      <c r="B16795" s="316" t="s">
        <v>4344</v>
      </c>
      <c r="C16795" s="32" t="s">
        <v>21411</v>
      </c>
      <c r="D16795" s="2">
        <v>1</v>
      </c>
      <c r="E16795" s="319">
        <v>12712</v>
      </c>
      <c r="F16795" s="319">
        <v>12712</v>
      </c>
    </row>
    <row r="16796" spans="1:6" x14ac:dyDescent="0.2">
      <c r="A16796" s="2">
        <v>16791</v>
      </c>
      <c r="B16796" s="316" t="s">
        <v>4344</v>
      </c>
      <c r="C16796" s="32" t="s">
        <v>21412</v>
      </c>
      <c r="D16796" s="2">
        <v>1</v>
      </c>
      <c r="E16796" s="319">
        <v>14000</v>
      </c>
      <c r="F16796" s="319">
        <v>14000</v>
      </c>
    </row>
    <row r="16797" spans="1:6" ht="22.5" x14ac:dyDescent="0.2">
      <c r="A16797" s="2">
        <v>16792</v>
      </c>
      <c r="B16797" s="316" t="s">
        <v>21253</v>
      </c>
      <c r="C16797" s="32" t="s">
        <v>21413</v>
      </c>
      <c r="D16797" s="2">
        <v>1</v>
      </c>
      <c r="E16797" s="319">
        <v>35012</v>
      </c>
      <c r="F16797" s="319">
        <v>35012</v>
      </c>
    </row>
    <row r="16798" spans="1:6" ht="22.5" x14ac:dyDescent="0.2">
      <c r="A16798" s="2">
        <v>16793</v>
      </c>
      <c r="B16798" s="316" t="s">
        <v>21254</v>
      </c>
      <c r="C16798" s="32" t="s">
        <v>21414</v>
      </c>
      <c r="D16798" s="2">
        <v>1</v>
      </c>
      <c r="E16798" s="319">
        <v>35011</v>
      </c>
      <c r="F16798" s="319">
        <v>35011</v>
      </c>
    </row>
    <row r="16799" spans="1:6" ht="22.5" x14ac:dyDescent="0.2">
      <c r="A16799" s="2">
        <v>16794</v>
      </c>
      <c r="B16799" s="316" t="s">
        <v>21255</v>
      </c>
      <c r="C16799" s="32" t="s">
        <v>21415</v>
      </c>
      <c r="D16799" s="2">
        <v>1</v>
      </c>
      <c r="E16799" s="319">
        <v>24756</v>
      </c>
      <c r="F16799" s="319">
        <v>24756</v>
      </c>
    </row>
    <row r="16800" spans="1:6" ht="33.75" x14ac:dyDescent="0.2">
      <c r="A16800" s="2">
        <v>16795</v>
      </c>
      <c r="B16800" s="316" t="s">
        <v>21256</v>
      </c>
      <c r="C16800" s="32" t="s">
        <v>21416</v>
      </c>
      <c r="D16800" s="2">
        <v>1</v>
      </c>
      <c r="E16800" s="319">
        <v>13059.7</v>
      </c>
      <c r="F16800" s="319">
        <v>13059.7</v>
      </c>
    </row>
    <row r="16801" spans="1:6" ht="33.75" x14ac:dyDescent="0.2">
      <c r="A16801" s="2">
        <v>16796</v>
      </c>
      <c r="B16801" s="316" t="s">
        <v>21257</v>
      </c>
      <c r="C16801" s="32" t="s">
        <v>6427</v>
      </c>
      <c r="D16801" s="2">
        <v>1</v>
      </c>
      <c r="E16801" s="319">
        <v>13059.66</v>
      </c>
      <c r="F16801" s="319">
        <v>13059.66</v>
      </c>
    </row>
    <row r="16802" spans="1:6" ht="22.5" x14ac:dyDescent="0.2">
      <c r="A16802" s="2">
        <v>16797</v>
      </c>
      <c r="B16802" s="316" t="s">
        <v>21258</v>
      </c>
      <c r="C16802" s="32" t="s">
        <v>6428</v>
      </c>
      <c r="D16802" s="2">
        <v>1</v>
      </c>
      <c r="E16802" s="319">
        <v>13059.66</v>
      </c>
      <c r="F16802" s="319">
        <v>13059.66</v>
      </c>
    </row>
    <row r="16803" spans="1:6" x14ac:dyDescent="0.2">
      <c r="A16803" s="2">
        <v>16798</v>
      </c>
      <c r="B16803" s="316" t="s">
        <v>3628</v>
      </c>
      <c r="C16803" s="32" t="s">
        <v>21417</v>
      </c>
      <c r="D16803" s="2">
        <v>1</v>
      </c>
      <c r="E16803" s="319">
        <v>7091.7</v>
      </c>
      <c r="F16803" s="319">
        <v>7091.7</v>
      </c>
    </row>
    <row r="16804" spans="1:6" ht="22.5" x14ac:dyDescent="0.2">
      <c r="A16804" s="2">
        <v>16799</v>
      </c>
      <c r="B16804" s="316" t="s">
        <v>3628</v>
      </c>
      <c r="C16804" s="32" t="s">
        <v>21418</v>
      </c>
      <c r="D16804" s="2">
        <v>1</v>
      </c>
      <c r="E16804" s="319">
        <v>3900</v>
      </c>
      <c r="F16804" s="319">
        <v>3900</v>
      </c>
    </row>
    <row r="16805" spans="1:6" x14ac:dyDescent="0.2">
      <c r="A16805" s="2">
        <v>16800</v>
      </c>
      <c r="B16805" s="316" t="s">
        <v>17055</v>
      </c>
      <c r="C16805" s="32">
        <v>41012602936</v>
      </c>
      <c r="D16805" s="2">
        <v>1</v>
      </c>
      <c r="E16805" s="319">
        <v>21675</v>
      </c>
      <c r="F16805" s="319">
        <v>21675</v>
      </c>
    </row>
    <row r="16806" spans="1:6" ht="22.5" x14ac:dyDescent="0.2">
      <c r="A16806" s="2">
        <v>16801</v>
      </c>
      <c r="B16806" s="316" t="s">
        <v>21259</v>
      </c>
      <c r="C16806" s="32" t="s">
        <v>21419</v>
      </c>
      <c r="D16806" s="2">
        <v>1</v>
      </c>
      <c r="E16806" s="319">
        <v>4455.3100000000004</v>
      </c>
      <c r="F16806" s="319">
        <v>4455.3100000000004</v>
      </c>
    </row>
    <row r="16807" spans="1:6" x14ac:dyDescent="0.2">
      <c r="A16807" s="2">
        <v>16802</v>
      </c>
      <c r="B16807" s="316" t="s">
        <v>3153</v>
      </c>
      <c r="C16807" s="78" t="s">
        <v>21420</v>
      </c>
      <c r="D16807" s="2">
        <v>1</v>
      </c>
      <c r="E16807" s="319">
        <v>3400</v>
      </c>
      <c r="F16807" s="319">
        <v>3400</v>
      </c>
    </row>
    <row r="16808" spans="1:6" x14ac:dyDescent="0.2">
      <c r="A16808" s="2">
        <v>16803</v>
      </c>
      <c r="B16808" s="316" t="s">
        <v>3153</v>
      </c>
      <c r="C16808" s="78" t="s">
        <v>21421</v>
      </c>
      <c r="D16808" s="2">
        <v>1</v>
      </c>
      <c r="E16808" s="319">
        <v>3400</v>
      </c>
      <c r="F16808" s="319">
        <v>3400</v>
      </c>
    </row>
    <row r="16809" spans="1:6" x14ac:dyDescent="0.2">
      <c r="A16809" s="2">
        <v>16804</v>
      </c>
      <c r="B16809" s="316" t="s">
        <v>3153</v>
      </c>
      <c r="C16809" s="78" t="s">
        <v>21422</v>
      </c>
      <c r="D16809" s="2">
        <v>1</v>
      </c>
      <c r="E16809" s="319">
        <v>3400</v>
      </c>
      <c r="F16809" s="319">
        <v>3400</v>
      </c>
    </row>
    <row r="16810" spans="1:6" x14ac:dyDescent="0.2">
      <c r="A16810" s="2">
        <v>16805</v>
      </c>
      <c r="B16810" s="316" t="s">
        <v>3153</v>
      </c>
      <c r="C16810" s="78" t="s">
        <v>21423</v>
      </c>
      <c r="D16810" s="2">
        <v>1</v>
      </c>
      <c r="E16810" s="319">
        <v>3400</v>
      </c>
      <c r="F16810" s="319">
        <v>3400</v>
      </c>
    </row>
    <row r="16811" spans="1:6" x14ac:dyDescent="0.2">
      <c r="A16811" s="2">
        <v>16806</v>
      </c>
      <c r="B16811" s="316" t="s">
        <v>3153</v>
      </c>
      <c r="C16811" s="78" t="s">
        <v>21424</v>
      </c>
      <c r="D16811" s="2">
        <v>1</v>
      </c>
      <c r="E16811" s="319">
        <v>3400</v>
      </c>
      <c r="F16811" s="319">
        <v>3400</v>
      </c>
    </row>
    <row r="16812" spans="1:6" x14ac:dyDescent="0.2">
      <c r="A16812" s="2">
        <v>16807</v>
      </c>
      <c r="B16812" s="316" t="s">
        <v>3153</v>
      </c>
      <c r="C16812" s="32" t="s">
        <v>21425</v>
      </c>
      <c r="D16812" s="2">
        <v>1</v>
      </c>
      <c r="E16812" s="319">
        <v>4000</v>
      </c>
      <c r="F16812" s="319">
        <v>4000</v>
      </c>
    </row>
    <row r="16813" spans="1:6" ht="22.5" x14ac:dyDescent="0.2">
      <c r="A16813" s="2">
        <v>16808</v>
      </c>
      <c r="B16813" s="316" t="s">
        <v>4169</v>
      </c>
      <c r="C16813" s="78" t="s">
        <v>21426</v>
      </c>
      <c r="D16813" s="2">
        <v>1</v>
      </c>
      <c r="E16813" s="319">
        <v>10856.33</v>
      </c>
      <c r="F16813" s="319">
        <v>10856.33</v>
      </c>
    </row>
    <row r="16814" spans="1:6" ht="22.5" x14ac:dyDescent="0.2">
      <c r="A16814" s="2">
        <v>16809</v>
      </c>
      <c r="B16814" s="316" t="s">
        <v>4169</v>
      </c>
      <c r="C16814" s="78" t="s">
        <v>21427</v>
      </c>
      <c r="D16814" s="2">
        <v>1</v>
      </c>
      <c r="E16814" s="319">
        <v>10856.33</v>
      </c>
      <c r="F16814" s="319">
        <v>10856.33</v>
      </c>
    </row>
    <row r="16815" spans="1:6" ht="22.5" x14ac:dyDescent="0.2">
      <c r="A16815" s="2">
        <v>16810</v>
      </c>
      <c r="B16815" s="316" t="s">
        <v>4169</v>
      </c>
      <c r="C16815" s="78" t="s">
        <v>21428</v>
      </c>
      <c r="D16815" s="2">
        <v>1</v>
      </c>
      <c r="E16815" s="319">
        <v>10856.33</v>
      </c>
      <c r="F16815" s="319">
        <v>10856.33</v>
      </c>
    </row>
    <row r="16816" spans="1:6" ht="22.5" x14ac:dyDescent="0.2">
      <c r="A16816" s="2">
        <v>16811</v>
      </c>
      <c r="B16816" s="316" t="s">
        <v>4169</v>
      </c>
      <c r="C16816" s="78" t="s">
        <v>21429</v>
      </c>
      <c r="D16816" s="2">
        <v>1</v>
      </c>
      <c r="E16816" s="319">
        <v>10856.33</v>
      </c>
      <c r="F16816" s="319">
        <v>10856.33</v>
      </c>
    </row>
    <row r="16817" spans="1:6" ht="22.5" x14ac:dyDescent="0.2">
      <c r="A16817" s="2">
        <v>16812</v>
      </c>
      <c r="B16817" s="316" t="s">
        <v>4169</v>
      </c>
      <c r="C16817" s="78" t="s">
        <v>21430</v>
      </c>
      <c r="D16817" s="2">
        <v>1</v>
      </c>
      <c r="E16817" s="319">
        <v>10856.33</v>
      </c>
      <c r="F16817" s="319">
        <v>10856.33</v>
      </c>
    </row>
    <row r="16818" spans="1:6" ht="22.5" x14ac:dyDescent="0.2">
      <c r="A16818" s="2">
        <v>16813</v>
      </c>
      <c r="B16818" s="316" t="s">
        <v>4169</v>
      </c>
      <c r="C16818" s="78" t="s">
        <v>21431</v>
      </c>
      <c r="D16818" s="2">
        <v>1</v>
      </c>
      <c r="E16818" s="319">
        <v>10856.35</v>
      </c>
      <c r="F16818" s="319">
        <v>10856.35</v>
      </c>
    </row>
    <row r="16819" spans="1:6" x14ac:dyDescent="0.2">
      <c r="A16819" s="2">
        <v>16814</v>
      </c>
      <c r="B16819" s="316" t="s">
        <v>20856</v>
      </c>
      <c r="C16819" s="77">
        <v>1101240200867</v>
      </c>
      <c r="D16819" s="2">
        <v>1</v>
      </c>
      <c r="E16819" s="319">
        <v>43500</v>
      </c>
      <c r="F16819" s="319">
        <v>9183.4599999999991</v>
      </c>
    </row>
    <row r="16820" spans="1:6" ht="33.75" x14ac:dyDescent="0.2">
      <c r="A16820" s="2">
        <v>16815</v>
      </c>
      <c r="B16820" s="316" t="s">
        <v>21260</v>
      </c>
      <c r="C16820" s="32" t="s">
        <v>21432</v>
      </c>
      <c r="D16820" s="2">
        <v>1</v>
      </c>
      <c r="E16820" s="191">
        <v>47224</v>
      </c>
      <c r="F16820" s="132">
        <v>47224</v>
      </c>
    </row>
    <row r="16821" spans="1:6" x14ac:dyDescent="0.2">
      <c r="A16821" s="2">
        <v>16816</v>
      </c>
      <c r="B16821" s="316" t="s">
        <v>21261</v>
      </c>
      <c r="C16821" s="77">
        <v>110124020866</v>
      </c>
      <c r="D16821" s="2">
        <v>1</v>
      </c>
      <c r="E16821" s="191">
        <v>18800</v>
      </c>
      <c r="F16821" s="132">
        <v>18800</v>
      </c>
    </row>
    <row r="16822" spans="1:6" ht="22.5" x14ac:dyDescent="0.2">
      <c r="A16822" s="2">
        <v>16817</v>
      </c>
      <c r="B16822" s="316" t="s">
        <v>21262</v>
      </c>
      <c r="C16822" s="32" t="s">
        <v>21433</v>
      </c>
      <c r="D16822" s="2">
        <v>1</v>
      </c>
      <c r="E16822" s="319">
        <v>5401.3</v>
      </c>
      <c r="F16822" s="319">
        <v>5401.3</v>
      </c>
    </row>
    <row r="16823" spans="1:6" ht="22.5" x14ac:dyDescent="0.2">
      <c r="A16823" s="2">
        <v>16818</v>
      </c>
      <c r="B16823" s="316" t="s">
        <v>21263</v>
      </c>
      <c r="C16823" s="32" t="s">
        <v>21434</v>
      </c>
      <c r="D16823" s="2">
        <v>1</v>
      </c>
      <c r="E16823" s="319">
        <v>4360.43</v>
      </c>
      <c r="F16823" s="319">
        <v>4360.43</v>
      </c>
    </row>
    <row r="16824" spans="1:6" ht="22.5" x14ac:dyDescent="0.2">
      <c r="A16824" s="2">
        <v>16819</v>
      </c>
      <c r="B16824" s="316" t="s">
        <v>21264</v>
      </c>
      <c r="C16824" s="32" t="s">
        <v>21435</v>
      </c>
      <c r="D16824" s="2">
        <v>1</v>
      </c>
      <c r="E16824" s="319">
        <v>9982.5499999999993</v>
      </c>
      <c r="F16824" s="319">
        <v>9982.5499999999993</v>
      </c>
    </row>
    <row r="16825" spans="1:6" x14ac:dyDescent="0.2">
      <c r="A16825" s="2">
        <v>16820</v>
      </c>
      <c r="B16825" s="316" t="s">
        <v>11924</v>
      </c>
      <c r="C16825" s="32"/>
      <c r="D16825" s="2">
        <v>1</v>
      </c>
      <c r="E16825" s="319">
        <v>1495</v>
      </c>
      <c r="F16825" s="319">
        <v>1495</v>
      </c>
    </row>
    <row r="16826" spans="1:6" x14ac:dyDescent="0.2">
      <c r="A16826" s="2">
        <v>16821</v>
      </c>
      <c r="B16826" s="316" t="s">
        <v>11924</v>
      </c>
      <c r="C16826" s="32">
        <v>410127</v>
      </c>
      <c r="D16826" s="2">
        <v>1</v>
      </c>
      <c r="E16826" s="319">
        <v>172592.08</v>
      </c>
      <c r="F16826" s="319">
        <v>172592.08</v>
      </c>
    </row>
    <row r="16827" spans="1:6" x14ac:dyDescent="0.2">
      <c r="A16827" s="2">
        <v>16822</v>
      </c>
      <c r="B16827" s="316" t="s">
        <v>11924</v>
      </c>
      <c r="C16827" s="32"/>
      <c r="D16827" s="2">
        <v>1</v>
      </c>
      <c r="E16827" s="319">
        <v>65000</v>
      </c>
      <c r="F16827" s="319">
        <v>65000</v>
      </c>
    </row>
    <row r="16828" spans="1:6" x14ac:dyDescent="0.2">
      <c r="A16828" s="2">
        <v>16823</v>
      </c>
      <c r="B16828" s="316" t="s">
        <v>11924</v>
      </c>
      <c r="C16828" s="32"/>
      <c r="D16828" s="2">
        <v>1</v>
      </c>
      <c r="E16828" s="319">
        <v>29172.22</v>
      </c>
      <c r="F16828" s="319">
        <v>29172.22</v>
      </c>
    </row>
    <row r="16829" spans="1:6" x14ac:dyDescent="0.2">
      <c r="A16829" s="2">
        <v>16824</v>
      </c>
      <c r="B16829" s="316" t="s">
        <v>11924</v>
      </c>
      <c r="C16829" s="32">
        <v>410127</v>
      </c>
      <c r="D16829" s="2">
        <v>1</v>
      </c>
      <c r="E16829" s="319">
        <v>35721</v>
      </c>
      <c r="F16829" s="319">
        <v>35721</v>
      </c>
    </row>
    <row r="16830" spans="1:6" x14ac:dyDescent="0.2">
      <c r="A16830" s="2">
        <v>16825</v>
      </c>
      <c r="B16830" s="316" t="s">
        <v>21265</v>
      </c>
      <c r="C16830" s="32">
        <v>410127</v>
      </c>
      <c r="D16830" s="2">
        <v>1</v>
      </c>
      <c r="E16830" s="319">
        <v>298051.76</v>
      </c>
      <c r="F16830" s="319">
        <v>298051.76</v>
      </c>
    </row>
    <row r="16831" spans="1:6" x14ac:dyDescent="0.2">
      <c r="A16831" s="2">
        <v>16826</v>
      </c>
      <c r="B16831" s="316" t="s">
        <v>21266</v>
      </c>
      <c r="C16831" s="32">
        <v>410127</v>
      </c>
      <c r="D16831" s="2">
        <v>1</v>
      </c>
      <c r="E16831" s="319">
        <v>198407</v>
      </c>
      <c r="F16831" s="319">
        <v>198407</v>
      </c>
    </row>
    <row r="16832" spans="1:6" x14ac:dyDescent="0.2">
      <c r="A16832" s="2">
        <v>16827</v>
      </c>
      <c r="B16832" s="316" t="s">
        <v>11619</v>
      </c>
      <c r="C16832" s="32">
        <v>410127</v>
      </c>
      <c r="D16832" s="2">
        <v>1</v>
      </c>
      <c r="E16832" s="319">
        <v>69636</v>
      </c>
      <c r="F16832" s="319">
        <v>69636</v>
      </c>
    </row>
    <row r="16833" spans="1:6" x14ac:dyDescent="0.2">
      <c r="A16833" s="2">
        <v>16828</v>
      </c>
      <c r="B16833" s="316" t="s">
        <v>11619</v>
      </c>
      <c r="C16833" s="32"/>
      <c r="D16833" s="2">
        <v>1</v>
      </c>
      <c r="E16833" s="319">
        <v>29095</v>
      </c>
      <c r="F16833" s="319">
        <v>29095</v>
      </c>
    </row>
    <row r="16834" spans="1:6" ht="22.5" x14ac:dyDescent="0.2">
      <c r="A16834" s="2">
        <v>16829</v>
      </c>
      <c r="B16834" s="316" t="s">
        <v>4534</v>
      </c>
      <c r="C16834" s="32" t="s">
        <v>21436</v>
      </c>
      <c r="D16834" s="2">
        <v>1</v>
      </c>
      <c r="E16834" s="319">
        <v>6000</v>
      </c>
      <c r="F16834" s="319">
        <v>6000</v>
      </c>
    </row>
    <row r="16835" spans="1:6" ht="22.5" x14ac:dyDescent="0.2">
      <c r="A16835" s="2">
        <v>16830</v>
      </c>
      <c r="B16835" s="316" t="s">
        <v>21267</v>
      </c>
      <c r="C16835" s="32" t="s">
        <v>21437</v>
      </c>
      <c r="D16835" s="2">
        <v>1</v>
      </c>
      <c r="E16835" s="319">
        <v>10189.799999999999</v>
      </c>
      <c r="F16835" s="319">
        <v>10189.799999999999</v>
      </c>
    </row>
    <row r="16836" spans="1:6" ht="22.5" x14ac:dyDescent="0.2">
      <c r="A16836" s="2">
        <v>16831</v>
      </c>
      <c r="B16836" s="316" t="s">
        <v>5604</v>
      </c>
      <c r="C16836" s="32" t="s">
        <v>21438</v>
      </c>
      <c r="D16836" s="2">
        <v>1</v>
      </c>
      <c r="E16836" s="319">
        <v>8637.27</v>
      </c>
      <c r="F16836" s="319">
        <v>8637.27</v>
      </c>
    </row>
    <row r="16837" spans="1:6" ht="22.5" x14ac:dyDescent="0.2">
      <c r="A16837" s="2">
        <v>16832</v>
      </c>
      <c r="B16837" s="316" t="s">
        <v>21268</v>
      </c>
      <c r="C16837" s="32" t="s">
        <v>5071</v>
      </c>
      <c r="D16837" s="2">
        <v>1</v>
      </c>
      <c r="E16837" s="319">
        <v>8637</v>
      </c>
      <c r="F16837" s="319">
        <v>8637</v>
      </c>
    </row>
    <row r="16838" spans="1:6" x14ac:dyDescent="0.2">
      <c r="A16838" s="2">
        <v>16833</v>
      </c>
      <c r="B16838" s="316" t="s">
        <v>21269</v>
      </c>
      <c r="C16838" s="78" t="s">
        <v>21439</v>
      </c>
      <c r="D16838" s="2">
        <v>1</v>
      </c>
      <c r="E16838" s="319">
        <v>3200</v>
      </c>
      <c r="F16838" s="319">
        <v>3200</v>
      </c>
    </row>
    <row r="16839" spans="1:6" x14ac:dyDescent="0.2">
      <c r="A16839" s="2">
        <v>16834</v>
      </c>
      <c r="B16839" s="316" t="s">
        <v>21269</v>
      </c>
      <c r="C16839" s="78" t="s">
        <v>21440</v>
      </c>
      <c r="D16839" s="2">
        <v>1</v>
      </c>
      <c r="E16839" s="319">
        <v>3200</v>
      </c>
      <c r="F16839" s="319">
        <v>3200</v>
      </c>
    </row>
    <row r="16840" spans="1:6" x14ac:dyDescent="0.2">
      <c r="A16840" s="2">
        <v>16835</v>
      </c>
      <c r="B16840" s="316" t="s">
        <v>21269</v>
      </c>
      <c r="C16840" s="78" t="s">
        <v>21441</v>
      </c>
      <c r="D16840" s="2">
        <v>1</v>
      </c>
      <c r="E16840" s="319">
        <v>3200</v>
      </c>
      <c r="F16840" s="319">
        <v>3200</v>
      </c>
    </row>
    <row r="16841" spans="1:6" x14ac:dyDescent="0.2">
      <c r="A16841" s="2">
        <v>16836</v>
      </c>
      <c r="B16841" s="316" t="s">
        <v>21270</v>
      </c>
      <c r="C16841" s="32" t="s">
        <v>21442</v>
      </c>
      <c r="D16841" s="2">
        <v>1</v>
      </c>
      <c r="E16841" s="191">
        <v>65000</v>
      </c>
      <c r="F16841" s="312">
        <v>52541.99</v>
      </c>
    </row>
    <row r="16842" spans="1:6" ht="22.5" x14ac:dyDescent="0.2">
      <c r="A16842" s="2">
        <v>16837</v>
      </c>
      <c r="B16842" s="316" t="s">
        <v>21271</v>
      </c>
      <c r="C16842" s="32" t="s">
        <v>21443</v>
      </c>
      <c r="D16842" s="2">
        <v>1</v>
      </c>
      <c r="E16842" s="319">
        <v>5000</v>
      </c>
      <c r="F16842" s="319">
        <v>5000</v>
      </c>
    </row>
    <row r="16843" spans="1:6" x14ac:dyDescent="0.2">
      <c r="A16843" s="2">
        <v>16838</v>
      </c>
      <c r="B16843" s="316" t="s">
        <v>21272</v>
      </c>
      <c r="C16843" s="78" t="s">
        <v>21444</v>
      </c>
      <c r="D16843" s="2">
        <v>1</v>
      </c>
      <c r="E16843" s="319">
        <v>3024</v>
      </c>
      <c r="F16843" s="189">
        <v>3024</v>
      </c>
    </row>
    <row r="16844" spans="1:6" ht="22.5" x14ac:dyDescent="0.2">
      <c r="A16844" s="2">
        <v>16839</v>
      </c>
      <c r="B16844" s="316" t="s">
        <v>21273</v>
      </c>
      <c r="C16844" s="78" t="s">
        <v>21445</v>
      </c>
      <c r="D16844" s="2">
        <v>1</v>
      </c>
      <c r="E16844" s="319">
        <v>10204.67</v>
      </c>
      <c r="F16844" s="189">
        <v>10204.67</v>
      </c>
    </row>
    <row r="16845" spans="1:6" ht="22.5" x14ac:dyDescent="0.2">
      <c r="A16845" s="2">
        <v>16840</v>
      </c>
      <c r="B16845" s="316" t="s">
        <v>6013</v>
      </c>
      <c r="C16845" s="32" t="s">
        <v>21446</v>
      </c>
      <c r="D16845" s="2">
        <v>1</v>
      </c>
      <c r="E16845" s="319">
        <v>5100</v>
      </c>
      <c r="F16845" s="189">
        <v>5100</v>
      </c>
    </row>
    <row r="16846" spans="1:6" x14ac:dyDescent="0.2">
      <c r="A16846" s="2">
        <v>16841</v>
      </c>
      <c r="B16846" s="316" t="s">
        <v>21274</v>
      </c>
      <c r="C16846" s="78" t="s">
        <v>21447</v>
      </c>
      <c r="D16846" s="2">
        <v>1</v>
      </c>
      <c r="E16846" s="319">
        <v>3744</v>
      </c>
      <c r="F16846" s="319">
        <v>3744</v>
      </c>
    </row>
    <row r="16847" spans="1:6" x14ac:dyDescent="0.2">
      <c r="A16847" s="2">
        <v>16842</v>
      </c>
      <c r="B16847" s="316" t="s">
        <v>21275</v>
      </c>
      <c r="C16847" s="78" t="s">
        <v>21448</v>
      </c>
      <c r="D16847" s="2">
        <v>1</v>
      </c>
      <c r="E16847" s="319">
        <v>6984</v>
      </c>
      <c r="F16847" s="319">
        <v>6984</v>
      </c>
    </row>
    <row r="16848" spans="1:6" x14ac:dyDescent="0.2">
      <c r="A16848" s="2">
        <v>16843</v>
      </c>
      <c r="B16848" s="316" t="s">
        <v>6837</v>
      </c>
      <c r="C16848" s="78" t="s">
        <v>21449</v>
      </c>
      <c r="D16848" s="2">
        <v>1</v>
      </c>
      <c r="E16848" s="319">
        <v>3372</v>
      </c>
      <c r="F16848" s="189">
        <v>3372</v>
      </c>
    </row>
    <row r="16849" spans="1:6" x14ac:dyDescent="0.2">
      <c r="A16849" s="2">
        <v>16844</v>
      </c>
      <c r="B16849" s="316" t="s">
        <v>6837</v>
      </c>
      <c r="C16849" s="78" t="s">
        <v>21450</v>
      </c>
      <c r="D16849" s="2">
        <v>1</v>
      </c>
      <c r="E16849" s="319">
        <v>3372.11</v>
      </c>
      <c r="F16849" s="189">
        <v>3372.11</v>
      </c>
    </row>
    <row r="16850" spans="1:6" x14ac:dyDescent="0.2">
      <c r="A16850" s="2">
        <v>16845</v>
      </c>
      <c r="B16850" s="316" t="s">
        <v>6837</v>
      </c>
      <c r="C16850" s="78" t="s">
        <v>5321</v>
      </c>
      <c r="D16850" s="2">
        <v>1</v>
      </c>
      <c r="E16850" s="319">
        <v>3300</v>
      </c>
      <c r="F16850" s="189">
        <v>3300</v>
      </c>
    </row>
    <row r="16851" spans="1:6" x14ac:dyDescent="0.2">
      <c r="A16851" s="2">
        <v>16846</v>
      </c>
      <c r="B16851" s="316" t="s">
        <v>6837</v>
      </c>
      <c r="C16851" s="78" t="s">
        <v>5322</v>
      </c>
      <c r="D16851" s="2">
        <v>1</v>
      </c>
      <c r="E16851" s="319">
        <v>3300</v>
      </c>
      <c r="F16851" s="189">
        <v>3300</v>
      </c>
    </row>
    <row r="16852" spans="1:6" x14ac:dyDescent="0.2">
      <c r="A16852" s="2">
        <v>16847</v>
      </c>
      <c r="B16852" s="316" t="s">
        <v>6837</v>
      </c>
      <c r="C16852" s="78" t="s">
        <v>5330</v>
      </c>
      <c r="D16852" s="2">
        <v>1</v>
      </c>
      <c r="E16852" s="319">
        <v>3300</v>
      </c>
      <c r="F16852" s="189">
        <v>3300</v>
      </c>
    </row>
    <row r="16853" spans="1:6" x14ac:dyDescent="0.2">
      <c r="A16853" s="2">
        <v>16848</v>
      </c>
      <c r="B16853" s="316" t="s">
        <v>6837</v>
      </c>
      <c r="C16853" s="78" t="s">
        <v>5331</v>
      </c>
      <c r="D16853" s="2">
        <v>1</v>
      </c>
      <c r="E16853" s="319">
        <v>3300</v>
      </c>
      <c r="F16853" s="189">
        <v>3300</v>
      </c>
    </row>
    <row r="16854" spans="1:6" x14ac:dyDescent="0.2">
      <c r="A16854" s="2">
        <v>16849</v>
      </c>
      <c r="B16854" s="316" t="s">
        <v>6837</v>
      </c>
      <c r="C16854" s="78" t="s">
        <v>5653</v>
      </c>
      <c r="D16854" s="2">
        <v>1</v>
      </c>
      <c r="E16854" s="319">
        <v>3300</v>
      </c>
      <c r="F16854" s="189">
        <v>3300</v>
      </c>
    </row>
    <row r="16855" spans="1:6" x14ac:dyDescent="0.2">
      <c r="A16855" s="2">
        <v>16850</v>
      </c>
      <c r="B16855" s="316" t="s">
        <v>6837</v>
      </c>
      <c r="C16855" s="78" t="s">
        <v>5640</v>
      </c>
      <c r="D16855" s="2">
        <v>1</v>
      </c>
      <c r="E16855" s="319">
        <v>3300</v>
      </c>
      <c r="F16855" s="189">
        <v>3300</v>
      </c>
    </row>
    <row r="16856" spans="1:6" x14ac:dyDescent="0.2">
      <c r="A16856" s="2">
        <v>16851</v>
      </c>
      <c r="B16856" s="316" t="s">
        <v>6837</v>
      </c>
      <c r="C16856" s="78" t="s">
        <v>5659</v>
      </c>
      <c r="D16856" s="2">
        <v>1</v>
      </c>
      <c r="E16856" s="319">
        <v>3300</v>
      </c>
      <c r="F16856" s="189">
        <v>3300</v>
      </c>
    </row>
    <row r="16857" spans="1:6" x14ac:dyDescent="0.2">
      <c r="A16857" s="2">
        <v>16852</v>
      </c>
      <c r="B16857" s="316" t="s">
        <v>6837</v>
      </c>
      <c r="C16857" s="78" t="s">
        <v>5664</v>
      </c>
      <c r="D16857" s="2">
        <v>1</v>
      </c>
      <c r="E16857" s="319">
        <v>3300</v>
      </c>
      <c r="F16857" s="189">
        <v>3300</v>
      </c>
    </row>
    <row r="16858" spans="1:6" x14ac:dyDescent="0.2">
      <c r="A16858" s="2">
        <v>16853</v>
      </c>
      <c r="B16858" s="316" t="s">
        <v>6837</v>
      </c>
      <c r="C16858" s="78" t="s">
        <v>5642</v>
      </c>
      <c r="D16858" s="2">
        <v>1</v>
      </c>
      <c r="E16858" s="319">
        <v>3300</v>
      </c>
      <c r="F16858" s="189">
        <v>3300</v>
      </c>
    </row>
    <row r="16859" spans="1:6" x14ac:dyDescent="0.2">
      <c r="A16859" s="2">
        <v>16854</v>
      </c>
      <c r="B16859" s="316" t="s">
        <v>6062</v>
      </c>
      <c r="C16859" s="77">
        <v>410124020949</v>
      </c>
      <c r="D16859" s="2">
        <v>1</v>
      </c>
      <c r="E16859" s="319">
        <v>5350</v>
      </c>
      <c r="F16859" s="189">
        <v>5350</v>
      </c>
    </row>
    <row r="16860" spans="1:6" x14ac:dyDescent="0.2">
      <c r="A16860" s="2">
        <v>16855</v>
      </c>
      <c r="B16860" s="316" t="s">
        <v>4447</v>
      </c>
      <c r="C16860" s="77">
        <v>410124020148</v>
      </c>
      <c r="D16860" s="2">
        <v>1</v>
      </c>
      <c r="E16860" s="319">
        <v>7400</v>
      </c>
      <c r="F16860" s="189">
        <v>7400</v>
      </c>
    </row>
    <row r="16861" spans="1:6" x14ac:dyDescent="0.2">
      <c r="A16861" s="2">
        <v>16856</v>
      </c>
      <c r="B16861" s="316" t="s">
        <v>3978</v>
      </c>
      <c r="C16861" s="77">
        <v>410124020945</v>
      </c>
      <c r="D16861" s="2">
        <v>1</v>
      </c>
      <c r="E16861" s="319">
        <v>20555</v>
      </c>
      <c r="F16861" s="189">
        <v>20555</v>
      </c>
    </row>
    <row r="16862" spans="1:6" ht="22.5" x14ac:dyDescent="0.2">
      <c r="A16862" s="2">
        <v>16857</v>
      </c>
      <c r="B16862" s="316" t="s">
        <v>4710</v>
      </c>
      <c r="C16862" s="78" t="s">
        <v>5651</v>
      </c>
      <c r="D16862" s="2">
        <v>1</v>
      </c>
      <c r="E16862" s="319">
        <v>6672</v>
      </c>
      <c r="F16862" s="189">
        <v>6672</v>
      </c>
    </row>
    <row r="16863" spans="1:6" ht="22.5" x14ac:dyDescent="0.2">
      <c r="A16863" s="2">
        <v>16858</v>
      </c>
      <c r="B16863" s="316" t="s">
        <v>4710</v>
      </c>
      <c r="C16863" s="78" t="s">
        <v>21451</v>
      </c>
      <c r="D16863" s="2">
        <v>1</v>
      </c>
      <c r="E16863" s="319">
        <v>6672</v>
      </c>
      <c r="F16863" s="189">
        <v>6672</v>
      </c>
    </row>
    <row r="16864" spans="1:6" x14ac:dyDescent="0.2">
      <c r="A16864" s="2">
        <v>16859</v>
      </c>
      <c r="B16864" s="316" t="s">
        <v>19177</v>
      </c>
      <c r="C16864" s="32" t="s">
        <v>21452</v>
      </c>
      <c r="D16864" s="2">
        <v>1</v>
      </c>
      <c r="E16864" s="319">
        <v>8500</v>
      </c>
      <c r="F16864" s="189">
        <v>8500</v>
      </c>
    </row>
    <row r="16865" spans="1:6" x14ac:dyDescent="0.2">
      <c r="A16865" s="2">
        <v>16860</v>
      </c>
      <c r="B16865" s="316" t="s">
        <v>9144</v>
      </c>
      <c r="C16865" s="77">
        <v>410124030946</v>
      </c>
      <c r="D16865" s="2">
        <v>1</v>
      </c>
      <c r="E16865" s="319">
        <v>19845</v>
      </c>
      <c r="F16865" s="189">
        <v>19845</v>
      </c>
    </row>
    <row r="16866" spans="1:6" ht="22.5" x14ac:dyDescent="0.2">
      <c r="A16866" s="2">
        <v>16861</v>
      </c>
      <c r="B16866" s="316" t="s">
        <v>21276</v>
      </c>
      <c r="C16866" s="77">
        <v>410124030964</v>
      </c>
      <c r="D16866" s="2">
        <v>1</v>
      </c>
      <c r="E16866" s="319">
        <v>8400</v>
      </c>
      <c r="F16866" s="189">
        <v>8400</v>
      </c>
    </row>
    <row r="16867" spans="1:6" x14ac:dyDescent="0.2">
      <c r="A16867" s="2">
        <v>16862</v>
      </c>
      <c r="B16867" s="316" t="s">
        <v>21277</v>
      </c>
      <c r="C16867" s="32" t="s">
        <v>21453</v>
      </c>
      <c r="D16867" s="2">
        <v>1</v>
      </c>
      <c r="E16867" s="319">
        <v>3800</v>
      </c>
      <c r="F16867" s="189">
        <v>3800</v>
      </c>
    </row>
    <row r="16868" spans="1:6" x14ac:dyDescent="0.2">
      <c r="A16868" s="2">
        <v>16863</v>
      </c>
      <c r="B16868" s="316" t="s">
        <v>4499</v>
      </c>
      <c r="C16868" s="77">
        <v>410124020147</v>
      </c>
      <c r="D16868" s="2">
        <v>1</v>
      </c>
      <c r="E16868" s="319">
        <v>13600</v>
      </c>
      <c r="F16868" s="189">
        <v>13600</v>
      </c>
    </row>
    <row r="16869" spans="1:6" ht="22.5" x14ac:dyDescent="0.2">
      <c r="A16869" s="2">
        <v>16864</v>
      </c>
      <c r="B16869" s="316" t="s">
        <v>4169</v>
      </c>
      <c r="C16869" s="78" t="s">
        <v>21454</v>
      </c>
      <c r="D16869" s="2">
        <v>1</v>
      </c>
      <c r="E16869" s="319">
        <v>11365.2</v>
      </c>
      <c r="F16869" s="189">
        <v>11365.2</v>
      </c>
    </row>
    <row r="16870" spans="1:6" ht="22.5" x14ac:dyDescent="0.2">
      <c r="A16870" s="2">
        <v>16865</v>
      </c>
      <c r="B16870" s="316" t="s">
        <v>4169</v>
      </c>
      <c r="C16870" s="78" t="s">
        <v>21455</v>
      </c>
      <c r="D16870" s="2">
        <v>1</v>
      </c>
      <c r="E16870" s="319">
        <v>11365.2</v>
      </c>
      <c r="F16870" s="189">
        <v>11365.2</v>
      </c>
    </row>
    <row r="16871" spans="1:6" ht="22.5" x14ac:dyDescent="0.2">
      <c r="A16871" s="2">
        <v>16866</v>
      </c>
      <c r="B16871" s="316" t="s">
        <v>4169</v>
      </c>
      <c r="C16871" s="78" t="s">
        <v>21456</v>
      </c>
      <c r="D16871" s="2">
        <v>1</v>
      </c>
      <c r="E16871" s="319">
        <v>11365.2</v>
      </c>
      <c r="F16871" s="189">
        <v>11365.2</v>
      </c>
    </row>
    <row r="16872" spans="1:6" ht="22.5" x14ac:dyDescent="0.2">
      <c r="A16872" s="2">
        <v>16867</v>
      </c>
      <c r="B16872" s="316" t="s">
        <v>4169</v>
      </c>
      <c r="C16872" s="78" t="s">
        <v>21457</v>
      </c>
      <c r="D16872" s="2">
        <v>1</v>
      </c>
      <c r="E16872" s="319">
        <v>11365.2</v>
      </c>
      <c r="F16872" s="189">
        <v>11365.2</v>
      </c>
    </row>
    <row r="16873" spans="1:6" ht="22.5" x14ac:dyDescent="0.2">
      <c r="A16873" s="2">
        <v>16868</v>
      </c>
      <c r="B16873" s="316" t="s">
        <v>4169</v>
      </c>
      <c r="C16873" s="78" t="s">
        <v>21458</v>
      </c>
      <c r="D16873" s="2">
        <v>1</v>
      </c>
      <c r="E16873" s="319">
        <v>11365.2</v>
      </c>
      <c r="F16873" s="189">
        <v>11365.2</v>
      </c>
    </row>
    <row r="16874" spans="1:6" x14ac:dyDescent="0.2">
      <c r="A16874" s="2">
        <v>16869</v>
      </c>
      <c r="B16874" s="316" t="s">
        <v>21278</v>
      </c>
      <c r="C16874" s="77">
        <v>410124020948</v>
      </c>
      <c r="D16874" s="2">
        <v>1</v>
      </c>
      <c r="E16874" s="319">
        <v>18750</v>
      </c>
      <c r="F16874" s="189">
        <v>18750</v>
      </c>
    </row>
    <row r="16875" spans="1:6" x14ac:dyDescent="0.2">
      <c r="A16875" s="2">
        <v>16870</v>
      </c>
      <c r="B16875" s="316" t="s">
        <v>21279</v>
      </c>
      <c r="C16875" s="32" t="s">
        <v>21459</v>
      </c>
      <c r="D16875" s="2">
        <v>1</v>
      </c>
      <c r="E16875" s="319">
        <v>3500</v>
      </c>
      <c r="F16875" s="189">
        <v>3500</v>
      </c>
    </row>
    <row r="16876" spans="1:6" ht="22.5" x14ac:dyDescent="0.2">
      <c r="A16876" s="2">
        <v>16871</v>
      </c>
      <c r="B16876" s="316" t="s">
        <v>21280</v>
      </c>
      <c r="C16876" s="32" t="s">
        <v>21460</v>
      </c>
      <c r="D16876" s="2">
        <v>1</v>
      </c>
      <c r="E16876" s="318">
        <v>47224</v>
      </c>
      <c r="F16876" s="33">
        <v>47224</v>
      </c>
    </row>
    <row r="16877" spans="1:6" ht="22.5" x14ac:dyDescent="0.2">
      <c r="A16877" s="2">
        <v>16872</v>
      </c>
      <c r="B16877" s="190" t="s">
        <v>21281</v>
      </c>
      <c r="C16877" s="27">
        <v>410124041032</v>
      </c>
      <c r="D16877" s="2">
        <v>1</v>
      </c>
      <c r="E16877" s="320">
        <v>46050</v>
      </c>
      <c r="F16877" s="33">
        <v>21928.400000000001</v>
      </c>
    </row>
    <row r="16878" spans="1:6" x14ac:dyDescent="0.2">
      <c r="A16878" s="2">
        <v>16873</v>
      </c>
      <c r="B16878" s="316" t="s">
        <v>21282</v>
      </c>
      <c r="C16878" s="77">
        <v>410124050947</v>
      </c>
      <c r="D16878" s="2">
        <v>1</v>
      </c>
      <c r="E16878" s="75">
        <v>3060</v>
      </c>
      <c r="F16878" s="76">
        <v>3060</v>
      </c>
    </row>
    <row r="16879" spans="1:6" x14ac:dyDescent="0.2">
      <c r="A16879" s="2">
        <v>16874</v>
      </c>
      <c r="B16879" s="316" t="s">
        <v>21283</v>
      </c>
      <c r="C16879" s="32" t="s">
        <v>9616</v>
      </c>
      <c r="D16879" s="2">
        <v>1</v>
      </c>
      <c r="E16879" s="318">
        <v>34500</v>
      </c>
      <c r="F16879" s="33">
        <v>34500</v>
      </c>
    </row>
    <row r="16880" spans="1:6" ht="22.5" x14ac:dyDescent="0.2">
      <c r="A16880" s="2">
        <v>16875</v>
      </c>
      <c r="B16880" s="190" t="s">
        <v>21468</v>
      </c>
      <c r="C16880" s="12" t="s">
        <v>21558</v>
      </c>
      <c r="D16880" s="2">
        <v>1</v>
      </c>
      <c r="E16880" s="321">
        <v>278900</v>
      </c>
      <c r="F16880" s="322">
        <v>278900</v>
      </c>
    </row>
    <row r="16881" spans="1:6" ht="45" x14ac:dyDescent="0.2">
      <c r="A16881" s="2">
        <v>16876</v>
      </c>
      <c r="B16881" s="190" t="s">
        <v>21469</v>
      </c>
      <c r="C16881" s="27">
        <v>410124021097</v>
      </c>
      <c r="D16881" s="2">
        <v>1</v>
      </c>
      <c r="E16881" s="321">
        <v>21546.12</v>
      </c>
      <c r="F16881" s="322">
        <v>21546.12</v>
      </c>
    </row>
    <row r="16882" spans="1:6" ht="33.75" x14ac:dyDescent="0.2">
      <c r="A16882" s="2">
        <v>16877</v>
      </c>
      <c r="B16882" s="190" t="s">
        <v>21470</v>
      </c>
      <c r="C16882" s="27">
        <v>410124021098</v>
      </c>
      <c r="D16882" s="2">
        <v>1</v>
      </c>
      <c r="E16882" s="321">
        <v>25667.14</v>
      </c>
      <c r="F16882" s="322">
        <v>25667.14</v>
      </c>
    </row>
    <row r="16883" spans="1:6" ht="33.75" x14ac:dyDescent="0.2">
      <c r="A16883" s="2">
        <v>16878</v>
      </c>
      <c r="B16883" s="190" t="s">
        <v>21470</v>
      </c>
      <c r="C16883" s="27">
        <v>410124021099</v>
      </c>
      <c r="D16883" s="2">
        <v>1</v>
      </c>
      <c r="E16883" s="321">
        <v>25667.14</v>
      </c>
      <c r="F16883" s="322">
        <v>25667.14</v>
      </c>
    </row>
    <row r="16884" spans="1:6" ht="33.75" x14ac:dyDescent="0.2">
      <c r="A16884" s="2">
        <v>16879</v>
      </c>
      <c r="B16884" s="190" t="s">
        <v>21470</v>
      </c>
      <c r="C16884" s="27">
        <v>410124021096</v>
      </c>
      <c r="D16884" s="2">
        <v>1</v>
      </c>
      <c r="E16884" s="321">
        <v>25667.14</v>
      </c>
      <c r="F16884" s="322">
        <v>25667.14</v>
      </c>
    </row>
    <row r="16885" spans="1:6" ht="33.75" x14ac:dyDescent="0.2">
      <c r="A16885" s="2">
        <v>16880</v>
      </c>
      <c r="B16885" s="190" t="s">
        <v>21470</v>
      </c>
      <c r="C16885" s="27">
        <v>410124021095</v>
      </c>
      <c r="D16885" s="2">
        <v>1</v>
      </c>
      <c r="E16885" s="321">
        <v>25667.14</v>
      </c>
      <c r="F16885" s="322">
        <v>25667.14</v>
      </c>
    </row>
    <row r="16886" spans="1:6" ht="33.75" x14ac:dyDescent="0.2">
      <c r="A16886" s="2">
        <v>16881</v>
      </c>
      <c r="B16886" s="190" t="s">
        <v>21470</v>
      </c>
      <c r="C16886" s="27">
        <v>410124021094</v>
      </c>
      <c r="D16886" s="2">
        <v>1</v>
      </c>
      <c r="E16886" s="321">
        <v>25667.14</v>
      </c>
      <c r="F16886" s="322">
        <v>25667.14</v>
      </c>
    </row>
    <row r="16887" spans="1:6" ht="22.5" x14ac:dyDescent="0.2">
      <c r="A16887" s="2">
        <v>16882</v>
      </c>
      <c r="B16887" s="190" t="s">
        <v>21471</v>
      </c>
      <c r="C16887" s="61" t="s">
        <v>21559</v>
      </c>
      <c r="D16887" s="2">
        <v>1</v>
      </c>
      <c r="E16887" s="321">
        <v>3120</v>
      </c>
      <c r="F16887" s="322">
        <v>3120</v>
      </c>
    </row>
    <row r="16888" spans="1:6" ht="22.5" x14ac:dyDescent="0.2">
      <c r="A16888" s="2">
        <v>16883</v>
      </c>
      <c r="B16888" s="190" t="s">
        <v>21471</v>
      </c>
      <c r="C16888" s="61" t="s">
        <v>21560</v>
      </c>
      <c r="D16888" s="2">
        <v>1</v>
      </c>
      <c r="E16888" s="321">
        <v>3120</v>
      </c>
      <c r="F16888" s="322">
        <v>3120</v>
      </c>
    </row>
    <row r="16889" spans="1:6" ht="33.75" x14ac:dyDescent="0.2">
      <c r="A16889" s="2">
        <v>16884</v>
      </c>
      <c r="B16889" s="190" t="s">
        <v>17026</v>
      </c>
      <c r="C16889" s="61" t="s">
        <v>21561</v>
      </c>
      <c r="D16889" s="2">
        <v>1</v>
      </c>
      <c r="E16889" s="321">
        <v>10800</v>
      </c>
      <c r="F16889" s="322">
        <v>10800</v>
      </c>
    </row>
    <row r="16890" spans="1:6" ht="22.5" x14ac:dyDescent="0.2">
      <c r="A16890" s="2">
        <v>16885</v>
      </c>
      <c r="B16890" s="190" t="s">
        <v>21472</v>
      </c>
      <c r="C16890" s="12" t="s">
        <v>21562</v>
      </c>
      <c r="D16890" s="2">
        <v>1</v>
      </c>
      <c r="E16890" s="321">
        <v>3333.2</v>
      </c>
      <c r="F16890" s="322">
        <v>3333.2</v>
      </c>
    </row>
    <row r="16891" spans="1:6" ht="22.5" x14ac:dyDescent="0.2">
      <c r="A16891" s="2">
        <v>16886</v>
      </c>
      <c r="B16891" s="190" t="s">
        <v>10148</v>
      </c>
      <c r="C16891" s="12" t="s">
        <v>6152</v>
      </c>
      <c r="D16891" s="2">
        <v>1</v>
      </c>
      <c r="E16891" s="321">
        <v>10000</v>
      </c>
      <c r="F16891" s="322">
        <v>10000</v>
      </c>
    </row>
    <row r="16892" spans="1:6" x14ac:dyDescent="0.2">
      <c r="A16892" s="2">
        <v>16887</v>
      </c>
      <c r="B16892" s="190" t="s">
        <v>21473</v>
      </c>
      <c r="C16892" s="12" t="s">
        <v>21563</v>
      </c>
      <c r="D16892" s="2">
        <v>1</v>
      </c>
      <c r="E16892" s="321">
        <v>5772</v>
      </c>
      <c r="F16892" s="322">
        <v>5772</v>
      </c>
    </row>
    <row r="16893" spans="1:6" x14ac:dyDescent="0.2">
      <c r="A16893" s="2">
        <v>16888</v>
      </c>
      <c r="B16893" s="190" t="s">
        <v>21474</v>
      </c>
      <c r="C16893" s="192" t="s">
        <v>21564</v>
      </c>
      <c r="D16893" s="2">
        <v>1</v>
      </c>
      <c r="E16893" s="321">
        <v>32580</v>
      </c>
      <c r="F16893" s="322">
        <v>32580</v>
      </c>
    </row>
    <row r="16894" spans="1:6" ht="22.5" x14ac:dyDescent="0.2">
      <c r="A16894" s="2">
        <v>16889</v>
      </c>
      <c r="B16894" s="190" t="s">
        <v>21475</v>
      </c>
      <c r="C16894" s="12" t="s">
        <v>21565</v>
      </c>
      <c r="D16894" s="2">
        <v>1</v>
      </c>
      <c r="E16894" s="321">
        <v>3882.84</v>
      </c>
      <c r="F16894" s="322">
        <v>3882.84</v>
      </c>
    </row>
    <row r="16895" spans="1:6" ht="33.75" x14ac:dyDescent="0.2">
      <c r="A16895" s="2">
        <v>16890</v>
      </c>
      <c r="B16895" s="190" t="s">
        <v>21476</v>
      </c>
      <c r="C16895" s="61" t="s">
        <v>21566</v>
      </c>
      <c r="D16895" s="2">
        <v>1</v>
      </c>
      <c r="E16895" s="321">
        <v>22122.78</v>
      </c>
      <c r="F16895" s="322">
        <v>22122.78</v>
      </c>
    </row>
    <row r="16896" spans="1:6" ht="22.5" x14ac:dyDescent="0.2">
      <c r="A16896" s="2">
        <v>16891</v>
      </c>
      <c r="B16896" s="190" t="s">
        <v>21477</v>
      </c>
      <c r="C16896" s="12" t="s">
        <v>21567</v>
      </c>
      <c r="D16896" s="2">
        <v>1</v>
      </c>
      <c r="E16896" s="321">
        <v>7500</v>
      </c>
      <c r="F16896" s="322">
        <v>7500</v>
      </c>
    </row>
    <row r="16897" spans="1:6" ht="22.5" x14ac:dyDescent="0.2">
      <c r="A16897" s="2">
        <v>16892</v>
      </c>
      <c r="B16897" s="190" t="s">
        <v>21478</v>
      </c>
      <c r="C16897" s="61" t="s">
        <v>21568</v>
      </c>
      <c r="D16897" s="2">
        <v>1</v>
      </c>
      <c r="E16897" s="321">
        <v>8900</v>
      </c>
      <c r="F16897" s="322">
        <v>8900</v>
      </c>
    </row>
    <row r="16898" spans="1:6" ht="22.5" x14ac:dyDescent="0.2">
      <c r="A16898" s="2">
        <v>16893</v>
      </c>
      <c r="B16898" s="190" t="s">
        <v>21478</v>
      </c>
      <c r="C16898" s="61" t="s">
        <v>21569</v>
      </c>
      <c r="D16898" s="2">
        <v>1</v>
      </c>
      <c r="E16898" s="321">
        <v>8900</v>
      </c>
      <c r="F16898" s="322">
        <v>8900</v>
      </c>
    </row>
    <row r="16899" spans="1:6" x14ac:dyDescent="0.2">
      <c r="A16899" s="2">
        <v>16894</v>
      </c>
      <c r="B16899" s="190" t="s">
        <v>21479</v>
      </c>
      <c r="C16899" s="12" t="s">
        <v>21570</v>
      </c>
      <c r="D16899" s="2">
        <v>1</v>
      </c>
      <c r="E16899" s="321">
        <v>11389.74</v>
      </c>
      <c r="F16899" s="322">
        <v>11389.74</v>
      </c>
    </row>
    <row r="16900" spans="1:6" ht="22.5" x14ac:dyDescent="0.2">
      <c r="A16900" s="2">
        <v>16895</v>
      </c>
      <c r="B16900" s="190" t="s">
        <v>11702</v>
      </c>
      <c r="C16900" s="12" t="s">
        <v>21571</v>
      </c>
      <c r="D16900" s="2">
        <v>1</v>
      </c>
      <c r="E16900" s="321">
        <v>3700</v>
      </c>
      <c r="F16900" s="322">
        <v>3700</v>
      </c>
    </row>
    <row r="16901" spans="1:6" ht="22.5" x14ac:dyDescent="0.2">
      <c r="A16901" s="2">
        <v>16896</v>
      </c>
      <c r="B16901" s="190" t="s">
        <v>21480</v>
      </c>
      <c r="C16901" s="12" t="s">
        <v>21572</v>
      </c>
      <c r="D16901" s="2">
        <v>1</v>
      </c>
      <c r="E16901" s="321">
        <v>12000</v>
      </c>
      <c r="F16901" s="322">
        <v>12000</v>
      </c>
    </row>
    <row r="16902" spans="1:6" ht="22.5" x14ac:dyDescent="0.2">
      <c r="A16902" s="2">
        <v>16897</v>
      </c>
      <c r="B16902" s="190" t="s">
        <v>21481</v>
      </c>
      <c r="C16902" s="61" t="s">
        <v>21573</v>
      </c>
      <c r="D16902" s="2">
        <v>1</v>
      </c>
      <c r="E16902" s="321">
        <v>7000</v>
      </c>
      <c r="F16902" s="322">
        <v>7000</v>
      </c>
    </row>
    <row r="16903" spans="1:6" x14ac:dyDescent="0.2">
      <c r="A16903" s="2">
        <v>16898</v>
      </c>
      <c r="B16903" s="190" t="s">
        <v>4587</v>
      </c>
      <c r="C16903" s="61" t="s">
        <v>21574</v>
      </c>
      <c r="D16903" s="2">
        <v>1</v>
      </c>
      <c r="E16903" s="321">
        <v>5000</v>
      </c>
      <c r="F16903" s="322">
        <v>5000</v>
      </c>
    </row>
    <row r="16904" spans="1:6" x14ac:dyDescent="0.2">
      <c r="A16904" s="2">
        <v>16899</v>
      </c>
      <c r="B16904" s="190" t="s">
        <v>21482</v>
      </c>
      <c r="C16904" s="61" t="s">
        <v>21575</v>
      </c>
      <c r="D16904" s="2">
        <v>1</v>
      </c>
      <c r="E16904" s="321">
        <v>30784</v>
      </c>
      <c r="F16904" s="322">
        <v>30784</v>
      </c>
    </row>
    <row r="16905" spans="1:6" x14ac:dyDescent="0.2">
      <c r="A16905" s="2">
        <v>16900</v>
      </c>
      <c r="B16905" s="190" t="s">
        <v>21483</v>
      </c>
      <c r="C16905" s="61" t="s">
        <v>21576</v>
      </c>
      <c r="D16905" s="2">
        <v>1</v>
      </c>
      <c r="E16905" s="321">
        <v>4370</v>
      </c>
      <c r="F16905" s="322">
        <v>4370</v>
      </c>
    </row>
    <row r="16906" spans="1:6" x14ac:dyDescent="0.2">
      <c r="A16906" s="2">
        <v>16901</v>
      </c>
      <c r="B16906" s="190" t="s">
        <v>21483</v>
      </c>
      <c r="C16906" s="61" t="s">
        <v>21577</v>
      </c>
      <c r="D16906" s="2">
        <v>1</v>
      </c>
      <c r="E16906" s="321">
        <v>4370</v>
      </c>
      <c r="F16906" s="322">
        <v>4370</v>
      </c>
    </row>
    <row r="16907" spans="1:6" x14ac:dyDescent="0.2">
      <c r="A16907" s="2">
        <v>16902</v>
      </c>
      <c r="B16907" s="190" t="s">
        <v>21483</v>
      </c>
      <c r="C16907" s="61" t="s">
        <v>21062</v>
      </c>
      <c r="D16907" s="2">
        <v>1</v>
      </c>
      <c r="E16907" s="321">
        <v>4370</v>
      </c>
      <c r="F16907" s="322">
        <v>4370</v>
      </c>
    </row>
    <row r="16908" spans="1:6" x14ac:dyDescent="0.2">
      <c r="A16908" s="2">
        <v>16903</v>
      </c>
      <c r="B16908" s="190" t="s">
        <v>21483</v>
      </c>
      <c r="C16908" s="12" t="s">
        <v>21578</v>
      </c>
      <c r="D16908" s="2">
        <v>1</v>
      </c>
      <c r="E16908" s="321">
        <v>4800</v>
      </c>
      <c r="F16908" s="322">
        <v>4800</v>
      </c>
    </row>
    <row r="16909" spans="1:6" x14ac:dyDescent="0.2">
      <c r="A16909" s="2">
        <v>16904</v>
      </c>
      <c r="B16909" s="190" t="s">
        <v>21484</v>
      </c>
      <c r="C16909" s="12" t="s">
        <v>21579</v>
      </c>
      <c r="D16909" s="2">
        <v>1</v>
      </c>
      <c r="E16909" s="321">
        <v>4074.9</v>
      </c>
      <c r="F16909" s="322">
        <v>4074.9</v>
      </c>
    </row>
    <row r="16910" spans="1:6" x14ac:dyDescent="0.2">
      <c r="A16910" s="2">
        <v>16905</v>
      </c>
      <c r="B16910" s="190" t="s">
        <v>21484</v>
      </c>
      <c r="C16910" s="61" t="s">
        <v>5151</v>
      </c>
      <c r="D16910" s="2">
        <v>1</v>
      </c>
      <c r="E16910" s="321">
        <v>5100</v>
      </c>
      <c r="F16910" s="322">
        <v>5100</v>
      </c>
    </row>
    <row r="16911" spans="1:6" x14ac:dyDescent="0.2">
      <c r="A16911" s="2">
        <v>16906</v>
      </c>
      <c r="B16911" s="190" t="s">
        <v>21484</v>
      </c>
      <c r="C16911" s="61" t="s">
        <v>21580</v>
      </c>
      <c r="D16911" s="2">
        <v>1</v>
      </c>
      <c r="E16911" s="321">
        <v>5100</v>
      </c>
      <c r="F16911" s="322">
        <v>5100</v>
      </c>
    </row>
    <row r="16912" spans="1:6" x14ac:dyDescent="0.2">
      <c r="A16912" s="2">
        <v>16907</v>
      </c>
      <c r="B16912" s="190" t="s">
        <v>21484</v>
      </c>
      <c r="C16912" s="61" t="s">
        <v>9175</v>
      </c>
      <c r="D16912" s="2">
        <v>1</v>
      </c>
      <c r="E16912" s="321">
        <v>5100</v>
      </c>
      <c r="F16912" s="322">
        <v>5100</v>
      </c>
    </row>
    <row r="16913" spans="1:6" x14ac:dyDescent="0.2">
      <c r="A16913" s="2">
        <v>16908</v>
      </c>
      <c r="B16913" s="190" t="s">
        <v>21484</v>
      </c>
      <c r="C16913" s="61" t="s">
        <v>21581</v>
      </c>
      <c r="D16913" s="2">
        <v>1</v>
      </c>
      <c r="E16913" s="321">
        <v>5100</v>
      </c>
      <c r="F16913" s="322">
        <v>5100</v>
      </c>
    </row>
    <row r="16914" spans="1:6" x14ac:dyDescent="0.2">
      <c r="A16914" s="2">
        <v>16909</v>
      </c>
      <c r="B16914" s="190" t="s">
        <v>21484</v>
      </c>
      <c r="C16914" s="61" t="s">
        <v>6178</v>
      </c>
      <c r="D16914" s="2">
        <v>1</v>
      </c>
      <c r="E16914" s="321">
        <v>5100</v>
      </c>
      <c r="F16914" s="322">
        <v>5100</v>
      </c>
    </row>
    <row r="16915" spans="1:6" x14ac:dyDescent="0.2">
      <c r="A16915" s="2">
        <v>16910</v>
      </c>
      <c r="B16915" s="190" t="s">
        <v>21485</v>
      </c>
      <c r="C16915" s="12" t="s">
        <v>21582</v>
      </c>
      <c r="D16915" s="2">
        <v>1</v>
      </c>
      <c r="E16915" s="321">
        <v>25500</v>
      </c>
      <c r="F16915" s="322">
        <v>25500</v>
      </c>
    </row>
    <row r="16916" spans="1:6" ht="56.25" x14ac:dyDescent="0.2">
      <c r="A16916" s="2">
        <v>16911</v>
      </c>
      <c r="B16916" s="190" t="s">
        <v>21486</v>
      </c>
      <c r="C16916" s="61" t="s">
        <v>21583</v>
      </c>
      <c r="D16916" s="2">
        <v>1</v>
      </c>
      <c r="E16916" s="321">
        <v>16662.650000000001</v>
      </c>
      <c r="F16916" s="321">
        <v>16662.650000000001</v>
      </c>
    </row>
    <row r="16917" spans="1:6" x14ac:dyDescent="0.2">
      <c r="A16917" s="2">
        <v>16912</v>
      </c>
      <c r="B16917" s="190" t="s">
        <v>21487</v>
      </c>
      <c r="C16917" s="61" t="s">
        <v>21584</v>
      </c>
      <c r="D16917" s="2">
        <v>1</v>
      </c>
      <c r="E16917" s="321">
        <v>11683.71</v>
      </c>
      <c r="F16917" s="321">
        <v>11683.71</v>
      </c>
    </row>
    <row r="16918" spans="1:6" ht="22.5" x14ac:dyDescent="0.2">
      <c r="A16918" s="2">
        <v>16913</v>
      </c>
      <c r="B16918" s="190" t="s">
        <v>21488</v>
      </c>
      <c r="C16918" s="61" t="s">
        <v>21585</v>
      </c>
      <c r="D16918" s="2">
        <v>1</v>
      </c>
      <c r="E16918" s="321">
        <v>5850</v>
      </c>
      <c r="F16918" s="321">
        <v>5850</v>
      </c>
    </row>
    <row r="16919" spans="1:6" x14ac:dyDescent="0.2">
      <c r="A16919" s="2">
        <v>16914</v>
      </c>
      <c r="B16919" s="190" t="s">
        <v>5113</v>
      </c>
      <c r="C16919" s="12" t="s">
        <v>21586</v>
      </c>
      <c r="D16919" s="2">
        <v>1</v>
      </c>
      <c r="E16919" s="321">
        <v>3050</v>
      </c>
      <c r="F16919" s="322">
        <v>3050</v>
      </c>
    </row>
    <row r="16920" spans="1:6" x14ac:dyDescent="0.2">
      <c r="A16920" s="2">
        <v>16915</v>
      </c>
      <c r="B16920" s="190" t="s">
        <v>5113</v>
      </c>
      <c r="C16920" s="12" t="s">
        <v>21587</v>
      </c>
      <c r="D16920" s="2">
        <v>1</v>
      </c>
      <c r="E16920" s="321">
        <v>3050</v>
      </c>
      <c r="F16920" s="322">
        <v>3050</v>
      </c>
    </row>
    <row r="16921" spans="1:6" ht="22.5" x14ac:dyDescent="0.2">
      <c r="A16921" s="2">
        <v>16916</v>
      </c>
      <c r="B16921" s="190" t="s">
        <v>21489</v>
      </c>
      <c r="C16921" s="12" t="s">
        <v>21588</v>
      </c>
      <c r="D16921" s="2">
        <v>1</v>
      </c>
      <c r="E16921" s="321">
        <v>15000</v>
      </c>
      <c r="F16921" s="322">
        <v>15000</v>
      </c>
    </row>
    <row r="16922" spans="1:6" ht="22.5" x14ac:dyDescent="0.2">
      <c r="A16922" s="2">
        <v>16917</v>
      </c>
      <c r="B16922" s="190" t="s">
        <v>14944</v>
      </c>
      <c r="C16922" s="61" t="s">
        <v>21589</v>
      </c>
      <c r="D16922" s="2">
        <v>1</v>
      </c>
      <c r="E16922" s="321">
        <v>5637.52</v>
      </c>
      <c r="F16922" s="322">
        <v>5637.52</v>
      </c>
    </row>
    <row r="16923" spans="1:6" x14ac:dyDescent="0.2">
      <c r="A16923" s="2">
        <v>16918</v>
      </c>
      <c r="B16923" s="190" t="s">
        <v>21490</v>
      </c>
      <c r="C16923" s="61" t="s">
        <v>21590</v>
      </c>
      <c r="D16923" s="2">
        <v>1</v>
      </c>
      <c r="E16923" s="321">
        <v>5450</v>
      </c>
      <c r="F16923" s="322">
        <v>5450</v>
      </c>
    </row>
    <row r="16924" spans="1:6" x14ac:dyDescent="0.2">
      <c r="A16924" s="2">
        <v>16919</v>
      </c>
      <c r="B16924" s="190" t="s">
        <v>21490</v>
      </c>
      <c r="C16924" s="61" t="s">
        <v>21591</v>
      </c>
      <c r="D16924" s="2">
        <v>1</v>
      </c>
      <c r="E16924" s="321">
        <v>5450</v>
      </c>
      <c r="F16924" s="322">
        <v>5450</v>
      </c>
    </row>
    <row r="16925" spans="1:6" x14ac:dyDescent="0.2">
      <c r="A16925" s="2">
        <v>16920</v>
      </c>
      <c r="B16925" s="190" t="s">
        <v>21490</v>
      </c>
      <c r="C16925" s="61" t="s">
        <v>21592</v>
      </c>
      <c r="D16925" s="2">
        <v>1</v>
      </c>
      <c r="E16925" s="321">
        <v>5450</v>
      </c>
      <c r="F16925" s="322">
        <v>5450</v>
      </c>
    </row>
    <row r="16926" spans="1:6" ht="22.5" x14ac:dyDescent="0.2">
      <c r="A16926" s="2">
        <v>16921</v>
      </c>
      <c r="B16926" s="190" t="s">
        <v>21491</v>
      </c>
      <c r="C16926" s="12" t="s">
        <v>21593</v>
      </c>
      <c r="D16926" s="2">
        <v>1</v>
      </c>
      <c r="E16926" s="321">
        <v>4788</v>
      </c>
      <c r="F16926" s="322">
        <v>4788</v>
      </c>
    </row>
    <row r="16927" spans="1:6" ht="67.5" x14ac:dyDescent="0.2">
      <c r="A16927" s="2">
        <v>16922</v>
      </c>
      <c r="B16927" s="190" t="s">
        <v>21492</v>
      </c>
      <c r="C16927" s="27">
        <v>410126041095</v>
      </c>
      <c r="D16927" s="2">
        <v>1</v>
      </c>
      <c r="E16927" s="321">
        <v>30200.85</v>
      </c>
      <c r="F16927" s="321">
        <v>30200.85</v>
      </c>
    </row>
    <row r="16928" spans="1:6" ht="33.75" x14ac:dyDescent="0.2">
      <c r="A16928" s="2">
        <v>16923</v>
      </c>
      <c r="B16928" s="190" t="s">
        <v>21493</v>
      </c>
      <c r="C16928" s="12" t="s">
        <v>21594</v>
      </c>
      <c r="D16928" s="2">
        <v>1</v>
      </c>
      <c r="E16928" s="321">
        <v>6172</v>
      </c>
      <c r="F16928" s="322">
        <v>6172</v>
      </c>
    </row>
    <row r="16929" spans="1:6" ht="22.5" x14ac:dyDescent="0.2">
      <c r="A16929" s="2">
        <v>16924</v>
      </c>
      <c r="B16929" s="190" t="s">
        <v>21494</v>
      </c>
      <c r="C16929" s="12" t="s">
        <v>21595</v>
      </c>
      <c r="D16929" s="2">
        <v>1</v>
      </c>
      <c r="E16929" s="321">
        <v>9256</v>
      </c>
      <c r="F16929" s="322">
        <v>9256</v>
      </c>
    </row>
    <row r="16930" spans="1:6" ht="22.5" x14ac:dyDescent="0.2">
      <c r="A16930" s="2">
        <v>16925</v>
      </c>
      <c r="B16930" s="190" t="s">
        <v>21495</v>
      </c>
      <c r="C16930" s="12" t="s">
        <v>21596</v>
      </c>
      <c r="D16930" s="2">
        <v>1</v>
      </c>
      <c r="E16930" s="321">
        <v>6300</v>
      </c>
      <c r="F16930" s="322">
        <v>6300</v>
      </c>
    </row>
    <row r="16931" spans="1:6" ht="22.5" x14ac:dyDescent="0.2">
      <c r="A16931" s="2">
        <v>16926</v>
      </c>
      <c r="B16931" s="190" t="s">
        <v>21496</v>
      </c>
      <c r="C16931" s="12" t="s">
        <v>21597</v>
      </c>
      <c r="D16931" s="2">
        <v>1</v>
      </c>
      <c r="E16931" s="321">
        <v>9765</v>
      </c>
      <c r="F16931" s="322">
        <v>9765</v>
      </c>
    </row>
    <row r="16932" spans="1:6" ht="22.5" x14ac:dyDescent="0.2">
      <c r="A16932" s="2">
        <v>16927</v>
      </c>
      <c r="B16932" s="190" t="s">
        <v>21496</v>
      </c>
      <c r="C16932" s="12" t="s">
        <v>21598</v>
      </c>
      <c r="D16932" s="2">
        <v>1</v>
      </c>
      <c r="E16932" s="321">
        <v>6300</v>
      </c>
      <c r="F16932" s="322">
        <v>6300</v>
      </c>
    </row>
    <row r="16933" spans="1:6" ht="22.5" x14ac:dyDescent="0.2">
      <c r="A16933" s="2">
        <v>16928</v>
      </c>
      <c r="B16933" s="190" t="s">
        <v>21497</v>
      </c>
      <c r="C16933" s="12" t="s">
        <v>21599</v>
      </c>
      <c r="D16933" s="2">
        <v>1</v>
      </c>
      <c r="E16933" s="321">
        <v>5418</v>
      </c>
      <c r="F16933" s="322">
        <v>5418</v>
      </c>
    </row>
    <row r="16934" spans="1:6" ht="22.5" x14ac:dyDescent="0.2">
      <c r="A16934" s="2">
        <v>16929</v>
      </c>
      <c r="B16934" s="190" t="s">
        <v>21498</v>
      </c>
      <c r="C16934" s="12" t="s">
        <v>21600</v>
      </c>
      <c r="D16934" s="2">
        <v>1</v>
      </c>
      <c r="E16934" s="321">
        <v>5418</v>
      </c>
      <c r="F16934" s="322">
        <v>5418</v>
      </c>
    </row>
    <row r="16935" spans="1:6" ht="22.5" x14ac:dyDescent="0.2">
      <c r="A16935" s="2">
        <v>16930</v>
      </c>
      <c r="B16935" s="190" t="s">
        <v>20422</v>
      </c>
      <c r="C16935" s="12" t="s">
        <v>21601</v>
      </c>
      <c r="D16935" s="2">
        <v>1</v>
      </c>
      <c r="E16935" s="321">
        <v>5926.5</v>
      </c>
      <c r="F16935" s="322">
        <v>5926.5</v>
      </c>
    </row>
    <row r="16936" spans="1:6" x14ac:dyDescent="0.2">
      <c r="A16936" s="2">
        <v>16931</v>
      </c>
      <c r="B16936" s="190" t="s">
        <v>3975</v>
      </c>
      <c r="C16936" s="27">
        <v>410124020868</v>
      </c>
      <c r="D16936" s="2">
        <v>1</v>
      </c>
      <c r="E16936" s="321">
        <v>5600</v>
      </c>
      <c r="F16936" s="322">
        <v>5600</v>
      </c>
    </row>
    <row r="16937" spans="1:6" ht="22.5" x14ac:dyDescent="0.2">
      <c r="A16937" s="2">
        <v>16932</v>
      </c>
      <c r="B16937" s="190" t="s">
        <v>21499</v>
      </c>
      <c r="C16937" s="12" t="s">
        <v>21602</v>
      </c>
      <c r="D16937" s="2">
        <v>1</v>
      </c>
      <c r="E16937" s="321">
        <v>14000</v>
      </c>
      <c r="F16937" s="322">
        <v>14000</v>
      </c>
    </row>
    <row r="16938" spans="1:6" x14ac:dyDescent="0.2">
      <c r="A16938" s="2">
        <v>16933</v>
      </c>
      <c r="B16938" s="190" t="s">
        <v>21500</v>
      </c>
      <c r="C16938" s="12" t="s">
        <v>21603</v>
      </c>
      <c r="D16938" s="2">
        <v>1</v>
      </c>
      <c r="E16938" s="321">
        <v>4316</v>
      </c>
      <c r="F16938" s="322">
        <v>4316</v>
      </c>
    </row>
    <row r="16939" spans="1:6" ht="22.5" x14ac:dyDescent="0.2">
      <c r="A16939" s="2">
        <v>16934</v>
      </c>
      <c r="B16939" s="190" t="s">
        <v>21501</v>
      </c>
      <c r="C16939" s="12" t="s">
        <v>21604</v>
      </c>
      <c r="D16939" s="2">
        <v>1</v>
      </c>
      <c r="E16939" s="323">
        <v>31839</v>
      </c>
      <c r="F16939" s="324">
        <v>31839</v>
      </c>
    </row>
    <row r="16940" spans="1:6" ht="22.5" x14ac:dyDescent="0.2">
      <c r="A16940" s="2">
        <v>16935</v>
      </c>
      <c r="B16940" s="190" t="s">
        <v>21502</v>
      </c>
      <c r="C16940" s="12" t="s">
        <v>21605</v>
      </c>
      <c r="D16940" s="2">
        <v>1</v>
      </c>
      <c r="E16940" s="321">
        <v>11403.36</v>
      </c>
      <c r="F16940" s="322">
        <v>11403.36</v>
      </c>
    </row>
    <row r="16941" spans="1:6" ht="33.75" x14ac:dyDescent="0.2">
      <c r="A16941" s="2">
        <v>16936</v>
      </c>
      <c r="B16941" s="190" t="s">
        <v>21503</v>
      </c>
      <c r="C16941" s="12" t="s">
        <v>21606</v>
      </c>
      <c r="D16941" s="2">
        <v>1</v>
      </c>
      <c r="E16941" s="323">
        <v>33553.800000000003</v>
      </c>
      <c r="F16941" s="322">
        <v>33553.800000000003</v>
      </c>
    </row>
    <row r="16942" spans="1:6" ht="22.5" x14ac:dyDescent="0.2">
      <c r="A16942" s="2">
        <v>16937</v>
      </c>
      <c r="B16942" s="190" t="s">
        <v>21223</v>
      </c>
      <c r="C16942" s="12" t="s">
        <v>21607</v>
      </c>
      <c r="D16942" s="2">
        <v>1</v>
      </c>
      <c r="E16942" s="321">
        <v>30275</v>
      </c>
      <c r="F16942" s="322">
        <v>30275</v>
      </c>
    </row>
    <row r="16943" spans="1:6" ht="22.5" x14ac:dyDescent="0.2">
      <c r="A16943" s="2">
        <v>16938</v>
      </c>
      <c r="B16943" s="190" t="s">
        <v>21223</v>
      </c>
      <c r="C16943" s="27">
        <v>410124040870</v>
      </c>
      <c r="D16943" s="2">
        <v>1</v>
      </c>
      <c r="E16943" s="321">
        <v>18050</v>
      </c>
      <c r="F16943" s="322">
        <v>18050</v>
      </c>
    </row>
    <row r="16944" spans="1:6" ht="22.5" x14ac:dyDescent="0.2">
      <c r="A16944" s="2">
        <v>16939</v>
      </c>
      <c r="B16944" s="190" t="s">
        <v>21223</v>
      </c>
      <c r="C16944" s="27">
        <v>410124040871</v>
      </c>
      <c r="D16944" s="2">
        <v>1</v>
      </c>
      <c r="E16944" s="321">
        <v>18050</v>
      </c>
      <c r="F16944" s="322">
        <v>18050</v>
      </c>
    </row>
    <row r="16945" spans="1:6" ht="22.5" x14ac:dyDescent="0.2">
      <c r="A16945" s="2">
        <v>16940</v>
      </c>
      <c r="B16945" s="190" t="s">
        <v>21504</v>
      </c>
      <c r="C16945" s="12" t="s">
        <v>21608</v>
      </c>
      <c r="D16945" s="2">
        <v>1</v>
      </c>
      <c r="E16945" s="321">
        <v>15532.67</v>
      </c>
      <c r="F16945" s="322">
        <v>15532.67</v>
      </c>
    </row>
    <row r="16946" spans="1:6" ht="22.5" x14ac:dyDescent="0.2">
      <c r="A16946" s="2">
        <v>16941</v>
      </c>
      <c r="B16946" s="190" t="s">
        <v>21505</v>
      </c>
      <c r="C16946" s="12" t="s">
        <v>21609</v>
      </c>
      <c r="D16946" s="2">
        <v>1</v>
      </c>
      <c r="E16946" s="321">
        <v>17233.66</v>
      </c>
      <c r="F16946" s="322">
        <v>17233.66</v>
      </c>
    </row>
    <row r="16947" spans="1:6" ht="22.5" x14ac:dyDescent="0.2">
      <c r="A16947" s="2">
        <v>16942</v>
      </c>
      <c r="B16947" s="190" t="s">
        <v>21505</v>
      </c>
      <c r="C16947" s="12" t="s">
        <v>21610</v>
      </c>
      <c r="D16947" s="2">
        <v>1</v>
      </c>
      <c r="E16947" s="321">
        <v>17233.66</v>
      </c>
      <c r="F16947" s="322">
        <v>17233.66</v>
      </c>
    </row>
    <row r="16948" spans="1:6" ht="22.5" x14ac:dyDescent="0.2">
      <c r="A16948" s="2">
        <v>16943</v>
      </c>
      <c r="B16948" s="190" t="s">
        <v>21506</v>
      </c>
      <c r="C16948" s="12" t="s">
        <v>21611</v>
      </c>
      <c r="D16948" s="2">
        <v>1</v>
      </c>
      <c r="E16948" s="321">
        <v>26397.57</v>
      </c>
      <c r="F16948" s="322">
        <v>26397.57</v>
      </c>
    </row>
    <row r="16949" spans="1:6" x14ac:dyDescent="0.2">
      <c r="A16949" s="2">
        <v>16944</v>
      </c>
      <c r="B16949" s="190" t="s">
        <v>21507</v>
      </c>
      <c r="C16949" s="12" t="s">
        <v>21612</v>
      </c>
      <c r="D16949" s="2">
        <v>1</v>
      </c>
      <c r="E16949" s="321">
        <v>20000</v>
      </c>
      <c r="F16949" s="322">
        <v>20000</v>
      </c>
    </row>
    <row r="16950" spans="1:6" x14ac:dyDescent="0.2">
      <c r="A16950" s="2">
        <v>16945</v>
      </c>
      <c r="B16950" s="190" t="s">
        <v>21508</v>
      </c>
      <c r="C16950" s="27">
        <v>410124020869</v>
      </c>
      <c r="D16950" s="2">
        <v>1</v>
      </c>
      <c r="E16950" s="321">
        <v>14258</v>
      </c>
      <c r="F16950" s="322">
        <v>14258</v>
      </c>
    </row>
    <row r="16951" spans="1:6" x14ac:dyDescent="0.2">
      <c r="A16951" s="2">
        <v>16946</v>
      </c>
      <c r="B16951" s="190" t="s">
        <v>19740</v>
      </c>
      <c r="C16951" s="27">
        <v>410124021079</v>
      </c>
      <c r="D16951" s="2">
        <v>1</v>
      </c>
      <c r="E16951" s="321">
        <v>36900</v>
      </c>
      <c r="F16951" s="322">
        <v>36900</v>
      </c>
    </row>
    <row r="16952" spans="1:6" x14ac:dyDescent="0.2">
      <c r="A16952" s="2">
        <v>16947</v>
      </c>
      <c r="B16952" s="190" t="s">
        <v>21508</v>
      </c>
      <c r="C16952" s="27">
        <v>410124021083</v>
      </c>
      <c r="D16952" s="2">
        <v>1</v>
      </c>
      <c r="E16952" s="321">
        <v>28650</v>
      </c>
      <c r="F16952" s="322">
        <v>28650</v>
      </c>
    </row>
    <row r="16953" spans="1:6" x14ac:dyDescent="0.2">
      <c r="A16953" s="2">
        <v>16948</v>
      </c>
      <c r="B16953" s="190" t="s">
        <v>21508</v>
      </c>
      <c r="C16953" s="27">
        <v>410124021084</v>
      </c>
      <c r="D16953" s="2">
        <v>1</v>
      </c>
      <c r="E16953" s="321">
        <v>23325</v>
      </c>
      <c r="F16953" s="322">
        <v>23325</v>
      </c>
    </row>
    <row r="16954" spans="1:6" x14ac:dyDescent="0.2">
      <c r="A16954" s="2">
        <v>16949</v>
      </c>
      <c r="B16954" s="190" t="s">
        <v>19740</v>
      </c>
      <c r="C16954" s="27">
        <v>410124023215</v>
      </c>
      <c r="D16954" s="2">
        <v>1</v>
      </c>
      <c r="E16954" s="321">
        <v>26287</v>
      </c>
      <c r="F16954" s="322">
        <v>26287</v>
      </c>
    </row>
    <row r="16955" spans="1:6" ht="67.5" x14ac:dyDescent="0.2">
      <c r="A16955" s="2">
        <v>16950</v>
      </c>
      <c r="B16955" s="190" t="s">
        <v>10420</v>
      </c>
      <c r="C16955" s="27">
        <v>410124051086</v>
      </c>
      <c r="D16955" s="2">
        <v>1</v>
      </c>
      <c r="E16955" s="321">
        <v>5224.5200000000004</v>
      </c>
      <c r="F16955" s="322">
        <v>5224.5200000000004</v>
      </c>
    </row>
    <row r="16956" spans="1:6" ht="67.5" x14ac:dyDescent="0.2">
      <c r="A16956" s="2">
        <v>16951</v>
      </c>
      <c r="B16956" s="190" t="s">
        <v>10420</v>
      </c>
      <c r="C16956" s="27">
        <v>410124051087</v>
      </c>
      <c r="D16956" s="2">
        <v>1</v>
      </c>
      <c r="E16956" s="321">
        <v>5224.5200000000004</v>
      </c>
      <c r="F16956" s="322">
        <v>5224.5200000000004</v>
      </c>
    </row>
    <row r="16957" spans="1:6" ht="22.5" x14ac:dyDescent="0.2">
      <c r="A16957" s="2">
        <v>16952</v>
      </c>
      <c r="B16957" s="190" t="s">
        <v>21509</v>
      </c>
      <c r="C16957" s="61" t="s">
        <v>21613</v>
      </c>
      <c r="D16957" s="2">
        <v>1</v>
      </c>
      <c r="E16957" s="321">
        <v>13360</v>
      </c>
      <c r="F16957" s="322">
        <v>13360</v>
      </c>
    </row>
    <row r="16958" spans="1:6" x14ac:dyDescent="0.2">
      <c r="A16958" s="2">
        <v>16953</v>
      </c>
      <c r="B16958" s="190" t="s">
        <v>21510</v>
      </c>
      <c r="C16958" s="12" t="s">
        <v>21614</v>
      </c>
      <c r="D16958" s="2">
        <v>1</v>
      </c>
      <c r="E16958" s="321">
        <v>8270.19</v>
      </c>
      <c r="F16958" s="322">
        <v>8270.19</v>
      </c>
    </row>
    <row r="16959" spans="1:6" ht="22.5" x14ac:dyDescent="0.2">
      <c r="A16959" s="2">
        <v>16954</v>
      </c>
      <c r="B16959" s="190" t="s">
        <v>9556</v>
      </c>
      <c r="C16959" s="12" t="s">
        <v>21615</v>
      </c>
      <c r="D16959" s="2">
        <v>1</v>
      </c>
      <c r="E16959" s="321">
        <v>3900</v>
      </c>
      <c r="F16959" s="322">
        <v>3900</v>
      </c>
    </row>
    <row r="16960" spans="1:6" ht="22.5" x14ac:dyDescent="0.2">
      <c r="A16960" s="2">
        <v>16955</v>
      </c>
      <c r="B16960" s="190" t="s">
        <v>21511</v>
      </c>
      <c r="C16960" s="61" t="s">
        <v>21616</v>
      </c>
      <c r="D16960" s="2">
        <v>1</v>
      </c>
      <c r="E16960" s="321">
        <v>20930</v>
      </c>
      <c r="F16960" s="322">
        <v>20930</v>
      </c>
    </row>
    <row r="16961" spans="1:6" ht="33.75" x14ac:dyDescent="0.2">
      <c r="A16961" s="2">
        <v>16956</v>
      </c>
      <c r="B16961" s="190" t="s">
        <v>21512</v>
      </c>
      <c r="C16961" s="12" t="s">
        <v>21617</v>
      </c>
      <c r="D16961" s="2">
        <v>1</v>
      </c>
      <c r="E16961" s="321">
        <v>9360</v>
      </c>
      <c r="F16961" s="322">
        <v>9360</v>
      </c>
    </row>
    <row r="16962" spans="1:6" ht="33.75" x14ac:dyDescent="0.2">
      <c r="A16962" s="2">
        <v>16957</v>
      </c>
      <c r="B16962" s="190" t="s">
        <v>21513</v>
      </c>
      <c r="C16962" s="12" t="s">
        <v>21618</v>
      </c>
      <c r="D16962" s="2">
        <v>1</v>
      </c>
      <c r="E16962" s="321">
        <v>3925</v>
      </c>
      <c r="F16962" s="322">
        <v>3925</v>
      </c>
    </row>
    <row r="16963" spans="1:6" ht="33.75" x14ac:dyDescent="0.2">
      <c r="A16963" s="2">
        <v>16958</v>
      </c>
      <c r="B16963" s="190" t="s">
        <v>21513</v>
      </c>
      <c r="C16963" s="12" t="s">
        <v>21619</v>
      </c>
      <c r="D16963" s="2">
        <v>1</v>
      </c>
      <c r="E16963" s="321">
        <v>3925</v>
      </c>
      <c r="F16963" s="322">
        <v>3925</v>
      </c>
    </row>
    <row r="16964" spans="1:6" ht="33.75" x14ac:dyDescent="0.2">
      <c r="A16964" s="2">
        <v>16959</v>
      </c>
      <c r="B16964" s="190" t="s">
        <v>21513</v>
      </c>
      <c r="C16964" s="12" t="s">
        <v>21620</v>
      </c>
      <c r="D16964" s="2">
        <v>1</v>
      </c>
      <c r="E16964" s="321">
        <v>4828</v>
      </c>
      <c r="F16964" s="322">
        <v>4828</v>
      </c>
    </row>
    <row r="16965" spans="1:6" ht="33.75" x14ac:dyDescent="0.2">
      <c r="A16965" s="2">
        <v>16960</v>
      </c>
      <c r="B16965" s="190" t="s">
        <v>21514</v>
      </c>
      <c r="C16965" s="12" t="s">
        <v>21621</v>
      </c>
      <c r="D16965" s="2">
        <v>1</v>
      </c>
      <c r="E16965" s="321">
        <v>5985</v>
      </c>
      <c r="F16965" s="322">
        <v>5985</v>
      </c>
    </row>
    <row r="16966" spans="1:6" ht="22.5" x14ac:dyDescent="0.2">
      <c r="A16966" s="2">
        <v>16961</v>
      </c>
      <c r="B16966" s="190" t="s">
        <v>18515</v>
      </c>
      <c r="C16966" s="12" t="s">
        <v>21622</v>
      </c>
      <c r="D16966" s="2">
        <v>1</v>
      </c>
      <c r="E16966" s="321">
        <v>5007</v>
      </c>
      <c r="F16966" s="322">
        <v>5007</v>
      </c>
    </row>
    <row r="16967" spans="1:6" ht="22.5" x14ac:dyDescent="0.2">
      <c r="A16967" s="2">
        <v>16962</v>
      </c>
      <c r="B16967" s="190" t="s">
        <v>18446</v>
      </c>
      <c r="C16967" s="12" t="s">
        <v>21623</v>
      </c>
      <c r="D16967" s="2">
        <v>1</v>
      </c>
      <c r="E16967" s="321">
        <v>9501.66</v>
      </c>
      <c r="F16967" s="322">
        <v>9501.66</v>
      </c>
    </row>
    <row r="16968" spans="1:6" x14ac:dyDescent="0.2">
      <c r="A16968" s="2">
        <v>16963</v>
      </c>
      <c r="B16968" s="190" t="s">
        <v>9523</v>
      </c>
      <c r="C16968" s="61" t="s">
        <v>21624</v>
      </c>
      <c r="D16968" s="2">
        <v>1</v>
      </c>
      <c r="E16968" s="321">
        <v>6609.45</v>
      </c>
      <c r="F16968" s="322">
        <v>6609.45</v>
      </c>
    </row>
    <row r="16969" spans="1:6" ht="45" x14ac:dyDescent="0.2">
      <c r="A16969" s="2">
        <v>16964</v>
      </c>
      <c r="B16969" s="190" t="s">
        <v>21515</v>
      </c>
      <c r="C16969" s="61" t="s">
        <v>21625</v>
      </c>
      <c r="D16969" s="2">
        <v>1</v>
      </c>
      <c r="E16969" s="321">
        <v>23194.28</v>
      </c>
      <c r="F16969" s="322">
        <v>23194.28</v>
      </c>
    </row>
    <row r="16970" spans="1:6" ht="45" x14ac:dyDescent="0.2">
      <c r="A16970" s="2">
        <v>16965</v>
      </c>
      <c r="B16970" s="190" t="s">
        <v>21515</v>
      </c>
      <c r="C16970" s="61" t="s">
        <v>21626</v>
      </c>
      <c r="D16970" s="2">
        <v>1</v>
      </c>
      <c r="E16970" s="321">
        <v>23194.28</v>
      </c>
      <c r="F16970" s="322">
        <v>23194.28</v>
      </c>
    </row>
    <row r="16971" spans="1:6" ht="45" x14ac:dyDescent="0.2">
      <c r="A16971" s="2">
        <v>16966</v>
      </c>
      <c r="B16971" s="190" t="s">
        <v>15150</v>
      </c>
      <c r="C16971" s="61" t="s">
        <v>21627</v>
      </c>
      <c r="D16971" s="2">
        <v>1</v>
      </c>
      <c r="E16971" s="321">
        <v>13553.05</v>
      </c>
      <c r="F16971" s="322">
        <v>13553.05</v>
      </c>
    </row>
    <row r="16972" spans="1:6" ht="45" x14ac:dyDescent="0.2">
      <c r="A16972" s="2">
        <v>16967</v>
      </c>
      <c r="B16972" s="190" t="s">
        <v>15150</v>
      </c>
      <c r="C16972" s="61" t="s">
        <v>21628</v>
      </c>
      <c r="D16972" s="2">
        <v>1</v>
      </c>
      <c r="E16972" s="321">
        <v>13553.05</v>
      </c>
      <c r="F16972" s="322">
        <v>13553.05</v>
      </c>
    </row>
    <row r="16973" spans="1:6" ht="22.5" x14ac:dyDescent="0.2">
      <c r="A16973" s="2">
        <v>16968</v>
      </c>
      <c r="B16973" s="190" t="s">
        <v>21516</v>
      </c>
      <c r="C16973" s="61" t="s">
        <v>21629</v>
      </c>
      <c r="D16973" s="2">
        <v>1</v>
      </c>
      <c r="E16973" s="321">
        <v>38637</v>
      </c>
      <c r="F16973" s="322">
        <v>38637</v>
      </c>
    </row>
    <row r="16974" spans="1:6" ht="22.5" x14ac:dyDescent="0.2">
      <c r="A16974" s="2">
        <v>16969</v>
      </c>
      <c r="B16974" s="190" t="s">
        <v>21516</v>
      </c>
      <c r="C16974" s="61" t="s">
        <v>21630</v>
      </c>
      <c r="D16974" s="2">
        <v>1</v>
      </c>
      <c r="E16974" s="321">
        <v>38502</v>
      </c>
      <c r="F16974" s="322">
        <v>38502</v>
      </c>
    </row>
    <row r="16975" spans="1:6" ht="22.5" x14ac:dyDescent="0.2">
      <c r="A16975" s="2">
        <v>16970</v>
      </c>
      <c r="B16975" s="190" t="s">
        <v>21517</v>
      </c>
      <c r="C16975" s="12" t="s">
        <v>21631</v>
      </c>
      <c r="D16975" s="2">
        <v>1</v>
      </c>
      <c r="E16975" s="321">
        <v>6000</v>
      </c>
      <c r="F16975" s="322">
        <v>6000</v>
      </c>
    </row>
    <row r="16976" spans="1:6" ht="33.75" x14ac:dyDescent="0.2">
      <c r="A16976" s="2">
        <v>16971</v>
      </c>
      <c r="B16976" s="190" t="s">
        <v>21518</v>
      </c>
      <c r="C16976" s="12" t="s">
        <v>21632</v>
      </c>
      <c r="D16976" s="2">
        <v>1</v>
      </c>
      <c r="E16976" s="321">
        <v>3147.04</v>
      </c>
      <c r="F16976" s="322">
        <v>3147.04</v>
      </c>
    </row>
    <row r="16977" spans="1:6" ht="22.5" x14ac:dyDescent="0.2">
      <c r="A16977" s="2">
        <v>16972</v>
      </c>
      <c r="B16977" s="190" t="s">
        <v>21519</v>
      </c>
      <c r="C16977" s="12" t="s">
        <v>21633</v>
      </c>
      <c r="D16977" s="2">
        <v>1</v>
      </c>
      <c r="E16977" s="321">
        <v>10000</v>
      </c>
      <c r="F16977" s="322">
        <v>10000</v>
      </c>
    </row>
    <row r="16978" spans="1:6" x14ac:dyDescent="0.2">
      <c r="A16978" s="2">
        <v>16973</v>
      </c>
      <c r="B16978" s="190" t="s">
        <v>21520</v>
      </c>
      <c r="C16978" s="12" t="s">
        <v>21634</v>
      </c>
      <c r="D16978" s="2">
        <v>1</v>
      </c>
      <c r="E16978" s="321">
        <v>25064</v>
      </c>
      <c r="F16978" s="322">
        <v>25064</v>
      </c>
    </row>
    <row r="16979" spans="1:6" ht="22.5" x14ac:dyDescent="0.2">
      <c r="A16979" s="2">
        <v>16974</v>
      </c>
      <c r="B16979" s="190" t="s">
        <v>21521</v>
      </c>
      <c r="C16979" s="12" t="s">
        <v>21635</v>
      </c>
      <c r="D16979" s="2">
        <v>1</v>
      </c>
      <c r="E16979" s="321">
        <v>18621.5</v>
      </c>
      <c r="F16979" s="322">
        <v>18621.5</v>
      </c>
    </row>
    <row r="16980" spans="1:6" ht="33.75" x14ac:dyDescent="0.2">
      <c r="A16980" s="2">
        <v>16975</v>
      </c>
      <c r="B16980" s="190" t="s">
        <v>21522</v>
      </c>
      <c r="C16980" s="12" t="s">
        <v>21636</v>
      </c>
      <c r="D16980" s="2">
        <v>1</v>
      </c>
      <c r="E16980" s="321">
        <v>22764.42</v>
      </c>
      <c r="F16980" s="322">
        <v>22764.42</v>
      </c>
    </row>
    <row r="16981" spans="1:6" ht="33.75" x14ac:dyDescent="0.2">
      <c r="A16981" s="2">
        <v>16976</v>
      </c>
      <c r="B16981" s="190" t="s">
        <v>21522</v>
      </c>
      <c r="C16981" s="12" t="s">
        <v>21637</v>
      </c>
      <c r="D16981" s="2">
        <v>1</v>
      </c>
      <c r="E16981" s="321">
        <v>14507.64</v>
      </c>
      <c r="F16981" s="322">
        <v>14507.64</v>
      </c>
    </row>
    <row r="16982" spans="1:6" ht="33.75" x14ac:dyDescent="0.2">
      <c r="A16982" s="2">
        <v>16977</v>
      </c>
      <c r="B16982" s="190" t="s">
        <v>21523</v>
      </c>
      <c r="C16982" s="12" t="s">
        <v>21638</v>
      </c>
      <c r="D16982" s="2">
        <v>1</v>
      </c>
      <c r="E16982" s="321">
        <v>14507.64</v>
      </c>
      <c r="F16982" s="322">
        <v>14507.64</v>
      </c>
    </row>
    <row r="16983" spans="1:6" ht="22.5" x14ac:dyDescent="0.2">
      <c r="A16983" s="2">
        <v>16978</v>
      </c>
      <c r="B16983" s="190" t="s">
        <v>21524</v>
      </c>
      <c r="C16983" s="12" t="s">
        <v>21639</v>
      </c>
      <c r="D16983" s="2">
        <v>1</v>
      </c>
      <c r="E16983" s="321">
        <v>33824.160000000003</v>
      </c>
      <c r="F16983" s="322">
        <v>33824.160000000003</v>
      </c>
    </row>
    <row r="16984" spans="1:6" ht="22.5" x14ac:dyDescent="0.2">
      <c r="A16984" s="2">
        <v>16979</v>
      </c>
      <c r="B16984" s="190" t="s">
        <v>21525</v>
      </c>
      <c r="C16984" s="12" t="s">
        <v>21640</v>
      </c>
      <c r="D16984" s="2">
        <v>1</v>
      </c>
      <c r="E16984" s="321">
        <v>10576.44</v>
      </c>
      <c r="F16984" s="322">
        <v>10576.44</v>
      </c>
    </row>
    <row r="16985" spans="1:6" x14ac:dyDescent="0.2">
      <c r="A16985" s="2">
        <v>16980</v>
      </c>
      <c r="B16985" s="190" t="s">
        <v>21526</v>
      </c>
      <c r="C16985" s="12" t="s">
        <v>21641</v>
      </c>
      <c r="D16985" s="2">
        <v>1</v>
      </c>
      <c r="E16985" s="321">
        <v>3120</v>
      </c>
      <c r="F16985" s="322">
        <v>3120</v>
      </c>
    </row>
    <row r="16986" spans="1:6" x14ac:dyDescent="0.2">
      <c r="A16986" s="2">
        <v>16981</v>
      </c>
      <c r="B16986" s="190" t="s">
        <v>4726</v>
      </c>
      <c r="C16986" s="12" t="s">
        <v>21642</v>
      </c>
      <c r="D16986" s="2">
        <v>1</v>
      </c>
      <c r="E16986" s="321">
        <v>4900</v>
      </c>
      <c r="F16986" s="322">
        <v>4900</v>
      </c>
    </row>
    <row r="16987" spans="1:6" ht="67.5" x14ac:dyDescent="0.2">
      <c r="A16987" s="2">
        <v>16982</v>
      </c>
      <c r="B16987" s="190" t="s">
        <v>21527</v>
      </c>
      <c r="C16987" s="61" t="s">
        <v>21412</v>
      </c>
      <c r="D16987" s="2">
        <v>1</v>
      </c>
      <c r="E16987" s="321">
        <v>27880.400000000001</v>
      </c>
      <c r="F16987" s="322">
        <v>27880.400000000001</v>
      </c>
    </row>
    <row r="16988" spans="1:6" ht="67.5" x14ac:dyDescent="0.2">
      <c r="A16988" s="2">
        <v>16983</v>
      </c>
      <c r="B16988" s="190" t="s">
        <v>21527</v>
      </c>
      <c r="C16988" s="61" t="s">
        <v>21320</v>
      </c>
      <c r="D16988" s="2">
        <v>1</v>
      </c>
      <c r="E16988" s="321">
        <v>27880.400000000001</v>
      </c>
      <c r="F16988" s="322">
        <v>27880.400000000001</v>
      </c>
    </row>
    <row r="16989" spans="1:6" ht="33.75" x14ac:dyDescent="0.2">
      <c r="A16989" s="2">
        <v>16984</v>
      </c>
      <c r="B16989" s="190" t="s">
        <v>21528</v>
      </c>
      <c r="C16989" s="12" t="s">
        <v>21643</v>
      </c>
      <c r="D16989" s="2">
        <v>1</v>
      </c>
      <c r="E16989" s="321">
        <v>17608.32</v>
      </c>
      <c r="F16989" s="322">
        <v>17608.32</v>
      </c>
    </row>
    <row r="16990" spans="1:6" x14ac:dyDescent="0.2">
      <c r="A16990" s="2">
        <v>16985</v>
      </c>
      <c r="B16990" s="190" t="s">
        <v>4041</v>
      </c>
      <c r="C16990" s="61" t="s">
        <v>20659</v>
      </c>
      <c r="D16990" s="2">
        <v>1</v>
      </c>
      <c r="E16990" s="321">
        <v>8445</v>
      </c>
      <c r="F16990" s="322">
        <v>8445</v>
      </c>
    </row>
    <row r="16991" spans="1:6" x14ac:dyDescent="0.2">
      <c r="A16991" s="2">
        <v>16986</v>
      </c>
      <c r="B16991" s="190" t="s">
        <v>4041</v>
      </c>
      <c r="C16991" s="61" t="s">
        <v>20660</v>
      </c>
      <c r="D16991" s="2">
        <v>1</v>
      </c>
      <c r="E16991" s="321">
        <v>8445</v>
      </c>
      <c r="F16991" s="322">
        <v>8445</v>
      </c>
    </row>
    <row r="16992" spans="1:6" x14ac:dyDescent="0.2">
      <c r="A16992" s="2">
        <v>16987</v>
      </c>
      <c r="B16992" s="190" t="s">
        <v>4041</v>
      </c>
      <c r="C16992" s="12" t="s">
        <v>21644</v>
      </c>
      <c r="D16992" s="2">
        <v>1</v>
      </c>
      <c r="E16992" s="321">
        <v>3550</v>
      </c>
      <c r="F16992" s="322">
        <v>3550</v>
      </c>
    </row>
    <row r="16993" spans="1:6" ht="22.5" x14ac:dyDescent="0.2">
      <c r="A16993" s="2">
        <v>16988</v>
      </c>
      <c r="B16993" s="190" t="s">
        <v>21529</v>
      </c>
      <c r="C16993" s="12" t="s">
        <v>20658</v>
      </c>
      <c r="D16993" s="2">
        <v>1</v>
      </c>
      <c r="E16993" s="321">
        <v>8110</v>
      </c>
      <c r="F16993" s="322">
        <v>8110</v>
      </c>
    </row>
    <row r="16994" spans="1:6" x14ac:dyDescent="0.2">
      <c r="A16994" s="2">
        <v>16989</v>
      </c>
      <c r="B16994" s="190" t="s">
        <v>21530</v>
      </c>
      <c r="C16994" s="61" t="s">
        <v>21645</v>
      </c>
      <c r="D16994" s="2">
        <v>1</v>
      </c>
      <c r="E16994" s="321">
        <v>7000</v>
      </c>
      <c r="F16994" s="322">
        <v>7000</v>
      </c>
    </row>
    <row r="16995" spans="1:6" ht="22.5" x14ac:dyDescent="0.2">
      <c r="A16995" s="2">
        <v>16990</v>
      </c>
      <c r="B16995" s="190" t="s">
        <v>21531</v>
      </c>
      <c r="C16995" s="12" t="s">
        <v>21646</v>
      </c>
      <c r="D16995" s="2">
        <v>1</v>
      </c>
      <c r="E16995" s="321">
        <v>13555.74</v>
      </c>
      <c r="F16995" s="322">
        <v>13555.74</v>
      </c>
    </row>
    <row r="16996" spans="1:6" x14ac:dyDescent="0.2">
      <c r="A16996" s="2">
        <v>16991</v>
      </c>
      <c r="B16996" s="190" t="s">
        <v>21532</v>
      </c>
      <c r="C16996" s="12" t="s">
        <v>21647</v>
      </c>
      <c r="D16996" s="2">
        <v>1</v>
      </c>
      <c r="E16996" s="321">
        <v>3752</v>
      </c>
      <c r="F16996" s="322">
        <v>3752</v>
      </c>
    </row>
    <row r="16997" spans="1:6" ht="22.5" x14ac:dyDescent="0.2">
      <c r="A16997" s="2">
        <v>16992</v>
      </c>
      <c r="B16997" s="190" t="s">
        <v>21533</v>
      </c>
      <c r="C16997" s="12" t="s">
        <v>21648</v>
      </c>
      <c r="D16997" s="2">
        <v>1</v>
      </c>
      <c r="E16997" s="321">
        <v>4553.2</v>
      </c>
      <c r="F16997" s="322">
        <v>4553.2</v>
      </c>
    </row>
    <row r="16998" spans="1:6" ht="22.5" x14ac:dyDescent="0.2">
      <c r="A16998" s="2">
        <v>16993</v>
      </c>
      <c r="B16998" s="190" t="s">
        <v>21534</v>
      </c>
      <c r="C16998" s="61" t="s">
        <v>21649</v>
      </c>
      <c r="D16998" s="2">
        <v>1</v>
      </c>
      <c r="E16998" s="321">
        <v>17774.099999999999</v>
      </c>
      <c r="F16998" s="322">
        <v>17774.099999999999</v>
      </c>
    </row>
    <row r="16999" spans="1:6" ht="22.5" x14ac:dyDescent="0.2">
      <c r="A16999" s="2">
        <v>16994</v>
      </c>
      <c r="B16999" s="190" t="s">
        <v>20451</v>
      </c>
      <c r="C16999" s="61" t="s">
        <v>21650</v>
      </c>
      <c r="D16999" s="2">
        <v>1</v>
      </c>
      <c r="E16999" s="321">
        <v>3320</v>
      </c>
      <c r="F16999" s="321">
        <v>3320</v>
      </c>
    </row>
    <row r="17000" spans="1:6" ht="22.5" x14ac:dyDescent="0.2">
      <c r="A17000" s="2">
        <v>16995</v>
      </c>
      <c r="B17000" s="190" t="s">
        <v>20451</v>
      </c>
      <c r="C17000" s="61" t="s">
        <v>21651</v>
      </c>
      <c r="D17000" s="2">
        <v>1</v>
      </c>
      <c r="E17000" s="321">
        <v>3320</v>
      </c>
      <c r="F17000" s="321">
        <v>3320</v>
      </c>
    </row>
    <row r="17001" spans="1:6" ht="22.5" x14ac:dyDescent="0.2">
      <c r="A17001" s="2">
        <v>16996</v>
      </c>
      <c r="B17001" s="190" t="s">
        <v>20451</v>
      </c>
      <c r="C17001" s="61" t="s">
        <v>21652</v>
      </c>
      <c r="D17001" s="2">
        <v>1</v>
      </c>
      <c r="E17001" s="321">
        <v>3320</v>
      </c>
      <c r="F17001" s="321">
        <v>3320</v>
      </c>
    </row>
    <row r="17002" spans="1:6" ht="22.5" x14ac:dyDescent="0.2">
      <c r="A17002" s="2">
        <v>16997</v>
      </c>
      <c r="B17002" s="190" t="s">
        <v>20451</v>
      </c>
      <c r="C17002" s="61" t="s">
        <v>21653</v>
      </c>
      <c r="D17002" s="2">
        <v>1</v>
      </c>
      <c r="E17002" s="321">
        <v>3320</v>
      </c>
      <c r="F17002" s="321">
        <v>3320</v>
      </c>
    </row>
    <row r="17003" spans="1:6" ht="22.5" x14ac:dyDescent="0.2">
      <c r="A17003" s="2">
        <v>16998</v>
      </c>
      <c r="B17003" s="190" t="s">
        <v>4169</v>
      </c>
      <c r="C17003" s="61" t="s">
        <v>21654</v>
      </c>
      <c r="D17003" s="2">
        <v>1</v>
      </c>
      <c r="E17003" s="321">
        <v>10000</v>
      </c>
      <c r="F17003" s="321">
        <v>10000</v>
      </c>
    </row>
    <row r="17004" spans="1:6" ht="22.5" x14ac:dyDescent="0.2">
      <c r="A17004" s="2">
        <v>16999</v>
      </c>
      <c r="B17004" s="190" t="s">
        <v>4169</v>
      </c>
      <c r="C17004" s="61" t="s">
        <v>21655</v>
      </c>
      <c r="D17004" s="2">
        <v>1</v>
      </c>
      <c r="E17004" s="321">
        <v>10000</v>
      </c>
      <c r="F17004" s="321">
        <v>10000</v>
      </c>
    </row>
    <row r="17005" spans="1:6" ht="22.5" x14ac:dyDescent="0.2">
      <c r="A17005" s="2">
        <v>17000</v>
      </c>
      <c r="B17005" s="190" t="s">
        <v>4169</v>
      </c>
      <c r="C17005" s="61" t="s">
        <v>21656</v>
      </c>
      <c r="D17005" s="2">
        <v>1</v>
      </c>
      <c r="E17005" s="321">
        <v>10000</v>
      </c>
      <c r="F17005" s="321">
        <v>10000</v>
      </c>
    </row>
    <row r="17006" spans="1:6" ht="22.5" x14ac:dyDescent="0.2">
      <c r="A17006" s="2">
        <v>17001</v>
      </c>
      <c r="B17006" s="190" t="s">
        <v>4169</v>
      </c>
      <c r="C17006" s="61" t="s">
        <v>21657</v>
      </c>
      <c r="D17006" s="2">
        <v>1</v>
      </c>
      <c r="E17006" s="321">
        <v>10000</v>
      </c>
      <c r="F17006" s="321">
        <v>10000</v>
      </c>
    </row>
    <row r="17007" spans="1:6" ht="22.5" x14ac:dyDescent="0.2">
      <c r="A17007" s="2">
        <v>17002</v>
      </c>
      <c r="B17007" s="190" t="s">
        <v>4169</v>
      </c>
      <c r="C17007" s="61" t="s">
        <v>21658</v>
      </c>
      <c r="D17007" s="2">
        <v>1</v>
      </c>
      <c r="E17007" s="321">
        <v>10000</v>
      </c>
      <c r="F17007" s="321">
        <v>10000</v>
      </c>
    </row>
    <row r="17008" spans="1:6" ht="22.5" x14ac:dyDescent="0.2">
      <c r="A17008" s="2">
        <v>17003</v>
      </c>
      <c r="B17008" s="190" t="s">
        <v>4169</v>
      </c>
      <c r="C17008" s="61" t="s">
        <v>21659</v>
      </c>
      <c r="D17008" s="2">
        <v>1</v>
      </c>
      <c r="E17008" s="321">
        <v>10000</v>
      </c>
      <c r="F17008" s="321">
        <v>10000</v>
      </c>
    </row>
    <row r="17009" spans="1:6" ht="22.5" x14ac:dyDescent="0.2">
      <c r="A17009" s="2">
        <v>17004</v>
      </c>
      <c r="B17009" s="190" t="s">
        <v>4169</v>
      </c>
      <c r="C17009" s="61" t="s">
        <v>21660</v>
      </c>
      <c r="D17009" s="2">
        <v>1</v>
      </c>
      <c r="E17009" s="321">
        <v>10000</v>
      </c>
      <c r="F17009" s="321">
        <v>10000</v>
      </c>
    </row>
    <row r="17010" spans="1:6" ht="22.5" x14ac:dyDescent="0.2">
      <c r="A17010" s="2">
        <v>17005</v>
      </c>
      <c r="B17010" s="190" t="s">
        <v>21535</v>
      </c>
      <c r="C17010" s="27">
        <v>410124030864</v>
      </c>
      <c r="D17010" s="2">
        <v>1</v>
      </c>
      <c r="E17010" s="321">
        <v>43500</v>
      </c>
      <c r="F17010" s="322">
        <v>29725</v>
      </c>
    </row>
    <row r="17011" spans="1:6" ht="22.5" x14ac:dyDescent="0.2">
      <c r="A17011" s="2">
        <v>17006</v>
      </c>
      <c r="B17011" s="190" t="s">
        <v>21536</v>
      </c>
      <c r="C17011" s="12" t="s">
        <v>21661</v>
      </c>
      <c r="D17011" s="2">
        <v>1</v>
      </c>
      <c r="E17011" s="321">
        <v>18260</v>
      </c>
      <c r="F17011" s="322">
        <v>18260</v>
      </c>
    </row>
    <row r="17012" spans="1:6" x14ac:dyDescent="0.2">
      <c r="A17012" s="2">
        <v>17007</v>
      </c>
      <c r="B17012" s="190" t="s">
        <v>20727</v>
      </c>
      <c r="C17012" s="12" t="s">
        <v>21662</v>
      </c>
      <c r="D17012" s="2">
        <v>1</v>
      </c>
      <c r="E17012" s="321">
        <v>6958.54</v>
      </c>
      <c r="F17012" s="322">
        <v>6958.54</v>
      </c>
    </row>
    <row r="17013" spans="1:6" x14ac:dyDescent="0.2">
      <c r="A17013" s="2">
        <v>17008</v>
      </c>
      <c r="B17013" s="190" t="s">
        <v>21537</v>
      </c>
      <c r="C17013" s="61" t="s">
        <v>21663</v>
      </c>
      <c r="D17013" s="2">
        <v>1</v>
      </c>
      <c r="E17013" s="321">
        <v>16990</v>
      </c>
      <c r="F17013" s="322">
        <v>16990</v>
      </c>
    </row>
    <row r="17014" spans="1:6" ht="22.5" x14ac:dyDescent="0.2">
      <c r="A17014" s="2">
        <v>17009</v>
      </c>
      <c r="B17014" s="190" t="s">
        <v>21538</v>
      </c>
      <c r="C17014" s="61" t="s">
        <v>21664</v>
      </c>
      <c r="D17014" s="2">
        <v>1</v>
      </c>
      <c r="E17014" s="321">
        <v>28040</v>
      </c>
      <c r="F17014" s="322">
        <v>28040</v>
      </c>
    </row>
    <row r="17015" spans="1:6" ht="22.5" x14ac:dyDescent="0.2">
      <c r="A17015" s="2">
        <v>17010</v>
      </c>
      <c r="B17015" s="190" t="s">
        <v>21539</v>
      </c>
      <c r="C17015" s="12" t="s">
        <v>21665</v>
      </c>
      <c r="D17015" s="2">
        <v>1</v>
      </c>
      <c r="E17015" s="321">
        <v>12359.52</v>
      </c>
      <c r="F17015" s="322">
        <v>12359.52</v>
      </c>
    </row>
    <row r="17016" spans="1:6" ht="22.5" x14ac:dyDescent="0.2">
      <c r="A17016" s="2">
        <v>17011</v>
      </c>
      <c r="B17016" s="190" t="s">
        <v>21540</v>
      </c>
      <c r="C17016" s="12" t="s">
        <v>21666</v>
      </c>
      <c r="D17016" s="2">
        <v>1</v>
      </c>
      <c r="E17016" s="321">
        <v>6967.8</v>
      </c>
      <c r="F17016" s="322">
        <v>6967.8</v>
      </c>
    </row>
    <row r="17017" spans="1:6" ht="33.75" x14ac:dyDescent="0.2">
      <c r="A17017" s="2">
        <v>17012</v>
      </c>
      <c r="B17017" s="190" t="s">
        <v>21541</v>
      </c>
      <c r="C17017" s="12" t="s">
        <v>21667</v>
      </c>
      <c r="D17017" s="2">
        <v>1</v>
      </c>
      <c r="E17017" s="323">
        <v>48108.5</v>
      </c>
      <c r="F17017" s="322">
        <v>48108.5</v>
      </c>
    </row>
    <row r="17018" spans="1:6" ht="33.75" x14ac:dyDescent="0.2">
      <c r="A17018" s="2">
        <v>17013</v>
      </c>
      <c r="B17018" s="190" t="s">
        <v>21541</v>
      </c>
      <c r="C17018" s="12" t="s">
        <v>21668</v>
      </c>
      <c r="D17018" s="2">
        <v>1</v>
      </c>
      <c r="E17018" s="323">
        <v>48108.5</v>
      </c>
      <c r="F17018" s="322">
        <v>48108.5</v>
      </c>
    </row>
    <row r="17019" spans="1:6" x14ac:dyDescent="0.2">
      <c r="A17019" s="2">
        <v>17014</v>
      </c>
      <c r="B17019" s="190" t="s">
        <v>21542</v>
      </c>
      <c r="C17019" s="27">
        <v>4101244030863</v>
      </c>
      <c r="D17019" s="2">
        <v>1</v>
      </c>
      <c r="E17019" s="323">
        <v>18800</v>
      </c>
      <c r="F17019" s="322">
        <v>18800</v>
      </c>
    </row>
    <row r="17020" spans="1:6" x14ac:dyDescent="0.2">
      <c r="A17020" s="2">
        <v>17015</v>
      </c>
      <c r="B17020" s="190" t="s">
        <v>11924</v>
      </c>
      <c r="C17020" s="12"/>
      <c r="D17020" s="2">
        <v>1</v>
      </c>
      <c r="E17020" s="321">
        <v>156735.88</v>
      </c>
      <c r="F17020" s="321">
        <v>156735.88</v>
      </c>
    </row>
    <row r="17021" spans="1:6" x14ac:dyDescent="0.2">
      <c r="A17021" s="2">
        <v>17016</v>
      </c>
      <c r="B17021" s="190" t="s">
        <v>11924</v>
      </c>
      <c r="C17021" s="12"/>
      <c r="D17021" s="2">
        <v>1</v>
      </c>
      <c r="E17021" s="321">
        <v>14610.8</v>
      </c>
      <c r="F17021" s="321">
        <v>14610.8</v>
      </c>
    </row>
    <row r="17022" spans="1:6" x14ac:dyDescent="0.2">
      <c r="A17022" s="2">
        <v>17017</v>
      </c>
      <c r="B17022" s="190" t="s">
        <v>11924</v>
      </c>
      <c r="C17022" s="12"/>
      <c r="D17022" s="2">
        <v>1</v>
      </c>
      <c r="E17022" s="321">
        <v>30000</v>
      </c>
      <c r="F17022" s="321">
        <v>30000</v>
      </c>
    </row>
    <row r="17023" spans="1:6" x14ac:dyDescent="0.2">
      <c r="A17023" s="2">
        <v>17018</v>
      </c>
      <c r="B17023" s="190" t="s">
        <v>5154</v>
      </c>
      <c r="C17023" s="12"/>
      <c r="D17023" s="2">
        <v>1</v>
      </c>
      <c r="E17023" s="321">
        <v>1109.25</v>
      </c>
      <c r="F17023" s="321">
        <v>1109.25</v>
      </c>
    </row>
    <row r="17024" spans="1:6" x14ac:dyDescent="0.2">
      <c r="A17024" s="2">
        <v>17019</v>
      </c>
      <c r="B17024" s="190" t="s">
        <v>11924</v>
      </c>
      <c r="C17024" s="12"/>
      <c r="D17024" s="2">
        <v>1</v>
      </c>
      <c r="E17024" s="321">
        <v>39792</v>
      </c>
      <c r="F17024" s="321">
        <v>39792</v>
      </c>
    </row>
    <row r="17025" spans="1:6" x14ac:dyDescent="0.2">
      <c r="A17025" s="2">
        <v>17020</v>
      </c>
      <c r="B17025" s="190" t="s">
        <v>11924</v>
      </c>
      <c r="C17025" s="12"/>
      <c r="D17025" s="2">
        <v>1</v>
      </c>
      <c r="E17025" s="321">
        <v>15389.2</v>
      </c>
      <c r="F17025" s="321">
        <v>15389.2</v>
      </c>
    </row>
    <row r="17026" spans="1:6" x14ac:dyDescent="0.2">
      <c r="A17026" s="2">
        <v>17021</v>
      </c>
      <c r="B17026" s="190" t="s">
        <v>11924</v>
      </c>
      <c r="C17026" s="12"/>
      <c r="D17026" s="2">
        <v>1</v>
      </c>
      <c r="E17026" s="321">
        <v>1105</v>
      </c>
      <c r="F17026" s="321">
        <v>1105</v>
      </c>
    </row>
    <row r="17027" spans="1:6" x14ac:dyDescent="0.2">
      <c r="A17027" s="2">
        <v>17022</v>
      </c>
      <c r="B17027" s="190" t="s">
        <v>21543</v>
      </c>
      <c r="C17027" s="12">
        <v>110107</v>
      </c>
      <c r="D17027" s="2">
        <v>1</v>
      </c>
      <c r="E17027" s="321">
        <v>97227.1</v>
      </c>
      <c r="F17027" s="321">
        <v>97227.1</v>
      </c>
    </row>
    <row r="17028" spans="1:6" x14ac:dyDescent="0.2">
      <c r="A17028" s="2">
        <v>17023</v>
      </c>
      <c r="B17028" s="190" t="s">
        <v>21265</v>
      </c>
      <c r="C17028" s="12">
        <v>110108</v>
      </c>
      <c r="D17028" s="2">
        <v>1</v>
      </c>
      <c r="E17028" s="321">
        <v>129527</v>
      </c>
      <c r="F17028" s="322">
        <v>129527</v>
      </c>
    </row>
    <row r="17029" spans="1:6" ht="22.5" x14ac:dyDescent="0.2">
      <c r="A17029" s="2">
        <v>17024</v>
      </c>
      <c r="B17029" s="190" t="s">
        <v>21544</v>
      </c>
      <c r="C17029" s="12" t="s">
        <v>9274</v>
      </c>
      <c r="D17029" s="2">
        <v>1</v>
      </c>
      <c r="E17029" s="323">
        <v>20397.5</v>
      </c>
      <c r="F17029" s="322">
        <v>20397.5</v>
      </c>
    </row>
    <row r="17030" spans="1:6" ht="22.5" x14ac:dyDescent="0.2">
      <c r="A17030" s="2">
        <v>17025</v>
      </c>
      <c r="B17030" s="190" t="s">
        <v>21544</v>
      </c>
      <c r="C17030" s="12" t="s">
        <v>21669</v>
      </c>
      <c r="D17030" s="2">
        <v>1</v>
      </c>
      <c r="E17030" s="323">
        <v>20397.5</v>
      </c>
      <c r="F17030" s="322">
        <v>20397.5</v>
      </c>
    </row>
    <row r="17031" spans="1:6" ht="22.5" x14ac:dyDescent="0.2">
      <c r="A17031" s="2">
        <v>17026</v>
      </c>
      <c r="B17031" s="190" t="s">
        <v>21545</v>
      </c>
      <c r="C17031" s="12" t="s">
        <v>6036</v>
      </c>
      <c r="D17031" s="2">
        <v>1</v>
      </c>
      <c r="E17031" s="321">
        <v>20000</v>
      </c>
      <c r="F17031" s="322">
        <v>20000</v>
      </c>
    </row>
    <row r="17032" spans="1:6" x14ac:dyDescent="0.2">
      <c r="A17032" s="2">
        <v>17027</v>
      </c>
      <c r="B17032" s="190" t="s">
        <v>1779</v>
      </c>
      <c r="C17032" s="12" t="s">
        <v>21670</v>
      </c>
      <c r="D17032" s="2">
        <v>1</v>
      </c>
      <c r="E17032" s="321">
        <v>13809.98</v>
      </c>
      <c r="F17032" s="322">
        <v>13809.98</v>
      </c>
    </row>
    <row r="17033" spans="1:6" x14ac:dyDescent="0.2">
      <c r="A17033" s="2">
        <v>17028</v>
      </c>
      <c r="B17033" s="190" t="s">
        <v>8464</v>
      </c>
      <c r="C17033" s="12" t="s">
        <v>21671</v>
      </c>
      <c r="D17033" s="2">
        <v>1</v>
      </c>
      <c r="E17033" s="321">
        <v>12757.74</v>
      </c>
      <c r="F17033" s="322">
        <v>12757.74</v>
      </c>
    </row>
    <row r="17034" spans="1:6" ht="22.5" x14ac:dyDescent="0.2">
      <c r="A17034" s="2">
        <v>17029</v>
      </c>
      <c r="B17034" s="190" t="s">
        <v>10229</v>
      </c>
      <c r="C17034" s="12" t="s">
        <v>21672</v>
      </c>
      <c r="D17034" s="2">
        <v>1</v>
      </c>
      <c r="E17034" s="321">
        <v>7000</v>
      </c>
      <c r="F17034" s="322">
        <v>7000</v>
      </c>
    </row>
    <row r="17035" spans="1:6" x14ac:dyDescent="0.2">
      <c r="A17035" s="2">
        <v>17030</v>
      </c>
      <c r="B17035" s="190" t="s">
        <v>13104</v>
      </c>
      <c r="C17035" s="12" t="s">
        <v>21673</v>
      </c>
      <c r="D17035" s="2">
        <v>1</v>
      </c>
      <c r="E17035" s="321">
        <v>12000</v>
      </c>
      <c r="F17035" s="322">
        <v>12000</v>
      </c>
    </row>
    <row r="17036" spans="1:6" x14ac:dyDescent="0.2">
      <c r="A17036" s="2">
        <v>17031</v>
      </c>
      <c r="B17036" s="190" t="s">
        <v>13104</v>
      </c>
      <c r="C17036" s="12">
        <v>41012602108</v>
      </c>
      <c r="D17036" s="2">
        <v>1</v>
      </c>
      <c r="E17036" s="321">
        <v>10775</v>
      </c>
      <c r="F17036" s="322">
        <v>10775</v>
      </c>
    </row>
    <row r="17037" spans="1:6" x14ac:dyDescent="0.2">
      <c r="A17037" s="2">
        <v>17032</v>
      </c>
      <c r="B17037" s="190" t="s">
        <v>13104</v>
      </c>
      <c r="C17037" s="12">
        <v>41012602107</v>
      </c>
      <c r="D17037" s="2">
        <v>1</v>
      </c>
      <c r="E17037" s="321">
        <v>10775</v>
      </c>
      <c r="F17037" s="322">
        <v>10775</v>
      </c>
    </row>
    <row r="17038" spans="1:6" x14ac:dyDescent="0.2">
      <c r="A17038" s="2">
        <v>17033</v>
      </c>
      <c r="B17038" s="190" t="s">
        <v>13104</v>
      </c>
      <c r="C17038" s="12">
        <v>41012602109</v>
      </c>
      <c r="D17038" s="2">
        <v>1</v>
      </c>
      <c r="E17038" s="321">
        <v>10775</v>
      </c>
      <c r="F17038" s="322">
        <v>10775</v>
      </c>
    </row>
    <row r="17039" spans="1:6" x14ac:dyDescent="0.2">
      <c r="A17039" s="2">
        <v>17034</v>
      </c>
      <c r="B17039" s="190" t="s">
        <v>13104</v>
      </c>
      <c r="C17039" s="12">
        <v>41012602105</v>
      </c>
      <c r="D17039" s="2">
        <v>1</v>
      </c>
      <c r="E17039" s="321">
        <v>10775</v>
      </c>
      <c r="F17039" s="322">
        <v>10775</v>
      </c>
    </row>
    <row r="17040" spans="1:6" x14ac:dyDescent="0.2">
      <c r="A17040" s="2">
        <v>17035</v>
      </c>
      <c r="B17040" s="190" t="s">
        <v>13104</v>
      </c>
      <c r="C17040" s="12">
        <v>41012602106</v>
      </c>
      <c r="D17040" s="2">
        <v>1</v>
      </c>
      <c r="E17040" s="321">
        <v>10775</v>
      </c>
      <c r="F17040" s="322">
        <v>10775</v>
      </c>
    </row>
    <row r="17041" spans="1:6" x14ac:dyDescent="0.2">
      <c r="A17041" s="2">
        <v>17036</v>
      </c>
      <c r="B17041" s="190" t="s">
        <v>13104</v>
      </c>
      <c r="C17041" s="12">
        <v>41012602104</v>
      </c>
      <c r="D17041" s="2">
        <v>1</v>
      </c>
      <c r="E17041" s="321">
        <v>10775</v>
      </c>
      <c r="F17041" s="322">
        <v>10775</v>
      </c>
    </row>
    <row r="17042" spans="1:6" x14ac:dyDescent="0.2">
      <c r="A17042" s="2">
        <v>17037</v>
      </c>
      <c r="B17042" s="190" t="s">
        <v>13104</v>
      </c>
      <c r="C17042" s="12">
        <v>41012602103</v>
      </c>
      <c r="D17042" s="2">
        <v>1</v>
      </c>
      <c r="E17042" s="321">
        <v>10775</v>
      </c>
      <c r="F17042" s="322">
        <v>10775</v>
      </c>
    </row>
    <row r="17043" spans="1:6" x14ac:dyDescent="0.2">
      <c r="A17043" s="2">
        <v>17038</v>
      </c>
      <c r="B17043" s="190" t="s">
        <v>13104</v>
      </c>
      <c r="C17043" s="12">
        <v>41012602102</v>
      </c>
      <c r="D17043" s="2">
        <v>1</v>
      </c>
      <c r="E17043" s="321">
        <v>10775</v>
      </c>
      <c r="F17043" s="322">
        <v>10775</v>
      </c>
    </row>
    <row r="17044" spans="1:6" ht="22.5" x14ac:dyDescent="0.2">
      <c r="A17044" s="2">
        <v>17039</v>
      </c>
      <c r="B17044" s="190" t="s">
        <v>21546</v>
      </c>
      <c r="C17044" s="12" t="s">
        <v>21674</v>
      </c>
      <c r="D17044" s="2">
        <v>1</v>
      </c>
      <c r="E17044" s="321">
        <v>22013.279999999999</v>
      </c>
      <c r="F17044" s="322">
        <v>22013.279999999999</v>
      </c>
    </row>
    <row r="17045" spans="1:6" x14ac:dyDescent="0.2">
      <c r="A17045" s="2">
        <v>17040</v>
      </c>
      <c r="B17045" s="190" t="s">
        <v>21547</v>
      </c>
      <c r="C17045" s="61" t="s">
        <v>21675</v>
      </c>
      <c r="D17045" s="2">
        <v>1</v>
      </c>
      <c r="E17045" s="321">
        <v>3600</v>
      </c>
      <c r="F17045" s="322">
        <v>3600</v>
      </c>
    </row>
    <row r="17046" spans="1:6" x14ac:dyDescent="0.2">
      <c r="A17046" s="2">
        <v>17041</v>
      </c>
      <c r="B17046" s="190" t="s">
        <v>21547</v>
      </c>
      <c r="C17046" s="61" t="s">
        <v>21676</v>
      </c>
      <c r="D17046" s="2">
        <v>1</v>
      </c>
      <c r="E17046" s="321">
        <v>3600</v>
      </c>
      <c r="F17046" s="322">
        <v>3600</v>
      </c>
    </row>
    <row r="17047" spans="1:6" ht="33.75" x14ac:dyDescent="0.2">
      <c r="A17047" s="2">
        <v>17042</v>
      </c>
      <c r="B17047" s="190" t="s">
        <v>21548</v>
      </c>
      <c r="C17047" s="61" t="s">
        <v>21677</v>
      </c>
      <c r="D17047" s="2">
        <v>1</v>
      </c>
      <c r="E17047" s="321">
        <v>7600</v>
      </c>
      <c r="F17047" s="322">
        <v>7600</v>
      </c>
    </row>
    <row r="17048" spans="1:6" ht="33.75" x14ac:dyDescent="0.2">
      <c r="A17048" s="2">
        <v>17043</v>
      </c>
      <c r="B17048" s="190" t="s">
        <v>21548</v>
      </c>
      <c r="C17048" s="61" t="s">
        <v>21678</v>
      </c>
      <c r="D17048" s="2">
        <v>1</v>
      </c>
      <c r="E17048" s="321">
        <v>7600</v>
      </c>
      <c r="F17048" s="322">
        <v>7600</v>
      </c>
    </row>
    <row r="17049" spans="1:6" ht="33.75" x14ac:dyDescent="0.2">
      <c r="A17049" s="2">
        <v>17044</v>
      </c>
      <c r="B17049" s="190" t="s">
        <v>21549</v>
      </c>
      <c r="C17049" s="61" t="s">
        <v>21679</v>
      </c>
      <c r="D17049" s="2">
        <v>1</v>
      </c>
      <c r="E17049" s="321">
        <v>8900</v>
      </c>
      <c r="F17049" s="322">
        <v>8900</v>
      </c>
    </row>
    <row r="17050" spans="1:6" ht="33.75" x14ac:dyDescent="0.2">
      <c r="A17050" s="2">
        <v>17045</v>
      </c>
      <c r="B17050" s="190" t="s">
        <v>21549</v>
      </c>
      <c r="C17050" s="61" t="s">
        <v>21680</v>
      </c>
      <c r="D17050" s="2">
        <v>1</v>
      </c>
      <c r="E17050" s="321">
        <v>8900</v>
      </c>
      <c r="F17050" s="322">
        <v>8900</v>
      </c>
    </row>
    <row r="17051" spans="1:6" ht="22.5" x14ac:dyDescent="0.2">
      <c r="A17051" s="2">
        <v>17046</v>
      </c>
      <c r="B17051" s="190" t="s">
        <v>21550</v>
      </c>
      <c r="C17051" s="12" t="s">
        <v>21681</v>
      </c>
      <c r="D17051" s="2">
        <v>1</v>
      </c>
      <c r="E17051" s="323">
        <v>49680</v>
      </c>
      <c r="F17051" s="322">
        <v>49680</v>
      </c>
    </row>
    <row r="17052" spans="1:6" x14ac:dyDescent="0.2">
      <c r="A17052" s="2">
        <v>17047</v>
      </c>
      <c r="B17052" s="190" t="s">
        <v>21551</v>
      </c>
      <c r="C17052" s="12" t="s">
        <v>21682</v>
      </c>
      <c r="D17052" s="2">
        <v>1</v>
      </c>
      <c r="E17052" s="321">
        <v>3500</v>
      </c>
      <c r="F17052" s="322">
        <v>3500</v>
      </c>
    </row>
    <row r="17053" spans="1:6" x14ac:dyDescent="0.2">
      <c r="A17053" s="2">
        <v>17048</v>
      </c>
      <c r="B17053" s="190" t="s">
        <v>4826</v>
      </c>
      <c r="C17053" s="192" t="s">
        <v>21656</v>
      </c>
      <c r="D17053" s="2">
        <v>1</v>
      </c>
      <c r="E17053" s="321">
        <v>30760</v>
      </c>
      <c r="F17053" s="321">
        <v>30760</v>
      </c>
    </row>
    <row r="17054" spans="1:6" x14ac:dyDescent="0.2">
      <c r="A17054" s="2">
        <v>17049</v>
      </c>
      <c r="B17054" s="190" t="s">
        <v>4826</v>
      </c>
      <c r="C17054" s="192" t="s">
        <v>21655</v>
      </c>
      <c r="D17054" s="2">
        <v>1</v>
      </c>
      <c r="E17054" s="321">
        <v>30760</v>
      </c>
      <c r="F17054" s="321">
        <v>30760</v>
      </c>
    </row>
    <row r="17055" spans="1:6" ht="22.5" x14ac:dyDescent="0.2">
      <c r="A17055" s="2">
        <v>17050</v>
      </c>
      <c r="B17055" s="190" t="s">
        <v>21552</v>
      </c>
      <c r="C17055" s="61" t="s">
        <v>21683</v>
      </c>
      <c r="D17055" s="2">
        <v>1</v>
      </c>
      <c r="E17055" s="321">
        <v>7359</v>
      </c>
      <c r="F17055" s="322">
        <v>7359</v>
      </c>
    </row>
    <row r="17056" spans="1:6" ht="22.5" x14ac:dyDescent="0.2">
      <c r="A17056" s="2">
        <v>17051</v>
      </c>
      <c r="B17056" s="190" t="s">
        <v>21552</v>
      </c>
      <c r="C17056" s="61" t="s">
        <v>21684</v>
      </c>
      <c r="D17056" s="2">
        <v>1</v>
      </c>
      <c r="E17056" s="321">
        <v>7359</v>
      </c>
      <c r="F17056" s="322">
        <v>7359</v>
      </c>
    </row>
    <row r="17057" spans="1:6" ht="22.5" x14ac:dyDescent="0.2">
      <c r="A17057" s="2">
        <v>17052</v>
      </c>
      <c r="B17057" s="190" t="s">
        <v>21552</v>
      </c>
      <c r="C17057" s="61" t="s">
        <v>21685</v>
      </c>
      <c r="D17057" s="2">
        <v>1</v>
      </c>
      <c r="E17057" s="321">
        <v>7359</v>
      </c>
      <c r="F17057" s="322">
        <v>7359</v>
      </c>
    </row>
    <row r="17058" spans="1:6" ht="22.5" x14ac:dyDescent="0.2">
      <c r="A17058" s="2">
        <v>17053</v>
      </c>
      <c r="B17058" s="190" t="s">
        <v>21553</v>
      </c>
      <c r="C17058" s="12" t="s">
        <v>21686</v>
      </c>
      <c r="D17058" s="2">
        <v>1</v>
      </c>
      <c r="E17058" s="321">
        <v>4641.84</v>
      </c>
      <c r="F17058" s="322">
        <v>4641.84</v>
      </c>
    </row>
    <row r="17059" spans="1:6" ht="22.5" x14ac:dyDescent="0.2">
      <c r="A17059" s="2">
        <v>17054</v>
      </c>
      <c r="B17059" s="190" t="s">
        <v>21554</v>
      </c>
      <c r="C17059" s="12" t="s">
        <v>21687</v>
      </c>
      <c r="D17059" s="2">
        <v>1</v>
      </c>
      <c r="E17059" s="321">
        <v>14750</v>
      </c>
      <c r="F17059" s="322">
        <v>14750</v>
      </c>
    </row>
    <row r="17060" spans="1:6" x14ac:dyDescent="0.2">
      <c r="A17060" s="2">
        <v>17055</v>
      </c>
      <c r="B17060" s="190" t="s">
        <v>21555</v>
      </c>
      <c r="C17060" s="12" t="s">
        <v>21688</v>
      </c>
      <c r="D17060" s="2">
        <v>1</v>
      </c>
      <c r="E17060" s="321">
        <v>3868.02</v>
      </c>
      <c r="F17060" s="322">
        <v>3868.02</v>
      </c>
    </row>
    <row r="17061" spans="1:6" x14ac:dyDescent="0.2">
      <c r="A17061" s="2">
        <v>17056</v>
      </c>
      <c r="B17061" s="190" t="s">
        <v>21556</v>
      </c>
      <c r="C17061" s="12" t="s">
        <v>21689</v>
      </c>
      <c r="D17061" s="2">
        <v>1</v>
      </c>
      <c r="E17061" s="321">
        <v>9000</v>
      </c>
      <c r="F17061" s="322">
        <v>9000</v>
      </c>
    </row>
    <row r="17062" spans="1:6" ht="22.5" x14ac:dyDescent="0.2">
      <c r="A17062" s="2">
        <v>17057</v>
      </c>
      <c r="B17062" s="190" t="s">
        <v>6575</v>
      </c>
      <c r="C17062" s="12" t="s">
        <v>21690</v>
      </c>
      <c r="D17062" s="2">
        <v>1</v>
      </c>
      <c r="E17062" s="323">
        <v>62570</v>
      </c>
      <c r="F17062" s="324">
        <v>46927.8</v>
      </c>
    </row>
    <row r="17063" spans="1:6" x14ac:dyDescent="0.2">
      <c r="A17063" s="2">
        <v>17058</v>
      </c>
      <c r="B17063" s="190" t="s">
        <v>21557</v>
      </c>
      <c r="C17063" s="12" t="s">
        <v>21691</v>
      </c>
      <c r="D17063" s="2">
        <v>1</v>
      </c>
      <c r="E17063" s="321">
        <v>6470.64</v>
      </c>
      <c r="F17063" s="322">
        <v>6470.64</v>
      </c>
    </row>
    <row r="17064" spans="1:6" ht="22.5" x14ac:dyDescent="0.2">
      <c r="A17064" s="2">
        <v>17059</v>
      </c>
      <c r="B17064" s="316" t="s">
        <v>21703</v>
      </c>
      <c r="C17064" s="32" t="s">
        <v>21778</v>
      </c>
      <c r="D17064" s="2">
        <v>1</v>
      </c>
      <c r="E17064" s="191">
        <v>860000</v>
      </c>
      <c r="F17064" s="193">
        <v>860000</v>
      </c>
    </row>
    <row r="17065" spans="1:6" ht="56.25" x14ac:dyDescent="0.2">
      <c r="A17065" s="2">
        <v>17060</v>
      </c>
      <c r="B17065" s="316" t="s">
        <v>21704</v>
      </c>
      <c r="C17065" s="77">
        <v>410124020899</v>
      </c>
      <c r="D17065" s="2">
        <v>1</v>
      </c>
      <c r="E17065" s="191">
        <v>21546.12</v>
      </c>
      <c r="F17065" s="191">
        <v>21546.12</v>
      </c>
    </row>
    <row r="17066" spans="1:6" ht="56.25" x14ac:dyDescent="0.2">
      <c r="A17066" s="2">
        <v>17061</v>
      </c>
      <c r="B17066" s="316" t="s">
        <v>21704</v>
      </c>
      <c r="C17066" s="77">
        <v>410124020900</v>
      </c>
      <c r="D17066" s="2">
        <v>1</v>
      </c>
      <c r="E17066" s="191">
        <v>21546.12</v>
      </c>
      <c r="F17066" s="191">
        <v>21546.12</v>
      </c>
    </row>
    <row r="17067" spans="1:6" ht="56.25" x14ac:dyDescent="0.2">
      <c r="A17067" s="2">
        <v>17062</v>
      </c>
      <c r="B17067" s="316" t="s">
        <v>21704</v>
      </c>
      <c r="C17067" s="77">
        <v>410124020901</v>
      </c>
      <c r="D17067" s="2">
        <v>1</v>
      </c>
      <c r="E17067" s="191">
        <v>21546.12</v>
      </c>
      <c r="F17067" s="191">
        <v>21546.12</v>
      </c>
    </row>
    <row r="17068" spans="1:6" ht="33.75" x14ac:dyDescent="0.2">
      <c r="A17068" s="2">
        <v>17063</v>
      </c>
      <c r="B17068" s="316" t="s">
        <v>21705</v>
      </c>
      <c r="C17068" s="77">
        <v>410124020896</v>
      </c>
      <c r="D17068" s="2">
        <v>1</v>
      </c>
      <c r="E17068" s="191">
        <v>125130</v>
      </c>
      <c r="F17068" s="193">
        <v>125130</v>
      </c>
    </row>
    <row r="17069" spans="1:6" x14ac:dyDescent="0.2">
      <c r="A17069" s="2">
        <v>17064</v>
      </c>
      <c r="B17069" s="316" t="s">
        <v>21706</v>
      </c>
      <c r="C17069" s="32" t="s">
        <v>21779</v>
      </c>
      <c r="D17069" s="2">
        <v>1</v>
      </c>
      <c r="E17069" s="319">
        <v>9136.7999999999993</v>
      </c>
      <c r="F17069" s="189">
        <v>9136.7999999999993</v>
      </c>
    </row>
    <row r="17070" spans="1:6" ht="33.75" x14ac:dyDescent="0.2">
      <c r="A17070" s="2">
        <v>17065</v>
      </c>
      <c r="B17070" s="316" t="s">
        <v>21707</v>
      </c>
      <c r="C17070" s="78" t="s">
        <v>6469</v>
      </c>
      <c r="D17070" s="2">
        <v>1</v>
      </c>
      <c r="E17070" s="319">
        <v>22122.78</v>
      </c>
      <c r="F17070" s="189">
        <v>22122.78</v>
      </c>
    </row>
    <row r="17071" spans="1:6" x14ac:dyDescent="0.2">
      <c r="A17071" s="2">
        <v>17066</v>
      </c>
      <c r="B17071" s="316" t="s">
        <v>6007</v>
      </c>
      <c r="C17071" s="32" t="s">
        <v>21780</v>
      </c>
      <c r="D17071" s="2">
        <v>1</v>
      </c>
      <c r="E17071" s="319">
        <v>6000</v>
      </c>
      <c r="F17071" s="189">
        <v>6000</v>
      </c>
    </row>
    <row r="17072" spans="1:6" x14ac:dyDescent="0.2">
      <c r="A17072" s="2">
        <v>17067</v>
      </c>
      <c r="B17072" s="316" t="s">
        <v>6007</v>
      </c>
      <c r="C17072" s="32" t="s">
        <v>21781</v>
      </c>
      <c r="D17072" s="2">
        <v>1</v>
      </c>
      <c r="E17072" s="319">
        <v>6000</v>
      </c>
      <c r="F17072" s="189">
        <v>6000</v>
      </c>
    </row>
    <row r="17073" spans="1:6" x14ac:dyDescent="0.2">
      <c r="A17073" s="2">
        <v>17068</v>
      </c>
      <c r="B17073" s="316" t="s">
        <v>6007</v>
      </c>
      <c r="C17073" s="32" t="s">
        <v>21782</v>
      </c>
      <c r="D17073" s="2">
        <v>1</v>
      </c>
      <c r="E17073" s="319">
        <v>6000</v>
      </c>
      <c r="F17073" s="189">
        <v>6000</v>
      </c>
    </row>
    <row r="17074" spans="1:6" x14ac:dyDescent="0.2">
      <c r="A17074" s="2">
        <v>17069</v>
      </c>
      <c r="B17074" s="316" t="s">
        <v>6007</v>
      </c>
      <c r="C17074" s="77">
        <v>410124040892</v>
      </c>
      <c r="D17074" s="2">
        <v>1</v>
      </c>
      <c r="E17074" s="319">
        <v>7952</v>
      </c>
      <c r="F17074" s="189">
        <v>7952</v>
      </c>
    </row>
    <row r="17075" spans="1:6" x14ac:dyDescent="0.2">
      <c r="A17075" s="2">
        <v>17070</v>
      </c>
      <c r="B17075" s="316" t="s">
        <v>13054</v>
      </c>
      <c r="C17075" s="78" t="s">
        <v>21783</v>
      </c>
      <c r="D17075" s="2">
        <v>1</v>
      </c>
      <c r="E17075" s="319">
        <v>5000</v>
      </c>
      <c r="F17075" s="189">
        <v>5000</v>
      </c>
    </row>
    <row r="17076" spans="1:6" x14ac:dyDescent="0.2">
      <c r="A17076" s="2">
        <v>17071</v>
      </c>
      <c r="B17076" s="316" t="s">
        <v>13054</v>
      </c>
      <c r="C17076" s="78" t="s">
        <v>21784</v>
      </c>
      <c r="D17076" s="2">
        <v>1</v>
      </c>
      <c r="E17076" s="319">
        <v>5000</v>
      </c>
      <c r="F17076" s="189">
        <v>5000</v>
      </c>
    </row>
    <row r="17077" spans="1:6" x14ac:dyDescent="0.2">
      <c r="A17077" s="2">
        <v>17072</v>
      </c>
      <c r="B17077" s="316" t="s">
        <v>13054</v>
      </c>
      <c r="C17077" s="32" t="s">
        <v>21785</v>
      </c>
      <c r="D17077" s="2">
        <v>1</v>
      </c>
      <c r="E17077" s="319">
        <v>10000</v>
      </c>
      <c r="F17077" s="189">
        <v>10000</v>
      </c>
    </row>
    <row r="17078" spans="1:6" ht="22.5" x14ac:dyDescent="0.2">
      <c r="A17078" s="2">
        <v>17073</v>
      </c>
      <c r="B17078" s="316" t="s">
        <v>21483</v>
      </c>
      <c r="C17078" s="32" t="s">
        <v>21786</v>
      </c>
      <c r="D17078" s="2">
        <v>1</v>
      </c>
      <c r="E17078" s="319">
        <v>4182</v>
      </c>
      <c r="F17078" s="189">
        <v>4182</v>
      </c>
    </row>
    <row r="17079" spans="1:6" ht="22.5" x14ac:dyDescent="0.2">
      <c r="A17079" s="2">
        <v>17074</v>
      </c>
      <c r="B17079" s="316" t="s">
        <v>21483</v>
      </c>
      <c r="C17079" s="32" t="s">
        <v>21787</v>
      </c>
      <c r="D17079" s="2">
        <v>1</v>
      </c>
      <c r="E17079" s="319">
        <v>4182</v>
      </c>
      <c r="F17079" s="189">
        <v>4182</v>
      </c>
    </row>
    <row r="17080" spans="1:6" x14ac:dyDescent="0.2">
      <c r="A17080" s="2">
        <v>17075</v>
      </c>
      <c r="B17080" s="316" t="s">
        <v>21708</v>
      </c>
      <c r="C17080" s="78" t="s">
        <v>21788</v>
      </c>
      <c r="D17080" s="2">
        <v>1</v>
      </c>
      <c r="E17080" s="319">
        <v>4132.5</v>
      </c>
      <c r="F17080" s="189">
        <v>4132.5</v>
      </c>
    </row>
    <row r="17081" spans="1:6" x14ac:dyDescent="0.2">
      <c r="A17081" s="2">
        <v>17076</v>
      </c>
      <c r="B17081" s="316" t="s">
        <v>21708</v>
      </c>
      <c r="C17081" s="78" t="s">
        <v>21789</v>
      </c>
      <c r="D17081" s="2">
        <v>1</v>
      </c>
      <c r="E17081" s="319">
        <v>4132.5</v>
      </c>
      <c r="F17081" s="189">
        <v>4132.5</v>
      </c>
    </row>
    <row r="17082" spans="1:6" x14ac:dyDescent="0.2">
      <c r="A17082" s="2">
        <v>17077</v>
      </c>
      <c r="B17082" s="316" t="s">
        <v>21708</v>
      </c>
      <c r="C17082" s="78" t="s">
        <v>21790</v>
      </c>
      <c r="D17082" s="2">
        <v>1</v>
      </c>
      <c r="E17082" s="319">
        <v>4132.5</v>
      </c>
      <c r="F17082" s="189">
        <v>4132.5</v>
      </c>
    </row>
    <row r="17083" spans="1:6" ht="33.75" x14ac:dyDescent="0.2">
      <c r="A17083" s="2">
        <v>17078</v>
      </c>
      <c r="B17083" s="316" t="s">
        <v>21709</v>
      </c>
      <c r="C17083" s="32" t="s">
        <v>21791</v>
      </c>
      <c r="D17083" s="2">
        <v>1</v>
      </c>
      <c r="E17083" s="319">
        <v>9000</v>
      </c>
      <c r="F17083" s="189">
        <v>9000</v>
      </c>
    </row>
    <row r="17084" spans="1:6" ht="33.75" x14ac:dyDescent="0.2">
      <c r="A17084" s="2">
        <v>17079</v>
      </c>
      <c r="B17084" s="316" t="s">
        <v>21709</v>
      </c>
      <c r="C17084" s="32" t="s">
        <v>21792</v>
      </c>
      <c r="D17084" s="2">
        <v>1</v>
      </c>
      <c r="E17084" s="319">
        <v>9000</v>
      </c>
      <c r="F17084" s="189">
        <v>9000</v>
      </c>
    </row>
    <row r="17085" spans="1:6" ht="33.75" x14ac:dyDescent="0.2">
      <c r="A17085" s="2">
        <v>17080</v>
      </c>
      <c r="B17085" s="316" t="s">
        <v>21710</v>
      </c>
      <c r="C17085" s="32" t="s">
        <v>21793</v>
      </c>
      <c r="D17085" s="2">
        <v>1</v>
      </c>
      <c r="E17085" s="319">
        <v>8276</v>
      </c>
      <c r="F17085" s="189">
        <v>8276</v>
      </c>
    </row>
    <row r="17086" spans="1:6" x14ac:dyDescent="0.2">
      <c r="A17086" s="2">
        <v>17081</v>
      </c>
      <c r="B17086" s="316" t="s">
        <v>14740</v>
      </c>
      <c r="C17086" s="78" t="s">
        <v>21794</v>
      </c>
      <c r="D17086" s="2">
        <v>1</v>
      </c>
      <c r="E17086" s="319">
        <v>5000</v>
      </c>
      <c r="F17086" s="189">
        <v>5000</v>
      </c>
    </row>
    <row r="17087" spans="1:6" x14ac:dyDescent="0.2">
      <c r="A17087" s="2">
        <v>17082</v>
      </c>
      <c r="B17087" s="316" t="s">
        <v>14740</v>
      </c>
      <c r="C17087" s="78" t="s">
        <v>21795</v>
      </c>
      <c r="D17087" s="2">
        <v>1</v>
      </c>
      <c r="E17087" s="319">
        <v>5000</v>
      </c>
      <c r="F17087" s="189">
        <v>5000</v>
      </c>
    </row>
    <row r="17088" spans="1:6" ht="22.5" x14ac:dyDescent="0.2">
      <c r="A17088" s="2">
        <v>17083</v>
      </c>
      <c r="B17088" s="316" t="s">
        <v>21711</v>
      </c>
      <c r="C17088" s="32" t="s">
        <v>21796</v>
      </c>
      <c r="D17088" s="2">
        <v>1</v>
      </c>
      <c r="E17088" s="319">
        <v>3179</v>
      </c>
      <c r="F17088" s="189">
        <v>3179</v>
      </c>
    </row>
    <row r="17089" spans="1:6" ht="22.5" x14ac:dyDescent="0.2">
      <c r="A17089" s="2">
        <v>17084</v>
      </c>
      <c r="B17089" s="316" t="s">
        <v>21712</v>
      </c>
      <c r="C17089" s="32" t="s">
        <v>21797</v>
      </c>
      <c r="D17089" s="2">
        <v>1</v>
      </c>
      <c r="E17089" s="319">
        <v>9000</v>
      </c>
      <c r="F17089" s="189">
        <v>9000</v>
      </c>
    </row>
    <row r="17090" spans="1:6" ht="33.75" x14ac:dyDescent="0.2">
      <c r="A17090" s="2">
        <v>17085</v>
      </c>
      <c r="B17090" s="316" t="s">
        <v>21713</v>
      </c>
      <c r="C17090" s="32" t="s">
        <v>21798</v>
      </c>
      <c r="D17090" s="2">
        <v>1</v>
      </c>
      <c r="E17090" s="319">
        <v>7045.05</v>
      </c>
      <c r="F17090" s="189">
        <v>7045.05</v>
      </c>
    </row>
    <row r="17091" spans="1:6" ht="56.25" x14ac:dyDescent="0.2">
      <c r="A17091" s="2">
        <v>17086</v>
      </c>
      <c r="B17091" s="316" t="s">
        <v>21714</v>
      </c>
      <c r="C17091" s="78" t="s">
        <v>21799</v>
      </c>
      <c r="D17091" s="2">
        <v>1</v>
      </c>
      <c r="E17091" s="319">
        <v>16662.650000000001</v>
      </c>
      <c r="F17091" s="189">
        <v>16662.650000000001</v>
      </c>
    </row>
    <row r="17092" spans="1:6" x14ac:dyDescent="0.2">
      <c r="A17092" s="2">
        <v>17087</v>
      </c>
      <c r="B17092" s="316" t="s">
        <v>21487</v>
      </c>
      <c r="C17092" s="78" t="s">
        <v>21800</v>
      </c>
      <c r="D17092" s="2">
        <v>1</v>
      </c>
      <c r="E17092" s="319">
        <v>11683.71</v>
      </c>
      <c r="F17092" s="189">
        <v>11683.71</v>
      </c>
    </row>
    <row r="17093" spans="1:6" ht="22.5" x14ac:dyDescent="0.2">
      <c r="A17093" s="2">
        <v>17088</v>
      </c>
      <c r="B17093" s="316" t="s">
        <v>21715</v>
      </c>
      <c r="C17093" s="78" t="s">
        <v>21801</v>
      </c>
      <c r="D17093" s="2">
        <v>1</v>
      </c>
      <c r="E17093" s="319">
        <v>5850</v>
      </c>
      <c r="F17093" s="189">
        <v>5850</v>
      </c>
    </row>
    <row r="17094" spans="1:6" x14ac:dyDescent="0.2">
      <c r="A17094" s="2">
        <v>17089</v>
      </c>
      <c r="B17094" s="316" t="s">
        <v>21716</v>
      </c>
      <c r="C17094" s="32" t="s">
        <v>21802</v>
      </c>
      <c r="D17094" s="2">
        <v>1</v>
      </c>
      <c r="E17094" s="319">
        <v>4693.59</v>
      </c>
      <c r="F17094" s="189">
        <v>4693.59</v>
      </c>
    </row>
    <row r="17095" spans="1:6" x14ac:dyDescent="0.2">
      <c r="A17095" s="2">
        <v>17090</v>
      </c>
      <c r="B17095" s="316" t="s">
        <v>9513</v>
      </c>
      <c r="C17095" s="32" t="s">
        <v>21803</v>
      </c>
      <c r="D17095" s="2">
        <v>1</v>
      </c>
      <c r="E17095" s="319">
        <v>10621.8</v>
      </c>
      <c r="F17095" s="189">
        <v>10621.8</v>
      </c>
    </row>
    <row r="17096" spans="1:6" x14ac:dyDescent="0.2">
      <c r="A17096" s="2">
        <v>17091</v>
      </c>
      <c r="B17096" s="316" t="s">
        <v>21717</v>
      </c>
      <c r="C17096" s="32" t="s">
        <v>21804</v>
      </c>
      <c r="D17096" s="2">
        <v>1</v>
      </c>
      <c r="E17096" s="319">
        <v>10636.92</v>
      </c>
      <c r="F17096" s="189">
        <v>10636.92</v>
      </c>
    </row>
    <row r="17097" spans="1:6" x14ac:dyDescent="0.2">
      <c r="A17097" s="2">
        <v>17092</v>
      </c>
      <c r="B17097" s="316" t="s">
        <v>5154</v>
      </c>
      <c r="C17097" s="32">
        <v>410127</v>
      </c>
      <c r="D17097" s="2">
        <v>1</v>
      </c>
      <c r="E17097" s="319">
        <v>77925.960000000006</v>
      </c>
      <c r="F17097" s="189">
        <v>77925.960000000006</v>
      </c>
    </row>
    <row r="17098" spans="1:6" ht="22.5" x14ac:dyDescent="0.2">
      <c r="A17098" s="2">
        <v>17093</v>
      </c>
      <c r="B17098" s="316" t="s">
        <v>14944</v>
      </c>
      <c r="C17098" s="32">
        <v>41012403089</v>
      </c>
      <c r="D17098" s="2">
        <v>1</v>
      </c>
      <c r="E17098" s="319">
        <v>5637.52</v>
      </c>
      <c r="F17098" s="189">
        <v>5637.52</v>
      </c>
    </row>
    <row r="17099" spans="1:6" x14ac:dyDescent="0.2">
      <c r="A17099" s="2">
        <v>17094</v>
      </c>
      <c r="B17099" s="316" t="s">
        <v>5154</v>
      </c>
      <c r="C17099" s="32">
        <v>110107</v>
      </c>
      <c r="D17099" s="2">
        <v>1</v>
      </c>
      <c r="E17099" s="319">
        <v>1868.61</v>
      </c>
      <c r="F17099" s="189">
        <v>1868.61</v>
      </c>
    </row>
    <row r="17100" spans="1:6" x14ac:dyDescent="0.2">
      <c r="A17100" s="2">
        <v>17095</v>
      </c>
      <c r="B17100" s="316" t="s">
        <v>5154</v>
      </c>
      <c r="C17100" s="32"/>
      <c r="D17100" s="2">
        <v>1</v>
      </c>
      <c r="E17100" s="319">
        <v>1239.75</v>
      </c>
      <c r="F17100" s="189">
        <v>1239.75</v>
      </c>
    </row>
    <row r="17101" spans="1:6" x14ac:dyDescent="0.2">
      <c r="A17101" s="2">
        <v>17096</v>
      </c>
      <c r="B17101" s="316" t="s">
        <v>21718</v>
      </c>
      <c r="C17101" s="32">
        <v>110108</v>
      </c>
      <c r="D17101" s="2">
        <v>1</v>
      </c>
      <c r="E17101" s="319">
        <v>7616</v>
      </c>
      <c r="F17101" s="189">
        <v>7616</v>
      </c>
    </row>
    <row r="17102" spans="1:6" x14ac:dyDescent="0.2">
      <c r="A17102" s="2">
        <v>17097</v>
      </c>
      <c r="B17102" s="316" t="s">
        <v>14994</v>
      </c>
      <c r="C17102" s="32" t="s">
        <v>21805</v>
      </c>
      <c r="D17102" s="2">
        <v>1</v>
      </c>
      <c r="E17102" s="319">
        <v>12044</v>
      </c>
      <c r="F17102" s="189">
        <v>12044</v>
      </c>
    </row>
    <row r="17103" spans="1:6" ht="22.5" x14ac:dyDescent="0.2">
      <c r="A17103" s="2">
        <v>17098</v>
      </c>
      <c r="B17103" s="316" t="s">
        <v>21719</v>
      </c>
      <c r="C17103" s="32" t="s">
        <v>21806</v>
      </c>
      <c r="D17103" s="2">
        <v>1</v>
      </c>
      <c r="E17103" s="319">
        <v>15000</v>
      </c>
      <c r="F17103" s="189">
        <v>15000</v>
      </c>
    </row>
    <row r="17104" spans="1:6" ht="22.5" x14ac:dyDescent="0.2">
      <c r="A17104" s="2">
        <v>17099</v>
      </c>
      <c r="B17104" s="316" t="s">
        <v>21720</v>
      </c>
      <c r="C17104" s="77">
        <v>410124040253</v>
      </c>
      <c r="D17104" s="2">
        <v>1</v>
      </c>
      <c r="E17104" s="319">
        <v>135657.81</v>
      </c>
      <c r="F17104" s="189">
        <v>135657.81</v>
      </c>
    </row>
    <row r="17105" spans="1:6" ht="22.5" x14ac:dyDescent="0.2">
      <c r="A17105" s="2">
        <v>17100</v>
      </c>
      <c r="B17105" s="316" t="s">
        <v>14993</v>
      </c>
      <c r="C17105" s="32" t="s">
        <v>21807</v>
      </c>
      <c r="D17105" s="2">
        <v>1</v>
      </c>
      <c r="E17105" s="191">
        <v>26896</v>
      </c>
      <c r="F17105" s="193">
        <v>26896</v>
      </c>
    </row>
    <row r="17106" spans="1:6" ht="33.75" x14ac:dyDescent="0.2">
      <c r="A17106" s="2">
        <v>17101</v>
      </c>
      <c r="B17106" s="316" t="s">
        <v>21721</v>
      </c>
      <c r="C17106" s="32" t="s">
        <v>21808</v>
      </c>
      <c r="D17106" s="2">
        <v>1</v>
      </c>
      <c r="E17106" s="319">
        <v>8009.57</v>
      </c>
      <c r="F17106" s="189">
        <v>8009.57</v>
      </c>
    </row>
    <row r="17107" spans="1:6" ht="67.5" x14ac:dyDescent="0.2">
      <c r="A17107" s="2">
        <v>17102</v>
      </c>
      <c r="B17107" s="316" t="s">
        <v>21722</v>
      </c>
      <c r="C17107" s="77">
        <v>410126040897</v>
      </c>
      <c r="D17107" s="2">
        <v>1</v>
      </c>
      <c r="E17107" s="319">
        <v>56000.85</v>
      </c>
      <c r="F17107" s="189">
        <v>19600.349999999999</v>
      </c>
    </row>
    <row r="17108" spans="1:6" ht="67.5" x14ac:dyDescent="0.2">
      <c r="A17108" s="2">
        <v>17103</v>
      </c>
      <c r="B17108" s="316" t="s">
        <v>21723</v>
      </c>
      <c r="C17108" s="77">
        <v>410126040898</v>
      </c>
      <c r="D17108" s="2">
        <v>1</v>
      </c>
      <c r="E17108" s="319">
        <v>132292</v>
      </c>
      <c r="F17108" s="189">
        <v>46302.27</v>
      </c>
    </row>
    <row r="17109" spans="1:6" x14ac:dyDescent="0.2">
      <c r="A17109" s="2">
        <v>17104</v>
      </c>
      <c r="B17109" s="316" t="s">
        <v>3975</v>
      </c>
      <c r="C17109" s="32" t="s">
        <v>21809</v>
      </c>
      <c r="D17109" s="2">
        <v>1</v>
      </c>
      <c r="E17109" s="319">
        <v>29376</v>
      </c>
      <c r="F17109" s="189">
        <v>29376</v>
      </c>
    </row>
    <row r="17110" spans="1:6" x14ac:dyDescent="0.2">
      <c r="A17110" s="2">
        <v>17105</v>
      </c>
      <c r="B17110" s="316" t="s">
        <v>3975</v>
      </c>
      <c r="C17110" s="32" t="s">
        <v>21810</v>
      </c>
      <c r="D17110" s="2">
        <v>1</v>
      </c>
      <c r="E17110" s="319">
        <v>8883</v>
      </c>
      <c r="F17110" s="189">
        <v>8883</v>
      </c>
    </row>
    <row r="17111" spans="1:6" x14ac:dyDescent="0.2">
      <c r="A17111" s="2">
        <v>17106</v>
      </c>
      <c r="B17111" s="316" t="s">
        <v>3975</v>
      </c>
      <c r="C17111" s="32" t="s">
        <v>21811</v>
      </c>
      <c r="D17111" s="2">
        <v>1</v>
      </c>
      <c r="E17111" s="319">
        <v>9765</v>
      </c>
      <c r="F17111" s="189">
        <v>9765</v>
      </c>
    </row>
    <row r="17112" spans="1:6" x14ac:dyDescent="0.2">
      <c r="A17112" s="2">
        <v>17107</v>
      </c>
      <c r="B17112" s="316" t="s">
        <v>3975</v>
      </c>
      <c r="C17112" s="32" t="s">
        <v>21812</v>
      </c>
      <c r="D17112" s="2">
        <v>1</v>
      </c>
      <c r="E17112" s="319">
        <v>6191.64</v>
      </c>
      <c r="F17112" s="189">
        <v>6191.64</v>
      </c>
    </row>
    <row r="17113" spans="1:6" x14ac:dyDescent="0.2">
      <c r="A17113" s="2">
        <v>17108</v>
      </c>
      <c r="B17113" s="316" t="s">
        <v>3975</v>
      </c>
      <c r="C17113" s="32" t="s">
        <v>21813</v>
      </c>
      <c r="D17113" s="2">
        <v>1</v>
      </c>
      <c r="E17113" s="319">
        <v>6191.64</v>
      </c>
      <c r="F17113" s="189">
        <v>6191.64</v>
      </c>
    </row>
    <row r="17114" spans="1:6" x14ac:dyDescent="0.2">
      <c r="A17114" s="2">
        <v>17109</v>
      </c>
      <c r="B17114" s="316" t="s">
        <v>3975</v>
      </c>
      <c r="C17114" s="32" t="s">
        <v>21814</v>
      </c>
      <c r="D17114" s="2">
        <v>1</v>
      </c>
      <c r="E17114" s="319">
        <v>8107.5</v>
      </c>
      <c r="F17114" s="189">
        <v>8107.5</v>
      </c>
    </row>
    <row r="17115" spans="1:6" x14ac:dyDescent="0.2">
      <c r="A17115" s="2">
        <v>17110</v>
      </c>
      <c r="B17115" s="316" t="s">
        <v>3975</v>
      </c>
      <c r="C17115" s="32" t="s">
        <v>21815</v>
      </c>
      <c r="D17115" s="2">
        <v>1</v>
      </c>
      <c r="E17115" s="319">
        <v>8107.5</v>
      </c>
      <c r="F17115" s="189">
        <v>8107.5</v>
      </c>
    </row>
    <row r="17116" spans="1:6" x14ac:dyDescent="0.2">
      <c r="A17116" s="2">
        <v>17111</v>
      </c>
      <c r="B17116" s="316" t="s">
        <v>3975</v>
      </c>
      <c r="C17116" s="32" t="s">
        <v>21608</v>
      </c>
      <c r="D17116" s="2">
        <v>1</v>
      </c>
      <c r="E17116" s="319">
        <v>5767.38</v>
      </c>
      <c r="F17116" s="189">
        <v>5767.38</v>
      </c>
    </row>
    <row r="17117" spans="1:6" x14ac:dyDescent="0.2">
      <c r="A17117" s="2">
        <v>17112</v>
      </c>
      <c r="B17117" s="316" t="s">
        <v>3975</v>
      </c>
      <c r="C17117" s="77">
        <v>410124020890</v>
      </c>
      <c r="D17117" s="2">
        <v>1</v>
      </c>
      <c r="E17117" s="319">
        <v>5905.95</v>
      </c>
      <c r="F17117" s="189">
        <v>5905.95</v>
      </c>
    </row>
    <row r="17118" spans="1:6" x14ac:dyDescent="0.2">
      <c r="A17118" s="2">
        <v>17113</v>
      </c>
      <c r="B17118" s="316" t="s">
        <v>3975</v>
      </c>
      <c r="C17118" s="77">
        <v>410124020891</v>
      </c>
      <c r="D17118" s="2">
        <v>1</v>
      </c>
      <c r="E17118" s="319">
        <v>5905.95</v>
      </c>
      <c r="F17118" s="189">
        <v>5905.95</v>
      </c>
    </row>
    <row r="17119" spans="1:6" x14ac:dyDescent="0.2">
      <c r="A17119" s="2">
        <v>17114</v>
      </c>
      <c r="B17119" s="316" t="s">
        <v>21724</v>
      </c>
      <c r="C17119" s="32" t="s">
        <v>21816</v>
      </c>
      <c r="D17119" s="2">
        <v>1</v>
      </c>
      <c r="E17119" s="319">
        <v>9256</v>
      </c>
      <c r="F17119" s="189">
        <v>9256</v>
      </c>
    </row>
    <row r="17120" spans="1:6" x14ac:dyDescent="0.2">
      <c r="A17120" s="2">
        <v>17115</v>
      </c>
      <c r="B17120" s="316" t="s">
        <v>21725</v>
      </c>
      <c r="C17120" s="32" t="s">
        <v>21817</v>
      </c>
      <c r="D17120" s="2">
        <v>1</v>
      </c>
      <c r="E17120" s="319">
        <v>5500</v>
      </c>
      <c r="F17120" s="189">
        <v>5500</v>
      </c>
    </row>
    <row r="17121" spans="1:6" x14ac:dyDescent="0.2">
      <c r="A17121" s="2">
        <v>17116</v>
      </c>
      <c r="B17121" s="316" t="s">
        <v>21726</v>
      </c>
      <c r="C17121" s="32" t="s">
        <v>21818</v>
      </c>
      <c r="D17121" s="2">
        <v>1</v>
      </c>
      <c r="E17121" s="319">
        <v>6142.24</v>
      </c>
      <c r="F17121" s="189">
        <v>6142.24</v>
      </c>
    </row>
    <row r="17122" spans="1:6" x14ac:dyDescent="0.2">
      <c r="A17122" s="2">
        <v>17117</v>
      </c>
      <c r="B17122" s="316" t="s">
        <v>21727</v>
      </c>
      <c r="C17122" s="32" t="s">
        <v>21819</v>
      </c>
      <c r="D17122" s="2">
        <v>1</v>
      </c>
      <c r="E17122" s="319">
        <v>5820.61</v>
      </c>
      <c r="F17122" s="189">
        <v>5820.61</v>
      </c>
    </row>
    <row r="17123" spans="1:6" x14ac:dyDescent="0.2">
      <c r="A17123" s="2">
        <v>17118</v>
      </c>
      <c r="B17123" s="316" t="s">
        <v>21728</v>
      </c>
      <c r="C17123" s="32" t="s">
        <v>21820</v>
      </c>
      <c r="D17123" s="2">
        <v>1</v>
      </c>
      <c r="E17123" s="319">
        <v>12428</v>
      </c>
      <c r="F17123" s="189">
        <v>12428</v>
      </c>
    </row>
    <row r="17124" spans="1:6" x14ac:dyDescent="0.2">
      <c r="A17124" s="2">
        <v>17119</v>
      </c>
      <c r="B17124" s="316" t="s">
        <v>21729</v>
      </c>
      <c r="C17124" s="32" t="s">
        <v>21821</v>
      </c>
      <c r="D17124" s="2">
        <v>1</v>
      </c>
      <c r="E17124" s="319">
        <v>20000</v>
      </c>
      <c r="F17124" s="189">
        <v>20000</v>
      </c>
    </row>
    <row r="17125" spans="1:6" ht="22.5" x14ac:dyDescent="0.2">
      <c r="A17125" s="2">
        <v>17120</v>
      </c>
      <c r="B17125" s="316" t="s">
        <v>4891</v>
      </c>
      <c r="C17125" s="32" t="s">
        <v>21822</v>
      </c>
      <c r="D17125" s="2">
        <v>1</v>
      </c>
      <c r="E17125" s="319">
        <v>4300</v>
      </c>
      <c r="F17125" s="189">
        <v>4300</v>
      </c>
    </row>
    <row r="17126" spans="1:6" x14ac:dyDescent="0.2">
      <c r="A17126" s="2">
        <v>17121</v>
      </c>
      <c r="B17126" s="316" t="s">
        <v>4891</v>
      </c>
      <c r="C17126" s="32" t="s">
        <v>21823</v>
      </c>
      <c r="D17126" s="2">
        <v>1</v>
      </c>
      <c r="E17126" s="319">
        <v>11575.2</v>
      </c>
      <c r="F17126" s="189">
        <v>11575.2</v>
      </c>
    </row>
    <row r="17127" spans="1:6" ht="22.5" x14ac:dyDescent="0.2">
      <c r="A17127" s="2">
        <v>17122</v>
      </c>
      <c r="B17127" s="316" t="s">
        <v>21223</v>
      </c>
      <c r="C17127" s="32" t="s">
        <v>21824</v>
      </c>
      <c r="D17127" s="2">
        <v>1</v>
      </c>
      <c r="E17127" s="191">
        <v>33553.800000000003</v>
      </c>
      <c r="F17127" s="193">
        <v>33553.800000000003</v>
      </c>
    </row>
    <row r="17128" spans="1:6" ht="22.5" x14ac:dyDescent="0.2">
      <c r="A17128" s="2">
        <v>17123</v>
      </c>
      <c r="B17128" s="316" t="s">
        <v>21223</v>
      </c>
      <c r="C17128" s="32" t="s">
        <v>21825</v>
      </c>
      <c r="D17128" s="2">
        <v>1</v>
      </c>
      <c r="E17128" s="319">
        <v>25417</v>
      </c>
      <c r="F17128" s="189">
        <v>25417</v>
      </c>
    </row>
    <row r="17129" spans="1:6" x14ac:dyDescent="0.2">
      <c r="A17129" s="2">
        <v>17124</v>
      </c>
      <c r="B17129" s="316" t="s">
        <v>21730</v>
      </c>
      <c r="C17129" s="78" t="s">
        <v>21826</v>
      </c>
      <c r="D17129" s="2">
        <v>1</v>
      </c>
      <c r="E17129" s="319">
        <v>20550</v>
      </c>
      <c r="F17129" s="189">
        <v>20550</v>
      </c>
    </row>
    <row r="17130" spans="1:6" ht="22.5" x14ac:dyDescent="0.2">
      <c r="A17130" s="2">
        <v>17125</v>
      </c>
      <c r="B17130" s="316" t="s">
        <v>21731</v>
      </c>
      <c r="C17130" s="32" t="s">
        <v>21827</v>
      </c>
      <c r="D17130" s="2">
        <v>1</v>
      </c>
      <c r="E17130" s="319">
        <v>4138</v>
      </c>
      <c r="F17130" s="189">
        <v>4138</v>
      </c>
    </row>
    <row r="17131" spans="1:6" x14ac:dyDescent="0.2">
      <c r="A17131" s="2">
        <v>17126</v>
      </c>
      <c r="B17131" s="316" t="s">
        <v>21732</v>
      </c>
      <c r="C17131" s="325" t="s">
        <v>21828</v>
      </c>
      <c r="D17131" s="2">
        <v>1</v>
      </c>
      <c r="E17131" s="319">
        <v>26475</v>
      </c>
      <c r="F17131" s="189">
        <v>26475</v>
      </c>
    </row>
    <row r="17132" spans="1:6" x14ac:dyDescent="0.2">
      <c r="A17132" s="2">
        <v>17127</v>
      </c>
      <c r="B17132" s="316" t="s">
        <v>3978</v>
      </c>
      <c r="C17132" s="317" t="s">
        <v>21829</v>
      </c>
      <c r="D17132" s="2">
        <v>1</v>
      </c>
      <c r="E17132" s="319">
        <v>26397.57</v>
      </c>
      <c r="F17132" s="189">
        <v>26397.57</v>
      </c>
    </row>
    <row r="17133" spans="1:6" x14ac:dyDescent="0.2">
      <c r="A17133" s="2">
        <v>17128</v>
      </c>
      <c r="B17133" s="316" t="s">
        <v>21733</v>
      </c>
      <c r="C17133" s="325" t="s">
        <v>21830</v>
      </c>
      <c r="D17133" s="2">
        <v>1</v>
      </c>
      <c r="E17133" s="319">
        <v>26000</v>
      </c>
      <c r="F17133" s="189">
        <v>26000</v>
      </c>
    </row>
    <row r="17134" spans="1:6" x14ac:dyDescent="0.2">
      <c r="A17134" s="2">
        <v>17129</v>
      </c>
      <c r="B17134" s="316" t="s">
        <v>3978</v>
      </c>
      <c r="C17134" s="78" t="s">
        <v>21831</v>
      </c>
      <c r="D17134" s="2">
        <v>1</v>
      </c>
      <c r="E17134" s="319">
        <v>21126</v>
      </c>
      <c r="F17134" s="189">
        <v>21126</v>
      </c>
    </row>
    <row r="17135" spans="1:6" ht="67.5" x14ac:dyDescent="0.2">
      <c r="A17135" s="2">
        <v>17130</v>
      </c>
      <c r="B17135" s="316" t="s">
        <v>10420</v>
      </c>
      <c r="C17135" s="32">
        <v>41012405917</v>
      </c>
      <c r="D17135" s="2">
        <v>1</v>
      </c>
      <c r="E17135" s="319">
        <v>23996.22</v>
      </c>
      <c r="F17135" s="189">
        <v>23996.22</v>
      </c>
    </row>
    <row r="17136" spans="1:6" x14ac:dyDescent="0.2">
      <c r="A17136" s="2">
        <v>17131</v>
      </c>
      <c r="B17136" s="316" t="s">
        <v>21734</v>
      </c>
      <c r="C17136" s="32" t="s">
        <v>21832</v>
      </c>
      <c r="D17136" s="2">
        <v>1</v>
      </c>
      <c r="E17136" s="319">
        <v>8112</v>
      </c>
      <c r="F17136" s="189">
        <v>8112</v>
      </c>
    </row>
    <row r="17137" spans="1:6" ht="22.5" x14ac:dyDescent="0.2">
      <c r="A17137" s="2">
        <v>17132</v>
      </c>
      <c r="B17137" s="316" t="s">
        <v>21735</v>
      </c>
      <c r="C17137" s="32" t="s">
        <v>14257</v>
      </c>
      <c r="D17137" s="2">
        <v>1</v>
      </c>
      <c r="E17137" s="319">
        <v>17369.79</v>
      </c>
      <c r="F17137" s="189">
        <v>17369.79</v>
      </c>
    </row>
    <row r="17138" spans="1:6" x14ac:dyDescent="0.2">
      <c r="A17138" s="2">
        <v>17133</v>
      </c>
      <c r="B17138" s="316" t="s">
        <v>19177</v>
      </c>
      <c r="C17138" s="77">
        <v>410124040878</v>
      </c>
      <c r="D17138" s="2">
        <v>1</v>
      </c>
      <c r="E17138" s="319">
        <v>8610</v>
      </c>
      <c r="F17138" s="189">
        <v>8610</v>
      </c>
    </row>
    <row r="17139" spans="1:6" ht="22.5" x14ac:dyDescent="0.2">
      <c r="A17139" s="2">
        <v>17134</v>
      </c>
      <c r="B17139" s="316" t="s">
        <v>21736</v>
      </c>
      <c r="C17139" s="32" t="s">
        <v>21833</v>
      </c>
      <c r="D17139" s="2">
        <v>1</v>
      </c>
      <c r="E17139" s="319">
        <v>4000</v>
      </c>
      <c r="F17139" s="189">
        <v>4000</v>
      </c>
    </row>
    <row r="17140" spans="1:6" ht="22.5" x14ac:dyDescent="0.2">
      <c r="A17140" s="2">
        <v>17135</v>
      </c>
      <c r="B17140" s="316" t="s">
        <v>21737</v>
      </c>
      <c r="C17140" s="32" t="s">
        <v>21834</v>
      </c>
      <c r="D17140" s="2">
        <v>1</v>
      </c>
      <c r="E17140" s="319">
        <v>5615</v>
      </c>
      <c r="F17140" s="189">
        <v>5615</v>
      </c>
    </row>
    <row r="17141" spans="1:6" ht="22.5" x14ac:dyDescent="0.2">
      <c r="A17141" s="2">
        <v>17136</v>
      </c>
      <c r="B17141" s="316" t="s">
        <v>21737</v>
      </c>
      <c r="C17141" s="32" t="s">
        <v>21835</v>
      </c>
      <c r="D17141" s="2">
        <v>1</v>
      </c>
      <c r="E17141" s="319">
        <v>5615</v>
      </c>
      <c r="F17141" s="189">
        <v>5615</v>
      </c>
    </row>
    <row r="17142" spans="1:6" x14ac:dyDescent="0.2">
      <c r="A17142" s="2">
        <v>17137</v>
      </c>
      <c r="B17142" s="316" t="s">
        <v>4240</v>
      </c>
      <c r="C17142" s="32" t="s">
        <v>21836</v>
      </c>
      <c r="D17142" s="2">
        <v>1</v>
      </c>
      <c r="E17142" s="319">
        <v>7100.77</v>
      </c>
      <c r="F17142" s="189">
        <v>7100.77</v>
      </c>
    </row>
    <row r="17143" spans="1:6" x14ac:dyDescent="0.2">
      <c r="A17143" s="2">
        <v>17138</v>
      </c>
      <c r="B17143" s="316" t="s">
        <v>21738</v>
      </c>
      <c r="C17143" s="32">
        <v>41024030897</v>
      </c>
      <c r="D17143" s="2">
        <v>1</v>
      </c>
      <c r="E17143" s="319">
        <v>13790</v>
      </c>
      <c r="F17143" s="189">
        <v>13790</v>
      </c>
    </row>
    <row r="17144" spans="1:6" ht="33.75" x14ac:dyDescent="0.2">
      <c r="A17144" s="2">
        <v>17139</v>
      </c>
      <c r="B17144" s="316" t="s">
        <v>21739</v>
      </c>
      <c r="C17144" s="32" t="s">
        <v>5587</v>
      </c>
      <c r="D17144" s="2">
        <v>1</v>
      </c>
      <c r="E17144" s="319">
        <v>10243</v>
      </c>
      <c r="F17144" s="189">
        <v>10243</v>
      </c>
    </row>
    <row r="17145" spans="1:6" ht="22.5" x14ac:dyDescent="0.2">
      <c r="A17145" s="2">
        <v>17140</v>
      </c>
      <c r="B17145" s="316" t="s">
        <v>21740</v>
      </c>
      <c r="C17145" s="32" t="s">
        <v>21837</v>
      </c>
      <c r="D17145" s="2">
        <v>1</v>
      </c>
      <c r="E17145" s="319">
        <v>18550</v>
      </c>
      <c r="F17145" s="189">
        <v>18550</v>
      </c>
    </row>
    <row r="17146" spans="1:6" ht="45" x14ac:dyDescent="0.2">
      <c r="A17146" s="2">
        <v>17141</v>
      </c>
      <c r="B17146" s="316" t="s">
        <v>15150</v>
      </c>
      <c r="C17146" s="32">
        <v>41012403010</v>
      </c>
      <c r="D17146" s="2">
        <v>1</v>
      </c>
      <c r="E17146" s="319">
        <v>13553.05</v>
      </c>
      <c r="F17146" s="189">
        <v>13553.05</v>
      </c>
    </row>
    <row r="17147" spans="1:6" ht="45" x14ac:dyDescent="0.2">
      <c r="A17147" s="2">
        <v>17142</v>
      </c>
      <c r="B17147" s="316" t="s">
        <v>15150</v>
      </c>
      <c r="C17147" s="32">
        <v>41012403011</v>
      </c>
      <c r="D17147" s="2">
        <v>1</v>
      </c>
      <c r="E17147" s="319">
        <v>13553.05</v>
      </c>
      <c r="F17147" s="189">
        <v>13553.05</v>
      </c>
    </row>
    <row r="17148" spans="1:6" ht="22.5" x14ac:dyDescent="0.2">
      <c r="A17148" s="2">
        <v>17143</v>
      </c>
      <c r="B17148" s="316" t="s">
        <v>21741</v>
      </c>
      <c r="C17148" s="78" t="s">
        <v>6381</v>
      </c>
      <c r="D17148" s="2">
        <v>1</v>
      </c>
      <c r="E17148" s="319">
        <v>26855</v>
      </c>
      <c r="F17148" s="189">
        <v>26855</v>
      </c>
    </row>
    <row r="17149" spans="1:6" x14ac:dyDescent="0.2">
      <c r="A17149" s="2">
        <v>17144</v>
      </c>
      <c r="B17149" s="316" t="s">
        <v>21742</v>
      </c>
      <c r="C17149" s="77">
        <v>410124030875</v>
      </c>
      <c r="D17149" s="2">
        <v>1</v>
      </c>
      <c r="E17149" s="319">
        <v>21050</v>
      </c>
      <c r="F17149" s="189">
        <v>21050</v>
      </c>
    </row>
    <row r="17150" spans="1:6" ht="67.5" x14ac:dyDescent="0.2">
      <c r="A17150" s="2">
        <v>17145</v>
      </c>
      <c r="B17150" s="316" t="s">
        <v>21743</v>
      </c>
      <c r="C17150" s="77">
        <v>410124020905</v>
      </c>
      <c r="D17150" s="2">
        <v>1</v>
      </c>
      <c r="E17150" s="319">
        <v>23194.28</v>
      </c>
      <c r="F17150" s="189">
        <v>23194.28</v>
      </c>
    </row>
    <row r="17151" spans="1:6" ht="67.5" x14ac:dyDescent="0.2">
      <c r="A17151" s="2">
        <v>17146</v>
      </c>
      <c r="B17151" s="316" t="s">
        <v>21743</v>
      </c>
      <c r="C17151" s="77">
        <v>410124020906</v>
      </c>
      <c r="D17151" s="2">
        <v>1</v>
      </c>
      <c r="E17151" s="319">
        <v>23194.28</v>
      </c>
      <c r="F17151" s="189">
        <v>23194.28</v>
      </c>
    </row>
    <row r="17152" spans="1:6" x14ac:dyDescent="0.2">
      <c r="A17152" s="2">
        <v>17147</v>
      </c>
      <c r="B17152" s="316" t="s">
        <v>21744</v>
      </c>
      <c r="C17152" s="32" t="s">
        <v>6050</v>
      </c>
      <c r="D17152" s="2">
        <v>1</v>
      </c>
      <c r="E17152" s="319">
        <v>3024</v>
      </c>
      <c r="F17152" s="189">
        <v>3024</v>
      </c>
    </row>
    <row r="17153" spans="1:6" x14ac:dyDescent="0.2">
      <c r="A17153" s="2">
        <v>17148</v>
      </c>
      <c r="B17153" s="316" t="s">
        <v>21745</v>
      </c>
      <c r="C17153" s="32" t="s">
        <v>21838</v>
      </c>
      <c r="D17153" s="2">
        <v>1</v>
      </c>
      <c r="E17153" s="319">
        <v>26000</v>
      </c>
      <c r="F17153" s="189">
        <v>26000</v>
      </c>
    </row>
    <row r="17154" spans="1:6" x14ac:dyDescent="0.2">
      <c r="A17154" s="2">
        <v>17149</v>
      </c>
      <c r="B17154" s="316" t="s">
        <v>21746</v>
      </c>
      <c r="C17154" s="32" t="s">
        <v>21839</v>
      </c>
      <c r="D17154" s="2">
        <v>1</v>
      </c>
      <c r="E17154" s="319">
        <v>15275.52</v>
      </c>
      <c r="F17154" s="189">
        <v>15275.52</v>
      </c>
    </row>
    <row r="17155" spans="1:6" x14ac:dyDescent="0.2">
      <c r="A17155" s="2">
        <v>17150</v>
      </c>
      <c r="B17155" s="316" t="s">
        <v>21747</v>
      </c>
      <c r="C17155" s="32" t="s">
        <v>21840</v>
      </c>
      <c r="D17155" s="2">
        <v>1</v>
      </c>
      <c r="E17155" s="319">
        <v>25064</v>
      </c>
      <c r="F17155" s="189">
        <v>25064</v>
      </c>
    </row>
    <row r="17156" spans="1:6" x14ac:dyDescent="0.2">
      <c r="A17156" s="2">
        <v>17151</v>
      </c>
      <c r="B17156" s="316" t="s">
        <v>1902</v>
      </c>
      <c r="C17156" s="32" t="s">
        <v>21841</v>
      </c>
      <c r="D17156" s="2">
        <v>1</v>
      </c>
      <c r="E17156" s="319">
        <v>68480.639999999999</v>
      </c>
      <c r="F17156" s="189">
        <v>68480.639999999999</v>
      </c>
    </row>
    <row r="17157" spans="1:6" x14ac:dyDescent="0.2">
      <c r="A17157" s="2">
        <v>17152</v>
      </c>
      <c r="B17157" s="316" t="s">
        <v>1902</v>
      </c>
      <c r="C17157" s="32" t="s">
        <v>21842</v>
      </c>
      <c r="D17157" s="2">
        <v>1</v>
      </c>
      <c r="E17157" s="319">
        <v>20729.52</v>
      </c>
      <c r="F17157" s="189">
        <v>20729.52</v>
      </c>
    </row>
    <row r="17158" spans="1:6" x14ac:dyDescent="0.2">
      <c r="A17158" s="2">
        <v>17153</v>
      </c>
      <c r="B17158" s="316" t="s">
        <v>1902</v>
      </c>
      <c r="C17158" s="32" t="s">
        <v>21843</v>
      </c>
      <c r="D17158" s="2">
        <v>1</v>
      </c>
      <c r="E17158" s="319">
        <v>22764.42</v>
      </c>
      <c r="F17158" s="189">
        <v>22764.42</v>
      </c>
    </row>
    <row r="17159" spans="1:6" x14ac:dyDescent="0.2">
      <c r="A17159" s="2">
        <v>17154</v>
      </c>
      <c r="B17159" s="316" t="s">
        <v>1902</v>
      </c>
      <c r="C17159" s="32" t="s">
        <v>21844</v>
      </c>
      <c r="D17159" s="2">
        <v>1</v>
      </c>
      <c r="E17159" s="319">
        <v>14616</v>
      </c>
      <c r="F17159" s="189">
        <v>14616</v>
      </c>
    </row>
    <row r="17160" spans="1:6" x14ac:dyDescent="0.2">
      <c r="A17160" s="2">
        <v>17155</v>
      </c>
      <c r="B17160" s="316" t="s">
        <v>1902</v>
      </c>
      <c r="C17160" s="32" t="s">
        <v>21845</v>
      </c>
      <c r="D17160" s="2">
        <v>1</v>
      </c>
      <c r="E17160" s="319">
        <v>14616</v>
      </c>
      <c r="F17160" s="189">
        <v>14616</v>
      </c>
    </row>
    <row r="17161" spans="1:6" x14ac:dyDescent="0.2">
      <c r="A17161" s="2">
        <v>17156</v>
      </c>
      <c r="B17161" s="316" t="s">
        <v>1902</v>
      </c>
      <c r="C17161" s="32" t="s">
        <v>21846</v>
      </c>
      <c r="D17161" s="2">
        <v>1</v>
      </c>
      <c r="E17161" s="319">
        <v>10088.950000000001</v>
      </c>
      <c r="F17161" s="189">
        <v>10088.950000000001</v>
      </c>
    </row>
    <row r="17162" spans="1:6" x14ac:dyDescent="0.2">
      <c r="A17162" s="2">
        <v>17157</v>
      </c>
      <c r="B17162" s="316" t="s">
        <v>1902</v>
      </c>
      <c r="C17162" s="32" t="s">
        <v>21610</v>
      </c>
      <c r="D17162" s="2">
        <v>1</v>
      </c>
      <c r="E17162" s="319">
        <v>13457.21</v>
      </c>
      <c r="F17162" s="189">
        <v>13457.21</v>
      </c>
    </row>
    <row r="17163" spans="1:6" ht="22.5" x14ac:dyDescent="0.2">
      <c r="A17163" s="2">
        <v>17158</v>
      </c>
      <c r="B17163" s="316" t="s">
        <v>21748</v>
      </c>
      <c r="C17163" s="32" t="s">
        <v>21847</v>
      </c>
      <c r="D17163" s="2">
        <v>1</v>
      </c>
      <c r="E17163" s="319">
        <v>29500</v>
      </c>
      <c r="F17163" s="189">
        <v>29500</v>
      </c>
    </row>
    <row r="17164" spans="1:6" ht="22.5" x14ac:dyDescent="0.2">
      <c r="A17164" s="2">
        <v>17159</v>
      </c>
      <c r="B17164" s="316" t="s">
        <v>4169</v>
      </c>
      <c r="C17164" s="78" t="s">
        <v>6526</v>
      </c>
      <c r="D17164" s="2">
        <v>1</v>
      </c>
      <c r="E17164" s="319">
        <v>9207</v>
      </c>
      <c r="F17164" s="189">
        <v>9207</v>
      </c>
    </row>
    <row r="17165" spans="1:6" ht="22.5" x14ac:dyDescent="0.2">
      <c r="A17165" s="2">
        <v>17160</v>
      </c>
      <c r="B17165" s="316" t="s">
        <v>4169</v>
      </c>
      <c r="C17165" s="78" t="s">
        <v>6528</v>
      </c>
      <c r="D17165" s="2">
        <v>1</v>
      </c>
      <c r="E17165" s="319">
        <v>9207</v>
      </c>
      <c r="F17165" s="189">
        <v>9207</v>
      </c>
    </row>
    <row r="17166" spans="1:6" ht="22.5" x14ac:dyDescent="0.2">
      <c r="A17166" s="2">
        <v>17161</v>
      </c>
      <c r="B17166" s="316" t="s">
        <v>4169</v>
      </c>
      <c r="C17166" s="78" t="s">
        <v>21848</v>
      </c>
      <c r="D17166" s="2">
        <v>1</v>
      </c>
      <c r="E17166" s="319">
        <v>9207</v>
      </c>
      <c r="F17166" s="189">
        <v>9207</v>
      </c>
    </row>
    <row r="17167" spans="1:6" ht="22.5" x14ac:dyDescent="0.2">
      <c r="A17167" s="2">
        <v>17162</v>
      </c>
      <c r="B17167" s="316" t="s">
        <v>4169</v>
      </c>
      <c r="C17167" s="78" t="s">
        <v>21849</v>
      </c>
      <c r="D17167" s="2">
        <v>1</v>
      </c>
      <c r="E17167" s="319">
        <v>9207</v>
      </c>
      <c r="F17167" s="189">
        <v>9207</v>
      </c>
    </row>
    <row r="17168" spans="1:6" ht="22.5" x14ac:dyDescent="0.2">
      <c r="A17168" s="2">
        <v>17163</v>
      </c>
      <c r="B17168" s="316" t="s">
        <v>4169</v>
      </c>
      <c r="C17168" s="78" t="s">
        <v>21850</v>
      </c>
      <c r="D17168" s="2">
        <v>1</v>
      </c>
      <c r="E17168" s="319">
        <v>9207</v>
      </c>
      <c r="F17168" s="189">
        <v>9207</v>
      </c>
    </row>
    <row r="17169" spans="1:6" ht="22.5" x14ac:dyDescent="0.2">
      <c r="A17169" s="2">
        <v>17164</v>
      </c>
      <c r="B17169" s="316" t="s">
        <v>4169</v>
      </c>
      <c r="C17169" s="78" t="s">
        <v>21851</v>
      </c>
      <c r="D17169" s="2">
        <v>1</v>
      </c>
      <c r="E17169" s="319">
        <v>9207</v>
      </c>
      <c r="F17169" s="189">
        <v>9207</v>
      </c>
    </row>
    <row r="17170" spans="1:6" ht="22.5" x14ac:dyDescent="0.2">
      <c r="A17170" s="2">
        <v>17165</v>
      </c>
      <c r="B17170" s="316" t="s">
        <v>4169</v>
      </c>
      <c r="C17170" s="78" t="s">
        <v>21852</v>
      </c>
      <c r="D17170" s="2">
        <v>1</v>
      </c>
      <c r="E17170" s="319">
        <v>7622.28</v>
      </c>
      <c r="F17170" s="319">
        <v>7622.28</v>
      </c>
    </row>
    <row r="17171" spans="1:6" ht="22.5" x14ac:dyDescent="0.2">
      <c r="A17171" s="2">
        <v>17166</v>
      </c>
      <c r="B17171" s="316" t="s">
        <v>4169</v>
      </c>
      <c r="C17171" s="78" t="s">
        <v>21853</v>
      </c>
      <c r="D17171" s="2">
        <v>1</v>
      </c>
      <c r="E17171" s="319">
        <v>7622.28</v>
      </c>
      <c r="F17171" s="319">
        <v>7622.28</v>
      </c>
    </row>
    <row r="17172" spans="1:6" ht="22.5" x14ac:dyDescent="0.2">
      <c r="A17172" s="2">
        <v>17167</v>
      </c>
      <c r="B17172" s="316" t="s">
        <v>4169</v>
      </c>
      <c r="C17172" s="78" t="s">
        <v>21854</v>
      </c>
      <c r="D17172" s="2">
        <v>1</v>
      </c>
      <c r="E17172" s="319">
        <v>7622.28</v>
      </c>
      <c r="F17172" s="319">
        <v>7622.28</v>
      </c>
    </row>
    <row r="17173" spans="1:6" ht="22.5" x14ac:dyDescent="0.2">
      <c r="A17173" s="2">
        <v>17168</v>
      </c>
      <c r="B17173" s="316" t="s">
        <v>4169</v>
      </c>
      <c r="C17173" s="78" t="s">
        <v>21855</v>
      </c>
      <c r="D17173" s="2">
        <v>1</v>
      </c>
      <c r="E17173" s="319">
        <v>7622.28</v>
      </c>
      <c r="F17173" s="319">
        <v>7622.28</v>
      </c>
    </row>
    <row r="17174" spans="1:6" ht="22.5" x14ac:dyDescent="0.2">
      <c r="A17174" s="2">
        <v>17169</v>
      </c>
      <c r="B17174" s="316" t="s">
        <v>4169</v>
      </c>
      <c r="C17174" s="78" t="s">
        <v>21856</v>
      </c>
      <c r="D17174" s="2">
        <v>1</v>
      </c>
      <c r="E17174" s="319">
        <v>7622.28</v>
      </c>
      <c r="F17174" s="319">
        <v>7622.28</v>
      </c>
    </row>
    <row r="17175" spans="1:6" ht="22.5" x14ac:dyDescent="0.2">
      <c r="A17175" s="2">
        <v>17170</v>
      </c>
      <c r="B17175" s="316" t="s">
        <v>4169</v>
      </c>
      <c r="C17175" s="78" t="s">
        <v>21857</v>
      </c>
      <c r="D17175" s="2">
        <v>1</v>
      </c>
      <c r="E17175" s="319">
        <v>7622.28</v>
      </c>
      <c r="F17175" s="319">
        <v>7622.28</v>
      </c>
    </row>
    <row r="17176" spans="1:6" ht="22.5" x14ac:dyDescent="0.2">
      <c r="A17176" s="2">
        <v>17171</v>
      </c>
      <c r="B17176" s="316" t="s">
        <v>4169</v>
      </c>
      <c r="C17176" s="78" t="s">
        <v>21858</v>
      </c>
      <c r="D17176" s="2">
        <v>1</v>
      </c>
      <c r="E17176" s="319">
        <v>7622.32</v>
      </c>
      <c r="F17176" s="319">
        <v>7622.32</v>
      </c>
    </row>
    <row r="17177" spans="1:6" ht="22.5" x14ac:dyDescent="0.2">
      <c r="A17177" s="2">
        <v>17172</v>
      </c>
      <c r="B17177" s="316" t="s">
        <v>21749</v>
      </c>
      <c r="C17177" s="32" t="s">
        <v>21859</v>
      </c>
      <c r="D17177" s="2">
        <v>1</v>
      </c>
      <c r="E17177" s="319">
        <v>3200</v>
      </c>
      <c r="F17177" s="189">
        <v>3200</v>
      </c>
    </row>
    <row r="17178" spans="1:6" ht="67.5" x14ac:dyDescent="0.2">
      <c r="A17178" s="2">
        <v>17173</v>
      </c>
      <c r="B17178" s="316" t="s">
        <v>21750</v>
      </c>
      <c r="C17178" s="78" t="s">
        <v>21860</v>
      </c>
      <c r="D17178" s="2">
        <v>1</v>
      </c>
      <c r="E17178" s="319">
        <v>27880.400000000001</v>
      </c>
      <c r="F17178" s="189">
        <v>27880.400000000001</v>
      </c>
    </row>
    <row r="17179" spans="1:6" ht="67.5" x14ac:dyDescent="0.2">
      <c r="A17179" s="2">
        <v>17174</v>
      </c>
      <c r="B17179" s="316" t="s">
        <v>21750</v>
      </c>
      <c r="C17179" s="78" t="s">
        <v>21861</v>
      </c>
      <c r="D17179" s="2">
        <v>1</v>
      </c>
      <c r="E17179" s="319">
        <v>27880.400000000001</v>
      </c>
      <c r="F17179" s="189">
        <v>27880.400000000001</v>
      </c>
    </row>
    <row r="17180" spans="1:6" x14ac:dyDescent="0.2">
      <c r="A17180" s="2">
        <v>17175</v>
      </c>
      <c r="B17180" s="316" t="s">
        <v>21751</v>
      </c>
      <c r="C17180" s="32" t="s">
        <v>21862</v>
      </c>
      <c r="D17180" s="2">
        <v>1</v>
      </c>
      <c r="E17180" s="319">
        <v>35494.559999999998</v>
      </c>
      <c r="F17180" s="189">
        <v>35494.559999999998</v>
      </c>
    </row>
    <row r="17181" spans="1:6" x14ac:dyDescent="0.2">
      <c r="A17181" s="2">
        <v>17176</v>
      </c>
      <c r="B17181" s="316" t="s">
        <v>21752</v>
      </c>
      <c r="C17181" s="32" t="s">
        <v>14271</v>
      </c>
      <c r="D17181" s="2">
        <v>1</v>
      </c>
      <c r="E17181" s="319">
        <v>21068.639999999999</v>
      </c>
      <c r="F17181" s="189">
        <v>21068.639999999999</v>
      </c>
    </row>
    <row r="17182" spans="1:6" x14ac:dyDescent="0.2">
      <c r="A17182" s="2">
        <v>17177</v>
      </c>
      <c r="B17182" s="316" t="s">
        <v>21753</v>
      </c>
      <c r="C17182" s="32" t="s">
        <v>14055</v>
      </c>
      <c r="D17182" s="2">
        <v>1</v>
      </c>
      <c r="E17182" s="319">
        <v>7364.16</v>
      </c>
      <c r="F17182" s="189">
        <v>7364.16</v>
      </c>
    </row>
    <row r="17183" spans="1:6" x14ac:dyDescent="0.2">
      <c r="A17183" s="2">
        <v>17178</v>
      </c>
      <c r="B17183" s="316" t="s">
        <v>21753</v>
      </c>
      <c r="C17183" s="32" t="s">
        <v>14023</v>
      </c>
      <c r="D17183" s="2">
        <v>1</v>
      </c>
      <c r="E17183" s="319">
        <v>7364.16</v>
      </c>
      <c r="F17183" s="189">
        <v>7364.16</v>
      </c>
    </row>
    <row r="17184" spans="1:6" x14ac:dyDescent="0.2">
      <c r="A17184" s="2">
        <v>17179</v>
      </c>
      <c r="B17184" s="316" t="s">
        <v>21754</v>
      </c>
      <c r="C17184" s="32" t="s">
        <v>6157</v>
      </c>
      <c r="D17184" s="2">
        <v>1</v>
      </c>
      <c r="E17184" s="319">
        <v>3206.7</v>
      </c>
      <c r="F17184" s="189">
        <v>3206.7</v>
      </c>
    </row>
    <row r="17185" spans="1:6" x14ac:dyDescent="0.2">
      <c r="A17185" s="2">
        <v>17180</v>
      </c>
      <c r="B17185" s="316" t="s">
        <v>21755</v>
      </c>
      <c r="C17185" s="32" t="s">
        <v>21863</v>
      </c>
      <c r="D17185" s="2">
        <v>1</v>
      </c>
      <c r="E17185" s="319">
        <v>5237.12</v>
      </c>
      <c r="F17185" s="189">
        <v>5237.12</v>
      </c>
    </row>
    <row r="17186" spans="1:6" ht="33.75" x14ac:dyDescent="0.2">
      <c r="A17186" s="2">
        <v>17181</v>
      </c>
      <c r="B17186" s="316" t="s">
        <v>21756</v>
      </c>
      <c r="C17186" s="326">
        <v>410124040893</v>
      </c>
      <c r="D17186" s="2">
        <v>1</v>
      </c>
      <c r="E17186" s="33">
        <v>114519.77</v>
      </c>
      <c r="F17186" s="33">
        <v>43626.559999999998</v>
      </c>
    </row>
    <row r="17187" spans="1:6" x14ac:dyDescent="0.2">
      <c r="A17187" s="2">
        <v>17182</v>
      </c>
      <c r="B17187" s="316" t="s">
        <v>21757</v>
      </c>
      <c r="C17187" s="32" t="s">
        <v>21864</v>
      </c>
      <c r="D17187" s="2">
        <v>1</v>
      </c>
      <c r="E17187" s="319">
        <v>8912.16</v>
      </c>
      <c r="F17187" s="189">
        <v>8912.16</v>
      </c>
    </row>
    <row r="17188" spans="1:6" ht="22.5" x14ac:dyDescent="0.2">
      <c r="A17188" s="2">
        <v>17183</v>
      </c>
      <c r="B17188" s="316" t="s">
        <v>5423</v>
      </c>
      <c r="C17188" s="32" t="s">
        <v>21865</v>
      </c>
      <c r="D17188" s="2">
        <v>1</v>
      </c>
      <c r="E17188" s="319">
        <v>16638.27</v>
      </c>
      <c r="F17188" s="189">
        <v>16638.27</v>
      </c>
    </row>
    <row r="17189" spans="1:6" ht="22.5" x14ac:dyDescent="0.2">
      <c r="A17189" s="2">
        <v>17184</v>
      </c>
      <c r="B17189" s="316" t="s">
        <v>5423</v>
      </c>
      <c r="C17189" s="32" t="s">
        <v>21866</v>
      </c>
      <c r="D17189" s="2">
        <v>1</v>
      </c>
      <c r="E17189" s="319">
        <v>16638.27</v>
      </c>
      <c r="F17189" s="189">
        <v>16638.27</v>
      </c>
    </row>
    <row r="17190" spans="1:6" ht="22.5" x14ac:dyDescent="0.2">
      <c r="A17190" s="2">
        <v>17185</v>
      </c>
      <c r="B17190" s="316" t="s">
        <v>5423</v>
      </c>
      <c r="C17190" s="32">
        <v>410126</v>
      </c>
      <c r="D17190" s="2">
        <v>1</v>
      </c>
      <c r="E17190" s="319">
        <v>18000</v>
      </c>
      <c r="F17190" s="189">
        <v>18000</v>
      </c>
    </row>
    <row r="17191" spans="1:6" x14ac:dyDescent="0.2">
      <c r="A17191" s="2">
        <v>17186</v>
      </c>
      <c r="B17191" s="316" t="s">
        <v>21758</v>
      </c>
      <c r="C17191" s="32" t="s">
        <v>4537</v>
      </c>
      <c r="D17191" s="2">
        <v>1</v>
      </c>
      <c r="E17191" s="319">
        <v>14559.28</v>
      </c>
      <c r="F17191" s="189">
        <v>14559.28</v>
      </c>
    </row>
    <row r="17192" spans="1:6" ht="22.5" x14ac:dyDescent="0.2">
      <c r="A17192" s="2">
        <v>17187</v>
      </c>
      <c r="B17192" s="316" t="s">
        <v>21759</v>
      </c>
      <c r="C17192" s="77">
        <v>410126040887</v>
      </c>
      <c r="D17192" s="2">
        <v>1</v>
      </c>
      <c r="E17192" s="319">
        <v>4635</v>
      </c>
      <c r="F17192" s="189">
        <v>4635</v>
      </c>
    </row>
    <row r="17193" spans="1:6" x14ac:dyDescent="0.2">
      <c r="A17193" s="2">
        <v>17188</v>
      </c>
      <c r="B17193" s="316" t="s">
        <v>3151</v>
      </c>
      <c r="C17193" s="78" t="s">
        <v>21867</v>
      </c>
      <c r="D17193" s="2">
        <v>1</v>
      </c>
      <c r="E17193" s="319">
        <v>3833</v>
      </c>
      <c r="F17193" s="189">
        <v>3833</v>
      </c>
    </row>
    <row r="17194" spans="1:6" x14ac:dyDescent="0.2">
      <c r="A17194" s="2">
        <v>17189</v>
      </c>
      <c r="B17194" s="316" t="s">
        <v>3151</v>
      </c>
      <c r="C17194" s="78" t="s">
        <v>21868</v>
      </c>
      <c r="D17194" s="2">
        <v>1</v>
      </c>
      <c r="E17194" s="319">
        <v>3833</v>
      </c>
      <c r="F17194" s="189">
        <v>3833</v>
      </c>
    </row>
    <row r="17195" spans="1:6" x14ac:dyDescent="0.2">
      <c r="A17195" s="2">
        <v>17190</v>
      </c>
      <c r="B17195" s="316" t="s">
        <v>3151</v>
      </c>
      <c r="C17195" s="78" t="s">
        <v>21869</v>
      </c>
      <c r="D17195" s="2">
        <v>1</v>
      </c>
      <c r="E17195" s="319">
        <v>3834</v>
      </c>
      <c r="F17195" s="189">
        <v>3834</v>
      </c>
    </row>
    <row r="17196" spans="1:6" x14ac:dyDescent="0.2">
      <c r="A17196" s="2">
        <v>17191</v>
      </c>
      <c r="B17196" s="316" t="s">
        <v>3151</v>
      </c>
      <c r="C17196" s="32" t="s">
        <v>21870</v>
      </c>
      <c r="D17196" s="2">
        <v>1</v>
      </c>
      <c r="E17196" s="319">
        <v>6000</v>
      </c>
      <c r="F17196" s="189">
        <v>6000</v>
      </c>
    </row>
    <row r="17197" spans="1:6" x14ac:dyDescent="0.2">
      <c r="A17197" s="2">
        <v>17192</v>
      </c>
      <c r="B17197" s="316" t="s">
        <v>6728</v>
      </c>
      <c r="C17197" s="32" t="s">
        <v>21871</v>
      </c>
      <c r="D17197" s="2">
        <v>1</v>
      </c>
      <c r="E17197" s="319">
        <v>5199</v>
      </c>
      <c r="F17197" s="189">
        <v>5199</v>
      </c>
    </row>
    <row r="17198" spans="1:6" ht="22.5" x14ac:dyDescent="0.2">
      <c r="A17198" s="2">
        <v>17193</v>
      </c>
      <c r="B17198" s="316" t="s">
        <v>21760</v>
      </c>
      <c r="C17198" s="77">
        <v>410124060870</v>
      </c>
      <c r="D17198" s="2">
        <v>1</v>
      </c>
      <c r="E17198" s="319">
        <v>43500</v>
      </c>
      <c r="F17198" s="189">
        <v>29725</v>
      </c>
    </row>
    <row r="17199" spans="1:6" ht="22.5" x14ac:dyDescent="0.2">
      <c r="A17199" s="2">
        <v>17194</v>
      </c>
      <c r="B17199" s="316" t="s">
        <v>21761</v>
      </c>
      <c r="C17199" s="32" t="s">
        <v>21872</v>
      </c>
      <c r="D17199" s="2">
        <v>1</v>
      </c>
      <c r="E17199" s="319">
        <v>4500</v>
      </c>
      <c r="F17199" s="189">
        <v>4500</v>
      </c>
    </row>
    <row r="17200" spans="1:6" x14ac:dyDescent="0.2">
      <c r="A17200" s="2">
        <v>17195</v>
      </c>
      <c r="B17200" s="316" t="s">
        <v>21762</v>
      </c>
      <c r="C17200" s="78" t="s">
        <v>6524</v>
      </c>
      <c r="D17200" s="2">
        <v>1</v>
      </c>
      <c r="E17200" s="319">
        <v>20599</v>
      </c>
      <c r="F17200" s="189">
        <v>20599</v>
      </c>
    </row>
    <row r="17201" spans="1:6" x14ac:dyDescent="0.2">
      <c r="A17201" s="2">
        <v>17196</v>
      </c>
      <c r="B17201" s="316" t="s">
        <v>21763</v>
      </c>
      <c r="C17201" s="78" t="s">
        <v>21873</v>
      </c>
      <c r="D17201" s="2">
        <v>1</v>
      </c>
      <c r="E17201" s="319">
        <v>30999</v>
      </c>
      <c r="F17201" s="189">
        <v>30999</v>
      </c>
    </row>
    <row r="17202" spans="1:6" x14ac:dyDescent="0.2">
      <c r="A17202" s="2">
        <v>17197</v>
      </c>
      <c r="B17202" s="316" t="s">
        <v>6741</v>
      </c>
      <c r="C17202" s="78" t="s">
        <v>5758</v>
      </c>
      <c r="D17202" s="2">
        <v>1</v>
      </c>
      <c r="E17202" s="319">
        <v>22750</v>
      </c>
      <c r="F17202" s="189">
        <v>22750</v>
      </c>
    </row>
    <row r="17203" spans="1:6" ht="22.5" x14ac:dyDescent="0.2">
      <c r="A17203" s="2">
        <v>17198</v>
      </c>
      <c r="B17203" s="316" t="s">
        <v>21764</v>
      </c>
      <c r="C17203" s="32" t="s">
        <v>21874</v>
      </c>
      <c r="D17203" s="2">
        <v>1</v>
      </c>
      <c r="E17203" s="319">
        <v>18129.599999999999</v>
      </c>
      <c r="F17203" s="189">
        <v>18129.599999999999</v>
      </c>
    </row>
    <row r="17204" spans="1:6" ht="33.75" x14ac:dyDescent="0.2">
      <c r="A17204" s="2">
        <v>17199</v>
      </c>
      <c r="B17204" s="316" t="s">
        <v>21541</v>
      </c>
      <c r="C17204" s="32" t="s">
        <v>21875</v>
      </c>
      <c r="D17204" s="2">
        <v>1</v>
      </c>
      <c r="E17204" s="191">
        <v>48108.5</v>
      </c>
      <c r="F17204" s="193">
        <v>48108.5</v>
      </c>
    </row>
    <row r="17205" spans="1:6" ht="33.75" x14ac:dyDescent="0.2">
      <c r="A17205" s="2">
        <v>17200</v>
      </c>
      <c r="B17205" s="316" t="s">
        <v>21541</v>
      </c>
      <c r="C17205" s="32" t="s">
        <v>21876</v>
      </c>
      <c r="D17205" s="2">
        <v>1</v>
      </c>
      <c r="E17205" s="191">
        <v>48108.5</v>
      </c>
      <c r="F17205" s="193">
        <v>48108.5</v>
      </c>
    </row>
    <row r="17206" spans="1:6" x14ac:dyDescent="0.2">
      <c r="A17206" s="2">
        <v>17201</v>
      </c>
      <c r="B17206" s="316" t="s">
        <v>21261</v>
      </c>
      <c r="C17206" s="77">
        <v>410124060869</v>
      </c>
      <c r="D17206" s="2">
        <v>1</v>
      </c>
      <c r="E17206" s="191">
        <v>18800</v>
      </c>
      <c r="F17206" s="193">
        <v>18800</v>
      </c>
    </row>
    <row r="17207" spans="1:6" ht="33.75" x14ac:dyDescent="0.2">
      <c r="A17207" s="2">
        <v>17202</v>
      </c>
      <c r="B17207" s="316" t="s">
        <v>21765</v>
      </c>
      <c r="C17207" s="32" t="s">
        <v>21877</v>
      </c>
      <c r="D17207" s="2">
        <v>1</v>
      </c>
      <c r="E17207" s="319">
        <v>10200</v>
      </c>
      <c r="F17207" s="189">
        <v>10200</v>
      </c>
    </row>
    <row r="17208" spans="1:6" ht="22.5" x14ac:dyDescent="0.2">
      <c r="A17208" s="2">
        <v>17203</v>
      </c>
      <c r="B17208" s="316" t="s">
        <v>21766</v>
      </c>
      <c r="C17208" s="77">
        <v>410124040880</v>
      </c>
      <c r="D17208" s="2">
        <v>1</v>
      </c>
      <c r="E17208" s="319">
        <v>28000</v>
      </c>
      <c r="F17208" s="189">
        <v>28000</v>
      </c>
    </row>
    <row r="17209" spans="1:6" x14ac:dyDescent="0.2">
      <c r="A17209" s="2">
        <v>17204</v>
      </c>
      <c r="B17209" s="316" t="s">
        <v>11924</v>
      </c>
      <c r="C17209" s="32">
        <v>410127</v>
      </c>
      <c r="D17209" s="2">
        <v>1</v>
      </c>
      <c r="E17209" s="319">
        <v>243771.9</v>
      </c>
      <c r="F17209" s="189">
        <v>243771.9</v>
      </c>
    </row>
    <row r="17210" spans="1:6" x14ac:dyDescent="0.2">
      <c r="A17210" s="2">
        <v>17205</v>
      </c>
      <c r="B17210" s="316" t="s">
        <v>11924</v>
      </c>
      <c r="C17210" s="32"/>
      <c r="D17210" s="2">
        <v>1</v>
      </c>
      <c r="E17210" s="319">
        <v>5764</v>
      </c>
      <c r="F17210" s="189">
        <v>5764</v>
      </c>
    </row>
    <row r="17211" spans="1:6" x14ac:dyDescent="0.2">
      <c r="A17211" s="2">
        <v>17206</v>
      </c>
      <c r="B17211" s="316" t="s">
        <v>11924</v>
      </c>
      <c r="C17211" s="32"/>
      <c r="D17211" s="2">
        <v>1</v>
      </c>
      <c r="E17211" s="319">
        <v>3640</v>
      </c>
      <c r="F17211" s="189">
        <v>3640</v>
      </c>
    </row>
    <row r="17212" spans="1:6" x14ac:dyDescent="0.2">
      <c r="A17212" s="2">
        <v>17207</v>
      </c>
      <c r="B17212" s="316" t="s">
        <v>11924</v>
      </c>
      <c r="C17212" s="32"/>
      <c r="D17212" s="2">
        <v>1</v>
      </c>
      <c r="E17212" s="319">
        <v>7454</v>
      </c>
      <c r="F17212" s="189">
        <v>7454</v>
      </c>
    </row>
    <row r="17213" spans="1:6" x14ac:dyDescent="0.2">
      <c r="A17213" s="2">
        <v>17208</v>
      </c>
      <c r="B17213" s="316" t="s">
        <v>11924</v>
      </c>
      <c r="C17213" s="32"/>
      <c r="D17213" s="2">
        <v>1</v>
      </c>
      <c r="E17213" s="319">
        <v>2604.91</v>
      </c>
      <c r="F17213" s="189">
        <v>2604.91</v>
      </c>
    </row>
    <row r="17214" spans="1:6" x14ac:dyDescent="0.2">
      <c r="A17214" s="2">
        <v>17209</v>
      </c>
      <c r="B17214" s="316" t="s">
        <v>11924</v>
      </c>
      <c r="C17214" s="32"/>
      <c r="D17214" s="2">
        <v>1</v>
      </c>
      <c r="E17214" s="319">
        <v>37415.839999999997</v>
      </c>
      <c r="F17214" s="189">
        <v>37415.839999999997</v>
      </c>
    </row>
    <row r="17215" spans="1:6" x14ac:dyDescent="0.2">
      <c r="A17215" s="2">
        <v>17210</v>
      </c>
      <c r="B17215" s="316" t="s">
        <v>21265</v>
      </c>
      <c r="C17215" s="317">
        <v>110107</v>
      </c>
      <c r="D17215" s="2">
        <v>1</v>
      </c>
      <c r="E17215" s="319">
        <v>303717.64</v>
      </c>
      <c r="F17215" s="189">
        <v>303717.64</v>
      </c>
    </row>
    <row r="17216" spans="1:6" x14ac:dyDescent="0.2">
      <c r="A17216" s="2">
        <v>17211</v>
      </c>
      <c r="B17216" s="316" t="s">
        <v>21767</v>
      </c>
      <c r="C17216" s="32">
        <v>110108</v>
      </c>
      <c r="D17216" s="2">
        <v>1</v>
      </c>
      <c r="E17216" s="319">
        <v>3370.14</v>
      </c>
      <c r="F17216" s="189">
        <v>3370.14</v>
      </c>
    </row>
    <row r="17217" spans="1:6" x14ac:dyDescent="0.2">
      <c r="A17217" s="2">
        <v>17212</v>
      </c>
      <c r="B17217" s="316" t="s">
        <v>21266</v>
      </c>
      <c r="C17217" s="32">
        <v>110109</v>
      </c>
      <c r="D17217" s="2">
        <v>1</v>
      </c>
      <c r="E17217" s="319">
        <v>298654.8</v>
      </c>
      <c r="F17217" s="189">
        <v>298654.8</v>
      </c>
    </row>
    <row r="17218" spans="1:6" x14ac:dyDescent="0.2">
      <c r="A17218" s="2">
        <v>17213</v>
      </c>
      <c r="B17218" s="316" t="s">
        <v>11924</v>
      </c>
      <c r="C17218" s="32">
        <v>410127</v>
      </c>
      <c r="D17218" s="2">
        <v>1</v>
      </c>
      <c r="E17218" s="319">
        <v>23675.52</v>
      </c>
      <c r="F17218" s="189">
        <v>23675.52</v>
      </c>
    </row>
    <row r="17219" spans="1:6" x14ac:dyDescent="0.2">
      <c r="A17219" s="2">
        <v>17214</v>
      </c>
      <c r="B17219" s="316" t="s">
        <v>11924</v>
      </c>
      <c r="C17219" s="32"/>
      <c r="D17219" s="2">
        <v>1</v>
      </c>
      <c r="E17219" s="319">
        <v>75691.8</v>
      </c>
      <c r="F17219" s="189">
        <v>75691.8</v>
      </c>
    </row>
    <row r="17220" spans="1:6" x14ac:dyDescent="0.2">
      <c r="A17220" s="2">
        <v>17215</v>
      </c>
      <c r="B17220" s="316" t="s">
        <v>11924</v>
      </c>
      <c r="C17220" s="32"/>
      <c r="D17220" s="2">
        <v>1</v>
      </c>
      <c r="E17220" s="319">
        <v>1235</v>
      </c>
      <c r="F17220" s="189">
        <v>1235</v>
      </c>
    </row>
    <row r="17221" spans="1:6" ht="22.5" x14ac:dyDescent="0.2">
      <c r="A17221" s="2">
        <v>17216</v>
      </c>
      <c r="B17221" s="316" t="s">
        <v>21768</v>
      </c>
      <c r="C17221" s="32" t="s">
        <v>21878</v>
      </c>
      <c r="D17221" s="2">
        <v>1</v>
      </c>
      <c r="E17221" s="319">
        <v>12460.2</v>
      </c>
      <c r="F17221" s="189">
        <v>12460.2</v>
      </c>
    </row>
    <row r="17222" spans="1:6" ht="22.5" x14ac:dyDescent="0.2">
      <c r="A17222" s="2">
        <v>17217</v>
      </c>
      <c r="B17222" s="316" t="s">
        <v>21768</v>
      </c>
      <c r="C17222" s="32" t="s">
        <v>21879</v>
      </c>
      <c r="D17222" s="2">
        <v>1</v>
      </c>
      <c r="E17222" s="319">
        <v>13879.5</v>
      </c>
      <c r="F17222" s="189">
        <v>13879.5</v>
      </c>
    </row>
    <row r="17223" spans="1:6" ht="22.5" x14ac:dyDescent="0.2">
      <c r="A17223" s="2">
        <v>17218</v>
      </c>
      <c r="B17223" s="316" t="s">
        <v>21769</v>
      </c>
      <c r="C17223" s="77">
        <v>410126030886</v>
      </c>
      <c r="D17223" s="2">
        <v>1</v>
      </c>
      <c r="E17223" s="319">
        <v>8045</v>
      </c>
      <c r="F17223" s="189">
        <v>8045</v>
      </c>
    </row>
    <row r="17224" spans="1:6" ht="22.5" x14ac:dyDescent="0.2">
      <c r="A17224" s="2">
        <v>17219</v>
      </c>
      <c r="B17224" s="316" t="s">
        <v>21770</v>
      </c>
      <c r="C17224" s="32" t="s">
        <v>21880</v>
      </c>
      <c r="D17224" s="2">
        <v>1</v>
      </c>
      <c r="E17224" s="319">
        <v>10331.92</v>
      </c>
      <c r="F17224" s="189">
        <v>10331.92</v>
      </c>
    </row>
    <row r="17225" spans="1:6" x14ac:dyDescent="0.2">
      <c r="A17225" s="2">
        <v>17220</v>
      </c>
      <c r="B17225" s="316" t="s">
        <v>21771</v>
      </c>
      <c r="C17225" s="32" t="s">
        <v>21881</v>
      </c>
      <c r="D17225" s="2">
        <v>1</v>
      </c>
      <c r="E17225" s="319">
        <v>5928</v>
      </c>
      <c r="F17225" s="189">
        <v>5928</v>
      </c>
    </row>
    <row r="17226" spans="1:6" ht="22.5" x14ac:dyDescent="0.2">
      <c r="A17226" s="2">
        <v>17221</v>
      </c>
      <c r="B17226" s="316" t="s">
        <v>20719</v>
      </c>
      <c r="C17226" s="32" t="s">
        <v>21882</v>
      </c>
      <c r="D17226" s="2">
        <v>1</v>
      </c>
      <c r="E17226" s="319">
        <v>8315.9599999999991</v>
      </c>
      <c r="F17226" s="189">
        <v>8315.9599999999991</v>
      </c>
    </row>
    <row r="17227" spans="1:6" x14ac:dyDescent="0.2">
      <c r="A17227" s="2">
        <v>17222</v>
      </c>
      <c r="B17227" s="316" t="s">
        <v>4799</v>
      </c>
      <c r="C17227" s="77">
        <v>410126040888</v>
      </c>
      <c r="D17227" s="2">
        <v>1</v>
      </c>
      <c r="E17227" s="319">
        <v>7600</v>
      </c>
      <c r="F17227" s="189">
        <v>7600</v>
      </c>
    </row>
    <row r="17228" spans="1:6" ht="22.5" x14ac:dyDescent="0.2">
      <c r="A17228" s="2">
        <v>17223</v>
      </c>
      <c r="B17228" s="316" t="s">
        <v>21772</v>
      </c>
      <c r="C17228" s="77">
        <v>410126030894</v>
      </c>
      <c r="D17228" s="2">
        <v>1</v>
      </c>
      <c r="E17228" s="319">
        <v>3200</v>
      </c>
      <c r="F17228" s="189">
        <v>3200</v>
      </c>
    </row>
    <row r="17229" spans="1:6" x14ac:dyDescent="0.2">
      <c r="A17229" s="2">
        <v>17224</v>
      </c>
      <c r="B17229" s="316" t="s">
        <v>10189</v>
      </c>
      <c r="C17229" s="77">
        <v>410124050876</v>
      </c>
      <c r="D17229" s="2">
        <v>1</v>
      </c>
      <c r="E17229" s="319">
        <v>3005</v>
      </c>
      <c r="F17229" s="189">
        <v>3005</v>
      </c>
    </row>
    <row r="17230" spans="1:6" x14ac:dyDescent="0.2">
      <c r="A17230" s="2">
        <v>17225</v>
      </c>
      <c r="B17230" s="316" t="s">
        <v>21773</v>
      </c>
      <c r="C17230" s="32" t="s">
        <v>21883</v>
      </c>
      <c r="D17230" s="2">
        <v>1</v>
      </c>
      <c r="E17230" s="319">
        <v>11884.5</v>
      </c>
      <c r="F17230" s="189">
        <v>11884.5</v>
      </c>
    </row>
    <row r="17231" spans="1:6" x14ac:dyDescent="0.2">
      <c r="A17231" s="2">
        <v>17226</v>
      </c>
      <c r="B17231" s="316" t="s">
        <v>21774</v>
      </c>
      <c r="C17231" s="32" t="s">
        <v>21884</v>
      </c>
      <c r="D17231" s="2">
        <v>1</v>
      </c>
      <c r="E17231" s="319">
        <v>24475.8</v>
      </c>
      <c r="F17231" s="189">
        <v>24475.8</v>
      </c>
    </row>
    <row r="17232" spans="1:6" ht="33.75" x14ac:dyDescent="0.2">
      <c r="A17232" s="2">
        <v>17227</v>
      </c>
      <c r="B17232" s="316" t="s">
        <v>21775</v>
      </c>
      <c r="C17232" s="78" t="s">
        <v>21885</v>
      </c>
      <c r="D17232" s="2">
        <v>1</v>
      </c>
      <c r="E17232" s="319">
        <v>34355</v>
      </c>
      <c r="F17232" s="189">
        <v>34355</v>
      </c>
    </row>
    <row r="17233" spans="1:6" x14ac:dyDescent="0.2">
      <c r="A17233" s="2">
        <v>17228</v>
      </c>
      <c r="B17233" s="316" t="s">
        <v>21776</v>
      </c>
      <c r="C17233" s="32" t="s">
        <v>21886</v>
      </c>
      <c r="D17233" s="2">
        <v>1</v>
      </c>
      <c r="E17233" s="319">
        <v>4630.96</v>
      </c>
      <c r="F17233" s="189">
        <v>4630.96</v>
      </c>
    </row>
    <row r="17234" spans="1:6" x14ac:dyDescent="0.2">
      <c r="A17234" s="2">
        <v>17229</v>
      </c>
      <c r="B17234" s="316" t="s">
        <v>21777</v>
      </c>
      <c r="C17234" s="32" t="s">
        <v>21887</v>
      </c>
      <c r="D17234" s="2">
        <v>1</v>
      </c>
      <c r="E17234" s="319">
        <v>7330.44</v>
      </c>
      <c r="F17234" s="189">
        <v>7330.44</v>
      </c>
    </row>
    <row r="17235" spans="1:6" ht="22.5" x14ac:dyDescent="0.2">
      <c r="A17235" s="2">
        <v>17230</v>
      </c>
      <c r="B17235" s="190" t="s">
        <v>20840</v>
      </c>
      <c r="C17235" s="12" t="s">
        <v>22010</v>
      </c>
      <c r="D17235" s="2">
        <v>1</v>
      </c>
      <c r="E17235" s="328">
        <v>1259333</v>
      </c>
      <c r="F17235" s="193">
        <v>1133399.52</v>
      </c>
    </row>
    <row r="17236" spans="1:6" ht="56.25" x14ac:dyDescent="0.2">
      <c r="A17236" s="2">
        <v>17231</v>
      </c>
      <c r="B17236" s="190" t="s">
        <v>21898</v>
      </c>
      <c r="C17236" s="105">
        <v>410124021083</v>
      </c>
      <c r="D17236" s="2">
        <v>1</v>
      </c>
      <c r="E17236" s="328">
        <v>21546.12</v>
      </c>
      <c r="F17236" s="193">
        <v>21546.12</v>
      </c>
    </row>
    <row r="17237" spans="1:6" ht="56.25" x14ac:dyDescent="0.2">
      <c r="A17237" s="2">
        <v>17232</v>
      </c>
      <c r="B17237" s="190" t="s">
        <v>21898</v>
      </c>
      <c r="C17237" s="105">
        <v>410124021083</v>
      </c>
      <c r="D17237" s="2">
        <v>1</v>
      </c>
      <c r="E17237" s="328">
        <v>21546.12</v>
      </c>
      <c r="F17237" s="193">
        <v>21546.12</v>
      </c>
    </row>
    <row r="17238" spans="1:6" ht="56.25" x14ac:dyDescent="0.2">
      <c r="A17238" s="2">
        <v>17233</v>
      </c>
      <c r="B17238" s="190" t="s">
        <v>21898</v>
      </c>
      <c r="C17238" s="105">
        <v>410124021083</v>
      </c>
      <c r="D17238" s="2">
        <v>1</v>
      </c>
      <c r="E17238" s="328">
        <v>21546.12</v>
      </c>
      <c r="F17238" s="193">
        <v>21546.12</v>
      </c>
    </row>
    <row r="17239" spans="1:6" ht="33.75" x14ac:dyDescent="0.2">
      <c r="A17239" s="2">
        <v>17234</v>
      </c>
      <c r="B17239" s="190" t="s">
        <v>21899</v>
      </c>
      <c r="C17239" s="12" t="s">
        <v>22011</v>
      </c>
      <c r="D17239" s="2">
        <v>1</v>
      </c>
      <c r="E17239" s="328">
        <v>32213</v>
      </c>
      <c r="F17239" s="193">
        <v>32213</v>
      </c>
    </row>
    <row r="17240" spans="1:6" ht="33.75" x14ac:dyDescent="0.2">
      <c r="A17240" s="2">
        <v>17235</v>
      </c>
      <c r="B17240" s="190" t="s">
        <v>21900</v>
      </c>
      <c r="C17240" s="327">
        <v>11010404070116</v>
      </c>
      <c r="D17240" s="2">
        <v>1</v>
      </c>
      <c r="E17240" s="74">
        <v>98750</v>
      </c>
      <c r="F17240" s="33">
        <v>39499.919999999998</v>
      </c>
    </row>
    <row r="17241" spans="1:6" ht="22.5" x14ac:dyDescent="0.2">
      <c r="A17241" s="2">
        <v>17236</v>
      </c>
      <c r="B17241" s="190" t="s">
        <v>21901</v>
      </c>
      <c r="C17241" s="12" t="s">
        <v>22012</v>
      </c>
      <c r="D17241" s="2">
        <v>1</v>
      </c>
      <c r="E17241" s="312">
        <v>8716.68</v>
      </c>
      <c r="F17241" s="193">
        <v>8716.68</v>
      </c>
    </row>
    <row r="17242" spans="1:6" ht="22.5" x14ac:dyDescent="0.2">
      <c r="A17242" s="2">
        <v>17237</v>
      </c>
      <c r="B17242" s="190" t="s">
        <v>21902</v>
      </c>
      <c r="C17242" s="12" t="s">
        <v>22013</v>
      </c>
      <c r="D17242" s="2">
        <v>1</v>
      </c>
      <c r="E17242" s="312">
        <v>5200</v>
      </c>
      <c r="F17242" s="193">
        <v>5200</v>
      </c>
    </row>
    <row r="17243" spans="1:6" x14ac:dyDescent="0.2">
      <c r="A17243" s="2">
        <v>17238</v>
      </c>
      <c r="B17243" s="190" t="s">
        <v>5841</v>
      </c>
      <c r="C17243" s="27">
        <v>410124061067</v>
      </c>
      <c r="D17243" s="2">
        <v>1</v>
      </c>
      <c r="E17243" s="312">
        <v>4678</v>
      </c>
      <c r="F17243" s="193">
        <v>4678</v>
      </c>
    </row>
    <row r="17244" spans="1:6" x14ac:dyDescent="0.2">
      <c r="A17244" s="2">
        <v>17239</v>
      </c>
      <c r="B17244" s="190" t="s">
        <v>5841</v>
      </c>
      <c r="C17244" s="27">
        <v>410124061084</v>
      </c>
      <c r="D17244" s="2">
        <v>1</v>
      </c>
      <c r="E17244" s="312">
        <v>13333.33</v>
      </c>
      <c r="F17244" s="312">
        <v>13333.33</v>
      </c>
    </row>
    <row r="17245" spans="1:6" x14ac:dyDescent="0.2">
      <c r="A17245" s="2">
        <v>17240</v>
      </c>
      <c r="B17245" s="190" t="s">
        <v>5841</v>
      </c>
      <c r="C17245" s="27">
        <v>410124061085</v>
      </c>
      <c r="D17245" s="2">
        <v>1</v>
      </c>
      <c r="E17245" s="312">
        <v>13333.33</v>
      </c>
      <c r="F17245" s="312">
        <v>13333.33</v>
      </c>
    </row>
    <row r="17246" spans="1:6" x14ac:dyDescent="0.2">
      <c r="A17246" s="2">
        <v>17241</v>
      </c>
      <c r="B17246" s="190" t="s">
        <v>5841</v>
      </c>
      <c r="C17246" s="27">
        <v>410124061086</v>
      </c>
      <c r="D17246" s="2">
        <v>1</v>
      </c>
      <c r="E17246" s="312">
        <v>13333.34</v>
      </c>
      <c r="F17246" s="312">
        <v>13333.34</v>
      </c>
    </row>
    <row r="17247" spans="1:6" x14ac:dyDescent="0.2">
      <c r="A17247" s="2">
        <v>17242</v>
      </c>
      <c r="B17247" s="190" t="s">
        <v>5841</v>
      </c>
      <c r="C17247" s="27">
        <v>410124061068</v>
      </c>
      <c r="D17247" s="2">
        <v>1</v>
      </c>
      <c r="E17247" s="312">
        <v>4678</v>
      </c>
      <c r="F17247" s="193">
        <v>4678</v>
      </c>
    </row>
    <row r="17248" spans="1:6" x14ac:dyDescent="0.2">
      <c r="A17248" s="2">
        <v>17243</v>
      </c>
      <c r="B17248" s="190" t="s">
        <v>21903</v>
      </c>
      <c r="C17248" s="105">
        <v>410124051028</v>
      </c>
      <c r="D17248" s="2">
        <v>1</v>
      </c>
      <c r="E17248" s="312">
        <v>5800</v>
      </c>
      <c r="F17248" s="193">
        <v>5800</v>
      </c>
    </row>
    <row r="17249" spans="1:6" x14ac:dyDescent="0.2">
      <c r="A17249" s="2">
        <v>17244</v>
      </c>
      <c r="B17249" s="190" t="s">
        <v>21903</v>
      </c>
      <c r="C17249" s="105">
        <v>410124051029</v>
      </c>
      <c r="D17249" s="2">
        <v>1</v>
      </c>
      <c r="E17249" s="312">
        <v>5800</v>
      </c>
      <c r="F17249" s="193">
        <v>5800</v>
      </c>
    </row>
    <row r="17250" spans="1:6" ht="22.5" x14ac:dyDescent="0.2">
      <c r="A17250" s="2">
        <v>17245</v>
      </c>
      <c r="B17250" s="190" t="s">
        <v>8998</v>
      </c>
      <c r="C17250" s="105">
        <v>410126030137</v>
      </c>
      <c r="D17250" s="2">
        <v>1</v>
      </c>
      <c r="E17250" s="312">
        <v>3342.86</v>
      </c>
      <c r="F17250" s="193">
        <v>3342.86</v>
      </c>
    </row>
    <row r="17251" spans="1:6" ht="22.5" x14ac:dyDescent="0.2">
      <c r="A17251" s="2">
        <v>17246</v>
      </c>
      <c r="B17251" s="190" t="s">
        <v>8998</v>
      </c>
      <c r="C17251" s="105">
        <v>410126030138</v>
      </c>
      <c r="D17251" s="2">
        <v>1</v>
      </c>
      <c r="E17251" s="312">
        <v>3342.86</v>
      </c>
      <c r="F17251" s="193">
        <v>3342.86</v>
      </c>
    </row>
    <row r="17252" spans="1:6" ht="22.5" x14ac:dyDescent="0.2">
      <c r="A17252" s="2">
        <v>17247</v>
      </c>
      <c r="B17252" s="190" t="s">
        <v>8998</v>
      </c>
      <c r="C17252" s="105">
        <v>410126030139</v>
      </c>
      <c r="D17252" s="2">
        <v>1</v>
      </c>
      <c r="E17252" s="312">
        <v>3342.86</v>
      </c>
      <c r="F17252" s="193">
        <v>3342.86</v>
      </c>
    </row>
    <row r="17253" spans="1:6" ht="22.5" x14ac:dyDescent="0.2">
      <c r="A17253" s="2">
        <v>17248</v>
      </c>
      <c r="B17253" s="190" t="s">
        <v>8998</v>
      </c>
      <c r="C17253" s="105">
        <v>410126030140</v>
      </c>
      <c r="D17253" s="2">
        <v>1</v>
      </c>
      <c r="E17253" s="312">
        <v>3342.86</v>
      </c>
      <c r="F17253" s="193">
        <v>3342.86</v>
      </c>
    </row>
    <row r="17254" spans="1:6" ht="22.5" x14ac:dyDescent="0.2">
      <c r="A17254" s="2">
        <v>17249</v>
      </c>
      <c r="B17254" s="190" t="s">
        <v>8998</v>
      </c>
      <c r="C17254" s="105">
        <v>410126030141</v>
      </c>
      <c r="D17254" s="2">
        <v>1</v>
      </c>
      <c r="E17254" s="312">
        <v>3342.86</v>
      </c>
      <c r="F17254" s="193">
        <v>3342.86</v>
      </c>
    </row>
    <row r="17255" spans="1:6" ht="22.5" x14ac:dyDescent="0.2">
      <c r="A17255" s="2">
        <v>17250</v>
      </c>
      <c r="B17255" s="190" t="s">
        <v>8998</v>
      </c>
      <c r="C17255" s="105">
        <v>410126030142</v>
      </c>
      <c r="D17255" s="2">
        <v>1</v>
      </c>
      <c r="E17255" s="312">
        <v>3342.86</v>
      </c>
      <c r="F17255" s="193">
        <v>3342.86</v>
      </c>
    </row>
    <row r="17256" spans="1:6" ht="22.5" x14ac:dyDescent="0.2">
      <c r="A17256" s="2">
        <v>17251</v>
      </c>
      <c r="B17256" s="190" t="s">
        <v>8998</v>
      </c>
      <c r="C17256" s="105">
        <v>410126030143</v>
      </c>
      <c r="D17256" s="2">
        <v>1</v>
      </c>
      <c r="E17256" s="312">
        <v>3342.84</v>
      </c>
      <c r="F17256" s="193">
        <v>3342.84</v>
      </c>
    </row>
    <row r="17257" spans="1:6" x14ac:dyDescent="0.2">
      <c r="A17257" s="2">
        <v>17252</v>
      </c>
      <c r="B17257" s="190" t="s">
        <v>21904</v>
      </c>
      <c r="C17257" s="105">
        <v>410124032358</v>
      </c>
      <c r="D17257" s="2">
        <v>1</v>
      </c>
      <c r="E17257" s="312">
        <v>7673.68</v>
      </c>
      <c r="F17257" s="312">
        <v>7673.683</v>
      </c>
    </row>
    <row r="17258" spans="1:6" x14ac:dyDescent="0.2">
      <c r="A17258" s="2">
        <v>17253</v>
      </c>
      <c r="B17258" s="190" t="s">
        <v>21904</v>
      </c>
      <c r="C17258" s="105">
        <v>410124032359</v>
      </c>
      <c r="D17258" s="2">
        <v>1</v>
      </c>
      <c r="E17258" s="312">
        <v>6526.1</v>
      </c>
      <c r="F17258" s="312">
        <v>6526.1</v>
      </c>
    </row>
    <row r="17259" spans="1:6" x14ac:dyDescent="0.2">
      <c r="A17259" s="2">
        <v>17254</v>
      </c>
      <c r="B17259" s="190" t="s">
        <v>21905</v>
      </c>
      <c r="C17259" s="105">
        <v>41012404123</v>
      </c>
      <c r="D17259" s="2">
        <v>1</v>
      </c>
      <c r="E17259" s="312">
        <v>7673.72</v>
      </c>
      <c r="F17259" s="312">
        <v>7673.72</v>
      </c>
    </row>
    <row r="17260" spans="1:6" x14ac:dyDescent="0.2">
      <c r="A17260" s="2">
        <v>17255</v>
      </c>
      <c r="B17260" s="190" t="s">
        <v>21905</v>
      </c>
      <c r="C17260" s="105">
        <v>41012404124</v>
      </c>
      <c r="D17260" s="2">
        <v>1</v>
      </c>
      <c r="E17260" s="312">
        <v>7673.72</v>
      </c>
      <c r="F17260" s="312">
        <v>7673.72</v>
      </c>
    </row>
    <row r="17261" spans="1:6" x14ac:dyDescent="0.2">
      <c r="A17261" s="2">
        <v>17256</v>
      </c>
      <c r="B17261" s="190" t="s">
        <v>21905</v>
      </c>
      <c r="C17261" s="105">
        <v>41012404125</v>
      </c>
      <c r="D17261" s="2">
        <v>1</v>
      </c>
      <c r="E17261" s="312">
        <v>7673.72</v>
      </c>
      <c r="F17261" s="312">
        <v>7673.72</v>
      </c>
    </row>
    <row r="17262" spans="1:6" x14ac:dyDescent="0.2">
      <c r="A17262" s="2">
        <v>17257</v>
      </c>
      <c r="B17262" s="190" t="s">
        <v>21905</v>
      </c>
      <c r="C17262" s="105">
        <v>41012404126</v>
      </c>
      <c r="D17262" s="2">
        <v>1</v>
      </c>
      <c r="E17262" s="312">
        <v>7673.72</v>
      </c>
      <c r="F17262" s="312">
        <v>7673.72</v>
      </c>
    </row>
    <row r="17263" spans="1:6" x14ac:dyDescent="0.2">
      <c r="A17263" s="2">
        <v>17258</v>
      </c>
      <c r="B17263" s="190" t="s">
        <v>21905</v>
      </c>
      <c r="C17263" s="105">
        <v>41012404127</v>
      </c>
      <c r="D17263" s="2">
        <v>1</v>
      </c>
      <c r="E17263" s="312">
        <v>7673.72</v>
      </c>
      <c r="F17263" s="312">
        <v>7673.72</v>
      </c>
    </row>
    <row r="17264" spans="1:6" x14ac:dyDescent="0.2">
      <c r="A17264" s="2">
        <v>17259</v>
      </c>
      <c r="B17264" s="190" t="s">
        <v>21905</v>
      </c>
      <c r="C17264" s="105">
        <v>41012404128</v>
      </c>
      <c r="D17264" s="2">
        <v>1</v>
      </c>
      <c r="E17264" s="312">
        <v>7673.72</v>
      </c>
      <c r="F17264" s="312">
        <v>7673.72</v>
      </c>
    </row>
    <row r="17265" spans="1:6" x14ac:dyDescent="0.2">
      <c r="A17265" s="2">
        <v>17260</v>
      </c>
      <c r="B17265" s="190" t="s">
        <v>21905</v>
      </c>
      <c r="C17265" s="105">
        <v>41012404130</v>
      </c>
      <c r="D17265" s="2">
        <v>1</v>
      </c>
      <c r="E17265" s="312">
        <v>6526.09</v>
      </c>
      <c r="F17265" s="312">
        <v>6526.09</v>
      </c>
    </row>
    <row r="17266" spans="1:6" x14ac:dyDescent="0.2">
      <c r="A17266" s="2">
        <v>17261</v>
      </c>
      <c r="B17266" s="190" t="s">
        <v>21905</v>
      </c>
      <c r="C17266" s="105">
        <v>41012404131</v>
      </c>
      <c r="D17266" s="2">
        <v>1</v>
      </c>
      <c r="E17266" s="312">
        <v>6526.09</v>
      </c>
      <c r="F17266" s="312">
        <v>6526.09</v>
      </c>
    </row>
    <row r="17267" spans="1:6" x14ac:dyDescent="0.2">
      <c r="A17267" s="2">
        <v>17262</v>
      </c>
      <c r="B17267" s="190" t="s">
        <v>21905</v>
      </c>
      <c r="C17267" s="105">
        <v>41012404132</v>
      </c>
      <c r="D17267" s="2">
        <v>1</v>
      </c>
      <c r="E17267" s="312">
        <v>6526.09</v>
      </c>
      <c r="F17267" s="312">
        <v>6526.09</v>
      </c>
    </row>
    <row r="17268" spans="1:6" x14ac:dyDescent="0.2">
      <c r="A17268" s="2">
        <v>17263</v>
      </c>
      <c r="B17268" s="190" t="s">
        <v>21905</v>
      </c>
      <c r="C17268" s="105">
        <v>41012404133</v>
      </c>
      <c r="D17268" s="2">
        <v>1</v>
      </c>
      <c r="E17268" s="312">
        <v>6526.09</v>
      </c>
      <c r="F17268" s="312">
        <v>6526.09</v>
      </c>
    </row>
    <row r="17269" spans="1:6" x14ac:dyDescent="0.2">
      <c r="A17269" s="2">
        <v>17264</v>
      </c>
      <c r="B17269" s="190" t="s">
        <v>21905</v>
      </c>
      <c r="C17269" s="105">
        <v>41012404134</v>
      </c>
      <c r="D17269" s="2">
        <v>1</v>
      </c>
      <c r="E17269" s="312">
        <v>6526.09</v>
      </c>
      <c r="F17269" s="312">
        <v>6526.09</v>
      </c>
    </row>
    <row r="17270" spans="1:6" x14ac:dyDescent="0.2">
      <c r="A17270" s="2">
        <v>17265</v>
      </c>
      <c r="B17270" s="190" t="s">
        <v>21905</v>
      </c>
      <c r="C17270" s="105">
        <v>41012404135</v>
      </c>
      <c r="D17270" s="2">
        <v>1</v>
      </c>
      <c r="E17270" s="312">
        <v>6526.09</v>
      </c>
      <c r="F17270" s="312">
        <v>6526.09</v>
      </c>
    </row>
    <row r="17271" spans="1:6" x14ac:dyDescent="0.2">
      <c r="A17271" s="2">
        <v>17266</v>
      </c>
      <c r="B17271" s="190" t="s">
        <v>21905</v>
      </c>
      <c r="C17271" s="105">
        <v>41012404136</v>
      </c>
      <c r="D17271" s="2">
        <v>1</v>
      </c>
      <c r="E17271" s="312">
        <v>6526.09</v>
      </c>
      <c r="F17271" s="312">
        <v>6526.09</v>
      </c>
    </row>
    <row r="17272" spans="1:6" x14ac:dyDescent="0.2">
      <c r="A17272" s="2">
        <v>17267</v>
      </c>
      <c r="B17272" s="190" t="s">
        <v>21905</v>
      </c>
      <c r="C17272" s="105">
        <v>41012404137</v>
      </c>
      <c r="D17272" s="2">
        <v>1</v>
      </c>
      <c r="E17272" s="312">
        <v>6526.09</v>
      </c>
      <c r="F17272" s="312">
        <v>6526.09</v>
      </c>
    </row>
    <row r="17273" spans="1:6" x14ac:dyDescent="0.2">
      <c r="A17273" s="2">
        <v>17268</v>
      </c>
      <c r="B17273" s="190" t="s">
        <v>21905</v>
      </c>
      <c r="C17273" s="105">
        <v>41012404138</v>
      </c>
      <c r="D17273" s="2">
        <v>1</v>
      </c>
      <c r="E17273" s="312">
        <v>6526.09</v>
      </c>
      <c r="F17273" s="312">
        <v>6526.09</v>
      </c>
    </row>
    <row r="17274" spans="1:6" x14ac:dyDescent="0.2">
      <c r="A17274" s="2">
        <v>17269</v>
      </c>
      <c r="B17274" s="190" t="s">
        <v>21905</v>
      </c>
      <c r="C17274" s="105">
        <v>41012404139</v>
      </c>
      <c r="D17274" s="2">
        <v>1</v>
      </c>
      <c r="E17274" s="312">
        <v>6526.09</v>
      </c>
      <c r="F17274" s="312">
        <v>6526.09</v>
      </c>
    </row>
    <row r="17275" spans="1:6" ht="33.75" x14ac:dyDescent="0.2">
      <c r="A17275" s="2">
        <v>17270</v>
      </c>
      <c r="B17275" s="190" t="s">
        <v>21476</v>
      </c>
      <c r="C17275" s="105">
        <v>410124031186</v>
      </c>
      <c r="D17275" s="2">
        <v>1</v>
      </c>
      <c r="E17275" s="312">
        <v>22122.78</v>
      </c>
      <c r="F17275" s="193">
        <v>22122.78</v>
      </c>
    </row>
    <row r="17276" spans="1:6" ht="22.5" x14ac:dyDescent="0.2">
      <c r="A17276" s="2">
        <v>17271</v>
      </c>
      <c r="B17276" s="190" t="s">
        <v>21906</v>
      </c>
      <c r="C17276" s="105">
        <v>410124051037</v>
      </c>
      <c r="D17276" s="2">
        <v>1</v>
      </c>
      <c r="E17276" s="312">
        <v>6200</v>
      </c>
      <c r="F17276" s="193">
        <v>6200</v>
      </c>
    </row>
    <row r="17277" spans="1:6" ht="22.5" x14ac:dyDescent="0.2">
      <c r="A17277" s="2">
        <v>17272</v>
      </c>
      <c r="B17277" s="190" t="s">
        <v>21907</v>
      </c>
      <c r="C17277" s="12" t="s">
        <v>22014</v>
      </c>
      <c r="D17277" s="2">
        <v>1</v>
      </c>
      <c r="E17277" s="312">
        <v>7524.75</v>
      </c>
      <c r="F17277" s="193">
        <v>7524.75</v>
      </c>
    </row>
    <row r="17278" spans="1:6" ht="33.75" x14ac:dyDescent="0.2">
      <c r="A17278" s="2">
        <v>17273</v>
      </c>
      <c r="B17278" s="190" t="s">
        <v>21908</v>
      </c>
      <c r="C17278" s="12" t="s">
        <v>22015</v>
      </c>
      <c r="D17278" s="2">
        <v>1</v>
      </c>
      <c r="E17278" s="312">
        <v>7042.15</v>
      </c>
      <c r="F17278" s="193">
        <v>7042.15</v>
      </c>
    </row>
    <row r="17279" spans="1:6" ht="22.5" x14ac:dyDescent="0.2">
      <c r="A17279" s="2">
        <v>17274</v>
      </c>
      <c r="B17279" s="190" t="s">
        <v>21909</v>
      </c>
      <c r="C17279" s="12" t="s">
        <v>6138</v>
      </c>
      <c r="D17279" s="2">
        <v>1</v>
      </c>
      <c r="E17279" s="312">
        <v>3482.34</v>
      </c>
      <c r="F17279" s="193">
        <v>3482.34</v>
      </c>
    </row>
    <row r="17280" spans="1:6" x14ac:dyDescent="0.2">
      <c r="A17280" s="2">
        <v>17275</v>
      </c>
      <c r="B17280" s="190" t="s">
        <v>14704</v>
      </c>
      <c r="C17280" s="61" t="s">
        <v>9614</v>
      </c>
      <c r="D17280" s="2">
        <v>1</v>
      </c>
      <c r="E17280" s="312">
        <v>3692.18</v>
      </c>
      <c r="F17280" s="193">
        <v>3692.18</v>
      </c>
    </row>
    <row r="17281" spans="1:6" x14ac:dyDescent="0.2">
      <c r="A17281" s="2">
        <v>17276</v>
      </c>
      <c r="B17281" s="190" t="s">
        <v>14704</v>
      </c>
      <c r="C17281" s="61" t="s">
        <v>22016</v>
      </c>
      <c r="D17281" s="2">
        <v>1</v>
      </c>
      <c r="E17281" s="312">
        <v>3692.18</v>
      </c>
      <c r="F17281" s="193">
        <v>3692.18</v>
      </c>
    </row>
    <row r="17282" spans="1:6" x14ac:dyDescent="0.2">
      <c r="A17282" s="2">
        <v>17277</v>
      </c>
      <c r="B17282" s="190" t="s">
        <v>14704</v>
      </c>
      <c r="C17282" s="61" t="s">
        <v>22017</v>
      </c>
      <c r="D17282" s="2">
        <v>1</v>
      </c>
      <c r="E17282" s="312">
        <v>3692.18</v>
      </c>
      <c r="F17282" s="193">
        <v>3692.18</v>
      </c>
    </row>
    <row r="17283" spans="1:6" x14ac:dyDescent="0.2">
      <c r="A17283" s="2">
        <v>17278</v>
      </c>
      <c r="B17283" s="190" t="s">
        <v>14704</v>
      </c>
      <c r="C17283" s="61" t="s">
        <v>22018</v>
      </c>
      <c r="D17283" s="2">
        <v>1</v>
      </c>
      <c r="E17283" s="312">
        <v>3692.18</v>
      </c>
      <c r="F17283" s="193">
        <v>3692.18</v>
      </c>
    </row>
    <row r="17284" spans="1:6" x14ac:dyDescent="0.2">
      <c r="A17284" s="2">
        <v>17279</v>
      </c>
      <c r="B17284" s="190" t="s">
        <v>14704</v>
      </c>
      <c r="C17284" s="61" t="s">
        <v>22019</v>
      </c>
      <c r="D17284" s="2">
        <v>1</v>
      </c>
      <c r="E17284" s="312">
        <v>3692.18</v>
      </c>
      <c r="F17284" s="193">
        <v>3692.18</v>
      </c>
    </row>
    <row r="17285" spans="1:6" x14ac:dyDescent="0.2">
      <c r="A17285" s="2">
        <v>17280</v>
      </c>
      <c r="B17285" s="190" t="s">
        <v>14704</v>
      </c>
      <c r="C17285" s="61" t="s">
        <v>22020</v>
      </c>
      <c r="D17285" s="2">
        <v>1</v>
      </c>
      <c r="E17285" s="312">
        <v>3692.18</v>
      </c>
      <c r="F17285" s="193">
        <v>3692.18</v>
      </c>
    </row>
    <row r="17286" spans="1:6" x14ac:dyDescent="0.2">
      <c r="A17286" s="2">
        <v>17281</v>
      </c>
      <c r="B17286" s="190" t="s">
        <v>14704</v>
      </c>
      <c r="C17286" s="61" t="s">
        <v>22021</v>
      </c>
      <c r="D17286" s="2">
        <v>1</v>
      </c>
      <c r="E17286" s="312">
        <v>3692.18</v>
      </c>
      <c r="F17286" s="193">
        <v>3692.18</v>
      </c>
    </row>
    <row r="17287" spans="1:6" x14ac:dyDescent="0.2">
      <c r="A17287" s="2">
        <v>17282</v>
      </c>
      <c r="B17287" s="190" t="s">
        <v>14704</v>
      </c>
      <c r="C17287" s="61" t="s">
        <v>22022</v>
      </c>
      <c r="D17287" s="2">
        <v>1</v>
      </c>
      <c r="E17287" s="312">
        <v>3692.18</v>
      </c>
      <c r="F17287" s="193">
        <v>3692.18</v>
      </c>
    </row>
    <row r="17288" spans="1:6" x14ac:dyDescent="0.2">
      <c r="A17288" s="2">
        <v>17283</v>
      </c>
      <c r="B17288" s="190" t="s">
        <v>14704</v>
      </c>
      <c r="C17288" s="61" t="s">
        <v>22023</v>
      </c>
      <c r="D17288" s="2">
        <v>1</v>
      </c>
      <c r="E17288" s="312">
        <v>3692.18</v>
      </c>
      <c r="F17288" s="193">
        <v>3692.18</v>
      </c>
    </row>
    <row r="17289" spans="1:6" x14ac:dyDescent="0.2">
      <c r="A17289" s="2">
        <v>17284</v>
      </c>
      <c r="B17289" s="190" t="s">
        <v>14704</v>
      </c>
      <c r="C17289" s="61" t="s">
        <v>21443</v>
      </c>
      <c r="D17289" s="2">
        <v>1</v>
      </c>
      <c r="E17289" s="312">
        <v>3692.18</v>
      </c>
      <c r="F17289" s="193">
        <v>3692.18</v>
      </c>
    </row>
    <row r="17290" spans="1:6" x14ac:dyDescent="0.2">
      <c r="A17290" s="2">
        <v>17285</v>
      </c>
      <c r="B17290" s="190" t="s">
        <v>14704</v>
      </c>
      <c r="C17290" s="61" t="s">
        <v>5183</v>
      </c>
      <c r="D17290" s="2">
        <v>1</v>
      </c>
      <c r="E17290" s="312">
        <v>3692.18</v>
      </c>
      <c r="F17290" s="193">
        <v>3692.18</v>
      </c>
    </row>
    <row r="17291" spans="1:6" x14ac:dyDescent="0.2">
      <c r="A17291" s="2">
        <v>17286</v>
      </c>
      <c r="B17291" s="190" t="s">
        <v>14704</v>
      </c>
      <c r="C17291" s="61" t="s">
        <v>22024</v>
      </c>
      <c r="D17291" s="2">
        <v>1</v>
      </c>
      <c r="E17291" s="312">
        <v>3692.18</v>
      </c>
      <c r="F17291" s="193">
        <v>3692.18</v>
      </c>
    </row>
    <row r="17292" spans="1:6" x14ac:dyDescent="0.2">
      <c r="A17292" s="2">
        <v>17287</v>
      </c>
      <c r="B17292" s="190" t="s">
        <v>14704</v>
      </c>
      <c r="C17292" s="61" t="s">
        <v>5185</v>
      </c>
      <c r="D17292" s="2">
        <v>1</v>
      </c>
      <c r="E17292" s="312">
        <v>3692.18</v>
      </c>
      <c r="F17292" s="193">
        <v>3692.18</v>
      </c>
    </row>
    <row r="17293" spans="1:6" x14ac:dyDescent="0.2">
      <c r="A17293" s="2">
        <v>17288</v>
      </c>
      <c r="B17293" s="190" t="s">
        <v>14704</v>
      </c>
      <c r="C17293" s="61" t="s">
        <v>5186</v>
      </c>
      <c r="D17293" s="2">
        <v>1</v>
      </c>
      <c r="E17293" s="312">
        <v>3692.18</v>
      </c>
      <c r="F17293" s="193">
        <v>3692.18</v>
      </c>
    </row>
    <row r="17294" spans="1:6" x14ac:dyDescent="0.2">
      <c r="A17294" s="2">
        <v>17289</v>
      </c>
      <c r="B17294" s="190" t="s">
        <v>14704</v>
      </c>
      <c r="C17294" s="61" t="s">
        <v>5187</v>
      </c>
      <c r="D17294" s="2">
        <v>1</v>
      </c>
      <c r="E17294" s="312">
        <v>3692.24</v>
      </c>
      <c r="F17294" s="193">
        <v>3692.24</v>
      </c>
    </row>
    <row r="17295" spans="1:6" x14ac:dyDescent="0.2">
      <c r="A17295" s="2">
        <v>17290</v>
      </c>
      <c r="B17295" s="190" t="s">
        <v>14704</v>
      </c>
      <c r="C17295" s="12" t="s">
        <v>22025</v>
      </c>
      <c r="D17295" s="2">
        <v>1</v>
      </c>
      <c r="E17295" s="312">
        <v>7000</v>
      </c>
      <c r="F17295" s="193">
        <v>7000</v>
      </c>
    </row>
    <row r="17296" spans="1:6" x14ac:dyDescent="0.2">
      <c r="A17296" s="2">
        <v>17291</v>
      </c>
      <c r="B17296" s="190" t="s">
        <v>14704</v>
      </c>
      <c r="C17296" s="12" t="s">
        <v>6083</v>
      </c>
      <c r="D17296" s="2">
        <v>1</v>
      </c>
      <c r="E17296" s="312">
        <v>7500</v>
      </c>
      <c r="F17296" s="193">
        <v>7500</v>
      </c>
    </row>
    <row r="17297" spans="1:6" x14ac:dyDescent="0.2">
      <c r="A17297" s="2">
        <v>17292</v>
      </c>
      <c r="B17297" s="190" t="s">
        <v>14704</v>
      </c>
      <c r="C17297" s="12" t="s">
        <v>22026</v>
      </c>
      <c r="D17297" s="2">
        <v>1</v>
      </c>
      <c r="E17297" s="312">
        <v>12700</v>
      </c>
      <c r="F17297" s="193">
        <v>12700</v>
      </c>
    </row>
    <row r="17298" spans="1:6" ht="22.5" x14ac:dyDescent="0.2">
      <c r="A17298" s="2">
        <v>17293</v>
      </c>
      <c r="B17298" s="190" t="s">
        <v>21910</v>
      </c>
      <c r="C17298" s="61" t="s">
        <v>22027</v>
      </c>
      <c r="D17298" s="2">
        <v>1</v>
      </c>
      <c r="E17298" s="312">
        <v>10800</v>
      </c>
      <c r="F17298" s="193">
        <v>10800</v>
      </c>
    </row>
    <row r="17299" spans="1:6" ht="22.5" x14ac:dyDescent="0.2">
      <c r="A17299" s="2">
        <v>17294</v>
      </c>
      <c r="B17299" s="190" t="s">
        <v>21910</v>
      </c>
      <c r="C17299" s="61" t="s">
        <v>22028</v>
      </c>
      <c r="D17299" s="2">
        <v>1</v>
      </c>
      <c r="E17299" s="312">
        <v>10800</v>
      </c>
      <c r="F17299" s="193">
        <v>10800</v>
      </c>
    </row>
    <row r="17300" spans="1:6" ht="22.5" x14ac:dyDescent="0.2">
      <c r="A17300" s="2">
        <v>17295</v>
      </c>
      <c r="B17300" s="190" t="s">
        <v>21910</v>
      </c>
      <c r="C17300" s="61" t="s">
        <v>22029</v>
      </c>
      <c r="D17300" s="2">
        <v>1</v>
      </c>
      <c r="E17300" s="312">
        <v>10800</v>
      </c>
      <c r="F17300" s="193">
        <v>10800</v>
      </c>
    </row>
    <row r="17301" spans="1:6" x14ac:dyDescent="0.2">
      <c r="A17301" s="2">
        <v>17296</v>
      </c>
      <c r="B17301" s="190" t="s">
        <v>21911</v>
      </c>
      <c r="C17301" s="61" t="s">
        <v>5637</v>
      </c>
      <c r="D17301" s="2">
        <v>1</v>
      </c>
      <c r="E17301" s="312">
        <v>7958.56</v>
      </c>
      <c r="F17301" s="193">
        <v>7958.56</v>
      </c>
    </row>
    <row r="17302" spans="1:6" x14ac:dyDescent="0.2">
      <c r="A17302" s="2">
        <v>17297</v>
      </c>
      <c r="B17302" s="190" t="s">
        <v>21911</v>
      </c>
      <c r="C17302" s="61" t="s">
        <v>5647</v>
      </c>
      <c r="D17302" s="2">
        <v>1</v>
      </c>
      <c r="E17302" s="312">
        <v>7958.56</v>
      </c>
      <c r="F17302" s="193">
        <v>7958.56</v>
      </c>
    </row>
    <row r="17303" spans="1:6" x14ac:dyDescent="0.2">
      <c r="A17303" s="2">
        <v>17298</v>
      </c>
      <c r="B17303" s="190" t="s">
        <v>21911</v>
      </c>
      <c r="C17303" s="12">
        <v>410526</v>
      </c>
      <c r="D17303" s="2">
        <v>1</v>
      </c>
      <c r="E17303" s="312">
        <v>13513.75</v>
      </c>
      <c r="F17303" s="193">
        <v>13513.75</v>
      </c>
    </row>
    <row r="17304" spans="1:6" x14ac:dyDescent="0.2">
      <c r="A17304" s="2">
        <v>17299</v>
      </c>
      <c r="B17304" s="190" t="s">
        <v>4404</v>
      </c>
      <c r="C17304" s="27">
        <v>410126030116</v>
      </c>
      <c r="D17304" s="2">
        <v>1</v>
      </c>
      <c r="E17304" s="312">
        <v>3250</v>
      </c>
      <c r="F17304" s="193">
        <v>3250</v>
      </c>
    </row>
    <row r="17305" spans="1:6" x14ac:dyDescent="0.2">
      <c r="A17305" s="2">
        <v>17300</v>
      </c>
      <c r="B17305" s="190" t="s">
        <v>4404</v>
      </c>
      <c r="C17305" s="27">
        <v>410126030117</v>
      </c>
      <c r="D17305" s="2">
        <v>1</v>
      </c>
      <c r="E17305" s="312">
        <v>3250</v>
      </c>
      <c r="F17305" s="193">
        <v>3250</v>
      </c>
    </row>
    <row r="17306" spans="1:6" x14ac:dyDescent="0.2">
      <c r="A17306" s="2">
        <v>17301</v>
      </c>
      <c r="B17306" s="190" t="s">
        <v>4404</v>
      </c>
      <c r="C17306" s="27">
        <v>410126030118</v>
      </c>
      <c r="D17306" s="2">
        <v>1</v>
      </c>
      <c r="E17306" s="312">
        <v>3250</v>
      </c>
      <c r="F17306" s="193">
        <v>3250</v>
      </c>
    </row>
    <row r="17307" spans="1:6" x14ac:dyDescent="0.2">
      <c r="A17307" s="2">
        <v>17302</v>
      </c>
      <c r="B17307" s="190" t="s">
        <v>4404</v>
      </c>
      <c r="C17307" s="27">
        <v>410126030119</v>
      </c>
      <c r="D17307" s="2">
        <v>1</v>
      </c>
      <c r="E17307" s="312">
        <v>3250</v>
      </c>
      <c r="F17307" s="193">
        <v>3250</v>
      </c>
    </row>
    <row r="17308" spans="1:6" x14ac:dyDescent="0.2">
      <c r="A17308" s="2">
        <v>17303</v>
      </c>
      <c r="B17308" s="190" t="s">
        <v>3825</v>
      </c>
      <c r="C17308" s="27">
        <v>41012603116</v>
      </c>
      <c r="D17308" s="2">
        <v>1</v>
      </c>
      <c r="E17308" s="312">
        <v>3250</v>
      </c>
      <c r="F17308" s="193">
        <v>3250</v>
      </c>
    </row>
    <row r="17309" spans="1:6" x14ac:dyDescent="0.2">
      <c r="A17309" s="2">
        <v>17304</v>
      </c>
      <c r="B17309" s="190" t="s">
        <v>3825</v>
      </c>
      <c r="C17309" s="27">
        <v>41012603117</v>
      </c>
      <c r="D17309" s="2">
        <v>1</v>
      </c>
      <c r="E17309" s="312">
        <v>3250</v>
      </c>
      <c r="F17309" s="193">
        <v>3250</v>
      </c>
    </row>
    <row r="17310" spans="1:6" x14ac:dyDescent="0.2">
      <c r="A17310" s="2">
        <v>17305</v>
      </c>
      <c r="B17310" s="190" t="s">
        <v>3825</v>
      </c>
      <c r="C17310" s="27">
        <v>41012603118</v>
      </c>
      <c r="D17310" s="2">
        <v>1</v>
      </c>
      <c r="E17310" s="312">
        <v>3250</v>
      </c>
      <c r="F17310" s="193">
        <v>3250</v>
      </c>
    </row>
    <row r="17311" spans="1:6" x14ac:dyDescent="0.2">
      <c r="A17311" s="2">
        <v>17306</v>
      </c>
      <c r="B17311" s="190" t="s">
        <v>3825</v>
      </c>
      <c r="C17311" s="27">
        <v>41012603119</v>
      </c>
      <c r="D17311" s="2">
        <v>1</v>
      </c>
      <c r="E17311" s="312">
        <v>3250</v>
      </c>
      <c r="F17311" s="193">
        <v>3250</v>
      </c>
    </row>
    <row r="17312" spans="1:6" x14ac:dyDescent="0.2">
      <c r="A17312" s="2">
        <v>17307</v>
      </c>
      <c r="B17312" s="190" t="s">
        <v>3825</v>
      </c>
      <c r="C17312" s="27">
        <v>41012603120</v>
      </c>
      <c r="D17312" s="2">
        <v>1</v>
      </c>
      <c r="E17312" s="312">
        <v>3250</v>
      </c>
      <c r="F17312" s="193">
        <v>3250</v>
      </c>
    </row>
    <row r="17313" spans="1:6" x14ac:dyDescent="0.2">
      <c r="A17313" s="2">
        <v>17308</v>
      </c>
      <c r="B17313" s="190" t="s">
        <v>3825</v>
      </c>
      <c r="C17313" s="27">
        <v>41012603121</v>
      </c>
      <c r="D17313" s="2">
        <v>1</v>
      </c>
      <c r="E17313" s="312">
        <v>3250</v>
      </c>
      <c r="F17313" s="193">
        <v>3250</v>
      </c>
    </row>
    <row r="17314" spans="1:6" x14ac:dyDescent="0.2">
      <c r="A17314" s="2">
        <v>17309</v>
      </c>
      <c r="B17314" s="190" t="s">
        <v>3825</v>
      </c>
      <c r="C17314" s="27">
        <v>41012603122</v>
      </c>
      <c r="D17314" s="2">
        <v>1</v>
      </c>
      <c r="E17314" s="312">
        <v>3250</v>
      </c>
      <c r="F17314" s="193">
        <v>3250</v>
      </c>
    </row>
    <row r="17315" spans="1:6" x14ac:dyDescent="0.2">
      <c r="A17315" s="2">
        <v>17310</v>
      </c>
      <c r="B17315" s="190" t="s">
        <v>3825</v>
      </c>
      <c r="C17315" s="27">
        <v>41012603123</v>
      </c>
      <c r="D17315" s="2">
        <v>1</v>
      </c>
      <c r="E17315" s="312">
        <v>3250</v>
      </c>
      <c r="F17315" s="193">
        <v>3250</v>
      </c>
    </row>
    <row r="17316" spans="1:6" x14ac:dyDescent="0.2">
      <c r="A17316" s="2">
        <v>17311</v>
      </c>
      <c r="B17316" s="190" t="s">
        <v>3825</v>
      </c>
      <c r="C17316" s="27">
        <v>41012603124</v>
      </c>
      <c r="D17316" s="2">
        <v>1</v>
      </c>
      <c r="E17316" s="312">
        <v>3250</v>
      </c>
      <c r="F17316" s="193">
        <v>3250</v>
      </c>
    </row>
    <row r="17317" spans="1:6" x14ac:dyDescent="0.2">
      <c r="A17317" s="2">
        <v>17312</v>
      </c>
      <c r="B17317" s="190" t="s">
        <v>3825</v>
      </c>
      <c r="C17317" s="27">
        <v>41012603125</v>
      </c>
      <c r="D17317" s="2">
        <v>1</v>
      </c>
      <c r="E17317" s="312">
        <v>3250</v>
      </c>
      <c r="F17317" s="193">
        <v>3250</v>
      </c>
    </row>
    <row r="17318" spans="1:6" x14ac:dyDescent="0.2">
      <c r="A17318" s="2">
        <v>17313</v>
      </c>
      <c r="B17318" s="190" t="s">
        <v>3825</v>
      </c>
      <c r="C17318" s="27">
        <v>41012603126</v>
      </c>
      <c r="D17318" s="2">
        <v>1</v>
      </c>
      <c r="E17318" s="312">
        <v>3250</v>
      </c>
      <c r="F17318" s="193">
        <v>3250</v>
      </c>
    </row>
    <row r="17319" spans="1:6" x14ac:dyDescent="0.2">
      <c r="A17319" s="2">
        <v>17314</v>
      </c>
      <c r="B17319" s="190" t="s">
        <v>3825</v>
      </c>
      <c r="C17319" s="27">
        <v>41012603127</v>
      </c>
      <c r="D17319" s="2">
        <v>1</v>
      </c>
      <c r="E17319" s="312">
        <v>3250</v>
      </c>
      <c r="F17319" s="193">
        <v>3250</v>
      </c>
    </row>
    <row r="17320" spans="1:6" x14ac:dyDescent="0.2">
      <c r="A17320" s="2">
        <v>17315</v>
      </c>
      <c r="B17320" s="190" t="s">
        <v>3825</v>
      </c>
      <c r="C17320" s="27">
        <v>41012603128</v>
      </c>
      <c r="D17320" s="2">
        <v>1</v>
      </c>
      <c r="E17320" s="312">
        <v>3250</v>
      </c>
      <c r="F17320" s="193">
        <v>3250</v>
      </c>
    </row>
    <row r="17321" spans="1:6" x14ac:dyDescent="0.2">
      <c r="A17321" s="2">
        <v>17316</v>
      </c>
      <c r="B17321" s="190" t="s">
        <v>3825</v>
      </c>
      <c r="C17321" s="27">
        <v>41012603129</v>
      </c>
      <c r="D17321" s="2">
        <v>1</v>
      </c>
      <c r="E17321" s="312">
        <v>3250</v>
      </c>
      <c r="F17321" s="193">
        <v>3250</v>
      </c>
    </row>
    <row r="17322" spans="1:6" x14ac:dyDescent="0.2">
      <c r="A17322" s="2">
        <v>17317</v>
      </c>
      <c r="B17322" s="190" t="s">
        <v>3825</v>
      </c>
      <c r="C17322" s="27">
        <v>41012603130</v>
      </c>
      <c r="D17322" s="2">
        <v>1</v>
      </c>
      <c r="E17322" s="312">
        <v>3250</v>
      </c>
      <c r="F17322" s="193">
        <v>3250</v>
      </c>
    </row>
    <row r="17323" spans="1:6" x14ac:dyDescent="0.2">
      <c r="A17323" s="2">
        <v>17318</v>
      </c>
      <c r="B17323" s="190" t="s">
        <v>3825</v>
      </c>
      <c r="C17323" s="27">
        <v>41012603131</v>
      </c>
      <c r="D17323" s="2">
        <v>1</v>
      </c>
      <c r="E17323" s="312">
        <v>3250</v>
      </c>
      <c r="F17323" s="193">
        <v>3250</v>
      </c>
    </row>
    <row r="17324" spans="1:6" x14ac:dyDescent="0.2">
      <c r="A17324" s="2">
        <v>17319</v>
      </c>
      <c r="B17324" s="190" t="s">
        <v>3825</v>
      </c>
      <c r="C17324" s="27">
        <v>41012603132</v>
      </c>
      <c r="D17324" s="2">
        <v>1</v>
      </c>
      <c r="E17324" s="312">
        <v>3250</v>
      </c>
      <c r="F17324" s="193">
        <v>3250</v>
      </c>
    </row>
    <row r="17325" spans="1:6" x14ac:dyDescent="0.2">
      <c r="A17325" s="2">
        <v>17320</v>
      </c>
      <c r="B17325" s="190" t="s">
        <v>3825</v>
      </c>
      <c r="C17325" s="27">
        <v>41012603133</v>
      </c>
      <c r="D17325" s="2">
        <v>1</v>
      </c>
      <c r="E17325" s="312">
        <v>3250</v>
      </c>
      <c r="F17325" s="193">
        <v>3250</v>
      </c>
    </row>
    <row r="17326" spans="1:6" x14ac:dyDescent="0.2">
      <c r="A17326" s="2">
        <v>17321</v>
      </c>
      <c r="B17326" s="190" t="s">
        <v>3825</v>
      </c>
      <c r="C17326" s="27">
        <v>41012603134</v>
      </c>
      <c r="D17326" s="2">
        <v>1</v>
      </c>
      <c r="E17326" s="312">
        <v>3250</v>
      </c>
      <c r="F17326" s="193">
        <v>3250</v>
      </c>
    </row>
    <row r="17327" spans="1:6" x14ac:dyDescent="0.2">
      <c r="A17327" s="2">
        <v>17322</v>
      </c>
      <c r="B17327" s="190" t="s">
        <v>3825</v>
      </c>
      <c r="C17327" s="27">
        <v>41012603135</v>
      </c>
      <c r="D17327" s="2">
        <v>1</v>
      </c>
      <c r="E17327" s="312">
        <v>3250</v>
      </c>
      <c r="F17327" s="193">
        <v>3250</v>
      </c>
    </row>
    <row r="17328" spans="1:6" x14ac:dyDescent="0.2">
      <c r="A17328" s="2">
        <v>17323</v>
      </c>
      <c r="B17328" s="190" t="s">
        <v>3825</v>
      </c>
      <c r="C17328" s="27">
        <v>41012603136</v>
      </c>
      <c r="D17328" s="2">
        <v>1</v>
      </c>
      <c r="E17328" s="312">
        <v>3250</v>
      </c>
      <c r="F17328" s="193">
        <v>3250</v>
      </c>
    </row>
    <row r="17329" spans="1:6" x14ac:dyDescent="0.2">
      <c r="A17329" s="2">
        <v>17324</v>
      </c>
      <c r="B17329" s="190" t="s">
        <v>3825</v>
      </c>
      <c r="C17329" s="27">
        <v>41012603137</v>
      </c>
      <c r="D17329" s="2">
        <v>1</v>
      </c>
      <c r="E17329" s="312">
        <v>3250</v>
      </c>
      <c r="F17329" s="193">
        <v>3250</v>
      </c>
    </row>
    <row r="17330" spans="1:6" x14ac:dyDescent="0.2">
      <c r="A17330" s="2">
        <v>17325</v>
      </c>
      <c r="B17330" s="190" t="s">
        <v>3825</v>
      </c>
      <c r="C17330" s="27">
        <v>41012603138</v>
      </c>
      <c r="D17330" s="2">
        <v>1</v>
      </c>
      <c r="E17330" s="312">
        <v>3250</v>
      </c>
      <c r="F17330" s="193">
        <v>3250</v>
      </c>
    </row>
    <row r="17331" spans="1:6" ht="22.5" x14ac:dyDescent="0.2">
      <c r="A17331" s="2">
        <v>17326</v>
      </c>
      <c r="B17331" s="190" t="s">
        <v>4284</v>
      </c>
      <c r="C17331" s="136">
        <v>410126030200</v>
      </c>
      <c r="D17331" s="2">
        <v>1</v>
      </c>
      <c r="E17331" s="312">
        <v>11800</v>
      </c>
      <c r="F17331" s="312">
        <v>11800</v>
      </c>
    </row>
    <row r="17332" spans="1:6" ht="22.5" x14ac:dyDescent="0.2">
      <c r="A17332" s="2">
        <v>17327</v>
      </c>
      <c r="B17332" s="190" t="s">
        <v>4284</v>
      </c>
      <c r="C17332" s="136">
        <v>410126030201</v>
      </c>
      <c r="D17332" s="2">
        <v>1</v>
      </c>
      <c r="E17332" s="312">
        <v>11800</v>
      </c>
      <c r="F17332" s="312">
        <v>11800</v>
      </c>
    </row>
    <row r="17333" spans="1:6" ht="22.5" x14ac:dyDescent="0.2">
      <c r="A17333" s="2">
        <v>17328</v>
      </c>
      <c r="B17333" s="190" t="s">
        <v>4284</v>
      </c>
      <c r="C17333" s="136">
        <v>410126030202</v>
      </c>
      <c r="D17333" s="2">
        <v>1</v>
      </c>
      <c r="E17333" s="312">
        <v>11800</v>
      </c>
      <c r="F17333" s="312">
        <v>11800</v>
      </c>
    </row>
    <row r="17334" spans="1:6" ht="22.5" x14ac:dyDescent="0.2">
      <c r="A17334" s="2">
        <v>17329</v>
      </c>
      <c r="B17334" s="190" t="s">
        <v>21485</v>
      </c>
      <c r="C17334" s="12" t="s">
        <v>22030</v>
      </c>
      <c r="D17334" s="2">
        <v>1</v>
      </c>
      <c r="E17334" s="312">
        <v>25500</v>
      </c>
      <c r="F17334" s="193">
        <v>25500</v>
      </c>
    </row>
    <row r="17335" spans="1:6" x14ac:dyDescent="0.2">
      <c r="A17335" s="2">
        <v>17330</v>
      </c>
      <c r="B17335" s="190" t="s">
        <v>21912</v>
      </c>
      <c r="C17335" s="27">
        <v>410126041077</v>
      </c>
      <c r="D17335" s="2">
        <v>1</v>
      </c>
      <c r="E17335" s="312">
        <v>16204.02</v>
      </c>
      <c r="F17335" s="193">
        <v>16204.02</v>
      </c>
    </row>
    <row r="17336" spans="1:6" ht="22.5" x14ac:dyDescent="0.2">
      <c r="A17336" s="2">
        <v>17331</v>
      </c>
      <c r="B17336" s="190" t="s">
        <v>21913</v>
      </c>
      <c r="C17336" s="27">
        <v>410126041076</v>
      </c>
      <c r="D17336" s="2">
        <v>1</v>
      </c>
      <c r="E17336" s="312">
        <v>5049.53</v>
      </c>
      <c r="F17336" s="193">
        <v>5049.53</v>
      </c>
    </row>
    <row r="17337" spans="1:6" ht="22.5" x14ac:dyDescent="0.2">
      <c r="A17337" s="2">
        <v>17332</v>
      </c>
      <c r="B17337" s="190" t="s">
        <v>21913</v>
      </c>
      <c r="C17337" s="27">
        <v>410126041075</v>
      </c>
      <c r="D17337" s="2">
        <v>1</v>
      </c>
      <c r="E17337" s="312">
        <v>9079.69</v>
      </c>
      <c r="F17337" s="193">
        <v>9079.69</v>
      </c>
    </row>
    <row r="17338" spans="1:6" ht="22.5" x14ac:dyDescent="0.2">
      <c r="A17338" s="2">
        <v>17333</v>
      </c>
      <c r="B17338" s="190" t="s">
        <v>21914</v>
      </c>
      <c r="C17338" s="12" t="s">
        <v>22031</v>
      </c>
      <c r="D17338" s="2">
        <v>1</v>
      </c>
      <c r="E17338" s="312">
        <v>3164</v>
      </c>
      <c r="F17338" s="193">
        <v>3164</v>
      </c>
    </row>
    <row r="17339" spans="1:6" ht="22.5" x14ac:dyDescent="0.2">
      <c r="A17339" s="2">
        <v>17334</v>
      </c>
      <c r="B17339" s="190" t="s">
        <v>21915</v>
      </c>
      <c r="C17339" s="105">
        <v>410124041035</v>
      </c>
      <c r="D17339" s="2">
        <v>1</v>
      </c>
      <c r="E17339" s="312">
        <v>38200</v>
      </c>
      <c r="F17339" s="193">
        <v>38200</v>
      </c>
    </row>
    <row r="17340" spans="1:6" ht="22.5" x14ac:dyDescent="0.2">
      <c r="A17340" s="2">
        <v>17335</v>
      </c>
      <c r="B17340" s="190" t="s">
        <v>21915</v>
      </c>
      <c r="C17340" s="105">
        <v>410124041036</v>
      </c>
      <c r="D17340" s="2">
        <v>1</v>
      </c>
      <c r="E17340" s="312">
        <v>38200</v>
      </c>
      <c r="F17340" s="193">
        <v>38200</v>
      </c>
    </row>
    <row r="17341" spans="1:6" ht="22.5" x14ac:dyDescent="0.2">
      <c r="A17341" s="2">
        <v>17336</v>
      </c>
      <c r="B17341" s="190" t="s">
        <v>21916</v>
      </c>
      <c r="C17341" s="105">
        <v>410124041027</v>
      </c>
      <c r="D17341" s="2">
        <v>1</v>
      </c>
      <c r="E17341" s="312">
        <v>9900</v>
      </c>
      <c r="F17341" s="193">
        <v>9900</v>
      </c>
    </row>
    <row r="17342" spans="1:6" ht="22.5" x14ac:dyDescent="0.2">
      <c r="A17342" s="2">
        <v>17337</v>
      </c>
      <c r="B17342" s="190" t="s">
        <v>21916</v>
      </c>
      <c r="C17342" s="105">
        <v>410124041039</v>
      </c>
      <c r="D17342" s="2">
        <v>1</v>
      </c>
      <c r="E17342" s="312">
        <v>9900</v>
      </c>
      <c r="F17342" s="193">
        <v>9900</v>
      </c>
    </row>
    <row r="17343" spans="1:6" x14ac:dyDescent="0.2">
      <c r="A17343" s="2">
        <v>17338</v>
      </c>
      <c r="B17343" s="190" t="s">
        <v>21917</v>
      </c>
      <c r="C17343" s="12" t="s">
        <v>22032</v>
      </c>
      <c r="D17343" s="2">
        <v>1</v>
      </c>
      <c r="E17343" s="312">
        <v>8230</v>
      </c>
      <c r="F17343" s="193">
        <v>8230</v>
      </c>
    </row>
    <row r="17344" spans="1:6" ht="22.5" x14ac:dyDescent="0.2">
      <c r="A17344" s="2">
        <v>17339</v>
      </c>
      <c r="B17344" s="190" t="s">
        <v>11729</v>
      </c>
      <c r="C17344" s="192" t="s">
        <v>22033</v>
      </c>
      <c r="D17344" s="2">
        <v>1</v>
      </c>
      <c r="E17344" s="74">
        <v>14000.72</v>
      </c>
      <c r="F17344" s="33">
        <v>14000.72</v>
      </c>
    </row>
    <row r="17345" spans="1:6" ht="45" x14ac:dyDescent="0.2">
      <c r="A17345" s="2">
        <v>17340</v>
      </c>
      <c r="B17345" s="190" t="s">
        <v>21918</v>
      </c>
      <c r="C17345" s="192" t="s">
        <v>22034</v>
      </c>
      <c r="D17345" s="2">
        <v>1</v>
      </c>
      <c r="E17345" s="74">
        <v>11403</v>
      </c>
      <c r="F17345" s="33">
        <v>11403</v>
      </c>
    </row>
    <row r="17346" spans="1:6" x14ac:dyDescent="0.2">
      <c r="A17346" s="2">
        <v>17341</v>
      </c>
      <c r="B17346" s="190" t="s">
        <v>21919</v>
      </c>
      <c r="C17346" s="12" t="s">
        <v>22035</v>
      </c>
      <c r="D17346" s="2">
        <v>1</v>
      </c>
      <c r="E17346" s="312">
        <v>11528.64</v>
      </c>
      <c r="F17346" s="193">
        <v>11528.64</v>
      </c>
    </row>
    <row r="17347" spans="1:6" ht="22.5" x14ac:dyDescent="0.2">
      <c r="A17347" s="2">
        <v>17342</v>
      </c>
      <c r="B17347" s="190" t="s">
        <v>21920</v>
      </c>
      <c r="C17347" s="61" t="s">
        <v>5300</v>
      </c>
      <c r="D17347" s="2">
        <v>1</v>
      </c>
      <c r="E17347" s="312">
        <v>3380</v>
      </c>
      <c r="F17347" s="193">
        <v>3380</v>
      </c>
    </row>
    <row r="17348" spans="1:6" ht="22.5" x14ac:dyDescent="0.2">
      <c r="A17348" s="2">
        <v>17343</v>
      </c>
      <c r="B17348" s="190" t="s">
        <v>21920</v>
      </c>
      <c r="C17348" s="61" t="s">
        <v>5302</v>
      </c>
      <c r="D17348" s="2">
        <v>1</v>
      </c>
      <c r="E17348" s="312">
        <v>3380</v>
      </c>
      <c r="F17348" s="193">
        <v>3380</v>
      </c>
    </row>
    <row r="17349" spans="1:6" ht="22.5" x14ac:dyDescent="0.2">
      <c r="A17349" s="2">
        <v>17344</v>
      </c>
      <c r="B17349" s="190" t="s">
        <v>21920</v>
      </c>
      <c r="C17349" s="61" t="s">
        <v>5299</v>
      </c>
      <c r="D17349" s="2">
        <v>1</v>
      </c>
      <c r="E17349" s="312">
        <v>3380</v>
      </c>
      <c r="F17349" s="193">
        <v>3380</v>
      </c>
    </row>
    <row r="17350" spans="1:6" ht="22.5" x14ac:dyDescent="0.2">
      <c r="A17350" s="2">
        <v>17345</v>
      </c>
      <c r="B17350" s="190" t="s">
        <v>21920</v>
      </c>
      <c r="C17350" s="61" t="s">
        <v>22036</v>
      </c>
      <c r="D17350" s="2">
        <v>1</v>
      </c>
      <c r="E17350" s="312">
        <v>3380</v>
      </c>
      <c r="F17350" s="193">
        <v>3380</v>
      </c>
    </row>
    <row r="17351" spans="1:6" ht="22.5" x14ac:dyDescent="0.2">
      <c r="A17351" s="2">
        <v>17346</v>
      </c>
      <c r="B17351" s="190" t="s">
        <v>21920</v>
      </c>
      <c r="C17351" s="61" t="s">
        <v>22037</v>
      </c>
      <c r="D17351" s="2">
        <v>1</v>
      </c>
      <c r="E17351" s="312">
        <v>3380</v>
      </c>
      <c r="F17351" s="193">
        <v>3380</v>
      </c>
    </row>
    <row r="17352" spans="1:6" ht="22.5" x14ac:dyDescent="0.2">
      <c r="A17352" s="2">
        <v>17347</v>
      </c>
      <c r="B17352" s="190" t="s">
        <v>21920</v>
      </c>
      <c r="C17352" s="61" t="s">
        <v>22038</v>
      </c>
      <c r="D17352" s="2">
        <v>1</v>
      </c>
      <c r="E17352" s="312">
        <v>3380</v>
      </c>
      <c r="F17352" s="193">
        <v>3380</v>
      </c>
    </row>
    <row r="17353" spans="1:6" ht="22.5" x14ac:dyDescent="0.2">
      <c r="A17353" s="2">
        <v>17348</v>
      </c>
      <c r="B17353" s="190" t="s">
        <v>21920</v>
      </c>
      <c r="C17353" s="61" t="s">
        <v>22039</v>
      </c>
      <c r="D17353" s="2">
        <v>1</v>
      </c>
      <c r="E17353" s="312">
        <v>3380</v>
      </c>
      <c r="F17353" s="193">
        <v>3380</v>
      </c>
    </row>
    <row r="17354" spans="1:6" ht="22.5" x14ac:dyDescent="0.2">
      <c r="A17354" s="2">
        <v>17349</v>
      </c>
      <c r="B17354" s="190" t="s">
        <v>21920</v>
      </c>
      <c r="C17354" s="61" t="s">
        <v>5324</v>
      </c>
      <c r="D17354" s="2">
        <v>1</v>
      </c>
      <c r="E17354" s="312">
        <v>3380</v>
      </c>
      <c r="F17354" s="193">
        <v>3380</v>
      </c>
    </row>
    <row r="17355" spans="1:6" ht="22.5" x14ac:dyDescent="0.2">
      <c r="A17355" s="2">
        <v>17350</v>
      </c>
      <c r="B17355" s="190" t="s">
        <v>21920</v>
      </c>
      <c r="C17355" s="61" t="s">
        <v>5326</v>
      </c>
      <c r="D17355" s="2">
        <v>1</v>
      </c>
      <c r="E17355" s="312">
        <v>3380</v>
      </c>
      <c r="F17355" s="193">
        <v>3380</v>
      </c>
    </row>
    <row r="17356" spans="1:6" x14ac:dyDescent="0.2">
      <c r="A17356" s="2">
        <v>17351</v>
      </c>
      <c r="B17356" s="190" t="s">
        <v>4634</v>
      </c>
      <c r="C17356" s="105">
        <v>410126040200</v>
      </c>
      <c r="D17356" s="2">
        <v>1</v>
      </c>
      <c r="E17356" s="312">
        <v>6800</v>
      </c>
      <c r="F17356" s="193">
        <v>6800</v>
      </c>
    </row>
    <row r="17357" spans="1:6" x14ac:dyDescent="0.2">
      <c r="A17357" s="2">
        <v>17352</v>
      </c>
      <c r="B17357" s="190" t="s">
        <v>4634</v>
      </c>
      <c r="C17357" s="105">
        <v>410126040201</v>
      </c>
      <c r="D17357" s="2">
        <v>1</v>
      </c>
      <c r="E17357" s="312">
        <v>6800</v>
      </c>
      <c r="F17357" s="193">
        <v>6800</v>
      </c>
    </row>
    <row r="17358" spans="1:6" x14ac:dyDescent="0.2">
      <c r="A17358" s="2">
        <v>17353</v>
      </c>
      <c r="B17358" s="190" t="s">
        <v>4634</v>
      </c>
      <c r="C17358" s="105">
        <v>410126040202</v>
      </c>
      <c r="D17358" s="2">
        <v>1</v>
      </c>
      <c r="E17358" s="312">
        <v>6800</v>
      </c>
      <c r="F17358" s="193">
        <v>6800</v>
      </c>
    </row>
    <row r="17359" spans="1:6" x14ac:dyDescent="0.2">
      <c r="A17359" s="2">
        <v>17354</v>
      </c>
      <c r="B17359" s="190" t="s">
        <v>4634</v>
      </c>
      <c r="C17359" s="105">
        <v>410126040203</v>
      </c>
      <c r="D17359" s="2">
        <v>1</v>
      </c>
      <c r="E17359" s="312">
        <v>6800</v>
      </c>
      <c r="F17359" s="193">
        <v>6800</v>
      </c>
    </row>
    <row r="17360" spans="1:6" x14ac:dyDescent="0.2">
      <c r="A17360" s="2">
        <v>17355</v>
      </c>
      <c r="B17360" s="190" t="s">
        <v>4634</v>
      </c>
      <c r="C17360" s="105">
        <v>410126040204</v>
      </c>
      <c r="D17360" s="2">
        <v>1</v>
      </c>
      <c r="E17360" s="312">
        <v>6800</v>
      </c>
      <c r="F17360" s="193">
        <v>6800</v>
      </c>
    </row>
    <row r="17361" spans="1:6" x14ac:dyDescent="0.2">
      <c r="A17361" s="2">
        <v>17356</v>
      </c>
      <c r="B17361" s="190" t="s">
        <v>4634</v>
      </c>
      <c r="C17361" s="105">
        <v>410126040205</v>
      </c>
      <c r="D17361" s="2">
        <v>1</v>
      </c>
      <c r="E17361" s="312">
        <v>6800</v>
      </c>
      <c r="F17361" s="193">
        <v>6800</v>
      </c>
    </row>
    <row r="17362" spans="1:6" x14ac:dyDescent="0.2">
      <c r="A17362" s="2">
        <v>17357</v>
      </c>
      <c r="B17362" s="190" t="s">
        <v>4634</v>
      </c>
      <c r="C17362" s="105">
        <v>410126040206</v>
      </c>
      <c r="D17362" s="2">
        <v>1</v>
      </c>
      <c r="E17362" s="312">
        <v>6800</v>
      </c>
      <c r="F17362" s="193">
        <v>6800</v>
      </c>
    </row>
    <row r="17363" spans="1:6" x14ac:dyDescent="0.2">
      <c r="A17363" s="2">
        <v>17358</v>
      </c>
      <c r="B17363" s="190" t="s">
        <v>4634</v>
      </c>
      <c r="C17363" s="105">
        <v>410126040207</v>
      </c>
      <c r="D17363" s="2">
        <v>1</v>
      </c>
      <c r="E17363" s="312">
        <v>6800</v>
      </c>
      <c r="F17363" s="193">
        <v>6800</v>
      </c>
    </row>
    <row r="17364" spans="1:6" x14ac:dyDescent="0.2">
      <c r="A17364" s="2">
        <v>17359</v>
      </c>
      <c r="B17364" s="190" t="s">
        <v>4634</v>
      </c>
      <c r="C17364" s="105">
        <v>410126040208</v>
      </c>
      <c r="D17364" s="2">
        <v>1</v>
      </c>
      <c r="E17364" s="312">
        <v>6800</v>
      </c>
      <c r="F17364" s="193">
        <v>6800</v>
      </c>
    </row>
    <row r="17365" spans="1:6" x14ac:dyDescent="0.2">
      <c r="A17365" s="2">
        <v>17360</v>
      </c>
      <c r="B17365" s="190" t="s">
        <v>4634</v>
      </c>
      <c r="C17365" s="105">
        <v>410126040209</v>
      </c>
      <c r="D17365" s="2">
        <v>1</v>
      </c>
      <c r="E17365" s="312">
        <v>6800</v>
      </c>
      <c r="F17365" s="193">
        <v>6800</v>
      </c>
    </row>
    <row r="17366" spans="1:6" x14ac:dyDescent="0.2">
      <c r="A17366" s="2">
        <v>17361</v>
      </c>
      <c r="B17366" s="190" t="s">
        <v>4634</v>
      </c>
      <c r="C17366" s="105">
        <v>410126040210</v>
      </c>
      <c r="D17366" s="2">
        <v>1</v>
      </c>
      <c r="E17366" s="312">
        <v>6800</v>
      </c>
      <c r="F17366" s="193">
        <v>6800</v>
      </c>
    </row>
    <row r="17367" spans="1:6" x14ac:dyDescent="0.2">
      <c r="A17367" s="2">
        <v>17362</v>
      </c>
      <c r="B17367" s="190" t="s">
        <v>4634</v>
      </c>
      <c r="C17367" s="105">
        <v>410126040211</v>
      </c>
      <c r="D17367" s="2">
        <v>1</v>
      </c>
      <c r="E17367" s="312">
        <v>6800</v>
      </c>
      <c r="F17367" s="193">
        <v>6800</v>
      </c>
    </row>
    <row r="17368" spans="1:6" x14ac:dyDescent="0.2">
      <c r="A17368" s="2">
        <v>17363</v>
      </c>
      <c r="B17368" s="190" t="s">
        <v>4634</v>
      </c>
      <c r="C17368" s="105">
        <v>410126040212</v>
      </c>
      <c r="D17368" s="2">
        <v>1</v>
      </c>
      <c r="E17368" s="312">
        <v>6800</v>
      </c>
      <c r="F17368" s="193">
        <v>6800</v>
      </c>
    </row>
    <row r="17369" spans="1:6" x14ac:dyDescent="0.2">
      <c r="A17369" s="2">
        <v>17364</v>
      </c>
      <c r="B17369" s="190" t="s">
        <v>4634</v>
      </c>
      <c r="C17369" s="105">
        <v>410126040213</v>
      </c>
      <c r="D17369" s="2">
        <v>1</v>
      </c>
      <c r="E17369" s="312">
        <v>6800</v>
      </c>
      <c r="F17369" s="193">
        <v>6800</v>
      </c>
    </row>
    <row r="17370" spans="1:6" x14ac:dyDescent="0.2">
      <c r="A17370" s="2">
        <v>17365</v>
      </c>
      <c r="B17370" s="190" t="s">
        <v>4634</v>
      </c>
      <c r="C17370" s="105">
        <v>410126040214</v>
      </c>
      <c r="D17370" s="2">
        <v>1</v>
      </c>
      <c r="E17370" s="312">
        <v>6800</v>
      </c>
      <c r="F17370" s="193">
        <v>6800</v>
      </c>
    </row>
    <row r="17371" spans="1:6" x14ac:dyDescent="0.2">
      <c r="A17371" s="2">
        <v>17366</v>
      </c>
      <c r="B17371" s="190" t="s">
        <v>4634</v>
      </c>
      <c r="C17371" s="105">
        <v>410126040215</v>
      </c>
      <c r="D17371" s="2">
        <v>1</v>
      </c>
      <c r="E17371" s="312">
        <v>6800</v>
      </c>
      <c r="F17371" s="193">
        <v>6800</v>
      </c>
    </row>
    <row r="17372" spans="1:6" x14ac:dyDescent="0.2">
      <c r="A17372" s="2">
        <v>17367</v>
      </c>
      <c r="B17372" s="190" t="s">
        <v>4634</v>
      </c>
      <c r="C17372" s="105">
        <v>410126040216</v>
      </c>
      <c r="D17372" s="2">
        <v>1</v>
      </c>
      <c r="E17372" s="312">
        <v>6800</v>
      </c>
      <c r="F17372" s="193">
        <v>6800</v>
      </c>
    </row>
    <row r="17373" spans="1:6" x14ac:dyDescent="0.2">
      <c r="A17373" s="2">
        <v>17368</v>
      </c>
      <c r="B17373" s="190" t="s">
        <v>4634</v>
      </c>
      <c r="C17373" s="105">
        <v>410126040217</v>
      </c>
      <c r="D17373" s="2">
        <v>1</v>
      </c>
      <c r="E17373" s="312">
        <v>6800</v>
      </c>
      <c r="F17373" s="193">
        <v>6800</v>
      </c>
    </row>
    <row r="17374" spans="1:6" x14ac:dyDescent="0.2">
      <c r="A17374" s="2">
        <v>17369</v>
      </c>
      <c r="B17374" s="190" t="s">
        <v>4634</v>
      </c>
      <c r="C17374" s="105">
        <v>410126040218</v>
      </c>
      <c r="D17374" s="2">
        <v>1</v>
      </c>
      <c r="E17374" s="312">
        <v>6800</v>
      </c>
      <c r="F17374" s="193">
        <v>6800</v>
      </c>
    </row>
    <row r="17375" spans="1:6" x14ac:dyDescent="0.2">
      <c r="A17375" s="2">
        <v>17370</v>
      </c>
      <c r="B17375" s="190" t="s">
        <v>4634</v>
      </c>
      <c r="C17375" s="105">
        <v>410126040219</v>
      </c>
      <c r="D17375" s="2">
        <v>1</v>
      </c>
      <c r="E17375" s="312">
        <v>6800</v>
      </c>
      <c r="F17375" s="193">
        <v>6800</v>
      </c>
    </row>
    <row r="17376" spans="1:6" x14ac:dyDescent="0.2">
      <c r="A17376" s="2">
        <v>17371</v>
      </c>
      <c r="B17376" s="190" t="s">
        <v>4634</v>
      </c>
      <c r="C17376" s="105">
        <v>410126040220</v>
      </c>
      <c r="D17376" s="2">
        <v>1</v>
      </c>
      <c r="E17376" s="312">
        <v>6800</v>
      </c>
      <c r="F17376" s="193">
        <v>6800</v>
      </c>
    </row>
    <row r="17377" spans="1:6" x14ac:dyDescent="0.2">
      <c r="A17377" s="2">
        <v>17372</v>
      </c>
      <c r="B17377" s="190" t="s">
        <v>4634</v>
      </c>
      <c r="C17377" s="105">
        <v>410126040221</v>
      </c>
      <c r="D17377" s="2">
        <v>1</v>
      </c>
      <c r="E17377" s="312">
        <v>6800</v>
      </c>
      <c r="F17377" s="193">
        <v>6800</v>
      </c>
    </row>
    <row r="17378" spans="1:6" x14ac:dyDescent="0.2">
      <c r="A17378" s="2">
        <v>17373</v>
      </c>
      <c r="B17378" s="190" t="s">
        <v>4634</v>
      </c>
      <c r="C17378" s="105">
        <v>410126040222</v>
      </c>
      <c r="D17378" s="2">
        <v>1</v>
      </c>
      <c r="E17378" s="312">
        <v>6800</v>
      </c>
      <c r="F17378" s="193">
        <v>6800</v>
      </c>
    </row>
    <row r="17379" spans="1:6" x14ac:dyDescent="0.2">
      <c r="A17379" s="2">
        <v>17374</v>
      </c>
      <c r="B17379" s="190" t="s">
        <v>4634</v>
      </c>
      <c r="C17379" s="105">
        <v>410126040223</v>
      </c>
      <c r="D17379" s="2">
        <v>1</v>
      </c>
      <c r="E17379" s="312">
        <v>6800</v>
      </c>
      <c r="F17379" s="193">
        <v>6800</v>
      </c>
    </row>
    <row r="17380" spans="1:6" x14ac:dyDescent="0.2">
      <c r="A17380" s="2">
        <v>17375</v>
      </c>
      <c r="B17380" s="190" t="s">
        <v>4634</v>
      </c>
      <c r="C17380" s="105">
        <v>410126040224</v>
      </c>
      <c r="D17380" s="2">
        <v>1</v>
      </c>
      <c r="E17380" s="312">
        <v>6800</v>
      </c>
      <c r="F17380" s="193">
        <v>6800</v>
      </c>
    </row>
    <row r="17381" spans="1:6" x14ac:dyDescent="0.2">
      <c r="A17381" s="2">
        <v>17376</v>
      </c>
      <c r="B17381" s="190" t="s">
        <v>21921</v>
      </c>
      <c r="C17381" s="105">
        <v>410126031068</v>
      </c>
      <c r="D17381" s="2">
        <v>1</v>
      </c>
      <c r="E17381" s="312">
        <v>4050</v>
      </c>
      <c r="F17381" s="193">
        <v>4050</v>
      </c>
    </row>
    <row r="17382" spans="1:6" x14ac:dyDescent="0.2">
      <c r="A17382" s="2">
        <v>17377</v>
      </c>
      <c r="B17382" s="190" t="s">
        <v>21921</v>
      </c>
      <c r="C17382" s="105">
        <v>410126031069</v>
      </c>
      <c r="D17382" s="2">
        <v>1</v>
      </c>
      <c r="E17382" s="312">
        <v>4050</v>
      </c>
      <c r="F17382" s="193">
        <v>4050</v>
      </c>
    </row>
    <row r="17383" spans="1:6" ht="22.5" x14ac:dyDescent="0.2">
      <c r="A17383" s="2">
        <v>17378</v>
      </c>
      <c r="B17383" s="190" t="s">
        <v>21922</v>
      </c>
      <c r="C17383" s="12">
        <v>41012403225</v>
      </c>
      <c r="D17383" s="2">
        <v>1</v>
      </c>
      <c r="E17383" s="193">
        <v>5637.52</v>
      </c>
      <c r="F17383" s="193">
        <v>5637.52</v>
      </c>
    </row>
    <row r="17384" spans="1:6" x14ac:dyDescent="0.2">
      <c r="A17384" s="2">
        <v>17379</v>
      </c>
      <c r="B17384" s="190" t="s">
        <v>5154</v>
      </c>
      <c r="C17384" s="12"/>
      <c r="D17384" s="2">
        <v>1</v>
      </c>
      <c r="E17384" s="193">
        <v>52128.87</v>
      </c>
      <c r="F17384" s="193">
        <v>52128.87</v>
      </c>
    </row>
    <row r="17385" spans="1:6" x14ac:dyDescent="0.2">
      <c r="A17385" s="2">
        <v>17380</v>
      </c>
      <c r="B17385" s="190" t="s">
        <v>5154</v>
      </c>
      <c r="C17385" s="74"/>
      <c r="D17385" s="2">
        <v>1</v>
      </c>
      <c r="E17385" s="193">
        <v>106628.1</v>
      </c>
      <c r="F17385" s="193">
        <v>106628.1</v>
      </c>
    </row>
    <row r="17386" spans="1:6" x14ac:dyDescent="0.2">
      <c r="A17386" s="2">
        <v>17381</v>
      </c>
      <c r="B17386" s="190" t="s">
        <v>5154</v>
      </c>
      <c r="C17386" s="74"/>
      <c r="D17386" s="2">
        <v>1</v>
      </c>
      <c r="E17386" s="193">
        <v>1566</v>
      </c>
      <c r="F17386" s="193">
        <v>1566</v>
      </c>
    </row>
    <row r="17387" spans="1:6" x14ac:dyDescent="0.2">
      <c r="A17387" s="2">
        <v>17382</v>
      </c>
      <c r="B17387" s="190" t="s">
        <v>10403</v>
      </c>
      <c r="C17387" s="74" t="s">
        <v>22040</v>
      </c>
      <c r="D17387" s="2">
        <v>1</v>
      </c>
      <c r="E17387" s="193">
        <v>4059.12</v>
      </c>
      <c r="F17387" s="193">
        <v>4059.12</v>
      </c>
    </row>
    <row r="17388" spans="1:6" ht="22.5" x14ac:dyDescent="0.2">
      <c r="A17388" s="2">
        <v>17383</v>
      </c>
      <c r="B17388" s="190" t="s">
        <v>21923</v>
      </c>
      <c r="C17388" s="12" t="s">
        <v>22041</v>
      </c>
      <c r="D17388" s="2">
        <v>1</v>
      </c>
      <c r="E17388" s="312">
        <v>4828.54</v>
      </c>
      <c r="F17388" s="193">
        <v>4828.54</v>
      </c>
    </row>
    <row r="17389" spans="1:6" x14ac:dyDescent="0.2">
      <c r="A17389" s="2">
        <v>17384</v>
      </c>
      <c r="B17389" s="190" t="s">
        <v>14946</v>
      </c>
      <c r="C17389" s="12" t="s">
        <v>22042</v>
      </c>
      <c r="D17389" s="2">
        <v>1</v>
      </c>
      <c r="E17389" s="312">
        <v>9144</v>
      </c>
      <c r="F17389" s="193">
        <v>9144</v>
      </c>
    </row>
    <row r="17390" spans="1:6" x14ac:dyDescent="0.2">
      <c r="A17390" s="2">
        <v>17385</v>
      </c>
      <c r="B17390" s="190" t="s">
        <v>14946</v>
      </c>
      <c r="C17390" s="61" t="s">
        <v>22043</v>
      </c>
      <c r="D17390" s="2">
        <v>1</v>
      </c>
      <c r="E17390" s="312">
        <v>4620</v>
      </c>
      <c r="F17390" s="193">
        <v>4620</v>
      </c>
    </row>
    <row r="17391" spans="1:6" x14ac:dyDescent="0.2">
      <c r="A17391" s="2">
        <v>17386</v>
      </c>
      <c r="B17391" s="190" t="s">
        <v>14946</v>
      </c>
      <c r="C17391" s="61" t="s">
        <v>22044</v>
      </c>
      <c r="D17391" s="2">
        <v>1</v>
      </c>
      <c r="E17391" s="312">
        <v>4620</v>
      </c>
      <c r="F17391" s="193">
        <v>4620</v>
      </c>
    </row>
    <row r="17392" spans="1:6" ht="33.75" x14ac:dyDescent="0.2">
      <c r="A17392" s="2">
        <v>17387</v>
      </c>
      <c r="B17392" s="190" t="s">
        <v>6658</v>
      </c>
      <c r="C17392" s="12" t="s">
        <v>22045</v>
      </c>
      <c r="D17392" s="2">
        <v>1</v>
      </c>
      <c r="E17392" s="328">
        <v>22550</v>
      </c>
      <c r="F17392" s="193">
        <v>22550</v>
      </c>
    </row>
    <row r="17393" spans="1:6" ht="33.75" x14ac:dyDescent="0.2">
      <c r="A17393" s="2">
        <v>17388</v>
      </c>
      <c r="B17393" s="190" t="s">
        <v>21924</v>
      </c>
      <c r="C17393" s="105">
        <v>410124041038</v>
      </c>
      <c r="D17393" s="2">
        <v>1</v>
      </c>
      <c r="E17393" s="328">
        <v>48700</v>
      </c>
      <c r="F17393" s="193">
        <v>23190.400000000001</v>
      </c>
    </row>
    <row r="17394" spans="1:6" ht="33.75" x14ac:dyDescent="0.2">
      <c r="A17394" s="2">
        <v>17389</v>
      </c>
      <c r="B17394" s="190" t="s">
        <v>21924</v>
      </c>
      <c r="C17394" s="105">
        <v>410124041025</v>
      </c>
      <c r="D17394" s="2">
        <v>1</v>
      </c>
      <c r="E17394" s="328">
        <v>48700</v>
      </c>
      <c r="F17394" s="193">
        <v>23190.400000000001</v>
      </c>
    </row>
    <row r="17395" spans="1:6" x14ac:dyDescent="0.2">
      <c r="A17395" s="2">
        <v>17390</v>
      </c>
      <c r="B17395" s="190" t="s">
        <v>21925</v>
      </c>
      <c r="C17395" s="12" t="s">
        <v>22046</v>
      </c>
      <c r="D17395" s="2">
        <v>1</v>
      </c>
      <c r="E17395" s="312">
        <v>3290.4</v>
      </c>
      <c r="F17395" s="193">
        <v>3290.4</v>
      </c>
    </row>
    <row r="17396" spans="1:6" ht="22.5" x14ac:dyDescent="0.2">
      <c r="A17396" s="2">
        <v>17391</v>
      </c>
      <c r="B17396" s="190" t="s">
        <v>21926</v>
      </c>
      <c r="C17396" s="12" t="s">
        <v>22047</v>
      </c>
      <c r="D17396" s="2">
        <v>1</v>
      </c>
      <c r="E17396" s="312">
        <v>4078.08</v>
      </c>
      <c r="F17396" s="193">
        <v>4078.08</v>
      </c>
    </row>
    <row r="17397" spans="1:6" ht="33.75" x14ac:dyDescent="0.2">
      <c r="A17397" s="2">
        <v>17392</v>
      </c>
      <c r="B17397" s="190" t="s">
        <v>10406</v>
      </c>
      <c r="C17397" s="61" t="s">
        <v>9691</v>
      </c>
      <c r="D17397" s="2">
        <v>1</v>
      </c>
      <c r="E17397" s="132">
        <v>6000</v>
      </c>
      <c r="F17397" s="193">
        <v>6000</v>
      </c>
    </row>
    <row r="17398" spans="1:6" ht="22.5" x14ac:dyDescent="0.2">
      <c r="A17398" s="2">
        <v>17393</v>
      </c>
      <c r="B17398" s="190" t="s">
        <v>21927</v>
      </c>
      <c r="C17398" s="27">
        <v>4101260301058</v>
      </c>
      <c r="D17398" s="2">
        <v>1</v>
      </c>
      <c r="E17398" s="312">
        <v>8900</v>
      </c>
      <c r="F17398" s="193">
        <v>8900</v>
      </c>
    </row>
    <row r="17399" spans="1:6" ht="22.5" x14ac:dyDescent="0.2">
      <c r="A17399" s="2">
        <v>17394</v>
      </c>
      <c r="B17399" s="190" t="s">
        <v>21928</v>
      </c>
      <c r="C17399" s="27">
        <v>4101260301060</v>
      </c>
      <c r="D17399" s="2">
        <v>1</v>
      </c>
      <c r="E17399" s="312">
        <v>4800</v>
      </c>
      <c r="F17399" s="193">
        <v>4800</v>
      </c>
    </row>
    <row r="17400" spans="1:6" ht="22.5" x14ac:dyDescent="0.2">
      <c r="A17400" s="2">
        <v>17395</v>
      </c>
      <c r="B17400" s="190" t="s">
        <v>21929</v>
      </c>
      <c r="C17400" s="27">
        <v>410126031061</v>
      </c>
      <c r="D17400" s="2">
        <v>1</v>
      </c>
      <c r="E17400" s="312">
        <v>15300.99</v>
      </c>
      <c r="F17400" s="193">
        <v>15300.99</v>
      </c>
    </row>
    <row r="17401" spans="1:6" ht="67.5" x14ac:dyDescent="0.2">
      <c r="A17401" s="2">
        <v>17396</v>
      </c>
      <c r="B17401" s="190" t="s">
        <v>21930</v>
      </c>
      <c r="C17401" s="27">
        <v>4104126041080</v>
      </c>
      <c r="D17401" s="2">
        <v>1</v>
      </c>
      <c r="E17401" s="312">
        <v>56000.85</v>
      </c>
      <c r="F17401" s="193">
        <v>19600.349999999999</v>
      </c>
    </row>
    <row r="17402" spans="1:6" ht="67.5" x14ac:dyDescent="0.2">
      <c r="A17402" s="2">
        <v>17397</v>
      </c>
      <c r="B17402" s="190" t="s">
        <v>21931</v>
      </c>
      <c r="C17402" s="27">
        <v>4104126041081</v>
      </c>
      <c r="D17402" s="2">
        <v>1</v>
      </c>
      <c r="E17402" s="312">
        <v>132292</v>
      </c>
      <c r="F17402" s="193">
        <v>46302.27</v>
      </c>
    </row>
    <row r="17403" spans="1:6" x14ac:dyDescent="0.2">
      <c r="A17403" s="2">
        <v>17398</v>
      </c>
      <c r="B17403" s="190" t="s">
        <v>20758</v>
      </c>
      <c r="C17403" s="12" t="s">
        <v>22048</v>
      </c>
      <c r="D17403" s="2">
        <v>1</v>
      </c>
      <c r="E17403" s="312">
        <v>10000</v>
      </c>
      <c r="F17403" s="193">
        <v>10000</v>
      </c>
    </row>
    <row r="17404" spans="1:6" x14ac:dyDescent="0.2">
      <c r="A17404" s="2">
        <v>17399</v>
      </c>
      <c r="B17404" s="190" t="s">
        <v>21932</v>
      </c>
      <c r="C17404" s="12" t="s">
        <v>8545</v>
      </c>
      <c r="D17404" s="2">
        <v>1</v>
      </c>
      <c r="E17404" s="312">
        <v>12915.04</v>
      </c>
      <c r="F17404" s="193">
        <v>12915.04</v>
      </c>
    </row>
    <row r="17405" spans="1:6" x14ac:dyDescent="0.2">
      <c r="A17405" s="2">
        <v>17400</v>
      </c>
      <c r="B17405" s="190" t="s">
        <v>21932</v>
      </c>
      <c r="C17405" s="12" t="s">
        <v>22049</v>
      </c>
      <c r="D17405" s="2">
        <v>1</v>
      </c>
      <c r="E17405" s="312">
        <v>7574.08</v>
      </c>
      <c r="F17405" s="193">
        <v>7574.08</v>
      </c>
    </row>
    <row r="17406" spans="1:6" ht="22.5" x14ac:dyDescent="0.2">
      <c r="A17406" s="2">
        <v>17401</v>
      </c>
      <c r="B17406" s="190" t="s">
        <v>21933</v>
      </c>
      <c r="C17406" s="12" t="s">
        <v>9208</v>
      </c>
      <c r="D17406" s="2">
        <v>1</v>
      </c>
      <c r="E17406" s="312">
        <v>5738.4</v>
      </c>
      <c r="F17406" s="193">
        <v>5738.4</v>
      </c>
    </row>
    <row r="17407" spans="1:6" x14ac:dyDescent="0.2">
      <c r="A17407" s="2">
        <v>17402</v>
      </c>
      <c r="B17407" s="190" t="s">
        <v>21934</v>
      </c>
      <c r="C17407" s="12" t="s">
        <v>5603</v>
      </c>
      <c r="D17407" s="2">
        <v>1</v>
      </c>
      <c r="E17407" s="312">
        <v>7814.56</v>
      </c>
      <c r="F17407" s="193">
        <v>7814.56</v>
      </c>
    </row>
    <row r="17408" spans="1:6" x14ac:dyDescent="0.2">
      <c r="A17408" s="2">
        <v>17403</v>
      </c>
      <c r="B17408" s="190" t="s">
        <v>21935</v>
      </c>
      <c r="C17408" s="12" t="s">
        <v>22050</v>
      </c>
      <c r="D17408" s="2">
        <v>1</v>
      </c>
      <c r="E17408" s="312">
        <v>7904</v>
      </c>
      <c r="F17408" s="193">
        <v>7904</v>
      </c>
    </row>
    <row r="17409" spans="1:6" x14ac:dyDescent="0.2">
      <c r="A17409" s="2">
        <v>17404</v>
      </c>
      <c r="B17409" s="190" t="s">
        <v>21936</v>
      </c>
      <c r="C17409" s="12" t="s">
        <v>8561</v>
      </c>
      <c r="D17409" s="2">
        <v>1</v>
      </c>
      <c r="E17409" s="312">
        <v>7495.68</v>
      </c>
      <c r="F17409" s="193">
        <v>7495.68</v>
      </c>
    </row>
    <row r="17410" spans="1:6" x14ac:dyDescent="0.2">
      <c r="A17410" s="2">
        <v>17405</v>
      </c>
      <c r="B17410" s="190" t="s">
        <v>21936</v>
      </c>
      <c r="C17410" s="12" t="s">
        <v>8560</v>
      </c>
      <c r="D17410" s="2">
        <v>1</v>
      </c>
      <c r="E17410" s="312">
        <v>7495.68</v>
      </c>
      <c r="F17410" s="193">
        <v>7495.68</v>
      </c>
    </row>
    <row r="17411" spans="1:6" ht="22.5" x14ac:dyDescent="0.2">
      <c r="A17411" s="2">
        <v>17406</v>
      </c>
      <c r="B17411" s="190" t="s">
        <v>20422</v>
      </c>
      <c r="C17411" s="12" t="s">
        <v>22051</v>
      </c>
      <c r="D17411" s="2">
        <v>1</v>
      </c>
      <c r="E17411" s="312">
        <v>5926.5</v>
      </c>
      <c r="F17411" s="193">
        <v>5926.5</v>
      </c>
    </row>
    <row r="17412" spans="1:6" ht="22.5" x14ac:dyDescent="0.2">
      <c r="A17412" s="2">
        <v>17407</v>
      </c>
      <c r="B17412" s="190" t="s">
        <v>9518</v>
      </c>
      <c r="C17412" s="12" t="s">
        <v>22052</v>
      </c>
      <c r="D17412" s="2">
        <v>1</v>
      </c>
      <c r="E17412" s="312">
        <v>8671.56</v>
      </c>
      <c r="F17412" s="193">
        <v>8671.56</v>
      </c>
    </row>
    <row r="17413" spans="1:6" x14ac:dyDescent="0.2">
      <c r="A17413" s="2">
        <v>17408</v>
      </c>
      <c r="B17413" s="190" t="s">
        <v>6456</v>
      </c>
      <c r="C17413" s="12" t="s">
        <v>5180</v>
      </c>
      <c r="D17413" s="2">
        <v>1</v>
      </c>
      <c r="E17413" s="312">
        <v>9272.27</v>
      </c>
      <c r="F17413" s="193">
        <v>9272.27</v>
      </c>
    </row>
    <row r="17414" spans="1:6" ht="22.5" x14ac:dyDescent="0.2">
      <c r="A17414" s="2">
        <v>17409</v>
      </c>
      <c r="B17414" s="190" t="s">
        <v>18588</v>
      </c>
      <c r="C17414" s="192" t="s">
        <v>10575</v>
      </c>
      <c r="D17414" s="2">
        <v>1</v>
      </c>
      <c r="E17414" s="74">
        <v>7300</v>
      </c>
      <c r="F17414" s="33">
        <v>7300</v>
      </c>
    </row>
    <row r="17415" spans="1:6" ht="22.5" x14ac:dyDescent="0.2">
      <c r="A17415" s="2">
        <v>17410</v>
      </c>
      <c r="B17415" s="190" t="s">
        <v>21937</v>
      </c>
      <c r="C17415" s="12" t="s">
        <v>22053</v>
      </c>
      <c r="D17415" s="2">
        <v>1</v>
      </c>
      <c r="E17415" s="312">
        <v>7111</v>
      </c>
      <c r="F17415" s="193">
        <v>7111</v>
      </c>
    </row>
    <row r="17416" spans="1:6" ht="22.5" x14ac:dyDescent="0.2">
      <c r="A17416" s="2">
        <v>17411</v>
      </c>
      <c r="B17416" s="190" t="s">
        <v>21938</v>
      </c>
      <c r="C17416" s="12" t="s">
        <v>22054</v>
      </c>
      <c r="D17416" s="2">
        <v>1</v>
      </c>
      <c r="E17416" s="312">
        <v>4036.06</v>
      </c>
      <c r="F17416" s="193">
        <v>4036.06</v>
      </c>
    </row>
    <row r="17417" spans="1:6" ht="22.5" x14ac:dyDescent="0.2">
      <c r="A17417" s="2">
        <v>17412</v>
      </c>
      <c r="B17417" s="190" t="s">
        <v>20428</v>
      </c>
      <c r="C17417" s="12" t="s">
        <v>22055</v>
      </c>
      <c r="D17417" s="2">
        <v>1</v>
      </c>
      <c r="E17417" s="312">
        <v>36200</v>
      </c>
      <c r="F17417" s="193">
        <v>36200</v>
      </c>
    </row>
    <row r="17418" spans="1:6" ht="22.5" x14ac:dyDescent="0.2">
      <c r="A17418" s="2">
        <v>17413</v>
      </c>
      <c r="B17418" s="190" t="s">
        <v>21939</v>
      </c>
      <c r="C17418" s="12" t="s">
        <v>8546</v>
      </c>
      <c r="D17418" s="2">
        <v>1</v>
      </c>
      <c r="E17418" s="312">
        <v>29826.720000000001</v>
      </c>
      <c r="F17418" s="193">
        <v>29826.720000000001</v>
      </c>
    </row>
    <row r="17419" spans="1:6" ht="22.5" x14ac:dyDescent="0.2">
      <c r="A17419" s="2">
        <v>17414</v>
      </c>
      <c r="B17419" s="190" t="s">
        <v>21940</v>
      </c>
      <c r="C17419" s="61" t="s">
        <v>22056</v>
      </c>
      <c r="D17419" s="2">
        <v>1</v>
      </c>
      <c r="E17419" s="312">
        <v>15001</v>
      </c>
      <c r="F17419" s="193">
        <v>15001</v>
      </c>
    </row>
    <row r="17420" spans="1:6" ht="22.5" x14ac:dyDescent="0.2">
      <c r="A17420" s="2">
        <v>17415</v>
      </c>
      <c r="B17420" s="190" t="s">
        <v>21941</v>
      </c>
      <c r="C17420" s="61" t="s">
        <v>22057</v>
      </c>
      <c r="D17420" s="2">
        <v>1</v>
      </c>
      <c r="E17420" s="312">
        <v>20439</v>
      </c>
      <c r="F17420" s="193">
        <v>20439</v>
      </c>
    </row>
    <row r="17421" spans="1:6" x14ac:dyDescent="0.2">
      <c r="A17421" s="2">
        <v>17416</v>
      </c>
      <c r="B17421" s="190" t="s">
        <v>21942</v>
      </c>
      <c r="C17421" s="105">
        <v>410124041022</v>
      </c>
      <c r="D17421" s="2">
        <v>1</v>
      </c>
      <c r="E17421" s="312">
        <v>20850</v>
      </c>
      <c r="F17421" s="193">
        <v>20850</v>
      </c>
    </row>
    <row r="17422" spans="1:6" x14ac:dyDescent="0.2">
      <c r="A17422" s="2">
        <v>17417</v>
      </c>
      <c r="B17422" s="190" t="s">
        <v>21943</v>
      </c>
      <c r="C17422" s="12" t="s">
        <v>5189</v>
      </c>
      <c r="D17422" s="2">
        <v>1</v>
      </c>
      <c r="E17422" s="312">
        <v>12517.2</v>
      </c>
      <c r="F17422" s="193">
        <v>12517.2</v>
      </c>
    </row>
    <row r="17423" spans="1:6" ht="22.5" x14ac:dyDescent="0.2">
      <c r="A17423" s="2">
        <v>17418</v>
      </c>
      <c r="B17423" s="190" t="s">
        <v>21944</v>
      </c>
      <c r="C17423" s="27">
        <v>410124021089</v>
      </c>
      <c r="D17423" s="2">
        <v>1</v>
      </c>
      <c r="E17423" s="312">
        <v>19300</v>
      </c>
      <c r="F17423" s="193">
        <v>19300</v>
      </c>
    </row>
    <row r="17424" spans="1:6" ht="22.5" x14ac:dyDescent="0.2">
      <c r="A17424" s="2">
        <v>17419</v>
      </c>
      <c r="B17424" s="190" t="s">
        <v>21945</v>
      </c>
      <c r="C17424" s="105">
        <v>110104040114</v>
      </c>
      <c r="D17424" s="2">
        <v>1</v>
      </c>
      <c r="E17424" s="312">
        <v>15000</v>
      </c>
      <c r="F17424" s="193">
        <v>15000</v>
      </c>
    </row>
    <row r="17425" spans="1:6" x14ac:dyDescent="0.2">
      <c r="A17425" s="2">
        <v>17420</v>
      </c>
      <c r="B17425" s="190" t="s">
        <v>3978</v>
      </c>
      <c r="C17425" s="61" t="s">
        <v>22058</v>
      </c>
      <c r="D17425" s="2">
        <v>1</v>
      </c>
      <c r="E17425" s="312">
        <v>24990</v>
      </c>
      <c r="F17425" s="193">
        <v>24990</v>
      </c>
    </row>
    <row r="17426" spans="1:6" x14ac:dyDescent="0.2">
      <c r="A17426" s="2">
        <v>17421</v>
      </c>
      <c r="B17426" s="190" t="s">
        <v>3978</v>
      </c>
      <c r="C17426" s="61" t="s">
        <v>22059</v>
      </c>
      <c r="D17426" s="2">
        <v>1</v>
      </c>
      <c r="E17426" s="312">
        <v>24990</v>
      </c>
      <c r="F17426" s="193">
        <v>24990</v>
      </c>
    </row>
    <row r="17427" spans="1:6" x14ac:dyDescent="0.2">
      <c r="A17427" s="2">
        <v>17422</v>
      </c>
      <c r="B17427" s="190" t="s">
        <v>19740</v>
      </c>
      <c r="C17427" s="192" t="s">
        <v>22060</v>
      </c>
      <c r="D17427" s="2">
        <v>1</v>
      </c>
      <c r="E17427" s="74">
        <v>23500</v>
      </c>
      <c r="F17427" s="33">
        <v>23500</v>
      </c>
    </row>
    <row r="17428" spans="1:6" x14ac:dyDescent="0.2">
      <c r="A17428" s="2">
        <v>17423</v>
      </c>
      <c r="B17428" s="190" t="s">
        <v>19740</v>
      </c>
      <c r="C17428" s="192" t="s">
        <v>22061</v>
      </c>
      <c r="D17428" s="2">
        <v>1</v>
      </c>
      <c r="E17428" s="74">
        <v>23500</v>
      </c>
      <c r="F17428" s="33">
        <v>23500</v>
      </c>
    </row>
    <row r="17429" spans="1:6" x14ac:dyDescent="0.2">
      <c r="A17429" s="2">
        <v>17424</v>
      </c>
      <c r="B17429" s="190" t="s">
        <v>19740</v>
      </c>
      <c r="C17429" s="192" t="s">
        <v>22062</v>
      </c>
      <c r="D17429" s="2">
        <v>1</v>
      </c>
      <c r="E17429" s="74">
        <v>23500</v>
      </c>
      <c r="F17429" s="33">
        <v>23500</v>
      </c>
    </row>
    <row r="17430" spans="1:6" x14ac:dyDescent="0.2">
      <c r="A17430" s="2">
        <v>17425</v>
      </c>
      <c r="B17430" s="190" t="s">
        <v>18472</v>
      </c>
      <c r="C17430" s="12" t="s">
        <v>22063</v>
      </c>
      <c r="D17430" s="2">
        <v>1</v>
      </c>
      <c r="E17430" s="312">
        <v>24000</v>
      </c>
      <c r="F17430" s="193">
        <v>24000</v>
      </c>
    </row>
    <row r="17431" spans="1:6" x14ac:dyDescent="0.2">
      <c r="A17431" s="2">
        <v>17426</v>
      </c>
      <c r="B17431" s="190" t="s">
        <v>18472</v>
      </c>
      <c r="C17431" s="27">
        <v>410124021043</v>
      </c>
      <c r="D17431" s="2">
        <v>1</v>
      </c>
      <c r="E17431" s="312">
        <v>19250</v>
      </c>
      <c r="F17431" s="193">
        <v>19250</v>
      </c>
    </row>
    <row r="17432" spans="1:6" ht="22.5" x14ac:dyDescent="0.2">
      <c r="A17432" s="2">
        <v>17427</v>
      </c>
      <c r="B17432" s="190" t="s">
        <v>21946</v>
      </c>
      <c r="C17432" s="12" t="s">
        <v>22064</v>
      </c>
      <c r="D17432" s="2">
        <v>1</v>
      </c>
      <c r="E17432" s="312">
        <v>20000</v>
      </c>
      <c r="F17432" s="193">
        <v>20000</v>
      </c>
    </row>
    <row r="17433" spans="1:6" ht="22.5" x14ac:dyDescent="0.2">
      <c r="A17433" s="2">
        <v>17428</v>
      </c>
      <c r="B17433" s="190" t="s">
        <v>21947</v>
      </c>
      <c r="C17433" s="12" t="s">
        <v>22065</v>
      </c>
      <c r="D17433" s="2">
        <v>1</v>
      </c>
      <c r="E17433" s="312">
        <v>11900</v>
      </c>
      <c r="F17433" s="193">
        <v>11900</v>
      </c>
    </row>
    <row r="17434" spans="1:6" ht="22.5" x14ac:dyDescent="0.2">
      <c r="A17434" s="2">
        <v>17429</v>
      </c>
      <c r="B17434" s="190" t="s">
        <v>21947</v>
      </c>
      <c r="C17434" s="12" t="s">
        <v>22066</v>
      </c>
      <c r="D17434" s="2">
        <v>1</v>
      </c>
      <c r="E17434" s="312">
        <v>11900</v>
      </c>
      <c r="F17434" s="193">
        <v>11900</v>
      </c>
    </row>
    <row r="17435" spans="1:6" ht="22.5" x14ac:dyDescent="0.2">
      <c r="A17435" s="2">
        <v>17430</v>
      </c>
      <c r="B17435" s="190" t="s">
        <v>21947</v>
      </c>
      <c r="C17435" s="27">
        <v>410124020996</v>
      </c>
      <c r="D17435" s="2">
        <v>1</v>
      </c>
      <c r="E17435" s="312">
        <v>18000</v>
      </c>
      <c r="F17435" s="193">
        <v>18000</v>
      </c>
    </row>
    <row r="17436" spans="1:6" ht="22.5" x14ac:dyDescent="0.2">
      <c r="A17436" s="2">
        <v>17431</v>
      </c>
      <c r="B17436" s="190" t="s">
        <v>21947</v>
      </c>
      <c r="C17436" s="27">
        <v>410124020996</v>
      </c>
      <c r="D17436" s="2">
        <v>1</v>
      </c>
      <c r="E17436" s="312">
        <v>22340</v>
      </c>
      <c r="F17436" s="193">
        <v>22340</v>
      </c>
    </row>
    <row r="17437" spans="1:6" ht="22.5" x14ac:dyDescent="0.2">
      <c r="A17437" s="2">
        <v>17432</v>
      </c>
      <c r="B17437" s="190" t="s">
        <v>21948</v>
      </c>
      <c r="C17437" s="12" t="s">
        <v>22067</v>
      </c>
      <c r="D17437" s="2">
        <v>1</v>
      </c>
      <c r="E17437" s="312">
        <v>12490</v>
      </c>
      <c r="F17437" s="193">
        <v>12490</v>
      </c>
    </row>
    <row r="17438" spans="1:6" x14ac:dyDescent="0.2">
      <c r="A17438" s="2">
        <v>17433</v>
      </c>
      <c r="B17438" s="190" t="s">
        <v>8469</v>
      </c>
      <c r="C17438" s="12" t="s">
        <v>22068</v>
      </c>
      <c r="D17438" s="2">
        <v>1</v>
      </c>
      <c r="E17438" s="312">
        <v>20300</v>
      </c>
      <c r="F17438" s="193">
        <v>20300</v>
      </c>
    </row>
    <row r="17439" spans="1:6" ht="22.5" x14ac:dyDescent="0.2">
      <c r="A17439" s="2">
        <v>17434</v>
      </c>
      <c r="B17439" s="190" t="s">
        <v>16637</v>
      </c>
      <c r="C17439" s="12" t="s">
        <v>4441</v>
      </c>
      <c r="D17439" s="2">
        <v>1</v>
      </c>
      <c r="E17439" s="312">
        <v>16999</v>
      </c>
      <c r="F17439" s="193">
        <v>16999</v>
      </c>
    </row>
    <row r="17440" spans="1:6" ht="22.5" x14ac:dyDescent="0.2">
      <c r="A17440" s="2">
        <v>17435</v>
      </c>
      <c r="B17440" s="190" t="s">
        <v>21949</v>
      </c>
      <c r="C17440" s="12" t="s">
        <v>22069</v>
      </c>
      <c r="D17440" s="2">
        <v>1</v>
      </c>
      <c r="E17440" s="312">
        <v>25889.94</v>
      </c>
      <c r="F17440" s="193">
        <v>25889.94</v>
      </c>
    </row>
    <row r="17441" spans="1:6" ht="33.75" x14ac:dyDescent="0.2">
      <c r="A17441" s="2">
        <v>17436</v>
      </c>
      <c r="B17441" s="190" t="s">
        <v>21950</v>
      </c>
      <c r="C17441" s="27">
        <v>410124051026</v>
      </c>
      <c r="D17441" s="2">
        <v>1</v>
      </c>
      <c r="E17441" s="312">
        <v>59000</v>
      </c>
      <c r="F17441" s="193">
        <v>19666.8</v>
      </c>
    </row>
    <row r="17442" spans="1:6" ht="22.5" x14ac:dyDescent="0.2">
      <c r="A17442" s="2">
        <v>17437</v>
      </c>
      <c r="B17442" s="190" t="s">
        <v>21951</v>
      </c>
      <c r="C17442" s="27">
        <v>410124031087</v>
      </c>
      <c r="D17442" s="2">
        <v>1</v>
      </c>
      <c r="E17442" s="312">
        <v>3600</v>
      </c>
      <c r="F17442" s="193">
        <v>3600</v>
      </c>
    </row>
    <row r="17443" spans="1:6" ht="67.5" x14ac:dyDescent="0.2">
      <c r="A17443" s="2">
        <v>17438</v>
      </c>
      <c r="B17443" s="190" t="s">
        <v>10420</v>
      </c>
      <c r="C17443" s="192" t="s">
        <v>22070</v>
      </c>
      <c r="D17443" s="2">
        <v>1</v>
      </c>
      <c r="E17443" s="74">
        <v>5224.5200000000004</v>
      </c>
      <c r="F17443" s="33">
        <v>5224.5200000000004</v>
      </c>
    </row>
    <row r="17444" spans="1:6" ht="67.5" x14ac:dyDescent="0.2">
      <c r="A17444" s="2">
        <v>17439</v>
      </c>
      <c r="B17444" s="190" t="s">
        <v>10420</v>
      </c>
      <c r="C17444" s="192" t="s">
        <v>22071</v>
      </c>
      <c r="D17444" s="2">
        <v>1</v>
      </c>
      <c r="E17444" s="74">
        <v>5224.5200000000004</v>
      </c>
      <c r="F17444" s="33">
        <v>5224.5200000000004</v>
      </c>
    </row>
    <row r="17445" spans="1:6" ht="22.5" x14ac:dyDescent="0.2">
      <c r="A17445" s="2">
        <v>17440</v>
      </c>
      <c r="B17445" s="190" t="s">
        <v>21952</v>
      </c>
      <c r="C17445" s="12" t="s">
        <v>22072</v>
      </c>
      <c r="D17445" s="2">
        <v>1</v>
      </c>
      <c r="E17445" s="312">
        <v>5245.1</v>
      </c>
      <c r="F17445" s="193">
        <v>5245.1</v>
      </c>
    </row>
    <row r="17446" spans="1:6" x14ac:dyDescent="0.2">
      <c r="A17446" s="2">
        <v>17441</v>
      </c>
      <c r="B17446" s="190" t="s">
        <v>19765</v>
      </c>
      <c r="C17446" s="12" t="s">
        <v>22073</v>
      </c>
      <c r="D17446" s="2">
        <v>1</v>
      </c>
      <c r="E17446" s="312">
        <v>4469.13</v>
      </c>
      <c r="F17446" s="193">
        <v>4469.13</v>
      </c>
    </row>
    <row r="17447" spans="1:6" ht="45" x14ac:dyDescent="0.2">
      <c r="A17447" s="2">
        <v>17442</v>
      </c>
      <c r="B17447" s="190" t="s">
        <v>21953</v>
      </c>
      <c r="C17447" s="12">
        <v>4101241034</v>
      </c>
      <c r="D17447" s="2">
        <v>1</v>
      </c>
      <c r="E17447" s="312">
        <v>53300</v>
      </c>
      <c r="F17447" s="329">
        <v>17766.8</v>
      </c>
    </row>
    <row r="17448" spans="1:6" ht="45" x14ac:dyDescent="0.2">
      <c r="A17448" s="2">
        <v>17443</v>
      </c>
      <c r="B17448" s="190" t="s">
        <v>21954</v>
      </c>
      <c r="C17448" s="12" t="s">
        <v>22074</v>
      </c>
      <c r="D17448" s="2">
        <v>1</v>
      </c>
      <c r="E17448" s="312">
        <v>24323.599999999999</v>
      </c>
      <c r="F17448" s="193">
        <v>24323.599999999999</v>
      </c>
    </row>
    <row r="17449" spans="1:6" ht="45" x14ac:dyDescent="0.2">
      <c r="A17449" s="2">
        <v>17444</v>
      </c>
      <c r="B17449" s="190" t="s">
        <v>21955</v>
      </c>
      <c r="C17449" s="27">
        <v>410124051066</v>
      </c>
      <c r="D17449" s="2">
        <v>1</v>
      </c>
      <c r="E17449" s="312">
        <v>38720</v>
      </c>
      <c r="F17449" s="193">
        <v>38720</v>
      </c>
    </row>
    <row r="17450" spans="1:6" ht="22.5" x14ac:dyDescent="0.2">
      <c r="A17450" s="2">
        <v>17445</v>
      </c>
      <c r="B17450" s="190" t="s">
        <v>21956</v>
      </c>
      <c r="C17450" s="27">
        <v>410124051023</v>
      </c>
      <c r="D17450" s="2">
        <v>1</v>
      </c>
      <c r="E17450" s="312">
        <v>60550</v>
      </c>
      <c r="F17450" s="193">
        <v>20183.2</v>
      </c>
    </row>
    <row r="17451" spans="1:6" ht="22.5" x14ac:dyDescent="0.2">
      <c r="A17451" s="2">
        <v>17446</v>
      </c>
      <c r="B17451" s="190" t="s">
        <v>21957</v>
      </c>
      <c r="C17451" s="12" t="s">
        <v>22075</v>
      </c>
      <c r="D17451" s="2">
        <v>1</v>
      </c>
      <c r="E17451" s="312">
        <v>10559.18</v>
      </c>
      <c r="F17451" s="193">
        <v>10559.18</v>
      </c>
    </row>
    <row r="17452" spans="1:6" ht="22.5" x14ac:dyDescent="0.2">
      <c r="A17452" s="2">
        <v>17447</v>
      </c>
      <c r="B17452" s="190" t="s">
        <v>21957</v>
      </c>
      <c r="C17452" s="12" t="s">
        <v>22076</v>
      </c>
      <c r="D17452" s="2">
        <v>1</v>
      </c>
      <c r="E17452" s="312">
        <v>10559.17</v>
      </c>
      <c r="F17452" s="193">
        <v>10559.17</v>
      </c>
    </row>
    <row r="17453" spans="1:6" ht="22.5" x14ac:dyDescent="0.2">
      <c r="A17453" s="2">
        <v>17448</v>
      </c>
      <c r="B17453" s="190" t="s">
        <v>21958</v>
      </c>
      <c r="C17453" s="12" t="s">
        <v>22077</v>
      </c>
      <c r="D17453" s="2">
        <v>1</v>
      </c>
      <c r="E17453" s="312">
        <v>9501.66</v>
      </c>
      <c r="F17453" s="193">
        <v>9501.66</v>
      </c>
    </row>
    <row r="17454" spans="1:6" ht="22.5" x14ac:dyDescent="0.2">
      <c r="A17454" s="2">
        <v>17449</v>
      </c>
      <c r="B17454" s="190" t="s">
        <v>21959</v>
      </c>
      <c r="C17454" s="12" t="s">
        <v>22078</v>
      </c>
      <c r="D17454" s="2">
        <v>1</v>
      </c>
      <c r="E17454" s="312">
        <v>4568.95</v>
      </c>
      <c r="F17454" s="193">
        <v>4568.95</v>
      </c>
    </row>
    <row r="17455" spans="1:6" ht="22.5" x14ac:dyDescent="0.2">
      <c r="A17455" s="2">
        <v>17450</v>
      </c>
      <c r="B17455" s="190" t="s">
        <v>21960</v>
      </c>
      <c r="C17455" s="12" t="s">
        <v>22079</v>
      </c>
      <c r="D17455" s="2">
        <v>1</v>
      </c>
      <c r="E17455" s="312">
        <v>6448</v>
      </c>
      <c r="F17455" s="193">
        <v>6448</v>
      </c>
    </row>
    <row r="17456" spans="1:6" ht="33.75" x14ac:dyDescent="0.2">
      <c r="A17456" s="2">
        <v>17451</v>
      </c>
      <c r="B17456" s="190" t="s">
        <v>21961</v>
      </c>
      <c r="C17456" s="12" t="s">
        <v>4437</v>
      </c>
      <c r="D17456" s="2">
        <v>1</v>
      </c>
      <c r="E17456" s="312">
        <v>7469</v>
      </c>
      <c r="F17456" s="193">
        <v>7469</v>
      </c>
    </row>
    <row r="17457" spans="1:6" ht="22.5" x14ac:dyDescent="0.2">
      <c r="A17457" s="2">
        <v>17452</v>
      </c>
      <c r="B17457" s="190" t="s">
        <v>21962</v>
      </c>
      <c r="C17457" s="12" t="s">
        <v>22080</v>
      </c>
      <c r="D17457" s="2">
        <v>1</v>
      </c>
      <c r="E17457" s="312">
        <v>14487.34</v>
      </c>
      <c r="F17457" s="193">
        <v>14487.34</v>
      </c>
    </row>
    <row r="17458" spans="1:6" ht="22.5" x14ac:dyDescent="0.2">
      <c r="A17458" s="2">
        <v>17453</v>
      </c>
      <c r="B17458" s="190" t="s">
        <v>21963</v>
      </c>
      <c r="C17458" s="27">
        <v>410124031045</v>
      </c>
      <c r="D17458" s="2">
        <v>1</v>
      </c>
      <c r="E17458" s="312">
        <v>6200</v>
      </c>
      <c r="F17458" s="193">
        <v>6200</v>
      </c>
    </row>
    <row r="17459" spans="1:6" ht="22.5" x14ac:dyDescent="0.2">
      <c r="A17459" s="2">
        <v>17454</v>
      </c>
      <c r="B17459" s="190" t="s">
        <v>21964</v>
      </c>
      <c r="C17459" s="27">
        <v>4140124031080</v>
      </c>
      <c r="D17459" s="2">
        <v>1</v>
      </c>
      <c r="E17459" s="312">
        <v>6560</v>
      </c>
      <c r="F17459" s="193">
        <v>6560</v>
      </c>
    </row>
    <row r="17460" spans="1:6" ht="22.5" x14ac:dyDescent="0.2">
      <c r="A17460" s="2">
        <v>17455</v>
      </c>
      <c r="B17460" s="190" t="s">
        <v>21963</v>
      </c>
      <c r="C17460" s="27">
        <v>410124031044</v>
      </c>
      <c r="D17460" s="2">
        <v>1</v>
      </c>
      <c r="E17460" s="312">
        <v>9980.84</v>
      </c>
      <c r="F17460" s="193">
        <v>9980.84</v>
      </c>
    </row>
    <row r="17461" spans="1:6" ht="22.5" x14ac:dyDescent="0.2">
      <c r="A17461" s="2">
        <v>17456</v>
      </c>
      <c r="B17461" s="190" t="s">
        <v>21965</v>
      </c>
      <c r="C17461" s="27">
        <v>410124031070</v>
      </c>
      <c r="D17461" s="2">
        <v>1</v>
      </c>
      <c r="E17461" s="312">
        <v>9700</v>
      </c>
      <c r="F17461" s="193">
        <v>9700</v>
      </c>
    </row>
    <row r="17462" spans="1:6" ht="22.5" x14ac:dyDescent="0.2">
      <c r="A17462" s="2">
        <v>17457</v>
      </c>
      <c r="B17462" s="190" t="s">
        <v>21966</v>
      </c>
      <c r="C17462" s="61" t="s">
        <v>5779</v>
      </c>
      <c r="D17462" s="2">
        <v>1</v>
      </c>
      <c r="E17462" s="312">
        <v>27642.36</v>
      </c>
      <c r="F17462" s="312">
        <v>27642.36</v>
      </c>
    </row>
    <row r="17463" spans="1:6" x14ac:dyDescent="0.2">
      <c r="A17463" s="2">
        <v>17458</v>
      </c>
      <c r="B17463" s="190" t="s">
        <v>8444</v>
      </c>
      <c r="C17463" s="12" t="s">
        <v>22081</v>
      </c>
      <c r="D17463" s="2">
        <v>1</v>
      </c>
      <c r="E17463" s="312">
        <v>23995</v>
      </c>
      <c r="F17463" s="193">
        <v>23995</v>
      </c>
    </row>
    <row r="17464" spans="1:6" x14ac:dyDescent="0.2">
      <c r="A17464" s="2">
        <v>17459</v>
      </c>
      <c r="B17464" s="190" t="s">
        <v>8444</v>
      </c>
      <c r="C17464" s="27">
        <v>410124031041</v>
      </c>
      <c r="D17464" s="2">
        <v>1</v>
      </c>
      <c r="E17464" s="312">
        <v>25689</v>
      </c>
      <c r="F17464" s="193">
        <v>25689</v>
      </c>
    </row>
    <row r="17465" spans="1:6" x14ac:dyDescent="0.2">
      <c r="A17465" s="2">
        <v>17460</v>
      </c>
      <c r="B17465" s="190" t="s">
        <v>8444</v>
      </c>
      <c r="C17465" s="27">
        <v>410124031042</v>
      </c>
      <c r="D17465" s="2">
        <v>1</v>
      </c>
      <c r="E17465" s="312">
        <v>25689</v>
      </c>
      <c r="F17465" s="193">
        <v>25689</v>
      </c>
    </row>
    <row r="17466" spans="1:6" ht="22.5" x14ac:dyDescent="0.2">
      <c r="A17466" s="2">
        <v>17461</v>
      </c>
      <c r="B17466" s="190" t="s">
        <v>21967</v>
      </c>
      <c r="C17466" s="12" t="s">
        <v>22082</v>
      </c>
      <c r="D17466" s="2">
        <v>1</v>
      </c>
      <c r="E17466" s="312">
        <v>14250</v>
      </c>
      <c r="F17466" s="193">
        <v>14250</v>
      </c>
    </row>
    <row r="17467" spans="1:6" x14ac:dyDescent="0.2">
      <c r="A17467" s="2">
        <v>17462</v>
      </c>
      <c r="B17467" s="190" t="s">
        <v>4719</v>
      </c>
      <c r="C17467" s="27">
        <v>110404040115</v>
      </c>
      <c r="D17467" s="2">
        <v>1</v>
      </c>
      <c r="E17467" s="312">
        <v>20000</v>
      </c>
      <c r="F17467" s="193">
        <v>20000</v>
      </c>
    </row>
    <row r="17468" spans="1:6" x14ac:dyDescent="0.2">
      <c r="A17468" s="2">
        <v>17463</v>
      </c>
      <c r="B17468" s="190" t="s">
        <v>21968</v>
      </c>
      <c r="C17468" s="12" t="s">
        <v>22083</v>
      </c>
      <c r="D17468" s="2">
        <v>1</v>
      </c>
      <c r="E17468" s="312">
        <v>16250</v>
      </c>
      <c r="F17468" s="193">
        <v>16250</v>
      </c>
    </row>
    <row r="17469" spans="1:6" x14ac:dyDescent="0.2">
      <c r="A17469" s="2">
        <v>17464</v>
      </c>
      <c r="B17469" s="190" t="s">
        <v>21968</v>
      </c>
      <c r="C17469" s="12" t="s">
        <v>22084</v>
      </c>
      <c r="D17469" s="2">
        <v>1</v>
      </c>
      <c r="E17469" s="312">
        <v>16250</v>
      </c>
      <c r="F17469" s="193">
        <v>16250</v>
      </c>
    </row>
    <row r="17470" spans="1:6" ht="45" x14ac:dyDescent="0.2">
      <c r="A17470" s="2">
        <v>17465</v>
      </c>
      <c r="B17470" s="190" t="s">
        <v>21515</v>
      </c>
      <c r="C17470" s="61" t="s">
        <v>22085</v>
      </c>
      <c r="D17470" s="2">
        <v>1</v>
      </c>
      <c r="E17470" s="312">
        <v>23194.28</v>
      </c>
      <c r="F17470" s="312">
        <v>23194.28</v>
      </c>
    </row>
    <row r="17471" spans="1:6" ht="45" x14ac:dyDescent="0.2">
      <c r="A17471" s="2">
        <v>17466</v>
      </c>
      <c r="B17471" s="190" t="s">
        <v>21515</v>
      </c>
      <c r="C17471" s="61" t="s">
        <v>22086</v>
      </c>
      <c r="D17471" s="2">
        <v>1</v>
      </c>
      <c r="E17471" s="312">
        <v>23194.28</v>
      </c>
      <c r="F17471" s="312">
        <v>23194.28</v>
      </c>
    </row>
    <row r="17472" spans="1:6" ht="45" x14ac:dyDescent="0.2">
      <c r="A17472" s="2">
        <v>17467</v>
      </c>
      <c r="B17472" s="190" t="s">
        <v>21515</v>
      </c>
      <c r="C17472" s="61" t="s">
        <v>22087</v>
      </c>
      <c r="D17472" s="2">
        <v>1</v>
      </c>
      <c r="E17472" s="312">
        <v>23194.28</v>
      </c>
      <c r="F17472" s="312">
        <v>23194.28</v>
      </c>
    </row>
    <row r="17473" spans="1:6" ht="45" x14ac:dyDescent="0.2">
      <c r="A17473" s="2">
        <v>17468</v>
      </c>
      <c r="B17473" s="190" t="s">
        <v>21969</v>
      </c>
      <c r="C17473" s="61" t="s">
        <v>22088</v>
      </c>
      <c r="D17473" s="2">
        <v>1</v>
      </c>
      <c r="E17473" s="312">
        <v>13553.05</v>
      </c>
      <c r="F17473" s="312">
        <v>13553.05</v>
      </c>
    </row>
    <row r="17474" spans="1:6" x14ac:dyDescent="0.2">
      <c r="A17474" s="2">
        <v>17469</v>
      </c>
      <c r="B17474" s="190" t="s">
        <v>21970</v>
      </c>
      <c r="C17474" s="27">
        <v>410126030158</v>
      </c>
      <c r="D17474" s="2">
        <v>1</v>
      </c>
      <c r="E17474" s="312">
        <v>4489</v>
      </c>
      <c r="F17474" s="193">
        <v>4489</v>
      </c>
    </row>
    <row r="17475" spans="1:6" x14ac:dyDescent="0.2">
      <c r="A17475" s="2">
        <v>17470</v>
      </c>
      <c r="B17475" s="190" t="s">
        <v>21970</v>
      </c>
      <c r="C17475" s="27">
        <v>410126030159</v>
      </c>
      <c r="D17475" s="2">
        <v>1</v>
      </c>
      <c r="E17475" s="312">
        <v>4489</v>
      </c>
      <c r="F17475" s="193">
        <v>4489</v>
      </c>
    </row>
    <row r="17476" spans="1:6" ht="22.5" x14ac:dyDescent="0.2">
      <c r="A17476" s="2">
        <v>17471</v>
      </c>
      <c r="B17476" s="190" t="s">
        <v>21971</v>
      </c>
      <c r="C17476" s="12" t="s">
        <v>22089</v>
      </c>
      <c r="D17476" s="2">
        <v>1</v>
      </c>
      <c r="E17476" s="312">
        <v>4013.2</v>
      </c>
      <c r="F17476" s="193">
        <v>4013.2</v>
      </c>
    </row>
    <row r="17477" spans="1:6" x14ac:dyDescent="0.2">
      <c r="A17477" s="2">
        <v>17472</v>
      </c>
      <c r="B17477" s="190" t="s">
        <v>21972</v>
      </c>
      <c r="C17477" s="192" t="s">
        <v>10576</v>
      </c>
      <c r="D17477" s="2">
        <v>1</v>
      </c>
      <c r="E17477" s="74">
        <v>3660</v>
      </c>
      <c r="F17477" s="33">
        <v>3660</v>
      </c>
    </row>
    <row r="17478" spans="1:6" ht="22.5" x14ac:dyDescent="0.2">
      <c r="A17478" s="2">
        <v>17473</v>
      </c>
      <c r="B17478" s="190" t="s">
        <v>21521</v>
      </c>
      <c r="C17478" s="12" t="s">
        <v>22090</v>
      </c>
      <c r="D17478" s="2">
        <v>1</v>
      </c>
      <c r="E17478" s="312">
        <v>18621.5</v>
      </c>
      <c r="F17478" s="193">
        <v>18621.5</v>
      </c>
    </row>
    <row r="17479" spans="1:6" x14ac:dyDescent="0.2">
      <c r="A17479" s="2">
        <v>17474</v>
      </c>
      <c r="B17479" s="190" t="s">
        <v>1902</v>
      </c>
      <c r="C17479" s="12" t="s">
        <v>22091</v>
      </c>
      <c r="D17479" s="2">
        <v>1</v>
      </c>
      <c r="E17479" s="312">
        <v>10000</v>
      </c>
      <c r="F17479" s="193">
        <v>10000</v>
      </c>
    </row>
    <row r="17480" spans="1:6" ht="22.5" x14ac:dyDescent="0.2">
      <c r="A17480" s="2">
        <v>17475</v>
      </c>
      <c r="B17480" s="190" t="s">
        <v>21973</v>
      </c>
      <c r="C17480" s="12" t="s">
        <v>22092</v>
      </c>
      <c r="D17480" s="2">
        <v>1</v>
      </c>
      <c r="E17480" s="312">
        <v>11000</v>
      </c>
      <c r="F17480" s="193">
        <v>11000</v>
      </c>
    </row>
    <row r="17481" spans="1:6" ht="22.5" x14ac:dyDescent="0.2">
      <c r="A17481" s="2">
        <v>17476</v>
      </c>
      <c r="B17481" s="190" t="s">
        <v>21974</v>
      </c>
      <c r="C17481" s="12" t="s">
        <v>22093</v>
      </c>
      <c r="D17481" s="2">
        <v>1</v>
      </c>
      <c r="E17481" s="312">
        <v>11000</v>
      </c>
      <c r="F17481" s="193">
        <v>11000</v>
      </c>
    </row>
    <row r="17482" spans="1:6" ht="22.5" x14ac:dyDescent="0.2">
      <c r="A17482" s="2">
        <v>17477</v>
      </c>
      <c r="B17482" s="190" t="s">
        <v>21975</v>
      </c>
      <c r="C17482" s="12" t="s">
        <v>22094</v>
      </c>
      <c r="D17482" s="2">
        <v>1</v>
      </c>
      <c r="E17482" s="312">
        <v>14000</v>
      </c>
      <c r="F17482" s="193">
        <v>14000</v>
      </c>
    </row>
    <row r="17483" spans="1:6" ht="22.5" x14ac:dyDescent="0.2">
      <c r="A17483" s="2">
        <v>17478</v>
      </c>
      <c r="B17483" s="190" t="s">
        <v>21975</v>
      </c>
      <c r="C17483" s="12" t="s">
        <v>22095</v>
      </c>
      <c r="D17483" s="2">
        <v>1</v>
      </c>
      <c r="E17483" s="312">
        <v>11000</v>
      </c>
      <c r="F17483" s="193">
        <v>11000</v>
      </c>
    </row>
    <row r="17484" spans="1:6" ht="22.5" x14ac:dyDescent="0.2">
      <c r="A17484" s="2">
        <v>17479</v>
      </c>
      <c r="B17484" s="190" t="s">
        <v>21975</v>
      </c>
      <c r="C17484" s="12" t="s">
        <v>22096</v>
      </c>
      <c r="D17484" s="2">
        <v>1</v>
      </c>
      <c r="E17484" s="312">
        <v>16320</v>
      </c>
      <c r="F17484" s="193">
        <v>16320</v>
      </c>
    </row>
    <row r="17485" spans="1:6" ht="22.5" x14ac:dyDescent="0.2">
      <c r="A17485" s="2">
        <v>17480</v>
      </c>
      <c r="B17485" s="190" t="s">
        <v>21525</v>
      </c>
      <c r="C17485" s="12" t="s">
        <v>4446</v>
      </c>
      <c r="D17485" s="2">
        <v>1</v>
      </c>
      <c r="E17485" s="312">
        <v>10071.6</v>
      </c>
      <c r="F17485" s="193">
        <v>10071.6</v>
      </c>
    </row>
    <row r="17486" spans="1:6" ht="22.5" x14ac:dyDescent="0.2">
      <c r="A17486" s="2">
        <v>17481</v>
      </c>
      <c r="B17486" s="190" t="s">
        <v>21976</v>
      </c>
      <c r="C17486" s="12" t="s">
        <v>22097</v>
      </c>
      <c r="D17486" s="2">
        <v>1</v>
      </c>
      <c r="E17486" s="312">
        <v>9776</v>
      </c>
      <c r="F17486" s="193">
        <v>9776</v>
      </c>
    </row>
    <row r="17487" spans="1:6" ht="22.5" x14ac:dyDescent="0.2">
      <c r="A17487" s="2">
        <v>17482</v>
      </c>
      <c r="B17487" s="190" t="s">
        <v>21977</v>
      </c>
      <c r="C17487" s="12" t="s">
        <v>22098</v>
      </c>
      <c r="D17487" s="2">
        <v>1</v>
      </c>
      <c r="E17487" s="312">
        <v>10071.6</v>
      </c>
      <c r="F17487" s="193">
        <v>10071.6</v>
      </c>
    </row>
    <row r="17488" spans="1:6" ht="22.5" x14ac:dyDescent="0.2">
      <c r="A17488" s="2">
        <v>17483</v>
      </c>
      <c r="B17488" s="190" t="s">
        <v>20451</v>
      </c>
      <c r="C17488" s="61" t="s">
        <v>22099</v>
      </c>
      <c r="D17488" s="2">
        <v>1</v>
      </c>
      <c r="E17488" s="312">
        <v>7500</v>
      </c>
      <c r="F17488" s="193">
        <v>7500</v>
      </c>
    </row>
    <row r="17489" spans="1:6" ht="22.5" x14ac:dyDescent="0.2">
      <c r="A17489" s="2">
        <v>17484</v>
      </c>
      <c r="B17489" s="190" t="s">
        <v>20451</v>
      </c>
      <c r="C17489" s="61" t="s">
        <v>22100</v>
      </c>
      <c r="D17489" s="2">
        <v>1</v>
      </c>
      <c r="E17489" s="312">
        <v>7500</v>
      </c>
      <c r="F17489" s="193">
        <v>7500</v>
      </c>
    </row>
    <row r="17490" spans="1:6" ht="67.5" x14ac:dyDescent="0.2">
      <c r="A17490" s="2">
        <v>17485</v>
      </c>
      <c r="B17490" s="190" t="s">
        <v>21527</v>
      </c>
      <c r="C17490" s="61" t="s">
        <v>22101</v>
      </c>
      <c r="D17490" s="2">
        <v>1</v>
      </c>
      <c r="E17490" s="312">
        <v>27880.400000000001</v>
      </c>
      <c r="F17490" s="193">
        <v>27880.400000000001</v>
      </c>
    </row>
    <row r="17491" spans="1:6" ht="67.5" x14ac:dyDescent="0.2">
      <c r="A17491" s="2">
        <v>17486</v>
      </c>
      <c r="B17491" s="190" t="s">
        <v>21527</v>
      </c>
      <c r="C17491" s="61" t="s">
        <v>22102</v>
      </c>
      <c r="D17491" s="2">
        <v>1</v>
      </c>
      <c r="E17491" s="312">
        <v>27880.400000000001</v>
      </c>
      <c r="F17491" s="193">
        <v>27880.400000000001</v>
      </c>
    </row>
    <row r="17492" spans="1:6" ht="67.5" x14ac:dyDescent="0.2">
      <c r="A17492" s="2">
        <v>17487</v>
      </c>
      <c r="B17492" s="190" t="s">
        <v>21527</v>
      </c>
      <c r="C17492" s="61" t="s">
        <v>22103</v>
      </c>
      <c r="D17492" s="2">
        <v>1</v>
      </c>
      <c r="E17492" s="312">
        <v>27880.400000000001</v>
      </c>
      <c r="F17492" s="193">
        <v>27880.400000000001</v>
      </c>
    </row>
    <row r="17493" spans="1:6" x14ac:dyDescent="0.2">
      <c r="A17493" s="2">
        <v>17488</v>
      </c>
      <c r="B17493" s="190" t="s">
        <v>15607</v>
      </c>
      <c r="C17493" s="12" t="s">
        <v>22104</v>
      </c>
      <c r="D17493" s="2">
        <v>1</v>
      </c>
      <c r="E17493" s="312">
        <v>74784.36</v>
      </c>
      <c r="F17493" s="193">
        <v>74784.36</v>
      </c>
    </row>
    <row r="17494" spans="1:6" ht="22.5" x14ac:dyDescent="0.2">
      <c r="A17494" s="2">
        <v>17489</v>
      </c>
      <c r="B17494" s="190" t="s">
        <v>21978</v>
      </c>
      <c r="C17494" s="12" t="s">
        <v>22105</v>
      </c>
      <c r="D17494" s="2">
        <v>1</v>
      </c>
      <c r="E17494" s="312">
        <v>17957.25</v>
      </c>
      <c r="F17494" s="193">
        <v>17957.25</v>
      </c>
    </row>
    <row r="17495" spans="1:6" ht="33.75" x14ac:dyDescent="0.2">
      <c r="A17495" s="2">
        <v>17490</v>
      </c>
      <c r="B17495" s="190" t="s">
        <v>15211</v>
      </c>
      <c r="C17495" s="61" t="s">
        <v>22106</v>
      </c>
      <c r="D17495" s="2">
        <v>1</v>
      </c>
      <c r="E17495" s="312">
        <v>20000</v>
      </c>
      <c r="F17495" s="193">
        <v>20000</v>
      </c>
    </row>
    <row r="17496" spans="1:6" x14ac:dyDescent="0.2">
      <c r="A17496" s="2">
        <v>17491</v>
      </c>
      <c r="B17496" s="190" t="s">
        <v>9139</v>
      </c>
      <c r="C17496" s="27">
        <v>410126041016</v>
      </c>
      <c r="D17496" s="2">
        <v>1</v>
      </c>
      <c r="E17496" s="312">
        <v>8400</v>
      </c>
      <c r="F17496" s="193">
        <v>8400</v>
      </c>
    </row>
    <row r="17497" spans="1:6" x14ac:dyDescent="0.2">
      <c r="A17497" s="2">
        <v>17492</v>
      </c>
      <c r="B17497" s="190" t="s">
        <v>21979</v>
      </c>
      <c r="C17497" s="27">
        <v>410126041064</v>
      </c>
      <c r="D17497" s="2">
        <v>1</v>
      </c>
      <c r="E17497" s="312">
        <v>15900</v>
      </c>
      <c r="F17497" s="193">
        <v>15900</v>
      </c>
    </row>
    <row r="17498" spans="1:6" x14ac:dyDescent="0.2">
      <c r="A17498" s="2">
        <v>17493</v>
      </c>
      <c r="B17498" s="190" t="s">
        <v>21979</v>
      </c>
      <c r="C17498" s="27">
        <v>410126041138</v>
      </c>
      <c r="D17498" s="2">
        <v>1</v>
      </c>
      <c r="E17498" s="312">
        <v>5010</v>
      </c>
      <c r="F17498" s="193">
        <v>5010</v>
      </c>
    </row>
    <row r="17499" spans="1:6" x14ac:dyDescent="0.2">
      <c r="A17499" s="2">
        <v>17494</v>
      </c>
      <c r="B17499" s="190" t="s">
        <v>21980</v>
      </c>
      <c r="C17499" s="27">
        <v>410126041130</v>
      </c>
      <c r="D17499" s="2">
        <v>1</v>
      </c>
      <c r="E17499" s="312">
        <v>4610</v>
      </c>
      <c r="F17499" s="193">
        <v>4610</v>
      </c>
    </row>
    <row r="17500" spans="1:6" x14ac:dyDescent="0.2">
      <c r="A17500" s="2">
        <v>17495</v>
      </c>
      <c r="B17500" s="190" t="s">
        <v>21980</v>
      </c>
      <c r="C17500" s="27">
        <v>410126041136</v>
      </c>
      <c r="D17500" s="2">
        <v>1</v>
      </c>
      <c r="E17500" s="312">
        <v>4780</v>
      </c>
      <c r="F17500" s="193">
        <v>4780</v>
      </c>
    </row>
    <row r="17501" spans="1:6" x14ac:dyDescent="0.2">
      <c r="A17501" s="2">
        <v>17496</v>
      </c>
      <c r="B17501" s="190" t="s">
        <v>21981</v>
      </c>
      <c r="C17501" s="27">
        <v>410126041131</v>
      </c>
      <c r="D17501" s="2">
        <v>1</v>
      </c>
      <c r="E17501" s="312">
        <v>5280</v>
      </c>
      <c r="F17501" s="193">
        <v>5280</v>
      </c>
    </row>
    <row r="17502" spans="1:6" ht="22.5" x14ac:dyDescent="0.2">
      <c r="A17502" s="2">
        <v>17497</v>
      </c>
      <c r="B17502" s="190" t="s">
        <v>5423</v>
      </c>
      <c r="C17502" s="12" t="s">
        <v>22107</v>
      </c>
      <c r="D17502" s="2">
        <v>1</v>
      </c>
      <c r="E17502" s="312">
        <v>30148.32</v>
      </c>
      <c r="F17502" s="193">
        <v>30148.32</v>
      </c>
    </row>
    <row r="17503" spans="1:6" ht="22.5" x14ac:dyDescent="0.2">
      <c r="A17503" s="2">
        <v>17498</v>
      </c>
      <c r="B17503" s="190" t="s">
        <v>5423</v>
      </c>
      <c r="C17503" s="12" t="s">
        <v>9988</v>
      </c>
      <c r="D17503" s="2">
        <v>1</v>
      </c>
      <c r="E17503" s="312">
        <v>27198.32</v>
      </c>
      <c r="F17503" s="193">
        <v>27198.32</v>
      </c>
    </row>
    <row r="17504" spans="1:6" x14ac:dyDescent="0.2">
      <c r="A17504" s="2">
        <v>17499</v>
      </c>
      <c r="B17504" s="190" t="s">
        <v>9473</v>
      </c>
      <c r="C17504" s="12" t="s">
        <v>22108</v>
      </c>
      <c r="D17504" s="2">
        <v>1</v>
      </c>
      <c r="E17504" s="312">
        <v>27093.05</v>
      </c>
      <c r="F17504" s="193">
        <v>27093.05</v>
      </c>
    </row>
    <row r="17505" spans="1:6" ht="22.5" x14ac:dyDescent="0.2">
      <c r="A17505" s="2">
        <v>17500</v>
      </c>
      <c r="B17505" s="190" t="s">
        <v>21982</v>
      </c>
      <c r="C17505" s="27">
        <v>410126041056</v>
      </c>
      <c r="D17505" s="2">
        <v>1</v>
      </c>
      <c r="E17505" s="312">
        <v>9500</v>
      </c>
      <c r="F17505" s="193">
        <v>9500</v>
      </c>
    </row>
    <row r="17506" spans="1:6" x14ac:dyDescent="0.2">
      <c r="A17506" s="2">
        <v>17501</v>
      </c>
      <c r="B17506" s="190" t="s">
        <v>21983</v>
      </c>
      <c r="C17506" s="27">
        <v>410126041057</v>
      </c>
      <c r="D17506" s="2">
        <v>1</v>
      </c>
      <c r="E17506" s="312">
        <v>11200</v>
      </c>
      <c r="F17506" s="193">
        <v>11200</v>
      </c>
    </row>
    <row r="17507" spans="1:6" x14ac:dyDescent="0.2">
      <c r="A17507" s="2">
        <v>17502</v>
      </c>
      <c r="B17507" s="190" t="s">
        <v>21984</v>
      </c>
      <c r="C17507" s="27">
        <v>410126041055</v>
      </c>
      <c r="D17507" s="2">
        <v>1</v>
      </c>
      <c r="E17507" s="312">
        <v>16300</v>
      </c>
      <c r="F17507" s="193">
        <v>16300</v>
      </c>
    </row>
    <row r="17508" spans="1:6" x14ac:dyDescent="0.2">
      <c r="A17508" s="2">
        <v>17503</v>
      </c>
      <c r="B17508" s="190" t="s">
        <v>21532</v>
      </c>
      <c r="C17508" s="12" t="s">
        <v>22109</v>
      </c>
      <c r="D17508" s="2">
        <v>1</v>
      </c>
      <c r="E17508" s="312">
        <v>3752</v>
      </c>
      <c r="F17508" s="193">
        <v>3752</v>
      </c>
    </row>
    <row r="17509" spans="1:6" ht="22.5" x14ac:dyDescent="0.2">
      <c r="A17509" s="2">
        <v>17504</v>
      </c>
      <c r="B17509" s="190" t="s">
        <v>21985</v>
      </c>
      <c r="C17509" s="61" t="s">
        <v>22110</v>
      </c>
      <c r="D17509" s="2">
        <v>1</v>
      </c>
      <c r="E17509" s="312">
        <v>6228</v>
      </c>
      <c r="F17509" s="193">
        <v>6228</v>
      </c>
    </row>
    <row r="17510" spans="1:6" x14ac:dyDescent="0.2">
      <c r="A17510" s="2">
        <v>17505</v>
      </c>
      <c r="B17510" s="190" t="s">
        <v>3153</v>
      </c>
      <c r="C17510" s="12" t="s">
        <v>22111</v>
      </c>
      <c r="D17510" s="2">
        <v>1</v>
      </c>
      <c r="E17510" s="312">
        <v>4530</v>
      </c>
      <c r="F17510" s="193">
        <v>4530</v>
      </c>
    </row>
    <row r="17511" spans="1:6" x14ac:dyDescent="0.2">
      <c r="A17511" s="2">
        <v>17506</v>
      </c>
      <c r="B17511" s="190" t="s">
        <v>21986</v>
      </c>
      <c r="C17511" s="61" t="s">
        <v>22112</v>
      </c>
      <c r="D17511" s="2">
        <v>1</v>
      </c>
      <c r="E17511" s="312">
        <v>6680</v>
      </c>
      <c r="F17511" s="193">
        <v>6680</v>
      </c>
    </row>
    <row r="17512" spans="1:6" x14ac:dyDescent="0.2">
      <c r="A17512" s="2">
        <v>17507</v>
      </c>
      <c r="B17512" s="190" t="s">
        <v>9569</v>
      </c>
      <c r="C17512" s="61" t="s">
        <v>22113</v>
      </c>
      <c r="D17512" s="2">
        <v>1</v>
      </c>
      <c r="E17512" s="312">
        <v>4500</v>
      </c>
      <c r="F17512" s="193">
        <v>4500</v>
      </c>
    </row>
    <row r="17513" spans="1:6" x14ac:dyDescent="0.2">
      <c r="A17513" s="2">
        <v>17508</v>
      </c>
      <c r="B17513" s="190" t="s">
        <v>9569</v>
      </c>
      <c r="C17513" s="61" t="s">
        <v>22114</v>
      </c>
      <c r="D17513" s="2">
        <v>1</v>
      </c>
      <c r="E17513" s="312">
        <v>4500</v>
      </c>
      <c r="F17513" s="193">
        <v>4500</v>
      </c>
    </row>
    <row r="17514" spans="1:6" x14ac:dyDescent="0.2">
      <c r="A17514" s="2">
        <v>17509</v>
      </c>
      <c r="B17514" s="190" t="s">
        <v>9569</v>
      </c>
      <c r="C17514" s="61" t="s">
        <v>22115</v>
      </c>
      <c r="D17514" s="2">
        <v>1</v>
      </c>
      <c r="E17514" s="312">
        <v>4500</v>
      </c>
      <c r="F17514" s="193">
        <v>4500</v>
      </c>
    </row>
    <row r="17515" spans="1:6" x14ac:dyDescent="0.2">
      <c r="A17515" s="2">
        <v>17510</v>
      </c>
      <c r="B17515" s="190" t="s">
        <v>9569</v>
      </c>
      <c r="C17515" s="61" t="s">
        <v>22116</v>
      </c>
      <c r="D17515" s="2">
        <v>1</v>
      </c>
      <c r="E17515" s="312">
        <v>4500</v>
      </c>
      <c r="F17515" s="193">
        <v>4500</v>
      </c>
    </row>
    <row r="17516" spans="1:6" x14ac:dyDescent="0.2">
      <c r="A17516" s="2">
        <v>17511</v>
      </c>
      <c r="B17516" s="190" t="s">
        <v>9569</v>
      </c>
      <c r="C17516" s="61" t="s">
        <v>22117</v>
      </c>
      <c r="D17516" s="2">
        <v>1</v>
      </c>
      <c r="E17516" s="312">
        <v>4500</v>
      </c>
      <c r="F17516" s="193">
        <v>4500</v>
      </c>
    </row>
    <row r="17517" spans="1:6" x14ac:dyDescent="0.2">
      <c r="A17517" s="2">
        <v>17512</v>
      </c>
      <c r="B17517" s="190" t="s">
        <v>9569</v>
      </c>
      <c r="C17517" s="61" t="s">
        <v>22118</v>
      </c>
      <c r="D17517" s="2">
        <v>1</v>
      </c>
      <c r="E17517" s="312">
        <v>4500</v>
      </c>
      <c r="F17517" s="193">
        <v>4500</v>
      </c>
    </row>
    <row r="17518" spans="1:6" x14ac:dyDescent="0.2">
      <c r="A17518" s="2">
        <v>17513</v>
      </c>
      <c r="B17518" s="190" t="s">
        <v>9569</v>
      </c>
      <c r="C17518" s="61" t="s">
        <v>20656</v>
      </c>
      <c r="D17518" s="2">
        <v>1</v>
      </c>
      <c r="E17518" s="312">
        <v>4500</v>
      </c>
      <c r="F17518" s="193">
        <v>4500</v>
      </c>
    </row>
    <row r="17519" spans="1:6" x14ac:dyDescent="0.2">
      <c r="A17519" s="2">
        <v>17514</v>
      </c>
      <c r="B17519" s="190" t="s">
        <v>9569</v>
      </c>
      <c r="C17519" s="61" t="s">
        <v>20657</v>
      </c>
      <c r="D17519" s="2">
        <v>1</v>
      </c>
      <c r="E17519" s="312">
        <v>4500</v>
      </c>
      <c r="F17519" s="193">
        <v>4500</v>
      </c>
    </row>
    <row r="17520" spans="1:6" x14ac:dyDescent="0.2">
      <c r="A17520" s="2">
        <v>17515</v>
      </c>
      <c r="B17520" s="190" t="s">
        <v>9569</v>
      </c>
      <c r="C17520" s="61" t="s">
        <v>20658</v>
      </c>
      <c r="D17520" s="2">
        <v>1</v>
      </c>
      <c r="E17520" s="312">
        <v>4500</v>
      </c>
      <c r="F17520" s="193">
        <v>4500</v>
      </c>
    </row>
    <row r="17521" spans="1:6" x14ac:dyDescent="0.2">
      <c r="A17521" s="2">
        <v>17516</v>
      </c>
      <c r="B17521" s="190" t="s">
        <v>9569</v>
      </c>
      <c r="C17521" s="61" t="s">
        <v>20659</v>
      </c>
      <c r="D17521" s="2">
        <v>1</v>
      </c>
      <c r="E17521" s="312">
        <v>4500</v>
      </c>
      <c r="F17521" s="193">
        <v>4500</v>
      </c>
    </row>
    <row r="17522" spans="1:6" x14ac:dyDescent="0.2">
      <c r="A17522" s="2">
        <v>17517</v>
      </c>
      <c r="B17522" s="190" t="s">
        <v>9569</v>
      </c>
      <c r="C17522" s="61" t="s">
        <v>22119</v>
      </c>
      <c r="D17522" s="2">
        <v>1</v>
      </c>
      <c r="E17522" s="312">
        <v>4500</v>
      </c>
      <c r="F17522" s="193">
        <v>4500</v>
      </c>
    </row>
    <row r="17523" spans="1:6" x14ac:dyDescent="0.2">
      <c r="A17523" s="2">
        <v>17518</v>
      </c>
      <c r="B17523" s="190" t="s">
        <v>9569</v>
      </c>
      <c r="C17523" s="12" t="s">
        <v>22120</v>
      </c>
      <c r="D17523" s="2">
        <v>1</v>
      </c>
      <c r="E17523" s="312">
        <v>7500</v>
      </c>
      <c r="F17523" s="193">
        <v>7500</v>
      </c>
    </row>
    <row r="17524" spans="1:6" x14ac:dyDescent="0.2">
      <c r="A17524" s="2">
        <v>17519</v>
      </c>
      <c r="B17524" s="190" t="s">
        <v>9147</v>
      </c>
      <c r="C17524" s="61" t="s">
        <v>22121</v>
      </c>
      <c r="D17524" s="2">
        <v>1</v>
      </c>
      <c r="E17524" s="312">
        <v>5433.33</v>
      </c>
      <c r="F17524" s="132">
        <v>5433.33</v>
      </c>
    </row>
    <row r="17525" spans="1:6" x14ac:dyDescent="0.2">
      <c r="A17525" s="2">
        <v>17520</v>
      </c>
      <c r="B17525" s="190" t="s">
        <v>9147</v>
      </c>
      <c r="C17525" s="61" t="s">
        <v>22122</v>
      </c>
      <c r="D17525" s="2">
        <v>1</v>
      </c>
      <c r="E17525" s="312">
        <v>5433.33</v>
      </c>
      <c r="F17525" s="132">
        <v>5433.33</v>
      </c>
    </row>
    <row r="17526" spans="1:6" x14ac:dyDescent="0.2">
      <c r="A17526" s="2">
        <v>17521</v>
      </c>
      <c r="B17526" s="190" t="s">
        <v>9147</v>
      </c>
      <c r="C17526" s="61" t="s">
        <v>5140</v>
      </c>
      <c r="D17526" s="2">
        <v>1</v>
      </c>
      <c r="E17526" s="312">
        <v>5433.34</v>
      </c>
      <c r="F17526" s="132">
        <v>5433.34</v>
      </c>
    </row>
    <row r="17527" spans="1:6" x14ac:dyDescent="0.2">
      <c r="A17527" s="2">
        <v>17522</v>
      </c>
      <c r="B17527" s="190" t="s">
        <v>9147</v>
      </c>
      <c r="C17527" s="61" t="s">
        <v>22123</v>
      </c>
      <c r="D17527" s="2">
        <v>1</v>
      </c>
      <c r="E17527" s="312">
        <v>4850</v>
      </c>
      <c r="F17527" s="193">
        <v>4850</v>
      </c>
    </row>
    <row r="17528" spans="1:6" x14ac:dyDescent="0.2">
      <c r="A17528" s="2">
        <v>17523</v>
      </c>
      <c r="B17528" s="190" t="s">
        <v>9147</v>
      </c>
      <c r="C17528" s="61" t="s">
        <v>22124</v>
      </c>
      <c r="D17528" s="2">
        <v>1</v>
      </c>
      <c r="E17528" s="312">
        <v>4850</v>
      </c>
      <c r="F17528" s="193">
        <v>4850</v>
      </c>
    </row>
    <row r="17529" spans="1:6" x14ac:dyDescent="0.2">
      <c r="A17529" s="2">
        <v>17524</v>
      </c>
      <c r="B17529" s="190" t="s">
        <v>21987</v>
      </c>
      <c r="C17529" s="27">
        <v>410126031046</v>
      </c>
      <c r="D17529" s="2">
        <v>1</v>
      </c>
      <c r="E17529" s="312">
        <v>8036</v>
      </c>
      <c r="F17529" s="193">
        <v>8036</v>
      </c>
    </row>
    <row r="17530" spans="1:6" x14ac:dyDescent="0.2">
      <c r="A17530" s="2">
        <v>17525</v>
      </c>
      <c r="B17530" s="190" t="s">
        <v>21987</v>
      </c>
      <c r="C17530" s="27">
        <v>410126041135</v>
      </c>
      <c r="D17530" s="2">
        <v>1</v>
      </c>
      <c r="E17530" s="312">
        <v>6300</v>
      </c>
      <c r="F17530" s="193">
        <v>6300</v>
      </c>
    </row>
    <row r="17531" spans="1:6" x14ac:dyDescent="0.2">
      <c r="A17531" s="2">
        <v>17526</v>
      </c>
      <c r="B17531" s="190" t="s">
        <v>21988</v>
      </c>
      <c r="C17531" s="27">
        <v>410126040105</v>
      </c>
      <c r="D17531" s="2">
        <v>1</v>
      </c>
      <c r="E17531" s="312">
        <v>4939.79</v>
      </c>
      <c r="F17531" s="193">
        <v>4939.79</v>
      </c>
    </row>
    <row r="17532" spans="1:6" x14ac:dyDescent="0.2">
      <c r="A17532" s="2">
        <v>17527</v>
      </c>
      <c r="B17532" s="190" t="s">
        <v>21988</v>
      </c>
      <c r="C17532" s="27">
        <v>410126040106</v>
      </c>
      <c r="D17532" s="2">
        <v>1</v>
      </c>
      <c r="E17532" s="312">
        <v>4939.79</v>
      </c>
      <c r="F17532" s="193">
        <v>4939.79</v>
      </c>
    </row>
    <row r="17533" spans="1:6" x14ac:dyDescent="0.2">
      <c r="A17533" s="2">
        <v>17528</v>
      </c>
      <c r="B17533" s="190" t="s">
        <v>21988</v>
      </c>
      <c r="C17533" s="27">
        <v>410126040107</v>
      </c>
      <c r="D17533" s="2">
        <v>1</v>
      </c>
      <c r="E17533" s="312">
        <v>4939.79</v>
      </c>
      <c r="F17533" s="193">
        <v>4939.79</v>
      </c>
    </row>
    <row r="17534" spans="1:6" ht="22.5" x14ac:dyDescent="0.2">
      <c r="A17534" s="2">
        <v>17529</v>
      </c>
      <c r="B17534" s="190" t="s">
        <v>5450</v>
      </c>
      <c r="C17534" s="27">
        <v>410126</v>
      </c>
      <c r="D17534" s="2">
        <v>1</v>
      </c>
      <c r="E17534" s="312">
        <v>3903.67</v>
      </c>
      <c r="F17534" s="193">
        <v>3903.67</v>
      </c>
    </row>
    <row r="17535" spans="1:6" ht="22.5" x14ac:dyDescent="0.2">
      <c r="A17535" s="2">
        <v>17530</v>
      </c>
      <c r="B17535" s="190" t="s">
        <v>5450</v>
      </c>
      <c r="C17535" s="27">
        <v>410126</v>
      </c>
      <c r="D17535" s="2">
        <v>1</v>
      </c>
      <c r="E17535" s="312">
        <v>3903.67</v>
      </c>
      <c r="F17535" s="193">
        <v>3903.67</v>
      </c>
    </row>
    <row r="17536" spans="1:6" ht="22.5" x14ac:dyDescent="0.2">
      <c r="A17536" s="2">
        <v>17531</v>
      </c>
      <c r="B17536" s="190" t="s">
        <v>5450</v>
      </c>
      <c r="C17536" s="27">
        <v>410126</v>
      </c>
      <c r="D17536" s="2">
        <v>1</v>
      </c>
      <c r="E17536" s="312">
        <v>3903.66</v>
      </c>
      <c r="F17536" s="193">
        <v>3903.66</v>
      </c>
    </row>
    <row r="17537" spans="1:6" ht="22.5" x14ac:dyDescent="0.2">
      <c r="A17537" s="2">
        <v>17532</v>
      </c>
      <c r="B17537" s="190" t="s">
        <v>21989</v>
      </c>
      <c r="C17537" s="12" t="s">
        <v>22125</v>
      </c>
      <c r="D17537" s="2">
        <v>1</v>
      </c>
      <c r="E17537" s="312">
        <v>5334</v>
      </c>
      <c r="F17537" s="193">
        <v>5334</v>
      </c>
    </row>
    <row r="17538" spans="1:6" ht="22.5" x14ac:dyDescent="0.2">
      <c r="A17538" s="2">
        <v>17533</v>
      </c>
      <c r="B17538" s="190" t="s">
        <v>21990</v>
      </c>
      <c r="C17538" s="27">
        <v>4101240301011</v>
      </c>
      <c r="D17538" s="2">
        <v>1</v>
      </c>
      <c r="E17538" s="312">
        <v>43500</v>
      </c>
      <c r="F17538" s="193">
        <v>29725</v>
      </c>
    </row>
    <row r="17539" spans="1:6" x14ac:dyDescent="0.2">
      <c r="A17539" s="2">
        <v>17534</v>
      </c>
      <c r="B17539" s="190" t="s">
        <v>21991</v>
      </c>
      <c r="C17539" s="12" t="s">
        <v>22126</v>
      </c>
      <c r="D17539" s="2">
        <v>1</v>
      </c>
      <c r="E17539" s="312">
        <v>8547.77</v>
      </c>
      <c r="F17539" s="193">
        <v>8547.77</v>
      </c>
    </row>
    <row r="17540" spans="1:6" x14ac:dyDescent="0.2">
      <c r="A17540" s="2">
        <v>17535</v>
      </c>
      <c r="B17540" s="190" t="s">
        <v>21992</v>
      </c>
      <c r="C17540" s="12" t="s">
        <v>22127</v>
      </c>
      <c r="D17540" s="2">
        <v>1</v>
      </c>
      <c r="E17540" s="312">
        <v>4789.75</v>
      </c>
      <c r="F17540" s="193">
        <v>4789.75</v>
      </c>
    </row>
    <row r="17541" spans="1:6" ht="22.5" x14ac:dyDescent="0.2">
      <c r="A17541" s="2">
        <v>17536</v>
      </c>
      <c r="B17541" s="190" t="s">
        <v>21993</v>
      </c>
      <c r="C17541" s="12" t="s">
        <v>6172</v>
      </c>
      <c r="D17541" s="2">
        <v>1</v>
      </c>
      <c r="E17541" s="312">
        <v>6193.6</v>
      </c>
      <c r="F17541" s="193">
        <v>6193.6</v>
      </c>
    </row>
    <row r="17542" spans="1:6" x14ac:dyDescent="0.2">
      <c r="A17542" s="2">
        <v>17537</v>
      </c>
      <c r="B17542" s="190" t="s">
        <v>21994</v>
      </c>
      <c r="C17542" s="27">
        <v>410124031010</v>
      </c>
      <c r="D17542" s="2">
        <v>1</v>
      </c>
      <c r="E17542" s="312">
        <v>18800</v>
      </c>
      <c r="F17542" s="193">
        <v>18800</v>
      </c>
    </row>
    <row r="17543" spans="1:6" ht="22.5" x14ac:dyDescent="0.2">
      <c r="A17543" s="2">
        <v>17538</v>
      </c>
      <c r="B17543" s="190" t="s">
        <v>21995</v>
      </c>
      <c r="C17543" s="12" t="s">
        <v>22128</v>
      </c>
      <c r="D17543" s="2">
        <v>1</v>
      </c>
      <c r="E17543" s="312">
        <v>25650.720000000001</v>
      </c>
      <c r="F17543" s="193">
        <v>25650.720000000001</v>
      </c>
    </row>
    <row r="17544" spans="1:6" ht="22.5" x14ac:dyDescent="0.2">
      <c r="A17544" s="2">
        <v>17539</v>
      </c>
      <c r="B17544" s="190" t="s">
        <v>21996</v>
      </c>
      <c r="C17544" s="12" t="s">
        <v>22129</v>
      </c>
      <c r="D17544" s="2">
        <v>1</v>
      </c>
      <c r="E17544" s="312">
        <v>65152.800000000003</v>
      </c>
      <c r="F17544" s="193">
        <v>65152.800000000003</v>
      </c>
    </row>
    <row r="17545" spans="1:6" x14ac:dyDescent="0.2">
      <c r="A17545" s="2">
        <v>17540</v>
      </c>
      <c r="B17545" s="190" t="s">
        <v>21265</v>
      </c>
      <c r="C17545" s="12"/>
      <c r="D17545" s="2">
        <v>1</v>
      </c>
      <c r="E17545" s="312">
        <v>471810.62</v>
      </c>
      <c r="F17545" s="193">
        <v>471810.62</v>
      </c>
    </row>
    <row r="17546" spans="1:6" x14ac:dyDescent="0.2">
      <c r="A17546" s="2">
        <v>17541</v>
      </c>
      <c r="B17546" s="190" t="s">
        <v>11619</v>
      </c>
      <c r="C17546" s="12"/>
      <c r="D17546" s="2">
        <v>1</v>
      </c>
      <c r="E17546" s="312">
        <v>46444</v>
      </c>
      <c r="F17546" s="193">
        <v>46444</v>
      </c>
    </row>
    <row r="17547" spans="1:6" x14ac:dyDescent="0.2">
      <c r="A17547" s="2">
        <v>17542</v>
      </c>
      <c r="B17547" s="190" t="s">
        <v>11619</v>
      </c>
      <c r="C17547" s="12"/>
      <c r="D17547" s="2">
        <v>1</v>
      </c>
      <c r="E17547" s="312">
        <v>1560</v>
      </c>
      <c r="F17547" s="193">
        <v>1560</v>
      </c>
    </row>
    <row r="17548" spans="1:6" x14ac:dyDescent="0.2">
      <c r="A17548" s="2">
        <v>17543</v>
      </c>
      <c r="B17548" s="190" t="s">
        <v>11619</v>
      </c>
      <c r="C17548" s="12"/>
      <c r="D17548" s="2">
        <v>1</v>
      </c>
      <c r="E17548" s="312">
        <v>36966</v>
      </c>
      <c r="F17548" s="193">
        <v>36966</v>
      </c>
    </row>
    <row r="17549" spans="1:6" x14ac:dyDescent="0.2">
      <c r="A17549" s="2">
        <v>17544</v>
      </c>
      <c r="B17549" s="190" t="s">
        <v>11619</v>
      </c>
      <c r="C17549" s="12"/>
      <c r="D17549" s="2">
        <v>1</v>
      </c>
      <c r="E17549" s="312">
        <v>50000</v>
      </c>
      <c r="F17549" s="193">
        <v>50000</v>
      </c>
    </row>
    <row r="17550" spans="1:6" x14ac:dyDescent="0.2">
      <c r="A17550" s="2">
        <v>17545</v>
      </c>
      <c r="B17550" s="190" t="s">
        <v>11619</v>
      </c>
      <c r="C17550" s="12"/>
      <c r="D17550" s="2">
        <v>1</v>
      </c>
      <c r="E17550" s="312">
        <v>46534</v>
      </c>
      <c r="F17550" s="193">
        <v>46534</v>
      </c>
    </row>
    <row r="17551" spans="1:6" x14ac:dyDescent="0.2">
      <c r="A17551" s="2">
        <v>17546</v>
      </c>
      <c r="B17551" s="190" t="s">
        <v>21997</v>
      </c>
      <c r="C17551" s="12" t="s">
        <v>22130</v>
      </c>
      <c r="D17551" s="2">
        <v>1</v>
      </c>
      <c r="E17551" s="312">
        <v>3017.4</v>
      </c>
      <c r="F17551" s="193">
        <v>3017.4</v>
      </c>
    </row>
    <row r="17552" spans="1:6" ht="22.5" x14ac:dyDescent="0.2">
      <c r="A17552" s="2">
        <v>17547</v>
      </c>
      <c r="B17552" s="190" t="s">
        <v>21998</v>
      </c>
      <c r="C17552" s="12" t="s">
        <v>22018</v>
      </c>
      <c r="D17552" s="2">
        <v>1</v>
      </c>
      <c r="E17552" s="312">
        <v>7459.98</v>
      </c>
      <c r="F17552" s="193">
        <v>7459.98</v>
      </c>
    </row>
    <row r="17553" spans="1:6" ht="22.5" x14ac:dyDescent="0.2">
      <c r="A17553" s="2">
        <v>17548</v>
      </c>
      <c r="B17553" s="190" t="s">
        <v>21999</v>
      </c>
      <c r="C17553" s="12" t="s">
        <v>22131</v>
      </c>
      <c r="D17553" s="2">
        <v>1</v>
      </c>
      <c r="E17553" s="312">
        <v>3600</v>
      </c>
      <c r="F17553" s="193">
        <v>3600</v>
      </c>
    </row>
    <row r="17554" spans="1:6" ht="22.5" x14ac:dyDescent="0.2">
      <c r="A17554" s="2">
        <v>17549</v>
      </c>
      <c r="B17554" s="190" t="s">
        <v>21999</v>
      </c>
      <c r="C17554" s="12" t="s">
        <v>22132</v>
      </c>
      <c r="D17554" s="2">
        <v>1</v>
      </c>
      <c r="E17554" s="312">
        <v>3600</v>
      </c>
      <c r="F17554" s="193">
        <v>3600</v>
      </c>
    </row>
    <row r="17555" spans="1:6" ht="22.5" x14ac:dyDescent="0.2">
      <c r="A17555" s="2">
        <v>17550</v>
      </c>
      <c r="B17555" s="190" t="s">
        <v>21999</v>
      </c>
      <c r="C17555" s="12" t="s">
        <v>22133</v>
      </c>
      <c r="D17555" s="2">
        <v>1</v>
      </c>
      <c r="E17555" s="312">
        <v>3890</v>
      </c>
      <c r="F17555" s="193">
        <v>3890</v>
      </c>
    </row>
    <row r="17556" spans="1:6" ht="22.5" x14ac:dyDescent="0.2">
      <c r="A17556" s="2">
        <v>17551</v>
      </c>
      <c r="B17556" s="190" t="s">
        <v>21999</v>
      </c>
      <c r="C17556" s="12" t="s">
        <v>22134</v>
      </c>
      <c r="D17556" s="2">
        <v>1</v>
      </c>
      <c r="E17556" s="312">
        <v>3890</v>
      </c>
      <c r="F17556" s="193">
        <v>3890</v>
      </c>
    </row>
    <row r="17557" spans="1:6" x14ac:dyDescent="0.2">
      <c r="A17557" s="2">
        <v>17552</v>
      </c>
      <c r="B17557" s="190" t="s">
        <v>22000</v>
      </c>
      <c r="C17557" s="12" t="s">
        <v>22135</v>
      </c>
      <c r="D17557" s="2">
        <v>1</v>
      </c>
      <c r="E17557" s="312">
        <v>9400</v>
      </c>
      <c r="F17557" s="193">
        <v>9400</v>
      </c>
    </row>
    <row r="17558" spans="1:6" ht="22.5" x14ac:dyDescent="0.2">
      <c r="A17558" s="2">
        <v>17553</v>
      </c>
      <c r="B17558" s="190" t="s">
        <v>22001</v>
      </c>
      <c r="C17558" s="12" t="s">
        <v>22136</v>
      </c>
      <c r="D17558" s="2">
        <v>1</v>
      </c>
      <c r="E17558" s="312">
        <v>4800</v>
      </c>
      <c r="F17558" s="330">
        <v>4800</v>
      </c>
    </row>
    <row r="17559" spans="1:6" ht="22.5" x14ac:dyDescent="0.2">
      <c r="A17559" s="2">
        <v>17554</v>
      </c>
      <c r="B17559" s="190" t="s">
        <v>22002</v>
      </c>
      <c r="C17559" s="27">
        <v>410124051024</v>
      </c>
      <c r="D17559" s="2">
        <v>1</v>
      </c>
      <c r="E17559" s="312">
        <v>67500</v>
      </c>
      <c r="F17559" s="330">
        <v>22500</v>
      </c>
    </row>
    <row r="17560" spans="1:6" ht="22.5" x14ac:dyDescent="0.2">
      <c r="A17560" s="2">
        <v>17555</v>
      </c>
      <c r="B17560" s="190" t="s">
        <v>21281</v>
      </c>
      <c r="C17560" s="27">
        <v>410124041020</v>
      </c>
      <c r="D17560" s="2">
        <v>1</v>
      </c>
      <c r="E17560" s="312">
        <v>48600</v>
      </c>
      <c r="F17560" s="193">
        <v>23142.799999999999</v>
      </c>
    </row>
    <row r="17561" spans="1:6" ht="22.5" x14ac:dyDescent="0.2">
      <c r="A17561" s="2">
        <v>17556</v>
      </c>
      <c r="B17561" s="190" t="s">
        <v>21281</v>
      </c>
      <c r="C17561" s="27">
        <v>410124041021</v>
      </c>
      <c r="D17561" s="2">
        <v>1</v>
      </c>
      <c r="E17561" s="312">
        <v>48600</v>
      </c>
      <c r="F17561" s="193">
        <v>23142.799999999999</v>
      </c>
    </row>
    <row r="17562" spans="1:6" ht="22.5" x14ac:dyDescent="0.2">
      <c r="A17562" s="2">
        <v>17557</v>
      </c>
      <c r="B17562" s="190" t="s">
        <v>21281</v>
      </c>
      <c r="C17562" s="27">
        <v>410124041030</v>
      </c>
      <c r="D17562" s="2">
        <v>1</v>
      </c>
      <c r="E17562" s="312">
        <v>46050</v>
      </c>
      <c r="F17562" s="193">
        <v>21928.400000000001</v>
      </c>
    </row>
    <row r="17563" spans="1:6" ht="22.5" x14ac:dyDescent="0.2">
      <c r="A17563" s="2">
        <v>17558</v>
      </c>
      <c r="B17563" s="190" t="s">
        <v>21281</v>
      </c>
      <c r="C17563" s="27">
        <v>410124041031</v>
      </c>
      <c r="D17563" s="2">
        <v>1</v>
      </c>
      <c r="E17563" s="312">
        <v>46050</v>
      </c>
      <c r="F17563" s="193">
        <v>21928.400000000001</v>
      </c>
    </row>
    <row r="17564" spans="1:6" ht="22.5" x14ac:dyDescent="0.2">
      <c r="A17564" s="2">
        <v>17559</v>
      </c>
      <c r="B17564" s="190" t="s">
        <v>21281</v>
      </c>
      <c r="C17564" s="27">
        <v>410124041033</v>
      </c>
      <c r="D17564" s="2">
        <v>1</v>
      </c>
      <c r="E17564" s="312">
        <v>46050</v>
      </c>
      <c r="F17564" s="193">
        <v>21928.400000000001</v>
      </c>
    </row>
    <row r="17565" spans="1:6" ht="22.5" x14ac:dyDescent="0.2">
      <c r="A17565" s="2">
        <v>17560</v>
      </c>
      <c r="B17565" s="190" t="s">
        <v>22003</v>
      </c>
      <c r="C17565" s="105">
        <v>410126040131</v>
      </c>
      <c r="D17565" s="2">
        <v>1</v>
      </c>
      <c r="E17565" s="312">
        <v>3391.66</v>
      </c>
      <c r="F17565" s="330">
        <v>3391.66</v>
      </c>
    </row>
    <row r="17566" spans="1:6" ht="22.5" x14ac:dyDescent="0.2">
      <c r="A17566" s="2">
        <v>17561</v>
      </c>
      <c r="B17566" s="190" t="s">
        <v>22003</v>
      </c>
      <c r="C17566" s="105">
        <v>410126040132</v>
      </c>
      <c r="D17566" s="2">
        <v>1</v>
      </c>
      <c r="E17566" s="312">
        <v>3391.66</v>
      </c>
      <c r="F17566" s="330">
        <v>3391.66</v>
      </c>
    </row>
    <row r="17567" spans="1:6" ht="22.5" x14ac:dyDescent="0.2">
      <c r="A17567" s="2">
        <v>17562</v>
      </c>
      <c r="B17567" s="190" t="s">
        <v>22003</v>
      </c>
      <c r="C17567" s="105">
        <v>410126040133</v>
      </c>
      <c r="D17567" s="2">
        <v>1</v>
      </c>
      <c r="E17567" s="312">
        <v>3391.66</v>
      </c>
      <c r="F17567" s="330">
        <v>3391.66</v>
      </c>
    </row>
    <row r="17568" spans="1:6" ht="22.5" x14ac:dyDescent="0.2">
      <c r="A17568" s="2">
        <v>17563</v>
      </c>
      <c r="B17568" s="190" t="s">
        <v>22003</v>
      </c>
      <c r="C17568" s="105">
        <v>410126040134</v>
      </c>
      <c r="D17568" s="2">
        <v>1</v>
      </c>
      <c r="E17568" s="312">
        <v>3391.66</v>
      </c>
      <c r="F17568" s="330">
        <v>3391.66</v>
      </c>
    </row>
    <row r="17569" spans="1:6" ht="22.5" x14ac:dyDescent="0.2">
      <c r="A17569" s="2">
        <v>17564</v>
      </c>
      <c r="B17569" s="190" t="s">
        <v>22003</v>
      </c>
      <c r="C17569" s="105">
        <v>410126040135</v>
      </c>
      <c r="D17569" s="2">
        <v>1</v>
      </c>
      <c r="E17569" s="312">
        <v>3391.66</v>
      </c>
      <c r="F17569" s="330">
        <v>3391.66</v>
      </c>
    </row>
    <row r="17570" spans="1:6" ht="22.5" x14ac:dyDescent="0.2">
      <c r="A17570" s="2">
        <v>17565</v>
      </c>
      <c r="B17570" s="190" t="s">
        <v>22003</v>
      </c>
      <c r="C17570" s="105">
        <v>410126040136</v>
      </c>
      <c r="D17570" s="2">
        <v>1</v>
      </c>
      <c r="E17570" s="312">
        <v>3391.7</v>
      </c>
      <c r="F17570" s="330">
        <v>3391.7</v>
      </c>
    </row>
    <row r="17571" spans="1:6" ht="22.5" x14ac:dyDescent="0.2">
      <c r="A17571" s="2">
        <v>17566</v>
      </c>
      <c r="B17571" s="190" t="s">
        <v>22004</v>
      </c>
      <c r="C17571" s="105">
        <v>410126040130</v>
      </c>
      <c r="D17571" s="2">
        <v>1</v>
      </c>
      <c r="E17571" s="312">
        <v>6783.33</v>
      </c>
      <c r="F17571" s="330">
        <v>6783.33</v>
      </c>
    </row>
    <row r="17572" spans="1:6" ht="22.5" x14ac:dyDescent="0.2">
      <c r="A17572" s="2">
        <v>17567</v>
      </c>
      <c r="B17572" s="190" t="s">
        <v>22004</v>
      </c>
      <c r="C17572" s="105">
        <v>410126040140</v>
      </c>
      <c r="D17572" s="2">
        <v>1</v>
      </c>
      <c r="E17572" s="312">
        <v>6783.33</v>
      </c>
      <c r="F17572" s="330">
        <v>6783.33</v>
      </c>
    </row>
    <row r="17573" spans="1:6" ht="22.5" x14ac:dyDescent="0.2">
      <c r="A17573" s="2">
        <v>17568</v>
      </c>
      <c r="B17573" s="190" t="s">
        <v>22004</v>
      </c>
      <c r="C17573" s="105">
        <v>410126040141</v>
      </c>
      <c r="D17573" s="2">
        <v>1</v>
      </c>
      <c r="E17573" s="312">
        <v>6783.33</v>
      </c>
      <c r="F17573" s="330">
        <v>6783.33</v>
      </c>
    </row>
    <row r="17574" spans="1:6" ht="22.5" x14ac:dyDescent="0.2">
      <c r="A17574" s="2">
        <v>17569</v>
      </c>
      <c r="B17574" s="190" t="s">
        <v>22004</v>
      </c>
      <c r="C17574" s="105">
        <v>410126040142</v>
      </c>
      <c r="D17574" s="2">
        <v>1</v>
      </c>
      <c r="E17574" s="312">
        <v>6783.33</v>
      </c>
      <c r="F17574" s="330">
        <v>6783.33</v>
      </c>
    </row>
    <row r="17575" spans="1:6" ht="22.5" x14ac:dyDescent="0.2">
      <c r="A17575" s="2">
        <v>17570</v>
      </c>
      <c r="B17575" s="190" t="s">
        <v>22004</v>
      </c>
      <c r="C17575" s="105">
        <v>410126040143</v>
      </c>
      <c r="D17575" s="2">
        <v>1</v>
      </c>
      <c r="E17575" s="312">
        <v>6783.33</v>
      </c>
      <c r="F17575" s="330">
        <v>6783.33</v>
      </c>
    </row>
    <row r="17576" spans="1:6" ht="22.5" x14ac:dyDescent="0.2">
      <c r="A17576" s="2">
        <v>17571</v>
      </c>
      <c r="B17576" s="190" t="s">
        <v>22004</v>
      </c>
      <c r="C17576" s="105">
        <v>410126040144</v>
      </c>
      <c r="D17576" s="2">
        <v>1</v>
      </c>
      <c r="E17576" s="312">
        <v>6783.33</v>
      </c>
      <c r="F17576" s="330">
        <v>6783.33</v>
      </c>
    </row>
    <row r="17577" spans="1:6" ht="22.5" x14ac:dyDescent="0.2">
      <c r="A17577" s="2">
        <v>17572</v>
      </c>
      <c r="B17577" s="190" t="s">
        <v>22004</v>
      </c>
      <c r="C17577" s="105">
        <v>410126040145</v>
      </c>
      <c r="D17577" s="2">
        <v>1</v>
      </c>
      <c r="E17577" s="312">
        <v>6783.33</v>
      </c>
      <c r="F17577" s="330">
        <v>6783.33</v>
      </c>
    </row>
    <row r="17578" spans="1:6" ht="22.5" x14ac:dyDescent="0.2">
      <c r="A17578" s="2">
        <v>17573</v>
      </c>
      <c r="B17578" s="190" t="s">
        <v>22004</v>
      </c>
      <c r="C17578" s="105">
        <v>410126040146</v>
      </c>
      <c r="D17578" s="2">
        <v>1</v>
      </c>
      <c r="E17578" s="312">
        <v>6783.33</v>
      </c>
      <c r="F17578" s="330">
        <v>6783.33</v>
      </c>
    </row>
    <row r="17579" spans="1:6" ht="22.5" x14ac:dyDescent="0.2">
      <c r="A17579" s="2">
        <v>17574</v>
      </c>
      <c r="B17579" s="190" t="s">
        <v>22004</v>
      </c>
      <c r="C17579" s="105">
        <v>410126040147</v>
      </c>
      <c r="D17579" s="2">
        <v>1</v>
      </c>
      <c r="E17579" s="312">
        <v>6783.33</v>
      </c>
      <c r="F17579" s="330">
        <v>6783.33</v>
      </c>
    </row>
    <row r="17580" spans="1:6" ht="22.5" x14ac:dyDescent="0.2">
      <c r="A17580" s="2">
        <v>17575</v>
      </c>
      <c r="B17580" s="190" t="s">
        <v>22004</v>
      </c>
      <c r="C17580" s="105">
        <v>410126040148</v>
      </c>
      <c r="D17580" s="2">
        <v>1</v>
      </c>
      <c r="E17580" s="312">
        <v>6783.33</v>
      </c>
      <c r="F17580" s="330">
        <v>6783.33</v>
      </c>
    </row>
    <row r="17581" spans="1:6" ht="22.5" x14ac:dyDescent="0.2">
      <c r="A17581" s="2">
        <v>17576</v>
      </c>
      <c r="B17581" s="190" t="s">
        <v>22004</v>
      </c>
      <c r="C17581" s="105">
        <v>410126040149</v>
      </c>
      <c r="D17581" s="2">
        <v>1</v>
      </c>
      <c r="E17581" s="312">
        <v>6783.33</v>
      </c>
      <c r="F17581" s="330">
        <v>6783.33</v>
      </c>
    </row>
    <row r="17582" spans="1:6" ht="22.5" x14ac:dyDescent="0.2">
      <c r="A17582" s="2">
        <v>17577</v>
      </c>
      <c r="B17582" s="190" t="s">
        <v>22004</v>
      </c>
      <c r="C17582" s="105">
        <v>410126040150</v>
      </c>
      <c r="D17582" s="2">
        <v>1</v>
      </c>
      <c r="E17582" s="312">
        <v>6783.33</v>
      </c>
      <c r="F17582" s="330">
        <v>6783.33</v>
      </c>
    </row>
    <row r="17583" spans="1:6" ht="22.5" x14ac:dyDescent="0.2">
      <c r="A17583" s="2">
        <v>17578</v>
      </c>
      <c r="B17583" s="190" t="s">
        <v>22004</v>
      </c>
      <c r="C17583" s="105">
        <v>410126040151</v>
      </c>
      <c r="D17583" s="2">
        <v>1</v>
      </c>
      <c r="E17583" s="312">
        <v>6783.33</v>
      </c>
      <c r="F17583" s="330">
        <v>6783.33</v>
      </c>
    </row>
    <row r="17584" spans="1:6" ht="22.5" x14ac:dyDescent="0.2">
      <c r="A17584" s="2">
        <v>17579</v>
      </c>
      <c r="B17584" s="190" t="s">
        <v>22004</v>
      </c>
      <c r="C17584" s="105">
        <v>410126040152</v>
      </c>
      <c r="D17584" s="2">
        <v>1</v>
      </c>
      <c r="E17584" s="312">
        <v>6783.33</v>
      </c>
      <c r="F17584" s="330">
        <v>6783.33</v>
      </c>
    </row>
    <row r="17585" spans="1:6" ht="22.5" x14ac:dyDescent="0.2">
      <c r="A17585" s="2">
        <v>17580</v>
      </c>
      <c r="B17585" s="190" t="s">
        <v>22004</v>
      </c>
      <c r="C17585" s="105">
        <v>410126040153</v>
      </c>
      <c r="D17585" s="2">
        <v>1</v>
      </c>
      <c r="E17585" s="312">
        <v>6783.38</v>
      </c>
      <c r="F17585" s="330">
        <v>6783.38</v>
      </c>
    </row>
    <row r="17586" spans="1:6" x14ac:dyDescent="0.2">
      <c r="A17586" s="2">
        <v>17581</v>
      </c>
      <c r="B17586" s="190" t="s">
        <v>8325</v>
      </c>
      <c r="C17586" s="105">
        <v>4101260401054</v>
      </c>
      <c r="D17586" s="2">
        <v>1</v>
      </c>
      <c r="E17586" s="312">
        <v>5680</v>
      </c>
      <c r="F17586" s="330">
        <v>5680</v>
      </c>
    </row>
    <row r="17587" spans="1:6" x14ac:dyDescent="0.2">
      <c r="A17587" s="2">
        <v>17582</v>
      </c>
      <c r="B17587" s="190" t="s">
        <v>3400</v>
      </c>
      <c r="C17587" s="105">
        <v>410126041133</v>
      </c>
      <c r="D17587" s="2">
        <v>1</v>
      </c>
      <c r="E17587" s="312">
        <v>4610</v>
      </c>
      <c r="F17587" s="330">
        <v>4610</v>
      </c>
    </row>
    <row r="17588" spans="1:6" ht="45" x14ac:dyDescent="0.2">
      <c r="A17588" s="2">
        <v>17583</v>
      </c>
      <c r="B17588" s="190" t="s">
        <v>22005</v>
      </c>
      <c r="C17588" s="12" t="s">
        <v>22137</v>
      </c>
      <c r="D17588" s="2">
        <v>1</v>
      </c>
      <c r="E17588" s="312">
        <v>3142.95</v>
      </c>
      <c r="F17588" s="193">
        <v>3142.95</v>
      </c>
    </row>
    <row r="17589" spans="1:6" x14ac:dyDescent="0.2">
      <c r="A17589" s="2">
        <v>17584</v>
      </c>
      <c r="B17589" s="190" t="s">
        <v>4826</v>
      </c>
      <c r="C17589" s="12" t="s">
        <v>6191</v>
      </c>
      <c r="D17589" s="2">
        <v>1</v>
      </c>
      <c r="E17589" s="312">
        <v>5049.33</v>
      </c>
      <c r="F17589" s="193">
        <v>5049.33</v>
      </c>
    </row>
    <row r="17590" spans="1:6" ht="22.5" x14ac:dyDescent="0.2">
      <c r="A17590" s="2">
        <v>17585</v>
      </c>
      <c r="B17590" s="190" t="s">
        <v>22006</v>
      </c>
      <c r="C17590" s="27">
        <v>410124051139</v>
      </c>
      <c r="D17590" s="2">
        <v>1</v>
      </c>
      <c r="E17590" s="312">
        <v>4990</v>
      </c>
      <c r="F17590" s="193">
        <v>4990</v>
      </c>
    </row>
    <row r="17591" spans="1:6" ht="22.5" x14ac:dyDescent="0.2">
      <c r="A17591" s="2">
        <v>17586</v>
      </c>
      <c r="B17591" s="190" t="s">
        <v>22006</v>
      </c>
      <c r="C17591" s="27">
        <v>410124051140</v>
      </c>
      <c r="D17591" s="2">
        <v>1</v>
      </c>
      <c r="E17591" s="312">
        <v>4990</v>
      </c>
      <c r="F17591" s="193">
        <v>4990</v>
      </c>
    </row>
    <row r="17592" spans="1:6" ht="22.5" x14ac:dyDescent="0.2">
      <c r="A17592" s="2">
        <v>17587</v>
      </c>
      <c r="B17592" s="190" t="s">
        <v>22006</v>
      </c>
      <c r="C17592" s="27">
        <v>410124051141</v>
      </c>
      <c r="D17592" s="2">
        <v>1</v>
      </c>
      <c r="E17592" s="312">
        <v>4990</v>
      </c>
      <c r="F17592" s="193">
        <v>4990</v>
      </c>
    </row>
    <row r="17593" spans="1:6" x14ac:dyDescent="0.2">
      <c r="A17593" s="2">
        <v>17588</v>
      </c>
      <c r="B17593" s="190" t="s">
        <v>15565</v>
      </c>
      <c r="C17593" s="27">
        <v>410124051040</v>
      </c>
      <c r="D17593" s="2">
        <v>1</v>
      </c>
      <c r="E17593" s="312">
        <v>4300</v>
      </c>
      <c r="F17593" s="193">
        <v>4300</v>
      </c>
    </row>
    <row r="17594" spans="1:6" x14ac:dyDescent="0.2">
      <c r="A17594" s="2">
        <v>17589</v>
      </c>
      <c r="B17594" s="190" t="s">
        <v>22007</v>
      </c>
      <c r="C17594" s="12" t="s">
        <v>22138</v>
      </c>
      <c r="D17594" s="2">
        <v>1</v>
      </c>
      <c r="E17594" s="328">
        <v>21940</v>
      </c>
      <c r="F17594" s="193">
        <v>21940</v>
      </c>
    </row>
    <row r="17595" spans="1:6" ht="22.5" x14ac:dyDescent="0.2">
      <c r="A17595" s="2">
        <v>17590</v>
      </c>
      <c r="B17595" s="190" t="s">
        <v>22008</v>
      </c>
      <c r="C17595" s="27">
        <v>410124041065</v>
      </c>
      <c r="D17595" s="2">
        <v>1</v>
      </c>
      <c r="E17595" s="328">
        <v>17838</v>
      </c>
      <c r="F17595" s="193">
        <v>17838</v>
      </c>
    </row>
    <row r="17596" spans="1:6" x14ac:dyDescent="0.2">
      <c r="A17596" s="2">
        <v>17591</v>
      </c>
      <c r="B17596" s="190" t="s">
        <v>22007</v>
      </c>
      <c r="C17596" s="12" t="s">
        <v>22139</v>
      </c>
      <c r="D17596" s="2">
        <v>1</v>
      </c>
      <c r="E17596" s="328">
        <v>21940</v>
      </c>
      <c r="F17596" s="193">
        <v>21940</v>
      </c>
    </row>
    <row r="17597" spans="1:6" ht="22.5" x14ac:dyDescent="0.2">
      <c r="A17597" s="2">
        <v>17592</v>
      </c>
      <c r="B17597" s="190" t="s">
        <v>22009</v>
      </c>
      <c r="C17597" s="12" t="s">
        <v>22140</v>
      </c>
      <c r="D17597" s="2">
        <v>1</v>
      </c>
      <c r="E17597" s="132">
        <v>5334</v>
      </c>
      <c r="F17597" s="193">
        <v>5334</v>
      </c>
    </row>
    <row r="17598" spans="1:6" ht="10.15" customHeight="1" x14ac:dyDescent="0.2">
      <c r="A17598" s="2">
        <v>17593</v>
      </c>
      <c r="B17598" s="190" t="s">
        <v>22154</v>
      </c>
      <c r="C17598" s="12" t="s">
        <v>22194</v>
      </c>
      <c r="D17598" s="2">
        <v>1</v>
      </c>
      <c r="E17598" s="191">
        <v>638212.5</v>
      </c>
      <c r="F17598" s="193">
        <v>501452.82</v>
      </c>
    </row>
    <row r="17599" spans="1:6" ht="56.25" x14ac:dyDescent="0.2">
      <c r="A17599" s="2">
        <v>17594</v>
      </c>
      <c r="B17599" s="190" t="s">
        <v>22155</v>
      </c>
      <c r="C17599" s="27">
        <v>410124020458</v>
      </c>
      <c r="D17599" s="2">
        <v>1</v>
      </c>
      <c r="E17599" s="191">
        <v>21546.12</v>
      </c>
      <c r="F17599" s="193">
        <v>21546.12</v>
      </c>
    </row>
    <row r="17600" spans="1:6" ht="33.75" x14ac:dyDescent="0.2">
      <c r="A17600" s="2">
        <v>17595</v>
      </c>
      <c r="B17600" s="190" t="s">
        <v>21470</v>
      </c>
      <c r="C17600" s="27">
        <v>410124020465</v>
      </c>
      <c r="D17600" s="2">
        <v>1</v>
      </c>
      <c r="E17600" s="191">
        <v>25667.14</v>
      </c>
      <c r="F17600" s="193">
        <v>25667.14</v>
      </c>
    </row>
    <row r="17601" spans="1:6" ht="33.75" x14ac:dyDescent="0.2">
      <c r="A17601" s="2">
        <v>17596</v>
      </c>
      <c r="B17601" s="190" t="s">
        <v>21191</v>
      </c>
      <c r="C17601" s="61" t="s">
        <v>22195</v>
      </c>
      <c r="D17601" s="2">
        <v>1</v>
      </c>
      <c r="E17601" s="132">
        <v>125130</v>
      </c>
      <c r="F17601" s="193">
        <v>125130</v>
      </c>
    </row>
    <row r="17602" spans="1:6" ht="33.75" x14ac:dyDescent="0.2">
      <c r="A17602" s="2">
        <v>17597</v>
      </c>
      <c r="B17602" s="190" t="s">
        <v>21191</v>
      </c>
      <c r="C17602" s="61" t="s">
        <v>22196</v>
      </c>
      <c r="D17602" s="2">
        <v>1</v>
      </c>
      <c r="E17602" s="132">
        <v>167460</v>
      </c>
      <c r="F17602" s="193">
        <v>167460</v>
      </c>
    </row>
    <row r="17603" spans="1:6" ht="56.25" x14ac:dyDescent="0.2">
      <c r="A17603" s="2">
        <v>17598</v>
      </c>
      <c r="B17603" s="190" t="s">
        <v>22156</v>
      </c>
      <c r="C17603" s="61" t="s">
        <v>22197</v>
      </c>
      <c r="D17603" s="2">
        <v>1</v>
      </c>
      <c r="E17603" s="132">
        <v>124844.99</v>
      </c>
      <c r="F17603" s="193">
        <v>45082.96</v>
      </c>
    </row>
    <row r="17604" spans="1:6" ht="33.75" x14ac:dyDescent="0.2">
      <c r="A17604" s="2">
        <v>17599</v>
      </c>
      <c r="B17604" s="190" t="s">
        <v>21476</v>
      </c>
      <c r="C17604" s="61" t="s">
        <v>22198</v>
      </c>
      <c r="D17604" s="2">
        <v>1</v>
      </c>
      <c r="E17604" s="132">
        <v>22122.78</v>
      </c>
      <c r="F17604" s="193">
        <v>22122.78</v>
      </c>
    </row>
    <row r="17605" spans="1:6" x14ac:dyDescent="0.2">
      <c r="A17605" s="2">
        <v>17600</v>
      </c>
      <c r="B17605" s="190" t="s">
        <v>6007</v>
      </c>
      <c r="C17605" s="12" t="s">
        <v>22199</v>
      </c>
      <c r="D17605" s="2">
        <v>1</v>
      </c>
      <c r="E17605" s="132">
        <v>25000</v>
      </c>
      <c r="F17605" s="193">
        <v>25000</v>
      </c>
    </row>
    <row r="17606" spans="1:6" x14ac:dyDescent="0.2">
      <c r="A17606" s="2">
        <v>17601</v>
      </c>
      <c r="B17606" s="190" t="s">
        <v>6007</v>
      </c>
      <c r="C17606" s="12" t="s">
        <v>22200</v>
      </c>
      <c r="D17606" s="2">
        <v>1</v>
      </c>
      <c r="E17606" s="132">
        <v>25000</v>
      </c>
      <c r="F17606" s="193">
        <v>25000</v>
      </c>
    </row>
    <row r="17607" spans="1:6" x14ac:dyDescent="0.2">
      <c r="A17607" s="2">
        <v>17602</v>
      </c>
      <c r="B17607" s="190" t="s">
        <v>6007</v>
      </c>
      <c r="C17607" s="12" t="s">
        <v>22201</v>
      </c>
      <c r="D17607" s="2">
        <v>1</v>
      </c>
      <c r="E17607" s="132">
        <v>25000</v>
      </c>
      <c r="F17607" s="193">
        <v>25000</v>
      </c>
    </row>
    <row r="17608" spans="1:6" x14ac:dyDescent="0.2">
      <c r="A17608" s="2">
        <v>17603</v>
      </c>
      <c r="B17608" s="190" t="s">
        <v>22157</v>
      </c>
      <c r="C17608" s="12" t="s">
        <v>22202</v>
      </c>
      <c r="D17608" s="2">
        <v>1</v>
      </c>
      <c r="E17608" s="132">
        <v>3255.2</v>
      </c>
      <c r="F17608" s="193">
        <v>3255.2</v>
      </c>
    </row>
    <row r="17609" spans="1:6" ht="22.5" x14ac:dyDescent="0.2">
      <c r="A17609" s="2">
        <v>17604</v>
      </c>
      <c r="B17609" s="190" t="s">
        <v>22158</v>
      </c>
      <c r="C17609" s="12" t="s">
        <v>22203</v>
      </c>
      <c r="D17609" s="2">
        <v>1</v>
      </c>
      <c r="E17609" s="132">
        <v>3952</v>
      </c>
      <c r="F17609" s="193">
        <v>3952</v>
      </c>
    </row>
    <row r="17610" spans="1:6" x14ac:dyDescent="0.2">
      <c r="A17610" s="2">
        <v>17605</v>
      </c>
      <c r="B17610" s="190" t="s">
        <v>13054</v>
      </c>
      <c r="C17610" s="61" t="s">
        <v>22204</v>
      </c>
      <c r="D17610" s="2">
        <v>1</v>
      </c>
      <c r="E17610" s="132">
        <v>4500</v>
      </c>
      <c r="F17610" s="193">
        <v>4500</v>
      </c>
    </row>
    <row r="17611" spans="1:6" x14ac:dyDescent="0.2">
      <c r="A17611" s="2">
        <v>17606</v>
      </c>
      <c r="B17611" s="190" t="s">
        <v>13054</v>
      </c>
      <c r="C17611" s="61" t="s">
        <v>22205</v>
      </c>
      <c r="D17611" s="2">
        <v>1</v>
      </c>
      <c r="E17611" s="132">
        <v>4500</v>
      </c>
      <c r="F17611" s="193">
        <v>4500</v>
      </c>
    </row>
    <row r="17612" spans="1:6" x14ac:dyDescent="0.2">
      <c r="A17612" s="2">
        <v>17607</v>
      </c>
      <c r="B17612" s="190" t="s">
        <v>13054</v>
      </c>
      <c r="C17612" s="61" t="s">
        <v>22206</v>
      </c>
      <c r="D17612" s="2">
        <v>1</v>
      </c>
      <c r="E17612" s="132">
        <v>4500</v>
      </c>
      <c r="F17612" s="193">
        <v>4500</v>
      </c>
    </row>
    <row r="17613" spans="1:6" x14ac:dyDescent="0.2">
      <c r="A17613" s="2">
        <v>17608</v>
      </c>
      <c r="B17613" s="190" t="s">
        <v>13054</v>
      </c>
      <c r="C17613" s="61" t="s">
        <v>22207</v>
      </c>
      <c r="D17613" s="2">
        <v>1</v>
      </c>
      <c r="E17613" s="132">
        <v>4500</v>
      </c>
      <c r="F17613" s="193">
        <v>4500</v>
      </c>
    </row>
    <row r="17614" spans="1:6" x14ac:dyDescent="0.2">
      <c r="A17614" s="2">
        <v>17609</v>
      </c>
      <c r="B17614" s="190" t="s">
        <v>13054</v>
      </c>
      <c r="C17614" s="12" t="s">
        <v>22208</v>
      </c>
      <c r="D17614" s="2">
        <v>1</v>
      </c>
      <c r="E17614" s="132">
        <v>6000</v>
      </c>
      <c r="F17614" s="193">
        <v>6000</v>
      </c>
    </row>
    <row r="17615" spans="1:6" x14ac:dyDescent="0.2">
      <c r="A17615" s="2">
        <v>17610</v>
      </c>
      <c r="B17615" s="190" t="s">
        <v>21484</v>
      </c>
      <c r="C17615" s="12" t="s">
        <v>22209</v>
      </c>
      <c r="D17615" s="2">
        <v>1</v>
      </c>
      <c r="E17615" s="132">
        <v>3427.2</v>
      </c>
      <c r="F17615" s="193">
        <v>3427.2</v>
      </c>
    </row>
    <row r="17616" spans="1:6" x14ac:dyDescent="0.2">
      <c r="A17616" s="2">
        <v>17611</v>
      </c>
      <c r="B17616" s="190" t="s">
        <v>21484</v>
      </c>
      <c r="C17616" s="61" t="s">
        <v>22210</v>
      </c>
      <c r="D17616" s="2">
        <v>1</v>
      </c>
      <c r="E17616" s="132">
        <v>4250</v>
      </c>
      <c r="F17616" s="193">
        <v>4250</v>
      </c>
    </row>
    <row r="17617" spans="1:6" x14ac:dyDescent="0.2">
      <c r="A17617" s="2">
        <v>17612</v>
      </c>
      <c r="B17617" s="190" t="s">
        <v>21484</v>
      </c>
      <c r="C17617" s="61" t="s">
        <v>22211</v>
      </c>
      <c r="D17617" s="2">
        <v>1</v>
      </c>
      <c r="E17617" s="132">
        <v>4250</v>
      </c>
      <c r="F17617" s="193">
        <v>4250</v>
      </c>
    </row>
    <row r="17618" spans="1:6" x14ac:dyDescent="0.2">
      <c r="A17618" s="2">
        <v>17613</v>
      </c>
      <c r="B17618" s="190" t="s">
        <v>21484</v>
      </c>
      <c r="C17618" s="61" t="s">
        <v>22212</v>
      </c>
      <c r="D17618" s="2">
        <v>1</v>
      </c>
      <c r="E17618" s="132">
        <v>4250</v>
      </c>
      <c r="F17618" s="193">
        <v>4250</v>
      </c>
    </row>
    <row r="17619" spans="1:6" x14ac:dyDescent="0.2">
      <c r="A17619" s="2">
        <v>17614</v>
      </c>
      <c r="B17619" s="190" t="s">
        <v>21484</v>
      </c>
      <c r="C17619" s="61" t="s">
        <v>22213</v>
      </c>
      <c r="D17619" s="2">
        <v>1</v>
      </c>
      <c r="E17619" s="132">
        <v>4250</v>
      </c>
      <c r="F17619" s="193">
        <v>4250</v>
      </c>
    </row>
    <row r="17620" spans="1:6" x14ac:dyDescent="0.2">
      <c r="A17620" s="2">
        <v>17615</v>
      </c>
      <c r="B17620" s="190" t="s">
        <v>21484</v>
      </c>
      <c r="C17620" s="12" t="s">
        <v>22214</v>
      </c>
      <c r="D17620" s="2">
        <v>1</v>
      </c>
      <c r="E17620" s="132">
        <v>5000</v>
      </c>
      <c r="F17620" s="193">
        <v>5000</v>
      </c>
    </row>
    <row r="17621" spans="1:6" x14ac:dyDescent="0.2">
      <c r="A17621" s="2">
        <v>17616</v>
      </c>
      <c r="B17621" s="190" t="s">
        <v>22159</v>
      </c>
      <c r="C17621" s="12" t="s">
        <v>9274</v>
      </c>
      <c r="D17621" s="2">
        <v>1</v>
      </c>
      <c r="E17621" s="132">
        <v>8276</v>
      </c>
      <c r="F17621" s="193">
        <v>8276</v>
      </c>
    </row>
    <row r="17622" spans="1:6" x14ac:dyDescent="0.2">
      <c r="A17622" s="2">
        <v>17617</v>
      </c>
      <c r="B17622" s="190" t="s">
        <v>22160</v>
      </c>
      <c r="C17622" s="12" t="s">
        <v>9831</v>
      </c>
      <c r="D17622" s="2">
        <v>1</v>
      </c>
      <c r="E17622" s="132">
        <v>3509.6</v>
      </c>
      <c r="F17622" s="193">
        <v>3509.6</v>
      </c>
    </row>
    <row r="17623" spans="1:6" ht="22.5" x14ac:dyDescent="0.2">
      <c r="A17623" s="2">
        <v>17618</v>
      </c>
      <c r="B17623" s="190" t="s">
        <v>14916</v>
      </c>
      <c r="C17623" s="12" t="s">
        <v>21064</v>
      </c>
      <c r="D17623" s="2">
        <v>1</v>
      </c>
      <c r="E17623" s="132">
        <v>3179</v>
      </c>
      <c r="F17623" s="193">
        <v>3179</v>
      </c>
    </row>
    <row r="17624" spans="1:6" ht="45" x14ac:dyDescent="0.2">
      <c r="A17624" s="2">
        <v>17619</v>
      </c>
      <c r="B17624" s="190" t="s">
        <v>22161</v>
      </c>
      <c r="C17624" s="61" t="s">
        <v>22215</v>
      </c>
      <c r="D17624" s="2">
        <v>1</v>
      </c>
      <c r="E17624" s="132">
        <v>9331.2199999999993</v>
      </c>
      <c r="F17624" s="193">
        <v>9331.2199999999993</v>
      </c>
    </row>
    <row r="17625" spans="1:6" x14ac:dyDescent="0.2">
      <c r="A17625" s="2">
        <v>17620</v>
      </c>
      <c r="B17625" s="190" t="s">
        <v>22162</v>
      </c>
      <c r="C17625" s="12" t="s">
        <v>22216</v>
      </c>
      <c r="D17625" s="2">
        <v>1</v>
      </c>
      <c r="E17625" s="132">
        <v>3856.28</v>
      </c>
      <c r="F17625" s="193">
        <v>3856.28</v>
      </c>
    </row>
    <row r="17626" spans="1:6" ht="56.25" x14ac:dyDescent="0.2">
      <c r="A17626" s="2">
        <v>17621</v>
      </c>
      <c r="B17626" s="190" t="s">
        <v>22163</v>
      </c>
      <c r="C17626" s="61" t="s">
        <v>22217</v>
      </c>
      <c r="D17626" s="2">
        <v>1</v>
      </c>
      <c r="E17626" s="132">
        <v>16662.650000000001</v>
      </c>
      <c r="F17626" s="193">
        <v>16662.650000000001</v>
      </c>
    </row>
    <row r="17627" spans="1:6" ht="67.5" x14ac:dyDescent="0.2">
      <c r="A17627" s="2">
        <v>17622</v>
      </c>
      <c r="B17627" s="190" t="s">
        <v>22164</v>
      </c>
      <c r="C17627" s="61" t="s">
        <v>22218</v>
      </c>
      <c r="D17627" s="2">
        <v>1</v>
      </c>
      <c r="E17627" s="132">
        <v>5206.3</v>
      </c>
      <c r="F17627" s="193">
        <v>5206.3</v>
      </c>
    </row>
    <row r="17628" spans="1:6" ht="45" x14ac:dyDescent="0.2">
      <c r="A17628" s="2">
        <v>17623</v>
      </c>
      <c r="B17628" s="190" t="s">
        <v>22165</v>
      </c>
      <c r="C17628" s="61" t="s">
        <v>22219</v>
      </c>
      <c r="D17628" s="2">
        <v>1</v>
      </c>
      <c r="E17628" s="132">
        <v>39810.5</v>
      </c>
      <c r="F17628" s="193">
        <v>39810.5</v>
      </c>
    </row>
    <row r="17629" spans="1:6" ht="45" x14ac:dyDescent="0.2">
      <c r="A17629" s="2">
        <v>17624</v>
      </c>
      <c r="B17629" s="190" t="s">
        <v>22166</v>
      </c>
      <c r="C17629" s="61" t="s">
        <v>22219</v>
      </c>
      <c r="D17629" s="2">
        <v>1</v>
      </c>
      <c r="E17629" s="132">
        <v>7341</v>
      </c>
      <c r="F17629" s="193">
        <v>7341</v>
      </c>
    </row>
    <row r="17630" spans="1:6" ht="78.75" x14ac:dyDescent="0.2">
      <c r="A17630" s="2">
        <v>17625</v>
      </c>
      <c r="B17630" s="190" t="s">
        <v>22167</v>
      </c>
      <c r="C17630" s="61" t="s">
        <v>22220</v>
      </c>
      <c r="D17630" s="2">
        <v>1</v>
      </c>
      <c r="E17630" s="132">
        <v>28106.35</v>
      </c>
      <c r="F17630" s="193">
        <v>28106.35</v>
      </c>
    </row>
    <row r="17631" spans="1:6" x14ac:dyDescent="0.2">
      <c r="A17631" s="2">
        <v>17626</v>
      </c>
      <c r="B17631" s="190" t="s">
        <v>10399</v>
      </c>
      <c r="C17631" s="61" t="s">
        <v>22221</v>
      </c>
      <c r="D17631" s="2">
        <v>1</v>
      </c>
      <c r="E17631" s="132">
        <v>9000</v>
      </c>
      <c r="F17631" s="193">
        <v>9000</v>
      </c>
    </row>
    <row r="17632" spans="1:6" x14ac:dyDescent="0.2">
      <c r="A17632" s="2">
        <v>17627</v>
      </c>
      <c r="B17632" s="190" t="s">
        <v>10399</v>
      </c>
      <c r="C17632" s="61" t="s">
        <v>22222</v>
      </c>
      <c r="D17632" s="2">
        <v>1</v>
      </c>
      <c r="E17632" s="132">
        <v>9000</v>
      </c>
      <c r="F17632" s="193">
        <v>9000</v>
      </c>
    </row>
    <row r="17633" spans="1:6" x14ac:dyDescent="0.2">
      <c r="A17633" s="2">
        <v>17628</v>
      </c>
      <c r="B17633" s="190" t="s">
        <v>10399</v>
      </c>
      <c r="C17633" s="61" t="s">
        <v>22223</v>
      </c>
      <c r="D17633" s="2">
        <v>1</v>
      </c>
      <c r="E17633" s="132">
        <v>9000</v>
      </c>
      <c r="F17633" s="193">
        <v>9000</v>
      </c>
    </row>
    <row r="17634" spans="1:6" x14ac:dyDescent="0.2">
      <c r="A17634" s="2">
        <v>17629</v>
      </c>
      <c r="B17634" s="190" t="s">
        <v>10399</v>
      </c>
      <c r="C17634" s="61" t="s">
        <v>6444</v>
      </c>
      <c r="D17634" s="2">
        <v>1</v>
      </c>
      <c r="E17634" s="132">
        <v>9000</v>
      </c>
      <c r="F17634" s="193">
        <v>9000</v>
      </c>
    </row>
    <row r="17635" spans="1:6" x14ac:dyDescent="0.2">
      <c r="A17635" s="2">
        <v>17630</v>
      </c>
      <c r="B17635" s="190" t="s">
        <v>10399</v>
      </c>
      <c r="C17635" s="61" t="s">
        <v>22224</v>
      </c>
      <c r="D17635" s="2">
        <v>1</v>
      </c>
      <c r="E17635" s="132">
        <v>9000</v>
      </c>
      <c r="F17635" s="193">
        <v>9000</v>
      </c>
    </row>
    <row r="17636" spans="1:6" x14ac:dyDescent="0.2">
      <c r="A17636" s="2">
        <v>17631</v>
      </c>
      <c r="B17636" s="190" t="s">
        <v>10399</v>
      </c>
      <c r="C17636" s="61" t="s">
        <v>22225</v>
      </c>
      <c r="D17636" s="2">
        <v>1</v>
      </c>
      <c r="E17636" s="132">
        <v>9000</v>
      </c>
      <c r="F17636" s="193">
        <v>9000</v>
      </c>
    </row>
    <row r="17637" spans="1:6" x14ac:dyDescent="0.2">
      <c r="A17637" s="2">
        <v>17632</v>
      </c>
      <c r="B17637" s="190" t="s">
        <v>10399</v>
      </c>
      <c r="C17637" s="61" t="s">
        <v>22226</v>
      </c>
      <c r="D17637" s="2">
        <v>1</v>
      </c>
      <c r="E17637" s="132">
        <v>9000</v>
      </c>
      <c r="F17637" s="193">
        <v>9000</v>
      </c>
    </row>
    <row r="17638" spans="1:6" x14ac:dyDescent="0.2">
      <c r="A17638" s="2">
        <v>17633</v>
      </c>
      <c r="B17638" s="190" t="s">
        <v>10399</v>
      </c>
      <c r="C17638" s="61" t="s">
        <v>22227</v>
      </c>
      <c r="D17638" s="2">
        <v>1</v>
      </c>
      <c r="E17638" s="132">
        <v>9000</v>
      </c>
      <c r="F17638" s="193">
        <v>9000</v>
      </c>
    </row>
    <row r="17639" spans="1:6" x14ac:dyDescent="0.2">
      <c r="A17639" s="2">
        <v>17634</v>
      </c>
      <c r="B17639" s="190" t="s">
        <v>10399</v>
      </c>
      <c r="C17639" s="61" t="s">
        <v>9979</v>
      </c>
      <c r="D17639" s="2">
        <v>1</v>
      </c>
      <c r="E17639" s="132">
        <v>9000</v>
      </c>
      <c r="F17639" s="193">
        <v>9000</v>
      </c>
    </row>
    <row r="17640" spans="1:6" x14ac:dyDescent="0.2">
      <c r="A17640" s="2">
        <v>17635</v>
      </c>
      <c r="B17640" s="190" t="s">
        <v>10399</v>
      </c>
      <c r="C17640" s="61" t="s">
        <v>22228</v>
      </c>
      <c r="D17640" s="2">
        <v>1</v>
      </c>
      <c r="E17640" s="132">
        <v>9000</v>
      </c>
      <c r="F17640" s="193">
        <v>9000</v>
      </c>
    </row>
    <row r="17641" spans="1:6" ht="22.5" x14ac:dyDescent="0.2">
      <c r="A17641" s="2">
        <v>17636</v>
      </c>
      <c r="B17641" s="190" t="s">
        <v>14944</v>
      </c>
      <c r="C17641" s="61" t="s">
        <v>22229</v>
      </c>
      <c r="D17641" s="2">
        <v>1</v>
      </c>
      <c r="E17641" s="132">
        <v>5637.52</v>
      </c>
      <c r="F17641" s="193">
        <v>5637.52</v>
      </c>
    </row>
    <row r="17642" spans="1:6" x14ac:dyDescent="0.2">
      <c r="A17642" s="2">
        <v>17637</v>
      </c>
      <c r="B17642" s="190" t="s">
        <v>5154</v>
      </c>
      <c r="C17642" s="12"/>
      <c r="D17642" s="2">
        <v>1</v>
      </c>
      <c r="E17642" s="132">
        <v>652.5</v>
      </c>
      <c r="F17642" s="193">
        <v>652.5</v>
      </c>
    </row>
    <row r="17643" spans="1:6" x14ac:dyDescent="0.2">
      <c r="A17643" s="2">
        <v>17638</v>
      </c>
      <c r="B17643" s="190" t="s">
        <v>11924</v>
      </c>
      <c r="C17643" s="12"/>
      <c r="D17643" s="2">
        <v>1</v>
      </c>
      <c r="E17643" s="132">
        <v>14300</v>
      </c>
      <c r="F17643" s="193">
        <v>14300</v>
      </c>
    </row>
    <row r="17644" spans="1:6" x14ac:dyDescent="0.2">
      <c r="A17644" s="2">
        <v>17639</v>
      </c>
      <c r="B17644" s="190" t="s">
        <v>14994</v>
      </c>
      <c r="C17644" s="12" t="s">
        <v>21065</v>
      </c>
      <c r="D17644" s="2">
        <v>1</v>
      </c>
      <c r="E17644" s="132">
        <v>12044</v>
      </c>
      <c r="F17644" s="193">
        <v>12044</v>
      </c>
    </row>
    <row r="17645" spans="1:6" ht="22.5" x14ac:dyDescent="0.2">
      <c r="A17645" s="2">
        <v>17640</v>
      </c>
      <c r="B17645" s="190" t="s">
        <v>22168</v>
      </c>
      <c r="C17645" s="12" t="s">
        <v>22230</v>
      </c>
      <c r="D17645" s="2">
        <v>1</v>
      </c>
      <c r="E17645" s="132">
        <v>23254</v>
      </c>
      <c r="F17645" s="193">
        <v>23254</v>
      </c>
    </row>
    <row r="17646" spans="1:6" ht="22.5" x14ac:dyDescent="0.2">
      <c r="A17646" s="2">
        <v>17641</v>
      </c>
      <c r="B17646" s="190" t="s">
        <v>14993</v>
      </c>
      <c r="C17646" s="12" t="s">
        <v>6175</v>
      </c>
      <c r="D17646" s="2">
        <v>1</v>
      </c>
      <c r="E17646" s="132">
        <v>26896</v>
      </c>
      <c r="F17646" s="193">
        <v>26896</v>
      </c>
    </row>
    <row r="17647" spans="1:6" ht="67.5" x14ac:dyDescent="0.2">
      <c r="A17647" s="2">
        <v>17642</v>
      </c>
      <c r="B17647" s="190" t="s">
        <v>21492</v>
      </c>
      <c r="C17647" s="27">
        <v>410126040456</v>
      </c>
      <c r="D17647" s="2">
        <v>1</v>
      </c>
      <c r="E17647" s="132">
        <v>30200.85</v>
      </c>
      <c r="F17647" s="132">
        <v>30200.85</v>
      </c>
    </row>
    <row r="17648" spans="1:6" ht="22.5" x14ac:dyDescent="0.2">
      <c r="A17648" s="2">
        <v>17643</v>
      </c>
      <c r="B17648" s="190" t="s">
        <v>3975</v>
      </c>
      <c r="C17648" s="12" t="s">
        <v>22231</v>
      </c>
      <c r="D17648" s="2">
        <v>1</v>
      </c>
      <c r="E17648" s="132">
        <v>7500</v>
      </c>
      <c r="F17648" s="193">
        <v>7500</v>
      </c>
    </row>
    <row r="17649" spans="1:6" x14ac:dyDescent="0.2">
      <c r="A17649" s="2">
        <v>17644</v>
      </c>
      <c r="B17649" s="190" t="s">
        <v>4440</v>
      </c>
      <c r="C17649" s="12" t="s">
        <v>22232</v>
      </c>
      <c r="D17649" s="2">
        <v>1</v>
      </c>
      <c r="E17649" s="132">
        <v>4957</v>
      </c>
      <c r="F17649" s="193">
        <v>4957</v>
      </c>
    </row>
    <row r="17650" spans="1:6" x14ac:dyDescent="0.2">
      <c r="A17650" s="2">
        <v>17645</v>
      </c>
      <c r="B17650" s="190" t="s">
        <v>4440</v>
      </c>
      <c r="C17650" s="12" t="s">
        <v>22233</v>
      </c>
      <c r="D17650" s="2">
        <v>1</v>
      </c>
      <c r="E17650" s="132">
        <v>4957</v>
      </c>
      <c r="F17650" s="193">
        <v>4957</v>
      </c>
    </row>
    <row r="17651" spans="1:6" x14ac:dyDescent="0.2">
      <c r="A17651" s="2">
        <v>17646</v>
      </c>
      <c r="B17651" s="190" t="s">
        <v>22169</v>
      </c>
      <c r="C17651" s="12" t="s">
        <v>22234</v>
      </c>
      <c r="D17651" s="2">
        <v>1</v>
      </c>
      <c r="E17651" s="132">
        <v>11640</v>
      </c>
      <c r="F17651" s="193">
        <v>11640</v>
      </c>
    </row>
    <row r="17652" spans="1:6" x14ac:dyDescent="0.2">
      <c r="A17652" s="2">
        <v>17647</v>
      </c>
      <c r="B17652" s="190" t="s">
        <v>4447</v>
      </c>
      <c r="C17652" s="12">
        <v>41012402763</v>
      </c>
      <c r="D17652" s="2">
        <v>1</v>
      </c>
      <c r="E17652" s="132">
        <v>5600</v>
      </c>
      <c r="F17652" s="193">
        <v>5600</v>
      </c>
    </row>
    <row r="17653" spans="1:6" x14ac:dyDescent="0.2">
      <c r="A17653" s="2">
        <v>17648</v>
      </c>
      <c r="B17653" s="190" t="s">
        <v>4447</v>
      </c>
      <c r="C17653" s="12">
        <v>4101240776</v>
      </c>
      <c r="D17653" s="2">
        <v>1</v>
      </c>
      <c r="E17653" s="132">
        <v>3981.15</v>
      </c>
      <c r="F17653" s="193">
        <v>3981.15</v>
      </c>
    </row>
    <row r="17654" spans="1:6" x14ac:dyDescent="0.2">
      <c r="A17654" s="2">
        <v>17649</v>
      </c>
      <c r="B17654" s="190" t="s">
        <v>4447</v>
      </c>
      <c r="C17654" s="61" t="s">
        <v>22235</v>
      </c>
      <c r="D17654" s="2">
        <v>1</v>
      </c>
      <c r="E17654" s="132">
        <v>3981.15</v>
      </c>
      <c r="F17654" s="193">
        <v>3981.15</v>
      </c>
    </row>
    <row r="17655" spans="1:6" x14ac:dyDescent="0.2">
      <c r="A17655" s="2">
        <v>17650</v>
      </c>
      <c r="B17655" s="190" t="s">
        <v>1906</v>
      </c>
      <c r="C17655" s="27">
        <v>410124020761</v>
      </c>
      <c r="D17655" s="2">
        <v>1</v>
      </c>
      <c r="E17655" s="132">
        <v>4277.29</v>
      </c>
      <c r="F17655" s="193">
        <v>4277.29</v>
      </c>
    </row>
    <row r="17656" spans="1:6" x14ac:dyDescent="0.2">
      <c r="A17656" s="2">
        <v>17651</v>
      </c>
      <c r="B17656" s="190" t="s">
        <v>1906</v>
      </c>
      <c r="C17656" s="27">
        <v>410124020762</v>
      </c>
      <c r="D17656" s="2">
        <v>1</v>
      </c>
      <c r="E17656" s="132">
        <v>4277.29</v>
      </c>
      <c r="F17656" s="193">
        <v>4277.29</v>
      </c>
    </row>
    <row r="17657" spans="1:6" ht="22.5" x14ac:dyDescent="0.2">
      <c r="A17657" s="2">
        <v>17652</v>
      </c>
      <c r="B17657" s="190" t="s">
        <v>22170</v>
      </c>
      <c r="C17657" s="12" t="s">
        <v>22236</v>
      </c>
      <c r="D17657" s="2">
        <v>1</v>
      </c>
      <c r="E17657" s="132">
        <v>9219.6</v>
      </c>
      <c r="F17657" s="193">
        <v>9219.6</v>
      </c>
    </row>
    <row r="17658" spans="1:6" x14ac:dyDescent="0.2">
      <c r="A17658" s="2">
        <v>17653</v>
      </c>
      <c r="B17658" s="190" t="s">
        <v>22171</v>
      </c>
      <c r="C17658" s="12" t="s">
        <v>22237</v>
      </c>
      <c r="D17658" s="2">
        <v>1</v>
      </c>
      <c r="E17658" s="132">
        <v>8370</v>
      </c>
      <c r="F17658" s="193">
        <v>8370</v>
      </c>
    </row>
    <row r="17659" spans="1:6" ht="22.5" x14ac:dyDescent="0.2">
      <c r="A17659" s="2">
        <v>17654</v>
      </c>
      <c r="B17659" s="190" t="s">
        <v>21223</v>
      </c>
      <c r="C17659" s="12" t="s">
        <v>14312</v>
      </c>
      <c r="D17659" s="2">
        <v>1</v>
      </c>
      <c r="E17659" s="331">
        <v>33553.800000000003</v>
      </c>
      <c r="F17659" s="33">
        <v>33553.800000000003</v>
      </c>
    </row>
    <row r="17660" spans="1:6" x14ac:dyDescent="0.2">
      <c r="A17660" s="2">
        <v>17655</v>
      </c>
      <c r="B17660" s="190" t="s">
        <v>22172</v>
      </c>
      <c r="C17660" s="61" t="s">
        <v>22238</v>
      </c>
      <c r="D17660" s="2">
        <v>1</v>
      </c>
      <c r="E17660" s="132">
        <v>10990</v>
      </c>
      <c r="F17660" s="193">
        <v>10990</v>
      </c>
    </row>
    <row r="17661" spans="1:6" ht="22.5" x14ac:dyDescent="0.2">
      <c r="A17661" s="2">
        <v>17656</v>
      </c>
      <c r="B17661" s="190" t="s">
        <v>22173</v>
      </c>
      <c r="C17661" s="61" t="s">
        <v>22239</v>
      </c>
      <c r="D17661" s="2">
        <v>1</v>
      </c>
      <c r="E17661" s="132">
        <v>10990</v>
      </c>
      <c r="F17661" s="193">
        <v>10990</v>
      </c>
    </row>
    <row r="17662" spans="1:6" x14ac:dyDescent="0.2">
      <c r="A17662" s="2">
        <v>17657</v>
      </c>
      <c r="B17662" s="190" t="s">
        <v>15032</v>
      </c>
      <c r="C17662" s="12" t="s">
        <v>21063</v>
      </c>
      <c r="D17662" s="2">
        <v>1</v>
      </c>
      <c r="E17662" s="132">
        <v>4138</v>
      </c>
      <c r="F17662" s="193">
        <v>4138</v>
      </c>
    </row>
    <row r="17663" spans="1:6" ht="22.5" x14ac:dyDescent="0.2">
      <c r="A17663" s="2">
        <v>17658</v>
      </c>
      <c r="B17663" s="190" t="s">
        <v>3978</v>
      </c>
      <c r="C17663" s="12" t="s">
        <v>22240</v>
      </c>
      <c r="D17663" s="2">
        <v>1</v>
      </c>
      <c r="E17663" s="132">
        <v>34000</v>
      </c>
      <c r="F17663" s="193">
        <v>34000</v>
      </c>
    </row>
    <row r="17664" spans="1:6" x14ac:dyDescent="0.2">
      <c r="A17664" s="2">
        <v>17659</v>
      </c>
      <c r="B17664" s="190" t="s">
        <v>3978</v>
      </c>
      <c r="C17664" s="12" t="s">
        <v>22241</v>
      </c>
      <c r="D17664" s="2">
        <v>1</v>
      </c>
      <c r="E17664" s="132">
        <v>14361.8</v>
      </c>
      <c r="F17664" s="193">
        <v>14361.8</v>
      </c>
    </row>
    <row r="17665" spans="1:6" x14ac:dyDescent="0.2">
      <c r="A17665" s="2">
        <v>17660</v>
      </c>
      <c r="B17665" s="190" t="s">
        <v>7863</v>
      </c>
      <c r="C17665" s="12" t="s">
        <v>22242</v>
      </c>
      <c r="D17665" s="2">
        <v>1</v>
      </c>
      <c r="E17665" s="132">
        <v>25990</v>
      </c>
      <c r="F17665" s="193">
        <v>25990</v>
      </c>
    </row>
    <row r="17666" spans="1:6" x14ac:dyDescent="0.2">
      <c r="A17666" s="2">
        <v>17661</v>
      </c>
      <c r="B17666" s="190" t="s">
        <v>7863</v>
      </c>
      <c r="C17666" s="12" t="s">
        <v>22243</v>
      </c>
      <c r="D17666" s="2">
        <v>1</v>
      </c>
      <c r="E17666" s="132">
        <v>15619</v>
      </c>
      <c r="F17666" s="193">
        <v>15619</v>
      </c>
    </row>
    <row r="17667" spans="1:6" ht="22.5" x14ac:dyDescent="0.2">
      <c r="A17667" s="2">
        <v>17662</v>
      </c>
      <c r="B17667" s="190" t="s">
        <v>22174</v>
      </c>
      <c r="C17667" s="12" t="s">
        <v>22244</v>
      </c>
      <c r="D17667" s="2">
        <v>1</v>
      </c>
      <c r="E17667" s="132">
        <v>17927</v>
      </c>
      <c r="F17667" s="193">
        <v>17927</v>
      </c>
    </row>
    <row r="17668" spans="1:6" ht="22.5" x14ac:dyDescent="0.2">
      <c r="A17668" s="2">
        <v>17663</v>
      </c>
      <c r="B17668" s="190" t="s">
        <v>22175</v>
      </c>
      <c r="C17668" s="12" t="s">
        <v>20588</v>
      </c>
      <c r="D17668" s="2">
        <v>1</v>
      </c>
      <c r="E17668" s="132">
        <v>15161</v>
      </c>
      <c r="F17668" s="193">
        <v>15161</v>
      </c>
    </row>
    <row r="17669" spans="1:6" ht="22.5" x14ac:dyDescent="0.2">
      <c r="A17669" s="2">
        <v>17664</v>
      </c>
      <c r="B17669" s="190" t="s">
        <v>22176</v>
      </c>
      <c r="C17669" s="12" t="s">
        <v>22245</v>
      </c>
      <c r="D17669" s="2">
        <v>1</v>
      </c>
      <c r="E17669" s="132">
        <v>17936</v>
      </c>
      <c r="F17669" s="193">
        <v>17936</v>
      </c>
    </row>
    <row r="17670" spans="1:6" ht="22.5" x14ac:dyDescent="0.2">
      <c r="A17670" s="2">
        <v>17665</v>
      </c>
      <c r="B17670" s="190" t="s">
        <v>22177</v>
      </c>
      <c r="C17670" s="61" t="s">
        <v>22246</v>
      </c>
      <c r="D17670" s="2">
        <v>1</v>
      </c>
      <c r="E17670" s="132">
        <v>21700</v>
      </c>
      <c r="F17670" s="193">
        <v>21700</v>
      </c>
    </row>
    <row r="17671" spans="1:6" x14ac:dyDescent="0.2">
      <c r="A17671" s="2">
        <v>17666</v>
      </c>
      <c r="B17671" s="190" t="s">
        <v>22178</v>
      </c>
      <c r="C17671" s="12">
        <v>410124042458</v>
      </c>
      <c r="D17671" s="2">
        <v>1</v>
      </c>
      <c r="E17671" s="132">
        <v>17200</v>
      </c>
      <c r="F17671" s="193">
        <v>17200</v>
      </c>
    </row>
    <row r="17672" spans="1:6" ht="67.5" x14ac:dyDescent="0.2">
      <c r="A17672" s="2">
        <v>17667</v>
      </c>
      <c r="B17672" s="190" t="s">
        <v>10420</v>
      </c>
      <c r="C17672" s="61" t="s">
        <v>22247</v>
      </c>
      <c r="D17672" s="2">
        <v>1</v>
      </c>
      <c r="E17672" s="132">
        <v>23996.22</v>
      </c>
      <c r="F17672" s="193">
        <v>23996.22</v>
      </c>
    </row>
    <row r="17673" spans="1:6" ht="22.5" x14ac:dyDescent="0.2">
      <c r="A17673" s="2">
        <v>17668</v>
      </c>
      <c r="B17673" s="190" t="s">
        <v>22179</v>
      </c>
      <c r="C17673" s="12" t="s">
        <v>22248</v>
      </c>
      <c r="D17673" s="2">
        <v>1</v>
      </c>
      <c r="E17673" s="191">
        <v>23320</v>
      </c>
      <c r="F17673" s="193">
        <v>23320</v>
      </c>
    </row>
    <row r="17674" spans="1:6" ht="22.5" x14ac:dyDescent="0.2">
      <c r="A17674" s="2">
        <v>17669</v>
      </c>
      <c r="B17674" s="190" t="s">
        <v>22179</v>
      </c>
      <c r="C17674" s="12" t="s">
        <v>22249</v>
      </c>
      <c r="D17674" s="2">
        <v>1</v>
      </c>
      <c r="E17674" s="191">
        <v>23320</v>
      </c>
      <c r="F17674" s="193">
        <v>23320</v>
      </c>
    </row>
    <row r="17675" spans="1:6" x14ac:dyDescent="0.2">
      <c r="A17675" s="2">
        <v>17670</v>
      </c>
      <c r="B17675" s="190" t="s">
        <v>4240</v>
      </c>
      <c r="C17675" s="12" t="s">
        <v>22250</v>
      </c>
      <c r="D17675" s="2">
        <v>1</v>
      </c>
      <c r="E17675" s="132">
        <v>9375</v>
      </c>
      <c r="F17675" s="193">
        <v>9375</v>
      </c>
    </row>
    <row r="17676" spans="1:6" ht="22.5" x14ac:dyDescent="0.2">
      <c r="A17676" s="2">
        <v>17671</v>
      </c>
      <c r="B17676" s="190" t="s">
        <v>22180</v>
      </c>
      <c r="C17676" s="12" t="s">
        <v>6460</v>
      </c>
      <c r="D17676" s="2">
        <v>1</v>
      </c>
      <c r="E17676" s="132">
        <v>6986</v>
      </c>
      <c r="F17676" s="193">
        <v>6986</v>
      </c>
    </row>
    <row r="17677" spans="1:6" ht="22.5" x14ac:dyDescent="0.2">
      <c r="A17677" s="2">
        <v>17672</v>
      </c>
      <c r="B17677" s="190" t="s">
        <v>22180</v>
      </c>
      <c r="C17677" s="12" t="s">
        <v>22098</v>
      </c>
      <c r="D17677" s="2">
        <v>1</v>
      </c>
      <c r="E17677" s="132">
        <v>6986</v>
      </c>
      <c r="F17677" s="193">
        <v>6986</v>
      </c>
    </row>
    <row r="17678" spans="1:6" ht="22.5" x14ac:dyDescent="0.2">
      <c r="A17678" s="2">
        <v>17673</v>
      </c>
      <c r="B17678" s="190" t="s">
        <v>21741</v>
      </c>
      <c r="C17678" s="61" t="s">
        <v>22251</v>
      </c>
      <c r="D17678" s="2">
        <v>1</v>
      </c>
      <c r="E17678" s="132">
        <v>32160.62</v>
      </c>
      <c r="F17678" s="193">
        <v>32160.62</v>
      </c>
    </row>
    <row r="17679" spans="1:6" ht="45" x14ac:dyDescent="0.2">
      <c r="A17679" s="2">
        <v>17674</v>
      </c>
      <c r="B17679" s="190" t="s">
        <v>15150</v>
      </c>
      <c r="C17679" s="61" t="s">
        <v>14945</v>
      </c>
      <c r="D17679" s="2">
        <v>1</v>
      </c>
      <c r="E17679" s="132">
        <v>13553.05</v>
      </c>
      <c r="F17679" s="193">
        <v>13553.05</v>
      </c>
    </row>
    <row r="17680" spans="1:6" ht="45" x14ac:dyDescent="0.2">
      <c r="A17680" s="2">
        <v>17675</v>
      </c>
      <c r="B17680" s="190" t="s">
        <v>15150</v>
      </c>
      <c r="C17680" s="61" t="s">
        <v>22252</v>
      </c>
      <c r="D17680" s="2">
        <v>1</v>
      </c>
      <c r="E17680" s="132">
        <v>13553.05</v>
      </c>
      <c r="F17680" s="193">
        <v>13553.05</v>
      </c>
    </row>
    <row r="17681" spans="1:6" ht="22.5" x14ac:dyDescent="0.2">
      <c r="A17681" s="2">
        <v>17676</v>
      </c>
      <c r="B17681" s="190" t="s">
        <v>22181</v>
      </c>
      <c r="C17681" s="61" t="s">
        <v>22253</v>
      </c>
      <c r="D17681" s="2">
        <v>1</v>
      </c>
      <c r="E17681" s="132">
        <v>36565</v>
      </c>
      <c r="F17681" s="193">
        <v>36565</v>
      </c>
    </row>
    <row r="17682" spans="1:6" ht="22.5" x14ac:dyDescent="0.2">
      <c r="A17682" s="2">
        <v>17677</v>
      </c>
      <c r="B17682" s="190" t="s">
        <v>22181</v>
      </c>
      <c r="C17682" s="61" t="s">
        <v>22254</v>
      </c>
      <c r="D17682" s="2">
        <v>1</v>
      </c>
      <c r="E17682" s="132">
        <v>36565</v>
      </c>
      <c r="F17682" s="193">
        <v>36565</v>
      </c>
    </row>
    <row r="17683" spans="1:6" ht="22.5" x14ac:dyDescent="0.2">
      <c r="A17683" s="2">
        <v>17678</v>
      </c>
      <c r="B17683" s="190" t="s">
        <v>22182</v>
      </c>
      <c r="C17683" s="61" t="s">
        <v>22255</v>
      </c>
      <c r="D17683" s="2">
        <v>1</v>
      </c>
      <c r="E17683" s="132">
        <v>3800</v>
      </c>
      <c r="F17683" s="193">
        <v>3800</v>
      </c>
    </row>
    <row r="17684" spans="1:6" ht="22.5" x14ac:dyDescent="0.2">
      <c r="A17684" s="2">
        <v>17679</v>
      </c>
      <c r="B17684" s="190" t="s">
        <v>22183</v>
      </c>
      <c r="C17684" s="61" t="s">
        <v>22256</v>
      </c>
      <c r="D17684" s="2">
        <v>1</v>
      </c>
      <c r="E17684" s="132">
        <v>8900</v>
      </c>
      <c r="F17684" s="193">
        <v>8900</v>
      </c>
    </row>
    <row r="17685" spans="1:6" ht="22.5" x14ac:dyDescent="0.2">
      <c r="A17685" s="2">
        <v>17680</v>
      </c>
      <c r="B17685" s="190" t="s">
        <v>1902</v>
      </c>
      <c r="C17685" s="12" t="s">
        <v>22257</v>
      </c>
      <c r="D17685" s="2">
        <v>1</v>
      </c>
      <c r="E17685" s="132">
        <v>16913</v>
      </c>
      <c r="F17685" s="193">
        <v>16913</v>
      </c>
    </row>
    <row r="17686" spans="1:6" ht="22.5" x14ac:dyDescent="0.2">
      <c r="A17686" s="2">
        <v>17681</v>
      </c>
      <c r="B17686" s="190" t="s">
        <v>22184</v>
      </c>
      <c r="C17686" s="12" t="s">
        <v>22258</v>
      </c>
      <c r="D17686" s="2">
        <v>1</v>
      </c>
      <c r="E17686" s="132">
        <v>13900</v>
      </c>
      <c r="F17686" s="193">
        <v>13900</v>
      </c>
    </row>
    <row r="17687" spans="1:6" x14ac:dyDescent="0.2">
      <c r="A17687" s="2">
        <v>17682</v>
      </c>
      <c r="B17687" s="190" t="s">
        <v>4499</v>
      </c>
      <c r="C17687" s="27">
        <v>410124020759</v>
      </c>
      <c r="D17687" s="2">
        <v>1</v>
      </c>
      <c r="E17687" s="132">
        <v>11477.3</v>
      </c>
      <c r="F17687" s="193">
        <v>11477.3</v>
      </c>
    </row>
    <row r="17688" spans="1:6" x14ac:dyDescent="0.2">
      <c r="A17688" s="2">
        <v>17683</v>
      </c>
      <c r="B17688" s="190" t="s">
        <v>4499</v>
      </c>
      <c r="C17688" s="27">
        <v>410124020760</v>
      </c>
      <c r="D17688" s="2">
        <v>1</v>
      </c>
      <c r="E17688" s="132">
        <v>11477.3</v>
      </c>
      <c r="F17688" s="193">
        <v>11477.3</v>
      </c>
    </row>
    <row r="17689" spans="1:6" x14ac:dyDescent="0.2">
      <c r="A17689" s="2">
        <v>17684</v>
      </c>
      <c r="B17689" s="190" t="s">
        <v>4499</v>
      </c>
      <c r="C17689" s="27">
        <v>410124020775</v>
      </c>
      <c r="D17689" s="2">
        <v>1</v>
      </c>
      <c r="E17689" s="132">
        <v>12900</v>
      </c>
      <c r="F17689" s="193">
        <v>12900</v>
      </c>
    </row>
    <row r="17690" spans="1:6" ht="22.5" x14ac:dyDescent="0.2">
      <c r="A17690" s="2">
        <v>17685</v>
      </c>
      <c r="B17690" s="190" t="s">
        <v>22185</v>
      </c>
      <c r="C17690" s="61" t="s">
        <v>22259</v>
      </c>
      <c r="D17690" s="2">
        <v>1</v>
      </c>
      <c r="E17690" s="132">
        <v>12934.19</v>
      </c>
      <c r="F17690" s="132">
        <v>12934.19</v>
      </c>
    </row>
    <row r="17691" spans="1:6" ht="22.5" x14ac:dyDescent="0.2">
      <c r="A17691" s="2">
        <v>17686</v>
      </c>
      <c r="B17691" s="190" t="s">
        <v>22185</v>
      </c>
      <c r="C17691" s="61" t="s">
        <v>22260</v>
      </c>
      <c r="D17691" s="2">
        <v>1</v>
      </c>
      <c r="E17691" s="132">
        <v>12934.19</v>
      </c>
      <c r="F17691" s="132">
        <v>12934.19</v>
      </c>
    </row>
    <row r="17692" spans="1:6" ht="22.5" x14ac:dyDescent="0.2">
      <c r="A17692" s="2">
        <v>17687</v>
      </c>
      <c r="B17692" s="190" t="s">
        <v>22185</v>
      </c>
      <c r="C17692" s="61" t="s">
        <v>22261</v>
      </c>
      <c r="D17692" s="2">
        <v>1</v>
      </c>
      <c r="E17692" s="132">
        <v>12934.19</v>
      </c>
      <c r="F17692" s="132">
        <v>12934.19</v>
      </c>
    </row>
    <row r="17693" spans="1:6" ht="22.5" x14ac:dyDescent="0.2">
      <c r="A17693" s="2">
        <v>17688</v>
      </c>
      <c r="B17693" s="190" t="s">
        <v>22185</v>
      </c>
      <c r="C17693" s="61" t="s">
        <v>22262</v>
      </c>
      <c r="D17693" s="2">
        <v>1</v>
      </c>
      <c r="E17693" s="132">
        <v>12934.19</v>
      </c>
      <c r="F17693" s="132">
        <v>12934.19</v>
      </c>
    </row>
    <row r="17694" spans="1:6" ht="22.5" x14ac:dyDescent="0.2">
      <c r="A17694" s="2">
        <v>17689</v>
      </c>
      <c r="B17694" s="190" t="s">
        <v>22185</v>
      </c>
      <c r="C17694" s="61" t="s">
        <v>22263</v>
      </c>
      <c r="D17694" s="2">
        <v>1</v>
      </c>
      <c r="E17694" s="132">
        <v>12934.19</v>
      </c>
      <c r="F17694" s="193">
        <v>12934.19</v>
      </c>
    </row>
    <row r="17695" spans="1:6" ht="22.5" x14ac:dyDescent="0.2">
      <c r="A17695" s="2">
        <v>17690</v>
      </c>
      <c r="B17695" s="190" t="s">
        <v>22186</v>
      </c>
      <c r="C17695" s="12" t="s">
        <v>22264</v>
      </c>
      <c r="D17695" s="2">
        <v>1</v>
      </c>
      <c r="E17695" s="132">
        <v>12000</v>
      </c>
      <c r="F17695" s="193">
        <v>12000</v>
      </c>
    </row>
    <row r="17696" spans="1:6" ht="22.5" x14ac:dyDescent="0.2">
      <c r="A17696" s="2">
        <v>17691</v>
      </c>
      <c r="B17696" s="190" t="s">
        <v>22187</v>
      </c>
      <c r="C17696" s="27">
        <v>410124030755</v>
      </c>
      <c r="D17696" s="2">
        <v>1</v>
      </c>
      <c r="E17696" s="132">
        <v>43500</v>
      </c>
      <c r="F17696" s="193">
        <v>29725</v>
      </c>
    </row>
    <row r="17697" spans="1:6" x14ac:dyDescent="0.2">
      <c r="A17697" s="2">
        <v>17692</v>
      </c>
      <c r="B17697" s="190" t="s">
        <v>5013</v>
      </c>
      <c r="C17697" s="12" t="s">
        <v>22265</v>
      </c>
      <c r="D17697" s="2">
        <v>1</v>
      </c>
      <c r="E17697" s="132">
        <v>7738.56</v>
      </c>
      <c r="F17697" s="193">
        <v>7738.56</v>
      </c>
    </row>
    <row r="17698" spans="1:6" ht="22.5" x14ac:dyDescent="0.2">
      <c r="A17698" s="2">
        <v>17693</v>
      </c>
      <c r="B17698" s="190" t="s">
        <v>16739</v>
      </c>
      <c r="C17698" s="61" t="s">
        <v>22266</v>
      </c>
      <c r="D17698" s="2">
        <v>1</v>
      </c>
      <c r="E17698" s="132">
        <v>21272</v>
      </c>
      <c r="F17698" s="193">
        <v>21272</v>
      </c>
    </row>
    <row r="17699" spans="1:6" x14ac:dyDescent="0.2">
      <c r="A17699" s="2">
        <v>17694</v>
      </c>
      <c r="B17699" s="190" t="s">
        <v>22188</v>
      </c>
      <c r="C17699" s="12" t="s">
        <v>22093</v>
      </c>
      <c r="D17699" s="2">
        <v>1</v>
      </c>
      <c r="E17699" s="132">
        <v>5023.2</v>
      </c>
      <c r="F17699" s="193">
        <v>5023.2</v>
      </c>
    </row>
    <row r="17700" spans="1:6" ht="22.5" x14ac:dyDescent="0.2">
      <c r="A17700" s="2">
        <v>17695</v>
      </c>
      <c r="B17700" s="190" t="s">
        <v>21280</v>
      </c>
      <c r="C17700" s="12" t="s">
        <v>22267</v>
      </c>
      <c r="D17700" s="2">
        <v>1</v>
      </c>
      <c r="E17700" s="191">
        <v>48994</v>
      </c>
      <c r="F17700" s="193">
        <v>48994</v>
      </c>
    </row>
    <row r="17701" spans="1:6" x14ac:dyDescent="0.2">
      <c r="A17701" s="2">
        <v>17696</v>
      </c>
      <c r="B17701" s="190" t="s">
        <v>22189</v>
      </c>
      <c r="C17701" s="27">
        <v>410124030754</v>
      </c>
      <c r="D17701" s="2">
        <v>1</v>
      </c>
      <c r="E17701" s="191">
        <v>18800</v>
      </c>
      <c r="F17701" s="193">
        <v>18800</v>
      </c>
    </row>
    <row r="17702" spans="1:6" x14ac:dyDescent="0.2">
      <c r="A17702" s="2">
        <v>17697</v>
      </c>
      <c r="B17702" s="190" t="s">
        <v>11924</v>
      </c>
      <c r="C17702" s="12"/>
      <c r="D17702" s="2">
        <v>1</v>
      </c>
      <c r="E17702" s="132">
        <v>650</v>
      </c>
      <c r="F17702" s="193">
        <v>650</v>
      </c>
    </row>
    <row r="17703" spans="1:6" x14ac:dyDescent="0.2">
      <c r="A17703" s="2">
        <v>17698</v>
      </c>
      <c r="B17703" s="190" t="s">
        <v>11924</v>
      </c>
      <c r="C17703" s="12">
        <v>410127</v>
      </c>
      <c r="D17703" s="2">
        <v>1</v>
      </c>
      <c r="E17703" s="132">
        <v>23212</v>
      </c>
      <c r="F17703" s="193">
        <v>23212</v>
      </c>
    </row>
    <row r="17704" spans="1:6" x14ac:dyDescent="0.2">
      <c r="A17704" s="2">
        <v>17699</v>
      </c>
      <c r="B17704" s="190" t="s">
        <v>11924</v>
      </c>
      <c r="C17704" s="12">
        <v>410127</v>
      </c>
      <c r="D17704" s="2">
        <v>1</v>
      </c>
      <c r="E17704" s="132">
        <v>21300</v>
      </c>
      <c r="F17704" s="193">
        <v>21300</v>
      </c>
    </row>
    <row r="17705" spans="1:6" x14ac:dyDescent="0.2">
      <c r="A17705" s="2">
        <v>17700</v>
      </c>
      <c r="B17705" s="190" t="s">
        <v>11924</v>
      </c>
      <c r="C17705" s="12"/>
      <c r="D17705" s="2">
        <v>1</v>
      </c>
      <c r="E17705" s="132">
        <v>30617.16</v>
      </c>
      <c r="F17705" s="193">
        <v>30617.16</v>
      </c>
    </row>
    <row r="17706" spans="1:6" ht="22.5" x14ac:dyDescent="0.2">
      <c r="A17706" s="2">
        <v>17701</v>
      </c>
      <c r="B17706" s="190" t="s">
        <v>22190</v>
      </c>
      <c r="C17706" s="12" t="s">
        <v>22268</v>
      </c>
      <c r="D17706" s="2">
        <v>1</v>
      </c>
      <c r="E17706" s="132">
        <v>10990.2</v>
      </c>
      <c r="F17706" s="193">
        <v>10990.2</v>
      </c>
    </row>
    <row r="17707" spans="1:6" ht="22.5" x14ac:dyDescent="0.2">
      <c r="A17707" s="2">
        <v>17702</v>
      </c>
      <c r="B17707" s="190" t="s">
        <v>22191</v>
      </c>
      <c r="C17707" s="12" t="s">
        <v>22269</v>
      </c>
      <c r="D17707" s="2">
        <v>1</v>
      </c>
      <c r="E17707" s="132">
        <v>14890.2</v>
      </c>
      <c r="F17707" s="193">
        <v>14890.2</v>
      </c>
    </row>
    <row r="17708" spans="1:6" ht="22.5" x14ac:dyDescent="0.2">
      <c r="A17708" s="2">
        <v>17703</v>
      </c>
      <c r="B17708" s="190" t="s">
        <v>22192</v>
      </c>
      <c r="C17708" s="12" t="s">
        <v>9300</v>
      </c>
      <c r="D17708" s="2">
        <v>1</v>
      </c>
      <c r="E17708" s="132">
        <v>10373.4</v>
      </c>
      <c r="F17708" s="193">
        <v>10373.4</v>
      </c>
    </row>
    <row r="17709" spans="1:6" x14ac:dyDescent="0.2">
      <c r="A17709" s="2">
        <v>17704</v>
      </c>
      <c r="B17709" s="190" t="s">
        <v>22193</v>
      </c>
      <c r="C17709" s="12" t="s">
        <v>22270</v>
      </c>
      <c r="D17709" s="2">
        <v>1</v>
      </c>
      <c r="E17709" s="132">
        <v>13931.4</v>
      </c>
      <c r="F17709" s="193">
        <v>13931.4</v>
      </c>
    </row>
    <row r="17710" spans="1:6" x14ac:dyDescent="0.2">
      <c r="A17710" s="2">
        <v>17705</v>
      </c>
      <c r="B17710" s="190" t="s">
        <v>21773</v>
      </c>
      <c r="C17710" s="12">
        <v>1380011</v>
      </c>
      <c r="D17710" s="2">
        <v>1</v>
      </c>
      <c r="E17710" s="132">
        <v>9754.8700000000008</v>
      </c>
      <c r="F17710" s="193">
        <v>9754.8700000000008</v>
      </c>
    </row>
    <row r="17711" spans="1:6" ht="22.5" x14ac:dyDescent="0.2">
      <c r="A17711" s="2">
        <v>17706</v>
      </c>
      <c r="B17711" s="316" t="s">
        <v>22273</v>
      </c>
      <c r="C17711" s="32" t="s">
        <v>22425</v>
      </c>
      <c r="D17711" s="2">
        <v>1</v>
      </c>
      <c r="E17711" s="319">
        <v>164900</v>
      </c>
      <c r="F17711" s="319">
        <v>164900</v>
      </c>
    </row>
    <row r="17712" spans="1:6" x14ac:dyDescent="0.2">
      <c r="A17712" s="2">
        <v>17707</v>
      </c>
      <c r="B17712" s="316" t="s">
        <v>22274</v>
      </c>
      <c r="C17712" s="77">
        <v>410125031378</v>
      </c>
      <c r="D17712" s="2">
        <v>1</v>
      </c>
      <c r="E17712" s="319">
        <v>730000</v>
      </c>
      <c r="F17712" s="319">
        <v>547500.15</v>
      </c>
    </row>
    <row r="17713" spans="1:6" ht="56.25" x14ac:dyDescent="0.2">
      <c r="A17713" s="2">
        <v>17708</v>
      </c>
      <c r="B17713" s="316" t="s">
        <v>22275</v>
      </c>
      <c r="C17713" s="317">
        <v>410124</v>
      </c>
      <c r="D17713" s="2">
        <v>1</v>
      </c>
      <c r="E17713" s="319">
        <v>21546.12</v>
      </c>
      <c r="F17713" s="319">
        <v>21546.12</v>
      </c>
    </row>
    <row r="17714" spans="1:6" ht="56.25" x14ac:dyDescent="0.2">
      <c r="A17714" s="2">
        <v>17709</v>
      </c>
      <c r="B17714" s="316" t="s">
        <v>22275</v>
      </c>
      <c r="C17714" s="317">
        <v>410124</v>
      </c>
      <c r="D17714" s="2">
        <v>1</v>
      </c>
      <c r="E17714" s="319">
        <v>21546.12</v>
      </c>
      <c r="F17714" s="319">
        <v>21546.12</v>
      </c>
    </row>
    <row r="17715" spans="1:6" ht="56.25" x14ac:dyDescent="0.2">
      <c r="A17715" s="2">
        <v>17710</v>
      </c>
      <c r="B17715" s="316" t="s">
        <v>22275</v>
      </c>
      <c r="C17715" s="317">
        <v>410124</v>
      </c>
      <c r="D17715" s="2">
        <v>1</v>
      </c>
      <c r="E17715" s="319">
        <v>21546.12</v>
      </c>
      <c r="F17715" s="319">
        <v>21546.12</v>
      </c>
    </row>
    <row r="17716" spans="1:6" ht="56.25" x14ac:dyDescent="0.2">
      <c r="A17716" s="2">
        <v>17711</v>
      </c>
      <c r="B17716" s="316" t="s">
        <v>22275</v>
      </c>
      <c r="C17716" s="317">
        <v>410124</v>
      </c>
      <c r="D17716" s="2">
        <v>1</v>
      </c>
      <c r="E17716" s="319">
        <v>21546.12</v>
      </c>
      <c r="F17716" s="319">
        <v>21546.12</v>
      </c>
    </row>
    <row r="17717" spans="1:6" ht="56.25" x14ac:dyDescent="0.2">
      <c r="A17717" s="2">
        <v>17712</v>
      </c>
      <c r="B17717" s="316" t="s">
        <v>22275</v>
      </c>
      <c r="C17717" s="317">
        <v>410124</v>
      </c>
      <c r="D17717" s="2">
        <v>1</v>
      </c>
      <c r="E17717" s="319">
        <v>21546.12</v>
      </c>
      <c r="F17717" s="319">
        <v>21546.12</v>
      </c>
    </row>
    <row r="17718" spans="1:6" ht="56.25" x14ac:dyDescent="0.2">
      <c r="A17718" s="2">
        <v>17713</v>
      </c>
      <c r="B17718" s="316" t="s">
        <v>22275</v>
      </c>
      <c r="C17718" s="317">
        <v>410124</v>
      </c>
      <c r="D17718" s="2">
        <v>1</v>
      </c>
      <c r="E17718" s="319">
        <v>21546.12</v>
      </c>
      <c r="F17718" s="319">
        <v>21546.12</v>
      </c>
    </row>
    <row r="17719" spans="1:6" ht="56.25" x14ac:dyDescent="0.2">
      <c r="A17719" s="2">
        <v>17714</v>
      </c>
      <c r="B17719" s="316" t="s">
        <v>22275</v>
      </c>
      <c r="C17719" s="317">
        <v>410124</v>
      </c>
      <c r="D17719" s="2">
        <v>1</v>
      </c>
      <c r="E17719" s="319">
        <v>21546.12</v>
      </c>
      <c r="F17719" s="319">
        <v>21546.12</v>
      </c>
    </row>
    <row r="17720" spans="1:6" ht="56.25" x14ac:dyDescent="0.2">
      <c r="A17720" s="2">
        <v>17715</v>
      </c>
      <c r="B17720" s="316" t="s">
        <v>22275</v>
      </c>
      <c r="C17720" s="317">
        <v>410124</v>
      </c>
      <c r="D17720" s="2">
        <v>1</v>
      </c>
      <c r="E17720" s="319">
        <v>21546.12</v>
      </c>
      <c r="F17720" s="319">
        <v>21546.12</v>
      </c>
    </row>
    <row r="17721" spans="1:6" ht="56.25" x14ac:dyDescent="0.2">
      <c r="A17721" s="2">
        <v>17716</v>
      </c>
      <c r="B17721" s="316" t="s">
        <v>22275</v>
      </c>
      <c r="C17721" s="317">
        <v>410124</v>
      </c>
      <c r="D17721" s="2">
        <v>1</v>
      </c>
      <c r="E17721" s="319">
        <v>21546.12</v>
      </c>
      <c r="F17721" s="319">
        <v>21546.12</v>
      </c>
    </row>
    <row r="17722" spans="1:6" ht="56.25" x14ac:dyDescent="0.2">
      <c r="A17722" s="2">
        <v>17717</v>
      </c>
      <c r="B17722" s="316" t="s">
        <v>22275</v>
      </c>
      <c r="C17722" s="317">
        <v>410124</v>
      </c>
      <c r="D17722" s="2">
        <v>1</v>
      </c>
      <c r="E17722" s="319">
        <v>21546.12</v>
      </c>
      <c r="F17722" s="319">
        <v>21546.12</v>
      </c>
    </row>
    <row r="17723" spans="1:6" ht="22.5" x14ac:dyDescent="0.2">
      <c r="A17723" s="2">
        <v>17718</v>
      </c>
      <c r="B17723" s="316" t="s">
        <v>20775</v>
      </c>
      <c r="C17723" s="334">
        <v>410124051390</v>
      </c>
      <c r="D17723" s="2">
        <v>1</v>
      </c>
      <c r="E17723" s="319">
        <v>4455</v>
      </c>
      <c r="F17723" s="319">
        <v>4455</v>
      </c>
    </row>
    <row r="17724" spans="1:6" ht="22.5" x14ac:dyDescent="0.2">
      <c r="A17724" s="2">
        <v>17719</v>
      </c>
      <c r="B17724" s="316" t="s">
        <v>22276</v>
      </c>
      <c r="C17724" s="32" t="s">
        <v>22426</v>
      </c>
      <c r="D17724" s="2">
        <v>1</v>
      </c>
      <c r="E17724" s="319">
        <v>6690</v>
      </c>
      <c r="F17724" s="319">
        <v>6690</v>
      </c>
    </row>
    <row r="17725" spans="1:6" ht="33.75" x14ac:dyDescent="0.2">
      <c r="A17725" s="2">
        <v>17720</v>
      </c>
      <c r="B17725" s="316" t="s">
        <v>22277</v>
      </c>
      <c r="C17725" s="32" t="s">
        <v>22427</v>
      </c>
      <c r="D17725" s="2">
        <v>1</v>
      </c>
      <c r="E17725" s="319">
        <v>22530</v>
      </c>
      <c r="F17725" s="319">
        <v>22530</v>
      </c>
    </row>
    <row r="17726" spans="1:6" ht="33.75" x14ac:dyDescent="0.2">
      <c r="A17726" s="2">
        <v>17721</v>
      </c>
      <c r="B17726" s="316" t="s">
        <v>22278</v>
      </c>
      <c r="C17726" s="78" t="s">
        <v>22428</v>
      </c>
      <c r="D17726" s="2">
        <v>1</v>
      </c>
      <c r="E17726" s="319">
        <v>137020</v>
      </c>
      <c r="F17726" s="319">
        <v>137020</v>
      </c>
    </row>
    <row r="17727" spans="1:6" ht="33.75" x14ac:dyDescent="0.2">
      <c r="A17727" s="2">
        <v>17722</v>
      </c>
      <c r="B17727" s="316" t="s">
        <v>22278</v>
      </c>
      <c r="C17727" s="78" t="s">
        <v>22429</v>
      </c>
      <c r="D17727" s="2">
        <v>1</v>
      </c>
      <c r="E17727" s="319">
        <v>137020</v>
      </c>
      <c r="F17727" s="319">
        <v>137020</v>
      </c>
    </row>
    <row r="17728" spans="1:6" ht="33.75" x14ac:dyDescent="0.2">
      <c r="A17728" s="2">
        <v>17723</v>
      </c>
      <c r="B17728" s="316" t="s">
        <v>22279</v>
      </c>
      <c r="C17728" s="78" t="s">
        <v>22430</v>
      </c>
      <c r="D17728" s="2">
        <v>1</v>
      </c>
      <c r="E17728" s="319">
        <v>113290</v>
      </c>
      <c r="F17728" s="319">
        <v>113290</v>
      </c>
    </row>
    <row r="17729" spans="1:6" ht="33.75" x14ac:dyDescent="0.2">
      <c r="A17729" s="2">
        <v>17724</v>
      </c>
      <c r="B17729" s="316" t="s">
        <v>22279</v>
      </c>
      <c r="C17729" s="78" t="s">
        <v>22431</v>
      </c>
      <c r="D17729" s="2">
        <v>1</v>
      </c>
      <c r="E17729" s="319">
        <v>113290</v>
      </c>
      <c r="F17729" s="319">
        <v>113290</v>
      </c>
    </row>
    <row r="17730" spans="1:6" ht="33.75" x14ac:dyDescent="0.2">
      <c r="A17730" s="2">
        <v>17725</v>
      </c>
      <c r="B17730" s="316" t="s">
        <v>22279</v>
      </c>
      <c r="C17730" s="78" t="s">
        <v>22432</v>
      </c>
      <c r="D17730" s="2">
        <v>1</v>
      </c>
      <c r="E17730" s="319">
        <v>125130</v>
      </c>
      <c r="F17730" s="319">
        <v>125130</v>
      </c>
    </row>
    <row r="17731" spans="1:6" ht="56.25" x14ac:dyDescent="0.2">
      <c r="A17731" s="2">
        <v>17726</v>
      </c>
      <c r="B17731" s="316" t="s">
        <v>22156</v>
      </c>
      <c r="C17731" s="78" t="s">
        <v>22433</v>
      </c>
      <c r="D17731" s="2">
        <v>1</v>
      </c>
      <c r="E17731" s="319">
        <v>124844.99</v>
      </c>
      <c r="F17731" s="319">
        <v>45082.96</v>
      </c>
    </row>
    <row r="17732" spans="1:6" ht="56.25" x14ac:dyDescent="0.2">
      <c r="A17732" s="2">
        <v>17727</v>
      </c>
      <c r="B17732" s="316" t="s">
        <v>22156</v>
      </c>
      <c r="C17732" s="78" t="s">
        <v>22434</v>
      </c>
      <c r="D17732" s="2">
        <v>1</v>
      </c>
      <c r="E17732" s="319">
        <v>124844.99</v>
      </c>
      <c r="F17732" s="319">
        <v>45082.96</v>
      </c>
    </row>
    <row r="17733" spans="1:6" ht="22.5" x14ac:dyDescent="0.2">
      <c r="A17733" s="2">
        <v>17728</v>
      </c>
      <c r="B17733" s="316" t="s">
        <v>22280</v>
      </c>
      <c r="C17733" s="32" t="s">
        <v>22435</v>
      </c>
      <c r="D17733" s="2">
        <v>1</v>
      </c>
      <c r="E17733" s="319">
        <v>14349.18</v>
      </c>
      <c r="F17733" s="319">
        <v>14349.18</v>
      </c>
    </row>
    <row r="17734" spans="1:6" ht="22.5" x14ac:dyDescent="0.2">
      <c r="A17734" s="2">
        <v>17729</v>
      </c>
      <c r="B17734" s="316" t="s">
        <v>22281</v>
      </c>
      <c r="C17734" s="32" t="s">
        <v>22436</v>
      </c>
      <c r="D17734" s="2">
        <v>1</v>
      </c>
      <c r="E17734" s="319">
        <v>5700</v>
      </c>
      <c r="F17734" s="319">
        <v>5700</v>
      </c>
    </row>
    <row r="17735" spans="1:6" x14ac:dyDescent="0.2">
      <c r="A17735" s="2">
        <v>17730</v>
      </c>
      <c r="B17735" s="316" t="s">
        <v>22282</v>
      </c>
      <c r="C17735" s="32" t="s">
        <v>22437</v>
      </c>
      <c r="D17735" s="2">
        <v>1</v>
      </c>
      <c r="E17735" s="319">
        <v>10395</v>
      </c>
      <c r="F17735" s="319">
        <v>10395</v>
      </c>
    </row>
    <row r="17736" spans="1:6" ht="22.5" x14ac:dyDescent="0.2">
      <c r="A17736" s="2">
        <v>17731</v>
      </c>
      <c r="B17736" s="316" t="s">
        <v>22283</v>
      </c>
      <c r="C17736" s="32" t="s">
        <v>22438</v>
      </c>
      <c r="D17736" s="2">
        <v>1</v>
      </c>
      <c r="E17736" s="319">
        <v>6460</v>
      </c>
      <c r="F17736" s="319">
        <v>6460</v>
      </c>
    </row>
    <row r="17737" spans="1:6" ht="22.5" x14ac:dyDescent="0.2">
      <c r="A17737" s="2">
        <v>17732</v>
      </c>
      <c r="B17737" s="316" t="s">
        <v>22284</v>
      </c>
      <c r="C17737" s="32" t="s">
        <v>22439</v>
      </c>
      <c r="D17737" s="2">
        <v>1</v>
      </c>
      <c r="E17737" s="319">
        <v>5301.73</v>
      </c>
      <c r="F17737" s="319">
        <v>5301.73</v>
      </c>
    </row>
    <row r="17738" spans="1:6" ht="22.5" x14ac:dyDescent="0.2">
      <c r="A17738" s="2">
        <v>17733</v>
      </c>
      <c r="B17738" s="316" t="s">
        <v>22285</v>
      </c>
      <c r="C17738" s="32" t="s">
        <v>22440</v>
      </c>
      <c r="D17738" s="2">
        <v>1</v>
      </c>
      <c r="E17738" s="319">
        <v>6690</v>
      </c>
      <c r="F17738" s="319">
        <v>6690</v>
      </c>
    </row>
    <row r="17739" spans="1:6" ht="22.5" x14ac:dyDescent="0.2">
      <c r="A17739" s="2">
        <v>17734</v>
      </c>
      <c r="B17739" s="316" t="s">
        <v>22286</v>
      </c>
      <c r="C17739" s="32" t="s">
        <v>22441</v>
      </c>
      <c r="D17739" s="2">
        <v>1</v>
      </c>
      <c r="E17739" s="319">
        <v>17000</v>
      </c>
      <c r="F17739" s="319">
        <v>17000</v>
      </c>
    </row>
    <row r="17740" spans="1:6" ht="22.5" x14ac:dyDescent="0.2">
      <c r="A17740" s="2">
        <v>17735</v>
      </c>
      <c r="B17740" s="316" t="s">
        <v>22286</v>
      </c>
      <c r="C17740" s="32" t="s">
        <v>22442</v>
      </c>
      <c r="D17740" s="2">
        <v>1</v>
      </c>
      <c r="E17740" s="319">
        <v>17000</v>
      </c>
      <c r="F17740" s="319">
        <v>17000</v>
      </c>
    </row>
    <row r="17741" spans="1:6" x14ac:dyDescent="0.2">
      <c r="A17741" s="2">
        <v>17736</v>
      </c>
      <c r="B17741" s="316" t="s">
        <v>22287</v>
      </c>
      <c r="C17741" s="32" t="s">
        <v>22443</v>
      </c>
      <c r="D17741" s="2">
        <v>1</v>
      </c>
      <c r="E17741" s="319">
        <v>5400</v>
      </c>
      <c r="F17741" s="319">
        <v>5400</v>
      </c>
    </row>
    <row r="17742" spans="1:6" ht="33.75" x14ac:dyDescent="0.2">
      <c r="A17742" s="2">
        <v>17737</v>
      </c>
      <c r="B17742" s="316" t="s">
        <v>22288</v>
      </c>
      <c r="C17742" s="32">
        <v>41012603890</v>
      </c>
      <c r="D17742" s="2">
        <v>1</v>
      </c>
      <c r="E17742" s="319">
        <v>5400</v>
      </c>
      <c r="F17742" s="319">
        <v>5400</v>
      </c>
    </row>
    <row r="17743" spans="1:6" ht="33.75" x14ac:dyDescent="0.2">
      <c r="A17743" s="2">
        <v>17738</v>
      </c>
      <c r="B17743" s="316" t="s">
        <v>22288</v>
      </c>
      <c r="C17743" s="32">
        <v>41012603891</v>
      </c>
      <c r="D17743" s="2">
        <v>1</v>
      </c>
      <c r="E17743" s="319">
        <v>5400</v>
      </c>
      <c r="F17743" s="319">
        <v>5400</v>
      </c>
    </row>
    <row r="17744" spans="1:6" ht="33.75" x14ac:dyDescent="0.2">
      <c r="A17744" s="2">
        <v>17739</v>
      </c>
      <c r="B17744" s="316" t="s">
        <v>22289</v>
      </c>
      <c r="C17744" s="32">
        <v>41012603888</v>
      </c>
      <c r="D17744" s="2">
        <v>1</v>
      </c>
      <c r="E17744" s="319">
        <v>5600</v>
      </c>
      <c r="F17744" s="319">
        <v>5600</v>
      </c>
    </row>
    <row r="17745" spans="1:6" ht="33.75" x14ac:dyDescent="0.2">
      <c r="A17745" s="2">
        <v>17740</v>
      </c>
      <c r="B17745" s="316" t="s">
        <v>22289</v>
      </c>
      <c r="C17745" s="32">
        <v>41012603889</v>
      </c>
      <c r="D17745" s="2">
        <v>1</v>
      </c>
      <c r="E17745" s="319">
        <v>5600</v>
      </c>
      <c r="F17745" s="319">
        <v>5600</v>
      </c>
    </row>
    <row r="17746" spans="1:6" ht="33.75" x14ac:dyDescent="0.2">
      <c r="A17746" s="2">
        <v>17741</v>
      </c>
      <c r="B17746" s="316" t="s">
        <v>22290</v>
      </c>
      <c r="C17746" s="32">
        <v>41012603886</v>
      </c>
      <c r="D17746" s="2">
        <v>1</v>
      </c>
      <c r="E17746" s="319">
        <v>5300</v>
      </c>
      <c r="F17746" s="319">
        <v>5300</v>
      </c>
    </row>
    <row r="17747" spans="1:6" ht="33.75" x14ac:dyDescent="0.2">
      <c r="A17747" s="2">
        <v>17742</v>
      </c>
      <c r="B17747" s="316" t="s">
        <v>22290</v>
      </c>
      <c r="C17747" s="32">
        <v>41012603887</v>
      </c>
      <c r="D17747" s="2">
        <v>1</v>
      </c>
      <c r="E17747" s="319">
        <v>5300</v>
      </c>
      <c r="F17747" s="319">
        <v>5300</v>
      </c>
    </row>
    <row r="17748" spans="1:6" ht="33.75" x14ac:dyDescent="0.2">
      <c r="A17748" s="2">
        <v>17743</v>
      </c>
      <c r="B17748" s="316" t="s">
        <v>22291</v>
      </c>
      <c r="C17748" s="32">
        <v>41012603882</v>
      </c>
      <c r="D17748" s="2">
        <v>1</v>
      </c>
      <c r="E17748" s="319">
        <v>5200</v>
      </c>
      <c r="F17748" s="319">
        <v>5200</v>
      </c>
    </row>
    <row r="17749" spans="1:6" ht="33.75" x14ac:dyDescent="0.2">
      <c r="A17749" s="2">
        <v>17744</v>
      </c>
      <c r="B17749" s="316" t="s">
        <v>22291</v>
      </c>
      <c r="C17749" s="32">
        <v>41012603883</v>
      </c>
      <c r="D17749" s="2">
        <v>1</v>
      </c>
      <c r="E17749" s="319">
        <v>5200</v>
      </c>
      <c r="F17749" s="319">
        <v>5200</v>
      </c>
    </row>
    <row r="17750" spans="1:6" ht="33.75" x14ac:dyDescent="0.2">
      <c r="A17750" s="2">
        <v>17745</v>
      </c>
      <c r="B17750" s="316" t="s">
        <v>22292</v>
      </c>
      <c r="C17750" s="32">
        <v>41012603884</v>
      </c>
      <c r="D17750" s="2">
        <v>1</v>
      </c>
      <c r="E17750" s="319">
        <v>5900</v>
      </c>
      <c r="F17750" s="319">
        <v>5900</v>
      </c>
    </row>
    <row r="17751" spans="1:6" ht="33.75" x14ac:dyDescent="0.2">
      <c r="A17751" s="2">
        <v>17746</v>
      </c>
      <c r="B17751" s="316" t="s">
        <v>22292</v>
      </c>
      <c r="C17751" s="32">
        <v>41012603885</v>
      </c>
      <c r="D17751" s="2">
        <v>1</v>
      </c>
      <c r="E17751" s="319">
        <v>5900</v>
      </c>
      <c r="F17751" s="319">
        <v>5900</v>
      </c>
    </row>
    <row r="17752" spans="1:6" ht="33.75" x14ac:dyDescent="0.2">
      <c r="A17752" s="2">
        <v>17747</v>
      </c>
      <c r="B17752" s="316" t="s">
        <v>22293</v>
      </c>
      <c r="C17752" s="32">
        <v>41012603881</v>
      </c>
      <c r="D17752" s="2">
        <v>1</v>
      </c>
      <c r="E17752" s="319">
        <v>6350</v>
      </c>
      <c r="F17752" s="319">
        <v>6350</v>
      </c>
    </row>
    <row r="17753" spans="1:6" ht="33.75" x14ac:dyDescent="0.2">
      <c r="A17753" s="2">
        <v>17748</v>
      </c>
      <c r="B17753" s="316" t="s">
        <v>22293</v>
      </c>
      <c r="C17753" s="32">
        <v>41012603893</v>
      </c>
      <c r="D17753" s="2">
        <v>1</v>
      </c>
      <c r="E17753" s="319">
        <v>6350</v>
      </c>
      <c r="F17753" s="319">
        <v>6350</v>
      </c>
    </row>
    <row r="17754" spans="1:6" ht="33.75" x14ac:dyDescent="0.2">
      <c r="A17754" s="2">
        <v>17749</v>
      </c>
      <c r="B17754" s="316" t="s">
        <v>22294</v>
      </c>
      <c r="C17754" s="32">
        <v>41012603878</v>
      </c>
      <c r="D17754" s="2">
        <v>1</v>
      </c>
      <c r="E17754" s="319">
        <v>6000</v>
      </c>
      <c r="F17754" s="319">
        <v>6000</v>
      </c>
    </row>
    <row r="17755" spans="1:6" ht="33.75" x14ac:dyDescent="0.2">
      <c r="A17755" s="2">
        <v>17750</v>
      </c>
      <c r="B17755" s="316" t="s">
        <v>22294</v>
      </c>
      <c r="C17755" s="32">
        <v>41012603879</v>
      </c>
      <c r="D17755" s="2">
        <v>1</v>
      </c>
      <c r="E17755" s="319">
        <v>6000</v>
      </c>
      <c r="F17755" s="319">
        <v>6000</v>
      </c>
    </row>
    <row r="17756" spans="1:6" ht="33.75" x14ac:dyDescent="0.2">
      <c r="A17756" s="2">
        <v>17751</v>
      </c>
      <c r="B17756" s="316" t="s">
        <v>22295</v>
      </c>
      <c r="C17756" s="32">
        <v>41012603001</v>
      </c>
      <c r="D17756" s="2">
        <v>1</v>
      </c>
      <c r="E17756" s="319">
        <v>5150</v>
      </c>
      <c r="F17756" s="319">
        <v>5150</v>
      </c>
    </row>
    <row r="17757" spans="1:6" ht="33.75" x14ac:dyDescent="0.2">
      <c r="A17757" s="2">
        <v>17752</v>
      </c>
      <c r="B17757" s="316" t="s">
        <v>22295</v>
      </c>
      <c r="C17757" s="32">
        <v>41012603002</v>
      </c>
      <c r="D17757" s="2">
        <v>1</v>
      </c>
      <c r="E17757" s="319">
        <v>5150</v>
      </c>
      <c r="F17757" s="319">
        <v>5150</v>
      </c>
    </row>
    <row r="17758" spans="1:6" ht="22.5" x14ac:dyDescent="0.2">
      <c r="A17758" s="2">
        <v>17753</v>
      </c>
      <c r="B17758" s="316" t="s">
        <v>22296</v>
      </c>
      <c r="C17758" s="32" t="s">
        <v>22444</v>
      </c>
      <c r="D17758" s="2">
        <v>1</v>
      </c>
      <c r="E17758" s="319">
        <v>4217.3100000000004</v>
      </c>
      <c r="F17758" s="319">
        <v>4217.3100000000004</v>
      </c>
    </row>
    <row r="17759" spans="1:6" x14ac:dyDescent="0.2">
      <c r="A17759" s="2">
        <v>17754</v>
      </c>
      <c r="B17759" s="316" t="s">
        <v>22297</v>
      </c>
      <c r="C17759" s="32" t="s">
        <v>22445</v>
      </c>
      <c r="D17759" s="2">
        <v>1</v>
      </c>
      <c r="E17759" s="319">
        <v>28000</v>
      </c>
      <c r="F17759" s="319">
        <v>28000</v>
      </c>
    </row>
    <row r="17760" spans="1:6" x14ac:dyDescent="0.2">
      <c r="A17760" s="2">
        <v>17755</v>
      </c>
      <c r="B17760" s="316" t="s">
        <v>22297</v>
      </c>
      <c r="C17760" s="32" t="s">
        <v>22446</v>
      </c>
      <c r="D17760" s="2">
        <v>1</v>
      </c>
      <c r="E17760" s="319">
        <v>28000</v>
      </c>
      <c r="F17760" s="319">
        <v>28000</v>
      </c>
    </row>
    <row r="17761" spans="1:6" x14ac:dyDescent="0.2">
      <c r="A17761" s="2">
        <v>17756</v>
      </c>
      <c r="B17761" s="316" t="s">
        <v>22297</v>
      </c>
      <c r="C17761" s="32" t="s">
        <v>22447</v>
      </c>
      <c r="D17761" s="2">
        <v>1</v>
      </c>
      <c r="E17761" s="319">
        <v>28000</v>
      </c>
      <c r="F17761" s="319">
        <v>28000</v>
      </c>
    </row>
    <row r="17762" spans="1:6" x14ac:dyDescent="0.2">
      <c r="A17762" s="2">
        <v>17757</v>
      </c>
      <c r="B17762" s="316" t="s">
        <v>22297</v>
      </c>
      <c r="C17762" s="32" t="s">
        <v>22448</v>
      </c>
      <c r="D17762" s="2">
        <v>1</v>
      </c>
      <c r="E17762" s="319">
        <v>28000</v>
      </c>
      <c r="F17762" s="319">
        <v>28000</v>
      </c>
    </row>
    <row r="17763" spans="1:6" ht="22.5" x14ac:dyDescent="0.2">
      <c r="A17763" s="2">
        <v>17758</v>
      </c>
      <c r="B17763" s="190" t="s">
        <v>22298</v>
      </c>
      <c r="C17763" s="74" t="s">
        <v>22449</v>
      </c>
      <c r="D17763" s="2">
        <v>1</v>
      </c>
      <c r="E17763" s="319">
        <v>16154.98</v>
      </c>
      <c r="F17763" s="319">
        <v>16154.98</v>
      </c>
    </row>
    <row r="17764" spans="1:6" ht="22.5" x14ac:dyDescent="0.2">
      <c r="A17764" s="2">
        <v>17759</v>
      </c>
      <c r="B17764" s="190" t="s">
        <v>22299</v>
      </c>
      <c r="C17764" s="74">
        <v>41012401319</v>
      </c>
      <c r="D17764" s="2">
        <v>1</v>
      </c>
      <c r="E17764" s="319">
        <v>19420.830000000002</v>
      </c>
      <c r="F17764" s="319">
        <v>19420.830000000002</v>
      </c>
    </row>
    <row r="17765" spans="1:6" x14ac:dyDescent="0.2">
      <c r="A17765" s="2">
        <v>17760</v>
      </c>
      <c r="B17765" s="190" t="s">
        <v>22300</v>
      </c>
      <c r="C17765" s="105">
        <v>410124021414</v>
      </c>
      <c r="D17765" s="2">
        <v>1</v>
      </c>
      <c r="E17765" s="319">
        <v>29500</v>
      </c>
      <c r="F17765" s="319">
        <v>29500</v>
      </c>
    </row>
    <row r="17766" spans="1:6" x14ac:dyDescent="0.2">
      <c r="A17766" s="2">
        <v>17761</v>
      </c>
      <c r="B17766" s="190" t="s">
        <v>22300</v>
      </c>
      <c r="C17766" s="105">
        <v>410124021415</v>
      </c>
      <c r="D17766" s="2">
        <v>1</v>
      </c>
      <c r="E17766" s="319">
        <v>29500</v>
      </c>
      <c r="F17766" s="319">
        <v>29500</v>
      </c>
    </row>
    <row r="17767" spans="1:6" ht="22.5" x14ac:dyDescent="0.2">
      <c r="A17767" s="2">
        <v>17762</v>
      </c>
      <c r="B17767" s="316" t="s">
        <v>22301</v>
      </c>
      <c r="C17767" s="78" t="s">
        <v>22450</v>
      </c>
      <c r="D17767" s="2">
        <v>1</v>
      </c>
      <c r="E17767" s="319">
        <v>4557.13</v>
      </c>
      <c r="F17767" s="319">
        <v>4557.13</v>
      </c>
    </row>
    <row r="17768" spans="1:6" ht="22.5" x14ac:dyDescent="0.2">
      <c r="A17768" s="2">
        <v>17763</v>
      </c>
      <c r="B17768" s="316" t="s">
        <v>22301</v>
      </c>
      <c r="C17768" s="78" t="s">
        <v>22451</v>
      </c>
      <c r="D17768" s="2">
        <v>1</v>
      </c>
      <c r="E17768" s="319">
        <v>4557.13</v>
      </c>
      <c r="F17768" s="319">
        <v>4557.13</v>
      </c>
    </row>
    <row r="17769" spans="1:6" ht="22.5" x14ac:dyDescent="0.2">
      <c r="A17769" s="2">
        <v>17764</v>
      </c>
      <c r="B17769" s="316" t="s">
        <v>22301</v>
      </c>
      <c r="C17769" s="78" t="s">
        <v>22452</v>
      </c>
      <c r="D17769" s="2">
        <v>1</v>
      </c>
      <c r="E17769" s="319">
        <v>4557.13</v>
      </c>
      <c r="F17769" s="319">
        <v>4557.13</v>
      </c>
    </row>
    <row r="17770" spans="1:6" ht="22.5" x14ac:dyDescent="0.2">
      <c r="A17770" s="2">
        <v>17765</v>
      </c>
      <c r="B17770" s="316" t="s">
        <v>22301</v>
      </c>
      <c r="C17770" s="78" t="s">
        <v>22453</v>
      </c>
      <c r="D17770" s="2">
        <v>1</v>
      </c>
      <c r="E17770" s="319">
        <v>4557.13</v>
      </c>
      <c r="F17770" s="319">
        <v>4557.13</v>
      </c>
    </row>
    <row r="17771" spans="1:6" ht="22.5" x14ac:dyDescent="0.2">
      <c r="A17771" s="2">
        <v>17766</v>
      </c>
      <c r="B17771" s="316" t="s">
        <v>22301</v>
      </c>
      <c r="C17771" s="78" t="s">
        <v>22454</v>
      </c>
      <c r="D17771" s="2">
        <v>1</v>
      </c>
      <c r="E17771" s="319">
        <v>4557.13</v>
      </c>
      <c r="F17771" s="319">
        <v>4557.13</v>
      </c>
    </row>
    <row r="17772" spans="1:6" ht="22.5" x14ac:dyDescent="0.2">
      <c r="A17772" s="2">
        <v>17767</v>
      </c>
      <c r="B17772" s="316" t="s">
        <v>22301</v>
      </c>
      <c r="C17772" s="78" t="s">
        <v>22455</v>
      </c>
      <c r="D17772" s="2">
        <v>1</v>
      </c>
      <c r="E17772" s="319">
        <v>4557.13</v>
      </c>
      <c r="F17772" s="319">
        <v>4557.13</v>
      </c>
    </row>
    <row r="17773" spans="1:6" ht="22.5" x14ac:dyDescent="0.2">
      <c r="A17773" s="2">
        <v>17768</v>
      </c>
      <c r="B17773" s="316" t="s">
        <v>22301</v>
      </c>
      <c r="C17773" s="78" t="s">
        <v>22456</v>
      </c>
      <c r="D17773" s="2">
        <v>1</v>
      </c>
      <c r="E17773" s="319">
        <v>4557.13</v>
      </c>
      <c r="F17773" s="319">
        <v>4557.13</v>
      </c>
    </row>
    <row r="17774" spans="1:6" ht="22.5" x14ac:dyDescent="0.2">
      <c r="A17774" s="2">
        <v>17769</v>
      </c>
      <c r="B17774" s="316" t="s">
        <v>22301</v>
      </c>
      <c r="C17774" s="78" t="s">
        <v>22457</v>
      </c>
      <c r="D17774" s="2">
        <v>1</v>
      </c>
      <c r="E17774" s="319">
        <v>4557.13</v>
      </c>
      <c r="F17774" s="319">
        <v>4557.13</v>
      </c>
    </row>
    <row r="17775" spans="1:6" ht="22.5" x14ac:dyDescent="0.2">
      <c r="A17775" s="2">
        <v>17770</v>
      </c>
      <c r="B17775" s="316" t="s">
        <v>22301</v>
      </c>
      <c r="C17775" s="78" t="s">
        <v>22458</v>
      </c>
      <c r="D17775" s="2">
        <v>1</v>
      </c>
      <c r="E17775" s="319">
        <v>4557.13</v>
      </c>
      <c r="F17775" s="319">
        <v>4557.13</v>
      </c>
    </row>
    <row r="17776" spans="1:6" ht="22.5" x14ac:dyDescent="0.2">
      <c r="A17776" s="2">
        <v>17771</v>
      </c>
      <c r="B17776" s="316" t="s">
        <v>22301</v>
      </c>
      <c r="C17776" s="78" t="s">
        <v>22459</v>
      </c>
      <c r="D17776" s="2">
        <v>1</v>
      </c>
      <c r="E17776" s="319">
        <v>4557.13</v>
      </c>
      <c r="F17776" s="319">
        <v>4557.13</v>
      </c>
    </row>
    <row r="17777" spans="1:6" ht="22.5" x14ac:dyDescent="0.2">
      <c r="A17777" s="2">
        <v>17772</v>
      </c>
      <c r="B17777" s="316" t="s">
        <v>22301</v>
      </c>
      <c r="C17777" s="78" t="s">
        <v>22460</v>
      </c>
      <c r="D17777" s="2">
        <v>1</v>
      </c>
      <c r="E17777" s="319">
        <v>8751.56</v>
      </c>
      <c r="F17777" s="319">
        <v>8751.56</v>
      </c>
    </row>
    <row r="17778" spans="1:6" ht="22.5" x14ac:dyDescent="0.2">
      <c r="A17778" s="2">
        <v>17773</v>
      </c>
      <c r="B17778" s="316" t="s">
        <v>22301</v>
      </c>
      <c r="C17778" s="78" t="s">
        <v>22461</v>
      </c>
      <c r="D17778" s="2">
        <v>1</v>
      </c>
      <c r="E17778" s="319">
        <v>8751.56</v>
      </c>
      <c r="F17778" s="319">
        <v>8751.56</v>
      </c>
    </row>
    <row r="17779" spans="1:6" ht="22.5" x14ac:dyDescent="0.2">
      <c r="A17779" s="2">
        <v>17774</v>
      </c>
      <c r="B17779" s="316" t="s">
        <v>22301</v>
      </c>
      <c r="C17779" s="78" t="s">
        <v>22462</v>
      </c>
      <c r="D17779" s="2">
        <v>1</v>
      </c>
      <c r="E17779" s="319">
        <v>8751.56</v>
      </c>
      <c r="F17779" s="319">
        <v>8751.56</v>
      </c>
    </row>
    <row r="17780" spans="1:6" ht="22.5" x14ac:dyDescent="0.2">
      <c r="A17780" s="2">
        <v>17775</v>
      </c>
      <c r="B17780" s="316" t="s">
        <v>22301</v>
      </c>
      <c r="C17780" s="78" t="s">
        <v>22463</v>
      </c>
      <c r="D17780" s="2">
        <v>1</v>
      </c>
      <c r="E17780" s="319">
        <v>8751.57</v>
      </c>
      <c r="F17780" s="319">
        <v>8751.57</v>
      </c>
    </row>
    <row r="17781" spans="1:6" ht="22.5" x14ac:dyDescent="0.2">
      <c r="A17781" s="2">
        <v>17776</v>
      </c>
      <c r="B17781" s="316" t="s">
        <v>13054</v>
      </c>
      <c r="C17781" s="78" t="s">
        <v>5103</v>
      </c>
      <c r="D17781" s="2">
        <v>1</v>
      </c>
      <c r="E17781" s="319">
        <v>4839.97</v>
      </c>
      <c r="F17781" s="319">
        <v>4839.97</v>
      </c>
    </row>
    <row r="17782" spans="1:6" ht="22.5" x14ac:dyDescent="0.2">
      <c r="A17782" s="2">
        <v>17777</v>
      </c>
      <c r="B17782" s="316" t="s">
        <v>13054</v>
      </c>
      <c r="C17782" s="78" t="s">
        <v>5066</v>
      </c>
      <c r="D17782" s="2">
        <v>1</v>
      </c>
      <c r="E17782" s="319">
        <v>4839.97</v>
      </c>
      <c r="F17782" s="319">
        <v>4839.97</v>
      </c>
    </row>
    <row r="17783" spans="1:6" ht="22.5" x14ac:dyDescent="0.2">
      <c r="A17783" s="2">
        <v>17778</v>
      </c>
      <c r="B17783" s="316" t="s">
        <v>13054</v>
      </c>
      <c r="C17783" s="78" t="s">
        <v>5067</v>
      </c>
      <c r="D17783" s="2">
        <v>1</v>
      </c>
      <c r="E17783" s="319">
        <v>4839.97</v>
      </c>
      <c r="F17783" s="319">
        <v>4839.97</v>
      </c>
    </row>
    <row r="17784" spans="1:6" ht="22.5" x14ac:dyDescent="0.2">
      <c r="A17784" s="2">
        <v>17779</v>
      </c>
      <c r="B17784" s="316" t="s">
        <v>13054</v>
      </c>
      <c r="C17784" s="78" t="s">
        <v>5068</v>
      </c>
      <c r="D17784" s="2">
        <v>1</v>
      </c>
      <c r="E17784" s="319">
        <v>4839.97</v>
      </c>
      <c r="F17784" s="319">
        <v>4839.97</v>
      </c>
    </row>
    <row r="17785" spans="1:6" ht="22.5" x14ac:dyDescent="0.2">
      <c r="A17785" s="2">
        <v>17780</v>
      </c>
      <c r="B17785" s="316" t="s">
        <v>13054</v>
      </c>
      <c r="C17785" s="78" t="s">
        <v>5069</v>
      </c>
      <c r="D17785" s="2">
        <v>1</v>
      </c>
      <c r="E17785" s="319">
        <v>4839.97</v>
      </c>
      <c r="F17785" s="319">
        <v>4839.97</v>
      </c>
    </row>
    <row r="17786" spans="1:6" ht="22.5" x14ac:dyDescent="0.2">
      <c r="A17786" s="2">
        <v>17781</v>
      </c>
      <c r="B17786" s="316" t="s">
        <v>13054</v>
      </c>
      <c r="C17786" s="78" t="s">
        <v>22464</v>
      </c>
      <c r="D17786" s="2">
        <v>1</v>
      </c>
      <c r="E17786" s="319">
        <v>4839.97</v>
      </c>
      <c r="F17786" s="319">
        <v>4839.97</v>
      </c>
    </row>
    <row r="17787" spans="1:6" ht="22.5" x14ac:dyDescent="0.2">
      <c r="A17787" s="2">
        <v>17782</v>
      </c>
      <c r="B17787" s="316" t="s">
        <v>13054</v>
      </c>
      <c r="C17787" s="78" t="s">
        <v>5070</v>
      </c>
      <c r="D17787" s="2">
        <v>1</v>
      </c>
      <c r="E17787" s="319">
        <v>4839.97</v>
      </c>
      <c r="F17787" s="319">
        <v>4839.97</v>
      </c>
    </row>
    <row r="17788" spans="1:6" ht="22.5" x14ac:dyDescent="0.2">
      <c r="A17788" s="2">
        <v>17783</v>
      </c>
      <c r="B17788" s="316" t="s">
        <v>13054</v>
      </c>
      <c r="C17788" s="78" t="s">
        <v>5071</v>
      </c>
      <c r="D17788" s="2">
        <v>1</v>
      </c>
      <c r="E17788" s="319">
        <v>4839.97</v>
      </c>
      <c r="F17788" s="319">
        <v>4839.97</v>
      </c>
    </row>
    <row r="17789" spans="1:6" ht="22.5" x14ac:dyDescent="0.2">
      <c r="A17789" s="2">
        <v>17784</v>
      </c>
      <c r="B17789" s="316" t="s">
        <v>13054</v>
      </c>
      <c r="C17789" s="78" t="s">
        <v>5075</v>
      </c>
      <c r="D17789" s="2">
        <v>1</v>
      </c>
      <c r="E17789" s="319">
        <v>4839.97</v>
      </c>
      <c r="F17789" s="319">
        <v>4839.97</v>
      </c>
    </row>
    <row r="17790" spans="1:6" ht="22.5" x14ac:dyDescent="0.2">
      <c r="A17790" s="2">
        <v>17785</v>
      </c>
      <c r="B17790" s="316" t="s">
        <v>13054</v>
      </c>
      <c r="C17790" s="78" t="s">
        <v>5076</v>
      </c>
      <c r="D17790" s="2">
        <v>1</v>
      </c>
      <c r="E17790" s="319">
        <v>4839.97</v>
      </c>
      <c r="F17790" s="319">
        <v>4839.97</v>
      </c>
    </row>
    <row r="17791" spans="1:6" ht="22.5" x14ac:dyDescent="0.2">
      <c r="A17791" s="2">
        <v>17786</v>
      </c>
      <c r="B17791" s="316" t="s">
        <v>22302</v>
      </c>
      <c r="C17791" s="78" t="s">
        <v>22268</v>
      </c>
      <c r="D17791" s="2">
        <v>1</v>
      </c>
      <c r="E17791" s="319">
        <v>3818.88</v>
      </c>
      <c r="F17791" s="319">
        <v>3818.88</v>
      </c>
    </row>
    <row r="17792" spans="1:6" ht="22.5" x14ac:dyDescent="0.2">
      <c r="A17792" s="2">
        <v>17787</v>
      </c>
      <c r="B17792" s="316" t="s">
        <v>22302</v>
      </c>
      <c r="C17792" s="78" t="s">
        <v>22236</v>
      </c>
      <c r="D17792" s="2">
        <v>1</v>
      </c>
      <c r="E17792" s="319">
        <v>3818.88</v>
      </c>
      <c r="F17792" s="319">
        <v>3818.88</v>
      </c>
    </row>
    <row r="17793" spans="1:6" ht="22.5" x14ac:dyDescent="0.2">
      <c r="A17793" s="2">
        <v>17788</v>
      </c>
      <c r="B17793" s="316" t="s">
        <v>22302</v>
      </c>
      <c r="C17793" s="78" t="s">
        <v>22465</v>
      </c>
      <c r="D17793" s="2">
        <v>1</v>
      </c>
      <c r="E17793" s="319">
        <v>3818.88</v>
      </c>
      <c r="F17793" s="319">
        <v>3818.88</v>
      </c>
    </row>
    <row r="17794" spans="1:6" ht="22.5" x14ac:dyDescent="0.2">
      <c r="A17794" s="2">
        <v>17789</v>
      </c>
      <c r="B17794" s="316" t="s">
        <v>22302</v>
      </c>
      <c r="C17794" s="78" t="s">
        <v>22466</v>
      </c>
      <c r="D17794" s="2">
        <v>1</v>
      </c>
      <c r="E17794" s="319">
        <v>3818.88</v>
      </c>
      <c r="F17794" s="319">
        <v>3818.88</v>
      </c>
    </row>
    <row r="17795" spans="1:6" ht="22.5" x14ac:dyDescent="0.2">
      <c r="A17795" s="2">
        <v>17790</v>
      </c>
      <c r="B17795" s="316" t="s">
        <v>22302</v>
      </c>
      <c r="C17795" s="78" t="s">
        <v>22467</v>
      </c>
      <c r="D17795" s="2">
        <v>1</v>
      </c>
      <c r="E17795" s="319">
        <v>3818.88</v>
      </c>
      <c r="F17795" s="319">
        <v>3818.88</v>
      </c>
    </row>
    <row r="17796" spans="1:6" ht="22.5" x14ac:dyDescent="0.2">
      <c r="A17796" s="2">
        <v>17791</v>
      </c>
      <c r="B17796" s="316" t="s">
        <v>22302</v>
      </c>
      <c r="C17796" s="78" t="s">
        <v>22468</v>
      </c>
      <c r="D17796" s="2">
        <v>1</v>
      </c>
      <c r="E17796" s="319">
        <v>3818.88</v>
      </c>
      <c r="F17796" s="319">
        <v>3818.88</v>
      </c>
    </row>
    <row r="17797" spans="1:6" ht="33.75" x14ac:dyDescent="0.2">
      <c r="A17797" s="2">
        <v>17792</v>
      </c>
      <c r="B17797" s="316" t="s">
        <v>22303</v>
      </c>
      <c r="C17797" s="78" t="s">
        <v>22469</v>
      </c>
      <c r="D17797" s="2">
        <v>1</v>
      </c>
      <c r="E17797" s="319">
        <v>5500</v>
      </c>
      <c r="F17797" s="319">
        <v>5500</v>
      </c>
    </row>
    <row r="17798" spans="1:6" ht="22.5" x14ac:dyDescent="0.2">
      <c r="A17798" s="2">
        <v>17793</v>
      </c>
      <c r="B17798" s="316" t="s">
        <v>5348</v>
      </c>
      <c r="C17798" s="32" t="s">
        <v>22470</v>
      </c>
      <c r="D17798" s="2">
        <v>1</v>
      </c>
      <c r="E17798" s="319">
        <v>23182</v>
      </c>
      <c r="F17798" s="319">
        <v>23182</v>
      </c>
    </row>
    <row r="17799" spans="1:6" ht="22.5" x14ac:dyDescent="0.2">
      <c r="A17799" s="2">
        <v>17794</v>
      </c>
      <c r="B17799" s="316" t="s">
        <v>11717</v>
      </c>
      <c r="C17799" s="32" t="s">
        <v>22471</v>
      </c>
      <c r="D17799" s="2">
        <v>1</v>
      </c>
      <c r="E17799" s="319">
        <v>4386</v>
      </c>
      <c r="F17799" s="319">
        <v>4386</v>
      </c>
    </row>
    <row r="17800" spans="1:6" x14ac:dyDescent="0.2">
      <c r="A17800" s="2">
        <v>17795</v>
      </c>
      <c r="B17800" s="316" t="s">
        <v>11717</v>
      </c>
      <c r="C17800" s="77">
        <v>410126041410</v>
      </c>
      <c r="D17800" s="2">
        <v>1</v>
      </c>
      <c r="E17800" s="319">
        <v>5844.87</v>
      </c>
      <c r="F17800" s="319">
        <v>5844.87</v>
      </c>
    </row>
    <row r="17801" spans="1:6" x14ac:dyDescent="0.2">
      <c r="A17801" s="2">
        <v>17796</v>
      </c>
      <c r="B17801" s="316" t="s">
        <v>14704</v>
      </c>
      <c r="C17801" s="78" t="s">
        <v>20636</v>
      </c>
      <c r="D17801" s="2">
        <v>1</v>
      </c>
      <c r="E17801" s="319">
        <v>7500</v>
      </c>
      <c r="F17801" s="319">
        <v>7500</v>
      </c>
    </row>
    <row r="17802" spans="1:6" x14ac:dyDescent="0.2">
      <c r="A17802" s="2">
        <v>17797</v>
      </c>
      <c r="B17802" s="316" t="s">
        <v>14704</v>
      </c>
      <c r="C17802" s="78" t="s">
        <v>20637</v>
      </c>
      <c r="D17802" s="2">
        <v>1</v>
      </c>
      <c r="E17802" s="319">
        <v>7500</v>
      </c>
      <c r="F17802" s="319">
        <v>7500</v>
      </c>
    </row>
    <row r="17803" spans="1:6" ht="22.5" x14ac:dyDescent="0.2">
      <c r="A17803" s="2">
        <v>17798</v>
      </c>
      <c r="B17803" s="316" t="s">
        <v>22304</v>
      </c>
      <c r="C17803" s="78" t="s">
        <v>22472</v>
      </c>
      <c r="D17803" s="2">
        <v>1</v>
      </c>
      <c r="E17803" s="319">
        <v>5200</v>
      </c>
      <c r="F17803" s="319">
        <v>5200</v>
      </c>
    </row>
    <row r="17804" spans="1:6" ht="22.5" x14ac:dyDescent="0.2">
      <c r="A17804" s="2">
        <v>17799</v>
      </c>
      <c r="B17804" s="316" t="s">
        <v>22304</v>
      </c>
      <c r="C17804" s="78" t="s">
        <v>22473</v>
      </c>
      <c r="D17804" s="2">
        <v>1</v>
      </c>
      <c r="E17804" s="319">
        <v>5200</v>
      </c>
      <c r="F17804" s="319">
        <v>5200</v>
      </c>
    </row>
    <row r="17805" spans="1:6" ht="33.75" x14ac:dyDescent="0.2">
      <c r="A17805" s="2">
        <v>17800</v>
      </c>
      <c r="B17805" s="316" t="s">
        <v>22305</v>
      </c>
      <c r="C17805" s="32" t="s">
        <v>22474</v>
      </c>
      <c r="D17805" s="2">
        <v>1</v>
      </c>
      <c r="E17805" s="319">
        <v>9600</v>
      </c>
      <c r="F17805" s="319">
        <v>9600</v>
      </c>
    </row>
    <row r="17806" spans="1:6" x14ac:dyDescent="0.2">
      <c r="A17806" s="2">
        <v>17801</v>
      </c>
      <c r="B17806" s="316" t="s">
        <v>22306</v>
      </c>
      <c r="C17806" s="32" t="s">
        <v>22475</v>
      </c>
      <c r="D17806" s="2">
        <v>1</v>
      </c>
      <c r="E17806" s="319">
        <v>5926.7</v>
      </c>
      <c r="F17806" s="319">
        <v>5926.7</v>
      </c>
    </row>
    <row r="17807" spans="1:6" ht="22.5" x14ac:dyDescent="0.2">
      <c r="A17807" s="2">
        <v>17802</v>
      </c>
      <c r="B17807" s="316" t="s">
        <v>22307</v>
      </c>
      <c r="C17807" s="78" t="s">
        <v>22476</v>
      </c>
      <c r="D17807" s="2">
        <v>1</v>
      </c>
      <c r="E17807" s="319">
        <v>29000</v>
      </c>
      <c r="F17807" s="319">
        <v>29000</v>
      </c>
    </row>
    <row r="17808" spans="1:6" x14ac:dyDescent="0.2">
      <c r="A17808" s="2">
        <v>17803</v>
      </c>
      <c r="B17808" s="316" t="s">
        <v>21485</v>
      </c>
      <c r="C17808" s="32" t="s">
        <v>20529</v>
      </c>
      <c r="D17808" s="2">
        <v>1</v>
      </c>
      <c r="E17808" s="319">
        <v>25500</v>
      </c>
      <c r="F17808" s="319">
        <v>25500</v>
      </c>
    </row>
    <row r="17809" spans="1:6" x14ac:dyDescent="0.2">
      <c r="A17809" s="2">
        <v>17804</v>
      </c>
      <c r="B17809" s="316" t="s">
        <v>9072</v>
      </c>
      <c r="C17809" s="32" t="s">
        <v>22477</v>
      </c>
      <c r="D17809" s="2">
        <v>1</v>
      </c>
      <c r="E17809" s="319">
        <v>83900</v>
      </c>
      <c r="F17809" s="319">
        <v>83900</v>
      </c>
    </row>
    <row r="17810" spans="1:6" ht="33.75" x14ac:dyDescent="0.2">
      <c r="A17810" s="2">
        <v>17805</v>
      </c>
      <c r="B17810" s="316" t="s">
        <v>11526</v>
      </c>
      <c r="C17810" s="77">
        <v>410124021404</v>
      </c>
      <c r="D17810" s="2">
        <v>1</v>
      </c>
      <c r="E17810" s="319">
        <v>82962</v>
      </c>
      <c r="F17810" s="319">
        <v>82962</v>
      </c>
    </row>
    <row r="17811" spans="1:6" ht="22.5" x14ac:dyDescent="0.2">
      <c r="A17811" s="2">
        <v>17806</v>
      </c>
      <c r="B17811" s="316" t="s">
        <v>22308</v>
      </c>
      <c r="C17811" s="32" t="s">
        <v>22478</v>
      </c>
      <c r="D17811" s="2">
        <v>1</v>
      </c>
      <c r="E17811" s="319">
        <v>13384.63</v>
      </c>
      <c r="F17811" s="319">
        <v>13384.63</v>
      </c>
    </row>
    <row r="17812" spans="1:6" ht="22.5" x14ac:dyDescent="0.2">
      <c r="A17812" s="2">
        <v>17807</v>
      </c>
      <c r="B17812" s="316" t="s">
        <v>22309</v>
      </c>
      <c r="C17812" s="32" t="s">
        <v>22479</v>
      </c>
      <c r="D17812" s="2">
        <v>1</v>
      </c>
      <c r="E17812" s="319">
        <v>19359.2</v>
      </c>
      <c r="F17812" s="319">
        <v>19359.2</v>
      </c>
    </row>
    <row r="17813" spans="1:6" ht="22.5" x14ac:dyDescent="0.2">
      <c r="A17813" s="2">
        <v>17808</v>
      </c>
      <c r="B17813" s="316" t="s">
        <v>22310</v>
      </c>
      <c r="C17813" s="32" t="s">
        <v>22480</v>
      </c>
      <c r="D17813" s="2">
        <v>1</v>
      </c>
      <c r="E17813" s="319">
        <v>13000</v>
      </c>
      <c r="F17813" s="319">
        <v>13000</v>
      </c>
    </row>
    <row r="17814" spans="1:6" ht="45" x14ac:dyDescent="0.2">
      <c r="A17814" s="2">
        <v>17809</v>
      </c>
      <c r="B17814" s="316" t="s">
        <v>22311</v>
      </c>
      <c r="C17814" s="78" t="s">
        <v>22481</v>
      </c>
      <c r="D17814" s="2">
        <v>1</v>
      </c>
      <c r="E17814" s="319">
        <v>11403</v>
      </c>
      <c r="F17814" s="319">
        <v>11403</v>
      </c>
    </row>
    <row r="17815" spans="1:6" ht="33.75" x14ac:dyDescent="0.2">
      <c r="A17815" s="2">
        <v>17810</v>
      </c>
      <c r="B17815" s="333" t="s">
        <v>22312</v>
      </c>
      <c r="C17815" s="78" t="s">
        <v>22482</v>
      </c>
      <c r="D17815" s="2">
        <v>1</v>
      </c>
      <c r="E17815" s="319">
        <v>26600</v>
      </c>
      <c r="F17815" s="319">
        <v>26600</v>
      </c>
    </row>
    <row r="17816" spans="1:6" ht="45" x14ac:dyDescent="0.2">
      <c r="A17816" s="2">
        <v>17811</v>
      </c>
      <c r="B17816" s="333" t="s">
        <v>22313</v>
      </c>
      <c r="C17816" s="78" t="s">
        <v>22482</v>
      </c>
      <c r="D17816" s="2">
        <v>1</v>
      </c>
      <c r="E17816" s="319">
        <v>22800</v>
      </c>
      <c r="F17816" s="319">
        <v>22800</v>
      </c>
    </row>
    <row r="17817" spans="1:6" ht="33.75" x14ac:dyDescent="0.2">
      <c r="A17817" s="2">
        <v>17812</v>
      </c>
      <c r="B17817" s="333" t="s">
        <v>22314</v>
      </c>
      <c r="C17817" s="78" t="s">
        <v>22482</v>
      </c>
      <c r="D17817" s="2">
        <v>1</v>
      </c>
      <c r="E17817" s="319">
        <v>38000</v>
      </c>
      <c r="F17817" s="319">
        <v>38000</v>
      </c>
    </row>
    <row r="17818" spans="1:6" ht="45" x14ac:dyDescent="0.2">
      <c r="A17818" s="2">
        <v>17813</v>
      </c>
      <c r="B17818" s="333" t="s">
        <v>22315</v>
      </c>
      <c r="C17818" s="78" t="s">
        <v>22482</v>
      </c>
      <c r="D17818" s="2">
        <v>1</v>
      </c>
      <c r="E17818" s="319">
        <v>38000</v>
      </c>
      <c r="F17818" s="319">
        <v>38000</v>
      </c>
    </row>
    <row r="17819" spans="1:6" ht="22.5" x14ac:dyDescent="0.2">
      <c r="A17819" s="2">
        <v>17814</v>
      </c>
      <c r="B17819" s="333" t="s">
        <v>22316</v>
      </c>
      <c r="C17819" s="78" t="s">
        <v>22483</v>
      </c>
      <c r="D17819" s="2">
        <v>1</v>
      </c>
      <c r="E17819" s="319">
        <v>25073.200000000001</v>
      </c>
      <c r="F17819" s="319">
        <v>25073.200000000001</v>
      </c>
    </row>
    <row r="17820" spans="1:6" ht="33.75" x14ac:dyDescent="0.2">
      <c r="A17820" s="2">
        <v>17815</v>
      </c>
      <c r="B17820" s="316" t="s">
        <v>22317</v>
      </c>
      <c r="C17820" s="32" t="s">
        <v>22484</v>
      </c>
      <c r="D17820" s="2">
        <v>1</v>
      </c>
      <c r="E17820" s="319">
        <v>18164.150000000001</v>
      </c>
      <c r="F17820" s="319">
        <v>18164.150000000001</v>
      </c>
    </row>
    <row r="17821" spans="1:6" ht="33.75" x14ac:dyDescent="0.2">
      <c r="A17821" s="2">
        <v>17816</v>
      </c>
      <c r="B17821" s="316" t="s">
        <v>22317</v>
      </c>
      <c r="C17821" s="32" t="s">
        <v>22485</v>
      </c>
      <c r="D17821" s="2">
        <v>1</v>
      </c>
      <c r="E17821" s="319">
        <v>26326.34</v>
      </c>
      <c r="F17821" s="319">
        <v>26326.34</v>
      </c>
    </row>
    <row r="17822" spans="1:6" ht="33.75" x14ac:dyDescent="0.2">
      <c r="A17822" s="2">
        <v>17817</v>
      </c>
      <c r="B17822" s="316" t="s">
        <v>22317</v>
      </c>
      <c r="C17822" s="32" t="s">
        <v>22486</v>
      </c>
      <c r="D17822" s="2">
        <v>1</v>
      </c>
      <c r="E17822" s="319">
        <v>20987.8</v>
      </c>
      <c r="F17822" s="319">
        <v>20987.8</v>
      </c>
    </row>
    <row r="17823" spans="1:6" ht="22.5" x14ac:dyDescent="0.2">
      <c r="A17823" s="2">
        <v>17818</v>
      </c>
      <c r="B17823" s="316" t="s">
        <v>22318</v>
      </c>
      <c r="C17823" s="32" t="s">
        <v>22487</v>
      </c>
      <c r="D17823" s="2">
        <v>1</v>
      </c>
      <c r="E17823" s="319">
        <v>20987.8</v>
      </c>
      <c r="F17823" s="319">
        <v>20987.8</v>
      </c>
    </row>
    <row r="17824" spans="1:6" ht="22.5" x14ac:dyDescent="0.2">
      <c r="A17824" s="2">
        <v>17819</v>
      </c>
      <c r="B17824" s="316" t="s">
        <v>22318</v>
      </c>
      <c r="C17824" s="32" t="s">
        <v>22488</v>
      </c>
      <c r="D17824" s="2">
        <v>1</v>
      </c>
      <c r="E17824" s="319">
        <v>20987.8</v>
      </c>
      <c r="F17824" s="319">
        <v>20987.8</v>
      </c>
    </row>
    <row r="17825" spans="1:6" ht="33.75" x14ac:dyDescent="0.2">
      <c r="A17825" s="2">
        <v>17820</v>
      </c>
      <c r="B17825" s="316" t="s">
        <v>22319</v>
      </c>
      <c r="C17825" s="32" t="s">
        <v>22489</v>
      </c>
      <c r="D17825" s="2">
        <v>1</v>
      </c>
      <c r="E17825" s="319">
        <v>20987.8</v>
      </c>
      <c r="F17825" s="319">
        <v>20987.8</v>
      </c>
    </row>
    <row r="17826" spans="1:6" ht="33.75" x14ac:dyDescent="0.2">
      <c r="A17826" s="2">
        <v>17821</v>
      </c>
      <c r="B17826" s="316" t="s">
        <v>22319</v>
      </c>
      <c r="C17826" s="32" t="s">
        <v>22490</v>
      </c>
      <c r="D17826" s="2">
        <v>1</v>
      </c>
      <c r="E17826" s="319">
        <v>20987.8</v>
      </c>
      <c r="F17826" s="319">
        <v>20987.8</v>
      </c>
    </row>
    <row r="17827" spans="1:6" ht="33.75" x14ac:dyDescent="0.2">
      <c r="A17827" s="2">
        <v>17822</v>
      </c>
      <c r="B17827" s="316" t="s">
        <v>22319</v>
      </c>
      <c r="C17827" s="32" t="s">
        <v>22491</v>
      </c>
      <c r="D17827" s="2">
        <v>1</v>
      </c>
      <c r="E17827" s="319">
        <v>20987.8</v>
      </c>
      <c r="F17827" s="319">
        <v>20987.8</v>
      </c>
    </row>
    <row r="17828" spans="1:6" ht="33.75" x14ac:dyDescent="0.2">
      <c r="A17828" s="2">
        <v>17823</v>
      </c>
      <c r="B17828" s="316" t="s">
        <v>22319</v>
      </c>
      <c r="C17828" s="32" t="s">
        <v>22492</v>
      </c>
      <c r="D17828" s="2">
        <v>1</v>
      </c>
      <c r="E17828" s="319">
        <v>20987.8</v>
      </c>
      <c r="F17828" s="319">
        <v>20987.8</v>
      </c>
    </row>
    <row r="17829" spans="1:6" ht="33.75" x14ac:dyDescent="0.2">
      <c r="A17829" s="2">
        <v>17824</v>
      </c>
      <c r="B17829" s="316" t="s">
        <v>22319</v>
      </c>
      <c r="C17829" s="32" t="s">
        <v>22493</v>
      </c>
      <c r="D17829" s="2">
        <v>1</v>
      </c>
      <c r="E17829" s="319">
        <v>20987.8</v>
      </c>
      <c r="F17829" s="319">
        <v>20987.8</v>
      </c>
    </row>
    <row r="17830" spans="1:6" ht="33.75" x14ac:dyDescent="0.2">
      <c r="A17830" s="2">
        <v>17825</v>
      </c>
      <c r="B17830" s="316" t="s">
        <v>22319</v>
      </c>
      <c r="C17830" s="32" t="s">
        <v>22494</v>
      </c>
      <c r="D17830" s="2">
        <v>1</v>
      </c>
      <c r="E17830" s="319">
        <v>20987.8</v>
      </c>
      <c r="F17830" s="319">
        <v>20987.8</v>
      </c>
    </row>
    <row r="17831" spans="1:6" ht="22.5" x14ac:dyDescent="0.2">
      <c r="A17831" s="2">
        <v>17826</v>
      </c>
      <c r="B17831" s="316" t="s">
        <v>22320</v>
      </c>
      <c r="C17831" s="32" t="s">
        <v>22495</v>
      </c>
      <c r="D17831" s="2">
        <v>1</v>
      </c>
      <c r="E17831" s="319">
        <v>33660</v>
      </c>
      <c r="F17831" s="319">
        <v>33660</v>
      </c>
    </row>
    <row r="17832" spans="1:6" ht="22.5" x14ac:dyDescent="0.2">
      <c r="A17832" s="2">
        <v>17827</v>
      </c>
      <c r="B17832" s="316" t="s">
        <v>22321</v>
      </c>
      <c r="C17832" s="32" t="s">
        <v>22496</v>
      </c>
      <c r="D17832" s="2">
        <v>1</v>
      </c>
      <c r="E17832" s="319">
        <v>20413.3</v>
      </c>
      <c r="F17832" s="319">
        <v>20413.3</v>
      </c>
    </row>
    <row r="17833" spans="1:6" ht="22.5" x14ac:dyDescent="0.2">
      <c r="A17833" s="2">
        <v>17828</v>
      </c>
      <c r="B17833" s="316" t="s">
        <v>22322</v>
      </c>
      <c r="C17833" s="32" t="s">
        <v>22497</v>
      </c>
      <c r="D17833" s="2">
        <v>1</v>
      </c>
      <c r="E17833" s="319">
        <v>28913.919999999998</v>
      </c>
      <c r="F17833" s="319">
        <v>28913.919999999998</v>
      </c>
    </row>
    <row r="17834" spans="1:6" ht="22.5" x14ac:dyDescent="0.2">
      <c r="A17834" s="2">
        <v>17829</v>
      </c>
      <c r="B17834" s="316" t="s">
        <v>22323</v>
      </c>
      <c r="C17834" s="32" t="s">
        <v>22498</v>
      </c>
      <c r="D17834" s="2">
        <v>1</v>
      </c>
      <c r="E17834" s="319">
        <v>36991.360000000001</v>
      </c>
      <c r="F17834" s="319">
        <v>36991.360000000001</v>
      </c>
    </row>
    <row r="17835" spans="1:6" ht="22.5" x14ac:dyDescent="0.2">
      <c r="A17835" s="2">
        <v>17830</v>
      </c>
      <c r="B17835" s="316" t="s">
        <v>22324</v>
      </c>
      <c r="C17835" s="32" t="s">
        <v>22499</v>
      </c>
      <c r="D17835" s="2">
        <v>1</v>
      </c>
      <c r="E17835" s="319">
        <v>20300.04</v>
      </c>
      <c r="F17835" s="319">
        <v>20300.04</v>
      </c>
    </row>
    <row r="17836" spans="1:6" ht="22.5" x14ac:dyDescent="0.2">
      <c r="A17836" s="2">
        <v>17831</v>
      </c>
      <c r="B17836" s="316" t="s">
        <v>22325</v>
      </c>
      <c r="C17836" s="32" t="s">
        <v>22500</v>
      </c>
      <c r="D17836" s="2">
        <v>1</v>
      </c>
      <c r="E17836" s="319">
        <v>14400</v>
      </c>
      <c r="F17836" s="319">
        <v>14400</v>
      </c>
    </row>
    <row r="17837" spans="1:6" ht="22.5" x14ac:dyDescent="0.2">
      <c r="A17837" s="2">
        <v>17832</v>
      </c>
      <c r="B17837" s="316" t="s">
        <v>22325</v>
      </c>
      <c r="C17837" s="32" t="s">
        <v>22501</v>
      </c>
      <c r="D17837" s="2">
        <v>1</v>
      </c>
      <c r="E17837" s="319">
        <v>14400</v>
      </c>
      <c r="F17837" s="319">
        <v>14400</v>
      </c>
    </row>
    <row r="17838" spans="1:6" ht="22.5" x14ac:dyDescent="0.2">
      <c r="A17838" s="2">
        <v>17833</v>
      </c>
      <c r="B17838" s="316" t="s">
        <v>22325</v>
      </c>
      <c r="C17838" s="32" t="s">
        <v>22502</v>
      </c>
      <c r="D17838" s="2">
        <v>1</v>
      </c>
      <c r="E17838" s="319">
        <v>14400</v>
      </c>
      <c r="F17838" s="319">
        <v>14400</v>
      </c>
    </row>
    <row r="17839" spans="1:6" ht="22.5" x14ac:dyDescent="0.2">
      <c r="A17839" s="2">
        <v>17834</v>
      </c>
      <c r="B17839" s="316" t="s">
        <v>22325</v>
      </c>
      <c r="C17839" s="32" t="s">
        <v>22503</v>
      </c>
      <c r="D17839" s="2">
        <v>1</v>
      </c>
      <c r="E17839" s="319">
        <v>14400</v>
      </c>
      <c r="F17839" s="319">
        <v>14400</v>
      </c>
    </row>
    <row r="17840" spans="1:6" ht="22.5" x14ac:dyDescent="0.2">
      <c r="A17840" s="2">
        <v>17835</v>
      </c>
      <c r="B17840" s="316" t="s">
        <v>22326</v>
      </c>
      <c r="C17840" s="32" t="s">
        <v>22504</v>
      </c>
      <c r="D17840" s="2">
        <v>1</v>
      </c>
      <c r="E17840" s="319">
        <v>19532.849999999999</v>
      </c>
      <c r="F17840" s="319">
        <v>19532.849999999999</v>
      </c>
    </row>
    <row r="17841" spans="1:6" ht="22.5" x14ac:dyDescent="0.2">
      <c r="A17841" s="2">
        <v>17836</v>
      </c>
      <c r="B17841" s="316" t="s">
        <v>22327</v>
      </c>
      <c r="C17841" s="32" t="s">
        <v>22505</v>
      </c>
      <c r="D17841" s="2">
        <v>1</v>
      </c>
      <c r="E17841" s="191">
        <v>22000</v>
      </c>
      <c r="F17841" s="132">
        <v>22000</v>
      </c>
    </row>
    <row r="17842" spans="1:6" ht="22.5" x14ac:dyDescent="0.2">
      <c r="A17842" s="2">
        <v>17837</v>
      </c>
      <c r="B17842" s="316" t="s">
        <v>22328</v>
      </c>
      <c r="C17842" s="78" t="s">
        <v>22506</v>
      </c>
      <c r="D17842" s="2">
        <v>1</v>
      </c>
      <c r="E17842" s="319">
        <v>6716.12</v>
      </c>
      <c r="F17842" s="319">
        <v>6716.12</v>
      </c>
    </row>
    <row r="17843" spans="1:6" ht="22.5" x14ac:dyDescent="0.2">
      <c r="A17843" s="2">
        <v>17838</v>
      </c>
      <c r="B17843" s="316" t="s">
        <v>22328</v>
      </c>
      <c r="C17843" s="78" t="s">
        <v>22507</v>
      </c>
      <c r="D17843" s="2">
        <v>1</v>
      </c>
      <c r="E17843" s="319">
        <v>6716.11</v>
      </c>
      <c r="F17843" s="319">
        <v>6716.11</v>
      </c>
    </row>
    <row r="17844" spans="1:6" ht="22.5" x14ac:dyDescent="0.2">
      <c r="A17844" s="2">
        <v>17839</v>
      </c>
      <c r="B17844" s="316" t="s">
        <v>22329</v>
      </c>
      <c r="C17844" s="32" t="s">
        <v>21406</v>
      </c>
      <c r="D17844" s="2">
        <v>1</v>
      </c>
      <c r="E17844" s="319">
        <v>19809.900000000001</v>
      </c>
      <c r="F17844" s="319">
        <v>19809.900000000001</v>
      </c>
    </row>
    <row r="17845" spans="1:6" ht="22.5" x14ac:dyDescent="0.2">
      <c r="A17845" s="2">
        <v>17840</v>
      </c>
      <c r="B17845" s="316" t="s">
        <v>22330</v>
      </c>
      <c r="C17845" s="32" t="s">
        <v>22508</v>
      </c>
      <c r="D17845" s="2">
        <v>1</v>
      </c>
      <c r="E17845" s="319">
        <v>36351.5</v>
      </c>
      <c r="F17845" s="319">
        <v>36351.5</v>
      </c>
    </row>
    <row r="17846" spans="1:6" ht="45" x14ac:dyDescent="0.2">
      <c r="A17846" s="2">
        <v>17841</v>
      </c>
      <c r="B17846" s="316" t="s">
        <v>22331</v>
      </c>
      <c r="C17846" s="32">
        <v>41012603876</v>
      </c>
      <c r="D17846" s="2">
        <v>1</v>
      </c>
      <c r="E17846" s="319">
        <v>31137.06</v>
      </c>
      <c r="F17846" s="319">
        <v>31137.06</v>
      </c>
    </row>
    <row r="17847" spans="1:6" ht="22.5" x14ac:dyDescent="0.2">
      <c r="A17847" s="2">
        <v>17842</v>
      </c>
      <c r="B17847" s="316" t="s">
        <v>22332</v>
      </c>
      <c r="C17847" s="32" t="s">
        <v>22509</v>
      </c>
      <c r="D17847" s="2">
        <v>1</v>
      </c>
      <c r="E17847" s="319">
        <v>4259.05</v>
      </c>
      <c r="F17847" s="319">
        <v>4259.05</v>
      </c>
    </row>
    <row r="17848" spans="1:6" ht="22.5" x14ac:dyDescent="0.2">
      <c r="A17848" s="2">
        <v>17843</v>
      </c>
      <c r="B17848" s="316" t="s">
        <v>14944</v>
      </c>
      <c r="C17848" s="32">
        <v>41012403233</v>
      </c>
      <c r="D17848" s="2">
        <v>1</v>
      </c>
      <c r="E17848" s="319">
        <v>5637.52</v>
      </c>
      <c r="F17848" s="319">
        <v>5637.52</v>
      </c>
    </row>
    <row r="17849" spans="1:6" x14ac:dyDescent="0.2">
      <c r="A17849" s="2">
        <v>17844</v>
      </c>
      <c r="B17849" s="316" t="s">
        <v>22333</v>
      </c>
      <c r="C17849" s="32"/>
      <c r="D17849" s="2">
        <v>1</v>
      </c>
      <c r="E17849" s="319">
        <v>6264</v>
      </c>
      <c r="F17849" s="319">
        <v>6264</v>
      </c>
    </row>
    <row r="17850" spans="1:6" x14ac:dyDescent="0.2">
      <c r="A17850" s="2">
        <v>17845</v>
      </c>
      <c r="B17850" s="316" t="s">
        <v>5154</v>
      </c>
      <c r="C17850" s="32">
        <v>110106</v>
      </c>
      <c r="D17850" s="2">
        <v>1</v>
      </c>
      <c r="E17850" s="319">
        <v>8630</v>
      </c>
      <c r="F17850" s="319">
        <v>8630</v>
      </c>
    </row>
    <row r="17851" spans="1:6" x14ac:dyDescent="0.2">
      <c r="A17851" s="2">
        <v>17846</v>
      </c>
      <c r="B17851" s="316" t="s">
        <v>22334</v>
      </c>
      <c r="C17851" s="32" t="s">
        <v>22510</v>
      </c>
      <c r="D17851" s="2">
        <v>1</v>
      </c>
      <c r="E17851" s="319">
        <v>3089.5</v>
      </c>
      <c r="F17851" s="319">
        <v>3089.5</v>
      </c>
    </row>
    <row r="17852" spans="1:6" x14ac:dyDescent="0.2">
      <c r="A17852" s="2">
        <v>17847</v>
      </c>
      <c r="B17852" s="316" t="s">
        <v>22335</v>
      </c>
      <c r="C17852" s="32" t="s">
        <v>22511</v>
      </c>
      <c r="D17852" s="2">
        <v>1</v>
      </c>
      <c r="E17852" s="319">
        <v>5000</v>
      </c>
      <c r="F17852" s="319">
        <v>5000</v>
      </c>
    </row>
    <row r="17853" spans="1:6" x14ac:dyDescent="0.2">
      <c r="A17853" s="2">
        <v>17848</v>
      </c>
      <c r="B17853" s="316" t="s">
        <v>22335</v>
      </c>
      <c r="C17853" s="32" t="s">
        <v>22512</v>
      </c>
      <c r="D17853" s="2">
        <v>1</v>
      </c>
      <c r="E17853" s="319">
        <v>5000</v>
      </c>
      <c r="F17853" s="319">
        <v>5000</v>
      </c>
    </row>
    <row r="17854" spans="1:6" x14ac:dyDescent="0.2">
      <c r="A17854" s="2">
        <v>17849</v>
      </c>
      <c r="B17854" s="316" t="s">
        <v>22335</v>
      </c>
      <c r="C17854" s="32" t="s">
        <v>20625</v>
      </c>
      <c r="D17854" s="2">
        <v>1</v>
      </c>
      <c r="E17854" s="319">
        <v>5000</v>
      </c>
      <c r="F17854" s="319">
        <v>5000</v>
      </c>
    </row>
    <row r="17855" spans="1:6" x14ac:dyDescent="0.2">
      <c r="A17855" s="2">
        <v>17850</v>
      </c>
      <c r="B17855" s="316" t="s">
        <v>22335</v>
      </c>
      <c r="C17855" s="32" t="s">
        <v>20626</v>
      </c>
      <c r="D17855" s="2">
        <v>1</v>
      </c>
      <c r="E17855" s="319">
        <v>5000</v>
      </c>
      <c r="F17855" s="319">
        <v>5000</v>
      </c>
    </row>
    <row r="17856" spans="1:6" ht="22.5" x14ac:dyDescent="0.2">
      <c r="A17856" s="2">
        <v>17851</v>
      </c>
      <c r="B17856" s="316" t="s">
        <v>22336</v>
      </c>
      <c r="C17856" s="32" t="s">
        <v>22513</v>
      </c>
      <c r="D17856" s="2">
        <v>1</v>
      </c>
      <c r="E17856" s="319">
        <v>4825.6000000000004</v>
      </c>
      <c r="F17856" s="319">
        <v>4825.6000000000004</v>
      </c>
    </row>
    <row r="17857" spans="1:6" ht="33.75" x14ac:dyDescent="0.2">
      <c r="A17857" s="2">
        <v>17852</v>
      </c>
      <c r="B17857" s="316" t="s">
        <v>22337</v>
      </c>
      <c r="C17857" s="78" t="s">
        <v>22514</v>
      </c>
      <c r="D17857" s="2">
        <v>1</v>
      </c>
      <c r="E17857" s="319">
        <v>7950</v>
      </c>
      <c r="F17857" s="319">
        <v>7950</v>
      </c>
    </row>
    <row r="17858" spans="1:6" ht="33.75" x14ac:dyDescent="0.2">
      <c r="A17858" s="2">
        <v>17853</v>
      </c>
      <c r="B17858" s="316" t="s">
        <v>22337</v>
      </c>
      <c r="C17858" s="78" t="s">
        <v>22515</v>
      </c>
      <c r="D17858" s="2">
        <v>1</v>
      </c>
      <c r="E17858" s="319">
        <v>7950</v>
      </c>
      <c r="F17858" s="319">
        <v>7950</v>
      </c>
    </row>
    <row r="17859" spans="1:6" x14ac:dyDescent="0.2">
      <c r="A17859" s="2">
        <v>17854</v>
      </c>
      <c r="B17859" s="316" t="s">
        <v>22336</v>
      </c>
      <c r="C17859" s="78" t="s">
        <v>22516</v>
      </c>
      <c r="D17859" s="2">
        <v>1</v>
      </c>
      <c r="E17859" s="319">
        <v>7631.33</v>
      </c>
      <c r="F17859" s="319">
        <v>7631.33</v>
      </c>
    </row>
    <row r="17860" spans="1:6" x14ac:dyDescent="0.2">
      <c r="A17860" s="2">
        <v>17855</v>
      </c>
      <c r="B17860" s="316" t="s">
        <v>22336</v>
      </c>
      <c r="C17860" s="78" t="s">
        <v>22517</v>
      </c>
      <c r="D17860" s="2">
        <v>1</v>
      </c>
      <c r="E17860" s="319">
        <v>7631.33</v>
      </c>
      <c r="F17860" s="319">
        <v>7631.33</v>
      </c>
    </row>
    <row r="17861" spans="1:6" x14ac:dyDescent="0.2">
      <c r="A17861" s="2">
        <v>17856</v>
      </c>
      <c r="B17861" s="316" t="s">
        <v>22336</v>
      </c>
      <c r="C17861" s="78" t="s">
        <v>22518</v>
      </c>
      <c r="D17861" s="2">
        <v>1</v>
      </c>
      <c r="E17861" s="319">
        <v>7631.34</v>
      </c>
      <c r="F17861" s="319">
        <v>7631.34</v>
      </c>
    </row>
    <row r="17862" spans="1:6" ht="22.5" x14ac:dyDescent="0.2">
      <c r="A17862" s="2">
        <v>17857</v>
      </c>
      <c r="B17862" s="316" t="s">
        <v>22338</v>
      </c>
      <c r="C17862" s="32" t="s">
        <v>22519</v>
      </c>
      <c r="D17862" s="2">
        <v>1</v>
      </c>
      <c r="E17862" s="319">
        <v>4792.93</v>
      </c>
      <c r="F17862" s="319">
        <v>4792.93</v>
      </c>
    </row>
    <row r="17863" spans="1:6" ht="22.5" x14ac:dyDescent="0.2">
      <c r="A17863" s="2">
        <v>17858</v>
      </c>
      <c r="B17863" s="316" t="s">
        <v>22338</v>
      </c>
      <c r="C17863" s="32" t="s">
        <v>22520</v>
      </c>
      <c r="D17863" s="2">
        <v>1</v>
      </c>
      <c r="E17863" s="319">
        <v>4792.93</v>
      </c>
      <c r="F17863" s="319">
        <v>4792.93</v>
      </c>
    </row>
    <row r="17864" spans="1:6" ht="22.5" x14ac:dyDescent="0.2">
      <c r="A17864" s="2">
        <v>17859</v>
      </c>
      <c r="B17864" s="316" t="s">
        <v>22338</v>
      </c>
      <c r="C17864" s="32" t="s">
        <v>22521</v>
      </c>
      <c r="D17864" s="2">
        <v>1</v>
      </c>
      <c r="E17864" s="319">
        <v>4792.93</v>
      </c>
      <c r="F17864" s="319">
        <v>4792.93</v>
      </c>
    </row>
    <row r="17865" spans="1:6" ht="22.5" x14ac:dyDescent="0.2">
      <c r="A17865" s="2">
        <v>17860</v>
      </c>
      <c r="B17865" s="316" t="s">
        <v>22338</v>
      </c>
      <c r="C17865" s="32" t="s">
        <v>22522</v>
      </c>
      <c r="D17865" s="2">
        <v>1</v>
      </c>
      <c r="E17865" s="319">
        <v>4792.93</v>
      </c>
      <c r="F17865" s="319">
        <v>4792.93</v>
      </c>
    </row>
    <row r="17866" spans="1:6" ht="22.5" x14ac:dyDescent="0.2">
      <c r="A17866" s="2">
        <v>17861</v>
      </c>
      <c r="B17866" s="316" t="s">
        <v>22338</v>
      </c>
      <c r="C17866" s="32" t="s">
        <v>22523</v>
      </c>
      <c r="D17866" s="2">
        <v>1</v>
      </c>
      <c r="E17866" s="319">
        <v>4792.93</v>
      </c>
      <c r="F17866" s="319">
        <v>4792.93</v>
      </c>
    </row>
    <row r="17867" spans="1:6" ht="22.5" x14ac:dyDescent="0.2">
      <c r="A17867" s="2">
        <v>17862</v>
      </c>
      <c r="B17867" s="316" t="s">
        <v>22338</v>
      </c>
      <c r="C17867" s="32" t="s">
        <v>22524</v>
      </c>
      <c r="D17867" s="2">
        <v>1</v>
      </c>
      <c r="E17867" s="319">
        <v>4792.93</v>
      </c>
      <c r="F17867" s="319">
        <v>4792.93</v>
      </c>
    </row>
    <row r="17868" spans="1:6" ht="22.5" x14ac:dyDescent="0.2">
      <c r="A17868" s="2">
        <v>17863</v>
      </c>
      <c r="B17868" s="316" t="s">
        <v>22338</v>
      </c>
      <c r="C17868" s="32" t="s">
        <v>22525</v>
      </c>
      <c r="D17868" s="2">
        <v>1</v>
      </c>
      <c r="E17868" s="319">
        <v>4792.93</v>
      </c>
      <c r="F17868" s="319">
        <v>4792.93</v>
      </c>
    </row>
    <row r="17869" spans="1:6" ht="22.5" x14ac:dyDescent="0.2">
      <c r="A17869" s="2">
        <v>17864</v>
      </c>
      <c r="B17869" s="316" t="s">
        <v>22338</v>
      </c>
      <c r="C17869" s="32" t="s">
        <v>22526</v>
      </c>
      <c r="D17869" s="2">
        <v>1</v>
      </c>
      <c r="E17869" s="319">
        <v>4792.93</v>
      </c>
      <c r="F17869" s="319">
        <v>4792.93</v>
      </c>
    </row>
    <row r="17870" spans="1:6" ht="33.75" x14ac:dyDescent="0.2">
      <c r="A17870" s="2">
        <v>17865</v>
      </c>
      <c r="B17870" s="316" t="s">
        <v>22339</v>
      </c>
      <c r="C17870" s="32" t="s">
        <v>22526</v>
      </c>
      <c r="D17870" s="2">
        <v>1</v>
      </c>
      <c r="E17870" s="319">
        <v>15000</v>
      </c>
      <c r="F17870" s="319">
        <v>15000</v>
      </c>
    </row>
    <row r="17871" spans="1:6" ht="22.5" x14ac:dyDescent="0.2">
      <c r="A17871" s="2">
        <v>17866</v>
      </c>
      <c r="B17871" s="316" t="s">
        <v>11767</v>
      </c>
      <c r="C17871" s="32" t="s">
        <v>22527</v>
      </c>
      <c r="D17871" s="2">
        <v>1</v>
      </c>
      <c r="E17871" s="319">
        <v>5328</v>
      </c>
      <c r="F17871" s="319">
        <v>5328</v>
      </c>
    </row>
    <row r="17872" spans="1:6" ht="22.5" x14ac:dyDescent="0.2">
      <c r="A17872" s="2">
        <v>17867</v>
      </c>
      <c r="B17872" s="316" t="s">
        <v>22340</v>
      </c>
      <c r="C17872" s="32" t="s">
        <v>22528</v>
      </c>
      <c r="D17872" s="2">
        <v>1</v>
      </c>
      <c r="E17872" s="319">
        <v>5046.6000000000004</v>
      </c>
      <c r="F17872" s="319">
        <v>5046.6000000000004</v>
      </c>
    </row>
    <row r="17873" spans="1:6" ht="22.5" x14ac:dyDescent="0.2">
      <c r="A17873" s="2">
        <v>17868</v>
      </c>
      <c r="B17873" s="316" t="s">
        <v>22341</v>
      </c>
      <c r="C17873" s="32" t="s">
        <v>22529</v>
      </c>
      <c r="D17873" s="2">
        <v>1</v>
      </c>
      <c r="E17873" s="319">
        <v>3723.6</v>
      </c>
      <c r="F17873" s="319">
        <v>3723.6</v>
      </c>
    </row>
    <row r="17874" spans="1:6" ht="22.5" x14ac:dyDescent="0.2">
      <c r="A17874" s="2">
        <v>17869</v>
      </c>
      <c r="B17874" s="316" t="s">
        <v>22341</v>
      </c>
      <c r="C17874" s="32" t="s">
        <v>22530</v>
      </c>
      <c r="D17874" s="2">
        <v>1</v>
      </c>
      <c r="E17874" s="319">
        <v>3723.6</v>
      </c>
      <c r="F17874" s="319">
        <v>3723.6</v>
      </c>
    </row>
    <row r="17875" spans="1:6" ht="22.5" x14ac:dyDescent="0.2">
      <c r="A17875" s="2">
        <v>17870</v>
      </c>
      <c r="B17875" s="316" t="s">
        <v>22341</v>
      </c>
      <c r="C17875" s="32" t="s">
        <v>22531</v>
      </c>
      <c r="D17875" s="2">
        <v>1</v>
      </c>
      <c r="E17875" s="319">
        <v>3723.6</v>
      </c>
      <c r="F17875" s="319">
        <v>3723.6</v>
      </c>
    </row>
    <row r="17876" spans="1:6" ht="22.5" x14ac:dyDescent="0.2">
      <c r="A17876" s="2">
        <v>17871</v>
      </c>
      <c r="B17876" s="316" t="s">
        <v>22341</v>
      </c>
      <c r="C17876" s="32" t="s">
        <v>22532</v>
      </c>
      <c r="D17876" s="2">
        <v>1</v>
      </c>
      <c r="E17876" s="319">
        <v>3723.6</v>
      </c>
      <c r="F17876" s="319">
        <v>3723.6</v>
      </c>
    </row>
    <row r="17877" spans="1:6" ht="22.5" x14ac:dyDescent="0.2">
      <c r="A17877" s="2">
        <v>17872</v>
      </c>
      <c r="B17877" s="316" t="s">
        <v>22341</v>
      </c>
      <c r="C17877" s="32" t="s">
        <v>22533</v>
      </c>
      <c r="D17877" s="2">
        <v>1</v>
      </c>
      <c r="E17877" s="319">
        <v>3672</v>
      </c>
      <c r="F17877" s="319">
        <v>3672</v>
      </c>
    </row>
    <row r="17878" spans="1:6" ht="33.75" x14ac:dyDescent="0.2">
      <c r="A17878" s="2">
        <v>17873</v>
      </c>
      <c r="B17878" s="316" t="s">
        <v>22342</v>
      </c>
      <c r="C17878" s="32" t="s">
        <v>22534</v>
      </c>
      <c r="D17878" s="2">
        <v>1</v>
      </c>
      <c r="E17878" s="319">
        <v>3666.45</v>
      </c>
      <c r="F17878" s="319">
        <v>3666.45</v>
      </c>
    </row>
    <row r="17879" spans="1:6" x14ac:dyDescent="0.2">
      <c r="A17879" s="2">
        <v>17874</v>
      </c>
      <c r="B17879" s="316" t="s">
        <v>22343</v>
      </c>
      <c r="C17879" s="78" t="s">
        <v>22535</v>
      </c>
      <c r="D17879" s="2">
        <v>1</v>
      </c>
      <c r="E17879" s="319">
        <v>6500</v>
      </c>
      <c r="F17879" s="319">
        <v>6500</v>
      </c>
    </row>
    <row r="17880" spans="1:6" ht="22.5" x14ac:dyDescent="0.2">
      <c r="A17880" s="2">
        <v>17875</v>
      </c>
      <c r="B17880" s="316" t="s">
        <v>22344</v>
      </c>
      <c r="C17880" s="32" t="s">
        <v>22536</v>
      </c>
      <c r="D17880" s="2">
        <v>1</v>
      </c>
      <c r="E17880" s="319">
        <v>4216</v>
      </c>
      <c r="F17880" s="319">
        <v>4216</v>
      </c>
    </row>
    <row r="17881" spans="1:6" ht="22.5" x14ac:dyDescent="0.2">
      <c r="A17881" s="2">
        <v>17876</v>
      </c>
      <c r="B17881" s="316" t="s">
        <v>22345</v>
      </c>
      <c r="C17881" s="32" t="s">
        <v>22537</v>
      </c>
      <c r="D17881" s="2">
        <v>1</v>
      </c>
      <c r="E17881" s="319">
        <v>5000</v>
      </c>
      <c r="F17881" s="319">
        <v>5000</v>
      </c>
    </row>
    <row r="17882" spans="1:6" ht="22.5" x14ac:dyDescent="0.2">
      <c r="A17882" s="2">
        <v>17877</v>
      </c>
      <c r="B17882" s="316" t="s">
        <v>22345</v>
      </c>
      <c r="C17882" s="32" t="s">
        <v>22538</v>
      </c>
      <c r="D17882" s="2">
        <v>1</v>
      </c>
      <c r="E17882" s="319">
        <v>5000</v>
      </c>
      <c r="F17882" s="319">
        <v>5000</v>
      </c>
    </row>
    <row r="17883" spans="1:6" ht="22.5" x14ac:dyDescent="0.2">
      <c r="A17883" s="2">
        <v>17878</v>
      </c>
      <c r="B17883" s="316" t="s">
        <v>22345</v>
      </c>
      <c r="C17883" s="32" t="s">
        <v>22539</v>
      </c>
      <c r="D17883" s="2">
        <v>1</v>
      </c>
      <c r="E17883" s="319">
        <v>5000</v>
      </c>
      <c r="F17883" s="319">
        <v>5000</v>
      </c>
    </row>
    <row r="17884" spans="1:6" ht="56.25" x14ac:dyDescent="0.2">
      <c r="A17884" s="2">
        <v>17879</v>
      </c>
      <c r="B17884" s="316" t="s">
        <v>22346</v>
      </c>
      <c r="C17884" s="32">
        <v>875</v>
      </c>
      <c r="D17884" s="2">
        <v>1</v>
      </c>
      <c r="E17884" s="319">
        <v>56000.85</v>
      </c>
      <c r="F17884" s="336">
        <v>19600.349999999999</v>
      </c>
    </row>
    <row r="17885" spans="1:6" ht="56.25" x14ac:dyDescent="0.2">
      <c r="A17885" s="2">
        <v>17880</v>
      </c>
      <c r="B17885" s="316" t="s">
        <v>22347</v>
      </c>
      <c r="C17885" s="32">
        <v>876</v>
      </c>
      <c r="D17885" s="2">
        <v>1</v>
      </c>
      <c r="E17885" s="319">
        <v>132292</v>
      </c>
      <c r="F17885" s="319">
        <v>46302.27</v>
      </c>
    </row>
    <row r="17886" spans="1:6" x14ac:dyDescent="0.2">
      <c r="A17886" s="2">
        <v>17881</v>
      </c>
      <c r="B17886" s="316" t="s">
        <v>22348</v>
      </c>
      <c r="C17886" s="32" t="s">
        <v>22540</v>
      </c>
      <c r="D17886" s="2">
        <v>1</v>
      </c>
      <c r="E17886" s="319">
        <v>5049</v>
      </c>
      <c r="F17886" s="319">
        <v>5049</v>
      </c>
    </row>
    <row r="17887" spans="1:6" x14ac:dyDescent="0.2">
      <c r="A17887" s="2">
        <v>17882</v>
      </c>
      <c r="B17887" s="316" t="s">
        <v>22348</v>
      </c>
      <c r="C17887" s="32" t="s">
        <v>22541</v>
      </c>
      <c r="D17887" s="2">
        <v>1</v>
      </c>
      <c r="E17887" s="319">
        <v>5049</v>
      </c>
      <c r="F17887" s="319">
        <v>5049</v>
      </c>
    </row>
    <row r="17888" spans="1:6" x14ac:dyDescent="0.2">
      <c r="A17888" s="2">
        <v>17883</v>
      </c>
      <c r="B17888" s="316" t="s">
        <v>22348</v>
      </c>
      <c r="C17888" s="32" t="s">
        <v>22542</v>
      </c>
      <c r="D17888" s="2">
        <v>1</v>
      </c>
      <c r="E17888" s="319">
        <v>5049</v>
      </c>
      <c r="F17888" s="319">
        <v>5049</v>
      </c>
    </row>
    <row r="17889" spans="1:6" x14ac:dyDescent="0.2">
      <c r="A17889" s="2">
        <v>17884</v>
      </c>
      <c r="B17889" s="316" t="s">
        <v>22348</v>
      </c>
      <c r="C17889" s="32" t="s">
        <v>21818</v>
      </c>
      <c r="D17889" s="2">
        <v>1</v>
      </c>
      <c r="E17889" s="319">
        <v>5049</v>
      </c>
      <c r="F17889" s="319">
        <v>5049</v>
      </c>
    </row>
    <row r="17890" spans="1:6" x14ac:dyDescent="0.2">
      <c r="A17890" s="2">
        <v>17885</v>
      </c>
      <c r="B17890" s="316" t="s">
        <v>22348</v>
      </c>
      <c r="C17890" s="32" t="s">
        <v>21839</v>
      </c>
      <c r="D17890" s="2">
        <v>1</v>
      </c>
      <c r="E17890" s="319">
        <v>5049</v>
      </c>
      <c r="F17890" s="319">
        <v>5049</v>
      </c>
    </row>
    <row r="17891" spans="1:6" ht="22.5" x14ac:dyDescent="0.2">
      <c r="A17891" s="2">
        <v>17886</v>
      </c>
      <c r="B17891" s="316" t="s">
        <v>22348</v>
      </c>
      <c r="C17891" s="32" t="s">
        <v>22543</v>
      </c>
      <c r="D17891" s="2">
        <v>1</v>
      </c>
      <c r="E17891" s="319">
        <v>9500</v>
      </c>
      <c r="F17891" s="319">
        <v>9500</v>
      </c>
    </row>
    <row r="17892" spans="1:6" x14ac:dyDescent="0.2">
      <c r="A17892" s="2">
        <v>17887</v>
      </c>
      <c r="B17892" s="316" t="s">
        <v>22348</v>
      </c>
      <c r="C17892" s="77">
        <v>410124021411</v>
      </c>
      <c r="D17892" s="2">
        <v>1</v>
      </c>
      <c r="E17892" s="319">
        <v>22812</v>
      </c>
      <c r="F17892" s="319">
        <v>22812</v>
      </c>
    </row>
    <row r="17893" spans="1:6" x14ac:dyDescent="0.2">
      <c r="A17893" s="2">
        <v>17888</v>
      </c>
      <c r="B17893" s="316" t="s">
        <v>4447</v>
      </c>
      <c r="C17893" s="77">
        <v>410124022150</v>
      </c>
      <c r="D17893" s="2">
        <v>1</v>
      </c>
      <c r="E17893" s="319">
        <v>9980</v>
      </c>
      <c r="F17893" s="319">
        <v>9980</v>
      </c>
    </row>
    <row r="17894" spans="1:6" ht="22.5" x14ac:dyDescent="0.2">
      <c r="A17894" s="2">
        <v>17889</v>
      </c>
      <c r="B17894" s="316" t="s">
        <v>20422</v>
      </c>
      <c r="C17894" s="32" t="s">
        <v>22544</v>
      </c>
      <c r="D17894" s="2">
        <v>1</v>
      </c>
      <c r="E17894" s="319">
        <v>5926.5</v>
      </c>
      <c r="F17894" s="319">
        <v>5926.5</v>
      </c>
    </row>
    <row r="17895" spans="1:6" ht="22.5" x14ac:dyDescent="0.2">
      <c r="A17895" s="2">
        <v>17890</v>
      </c>
      <c r="B17895" s="316" t="s">
        <v>22349</v>
      </c>
      <c r="C17895" s="32" t="s">
        <v>22545</v>
      </c>
      <c r="D17895" s="2">
        <v>1</v>
      </c>
      <c r="E17895" s="319">
        <v>15444</v>
      </c>
      <c r="F17895" s="319">
        <v>15444</v>
      </c>
    </row>
    <row r="17896" spans="1:6" ht="22.5" x14ac:dyDescent="0.2">
      <c r="A17896" s="2">
        <v>17891</v>
      </c>
      <c r="B17896" s="316" t="s">
        <v>22350</v>
      </c>
      <c r="C17896" s="32">
        <v>2101380777</v>
      </c>
      <c r="D17896" s="2">
        <v>1</v>
      </c>
      <c r="E17896" s="319">
        <v>14550</v>
      </c>
      <c r="F17896" s="319">
        <v>14550</v>
      </c>
    </row>
    <row r="17897" spans="1:6" ht="22.5" x14ac:dyDescent="0.2">
      <c r="A17897" s="2">
        <v>17892</v>
      </c>
      <c r="B17897" s="316" t="s">
        <v>22351</v>
      </c>
      <c r="C17897" s="32" t="s">
        <v>22546</v>
      </c>
      <c r="D17897" s="2">
        <v>1</v>
      </c>
      <c r="E17897" s="319">
        <v>7317.5</v>
      </c>
      <c r="F17897" s="319">
        <v>7317.5</v>
      </c>
    </row>
    <row r="17898" spans="1:6" ht="22.5" x14ac:dyDescent="0.2">
      <c r="A17898" s="2">
        <v>17893</v>
      </c>
      <c r="B17898" s="316" t="s">
        <v>8297</v>
      </c>
      <c r="C17898" s="32" t="s">
        <v>22547</v>
      </c>
      <c r="D17898" s="2">
        <v>1</v>
      </c>
      <c r="E17898" s="319">
        <v>9667.4500000000007</v>
      </c>
      <c r="F17898" s="319">
        <v>9667.4500000000007</v>
      </c>
    </row>
    <row r="17899" spans="1:6" ht="22.5" x14ac:dyDescent="0.2">
      <c r="A17899" s="2">
        <v>17894</v>
      </c>
      <c r="B17899" s="316" t="s">
        <v>22352</v>
      </c>
      <c r="C17899" s="32" t="s">
        <v>22548</v>
      </c>
      <c r="D17899" s="2">
        <v>1</v>
      </c>
      <c r="E17899" s="319">
        <v>5674.5</v>
      </c>
      <c r="F17899" s="319">
        <v>5674.5</v>
      </c>
    </row>
    <row r="17900" spans="1:6" ht="22.5" x14ac:dyDescent="0.2">
      <c r="A17900" s="2">
        <v>17895</v>
      </c>
      <c r="B17900" s="316" t="s">
        <v>22353</v>
      </c>
      <c r="C17900" s="32" t="s">
        <v>22549</v>
      </c>
      <c r="D17900" s="2">
        <v>1</v>
      </c>
      <c r="E17900" s="319">
        <v>34500</v>
      </c>
      <c r="F17900" s="319">
        <v>34500</v>
      </c>
    </row>
    <row r="17901" spans="1:6" ht="22.5" x14ac:dyDescent="0.2">
      <c r="A17901" s="2">
        <v>17896</v>
      </c>
      <c r="B17901" s="316" t="s">
        <v>22353</v>
      </c>
      <c r="C17901" s="32" t="s">
        <v>21797</v>
      </c>
      <c r="D17901" s="2">
        <v>1</v>
      </c>
      <c r="E17901" s="319">
        <v>34500</v>
      </c>
      <c r="F17901" s="319">
        <v>34500</v>
      </c>
    </row>
    <row r="17902" spans="1:6" ht="22.5" x14ac:dyDescent="0.2">
      <c r="A17902" s="2">
        <v>17897</v>
      </c>
      <c r="B17902" s="316" t="s">
        <v>20428</v>
      </c>
      <c r="C17902" s="32" t="s">
        <v>22550</v>
      </c>
      <c r="D17902" s="2">
        <v>1</v>
      </c>
      <c r="E17902" s="191">
        <v>36200</v>
      </c>
      <c r="F17902" s="132">
        <v>36200</v>
      </c>
    </row>
    <row r="17903" spans="1:6" ht="22.5" x14ac:dyDescent="0.2">
      <c r="A17903" s="2">
        <v>17898</v>
      </c>
      <c r="B17903" s="316" t="s">
        <v>22354</v>
      </c>
      <c r="C17903" s="32" t="s">
        <v>22551</v>
      </c>
      <c r="D17903" s="2">
        <v>1</v>
      </c>
      <c r="E17903" s="319">
        <v>45000</v>
      </c>
      <c r="F17903" s="319">
        <v>45000</v>
      </c>
    </row>
    <row r="17904" spans="1:6" ht="33.75" x14ac:dyDescent="0.2">
      <c r="A17904" s="2">
        <v>17899</v>
      </c>
      <c r="B17904" s="316" t="s">
        <v>22355</v>
      </c>
      <c r="C17904" s="32">
        <v>4101241394</v>
      </c>
      <c r="D17904" s="2">
        <v>1</v>
      </c>
      <c r="E17904" s="319">
        <v>23590.71</v>
      </c>
      <c r="F17904" s="319">
        <v>23590.71</v>
      </c>
    </row>
    <row r="17905" spans="1:6" ht="22.5" x14ac:dyDescent="0.2">
      <c r="A17905" s="2">
        <v>17900</v>
      </c>
      <c r="B17905" s="316" t="s">
        <v>22356</v>
      </c>
      <c r="C17905" s="32" t="s">
        <v>22552</v>
      </c>
      <c r="D17905" s="2">
        <v>1</v>
      </c>
      <c r="E17905" s="319">
        <v>20815.77</v>
      </c>
      <c r="F17905" s="319">
        <v>20815.77</v>
      </c>
    </row>
    <row r="17906" spans="1:6" ht="22.5" x14ac:dyDescent="0.2">
      <c r="A17906" s="2">
        <v>17901</v>
      </c>
      <c r="B17906" s="316" t="s">
        <v>22357</v>
      </c>
      <c r="C17906" s="32" t="s">
        <v>22553</v>
      </c>
      <c r="D17906" s="2">
        <v>1</v>
      </c>
      <c r="E17906" s="319">
        <v>31775.52</v>
      </c>
      <c r="F17906" s="319">
        <v>31775.52</v>
      </c>
    </row>
    <row r="17907" spans="1:6" ht="22.5" x14ac:dyDescent="0.2">
      <c r="A17907" s="2">
        <v>17902</v>
      </c>
      <c r="B17907" s="316" t="s">
        <v>22358</v>
      </c>
      <c r="C17907" s="32" t="s">
        <v>22554</v>
      </c>
      <c r="D17907" s="2">
        <v>1</v>
      </c>
      <c r="E17907" s="319">
        <v>30624.5</v>
      </c>
      <c r="F17907" s="319">
        <v>30624.5</v>
      </c>
    </row>
    <row r="17908" spans="1:6" ht="22.5" x14ac:dyDescent="0.2">
      <c r="A17908" s="2">
        <v>17903</v>
      </c>
      <c r="B17908" s="316" t="s">
        <v>18574</v>
      </c>
      <c r="C17908" s="32" t="s">
        <v>22555</v>
      </c>
      <c r="D17908" s="2">
        <v>1</v>
      </c>
      <c r="E17908" s="319">
        <v>20749.259999999998</v>
      </c>
      <c r="F17908" s="319">
        <v>20749.259999999998</v>
      </c>
    </row>
    <row r="17909" spans="1:6" ht="22.5" x14ac:dyDescent="0.2">
      <c r="A17909" s="2">
        <v>17904</v>
      </c>
      <c r="B17909" s="316" t="s">
        <v>18574</v>
      </c>
      <c r="C17909" s="32" t="s">
        <v>22556</v>
      </c>
      <c r="D17909" s="2">
        <v>1</v>
      </c>
      <c r="E17909" s="319">
        <v>9100.9599999999991</v>
      </c>
      <c r="F17909" s="319">
        <v>9100.9599999999991</v>
      </c>
    </row>
    <row r="17910" spans="1:6" ht="33.75" x14ac:dyDescent="0.2">
      <c r="A17910" s="2">
        <v>17905</v>
      </c>
      <c r="B17910" s="316" t="s">
        <v>22359</v>
      </c>
      <c r="C17910" s="32" t="s">
        <v>22557</v>
      </c>
      <c r="D17910" s="2">
        <v>1</v>
      </c>
      <c r="E17910" s="319">
        <v>4735.1000000000004</v>
      </c>
      <c r="F17910" s="319">
        <v>4735.1000000000004</v>
      </c>
    </row>
    <row r="17911" spans="1:6" ht="22.5" x14ac:dyDescent="0.2">
      <c r="A17911" s="2">
        <v>17906</v>
      </c>
      <c r="B17911" s="316" t="s">
        <v>13590</v>
      </c>
      <c r="C17911" s="32" t="s">
        <v>21817</v>
      </c>
      <c r="D17911" s="2">
        <v>1</v>
      </c>
      <c r="E17911" s="319">
        <v>49845</v>
      </c>
      <c r="F17911" s="319">
        <v>49845</v>
      </c>
    </row>
    <row r="17912" spans="1:6" ht="22.5" x14ac:dyDescent="0.2">
      <c r="A17912" s="2">
        <v>17907</v>
      </c>
      <c r="B17912" s="316" t="s">
        <v>13590</v>
      </c>
      <c r="C17912" s="32" t="s">
        <v>22558</v>
      </c>
      <c r="D17912" s="2">
        <v>1</v>
      </c>
      <c r="E17912" s="319">
        <v>49845</v>
      </c>
      <c r="F17912" s="319">
        <v>49845</v>
      </c>
    </row>
    <row r="17913" spans="1:6" x14ac:dyDescent="0.2">
      <c r="A17913" s="2">
        <v>17908</v>
      </c>
      <c r="B17913" s="316" t="s">
        <v>22360</v>
      </c>
      <c r="C17913" s="78" t="s">
        <v>22559</v>
      </c>
      <c r="D17913" s="2">
        <v>1</v>
      </c>
      <c r="E17913" s="319">
        <v>25089</v>
      </c>
      <c r="F17913" s="319">
        <v>25089</v>
      </c>
    </row>
    <row r="17914" spans="1:6" x14ac:dyDescent="0.2">
      <c r="A17914" s="2">
        <v>17909</v>
      </c>
      <c r="B17914" s="316" t="s">
        <v>22360</v>
      </c>
      <c r="C17914" s="78" t="s">
        <v>22560</v>
      </c>
      <c r="D17914" s="2">
        <v>1</v>
      </c>
      <c r="E17914" s="319">
        <v>25089</v>
      </c>
      <c r="F17914" s="319">
        <v>25089</v>
      </c>
    </row>
    <row r="17915" spans="1:6" x14ac:dyDescent="0.2">
      <c r="A17915" s="2">
        <v>17910</v>
      </c>
      <c r="B17915" s="316" t="s">
        <v>19740</v>
      </c>
      <c r="C17915" s="78" t="s">
        <v>22561</v>
      </c>
      <c r="D17915" s="2">
        <v>1</v>
      </c>
      <c r="E17915" s="319">
        <v>21580</v>
      </c>
      <c r="F17915" s="319">
        <v>21580</v>
      </c>
    </row>
    <row r="17916" spans="1:6" x14ac:dyDescent="0.2">
      <c r="A17916" s="2">
        <v>17911</v>
      </c>
      <c r="B17916" s="316" t="s">
        <v>22361</v>
      </c>
      <c r="C17916" s="78" t="s">
        <v>22562</v>
      </c>
      <c r="D17916" s="2">
        <v>1</v>
      </c>
      <c r="E17916" s="319">
        <v>21580</v>
      </c>
      <c r="F17916" s="319">
        <v>21580</v>
      </c>
    </row>
    <row r="17917" spans="1:6" x14ac:dyDescent="0.2">
      <c r="A17917" s="2">
        <v>17912</v>
      </c>
      <c r="B17917" s="316" t="s">
        <v>18472</v>
      </c>
      <c r="C17917" s="32" t="s">
        <v>22563</v>
      </c>
      <c r="D17917" s="2">
        <v>1</v>
      </c>
      <c r="E17917" s="319">
        <v>20979.599999999999</v>
      </c>
      <c r="F17917" s="319">
        <v>20979.599999999999</v>
      </c>
    </row>
    <row r="17918" spans="1:6" x14ac:dyDescent="0.2">
      <c r="A17918" s="2">
        <v>17913</v>
      </c>
      <c r="B17918" s="316" t="s">
        <v>18472</v>
      </c>
      <c r="C17918" s="32" t="s">
        <v>22564</v>
      </c>
      <c r="D17918" s="2">
        <v>1</v>
      </c>
      <c r="E17918" s="319">
        <v>19330</v>
      </c>
      <c r="F17918" s="319">
        <v>19330</v>
      </c>
    </row>
    <row r="17919" spans="1:6" x14ac:dyDescent="0.2">
      <c r="A17919" s="2">
        <v>17914</v>
      </c>
      <c r="B17919" s="316" t="s">
        <v>18472</v>
      </c>
      <c r="C17919" s="32" t="s">
        <v>22565</v>
      </c>
      <c r="D17919" s="2">
        <v>1</v>
      </c>
      <c r="E17919" s="319">
        <v>23969.4</v>
      </c>
      <c r="F17919" s="319">
        <v>23969.4</v>
      </c>
    </row>
    <row r="17920" spans="1:6" x14ac:dyDescent="0.2">
      <c r="A17920" s="2">
        <v>17915</v>
      </c>
      <c r="B17920" s="316" t="s">
        <v>18472</v>
      </c>
      <c r="C17920" s="77">
        <v>410124021425</v>
      </c>
      <c r="D17920" s="2">
        <v>1</v>
      </c>
      <c r="E17920" s="319">
        <v>18556</v>
      </c>
      <c r="F17920" s="319">
        <v>18556</v>
      </c>
    </row>
    <row r="17921" spans="1:6" x14ac:dyDescent="0.2">
      <c r="A17921" s="2">
        <v>17916</v>
      </c>
      <c r="B17921" s="316" t="s">
        <v>18472</v>
      </c>
      <c r="C17921" s="77">
        <v>410124021426</v>
      </c>
      <c r="D17921" s="2">
        <v>1</v>
      </c>
      <c r="E17921" s="319">
        <v>18556</v>
      </c>
      <c r="F17921" s="319">
        <v>18556</v>
      </c>
    </row>
    <row r="17922" spans="1:6" x14ac:dyDescent="0.2">
      <c r="A17922" s="2">
        <v>17917</v>
      </c>
      <c r="B17922" s="316" t="s">
        <v>18472</v>
      </c>
      <c r="C17922" s="77">
        <v>410124021427</v>
      </c>
      <c r="D17922" s="2">
        <v>1</v>
      </c>
      <c r="E17922" s="319">
        <v>18556</v>
      </c>
      <c r="F17922" s="319">
        <v>18556</v>
      </c>
    </row>
    <row r="17923" spans="1:6" x14ac:dyDescent="0.2">
      <c r="A17923" s="2">
        <v>17918</v>
      </c>
      <c r="B17923" s="316" t="s">
        <v>18472</v>
      </c>
      <c r="C17923" s="77">
        <v>410124021428</v>
      </c>
      <c r="D17923" s="2">
        <v>1</v>
      </c>
      <c r="E17923" s="319">
        <v>18556</v>
      </c>
      <c r="F17923" s="319">
        <v>18556</v>
      </c>
    </row>
    <row r="17924" spans="1:6" x14ac:dyDescent="0.2">
      <c r="A17924" s="2">
        <v>17919</v>
      </c>
      <c r="B17924" s="316" t="s">
        <v>18472</v>
      </c>
      <c r="C17924" s="77">
        <v>410124021429</v>
      </c>
      <c r="D17924" s="2">
        <v>1</v>
      </c>
      <c r="E17924" s="319">
        <v>18556</v>
      </c>
      <c r="F17924" s="319">
        <v>18556</v>
      </c>
    </row>
    <row r="17925" spans="1:6" x14ac:dyDescent="0.2">
      <c r="A17925" s="2">
        <v>17920</v>
      </c>
      <c r="B17925" s="316" t="s">
        <v>18472</v>
      </c>
      <c r="C17925" s="77">
        <v>410124021430</v>
      </c>
      <c r="D17925" s="2">
        <v>1</v>
      </c>
      <c r="E17925" s="319">
        <v>18556</v>
      </c>
      <c r="F17925" s="319">
        <v>18556</v>
      </c>
    </row>
    <row r="17926" spans="1:6" ht="22.5" x14ac:dyDescent="0.2">
      <c r="A17926" s="2">
        <v>17921</v>
      </c>
      <c r="B17926" s="316" t="s">
        <v>22362</v>
      </c>
      <c r="C17926" s="32" t="s">
        <v>22566</v>
      </c>
      <c r="D17926" s="2">
        <v>1</v>
      </c>
      <c r="E17926" s="319">
        <v>23300</v>
      </c>
      <c r="F17926" s="319">
        <v>23300</v>
      </c>
    </row>
    <row r="17927" spans="1:6" x14ac:dyDescent="0.2">
      <c r="A17927" s="2">
        <v>17922</v>
      </c>
      <c r="B17927" s="316" t="s">
        <v>22363</v>
      </c>
      <c r="C17927" s="32" t="s">
        <v>22567</v>
      </c>
      <c r="D17927" s="2">
        <v>1</v>
      </c>
      <c r="E17927" s="319">
        <v>20595.72</v>
      </c>
      <c r="F17927" s="319">
        <v>20595.72</v>
      </c>
    </row>
    <row r="17928" spans="1:6" x14ac:dyDescent="0.2">
      <c r="A17928" s="2">
        <v>17923</v>
      </c>
      <c r="B17928" s="316" t="s">
        <v>22178</v>
      </c>
      <c r="C17928" s="32" t="s">
        <v>22568</v>
      </c>
      <c r="D17928" s="2">
        <v>1</v>
      </c>
      <c r="E17928" s="319">
        <v>19167</v>
      </c>
      <c r="F17928" s="319">
        <v>19167</v>
      </c>
    </row>
    <row r="17929" spans="1:6" x14ac:dyDescent="0.2">
      <c r="A17929" s="2">
        <v>17924</v>
      </c>
      <c r="B17929" s="316" t="s">
        <v>4349</v>
      </c>
      <c r="C17929" s="32" t="s">
        <v>22569</v>
      </c>
      <c r="D17929" s="2">
        <v>1</v>
      </c>
      <c r="E17929" s="319">
        <v>21048</v>
      </c>
      <c r="F17929" s="319">
        <v>21048</v>
      </c>
    </row>
    <row r="17930" spans="1:6" x14ac:dyDescent="0.2">
      <c r="A17930" s="2">
        <v>17925</v>
      </c>
      <c r="B17930" s="316" t="s">
        <v>4349</v>
      </c>
      <c r="C17930" s="32" t="s">
        <v>22570</v>
      </c>
      <c r="D17930" s="2">
        <v>1</v>
      </c>
      <c r="E17930" s="319">
        <v>21048</v>
      </c>
      <c r="F17930" s="319">
        <v>21048</v>
      </c>
    </row>
    <row r="17931" spans="1:6" x14ac:dyDescent="0.2">
      <c r="A17931" s="2">
        <v>17926</v>
      </c>
      <c r="B17931" s="316" t="s">
        <v>4349</v>
      </c>
      <c r="C17931" s="32" t="s">
        <v>22571</v>
      </c>
      <c r="D17931" s="2">
        <v>1</v>
      </c>
      <c r="E17931" s="319">
        <v>21048</v>
      </c>
      <c r="F17931" s="319">
        <v>21048</v>
      </c>
    </row>
    <row r="17932" spans="1:6" ht="22.5" x14ac:dyDescent="0.2">
      <c r="A17932" s="2">
        <v>17927</v>
      </c>
      <c r="B17932" s="316" t="s">
        <v>22364</v>
      </c>
      <c r="C17932" s="32" t="s">
        <v>22572</v>
      </c>
      <c r="D17932" s="2">
        <v>1</v>
      </c>
      <c r="E17932" s="319">
        <v>25390</v>
      </c>
      <c r="F17932" s="319">
        <v>25390</v>
      </c>
    </row>
    <row r="17933" spans="1:6" ht="22.5" x14ac:dyDescent="0.2">
      <c r="A17933" s="2">
        <v>17928</v>
      </c>
      <c r="B17933" s="316" t="s">
        <v>22365</v>
      </c>
      <c r="C17933" s="32" t="s">
        <v>22573</v>
      </c>
      <c r="D17933" s="2">
        <v>1</v>
      </c>
      <c r="E17933" s="319">
        <v>26143.75</v>
      </c>
      <c r="F17933" s="319">
        <v>26143.75</v>
      </c>
    </row>
    <row r="17934" spans="1:6" ht="22.5" x14ac:dyDescent="0.2">
      <c r="A17934" s="2">
        <v>17929</v>
      </c>
      <c r="B17934" s="316" t="s">
        <v>22366</v>
      </c>
      <c r="C17934" s="32" t="s">
        <v>22574</v>
      </c>
      <c r="D17934" s="2">
        <v>1</v>
      </c>
      <c r="E17934" s="319">
        <v>40116</v>
      </c>
      <c r="F17934" s="319">
        <v>40116</v>
      </c>
    </row>
    <row r="17935" spans="1:6" ht="22.5" x14ac:dyDescent="0.2">
      <c r="A17935" s="2">
        <v>17930</v>
      </c>
      <c r="B17935" s="316" t="s">
        <v>22366</v>
      </c>
      <c r="C17935" s="32" t="s">
        <v>22575</v>
      </c>
      <c r="D17935" s="2">
        <v>1</v>
      </c>
      <c r="E17935" s="319">
        <v>40116</v>
      </c>
      <c r="F17935" s="319">
        <v>40116</v>
      </c>
    </row>
    <row r="17936" spans="1:6" ht="22.5" x14ac:dyDescent="0.2">
      <c r="A17936" s="2">
        <v>17931</v>
      </c>
      <c r="B17936" s="316" t="s">
        <v>22367</v>
      </c>
      <c r="C17936" s="32" t="s">
        <v>22576</v>
      </c>
      <c r="D17936" s="2">
        <v>1</v>
      </c>
      <c r="E17936" s="319">
        <v>30100.5</v>
      </c>
      <c r="F17936" s="319">
        <v>30100.5</v>
      </c>
    </row>
    <row r="17937" spans="1:6" x14ac:dyDescent="0.2">
      <c r="A17937" s="2">
        <v>17932</v>
      </c>
      <c r="B17937" s="316" t="s">
        <v>7841</v>
      </c>
      <c r="C17937" s="32">
        <v>41012402877</v>
      </c>
      <c r="D17937" s="2">
        <v>1</v>
      </c>
      <c r="E17937" s="319">
        <v>33700</v>
      </c>
      <c r="F17937" s="319">
        <v>33700</v>
      </c>
    </row>
    <row r="17938" spans="1:6" ht="22.5" x14ac:dyDescent="0.2">
      <c r="A17938" s="2">
        <v>17933</v>
      </c>
      <c r="B17938" s="316" t="s">
        <v>22368</v>
      </c>
      <c r="C17938" s="78" t="s">
        <v>22577</v>
      </c>
      <c r="D17938" s="2">
        <v>1</v>
      </c>
      <c r="E17938" s="319">
        <v>30250</v>
      </c>
      <c r="F17938" s="319">
        <v>30250</v>
      </c>
    </row>
    <row r="17939" spans="1:6" ht="22.5" x14ac:dyDescent="0.2">
      <c r="A17939" s="2">
        <v>17934</v>
      </c>
      <c r="B17939" s="316" t="s">
        <v>22367</v>
      </c>
      <c r="C17939" s="32" t="s">
        <v>22578</v>
      </c>
      <c r="D17939" s="2">
        <v>1</v>
      </c>
      <c r="E17939" s="319">
        <v>30100.5</v>
      </c>
      <c r="F17939" s="319">
        <v>30100.5</v>
      </c>
    </row>
    <row r="17940" spans="1:6" ht="22.5" x14ac:dyDescent="0.2">
      <c r="A17940" s="2">
        <v>17935</v>
      </c>
      <c r="B17940" s="316" t="s">
        <v>22369</v>
      </c>
      <c r="C17940" s="317" t="s">
        <v>22579</v>
      </c>
      <c r="D17940" s="2">
        <v>1</v>
      </c>
      <c r="E17940" s="319">
        <v>7650</v>
      </c>
      <c r="F17940" s="319">
        <v>7650</v>
      </c>
    </row>
    <row r="17941" spans="1:6" ht="22.5" x14ac:dyDescent="0.2">
      <c r="A17941" s="2">
        <v>17936</v>
      </c>
      <c r="B17941" s="316" t="s">
        <v>22370</v>
      </c>
      <c r="C17941" s="78" t="s">
        <v>22580</v>
      </c>
      <c r="D17941" s="2">
        <v>1</v>
      </c>
      <c r="E17941" s="319">
        <v>3420</v>
      </c>
      <c r="F17941" s="319">
        <v>3420</v>
      </c>
    </row>
    <row r="17942" spans="1:6" ht="22.5" x14ac:dyDescent="0.2">
      <c r="A17942" s="2">
        <v>17937</v>
      </c>
      <c r="B17942" s="316" t="s">
        <v>22370</v>
      </c>
      <c r="C17942" s="78" t="s">
        <v>22581</v>
      </c>
      <c r="D17942" s="2">
        <v>1</v>
      </c>
      <c r="E17942" s="319">
        <v>3420</v>
      </c>
      <c r="F17942" s="319">
        <v>3420</v>
      </c>
    </row>
    <row r="17943" spans="1:6" ht="22.5" x14ac:dyDescent="0.2">
      <c r="A17943" s="2">
        <v>17938</v>
      </c>
      <c r="B17943" s="316" t="s">
        <v>22371</v>
      </c>
      <c r="C17943" s="32" t="s">
        <v>22582</v>
      </c>
      <c r="D17943" s="2">
        <v>1</v>
      </c>
      <c r="E17943" s="319">
        <v>23598</v>
      </c>
      <c r="F17943" s="319">
        <v>23598</v>
      </c>
    </row>
    <row r="17944" spans="1:6" ht="22.5" x14ac:dyDescent="0.2">
      <c r="A17944" s="2">
        <v>17939</v>
      </c>
      <c r="B17944" s="316" t="s">
        <v>22372</v>
      </c>
      <c r="C17944" s="32" t="s">
        <v>22583</v>
      </c>
      <c r="D17944" s="2">
        <v>1</v>
      </c>
      <c r="E17944" s="319">
        <v>6644.53</v>
      </c>
      <c r="F17944" s="319">
        <v>6644.53</v>
      </c>
    </row>
    <row r="17945" spans="1:6" ht="22.5" x14ac:dyDescent="0.2">
      <c r="A17945" s="2">
        <v>17940</v>
      </c>
      <c r="B17945" s="316" t="s">
        <v>22373</v>
      </c>
      <c r="C17945" s="32" t="s">
        <v>22584</v>
      </c>
      <c r="D17945" s="2">
        <v>1</v>
      </c>
      <c r="E17945" s="319">
        <v>3270.25</v>
      </c>
      <c r="F17945" s="319">
        <v>3270.25</v>
      </c>
    </row>
    <row r="17946" spans="1:6" ht="22.5" x14ac:dyDescent="0.2">
      <c r="A17946" s="2">
        <v>17941</v>
      </c>
      <c r="B17946" s="316" t="s">
        <v>22374</v>
      </c>
      <c r="C17946" s="32" t="s">
        <v>22585</v>
      </c>
      <c r="D17946" s="2">
        <v>1</v>
      </c>
      <c r="E17946" s="319">
        <v>3570</v>
      </c>
      <c r="F17946" s="319">
        <v>3570</v>
      </c>
    </row>
    <row r="17947" spans="1:6" ht="22.5" x14ac:dyDescent="0.2">
      <c r="A17947" s="2">
        <v>17942</v>
      </c>
      <c r="B17947" s="316" t="s">
        <v>22375</v>
      </c>
      <c r="C17947" s="32" t="s">
        <v>22586</v>
      </c>
      <c r="D17947" s="2">
        <v>1</v>
      </c>
      <c r="E17947" s="319">
        <v>15034</v>
      </c>
      <c r="F17947" s="319">
        <v>15034</v>
      </c>
    </row>
    <row r="17948" spans="1:6" ht="22.5" x14ac:dyDescent="0.2">
      <c r="A17948" s="2">
        <v>17943</v>
      </c>
      <c r="B17948" s="316" t="s">
        <v>22376</v>
      </c>
      <c r="C17948" s="32" t="s">
        <v>22587</v>
      </c>
      <c r="D17948" s="2">
        <v>1</v>
      </c>
      <c r="E17948" s="319">
        <v>7691.82</v>
      </c>
      <c r="F17948" s="319">
        <v>7691.82</v>
      </c>
    </row>
    <row r="17949" spans="1:6" ht="33.75" x14ac:dyDescent="0.2">
      <c r="A17949" s="2">
        <v>17944</v>
      </c>
      <c r="B17949" s="316" t="s">
        <v>22377</v>
      </c>
      <c r="C17949" s="77">
        <v>410124021393</v>
      </c>
      <c r="D17949" s="2">
        <v>1</v>
      </c>
      <c r="E17949" s="319">
        <v>60906.78</v>
      </c>
      <c r="F17949" s="319">
        <v>60906.78</v>
      </c>
    </row>
    <row r="17950" spans="1:6" ht="33.75" x14ac:dyDescent="0.2">
      <c r="A17950" s="2">
        <v>17945</v>
      </c>
      <c r="B17950" s="316" t="s">
        <v>22378</v>
      </c>
      <c r="C17950" s="77">
        <v>410124021396</v>
      </c>
      <c r="D17950" s="2">
        <v>1</v>
      </c>
      <c r="E17950" s="319">
        <v>19420.830000000002</v>
      </c>
      <c r="F17950" s="319">
        <v>19420.830000000002</v>
      </c>
    </row>
    <row r="17951" spans="1:6" ht="33.75" x14ac:dyDescent="0.2">
      <c r="A17951" s="2">
        <v>17946</v>
      </c>
      <c r="B17951" s="316" t="s">
        <v>22378</v>
      </c>
      <c r="C17951" s="77">
        <v>410124021397</v>
      </c>
      <c r="D17951" s="2">
        <v>1</v>
      </c>
      <c r="E17951" s="319">
        <v>19420.830000000002</v>
      </c>
      <c r="F17951" s="319">
        <v>19420.830000000002</v>
      </c>
    </row>
    <row r="17952" spans="1:6" ht="33.75" x14ac:dyDescent="0.2">
      <c r="A17952" s="2">
        <v>17947</v>
      </c>
      <c r="B17952" s="316" t="s">
        <v>22378</v>
      </c>
      <c r="C17952" s="77">
        <v>410124021398</v>
      </c>
      <c r="D17952" s="2">
        <v>1</v>
      </c>
      <c r="E17952" s="319">
        <v>19420.830000000002</v>
      </c>
      <c r="F17952" s="319">
        <v>19420.830000000002</v>
      </c>
    </row>
    <row r="17953" spans="1:6" ht="22.5" x14ac:dyDescent="0.2">
      <c r="A17953" s="2">
        <v>17948</v>
      </c>
      <c r="B17953" s="316" t="s">
        <v>9099</v>
      </c>
      <c r="C17953" s="77">
        <v>410124041431</v>
      </c>
      <c r="D17953" s="2">
        <v>1</v>
      </c>
      <c r="E17953" s="319">
        <v>21600</v>
      </c>
      <c r="F17953" s="319">
        <v>21600</v>
      </c>
    </row>
    <row r="17954" spans="1:6" ht="33.75" x14ac:dyDescent="0.2">
      <c r="A17954" s="2">
        <v>17949</v>
      </c>
      <c r="B17954" s="316" t="s">
        <v>22379</v>
      </c>
      <c r="C17954" s="32" t="s">
        <v>22588</v>
      </c>
      <c r="D17954" s="2">
        <v>1</v>
      </c>
      <c r="E17954" s="319">
        <v>3520</v>
      </c>
      <c r="F17954" s="319">
        <v>3520</v>
      </c>
    </row>
    <row r="17955" spans="1:6" ht="22.5" x14ac:dyDescent="0.2">
      <c r="A17955" s="2">
        <v>17950</v>
      </c>
      <c r="B17955" s="316" t="s">
        <v>4476</v>
      </c>
      <c r="C17955" s="32" t="s">
        <v>22589</v>
      </c>
      <c r="D17955" s="2">
        <v>1</v>
      </c>
      <c r="E17955" s="319">
        <v>5000</v>
      </c>
      <c r="F17955" s="319">
        <v>5000</v>
      </c>
    </row>
    <row r="17956" spans="1:6" ht="22.5" x14ac:dyDescent="0.2">
      <c r="A17956" s="2">
        <v>17951</v>
      </c>
      <c r="B17956" s="316" t="s">
        <v>4476</v>
      </c>
      <c r="C17956" s="32" t="s">
        <v>22590</v>
      </c>
      <c r="D17956" s="2">
        <v>1</v>
      </c>
      <c r="E17956" s="319">
        <v>5000</v>
      </c>
      <c r="F17956" s="319">
        <v>5000</v>
      </c>
    </row>
    <row r="17957" spans="1:6" ht="33.75" x14ac:dyDescent="0.2">
      <c r="A17957" s="2">
        <v>17952</v>
      </c>
      <c r="B17957" s="316" t="s">
        <v>22380</v>
      </c>
      <c r="C17957" s="32" t="s">
        <v>22591</v>
      </c>
      <c r="D17957" s="2">
        <v>1</v>
      </c>
      <c r="E17957" s="319">
        <v>5670</v>
      </c>
      <c r="F17957" s="319">
        <v>5670</v>
      </c>
    </row>
    <row r="17958" spans="1:6" ht="22.5" x14ac:dyDescent="0.2">
      <c r="A17958" s="2">
        <v>17953</v>
      </c>
      <c r="B17958" s="316" t="s">
        <v>9456</v>
      </c>
      <c r="C17958" s="32" t="s">
        <v>22592</v>
      </c>
      <c r="D17958" s="2">
        <v>1</v>
      </c>
      <c r="E17958" s="319">
        <v>15828.8</v>
      </c>
      <c r="F17958" s="319">
        <v>15828.8</v>
      </c>
    </row>
    <row r="17959" spans="1:6" ht="22.5" x14ac:dyDescent="0.2">
      <c r="A17959" s="2">
        <v>17954</v>
      </c>
      <c r="B17959" s="316" t="s">
        <v>22381</v>
      </c>
      <c r="C17959" s="32" t="s">
        <v>22593</v>
      </c>
      <c r="D17959" s="2">
        <v>1</v>
      </c>
      <c r="E17959" s="319">
        <v>21000</v>
      </c>
      <c r="F17959" s="319">
        <v>21000</v>
      </c>
    </row>
    <row r="17960" spans="1:6" ht="22.5" x14ac:dyDescent="0.2">
      <c r="A17960" s="2">
        <v>17955</v>
      </c>
      <c r="B17960" s="316" t="s">
        <v>22382</v>
      </c>
      <c r="C17960" s="32" t="s">
        <v>22594</v>
      </c>
      <c r="D17960" s="2">
        <v>1</v>
      </c>
      <c r="E17960" s="319">
        <v>15300</v>
      </c>
      <c r="F17960" s="319">
        <v>15300</v>
      </c>
    </row>
    <row r="17961" spans="1:6" ht="22.5" x14ac:dyDescent="0.2">
      <c r="A17961" s="2">
        <v>17956</v>
      </c>
      <c r="B17961" s="316" t="s">
        <v>22383</v>
      </c>
      <c r="C17961" s="32" t="s">
        <v>22595</v>
      </c>
      <c r="D17961" s="2">
        <v>1</v>
      </c>
      <c r="E17961" s="319">
        <v>15300</v>
      </c>
      <c r="F17961" s="319">
        <v>15300</v>
      </c>
    </row>
    <row r="17962" spans="1:6" ht="22.5" x14ac:dyDescent="0.2">
      <c r="A17962" s="2">
        <v>17957</v>
      </c>
      <c r="B17962" s="316" t="s">
        <v>6497</v>
      </c>
      <c r="C17962" s="32" t="s">
        <v>22596</v>
      </c>
      <c r="D17962" s="2">
        <v>1</v>
      </c>
      <c r="E17962" s="319">
        <v>7328</v>
      </c>
      <c r="F17962" s="319">
        <v>7328</v>
      </c>
    </row>
    <row r="17963" spans="1:6" ht="22.5" x14ac:dyDescent="0.2">
      <c r="A17963" s="2">
        <v>17958</v>
      </c>
      <c r="B17963" s="316" t="s">
        <v>6852</v>
      </c>
      <c r="C17963" s="32" t="s">
        <v>22597</v>
      </c>
      <c r="D17963" s="2">
        <v>1</v>
      </c>
      <c r="E17963" s="319">
        <v>11922.25</v>
      </c>
      <c r="F17963" s="319">
        <v>11922.25</v>
      </c>
    </row>
    <row r="17964" spans="1:6" ht="33.75" x14ac:dyDescent="0.2">
      <c r="A17964" s="2">
        <v>17959</v>
      </c>
      <c r="B17964" s="316" t="s">
        <v>21961</v>
      </c>
      <c r="C17964" s="32" t="s">
        <v>20550</v>
      </c>
      <c r="D17964" s="2">
        <v>1</v>
      </c>
      <c r="E17964" s="319">
        <v>8537</v>
      </c>
      <c r="F17964" s="319">
        <v>8537</v>
      </c>
    </row>
    <row r="17965" spans="1:6" x14ac:dyDescent="0.2">
      <c r="A17965" s="2">
        <v>17960</v>
      </c>
      <c r="B17965" s="316" t="s">
        <v>8430</v>
      </c>
      <c r="C17965" s="78" t="s">
        <v>22598</v>
      </c>
      <c r="D17965" s="2">
        <v>1</v>
      </c>
      <c r="E17965" s="319">
        <v>27633.87</v>
      </c>
      <c r="F17965" s="319">
        <v>27633.87</v>
      </c>
    </row>
    <row r="17966" spans="1:6" x14ac:dyDescent="0.2">
      <c r="A17966" s="2">
        <v>17961</v>
      </c>
      <c r="B17966" s="316" t="s">
        <v>8430</v>
      </c>
      <c r="C17966" s="78" t="s">
        <v>22599</v>
      </c>
      <c r="D17966" s="2">
        <v>1</v>
      </c>
      <c r="E17966" s="319">
        <v>27633.87</v>
      </c>
      <c r="F17966" s="319">
        <v>27633.87</v>
      </c>
    </row>
    <row r="17967" spans="1:6" x14ac:dyDescent="0.2">
      <c r="A17967" s="2">
        <v>17962</v>
      </c>
      <c r="B17967" s="316" t="s">
        <v>8430</v>
      </c>
      <c r="C17967" s="32" t="s">
        <v>22600</v>
      </c>
      <c r="D17967" s="2">
        <v>1</v>
      </c>
      <c r="E17967" s="319">
        <v>22092</v>
      </c>
      <c r="F17967" s="319">
        <v>22092</v>
      </c>
    </row>
    <row r="17968" spans="1:6" x14ac:dyDescent="0.2">
      <c r="A17968" s="2">
        <v>17963</v>
      </c>
      <c r="B17968" s="316" t="s">
        <v>8430</v>
      </c>
      <c r="C17968" s="32" t="s">
        <v>22601</v>
      </c>
      <c r="D17968" s="2">
        <v>1</v>
      </c>
      <c r="E17968" s="319">
        <v>22092</v>
      </c>
      <c r="F17968" s="319">
        <v>22092</v>
      </c>
    </row>
    <row r="17969" spans="1:6" x14ac:dyDescent="0.2">
      <c r="A17969" s="2">
        <v>17964</v>
      </c>
      <c r="B17969" s="316" t="s">
        <v>8430</v>
      </c>
      <c r="C17969" s="32" t="s">
        <v>22602</v>
      </c>
      <c r="D17969" s="2">
        <v>1</v>
      </c>
      <c r="E17969" s="319">
        <v>22092</v>
      </c>
      <c r="F17969" s="319">
        <v>22092</v>
      </c>
    </row>
    <row r="17970" spans="1:6" x14ac:dyDescent="0.2">
      <c r="A17970" s="2">
        <v>17965</v>
      </c>
      <c r="B17970" s="316" t="s">
        <v>8430</v>
      </c>
      <c r="C17970" s="32" t="s">
        <v>22603</v>
      </c>
      <c r="D17970" s="2">
        <v>1</v>
      </c>
      <c r="E17970" s="319">
        <v>22092</v>
      </c>
      <c r="F17970" s="319">
        <v>22092</v>
      </c>
    </row>
    <row r="17971" spans="1:6" x14ac:dyDescent="0.2">
      <c r="A17971" s="2">
        <v>17966</v>
      </c>
      <c r="B17971" s="316" t="s">
        <v>8430</v>
      </c>
      <c r="C17971" s="32" t="s">
        <v>22604</v>
      </c>
      <c r="D17971" s="2">
        <v>1</v>
      </c>
      <c r="E17971" s="319">
        <v>22092</v>
      </c>
      <c r="F17971" s="319">
        <v>22092</v>
      </c>
    </row>
    <row r="17972" spans="1:6" x14ac:dyDescent="0.2">
      <c r="A17972" s="2">
        <v>17967</v>
      </c>
      <c r="B17972" s="316" t="s">
        <v>8430</v>
      </c>
      <c r="C17972" s="32" t="s">
        <v>22605</v>
      </c>
      <c r="D17972" s="2">
        <v>1</v>
      </c>
      <c r="E17972" s="319">
        <v>22092</v>
      </c>
      <c r="F17972" s="319">
        <v>22092</v>
      </c>
    </row>
    <row r="17973" spans="1:6" x14ac:dyDescent="0.2">
      <c r="A17973" s="2">
        <v>17968</v>
      </c>
      <c r="B17973" s="316" t="s">
        <v>8430</v>
      </c>
      <c r="C17973" s="32" t="s">
        <v>22606</v>
      </c>
      <c r="D17973" s="2">
        <v>1</v>
      </c>
      <c r="E17973" s="319">
        <v>22092</v>
      </c>
      <c r="F17973" s="319">
        <v>22092</v>
      </c>
    </row>
    <row r="17974" spans="1:6" x14ac:dyDescent="0.2">
      <c r="A17974" s="2">
        <v>17969</v>
      </c>
      <c r="B17974" s="316" t="s">
        <v>8430</v>
      </c>
      <c r="C17974" s="77">
        <v>410124031420</v>
      </c>
      <c r="D17974" s="2">
        <v>1</v>
      </c>
      <c r="E17974" s="319">
        <v>23306</v>
      </c>
      <c r="F17974" s="319">
        <v>23306</v>
      </c>
    </row>
    <row r="17975" spans="1:6" x14ac:dyDescent="0.2">
      <c r="A17975" s="2">
        <v>17970</v>
      </c>
      <c r="B17975" s="316" t="s">
        <v>8430</v>
      </c>
      <c r="C17975" s="77">
        <v>410124031421</v>
      </c>
      <c r="D17975" s="2">
        <v>1</v>
      </c>
      <c r="E17975" s="319">
        <v>23306</v>
      </c>
      <c r="F17975" s="319">
        <v>23306</v>
      </c>
    </row>
    <row r="17976" spans="1:6" x14ac:dyDescent="0.2">
      <c r="A17976" s="2">
        <v>17971</v>
      </c>
      <c r="B17976" s="316" t="s">
        <v>8430</v>
      </c>
      <c r="C17976" s="77">
        <v>410124031422</v>
      </c>
      <c r="D17976" s="2">
        <v>1</v>
      </c>
      <c r="E17976" s="319">
        <v>23306</v>
      </c>
      <c r="F17976" s="319">
        <v>23306</v>
      </c>
    </row>
    <row r="17977" spans="1:6" x14ac:dyDescent="0.2">
      <c r="A17977" s="2">
        <v>17972</v>
      </c>
      <c r="B17977" s="316" t="s">
        <v>8430</v>
      </c>
      <c r="C17977" s="77">
        <v>410124031423</v>
      </c>
      <c r="D17977" s="2">
        <v>1</v>
      </c>
      <c r="E17977" s="319">
        <v>23306</v>
      </c>
      <c r="F17977" s="319">
        <v>23306</v>
      </c>
    </row>
    <row r="17978" spans="1:6" x14ac:dyDescent="0.2">
      <c r="A17978" s="2">
        <v>17973</v>
      </c>
      <c r="B17978" s="316" t="s">
        <v>8430</v>
      </c>
      <c r="C17978" s="77">
        <v>410124031424</v>
      </c>
      <c r="D17978" s="2">
        <v>1</v>
      </c>
      <c r="E17978" s="319">
        <v>23306</v>
      </c>
      <c r="F17978" s="319">
        <v>23306</v>
      </c>
    </row>
    <row r="17979" spans="1:6" ht="22.5" x14ac:dyDescent="0.2">
      <c r="A17979" s="2">
        <v>17974</v>
      </c>
      <c r="B17979" s="316" t="s">
        <v>22384</v>
      </c>
      <c r="C17979" s="32" t="s">
        <v>22607</v>
      </c>
      <c r="D17979" s="2">
        <v>1</v>
      </c>
      <c r="E17979" s="191">
        <v>31156.720000000001</v>
      </c>
      <c r="F17979" s="132">
        <v>31156.720000000001</v>
      </c>
    </row>
    <row r="17980" spans="1:6" ht="22.5" x14ac:dyDescent="0.2">
      <c r="A17980" s="2">
        <v>17975</v>
      </c>
      <c r="B17980" s="190" t="s">
        <v>21244</v>
      </c>
      <c r="C17980" s="74" t="s">
        <v>10589</v>
      </c>
      <c r="D17980" s="2">
        <v>1</v>
      </c>
      <c r="E17980" s="191">
        <v>20000</v>
      </c>
      <c r="F17980" s="132">
        <v>20000</v>
      </c>
    </row>
    <row r="17981" spans="1:6" ht="45" x14ac:dyDescent="0.2">
      <c r="A17981" s="2">
        <v>17976</v>
      </c>
      <c r="B17981" s="190" t="s">
        <v>15150</v>
      </c>
      <c r="C17981" s="74">
        <v>41012403225</v>
      </c>
      <c r="D17981" s="2">
        <v>1</v>
      </c>
      <c r="E17981" s="191">
        <v>13553.05</v>
      </c>
      <c r="F17981" s="132">
        <v>13553.05</v>
      </c>
    </row>
    <row r="17982" spans="1:6" x14ac:dyDescent="0.2">
      <c r="A17982" s="2">
        <v>17977</v>
      </c>
      <c r="B17982" s="190" t="s">
        <v>22385</v>
      </c>
      <c r="C17982" s="74">
        <v>41012403121</v>
      </c>
      <c r="D17982" s="2">
        <v>1</v>
      </c>
      <c r="E17982" s="191">
        <v>8395</v>
      </c>
      <c r="F17982" s="132">
        <v>8395</v>
      </c>
    </row>
    <row r="17983" spans="1:6" ht="22.5" x14ac:dyDescent="0.2">
      <c r="A17983" s="2">
        <v>17978</v>
      </c>
      <c r="B17983" s="316" t="s">
        <v>22386</v>
      </c>
      <c r="C17983" s="78" t="s">
        <v>22608</v>
      </c>
      <c r="D17983" s="2">
        <v>1</v>
      </c>
      <c r="E17983" s="319">
        <v>5650</v>
      </c>
      <c r="F17983" s="319">
        <v>5650</v>
      </c>
    </row>
    <row r="17984" spans="1:6" ht="22.5" x14ac:dyDescent="0.2">
      <c r="A17984" s="2">
        <v>17979</v>
      </c>
      <c r="B17984" s="316" t="s">
        <v>2281</v>
      </c>
      <c r="C17984" s="32" t="s">
        <v>22609</v>
      </c>
      <c r="D17984" s="2">
        <v>1</v>
      </c>
      <c r="E17984" s="319">
        <v>16826.939999999999</v>
      </c>
      <c r="F17984" s="319">
        <v>16826.939999999999</v>
      </c>
    </row>
    <row r="17985" spans="1:6" ht="22.5" x14ac:dyDescent="0.2">
      <c r="A17985" s="2">
        <v>17980</v>
      </c>
      <c r="B17985" s="316" t="s">
        <v>22387</v>
      </c>
      <c r="C17985" s="32" t="s">
        <v>22610</v>
      </c>
      <c r="D17985" s="2">
        <v>1</v>
      </c>
      <c r="E17985" s="319">
        <v>75400</v>
      </c>
      <c r="F17985" s="319">
        <v>75400</v>
      </c>
    </row>
    <row r="17986" spans="1:6" ht="22.5" x14ac:dyDescent="0.2">
      <c r="A17986" s="2">
        <v>17981</v>
      </c>
      <c r="B17986" s="316" t="s">
        <v>22388</v>
      </c>
      <c r="C17986" s="32" t="s">
        <v>22611</v>
      </c>
      <c r="D17986" s="2">
        <v>1</v>
      </c>
      <c r="E17986" s="319">
        <v>36697.919999999998</v>
      </c>
      <c r="F17986" s="319">
        <v>36697.919999999998</v>
      </c>
    </row>
    <row r="17987" spans="1:6" ht="45" x14ac:dyDescent="0.2">
      <c r="A17987" s="2">
        <v>17982</v>
      </c>
      <c r="B17987" s="316" t="s">
        <v>22389</v>
      </c>
      <c r="C17987" s="77">
        <v>410124021395</v>
      </c>
      <c r="D17987" s="2">
        <v>1</v>
      </c>
      <c r="E17987" s="319">
        <v>83260.98</v>
      </c>
      <c r="F17987" s="319">
        <v>83260.98</v>
      </c>
    </row>
    <row r="17988" spans="1:6" x14ac:dyDescent="0.2">
      <c r="A17988" s="2">
        <v>17983</v>
      </c>
      <c r="B17988" s="316" t="s">
        <v>1902</v>
      </c>
      <c r="C17988" s="32" t="s">
        <v>21816</v>
      </c>
      <c r="D17988" s="2">
        <v>1</v>
      </c>
      <c r="E17988" s="319">
        <v>22751</v>
      </c>
      <c r="F17988" s="319">
        <v>22751</v>
      </c>
    </row>
    <row r="17989" spans="1:6" x14ac:dyDescent="0.2">
      <c r="A17989" s="2">
        <v>17984</v>
      </c>
      <c r="B17989" s="316" t="s">
        <v>1902</v>
      </c>
      <c r="C17989" s="32" t="s">
        <v>22612</v>
      </c>
      <c r="D17989" s="2">
        <v>1</v>
      </c>
      <c r="E17989" s="319">
        <v>22751</v>
      </c>
      <c r="F17989" s="319">
        <v>22751</v>
      </c>
    </row>
    <row r="17990" spans="1:6" x14ac:dyDescent="0.2">
      <c r="A17990" s="2">
        <v>17985</v>
      </c>
      <c r="B17990" s="316" t="s">
        <v>1902</v>
      </c>
      <c r="C17990" s="32" t="s">
        <v>22613</v>
      </c>
      <c r="D17990" s="2">
        <v>1</v>
      </c>
      <c r="E17990" s="319">
        <v>22751</v>
      </c>
      <c r="F17990" s="319">
        <v>22751</v>
      </c>
    </row>
    <row r="17991" spans="1:6" x14ac:dyDescent="0.2">
      <c r="A17991" s="2">
        <v>17986</v>
      </c>
      <c r="B17991" s="316" t="s">
        <v>1902</v>
      </c>
      <c r="C17991" s="78" t="s">
        <v>22614</v>
      </c>
      <c r="D17991" s="2">
        <v>1</v>
      </c>
      <c r="E17991" s="319">
        <v>21492</v>
      </c>
      <c r="F17991" s="319">
        <v>21492</v>
      </c>
    </row>
    <row r="17992" spans="1:6" x14ac:dyDescent="0.2">
      <c r="A17992" s="2">
        <v>17987</v>
      </c>
      <c r="B17992" s="316" t="s">
        <v>1902</v>
      </c>
      <c r="C17992" s="78" t="s">
        <v>22615</v>
      </c>
      <c r="D17992" s="2">
        <v>1</v>
      </c>
      <c r="E17992" s="319">
        <v>21492</v>
      </c>
      <c r="F17992" s="319">
        <v>21492</v>
      </c>
    </row>
    <row r="17993" spans="1:6" x14ac:dyDescent="0.2">
      <c r="A17993" s="2">
        <v>17988</v>
      </c>
      <c r="B17993" s="316" t="s">
        <v>1902</v>
      </c>
      <c r="C17993" s="78" t="s">
        <v>22616</v>
      </c>
      <c r="D17993" s="2">
        <v>1</v>
      </c>
      <c r="E17993" s="319">
        <v>21492</v>
      </c>
      <c r="F17993" s="319">
        <v>21492</v>
      </c>
    </row>
    <row r="17994" spans="1:6" x14ac:dyDescent="0.2">
      <c r="A17994" s="2">
        <v>17989</v>
      </c>
      <c r="B17994" s="316" t="s">
        <v>1902</v>
      </c>
      <c r="C17994" s="78" t="s">
        <v>22617</v>
      </c>
      <c r="D17994" s="2">
        <v>1</v>
      </c>
      <c r="E17994" s="319">
        <v>21492</v>
      </c>
      <c r="F17994" s="319">
        <v>21492</v>
      </c>
    </row>
    <row r="17995" spans="1:6" x14ac:dyDescent="0.2">
      <c r="A17995" s="2">
        <v>17990</v>
      </c>
      <c r="B17995" s="316" t="s">
        <v>1902</v>
      </c>
      <c r="C17995" s="78" t="s">
        <v>22618</v>
      </c>
      <c r="D17995" s="2">
        <v>1</v>
      </c>
      <c r="E17995" s="319">
        <v>21492</v>
      </c>
      <c r="F17995" s="319">
        <v>21492</v>
      </c>
    </row>
    <row r="17996" spans="1:6" x14ac:dyDescent="0.2">
      <c r="A17996" s="2">
        <v>17991</v>
      </c>
      <c r="B17996" s="316" t="s">
        <v>1902</v>
      </c>
      <c r="C17996" s="78" t="s">
        <v>22619</v>
      </c>
      <c r="D17996" s="2">
        <v>1</v>
      </c>
      <c r="E17996" s="319">
        <v>21492</v>
      </c>
      <c r="F17996" s="319">
        <v>21492</v>
      </c>
    </row>
    <row r="17997" spans="1:6" x14ac:dyDescent="0.2">
      <c r="A17997" s="2">
        <v>17992</v>
      </c>
      <c r="B17997" s="316" t="s">
        <v>1902</v>
      </c>
      <c r="C17997" s="78" t="s">
        <v>22620</v>
      </c>
      <c r="D17997" s="2">
        <v>1</v>
      </c>
      <c r="E17997" s="319">
        <v>21492</v>
      </c>
      <c r="F17997" s="319">
        <v>21492</v>
      </c>
    </row>
    <row r="17998" spans="1:6" x14ac:dyDescent="0.2">
      <c r="A17998" s="2">
        <v>17993</v>
      </c>
      <c r="B17998" s="316" t="s">
        <v>1902</v>
      </c>
      <c r="C17998" s="78" t="s">
        <v>22621</v>
      </c>
      <c r="D17998" s="2">
        <v>1</v>
      </c>
      <c r="E17998" s="319">
        <v>21492</v>
      </c>
      <c r="F17998" s="319">
        <v>21492</v>
      </c>
    </row>
    <row r="17999" spans="1:6" x14ac:dyDescent="0.2">
      <c r="A17999" s="2">
        <v>17994</v>
      </c>
      <c r="B17999" s="316" t="s">
        <v>1902</v>
      </c>
      <c r="C17999" s="78" t="s">
        <v>22622</v>
      </c>
      <c r="D17999" s="2">
        <v>1</v>
      </c>
      <c r="E17999" s="319">
        <v>21492</v>
      </c>
      <c r="F17999" s="319">
        <v>21492</v>
      </c>
    </row>
    <row r="18000" spans="1:6" x14ac:dyDescent="0.2">
      <c r="A18000" s="2">
        <v>17995</v>
      </c>
      <c r="B18000" s="316" t="s">
        <v>1902</v>
      </c>
      <c r="C18000" s="78" t="s">
        <v>22623</v>
      </c>
      <c r="D18000" s="2">
        <v>1</v>
      </c>
      <c r="E18000" s="319">
        <v>21492</v>
      </c>
      <c r="F18000" s="319">
        <v>21492</v>
      </c>
    </row>
    <row r="18001" spans="1:6" x14ac:dyDescent="0.2">
      <c r="A18001" s="2">
        <v>17996</v>
      </c>
      <c r="B18001" s="316" t="s">
        <v>1902</v>
      </c>
      <c r="C18001" s="78" t="s">
        <v>22624</v>
      </c>
      <c r="D18001" s="2">
        <v>1</v>
      </c>
      <c r="E18001" s="319">
        <v>21492</v>
      </c>
      <c r="F18001" s="319">
        <v>21492</v>
      </c>
    </row>
    <row r="18002" spans="1:6" x14ac:dyDescent="0.2">
      <c r="A18002" s="2">
        <v>17997</v>
      </c>
      <c r="B18002" s="316" t="s">
        <v>1902</v>
      </c>
      <c r="C18002" s="78" t="s">
        <v>22625</v>
      </c>
      <c r="D18002" s="2">
        <v>1</v>
      </c>
      <c r="E18002" s="319">
        <v>26325</v>
      </c>
      <c r="F18002" s="319">
        <v>26325</v>
      </c>
    </row>
    <row r="18003" spans="1:6" ht="22.5" x14ac:dyDescent="0.2">
      <c r="A18003" s="2">
        <v>17998</v>
      </c>
      <c r="B18003" s="316" t="s">
        <v>22390</v>
      </c>
      <c r="C18003" s="32" t="s">
        <v>22626</v>
      </c>
      <c r="D18003" s="2">
        <v>1</v>
      </c>
      <c r="E18003" s="319">
        <v>14739.25</v>
      </c>
      <c r="F18003" s="319">
        <v>14739.25</v>
      </c>
    </row>
    <row r="18004" spans="1:6" ht="22.5" x14ac:dyDescent="0.2">
      <c r="A18004" s="2">
        <v>17999</v>
      </c>
      <c r="B18004" s="316" t="s">
        <v>22390</v>
      </c>
      <c r="C18004" s="32" t="s">
        <v>21336</v>
      </c>
      <c r="D18004" s="2">
        <v>1</v>
      </c>
      <c r="E18004" s="319">
        <v>14739.25</v>
      </c>
      <c r="F18004" s="319">
        <v>14739.25</v>
      </c>
    </row>
    <row r="18005" spans="1:6" ht="22.5" x14ac:dyDescent="0.2">
      <c r="A18005" s="2">
        <v>18000</v>
      </c>
      <c r="B18005" s="316" t="s">
        <v>22391</v>
      </c>
      <c r="C18005" s="32" t="s">
        <v>22627</v>
      </c>
      <c r="D18005" s="2">
        <v>1</v>
      </c>
      <c r="E18005" s="319">
        <v>3348.66</v>
      </c>
      <c r="F18005" s="319">
        <v>3348.66</v>
      </c>
    </row>
    <row r="18006" spans="1:6" ht="22.5" x14ac:dyDescent="0.2">
      <c r="A18006" s="2">
        <v>18001</v>
      </c>
      <c r="B18006" s="316" t="s">
        <v>22392</v>
      </c>
      <c r="C18006" s="77">
        <v>410124021409</v>
      </c>
      <c r="D18006" s="2">
        <v>1</v>
      </c>
      <c r="E18006" s="319">
        <v>25521.25</v>
      </c>
      <c r="F18006" s="319">
        <v>25521.25</v>
      </c>
    </row>
    <row r="18007" spans="1:6" ht="33.75" x14ac:dyDescent="0.2">
      <c r="A18007" s="2">
        <v>18002</v>
      </c>
      <c r="B18007" s="316" t="s">
        <v>22393</v>
      </c>
      <c r="C18007" s="32" t="s">
        <v>22628</v>
      </c>
      <c r="D18007" s="2">
        <v>1</v>
      </c>
      <c r="E18007" s="319">
        <v>9970</v>
      </c>
      <c r="F18007" s="319">
        <v>9970</v>
      </c>
    </row>
    <row r="18008" spans="1:6" ht="67.5" x14ac:dyDescent="0.2">
      <c r="A18008" s="2">
        <v>18003</v>
      </c>
      <c r="B18008" s="316" t="s">
        <v>22394</v>
      </c>
      <c r="C18008" s="78" t="s">
        <v>22629</v>
      </c>
      <c r="D18008" s="2">
        <v>1</v>
      </c>
      <c r="E18008" s="319">
        <v>27880.400000000001</v>
      </c>
      <c r="F18008" s="319">
        <v>27880.400000000001</v>
      </c>
    </row>
    <row r="18009" spans="1:6" ht="67.5" x14ac:dyDescent="0.2">
      <c r="A18009" s="2">
        <v>18004</v>
      </c>
      <c r="B18009" s="316" t="s">
        <v>22394</v>
      </c>
      <c r="C18009" s="78" t="s">
        <v>22630</v>
      </c>
      <c r="D18009" s="2">
        <v>1</v>
      </c>
      <c r="E18009" s="319">
        <v>27880.400000000001</v>
      </c>
      <c r="F18009" s="319">
        <v>27880.400000000001</v>
      </c>
    </row>
    <row r="18010" spans="1:6" ht="67.5" x14ac:dyDescent="0.2">
      <c r="A18010" s="2">
        <v>18005</v>
      </c>
      <c r="B18010" s="316" t="s">
        <v>22394</v>
      </c>
      <c r="C18010" s="78" t="s">
        <v>22631</v>
      </c>
      <c r="D18010" s="2">
        <v>1</v>
      </c>
      <c r="E18010" s="319">
        <v>27880.400000000001</v>
      </c>
      <c r="F18010" s="319">
        <v>27880.400000000001</v>
      </c>
    </row>
    <row r="18011" spans="1:6" ht="67.5" x14ac:dyDescent="0.2">
      <c r="A18011" s="2">
        <v>18006</v>
      </c>
      <c r="B18011" s="316" t="s">
        <v>22394</v>
      </c>
      <c r="C18011" s="78" t="s">
        <v>22632</v>
      </c>
      <c r="D18011" s="2">
        <v>1</v>
      </c>
      <c r="E18011" s="319">
        <v>27880.400000000001</v>
      </c>
      <c r="F18011" s="319">
        <v>27880.400000000001</v>
      </c>
    </row>
    <row r="18012" spans="1:6" ht="45" x14ac:dyDescent="0.2">
      <c r="A18012" s="2">
        <v>18007</v>
      </c>
      <c r="B18012" s="316" t="s">
        <v>22395</v>
      </c>
      <c r="C18012" s="78" t="s">
        <v>22633</v>
      </c>
      <c r="D18012" s="2">
        <v>1</v>
      </c>
      <c r="E18012" s="319">
        <v>23194.28</v>
      </c>
      <c r="F18012" s="319">
        <v>23194.28</v>
      </c>
    </row>
    <row r="18013" spans="1:6" ht="45" x14ac:dyDescent="0.2">
      <c r="A18013" s="2">
        <v>18008</v>
      </c>
      <c r="B18013" s="316" t="s">
        <v>22395</v>
      </c>
      <c r="C18013" s="78" t="s">
        <v>22634</v>
      </c>
      <c r="D18013" s="2">
        <v>1</v>
      </c>
      <c r="E18013" s="319">
        <v>23194.28</v>
      </c>
      <c r="F18013" s="319">
        <v>23194.28</v>
      </c>
    </row>
    <row r="18014" spans="1:6" ht="45" x14ac:dyDescent="0.2">
      <c r="A18014" s="2">
        <v>18009</v>
      </c>
      <c r="B18014" s="316" t="s">
        <v>22395</v>
      </c>
      <c r="C18014" s="78" t="s">
        <v>22635</v>
      </c>
      <c r="D18014" s="2">
        <v>1</v>
      </c>
      <c r="E18014" s="319">
        <v>23194.28</v>
      </c>
      <c r="F18014" s="319">
        <v>23194.28</v>
      </c>
    </row>
    <row r="18015" spans="1:6" ht="45" x14ac:dyDescent="0.2">
      <c r="A18015" s="2">
        <v>18010</v>
      </c>
      <c r="B18015" s="316" t="s">
        <v>22395</v>
      </c>
      <c r="C18015" s="78" t="s">
        <v>22636</v>
      </c>
      <c r="D18015" s="2">
        <v>1</v>
      </c>
      <c r="E18015" s="319">
        <v>23194.28</v>
      </c>
      <c r="F18015" s="319">
        <v>23194.28</v>
      </c>
    </row>
    <row r="18016" spans="1:6" ht="22.5" x14ac:dyDescent="0.2">
      <c r="A18016" s="2">
        <v>18011</v>
      </c>
      <c r="B18016" s="316" t="s">
        <v>18560</v>
      </c>
      <c r="C18016" s="78" t="s">
        <v>22637</v>
      </c>
      <c r="D18016" s="2">
        <v>1</v>
      </c>
      <c r="E18016" s="319">
        <v>31600</v>
      </c>
      <c r="F18016" s="319">
        <v>31600</v>
      </c>
    </row>
    <row r="18017" spans="1:6" ht="45" x14ac:dyDescent="0.2">
      <c r="A18017" s="2">
        <v>18012</v>
      </c>
      <c r="B18017" s="316" t="s">
        <v>22396</v>
      </c>
      <c r="C18017" s="32" t="s">
        <v>22638</v>
      </c>
      <c r="D18017" s="2">
        <v>1</v>
      </c>
      <c r="E18017" s="319">
        <v>14126.79</v>
      </c>
      <c r="F18017" s="319">
        <v>14126.79</v>
      </c>
    </row>
    <row r="18018" spans="1:6" ht="45" x14ac:dyDescent="0.2">
      <c r="A18018" s="2">
        <v>18013</v>
      </c>
      <c r="B18018" s="316" t="s">
        <v>22397</v>
      </c>
      <c r="C18018" s="32" t="s">
        <v>22639</v>
      </c>
      <c r="D18018" s="2">
        <v>1</v>
      </c>
      <c r="E18018" s="319">
        <v>45000</v>
      </c>
      <c r="F18018" s="319">
        <v>45000</v>
      </c>
    </row>
    <row r="18019" spans="1:6" ht="22.5" x14ac:dyDescent="0.2">
      <c r="A18019" s="2">
        <v>18014</v>
      </c>
      <c r="B18019" s="316" t="s">
        <v>22398</v>
      </c>
      <c r="C18019" s="32" t="s">
        <v>22640</v>
      </c>
      <c r="D18019" s="2">
        <v>1</v>
      </c>
      <c r="E18019" s="319">
        <v>7673.5</v>
      </c>
      <c r="F18019" s="319">
        <v>7673.5</v>
      </c>
    </row>
    <row r="18020" spans="1:6" ht="22.5" x14ac:dyDescent="0.2">
      <c r="A18020" s="2">
        <v>18015</v>
      </c>
      <c r="B18020" s="316" t="s">
        <v>22399</v>
      </c>
      <c r="C18020" s="32" t="s">
        <v>22641</v>
      </c>
      <c r="D18020" s="2">
        <v>1</v>
      </c>
      <c r="E18020" s="191">
        <v>65000</v>
      </c>
      <c r="F18020" s="132">
        <v>24645.53</v>
      </c>
    </row>
    <row r="18021" spans="1:6" x14ac:dyDescent="0.2">
      <c r="A18021" s="2">
        <v>18016</v>
      </c>
      <c r="B18021" s="316" t="s">
        <v>21532</v>
      </c>
      <c r="C18021" s="32" t="s">
        <v>22642</v>
      </c>
      <c r="D18021" s="2">
        <v>1</v>
      </c>
      <c r="E18021" s="319">
        <v>3752</v>
      </c>
      <c r="F18021" s="319">
        <v>3752</v>
      </c>
    </row>
    <row r="18022" spans="1:6" ht="22.5" x14ac:dyDescent="0.2">
      <c r="A18022" s="2">
        <v>18017</v>
      </c>
      <c r="B18022" s="316" t="s">
        <v>22400</v>
      </c>
      <c r="C18022" s="32" t="s">
        <v>22643</v>
      </c>
      <c r="D18022" s="2">
        <v>1</v>
      </c>
      <c r="E18022" s="319">
        <v>7544.94</v>
      </c>
      <c r="F18022" s="319">
        <v>7544.94</v>
      </c>
    </row>
    <row r="18023" spans="1:6" ht="22.5" x14ac:dyDescent="0.2">
      <c r="A18023" s="2">
        <v>18018</v>
      </c>
      <c r="B18023" s="316" t="s">
        <v>3153</v>
      </c>
      <c r="C18023" s="32" t="s">
        <v>22644</v>
      </c>
      <c r="D18023" s="2">
        <v>1</v>
      </c>
      <c r="E18023" s="319">
        <v>11200</v>
      </c>
      <c r="F18023" s="319">
        <v>11200</v>
      </c>
    </row>
    <row r="18024" spans="1:6" ht="22.5" x14ac:dyDescent="0.2">
      <c r="A18024" s="2">
        <v>18019</v>
      </c>
      <c r="B18024" s="316" t="s">
        <v>3153</v>
      </c>
      <c r="C18024" s="32" t="s">
        <v>22645</v>
      </c>
      <c r="D18024" s="2">
        <v>1</v>
      </c>
      <c r="E18024" s="319">
        <v>11200</v>
      </c>
      <c r="F18024" s="319">
        <v>11200</v>
      </c>
    </row>
    <row r="18025" spans="1:6" ht="22.5" x14ac:dyDescent="0.2">
      <c r="A18025" s="2">
        <v>18020</v>
      </c>
      <c r="B18025" s="316" t="s">
        <v>3153</v>
      </c>
      <c r="C18025" s="32" t="s">
        <v>22646</v>
      </c>
      <c r="D18025" s="2">
        <v>1</v>
      </c>
      <c r="E18025" s="319">
        <v>5967</v>
      </c>
      <c r="F18025" s="319">
        <v>5967</v>
      </c>
    </row>
    <row r="18026" spans="1:6" ht="22.5" x14ac:dyDescent="0.2">
      <c r="A18026" s="2">
        <v>18021</v>
      </c>
      <c r="B18026" s="316" t="s">
        <v>3153</v>
      </c>
      <c r="C18026" s="335" t="s">
        <v>22473</v>
      </c>
      <c r="D18026" s="2">
        <v>1</v>
      </c>
      <c r="E18026" s="319">
        <v>4950.3</v>
      </c>
      <c r="F18026" s="319">
        <v>4950.3</v>
      </c>
    </row>
    <row r="18027" spans="1:6" ht="22.5" x14ac:dyDescent="0.2">
      <c r="A18027" s="2">
        <v>18022</v>
      </c>
      <c r="B18027" s="316" t="s">
        <v>3153</v>
      </c>
      <c r="C18027" s="78" t="s">
        <v>22647</v>
      </c>
      <c r="D18027" s="2">
        <v>1</v>
      </c>
      <c r="E18027" s="319">
        <v>4950.3</v>
      </c>
      <c r="F18027" s="319">
        <v>4950.3</v>
      </c>
    </row>
    <row r="18028" spans="1:6" ht="22.5" x14ac:dyDescent="0.2">
      <c r="A18028" s="2">
        <v>18023</v>
      </c>
      <c r="B18028" s="316" t="s">
        <v>3153</v>
      </c>
      <c r="C18028" s="78" t="s">
        <v>22648</v>
      </c>
      <c r="D18028" s="2">
        <v>1</v>
      </c>
      <c r="E18028" s="319">
        <v>4950.3</v>
      </c>
      <c r="F18028" s="319">
        <v>4950.3</v>
      </c>
    </row>
    <row r="18029" spans="1:6" ht="22.5" x14ac:dyDescent="0.2">
      <c r="A18029" s="2">
        <v>18024</v>
      </c>
      <c r="B18029" s="316" t="s">
        <v>3153</v>
      </c>
      <c r="C18029" s="78" t="s">
        <v>22649</v>
      </c>
      <c r="D18029" s="2">
        <v>1</v>
      </c>
      <c r="E18029" s="319">
        <v>4950.3</v>
      </c>
      <c r="F18029" s="319">
        <v>4950.3</v>
      </c>
    </row>
    <row r="18030" spans="1:6" ht="22.5" x14ac:dyDescent="0.2">
      <c r="A18030" s="2">
        <v>18025</v>
      </c>
      <c r="B18030" s="316" t="s">
        <v>3153</v>
      </c>
      <c r="C18030" s="78" t="s">
        <v>22650</v>
      </c>
      <c r="D18030" s="2">
        <v>1</v>
      </c>
      <c r="E18030" s="319">
        <v>4950.3</v>
      </c>
      <c r="F18030" s="319">
        <v>4950.3</v>
      </c>
    </row>
    <row r="18031" spans="1:6" ht="22.5" x14ac:dyDescent="0.2">
      <c r="A18031" s="2">
        <v>18026</v>
      </c>
      <c r="B18031" s="316" t="s">
        <v>3153</v>
      </c>
      <c r="C18031" s="78" t="s">
        <v>22651</v>
      </c>
      <c r="D18031" s="2">
        <v>1</v>
      </c>
      <c r="E18031" s="319">
        <v>4950.3</v>
      </c>
      <c r="F18031" s="319">
        <v>4950.3</v>
      </c>
    </row>
    <row r="18032" spans="1:6" ht="22.5" x14ac:dyDescent="0.2">
      <c r="A18032" s="2">
        <v>18027</v>
      </c>
      <c r="B18032" s="316" t="s">
        <v>3153</v>
      </c>
      <c r="C18032" s="78" t="s">
        <v>22652</v>
      </c>
      <c r="D18032" s="2">
        <v>1</v>
      </c>
      <c r="E18032" s="319">
        <v>4950.3</v>
      </c>
      <c r="F18032" s="319">
        <v>4950.3</v>
      </c>
    </row>
    <row r="18033" spans="1:6" ht="22.5" x14ac:dyDescent="0.2">
      <c r="A18033" s="2">
        <v>18028</v>
      </c>
      <c r="B18033" s="316" t="s">
        <v>3153</v>
      </c>
      <c r="C18033" s="78" t="s">
        <v>22653</v>
      </c>
      <c r="D18033" s="2">
        <v>1</v>
      </c>
      <c r="E18033" s="319">
        <v>4950.3</v>
      </c>
      <c r="F18033" s="319">
        <v>4950.3</v>
      </c>
    </row>
    <row r="18034" spans="1:6" ht="22.5" x14ac:dyDescent="0.2">
      <c r="A18034" s="2">
        <v>18029</v>
      </c>
      <c r="B18034" s="316" t="s">
        <v>3153</v>
      </c>
      <c r="C18034" s="78" t="s">
        <v>22654</v>
      </c>
      <c r="D18034" s="2">
        <v>1</v>
      </c>
      <c r="E18034" s="319">
        <v>4950.3</v>
      </c>
      <c r="F18034" s="319">
        <v>4950.3</v>
      </c>
    </row>
    <row r="18035" spans="1:6" ht="22.5" x14ac:dyDescent="0.2">
      <c r="A18035" s="2">
        <v>18030</v>
      </c>
      <c r="B18035" s="316" t="s">
        <v>3153</v>
      </c>
      <c r="C18035" s="78" t="s">
        <v>22655</v>
      </c>
      <c r="D18035" s="2">
        <v>1</v>
      </c>
      <c r="E18035" s="319">
        <v>4950.3</v>
      </c>
      <c r="F18035" s="319">
        <v>4950.3</v>
      </c>
    </row>
    <row r="18036" spans="1:6" ht="22.5" x14ac:dyDescent="0.2">
      <c r="A18036" s="2">
        <v>18031</v>
      </c>
      <c r="B18036" s="316" t="s">
        <v>3153</v>
      </c>
      <c r="C18036" s="78" t="s">
        <v>22656</v>
      </c>
      <c r="D18036" s="2">
        <v>1</v>
      </c>
      <c r="E18036" s="319">
        <v>4950.3</v>
      </c>
      <c r="F18036" s="319">
        <v>4950.3</v>
      </c>
    </row>
    <row r="18037" spans="1:6" ht="22.5" x14ac:dyDescent="0.2">
      <c r="A18037" s="2">
        <v>18032</v>
      </c>
      <c r="B18037" s="316" t="s">
        <v>3153</v>
      </c>
      <c r="C18037" s="78" t="s">
        <v>22657</v>
      </c>
      <c r="D18037" s="2">
        <v>1</v>
      </c>
      <c r="E18037" s="319">
        <v>4950.3</v>
      </c>
      <c r="F18037" s="319">
        <v>4950.3</v>
      </c>
    </row>
    <row r="18038" spans="1:6" ht="22.5" x14ac:dyDescent="0.2">
      <c r="A18038" s="2">
        <v>18033</v>
      </c>
      <c r="B18038" s="316" t="s">
        <v>3153</v>
      </c>
      <c r="C18038" s="78" t="s">
        <v>22658</v>
      </c>
      <c r="D18038" s="2">
        <v>1</v>
      </c>
      <c r="E18038" s="319">
        <v>4950.3</v>
      </c>
      <c r="F18038" s="319">
        <v>4950.3</v>
      </c>
    </row>
    <row r="18039" spans="1:6" ht="22.5" x14ac:dyDescent="0.2">
      <c r="A18039" s="2">
        <v>18034</v>
      </c>
      <c r="B18039" s="316" t="s">
        <v>3153</v>
      </c>
      <c r="C18039" s="78" t="s">
        <v>22659</v>
      </c>
      <c r="D18039" s="2">
        <v>1</v>
      </c>
      <c r="E18039" s="319">
        <v>4950.3</v>
      </c>
      <c r="F18039" s="319">
        <v>4950.3</v>
      </c>
    </row>
    <row r="18040" spans="1:6" ht="22.5" x14ac:dyDescent="0.2">
      <c r="A18040" s="2">
        <v>18035</v>
      </c>
      <c r="B18040" s="316" t="s">
        <v>3153</v>
      </c>
      <c r="C18040" s="78" t="s">
        <v>22660</v>
      </c>
      <c r="D18040" s="2">
        <v>1</v>
      </c>
      <c r="E18040" s="319">
        <v>4950.3</v>
      </c>
      <c r="F18040" s="319">
        <v>4950.3</v>
      </c>
    </row>
    <row r="18041" spans="1:6" ht="22.5" x14ac:dyDescent="0.2">
      <c r="A18041" s="2">
        <v>18036</v>
      </c>
      <c r="B18041" s="316" t="s">
        <v>3153</v>
      </c>
      <c r="C18041" s="78" t="s">
        <v>22661</v>
      </c>
      <c r="D18041" s="2">
        <v>1</v>
      </c>
      <c r="E18041" s="319">
        <v>4950.3</v>
      </c>
      <c r="F18041" s="319">
        <v>4950.3</v>
      </c>
    </row>
    <row r="18042" spans="1:6" ht="22.5" x14ac:dyDescent="0.2">
      <c r="A18042" s="2">
        <v>18037</v>
      </c>
      <c r="B18042" s="316" t="s">
        <v>3153</v>
      </c>
      <c r="C18042" s="78" t="s">
        <v>22662</v>
      </c>
      <c r="D18042" s="2">
        <v>1</v>
      </c>
      <c r="E18042" s="319">
        <v>4950.3</v>
      </c>
      <c r="F18042" s="319">
        <v>4950.3</v>
      </c>
    </row>
    <row r="18043" spans="1:6" ht="22.5" x14ac:dyDescent="0.2">
      <c r="A18043" s="2">
        <v>18038</v>
      </c>
      <c r="B18043" s="316" t="s">
        <v>3153</v>
      </c>
      <c r="C18043" s="78" t="s">
        <v>22663</v>
      </c>
      <c r="D18043" s="2">
        <v>1</v>
      </c>
      <c r="E18043" s="319">
        <v>4950.3</v>
      </c>
      <c r="F18043" s="319">
        <v>4950.3</v>
      </c>
    </row>
    <row r="18044" spans="1:6" ht="22.5" x14ac:dyDescent="0.2">
      <c r="A18044" s="2">
        <v>18039</v>
      </c>
      <c r="B18044" s="316" t="s">
        <v>3153</v>
      </c>
      <c r="C18044" s="78" t="s">
        <v>22664</v>
      </c>
      <c r="D18044" s="2">
        <v>1</v>
      </c>
      <c r="E18044" s="319">
        <v>4950.21</v>
      </c>
      <c r="F18044" s="319">
        <v>4950.21</v>
      </c>
    </row>
    <row r="18045" spans="1:6" x14ac:dyDescent="0.2">
      <c r="A18045" s="2">
        <v>18040</v>
      </c>
      <c r="B18045" s="316" t="s">
        <v>3153</v>
      </c>
      <c r="C18045" s="78" t="s">
        <v>22665</v>
      </c>
      <c r="D18045" s="2">
        <v>1</v>
      </c>
      <c r="E18045" s="319">
        <v>4583.3</v>
      </c>
      <c r="F18045" s="319">
        <v>4583.3</v>
      </c>
    </row>
    <row r="18046" spans="1:6" x14ac:dyDescent="0.2">
      <c r="A18046" s="2">
        <v>18041</v>
      </c>
      <c r="B18046" s="316" t="s">
        <v>3153</v>
      </c>
      <c r="C18046" s="78" t="s">
        <v>22666</v>
      </c>
      <c r="D18046" s="2">
        <v>1</v>
      </c>
      <c r="E18046" s="319">
        <v>4583.3</v>
      </c>
      <c r="F18046" s="319">
        <v>4583.3</v>
      </c>
    </row>
    <row r="18047" spans="1:6" x14ac:dyDescent="0.2">
      <c r="A18047" s="2">
        <v>18042</v>
      </c>
      <c r="B18047" s="316" t="s">
        <v>3153</v>
      </c>
      <c r="C18047" s="78" t="s">
        <v>22667</v>
      </c>
      <c r="D18047" s="2">
        <v>1</v>
      </c>
      <c r="E18047" s="319">
        <v>4583.3</v>
      </c>
      <c r="F18047" s="319">
        <v>4583.3</v>
      </c>
    </row>
    <row r="18048" spans="1:6" x14ac:dyDescent="0.2">
      <c r="A18048" s="2">
        <v>18043</v>
      </c>
      <c r="B18048" s="316" t="s">
        <v>3153</v>
      </c>
      <c r="C18048" s="78" t="s">
        <v>22668</v>
      </c>
      <c r="D18048" s="2">
        <v>1</v>
      </c>
      <c r="E18048" s="319">
        <v>4583.3</v>
      </c>
      <c r="F18048" s="319">
        <v>4583.3</v>
      </c>
    </row>
    <row r="18049" spans="1:6" x14ac:dyDescent="0.2">
      <c r="A18049" s="2">
        <v>18044</v>
      </c>
      <c r="B18049" s="316" t="s">
        <v>3153</v>
      </c>
      <c r="C18049" s="78" t="s">
        <v>22669</v>
      </c>
      <c r="D18049" s="2">
        <v>1</v>
      </c>
      <c r="E18049" s="319">
        <v>4583.3</v>
      </c>
      <c r="F18049" s="319">
        <v>4583.3</v>
      </c>
    </row>
    <row r="18050" spans="1:6" x14ac:dyDescent="0.2">
      <c r="A18050" s="2">
        <v>18045</v>
      </c>
      <c r="B18050" s="316" t="s">
        <v>3153</v>
      </c>
      <c r="C18050" s="78" t="s">
        <v>22670</v>
      </c>
      <c r="D18050" s="2">
        <v>1</v>
      </c>
      <c r="E18050" s="319">
        <v>4583.3</v>
      </c>
      <c r="F18050" s="319">
        <v>4583.3</v>
      </c>
    </row>
    <row r="18051" spans="1:6" x14ac:dyDescent="0.2">
      <c r="A18051" s="2">
        <v>18046</v>
      </c>
      <c r="B18051" s="316" t="s">
        <v>3153</v>
      </c>
      <c r="C18051" s="78" t="s">
        <v>20505</v>
      </c>
      <c r="D18051" s="2">
        <v>1</v>
      </c>
      <c r="E18051" s="319">
        <v>4583.3</v>
      </c>
      <c r="F18051" s="319">
        <v>4583.3</v>
      </c>
    </row>
    <row r="18052" spans="1:6" x14ac:dyDescent="0.2">
      <c r="A18052" s="2">
        <v>18047</v>
      </c>
      <c r="B18052" s="316" t="s">
        <v>3153</v>
      </c>
      <c r="C18052" s="78" t="s">
        <v>22671</v>
      </c>
      <c r="D18052" s="2">
        <v>1</v>
      </c>
      <c r="E18052" s="319">
        <v>4583.3</v>
      </c>
      <c r="F18052" s="319">
        <v>4583.3</v>
      </c>
    </row>
    <row r="18053" spans="1:6" x14ac:dyDescent="0.2">
      <c r="A18053" s="2">
        <v>18048</v>
      </c>
      <c r="B18053" s="316" t="s">
        <v>3153</v>
      </c>
      <c r="C18053" s="78" t="s">
        <v>22672</v>
      </c>
      <c r="D18053" s="2">
        <v>1</v>
      </c>
      <c r="E18053" s="319">
        <v>4583.3</v>
      </c>
      <c r="F18053" s="319">
        <v>4583.3</v>
      </c>
    </row>
    <row r="18054" spans="1:6" x14ac:dyDescent="0.2">
      <c r="A18054" s="2">
        <v>18049</v>
      </c>
      <c r="B18054" s="316" t="s">
        <v>3153</v>
      </c>
      <c r="C18054" s="78" t="s">
        <v>22673</v>
      </c>
      <c r="D18054" s="2">
        <v>1</v>
      </c>
      <c r="E18054" s="319">
        <v>4583.3</v>
      </c>
      <c r="F18054" s="319">
        <v>4583.3</v>
      </c>
    </row>
    <row r="18055" spans="1:6" x14ac:dyDescent="0.2">
      <c r="A18055" s="2">
        <v>18050</v>
      </c>
      <c r="B18055" s="316" t="s">
        <v>3153</v>
      </c>
      <c r="C18055" s="78" t="s">
        <v>22674</v>
      </c>
      <c r="D18055" s="2">
        <v>1</v>
      </c>
      <c r="E18055" s="319">
        <v>4583.3</v>
      </c>
      <c r="F18055" s="319">
        <v>4583.3</v>
      </c>
    </row>
    <row r="18056" spans="1:6" x14ac:dyDescent="0.2">
      <c r="A18056" s="2">
        <v>18051</v>
      </c>
      <c r="B18056" s="316" t="s">
        <v>3153</v>
      </c>
      <c r="C18056" s="78" t="s">
        <v>22675</v>
      </c>
      <c r="D18056" s="2">
        <v>1</v>
      </c>
      <c r="E18056" s="319">
        <v>4583.7</v>
      </c>
      <c r="F18056" s="319">
        <v>4583.7</v>
      </c>
    </row>
    <row r="18057" spans="1:6" ht="22.5" x14ac:dyDescent="0.2">
      <c r="A18057" s="2">
        <v>18052</v>
      </c>
      <c r="B18057" s="316" t="s">
        <v>3348</v>
      </c>
      <c r="C18057" s="32" t="s">
        <v>22676</v>
      </c>
      <c r="D18057" s="2">
        <v>1</v>
      </c>
      <c r="E18057" s="319">
        <v>5100</v>
      </c>
      <c r="F18057" s="319">
        <v>5100</v>
      </c>
    </row>
    <row r="18058" spans="1:6" ht="22.5" x14ac:dyDescent="0.2">
      <c r="A18058" s="2">
        <v>18053</v>
      </c>
      <c r="B18058" s="316" t="s">
        <v>3348</v>
      </c>
      <c r="C18058" s="32" t="s">
        <v>22677</v>
      </c>
      <c r="D18058" s="2">
        <v>1</v>
      </c>
      <c r="E18058" s="319">
        <v>6528</v>
      </c>
      <c r="F18058" s="319">
        <v>6528</v>
      </c>
    </row>
    <row r="18059" spans="1:6" ht="22.5" x14ac:dyDescent="0.2">
      <c r="A18059" s="2">
        <v>18054</v>
      </c>
      <c r="B18059" s="316" t="s">
        <v>22401</v>
      </c>
      <c r="C18059" s="78" t="s">
        <v>22678</v>
      </c>
      <c r="D18059" s="2">
        <v>1</v>
      </c>
      <c r="E18059" s="319">
        <v>5100</v>
      </c>
      <c r="F18059" s="319">
        <v>5100</v>
      </c>
    </row>
    <row r="18060" spans="1:6" ht="22.5" x14ac:dyDescent="0.2">
      <c r="A18060" s="2">
        <v>18055</v>
      </c>
      <c r="B18060" s="316" t="s">
        <v>22401</v>
      </c>
      <c r="C18060" s="78" t="s">
        <v>22679</v>
      </c>
      <c r="D18060" s="2">
        <v>1</v>
      </c>
      <c r="E18060" s="319">
        <v>5100</v>
      </c>
      <c r="F18060" s="319">
        <v>5100</v>
      </c>
    </row>
    <row r="18061" spans="1:6" x14ac:dyDescent="0.2">
      <c r="A18061" s="2">
        <v>18056</v>
      </c>
      <c r="B18061" s="316" t="s">
        <v>15272</v>
      </c>
      <c r="C18061" s="78" t="s">
        <v>22680</v>
      </c>
      <c r="D18061" s="2">
        <v>1</v>
      </c>
      <c r="E18061" s="319">
        <v>4533.3</v>
      </c>
      <c r="F18061" s="319">
        <v>4533.3</v>
      </c>
    </row>
    <row r="18062" spans="1:6" x14ac:dyDescent="0.2">
      <c r="A18062" s="2">
        <v>18057</v>
      </c>
      <c r="B18062" s="316" t="s">
        <v>15272</v>
      </c>
      <c r="C18062" s="78" t="s">
        <v>22681</v>
      </c>
      <c r="D18062" s="2">
        <v>1</v>
      </c>
      <c r="E18062" s="319">
        <v>4533.3</v>
      </c>
      <c r="F18062" s="319">
        <v>4533.3</v>
      </c>
    </row>
    <row r="18063" spans="1:6" x14ac:dyDescent="0.2">
      <c r="A18063" s="2">
        <v>18058</v>
      </c>
      <c r="B18063" s="316" t="s">
        <v>15272</v>
      </c>
      <c r="C18063" s="78" t="s">
        <v>22682</v>
      </c>
      <c r="D18063" s="2">
        <v>1</v>
      </c>
      <c r="E18063" s="319">
        <v>4533.3</v>
      </c>
      <c r="F18063" s="319">
        <v>4533.3</v>
      </c>
    </row>
    <row r="18064" spans="1:6" x14ac:dyDescent="0.2">
      <c r="A18064" s="2">
        <v>18059</v>
      </c>
      <c r="B18064" s="316" t="s">
        <v>15272</v>
      </c>
      <c r="C18064" s="78" t="s">
        <v>22683</v>
      </c>
      <c r="D18064" s="2">
        <v>1</v>
      </c>
      <c r="E18064" s="319">
        <v>4533.3</v>
      </c>
      <c r="F18064" s="319">
        <v>4533.3</v>
      </c>
    </row>
    <row r="18065" spans="1:6" x14ac:dyDescent="0.2">
      <c r="A18065" s="2">
        <v>18060</v>
      </c>
      <c r="B18065" s="316" t="s">
        <v>15272</v>
      </c>
      <c r="C18065" s="78" t="s">
        <v>22684</v>
      </c>
      <c r="D18065" s="2">
        <v>1</v>
      </c>
      <c r="E18065" s="319">
        <v>4533.3</v>
      </c>
      <c r="F18065" s="319">
        <v>4533.3</v>
      </c>
    </row>
    <row r="18066" spans="1:6" x14ac:dyDescent="0.2">
      <c r="A18066" s="2">
        <v>18061</v>
      </c>
      <c r="B18066" s="316" t="s">
        <v>15272</v>
      </c>
      <c r="C18066" s="78" t="s">
        <v>22685</v>
      </c>
      <c r="D18066" s="2">
        <v>1</v>
      </c>
      <c r="E18066" s="319">
        <v>4533.3</v>
      </c>
      <c r="F18066" s="319">
        <v>4533.3</v>
      </c>
    </row>
    <row r="18067" spans="1:6" x14ac:dyDescent="0.2">
      <c r="A18067" s="2">
        <v>18062</v>
      </c>
      <c r="B18067" s="316" t="s">
        <v>15272</v>
      </c>
      <c r="C18067" s="78" t="s">
        <v>22686</v>
      </c>
      <c r="D18067" s="2">
        <v>1</v>
      </c>
      <c r="E18067" s="319">
        <v>4533.3</v>
      </c>
      <c r="F18067" s="319">
        <v>4533.3</v>
      </c>
    </row>
    <row r="18068" spans="1:6" x14ac:dyDescent="0.2">
      <c r="A18068" s="2">
        <v>18063</v>
      </c>
      <c r="B18068" s="316" t="s">
        <v>15272</v>
      </c>
      <c r="C18068" s="78" t="s">
        <v>22687</v>
      </c>
      <c r="D18068" s="2">
        <v>1</v>
      </c>
      <c r="E18068" s="319">
        <v>4533.3</v>
      </c>
      <c r="F18068" s="319">
        <v>4533.3</v>
      </c>
    </row>
    <row r="18069" spans="1:6" x14ac:dyDescent="0.2">
      <c r="A18069" s="2">
        <v>18064</v>
      </c>
      <c r="B18069" s="316" t="s">
        <v>15272</v>
      </c>
      <c r="C18069" s="78" t="s">
        <v>22688</v>
      </c>
      <c r="D18069" s="2">
        <v>1</v>
      </c>
      <c r="E18069" s="319">
        <v>4533.3</v>
      </c>
      <c r="F18069" s="319">
        <v>4533.3</v>
      </c>
    </row>
    <row r="18070" spans="1:6" x14ac:dyDescent="0.2">
      <c r="A18070" s="2">
        <v>18065</v>
      </c>
      <c r="B18070" s="316" t="s">
        <v>15272</v>
      </c>
      <c r="C18070" s="78" t="s">
        <v>22689</v>
      </c>
      <c r="D18070" s="2">
        <v>1</v>
      </c>
      <c r="E18070" s="319">
        <v>4533.3</v>
      </c>
      <c r="F18070" s="319">
        <v>4533.3</v>
      </c>
    </row>
    <row r="18071" spans="1:6" x14ac:dyDescent="0.2">
      <c r="A18071" s="2">
        <v>18066</v>
      </c>
      <c r="B18071" s="316" t="s">
        <v>15272</v>
      </c>
      <c r="C18071" s="78" t="s">
        <v>22690</v>
      </c>
      <c r="D18071" s="2">
        <v>1</v>
      </c>
      <c r="E18071" s="319">
        <v>4533.3</v>
      </c>
      <c r="F18071" s="319">
        <v>4533.3</v>
      </c>
    </row>
    <row r="18072" spans="1:6" x14ac:dyDescent="0.2">
      <c r="A18072" s="2">
        <v>18067</v>
      </c>
      <c r="B18072" s="316" t="s">
        <v>15272</v>
      </c>
      <c r="C18072" s="78" t="s">
        <v>22691</v>
      </c>
      <c r="D18072" s="2">
        <v>1</v>
      </c>
      <c r="E18072" s="319">
        <v>4533.3</v>
      </c>
      <c r="F18072" s="319">
        <v>4533.3</v>
      </c>
    </row>
    <row r="18073" spans="1:6" x14ac:dyDescent="0.2">
      <c r="A18073" s="2">
        <v>18068</v>
      </c>
      <c r="B18073" s="316" t="s">
        <v>15272</v>
      </c>
      <c r="C18073" s="78" t="s">
        <v>22692</v>
      </c>
      <c r="D18073" s="2">
        <v>1</v>
      </c>
      <c r="E18073" s="319">
        <v>4533.3</v>
      </c>
      <c r="F18073" s="319">
        <v>4533.3</v>
      </c>
    </row>
    <row r="18074" spans="1:6" x14ac:dyDescent="0.2">
      <c r="A18074" s="2">
        <v>18069</v>
      </c>
      <c r="B18074" s="316" t="s">
        <v>15272</v>
      </c>
      <c r="C18074" s="78" t="s">
        <v>22693</v>
      </c>
      <c r="D18074" s="2">
        <v>1</v>
      </c>
      <c r="E18074" s="319">
        <v>4533.3</v>
      </c>
      <c r="F18074" s="319">
        <v>4533.3</v>
      </c>
    </row>
    <row r="18075" spans="1:6" x14ac:dyDescent="0.2">
      <c r="A18075" s="2">
        <v>18070</v>
      </c>
      <c r="B18075" s="316" t="s">
        <v>15272</v>
      </c>
      <c r="C18075" s="78" t="s">
        <v>22694</v>
      </c>
      <c r="D18075" s="2">
        <v>1</v>
      </c>
      <c r="E18075" s="319">
        <v>4533.8</v>
      </c>
      <c r="F18075" s="319">
        <v>4533.8</v>
      </c>
    </row>
    <row r="18076" spans="1:6" ht="22.5" x14ac:dyDescent="0.2">
      <c r="A18076" s="2">
        <v>18071</v>
      </c>
      <c r="B18076" s="316" t="s">
        <v>22402</v>
      </c>
      <c r="C18076" s="77">
        <v>410124041406</v>
      </c>
      <c r="D18076" s="2">
        <v>1</v>
      </c>
      <c r="E18076" s="319">
        <v>4230</v>
      </c>
      <c r="F18076" s="319">
        <v>4230</v>
      </c>
    </row>
    <row r="18077" spans="1:6" x14ac:dyDescent="0.2">
      <c r="A18077" s="2">
        <v>18072</v>
      </c>
      <c r="B18077" s="316" t="s">
        <v>10616</v>
      </c>
      <c r="C18077" s="77">
        <v>210124041487</v>
      </c>
      <c r="D18077" s="2">
        <v>1</v>
      </c>
      <c r="E18077" s="319">
        <v>4982</v>
      </c>
      <c r="F18077" s="319">
        <v>4982</v>
      </c>
    </row>
    <row r="18078" spans="1:6" x14ac:dyDescent="0.2">
      <c r="A18078" s="2">
        <v>18073</v>
      </c>
      <c r="B18078" s="316" t="s">
        <v>10616</v>
      </c>
      <c r="C18078" s="77">
        <v>41012404877</v>
      </c>
      <c r="D18078" s="2">
        <v>1</v>
      </c>
      <c r="E18078" s="319">
        <v>4574.47</v>
      </c>
      <c r="F18078" s="319">
        <v>4574.47</v>
      </c>
    </row>
    <row r="18079" spans="1:6" ht="22.5" x14ac:dyDescent="0.2">
      <c r="A18079" s="2">
        <v>18074</v>
      </c>
      <c r="B18079" s="316" t="s">
        <v>22403</v>
      </c>
      <c r="C18079" s="77">
        <v>410124031386</v>
      </c>
      <c r="D18079" s="2">
        <v>1</v>
      </c>
      <c r="E18079" s="319">
        <v>43500</v>
      </c>
      <c r="F18079" s="319">
        <v>29725</v>
      </c>
    </row>
    <row r="18080" spans="1:6" ht="22.5" x14ac:dyDescent="0.2">
      <c r="A18080" s="2">
        <v>18075</v>
      </c>
      <c r="B18080" s="316" t="s">
        <v>22404</v>
      </c>
      <c r="C18080" s="32" t="s">
        <v>22695</v>
      </c>
      <c r="D18080" s="2">
        <v>1</v>
      </c>
      <c r="E18080" s="191">
        <v>31433</v>
      </c>
      <c r="F18080" s="312">
        <v>31433</v>
      </c>
    </row>
    <row r="18081" spans="1:6" x14ac:dyDescent="0.2">
      <c r="A18081" s="2">
        <v>18076</v>
      </c>
      <c r="B18081" s="316" t="s">
        <v>22405</v>
      </c>
      <c r="C18081" s="77">
        <v>410124031385</v>
      </c>
      <c r="D18081" s="2">
        <v>1</v>
      </c>
      <c r="E18081" s="319">
        <v>18800</v>
      </c>
      <c r="F18081" s="319">
        <v>18800</v>
      </c>
    </row>
    <row r="18082" spans="1:6" ht="33.75" x14ac:dyDescent="0.2">
      <c r="A18082" s="2">
        <v>18077</v>
      </c>
      <c r="B18082" s="316" t="s">
        <v>22406</v>
      </c>
      <c r="C18082" s="32" t="s">
        <v>22696</v>
      </c>
      <c r="D18082" s="2">
        <v>1</v>
      </c>
      <c r="E18082" s="319">
        <v>14611.1</v>
      </c>
      <c r="F18082" s="319">
        <v>14611.1</v>
      </c>
    </row>
    <row r="18083" spans="1:6" ht="22.5" x14ac:dyDescent="0.2">
      <c r="A18083" s="2">
        <v>18078</v>
      </c>
      <c r="B18083" s="316" t="s">
        <v>22407</v>
      </c>
      <c r="C18083" s="32" t="s">
        <v>22697</v>
      </c>
      <c r="D18083" s="2">
        <v>1</v>
      </c>
      <c r="E18083" s="319">
        <v>17700.009999999998</v>
      </c>
      <c r="F18083" s="319">
        <v>17700.009999999998</v>
      </c>
    </row>
    <row r="18084" spans="1:6" ht="22.5" x14ac:dyDescent="0.2">
      <c r="A18084" s="2">
        <v>18079</v>
      </c>
      <c r="B18084" s="316" t="s">
        <v>22407</v>
      </c>
      <c r="C18084" s="32" t="s">
        <v>22698</v>
      </c>
      <c r="D18084" s="2">
        <v>1</v>
      </c>
      <c r="E18084" s="319">
        <v>17700.009999999998</v>
      </c>
      <c r="F18084" s="319">
        <v>17700.009999999998</v>
      </c>
    </row>
    <row r="18085" spans="1:6" ht="22.5" x14ac:dyDescent="0.2">
      <c r="A18085" s="2">
        <v>18080</v>
      </c>
      <c r="B18085" s="316" t="s">
        <v>22408</v>
      </c>
      <c r="C18085" s="32" t="s">
        <v>22699</v>
      </c>
      <c r="D18085" s="2">
        <v>1</v>
      </c>
      <c r="E18085" s="319">
        <v>6500</v>
      </c>
      <c r="F18085" s="319">
        <v>6500</v>
      </c>
    </row>
    <row r="18086" spans="1:6" ht="22.5" x14ac:dyDescent="0.2">
      <c r="A18086" s="2">
        <v>18081</v>
      </c>
      <c r="B18086" s="316" t="s">
        <v>22409</v>
      </c>
      <c r="C18086" s="32" t="s">
        <v>22700</v>
      </c>
      <c r="D18086" s="2">
        <v>1</v>
      </c>
      <c r="E18086" s="319">
        <v>11730</v>
      </c>
      <c r="F18086" s="319">
        <v>11730</v>
      </c>
    </row>
    <row r="18087" spans="1:6" ht="22.5" x14ac:dyDescent="0.2">
      <c r="A18087" s="2">
        <v>18082</v>
      </c>
      <c r="B18087" s="316" t="s">
        <v>22410</v>
      </c>
      <c r="C18087" s="32" t="s">
        <v>22701</v>
      </c>
      <c r="D18087" s="2">
        <v>1</v>
      </c>
      <c r="E18087" s="319">
        <v>5610</v>
      </c>
      <c r="F18087" s="319">
        <v>5610</v>
      </c>
    </row>
    <row r="18088" spans="1:6" ht="22.5" x14ac:dyDescent="0.2">
      <c r="A18088" s="2">
        <v>18083</v>
      </c>
      <c r="B18088" s="316" t="s">
        <v>22411</v>
      </c>
      <c r="C18088" s="78" t="s">
        <v>22702</v>
      </c>
      <c r="D18088" s="2">
        <v>1</v>
      </c>
      <c r="E18088" s="319">
        <v>8800</v>
      </c>
      <c r="F18088" s="319">
        <v>8800</v>
      </c>
    </row>
    <row r="18089" spans="1:6" ht="22.5" x14ac:dyDescent="0.2">
      <c r="A18089" s="2">
        <v>18084</v>
      </c>
      <c r="B18089" s="316" t="s">
        <v>22411</v>
      </c>
      <c r="C18089" s="78" t="s">
        <v>22702</v>
      </c>
      <c r="D18089" s="2">
        <v>1</v>
      </c>
      <c r="E18089" s="319">
        <v>8800</v>
      </c>
      <c r="F18089" s="319">
        <v>8800</v>
      </c>
    </row>
    <row r="18090" spans="1:6" ht="22.5" x14ac:dyDescent="0.2">
      <c r="A18090" s="2">
        <v>18085</v>
      </c>
      <c r="B18090" s="316" t="s">
        <v>17024</v>
      </c>
      <c r="C18090" s="32" t="s">
        <v>5016</v>
      </c>
      <c r="D18090" s="2">
        <v>1</v>
      </c>
      <c r="E18090" s="319">
        <v>28122</v>
      </c>
      <c r="F18090" s="319">
        <v>28122</v>
      </c>
    </row>
    <row r="18091" spans="1:6" ht="22.5" x14ac:dyDescent="0.2">
      <c r="A18091" s="2">
        <v>18086</v>
      </c>
      <c r="B18091" s="316" t="s">
        <v>22412</v>
      </c>
      <c r="C18091" s="32" t="s">
        <v>22703</v>
      </c>
      <c r="D18091" s="2">
        <v>1</v>
      </c>
      <c r="E18091" s="319">
        <v>10073.700000000001</v>
      </c>
      <c r="F18091" s="319">
        <v>10073.700000000001</v>
      </c>
    </row>
    <row r="18092" spans="1:6" x14ac:dyDescent="0.2">
      <c r="A18092" s="2">
        <v>18087</v>
      </c>
      <c r="B18092" s="316" t="s">
        <v>10473</v>
      </c>
      <c r="C18092" s="78" t="s">
        <v>22704</v>
      </c>
      <c r="D18092" s="2">
        <v>1</v>
      </c>
      <c r="E18092" s="319">
        <v>3320</v>
      </c>
      <c r="F18092" s="319">
        <v>3320</v>
      </c>
    </row>
    <row r="18093" spans="1:6" x14ac:dyDescent="0.2">
      <c r="A18093" s="2">
        <v>18088</v>
      </c>
      <c r="B18093" s="316" t="s">
        <v>11924</v>
      </c>
      <c r="C18093" s="32"/>
      <c r="D18093" s="2">
        <v>1</v>
      </c>
      <c r="E18093" s="319">
        <v>62146</v>
      </c>
      <c r="F18093" s="319">
        <v>62146</v>
      </c>
    </row>
    <row r="18094" spans="1:6" x14ac:dyDescent="0.2">
      <c r="A18094" s="2">
        <v>18089</v>
      </c>
      <c r="B18094" s="316" t="s">
        <v>11924</v>
      </c>
      <c r="C18094" s="32"/>
      <c r="D18094" s="2">
        <v>1</v>
      </c>
      <c r="E18094" s="319">
        <v>26228.6</v>
      </c>
      <c r="F18094" s="319">
        <v>26228.6</v>
      </c>
    </row>
    <row r="18095" spans="1:6" x14ac:dyDescent="0.2">
      <c r="A18095" s="2">
        <v>18090</v>
      </c>
      <c r="B18095" s="316" t="s">
        <v>22413</v>
      </c>
      <c r="C18095" s="32"/>
      <c r="D18095" s="2">
        <v>1</v>
      </c>
      <c r="E18095" s="319">
        <v>500930.13</v>
      </c>
      <c r="F18095" s="319">
        <v>500930.13</v>
      </c>
    </row>
    <row r="18096" spans="1:6" ht="22.5" x14ac:dyDescent="0.2">
      <c r="A18096" s="2">
        <v>18091</v>
      </c>
      <c r="B18096" s="316" t="s">
        <v>20773</v>
      </c>
      <c r="C18096" s="32"/>
      <c r="D18096" s="2">
        <v>1</v>
      </c>
      <c r="E18096" s="319">
        <v>193001.59</v>
      </c>
      <c r="F18096" s="319">
        <v>193001.59</v>
      </c>
    </row>
    <row r="18097" spans="1:6" x14ac:dyDescent="0.2">
      <c r="A18097" s="2">
        <v>18092</v>
      </c>
      <c r="B18097" s="316" t="s">
        <v>11924</v>
      </c>
      <c r="C18097" s="32"/>
      <c r="D18097" s="2">
        <v>1</v>
      </c>
      <c r="E18097" s="319">
        <v>298556.06</v>
      </c>
      <c r="F18097" s="319">
        <v>298556.06</v>
      </c>
    </row>
    <row r="18098" spans="1:6" x14ac:dyDescent="0.2">
      <c r="A18098" s="2">
        <v>18093</v>
      </c>
      <c r="B18098" s="316" t="s">
        <v>11924</v>
      </c>
      <c r="C18098" s="32"/>
      <c r="D18098" s="2">
        <v>1</v>
      </c>
      <c r="E18098" s="319">
        <v>83532.600000000006</v>
      </c>
      <c r="F18098" s="319">
        <v>83532.600000000006</v>
      </c>
    </row>
    <row r="18099" spans="1:6" x14ac:dyDescent="0.2">
      <c r="A18099" s="2">
        <v>18094</v>
      </c>
      <c r="B18099" s="316" t="s">
        <v>11924</v>
      </c>
      <c r="C18099" s="32"/>
      <c r="D18099" s="2">
        <v>1</v>
      </c>
      <c r="E18099" s="319">
        <v>151310.95000000001</v>
      </c>
      <c r="F18099" s="319">
        <v>151310.95000000001</v>
      </c>
    </row>
    <row r="18100" spans="1:6" x14ac:dyDescent="0.2">
      <c r="A18100" s="2">
        <v>18095</v>
      </c>
      <c r="B18100" s="316" t="s">
        <v>11924</v>
      </c>
      <c r="C18100" s="32"/>
      <c r="D18100" s="2">
        <v>1</v>
      </c>
      <c r="E18100" s="319">
        <v>6240</v>
      </c>
      <c r="F18100" s="319">
        <v>6240</v>
      </c>
    </row>
    <row r="18101" spans="1:6" x14ac:dyDescent="0.2">
      <c r="A18101" s="2">
        <v>18096</v>
      </c>
      <c r="B18101" s="316" t="s">
        <v>11924</v>
      </c>
      <c r="C18101" s="32"/>
      <c r="D18101" s="2">
        <v>1</v>
      </c>
      <c r="E18101" s="319">
        <v>281486.7</v>
      </c>
      <c r="F18101" s="319">
        <v>281486.7</v>
      </c>
    </row>
    <row r="18102" spans="1:6" x14ac:dyDescent="0.2">
      <c r="A18102" s="2">
        <v>18097</v>
      </c>
      <c r="B18102" s="316" t="s">
        <v>11924</v>
      </c>
      <c r="C18102" s="32"/>
      <c r="D18102" s="2">
        <v>1</v>
      </c>
      <c r="E18102" s="319">
        <v>29775</v>
      </c>
      <c r="F18102" s="319">
        <v>29775</v>
      </c>
    </row>
    <row r="18103" spans="1:6" x14ac:dyDescent="0.2">
      <c r="A18103" s="2">
        <v>18098</v>
      </c>
      <c r="B18103" s="316" t="s">
        <v>11924</v>
      </c>
      <c r="C18103" s="32"/>
      <c r="D18103" s="2">
        <v>1</v>
      </c>
      <c r="E18103" s="319">
        <v>35469.279999999999</v>
      </c>
      <c r="F18103" s="319">
        <v>35469.279999999999</v>
      </c>
    </row>
    <row r="18104" spans="1:6" x14ac:dyDescent="0.2">
      <c r="A18104" s="2">
        <v>18099</v>
      </c>
      <c r="B18104" s="316" t="s">
        <v>11924</v>
      </c>
      <c r="C18104" s="32"/>
      <c r="D18104" s="2">
        <v>1</v>
      </c>
      <c r="E18104" s="319">
        <v>4008</v>
      </c>
      <c r="F18104" s="319">
        <v>4008</v>
      </c>
    </row>
    <row r="18105" spans="1:6" x14ac:dyDescent="0.2">
      <c r="A18105" s="2">
        <v>18100</v>
      </c>
      <c r="B18105" s="316" t="s">
        <v>11924</v>
      </c>
      <c r="C18105" s="32"/>
      <c r="D18105" s="2">
        <v>1</v>
      </c>
      <c r="E18105" s="319">
        <v>10653.39</v>
      </c>
      <c r="F18105" s="319">
        <v>10653.39</v>
      </c>
    </row>
    <row r="18106" spans="1:6" ht="22.5" x14ac:dyDescent="0.2">
      <c r="A18106" s="2">
        <v>18101</v>
      </c>
      <c r="B18106" s="316" t="s">
        <v>22414</v>
      </c>
      <c r="C18106" s="32" t="s">
        <v>22705</v>
      </c>
      <c r="D18106" s="2">
        <v>1</v>
      </c>
      <c r="E18106" s="319">
        <v>7813.26</v>
      </c>
      <c r="F18106" s="319">
        <v>7813.26</v>
      </c>
    </row>
    <row r="18107" spans="1:6" x14ac:dyDescent="0.2">
      <c r="A18107" s="2">
        <v>18102</v>
      </c>
      <c r="B18107" s="316" t="s">
        <v>22415</v>
      </c>
      <c r="C18107" s="32" t="s">
        <v>22706</v>
      </c>
      <c r="D18107" s="2">
        <v>1</v>
      </c>
      <c r="E18107" s="319">
        <v>6615.8</v>
      </c>
      <c r="F18107" s="319">
        <v>6615.8</v>
      </c>
    </row>
    <row r="18108" spans="1:6" ht="22.5" x14ac:dyDescent="0.2">
      <c r="A18108" s="2">
        <v>18103</v>
      </c>
      <c r="B18108" s="316" t="s">
        <v>4370</v>
      </c>
      <c r="C18108" s="32" t="s">
        <v>22707</v>
      </c>
      <c r="D18108" s="2">
        <v>1</v>
      </c>
      <c r="E18108" s="319">
        <v>12339</v>
      </c>
      <c r="F18108" s="319">
        <v>12339</v>
      </c>
    </row>
    <row r="18109" spans="1:6" x14ac:dyDescent="0.2">
      <c r="A18109" s="2">
        <v>18104</v>
      </c>
      <c r="B18109" s="316" t="s">
        <v>22416</v>
      </c>
      <c r="C18109" s="77">
        <v>410124041400</v>
      </c>
      <c r="D18109" s="2">
        <v>1</v>
      </c>
      <c r="E18109" s="319">
        <v>5264.2</v>
      </c>
      <c r="F18109" s="319">
        <v>5264.2</v>
      </c>
    </row>
    <row r="18110" spans="1:6" x14ac:dyDescent="0.2">
      <c r="A18110" s="2">
        <v>18105</v>
      </c>
      <c r="B18110" s="316" t="s">
        <v>22416</v>
      </c>
      <c r="C18110" s="77">
        <v>410124041401</v>
      </c>
      <c r="D18110" s="2">
        <v>1</v>
      </c>
      <c r="E18110" s="319">
        <v>5264.2</v>
      </c>
      <c r="F18110" s="319">
        <v>5264.2</v>
      </c>
    </row>
    <row r="18111" spans="1:6" x14ac:dyDescent="0.2">
      <c r="A18111" s="2">
        <v>18106</v>
      </c>
      <c r="B18111" s="316" t="s">
        <v>22416</v>
      </c>
      <c r="C18111" s="77">
        <v>410124041402</v>
      </c>
      <c r="D18111" s="2">
        <v>1</v>
      </c>
      <c r="E18111" s="319">
        <v>5264.2</v>
      </c>
      <c r="F18111" s="319">
        <v>5264.2</v>
      </c>
    </row>
    <row r="18112" spans="1:6" x14ac:dyDescent="0.2">
      <c r="A18112" s="2">
        <v>18107</v>
      </c>
      <c r="B18112" s="316" t="s">
        <v>22416</v>
      </c>
      <c r="C18112" s="77">
        <v>410124041403</v>
      </c>
      <c r="D18112" s="2">
        <v>1</v>
      </c>
      <c r="E18112" s="319">
        <v>5264.2</v>
      </c>
      <c r="F18112" s="319">
        <v>5264.2</v>
      </c>
    </row>
    <row r="18113" spans="1:6" ht="22.5" x14ac:dyDescent="0.2">
      <c r="A18113" s="2">
        <v>18108</v>
      </c>
      <c r="B18113" s="316" t="s">
        <v>22417</v>
      </c>
      <c r="C18113" s="32" t="s">
        <v>22708</v>
      </c>
      <c r="D18113" s="2">
        <v>1</v>
      </c>
      <c r="E18113" s="319">
        <v>3491</v>
      </c>
      <c r="F18113" s="319">
        <v>3491</v>
      </c>
    </row>
    <row r="18114" spans="1:6" ht="22.5" x14ac:dyDescent="0.2">
      <c r="A18114" s="2">
        <v>18109</v>
      </c>
      <c r="B18114" s="316" t="s">
        <v>22417</v>
      </c>
      <c r="C18114" s="32" t="s">
        <v>22709</v>
      </c>
      <c r="D18114" s="2">
        <v>1</v>
      </c>
      <c r="E18114" s="319">
        <v>3491</v>
      </c>
      <c r="F18114" s="319">
        <v>3491</v>
      </c>
    </row>
    <row r="18115" spans="1:6" ht="22.5" x14ac:dyDescent="0.2">
      <c r="A18115" s="2">
        <v>18110</v>
      </c>
      <c r="B18115" s="316" t="s">
        <v>22417</v>
      </c>
      <c r="C18115" s="32" t="s">
        <v>22710</v>
      </c>
      <c r="D18115" s="2">
        <v>1</v>
      </c>
      <c r="E18115" s="319">
        <v>3491</v>
      </c>
      <c r="F18115" s="319">
        <v>3491</v>
      </c>
    </row>
    <row r="18116" spans="1:6" ht="22.5" x14ac:dyDescent="0.2">
      <c r="A18116" s="2">
        <v>18111</v>
      </c>
      <c r="B18116" s="316" t="s">
        <v>22417</v>
      </c>
      <c r="C18116" s="32" t="s">
        <v>22711</v>
      </c>
      <c r="D18116" s="2">
        <v>1</v>
      </c>
      <c r="E18116" s="319">
        <v>3491</v>
      </c>
      <c r="F18116" s="319">
        <v>3491</v>
      </c>
    </row>
    <row r="18117" spans="1:6" ht="22.5" x14ac:dyDescent="0.2">
      <c r="A18117" s="2">
        <v>18112</v>
      </c>
      <c r="B18117" s="316" t="s">
        <v>4074</v>
      </c>
      <c r="C18117" s="32" t="s">
        <v>22712</v>
      </c>
      <c r="D18117" s="2">
        <v>1</v>
      </c>
      <c r="E18117" s="319">
        <v>10000</v>
      </c>
      <c r="F18117" s="319">
        <v>10000</v>
      </c>
    </row>
    <row r="18118" spans="1:6" x14ac:dyDescent="0.2">
      <c r="A18118" s="2">
        <v>18113</v>
      </c>
      <c r="B18118" s="316" t="s">
        <v>3453</v>
      </c>
      <c r="C18118" s="78" t="s">
        <v>22713</v>
      </c>
      <c r="D18118" s="2">
        <v>1</v>
      </c>
      <c r="E18118" s="319">
        <v>8210</v>
      </c>
      <c r="F18118" s="319">
        <v>8210</v>
      </c>
    </row>
    <row r="18119" spans="1:6" ht="22.5" x14ac:dyDescent="0.2">
      <c r="A18119" s="2">
        <v>18114</v>
      </c>
      <c r="B18119" s="316" t="s">
        <v>22418</v>
      </c>
      <c r="C18119" s="32" t="s">
        <v>22714</v>
      </c>
      <c r="D18119" s="2">
        <v>1</v>
      </c>
      <c r="E18119" s="319">
        <v>20000</v>
      </c>
      <c r="F18119" s="319">
        <v>20000</v>
      </c>
    </row>
    <row r="18120" spans="1:6" ht="22.5" x14ac:dyDescent="0.2">
      <c r="A18120" s="2">
        <v>18115</v>
      </c>
      <c r="B18120" s="316" t="s">
        <v>22006</v>
      </c>
      <c r="C18120" s="78" t="s">
        <v>22715</v>
      </c>
      <c r="D18120" s="2">
        <v>1</v>
      </c>
      <c r="E18120" s="319">
        <v>4781.87</v>
      </c>
      <c r="F18120" s="319">
        <v>4781.87</v>
      </c>
    </row>
    <row r="18121" spans="1:6" ht="22.5" x14ac:dyDescent="0.2">
      <c r="A18121" s="2">
        <v>18116</v>
      </c>
      <c r="B18121" s="316" t="s">
        <v>22006</v>
      </c>
      <c r="C18121" s="78" t="s">
        <v>22716</v>
      </c>
      <c r="D18121" s="2">
        <v>1</v>
      </c>
      <c r="E18121" s="319">
        <v>4781.87</v>
      </c>
      <c r="F18121" s="319">
        <v>4781.87</v>
      </c>
    </row>
    <row r="18122" spans="1:6" ht="22.5" x14ac:dyDescent="0.2">
      <c r="A18122" s="2">
        <v>18117</v>
      </c>
      <c r="B18122" s="316" t="s">
        <v>22006</v>
      </c>
      <c r="C18122" s="32" t="s">
        <v>22717</v>
      </c>
      <c r="D18122" s="2">
        <v>1</v>
      </c>
      <c r="E18122" s="319">
        <v>3892</v>
      </c>
      <c r="F18122" s="319">
        <v>3892</v>
      </c>
    </row>
    <row r="18123" spans="1:6" ht="22.5" x14ac:dyDescent="0.2">
      <c r="A18123" s="2">
        <v>18118</v>
      </c>
      <c r="B18123" s="316" t="s">
        <v>22006</v>
      </c>
      <c r="C18123" s="32" t="s">
        <v>22718</v>
      </c>
      <c r="D18123" s="2">
        <v>1</v>
      </c>
      <c r="E18123" s="319">
        <v>3892</v>
      </c>
      <c r="F18123" s="319">
        <v>3892</v>
      </c>
    </row>
    <row r="18124" spans="1:6" ht="22.5" x14ac:dyDescent="0.2">
      <c r="A18124" s="2">
        <v>18119</v>
      </c>
      <c r="B18124" s="316" t="s">
        <v>22006</v>
      </c>
      <c r="C18124" s="32" t="s">
        <v>22719</v>
      </c>
      <c r="D18124" s="2">
        <v>1</v>
      </c>
      <c r="E18124" s="319">
        <v>3892</v>
      </c>
      <c r="F18124" s="319">
        <v>3892</v>
      </c>
    </row>
    <row r="18125" spans="1:6" ht="22.5" x14ac:dyDescent="0.2">
      <c r="A18125" s="2">
        <v>18120</v>
      </c>
      <c r="B18125" s="316" t="s">
        <v>22419</v>
      </c>
      <c r="C18125" s="32" t="s">
        <v>22720</v>
      </c>
      <c r="D18125" s="2">
        <v>1</v>
      </c>
      <c r="E18125" s="319">
        <v>3301.65</v>
      </c>
      <c r="F18125" s="319">
        <v>3301.65</v>
      </c>
    </row>
    <row r="18126" spans="1:6" ht="22.5" x14ac:dyDescent="0.2">
      <c r="A18126" s="2">
        <v>18121</v>
      </c>
      <c r="B18126" s="316" t="s">
        <v>22420</v>
      </c>
      <c r="C18126" s="32" t="s">
        <v>22721</v>
      </c>
      <c r="D18126" s="2">
        <v>1</v>
      </c>
      <c r="E18126" s="319">
        <v>3892</v>
      </c>
      <c r="F18126" s="319">
        <v>3892</v>
      </c>
    </row>
    <row r="18127" spans="1:6" ht="22.5" x14ac:dyDescent="0.2">
      <c r="A18127" s="2">
        <v>18122</v>
      </c>
      <c r="B18127" s="316" t="s">
        <v>22420</v>
      </c>
      <c r="C18127" s="32" t="s">
        <v>22722</v>
      </c>
      <c r="D18127" s="2">
        <v>1</v>
      </c>
      <c r="E18127" s="319">
        <v>3892</v>
      </c>
      <c r="F18127" s="319">
        <v>3892</v>
      </c>
    </row>
    <row r="18128" spans="1:6" ht="22.5" x14ac:dyDescent="0.2">
      <c r="A18128" s="2">
        <v>18123</v>
      </c>
      <c r="B18128" s="316" t="s">
        <v>22420</v>
      </c>
      <c r="C18128" s="32" t="s">
        <v>22723</v>
      </c>
      <c r="D18128" s="2">
        <v>1</v>
      </c>
      <c r="E18128" s="319">
        <v>3892</v>
      </c>
      <c r="F18128" s="319">
        <v>3892</v>
      </c>
    </row>
    <row r="18129" spans="1:6" ht="22.5" x14ac:dyDescent="0.2">
      <c r="A18129" s="2">
        <v>18124</v>
      </c>
      <c r="B18129" s="316" t="s">
        <v>22421</v>
      </c>
      <c r="C18129" s="32">
        <v>41012405821</v>
      </c>
      <c r="D18129" s="2">
        <v>1</v>
      </c>
      <c r="E18129" s="319">
        <v>4500</v>
      </c>
      <c r="F18129" s="319">
        <v>4500</v>
      </c>
    </row>
    <row r="18130" spans="1:6" x14ac:dyDescent="0.2">
      <c r="A18130" s="2">
        <v>18125</v>
      </c>
      <c r="B18130" s="316" t="s">
        <v>22422</v>
      </c>
      <c r="C18130" s="32" t="s">
        <v>22724</v>
      </c>
      <c r="D18130" s="2">
        <v>1</v>
      </c>
      <c r="E18130" s="319">
        <v>6000</v>
      </c>
      <c r="F18130" s="319">
        <v>6000</v>
      </c>
    </row>
    <row r="18131" spans="1:6" x14ac:dyDescent="0.2">
      <c r="A18131" s="2">
        <v>18126</v>
      </c>
      <c r="B18131" s="316" t="s">
        <v>22422</v>
      </c>
      <c r="C18131" s="32" t="s">
        <v>22725</v>
      </c>
      <c r="D18131" s="2">
        <v>1</v>
      </c>
      <c r="E18131" s="319">
        <v>5000</v>
      </c>
      <c r="F18131" s="319">
        <v>5000</v>
      </c>
    </row>
    <row r="18132" spans="1:6" x14ac:dyDescent="0.2">
      <c r="A18132" s="2">
        <v>18127</v>
      </c>
      <c r="B18132" s="316" t="s">
        <v>22422</v>
      </c>
      <c r="C18132" s="32" t="s">
        <v>22726</v>
      </c>
      <c r="D18132" s="2">
        <v>1</v>
      </c>
      <c r="E18132" s="319">
        <v>5000</v>
      </c>
      <c r="F18132" s="319">
        <v>5000</v>
      </c>
    </row>
    <row r="18133" spans="1:6" x14ac:dyDescent="0.2">
      <c r="A18133" s="2">
        <v>18128</v>
      </c>
      <c r="B18133" s="316" t="s">
        <v>22422</v>
      </c>
      <c r="C18133" s="32" t="s">
        <v>22727</v>
      </c>
      <c r="D18133" s="2">
        <v>1</v>
      </c>
      <c r="E18133" s="319">
        <v>5000</v>
      </c>
      <c r="F18133" s="319">
        <v>5000</v>
      </c>
    </row>
    <row r="18134" spans="1:6" ht="22.5" x14ac:dyDescent="0.2">
      <c r="A18134" s="2">
        <v>18129</v>
      </c>
      <c r="B18134" s="316" t="s">
        <v>22423</v>
      </c>
      <c r="C18134" s="77">
        <v>410124051416</v>
      </c>
      <c r="D18134" s="2">
        <v>1</v>
      </c>
      <c r="E18134" s="319">
        <v>5806</v>
      </c>
      <c r="F18134" s="319">
        <v>5806</v>
      </c>
    </row>
    <row r="18135" spans="1:6" ht="22.5" x14ac:dyDescent="0.2">
      <c r="A18135" s="2">
        <v>18130</v>
      </c>
      <c r="B18135" s="316" t="s">
        <v>22423</v>
      </c>
      <c r="C18135" s="77">
        <v>410124051417</v>
      </c>
      <c r="D18135" s="2">
        <v>1</v>
      </c>
      <c r="E18135" s="319">
        <v>5806</v>
      </c>
      <c r="F18135" s="319">
        <v>5806</v>
      </c>
    </row>
    <row r="18136" spans="1:6" ht="22.5" x14ac:dyDescent="0.2">
      <c r="A18136" s="2">
        <v>18131</v>
      </c>
      <c r="B18136" s="316" t="s">
        <v>22423</v>
      </c>
      <c r="C18136" s="77">
        <v>410124051418</v>
      </c>
      <c r="D18136" s="2">
        <v>1</v>
      </c>
      <c r="E18136" s="319">
        <v>5806</v>
      </c>
      <c r="F18136" s="319">
        <v>5806</v>
      </c>
    </row>
    <row r="18137" spans="1:6" ht="22.5" x14ac:dyDescent="0.2">
      <c r="A18137" s="2">
        <v>18132</v>
      </c>
      <c r="B18137" s="316" t="s">
        <v>22423</v>
      </c>
      <c r="C18137" s="77">
        <v>410124051419</v>
      </c>
      <c r="D18137" s="2">
        <v>1</v>
      </c>
      <c r="E18137" s="319">
        <v>5806</v>
      </c>
      <c r="F18137" s="319">
        <v>5806</v>
      </c>
    </row>
    <row r="18138" spans="1:6" x14ac:dyDescent="0.2">
      <c r="A18138" s="2">
        <v>18133</v>
      </c>
      <c r="B18138" s="316" t="s">
        <v>22424</v>
      </c>
      <c r="C18138" s="32" t="s">
        <v>22728</v>
      </c>
      <c r="D18138" s="2">
        <v>1</v>
      </c>
      <c r="E18138" s="319">
        <v>3435.7</v>
      </c>
      <c r="F18138" s="319">
        <v>3435.7</v>
      </c>
    </row>
    <row r="18139" spans="1:6" ht="67.5" x14ac:dyDescent="0.2">
      <c r="A18139" s="2">
        <v>18134</v>
      </c>
      <c r="B18139" s="223" t="s">
        <v>22741</v>
      </c>
      <c r="C18139" s="4" t="s">
        <v>22962</v>
      </c>
      <c r="D18139" s="198">
        <v>1</v>
      </c>
      <c r="E18139" s="5">
        <v>23996.22</v>
      </c>
      <c r="F18139" s="5">
        <v>23996.22</v>
      </c>
    </row>
    <row r="18140" spans="1:6" ht="33.75" x14ac:dyDescent="0.2">
      <c r="A18140" s="2">
        <v>18135</v>
      </c>
      <c r="B18140" s="223" t="s">
        <v>22742</v>
      </c>
      <c r="C18140" s="4" t="s">
        <v>22963</v>
      </c>
      <c r="D18140" s="198">
        <v>1</v>
      </c>
      <c r="E18140" s="5">
        <v>6800</v>
      </c>
      <c r="F18140" s="5">
        <v>6800</v>
      </c>
    </row>
    <row r="18141" spans="1:6" ht="45" x14ac:dyDescent="0.2">
      <c r="A18141" s="2">
        <v>18136</v>
      </c>
      <c r="B18141" s="223" t="s">
        <v>22743</v>
      </c>
      <c r="C18141" s="4" t="s">
        <v>22964</v>
      </c>
      <c r="D18141" s="198">
        <v>1</v>
      </c>
      <c r="E18141" s="5">
        <v>19035</v>
      </c>
      <c r="F18141" s="5">
        <v>19035</v>
      </c>
    </row>
    <row r="18142" spans="1:6" ht="22.5" x14ac:dyDescent="0.2">
      <c r="A18142" s="2">
        <v>18137</v>
      </c>
      <c r="B18142" s="223" t="s">
        <v>22744</v>
      </c>
      <c r="C18142" s="4" t="s">
        <v>22965</v>
      </c>
      <c r="D18142" s="198">
        <v>1</v>
      </c>
      <c r="E18142" s="5">
        <v>29999</v>
      </c>
      <c r="F18142" s="5">
        <v>29999</v>
      </c>
    </row>
    <row r="18143" spans="1:6" ht="56.25" x14ac:dyDescent="0.2">
      <c r="A18143" s="2">
        <v>18138</v>
      </c>
      <c r="B18143" s="223" t="s">
        <v>22745</v>
      </c>
      <c r="C18143" s="4" t="s">
        <v>22966</v>
      </c>
      <c r="D18143" s="198">
        <v>1</v>
      </c>
      <c r="E18143" s="5">
        <v>13975</v>
      </c>
      <c r="F18143" s="5">
        <v>13975</v>
      </c>
    </row>
    <row r="18144" spans="1:6" ht="56.25" x14ac:dyDescent="0.2">
      <c r="A18144" s="2">
        <v>18139</v>
      </c>
      <c r="B18144" s="223" t="s">
        <v>22745</v>
      </c>
      <c r="C18144" s="4" t="s">
        <v>22967</v>
      </c>
      <c r="D18144" s="198">
        <v>1</v>
      </c>
      <c r="E18144" s="5">
        <v>13975</v>
      </c>
      <c r="F18144" s="5">
        <v>13975</v>
      </c>
    </row>
    <row r="18145" spans="1:6" ht="56.25" x14ac:dyDescent="0.2">
      <c r="A18145" s="2">
        <v>18140</v>
      </c>
      <c r="B18145" s="223" t="s">
        <v>22745</v>
      </c>
      <c r="C18145" s="4" t="s">
        <v>22968</v>
      </c>
      <c r="D18145" s="198">
        <v>1</v>
      </c>
      <c r="E18145" s="5">
        <v>13975</v>
      </c>
      <c r="F18145" s="5">
        <v>13975</v>
      </c>
    </row>
    <row r="18146" spans="1:6" ht="56.25" x14ac:dyDescent="0.2">
      <c r="A18146" s="2">
        <v>18141</v>
      </c>
      <c r="B18146" s="223" t="s">
        <v>22745</v>
      </c>
      <c r="C18146" s="4" t="s">
        <v>22969</v>
      </c>
      <c r="D18146" s="198">
        <v>1</v>
      </c>
      <c r="E18146" s="5">
        <v>13975</v>
      </c>
      <c r="F18146" s="5">
        <v>13975</v>
      </c>
    </row>
    <row r="18147" spans="1:6" ht="56.25" x14ac:dyDescent="0.2">
      <c r="A18147" s="2">
        <v>18142</v>
      </c>
      <c r="B18147" s="223" t="s">
        <v>22745</v>
      </c>
      <c r="C18147" s="4" t="s">
        <v>22970</v>
      </c>
      <c r="D18147" s="198">
        <v>1</v>
      </c>
      <c r="E18147" s="5">
        <v>13975</v>
      </c>
      <c r="F18147" s="5">
        <v>13975</v>
      </c>
    </row>
    <row r="18148" spans="1:6" ht="67.5" x14ac:dyDescent="0.2">
      <c r="A18148" s="2">
        <v>18143</v>
      </c>
      <c r="B18148" s="223" t="s">
        <v>22746</v>
      </c>
      <c r="C18148" s="4" t="s">
        <v>22971</v>
      </c>
      <c r="D18148" s="198">
        <v>1</v>
      </c>
      <c r="E18148" s="5">
        <v>16138.1</v>
      </c>
      <c r="F18148" s="5">
        <v>16138.1</v>
      </c>
    </row>
    <row r="18149" spans="1:6" ht="56.25" x14ac:dyDescent="0.2">
      <c r="A18149" s="2">
        <v>18144</v>
      </c>
      <c r="B18149" s="223" t="s">
        <v>22747</v>
      </c>
      <c r="C18149" s="4" t="s">
        <v>22972</v>
      </c>
      <c r="D18149" s="198">
        <v>1</v>
      </c>
      <c r="E18149" s="5">
        <v>11500</v>
      </c>
      <c r="F18149" s="5">
        <v>11500</v>
      </c>
    </row>
    <row r="18150" spans="1:6" ht="56.25" x14ac:dyDescent="0.2">
      <c r="A18150" s="2">
        <v>18145</v>
      </c>
      <c r="B18150" s="223" t="s">
        <v>22747</v>
      </c>
      <c r="C18150" s="4" t="s">
        <v>22973</v>
      </c>
      <c r="D18150" s="198">
        <v>1</v>
      </c>
      <c r="E18150" s="5">
        <v>11500</v>
      </c>
      <c r="F18150" s="5">
        <v>11500</v>
      </c>
    </row>
    <row r="18151" spans="1:6" ht="56.25" x14ac:dyDescent="0.2">
      <c r="A18151" s="2">
        <v>18146</v>
      </c>
      <c r="B18151" s="223" t="s">
        <v>22748</v>
      </c>
      <c r="C18151" s="4" t="s">
        <v>22974</v>
      </c>
      <c r="D18151" s="198">
        <v>1</v>
      </c>
      <c r="E18151" s="5">
        <v>13975</v>
      </c>
      <c r="F18151" s="5">
        <v>13975</v>
      </c>
    </row>
    <row r="18152" spans="1:6" ht="56.25" x14ac:dyDescent="0.2">
      <c r="A18152" s="2">
        <v>18147</v>
      </c>
      <c r="B18152" s="223" t="s">
        <v>22748</v>
      </c>
      <c r="C18152" s="4" t="s">
        <v>22975</v>
      </c>
      <c r="D18152" s="198">
        <v>1</v>
      </c>
      <c r="E18152" s="5">
        <v>13975</v>
      </c>
      <c r="F18152" s="5">
        <v>13975</v>
      </c>
    </row>
    <row r="18153" spans="1:6" ht="56.25" x14ac:dyDescent="0.2">
      <c r="A18153" s="2">
        <v>18148</v>
      </c>
      <c r="B18153" s="223" t="s">
        <v>22748</v>
      </c>
      <c r="C18153" s="4" t="s">
        <v>22976</v>
      </c>
      <c r="D18153" s="198">
        <v>1</v>
      </c>
      <c r="E18153" s="5">
        <v>13975</v>
      </c>
      <c r="F18153" s="5">
        <v>13975</v>
      </c>
    </row>
    <row r="18154" spans="1:6" ht="101.25" x14ac:dyDescent="0.2">
      <c r="A18154" s="2">
        <v>18149</v>
      </c>
      <c r="B18154" s="223" t="s">
        <v>22749</v>
      </c>
      <c r="C18154" s="4" t="s">
        <v>22977</v>
      </c>
      <c r="D18154" s="198">
        <v>1</v>
      </c>
      <c r="E18154" s="5">
        <v>53363.48</v>
      </c>
      <c r="F18154" s="5">
        <v>53363.48</v>
      </c>
    </row>
    <row r="18155" spans="1:6" ht="22.5" x14ac:dyDescent="0.2">
      <c r="A18155" s="2">
        <v>18150</v>
      </c>
      <c r="B18155" s="223" t="s">
        <v>22750</v>
      </c>
      <c r="C18155" s="4" t="s">
        <v>22978</v>
      </c>
      <c r="D18155" s="198">
        <v>1</v>
      </c>
      <c r="E18155" s="5">
        <v>18600</v>
      </c>
      <c r="F18155" s="5">
        <v>18600</v>
      </c>
    </row>
    <row r="18156" spans="1:6" ht="22.5" x14ac:dyDescent="0.2">
      <c r="A18156" s="2">
        <v>18151</v>
      </c>
      <c r="B18156" s="223" t="s">
        <v>22750</v>
      </c>
      <c r="C18156" s="4" t="s">
        <v>22979</v>
      </c>
      <c r="D18156" s="198">
        <v>1</v>
      </c>
      <c r="E18156" s="5">
        <v>18600</v>
      </c>
      <c r="F18156" s="5">
        <v>18600</v>
      </c>
    </row>
    <row r="18157" spans="1:6" ht="33.75" x14ac:dyDescent="0.2">
      <c r="A18157" s="2">
        <v>18152</v>
      </c>
      <c r="B18157" s="223" t="s">
        <v>22751</v>
      </c>
      <c r="C18157" s="4" t="s">
        <v>22980</v>
      </c>
      <c r="D18157" s="198">
        <v>1</v>
      </c>
      <c r="E18157" s="5">
        <v>43500</v>
      </c>
      <c r="F18157" s="345">
        <v>18125.099999999999</v>
      </c>
    </row>
    <row r="18158" spans="1:6" ht="22.5" x14ac:dyDescent="0.2">
      <c r="A18158" s="2">
        <v>18153</v>
      </c>
      <c r="B18158" s="223" t="s">
        <v>6007</v>
      </c>
      <c r="C18158" s="4" t="s">
        <v>22981</v>
      </c>
      <c r="D18158" s="198">
        <v>1</v>
      </c>
      <c r="E18158" s="5">
        <v>4000</v>
      </c>
      <c r="F18158" s="5">
        <v>4000</v>
      </c>
    </row>
    <row r="18159" spans="1:6" x14ac:dyDescent="0.2">
      <c r="A18159" s="2">
        <v>18154</v>
      </c>
      <c r="B18159" s="223" t="s">
        <v>22752</v>
      </c>
      <c r="C18159" s="4" t="s">
        <v>14045</v>
      </c>
      <c r="D18159" s="198">
        <v>1</v>
      </c>
      <c r="E18159" s="5">
        <v>7054.85</v>
      </c>
      <c r="F18159" s="5">
        <v>7054.85</v>
      </c>
    </row>
    <row r="18160" spans="1:6" ht="22.5" x14ac:dyDescent="0.2">
      <c r="A18160" s="2">
        <v>18155</v>
      </c>
      <c r="B18160" s="223" t="s">
        <v>22753</v>
      </c>
      <c r="C18160" s="4" t="s">
        <v>22982</v>
      </c>
      <c r="D18160" s="198">
        <v>1</v>
      </c>
      <c r="E18160" s="5">
        <v>49213.5</v>
      </c>
      <c r="F18160" s="5">
        <v>49213.5</v>
      </c>
    </row>
    <row r="18161" spans="1:6" x14ac:dyDescent="0.2">
      <c r="A18161" s="2">
        <v>18156</v>
      </c>
      <c r="B18161" s="223" t="s">
        <v>22754</v>
      </c>
      <c r="C18161" s="4" t="s">
        <v>22983</v>
      </c>
      <c r="D18161" s="198">
        <v>1</v>
      </c>
      <c r="E18161" s="5">
        <v>6022.39</v>
      </c>
      <c r="F18161" s="5">
        <v>6022.39</v>
      </c>
    </row>
    <row r="18162" spans="1:6" x14ac:dyDescent="0.2">
      <c r="A18162" s="2">
        <v>18157</v>
      </c>
      <c r="B18162" s="223" t="s">
        <v>4952</v>
      </c>
      <c r="C18162" s="4" t="s">
        <v>14047</v>
      </c>
      <c r="D18162" s="198">
        <v>1</v>
      </c>
      <c r="E18162" s="5">
        <v>17120.400000000001</v>
      </c>
      <c r="F18162" s="5">
        <v>17120.400000000001</v>
      </c>
    </row>
    <row r="18163" spans="1:6" ht="22.5" x14ac:dyDescent="0.2">
      <c r="A18163" s="2">
        <v>18158</v>
      </c>
      <c r="B18163" s="223" t="s">
        <v>3896</v>
      </c>
      <c r="C18163" s="4" t="s">
        <v>22984</v>
      </c>
      <c r="D18163" s="198">
        <v>1</v>
      </c>
      <c r="E18163" s="5">
        <v>6932.64</v>
      </c>
      <c r="F18163" s="5">
        <v>6932.64</v>
      </c>
    </row>
    <row r="18164" spans="1:6" x14ac:dyDescent="0.2">
      <c r="A18164" s="2">
        <v>18159</v>
      </c>
      <c r="B18164" s="223" t="s">
        <v>22752</v>
      </c>
      <c r="C18164" s="4" t="s">
        <v>22985</v>
      </c>
      <c r="D18164" s="198">
        <v>1</v>
      </c>
      <c r="E18164" s="5">
        <v>7054.85</v>
      </c>
      <c r="F18164" s="5">
        <v>7054.85</v>
      </c>
    </row>
    <row r="18165" spans="1:6" x14ac:dyDescent="0.2">
      <c r="A18165" s="2">
        <v>18160</v>
      </c>
      <c r="B18165" s="223" t="s">
        <v>22755</v>
      </c>
      <c r="C18165" s="4" t="s">
        <v>22986</v>
      </c>
      <c r="D18165" s="198">
        <v>1</v>
      </c>
      <c r="E18165" s="5">
        <v>8722.14</v>
      </c>
      <c r="F18165" s="5">
        <v>8722.14</v>
      </c>
    </row>
    <row r="18166" spans="1:6" x14ac:dyDescent="0.2">
      <c r="A18166" s="2">
        <v>18161</v>
      </c>
      <c r="B18166" s="223" t="s">
        <v>4538</v>
      </c>
      <c r="C18166" s="4" t="s">
        <v>22987</v>
      </c>
      <c r="D18166" s="198">
        <v>1</v>
      </c>
      <c r="E18166" s="5">
        <v>7772.4</v>
      </c>
      <c r="F18166" s="5">
        <v>7772.4</v>
      </c>
    </row>
    <row r="18167" spans="1:6" x14ac:dyDescent="0.2">
      <c r="A18167" s="2">
        <v>18162</v>
      </c>
      <c r="B18167" s="223" t="s">
        <v>22756</v>
      </c>
      <c r="C18167" s="4" t="s">
        <v>22988</v>
      </c>
      <c r="D18167" s="198">
        <v>1</v>
      </c>
      <c r="E18167" s="5">
        <v>7961.63</v>
      </c>
      <c r="F18167" s="5">
        <v>7961.63</v>
      </c>
    </row>
    <row r="18168" spans="1:6" ht="33.75" x14ac:dyDescent="0.2">
      <c r="A18168" s="2">
        <v>18163</v>
      </c>
      <c r="B18168" s="223" t="s">
        <v>19783</v>
      </c>
      <c r="C18168" s="4" t="s">
        <v>22989</v>
      </c>
      <c r="D18168" s="198">
        <v>1</v>
      </c>
      <c r="E18168" s="5">
        <v>8782.2000000000007</v>
      </c>
      <c r="F18168" s="5">
        <v>8782.2000000000007</v>
      </c>
    </row>
    <row r="18169" spans="1:6" x14ac:dyDescent="0.2">
      <c r="A18169" s="2">
        <v>18164</v>
      </c>
      <c r="B18169" s="223" t="s">
        <v>21556</v>
      </c>
      <c r="C18169" s="4" t="s">
        <v>22990</v>
      </c>
      <c r="D18169" s="198">
        <v>1</v>
      </c>
      <c r="E18169" s="5">
        <v>7980</v>
      </c>
      <c r="F18169" s="5">
        <v>7980</v>
      </c>
    </row>
    <row r="18170" spans="1:6" ht="33.75" x14ac:dyDescent="0.2">
      <c r="A18170" s="2">
        <v>18165</v>
      </c>
      <c r="B18170" s="223" t="s">
        <v>22757</v>
      </c>
      <c r="C18170" s="4" t="s">
        <v>22991</v>
      </c>
      <c r="D18170" s="198">
        <v>1</v>
      </c>
      <c r="E18170" s="5">
        <v>9433.0499999999993</v>
      </c>
      <c r="F18170" s="5">
        <v>9433.0499999999993</v>
      </c>
    </row>
    <row r="18171" spans="1:6" x14ac:dyDescent="0.2">
      <c r="A18171" s="2">
        <v>18166</v>
      </c>
      <c r="B18171" s="223" t="s">
        <v>6485</v>
      </c>
      <c r="C18171" s="4" t="s">
        <v>22992</v>
      </c>
      <c r="D18171" s="198">
        <v>1</v>
      </c>
      <c r="E18171" s="5">
        <v>13165.74</v>
      </c>
      <c r="F18171" s="5">
        <v>13165.74</v>
      </c>
    </row>
    <row r="18172" spans="1:6" ht="67.5" x14ac:dyDescent="0.2">
      <c r="A18172" s="2">
        <v>18167</v>
      </c>
      <c r="B18172" s="223" t="s">
        <v>22758</v>
      </c>
      <c r="C18172" s="4" t="s">
        <v>22993</v>
      </c>
      <c r="D18172" s="198">
        <v>1</v>
      </c>
      <c r="E18172" s="5">
        <v>13160</v>
      </c>
      <c r="F18172" s="5">
        <v>13160</v>
      </c>
    </row>
    <row r="18173" spans="1:6" ht="22.5" x14ac:dyDescent="0.2">
      <c r="A18173" s="2">
        <v>18168</v>
      </c>
      <c r="B18173" s="223" t="s">
        <v>22759</v>
      </c>
      <c r="C18173" s="4" t="s">
        <v>22994</v>
      </c>
      <c r="D18173" s="198">
        <v>1</v>
      </c>
      <c r="E18173" s="5">
        <v>10348</v>
      </c>
      <c r="F18173" s="5">
        <v>10348</v>
      </c>
    </row>
    <row r="18174" spans="1:6" ht="22.5" x14ac:dyDescent="0.2">
      <c r="A18174" s="2">
        <v>18169</v>
      </c>
      <c r="B18174" s="223" t="s">
        <v>22760</v>
      </c>
      <c r="C18174" s="4" t="s">
        <v>22995</v>
      </c>
      <c r="D18174" s="198">
        <v>1</v>
      </c>
      <c r="E18174" s="5">
        <v>5764.95</v>
      </c>
      <c r="F18174" s="5">
        <v>5764.95</v>
      </c>
    </row>
    <row r="18175" spans="1:6" ht="33.75" x14ac:dyDescent="0.2">
      <c r="A18175" s="2">
        <v>18170</v>
      </c>
      <c r="B18175" s="223" t="s">
        <v>22761</v>
      </c>
      <c r="C18175" s="4" t="s">
        <v>22996</v>
      </c>
      <c r="D18175" s="198">
        <v>1</v>
      </c>
      <c r="E18175" s="5">
        <v>15278.64</v>
      </c>
      <c r="F18175" s="5">
        <v>15278.64</v>
      </c>
    </row>
    <row r="18176" spans="1:6" ht="56.25" x14ac:dyDescent="0.2">
      <c r="A18176" s="2">
        <v>18171</v>
      </c>
      <c r="B18176" s="223" t="s">
        <v>22762</v>
      </c>
      <c r="C18176" s="4" t="s">
        <v>22997</v>
      </c>
      <c r="D18176" s="198">
        <v>1</v>
      </c>
      <c r="E18176" s="5">
        <v>14257</v>
      </c>
      <c r="F18176" s="5">
        <v>14257</v>
      </c>
    </row>
    <row r="18177" spans="1:6" ht="33.75" x14ac:dyDescent="0.2">
      <c r="A18177" s="2">
        <v>18172</v>
      </c>
      <c r="B18177" s="223" t="s">
        <v>22763</v>
      </c>
      <c r="C18177" s="4" t="s">
        <v>22998</v>
      </c>
      <c r="D18177" s="198">
        <v>1</v>
      </c>
      <c r="E18177" s="5">
        <v>2988.94</v>
      </c>
      <c r="F18177" s="5">
        <v>2988.94</v>
      </c>
    </row>
    <row r="18178" spans="1:6" ht="45" x14ac:dyDescent="0.2">
      <c r="A18178" s="2">
        <v>18173</v>
      </c>
      <c r="B18178" s="223" t="s">
        <v>22764</v>
      </c>
      <c r="C18178" s="4" t="s">
        <v>22999</v>
      </c>
      <c r="D18178" s="198">
        <v>1</v>
      </c>
      <c r="E18178" s="5">
        <v>5905</v>
      </c>
      <c r="F18178" s="5">
        <v>5905</v>
      </c>
    </row>
    <row r="18179" spans="1:6" ht="33.75" x14ac:dyDescent="0.2">
      <c r="A18179" s="2">
        <v>18174</v>
      </c>
      <c r="B18179" s="223" t="s">
        <v>22765</v>
      </c>
      <c r="C18179" s="4" t="s">
        <v>23000</v>
      </c>
      <c r="D18179" s="198">
        <v>1</v>
      </c>
      <c r="E18179" s="5">
        <v>7084.92</v>
      </c>
      <c r="F18179" s="5">
        <v>7084.92</v>
      </c>
    </row>
    <row r="18180" spans="1:6" x14ac:dyDescent="0.2">
      <c r="A18180" s="2">
        <v>18175</v>
      </c>
      <c r="B18180" s="223" t="s">
        <v>22766</v>
      </c>
      <c r="C18180" s="4" t="s">
        <v>23001</v>
      </c>
      <c r="D18180" s="198">
        <v>1</v>
      </c>
      <c r="E18180" s="5">
        <v>9256</v>
      </c>
      <c r="F18180" s="5">
        <v>9256</v>
      </c>
    </row>
    <row r="18181" spans="1:6" ht="22.5" x14ac:dyDescent="0.2">
      <c r="A18181" s="2">
        <v>18176</v>
      </c>
      <c r="B18181" s="223" t="s">
        <v>22767</v>
      </c>
      <c r="C18181" s="4" t="s">
        <v>23002</v>
      </c>
      <c r="D18181" s="198">
        <v>1</v>
      </c>
      <c r="E18181" s="5">
        <v>8106.59</v>
      </c>
      <c r="F18181" s="5">
        <v>8106.59</v>
      </c>
    </row>
    <row r="18182" spans="1:6" ht="56.25" x14ac:dyDescent="0.2">
      <c r="A18182" s="2">
        <v>18177</v>
      </c>
      <c r="B18182" s="223" t="s">
        <v>22768</v>
      </c>
      <c r="C18182" s="4" t="s">
        <v>23003</v>
      </c>
      <c r="D18182" s="198">
        <v>1</v>
      </c>
      <c r="E18182" s="5">
        <v>14235</v>
      </c>
      <c r="F18182" s="5">
        <v>14235</v>
      </c>
    </row>
    <row r="18183" spans="1:6" ht="22.5" x14ac:dyDescent="0.2">
      <c r="A18183" s="2">
        <v>18178</v>
      </c>
      <c r="B18183" s="223" t="s">
        <v>22769</v>
      </c>
      <c r="C18183" s="4" t="s">
        <v>14053</v>
      </c>
      <c r="D18183" s="198">
        <v>1</v>
      </c>
      <c r="E18183" s="5">
        <v>33886.44</v>
      </c>
      <c r="F18183" s="5">
        <v>33886.44</v>
      </c>
    </row>
    <row r="18184" spans="1:6" ht="22.5" x14ac:dyDescent="0.2">
      <c r="A18184" s="2">
        <v>18179</v>
      </c>
      <c r="B18184" s="223" t="s">
        <v>22770</v>
      </c>
      <c r="C18184" s="4" t="s">
        <v>23004</v>
      </c>
      <c r="D18184" s="198">
        <v>1</v>
      </c>
      <c r="E18184" s="5">
        <v>45271.17</v>
      </c>
      <c r="F18184" s="5">
        <v>45271.17</v>
      </c>
    </row>
    <row r="18185" spans="1:6" ht="56.25" x14ac:dyDescent="0.2">
      <c r="A18185" s="2">
        <v>18180</v>
      </c>
      <c r="B18185" s="223" t="s">
        <v>22771</v>
      </c>
      <c r="C18185" s="4" t="s">
        <v>8492</v>
      </c>
      <c r="D18185" s="198">
        <v>1</v>
      </c>
      <c r="E18185" s="5">
        <v>12084</v>
      </c>
      <c r="F18185" s="5">
        <v>12084</v>
      </c>
    </row>
    <row r="18186" spans="1:6" ht="112.5" x14ac:dyDescent="0.2">
      <c r="A18186" s="2">
        <v>18181</v>
      </c>
      <c r="B18186" s="223" t="s">
        <v>22772</v>
      </c>
      <c r="C18186" s="4" t="s">
        <v>6989</v>
      </c>
      <c r="D18186" s="198">
        <v>1</v>
      </c>
      <c r="E18186" s="5">
        <v>33660</v>
      </c>
      <c r="F18186" s="5">
        <v>33660</v>
      </c>
    </row>
    <row r="18187" spans="1:6" ht="123.75" x14ac:dyDescent="0.2">
      <c r="A18187" s="2">
        <v>18182</v>
      </c>
      <c r="B18187" s="223" t="s">
        <v>22773</v>
      </c>
      <c r="C18187" s="4" t="s">
        <v>23005</v>
      </c>
      <c r="D18187" s="198">
        <v>1</v>
      </c>
      <c r="E18187" s="5">
        <v>26300</v>
      </c>
      <c r="F18187" s="5">
        <v>26300</v>
      </c>
    </row>
    <row r="18188" spans="1:6" ht="67.5" x14ac:dyDescent="0.2">
      <c r="A18188" s="2">
        <v>18183</v>
      </c>
      <c r="B18188" s="223" t="s">
        <v>22774</v>
      </c>
      <c r="C18188" s="4" t="s">
        <v>23006</v>
      </c>
      <c r="D18188" s="198">
        <v>1</v>
      </c>
      <c r="E18188" s="5">
        <v>20713.72</v>
      </c>
      <c r="F18188" s="5">
        <v>20713.72</v>
      </c>
    </row>
    <row r="18189" spans="1:6" ht="78.75" x14ac:dyDescent="0.2">
      <c r="A18189" s="2">
        <v>18184</v>
      </c>
      <c r="B18189" s="223" t="s">
        <v>22775</v>
      </c>
      <c r="C18189" s="4" t="s">
        <v>23007</v>
      </c>
      <c r="D18189" s="198">
        <v>1</v>
      </c>
      <c r="E18189" s="5">
        <v>11339.34</v>
      </c>
      <c r="F18189" s="5">
        <v>11339.34</v>
      </c>
    </row>
    <row r="18190" spans="1:6" ht="22.5" x14ac:dyDescent="0.2">
      <c r="A18190" s="2">
        <v>18185</v>
      </c>
      <c r="B18190" s="223" t="s">
        <v>11885</v>
      </c>
      <c r="C18190" s="4" t="s">
        <v>23008</v>
      </c>
      <c r="D18190" s="198">
        <v>1</v>
      </c>
      <c r="E18190" s="5">
        <v>18495.68</v>
      </c>
      <c r="F18190" s="5">
        <v>18495.68</v>
      </c>
    </row>
    <row r="18191" spans="1:6" ht="22.5" x14ac:dyDescent="0.2">
      <c r="A18191" s="2">
        <v>18186</v>
      </c>
      <c r="B18191" s="223" t="s">
        <v>18509</v>
      </c>
      <c r="C18191" s="4" t="s">
        <v>23009</v>
      </c>
      <c r="D18191" s="198">
        <v>1</v>
      </c>
      <c r="E18191" s="5">
        <v>28913.919999999998</v>
      </c>
      <c r="F18191" s="5">
        <v>28913.919999999998</v>
      </c>
    </row>
    <row r="18192" spans="1:6" x14ac:dyDescent="0.2">
      <c r="A18192" s="2">
        <v>18187</v>
      </c>
      <c r="B18192" s="223" t="s">
        <v>1902</v>
      </c>
      <c r="C18192" s="4" t="s">
        <v>8569</v>
      </c>
      <c r="D18192" s="198">
        <v>1</v>
      </c>
      <c r="E18192" s="5">
        <v>8461.15</v>
      </c>
      <c r="F18192" s="5">
        <v>8461.15</v>
      </c>
    </row>
    <row r="18193" spans="1:6" ht="22.5" x14ac:dyDescent="0.2">
      <c r="A18193" s="2">
        <v>18188</v>
      </c>
      <c r="B18193" s="223" t="s">
        <v>22776</v>
      </c>
      <c r="C18193" s="4" t="s">
        <v>23010</v>
      </c>
      <c r="D18193" s="198">
        <v>1</v>
      </c>
      <c r="E18193" s="5">
        <v>25064</v>
      </c>
      <c r="F18193" s="5">
        <v>25064</v>
      </c>
    </row>
    <row r="18194" spans="1:6" ht="33.75" x14ac:dyDescent="0.2">
      <c r="A18194" s="2">
        <v>18189</v>
      </c>
      <c r="B18194" s="223" t="s">
        <v>22777</v>
      </c>
      <c r="C18194" s="4" t="s">
        <v>8489</v>
      </c>
      <c r="D18194" s="198">
        <v>1</v>
      </c>
      <c r="E18194" s="5">
        <v>9580.51</v>
      </c>
      <c r="F18194" s="5">
        <v>9580.51</v>
      </c>
    </row>
    <row r="18195" spans="1:6" ht="45" x14ac:dyDescent="0.2">
      <c r="A18195" s="2">
        <v>18190</v>
      </c>
      <c r="B18195" s="223" t="s">
        <v>22778</v>
      </c>
      <c r="C18195" s="4" t="s">
        <v>23011</v>
      </c>
      <c r="D18195" s="198">
        <v>1</v>
      </c>
      <c r="E18195" s="5">
        <v>25382.28</v>
      </c>
      <c r="F18195" s="5">
        <v>25382.28</v>
      </c>
    </row>
    <row r="18196" spans="1:6" ht="78.75" x14ac:dyDescent="0.2">
      <c r="A18196" s="2">
        <v>18191</v>
      </c>
      <c r="B18196" s="223" t="s">
        <v>22779</v>
      </c>
      <c r="C18196" s="4" t="s">
        <v>23012</v>
      </c>
      <c r="D18196" s="198">
        <v>1</v>
      </c>
      <c r="E18196" s="5">
        <v>22237.75</v>
      </c>
      <c r="F18196" s="5">
        <v>22237.75</v>
      </c>
    </row>
    <row r="18197" spans="1:6" ht="22.5" x14ac:dyDescent="0.2">
      <c r="A18197" s="2">
        <v>18192</v>
      </c>
      <c r="B18197" s="223" t="s">
        <v>22780</v>
      </c>
      <c r="C18197" s="4" t="s">
        <v>23013</v>
      </c>
      <c r="D18197" s="198">
        <v>1</v>
      </c>
      <c r="E18197" s="5">
        <v>22900</v>
      </c>
      <c r="F18197" s="5">
        <v>22900</v>
      </c>
    </row>
    <row r="18198" spans="1:6" ht="22.5" x14ac:dyDescent="0.2">
      <c r="A18198" s="2">
        <v>18193</v>
      </c>
      <c r="B18198" s="223" t="s">
        <v>22781</v>
      </c>
      <c r="C18198" s="4" t="s">
        <v>23014</v>
      </c>
      <c r="D18198" s="198">
        <v>1</v>
      </c>
      <c r="E18198" s="5">
        <v>17800</v>
      </c>
      <c r="F18198" s="5">
        <v>17800</v>
      </c>
    </row>
    <row r="18199" spans="1:6" ht="56.25" x14ac:dyDescent="0.2">
      <c r="A18199" s="2">
        <v>18194</v>
      </c>
      <c r="B18199" s="223" t="s">
        <v>22782</v>
      </c>
      <c r="C18199" s="4" t="s">
        <v>23015</v>
      </c>
      <c r="D18199" s="198">
        <v>1</v>
      </c>
      <c r="E18199" s="5">
        <v>20970</v>
      </c>
      <c r="F18199" s="5">
        <v>20970</v>
      </c>
    </row>
    <row r="18200" spans="1:6" ht="22.5" x14ac:dyDescent="0.2">
      <c r="A18200" s="2">
        <v>18195</v>
      </c>
      <c r="B18200" s="223" t="s">
        <v>22783</v>
      </c>
      <c r="C18200" s="4" t="s">
        <v>23016</v>
      </c>
      <c r="D18200" s="198">
        <v>1</v>
      </c>
      <c r="E18200" s="5">
        <v>16620</v>
      </c>
      <c r="F18200" s="5">
        <v>16620</v>
      </c>
    </row>
    <row r="18201" spans="1:6" ht="45" x14ac:dyDescent="0.2">
      <c r="A18201" s="2">
        <v>18196</v>
      </c>
      <c r="B18201" s="223" t="s">
        <v>22784</v>
      </c>
      <c r="C18201" s="4" t="s">
        <v>23017</v>
      </c>
      <c r="D18201" s="198">
        <v>1</v>
      </c>
      <c r="E18201" s="5">
        <v>2840</v>
      </c>
      <c r="F18201" s="5">
        <v>2840</v>
      </c>
    </row>
    <row r="18202" spans="1:6" ht="45" x14ac:dyDescent="0.2">
      <c r="A18202" s="2">
        <v>18197</v>
      </c>
      <c r="B18202" s="223" t="s">
        <v>22785</v>
      </c>
      <c r="C18202" s="4" t="s">
        <v>23018</v>
      </c>
      <c r="D18202" s="198">
        <v>1</v>
      </c>
      <c r="E18202" s="5">
        <v>65688.240000000005</v>
      </c>
      <c r="F18202" s="5">
        <v>65688.240000000005</v>
      </c>
    </row>
    <row r="18203" spans="1:6" ht="22.5" x14ac:dyDescent="0.2">
      <c r="A18203" s="2">
        <v>18198</v>
      </c>
      <c r="B18203" s="223" t="s">
        <v>22786</v>
      </c>
      <c r="C18203" s="4" t="s">
        <v>23019</v>
      </c>
      <c r="D18203" s="198">
        <v>1</v>
      </c>
      <c r="E18203" s="5">
        <v>5500</v>
      </c>
      <c r="F18203" s="5">
        <v>5500</v>
      </c>
    </row>
    <row r="18204" spans="1:6" ht="22.5" x14ac:dyDescent="0.2">
      <c r="A18204" s="2">
        <v>18199</v>
      </c>
      <c r="B18204" s="223" t="s">
        <v>20750</v>
      </c>
      <c r="C18204" s="4" t="s">
        <v>23020</v>
      </c>
      <c r="D18204" s="198">
        <v>1</v>
      </c>
      <c r="E18204" s="5">
        <v>29825.599999999999</v>
      </c>
      <c r="F18204" s="5">
        <v>29825.599999999999</v>
      </c>
    </row>
    <row r="18205" spans="1:6" ht="22.5" x14ac:dyDescent="0.2">
      <c r="A18205" s="2">
        <v>18200</v>
      </c>
      <c r="B18205" s="223" t="s">
        <v>6485</v>
      </c>
      <c r="C18205" s="4" t="s">
        <v>23021</v>
      </c>
      <c r="D18205" s="198">
        <v>1</v>
      </c>
      <c r="E18205" s="5">
        <v>8550.1200000000008</v>
      </c>
      <c r="F18205" s="5">
        <v>8550.1200000000008</v>
      </c>
    </row>
    <row r="18206" spans="1:6" ht="33.75" x14ac:dyDescent="0.2">
      <c r="A18206" s="2">
        <v>18201</v>
      </c>
      <c r="B18206" s="223" t="s">
        <v>22787</v>
      </c>
      <c r="C18206" s="4" t="s">
        <v>23022</v>
      </c>
      <c r="D18206" s="198">
        <v>1</v>
      </c>
      <c r="E18206" s="5">
        <v>31600</v>
      </c>
      <c r="F18206" s="5">
        <v>31600</v>
      </c>
    </row>
    <row r="18207" spans="1:6" ht="67.5" x14ac:dyDescent="0.2">
      <c r="A18207" s="2">
        <v>18202</v>
      </c>
      <c r="B18207" s="223" t="s">
        <v>22788</v>
      </c>
      <c r="C18207" s="4" t="s">
        <v>23023</v>
      </c>
      <c r="D18207" s="198">
        <v>1</v>
      </c>
      <c r="E18207" s="5">
        <v>45224.68</v>
      </c>
      <c r="F18207" s="5">
        <v>45224.68</v>
      </c>
    </row>
    <row r="18208" spans="1:6" ht="22.5" x14ac:dyDescent="0.2">
      <c r="A18208" s="2">
        <v>18203</v>
      </c>
      <c r="B18208" s="223" t="s">
        <v>22789</v>
      </c>
      <c r="C18208" s="4" t="s">
        <v>14050</v>
      </c>
      <c r="D18208" s="198">
        <v>1</v>
      </c>
      <c r="E18208" s="5">
        <v>19817.46</v>
      </c>
      <c r="F18208" s="5">
        <v>19817.46</v>
      </c>
    </row>
    <row r="18209" spans="1:6" x14ac:dyDescent="0.2">
      <c r="A18209" s="2">
        <v>18204</v>
      </c>
      <c r="B18209" s="223" t="s">
        <v>22790</v>
      </c>
      <c r="C18209" s="4" t="s">
        <v>23024</v>
      </c>
      <c r="D18209" s="198">
        <v>1</v>
      </c>
      <c r="E18209" s="5">
        <v>7471.3</v>
      </c>
      <c r="F18209" s="5">
        <v>7471.3</v>
      </c>
    </row>
    <row r="18210" spans="1:6" ht="22.5" x14ac:dyDescent="0.2">
      <c r="A18210" s="2">
        <v>18205</v>
      </c>
      <c r="B18210" s="223" t="s">
        <v>22791</v>
      </c>
      <c r="C18210" s="4" t="s">
        <v>23025</v>
      </c>
      <c r="D18210" s="198">
        <v>1</v>
      </c>
      <c r="E18210" s="5">
        <v>7000</v>
      </c>
      <c r="F18210" s="5">
        <v>7000</v>
      </c>
    </row>
    <row r="18211" spans="1:6" ht="22.5" x14ac:dyDescent="0.2">
      <c r="A18211" s="2">
        <v>18206</v>
      </c>
      <c r="B18211" s="223" t="s">
        <v>4957</v>
      </c>
      <c r="C18211" s="4" t="s">
        <v>23026</v>
      </c>
      <c r="D18211" s="198">
        <v>1</v>
      </c>
      <c r="E18211" s="5">
        <v>3580.5</v>
      </c>
      <c r="F18211" s="5">
        <v>3580.5</v>
      </c>
    </row>
    <row r="18212" spans="1:6" ht="22.5" x14ac:dyDescent="0.2">
      <c r="A18212" s="2">
        <v>18207</v>
      </c>
      <c r="B18212" s="223" t="s">
        <v>22792</v>
      </c>
      <c r="C18212" s="4" t="s">
        <v>23027</v>
      </c>
      <c r="D18212" s="198">
        <v>1</v>
      </c>
      <c r="E18212" s="5">
        <v>7100</v>
      </c>
      <c r="F18212" s="5">
        <v>7100</v>
      </c>
    </row>
    <row r="18213" spans="1:6" ht="22.5" x14ac:dyDescent="0.2">
      <c r="A18213" s="2">
        <v>18208</v>
      </c>
      <c r="B18213" s="223" t="s">
        <v>22793</v>
      </c>
      <c r="C18213" s="4" t="s">
        <v>23028</v>
      </c>
      <c r="D18213" s="198">
        <v>1</v>
      </c>
      <c r="E18213" s="5">
        <v>5939.53</v>
      </c>
      <c r="F18213" s="5">
        <v>5939.53</v>
      </c>
    </row>
    <row r="18214" spans="1:6" ht="22.5" x14ac:dyDescent="0.2">
      <c r="A18214" s="2">
        <v>18209</v>
      </c>
      <c r="B18214" s="223" t="s">
        <v>22794</v>
      </c>
      <c r="C18214" s="4" t="s">
        <v>23029</v>
      </c>
      <c r="D18214" s="198">
        <v>1</v>
      </c>
      <c r="E18214" s="5">
        <v>9286.27</v>
      </c>
      <c r="F18214" s="5">
        <v>9286.27</v>
      </c>
    </row>
    <row r="18215" spans="1:6" ht="22.5" x14ac:dyDescent="0.2">
      <c r="A18215" s="2">
        <v>18210</v>
      </c>
      <c r="B18215" s="223" t="s">
        <v>22795</v>
      </c>
      <c r="C18215" s="4" t="s">
        <v>23030</v>
      </c>
      <c r="D18215" s="198">
        <v>1</v>
      </c>
      <c r="E18215" s="5">
        <v>16259.04</v>
      </c>
      <c r="F18215" s="5">
        <v>16259.04</v>
      </c>
    </row>
    <row r="18216" spans="1:6" ht="22.5" x14ac:dyDescent="0.2">
      <c r="A18216" s="2">
        <v>18211</v>
      </c>
      <c r="B18216" s="223" t="s">
        <v>6007</v>
      </c>
      <c r="C18216" s="4" t="s">
        <v>23031</v>
      </c>
      <c r="D18216" s="198">
        <v>1</v>
      </c>
      <c r="E18216" s="5">
        <v>4000</v>
      </c>
      <c r="F18216" s="5">
        <v>4000</v>
      </c>
    </row>
    <row r="18217" spans="1:6" ht="22.5" x14ac:dyDescent="0.2">
      <c r="A18217" s="2">
        <v>18212</v>
      </c>
      <c r="B18217" s="223" t="s">
        <v>6007</v>
      </c>
      <c r="C18217" s="4" t="s">
        <v>23032</v>
      </c>
      <c r="D18217" s="198">
        <v>1</v>
      </c>
      <c r="E18217" s="5">
        <v>4000</v>
      </c>
      <c r="F18217" s="5">
        <v>4000</v>
      </c>
    </row>
    <row r="18218" spans="1:6" ht="22.5" x14ac:dyDescent="0.2">
      <c r="A18218" s="2">
        <v>18213</v>
      </c>
      <c r="B18218" s="223" t="s">
        <v>6007</v>
      </c>
      <c r="C18218" s="4" t="s">
        <v>23033</v>
      </c>
      <c r="D18218" s="198">
        <v>1</v>
      </c>
      <c r="E18218" s="5">
        <v>4000</v>
      </c>
      <c r="F18218" s="5">
        <v>4000</v>
      </c>
    </row>
    <row r="18219" spans="1:6" ht="22.5" x14ac:dyDescent="0.2">
      <c r="A18219" s="2">
        <v>18214</v>
      </c>
      <c r="B18219" s="223" t="s">
        <v>6007</v>
      </c>
      <c r="C18219" s="4" t="s">
        <v>23034</v>
      </c>
      <c r="D18219" s="198">
        <v>1</v>
      </c>
      <c r="E18219" s="5">
        <v>4000</v>
      </c>
      <c r="F18219" s="5">
        <v>4000</v>
      </c>
    </row>
    <row r="18220" spans="1:6" ht="22.5" x14ac:dyDescent="0.2">
      <c r="A18220" s="2">
        <v>18215</v>
      </c>
      <c r="B18220" s="223" t="s">
        <v>6007</v>
      </c>
      <c r="C18220" s="4" t="s">
        <v>23035</v>
      </c>
      <c r="D18220" s="198">
        <v>1</v>
      </c>
      <c r="E18220" s="5">
        <v>4000</v>
      </c>
      <c r="F18220" s="5">
        <v>4000</v>
      </c>
    </row>
    <row r="18221" spans="1:6" ht="22.5" x14ac:dyDescent="0.2">
      <c r="A18221" s="2">
        <v>18216</v>
      </c>
      <c r="B18221" s="223" t="s">
        <v>6007</v>
      </c>
      <c r="C18221" s="4" t="s">
        <v>23036</v>
      </c>
      <c r="D18221" s="198">
        <v>1</v>
      </c>
      <c r="E18221" s="5">
        <v>4000</v>
      </c>
      <c r="F18221" s="5">
        <v>4000</v>
      </c>
    </row>
    <row r="18222" spans="1:6" ht="22.5" x14ac:dyDescent="0.2">
      <c r="A18222" s="2">
        <v>18217</v>
      </c>
      <c r="B18222" s="223" t="s">
        <v>6007</v>
      </c>
      <c r="C18222" s="4" t="s">
        <v>23037</v>
      </c>
      <c r="D18222" s="198">
        <v>1</v>
      </c>
      <c r="E18222" s="5">
        <v>4000</v>
      </c>
      <c r="F18222" s="5">
        <v>4000</v>
      </c>
    </row>
    <row r="18223" spans="1:6" x14ac:dyDescent="0.2">
      <c r="A18223" s="2">
        <v>18218</v>
      </c>
      <c r="B18223" s="223" t="s">
        <v>6007</v>
      </c>
      <c r="C18223" s="4" t="s">
        <v>23038</v>
      </c>
      <c r="D18223" s="198">
        <v>1</v>
      </c>
      <c r="E18223" s="5">
        <v>4000</v>
      </c>
      <c r="F18223" s="5">
        <v>4000</v>
      </c>
    </row>
    <row r="18224" spans="1:6" ht="22.5" x14ac:dyDescent="0.2">
      <c r="A18224" s="2">
        <v>18219</v>
      </c>
      <c r="B18224" s="223" t="s">
        <v>22753</v>
      </c>
      <c r="C18224" s="4" t="s">
        <v>23039</v>
      </c>
      <c r="D18224" s="198">
        <v>1</v>
      </c>
      <c r="E18224" s="5">
        <v>49213.5</v>
      </c>
      <c r="F18224" s="5">
        <v>49213.5</v>
      </c>
    </row>
    <row r="18225" spans="1:6" ht="56.25" x14ac:dyDescent="0.2">
      <c r="A18225" s="2">
        <v>18220</v>
      </c>
      <c r="B18225" s="223" t="s">
        <v>22768</v>
      </c>
      <c r="C18225" s="4" t="s">
        <v>23040</v>
      </c>
      <c r="D18225" s="198">
        <v>1</v>
      </c>
      <c r="E18225" s="5">
        <v>14235</v>
      </c>
      <c r="F18225" s="5">
        <v>14235</v>
      </c>
    </row>
    <row r="18226" spans="1:6" ht="56.25" x14ac:dyDescent="0.2">
      <c r="A18226" s="2">
        <v>18221</v>
      </c>
      <c r="B18226" s="223" t="s">
        <v>22771</v>
      </c>
      <c r="C18226" s="4" t="s">
        <v>23041</v>
      </c>
      <c r="D18226" s="198">
        <v>1</v>
      </c>
      <c r="E18226" s="5">
        <v>11014</v>
      </c>
      <c r="F18226" s="5">
        <v>11014</v>
      </c>
    </row>
    <row r="18227" spans="1:6" ht="22.5" x14ac:dyDescent="0.2">
      <c r="A18227" s="2">
        <v>18222</v>
      </c>
      <c r="B18227" s="223" t="s">
        <v>11885</v>
      </c>
      <c r="C18227" s="4" t="s">
        <v>23042</v>
      </c>
      <c r="D18227" s="198">
        <v>1</v>
      </c>
      <c r="E18227" s="5">
        <v>18495.68</v>
      </c>
      <c r="F18227" s="5">
        <v>18495.68</v>
      </c>
    </row>
    <row r="18228" spans="1:6" ht="78.75" x14ac:dyDescent="0.2">
      <c r="A18228" s="2">
        <v>18223</v>
      </c>
      <c r="B18228" s="223" t="s">
        <v>22779</v>
      </c>
      <c r="C18228" s="4" t="s">
        <v>23043</v>
      </c>
      <c r="D18228" s="198">
        <v>1</v>
      </c>
      <c r="E18228" s="5">
        <v>22237.75</v>
      </c>
      <c r="F18228" s="5">
        <v>22237.75</v>
      </c>
    </row>
    <row r="18229" spans="1:6" ht="78.75" x14ac:dyDescent="0.2">
      <c r="A18229" s="2">
        <v>18224</v>
      </c>
      <c r="B18229" s="223" t="s">
        <v>22779</v>
      </c>
      <c r="C18229" s="4" t="s">
        <v>23044</v>
      </c>
      <c r="D18229" s="198">
        <v>1</v>
      </c>
      <c r="E18229" s="5">
        <v>22237.75</v>
      </c>
      <c r="F18229" s="5">
        <v>22237.75</v>
      </c>
    </row>
    <row r="18230" spans="1:6" ht="78.75" x14ac:dyDescent="0.2">
      <c r="A18230" s="2">
        <v>18225</v>
      </c>
      <c r="B18230" s="223" t="s">
        <v>22779</v>
      </c>
      <c r="C18230" s="4" t="s">
        <v>23045</v>
      </c>
      <c r="D18230" s="198">
        <v>1</v>
      </c>
      <c r="E18230" s="5">
        <v>22237.75</v>
      </c>
      <c r="F18230" s="5">
        <v>22237.75</v>
      </c>
    </row>
    <row r="18231" spans="1:6" ht="56.25" x14ac:dyDescent="0.2">
      <c r="A18231" s="2">
        <v>18226</v>
      </c>
      <c r="B18231" s="223" t="s">
        <v>22782</v>
      </c>
      <c r="C18231" s="4" t="s">
        <v>23046</v>
      </c>
      <c r="D18231" s="198">
        <v>1</v>
      </c>
      <c r="E18231" s="5">
        <v>20970</v>
      </c>
      <c r="F18231" s="5">
        <v>20970</v>
      </c>
    </row>
    <row r="18232" spans="1:6" x14ac:dyDescent="0.2">
      <c r="A18232" s="2">
        <v>18227</v>
      </c>
      <c r="B18232" s="223" t="s">
        <v>20848</v>
      </c>
      <c r="C18232" s="4" t="s">
        <v>23047</v>
      </c>
      <c r="D18232" s="198">
        <v>1</v>
      </c>
      <c r="E18232" s="5">
        <v>36200</v>
      </c>
      <c r="F18232" s="5">
        <v>36200</v>
      </c>
    </row>
    <row r="18233" spans="1:6" x14ac:dyDescent="0.2">
      <c r="A18233" s="2">
        <v>18228</v>
      </c>
      <c r="B18233" s="223" t="s">
        <v>20848</v>
      </c>
      <c r="C18233" s="4" t="s">
        <v>23048</v>
      </c>
      <c r="D18233" s="198">
        <v>1</v>
      </c>
      <c r="E18233" s="5">
        <v>36200</v>
      </c>
      <c r="F18233" s="5">
        <v>36200</v>
      </c>
    </row>
    <row r="18234" spans="1:6" ht="67.5" x14ac:dyDescent="0.2">
      <c r="A18234" s="2">
        <v>18229</v>
      </c>
      <c r="B18234" s="223" t="s">
        <v>22796</v>
      </c>
      <c r="C18234" s="4" t="s">
        <v>23049</v>
      </c>
      <c r="D18234" s="198">
        <v>1</v>
      </c>
      <c r="E18234" s="5">
        <v>19670</v>
      </c>
      <c r="F18234" s="5">
        <v>19670</v>
      </c>
    </row>
    <row r="18235" spans="1:6" ht="56.25" x14ac:dyDescent="0.2">
      <c r="A18235" s="2">
        <v>18230</v>
      </c>
      <c r="B18235" s="223" t="s">
        <v>22797</v>
      </c>
      <c r="C18235" s="4" t="s">
        <v>23050</v>
      </c>
      <c r="D18235" s="198">
        <v>1</v>
      </c>
      <c r="E18235" s="5">
        <v>29385</v>
      </c>
      <c r="F18235" s="5">
        <v>29385</v>
      </c>
    </row>
    <row r="18236" spans="1:6" ht="33.75" x14ac:dyDescent="0.2">
      <c r="A18236" s="2">
        <v>18231</v>
      </c>
      <c r="B18236" s="223" t="s">
        <v>22798</v>
      </c>
      <c r="C18236" s="4" t="s">
        <v>23051</v>
      </c>
      <c r="D18236" s="198">
        <v>1</v>
      </c>
      <c r="E18236" s="5">
        <v>6400</v>
      </c>
      <c r="F18236" s="5">
        <v>6400</v>
      </c>
    </row>
    <row r="18237" spans="1:6" ht="22.5" x14ac:dyDescent="0.2">
      <c r="A18237" s="2">
        <v>18232</v>
      </c>
      <c r="B18237" s="223" t="s">
        <v>22799</v>
      </c>
      <c r="C18237" s="4" t="s">
        <v>23052</v>
      </c>
      <c r="D18237" s="198">
        <v>1</v>
      </c>
      <c r="E18237" s="5">
        <v>5670</v>
      </c>
      <c r="F18237" s="5">
        <v>5670</v>
      </c>
    </row>
    <row r="18238" spans="1:6" ht="45" x14ac:dyDescent="0.2">
      <c r="A18238" s="2">
        <v>18233</v>
      </c>
      <c r="B18238" s="223" t="s">
        <v>22800</v>
      </c>
      <c r="C18238" s="12" t="s">
        <v>23053</v>
      </c>
      <c r="D18238" s="296">
        <v>1</v>
      </c>
      <c r="E18238" s="5">
        <v>10800</v>
      </c>
      <c r="F18238" s="5">
        <v>10800</v>
      </c>
    </row>
    <row r="18239" spans="1:6" ht="33.75" x14ac:dyDescent="0.2">
      <c r="A18239" s="2">
        <v>18234</v>
      </c>
      <c r="B18239" s="133" t="s">
        <v>22801</v>
      </c>
      <c r="C18239" s="4" t="s">
        <v>23054</v>
      </c>
      <c r="D18239" s="198">
        <v>1</v>
      </c>
      <c r="E18239" s="33">
        <v>10500</v>
      </c>
      <c r="F18239" s="33">
        <v>10500</v>
      </c>
    </row>
    <row r="18240" spans="1:6" ht="33.75" x14ac:dyDescent="0.2">
      <c r="A18240" s="2">
        <v>18235</v>
      </c>
      <c r="B18240" s="223" t="s">
        <v>22802</v>
      </c>
      <c r="C18240" s="4" t="s">
        <v>23055</v>
      </c>
      <c r="D18240" s="198">
        <v>1</v>
      </c>
      <c r="E18240" s="5">
        <v>4950</v>
      </c>
      <c r="F18240" s="5">
        <v>4950</v>
      </c>
    </row>
    <row r="18241" spans="1:6" ht="33.75" x14ac:dyDescent="0.2">
      <c r="A18241" s="2">
        <v>18236</v>
      </c>
      <c r="B18241" s="223" t="s">
        <v>22803</v>
      </c>
      <c r="C18241" s="4" t="s">
        <v>23056</v>
      </c>
      <c r="D18241" s="198">
        <v>1</v>
      </c>
      <c r="E18241" s="5">
        <v>4500</v>
      </c>
      <c r="F18241" s="5">
        <v>4500</v>
      </c>
    </row>
    <row r="18242" spans="1:6" ht="22.5" x14ac:dyDescent="0.2">
      <c r="A18242" s="2">
        <v>18237</v>
      </c>
      <c r="B18242" s="223" t="s">
        <v>6013</v>
      </c>
      <c r="C18242" s="4" t="s">
        <v>23057</v>
      </c>
      <c r="D18242" s="198">
        <v>1</v>
      </c>
      <c r="E18242" s="5">
        <v>5100</v>
      </c>
      <c r="F18242" s="5">
        <v>5100</v>
      </c>
    </row>
    <row r="18243" spans="1:6" ht="22.5" x14ac:dyDescent="0.2">
      <c r="A18243" s="2">
        <v>18238</v>
      </c>
      <c r="B18243" s="223" t="s">
        <v>4726</v>
      </c>
      <c r="C18243" s="4" t="s">
        <v>23058</v>
      </c>
      <c r="D18243" s="198">
        <v>1</v>
      </c>
      <c r="E18243" s="5">
        <v>5880</v>
      </c>
      <c r="F18243" s="5">
        <v>5880</v>
      </c>
    </row>
    <row r="18244" spans="1:6" ht="56.25" x14ac:dyDescent="0.2">
      <c r="A18244" s="2">
        <v>18239</v>
      </c>
      <c r="B18244" s="223" t="s">
        <v>22804</v>
      </c>
      <c r="C18244" s="4" t="s">
        <v>23059</v>
      </c>
      <c r="D18244" s="198">
        <v>1</v>
      </c>
      <c r="E18244" s="5">
        <v>17490</v>
      </c>
      <c r="F18244" s="5">
        <v>17490</v>
      </c>
    </row>
    <row r="18245" spans="1:6" ht="56.25" x14ac:dyDescent="0.2">
      <c r="A18245" s="2">
        <v>18240</v>
      </c>
      <c r="B18245" s="223" t="s">
        <v>22804</v>
      </c>
      <c r="C18245" s="4" t="s">
        <v>23060</v>
      </c>
      <c r="D18245" s="198">
        <v>1</v>
      </c>
      <c r="E18245" s="5">
        <v>17490</v>
      </c>
      <c r="F18245" s="5">
        <v>17490</v>
      </c>
    </row>
    <row r="18246" spans="1:6" ht="33.75" x14ac:dyDescent="0.2">
      <c r="A18246" s="2">
        <v>18241</v>
      </c>
      <c r="B18246" s="223" t="s">
        <v>22805</v>
      </c>
      <c r="C18246" s="4" t="s">
        <v>23061</v>
      </c>
      <c r="D18246" s="198">
        <v>1</v>
      </c>
      <c r="E18246" s="5">
        <v>8490</v>
      </c>
      <c r="F18246" s="5">
        <v>8490</v>
      </c>
    </row>
    <row r="18247" spans="1:6" ht="146.25" x14ac:dyDescent="0.2">
      <c r="A18247" s="2">
        <v>18242</v>
      </c>
      <c r="B18247" s="223" t="s">
        <v>22806</v>
      </c>
      <c r="C18247" s="4" t="s">
        <v>23062</v>
      </c>
      <c r="D18247" s="198">
        <v>1</v>
      </c>
      <c r="E18247" s="5">
        <v>30340.9</v>
      </c>
      <c r="F18247" s="5">
        <v>30340.9</v>
      </c>
    </row>
    <row r="18248" spans="1:6" ht="146.25" x14ac:dyDescent="0.2">
      <c r="A18248" s="2">
        <v>18243</v>
      </c>
      <c r="B18248" s="223" t="s">
        <v>22806</v>
      </c>
      <c r="C18248" s="4" t="s">
        <v>23063</v>
      </c>
      <c r="D18248" s="198">
        <v>1</v>
      </c>
      <c r="E18248" s="5">
        <v>30340.9</v>
      </c>
      <c r="F18248" s="5">
        <v>30340.9</v>
      </c>
    </row>
    <row r="18249" spans="1:6" ht="135" x14ac:dyDescent="0.2">
      <c r="A18249" s="2">
        <v>18244</v>
      </c>
      <c r="B18249" s="223" t="s">
        <v>22807</v>
      </c>
      <c r="C18249" s="4" t="s">
        <v>23064</v>
      </c>
      <c r="D18249" s="198">
        <v>1</v>
      </c>
      <c r="E18249" s="5">
        <v>25604.28</v>
      </c>
      <c r="F18249" s="5">
        <v>25604.28</v>
      </c>
    </row>
    <row r="18250" spans="1:6" ht="135" x14ac:dyDescent="0.2">
      <c r="A18250" s="2">
        <v>18245</v>
      </c>
      <c r="B18250" s="223" t="s">
        <v>22807</v>
      </c>
      <c r="C18250" s="4" t="s">
        <v>23065</v>
      </c>
      <c r="D18250" s="198">
        <v>1</v>
      </c>
      <c r="E18250" s="5">
        <v>25604.28</v>
      </c>
      <c r="F18250" s="5">
        <v>25604.28</v>
      </c>
    </row>
    <row r="18251" spans="1:6" ht="22.5" x14ac:dyDescent="0.2">
      <c r="A18251" s="2">
        <v>18246</v>
      </c>
      <c r="B18251" s="223" t="s">
        <v>11779</v>
      </c>
      <c r="C18251" s="4" t="s">
        <v>23066</v>
      </c>
      <c r="D18251" s="198">
        <v>1</v>
      </c>
      <c r="E18251" s="5">
        <v>25521.25</v>
      </c>
      <c r="F18251" s="5">
        <v>25521.25</v>
      </c>
    </row>
    <row r="18252" spans="1:6" ht="22.5" x14ac:dyDescent="0.2">
      <c r="A18252" s="2">
        <v>18247</v>
      </c>
      <c r="B18252" s="223" t="s">
        <v>11718</v>
      </c>
      <c r="C18252" s="4" t="s">
        <v>23067</v>
      </c>
      <c r="D18252" s="198">
        <v>1</v>
      </c>
      <c r="E18252" s="5">
        <v>5844.87</v>
      </c>
      <c r="F18252" s="5">
        <v>5844.87</v>
      </c>
    </row>
    <row r="18253" spans="1:6" ht="56.25" x14ac:dyDescent="0.2">
      <c r="A18253" s="2">
        <v>18248</v>
      </c>
      <c r="B18253" s="223" t="s">
        <v>22808</v>
      </c>
      <c r="C18253" s="4" t="s">
        <v>23068</v>
      </c>
      <c r="D18253" s="198">
        <v>1</v>
      </c>
      <c r="E18253" s="5">
        <v>1195597.5</v>
      </c>
      <c r="F18253" s="5">
        <v>612031.9</v>
      </c>
    </row>
    <row r="18254" spans="1:6" ht="56.25" x14ac:dyDescent="0.2">
      <c r="A18254" s="2">
        <v>18249</v>
      </c>
      <c r="B18254" s="223" t="s">
        <v>22809</v>
      </c>
      <c r="C18254" s="4" t="s">
        <v>23069</v>
      </c>
      <c r="D18254" s="198">
        <v>1</v>
      </c>
      <c r="E18254" s="5">
        <v>1259333</v>
      </c>
      <c r="F18254" s="5">
        <v>764595.06</v>
      </c>
    </row>
    <row r="18255" spans="1:6" ht="33.75" x14ac:dyDescent="0.2">
      <c r="A18255" s="2">
        <v>18250</v>
      </c>
      <c r="B18255" s="223" t="s">
        <v>22810</v>
      </c>
      <c r="C18255" s="4" t="s">
        <v>23070</v>
      </c>
      <c r="D18255" s="198">
        <v>1</v>
      </c>
      <c r="E18255" s="5">
        <v>11500</v>
      </c>
      <c r="F18255" s="5">
        <v>11500</v>
      </c>
    </row>
    <row r="18256" spans="1:6" ht="33.75" x14ac:dyDescent="0.2">
      <c r="A18256" s="2">
        <v>18251</v>
      </c>
      <c r="B18256" s="223" t="s">
        <v>22811</v>
      </c>
      <c r="C18256" s="4" t="s">
        <v>23071</v>
      </c>
      <c r="D18256" s="198">
        <v>1</v>
      </c>
      <c r="E18256" s="5">
        <v>19310</v>
      </c>
      <c r="F18256" s="5">
        <v>19310</v>
      </c>
    </row>
    <row r="18257" spans="1:6" ht="33.75" x14ac:dyDescent="0.2">
      <c r="A18257" s="2">
        <v>18252</v>
      </c>
      <c r="B18257" s="223" t="s">
        <v>22812</v>
      </c>
      <c r="C18257" s="4" t="s">
        <v>23072</v>
      </c>
      <c r="D18257" s="198">
        <v>1</v>
      </c>
      <c r="E18257" s="5">
        <v>12450</v>
      </c>
      <c r="F18257" s="5">
        <v>12450</v>
      </c>
    </row>
    <row r="18258" spans="1:6" ht="45" x14ac:dyDescent="0.2">
      <c r="A18258" s="2">
        <v>18253</v>
      </c>
      <c r="B18258" s="223" t="s">
        <v>22813</v>
      </c>
      <c r="C18258" s="4" t="s">
        <v>23073</v>
      </c>
      <c r="D18258" s="198">
        <v>1</v>
      </c>
      <c r="E18258" s="5">
        <v>5614</v>
      </c>
      <c r="F18258" s="5">
        <v>5614</v>
      </c>
    </row>
    <row r="18259" spans="1:6" ht="45" x14ac:dyDescent="0.2">
      <c r="A18259" s="2">
        <v>18254</v>
      </c>
      <c r="B18259" s="223" t="s">
        <v>22814</v>
      </c>
      <c r="C18259" s="4" t="s">
        <v>23074</v>
      </c>
      <c r="D18259" s="198">
        <v>1</v>
      </c>
      <c r="E18259" s="5">
        <v>3100</v>
      </c>
      <c r="F18259" s="5">
        <v>3100</v>
      </c>
    </row>
    <row r="18260" spans="1:6" ht="45" x14ac:dyDescent="0.2">
      <c r="A18260" s="2">
        <v>18255</v>
      </c>
      <c r="B18260" s="223" t="s">
        <v>22814</v>
      </c>
      <c r="C18260" s="4" t="s">
        <v>23075</v>
      </c>
      <c r="D18260" s="198">
        <v>1</v>
      </c>
      <c r="E18260" s="5">
        <v>3100</v>
      </c>
      <c r="F18260" s="5">
        <v>3100</v>
      </c>
    </row>
    <row r="18261" spans="1:6" ht="22.5" x14ac:dyDescent="0.2">
      <c r="A18261" s="2">
        <v>18256</v>
      </c>
      <c r="B18261" s="223" t="s">
        <v>22815</v>
      </c>
      <c r="C18261" s="4" t="s">
        <v>23076</v>
      </c>
      <c r="D18261" s="198">
        <v>1</v>
      </c>
      <c r="E18261" s="5">
        <v>3324</v>
      </c>
      <c r="F18261" s="5">
        <v>3324</v>
      </c>
    </row>
    <row r="18262" spans="1:6" ht="22.5" x14ac:dyDescent="0.2">
      <c r="A18262" s="2">
        <v>18257</v>
      </c>
      <c r="B18262" s="223" t="s">
        <v>22815</v>
      </c>
      <c r="C18262" s="4" t="s">
        <v>23077</v>
      </c>
      <c r="D18262" s="198">
        <v>1</v>
      </c>
      <c r="E18262" s="5">
        <v>3324</v>
      </c>
      <c r="F18262" s="5">
        <v>3324</v>
      </c>
    </row>
    <row r="18263" spans="1:6" ht="33.75" x14ac:dyDescent="0.2">
      <c r="A18263" s="2">
        <v>18258</v>
      </c>
      <c r="B18263" s="223" t="s">
        <v>22816</v>
      </c>
      <c r="C18263" s="4" t="s">
        <v>23078</v>
      </c>
      <c r="D18263" s="198">
        <v>1</v>
      </c>
      <c r="E18263" s="5">
        <v>4380</v>
      </c>
      <c r="F18263" s="5">
        <v>4380</v>
      </c>
    </row>
    <row r="18264" spans="1:6" ht="22.5" x14ac:dyDescent="0.2">
      <c r="A18264" s="2">
        <v>18259</v>
      </c>
      <c r="B18264" s="223" t="s">
        <v>22817</v>
      </c>
      <c r="C18264" s="4" t="s">
        <v>23079</v>
      </c>
      <c r="D18264" s="198">
        <v>1</v>
      </c>
      <c r="E18264" s="5">
        <v>16900</v>
      </c>
      <c r="F18264" s="5">
        <v>16900</v>
      </c>
    </row>
    <row r="18265" spans="1:6" ht="22.5" x14ac:dyDescent="0.2">
      <c r="A18265" s="2">
        <v>18260</v>
      </c>
      <c r="B18265" s="223" t="s">
        <v>22818</v>
      </c>
      <c r="C18265" s="4" t="s">
        <v>23080</v>
      </c>
      <c r="D18265" s="198">
        <v>1</v>
      </c>
      <c r="E18265" s="5">
        <v>20250</v>
      </c>
      <c r="F18265" s="5">
        <v>20250</v>
      </c>
    </row>
    <row r="18266" spans="1:6" ht="22.5" x14ac:dyDescent="0.2">
      <c r="A18266" s="2">
        <v>18261</v>
      </c>
      <c r="B18266" s="223" t="s">
        <v>22819</v>
      </c>
      <c r="C18266" s="4" t="s">
        <v>23081</v>
      </c>
      <c r="D18266" s="198">
        <v>1</v>
      </c>
      <c r="E18266" s="5">
        <v>3500</v>
      </c>
      <c r="F18266" s="5">
        <v>3500</v>
      </c>
    </row>
    <row r="18267" spans="1:6" ht="22.5" x14ac:dyDescent="0.2">
      <c r="A18267" s="2">
        <v>18262</v>
      </c>
      <c r="B18267" s="223" t="s">
        <v>3453</v>
      </c>
      <c r="C18267" s="4" t="s">
        <v>23082</v>
      </c>
      <c r="D18267" s="198">
        <v>1</v>
      </c>
      <c r="E18267" s="5">
        <v>3500</v>
      </c>
      <c r="F18267" s="5">
        <v>3500</v>
      </c>
    </row>
    <row r="18268" spans="1:6" ht="22.5" x14ac:dyDescent="0.2">
      <c r="A18268" s="2">
        <v>18263</v>
      </c>
      <c r="B18268" s="223" t="s">
        <v>22820</v>
      </c>
      <c r="C18268" s="4" t="s">
        <v>23083</v>
      </c>
      <c r="D18268" s="198">
        <v>1</v>
      </c>
      <c r="E18268" s="5">
        <v>13210</v>
      </c>
      <c r="F18268" s="5">
        <v>13210</v>
      </c>
    </row>
    <row r="18269" spans="1:6" ht="33.75" x14ac:dyDescent="0.2">
      <c r="A18269" s="2">
        <v>18264</v>
      </c>
      <c r="B18269" s="223" t="s">
        <v>22821</v>
      </c>
      <c r="C18269" s="4" t="s">
        <v>23084</v>
      </c>
      <c r="D18269" s="198">
        <v>1</v>
      </c>
      <c r="E18269" s="5">
        <v>1500</v>
      </c>
      <c r="F18269" s="5">
        <v>1500</v>
      </c>
    </row>
    <row r="18270" spans="1:6" ht="33.75" x14ac:dyDescent="0.2">
      <c r="A18270" s="2">
        <v>18265</v>
      </c>
      <c r="B18270" s="223" t="s">
        <v>22821</v>
      </c>
      <c r="C18270" s="4" t="s">
        <v>23085</v>
      </c>
      <c r="D18270" s="198">
        <v>1</v>
      </c>
      <c r="E18270" s="5">
        <v>1500</v>
      </c>
      <c r="F18270" s="5">
        <v>1500</v>
      </c>
    </row>
    <row r="18271" spans="1:6" ht="33.75" x14ac:dyDescent="0.2">
      <c r="A18271" s="2">
        <v>18266</v>
      </c>
      <c r="B18271" s="223" t="s">
        <v>22821</v>
      </c>
      <c r="C18271" s="4" t="s">
        <v>23086</v>
      </c>
      <c r="D18271" s="198">
        <v>1</v>
      </c>
      <c r="E18271" s="5">
        <v>1500</v>
      </c>
      <c r="F18271" s="5">
        <v>1500</v>
      </c>
    </row>
    <row r="18272" spans="1:6" ht="33.75" x14ac:dyDescent="0.2">
      <c r="A18272" s="2">
        <v>18267</v>
      </c>
      <c r="B18272" s="223" t="s">
        <v>22822</v>
      </c>
      <c r="C18272" s="4" t="s">
        <v>23087</v>
      </c>
      <c r="D18272" s="198">
        <v>1</v>
      </c>
      <c r="E18272" s="5">
        <v>11690</v>
      </c>
      <c r="F18272" s="5">
        <v>11690</v>
      </c>
    </row>
    <row r="18273" spans="1:6" ht="33.75" x14ac:dyDescent="0.2">
      <c r="A18273" s="2">
        <v>18268</v>
      </c>
      <c r="B18273" s="223" t="s">
        <v>22823</v>
      </c>
      <c r="C18273" s="4" t="s">
        <v>23088</v>
      </c>
      <c r="D18273" s="198">
        <v>1</v>
      </c>
      <c r="E18273" s="5">
        <v>13840</v>
      </c>
      <c r="F18273" s="5">
        <v>13840</v>
      </c>
    </row>
    <row r="18274" spans="1:6" ht="22.5" x14ac:dyDescent="0.2">
      <c r="A18274" s="2">
        <v>18269</v>
      </c>
      <c r="B18274" s="223" t="s">
        <v>22824</v>
      </c>
      <c r="C18274" s="4" t="s">
        <v>23089</v>
      </c>
      <c r="D18274" s="198">
        <v>1</v>
      </c>
      <c r="E18274" s="5">
        <v>11361.24</v>
      </c>
      <c r="F18274" s="5">
        <v>11361.24</v>
      </c>
    </row>
    <row r="18275" spans="1:6" ht="56.25" x14ac:dyDescent="0.2">
      <c r="A18275" s="2">
        <v>18270</v>
      </c>
      <c r="B18275" s="223" t="s">
        <v>22825</v>
      </c>
      <c r="C18275" s="4" t="s">
        <v>1823</v>
      </c>
      <c r="D18275" s="198">
        <v>1</v>
      </c>
      <c r="E18275" s="5">
        <v>7036</v>
      </c>
      <c r="F18275" s="5">
        <v>7036</v>
      </c>
    </row>
    <row r="18276" spans="1:6" ht="22.5" x14ac:dyDescent="0.2">
      <c r="A18276" s="2">
        <v>18271</v>
      </c>
      <c r="B18276" s="223" t="s">
        <v>22826</v>
      </c>
      <c r="C18276" s="4" t="s">
        <v>23090</v>
      </c>
      <c r="D18276" s="198">
        <v>1</v>
      </c>
      <c r="E18276" s="5">
        <v>24850</v>
      </c>
      <c r="F18276" s="5">
        <v>24850</v>
      </c>
    </row>
    <row r="18277" spans="1:6" ht="33.75" x14ac:dyDescent="0.2">
      <c r="A18277" s="2">
        <v>18272</v>
      </c>
      <c r="B18277" s="223" t="s">
        <v>22827</v>
      </c>
      <c r="C18277" s="4" t="s">
        <v>23091</v>
      </c>
      <c r="D18277" s="198">
        <v>1</v>
      </c>
      <c r="E18277" s="5">
        <v>36870</v>
      </c>
      <c r="F18277" s="5">
        <v>36870</v>
      </c>
    </row>
    <row r="18278" spans="1:6" ht="33.75" x14ac:dyDescent="0.2">
      <c r="A18278" s="2">
        <v>18273</v>
      </c>
      <c r="B18278" s="223" t="s">
        <v>22828</v>
      </c>
      <c r="C18278" s="4" t="s">
        <v>23092</v>
      </c>
      <c r="D18278" s="198">
        <v>1</v>
      </c>
      <c r="E18278" s="5">
        <v>21680</v>
      </c>
      <c r="F18278" s="5">
        <v>21680</v>
      </c>
    </row>
    <row r="18279" spans="1:6" x14ac:dyDescent="0.2">
      <c r="A18279" s="2">
        <v>18274</v>
      </c>
      <c r="B18279" s="223" t="s">
        <v>15774</v>
      </c>
      <c r="C18279" s="4" t="s">
        <v>23093</v>
      </c>
      <c r="D18279" s="198">
        <v>1</v>
      </c>
      <c r="E18279" s="5">
        <v>2000</v>
      </c>
      <c r="F18279" s="5">
        <v>2000</v>
      </c>
    </row>
    <row r="18280" spans="1:6" x14ac:dyDescent="0.2">
      <c r="A18280" s="2">
        <v>18275</v>
      </c>
      <c r="B18280" s="223" t="s">
        <v>15774</v>
      </c>
      <c r="C18280" s="4" t="s">
        <v>23094</v>
      </c>
      <c r="D18280" s="198">
        <v>1</v>
      </c>
      <c r="E18280" s="5">
        <v>4000</v>
      </c>
      <c r="F18280" s="5">
        <v>4000</v>
      </c>
    </row>
    <row r="18281" spans="1:6" x14ac:dyDescent="0.2">
      <c r="A18281" s="2">
        <v>18276</v>
      </c>
      <c r="B18281" s="223" t="s">
        <v>15774</v>
      </c>
      <c r="C18281" s="4" t="s">
        <v>23095</v>
      </c>
      <c r="D18281" s="198">
        <v>1</v>
      </c>
      <c r="E18281" s="5">
        <v>4000</v>
      </c>
      <c r="F18281" s="5">
        <v>4000</v>
      </c>
    </row>
    <row r="18282" spans="1:6" x14ac:dyDescent="0.2">
      <c r="A18282" s="2">
        <v>18277</v>
      </c>
      <c r="B18282" s="223" t="s">
        <v>13054</v>
      </c>
      <c r="C18282" s="4" t="s">
        <v>23096</v>
      </c>
      <c r="D18282" s="198">
        <v>1</v>
      </c>
      <c r="E18282" s="5">
        <v>3782</v>
      </c>
      <c r="F18282" s="5">
        <v>3782</v>
      </c>
    </row>
    <row r="18283" spans="1:6" x14ac:dyDescent="0.2">
      <c r="A18283" s="2">
        <v>18278</v>
      </c>
      <c r="B18283" s="223" t="s">
        <v>13054</v>
      </c>
      <c r="C18283" s="4" t="s">
        <v>23097</v>
      </c>
      <c r="D18283" s="198">
        <v>1</v>
      </c>
      <c r="E18283" s="5">
        <v>3780.78</v>
      </c>
      <c r="F18283" s="5">
        <v>3780.78</v>
      </c>
    </row>
    <row r="18284" spans="1:6" x14ac:dyDescent="0.2">
      <c r="A18284" s="2">
        <v>18279</v>
      </c>
      <c r="B18284" s="223" t="s">
        <v>13054</v>
      </c>
      <c r="C18284" s="4" t="s">
        <v>23098</v>
      </c>
      <c r="D18284" s="198">
        <v>1</v>
      </c>
      <c r="E18284" s="5">
        <v>6863.41</v>
      </c>
      <c r="F18284" s="5">
        <v>6863.41</v>
      </c>
    </row>
    <row r="18285" spans="1:6" ht="33.75" x14ac:dyDescent="0.2">
      <c r="A18285" s="2">
        <v>18280</v>
      </c>
      <c r="B18285" s="223" t="s">
        <v>22829</v>
      </c>
      <c r="C18285" s="4" t="s">
        <v>23099</v>
      </c>
      <c r="D18285" s="198">
        <v>1</v>
      </c>
      <c r="E18285" s="5">
        <v>5400</v>
      </c>
      <c r="F18285" s="5">
        <v>5400</v>
      </c>
    </row>
    <row r="18286" spans="1:6" ht="22.5" x14ac:dyDescent="0.2">
      <c r="A18286" s="2">
        <v>18281</v>
      </c>
      <c r="B18286" s="223" t="s">
        <v>22830</v>
      </c>
      <c r="C18286" s="4" t="s">
        <v>23097</v>
      </c>
      <c r="D18286" s="198">
        <v>1</v>
      </c>
      <c r="E18286" s="5">
        <v>4556</v>
      </c>
      <c r="F18286" s="5">
        <v>4556</v>
      </c>
    </row>
    <row r="18287" spans="1:6" x14ac:dyDescent="0.2">
      <c r="A18287" s="2">
        <v>18282</v>
      </c>
      <c r="B18287" s="223" t="s">
        <v>13054</v>
      </c>
      <c r="C18287" s="4" t="s">
        <v>23100</v>
      </c>
      <c r="D18287" s="198">
        <v>1</v>
      </c>
      <c r="E18287" s="5">
        <v>3782</v>
      </c>
      <c r="F18287" s="5">
        <v>3782</v>
      </c>
    </row>
    <row r="18288" spans="1:6" x14ac:dyDescent="0.2">
      <c r="A18288" s="2">
        <v>18283</v>
      </c>
      <c r="B18288" s="223" t="s">
        <v>13054</v>
      </c>
      <c r="C18288" s="4" t="s">
        <v>23101</v>
      </c>
      <c r="D18288" s="198">
        <v>1</v>
      </c>
      <c r="E18288" s="5">
        <v>10244</v>
      </c>
      <c r="F18288" s="5">
        <v>10244</v>
      </c>
    </row>
    <row r="18289" spans="1:6" x14ac:dyDescent="0.2">
      <c r="A18289" s="2">
        <v>18284</v>
      </c>
      <c r="B18289" s="223" t="s">
        <v>22831</v>
      </c>
      <c r="C18289" s="4" t="s">
        <v>23102</v>
      </c>
      <c r="D18289" s="198">
        <v>1</v>
      </c>
      <c r="E18289" s="5">
        <v>3873.56</v>
      </c>
      <c r="F18289" s="5">
        <v>3873.56</v>
      </c>
    </row>
    <row r="18290" spans="1:6" ht="22.5" x14ac:dyDescent="0.2">
      <c r="A18290" s="2">
        <v>18285</v>
      </c>
      <c r="B18290" s="223" t="s">
        <v>22831</v>
      </c>
      <c r="C18290" s="4" t="s">
        <v>23103</v>
      </c>
      <c r="D18290" s="198">
        <v>1</v>
      </c>
      <c r="E18290" s="5">
        <v>3873.56</v>
      </c>
      <c r="F18290" s="5">
        <v>3873.56</v>
      </c>
    </row>
    <row r="18291" spans="1:6" ht="22.5" x14ac:dyDescent="0.2">
      <c r="A18291" s="2">
        <v>18286</v>
      </c>
      <c r="B18291" s="223" t="s">
        <v>22832</v>
      </c>
      <c r="C18291" s="4" t="s">
        <v>23104</v>
      </c>
      <c r="D18291" s="198">
        <v>1</v>
      </c>
      <c r="E18291" s="5">
        <v>5869.5</v>
      </c>
      <c r="F18291" s="5">
        <v>5869.5</v>
      </c>
    </row>
    <row r="18292" spans="1:6" ht="22.5" x14ac:dyDescent="0.2">
      <c r="A18292" s="2">
        <v>18287</v>
      </c>
      <c r="B18292" s="223" t="s">
        <v>22832</v>
      </c>
      <c r="C18292" s="4" t="s">
        <v>23105</v>
      </c>
      <c r="D18292" s="198">
        <v>1</v>
      </c>
      <c r="E18292" s="5">
        <v>5869.5</v>
      </c>
      <c r="F18292" s="5">
        <v>5869.5</v>
      </c>
    </row>
    <row r="18293" spans="1:6" ht="22.5" x14ac:dyDescent="0.2">
      <c r="A18293" s="2">
        <v>18288</v>
      </c>
      <c r="B18293" s="223" t="s">
        <v>22832</v>
      </c>
      <c r="C18293" s="4" t="s">
        <v>23106</v>
      </c>
      <c r="D18293" s="198">
        <v>1</v>
      </c>
      <c r="E18293" s="5">
        <v>5869.5</v>
      </c>
      <c r="F18293" s="5">
        <v>5869.5</v>
      </c>
    </row>
    <row r="18294" spans="1:6" ht="22.5" x14ac:dyDescent="0.2">
      <c r="A18294" s="2">
        <v>18289</v>
      </c>
      <c r="B18294" s="223" t="s">
        <v>22832</v>
      </c>
      <c r="C18294" s="4" t="s">
        <v>23107</v>
      </c>
      <c r="D18294" s="198">
        <v>1</v>
      </c>
      <c r="E18294" s="5">
        <v>5869.5</v>
      </c>
      <c r="F18294" s="5">
        <v>5869.5</v>
      </c>
    </row>
    <row r="18295" spans="1:6" ht="22.5" x14ac:dyDescent="0.2">
      <c r="A18295" s="2">
        <v>18290</v>
      </c>
      <c r="B18295" s="223" t="s">
        <v>22832</v>
      </c>
      <c r="C18295" s="4" t="s">
        <v>23108</v>
      </c>
      <c r="D18295" s="198">
        <v>1</v>
      </c>
      <c r="E18295" s="5">
        <v>5869.5</v>
      </c>
      <c r="F18295" s="5">
        <v>5869.5</v>
      </c>
    </row>
    <row r="18296" spans="1:6" ht="22.5" x14ac:dyDescent="0.2">
      <c r="A18296" s="2">
        <v>18291</v>
      </c>
      <c r="B18296" s="223" t="s">
        <v>22833</v>
      </c>
      <c r="C18296" s="4" t="s">
        <v>23109</v>
      </c>
      <c r="D18296" s="198">
        <v>1</v>
      </c>
      <c r="E18296" s="5">
        <v>10127.82</v>
      </c>
      <c r="F18296" s="5">
        <v>10127.82</v>
      </c>
    </row>
    <row r="18297" spans="1:6" ht="22.5" x14ac:dyDescent="0.2">
      <c r="A18297" s="2">
        <v>18292</v>
      </c>
      <c r="B18297" s="223" t="s">
        <v>22834</v>
      </c>
      <c r="C18297" s="4" t="s">
        <v>23110</v>
      </c>
      <c r="D18297" s="198">
        <v>1</v>
      </c>
      <c r="E18297" s="5">
        <v>11644.41</v>
      </c>
      <c r="F18297" s="5">
        <v>11644.41</v>
      </c>
    </row>
    <row r="18298" spans="1:6" ht="45" x14ac:dyDescent="0.2">
      <c r="A18298" s="2">
        <v>18293</v>
      </c>
      <c r="B18298" s="223" t="s">
        <v>11292</v>
      </c>
      <c r="C18298" s="4" t="s">
        <v>23111</v>
      </c>
      <c r="D18298" s="198">
        <v>1</v>
      </c>
      <c r="E18298" s="5">
        <v>9847.3799999999992</v>
      </c>
      <c r="F18298" s="5">
        <v>9847.3799999999992</v>
      </c>
    </row>
    <row r="18299" spans="1:6" ht="101.25" x14ac:dyDescent="0.2">
      <c r="A18299" s="2">
        <v>18294</v>
      </c>
      <c r="B18299" s="223" t="s">
        <v>22835</v>
      </c>
      <c r="C18299" s="4" t="s">
        <v>23112</v>
      </c>
      <c r="D18299" s="198">
        <v>1</v>
      </c>
      <c r="E18299" s="5">
        <v>10440.24</v>
      </c>
      <c r="F18299" s="5">
        <v>10440.24</v>
      </c>
    </row>
    <row r="18300" spans="1:6" ht="22.5" x14ac:dyDescent="0.2">
      <c r="A18300" s="2">
        <v>18295</v>
      </c>
      <c r="B18300" s="223" t="s">
        <v>16818</v>
      </c>
      <c r="C18300" s="4" t="s">
        <v>23113</v>
      </c>
      <c r="D18300" s="198">
        <v>1</v>
      </c>
      <c r="E18300" s="5">
        <v>14208.96</v>
      </c>
      <c r="F18300" s="5">
        <v>14208.96</v>
      </c>
    </row>
    <row r="18301" spans="1:6" ht="45" x14ac:dyDescent="0.2">
      <c r="A18301" s="2">
        <v>18296</v>
      </c>
      <c r="B18301" s="223" t="s">
        <v>11745</v>
      </c>
      <c r="C18301" s="4" t="s">
        <v>23114</v>
      </c>
      <c r="D18301" s="198">
        <v>1</v>
      </c>
      <c r="E18301" s="5">
        <v>14208.96</v>
      </c>
      <c r="F18301" s="5">
        <v>14208.96</v>
      </c>
    </row>
    <row r="18302" spans="1:6" ht="33.75" x14ac:dyDescent="0.2">
      <c r="A18302" s="2">
        <v>18297</v>
      </c>
      <c r="B18302" s="223" t="s">
        <v>22836</v>
      </c>
      <c r="C18302" s="4" t="s">
        <v>23115</v>
      </c>
      <c r="D18302" s="198">
        <v>1</v>
      </c>
      <c r="E18302" s="5">
        <v>3996.27</v>
      </c>
      <c r="F18302" s="5">
        <v>3996.27</v>
      </c>
    </row>
    <row r="18303" spans="1:6" ht="67.5" x14ac:dyDescent="0.2">
      <c r="A18303" s="2">
        <v>18298</v>
      </c>
      <c r="B18303" s="223" t="s">
        <v>22837</v>
      </c>
      <c r="C18303" s="4" t="s">
        <v>23116</v>
      </c>
      <c r="D18303" s="198">
        <v>1</v>
      </c>
      <c r="E18303" s="5">
        <v>10484.52</v>
      </c>
      <c r="F18303" s="5">
        <v>10484.52</v>
      </c>
    </row>
    <row r="18304" spans="1:6" ht="22.5" x14ac:dyDescent="0.2">
      <c r="A18304" s="2">
        <v>18299</v>
      </c>
      <c r="B18304" s="223" t="s">
        <v>2112</v>
      </c>
      <c r="C18304" s="4" t="s">
        <v>23117</v>
      </c>
      <c r="D18304" s="198">
        <v>1</v>
      </c>
      <c r="E18304" s="5">
        <v>26388.42</v>
      </c>
      <c r="F18304" s="5">
        <v>26388.42</v>
      </c>
    </row>
    <row r="18305" spans="1:6" ht="22.5" x14ac:dyDescent="0.2">
      <c r="A18305" s="2">
        <v>18300</v>
      </c>
      <c r="B18305" s="223" t="s">
        <v>11288</v>
      </c>
      <c r="C18305" s="4" t="s">
        <v>23118</v>
      </c>
      <c r="D18305" s="198">
        <v>1</v>
      </c>
      <c r="E18305" s="5">
        <v>8388.6</v>
      </c>
      <c r="F18305" s="5">
        <v>8388.6</v>
      </c>
    </row>
    <row r="18306" spans="1:6" ht="45" x14ac:dyDescent="0.2">
      <c r="A18306" s="2">
        <v>18301</v>
      </c>
      <c r="B18306" s="223" t="s">
        <v>12358</v>
      </c>
      <c r="C18306" s="4" t="s">
        <v>23119</v>
      </c>
      <c r="D18306" s="198">
        <v>1</v>
      </c>
      <c r="E18306" s="5">
        <v>4864</v>
      </c>
      <c r="F18306" s="5">
        <v>4864</v>
      </c>
    </row>
    <row r="18307" spans="1:6" ht="67.5" x14ac:dyDescent="0.2">
      <c r="A18307" s="2">
        <v>18302</v>
      </c>
      <c r="B18307" s="223" t="s">
        <v>22838</v>
      </c>
      <c r="C18307" s="4" t="s">
        <v>23120</v>
      </c>
      <c r="D18307" s="198">
        <v>1</v>
      </c>
      <c r="E18307" s="5">
        <v>6875.7</v>
      </c>
      <c r="F18307" s="5">
        <v>6875.7</v>
      </c>
    </row>
    <row r="18308" spans="1:6" ht="33.75" x14ac:dyDescent="0.2">
      <c r="A18308" s="2">
        <v>18303</v>
      </c>
      <c r="B18308" s="223" t="s">
        <v>12359</v>
      </c>
      <c r="C18308" s="4" t="s">
        <v>23121</v>
      </c>
      <c r="D18308" s="198">
        <v>1</v>
      </c>
      <c r="E18308" s="5">
        <v>8233.6200000000008</v>
      </c>
      <c r="F18308" s="5">
        <v>8233.6200000000008</v>
      </c>
    </row>
    <row r="18309" spans="1:6" ht="56.25" x14ac:dyDescent="0.2">
      <c r="A18309" s="2">
        <v>18304</v>
      </c>
      <c r="B18309" s="223" t="s">
        <v>22839</v>
      </c>
      <c r="C18309" s="4" t="s">
        <v>23121</v>
      </c>
      <c r="D18309" s="198">
        <v>1</v>
      </c>
      <c r="E18309" s="5">
        <v>5328.36</v>
      </c>
      <c r="F18309" s="5">
        <v>5328.36</v>
      </c>
    </row>
    <row r="18310" spans="1:6" ht="45" x14ac:dyDescent="0.2">
      <c r="A18310" s="2">
        <v>18305</v>
      </c>
      <c r="B18310" s="223" t="s">
        <v>22840</v>
      </c>
      <c r="C18310" s="4" t="s">
        <v>23122</v>
      </c>
      <c r="D18310" s="198">
        <v>1</v>
      </c>
      <c r="E18310" s="5">
        <v>7252.08</v>
      </c>
      <c r="F18310" s="5">
        <v>7252.08</v>
      </c>
    </row>
    <row r="18311" spans="1:6" ht="67.5" x14ac:dyDescent="0.2">
      <c r="A18311" s="2">
        <v>18306</v>
      </c>
      <c r="B18311" s="223" t="s">
        <v>22841</v>
      </c>
      <c r="C18311" s="4" t="s">
        <v>23123</v>
      </c>
      <c r="D18311" s="198">
        <v>1</v>
      </c>
      <c r="E18311" s="5">
        <v>5328.36</v>
      </c>
      <c r="F18311" s="5">
        <v>5328.36</v>
      </c>
    </row>
    <row r="18312" spans="1:6" ht="45" x14ac:dyDescent="0.2">
      <c r="A18312" s="2">
        <v>18307</v>
      </c>
      <c r="B18312" s="223" t="s">
        <v>11798</v>
      </c>
      <c r="C18312" s="4" t="s">
        <v>23124</v>
      </c>
      <c r="D18312" s="198">
        <v>1</v>
      </c>
      <c r="E18312" s="5">
        <v>9194.25</v>
      </c>
      <c r="F18312" s="5">
        <v>9194.25</v>
      </c>
    </row>
    <row r="18313" spans="1:6" ht="56.25" x14ac:dyDescent="0.2">
      <c r="A18313" s="2">
        <v>18308</v>
      </c>
      <c r="B18313" s="223" t="s">
        <v>22842</v>
      </c>
      <c r="C18313" s="4" t="s">
        <v>23125</v>
      </c>
      <c r="D18313" s="198">
        <v>1</v>
      </c>
      <c r="E18313" s="5">
        <v>5328.36</v>
      </c>
      <c r="F18313" s="5">
        <v>5328.36</v>
      </c>
    </row>
    <row r="18314" spans="1:6" ht="45" x14ac:dyDescent="0.2">
      <c r="A18314" s="2">
        <v>18309</v>
      </c>
      <c r="B18314" s="223" t="s">
        <v>22843</v>
      </c>
      <c r="C18314" s="4" t="s">
        <v>23126</v>
      </c>
      <c r="D18314" s="198">
        <v>1</v>
      </c>
      <c r="E18314" s="5">
        <v>3215.29</v>
      </c>
      <c r="F18314" s="5">
        <v>3215.29</v>
      </c>
    </row>
    <row r="18315" spans="1:6" ht="22.5" x14ac:dyDescent="0.2">
      <c r="A18315" s="2">
        <v>18310</v>
      </c>
      <c r="B18315" s="223" t="s">
        <v>22844</v>
      </c>
      <c r="C18315" s="4" t="s">
        <v>23127</v>
      </c>
      <c r="D18315" s="198">
        <v>1</v>
      </c>
      <c r="E18315" s="5">
        <v>69925.5</v>
      </c>
      <c r="F18315" s="5">
        <v>69925.5</v>
      </c>
    </row>
    <row r="18316" spans="1:6" ht="45" x14ac:dyDescent="0.2">
      <c r="A18316" s="2">
        <v>18311</v>
      </c>
      <c r="B18316" s="223" t="s">
        <v>22845</v>
      </c>
      <c r="C18316" s="4" t="s">
        <v>23128</v>
      </c>
      <c r="D18316" s="198">
        <v>1</v>
      </c>
      <c r="E18316" s="5">
        <v>20405.7</v>
      </c>
      <c r="F18316" s="5">
        <v>20405.7</v>
      </c>
    </row>
    <row r="18317" spans="1:6" ht="22.5" x14ac:dyDescent="0.2">
      <c r="A18317" s="2">
        <v>18312</v>
      </c>
      <c r="B18317" s="223" t="s">
        <v>22846</v>
      </c>
      <c r="C18317" s="4" t="s">
        <v>23129</v>
      </c>
      <c r="D18317" s="198">
        <v>1</v>
      </c>
      <c r="E18317" s="5">
        <v>26088.3</v>
      </c>
      <c r="F18317" s="5">
        <v>26088.3</v>
      </c>
    </row>
    <row r="18318" spans="1:6" ht="33.75" x14ac:dyDescent="0.2">
      <c r="A18318" s="2">
        <v>18313</v>
      </c>
      <c r="B18318" s="223" t="s">
        <v>22847</v>
      </c>
      <c r="C18318" s="4" t="s">
        <v>23130</v>
      </c>
      <c r="D18318" s="198">
        <v>1</v>
      </c>
      <c r="E18318" s="5">
        <v>48541.95</v>
      </c>
      <c r="F18318" s="5">
        <v>48541.95</v>
      </c>
    </row>
    <row r="18319" spans="1:6" ht="33.75" x14ac:dyDescent="0.2">
      <c r="A18319" s="2">
        <v>18314</v>
      </c>
      <c r="B18319" s="223" t="s">
        <v>22848</v>
      </c>
      <c r="C18319" s="4" t="s">
        <v>23131</v>
      </c>
      <c r="D18319" s="198">
        <v>1</v>
      </c>
      <c r="E18319" s="5">
        <v>6116.79</v>
      </c>
      <c r="F18319" s="5">
        <v>6116.79</v>
      </c>
    </row>
    <row r="18320" spans="1:6" ht="45" x14ac:dyDescent="0.2">
      <c r="A18320" s="2">
        <v>18315</v>
      </c>
      <c r="B18320" s="223" t="s">
        <v>22849</v>
      </c>
      <c r="C18320" s="4" t="s">
        <v>23132</v>
      </c>
      <c r="D18320" s="198">
        <v>1</v>
      </c>
      <c r="E18320" s="5">
        <v>4810.47</v>
      </c>
      <c r="F18320" s="5">
        <v>4810.47</v>
      </c>
    </row>
    <row r="18321" spans="1:6" ht="56.25" x14ac:dyDescent="0.2">
      <c r="A18321" s="2">
        <v>18316</v>
      </c>
      <c r="B18321" s="223" t="s">
        <v>12366</v>
      </c>
      <c r="C18321" s="4" t="s">
        <v>23133</v>
      </c>
      <c r="D18321" s="198">
        <v>1</v>
      </c>
      <c r="E18321" s="5">
        <v>11221.29</v>
      </c>
      <c r="F18321" s="5">
        <v>11221.29</v>
      </c>
    </row>
    <row r="18322" spans="1:6" ht="67.5" x14ac:dyDescent="0.2">
      <c r="A18322" s="2">
        <v>18317</v>
      </c>
      <c r="B18322" s="223" t="s">
        <v>22850</v>
      </c>
      <c r="C18322" s="4" t="s">
        <v>23134</v>
      </c>
      <c r="D18322" s="198">
        <v>1</v>
      </c>
      <c r="E18322" s="5">
        <v>9863.3700000000008</v>
      </c>
      <c r="F18322" s="5">
        <v>9863.3700000000008</v>
      </c>
    </row>
    <row r="18323" spans="1:6" ht="22.5" x14ac:dyDescent="0.2">
      <c r="A18323" s="2">
        <v>18318</v>
      </c>
      <c r="B18323" s="223" t="s">
        <v>15726</v>
      </c>
      <c r="C18323" s="4" t="s">
        <v>23135</v>
      </c>
      <c r="D18323" s="198">
        <v>1</v>
      </c>
      <c r="E18323" s="5">
        <v>5090.97</v>
      </c>
      <c r="F18323" s="5">
        <v>5090.97</v>
      </c>
    </row>
    <row r="18324" spans="1:6" ht="22.5" x14ac:dyDescent="0.2">
      <c r="A18324" s="2">
        <v>18319</v>
      </c>
      <c r="B18324" s="223" t="s">
        <v>20819</v>
      </c>
      <c r="C18324" s="4" t="s">
        <v>23136</v>
      </c>
      <c r="D18324" s="198">
        <v>1</v>
      </c>
      <c r="E18324" s="5">
        <v>5401.13</v>
      </c>
      <c r="F18324" s="5">
        <v>5401.13</v>
      </c>
    </row>
    <row r="18325" spans="1:6" ht="22.5" x14ac:dyDescent="0.2">
      <c r="A18325" s="2">
        <v>18320</v>
      </c>
      <c r="B18325" s="223" t="s">
        <v>11231</v>
      </c>
      <c r="C18325" s="4" t="s">
        <v>23137</v>
      </c>
      <c r="D18325" s="198">
        <v>1</v>
      </c>
      <c r="E18325" s="5">
        <v>10682.55</v>
      </c>
      <c r="F18325" s="5">
        <v>10682.55</v>
      </c>
    </row>
    <row r="18326" spans="1:6" ht="22.5" x14ac:dyDescent="0.2">
      <c r="A18326" s="2">
        <v>18321</v>
      </c>
      <c r="B18326" s="223" t="s">
        <v>11971</v>
      </c>
      <c r="C18326" s="4" t="s">
        <v>23138</v>
      </c>
      <c r="D18326" s="198">
        <v>1</v>
      </c>
      <c r="E18326" s="5">
        <v>4820.37</v>
      </c>
      <c r="F18326" s="5">
        <v>4820.37</v>
      </c>
    </row>
    <row r="18327" spans="1:6" x14ac:dyDescent="0.2">
      <c r="A18327" s="2">
        <v>18322</v>
      </c>
      <c r="B18327" s="223" t="s">
        <v>22851</v>
      </c>
      <c r="C18327" s="4" t="s">
        <v>23138</v>
      </c>
      <c r="D18327" s="198">
        <v>1</v>
      </c>
      <c r="E18327" s="5">
        <v>3793.13</v>
      </c>
      <c r="F18327" s="5">
        <v>3793.13</v>
      </c>
    </row>
    <row r="18328" spans="1:6" ht="22.5" x14ac:dyDescent="0.2">
      <c r="A18328" s="2">
        <v>18323</v>
      </c>
      <c r="B18328" s="223" t="s">
        <v>22851</v>
      </c>
      <c r="C18328" s="4" t="s">
        <v>23139</v>
      </c>
      <c r="D18328" s="198">
        <v>1</v>
      </c>
      <c r="E18328" s="5">
        <v>3793.13</v>
      </c>
      <c r="F18328" s="5">
        <v>3793.13</v>
      </c>
    </row>
    <row r="18329" spans="1:6" ht="22.5" x14ac:dyDescent="0.2">
      <c r="A18329" s="2">
        <v>18324</v>
      </c>
      <c r="B18329" s="223" t="s">
        <v>22852</v>
      </c>
      <c r="C18329" s="4" t="s">
        <v>23140</v>
      </c>
      <c r="D18329" s="198">
        <v>1</v>
      </c>
      <c r="E18329" s="5">
        <v>3435.7</v>
      </c>
      <c r="F18329" s="5">
        <v>3435.7</v>
      </c>
    </row>
    <row r="18330" spans="1:6" x14ac:dyDescent="0.2">
      <c r="A18330" s="2">
        <v>18325</v>
      </c>
      <c r="B18330" s="223" t="s">
        <v>22853</v>
      </c>
      <c r="C18330" s="4" t="s">
        <v>23141</v>
      </c>
      <c r="D18330" s="198">
        <v>1</v>
      </c>
      <c r="E18330" s="5">
        <v>3029</v>
      </c>
      <c r="F18330" s="5">
        <v>3029</v>
      </c>
    </row>
    <row r="18331" spans="1:6" ht="22.5" x14ac:dyDescent="0.2">
      <c r="A18331" s="2">
        <v>18326</v>
      </c>
      <c r="B18331" s="223" t="s">
        <v>22854</v>
      </c>
      <c r="C18331" s="4" t="s">
        <v>23142</v>
      </c>
      <c r="D18331" s="198">
        <v>1</v>
      </c>
      <c r="E18331" s="5">
        <v>3576.15</v>
      </c>
      <c r="F18331" s="5">
        <v>3576.15</v>
      </c>
    </row>
    <row r="18332" spans="1:6" ht="22.5" x14ac:dyDescent="0.2">
      <c r="A18332" s="2">
        <v>18327</v>
      </c>
      <c r="B18332" s="223" t="s">
        <v>22855</v>
      </c>
      <c r="C18332" s="4" t="s">
        <v>23143</v>
      </c>
      <c r="D18332" s="198">
        <v>1</v>
      </c>
      <c r="E18332" s="5">
        <v>8084.16</v>
      </c>
      <c r="F18332" s="5">
        <v>8084.16</v>
      </c>
    </row>
    <row r="18333" spans="1:6" ht="22.5" x14ac:dyDescent="0.2">
      <c r="A18333" s="2">
        <v>18328</v>
      </c>
      <c r="B18333" s="223" t="s">
        <v>22856</v>
      </c>
      <c r="C18333" s="4" t="s">
        <v>23144</v>
      </c>
      <c r="D18333" s="198">
        <v>1</v>
      </c>
      <c r="E18333" s="5">
        <v>9100</v>
      </c>
      <c r="F18333" s="5">
        <v>9100</v>
      </c>
    </row>
    <row r="18334" spans="1:6" ht="22.5" x14ac:dyDescent="0.2">
      <c r="A18334" s="2">
        <v>18329</v>
      </c>
      <c r="B18334" s="223" t="s">
        <v>22857</v>
      </c>
      <c r="C18334" s="4" t="s">
        <v>23145</v>
      </c>
      <c r="D18334" s="198">
        <v>1</v>
      </c>
      <c r="E18334" s="5">
        <v>6000</v>
      </c>
      <c r="F18334" s="5">
        <v>6000</v>
      </c>
    </row>
    <row r="18335" spans="1:6" ht="22.5" x14ac:dyDescent="0.2">
      <c r="A18335" s="2">
        <v>18330</v>
      </c>
      <c r="B18335" s="223" t="s">
        <v>22857</v>
      </c>
      <c r="C18335" s="4" t="s">
        <v>23146</v>
      </c>
      <c r="D18335" s="198">
        <v>1</v>
      </c>
      <c r="E18335" s="5">
        <v>6000</v>
      </c>
      <c r="F18335" s="5">
        <v>6000</v>
      </c>
    </row>
    <row r="18336" spans="1:6" ht="22.5" x14ac:dyDescent="0.2">
      <c r="A18336" s="2">
        <v>18331</v>
      </c>
      <c r="B18336" s="223" t="s">
        <v>13054</v>
      </c>
      <c r="C18336" s="4" t="s">
        <v>23147</v>
      </c>
      <c r="D18336" s="198">
        <v>1</v>
      </c>
      <c r="E18336" s="5">
        <v>3214.8</v>
      </c>
      <c r="F18336" s="5">
        <v>3214.8</v>
      </c>
    </row>
    <row r="18337" spans="1:6" x14ac:dyDescent="0.2">
      <c r="A18337" s="2">
        <v>18332</v>
      </c>
      <c r="B18337" s="223" t="s">
        <v>22858</v>
      </c>
      <c r="C18337" s="4" t="s">
        <v>23148</v>
      </c>
      <c r="D18337" s="198">
        <v>1</v>
      </c>
      <c r="E18337" s="5">
        <v>17200</v>
      </c>
      <c r="F18337" s="5">
        <v>17200</v>
      </c>
    </row>
    <row r="18338" spans="1:6" ht="33.75" x14ac:dyDescent="0.2">
      <c r="A18338" s="2">
        <v>18333</v>
      </c>
      <c r="B18338" s="223" t="s">
        <v>22859</v>
      </c>
      <c r="C18338" s="4" t="s">
        <v>23149</v>
      </c>
      <c r="D18338" s="198">
        <v>1</v>
      </c>
      <c r="E18338" s="5">
        <v>18320</v>
      </c>
      <c r="F18338" s="5">
        <v>18320</v>
      </c>
    </row>
    <row r="18339" spans="1:6" ht="22.5" x14ac:dyDescent="0.2">
      <c r="A18339" s="2">
        <v>18334</v>
      </c>
      <c r="B18339" s="223" t="s">
        <v>22860</v>
      </c>
      <c r="C18339" s="12" t="s">
        <v>23150</v>
      </c>
      <c r="D18339" s="296">
        <v>1</v>
      </c>
      <c r="E18339" s="5">
        <v>5580</v>
      </c>
      <c r="F18339" s="5">
        <v>5580</v>
      </c>
    </row>
    <row r="18340" spans="1:6" ht="33.75" x14ac:dyDescent="0.2">
      <c r="A18340" s="2">
        <v>18335</v>
      </c>
      <c r="B18340" s="133" t="s">
        <v>22822</v>
      </c>
      <c r="C18340" s="4" t="s">
        <v>23087</v>
      </c>
      <c r="D18340" s="198">
        <v>1</v>
      </c>
      <c r="E18340" s="33">
        <v>11690</v>
      </c>
      <c r="F18340" s="33">
        <v>11690</v>
      </c>
    </row>
    <row r="18341" spans="1:6" ht="22.5" x14ac:dyDescent="0.2">
      <c r="A18341" s="2">
        <v>18336</v>
      </c>
      <c r="B18341" s="223" t="s">
        <v>22861</v>
      </c>
      <c r="C18341" s="4" t="s">
        <v>23151</v>
      </c>
      <c r="D18341" s="198">
        <v>1</v>
      </c>
      <c r="E18341" s="5">
        <v>4459</v>
      </c>
      <c r="F18341" s="5">
        <v>4459</v>
      </c>
    </row>
    <row r="18342" spans="1:6" ht="33.75" x14ac:dyDescent="0.2">
      <c r="A18342" s="2">
        <v>18337</v>
      </c>
      <c r="B18342" s="223" t="s">
        <v>22862</v>
      </c>
      <c r="C18342" s="4" t="s">
        <v>23152</v>
      </c>
      <c r="D18342" s="198">
        <v>1</v>
      </c>
      <c r="E18342" s="5">
        <v>10240</v>
      </c>
      <c r="F18342" s="5">
        <v>10240</v>
      </c>
    </row>
    <row r="18343" spans="1:6" ht="22.5" x14ac:dyDescent="0.2">
      <c r="A18343" s="2">
        <v>18338</v>
      </c>
      <c r="B18343" s="223" t="s">
        <v>22863</v>
      </c>
      <c r="C18343" s="4" t="s">
        <v>23153</v>
      </c>
      <c r="D18343" s="198">
        <v>1</v>
      </c>
      <c r="E18343" s="5">
        <v>12500.61</v>
      </c>
      <c r="F18343" s="5">
        <v>12500.61</v>
      </c>
    </row>
    <row r="18344" spans="1:6" ht="22.5" x14ac:dyDescent="0.2">
      <c r="A18344" s="2">
        <v>18339</v>
      </c>
      <c r="B18344" s="223" t="s">
        <v>5879</v>
      </c>
      <c r="C18344" s="4" t="s">
        <v>23154</v>
      </c>
      <c r="D18344" s="198">
        <v>1</v>
      </c>
      <c r="E18344" s="5">
        <v>3087.37</v>
      </c>
      <c r="F18344" s="5">
        <v>3087.37</v>
      </c>
    </row>
    <row r="18345" spans="1:6" ht="22.5" x14ac:dyDescent="0.2">
      <c r="A18345" s="2">
        <v>18340</v>
      </c>
      <c r="B18345" s="223" t="s">
        <v>22864</v>
      </c>
      <c r="C18345" s="4" t="s">
        <v>23155</v>
      </c>
      <c r="D18345" s="198">
        <v>1</v>
      </c>
      <c r="E18345" s="5">
        <v>3219.16</v>
      </c>
      <c r="F18345" s="5">
        <v>3219.16</v>
      </c>
    </row>
    <row r="18346" spans="1:6" ht="22.5" x14ac:dyDescent="0.2">
      <c r="A18346" s="2">
        <v>18341</v>
      </c>
      <c r="B18346" s="223" t="s">
        <v>11294</v>
      </c>
      <c r="C18346" s="4" t="s">
        <v>23156</v>
      </c>
      <c r="D18346" s="198">
        <v>1</v>
      </c>
      <c r="E18346" s="5">
        <v>8350</v>
      </c>
      <c r="F18346" s="5">
        <v>8350</v>
      </c>
    </row>
    <row r="18347" spans="1:6" ht="33.75" x14ac:dyDescent="0.2">
      <c r="A18347" s="2">
        <v>18342</v>
      </c>
      <c r="B18347" s="223" t="s">
        <v>22865</v>
      </c>
      <c r="C18347" s="4" t="s">
        <v>23157</v>
      </c>
      <c r="D18347" s="198">
        <v>1</v>
      </c>
      <c r="E18347" s="5">
        <v>11403</v>
      </c>
      <c r="F18347" s="5">
        <v>11403</v>
      </c>
    </row>
    <row r="18348" spans="1:6" ht="33.75" x14ac:dyDescent="0.2">
      <c r="A18348" s="2">
        <v>18343</v>
      </c>
      <c r="B18348" s="223" t="s">
        <v>22866</v>
      </c>
      <c r="C18348" s="4" t="s">
        <v>23158</v>
      </c>
      <c r="D18348" s="198">
        <v>1</v>
      </c>
      <c r="E18348" s="5">
        <v>4500</v>
      </c>
      <c r="F18348" s="5">
        <v>4500</v>
      </c>
    </row>
    <row r="18349" spans="1:6" ht="56.25" x14ac:dyDescent="0.2">
      <c r="A18349" s="2">
        <v>18344</v>
      </c>
      <c r="B18349" s="223" t="s">
        <v>22867</v>
      </c>
      <c r="C18349" s="4"/>
      <c r="D18349" s="198">
        <v>286</v>
      </c>
      <c r="E18349" s="5">
        <v>6290</v>
      </c>
      <c r="F18349" s="5">
        <v>6290</v>
      </c>
    </row>
    <row r="18350" spans="1:6" ht="22.5" x14ac:dyDescent="0.2">
      <c r="A18350" s="2">
        <v>18345</v>
      </c>
      <c r="B18350" s="223" t="s">
        <v>22868</v>
      </c>
      <c r="C18350" s="4" t="s">
        <v>23159</v>
      </c>
      <c r="D18350" s="198">
        <v>1</v>
      </c>
      <c r="E18350" s="5">
        <v>60320</v>
      </c>
      <c r="F18350" s="5">
        <v>60320</v>
      </c>
    </row>
    <row r="18351" spans="1:6" x14ac:dyDescent="0.2">
      <c r="A18351" s="2">
        <v>18346</v>
      </c>
      <c r="B18351" s="223" t="s">
        <v>22869</v>
      </c>
      <c r="C18351" s="4"/>
      <c r="D18351" s="198">
        <v>405</v>
      </c>
      <c r="E18351" s="343">
        <v>558.5</v>
      </c>
      <c r="F18351" s="343">
        <v>558.5</v>
      </c>
    </row>
    <row r="18352" spans="1:6" ht="22.5" x14ac:dyDescent="0.2">
      <c r="A18352" s="2">
        <v>18347</v>
      </c>
      <c r="B18352" s="223" t="s">
        <v>22870</v>
      </c>
      <c r="C18352" s="4"/>
      <c r="D18352" s="198">
        <v>35</v>
      </c>
      <c r="E18352" s="5">
        <v>96787.9</v>
      </c>
      <c r="F18352" s="5">
        <v>96787.9</v>
      </c>
    </row>
    <row r="18353" spans="1:6" ht="33.75" x14ac:dyDescent="0.2">
      <c r="A18353" s="2">
        <v>18348</v>
      </c>
      <c r="B18353" s="223" t="s">
        <v>22871</v>
      </c>
      <c r="C18353" s="4" t="s">
        <v>23160</v>
      </c>
      <c r="D18353" s="198">
        <v>1</v>
      </c>
      <c r="E18353" s="5">
        <v>9996</v>
      </c>
      <c r="F18353" s="5">
        <v>9996</v>
      </c>
    </row>
    <row r="18354" spans="1:6" ht="22.5" x14ac:dyDescent="0.2">
      <c r="A18354" s="2">
        <v>18349</v>
      </c>
      <c r="B18354" s="223" t="s">
        <v>22872</v>
      </c>
      <c r="C18354" s="4" t="s">
        <v>23161</v>
      </c>
      <c r="D18354" s="198">
        <v>1</v>
      </c>
      <c r="E18354" s="343">
        <v>358.91</v>
      </c>
      <c r="F18354" s="343">
        <v>358.91</v>
      </c>
    </row>
    <row r="18355" spans="1:6" ht="33.75" x14ac:dyDescent="0.2">
      <c r="A18355" s="2">
        <v>18350</v>
      </c>
      <c r="B18355" s="223" t="s">
        <v>22873</v>
      </c>
      <c r="C18355" s="4" t="s">
        <v>23160</v>
      </c>
      <c r="D18355" s="198">
        <v>1</v>
      </c>
      <c r="E18355" s="5">
        <v>4300.3999999999996</v>
      </c>
      <c r="F18355" s="5">
        <v>4300.3999999999996</v>
      </c>
    </row>
    <row r="18356" spans="1:6" ht="22.5" x14ac:dyDescent="0.2">
      <c r="A18356" s="2">
        <v>18351</v>
      </c>
      <c r="B18356" s="223" t="s">
        <v>22874</v>
      </c>
      <c r="C18356" s="4" t="s">
        <v>23127</v>
      </c>
      <c r="D18356" s="198">
        <v>1</v>
      </c>
      <c r="E18356" s="5">
        <v>4498</v>
      </c>
      <c r="F18356" s="5">
        <v>4498</v>
      </c>
    </row>
    <row r="18357" spans="1:6" ht="45" x14ac:dyDescent="0.2">
      <c r="A18357" s="2">
        <v>18352</v>
      </c>
      <c r="B18357" s="223" t="s">
        <v>22875</v>
      </c>
      <c r="C18357" s="4" t="s">
        <v>23162</v>
      </c>
      <c r="D18357" s="198">
        <v>1</v>
      </c>
      <c r="E18357" s="5">
        <v>7597.8</v>
      </c>
      <c r="F18357" s="5">
        <v>7597.8</v>
      </c>
    </row>
    <row r="18358" spans="1:6" ht="33.75" x14ac:dyDescent="0.2">
      <c r="A18358" s="2">
        <v>18353</v>
      </c>
      <c r="B18358" s="223" t="s">
        <v>22876</v>
      </c>
      <c r="C18358" s="4" t="s">
        <v>23163</v>
      </c>
      <c r="D18358" s="198">
        <v>1</v>
      </c>
      <c r="E18358" s="5">
        <v>5445</v>
      </c>
      <c r="F18358" s="5">
        <v>5445</v>
      </c>
    </row>
    <row r="18359" spans="1:6" ht="45" x14ac:dyDescent="0.2">
      <c r="A18359" s="2">
        <v>18354</v>
      </c>
      <c r="B18359" s="223" t="s">
        <v>22877</v>
      </c>
      <c r="C18359" s="4" t="s">
        <v>23164</v>
      </c>
      <c r="D18359" s="198">
        <v>1</v>
      </c>
      <c r="E18359" s="5">
        <v>7260</v>
      </c>
      <c r="F18359" s="5">
        <v>7260</v>
      </c>
    </row>
    <row r="18360" spans="1:6" ht="33.75" x14ac:dyDescent="0.2">
      <c r="A18360" s="2">
        <v>18355</v>
      </c>
      <c r="B18360" s="223" t="s">
        <v>22878</v>
      </c>
      <c r="C18360" s="4" t="s">
        <v>23165</v>
      </c>
      <c r="D18360" s="198">
        <v>1</v>
      </c>
      <c r="E18360" s="5">
        <v>4410</v>
      </c>
      <c r="F18360" s="5">
        <v>4410</v>
      </c>
    </row>
    <row r="18361" spans="1:6" ht="33.75" x14ac:dyDescent="0.2">
      <c r="A18361" s="2">
        <v>18356</v>
      </c>
      <c r="B18361" s="223" t="s">
        <v>22879</v>
      </c>
      <c r="C18361" s="4" t="s">
        <v>23166</v>
      </c>
      <c r="D18361" s="198">
        <v>1</v>
      </c>
      <c r="E18361" s="343">
        <v>210</v>
      </c>
      <c r="F18361" s="343">
        <v>210</v>
      </c>
    </row>
    <row r="18362" spans="1:6" ht="22.5" x14ac:dyDescent="0.2">
      <c r="A18362" s="2">
        <v>18357</v>
      </c>
      <c r="B18362" s="223" t="s">
        <v>22880</v>
      </c>
      <c r="C18362" s="4" t="s">
        <v>23167</v>
      </c>
      <c r="D18362" s="198">
        <v>1</v>
      </c>
      <c r="E18362" s="5">
        <v>4957.5</v>
      </c>
      <c r="F18362" s="5">
        <v>4957.5</v>
      </c>
    </row>
    <row r="18363" spans="1:6" ht="33.75" x14ac:dyDescent="0.2">
      <c r="A18363" s="2">
        <v>18358</v>
      </c>
      <c r="B18363" s="223" t="s">
        <v>22881</v>
      </c>
      <c r="C18363" s="4" t="s">
        <v>23168</v>
      </c>
      <c r="D18363" s="198">
        <v>1</v>
      </c>
      <c r="E18363" s="5">
        <v>4573.8</v>
      </c>
      <c r="F18363" s="5">
        <v>4573.8</v>
      </c>
    </row>
    <row r="18364" spans="1:6" ht="45" x14ac:dyDescent="0.2">
      <c r="A18364" s="2">
        <v>18359</v>
      </c>
      <c r="B18364" s="223" t="s">
        <v>22882</v>
      </c>
      <c r="C18364" s="4" t="s">
        <v>23169</v>
      </c>
      <c r="D18364" s="198">
        <v>1</v>
      </c>
      <c r="E18364" s="5">
        <v>5445</v>
      </c>
      <c r="F18364" s="5">
        <v>5445</v>
      </c>
    </row>
    <row r="18365" spans="1:6" ht="22.5" x14ac:dyDescent="0.2">
      <c r="A18365" s="2">
        <v>18360</v>
      </c>
      <c r="B18365" s="223" t="s">
        <v>22883</v>
      </c>
      <c r="C18365" s="4" t="s">
        <v>23170</v>
      </c>
      <c r="D18365" s="198">
        <v>1</v>
      </c>
      <c r="E18365" s="5">
        <v>4950</v>
      </c>
      <c r="F18365" s="5">
        <v>4950</v>
      </c>
    </row>
    <row r="18366" spans="1:6" ht="33.75" x14ac:dyDescent="0.2">
      <c r="A18366" s="2">
        <v>18361</v>
      </c>
      <c r="B18366" s="223" t="s">
        <v>22884</v>
      </c>
      <c r="C18366" s="4" t="s">
        <v>23171</v>
      </c>
      <c r="D18366" s="198">
        <v>1</v>
      </c>
      <c r="E18366" s="343">
        <v>110</v>
      </c>
      <c r="F18366" s="343">
        <v>110</v>
      </c>
    </row>
    <row r="18367" spans="1:6" ht="33.75" x14ac:dyDescent="0.2">
      <c r="A18367" s="2">
        <v>18362</v>
      </c>
      <c r="B18367" s="223" t="s">
        <v>22885</v>
      </c>
      <c r="C18367" s="4" t="s">
        <v>23172</v>
      </c>
      <c r="D18367" s="198">
        <v>1</v>
      </c>
      <c r="E18367" s="5">
        <v>2310</v>
      </c>
      <c r="F18367" s="5">
        <v>2310</v>
      </c>
    </row>
    <row r="18368" spans="1:6" ht="33.75" x14ac:dyDescent="0.2">
      <c r="A18368" s="2">
        <v>18363</v>
      </c>
      <c r="B18368" s="223" t="s">
        <v>22886</v>
      </c>
      <c r="C18368" s="4" t="s">
        <v>23173</v>
      </c>
      <c r="D18368" s="198">
        <v>1</v>
      </c>
      <c r="E18368" s="343">
        <v>195</v>
      </c>
      <c r="F18368" s="343">
        <v>195</v>
      </c>
    </row>
    <row r="18369" spans="1:6" ht="33.75" x14ac:dyDescent="0.2">
      <c r="A18369" s="2">
        <v>18364</v>
      </c>
      <c r="B18369" s="223" t="s">
        <v>22887</v>
      </c>
      <c r="C18369" s="4" t="s">
        <v>23174</v>
      </c>
      <c r="D18369" s="198">
        <v>1</v>
      </c>
      <c r="E18369" s="5">
        <v>8610</v>
      </c>
      <c r="F18369" s="5">
        <v>8610</v>
      </c>
    </row>
    <row r="18370" spans="1:6" ht="22.5" x14ac:dyDescent="0.2">
      <c r="A18370" s="2">
        <v>18365</v>
      </c>
      <c r="B18370" s="223" t="s">
        <v>22888</v>
      </c>
      <c r="C18370" s="4" t="s">
        <v>23175</v>
      </c>
      <c r="D18370" s="198">
        <v>1</v>
      </c>
      <c r="E18370" s="5">
        <v>4750</v>
      </c>
      <c r="F18370" s="5">
        <v>4750</v>
      </c>
    </row>
    <row r="18371" spans="1:6" ht="45" x14ac:dyDescent="0.2">
      <c r="A18371" s="2">
        <v>18366</v>
      </c>
      <c r="B18371" s="223" t="s">
        <v>22889</v>
      </c>
      <c r="C18371" s="4" t="s">
        <v>23176</v>
      </c>
      <c r="D18371" s="198">
        <v>1</v>
      </c>
      <c r="E18371" s="5">
        <v>9834.2999999999993</v>
      </c>
      <c r="F18371" s="5">
        <v>9834.2999999999993</v>
      </c>
    </row>
    <row r="18372" spans="1:6" ht="33.75" x14ac:dyDescent="0.2">
      <c r="A18372" s="2">
        <v>18367</v>
      </c>
      <c r="B18372" s="223" t="s">
        <v>22890</v>
      </c>
      <c r="C18372" s="4" t="s">
        <v>23177</v>
      </c>
      <c r="D18372" s="198">
        <v>1</v>
      </c>
      <c r="E18372" s="5">
        <v>4498</v>
      </c>
      <c r="F18372" s="5">
        <v>4498</v>
      </c>
    </row>
    <row r="18373" spans="1:6" ht="33.75" x14ac:dyDescent="0.2">
      <c r="A18373" s="2">
        <v>18368</v>
      </c>
      <c r="B18373" s="223" t="s">
        <v>22891</v>
      </c>
      <c r="C18373" s="4" t="s">
        <v>23178</v>
      </c>
      <c r="D18373" s="198">
        <v>1</v>
      </c>
      <c r="E18373" s="5">
        <v>8996</v>
      </c>
      <c r="F18373" s="5">
        <v>8996</v>
      </c>
    </row>
    <row r="18374" spans="1:6" ht="22.5" x14ac:dyDescent="0.2">
      <c r="A18374" s="2">
        <v>18369</v>
      </c>
      <c r="B18374" s="223" t="s">
        <v>22892</v>
      </c>
      <c r="C18374" s="4" t="s">
        <v>23179</v>
      </c>
      <c r="D18374" s="198">
        <v>1</v>
      </c>
      <c r="E18374" s="343">
        <v>280</v>
      </c>
      <c r="F18374" s="343">
        <v>280</v>
      </c>
    </row>
    <row r="18375" spans="1:6" ht="22.5" x14ac:dyDescent="0.2">
      <c r="A18375" s="2">
        <v>18370</v>
      </c>
      <c r="B18375" s="223" t="s">
        <v>22893</v>
      </c>
      <c r="C18375" s="4" t="s">
        <v>23180</v>
      </c>
      <c r="D18375" s="198">
        <v>1</v>
      </c>
      <c r="E18375" s="5">
        <v>3861</v>
      </c>
      <c r="F18375" s="5">
        <v>3861</v>
      </c>
    </row>
    <row r="18376" spans="1:6" ht="22.5" x14ac:dyDescent="0.2">
      <c r="A18376" s="2">
        <v>18371</v>
      </c>
      <c r="B18376" s="223" t="s">
        <v>22894</v>
      </c>
      <c r="C18376" s="4" t="s">
        <v>23181</v>
      </c>
      <c r="D18376" s="198">
        <v>1</v>
      </c>
      <c r="E18376" s="5">
        <v>3580.5</v>
      </c>
      <c r="F18376" s="5">
        <v>3580.5</v>
      </c>
    </row>
    <row r="18377" spans="1:6" ht="22.5" x14ac:dyDescent="0.2">
      <c r="A18377" s="2">
        <v>18372</v>
      </c>
      <c r="B18377" s="223" t="s">
        <v>22895</v>
      </c>
      <c r="C18377" s="4" t="s">
        <v>23182</v>
      </c>
      <c r="D18377" s="198">
        <v>1</v>
      </c>
      <c r="E18377" s="5">
        <v>3500</v>
      </c>
      <c r="F18377" s="5">
        <v>3500</v>
      </c>
    </row>
    <row r="18378" spans="1:6" ht="33.75" x14ac:dyDescent="0.2">
      <c r="A18378" s="2">
        <v>18373</v>
      </c>
      <c r="B18378" s="223" t="s">
        <v>22896</v>
      </c>
      <c r="C18378" s="4" t="s">
        <v>23183</v>
      </c>
      <c r="D18378" s="198">
        <v>1</v>
      </c>
      <c r="E18378" s="5">
        <v>4498</v>
      </c>
      <c r="F18378" s="5">
        <v>4498</v>
      </c>
    </row>
    <row r="18379" spans="1:6" ht="33.75" x14ac:dyDescent="0.2">
      <c r="A18379" s="2">
        <v>18374</v>
      </c>
      <c r="B18379" s="223" t="s">
        <v>22897</v>
      </c>
      <c r="C18379" s="4" t="s">
        <v>23184</v>
      </c>
      <c r="D18379" s="198">
        <v>1</v>
      </c>
      <c r="E18379" s="5">
        <v>5250</v>
      </c>
      <c r="F18379" s="5">
        <v>5250</v>
      </c>
    </row>
    <row r="18380" spans="1:6" ht="22.5" x14ac:dyDescent="0.2">
      <c r="A18380" s="2">
        <v>18375</v>
      </c>
      <c r="B18380" s="223" t="s">
        <v>22898</v>
      </c>
      <c r="C18380" s="4" t="s">
        <v>23185</v>
      </c>
      <c r="D18380" s="198">
        <v>1</v>
      </c>
      <c r="E18380" s="5">
        <v>3146</v>
      </c>
      <c r="F18380" s="5">
        <v>3146</v>
      </c>
    </row>
    <row r="18381" spans="1:6" ht="33.75" x14ac:dyDescent="0.2">
      <c r="A18381" s="2">
        <v>18376</v>
      </c>
      <c r="B18381" s="223" t="s">
        <v>22899</v>
      </c>
      <c r="C18381" s="4" t="s">
        <v>23186</v>
      </c>
      <c r="D18381" s="198">
        <v>1</v>
      </c>
      <c r="E18381" s="5">
        <v>4498</v>
      </c>
      <c r="F18381" s="5">
        <v>4498</v>
      </c>
    </row>
    <row r="18382" spans="1:6" ht="22.5" x14ac:dyDescent="0.2">
      <c r="A18382" s="2">
        <v>18377</v>
      </c>
      <c r="B18382" s="223" t="s">
        <v>22900</v>
      </c>
      <c r="C18382" s="4" t="s">
        <v>23187</v>
      </c>
      <c r="D18382" s="198">
        <v>1</v>
      </c>
      <c r="E18382" s="343">
        <v>928</v>
      </c>
      <c r="F18382" s="343">
        <v>928</v>
      </c>
    </row>
    <row r="18383" spans="1:6" ht="33.75" x14ac:dyDescent="0.2">
      <c r="A18383" s="2">
        <v>18378</v>
      </c>
      <c r="B18383" s="223" t="s">
        <v>22901</v>
      </c>
      <c r="C18383" s="4" t="s">
        <v>22999</v>
      </c>
      <c r="D18383" s="198">
        <v>1</v>
      </c>
      <c r="E18383" s="5">
        <v>5179.2</v>
      </c>
      <c r="F18383" s="5">
        <v>5179.2</v>
      </c>
    </row>
    <row r="18384" spans="1:6" ht="22.5" x14ac:dyDescent="0.2">
      <c r="A18384" s="2">
        <v>18379</v>
      </c>
      <c r="B18384" s="223" t="s">
        <v>22902</v>
      </c>
      <c r="C18384" s="4" t="s">
        <v>23188</v>
      </c>
      <c r="D18384" s="198">
        <v>1</v>
      </c>
      <c r="E18384" s="5">
        <v>4917.91</v>
      </c>
      <c r="F18384" s="5">
        <v>4917.91</v>
      </c>
    </row>
    <row r="18385" spans="1:6" ht="22.5" x14ac:dyDescent="0.2">
      <c r="A18385" s="2">
        <v>18380</v>
      </c>
      <c r="B18385" s="223" t="s">
        <v>22902</v>
      </c>
      <c r="C18385" s="4" t="s">
        <v>23171</v>
      </c>
      <c r="D18385" s="198">
        <v>1</v>
      </c>
      <c r="E18385" s="5">
        <v>1064.7</v>
      </c>
      <c r="F18385" s="5">
        <v>1064.7</v>
      </c>
    </row>
    <row r="18386" spans="1:6" ht="22.5" x14ac:dyDescent="0.2">
      <c r="A18386" s="2">
        <v>18381</v>
      </c>
      <c r="B18386" s="223" t="s">
        <v>22902</v>
      </c>
      <c r="C18386" s="4" t="s">
        <v>23166</v>
      </c>
      <c r="D18386" s="198">
        <v>1</v>
      </c>
      <c r="E18386" s="5">
        <v>20747.080000000002</v>
      </c>
      <c r="F18386" s="5">
        <v>20747.080000000002</v>
      </c>
    </row>
    <row r="18387" spans="1:6" x14ac:dyDescent="0.2">
      <c r="A18387" s="2">
        <v>18382</v>
      </c>
      <c r="B18387" s="223" t="s">
        <v>11924</v>
      </c>
      <c r="C18387" s="4" t="s">
        <v>23189</v>
      </c>
      <c r="D18387" s="198">
        <v>1</v>
      </c>
      <c r="E18387" s="5">
        <v>2867.73</v>
      </c>
      <c r="F18387" s="5">
        <v>2867.73</v>
      </c>
    </row>
    <row r="18388" spans="1:6" x14ac:dyDescent="0.2">
      <c r="A18388" s="2">
        <v>18383</v>
      </c>
      <c r="B18388" s="223" t="s">
        <v>11924</v>
      </c>
      <c r="C18388" s="4" t="s">
        <v>23190</v>
      </c>
      <c r="D18388" s="198">
        <v>1</v>
      </c>
      <c r="E18388" s="5">
        <v>23712</v>
      </c>
      <c r="F18388" s="5">
        <v>23712</v>
      </c>
    </row>
    <row r="18389" spans="1:6" x14ac:dyDescent="0.2">
      <c r="A18389" s="2">
        <v>18384</v>
      </c>
      <c r="B18389" s="223" t="s">
        <v>11924</v>
      </c>
      <c r="C18389" s="4" t="s">
        <v>23191</v>
      </c>
      <c r="D18389" s="198">
        <v>1</v>
      </c>
      <c r="E18389" s="5">
        <v>6199.8</v>
      </c>
      <c r="F18389" s="5">
        <v>6199.8</v>
      </c>
    </row>
    <row r="18390" spans="1:6" ht="22.5" x14ac:dyDescent="0.2">
      <c r="A18390" s="2">
        <v>18385</v>
      </c>
      <c r="B18390" s="223" t="s">
        <v>22903</v>
      </c>
      <c r="C18390" s="4" t="s">
        <v>23192</v>
      </c>
      <c r="D18390" s="198">
        <v>1</v>
      </c>
      <c r="E18390" s="5">
        <v>8760.9599999999991</v>
      </c>
      <c r="F18390" s="5">
        <v>8760.9599999999991</v>
      </c>
    </row>
    <row r="18391" spans="1:6" ht="22.5" x14ac:dyDescent="0.2">
      <c r="A18391" s="2">
        <v>18386</v>
      </c>
      <c r="B18391" s="223" t="s">
        <v>22904</v>
      </c>
      <c r="C18391" s="4" t="s">
        <v>23193</v>
      </c>
      <c r="D18391" s="198">
        <v>1</v>
      </c>
      <c r="E18391" s="5">
        <v>28794.26</v>
      </c>
      <c r="F18391" s="5">
        <v>28794.26</v>
      </c>
    </row>
    <row r="18392" spans="1:6" ht="22.5" x14ac:dyDescent="0.2">
      <c r="A18392" s="2">
        <v>18387</v>
      </c>
      <c r="B18392" s="223" t="s">
        <v>22905</v>
      </c>
      <c r="C18392" s="4" t="s">
        <v>23194</v>
      </c>
      <c r="D18392" s="198">
        <v>1</v>
      </c>
      <c r="E18392" s="5">
        <v>50939.6</v>
      </c>
      <c r="F18392" s="5">
        <v>50939.6</v>
      </c>
    </row>
    <row r="18393" spans="1:6" ht="22.5" x14ac:dyDescent="0.2">
      <c r="A18393" s="2">
        <v>18388</v>
      </c>
      <c r="B18393" s="223" t="s">
        <v>22906</v>
      </c>
      <c r="C18393" s="4" t="s">
        <v>23195</v>
      </c>
      <c r="D18393" s="198">
        <v>1</v>
      </c>
      <c r="E18393" s="5">
        <v>34200</v>
      </c>
      <c r="F18393" s="5">
        <v>34200</v>
      </c>
    </row>
    <row r="18394" spans="1:6" ht="22.5" x14ac:dyDescent="0.2">
      <c r="A18394" s="2">
        <v>18389</v>
      </c>
      <c r="B18394" s="223" t="s">
        <v>22907</v>
      </c>
      <c r="C18394" s="4" t="s">
        <v>23196</v>
      </c>
      <c r="D18394" s="198">
        <v>1</v>
      </c>
      <c r="E18394" s="5">
        <v>116488.4</v>
      </c>
      <c r="F18394" s="5">
        <v>116488.4</v>
      </c>
    </row>
    <row r="18395" spans="1:6" ht="33.75" x14ac:dyDescent="0.2">
      <c r="A18395" s="2">
        <v>18390</v>
      </c>
      <c r="B18395" s="223" t="s">
        <v>22908</v>
      </c>
      <c r="C18395" s="4" t="s">
        <v>23197</v>
      </c>
      <c r="D18395" s="198">
        <v>1</v>
      </c>
      <c r="E18395" s="5">
        <v>12300</v>
      </c>
      <c r="F18395" s="5">
        <v>12300</v>
      </c>
    </row>
    <row r="18396" spans="1:6" ht="33.75" x14ac:dyDescent="0.2">
      <c r="A18396" s="2">
        <v>18391</v>
      </c>
      <c r="B18396" s="223" t="s">
        <v>22909</v>
      </c>
      <c r="C18396" s="4" t="s">
        <v>23198</v>
      </c>
      <c r="D18396" s="198">
        <v>1</v>
      </c>
      <c r="E18396" s="5">
        <v>8640</v>
      </c>
      <c r="F18396" s="5">
        <v>8640</v>
      </c>
    </row>
    <row r="18397" spans="1:6" ht="22.5" x14ac:dyDescent="0.2">
      <c r="A18397" s="2">
        <v>18392</v>
      </c>
      <c r="B18397" s="223" t="s">
        <v>22910</v>
      </c>
      <c r="C18397" s="4" t="s">
        <v>23111</v>
      </c>
      <c r="D18397" s="198">
        <v>1</v>
      </c>
      <c r="E18397" s="5">
        <v>18500</v>
      </c>
      <c r="F18397" s="5">
        <v>18500</v>
      </c>
    </row>
    <row r="18398" spans="1:6" ht="33.75" x14ac:dyDescent="0.2">
      <c r="A18398" s="2">
        <v>18393</v>
      </c>
      <c r="B18398" s="223" t="s">
        <v>22911</v>
      </c>
      <c r="C18398" s="4" t="s">
        <v>23199</v>
      </c>
      <c r="D18398" s="198">
        <v>1</v>
      </c>
      <c r="E18398" s="5">
        <v>3840.9</v>
      </c>
      <c r="F18398" s="5">
        <v>3840.9</v>
      </c>
    </row>
    <row r="18399" spans="1:6" ht="22.5" x14ac:dyDescent="0.2">
      <c r="A18399" s="2">
        <v>18394</v>
      </c>
      <c r="B18399" s="223" t="s">
        <v>22912</v>
      </c>
      <c r="C18399" s="4" t="s">
        <v>23126</v>
      </c>
      <c r="D18399" s="198">
        <v>1</v>
      </c>
      <c r="E18399" s="5">
        <v>4365</v>
      </c>
      <c r="F18399" s="5">
        <v>4365</v>
      </c>
    </row>
    <row r="18400" spans="1:6" ht="33.75" x14ac:dyDescent="0.2">
      <c r="A18400" s="2">
        <v>18395</v>
      </c>
      <c r="B18400" s="223" t="s">
        <v>22913</v>
      </c>
      <c r="C18400" s="4" t="s">
        <v>23114</v>
      </c>
      <c r="D18400" s="198">
        <v>1</v>
      </c>
      <c r="E18400" s="5">
        <v>2688.4</v>
      </c>
      <c r="F18400" s="5">
        <v>2688.4</v>
      </c>
    </row>
    <row r="18401" spans="1:6" ht="22.5" x14ac:dyDescent="0.2">
      <c r="A18401" s="2">
        <v>18396</v>
      </c>
      <c r="B18401" s="223" t="s">
        <v>22914</v>
      </c>
      <c r="C18401" s="4" t="s">
        <v>23200</v>
      </c>
      <c r="D18401" s="198">
        <v>1</v>
      </c>
      <c r="E18401" s="5">
        <v>4840</v>
      </c>
      <c r="F18401" s="5">
        <v>4840</v>
      </c>
    </row>
    <row r="18402" spans="1:6" ht="22.5" x14ac:dyDescent="0.2">
      <c r="A18402" s="2">
        <v>18397</v>
      </c>
      <c r="B18402" s="223" t="s">
        <v>22915</v>
      </c>
      <c r="C18402" s="4" t="s">
        <v>23201</v>
      </c>
      <c r="D18402" s="198">
        <v>1</v>
      </c>
      <c r="E18402" s="5">
        <v>1258.67</v>
      </c>
      <c r="F18402" s="5">
        <v>1258.67</v>
      </c>
    </row>
    <row r="18403" spans="1:6" ht="22.5" x14ac:dyDescent="0.2">
      <c r="A18403" s="2">
        <v>18398</v>
      </c>
      <c r="B18403" s="223" t="s">
        <v>22916</v>
      </c>
      <c r="C18403" s="4" t="s">
        <v>23202</v>
      </c>
      <c r="D18403" s="198">
        <v>1</v>
      </c>
      <c r="E18403" s="5">
        <v>2750</v>
      </c>
      <c r="F18403" s="5">
        <v>2750</v>
      </c>
    </row>
    <row r="18404" spans="1:6" ht="22.5" x14ac:dyDescent="0.2">
      <c r="A18404" s="2">
        <v>18399</v>
      </c>
      <c r="B18404" s="223" t="s">
        <v>22917</v>
      </c>
      <c r="C18404" s="4"/>
      <c r="D18404" s="198">
        <v>444</v>
      </c>
      <c r="E18404" s="5">
        <v>3800</v>
      </c>
      <c r="F18404" s="5">
        <v>3800</v>
      </c>
    </row>
    <row r="18405" spans="1:6" ht="33.75" x14ac:dyDescent="0.2">
      <c r="A18405" s="2">
        <v>18400</v>
      </c>
      <c r="B18405" s="223" t="s">
        <v>22918</v>
      </c>
      <c r="C18405" s="4"/>
      <c r="D18405" s="198">
        <v>271</v>
      </c>
      <c r="E18405" s="5">
        <v>94441.5</v>
      </c>
      <c r="F18405" s="5">
        <v>94441.5</v>
      </c>
    </row>
    <row r="18406" spans="1:6" ht="45" x14ac:dyDescent="0.2">
      <c r="A18406" s="2">
        <v>18401</v>
      </c>
      <c r="B18406" s="223" t="s">
        <v>22919</v>
      </c>
      <c r="C18406" s="4"/>
      <c r="D18406" s="198">
        <v>100</v>
      </c>
      <c r="E18406" s="5">
        <v>99781.2</v>
      </c>
      <c r="F18406" s="5">
        <v>99781.2</v>
      </c>
    </row>
    <row r="18407" spans="1:6" ht="22.5" x14ac:dyDescent="0.2">
      <c r="A18407" s="2">
        <v>18402</v>
      </c>
      <c r="B18407" s="223" t="s">
        <v>22920</v>
      </c>
      <c r="C18407" s="4"/>
      <c r="D18407" s="198">
        <v>288</v>
      </c>
      <c r="E18407" s="5">
        <v>29961.9</v>
      </c>
      <c r="F18407" s="5">
        <v>29961.9</v>
      </c>
    </row>
    <row r="18408" spans="1:6" ht="33.75" x14ac:dyDescent="0.2">
      <c r="A18408" s="2">
        <v>18403</v>
      </c>
      <c r="B18408" s="223" t="s">
        <v>22921</v>
      </c>
      <c r="C18408" s="61" t="s">
        <v>23203</v>
      </c>
      <c r="D18408" s="198">
        <v>1</v>
      </c>
      <c r="E18408" s="5">
        <v>89988</v>
      </c>
      <c r="F18408" s="5">
        <v>89988</v>
      </c>
    </row>
    <row r="18409" spans="1:6" ht="180" x14ac:dyDescent="0.2">
      <c r="A18409" s="2">
        <v>18404</v>
      </c>
      <c r="B18409" s="265" t="s">
        <v>22922</v>
      </c>
      <c r="C18409" s="61" t="s">
        <v>23204</v>
      </c>
      <c r="D18409" s="198">
        <v>1</v>
      </c>
      <c r="E18409" s="5">
        <v>131467</v>
      </c>
      <c r="F18409" s="345">
        <v>32866.68</v>
      </c>
    </row>
    <row r="18410" spans="1:6" ht="67.5" x14ac:dyDescent="0.2">
      <c r="A18410" s="2">
        <v>18405</v>
      </c>
      <c r="B18410" s="265" t="s">
        <v>22923</v>
      </c>
      <c r="C18410" s="61" t="s">
        <v>23205</v>
      </c>
      <c r="D18410" s="198">
        <v>1</v>
      </c>
      <c r="E18410" s="5">
        <v>25800</v>
      </c>
      <c r="F18410" s="5">
        <v>25800</v>
      </c>
    </row>
    <row r="18411" spans="1:6" ht="56.25" x14ac:dyDescent="0.2">
      <c r="A18411" s="2">
        <v>18406</v>
      </c>
      <c r="B18411" s="265" t="s">
        <v>22924</v>
      </c>
      <c r="C18411" s="61"/>
      <c r="D18411" s="198">
        <v>7</v>
      </c>
      <c r="E18411" s="5">
        <v>6700</v>
      </c>
      <c r="F18411" s="5">
        <v>6700</v>
      </c>
    </row>
    <row r="18412" spans="1:6" ht="45" x14ac:dyDescent="0.2">
      <c r="A18412" s="2">
        <v>18407</v>
      </c>
      <c r="B18412" s="265" t="s">
        <v>22925</v>
      </c>
      <c r="C18412" s="61"/>
      <c r="D18412" s="198">
        <v>311</v>
      </c>
      <c r="E18412" s="5">
        <v>22955.75</v>
      </c>
      <c r="F18412" s="5">
        <v>22955.75</v>
      </c>
    </row>
    <row r="18413" spans="1:6" ht="22.5" x14ac:dyDescent="0.2">
      <c r="A18413" s="2">
        <v>18408</v>
      </c>
      <c r="B18413" s="338" t="s">
        <v>11924</v>
      </c>
      <c r="C18413" s="342" t="s">
        <v>23206</v>
      </c>
      <c r="D18413" s="198">
        <v>1</v>
      </c>
      <c r="E18413" s="5">
        <v>64465</v>
      </c>
      <c r="F18413" s="5">
        <v>64465</v>
      </c>
    </row>
    <row r="18414" spans="1:6" ht="56.25" x14ac:dyDescent="0.2">
      <c r="A18414" s="2">
        <v>18409</v>
      </c>
      <c r="B18414" s="338" t="s">
        <v>22926</v>
      </c>
      <c r="C18414" s="61"/>
      <c r="D18414" s="198">
        <v>480</v>
      </c>
      <c r="E18414" s="5">
        <v>64638.36</v>
      </c>
      <c r="F18414" s="5">
        <v>35910.199999999997</v>
      </c>
    </row>
    <row r="18415" spans="1:6" ht="45" x14ac:dyDescent="0.2">
      <c r="A18415" s="2">
        <v>18410</v>
      </c>
      <c r="B18415" s="338" t="s">
        <v>22927</v>
      </c>
      <c r="C18415" s="24" t="s">
        <v>23207</v>
      </c>
      <c r="D18415" s="198">
        <v>1</v>
      </c>
      <c r="E18415" s="5">
        <v>148413.6</v>
      </c>
      <c r="F18415" s="5">
        <v>148413.6</v>
      </c>
    </row>
    <row r="18416" spans="1:6" ht="33.75" x14ac:dyDescent="0.2">
      <c r="A18416" s="2">
        <v>18411</v>
      </c>
      <c r="B18416" s="126" t="s">
        <v>12490</v>
      </c>
      <c r="C18416" s="24" t="s">
        <v>23208</v>
      </c>
      <c r="D18416" s="198">
        <v>1</v>
      </c>
      <c r="E18416" s="217">
        <v>29000.01</v>
      </c>
      <c r="F18416" s="5">
        <v>29000.01</v>
      </c>
    </row>
    <row r="18417" spans="1:6" ht="56.25" x14ac:dyDescent="0.2">
      <c r="A18417" s="2">
        <v>18412</v>
      </c>
      <c r="B18417" s="126" t="s">
        <v>22928</v>
      </c>
      <c r="C18417" s="24" t="s">
        <v>23209</v>
      </c>
      <c r="D18417" s="198">
        <v>1</v>
      </c>
      <c r="E18417" s="4">
        <v>23810</v>
      </c>
      <c r="F18417" s="4">
        <v>23810</v>
      </c>
    </row>
    <row r="18418" spans="1:6" ht="22.5" x14ac:dyDescent="0.2">
      <c r="A18418" s="2">
        <v>18413</v>
      </c>
      <c r="B18418" s="339" t="s">
        <v>22929</v>
      </c>
      <c r="C18418" s="24" t="s">
        <v>23210</v>
      </c>
      <c r="D18418" s="198">
        <v>1</v>
      </c>
      <c r="E18418" s="5">
        <v>86200</v>
      </c>
      <c r="F18418" s="5">
        <v>35916.6</v>
      </c>
    </row>
    <row r="18419" spans="1:6" ht="45" x14ac:dyDescent="0.2">
      <c r="A18419" s="2">
        <v>18414</v>
      </c>
      <c r="B18419" s="339" t="s">
        <v>22930</v>
      </c>
      <c r="C18419" s="24" t="s">
        <v>23211</v>
      </c>
      <c r="D18419" s="198">
        <v>1</v>
      </c>
      <c r="E18419" s="4">
        <v>3120</v>
      </c>
      <c r="F18419" s="4">
        <v>3120</v>
      </c>
    </row>
    <row r="18420" spans="1:6" ht="33.75" x14ac:dyDescent="0.2">
      <c r="A18420" s="2">
        <v>18415</v>
      </c>
      <c r="B18420" s="282" t="s">
        <v>22931</v>
      </c>
      <c r="C18420" s="24" t="s">
        <v>23212</v>
      </c>
      <c r="D18420" s="198">
        <v>1</v>
      </c>
      <c r="E18420" s="4">
        <v>30760</v>
      </c>
      <c r="F18420" s="4">
        <v>30760</v>
      </c>
    </row>
    <row r="18421" spans="1:6" ht="33.75" x14ac:dyDescent="0.2">
      <c r="A18421" s="2">
        <v>18416</v>
      </c>
      <c r="B18421" s="282" t="s">
        <v>22931</v>
      </c>
      <c r="C18421" s="24" t="s">
        <v>23213</v>
      </c>
      <c r="D18421" s="198">
        <v>1</v>
      </c>
      <c r="E18421" s="4">
        <v>30760</v>
      </c>
      <c r="F18421" s="4">
        <v>30760</v>
      </c>
    </row>
    <row r="18422" spans="1:6" ht="33.75" x14ac:dyDescent="0.2">
      <c r="A18422" s="2">
        <v>18417</v>
      </c>
      <c r="B18422" s="339" t="s">
        <v>22932</v>
      </c>
      <c r="C18422" s="24" t="s">
        <v>23214</v>
      </c>
      <c r="D18422" s="198">
        <v>1</v>
      </c>
      <c r="E18422" s="4">
        <v>5450</v>
      </c>
      <c r="F18422" s="4">
        <v>5450</v>
      </c>
    </row>
    <row r="18423" spans="1:6" ht="33.75" x14ac:dyDescent="0.2">
      <c r="A18423" s="2">
        <v>18418</v>
      </c>
      <c r="B18423" s="339" t="s">
        <v>22932</v>
      </c>
      <c r="C18423" s="24" t="s">
        <v>23215</v>
      </c>
      <c r="D18423" s="198">
        <v>1</v>
      </c>
      <c r="E18423" s="4">
        <v>5450</v>
      </c>
      <c r="F18423" s="4">
        <v>5450</v>
      </c>
    </row>
    <row r="18424" spans="1:6" ht="33.75" x14ac:dyDescent="0.2">
      <c r="A18424" s="2">
        <v>18419</v>
      </c>
      <c r="B18424" s="339" t="s">
        <v>22932</v>
      </c>
      <c r="C18424" s="24" t="s">
        <v>23216</v>
      </c>
      <c r="D18424" s="198">
        <v>1</v>
      </c>
      <c r="E18424" s="4">
        <v>5450</v>
      </c>
      <c r="F18424" s="4">
        <v>5450</v>
      </c>
    </row>
    <row r="18425" spans="1:6" ht="33.75" x14ac:dyDescent="0.2">
      <c r="A18425" s="2">
        <v>18420</v>
      </c>
      <c r="B18425" s="339" t="s">
        <v>22932</v>
      </c>
      <c r="C18425" s="24" t="s">
        <v>23217</v>
      </c>
      <c r="D18425" s="198">
        <v>1</v>
      </c>
      <c r="E18425" s="4">
        <v>5450</v>
      </c>
      <c r="F18425" s="4">
        <v>5450</v>
      </c>
    </row>
    <row r="18426" spans="1:6" ht="45" x14ac:dyDescent="0.2">
      <c r="A18426" s="2">
        <v>18421</v>
      </c>
      <c r="B18426" s="339" t="s">
        <v>22933</v>
      </c>
      <c r="C18426" s="24" t="s">
        <v>23217</v>
      </c>
      <c r="D18426" s="198">
        <v>1</v>
      </c>
      <c r="E18426" s="4">
        <v>3320</v>
      </c>
      <c r="F18426" s="4">
        <v>3320</v>
      </c>
    </row>
    <row r="18427" spans="1:6" ht="45" x14ac:dyDescent="0.2">
      <c r="A18427" s="2">
        <v>18422</v>
      </c>
      <c r="B18427" s="339" t="s">
        <v>22933</v>
      </c>
      <c r="C18427" s="24"/>
      <c r="D18427" s="198">
        <v>26</v>
      </c>
      <c r="E18427" s="4">
        <v>3320</v>
      </c>
      <c r="F18427" s="4">
        <v>3320</v>
      </c>
    </row>
    <row r="18428" spans="1:6" ht="33.75" x14ac:dyDescent="0.2">
      <c r="A18428" s="2">
        <v>18423</v>
      </c>
      <c r="B18428" s="339" t="s">
        <v>11626</v>
      </c>
      <c r="C18428" s="4" t="s">
        <v>23218</v>
      </c>
      <c r="D18428" s="198">
        <v>1</v>
      </c>
      <c r="E18428" s="4">
        <v>1696.5</v>
      </c>
      <c r="F18428" s="4">
        <v>1696.5</v>
      </c>
    </row>
    <row r="18429" spans="1:6" ht="22.5" x14ac:dyDescent="0.2">
      <c r="A18429" s="2">
        <v>18424</v>
      </c>
      <c r="B18429" s="244" t="s">
        <v>22934</v>
      </c>
      <c r="C18429" s="4" t="s">
        <v>23219</v>
      </c>
      <c r="D18429" s="198">
        <v>1</v>
      </c>
      <c r="E18429" s="5">
        <v>10700</v>
      </c>
      <c r="F18429" s="5">
        <v>10700</v>
      </c>
    </row>
    <row r="18430" spans="1:6" ht="22.5" x14ac:dyDescent="0.2">
      <c r="A18430" s="2">
        <v>18425</v>
      </c>
      <c r="B18430" s="244" t="s">
        <v>22934</v>
      </c>
      <c r="C18430" s="4" t="s">
        <v>23220</v>
      </c>
      <c r="D18430" s="198">
        <v>1</v>
      </c>
      <c r="E18430" s="5">
        <v>10700</v>
      </c>
      <c r="F18430" s="5">
        <v>10700</v>
      </c>
    </row>
    <row r="18431" spans="1:6" ht="22.5" x14ac:dyDescent="0.2">
      <c r="A18431" s="2">
        <v>18426</v>
      </c>
      <c r="B18431" s="244" t="s">
        <v>22935</v>
      </c>
      <c r="C18431" s="4" t="s">
        <v>23221</v>
      </c>
      <c r="D18431" s="198">
        <v>1</v>
      </c>
      <c r="E18431" s="5">
        <v>7400</v>
      </c>
      <c r="F18431" s="5">
        <v>7400</v>
      </c>
    </row>
    <row r="18432" spans="1:6" ht="22.5" x14ac:dyDescent="0.2">
      <c r="A18432" s="2">
        <v>18427</v>
      </c>
      <c r="B18432" s="244" t="s">
        <v>22935</v>
      </c>
      <c r="C18432" s="4" t="s">
        <v>23222</v>
      </c>
      <c r="D18432" s="198">
        <v>1</v>
      </c>
      <c r="E18432" s="5">
        <v>7400</v>
      </c>
      <c r="F18432" s="5">
        <v>7400</v>
      </c>
    </row>
    <row r="18433" spans="1:6" ht="22.5" x14ac:dyDescent="0.2">
      <c r="A18433" s="2">
        <v>18428</v>
      </c>
      <c r="B18433" s="244" t="s">
        <v>22935</v>
      </c>
      <c r="C18433" s="4" t="s">
        <v>23223</v>
      </c>
      <c r="D18433" s="198">
        <v>1</v>
      </c>
      <c r="E18433" s="5">
        <v>7400</v>
      </c>
      <c r="F18433" s="5">
        <v>7400</v>
      </c>
    </row>
    <row r="18434" spans="1:6" ht="22.5" x14ac:dyDescent="0.2">
      <c r="A18434" s="2">
        <v>18429</v>
      </c>
      <c r="B18434" s="244" t="s">
        <v>22935</v>
      </c>
      <c r="C18434" s="61"/>
      <c r="D18434" s="198">
        <v>23</v>
      </c>
      <c r="E18434" s="5">
        <v>7400</v>
      </c>
      <c r="F18434" s="5">
        <v>7400</v>
      </c>
    </row>
    <row r="18435" spans="1:6" ht="45" x14ac:dyDescent="0.2">
      <c r="A18435" s="2">
        <v>18430</v>
      </c>
      <c r="B18435" s="337" t="s">
        <v>22927</v>
      </c>
      <c r="C18435" s="61" t="s">
        <v>23224</v>
      </c>
      <c r="D18435" s="198">
        <v>1</v>
      </c>
      <c r="E18435" s="344">
        <v>8845.4500000000007</v>
      </c>
      <c r="F18435" s="344">
        <v>8845.4500000000007</v>
      </c>
    </row>
    <row r="18436" spans="1:6" ht="56.25" x14ac:dyDescent="0.2">
      <c r="A18436" s="2">
        <v>18431</v>
      </c>
      <c r="B18436" s="134" t="s">
        <v>22936</v>
      </c>
      <c r="C18436" s="61" t="s">
        <v>23225</v>
      </c>
      <c r="D18436" s="198">
        <v>1</v>
      </c>
      <c r="E18436" s="12">
        <v>23499</v>
      </c>
      <c r="F18436" s="12">
        <v>23499</v>
      </c>
    </row>
    <row r="18437" spans="1:6" ht="22.5" x14ac:dyDescent="0.2">
      <c r="A18437" s="2">
        <v>18432</v>
      </c>
      <c r="B18437" s="121" t="s">
        <v>22937</v>
      </c>
      <c r="C18437" s="61" t="s">
        <v>23226</v>
      </c>
      <c r="D18437" s="198">
        <v>1</v>
      </c>
      <c r="E18437" s="12">
        <v>5637.52</v>
      </c>
      <c r="F18437" s="12">
        <v>5637.52</v>
      </c>
    </row>
    <row r="18438" spans="1:6" ht="45" x14ac:dyDescent="0.2">
      <c r="A18438" s="2">
        <v>18433</v>
      </c>
      <c r="B18438" s="134" t="s">
        <v>13597</v>
      </c>
      <c r="C18438" s="120" t="s">
        <v>23227</v>
      </c>
      <c r="D18438" s="296">
        <v>1</v>
      </c>
      <c r="E18438" s="12">
        <v>13553.05</v>
      </c>
      <c r="F18438" s="12">
        <v>13553.05</v>
      </c>
    </row>
    <row r="18439" spans="1:6" ht="56.25" x14ac:dyDescent="0.2">
      <c r="A18439" s="2">
        <v>18434</v>
      </c>
      <c r="B18439" s="282" t="s">
        <v>22938</v>
      </c>
      <c r="C18439" s="120" t="s">
        <v>23228</v>
      </c>
      <c r="D18439" s="296">
        <v>1</v>
      </c>
      <c r="E18439" s="33">
        <v>19650</v>
      </c>
      <c r="F18439" s="33">
        <v>19650</v>
      </c>
    </row>
    <row r="18440" spans="1:6" ht="56.25" x14ac:dyDescent="0.2">
      <c r="A18440" s="2">
        <v>18435</v>
      </c>
      <c r="B18440" s="282" t="s">
        <v>22939</v>
      </c>
      <c r="C18440" s="31"/>
      <c r="D18440" s="198">
        <v>26</v>
      </c>
      <c r="E18440" s="33">
        <v>19500</v>
      </c>
      <c r="F18440" s="33">
        <v>19500</v>
      </c>
    </row>
    <row r="18441" spans="1:6" ht="22.5" x14ac:dyDescent="0.2">
      <c r="A18441" s="2">
        <v>18436</v>
      </c>
      <c r="B18441" s="143" t="s">
        <v>22940</v>
      </c>
      <c r="C18441" s="31"/>
      <c r="D18441" s="198">
        <v>3</v>
      </c>
      <c r="E18441" s="5">
        <v>1690</v>
      </c>
      <c r="F18441" s="5">
        <v>1690</v>
      </c>
    </row>
    <row r="18442" spans="1:6" ht="22.5" x14ac:dyDescent="0.2">
      <c r="A18442" s="2">
        <v>18437</v>
      </c>
      <c r="B18442" s="143" t="s">
        <v>22941</v>
      </c>
      <c r="C18442" s="31"/>
      <c r="D18442" s="198">
        <v>2</v>
      </c>
      <c r="E18442" s="343">
        <v>423.9</v>
      </c>
      <c r="F18442" s="343">
        <v>423.9</v>
      </c>
    </row>
    <row r="18443" spans="1:6" ht="45" x14ac:dyDescent="0.2">
      <c r="A18443" s="2">
        <v>18438</v>
      </c>
      <c r="B18443" s="143" t="s">
        <v>22942</v>
      </c>
      <c r="C18443" s="31"/>
      <c r="D18443" s="198">
        <v>2</v>
      </c>
      <c r="E18443" s="343">
        <v>711</v>
      </c>
      <c r="F18443" s="343">
        <v>711</v>
      </c>
    </row>
    <row r="18444" spans="1:6" ht="22.5" x14ac:dyDescent="0.2">
      <c r="A18444" s="2">
        <v>18439</v>
      </c>
      <c r="B18444" s="143" t="s">
        <v>22943</v>
      </c>
      <c r="C18444" s="31"/>
      <c r="D18444" s="198">
        <v>19</v>
      </c>
      <c r="E18444" s="343">
        <v>678.6</v>
      </c>
      <c r="F18444" s="343">
        <v>678.6</v>
      </c>
    </row>
    <row r="18445" spans="1:6" ht="22.5" x14ac:dyDescent="0.2">
      <c r="A18445" s="2">
        <v>18440</v>
      </c>
      <c r="B18445" s="143" t="s">
        <v>22944</v>
      </c>
      <c r="C18445" s="31"/>
      <c r="D18445" s="198">
        <v>19</v>
      </c>
      <c r="E18445" s="5">
        <v>2684.7</v>
      </c>
      <c r="F18445" s="5">
        <v>2684.7</v>
      </c>
    </row>
    <row r="18446" spans="1:6" ht="22.5" x14ac:dyDescent="0.2">
      <c r="A18446" s="2">
        <v>18441</v>
      </c>
      <c r="B18446" s="143" t="s">
        <v>22945</v>
      </c>
      <c r="C18446" s="31"/>
      <c r="D18446" s="198">
        <v>16</v>
      </c>
      <c r="E18446" s="5">
        <v>6446.7</v>
      </c>
      <c r="F18446" s="5">
        <v>6446.7</v>
      </c>
    </row>
    <row r="18447" spans="1:6" ht="33.75" x14ac:dyDescent="0.2">
      <c r="A18447" s="2">
        <v>18442</v>
      </c>
      <c r="B18447" s="143" t="s">
        <v>22946</v>
      </c>
      <c r="C18447" s="31"/>
      <c r="D18447" s="198">
        <v>21</v>
      </c>
      <c r="E18447" s="5">
        <v>5688</v>
      </c>
      <c r="F18447" s="5">
        <v>5688</v>
      </c>
    </row>
    <row r="18448" spans="1:6" ht="22.5" x14ac:dyDescent="0.2">
      <c r="A18448" s="2">
        <v>18443</v>
      </c>
      <c r="B18448" s="143" t="s">
        <v>22947</v>
      </c>
      <c r="C18448" s="31"/>
      <c r="D18448" s="198">
        <v>21</v>
      </c>
      <c r="E18448" s="5">
        <v>7919.1</v>
      </c>
      <c r="F18448" s="5">
        <v>7919.1</v>
      </c>
    </row>
    <row r="18449" spans="1:6" ht="22.5" x14ac:dyDescent="0.2">
      <c r="A18449" s="2">
        <v>18444</v>
      </c>
      <c r="B18449" s="143" t="s">
        <v>22948</v>
      </c>
      <c r="C18449" s="4"/>
      <c r="D18449" s="198">
        <v>316</v>
      </c>
      <c r="E18449" s="5">
        <v>8656.2000000000007</v>
      </c>
      <c r="F18449" s="5">
        <v>8656.2000000000007</v>
      </c>
    </row>
    <row r="18450" spans="1:6" ht="45" x14ac:dyDescent="0.2">
      <c r="A18450" s="2">
        <v>18445</v>
      </c>
      <c r="B18450" s="340" t="s">
        <v>22949</v>
      </c>
      <c r="C18450" s="31"/>
      <c r="D18450" s="198">
        <v>53</v>
      </c>
      <c r="E18450" s="5">
        <v>99087.45</v>
      </c>
      <c r="F18450" s="5">
        <v>99087.45</v>
      </c>
    </row>
    <row r="18451" spans="1:6" ht="45" x14ac:dyDescent="0.2">
      <c r="A18451" s="2">
        <v>18446</v>
      </c>
      <c r="B18451" s="340" t="s">
        <v>22949</v>
      </c>
      <c r="C18451" s="31"/>
      <c r="D18451" s="198">
        <v>21</v>
      </c>
      <c r="E18451" s="5">
        <v>21910.799999999999</v>
      </c>
      <c r="F18451" s="5">
        <v>21910.799999999999</v>
      </c>
    </row>
    <row r="18452" spans="1:6" ht="33.75" x14ac:dyDescent="0.2">
      <c r="A18452" s="2">
        <v>18447</v>
      </c>
      <c r="B18452" s="341" t="s">
        <v>22950</v>
      </c>
      <c r="C18452" s="31"/>
      <c r="D18452" s="198">
        <v>23</v>
      </c>
      <c r="E18452" s="5">
        <v>13855.38</v>
      </c>
      <c r="F18452" s="5">
        <v>13855.38</v>
      </c>
    </row>
    <row r="18453" spans="1:6" ht="22.5" x14ac:dyDescent="0.2">
      <c r="A18453" s="2">
        <v>18448</v>
      </c>
      <c r="B18453" s="341" t="s">
        <v>22951</v>
      </c>
      <c r="C18453" s="31"/>
      <c r="D18453" s="198">
        <v>19</v>
      </c>
      <c r="E18453" s="5">
        <v>7162.43</v>
      </c>
      <c r="F18453" s="5">
        <v>7162.43</v>
      </c>
    </row>
    <row r="18454" spans="1:6" ht="22.5" x14ac:dyDescent="0.2">
      <c r="A18454" s="2">
        <v>18449</v>
      </c>
      <c r="B18454" s="341" t="s">
        <v>22952</v>
      </c>
      <c r="C18454" s="31"/>
      <c r="D18454" s="198">
        <v>27</v>
      </c>
      <c r="E18454" s="5">
        <v>9398.73</v>
      </c>
      <c r="F18454" s="5">
        <v>9398.73</v>
      </c>
    </row>
    <row r="18455" spans="1:6" ht="22.5" x14ac:dyDescent="0.2">
      <c r="A18455" s="2">
        <v>18450</v>
      </c>
      <c r="B18455" s="341" t="s">
        <v>22953</v>
      </c>
      <c r="C18455" s="31"/>
      <c r="D18455" s="198">
        <v>19</v>
      </c>
      <c r="E18455" s="5">
        <v>8764.4699999999993</v>
      </c>
      <c r="F18455" s="5">
        <v>8764.4699999999993</v>
      </c>
    </row>
    <row r="18456" spans="1:6" ht="22.5" x14ac:dyDescent="0.2">
      <c r="A18456" s="2">
        <v>18451</v>
      </c>
      <c r="B18456" s="341" t="s">
        <v>22954</v>
      </c>
      <c r="C18456" s="31"/>
      <c r="D18456" s="198">
        <v>17</v>
      </c>
      <c r="E18456" s="5">
        <v>5902.16</v>
      </c>
      <c r="F18456" s="5">
        <v>5902.16</v>
      </c>
    </row>
    <row r="18457" spans="1:6" ht="22.5" x14ac:dyDescent="0.2">
      <c r="A18457" s="2">
        <v>18452</v>
      </c>
      <c r="B18457" s="341" t="s">
        <v>22955</v>
      </c>
      <c r="C18457" s="31"/>
      <c r="D18457" s="198">
        <v>18</v>
      </c>
      <c r="E18457" s="5">
        <v>4944.28</v>
      </c>
      <c r="F18457" s="5">
        <v>4944.28</v>
      </c>
    </row>
    <row r="18458" spans="1:6" ht="22.5" x14ac:dyDescent="0.2">
      <c r="A18458" s="2">
        <v>18453</v>
      </c>
      <c r="B18458" s="341" t="s">
        <v>22956</v>
      </c>
      <c r="C18458" s="31"/>
      <c r="D18458" s="198">
        <v>5</v>
      </c>
      <c r="E18458" s="5">
        <v>5551.92</v>
      </c>
      <c r="F18458" s="5">
        <v>5551.92</v>
      </c>
    </row>
    <row r="18459" spans="1:6" ht="22.5" x14ac:dyDescent="0.2">
      <c r="A18459" s="2">
        <v>18454</v>
      </c>
      <c r="B18459" s="341" t="s">
        <v>22957</v>
      </c>
      <c r="C18459" s="31"/>
      <c r="D18459" s="198">
        <v>21</v>
      </c>
      <c r="E18459" s="5">
        <v>1829.3</v>
      </c>
      <c r="F18459" s="5">
        <v>1829.3</v>
      </c>
    </row>
    <row r="18460" spans="1:6" ht="22.5" x14ac:dyDescent="0.2">
      <c r="A18460" s="2">
        <v>18455</v>
      </c>
      <c r="B18460" s="341" t="s">
        <v>22958</v>
      </c>
      <c r="C18460" s="31"/>
      <c r="D18460" s="198">
        <v>27</v>
      </c>
      <c r="E18460" s="5">
        <v>7812.42</v>
      </c>
      <c r="F18460" s="5">
        <v>7812.42</v>
      </c>
    </row>
    <row r="18461" spans="1:6" ht="22.5" x14ac:dyDescent="0.2">
      <c r="A18461" s="2">
        <v>18456</v>
      </c>
      <c r="B18461" s="341" t="s">
        <v>22959</v>
      </c>
      <c r="C18461" s="31"/>
      <c r="D18461" s="198">
        <v>19</v>
      </c>
      <c r="E18461" s="5">
        <v>8806.0499999999993</v>
      </c>
      <c r="F18461" s="5">
        <v>8806.0499999999993</v>
      </c>
    </row>
    <row r="18462" spans="1:6" ht="33.75" x14ac:dyDescent="0.2">
      <c r="A18462" s="2">
        <v>18457</v>
      </c>
      <c r="B18462" s="341" t="s">
        <v>22960</v>
      </c>
      <c r="C18462" s="31"/>
      <c r="D18462" s="198">
        <v>8</v>
      </c>
      <c r="E18462" s="5">
        <v>7070.47</v>
      </c>
      <c r="F18462" s="5">
        <v>7070.47</v>
      </c>
    </row>
    <row r="18463" spans="1:6" ht="45" x14ac:dyDescent="0.2">
      <c r="A18463" s="2">
        <v>18458</v>
      </c>
      <c r="B18463" s="7" t="s">
        <v>22961</v>
      </c>
      <c r="D18463" s="198">
        <v>0</v>
      </c>
      <c r="E18463" s="5">
        <v>3613</v>
      </c>
      <c r="F18463" s="5">
        <v>3613</v>
      </c>
    </row>
    <row r="18464" spans="1:6" ht="45" x14ac:dyDescent="0.2">
      <c r="A18464" s="2">
        <v>18459</v>
      </c>
      <c r="B18464" s="347" t="s">
        <v>23244</v>
      </c>
      <c r="C18464" s="28" t="s">
        <v>7976</v>
      </c>
      <c r="D18464" s="28">
        <v>1</v>
      </c>
      <c r="E18464" s="5">
        <v>14198</v>
      </c>
      <c r="F18464" s="5">
        <v>14198</v>
      </c>
    </row>
    <row r="18465" spans="1:6" ht="22.5" x14ac:dyDescent="0.2">
      <c r="A18465" s="2">
        <v>18460</v>
      </c>
      <c r="B18465" s="347" t="s">
        <v>23245</v>
      </c>
      <c r="C18465" s="28" t="s">
        <v>7969</v>
      </c>
      <c r="D18465" s="28">
        <v>1</v>
      </c>
      <c r="E18465" s="5">
        <v>5450</v>
      </c>
      <c r="F18465" s="5">
        <v>5450</v>
      </c>
    </row>
    <row r="18466" spans="1:6" ht="45" x14ac:dyDescent="0.2">
      <c r="A18466" s="2">
        <v>18461</v>
      </c>
      <c r="B18466" s="347" t="s">
        <v>23246</v>
      </c>
      <c r="C18466" s="28" t="s">
        <v>14941</v>
      </c>
      <c r="D18466" s="28">
        <v>1</v>
      </c>
      <c r="E18466" s="5">
        <v>10204</v>
      </c>
      <c r="F18466" s="5">
        <v>10204</v>
      </c>
    </row>
    <row r="18467" spans="1:6" ht="45" x14ac:dyDescent="0.2">
      <c r="A18467" s="2">
        <v>18462</v>
      </c>
      <c r="B18467" s="347" t="s">
        <v>23244</v>
      </c>
      <c r="C18467" s="28" t="s">
        <v>15454</v>
      </c>
      <c r="D18467" s="28">
        <v>1</v>
      </c>
      <c r="E18467" s="5">
        <v>14198</v>
      </c>
      <c r="F18467" s="5">
        <v>14198</v>
      </c>
    </row>
    <row r="18468" spans="1:6" ht="22.5" x14ac:dyDescent="0.2">
      <c r="A18468" s="2">
        <v>18463</v>
      </c>
      <c r="B18468" s="347" t="s">
        <v>23247</v>
      </c>
      <c r="C18468" s="28" t="s">
        <v>23432</v>
      </c>
      <c r="D18468" s="28">
        <v>1</v>
      </c>
      <c r="E18468" s="5">
        <v>5300</v>
      </c>
      <c r="F18468" s="5">
        <v>5300</v>
      </c>
    </row>
    <row r="18469" spans="1:6" ht="22.5" x14ac:dyDescent="0.2">
      <c r="A18469" s="2">
        <v>18464</v>
      </c>
      <c r="B18469" s="347" t="s">
        <v>23248</v>
      </c>
      <c r="C18469" s="28" t="s">
        <v>23433</v>
      </c>
      <c r="D18469" s="28">
        <v>1</v>
      </c>
      <c r="E18469" s="5">
        <v>6925</v>
      </c>
      <c r="F18469" s="66">
        <v>6925</v>
      </c>
    </row>
    <row r="18470" spans="1:6" x14ac:dyDescent="0.2">
      <c r="A18470" s="2">
        <v>18465</v>
      </c>
      <c r="B18470" s="348" t="s">
        <v>23249</v>
      </c>
      <c r="C18470" s="28" t="s">
        <v>23434</v>
      </c>
      <c r="D18470" s="28">
        <v>1</v>
      </c>
      <c r="E18470" s="5">
        <v>3500</v>
      </c>
      <c r="F18470" s="66">
        <v>3500</v>
      </c>
    </row>
    <row r="18471" spans="1:6" x14ac:dyDescent="0.2">
      <c r="A18471" s="2">
        <v>18466</v>
      </c>
      <c r="B18471" s="348" t="s">
        <v>23250</v>
      </c>
      <c r="C18471" s="28" t="s">
        <v>23435</v>
      </c>
      <c r="D18471" s="28">
        <v>1</v>
      </c>
      <c r="E18471" s="5">
        <v>14212.8</v>
      </c>
      <c r="F18471" s="66">
        <v>14212.8</v>
      </c>
    </row>
    <row r="18472" spans="1:6" ht="22.5" x14ac:dyDescent="0.2">
      <c r="A18472" s="2">
        <v>18467</v>
      </c>
      <c r="B18472" s="348" t="s">
        <v>6454</v>
      </c>
      <c r="C18472" s="28" t="s">
        <v>23436</v>
      </c>
      <c r="D18472" s="28">
        <v>1</v>
      </c>
      <c r="E18472" s="5">
        <v>12025.2</v>
      </c>
      <c r="F18472" s="66">
        <v>12025.2</v>
      </c>
    </row>
    <row r="18473" spans="1:6" ht="22.5" x14ac:dyDescent="0.2">
      <c r="A18473" s="2">
        <v>18468</v>
      </c>
      <c r="B18473" s="348" t="s">
        <v>23251</v>
      </c>
      <c r="C18473" s="28" t="s">
        <v>23437</v>
      </c>
      <c r="D18473" s="28">
        <v>1</v>
      </c>
      <c r="E18473" s="5">
        <v>26397.57</v>
      </c>
      <c r="F18473" s="66">
        <v>26397.57</v>
      </c>
    </row>
    <row r="18474" spans="1:6" ht="33.75" x14ac:dyDescent="0.2">
      <c r="A18474" s="2">
        <v>18469</v>
      </c>
      <c r="B18474" s="348" t="s">
        <v>23252</v>
      </c>
      <c r="C18474" s="24" t="s">
        <v>23438</v>
      </c>
      <c r="D18474" s="28">
        <v>1</v>
      </c>
      <c r="E18474" s="5">
        <v>167460</v>
      </c>
      <c r="F18474" s="66">
        <v>78148</v>
      </c>
    </row>
    <row r="18475" spans="1:6" ht="33.75" x14ac:dyDescent="0.2">
      <c r="A18475" s="2">
        <v>18470</v>
      </c>
      <c r="B18475" s="348" t="s">
        <v>23252</v>
      </c>
      <c r="C18475" s="558" t="s">
        <v>23439</v>
      </c>
      <c r="D18475" s="28">
        <v>1</v>
      </c>
      <c r="E18475" s="5">
        <v>166583.51999999999</v>
      </c>
      <c r="F18475" s="66">
        <v>15964.3</v>
      </c>
    </row>
    <row r="18476" spans="1:6" ht="22.5" x14ac:dyDescent="0.2">
      <c r="A18476" s="2">
        <v>18471</v>
      </c>
      <c r="B18476" s="348" t="s">
        <v>23253</v>
      </c>
      <c r="C18476" s="24" t="s">
        <v>23440</v>
      </c>
      <c r="D18476" s="28">
        <v>1</v>
      </c>
      <c r="E18476" s="5">
        <v>125130</v>
      </c>
      <c r="F18476" s="66">
        <v>58394</v>
      </c>
    </row>
    <row r="18477" spans="1:6" ht="45" x14ac:dyDescent="0.2">
      <c r="A18477" s="2">
        <v>18472</v>
      </c>
      <c r="B18477" s="348" t="s">
        <v>23254</v>
      </c>
      <c r="C18477" s="24" t="s">
        <v>23441</v>
      </c>
      <c r="D18477" s="28">
        <v>1</v>
      </c>
      <c r="E18477" s="5">
        <v>16662.650000000001</v>
      </c>
      <c r="F18477" s="66">
        <v>16662.650000000001</v>
      </c>
    </row>
    <row r="18478" spans="1:6" ht="33.75" x14ac:dyDescent="0.2">
      <c r="A18478" s="2">
        <v>18473</v>
      </c>
      <c r="B18478" s="348" t="s">
        <v>13591</v>
      </c>
      <c r="C18478" s="171" t="s">
        <v>23442</v>
      </c>
      <c r="D18478" s="28">
        <v>1</v>
      </c>
      <c r="E18478" s="5">
        <v>22122.78</v>
      </c>
      <c r="F18478" s="5">
        <v>22122.78</v>
      </c>
    </row>
    <row r="18479" spans="1:6" ht="45" x14ac:dyDescent="0.2">
      <c r="A18479" s="2">
        <v>18474</v>
      </c>
      <c r="B18479" s="348" t="s">
        <v>23255</v>
      </c>
      <c r="C18479" s="24" t="s">
        <v>23443</v>
      </c>
      <c r="D18479" s="28">
        <v>1</v>
      </c>
      <c r="E18479" s="5">
        <v>16159.23</v>
      </c>
      <c r="F18479" s="66">
        <v>16159.23</v>
      </c>
    </row>
    <row r="18480" spans="1:6" ht="33.75" x14ac:dyDescent="0.2">
      <c r="A18480" s="2">
        <v>18475</v>
      </c>
      <c r="B18480" s="348" t="s">
        <v>23256</v>
      </c>
      <c r="C18480" s="24" t="s">
        <v>23444</v>
      </c>
      <c r="D18480" s="28">
        <v>1</v>
      </c>
      <c r="E18480" s="5">
        <v>14900</v>
      </c>
      <c r="F18480" s="66">
        <v>14900</v>
      </c>
    </row>
    <row r="18481" spans="1:6" ht="33.75" x14ac:dyDescent="0.2">
      <c r="A18481" s="2">
        <v>18476</v>
      </c>
      <c r="B18481" s="348" t="s">
        <v>23257</v>
      </c>
      <c r="C18481" s="24" t="s">
        <v>23445</v>
      </c>
      <c r="D18481" s="28">
        <v>1</v>
      </c>
      <c r="E18481" s="5">
        <v>14900</v>
      </c>
      <c r="F18481" s="66">
        <v>14900</v>
      </c>
    </row>
    <row r="18482" spans="1:6" ht="22.5" x14ac:dyDescent="0.2">
      <c r="A18482" s="2">
        <v>18477</v>
      </c>
      <c r="B18482" s="348" t="s">
        <v>23258</v>
      </c>
      <c r="C18482" s="28" t="s">
        <v>23446</v>
      </c>
      <c r="D18482" s="28">
        <v>1</v>
      </c>
      <c r="E18482" s="5">
        <v>16000</v>
      </c>
      <c r="F18482" s="66">
        <v>16000</v>
      </c>
    </row>
    <row r="18483" spans="1:6" x14ac:dyDescent="0.2">
      <c r="A18483" s="2">
        <v>18478</v>
      </c>
      <c r="B18483" s="348" t="s">
        <v>23259</v>
      </c>
      <c r="C18483" s="28" t="s">
        <v>23447</v>
      </c>
      <c r="D18483" s="28">
        <v>1</v>
      </c>
      <c r="E18483" s="5">
        <v>24060.959999999999</v>
      </c>
      <c r="F18483" s="66">
        <v>24060.959999999999</v>
      </c>
    </row>
    <row r="18484" spans="1:6" x14ac:dyDescent="0.2">
      <c r="A18484" s="2">
        <v>18479</v>
      </c>
      <c r="B18484" s="348" t="s">
        <v>12345</v>
      </c>
      <c r="C18484" s="28" t="s">
        <v>13214</v>
      </c>
      <c r="D18484" s="28">
        <v>1</v>
      </c>
      <c r="E18484" s="5">
        <v>72521.279999999999</v>
      </c>
      <c r="F18484" s="66">
        <v>72521.279999999999</v>
      </c>
    </row>
    <row r="18485" spans="1:6" x14ac:dyDescent="0.2">
      <c r="A18485" s="2">
        <v>18480</v>
      </c>
      <c r="B18485" s="348" t="s">
        <v>20727</v>
      </c>
      <c r="C18485" s="28" t="s">
        <v>23448</v>
      </c>
      <c r="D18485" s="28">
        <v>1</v>
      </c>
      <c r="E18485" s="5">
        <v>7329.6</v>
      </c>
      <c r="F18485" s="66">
        <v>7329.6</v>
      </c>
    </row>
    <row r="18486" spans="1:6" ht="22.5" x14ac:dyDescent="0.2">
      <c r="A18486" s="2">
        <v>18481</v>
      </c>
      <c r="B18486" s="348" t="s">
        <v>4536</v>
      </c>
      <c r="C18486" s="28" t="s">
        <v>23449</v>
      </c>
      <c r="D18486" s="28">
        <v>1</v>
      </c>
      <c r="E18486" s="5">
        <v>4950.0600000000004</v>
      </c>
      <c r="F18486" s="66">
        <v>4950.0600000000004</v>
      </c>
    </row>
    <row r="18487" spans="1:6" x14ac:dyDescent="0.2">
      <c r="A18487" s="2">
        <v>18482</v>
      </c>
      <c r="B18487" s="348" t="s">
        <v>21773</v>
      </c>
      <c r="C18487" s="28" t="s">
        <v>18691</v>
      </c>
      <c r="D18487" s="28">
        <v>1</v>
      </c>
      <c r="E18487" s="5">
        <v>9690.1</v>
      </c>
      <c r="F18487" s="66">
        <v>9690.1</v>
      </c>
    </row>
    <row r="18488" spans="1:6" x14ac:dyDescent="0.2">
      <c r="A18488" s="2">
        <v>18483</v>
      </c>
      <c r="B18488" s="348" t="s">
        <v>23260</v>
      </c>
      <c r="C18488" s="28" t="s">
        <v>23450</v>
      </c>
      <c r="D18488" s="28">
        <v>1</v>
      </c>
      <c r="E18488" s="5">
        <v>27076.400000000001</v>
      </c>
      <c r="F18488" s="66">
        <v>27076.400000000001</v>
      </c>
    </row>
    <row r="18489" spans="1:6" x14ac:dyDescent="0.2">
      <c r="A18489" s="2">
        <v>18484</v>
      </c>
      <c r="B18489" s="348" t="s">
        <v>23260</v>
      </c>
      <c r="C18489" s="28" t="s">
        <v>23451</v>
      </c>
      <c r="D18489" s="28">
        <v>1</v>
      </c>
      <c r="E18489" s="5">
        <v>35178</v>
      </c>
      <c r="F18489" s="66">
        <v>35178</v>
      </c>
    </row>
    <row r="18490" spans="1:6" ht="22.5" x14ac:dyDescent="0.2">
      <c r="A18490" s="2">
        <v>18485</v>
      </c>
      <c r="B18490" s="348" t="s">
        <v>23261</v>
      </c>
      <c r="C18490" s="28" t="s">
        <v>23452</v>
      </c>
      <c r="D18490" s="28">
        <v>1</v>
      </c>
      <c r="E18490" s="5">
        <v>9256</v>
      </c>
      <c r="F18490" s="66">
        <v>9256</v>
      </c>
    </row>
    <row r="18491" spans="1:6" ht="22.5" x14ac:dyDescent="0.2">
      <c r="A18491" s="2">
        <v>18486</v>
      </c>
      <c r="B18491" s="348" t="s">
        <v>23262</v>
      </c>
      <c r="C18491" s="28" t="s">
        <v>23453</v>
      </c>
      <c r="D18491" s="28">
        <v>1</v>
      </c>
      <c r="E18491" s="5">
        <v>33553.800000000003</v>
      </c>
      <c r="F18491" s="66">
        <v>33553.800000000003</v>
      </c>
    </row>
    <row r="18492" spans="1:6" ht="22.5" x14ac:dyDescent="0.2">
      <c r="A18492" s="2">
        <v>18487</v>
      </c>
      <c r="B18492" s="347" t="s">
        <v>15611</v>
      </c>
      <c r="C18492" s="171" t="s">
        <v>23454</v>
      </c>
      <c r="D18492" s="28">
        <v>1</v>
      </c>
      <c r="E18492" s="5">
        <v>65688.240000000005</v>
      </c>
      <c r="F18492" s="66">
        <v>65688.240000000005</v>
      </c>
    </row>
    <row r="18493" spans="1:6" x14ac:dyDescent="0.2">
      <c r="A18493" s="2">
        <v>18488</v>
      </c>
      <c r="B18493" s="347" t="s">
        <v>1794</v>
      </c>
      <c r="C18493" s="171" t="s">
        <v>23455</v>
      </c>
      <c r="D18493" s="28">
        <v>1</v>
      </c>
      <c r="E18493" s="5">
        <v>10201.870000000001</v>
      </c>
      <c r="F18493" s="66">
        <v>10201.870000000001</v>
      </c>
    </row>
    <row r="18494" spans="1:6" ht="22.5" x14ac:dyDescent="0.2">
      <c r="A18494" s="2">
        <v>18489</v>
      </c>
      <c r="B18494" s="347" t="s">
        <v>23263</v>
      </c>
      <c r="C18494" s="171" t="s">
        <v>23456</v>
      </c>
      <c r="D18494" s="28">
        <v>1</v>
      </c>
      <c r="E18494" s="5">
        <v>9000</v>
      </c>
      <c r="F18494" s="66">
        <v>9000</v>
      </c>
    </row>
    <row r="18495" spans="1:6" x14ac:dyDescent="0.2">
      <c r="A18495" s="2">
        <v>18490</v>
      </c>
      <c r="B18495" s="347" t="s">
        <v>23264</v>
      </c>
      <c r="C18495" s="171" t="s">
        <v>23457</v>
      </c>
      <c r="D18495" s="28">
        <v>1</v>
      </c>
      <c r="E18495" s="5">
        <v>7219.29</v>
      </c>
      <c r="F18495" s="66">
        <v>7219.29</v>
      </c>
    </row>
    <row r="18496" spans="1:6" x14ac:dyDescent="0.2">
      <c r="A18496" s="2">
        <v>18491</v>
      </c>
      <c r="B18496" s="347" t="s">
        <v>23265</v>
      </c>
      <c r="C18496" s="171" t="s">
        <v>23458</v>
      </c>
      <c r="D18496" s="28">
        <v>1</v>
      </c>
      <c r="E18496" s="5">
        <v>23475.13</v>
      </c>
      <c r="F18496" s="66">
        <v>23475.13</v>
      </c>
    </row>
    <row r="18497" spans="1:6" ht="33.75" x14ac:dyDescent="0.2">
      <c r="A18497" s="2">
        <v>18492</v>
      </c>
      <c r="B18497" s="347" t="s">
        <v>23266</v>
      </c>
      <c r="C18497" s="171" t="s">
        <v>23459</v>
      </c>
      <c r="D18497" s="28">
        <v>1</v>
      </c>
      <c r="E18497" s="5">
        <v>31910</v>
      </c>
      <c r="F18497" s="66">
        <v>31910</v>
      </c>
    </row>
    <row r="18498" spans="1:6" ht="33.75" x14ac:dyDescent="0.2">
      <c r="A18498" s="2">
        <v>18493</v>
      </c>
      <c r="B18498" s="347" t="s">
        <v>23267</v>
      </c>
      <c r="C18498" s="171" t="s">
        <v>23460</v>
      </c>
      <c r="D18498" s="28">
        <v>1</v>
      </c>
      <c r="E18498" s="5">
        <v>6050</v>
      </c>
      <c r="F18498" s="66">
        <v>6050</v>
      </c>
    </row>
    <row r="18499" spans="1:6" x14ac:dyDescent="0.2">
      <c r="A18499" s="2">
        <v>18494</v>
      </c>
      <c r="B18499" s="347" t="s">
        <v>23268</v>
      </c>
      <c r="C18499" s="171" t="s">
        <v>23461</v>
      </c>
      <c r="D18499" s="28">
        <v>1</v>
      </c>
      <c r="E18499" s="5">
        <v>40000</v>
      </c>
      <c r="F18499" s="66">
        <v>40000</v>
      </c>
    </row>
    <row r="18500" spans="1:6" ht="22.5" x14ac:dyDescent="0.2">
      <c r="A18500" s="2">
        <v>18495</v>
      </c>
      <c r="B18500" s="347" t="s">
        <v>23269</v>
      </c>
      <c r="C18500" s="171" t="s">
        <v>23462</v>
      </c>
      <c r="D18500" s="28">
        <v>1</v>
      </c>
      <c r="E18500" s="5">
        <v>4245</v>
      </c>
      <c r="F18500" s="66">
        <v>4245</v>
      </c>
    </row>
    <row r="18501" spans="1:6" x14ac:dyDescent="0.2">
      <c r="A18501" s="2">
        <v>18496</v>
      </c>
      <c r="B18501" s="347" t="s">
        <v>4447</v>
      </c>
      <c r="C18501" s="171" t="s">
        <v>23463</v>
      </c>
      <c r="D18501" s="28">
        <v>1</v>
      </c>
      <c r="E18501" s="5">
        <v>11000</v>
      </c>
      <c r="F18501" s="66">
        <v>11000</v>
      </c>
    </row>
    <row r="18502" spans="1:6" x14ac:dyDescent="0.2">
      <c r="A18502" s="2">
        <v>18497</v>
      </c>
      <c r="B18502" s="347" t="s">
        <v>4447</v>
      </c>
      <c r="C18502" s="171" t="s">
        <v>23464</v>
      </c>
      <c r="D18502" s="28">
        <v>1</v>
      </c>
      <c r="E18502" s="5">
        <v>5400</v>
      </c>
      <c r="F18502" s="66">
        <v>5400</v>
      </c>
    </row>
    <row r="18503" spans="1:6" x14ac:dyDescent="0.2">
      <c r="A18503" s="2">
        <v>18498</v>
      </c>
      <c r="B18503" s="347" t="s">
        <v>4447</v>
      </c>
      <c r="C18503" s="171" t="s">
        <v>23465</v>
      </c>
      <c r="D18503" s="28">
        <v>1</v>
      </c>
      <c r="E18503" s="5">
        <v>9000</v>
      </c>
      <c r="F18503" s="66">
        <v>9000</v>
      </c>
    </row>
    <row r="18504" spans="1:6" x14ac:dyDescent="0.2">
      <c r="A18504" s="2">
        <v>18499</v>
      </c>
      <c r="B18504" s="347" t="s">
        <v>4447</v>
      </c>
      <c r="C18504" s="171" t="s">
        <v>23466</v>
      </c>
      <c r="D18504" s="28">
        <v>1</v>
      </c>
      <c r="E18504" s="5">
        <v>4100</v>
      </c>
      <c r="F18504" s="66">
        <v>4100</v>
      </c>
    </row>
    <row r="18505" spans="1:6" x14ac:dyDescent="0.2">
      <c r="A18505" s="2">
        <v>18500</v>
      </c>
      <c r="B18505" s="347" t="s">
        <v>21216</v>
      </c>
      <c r="C18505" s="171" t="s">
        <v>23467</v>
      </c>
      <c r="D18505" s="28">
        <v>1</v>
      </c>
      <c r="E18505" s="5">
        <v>5750</v>
      </c>
      <c r="F18505" s="66">
        <v>5750</v>
      </c>
    </row>
    <row r="18506" spans="1:6" x14ac:dyDescent="0.2">
      <c r="A18506" s="2">
        <v>18501</v>
      </c>
      <c r="B18506" s="347" t="s">
        <v>23270</v>
      </c>
      <c r="C18506" s="171" t="s">
        <v>23468</v>
      </c>
      <c r="D18506" s="28">
        <v>1</v>
      </c>
      <c r="E18506" s="5">
        <v>9800</v>
      </c>
      <c r="F18506" s="66">
        <v>9800</v>
      </c>
    </row>
    <row r="18507" spans="1:6" x14ac:dyDescent="0.2">
      <c r="A18507" s="2">
        <v>18502</v>
      </c>
      <c r="B18507" s="347" t="s">
        <v>23270</v>
      </c>
      <c r="C18507" s="171" t="s">
        <v>23469</v>
      </c>
      <c r="D18507" s="28">
        <v>1</v>
      </c>
      <c r="E18507" s="5">
        <v>7000</v>
      </c>
      <c r="F18507" s="5">
        <v>7000</v>
      </c>
    </row>
    <row r="18508" spans="1:6" x14ac:dyDescent="0.2">
      <c r="A18508" s="2">
        <v>18503</v>
      </c>
      <c r="B18508" s="347" t="s">
        <v>23270</v>
      </c>
      <c r="C18508" s="171" t="s">
        <v>23470</v>
      </c>
      <c r="D18508" s="28">
        <v>1</v>
      </c>
      <c r="E18508" s="5">
        <v>7000</v>
      </c>
      <c r="F18508" s="5">
        <v>7000</v>
      </c>
    </row>
    <row r="18509" spans="1:6" x14ac:dyDescent="0.2">
      <c r="A18509" s="2">
        <v>18504</v>
      </c>
      <c r="B18509" s="347" t="s">
        <v>23270</v>
      </c>
      <c r="C18509" s="171" t="s">
        <v>23471</v>
      </c>
      <c r="D18509" s="28">
        <v>1</v>
      </c>
      <c r="E18509" s="5">
        <v>7000</v>
      </c>
      <c r="F18509" s="5">
        <v>7000</v>
      </c>
    </row>
    <row r="18510" spans="1:6" x14ac:dyDescent="0.2">
      <c r="A18510" s="2">
        <v>18505</v>
      </c>
      <c r="B18510" s="347" t="s">
        <v>21216</v>
      </c>
      <c r="C18510" s="171" t="s">
        <v>23472</v>
      </c>
      <c r="D18510" s="28">
        <v>1</v>
      </c>
      <c r="E18510" s="5">
        <v>9388.42</v>
      </c>
      <c r="F18510" s="5">
        <v>9388.42</v>
      </c>
    </row>
    <row r="18511" spans="1:6" ht="33.75" x14ac:dyDescent="0.2">
      <c r="A18511" s="2">
        <v>18506</v>
      </c>
      <c r="B18511" s="347" t="s">
        <v>23271</v>
      </c>
      <c r="C18511" s="171" t="s">
        <v>23473</v>
      </c>
      <c r="D18511" s="28">
        <v>1</v>
      </c>
      <c r="E18511" s="5">
        <v>7000</v>
      </c>
      <c r="F18511" s="5">
        <v>7000</v>
      </c>
    </row>
    <row r="18512" spans="1:6" x14ac:dyDescent="0.2">
      <c r="A18512" s="2">
        <v>18507</v>
      </c>
      <c r="B18512" s="347" t="s">
        <v>23272</v>
      </c>
      <c r="C18512" s="171" t="s">
        <v>23474</v>
      </c>
      <c r="D18512" s="28">
        <v>1</v>
      </c>
      <c r="E18512" s="5">
        <v>10000</v>
      </c>
      <c r="F18512" s="5">
        <v>10000</v>
      </c>
    </row>
    <row r="18513" spans="1:6" ht="22.5" x14ac:dyDescent="0.2">
      <c r="A18513" s="2">
        <v>18508</v>
      </c>
      <c r="B18513" s="347" t="s">
        <v>23273</v>
      </c>
      <c r="C18513" s="171" t="s">
        <v>23475</v>
      </c>
      <c r="D18513" s="28">
        <v>1</v>
      </c>
      <c r="E18513" s="5">
        <v>8700</v>
      </c>
      <c r="F18513" s="5">
        <v>8700</v>
      </c>
    </row>
    <row r="18514" spans="1:6" x14ac:dyDescent="0.2">
      <c r="A18514" s="2">
        <v>18509</v>
      </c>
      <c r="B18514" s="347" t="s">
        <v>4891</v>
      </c>
      <c r="C18514" s="171" t="s">
        <v>23476</v>
      </c>
      <c r="D18514" s="28">
        <v>1</v>
      </c>
      <c r="E18514" s="5">
        <v>10506</v>
      </c>
      <c r="F18514" s="5">
        <v>10506</v>
      </c>
    </row>
    <row r="18515" spans="1:6" ht="22.5" x14ac:dyDescent="0.2">
      <c r="A18515" s="2">
        <v>18510</v>
      </c>
      <c r="B18515" s="347" t="s">
        <v>21223</v>
      </c>
      <c r="C18515" s="171" t="s">
        <v>23477</v>
      </c>
      <c r="D18515" s="28">
        <v>1</v>
      </c>
      <c r="E18515" s="5">
        <v>29825.599999999999</v>
      </c>
      <c r="F18515" s="5">
        <v>29825.599999999999</v>
      </c>
    </row>
    <row r="18516" spans="1:6" ht="22.5" x14ac:dyDescent="0.2">
      <c r="A18516" s="2">
        <v>18511</v>
      </c>
      <c r="B18516" s="347" t="s">
        <v>23274</v>
      </c>
      <c r="C18516" s="171" t="s">
        <v>23478</v>
      </c>
      <c r="D18516" s="28">
        <v>1</v>
      </c>
      <c r="E18516" s="5">
        <v>28393</v>
      </c>
      <c r="F18516" s="5">
        <v>28393</v>
      </c>
    </row>
    <row r="18517" spans="1:6" ht="22.5" x14ac:dyDescent="0.2">
      <c r="A18517" s="2">
        <v>18512</v>
      </c>
      <c r="B18517" s="347" t="s">
        <v>23275</v>
      </c>
      <c r="C18517" s="171" t="s">
        <v>23479</v>
      </c>
      <c r="D18517" s="28">
        <v>1</v>
      </c>
      <c r="E18517" s="5">
        <v>3394.05</v>
      </c>
      <c r="F18517" s="5">
        <v>3394.05</v>
      </c>
    </row>
    <row r="18518" spans="1:6" x14ac:dyDescent="0.2">
      <c r="A18518" s="2">
        <v>18513</v>
      </c>
      <c r="B18518" s="347" t="s">
        <v>23276</v>
      </c>
      <c r="C18518" s="171" t="s">
        <v>23480</v>
      </c>
      <c r="D18518" s="28">
        <v>1</v>
      </c>
      <c r="E18518" s="5">
        <v>4210</v>
      </c>
      <c r="F18518" s="5">
        <v>4210</v>
      </c>
    </row>
    <row r="18519" spans="1:6" x14ac:dyDescent="0.2">
      <c r="A18519" s="2">
        <v>18514</v>
      </c>
      <c r="B18519" s="347" t="s">
        <v>23277</v>
      </c>
      <c r="C18519" s="171" t="s">
        <v>23481</v>
      </c>
      <c r="D18519" s="28">
        <v>1</v>
      </c>
      <c r="E18519" s="5">
        <v>3800</v>
      </c>
      <c r="F18519" s="5">
        <v>3800</v>
      </c>
    </row>
    <row r="18520" spans="1:6" ht="22.5" x14ac:dyDescent="0.2">
      <c r="A18520" s="2">
        <v>18515</v>
      </c>
      <c r="B18520" s="347" t="s">
        <v>23278</v>
      </c>
      <c r="C18520" s="171" t="s">
        <v>23482</v>
      </c>
      <c r="D18520" s="28">
        <v>1</v>
      </c>
      <c r="E18520" s="5">
        <v>5500</v>
      </c>
      <c r="F18520" s="5">
        <v>5500</v>
      </c>
    </row>
    <row r="18521" spans="1:6" ht="33.75" x14ac:dyDescent="0.2">
      <c r="A18521" s="2">
        <v>18516</v>
      </c>
      <c r="B18521" s="347" t="s">
        <v>23279</v>
      </c>
      <c r="C18521" s="171" t="s">
        <v>23483</v>
      </c>
      <c r="D18521" s="28">
        <v>1</v>
      </c>
      <c r="E18521" s="5">
        <v>34000</v>
      </c>
      <c r="F18521" s="5">
        <v>34000</v>
      </c>
    </row>
    <row r="18522" spans="1:6" ht="45" x14ac:dyDescent="0.2">
      <c r="A18522" s="2">
        <v>18517</v>
      </c>
      <c r="B18522" s="347" t="s">
        <v>23280</v>
      </c>
      <c r="C18522" s="88" t="s">
        <v>23484</v>
      </c>
      <c r="D18522" s="28">
        <v>1</v>
      </c>
      <c r="E18522" s="5">
        <v>92000</v>
      </c>
      <c r="F18522" s="5">
        <v>41399.910000000003</v>
      </c>
    </row>
    <row r="18523" spans="1:6" ht="67.5" x14ac:dyDescent="0.2">
      <c r="A18523" s="2">
        <v>18518</v>
      </c>
      <c r="B18523" s="347" t="s">
        <v>23281</v>
      </c>
      <c r="C18523" s="88" t="s">
        <v>23485</v>
      </c>
      <c r="D18523" s="28">
        <v>1</v>
      </c>
      <c r="E18523" s="5">
        <v>5224.5200000000004</v>
      </c>
      <c r="F18523" s="5">
        <v>5224.5200000000004</v>
      </c>
    </row>
    <row r="18524" spans="1:6" ht="33.75" x14ac:dyDescent="0.2">
      <c r="A18524" s="2">
        <v>18519</v>
      </c>
      <c r="B18524" s="347" t="s">
        <v>23282</v>
      </c>
      <c r="C18524" s="171" t="s">
        <v>23486</v>
      </c>
      <c r="D18524" s="28">
        <v>1</v>
      </c>
      <c r="E18524" s="5">
        <v>31000</v>
      </c>
      <c r="F18524" s="5">
        <v>31000</v>
      </c>
    </row>
    <row r="18525" spans="1:6" ht="33.75" x14ac:dyDescent="0.2">
      <c r="A18525" s="2">
        <v>18520</v>
      </c>
      <c r="B18525" s="347" t="s">
        <v>23282</v>
      </c>
      <c r="C18525" s="171" t="s">
        <v>23487</v>
      </c>
      <c r="D18525" s="28">
        <v>1</v>
      </c>
      <c r="E18525" s="5">
        <v>31000</v>
      </c>
      <c r="F18525" s="5">
        <v>31000</v>
      </c>
    </row>
    <row r="18526" spans="1:6" ht="22.5" x14ac:dyDescent="0.2">
      <c r="A18526" s="2">
        <v>18521</v>
      </c>
      <c r="B18526" s="347" t="s">
        <v>23283</v>
      </c>
      <c r="C18526" s="171" t="s">
        <v>23488</v>
      </c>
      <c r="D18526" s="28">
        <v>1</v>
      </c>
      <c r="E18526" s="5">
        <v>9670</v>
      </c>
      <c r="F18526" s="5">
        <v>9670</v>
      </c>
    </row>
    <row r="18527" spans="1:6" ht="22.5" x14ac:dyDescent="0.2">
      <c r="A18527" s="2">
        <v>18522</v>
      </c>
      <c r="B18527" s="347" t="s">
        <v>23284</v>
      </c>
      <c r="C18527" s="171" t="s">
        <v>23489</v>
      </c>
      <c r="D18527" s="28">
        <v>1</v>
      </c>
      <c r="E18527" s="5">
        <v>15278.64</v>
      </c>
      <c r="F18527" s="5">
        <v>15278.64</v>
      </c>
    </row>
    <row r="18528" spans="1:6" ht="22.5" x14ac:dyDescent="0.2">
      <c r="A18528" s="2">
        <v>18523</v>
      </c>
      <c r="B18528" s="347" t="s">
        <v>23285</v>
      </c>
      <c r="C18528" s="171" t="s">
        <v>23490</v>
      </c>
      <c r="D18528" s="28">
        <v>1</v>
      </c>
      <c r="E18528" s="5">
        <v>7902</v>
      </c>
      <c r="F18528" s="5">
        <v>7902</v>
      </c>
    </row>
    <row r="18529" spans="1:6" ht="22.5" x14ac:dyDescent="0.2">
      <c r="A18529" s="2">
        <v>18524</v>
      </c>
      <c r="B18529" s="347" t="s">
        <v>23286</v>
      </c>
      <c r="C18529" s="171" t="s">
        <v>23491</v>
      </c>
      <c r="D18529" s="28">
        <v>1</v>
      </c>
      <c r="E18529" s="5">
        <v>15358</v>
      </c>
      <c r="F18529" s="5">
        <v>15358</v>
      </c>
    </row>
    <row r="18530" spans="1:6" ht="22.5" x14ac:dyDescent="0.2">
      <c r="A18530" s="2">
        <v>18525</v>
      </c>
      <c r="B18530" s="347" t="s">
        <v>23287</v>
      </c>
      <c r="C18530" s="171" t="s">
        <v>23492</v>
      </c>
      <c r="D18530" s="28">
        <v>1</v>
      </c>
      <c r="E18530" s="5">
        <v>17000</v>
      </c>
      <c r="F18530" s="5">
        <v>17000</v>
      </c>
    </row>
    <row r="18531" spans="1:6" x14ac:dyDescent="0.2">
      <c r="A18531" s="2">
        <v>18526</v>
      </c>
      <c r="B18531" s="347" t="s">
        <v>23288</v>
      </c>
      <c r="C18531" s="171" t="s">
        <v>23493</v>
      </c>
      <c r="D18531" s="28">
        <v>1</v>
      </c>
      <c r="E18531" s="5">
        <v>9110</v>
      </c>
      <c r="F18531" s="5">
        <v>9110</v>
      </c>
    </row>
    <row r="18532" spans="1:6" x14ac:dyDescent="0.2">
      <c r="A18532" s="2">
        <v>18527</v>
      </c>
      <c r="B18532" s="347" t="s">
        <v>23288</v>
      </c>
      <c r="C18532" s="171" t="s">
        <v>23494</v>
      </c>
      <c r="D18532" s="28">
        <v>1</v>
      </c>
      <c r="E18532" s="5">
        <v>21000</v>
      </c>
      <c r="F18532" s="5">
        <v>21000</v>
      </c>
    </row>
    <row r="18533" spans="1:6" x14ac:dyDescent="0.2">
      <c r="A18533" s="2">
        <v>18528</v>
      </c>
      <c r="B18533" s="347" t="s">
        <v>23288</v>
      </c>
      <c r="C18533" s="171" t="s">
        <v>23495</v>
      </c>
      <c r="D18533" s="28">
        <v>1</v>
      </c>
      <c r="E18533" s="5">
        <v>11000</v>
      </c>
      <c r="F18533" s="5">
        <v>11000</v>
      </c>
    </row>
    <row r="18534" spans="1:6" x14ac:dyDescent="0.2">
      <c r="A18534" s="2">
        <v>18529</v>
      </c>
      <c r="B18534" s="347" t="s">
        <v>23288</v>
      </c>
      <c r="C18534" s="171" t="s">
        <v>23496</v>
      </c>
      <c r="D18534" s="28">
        <v>1</v>
      </c>
      <c r="E18534" s="5">
        <v>17738</v>
      </c>
      <c r="F18534" s="5">
        <v>17738</v>
      </c>
    </row>
    <row r="18535" spans="1:6" x14ac:dyDescent="0.2">
      <c r="A18535" s="2">
        <v>18530</v>
      </c>
      <c r="B18535" s="347" t="s">
        <v>23288</v>
      </c>
      <c r="C18535" s="171" t="s">
        <v>23497</v>
      </c>
      <c r="D18535" s="28">
        <v>1</v>
      </c>
      <c r="E18535" s="5">
        <v>14936.34</v>
      </c>
      <c r="F18535" s="5">
        <v>14936.34</v>
      </c>
    </row>
    <row r="18536" spans="1:6" x14ac:dyDescent="0.2">
      <c r="A18536" s="2">
        <v>18531</v>
      </c>
      <c r="B18536" s="347" t="s">
        <v>23288</v>
      </c>
      <c r="C18536" s="171" t="s">
        <v>23498</v>
      </c>
      <c r="D18536" s="28">
        <v>1</v>
      </c>
      <c r="E18536" s="5">
        <v>14936.34</v>
      </c>
      <c r="F18536" s="5">
        <v>14936.34</v>
      </c>
    </row>
    <row r="18537" spans="1:6" x14ac:dyDescent="0.2">
      <c r="A18537" s="2">
        <v>18532</v>
      </c>
      <c r="B18537" s="347" t="s">
        <v>23288</v>
      </c>
      <c r="C18537" s="171" t="s">
        <v>23499</v>
      </c>
      <c r="D18537" s="28">
        <v>1</v>
      </c>
      <c r="E18537" s="5">
        <v>14936.33</v>
      </c>
      <c r="F18537" s="5">
        <v>14936.33</v>
      </c>
    </row>
    <row r="18538" spans="1:6" ht="33.75" x14ac:dyDescent="0.2">
      <c r="A18538" s="2">
        <v>18533</v>
      </c>
      <c r="B18538" s="347" t="s">
        <v>23289</v>
      </c>
      <c r="C18538" s="171" t="s">
        <v>23500</v>
      </c>
      <c r="D18538" s="28">
        <v>1</v>
      </c>
      <c r="E18538" s="5">
        <v>15290.25</v>
      </c>
      <c r="F18538" s="5">
        <v>15290.25</v>
      </c>
    </row>
    <row r="18539" spans="1:6" ht="22.5" x14ac:dyDescent="0.2">
      <c r="A18539" s="2">
        <v>18534</v>
      </c>
      <c r="B18539" s="347" t="s">
        <v>23290</v>
      </c>
      <c r="C18539" s="171" t="s">
        <v>23501</v>
      </c>
      <c r="D18539" s="28">
        <v>1</v>
      </c>
      <c r="E18539" s="5">
        <v>20200</v>
      </c>
      <c r="F18539" s="5">
        <v>20200</v>
      </c>
    </row>
    <row r="18540" spans="1:6" ht="22.5" x14ac:dyDescent="0.2">
      <c r="A18540" s="2">
        <v>18535</v>
      </c>
      <c r="B18540" s="347" t="s">
        <v>23291</v>
      </c>
      <c r="C18540" s="171" t="s">
        <v>23502</v>
      </c>
      <c r="D18540" s="28">
        <v>1</v>
      </c>
      <c r="E18540" s="5">
        <v>13713.72</v>
      </c>
      <c r="F18540" s="5">
        <v>13713.72</v>
      </c>
    </row>
    <row r="18541" spans="1:6" ht="22.5" x14ac:dyDescent="0.2">
      <c r="A18541" s="2">
        <v>18536</v>
      </c>
      <c r="B18541" s="347" t="s">
        <v>23292</v>
      </c>
      <c r="C18541" s="171" t="s">
        <v>23503</v>
      </c>
      <c r="D18541" s="28">
        <v>1</v>
      </c>
      <c r="E18541" s="5">
        <v>15508.08</v>
      </c>
      <c r="F18541" s="5">
        <v>15508.08</v>
      </c>
    </row>
    <row r="18542" spans="1:6" x14ac:dyDescent="0.2">
      <c r="A18542" s="2">
        <v>18537</v>
      </c>
      <c r="B18542" s="347" t="s">
        <v>12345</v>
      </c>
      <c r="C18542" s="171" t="s">
        <v>23504</v>
      </c>
      <c r="D18542" s="28">
        <v>1</v>
      </c>
      <c r="E18542" s="5">
        <v>34051.68</v>
      </c>
      <c r="F18542" s="5">
        <v>34051.68</v>
      </c>
    </row>
    <row r="18543" spans="1:6" x14ac:dyDescent="0.2">
      <c r="A18543" s="2">
        <v>18538</v>
      </c>
      <c r="B18543" s="347" t="s">
        <v>23293</v>
      </c>
      <c r="C18543" s="171" t="s">
        <v>23505</v>
      </c>
      <c r="D18543" s="28">
        <v>1</v>
      </c>
      <c r="E18543" s="5">
        <v>7886.13</v>
      </c>
      <c r="F18543" s="5">
        <v>7886.13</v>
      </c>
    </row>
    <row r="18544" spans="1:6" x14ac:dyDescent="0.2">
      <c r="A18544" s="2">
        <v>18539</v>
      </c>
      <c r="B18544" s="347" t="s">
        <v>5558</v>
      </c>
      <c r="C18544" s="171" t="s">
        <v>23506</v>
      </c>
      <c r="D18544" s="28">
        <v>1</v>
      </c>
      <c r="E18544" s="5">
        <v>5219.46</v>
      </c>
      <c r="F18544" s="5">
        <v>5219.46</v>
      </c>
    </row>
    <row r="18545" spans="1:6" x14ac:dyDescent="0.2">
      <c r="A18545" s="2">
        <v>18540</v>
      </c>
      <c r="B18545" s="347" t="s">
        <v>6502</v>
      </c>
      <c r="C18545" s="171" t="s">
        <v>23507</v>
      </c>
      <c r="D18545" s="28">
        <v>1</v>
      </c>
      <c r="E18545" s="5">
        <v>3350</v>
      </c>
      <c r="F18545" s="5">
        <v>3350</v>
      </c>
    </row>
    <row r="18546" spans="1:6" ht="22.5" x14ac:dyDescent="0.2">
      <c r="A18546" s="2">
        <v>18541</v>
      </c>
      <c r="B18546" s="347" t="s">
        <v>23294</v>
      </c>
      <c r="C18546" s="171" t="s">
        <v>23508</v>
      </c>
      <c r="D18546" s="28">
        <v>1</v>
      </c>
      <c r="E18546" s="5">
        <v>35000</v>
      </c>
      <c r="F18546" s="5">
        <v>33735.82</v>
      </c>
    </row>
    <row r="18547" spans="1:6" ht="22.5" x14ac:dyDescent="0.2">
      <c r="A18547" s="2">
        <v>18542</v>
      </c>
      <c r="B18547" s="347" t="s">
        <v>23294</v>
      </c>
      <c r="C18547" s="171" t="s">
        <v>23509</v>
      </c>
      <c r="D18547" s="28">
        <v>1</v>
      </c>
      <c r="E18547" s="5">
        <v>49845</v>
      </c>
      <c r="F18547" s="5">
        <v>49845</v>
      </c>
    </row>
    <row r="18548" spans="1:6" x14ac:dyDescent="0.2">
      <c r="A18548" s="2">
        <v>18543</v>
      </c>
      <c r="B18548" s="347" t="s">
        <v>3978</v>
      </c>
      <c r="C18548" s="171" t="s">
        <v>23510</v>
      </c>
      <c r="D18548" s="28">
        <v>1</v>
      </c>
      <c r="E18548" s="5">
        <v>28090</v>
      </c>
      <c r="F18548" s="5">
        <v>28090</v>
      </c>
    </row>
    <row r="18549" spans="1:6" ht="22.5" x14ac:dyDescent="0.2">
      <c r="A18549" s="2">
        <v>18544</v>
      </c>
      <c r="B18549" s="347" t="s">
        <v>23295</v>
      </c>
      <c r="C18549" s="171" t="s">
        <v>23511</v>
      </c>
      <c r="D18549" s="28">
        <v>1</v>
      </c>
      <c r="E18549" s="5">
        <v>44700</v>
      </c>
      <c r="F18549" s="5">
        <v>33524.82</v>
      </c>
    </row>
    <row r="18550" spans="1:6" x14ac:dyDescent="0.2">
      <c r="A18550" s="2">
        <v>18545</v>
      </c>
      <c r="B18550" s="347" t="s">
        <v>22750</v>
      </c>
      <c r="C18550" s="171" t="s">
        <v>23512</v>
      </c>
      <c r="D18550" s="28">
        <v>1</v>
      </c>
      <c r="E18550" s="5">
        <v>15500</v>
      </c>
      <c r="F18550" s="5">
        <v>15500</v>
      </c>
    </row>
    <row r="18551" spans="1:6" x14ac:dyDescent="0.2">
      <c r="A18551" s="2">
        <v>18546</v>
      </c>
      <c r="B18551" s="347" t="s">
        <v>22750</v>
      </c>
      <c r="C18551" s="171" t="s">
        <v>23513</v>
      </c>
      <c r="D18551" s="28">
        <v>1</v>
      </c>
      <c r="E18551" s="5">
        <v>15500</v>
      </c>
      <c r="F18551" s="5">
        <v>15500</v>
      </c>
    </row>
    <row r="18552" spans="1:6" ht="33.75" x14ac:dyDescent="0.2">
      <c r="A18552" s="2">
        <v>18547</v>
      </c>
      <c r="B18552" s="347" t="s">
        <v>23296</v>
      </c>
      <c r="C18552" s="171" t="s">
        <v>23514</v>
      </c>
      <c r="D18552" s="28">
        <v>1</v>
      </c>
      <c r="E18552" s="5">
        <v>44500</v>
      </c>
      <c r="F18552" s="5">
        <v>20130.88</v>
      </c>
    </row>
    <row r="18553" spans="1:6" ht="22.5" x14ac:dyDescent="0.2">
      <c r="A18553" s="2">
        <v>18548</v>
      </c>
      <c r="B18553" s="347" t="s">
        <v>23297</v>
      </c>
      <c r="C18553" s="171" t="s">
        <v>23515</v>
      </c>
      <c r="D18553" s="28">
        <v>1</v>
      </c>
      <c r="E18553" s="5">
        <v>7610</v>
      </c>
      <c r="F18553" s="5">
        <v>7610</v>
      </c>
    </row>
    <row r="18554" spans="1:6" ht="33.75" x14ac:dyDescent="0.2">
      <c r="A18554" s="2">
        <v>18549</v>
      </c>
      <c r="B18554" s="347" t="s">
        <v>23298</v>
      </c>
      <c r="C18554" s="171" t="s">
        <v>23516</v>
      </c>
      <c r="D18554" s="28">
        <v>1</v>
      </c>
      <c r="E18554" s="5">
        <v>45224.68</v>
      </c>
      <c r="F18554" s="5">
        <v>45224.68</v>
      </c>
    </row>
    <row r="18555" spans="1:6" ht="33.75" x14ac:dyDescent="0.2">
      <c r="A18555" s="2">
        <v>18550</v>
      </c>
      <c r="B18555" s="347" t="s">
        <v>23298</v>
      </c>
      <c r="C18555" s="171" t="s">
        <v>23517</v>
      </c>
      <c r="D18555" s="28">
        <v>1</v>
      </c>
      <c r="E18555" s="5">
        <v>26000</v>
      </c>
      <c r="F18555" s="5">
        <v>26000</v>
      </c>
    </row>
    <row r="18556" spans="1:6" ht="33.75" x14ac:dyDescent="0.2">
      <c r="A18556" s="2">
        <v>18551</v>
      </c>
      <c r="B18556" s="347" t="s">
        <v>23299</v>
      </c>
      <c r="C18556" s="171" t="s">
        <v>23518</v>
      </c>
      <c r="D18556" s="28">
        <v>1</v>
      </c>
      <c r="E18556" s="5">
        <v>26705.5</v>
      </c>
      <c r="F18556" s="5">
        <v>26705.5</v>
      </c>
    </row>
    <row r="18557" spans="1:6" ht="33.75" x14ac:dyDescent="0.2">
      <c r="A18557" s="2">
        <v>18552</v>
      </c>
      <c r="B18557" s="347" t="s">
        <v>23299</v>
      </c>
      <c r="C18557" s="171" t="s">
        <v>23519</v>
      </c>
      <c r="D18557" s="28">
        <v>1</v>
      </c>
      <c r="E18557" s="5">
        <v>26705.5</v>
      </c>
      <c r="F18557" s="5">
        <v>26705.5</v>
      </c>
    </row>
    <row r="18558" spans="1:6" ht="33.75" x14ac:dyDescent="0.2">
      <c r="A18558" s="2">
        <v>18553</v>
      </c>
      <c r="B18558" s="347" t="s">
        <v>23299</v>
      </c>
      <c r="C18558" s="171" t="s">
        <v>23520</v>
      </c>
      <c r="D18558" s="28">
        <v>1</v>
      </c>
      <c r="E18558" s="5">
        <v>26705.5</v>
      </c>
      <c r="F18558" s="5">
        <v>26705.5</v>
      </c>
    </row>
    <row r="18559" spans="1:6" ht="33.75" x14ac:dyDescent="0.2">
      <c r="A18559" s="2">
        <v>18554</v>
      </c>
      <c r="B18559" s="347" t="s">
        <v>23300</v>
      </c>
      <c r="C18559" s="171" t="s">
        <v>23521</v>
      </c>
      <c r="D18559" s="28">
        <v>1</v>
      </c>
      <c r="E18559" s="5">
        <v>20550</v>
      </c>
      <c r="F18559" s="5">
        <v>20550</v>
      </c>
    </row>
    <row r="18560" spans="1:6" ht="22.5" x14ac:dyDescent="0.2">
      <c r="A18560" s="2">
        <v>18555</v>
      </c>
      <c r="B18560" s="347" t="s">
        <v>23301</v>
      </c>
      <c r="C18560" s="171" t="s">
        <v>23522</v>
      </c>
      <c r="D18560" s="28">
        <v>1</v>
      </c>
      <c r="E18560" s="5">
        <v>34847</v>
      </c>
      <c r="F18560" s="5">
        <v>34847</v>
      </c>
    </row>
    <row r="18561" spans="1:6" ht="22.5" x14ac:dyDescent="0.2">
      <c r="A18561" s="2">
        <v>18556</v>
      </c>
      <c r="B18561" s="347" t="s">
        <v>23301</v>
      </c>
      <c r="C18561" s="171" t="s">
        <v>23523</v>
      </c>
      <c r="D18561" s="28">
        <v>1</v>
      </c>
      <c r="E18561" s="5">
        <v>34847</v>
      </c>
      <c r="F18561" s="5">
        <v>34847</v>
      </c>
    </row>
    <row r="18562" spans="1:6" ht="22.5" x14ac:dyDescent="0.2">
      <c r="A18562" s="2">
        <v>18557</v>
      </c>
      <c r="B18562" s="347" t="s">
        <v>23301</v>
      </c>
      <c r="C18562" s="171" t="s">
        <v>23524</v>
      </c>
      <c r="D18562" s="28">
        <v>1</v>
      </c>
      <c r="E18562" s="5">
        <v>34847</v>
      </c>
      <c r="F18562" s="5">
        <v>34847</v>
      </c>
    </row>
    <row r="18563" spans="1:6" ht="22.5" x14ac:dyDescent="0.2">
      <c r="A18563" s="2">
        <v>18558</v>
      </c>
      <c r="B18563" s="347" t="s">
        <v>23301</v>
      </c>
      <c r="C18563" s="171" t="s">
        <v>23525</v>
      </c>
      <c r="D18563" s="28">
        <v>1</v>
      </c>
      <c r="E18563" s="5">
        <v>34847</v>
      </c>
      <c r="F18563" s="5">
        <v>34847</v>
      </c>
    </row>
    <row r="18564" spans="1:6" ht="22.5" x14ac:dyDescent="0.2">
      <c r="A18564" s="2">
        <v>18559</v>
      </c>
      <c r="B18564" s="347" t="s">
        <v>23301</v>
      </c>
      <c r="C18564" s="171" t="s">
        <v>23526</v>
      </c>
      <c r="D18564" s="28">
        <v>1</v>
      </c>
      <c r="E18564" s="5">
        <v>34847</v>
      </c>
      <c r="F18564" s="5">
        <v>34847</v>
      </c>
    </row>
    <row r="18565" spans="1:6" ht="22.5" x14ac:dyDescent="0.2">
      <c r="A18565" s="2">
        <v>18560</v>
      </c>
      <c r="B18565" s="347" t="s">
        <v>23302</v>
      </c>
      <c r="C18565" s="171" t="s">
        <v>23527</v>
      </c>
      <c r="D18565" s="28">
        <v>1</v>
      </c>
      <c r="E18565" s="5">
        <v>27990</v>
      </c>
      <c r="F18565" s="5">
        <v>27990</v>
      </c>
    </row>
    <row r="18566" spans="1:6" ht="56.25" x14ac:dyDescent="0.2">
      <c r="A18566" s="2">
        <v>18561</v>
      </c>
      <c r="B18566" s="347" t="s">
        <v>23303</v>
      </c>
      <c r="C18566" s="171" t="s">
        <v>23528</v>
      </c>
      <c r="D18566" s="28">
        <v>1</v>
      </c>
      <c r="E18566" s="5">
        <v>12980</v>
      </c>
      <c r="F18566" s="5">
        <v>12980</v>
      </c>
    </row>
    <row r="18567" spans="1:6" ht="56.25" x14ac:dyDescent="0.2">
      <c r="A18567" s="2">
        <v>18562</v>
      </c>
      <c r="B18567" s="347" t="s">
        <v>23303</v>
      </c>
      <c r="C18567" s="171" t="s">
        <v>23529</v>
      </c>
      <c r="D18567" s="28">
        <v>1</v>
      </c>
      <c r="E18567" s="5">
        <v>12980</v>
      </c>
      <c r="F18567" s="5">
        <v>12980</v>
      </c>
    </row>
    <row r="18568" spans="1:6" ht="22.5" x14ac:dyDescent="0.2">
      <c r="A18568" s="2">
        <v>18563</v>
      </c>
      <c r="B18568" s="347" t="s">
        <v>23304</v>
      </c>
      <c r="C18568" s="171" t="s">
        <v>23530</v>
      </c>
      <c r="D18568" s="28">
        <v>1</v>
      </c>
      <c r="E18568" s="5">
        <v>37208.5</v>
      </c>
      <c r="F18568" s="5">
        <v>37208.5</v>
      </c>
    </row>
    <row r="18569" spans="1:6" ht="22.5" x14ac:dyDescent="0.2">
      <c r="A18569" s="2">
        <v>18564</v>
      </c>
      <c r="B18569" s="347" t="s">
        <v>23305</v>
      </c>
      <c r="C18569" s="171" t="s">
        <v>23531</v>
      </c>
      <c r="D18569" s="28">
        <v>1</v>
      </c>
      <c r="E18569" s="5">
        <v>26308.400000000001</v>
      </c>
      <c r="F18569" s="5">
        <v>26308.400000000001</v>
      </c>
    </row>
    <row r="18570" spans="1:6" ht="22.5" x14ac:dyDescent="0.2">
      <c r="A18570" s="2">
        <v>18565</v>
      </c>
      <c r="B18570" s="347" t="s">
        <v>23306</v>
      </c>
      <c r="C18570" s="171" t="s">
        <v>15222</v>
      </c>
      <c r="D18570" s="28">
        <v>1</v>
      </c>
      <c r="E18570" s="5">
        <v>22003</v>
      </c>
      <c r="F18570" s="5">
        <v>22003</v>
      </c>
    </row>
    <row r="18571" spans="1:6" ht="22.5" x14ac:dyDescent="0.2">
      <c r="A18571" s="2">
        <v>18566</v>
      </c>
      <c r="B18571" s="347" t="s">
        <v>23306</v>
      </c>
      <c r="C18571" s="171" t="s">
        <v>15229</v>
      </c>
      <c r="D18571" s="28">
        <v>1</v>
      </c>
      <c r="E18571" s="5">
        <v>22003</v>
      </c>
      <c r="F18571" s="5">
        <v>22003</v>
      </c>
    </row>
    <row r="18572" spans="1:6" ht="22.5" x14ac:dyDescent="0.2">
      <c r="A18572" s="2">
        <v>18567</v>
      </c>
      <c r="B18572" s="347" t="s">
        <v>23307</v>
      </c>
      <c r="C18572" s="171" t="s">
        <v>15213</v>
      </c>
      <c r="D18572" s="28">
        <v>1</v>
      </c>
      <c r="E18572" s="5">
        <v>18995</v>
      </c>
      <c r="F18572" s="5">
        <v>18995</v>
      </c>
    </row>
    <row r="18573" spans="1:6" ht="22.5" x14ac:dyDescent="0.2">
      <c r="A18573" s="2">
        <v>18568</v>
      </c>
      <c r="B18573" s="347" t="s">
        <v>23308</v>
      </c>
      <c r="C18573" s="171" t="s">
        <v>23532</v>
      </c>
      <c r="D18573" s="28">
        <v>1</v>
      </c>
      <c r="E18573" s="5">
        <v>20000</v>
      </c>
      <c r="F18573" s="5">
        <v>20000</v>
      </c>
    </row>
    <row r="18574" spans="1:6" ht="33.75" x14ac:dyDescent="0.2">
      <c r="A18574" s="2">
        <v>18569</v>
      </c>
      <c r="B18574" s="347" t="s">
        <v>23309</v>
      </c>
      <c r="C18574" s="171" t="s">
        <v>15214</v>
      </c>
      <c r="D18574" s="28">
        <v>1</v>
      </c>
      <c r="E18574" s="5">
        <v>26999</v>
      </c>
      <c r="F18574" s="343">
        <v>26999</v>
      </c>
    </row>
    <row r="18575" spans="1:6" ht="22.5" x14ac:dyDescent="0.2">
      <c r="A18575" s="2">
        <v>18570</v>
      </c>
      <c r="B18575" s="347" t="s">
        <v>23310</v>
      </c>
      <c r="C18575" s="171" t="s">
        <v>23533</v>
      </c>
      <c r="D18575" s="28">
        <v>1</v>
      </c>
      <c r="E18575" s="5">
        <v>33000</v>
      </c>
      <c r="F18575" s="5">
        <v>33000</v>
      </c>
    </row>
    <row r="18576" spans="1:6" ht="22.5" x14ac:dyDescent="0.2">
      <c r="A18576" s="2">
        <v>18571</v>
      </c>
      <c r="B18576" s="347" t="s">
        <v>23311</v>
      </c>
      <c r="C18576" s="171" t="s">
        <v>23534</v>
      </c>
      <c r="D18576" s="28">
        <v>1</v>
      </c>
      <c r="E18576" s="5">
        <v>12010</v>
      </c>
      <c r="F18576" s="343">
        <v>12010</v>
      </c>
    </row>
    <row r="18577" spans="1:6" ht="22.5" x14ac:dyDescent="0.2">
      <c r="A18577" s="2">
        <v>18572</v>
      </c>
      <c r="B18577" s="347" t="s">
        <v>1805</v>
      </c>
      <c r="C18577" s="171" t="s">
        <v>23535</v>
      </c>
      <c r="D18577" s="28">
        <v>1</v>
      </c>
      <c r="E18577" s="5">
        <v>3109</v>
      </c>
      <c r="F18577" s="5">
        <v>3109</v>
      </c>
    </row>
    <row r="18578" spans="1:6" ht="22.5" x14ac:dyDescent="0.2">
      <c r="A18578" s="2">
        <v>18573</v>
      </c>
      <c r="B18578" s="347" t="s">
        <v>22001</v>
      </c>
      <c r="C18578" s="171" t="s">
        <v>23536</v>
      </c>
      <c r="D18578" s="28">
        <v>1</v>
      </c>
      <c r="E18578" s="5">
        <v>6809</v>
      </c>
      <c r="F18578" s="5">
        <v>6809</v>
      </c>
    </row>
    <row r="18579" spans="1:6" ht="22.5" x14ac:dyDescent="0.2">
      <c r="A18579" s="2">
        <v>18574</v>
      </c>
      <c r="B18579" s="347" t="s">
        <v>23312</v>
      </c>
      <c r="C18579" s="171" t="s">
        <v>23537</v>
      </c>
      <c r="D18579" s="28">
        <v>1</v>
      </c>
      <c r="E18579" s="5">
        <v>4950</v>
      </c>
      <c r="F18579" s="5">
        <v>4950</v>
      </c>
    </row>
    <row r="18580" spans="1:6" ht="33.75" x14ac:dyDescent="0.2">
      <c r="A18580" s="2">
        <v>18575</v>
      </c>
      <c r="B18580" s="347" t="s">
        <v>23313</v>
      </c>
      <c r="C18580" s="171" t="s">
        <v>23538</v>
      </c>
      <c r="D18580" s="28">
        <v>1</v>
      </c>
      <c r="E18580" s="66">
        <v>124844.99</v>
      </c>
      <c r="F18580" s="5">
        <v>22888.25</v>
      </c>
    </row>
    <row r="18581" spans="1:6" ht="33.75" x14ac:dyDescent="0.2">
      <c r="A18581" s="2">
        <v>18576</v>
      </c>
      <c r="B18581" s="347" t="s">
        <v>23313</v>
      </c>
      <c r="C18581" s="171" t="s">
        <v>23539</v>
      </c>
      <c r="D18581" s="28">
        <v>1</v>
      </c>
      <c r="E18581" s="66">
        <v>124844.99</v>
      </c>
      <c r="F18581" s="5">
        <v>22888.25</v>
      </c>
    </row>
    <row r="18582" spans="1:6" ht="22.5" x14ac:dyDescent="0.2">
      <c r="A18582" s="2">
        <v>18577</v>
      </c>
      <c r="B18582" s="347" t="s">
        <v>23314</v>
      </c>
      <c r="C18582" s="171" t="s">
        <v>23540</v>
      </c>
      <c r="D18582" s="28">
        <v>1</v>
      </c>
      <c r="E18582" s="66">
        <v>28206.52</v>
      </c>
      <c r="F18582" s="5">
        <v>28206.52</v>
      </c>
    </row>
    <row r="18583" spans="1:6" ht="22.5" x14ac:dyDescent="0.2">
      <c r="A18583" s="2">
        <v>18578</v>
      </c>
      <c r="B18583" s="347" t="s">
        <v>14944</v>
      </c>
      <c r="C18583" s="171" t="s">
        <v>23541</v>
      </c>
      <c r="D18583" s="28">
        <v>1</v>
      </c>
      <c r="E18583" s="66">
        <v>5637.52</v>
      </c>
      <c r="F18583" s="5">
        <v>5637.52</v>
      </c>
    </row>
    <row r="18584" spans="1:6" ht="33.75" x14ac:dyDescent="0.2">
      <c r="A18584" s="2">
        <v>18579</v>
      </c>
      <c r="B18584" s="347" t="s">
        <v>23315</v>
      </c>
      <c r="C18584" s="171" t="s">
        <v>23542</v>
      </c>
      <c r="D18584" s="28">
        <v>1</v>
      </c>
      <c r="E18584" s="66">
        <v>13553.05</v>
      </c>
      <c r="F18584" s="5">
        <v>13553.05</v>
      </c>
    </row>
    <row r="18585" spans="1:6" ht="33.75" x14ac:dyDescent="0.2">
      <c r="A18585" s="2">
        <v>18580</v>
      </c>
      <c r="B18585" s="347" t="s">
        <v>23315</v>
      </c>
      <c r="C18585" s="171" t="s">
        <v>23543</v>
      </c>
      <c r="D18585" s="28">
        <v>1</v>
      </c>
      <c r="E18585" s="66">
        <v>13553.05</v>
      </c>
      <c r="F18585" s="5">
        <v>13553.05</v>
      </c>
    </row>
    <row r="18586" spans="1:6" ht="33.75" x14ac:dyDescent="0.2">
      <c r="A18586" s="2">
        <v>18581</v>
      </c>
      <c r="B18586" s="347" t="s">
        <v>23316</v>
      </c>
      <c r="C18586" s="171" t="s">
        <v>23544</v>
      </c>
      <c r="D18586" s="28">
        <v>1</v>
      </c>
      <c r="E18586" s="5">
        <v>25807</v>
      </c>
      <c r="F18586" s="343">
        <v>25807</v>
      </c>
    </row>
    <row r="18587" spans="1:6" ht="22.5" x14ac:dyDescent="0.2">
      <c r="A18587" s="2">
        <v>18582</v>
      </c>
      <c r="B18587" s="347" t="s">
        <v>23317</v>
      </c>
      <c r="C18587" s="171" t="s">
        <v>23545</v>
      </c>
      <c r="D18587" s="28">
        <v>1</v>
      </c>
      <c r="E18587" s="5">
        <v>16150</v>
      </c>
      <c r="F18587" s="343">
        <v>16150</v>
      </c>
    </row>
    <row r="18588" spans="1:6" ht="22.5" x14ac:dyDescent="0.2">
      <c r="A18588" s="2">
        <v>18583</v>
      </c>
      <c r="B18588" s="347" t="s">
        <v>23318</v>
      </c>
      <c r="C18588" s="171" t="s">
        <v>23546</v>
      </c>
      <c r="D18588" s="28">
        <v>1</v>
      </c>
      <c r="E18588" s="5">
        <v>6450</v>
      </c>
      <c r="F18588" s="343">
        <v>6450</v>
      </c>
    </row>
    <row r="18589" spans="1:6" ht="22.5" x14ac:dyDescent="0.2">
      <c r="A18589" s="2">
        <v>18584</v>
      </c>
      <c r="B18589" s="347" t="s">
        <v>23318</v>
      </c>
      <c r="C18589" s="171" t="s">
        <v>23547</v>
      </c>
      <c r="D18589" s="28">
        <v>1</v>
      </c>
      <c r="E18589" s="5">
        <v>6450</v>
      </c>
      <c r="F18589" s="343">
        <v>6450</v>
      </c>
    </row>
    <row r="18590" spans="1:6" ht="33.75" x14ac:dyDescent="0.2">
      <c r="A18590" s="2">
        <v>18585</v>
      </c>
      <c r="B18590" s="347" t="s">
        <v>23316</v>
      </c>
      <c r="C18590" s="171" t="s">
        <v>23548</v>
      </c>
      <c r="D18590" s="28">
        <v>1</v>
      </c>
      <c r="E18590" s="5">
        <v>25807</v>
      </c>
      <c r="F18590" s="5">
        <v>25807</v>
      </c>
    </row>
    <row r="18591" spans="1:6" ht="22.5" x14ac:dyDescent="0.2">
      <c r="A18591" s="2">
        <v>18586</v>
      </c>
      <c r="B18591" s="347" t="s">
        <v>23319</v>
      </c>
      <c r="C18591" s="171" t="s">
        <v>15220</v>
      </c>
      <c r="D18591" s="28">
        <v>1</v>
      </c>
      <c r="E18591" s="5">
        <v>36990</v>
      </c>
      <c r="F18591" s="5">
        <v>36990</v>
      </c>
    </row>
    <row r="18592" spans="1:6" ht="22.5" x14ac:dyDescent="0.2">
      <c r="A18592" s="2">
        <v>18587</v>
      </c>
      <c r="B18592" s="347" t="s">
        <v>20840</v>
      </c>
      <c r="C18592" s="28" t="s">
        <v>23549</v>
      </c>
      <c r="D18592" s="28">
        <v>1</v>
      </c>
      <c r="E18592" s="5">
        <v>927256.45</v>
      </c>
      <c r="F18592" s="5">
        <v>927256.45</v>
      </c>
    </row>
    <row r="18593" spans="1:6" ht="22.5" x14ac:dyDescent="0.2">
      <c r="A18593" s="2">
        <v>18588</v>
      </c>
      <c r="B18593" s="347" t="s">
        <v>23320</v>
      </c>
      <c r="C18593" s="24" t="s">
        <v>23550</v>
      </c>
      <c r="D18593" s="28">
        <v>1</v>
      </c>
      <c r="E18593" s="5">
        <v>1195597.5</v>
      </c>
      <c r="F18593" s="5">
        <v>697431.91</v>
      </c>
    </row>
    <row r="18594" spans="1:6" x14ac:dyDescent="0.2">
      <c r="A18594" s="2">
        <v>18589</v>
      </c>
      <c r="B18594" s="347" t="s">
        <v>14704</v>
      </c>
      <c r="C18594" s="28" t="s">
        <v>23551</v>
      </c>
      <c r="D18594" s="28">
        <v>1</v>
      </c>
      <c r="E18594" s="5">
        <v>3300</v>
      </c>
      <c r="F18594" s="5">
        <v>3300</v>
      </c>
    </row>
    <row r="18595" spans="1:6" x14ac:dyDescent="0.2">
      <c r="A18595" s="2">
        <v>18590</v>
      </c>
      <c r="B18595" s="347" t="s">
        <v>23321</v>
      </c>
      <c r="C18595" s="28" t="s">
        <v>23552</v>
      </c>
      <c r="D18595" s="28">
        <v>1</v>
      </c>
      <c r="E18595" s="5">
        <v>4275</v>
      </c>
      <c r="F18595" s="5">
        <v>4275</v>
      </c>
    </row>
    <row r="18596" spans="1:6" x14ac:dyDescent="0.2">
      <c r="A18596" s="2">
        <v>18591</v>
      </c>
      <c r="B18596" s="347" t="s">
        <v>23321</v>
      </c>
      <c r="C18596" s="28" t="s">
        <v>23553</v>
      </c>
      <c r="D18596" s="28">
        <v>1</v>
      </c>
      <c r="E18596" s="5">
        <v>4275</v>
      </c>
      <c r="F18596" s="5">
        <v>4275</v>
      </c>
    </row>
    <row r="18597" spans="1:6" x14ac:dyDescent="0.2">
      <c r="A18597" s="2">
        <v>18592</v>
      </c>
      <c r="B18597" s="347" t="s">
        <v>4634</v>
      </c>
      <c r="C18597" s="28" t="s">
        <v>15305</v>
      </c>
      <c r="D18597" s="28">
        <v>1</v>
      </c>
      <c r="E18597" s="5">
        <v>4689</v>
      </c>
      <c r="F18597" s="5">
        <v>4689</v>
      </c>
    </row>
    <row r="18598" spans="1:6" x14ac:dyDescent="0.2">
      <c r="A18598" s="2">
        <v>18593</v>
      </c>
      <c r="B18598" s="347" t="s">
        <v>4634</v>
      </c>
      <c r="C18598" s="28" t="s">
        <v>15306</v>
      </c>
      <c r="D18598" s="28">
        <v>1</v>
      </c>
      <c r="E18598" s="5">
        <v>4689</v>
      </c>
      <c r="F18598" s="5">
        <v>4689</v>
      </c>
    </row>
    <row r="18599" spans="1:6" x14ac:dyDescent="0.2">
      <c r="A18599" s="2">
        <v>18594</v>
      </c>
      <c r="B18599" s="347" t="s">
        <v>4634</v>
      </c>
      <c r="C18599" s="28" t="s">
        <v>23554</v>
      </c>
      <c r="D18599" s="28">
        <v>1</v>
      </c>
      <c r="E18599" s="5">
        <v>5253</v>
      </c>
      <c r="F18599" s="5">
        <v>5253</v>
      </c>
    </row>
    <row r="18600" spans="1:6" x14ac:dyDescent="0.2">
      <c r="A18600" s="2">
        <v>18595</v>
      </c>
      <c r="B18600" s="347" t="s">
        <v>4634</v>
      </c>
      <c r="C18600" s="28" t="s">
        <v>23555</v>
      </c>
      <c r="D18600" s="28">
        <v>1</v>
      </c>
      <c r="E18600" s="5">
        <v>5253</v>
      </c>
      <c r="F18600" s="5">
        <v>5253</v>
      </c>
    </row>
    <row r="18601" spans="1:6" ht="22.5" x14ac:dyDescent="0.2">
      <c r="A18601" s="2">
        <v>18596</v>
      </c>
      <c r="B18601" s="347" t="s">
        <v>23322</v>
      </c>
      <c r="C18601" s="28" t="s">
        <v>15294</v>
      </c>
      <c r="D18601" s="28">
        <v>1</v>
      </c>
      <c r="E18601" s="5">
        <v>14680</v>
      </c>
      <c r="F18601" s="5">
        <v>14680</v>
      </c>
    </row>
    <row r="18602" spans="1:6" ht="22.5" x14ac:dyDescent="0.2">
      <c r="A18602" s="2">
        <v>18597</v>
      </c>
      <c r="B18602" s="347" t="s">
        <v>23322</v>
      </c>
      <c r="C18602" s="28" t="s">
        <v>23556</v>
      </c>
      <c r="D18602" s="28">
        <v>1</v>
      </c>
      <c r="E18602" s="5">
        <v>14680</v>
      </c>
      <c r="F18602" s="5">
        <v>14680</v>
      </c>
    </row>
    <row r="18603" spans="1:6" x14ac:dyDescent="0.2">
      <c r="A18603" s="2">
        <v>18598</v>
      </c>
      <c r="B18603" s="347" t="s">
        <v>23323</v>
      </c>
      <c r="C18603" s="28" t="s">
        <v>23557</v>
      </c>
      <c r="D18603" s="28">
        <v>1</v>
      </c>
      <c r="E18603" s="5">
        <v>7000</v>
      </c>
      <c r="F18603" s="5">
        <v>7000</v>
      </c>
    </row>
    <row r="18604" spans="1:6" x14ac:dyDescent="0.2">
      <c r="A18604" s="2">
        <v>18599</v>
      </c>
      <c r="B18604" s="347" t="s">
        <v>3153</v>
      </c>
      <c r="C18604" s="28" t="s">
        <v>23558</v>
      </c>
      <c r="D18604" s="28">
        <v>1</v>
      </c>
      <c r="E18604" s="5">
        <v>3200</v>
      </c>
      <c r="F18604" s="5">
        <v>3200</v>
      </c>
    </row>
    <row r="18605" spans="1:6" ht="22.5" x14ac:dyDescent="0.2">
      <c r="A18605" s="2">
        <v>18600</v>
      </c>
      <c r="B18605" s="347" t="s">
        <v>23324</v>
      </c>
      <c r="C18605" s="28" t="s">
        <v>15497</v>
      </c>
      <c r="D18605" s="28">
        <v>1</v>
      </c>
      <c r="E18605" s="5">
        <v>19436</v>
      </c>
      <c r="F18605" s="5">
        <v>19436</v>
      </c>
    </row>
    <row r="18606" spans="1:6" ht="22.5" x14ac:dyDescent="0.2">
      <c r="A18606" s="2">
        <v>18601</v>
      </c>
      <c r="B18606" s="347" t="s">
        <v>23325</v>
      </c>
      <c r="C18606" s="28" t="s">
        <v>15496</v>
      </c>
      <c r="D18606" s="28">
        <v>1</v>
      </c>
      <c r="E18606" s="5">
        <v>25900</v>
      </c>
      <c r="F18606" s="5">
        <v>25900</v>
      </c>
    </row>
    <row r="18607" spans="1:6" ht="22.5" x14ac:dyDescent="0.2">
      <c r="A18607" s="2">
        <v>18602</v>
      </c>
      <c r="B18607" s="347" t="s">
        <v>23326</v>
      </c>
      <c r="C18607" s="28" t="s">
        <v>23559</v>
      </c>
      <c r="D18607" s="28">
        <v>1</v>
      </c>
      <c r="E18607" s="5">
        <v>22670</v>
      </c>
      <c r="F18607" s="5">
        <v>22670</v>
      </c>
    </row>
    <row r="18608" spans="1:6" ht="22.5" x14ac:dyDescent="0.2">
      <c r="A18608" s="2">
        <v>18603</v>
      </c>
      <c r="B18608" s="347" t="s">
        <v>23327</v>
      </c>
      <c r="C18608" s="28" t="s">
        <v>14856</v>
      </c>
      <c r="D18608" s="28">
        <v>1</v>
      </c>
      <c r="E18608" s="5">
        <v>52500</v>
      </c>
      <c r="F18608" s="5">
        <v>52500</v>
      </c>
    </row>
    <row r="18609" spans="1:6" x14ac:dyDescent="0.2">
      <c r="A18609" s="2">
        <v>18604</v>
      </c>
      <c r="B18609" s="347" t="s">
        <v>23328</v>
      </c>
      <c r="C18609" s="28" t="s">
        <v>23560</v>
      </c>
      <c r="D18609" s="28">
        <v>1</v>
      </c>
      <c r="E18609" s="5">
        <v>9908.9599999999991</v>
      </c>
      <c r="F18609" s="5">
        <v>9908.9599999999991</v>
      </c>
    </row>
    <row r="18610" spans="1:6" x14ac:dyDescent="0.2">
      <c r="A18610" s="2">
        <v>18605</v>
      </c>
      <c r="B18610" s="347" t="s">
        <v>23329</v>
      </c>
      <c r="C18610" s="28" t="s">
        <v>23561</v>
      </c>
      <c r="D18610" s="28">
        <v>1</v>
      </c>
      <c r="E18610" s="5">
        <v>9908.9599999999991</v>
      </c>
      <c r="F18610" s="5">
        <v>9908.9599999999991</v>
      </c>
    </row>
    <row r="18611" spans="1:6" x14ac:dyDescent="0.2">
      <c r="A18611" s="2">
        <v>18606</v>
      </c>
      <c r="B18611" s="347" t="s">
        <v>23329</v>
      </c>
      <c r="C18611" s="28" t="s">
        <v>23562</v>
      </c>
      <c r="D18611" s="28">
        <v>1</v>
      </c>
      <c r="E18611" s="5">
        <v>9940.24</v>
      </c>
      <c r="F18611" s="5">
        <v>9940.24</v>
      </c>
    </row>
    <row r="18612" spans="1:6" x14ac:dyDescent="0.2">
      <c r="A18612" s="2">
        <v>18607</v>
      </c>
      <c r="B18612" s="347" t="s">
        <v>23330</v>
      </c>
      <c r="C18612" s="28" t="s">
        <v>23563</v>
      </c>
      <c r="D18612" s="28">
        <v>1</v>
      </c>
      <c r="E18612" s="5">
        <v>9984.52</v>
      </c>
      <c r="F18612" s="5">
        <v>9984.52</v>
      </c>
    </row>
    <row r="18613" spans="1:6" x14ac:dyDescent="0.2">
      <c r="A18613" s="2">
        <v>18608</v>
      </c>
      <c r="B18613" s="347" t="s">
        <v>23331</v>
      </c>
      <c r="C18613" s="28" t="s">
        <v>7646</v>
      </c>
      <c r="D18613" s="28">
        <v>1</v>
      </c>
      <c r="E18613" s="5">
        <v>8388.6</v>
      </c>
      <c r="F18613" s="5">
        <v>8388.6</v>
      </c>
    </row>
    <row r="18614" spans="1:6" x14ac:dyDescent="0.2">
      <c r="A18614" s="2">
        <v>18609</v>
      </c>
      <c r="B18614" s="347" t="s">
        <v>11209</v>
      </c>
      <c r="C18614" s="28" t="s">
        <v>23564</v>
      </c>
      <c r="D18614" s="28">
        <v>1</v>
      </c>
      <c r="E18614" s="5">
        <v>3856.27</v>
      </c>
      <c r="F18614" s="5">
        <v>3856.27</v>
      </c>
    </row>
    <row r="18615" spans="1:6" x14ac:dyDescent="0.2">
      <c r="A18615" s="2">
        <v>18610</v>
      </c>
      <c r="B18615" s="347" t="s">
        <v>14946</v>
      </c>
      <c r="C18615" s="28" t="s">
        <v>23565</v>
      </c>
      <c r="D18615" s="28">
        <v>1</v>
      </c>
      <c r="E18615" s="5">
        <v>4552</v>
      </c>
      <c r="F18615" s="5">
        <v>4552</v>
      </c>
    </row>
    <row r="18616" spans="1:6" x14ac:dyDescent="0.2">
      <c r="A18616" s="2">
        <v>18611</v>
      </c>
      <c r="B18616" s="347" t="s">
        <v>14946</v>
      </c>
      <c r="C18616" s="28" t="s">
        <v>23566</v>
      </c>
      <c r="D18616" s="28">
        <v>1</v>
      </c>
      <c r="E18616" s="5">
        <v>4557</v>
      </c>
      <c r="F18616" s="5">
        <v>4557</v>
      </c>
    </row>
    <row r="18617" spans="1:6" x14ac:dyDescent="0.2">
      <c r="A18617" s="2">
        <v>18612</v>
      </c>
      <c r="B18617" s="347" t="s">
        <v>14946</v>
      </c>
      <c r="C18617" s="28" t="s">
        <v>23567</v>
      </c>
      <c r="D18617" s="28">
        <v>1</v>
      </c>
      <c r="E18617" s="5">
        <v>5319.8</v>
      </c>
      <c r="F18617" s="5">
        <v>5319.8</v>
      </c>
    </row>
    <row r="18618" spans="1:6" x14ac:dyDescent="0.2">
      <c r="A18618" s="2">
        <v>18613</v>
      </c>
      <c r="B18618" s="347" t="s">
        <v>23332</v>
      </c>
      <c r="C18618" s="28" t="s">
        <v>23568</v>
      </c>
      <c r="D18618" s="28">
        <v>1</v>
      </c>
      <c r="E18618" s="5">
        <v>9997.3799999999992</v>
      </c>
      <c r="F18618" s="5">
        <v>9997.3799999999992</v>
      </c>
    </row>
    <row r="18619" spans="1:6" x14ac:dyDescent="0.2">
      <c r="A18619" s="2">
        <v>18614</v>
      </c>
      <c r="B18619" s="347" t="s">
        <v>18574</v>
      </c>
      <c r="C18619" s="28" t="s">
        <v>23569</v>
      </c>
      <c r="D18619" s="28">
        <v>1</v>
      </c>
      <c r="E18619" s="5">
        <v>4226.55</v>
      </c>
      <c r="F18619" s="5">
        <v>4226.55</v>
      </c>
    </row>
    <row r="18620" spans="1:6" x14ac:dyDescent="0.2">
      <c r="A18620" s="2">
        <v>18615</v>
      </c>
      <c r="B18620" s="347" t="s">
        <v>23333</v>
      </c>
      <c r="C18620" s="28" t="s">
        <v>23570</v>
      </c>
      <c r="D18620" s="28">
        <v>1</v>
      </c>
      <c r="E18620" s="5">
        <v>14500</v>
      </c>
      <c r="F18620" s="5">
        <v>14500</v>
      </c>
    </row>
    <row r="18621" spans="1:6" x14ac:dyDescent="0.2">
      <c r="A18621" s="2">
        <v>18616</v>
      </c>
      <c r="B18621" s="347" t="s">
        <v>11223</v>
      </c>
      <c r="C18621" s="28" t="s">
        <v>23571</v>
      </c>
      <c r="D18621" s="28">
        <v>1</v>
      </c>
      <c r="E18621" s="5">
        <v>6564</v>
      </c>
      <c r="F18621" s="5">
        <v>6564</v>
      </c>
    </row>
    <row r="18622" spans="1:6" ht="22.5" x14ac:dyDescent="0.2">
      <c r="A18622" s="2">
        <v>18617</v>
      </c>
      <c r="B18622" s="347" t="s">
        <v>23334</v>
      </c>
      <c r="C18622" s="28" t="s">
        <v>23572</v>
      </c>
      <c r="D18622" s="28">
        <v>1</v>
      </c>
      <c r="E18622" s="5">
        <v>7328.36</v>
      </c>
      <c r="F18622" s="5">
        <v>7328.36</v>
      </c>
    </row>
    <row r="18623" spans="1:6" x14ac:dyDescent="0.2">
      <c r="A18623" s="2">
        <v>18618</v>
      </c>
      <c r="B18623" s="347" t="s">
        <v>23335</v>
      </c>
      <c r="C18623" s="28" t="s">
        <v>23573</v>
      </c>
      <c r="D18623" s="28">
        <v>1</v>
      </c>
      <c r="E18623" s="5">
        <v>10000</v>
      </c>
      <c r="F18623" s="5">
        <v>10000</v>
      </c>
    </row>
    <row r="18624" spans="1:6" x14ac:dyDescent="0.2">
      <c r="A18624" s="2">
        <v>18619</v>
      </c>
      <c r="B18624" s="347" t="s">
        <v>23336</v>
      </c>
      <c r="C18624" s="28" t="s">
        <v>23574</v>
      </c>
      <c r="D18624" s="28">
        <v>1</v>
      </c>
      <c r="E18624" s="5">
        <v>3915.29</v>
      </c>
      <c r="F18624" s="5">
        <v>3915.29</v>
      </c>
    </row>
    <row r="18625" spans="1:6" x14ac:dyDescent="0.2">
      <c r="A18625" s="2">
        <v>18620</v>
      </c>
      <c r="B18625" s="347" t="s">
        <v>23337</v>
      </c>
      <c r="C18625" s="28" t="s">
        <v>23575</v>
      </c>
      <c r="D18625" s="28">
        <v>1</v>
      </c>
      <c r="E18625" s="5">
        <v>7328.36</v>
      </c>
      <c r="F18625" s="5">
        <v>7328.36</v>
      </c>
    </row>
    <row r="18626" spans="1:6" x14ac:dyDescent="0.2">
      <c r="A18626" s="2">
        <v>18621</v>
      </c>
      <c r="B18626" s="347" t="s">
        <v>23338</v>
      </c>
      <c r="C18626" s="28" t="s">
        <v>23576</v>
      </c>
      <c r="D18626" s="28">
        <v>1</v>
      </c>
      <c r="E18626" s="5">
        <v>9194.25</v>
      </c>
      <c r="F18626" s="5">
        <v>9194.25</v>
      </c>
    </row>
    <row r="18627" spans="1:6" ht="22.5" x14ac:dyDescent="0.2">
      <c r="A18627" s="2">
        <v>18622</v>
      </c>
      <c r="B18627" s="347" t="s">
        <v>23339</v>
      </c>
      <c r="C18627" s="28" t="s">
        <v>23577</v>
      </c>
      <c r="D18627" s="28">
        <v>1</v>
      </c>
      <c r="E18627" s="5">
        <v>7328.36</v>
      </c>
      <c r="F18627" s="5">
        <v>7328.36</v>
      </c>
    </row>
    <row r="18628" spans="1:6" x14ac:dyDescent="0.2">
      <c r="A18628" s="2">
        <v>18623</v>
      </c>
      <c r="B18628" s="347" t="s">
        <v>23340</v>
      </c>
      <c r="C18628" s="28" t="s">
        <v>23578</v>
      </c>
      <c r="D18628" s="28">
        <v>1</v>
      </c>
      <c r="E18628" s="5">
        <v>7252.08</v>
      </c>
      <c r="F18628" s="5">
        <v>7252.08</v>
      </c>
    </row>
    <row r="18629" spans="1:6" x14ac:dyDescent="0.2">
      <c r="A18629" s="2">
        <v>18624</v>
      </c>
      <c r="B18629" s="347" t="s">
        <v>11270</v>
      </c>
      <c r="C18629" s="28" t="s">
        <v>23579</v>
      </c>
      <c r="D18629" s="28">
        <v>1</v>
      </c>
      <c r="E18629" s="5">
        <v>4661.7</v>
      </c>
      <c r="F18629" s="5">
        <v>4661.7</v>
      </c>
    </row>
    <row r="18630" spans="1:6" x14ac:dyDescent="0.2">
      <c r="A18630" s="2">
        <v>18625</v>
      </c>
      <c r="B18630" s="347" t="s">
        <v>11270</v>
      </c>
      <c r="C18630" s="28" t="s">
        <v>23580</v>
      </c>
      <c r="D18630" s="28">
        <v>1</v>
      </c>
      <c r="E18630" s="5">
        <v>4661.7</v>
      </c>
      <c r="F18630" s="5">
        <v>4661.7</v>
      </c>
    </row>
    <row r="18631" spans="1:6" x14ac:dyDescent="0.2">
      <c r="A18631" s="2">
        <v>18626</v>
      </c>
      <c r="B18631" s="347" t="s">
        <v>11270</v>
      </c>
      <c r="C18631" s="28" t="s">
        <v>23581</v>
      </c>
      <c r="D18631" s="28">
        <v>1</v>
      </c>
      <c r="E18631" s="5">
        <v>4661.7</v>
      </c>
      <c r="F18631" s="5">
        <v>4661.7</v>
      </c>
    </row>
    <row r="18632" spans="1:6" x14ac:dyDescent="0.2">
      <c r="A18632" s="2">
        <v>18627</v>
      </c>
      <c r="B18632" s="347" t="s">
        <v>11270</v>
      </c>
      <c r="C18632" s="28" t="s">
        <v>23582</v>
      </c>
      <c r="D18632" s="28">
        <v>1</v>
      </c>
      <c r="E18632" s="5">
        <v>4661.7</v>
      </c>
      <c r="F18632" s="5">
        <v>4661.7</v>
      </c>
    </row>
    <row r="18633" spans="1:6" x14ac:dyDescent="0.2">
      <c r="A18633" s="2">
        <v>18628</v>
      </c>
      <c r="B18633" s="347" t="s">
        <v>11270</v>
      </c>
      <c r="C18633" s="28" t="s">
        <v>23583</v>
      </c>
      <c r="D18633" s="28">
        <v>1</v>
      </c>
      <c r="E18633" s="5">
        <v>4661.7</v>
      </c>
      <c r="F18633" s="5">
        <v>4661.7</v>
      </c>
    </row>
    <row r="18634" spans="1:6" x14ac:dyDescent="0.2">
      <c r="A18634" s="2">
        <v>18629</v>
      </c>
      <c r="B18634" s="347" t="s">
        <v>11270</v>
      </c>
      <c r="C18634" s="28" t="s">
        <v>23584</v>
      </c>
      <c r="D18634" s="28">
        <v>1</v>
      </c>
      <c r="E18634" s="5">
        <v>4661.7</v>
      </c>
      <c r="F18634" s="5">
        <v>4661.7</v>
      </c>
    </row>
    <row r="18635" spans="1:6" x14ac:dyDescent="0.2">
      <c r="A18635" s="2">
        <v>18630</v>
      </c>
      <c r="B18635" s="347" t="s">
        <v>11270</v>
      </c>
      <c r="C18635" s="28" t="s">
        <v>23585</v>
      </c>
      <c r="D18635" s="28">
        <v>1</v>
      </c>
      <c r="E18635" s="5">
        <v>4661.7</v>
      </c>
      <c r="F18635" s="5">
        <v>4661.7</v>
      </c>
    </row>
    <row r="18636" spans="1:6" x14ac:dyDescent="0.2">
      <c r="A18636" s="2">
        <v>18631</v>
      </c>
      <c r="B18636" s="347" t="s">
        <v>11270</v>
      </c>
      <c r="C18636" s="28" t="s">
        <v>23586</v>
      </c>
      <c r="D18636" s="28">
        <v>1</v>
      </c>
      <c r="E18636" s="5">
        <v>4661.7</v>
      </c>
      <c r="F18636" s="5">
        <v>4661.7</v>
      </c>
    </row>
    <row r="18637" spans="1:6" x14ac:dyDescent="0.2">
      <c r="A18637" s="2">
        <v>18632</v>
      </c>
      <c r="B18637" s="347" t="s">
        <v>11270</v>
      </c>
      <c r="C18637" s="28" t="s">
        <v>23587</v>
      </c>
      <c r="D18637" s="28">
        <v>1</v>
      </c>
      <c r="E18637" s="5">
        <v>4661.7</v>
      </c>
      <c r="F18637" s="5">
        <v>4661.7</v>
      </c>
    </row>
    <row r="18638" spans="1:6" x14ac:dyDescent="0.2">
      <c r="A18638" s="2">
        <v>18633</v>
      </c>
      <c r="B18638" s="347" t="s">
        <v>11270</v>
      </c>
      <c r="C18638" s="28" t="s">
        <v>23588</v>
      </c>
      <c r="D18638" s="28">
        <v>1</v>
      </c>
      <c r="E18638" s="5">
        <v>4661.7</v>
      </c>
      <c r="F18638" s="5">
        <v>4661.7</v>
      </c>
    </row>
    <row r="18639" spans="1:6" x14ac:dyDescent="0.2">
      <c r="A18639" s="2">
        <v>18634</v>
      </c>
      <c r="B18639" s="347" t="s">
        <v>11270</v>
      </c>
      <c r="C18639" s="28" t="s">
        <v>23589</v>
      </c>
      <c r="D18639" s="28">
        <v>1</v>
      </c>
      <c r="E18639" s="5">
        <v>4661.7</v>
      </c>
      <c r="F18639" s="5">
        <v>4661.7</v>
      </c>
    </row>
    <row r="18640" spans="1:6" x14ac:dyDescent="0.2">
      <c r="A18640" s="2">
        <v>18635</v>
      </c>
      <c r="B18640" s="347" t="s">
        <v>11270</v>
      </c>
      <c r="C18640" s="28" t="s">
        <v>23590</v>
      </c>
      <c r="D18640" s="28">
        <v>1</v>
      </c>
      <c r="E18640" s="5">
        <v>4661.7</v>
      </c>
      <c r="F18640" s="5">
        <v>4661.7</v>
      </c>
    </row>
    <row r="18641" spans="1:6" x14ac:dyDescent="0.2">
      <c r="A18641" s="2">
        <v>18636</v>
      </c>
      <c r="B18641" s="347" t="s">
        <v>11270</v>
      </c>
      <c r="C18641" s="28" t="s">
        <v>23591</v>
      </c>
      <c r="D18641" s="28">
        <v>1</v>
      </c>
      <c r="E18641" s="5">
        <v>4661.7</v>
      </c>
      <c r="F18641" s="5">
        <v>4661.7</v>
      </c>
    </row>
    <row r="18642" spans="1:6" x14ac:dyDescent="0.2">
      <c r="A18642" s="2">
        <v>18637</v>
      </c>
      <c r="B18642" s="347" t="s">
        <v>11270</v>
      </c>
      <c r="C18642" s="28" t="s">
        <v>23592</v>
      </c>
      <c r="D18642" s="28">
        <v>1</v>
      </c>
      <c r="E18642" s="5">
        <v>4661.7</v>
      </c>
      <c r="F18642" s="5">
        <v>4661.7</v>
      </c>
    </row>
    <row r="18643" spans="1:6" x14ac:dyDescent="0.2">
      <c r="A18643" s="2">
        <v>18638</v>
      </c>
      <c r="B18643" s="347" t="s">
        <v>11270</v>
      </c>
      <c r="C18643" s="28" t="s">
        <v>23593</v>
      </c>
      <c r="D18643" s="28">
        <v>1</v>
      </c>
      <c r="E18643" s="5">
        <v>4661.7</v>
      </c>
      <c r="F18643" s="5">
        <v>4661.7</v>
      </c>
    </row>
    <row r="18644" spans="1:6" ht="22.5" x14ac:dyDescent="0.2">
      <c r="A18644" s="2">
        <v>18639</v>
      </c>
      <c r="B18644" s="347" t="s">
        <v>11249</v>
      </c>
      <c r="C18644" s="28" t="s">
        <v>23594</v>
      </c>
      <c r="D18644" s="28">
        <v>1</v>
      </c>
      <c r="E18644" s="5">
        <v>9863.3700000000008</v>
      </c>
      <c r="F18644" s="5">
        <v>9863.3700000000008</v>
      </c>
    </row>
    <row r="18645" spans="1:6" x14ac:dyDescent="0.2">
      <c r="A18645" s="2">
        <v>18640</v>
      </c>
      <c r="B18645" s="347" t="s">
        <v>21233</v>
      </c>
      <c r="C18645" s="28" t="s">
        <v>23595</v>
      </c>
      <c r="D18645" s="28">
        <v>1</v>
      </c>
      <c r="E18645" s="5">
        <v>3236.13</v>
      </c>
      <c r="F18645" s="5">
        <v>3236.13</v>
      </c>
    </row>
    <row r="18646" spans="1:6" x14ac:dyDescent="0.2">
      <c r="A18646" s="2">
        <v>18641</v>
      </c>
      <c r="B18646" s="347" t="s">
        <v>21233</v>
      </c>
      <c r="C18646" s="28" t="s">
        <v>23596</v>
      </c>
      <c r="D18646" s="28">
        <v>1</v>
      </c>
      <c r="E18646" s="5">
        <v>3236.13</v>
      </c>
      <c r="F18646" s="5">
        <v>3236.13</v>
      </c>
    </row>
    <row r="18647" spans="1:6" x14ac:dyDescent="0.2">
      <c r="A18647" s="2">
        <v>18642</v>
      </c>
      <c r="B18647" s="347" t="s">
        <v>21233</v>
      </c>
      <c r="C18647" s="28" t="s">
        <v>23597</v>
      </c>
      <c r="D18647" s="28">
        <v>1</v>
      </c>
      <c r="E18647" s="5">
        <v>3236.13</v>
      </c>
      <c r="F18647" s="5">
        <v>3236.13</v>
      </c>
    </row>
    <row r="18648" spans="1:6" x14ac:dyDescent="0.2">
      <c r="A18648" s="2">
        <v>18643</v>
      </c>
      <c r="B18648" s="347" t="s">
        <v>21233</v>
      </c>
      <c r="C18648" s="28" t="s">
        <v>23598</v>
      </c>
      <c r="D18648" s="28">
        <v>1</v>
      </c>
      <c r="E18648" s="5">
        <v>3236.13</v>
      </c>
      <c r="F18648" s="5">
        <v>3236.13</v>
      </c>
    </row>
    <row r="18649" spans="1:6" x14ac:dyDescent="0.2">
      <c r="A18649" s="2">
        <v>18644</v>
      </c>
      <c r="B18649" s="347" t="s">
        <v>21233</v>
      </c>
      <c r="C18649" s="28" t="s">
        <v>23599</v>
      </c>
      <c r="D18649" s="28">
        <v>1</v>
      </c>
      <c r="E18649" s="5">
        <v>3236.13</v>
      </c>
      <c r="F18649" s="5">
        <v>3236.13</v>
      </c>
    </row>
    <row r="18650" spans="1:6" x14ac:dyDescent="0.2">
      <c r="A18650" s="2">
        <v>18645</v>
      </c>
      <c r="B18650" s="347" t="s">
        <v>21233</v>
      </c>
      <c r="C18650" s="28" t="s">
        <v>23600</v>
      </c>
      <c r="D18650" s="28">
        <v>1</v>
      </c>
      <c r="E18650" s="5">
        <v>3236.13</v>
      </c>
      <c r="F18650" s="5">
        <v>3236.13</v>
      </c>
    </row>
    <row r="18651" spans="1:6" x14ac:dyDescent="0.2">
      <c r="A18651" s="2">
        <v>18646</v>
      </c>
      <c r="B18651" s="347" t="s">
        <v>21233</v>
      </c>
      <c r="C18651" s="28" t="s">
        <v>23601</v>
      </c>
      <c r="D18651" s="28">
        <v>1</v>
      </c>
      <c r="E18651" s="5">
        <v>3236.13</v>
      </c>
      <c r="F18651" s="5">
        <v>3236.13</v>
      </c>
    </row>
    <row r="18652" spans="1:6" x14ac:dyDescent="0.2">
      <c r="A18652" s="2">
        <v>18647</v>
      </c>
      <c r="B18652" s="347" t="s">
        <v>21233</v>
      </c>
      <c r="C18652" s="28" t="s">
        <v>23602</v>
      </c>
      <c r="D18652" s="28">
        <v>1</v>
      </c>
      <c r="E18652" s="5">
        <v>3236.13</v>
      </c>
      <c r="F18652" s="5">
        <v>3236.13</v>
      </c>
    </row>
    <row r="18653" spans="1:6" x14ac:dyDescent="0.2">
      <c r="A18653" s="2">
        <v>18648</v>
      </c>
      <c r="B18653" s="347" t="s">
        <v>21233</v>
      </c>
      <c r="C18653" s="28" t="s">
        <v>23603</v>
      </c>
      <c r="D18653" s="28">
        <v>1</v>
      </c>
      <c r="E18653" s="5">
        <v>3236.13</v>
      </c>
      <c r="F18653" s="5">
        <v>3236.13</v>
      </c>
    </row>
    <row r="18654" spans="1:6" x14ac:dyDescent="0.2">
      <c r="A18654" s="2">
        <v>18649</v>
      </c>
      <c r="B18654" s="347" t="s">
        <v>21233</v>
      </c>
      <c r="C18654" s="28" t="s">
        <v>23604</v>
      </c>
      <c r="D18654" s="28">
        <v>1</v>
      </c>
      <c r="E18654" s="5">
        <v>3236.13</v>
      </c>
      <c r="F18654" s="5">
        <v>3236.13</v>
      </c>
    </row>
    <row r="18655" spans="1:6" x14ac:dyDescent="0.2">
      <c r="A18655" s="2">
        <v>18650</v>
      </c>
      <c r="B18655" s="347" t="s">
        <v>21233</v>
      </c>
      <c r="C18655" s="28" t="s">
        <v>23605</v>
      </c>
      <c r="D18655" s="28">
        <v>1</v>
      </c>
      <c r="E18655" s="5">
        <v>3236.13</v>
      </c>
      <c r="F18655" s="5">
        <v>3236.13</v>
      </c>
    </row>
    <row r="18656" spans="1:6" x14ac:dyDescent="0.2">
      <c r="A18656" s="2">
        <v>18651</v>
      </c>
      <c r="B18656" s="347" t="s">
        <v>21233</v>
      </c>
      <c r="C18656" s="28" t="s">
        <v>23606</v>
      </c>
      <c r="D18656" s="28">
        <v>1</v>
      </c>
      <c r="E18656" s="5">
        <v>3236.13</v>
      </c>
      <c r="F18656" s="5">
        <v>3236.13</v>
      </c>
    </row>
    <row r="18657" spans="1:6" x14ac:dyDescent="0.2">
      <c r="A18657" s="2">
        <v>18652</v>
      </c>
      <c r="B18657" s="347" t="s">
        <v>21233</v>
      </c>
      <c r="C18657" s="28" t="s">
        <v>23607</v>
      </c>
      <c r="D18657" s="28">
        <v>1</v>
      </c>
      <c r="E18657" s="5">
        <v>3236.13</v>
      </c>
      <c r="F18657" s="5">
        <v>3236.13</v>
      </c>
    </row>
    <row r="18658" spans="1:6" x14ac:dyDescent="0.2">
      <c r="A18658" s="2">
        <v>18653</v>
      </c>
      <c r="B18658" s="347" t="s">
        <v>21233</v>
      </c>
      <c r="C18658" s="28" t="s">
        <v>23608</v>
      </c>
      <c r="D18658" s="28">
        <v>1</v>
      </c>
      <c r="E18658" s="5">
        <v>3236.13</v>
      </c>
      <c r="F18658" s="5">
        <v>3236.13</v>
      </c>
    </row>
    <row r="18659" spans="1:6" x14ac:dyDescent="0.2">
      <c r="A18659" s="2">
        <v>18654</v>
      </c>
      <c r="B18659" s="347" t="s">
        <v>21233</v>
      </c>
      <c r="C18659" s="28" t="s">
        <v>23609</v>
      </c>
      <c r="D18659" s="28">
        <v>1</v>
      </c>
      <c r="E18659" s="5">
        <v>3236.13</v>
      </c>
      <c r="F18659" s="5">
        <v>3236.13</v>
      </c>
    </row>
    <row r="18660" spans="1:6" x14ac:dyDescent="0.2">
      <c r="A18660" s="2">
        <v>18655</v>
      </c>
      <c r="B18660" s="347" t="s">
        <v>23341</v>
      </c>
      <c r="C18660" s="28" t="s">
        <v>23610</v>
      </c>
      <c r="D18660" s="28">
        <v>1</v>
      </c>
      <c r="E18660" s="5">
        <v>6116.79</v>
      </c>
      <c r="F18660" s="5">
        <v>6116.79</v>
      </c>
    </row>
    <row r="18661" spans="1:6" x14ac:dyDescent="0.2">
      <c r="A18661" s="2">
        <v>18656</v>
      </c>
      <c r="B18661" s="347" t="s">
        <v>11235</v>
      </c>
      <c r="C18661" s="28" t="s">
        <v>23611</v>
      </c>
      <c r="D18661" s="28">
        <v>1</v>
      </c>
      <c r="E18661" s="5">
        <v>4474.5200000000004</v>
      </c>
      <c r="F18661" s="5">
        <v>4474.5200000000004</v>
      </c>
    </row>
    <row r="18662" spans="1:6" x14ac:dyDescent="0.2">
      <c r="A18662" s="2">
        <v>18657</v>
      </c>
      <c r="B18662" s="347" t="s">
        <v>11251</v>
      </c>
      <c r="C18662" s="28" t="s">
        <v>23612</v>
      </c>
      <c r="D18662" s="28">
        <v>1</v>
      </c>
      <c r="E18662" s="5">
        <v>8733.6200000000008</v>
      </c>
      <c r="F18662" s="5">
        <v>8733.6200000000008</v>
      </c>
    </row>
    <row r="18663" spans="1:6" x14ac:dyDescent="0.2">
      <c r="A18663" s="2">
        <v>18658</v>
      </c>
      <c r="B18663" s="347" t="s">
        <v>23342</v>
      </c>
      <c r="C18663" s="28" t="s">
        <v>23613</v>
      </c>
      <c r="D18663" s="28">
        <v>1</v>
      </c>
      <c r="E18663" s="5">
        <v>8375.7000000000007</v>
      </c>
      <c r="F18663" s="5">
        <v>8375.7000000000007</v>
      </c>
    </row>
    <row r="18664" spans="1:6" x14ac:dyDescent="0.2">
      <c r="A18664" s="2">
        <v>18659</v>
      </c>
      <c r="B18664" s="347" t="s">
        <v>11290</v>
      </c>
      <c r="C18664" s="28" t="s">
        <v>23614</v>
      </c>
      <c r="D18664" s="28">
        <v>1</v>
      </c>
      <c r="E18664" s="5">
        <v>5090.97</v>
      </c>
      <c r="F18664" s="5">
        <v>5090.97</v>
      </c>
    </row>
    <row r="18665" spans="1:6" ht="45" x14ac:dyDescent="0.2">
      <c r="A18665" s="2">
        <v>18660</v>
      </c>
      <c r="B18665" s="349" t="s">
        <v>23343</v>
      </c>
      <c r="C18665" s="558" t="s">
        <v>23615</v>
      </c>
      <c r="D18665" s="28">
        <v>1</v>
      </c>
      <c r="E18665" s="66">
        <v>3200</v>
      </c>
      <c r="F18665" s="66">
        <v>3200</v>
      </c>
    </row>
    <row r="18666" spans="1:6" x14ac:dyDescent="0.2">
      <c r="A18666" s="2">
        <v>18661</v>
      </c>
      <c r="B18666" s="347" t="s">
        <v>3978</v>
      </c>
      <c r="C18666" s="28" t="s">
        <v>23616</v>
      </c>
      <c r="D18666" s="28">
        <v>1</v>
      </c>
      <c r="E18666" s="5">
        <v>25889.919999999998</v>
      </c>
      <c r="F18666" s="5">
        <v>25889.919999999998</v>
      </c>
    </row>
    <row r="18667" spans="1:6" ht="22.5" x14ac:dyDescent="0.2">
      <c r="A18667" s="2">
        <v>18662</v>
      </c>
      <c r="B18667" s="347" t="s">
        <v>23344</v>
      </c>
      <c r="C18667" s="24" t="s">
        <v>23617</v>
      </c>
      <c r="D18667" s="28">
        <v>1</v>
      </c>
      <c r="E18667" s="5">
        <v>5850</v>
      </c>
      <c r="F18667" s="5">
        <v>5850</v>
      </c>
    </row>
    <row r="18668" spans="1:6" x14ac:dyDescent="0.2">
      <c r="A18668" s="2">
        <v>18663</v>
      </c>
      <c r="B18668" s="347" t="s">
        <v>21487</v>
      </c>
      <c r="C18668" s="24" t="s">
        <v>23618</v>
      </c>
      <c r="D18668" s="28">
        <v>1</v>
      </c>
      <c r="E18668" s="5">
        <v>11683.71</v>
      </c>
      <c r="F18668" s="5">
        <v>11683.71</v>
      </c>
    </row>
    <row r="18669" spans="1:6" ht="33.75" x14ac:dyDescent="0.2">
      <c r="A18669" s="2">
        <v>18664</v>
      </c>
      <c r="B18669" s="347" t="s">
        <v>23345</v>
      </c>
      <c r="C18669" s="24" t="s">
        <v>23619</v>
      </c>
      <c r="D18669" s="28">
        <v>1</v>
      </c>
      <c r="E18669" s="66">
        <v>34261</v>
      </c>
      <c r="F18669" s="5">
        <v>34261</v>
      </c>
    </row>
    <row r="18670" spans="1:6" ht="22.5" x14ac:dyDescent="0.2">
      <c r="A18670" s="2">
        <v>18665</v>
      </c>
      <c r="B18670" s="347" t="s">
        <v>23346</v>
      </c>
      <c r="C18670" s="24" t="s">
        <v>23620</v>
      </c>
      <c r="D18670" s="28">
        <v>1</v>
      </c>
      <c r="E18670" s="66">
        <v>4800</v>
      </c>
      <c r="F18670" s="5">
        <v>4800</v>
      </c>
    </row>
    <row r="18671" spans="1:6" x14ac:dyDescent="0.2">
      <c r="A18671" s="2">
        <v>18666</v>
      </c>
      <c r="B18671" s="347" t="s">
        <v>4523</v>
      </c>
      <c r="C18671" s="24" t="s">
        <v>23621</v>
      </c>
      <c r="D18671" s="28">
        <v>1</v>
      </c>
      <c r="E18671" s="66">
        <v>5830</v>
      </c>
      <c r="F18671" s="5">
        <v>5830</v>
      </c>
    </row>
    <row r="18672" spans="1:6" x14ac:dyDescent="0.2">
      <c r="A18672" s="2">
        <v>18667</v>
      </c>
      <c r="B18672" s="347" t="s">
        <v>23347</v>
      </c>
      <c r="C18672" s="24" t="s">
        <v>23622</v>
      </c>
      <c r="D18672" s="28">
        <v>1</v>
      </c>
      <c r="E18672" s="66">
        <v>7600</v>
      </c>
      <c r="F18672" s="5">
        <v>7600</v>
      </c>
    </row>
    <row r="18673" spans="1:6" ht="22.5" x14ac:dyDescent="0.2">
      <c r="A18673" s="2">
        <v>18668</v>
      </c>
      <c r="B18673" s="347" t="s">
        <v>23348</v>
      </c>
      <c r="C18673" s="24" t="s">
        <v>23623</v>
      </c>
      <c r="D18673" s="28">
        <v>1</v>
      </c>
      <c r="E18673" s="66">
        <v>3200</v>
      </c>
      <c r="F18673" s="5">
        <v>3200</v>
      </c>
    </row>
    <row r="18674" spans="1:6" ht="22.5" x14ac:dyDescent="0.2">
      <c r="A18674" s="2">
        <v>18669</v>
      </c>
      <c r="B18674" s="347" t="s">
        <v>23349</v>
      </c>
      <c r="C18674" s="24" t="s">
        <v>23624</v>
      </c>
      <c r="D18674" s="28">
        <v>1</v>
      </c>
      <c r="E18674" s="66">
        <v>3500</v>
      </c>
      <c r="F18674" s="5">
        <v>3500</v>
      </c>
    </row>
    <row r="18675" spans="1:6" ht="22.5" x14ac:dyDescent="0.2">
      <c r="A18675" s="2">
        <v>18670</v>
      </c>
      <c r="B18675" s="347" t="s">
        <v>9040</v>
      </c>
      <c r="C18675" s="28" t="s">
        <v>23625</v>
      </c>
      <c r="D18675" s="28">
        <v>1</v>
      </c>
      <c r="E18675" s="5">
        <v>6750</v>
      </c>
      <c r="F18675" s="5">
        <v>6750</v>
      </c>
    </row>
    <row r="18676" spans="1:6" x14ac:dyDescent="0.2">
      <c r="A18676" s="2">
        <v>18671</v>
      </c>
      <c r="B18676" s="347" t="s">
        <v>23350</v>
      </c>
      <c r="C18676" s="28" t="s">
        <v>23626</v>
      </c>
      <c r="D18676" s="28">
        <v>1</v>
      </c>
      <c r="E18676" s="5">
        <v>5401.3</v>
      </c>
      <c r="F18676" s="5">
        <v>5401.3</v>
      </c>
    </row>
    <row r="18677" spans="1:6" x14ac:dyDescent="0.2">
      <c r="A18677" s="2">
        <v>18672</v>
      </c>
      <c r="B18677" s="347" t="s">
        <v>23351</v>
      </c>
      <c r="C18677" s="28" t="s">
        <v>23627</v>
      </c>
      <c r="D18677" s="28">
        <v>1</v>
      </c>
      <c r="E18677" s="5">
        <v>9982.5499999999993</v>
      </c>
      <c r="F18677" s="5">
        <v>9982.5499999999993</v>
      </c>
    </row>
    <row r="18678" spans="1:6" ht="22.5" x14ac:dyDescent="0.2">
      <c r="A18678" s="2">
        <v>18673</v>
      </c>
      <c r="B18678" s="347" t="s">
        <v>23352</v>
      </c>
      <c r="C18678" s="28" t="s">
        <v>23628</v>
      </c>
      <c r="D18678" s="28">
        <v>1</v>
      </c>
      <c r="E18678" s="5">
        <v>10000</v>
      </c>
      <c r="F18678" s="5">
        <v>10000</v>
      </c>
    </row>
    <row r="18679" spans="1:6" ht="22.5" x14ac:dyDescent="0.2">
      <c r="A18679" s="2">
        <v>18674</v>
      </c>
      <c r="B18679" s="347" t="s">
        <v>23353</v>
      </c>
      <c r="C18679" s="28" t="s">
        <v>23629</v>
      </c>
      <c r="D18679" s="28">
        <v>1</v>
      </c>
      <c r="E18679" s="5">
        <v>9977.7999999999993</v>
      </c>
      <c r="F18679" s="5">
        <v>9977.7999999999993</v>
      </c>
    </row>
    <row r="18680" spans="1:6" x14ac:dyDescent="0.2">
      <c r="A18680" s="2">
        <v>18675</v>
      </c>
      <c r="B18680" s="347" t="s">
        <v>12520</v>
      </c>
      <c r="C18680" s="28" t="s">
        <v>23630</v>
      </c>
      <c r="D18680" s="28">
        <v>1</v>
      </c>
      <c r="E18680" s="5">
        <v>4300</v>
      </c>
      <c r="F18680" s="5">
        <v>4300</v>
      </c>
    </row>
    <row r="18681" spans="1:6" x14ac:dyDescent="0.2">
      <c r="A18681" s="2">
        <v>18676</v>
      </c>
      <c r="B18681" s="347" t="s">
        <v>12520</v>
      </c>
      <c r="C18681" s="28" t="s">
        <v>23631</v>
      </c>
      <c r="D18681" s="28">
        <v>1</v>
      </c>
      <c r="E18681" s="5">
        <v>4286.03</v>
      </c>
      <c r="F18681" s="5">
        <v>4286.03</v>
      </c>
    </row>
    <row r="18682" spans="1:6" x14ac:dyDescent="0.2">
      <c r="A18682" s="2">
        <v>18677</v>
      </c>
      <c r="B18682" s="347" t="s">
        <v>12520</v>
      </c>
      <c r="C18682" s="28" t="s">
        <v>23632</v>
      </c>
      <c r="D18682" s="28">
        <v>1</v>
      </c>
      <c r="E18682" s="5">
        <v>4286.03</v>
      </c>
      <c r="F18682" s="5">
        <v>4286.03</v>
      </c>
    </row>
    <row r="18683" spans="1:6" x14ac:dyDescent="0.2">
      <c r="A18683" s="2">
        <v>18678</v>
      </c>
      <c r="B18683" s="347" t="s">
        <v>12520</v>
      </c>
      <c r="C18683" s="28" t="s">
        <v>7745</v>
      </c>
      <c r="D18683" s="28">
        <v>1</v>
      </c>
      <c r="E18683" s="5">
        <v>4286.03</v>
      </c>
      <c r="F18683" s="5">
        <v>4286.03</v>
      </c>
    </row>
    <row r="18684" spans="1:6" x14ac:dyDescent="0.2">
      <c r="A18684" s="2">
        <v>18679</v>
      </c>
      <c r="B18684" s="347" t="s">
        <v>12520</v>
      </c>
      <c r="C18684" s="28" t="s">
        <v>23633</v>
      </c>
      <c r="D18684" s="28">
        <v>1</v>
      </c>
      <c r="E18684" s="5">
        <v>4286.03</v>
      </c>
      <c r="F18684" s="5">
        <v>4286.03</v>
      </c>
    </row>
    <row r="18685" spans="1:6" x14ac:dyDescent="0.2">
      <c r="A18685" s="2">
        <v>18680</v>
      </c>
      <c r="B18685" s="347" t="s">
        <v>12520</v>
      </c>
      <c r="C18685" s="28" t="s">
        <v>23634</v>
      </c>
      <c r="D18685" s="28">
        <v>1</v>
      </c>
      <c r="E18685" s="5">
        <v>4286.03</v>
      </c>
      <c r="F18685" s="5">
        <v>4286.03</v>
      </c>
    </row>
    <row r="18686" spans="1:6" ht="22.5" x14ac:dyDescent="0.2">
      <c r="A18686" s="2">
        <v>18681</v>
      </c>
      <c r="B18686" s="347" t="s">
        <v>12520</v>
      </c>
      <c r="C18686" s="28" t="s">
        <v>23635</v>
      </c>
      <c r="D18686" s="28">
        <v>1</v>
      </c>
      <c r="E18686" s="5">
        <v>4200</v>
      </c>
      <c r="F18686" s="5">
        <v>4200</v>
      </c>
    </row>
    <row r="18687" spans="1:6" ht="22.5" x14ac:dyDescent="0.2">
      <c r="A18687" s="2">
        <v>18682</v>
      </c>
      <c r="B18687" s="347" t="s">
        <v>12520</v>
      </c>
      <c r="C18687" s="28" t="s">
        <v>23636</v>
      </c>
      <c r="D18687" s="28">
        <v>1</v>
      </c>
      <c r="E18687" s="5">
        <v>4200</v>
      </c>
      <c r="F18687" s="5">
        <v>4200</v>
      </c>
    </row>
    <row r="18688" spans="1:6" ht="22.5" x14ac:dyDescent="0.2">
      <c r="A18688" s="2">
        <v>18683</v>
      </c>
      <c r="B18688" s="347" t="s">
        <v>13056</v>
      </c>
      <c r="C18688" s="28" t="s">
        <v>23637</v>
      </c>
      <c r="D18688" s="28">
        <v>1</v>
      </c>
      <c r="E18688" s="5">
        <v>4500</v>
      </c>
      <c r="F18688" s="5">
        <v>4500</v>
      </c>
    </row>
    <row r="18689" spans="1:6" ht="22.5" x14ac:dyDescent="0.2">
      <c r="A18689" s="2">
        <v>18684</v>
      </c>
      <c r="B18689" s="347" t="s">
        <v>13056</v>
      </c>
      <c r="C18689" s="28" t="s">
        <v>23638</v>
      </c>
      <c r="D18689" s="28">
        <v>1</v>
      </c>
      <c r="E18689" s="5">
        <v>4500</v>
      </c>
      <c r="F18689" s="5">
        <v>4500</v>
      </c>
    </row>
    <row r="18690" spans="1:6" ht="22.5" x14ac:dyDescent="0.2">
      <c r="A18690" s="2">
        <v>18685</v>
      </c>
      <c r="B18690" s="347" t="s">
        <v>13056</v>
      </c>
      <c r="C18690" s="28" t="s">
        <v>23639</v>
      </c>
      <c r="D18690" s="28">
        <v>1</v>
      </c>
      <c r="E18690" s="5">
        <v>7666.67</v>
      </c>
      <c r="F18690" s="5">
        <v>7666.67</v>
      </c>
    </row>
    <row r="18691" spans="1:6" ht="22.5" x14ac:dyDescent="0.2">
      <c r="A18691" s="2">
        <v>18686</v>
      </c>
      <c r="B18691" s="347" t="s">
        <v>13056</v>
      </c>
      <c r="C18691" s="28" t="s">
        <v>23640</v>
      </c>
      <c r="D18691" s="28">
        <v>1</v>
      </c>
      <c r="E18691" s="5">
        <v>7666.67</v>
      </c>
      <c r="F18691" s="5">
        <v>7666.67</v>
      </c>
    </row>
    <row r="18692" spans="1:6" ht="22.5" x14ac:dyDescent="0.2">
      <c r="A18692" s="2">
        <v>18687</v>
      </c>
      <c r="B18692" s="347" t="s">
        <v>13056</v>
      </c>
      <c r="C18692" s="28" t="s">
        <v>23641</v>
      </c>
      <c r="D18692" s="28">
        <v>1</v>
      </c>
      <c r="E18692" s="5">
        <v>7666.67</v>
      </c>
      <c r="F18692" s="5">
        <v>7666.67</v>
      </c>
    </row>
    <row r="18693" spans="1:6" ht="22.5" x14ac:dyDescent="0.2">
      <c r="A18693" s="2">
        <v>18688</v>
      </c>
      <c r="B18693" s="347" t="s">
        <v>13056</v>
      </c>
      <c r="C18693" s="28" t="s">
        <v>23642</v>
      </c>
      <c r="D18693" s="28">
        <v>1</v>
      </c>
      <c r="E18693" s="5">
        <v>4597</v>
      </c>
      <c r="F18693" s="5">
        <v>4597</v>
      </c>
    </row>
    <row r="18694" spans="1:6" ht="22.5" x14ac:dyDescent="0.2">
      <c r="A18694" s="2">
        <v>18689</v>
      </c>
      <c r="B18694" s="347" t="s">
        <v>13056</v>
      </c>
      <c r="C18694" s="28" t="s">
        <v>23643</v>
      </c>
      <c r="D18694" s="28">
        <v>1</v>
      </c>
      <c r="E18694" s="5">
        <v>4503</v>
      </c>
      <c r="F18694" s="5">
        <v>4503</v>
      </c>
    </row>
    <row r="18695" spans="1:6" ht="22.5" x14ac:dyDescent="0.2">
      <c r="A18695" s="2">
        <v>18690</v>
      </c>
      <c r="B18695" s="347" t="s">
        <v>13056</v>
      </c>
      <c r="C18695" s="28" t="s">
        <v>23644</v>
      </c>
      <c r="D18695" s="28">
        <v>1</v>
      </c>
      <c r="E18695" s="5">
        <v>8200</v>
      </c>
      <c r="F18695" s="5">
        <v>8200</v>
      </c>
    </row>
    <row r="18696" spans="1:6" ht="22.5" x14ac:dyDescent="0.2">
      <c r="A18696" s="2">
        <v>18691</v>
      </c>
      <c r="B18696" s="347" t="s">
        <v>13056</v>
      </c>
      <c r="C18696" s="28" t="s">
        <v>23645</v>
      </c>
      <c r="D18696" s="28">
        <v>1</v>
      </c>
      <c r="E18696" s="5">
        <v>10000</v>
      </c>
      <c r="F18696" s="5">
        <v>10000</v>
      </c>
    </row>
    <row r="18697" spans="1:6" x14ac:dyDescent="0.2">
      <c r="A18697" s="2">
        <v>18692</v>
      </c>
      <c r="B18697" s="347" t="s">
        <v>23321</v>
      </c>
      <c r="C18697" s="28" t="s">
        <v>23646</v>
      </c>
      <c r="D18697" s="28">
        <v>1</v>
      </c>
      <c r="E18697" s="5">
        <v>4275</v>
      </c>
      <c r="F18697" s="5">
        <v>4275</v>
      </c>
    </row>
    <row r="18698" spans="1:6" x14ac:dyDescent="0.2">
      <c r="A18698" s="2">
        <v>18693</v>
      </c>
      <c r="B18698" s="347" t="s">
        <v>23321</v>
      </c>
      <c r="C18698" s="28" t="s">
        <v>23647</v>
      </c>
      <c r="D18698" s="28">
        <v>1</v>
      </c>
      <c r="E18698" s="5">
        <v>4275</v>
      </c>
      <c r="F18698" s="5">
        <v>4275</v>
      </c>
    </row>
    <row r="18699" spans="1:6" ht="22.5" x14ac:dyDescent="0.2">
      <c r="A18699" s="2">
        <v>18694</v>
      </c>
      <c r="B18699" s="347" t="s">
        <v>23312</v>
      </c>
      <c r="C18699" s="24" t="s">
        <v>23648</v>
      </c>
      <c r="D18699" s="28">
        <v>1</v>
      </c>
      <c r="E18699" s="5">
        <v>10200</v>
      </c>
      <c r="F18699" s="5">
        <v>10200</v>
      </c>
    </row>
    <row r="18700" spans="1:6" ht="45" x14ac:dyDescent="0.2">
      <c r="A18700" s="2">
        <v>18695</v>
      </c>
      <c r="B18700" s="347" t="s">
        <v>23354</v>
      </c>
      <c r="C18700" s="24" t="s">
        <v>23649</v>
      </c>
      <c r="D18700" s="28">
        <v>1</v>
      </c>
      <c r="E18700" s="5">
        <v>55945.18</v>
      </c>
      <c r="F18700" s="5">
        <v>41958.81</v>
      </c>
    </row>
    <row r="18701" spans="1:6" ht="22.5" x14ac:dyDescent="0.2">
      <c r="A18701" s="2">
        <v>18696</v>
      </c>
      <c r="B18701" s="347" t="s">
        <v>11229</v>
      </c>
      <c r="C18701" s="28" t="s">
        <v>23650</v>
      </c>
      <c r="D18701" s="28">
        <v>1</v>
      </c>
      <c r="E18701" s="5">
        <v>9944.41</v>
      </c>
      <c r="F18701" s="5">
        <v>9944.41</v>
      </c>
    </row>
    <row r="18702" spans="1:6" ht="56.25" x14ac:dyDescent="0.2">
      <c r="A18702" s="2">
        <v>18697</v>
      </c>
      <c r="B18702" s="347" t="s">
        <v>23355</v>
      </c>
      <c r="C18702" s="28" t="s">
        <v>7971</v>
      </c>
      <c r="D18702" s="28">
        <v>1</v>
      </c>
      <c r="E18702" s="5">
        <v>3285</v>
      </c>
      <c r="F18702" s="356">
        <v>3285</v>
      </c>
    </row>
    <row r="18703" spans="1:6" ht="33.75" x14ac:dyDescent="0.2">
      <c r="A18703" s="2">
        <v>18698</v>
      </c>
      <c r="B18703" s="347" t="s">
        <v>23356</v>
      </c>
      <c r="C18703" s="28" t="s">
        <v>7972</v>
      </c>
      <c r="D18703" s="28">
        <v>1</v>
      </c>
      <c r="E18703" s="5">
        <v>7615</v>
      </c>
      <c r="F18703" s="5">
        <v>7615</v>
      </c>
    </row>
    <row r="18704" spans="1:6" ht="33.75" x14ac:dyDescent="0.2">
      <c r="A18704" s="2">
        <v>18699</v>
      </c>
      <c r="B18704" s="347" t="s">
        <v>23356</v>
      </c>
      <c r="C18704" s="28" t="s">
        <v>23651</v>
      </c>
      <c r="D18704" s="28">
        <v>1</v>
      </c>
      <c r="E18704" s="5">
        <v>9200</v>
      </c>
      <c r="F18704" s="5">
        <v>9200</v>
      </c>
    </row>
    <row r="18705" spans="1:6" ht="22.5" x14ac:dyDescent="0.2">
      <c r="A18705" s="2">
        <v>18700</v>
      </c>
      <c r="B18705" s="347" t="s">
        <v>23357</v>
      </c>
      <c r="C18705" s="28" t="s">
        <v>7970</v>
      </c>
      <c r="D18705" s="28">
        <v>1</v>
      </c>
      <c r="E18705" s="5">
        <v>3149</v>
      </c>
      <c r="F18705" s="5">
        <v>3149</v>
      </c>
    </row>
    <row r="18706" spans="1:6" ht="56.25" x14ac:dyDescent="0.2">
      <c r="A18706" s="2">
        <v>18701</v>
      </c>
      <c r="B18706" s="347" t="s">
        <v>23355</v>
      </c>
      <c r="C18706" s="28" t="s">
        <v>15562</v>
      </c>
      <c r="D18706" s="28">
        <v>1</v>
      </c>
      <c r="E18706" s="5">
        <v>3285</v>
      </c>
      <c r="F18706" s="5">
        <v>3285</v>
      </c>
    </row>
    <row r="18707" spans="1:6" ht="56.25" x14ac:dyDescent="0.2">
      <c r="A18707" s="2">
        <v>18702</v>
      </c>
      <c r="B18707" s="347" t="s">
        <v>23355</v>
      </c>
      <c r="C18707" s="28" t="s">
        <v>15563</v>
      </c>
      <c r="D18707" s="28">
        <v>1</v>
      </c>
      <c r="E18707" s="5">
        <v>3285</v>
      </c>
      <c r="F18707" s="5">
        <v>3285</v>
      </c>
    </row>
    <row r="18708" spans="1:6" ht="56.25" x14ac:dyDescent="0.2">
      <c r="A18708" s="2">
        <v>18703</v>
      </c>
      <c r="B18708" s="347" t="s">
        <v>23355</v>
      </c>
      <c r="C18708" s="28" t="s">
        <v>15560</v>
      </c>
      <c r="D18708" s="28">
        <v>1</v>
      </c>
      <c r="E18708" s="5">
        <v>3285</v>
      </c>
      <c r="F18708" s="5">
        <v>3285</v>
      </c>
    </row>
    <row r="18709" spans="1:6" ht="56.25" x14ac:dyDescent="0.2">
      <c r="A18709" s="2">
        <v>18704</v>
      </c>
      <c r="B18709" s="347" t="s">
        <v>23355</v>
      </c>
      <c r="C18709" s="28" t="s">
        <v>14666</v>
      </c>
      <c r="D18709" s="28">
        <v>1</v>
      </c>
      <c r="E18709" s="5">
        <v>3285</v>
      </c>
      <c r="F18709" s="5">
        <v>3285</v>
      </c>
    </row>
    <row r="18710" spans="1:6" ht="56.25" x14ac:dyDescent="0.2">
      <c r="A18710" s="2">
        <v>18705</v>
      </c>
      <c r="B18710" s="347" t="s">
        <v>23355</v>
      </c>
      <c r="C18710" s="28" t="s">
        <v>14665</v>
      </c>
      <c r="D18710" s="28">
        <v>1</v>
      </c>
      <c r="E18710" s="5">
        <v>3285</v>
      </c>
      <c r="F18710" s="5">
        <v>3285</v>
      </c>
    </row>
    <row r="18711" spans="1:6" ht="56.25" x14ac:dyDescent="0.2">
      <c r="A18711" s="2">
        <v>18706</v>
      </c>
      <c r="B18711" s="347" t="s">
        <v>23355</v>
      </c>
      <c r="C18711" s="28" t="s">
        <v>23652</v>
      </c>
      <c r="D18711" s="28">
        <v>1</v>
      </c>
      <c r="E18711" s="5">
        <v>3285</v>
      </c>
      <c r="F18711" s="5">
        <v>3285</v>
      </c>
    </row>
    <row r="18712" spans="1:6" ht="56.25" x14ac:dyDescent="0.2">
      <c r="A18712" s="2">
        <v>18707</v>
      </c>
      <c r="B18712" s="347" t="s">
        <v>23355</v>
      </c>
      <c r="C18712" s="28" t="s">
        <v>14664</v>
      </c>
      <c r="D18712" s="28">
        <v>1</v>
      </c>
      <c r="E18712" s="5">
        <v>3285</v>
      </c>
      <c r="F18712" s="5">
        <v>3285</v>
      </c>
    </row>
    <row r="18713" spans="1:6" ht="56.25" x14ac:dyDescent="0.2">
      <c r="A18713" s="2">
        <v>18708</v>
      </c>
      <c r="B18713" s="347" t="s">
        <v>23355</v>
      </c>
      <c r="C18713" s="28" t="s">
        <v>23653</v>
      </c>
      <c r="D18713" s="28">
        <v>1</v>
      </c>
      <c r="E18713" s="5">
        <v>3285</v>
      </c>
      <c r="F18713" s="5">
        <v>3285</v>
      </c>
    </row>
    <row r="18714" spans="1:6" ht="56.25" x14ac:dyDescent="0.2">
      <c r="A18714" s="2">
        <v>18709</v>
      </c>
      <c r="B18714" s="347" t="s">
        <v>23355</v>
      </c>
      <c r="C18714" s="28" t="s">
        <v>23654</v>
      </c>
      <c r="D18714" s="28">
        <v>1</v>
      </c>
      <c r="E18714" s="5">
        <v>3285</v>
      </c>
      <c r="F18714" s="5">
        <v>3285</v>
      </c>
    </row>
    <row r="18715" spans="1:6" ht="56.25" x14ac:dyDescent="0.2">
      <c r="A18715" s="2">
        <v>18710</v>
      </c>
      <c r="B18715" s="347" t="s">
        <v>23355</v>
      </c>
      <c r="C18715" s="28" t="s">
        <v>15049</v>
      </c>
      <c r="D18715" s="28">
        <v>1</v>
      </c>
      <c r="E18715" s="5">
        <v>3285</v>
      </c>
      <c r="F18715" s="5">
        <v>3285</v>
      </c>
    </row>
    <row r="18716" spans="1:6" ht="22.5" x14ac:dyDescent="0.2">
      <c r="A18716" s="2">
        <v>18711</v>
      </c>
      <c r="B18716" s="347" t="s">
        <v>23358</v>
      </c>
      <c r="C18716" s="24" t="s">
        <v>23655</v>
      </c>
      <c r="D18716" s="28">
        <v>1</v>
      </c>
      <c r="E18716" s="5">
        <v>4150</v>
      </c>
      <c r="F18716" s="5">
        <v>4150</v>
      </c>
    </row>
    <row r="18717" spans="1:6" ht="22.5" x14ac:dyDescent="0.2">
      <c r="A18717" s="2">
        <v>18712</v>
      </c>
      <c r="B18717" s="347" t="s">
        <v>23358</v>
      </c>
      <c r="C18717" s="24" t="s">
        <v>23656</v>
      </c>
      <c r="D18717" s="28">
        <v>1</v>
      </c>
      <c r="E18717" s="5">
        <v>4150</v>
      </c>
      <c r="F18717" s="5">
        <v>4150</v>
      </c>
    </row>
    <row r="18718" spans="1:6" ht="22.5" x14ac:dyDescent="0.2">
      <c r="A18718" s="2">
        <v>18713</v>
      </c>
      <c r="B18718" s="347" t="s">
        <v>23358</v>
      </c>
      <c r="C18718" s="24" t="s">
        <v>23657</v>
      </c>
      <c r="D18718" s="28">
        <v>1</v>
      </c>
      <c r="E18718" s="5">
        <v>4150</v>
      </c>
      <c r="F18718" s="5">
        <v>4150</v>
      </c>
    </row>
    <row r="18719" spans="1:6" ht="22.5" x14ac:dyDescent="0.2">
      <c r="A18719" s="2">
        <v>18714</v>
      </c>
      <c r="B18719" s="347" t="s">
        <v>23358</v>
      </c>
      <c r="C18719" s="24" t="s">
        <v>23658</v>
      </c>
      <c r="D18719" s="28">
        <v>1</v>
      </c>
      <c r="E18719" s="5">
        <v>4150</v>
      </c>
      <c r="F18719" s="5">
        <v>4150</v>
      </c>
    </row>
    <row r="18720" spans="1:6" ht="22.5" x14ac:dyDescent="0.2">
      <c r="A18720" s="2">
        <v>18715</v>
      </c>
      <c r="B18720" s="347" t="s">
        <v>23358</v>
      </c>
      <c r="C18720" s="24" t="s">
        <v>23659</v>
      </c>
      <c r="D18720" s="28">
        <v>1</v>
      </c>
      <c r="E18720" s="5">
        <v>4150</v>
      </c>
      <c r="F18720" s="5">
        <v>4150</v>
      </c>
    </row>
    <row r="18721" spans="1:6" ht="22.5" x14ac:dyDescent="0.2">
      <c r="A18721" s="2">
        <v>18716</v>
      </c>
      <c r="B18721" s="347" t="s">
        <v>23358</v>
      </c>
      <c r="C18721" s="24" t="s">
        <v>23660</v>
      </c>
      <c r="D18721" s="28">
        <v>1</v>
      </c>
      <c r="E18721" s="5">
        <v>4150</v>
      </c>
      <c r="F18721" s="5">
        <v>4150</v>
      </c>
    </row>
    <row r="18722" spans="1:6" ht="22.5" x14ac:dyDescent="0.2">
      <c r="A18722" s="2">
        <v>18717</v>
      </c>
      <c r="B18722" s="347" t="s">
        <v>23358</v>
      </c>
      <c r="C18722" s="24" t="s">
        <v>23661</v>
      </c>
      <c r="D18722" s="28">
        <v>1</v>
      </c>
      <c r="E18722" s="5">
        <v>4150</v>
      </c>
      <c r="F18722" s="5">
        <v>4150</v>
      </c>
    </row>
    <row r="18723" spans="1:6" ht="22.5" x14ac:dyDescent="0.2">
      <c r="A18723" s="2">
        <v>18718</v>
      </c>
      <c r="B18723" s="347" t="s">
        <v>23358</v>
      </c>
      <c r="C18723" s="24" t="s">
        <v>23662</v>
      </c>
      <c r="D18723" s="28">
        <v>1</v>
      </c>
      <c r="E18723" s="5">
        <v>4150</v>
      </c>
      <c r="F18723" s="5">
        <v>4150</v>
      </c>
    </row>
    <row r="18724" spans="1:6" ht="22.5" x14ac:dyDescent="0.2">
      <c r="A18724" s="2">
        <v>18719</v>
      </c>
      <c r="B18724" s="347" t="s">
        <v>23358</v>
      </c>
      <c r="C18724" s="24" t="s">
        <v>23663</v>
      </c>
      <c r="D18724" s="28">
        <v>1</v>
      </c>
      <c r="E18724" s="5">
        <v>4150</v>
      </c>
      <c r="F18724" s="5">
        <v>4150</v>
      </c>
    </row>
    <row r="18725" spans="1:6" ht="22.5" x14ac:dyDescent="0.2">
      <c r="A18725" s="2">
        <v>18720</v>
      </c>
      <c r="B18725" s="347" t="s">
        <v>23358</v>
      </c>
      <c r="C18725" s="24" t="s">
        <v>23664</v>
      </c>
      <c r="D18725" s="28">
        <v>1</v>
      </c>
      <c r="E18725" s="5">
        <v>4150</v>
      </c>
      <c r="F18725" s="5">
        <v>4150</v>
      </c>
    </row>
    <row r="18726" spans="1:6" ht="22.5" x14ac:dyDescent="0.2">
      <c r="A18726" s="2">
        <v>18721</v>
      </c>
      <c r="B18726" s="347" t="s">
        <v>23358</v>
      </c>
      <c r="C18726" s="24" t="s">
        <v>23665</v>
      </c>
      <c r="D18726" s="28">
        <v>1</v>
      </c>
      <c r="E18726" s="5">
        <v>4150</v>
      </c>
      <c r="F18726" s="5">
        <v>4150</v>
      </c>
    </row>
    <row r="18727" spans="1:6" ht="22.5" x14ac:dyDescent="0.2">
      <c r="A18727" s="2">
        <v>18722</v>
      </c>
      <c r="B18727" s="347" t="s">
        <v>23358</v>
      </c>
      <c r="C18727" s="24" t="s">
        <v>23666</v>
      </c>
      <c r="D18727" s="28">
        <v>1</v>
      </c>
      <c r="E18727" s="5">
        <v>4150</v>
      </c>
      <c r="F18727" s="5">
        <v>4150</v>
      </c>
    </row>
    <row r="18728" spans="1:6" ht="22.5" x14ac:dyDescent="0.2">
      <c r="A18728" s="2">
        <v>18723</v>
      </c>
      <c r="B18728" s="347" t="s">
        <v>23358</v>
      </c>
      <c r="C18728" s="24" t="s">
        <v>23667</v>
      </c>
      <c r="D18728" s="28">
        <v>1</v>
      </c>
      <c r="E18728" s="5">
        <v>4150</v>
      </c>
      <c r="F18728" s="5">
        <v>4150</v>
      </c>
    </row>
    <row r="18729" spans="1:6" ht="22.5" x14ac:dyDescent="0.2">
      <c r="A18729" s="2">
        <v>18724</v>
      </c>
      <c r="B18729" s="347" t="s">
        <v>23358</v>
      </c>
      <c r="C18729" s="24" t="s">
        <v>23668</v>
      </c>
      <c r="D18729" s="28">
        <v>1</v>
      </c>
      <c r="E18729" s="5">
        <v>4150</v>
      </c>
      <c r="F18729" s="5">
        <v>4150</v>
      </c>
    </row>
    <row r="18730" spans="1:6" ht="22.5" x14ac:dyDescent="0.2">
      <c r="A18730" s="2">
        <v>18725</v>
      </c>
      <c r="B18730" s="347" t="s">
        <v>23358</v>
      </c>
      <c r="C18730" s="24" t="s">
        <v>23669</v>
      </c>
      <c r="D18730" s="28">
        <v>1</v>
      </c>
      <c r="E18730" s="5">
        <v>4150</v>
      </c>
      <c r="F18730" s="5">
        <v>4150</v>
      </c>
    </row>
    <row r="18731" spans="1:6" ht="22.5" x14ac:dyDescent="0.2">
      <c r="A18731" s="2">
        <v>18726</v>
      </c>
      <c r="B18731" s="347" t="s">
        <v>23358</v>
      </c>
      <c r="C18731" s="24" t="s">
        <v>23670</v>
      </c>
      <c r="D18731" s="28">
        <v>1</v>
      </c>
      <c r="E18731" s="5">
        <v>4150</v>
      </c>
      <c r="F18731" s="5">
        <v>4150</v>
      </c>
    </row>
    <row r="18732" spans="1:6" ht="22.5" x14ac:dyDescent="0.2">
      <c r="A18732" s="2">
        <v>18727</v>
      </c>
      <c r="B18732" s="347" t="s">
        <v>23358</v>
      </c>
      <c r="C18732" s="24" t="s">
        <v>23671</v>
      </c>
      <c r="D18732" s="28">
        <v>1</v>
      </c>
      <c r="E18732" s="5">
        <v>4150</v>
      </c>
      <c r="F18732" s="5">
        <v>4150</v>
      </c>
    </row>
    <row r="18733" spans="1:6" ht="22.5" x14ac:dyDescent="0.2">
      <c r="A18733" s="2">
        <v>18728</v>
      </c>
      <c r="B18733" s="347" t="s">
        <v>23358</v>
      </c>
      <c r="C18733" s="24" t="s">
        <v>23672</v>
      </c>
      <c r="D18733" s="28">
        <v>1</v>
      </c>
      <c r="E18733" s="5">
        <v>4150</v>
      </c>
      <c r="F18733" s="5">
        <v>4150</v>
      </c>
    </row>
    <row r="18734" spans="1:6" ht="22.5" x14ac:dyDescent="0.2">
      <c r="A18734" s="2">
        <v>18729</v>
      </c>
      <c r="B18734" s="347" t="s">
        <v>23358</v>
      </c>
      <c r="C18734" s="24" t="s">
        <v>23673</v>
      </c>
      <c r="D18734" s="28">
        <v>1</v>
      </c>
      <c r="E18734" s="5">
        <v>4150</v>
      </c>
      <c r="F18734" s="5">
        <v>4150</v>
      </c>
    </row>
    <row r="18735" spans="1:6" ht="22.5" x14ac:dyDescent="0.2">
      <c r="A18735" s="2">
        <v>18730</v>
      </c>
      <c r="B18735" s="347" t="s">
        <v>23358</v>
      </c>
      <c r="C18735" s="24" t="s">
        <v>23674</v>
      </c>
      <c r="D18735" s="28">
        <v>1</v>
      </c>
      <c r="E18735" s="5">
        <v>4150</v>
      </c>
      <c r="F18735" s="5">
        <v>4150</v>
      </c>
    </row>
    <row r="18736" spans="1:6" ht="33.75" x14ac:dyDescent="0.2">
      <c r="A18736" s="2">
        <v>18731</v>
      </c>
      <c r="B18736" s="347" t="s">
        <v>23359</v>
      </c>
      <c r="C18736" s="24" t="s">
        <v>23675</v>
      </c>
      <c r="D18736" s="28">
        <v>1</v>
      </c>
      <c r="E18736" s="5">
        <v>8000</v>
      </c>
      <c r="F18736" s="5">
        <v>8000</v>
      </c>
    </row>
    <row r="18737" spans="1:6" ht="33.75" x14ac:dyDescent="0.2">
      <c r="A18737" s="2">
        <v>18732</v>
      </c>
      <c r="B18737" s="347" t="s">
        <v>23359</v>
      </c>
      <c r="C18737" s="24" t="s">
        <v>23676</v>
      </c>
      <c r="D18737" s="28">
        <v>1</v>
      </c>
      <c r="E18737" s="5">
        <v>8000</v>
      </c>
      <c r="F18737" s="5">
        <v>8000</v>
      </c>
    </row>
    <row r="18738" spans="1:6" ht="33.75" x14ac:dyDescent="0.2">
      <c r="A18738" s="2">
        <v>18733</v>
      </c>
      <c r="B18738" s="347" t="s">
        <v>23359</v>
      </c>
      <c r="C18738" s="24" t="s">
        <v>23677</v>
      </c>
      <c r="D18738" s="28">
        <v>1</v>
      </c>
      <c r="E18738" s="5">
        <v>8000</v>
      </c>
      <c r="F18738" s="5">
        <v>8000</v>
      </c>
    </row>
    <row r="18739" spans="1:6" ht="33.75" x14ac:dyDescent="0.2">
      <c r="A18739" s="2">
        <v>18734</v>
      </c>
      <c r="B18739" s="347" t="s">
        <v>23359</v>
      </c>
      <c r="C18739" s="24" t="s">
        <v>23678</v>
      </c>
      <c r="D18739" s="28">
        <v>1</v>
      </c>
      <c r="E18739" s="5">
        <v>8000</v>
      </c>
      <c r="F18739" s="5">
        <v>8000</v>
      </c>
    </row>
    <row r="18740" spans="1:6" ht="33.75" x14ac:dyDescent="0.2">
      <c r="A18740" s="2">
        <v>18735</v>
      </c>
      <c r="B18740" s="347" t="s">
        <v>23359</v>
      </c>
      <c r="C18740" s="24" t="s">
        <v>23679</v>
      </c>
      <c r="D18740" s="28">
        <v>1</v>
      </c>
      <c r="E18740" s="5">
        <v>8000</v>
      </c>
      <c r="F18740" s="5">
        <v>8000</v>
      </c>
    </row>
    <row r="18741" spans="1:6" ht="33.75" x14ac:dyDescent="0.2">
      <c r="A18741" s="2">
        <v>18736</v>
      </c>
      <c r="B18741" s="347" t="s">
        <v>23359</v>
      </c>
      <c r="C18741" s="24" t="s">
        <v>23680</v>
      </c>
      <c r="D18741" s="28">
        <v>1</v>
      </c>
      <c r="E18741" s="5">
        <v>8000</v>
      </c>
      <c r="F18741" s="5">
        <v>8000</v>
      </c>
    </row>
    <row r="18742" spans="1:6" ht="33.75" x14ac:dyDescent="0.2">
      <c r="A18742" s="2">
        <v>18737</v>
      </c>
      <c r="B18742" s="347" t="s">
        <v>23359</v>
      </c>
      <c r="C18742" s="24" t="s">
        <v>23681</v>
      </c>
      <c r="D18742" s="28">
        <v>1</v>
      </c>
      <c r="E18742" s="5">
        <v>8000</v>
      </c>
      <c r="F18742" s="5">
        <v>8000</v>
      </c>
    </row>
    <row r="18743" spans="1:6" ht="33.75" x14ac:dyDescent="0.2">
      <c r="A18743" s="2">
        <v>18738</v>
      </c>
      <c r="B18743" s="347" t="s">
        <v>23359</v>
      </c>
      <c r="C18743" s="24" t="s">
        <v>23682</v>
      </c>
      <c r="D18743" s="28">
        <v>1</v>
      </c>
      <c r="E18743" s="5">
        <v>8000</v>
      </c>
      <c r="F18743" s="5">
        <v>8000</v>
      </c>
    </row>
    <row r="18744" spans="1:6" ht="33.75" x14ac:dyDescent="0.2">
      <c r="A18744" s="2">
        <v>18739</v>
      </c>
      <c r="B18744" s="347" t="s">
        <v>23359</v>
      </c>
      <c r="C18744" s="24" t="s">
        <v>23683</v>
      </c>
      <c r="D18744" s="28">
        <v>1</v>
      </c>
      <c r="E18744" s="5">
        <v>8000</v>
      </c>
      <c r="F18744" s="5">
        <v>8000</v>
      </c>
    </row>
    <row r="18745" spans="1:6" ht="33.75" x14ac:dyDescent="0.2">
      <c r="A18745" s="2">
        <v>18740</v>
      </c>
      <c r="B18745" s="347" t="s">
        <v>23359</v>
      </c>
      <c r="C18745" s="24" t="s">
        <v>23684</v>
      </c>
      <c r="D18745" s="28">
        <v>1</v>
      </c>
      <c r="E18745" s="5">
        <v>8000</v>
      </c>
      <c r="F18745" s="5">
        <v>8000</v>
      </c>
    </row>
    <row r="18746" spans="1:6" ht="33.75" x14ac:dyDescent="0.2">
      <c r="A18746" s="2">
        <v>18741</v>
      </c>
      <c r="B18746" s="347" t="s">
        <v>23359</v>
      </c>
      <c r="C18746" s="24" t="s">
        <v>23685</v>
      </c>
      <c r="D18746" s="28">
        <v>1</v>
      </c>
      <c r="E18746" s="5">
        <v>8000</v>
      </c>
      <c r="F18746" s="5">
        <v>8000</v>
      </c>
    </row>
    <row r="18747" spans="1:6" ht="33.75" x14ac:dyDescent="0.2">
      <c r="A18747" s="2">
        <v>18742</v>
      </c>
      <c r="B18747" s="347" t="s">
        <v>23359</v>
      </c>
      <c r="C18747" s="24" t="s">
        <v>23686</v>
      </c>
      <c r="D18747" s="28">
        <v>1</v>
      </c>
      <c r="E18747" s="5">
        <v>8000</v>
      </c>
      <c r="F18747" s="5">
        <v>8000</v>
      </c>
    </row>
    <row r="18748" spans="1:6" ht="33.75" x14ac:dyDescent="0.2">
      <c r="A18748" s="2">
        <v>18743</v>
      </c>
      <c r="B18748" s="347" t="s">
        <v>23359</v>
      </c>
      <c r="C18748" s="24" t="s">
        <v>23687</v>
      </c>
      <c r="D18748" s="28">
        <v>1</v>
      </c>
      <c r="E18748" s="5">
        <v>8000</v>
      </c>
      <c r="F18748" s="5">
        <v>8000</v>
      </c>
    </row>
    <row r="18749" spans="1:6" ht="33.75" x14ac:dyDescent="0.2">
      <c r="A18749" s="2">
        <v>18744</v>
      </c>
      <c r="B18749" s="347" t="s">
        <v>23359</v>
      </c>
      <c r="C18749" s="24" t="s">
        <v>23688</v>
      </c>
      <c r="D18749" s="28">
        <v>1</v>
      </c>
      <c r="E18749" s="5">
        <v>8000</v>
      </c>
      <c r="F18749" s="5">
        <v>8000</v>
      </c>
    </row>
    <row r="18750" spans="1:6" ht="33.75" x14ac:dyDescent="0.2">
      <c r="A18750" s="2">
        <v>18745</v>
      </c>
      <c r="B18750" s="347" t="s">
        <v>23359</v>
      </c>
      <c r="C18750" s="24" t="s">
        <v>23689</v>
      </c>
      <c r="D18750" s="28">
        <v>1</v>
      </c>
      <c r="E18750" s="5">
        <v>8000</v>
      </c>
      <c r="F18750" s="5">
        <v>8000</v>
      </c>
    </row>
    <row r="18751" spans="1:6" ht="33.75" x14ac:dyDescent="0.2">
      <c r="A18751" s="2">
        <v>18746</v>
      </c>
      <c r="B18751" s="347" t="s">
        <v>23359</v>
      </c>
      <c r="C18751" s="24" t="s">
        <v>23690</v>
      </c>
      <c r="D18751" s="28">
        <v>1</v>
      </c>
      <c r="E18751" s="5">
        <v>8000</v>
      </c>
      <c r="F18751" s="5">
        <v>8000</v>
      </c>
    </row>
    <row r="18752" spans="1:6" ht="33.75" x14ac:dyDescent="0.2">
      <c r="A18752" s="2">
        <v>18747</v>
      </c>
      <c r="B18752" s="347" t="s">
        <v>23359</v>
      </c>
      <c r="C18752" s="24" t="s">
        <v>23691</v>
      </c>
      <c r="D18752" s="28">
        <v>1</v>
      </c>
      <c r="E18752" s="5">
        <v>8000</v>
      </c>
      <c r="F18752" s="5">
        <v>8000</v>
      </c>
    </row>
    <row r="18753" spans="1:6" ht="33.75" x14ac:dyDescent="0.2">
      <c r="A18753" s="2">
        <v>18748</v>
      </c>
      <c r="B18753" s="347" t="s">
        <v>23359</v>
      </c>
      <c r="C18753" s="24" t="s">
        <v>23692</v>
      </c>
      <c r="D18753" s="28">
        <v>1</v>
      </c>
      <c r="E18753" s="5">
        <v>8000</v>
      </c>
      <c r="F18753" s="5">
        <v>8000</v>
      </c>
    </row>
    <row r="18754" spans="1:6" ht="33.75" x14ac:dyDescent="0.2">
      <c r="A18754" s="2">
        <v>18749</v>
      </c>
      <c r="B18754" s="347" t="s">
        <v>23359</v>
      </c>
      <c r="C18754" s="24" t="s">
        <v>23438</v>
      </c>
      <c r="D18754" s="28">
        <v>1</v>
      </c>
      <c r="E18754" s="5">
        <v>8000</v>
      </c>
      <c r="F18754" s="5">
        <v>8000</v>
      </c>
    </row>
    <row r="18755" spans="1:6" ht="33.75" x14ac:dyDescent="0.2">
      <c r="A18755" s="2">
        <v>18750</v>
      </c>
      <c r="B18755" s="347" t="s">
        <v>23359</v>
      </c>
      <c r="C18755" s="24" t="s">
        <v>23440</v>
      </c>
      <c r="D18755" s="28">
        <v>1</v>
      </c>
      <c r="E18755" s="5">
        <v>8000</v>
      </c>
      <c r="F18755" s="5">
        <v>8000</v>
      </c>
    </row>
    <row r="18756" spans="1:6" ht="22.5" x14ac:dyDescent="0.2">
      <c r="A18756" s="2">
        <v>18751</v>
      </c>
      <c r="B18756" s="347" t="s">
        <v>23357</v>
      </c>
      <c r="C18756" s="28" t="s">
        <v>15048</v>
      </c>
      <c r="D18756" s="28">
        <v>1</v>
      </c>
      <c r="E18756" s="5">
        <v>3149</v>
      </c>
      <c r="F18756" s="5">
        <v>3149</v>
      </c>
    </row>
    <row r="18757" spans="1:6" ht="22.5" x14ac:dyDescent="0.2">
      <c r="A18757" s="2">
        <v>18752</v>
      </c>
      <c r="B18757" s="347" t="s">
        <v>23357</v>
      </c>
      <c r="C18757" s="28" t="s">
        <v>23693</v>
      </c>
      <c r="D18757" s="28">
        <v>1</v>
      </c>
      <c r="E18757" s="5">
        <v>3149</v>
      </c>
      <c r="F18757" s="5">
        <v>3149</v>
      </c>
    </row>
    <row r="18758" spans="1:6" ht="22.5" x14ac:dyDescent="0.2">
      <c r="A18758" s="2">
        <v>18753</v>
      </c>
      <c r="B18758" s="347" t="s">
        <v>23357</v>
      </c>
      <c r="C18758" s="28" t="s">
        <v>15433</v>
      </c>
      <c r="D18758" s="28">
        <v>1</v>
      </c>
      <c r="E18758" s="5">
        <v>3149</v>
      </c>
      <c r="F18758" s="5">
        <v>3149</v>
      </c>
    </row>
    <row r="18759" spans="1:6" ht="22.5" x14ac:dyDescent="0.2">
      <c r="A18759" s="2">
        <v>18754</v>
      </c>
      <c r="B18759" s="347" t="s">
        <v>23357</v>
      </c>
      <c r="C18759" s="28" t="s">
        <v>11214</v>
      </c>
      <c r="D18759" s="28">
        <v>1</v>
      </c>
      <c r="E18759" s="5">
        <v>3149</v>
      </c>
      <c r="F18759" s="5">
        <v>3149</v>
      </c>
    </row>
    <row r="18760" spans="1:6" ht="22.5" x14ac:dyDescent="0.2">
      <c r="A18760" s="2">
        <v>18755</v>
      </c>
      <c r="B18760" s="347" t="s">
        <v>23357</v>
      </c>
      <c r="C18760" s="28" t="s">
        <v>23694</v>
      </c>
      <c r="D18760" s="28">
        <v>1</v>
      </c>
      <c r="E18760" s="5">
        <v>3149</v>
      </c>
      <c r="F18760" s="5">
        <v>3149</v>
      </c>
    </row>
    <row r="18761" spans="1:6" ht="22.5" x14ac:dyDescent="0.2">
      <c r="A18761" s="2">
        <v>18756</v>
      </c>
      <c r="B18761" s="347" t="s">
        <v>23357</v>
      </c>
      <c r="C18761" s="28" t="s">
        <v>23695</v>
      </c>
      <c r="D18761" s="28">
        <v>1</v>
      </c>
      <c r="E18761" s="5">
        <v>3149</v>
      </c>
      <c r="F18761" s="5">
        <v>3149</v>
      </c>
    </row>
    <row r="18762" spans="1:6" ht="22.5" x14ac:dyDescent="0.2">
      <c r="A18762" s="2">
        <v>18757</v>
      </c>
      <c r="B18762" s="347" t="s">
        <v>23357</v>
      </c>
      <c r="C18762" s="28" t="s">
        <v>11212</v>
      </c>
      <c r="D18762" s="28">
        <v>1</v>
      </c>
      <c r="E18762" s="5">
        <v>3149</v>
      </c>
      <c r="F18762" s="5">
        <v>3149</v>
      </c>
    </row>
    <row r="18763" spans="1:6" ht="22.5" x14ac:dyDescent="0.2">
      <c r="A18763" s="2">
        <v>18758</v>
      </c>
      <c r="B18763" s="347" t="s">
        <v>23357</v>
      </c>
      <c r="C18763" s="28" t="s">
        <v>23696</v>
      </c>
      <c r="D18763" s="28">
        <v>1</v>
      </c>
      <c r="E18763" s="5">
        <v>3149</v>
      </c>
      <c r="F18763" s="5">
        <v>3149</v>
      </c>
    </row>
    <row r="18764" spans="1:6" ht="22.5" x14ac:dyDescent="0.2">
      <c r="A18764" s="2">
        <v>18759</v>
      </c>
      <c r="B18764" s="347" t="s">
        <v>23357</v>
      </c>
      <c r="C18764" s="28" t="s">
        <v>14952</v>
      </c>
      <c r="D18764" s="28">
        <v>1</v>
      </c>
      <c r="E18764" s="5">
        <v>3149</v>
      </c>
      <c r="F18764" s="5">
        <v>3149</v>
      </c>
    </row>
    <row r="18765" spans="1:6" ht="22.5" x14ac:dyDescent="0.2">
      <c r="A18765" s="2">
        <v>18760</v>
      </c>
      <c r="B18765" s="347" t="s">
        <v>23357</v>
      </c>
      <c r="C18765" s="28" t="s">
        <v>14748</v>
      </c>
      <c r="D18765" s="28">
        <v>1</v>
      </c>
      <c r="E18765" s="5">
        <v>3149</v>
      </c>
      <c r="F18765" s="5">
        <v>3149</v>
      </c>
    </row>
    <row r="18766" spans="1:6" ht="22.5" x14ac:dyDescent="0.2">
      <c r="A18766" s="2">
        <v>18761</v>
      </c>
      <c r="B18766" s="347" t="s">
        <v>23357</v>
      </c>
      <c r="C18766" s="28" t="s">
        <v>23697</v>
      </c>
      <c r="D18766" s="28">
        <v>1</v>
      </c>
      <c r="E18766" s="5">
        <v>3149</v>
      </c>
      <c r="F18766" s="5">
        <v>3149</v>
      </c>
    </row>
    <row r="18767" spans="1:6" ht="22.5" x14ac:dyDescent="0.2">
      <c r="A18767" s="2">
        <v>18762</v>
      </c>
      <c r="B18767" s="347" t="s">
        <v>23357</v>
      </c>
      <c r="C18767" s="28" t="s">
        <v>14733</v>
      </c>
      <c r="D18767" s="28">
        <v>1</v>
      </c>
      <c r="E18767" s="5">
        <v>3149</v>
      </c>
      <c r="F18767" s="5">
        <v>3149</v>
      </c>
    </row>
    <row r="18768" spans="1:6" x14ac:dyDescent="0.2">
      <c r="A18768" s="2">
        <v>18763</v>
      </c>
      <c r="B18768" s="347" t="s">
        <v>23360</v>
      </c>
      <c r="C18768" s="28" t="s">
        <v>23698</v>
      </c>
      <c r="D18768" s="28">
        <v>1</v>
      </c>
      <c r="E18768" s="5">
        <v>40000</v>
      </c>
      <c r="F18768" s="5">
        <v>40000</v>
      </c>
    </row>
    <row r="18769" spans="1:6" ht="22.5" x14ac:dyDescent="0.2">
      <c r="A18769" s="2">
        <v>18764</v>
      </c>
      <c r="B18769" s="347" t="s">
        <v>23326</v>
      </c>
      <c r="C18769" s="28" t="s">
        <v>23699</v>
      </c>
      <c r="D18769" s="28">
        <v>1</v>
      </c>
      <c r="E18769" s="5">
        <v>22670</v>
      </c>
      <c r="F18769" s="5">
        <v>22670</v>
      </c>
    </row>
    <row r="18770" spans="1:6" x14ac:dyDescent="0.2">
      <c r="A18770" s="2">
        <v>18765</v>
      </c>
      <c r="B18770" s="347" t="s">
        <v>23361</v>
      </c>
      <c r="C18770" s="28" t="s">
        <v>23700</v>
      </c>
      <c r="D18770" s="28">
        <v>1</v>
      </c>
      <c r="E18770" s="5">
        <v>4200</v>
      </c>
      <c r="F18770" s="356">
        <v>4200</v>
      </c>
    </row>
    <row r="18771" spans="1:6" x14ac:dyDescent="0.2">
      <c r="A18771" s="2">
        <v>18766</v>
      </c>
      <c r="B18771" s="347" t="s">
        <v>23362</v>
      </c>
      <c r="C18771" s="28" t="s">
        <v>23701</v>
      </c>
      <c r="D18771" s="28">
        <v>1</v>
      </c>
      <c r="E18771" s="5">
        <v>6410</v>
      </c>
      <c r="F18771" s="5">
        <v>6410</v>
      </c>
    </row>
    <row r="18772" spans="1:6" ht="22.5" x14ac:dyDescent="0.2">
      <c r="A18772" s="2">
        <v>18767</v>
      </c>
      <c r="B18772" s="347" t="s">
        <v>23363</v>
      </c>
      <c r="C18772" s="28" t="s">
        <v>23702</v>
      </c>
      <c r="D18772" s="28">
        <v>1</v>
      </c>
      <c r="E18772" s="5">
        <v>11530</v>
      </c>
      <c r="F18772" s="5">
        <v>11530</v>
      </c>
    </row>
    <row r="18773" spans="1:6" ht="22.5" x14ac:dyDescent="0.2">
      <c r="A18773" s="2">
        <v>18768</v>
      </c>
      <c r="B18773" s="347" t="s">
        <v>23364</v>
      </c>
      <c r="C18773" s="28" t="s">
        <v>23703</v>
      </c>
      <c r="D18773" s="28">
        <v>1</v>
      </c>
      <c r="E18773" s="5">
        <v>12770</v>
      </c>
      <c r="F18773" s="5">
        <v>12770</v>
      </c>
    </row>
    <row r="18774" spans="1:6" x14ac:dyDescent="0.2">
      <c r="A18774" s="2">
        <v>18769</v>
      </c>
      <c r="B18774" s="347" t="s">
        <v>23365</v>
      </c>
      <c r="C18774" s="28" t="s">
        <v>23704</v>
      </c>
      <c r="D18774" s="28">
        <v>1</v>
      </c>
      <c r="E18774" s="5">
        <v>4550</v>
      </c>
      <c r="F18774" s="5">
        <v>4550</v>
      </c>
    </row>
    <row r="18775" spans="1:6" x14ac:dyDescent="0.2">
      <c r="A18775" s="2">
        <v>18770</v>
      </c>
      <c r="B18775" s="347" t="s">
        <v>23365</v>
      </c>
      <c r="C18775" s="28" t="s">
        <v>23705</v>
      </c>
      <c r="D18775" s="28">
        <v>1</v>
      </c>
      <c r="E18775" s="5">
        <v>4550</v>
      </c>
      <c r="F18775" s="5">
        <v>4550</v>
      </c>
    </row>
    <row r="18776" spans="1:6" x14ac:dyDescent="0.2">
      <c r="A18776" s="2">
        <v>18771</v>
      </c>
      <c r="B18776" s="347" t="s">
        <v>23361</v>
      </c>
      <c r="C18776" s="28" t="s">
        <v>23706</v>
      </c>
      <c r="D18776" s="28">
        <v>1</v>
      </c>
      <c r="E18776" s="5">
        <v>4200</v>
      </c>
      <c r="F18776" s="5">
        <v>4200</v>
      </c>
    </row>
    <row r="18777" spans="1:6" x14ac:dyDescent="0.2">
      <c r="A18777" s="2">
        <v>18772</v>
      </c>
      <c r="B18777" s="347" t="s">
        <v>23361</v>
      </c>
      <c r="C18777" s="28" t="s">
        <v>23707</v>
      </c>
      <c r="D18777" s="28">
        <v>1</v>
      </c>
      <c r="E18777" s="5">
        <v>4200</v>
      </c>
      <c r="F18777" s="5">
        <v>4200</v>
      </c>
    </row>
    <row r="18778" spans="1:6" ht="22.5" x14ac:dyDescent="0.2">
      <c r="A18778" s="2">
        <v>18773</v>
      </c>
      <c r="B18778" s="347" t="s">
        <v>23366</v>
      </c>
      <c r="C18778" s="24" t="s">
        <v>23708</v>
      </c>
      <c r="D18778" s="28">
        <v>1</v>
      </c>
      <c r="E18778" s="66">
        <v>5450</v>
      </c>
      <c r="F18778" s="5">
        <v>5450</v>
      </c>
    </row>
    <row r="18779" spans="1:6" ht="22.5" x14ac:dyDescent="0.2">
      <c r="A18779" s="2">
        <v>18774</v>
      </c>
      <c r="B18779" s="347" t="s">
        <v>23367</v>
      </c>
      <c r="C18779" s="24" t="s">
        <v>23709</v>
      </c>
      <c r="D18779" s="28">
        <v>1</v>
      </c>
      <c r="E18779" s="66">
        <v>5800</v>
      </c>
      <c r="F18779" s="5">
        <v>5800</v>
      </c>
    </row>
    <row r="18780" spans="1:6" ht="33.75" x14ac:dyDescent="0.2">
      <c r="A18780" s="2">
        <v>18775</v>
      </c>
      <c r="B18780" s="347" t="s">
        <v>23368</v>
      </c>
      <c r="C18780" s="24" t="s">
        <v>23710</v>
      </c>
      <c r="D18780" s="28">
        <v>1</v>
      </c>
      <c r="E18780" s="66">
        <v>10200</v>
      </c>
      <c r="F18780" s="5">
        <v>10200</v>
      </c>
    </row>
    <row r="18781" spans="1:6" ht="22.5" x14ac:dyDescent="0.2">
      <c r="A18781" s="2">
        <v>18776</v>
      </c>
      <c r="B18781" s="347" t="s">
        <v>23369</v>
      </c>
      <c r="C18781" s="24" t="s">
        <v>23711</v>
      </c>
      <c r="D18781" s="28">
        <v>1</v>
      </c>
      <c r="E18781" s="66">
        <v>4100</v>
      </c>
      <c r="F18781" s="5">
        <v>4100</v>
      </c>
    </row>
    <row r="18782" spans="1:6" ht="22.5" x14ac:dyDescent="0.2">
      <c r="A18782" s="2">
        <v>18777</v>
      </c>
      <c r="B18782" s="347" t="s">
        <v>23369</v>
      </c>
      <c r="C18782" s="24" t="s">
        <v>23712</v>
      </c>
      <c r="D18782" s="28">
        <v>1</v>
      </c>
      <c r="E18782" s="66">
        <v>4100</v>
      </c>
      <c r="F18782" s="5">
        <v>4100</v>
      </c>
    </row>
    <row r="18783" spans="1:6" ht="22.5" x14ac:dyDescent="0.2">
      <c r="A18783" s="2">
        <v>18778</v>
      </c>
      <c r="B18783" s="347" t="s">
        <v>23370</v>
      </c>
      <c r="C18783" s="24" t="s">
        <v>23713</v>
      </c>
      <c r="D18783" s="28">
        <v>1</v>
      </c>
      <c r="E18783" s="66">
        <v>3500</v>
      </c>
      <c r="F18783" s="5">
        <v>3500</v>
      </c>
    </row>
    <row r="18784" spans="1:6" x14ac:dyDescent="0.2">
      <c r="A18784" s="2">
        <v>18779</v>
      </c>
      <c r="B18784" s="347" t="s">
        <v>23371</v>
      </c>
      <c r="C18784" s="24" t="s">
        <v>23714</v>
      </c>
      <c r="D18784" s="28">
        <v>1</v>
      </c>
      <c r="E18784" s="66">
        <v>4600</v>
      </c>
      <c r="F18784" s="5">
        <v>4600</v>
      </c>
    </row>
    <row r="18785" spans="1:6" ht="22.5" x14ac:dyDescent="0.2">
      <c r="A18785" s="2">
        <v>18780</v>
      </c>
      <c r="B18785" s="347" t="s">
        <v>23372</v>
      </c>
      <c r="C18785" s="24" t="s">
        <v>23715</v>
      </c>
      <c r="D18785" s="28">
        <v>1</v>
      </c>
      <c r="E18785" s="66">
        <v>6200</v>
      </c>
      <c r="F18785" s="5">
        <v>6200</v>
      </c>
    </row>
    <row r="18786" spans="1:6" x14ac:dyDescent="0.2">
      <c r="A18786" s="2">
        <v>18781</v>
      </c>
      <c r="B18786" s="347" t="s">
        <v>9047</v>
      </c>
      <c r="C18786" s="28" t="s">
        <v>23716</v>
      </c>
      <c r="D18786" s="28">
        <v>1</v>
      </c>
      <c r="E18786" s="5">
        <v>6600</v>
      </c>
      <c r="F18786" s="5">
        <v>6600</v>
      </c>
    </row>
    <row r="18787" spans="1:6" x14ac:dyDescent="0.2">
      <c r="A18787" s="2">
        <v>18782</v>
      </c>
      <c r="B18787" s="347" t="s">
        <v>9047</v>
      </c>
      <c r="C18787" s="28" t="s">
        <v>23717</v>
      </c>
      <c r="D18787" s="28">
        <v>1</v>
      </c>
      <c r="E18787" s="5">
        <v>6600</v>
      </c>
      <c r="F18787" s="5">
        <v>6600</v>
      </c>
    </row>
    <row r="18788" spans="1:6" x14ac:dyDescent="0.2">
      <c r="A18788" s="2">
        <v>18783</v>
      </c>
      <c r="B18788" s="347" t="s">
        <v>3405</v>
      </c>
      <c r="C18788" s="28" t="s">
        <v>23718</v>
      </c>
      <c r="D18788" s="28">
        <v>1</v>
      </c>
      <c r="E18788" s="5">
        <v>7800</v>
      </c>
      <c r="F18788" s="5">
        <v>7800</v>
      </c>
    </row>
    <row r="18789" spans="1:6" x14ac:dyDescent="0.2">
      <c r="A18789" s="2">
        <v>18784</v>
      </c>
      <c r="B18789" s="347" t="s">
        <v>11924</v>
      </c>
      <c r="C18789" s="2"/>
      <c r="D18789" s="28">
        <v>1</v>
      </c>
      <c r="E18789" s="5">
        <v>29600</v>
      </c>
      <c r="F18789" s="5">
        <v>29600</v>
      </c>
    </row>
    <row r="18790" spans="1:6" x14ac:dyDescent="0.2">
      <c r="A18790" s="2">
        <v>18785</v>
      </c>
      <c r="B18790" s="347" t="s">
        <v>11924</v>
      </c>
      <c r="C18790" s="2"/>
      <c r="D18790" s="28">
        <v>1</v>
      </c>
      <c r="E18790" s="5">
        <v>29314.69</v>
      </c>
      <c r="F18790" s="5">
        <v>29314.69</v>
      </c>
    </row>
    <row r="18791" spans="1:6" ht="22.5" x14ac:dyDescent="0.2">
      <c r="A18791" s="2">
        <v>18786</v>
      </c>
      <c r="B18791" s="347" t="s">
        <v>23373</v>
      </c>
      <c r="C18791" s="2"/>
      <c r="D18791" s="28">
        <v>1</v>
      </c>
      <c r="E18791" s="5">
        <v>45000</v>
      </c>
      <c r="F18791" s="5">
        <v>45000</v>
      </c>
    </row>
    <row r="18792" spans="1:6" ht="22.5" x14ac:dyDescent="0.2">
      <c r="A18792" s="2">
        <v>18787</v>
      </c>
      <c r="B18792" s="347" t="s">
        <v>23374</v>
      </c>
      <c r="C18792" s="2"/>
      <c r="D18792" s="28">
        <v>1</v>
      </c>
      <c r="E18792" s="5">
        <v>45340</v>
      </c>
      <c r="F18792" s="5">
        <v>45340</v>
      </c>
    </row>
    <row r="18793" spans="1:6" x14ac:dyDescent="0.2">
      <c r="A18793" s="2">
        <v>18788</v>
      </c>
      <c r="B18793" s="347" t="s">
        <v>23375</v>
      </c>
      <c r="C18793" s="2"/>
      <c r="D18793" s="28">
        <v>1</v>
      </c>
      <c r="E18793" s="5">
        <v>9350.32</v>
      </c>
      <c r="F18793" s="5">
        <v>9350.32</v>
      </c>
    </row>
    <row r="18794" spans="1:6" x14ac:dyDescent="0.2">
      <c r="A18794" s="2">
        <v>18789</v>
      </c>
      <c r="B18794" s="347" t="s">
        <v>5154</v>
      </c>
      <c r="C18794" s="2"/>
      <c r="D18794" s="28">
        <v>1</v>
      </c>
      <c r="E18794" s="5">
        <v>17131.939999999999</v>
      </c>
      <c r="F18794" s="5">
        <v>17131.939999999999</v>
      </c>
    </row>
    <row r="18795" spans="1:6" x14ac:dyDescent="0.2">
      <c r="A18795" s="2">
        <v>18790</v>
      </c>
      <c r="B18795" s="347" t="s">
        <v>5154</v>
      </c>
      <c r="C18795" s="2"/>
      <c r="D18795" s="28">
        <v>1</v>
      </c>
      <c r="E18795" s="5">
        <v>5700</v>
      </c>
      <c r="F18795" s="5">
        <v>5700</v>
      </c>
    </row>
    <row r="18796" spans="1:6" x14ac:dyDescent="0.2">
      <c r="A18796" s="2">
        <v>18791</v>
      </c>
      <c r="B18796" s="347" t="s">
        <v>11924</v>
      </c>
      <c r="C18796" s="2"/>
      <c r="D18796" s="28">
        <v>1</v>
      </c>
      <c r="E18796" s="5">
        <v>119232.77</v>
      </c>
      <c r="F18796" s="5">
        <v>119232.77</v>
      </c>
    </row>
    <row r="18797" spans="1:6" x14ac:dyDescent="0.2">
      <c r="A18797" s="2">
        <v>18792</v>
      </c>
      <c r="B18797" s="347" t="s">
        <v>11924</v>
      </c>
      <c r="C18797" s="2"/>
      <c r="D18797" s="28">
        <v>1</v>
      </c>
      <c r="E18797" s="5">
        <v>3877.05</v>
      </c>
      <c r="F18797" s="5">
        <v>3877.05</v>
      </c>
    </row>
    <row r="18798" spans="1:6" x14ac:dyDescent="0.2">
      <c r="A18798" s="2">
        <v>18793</v>
      </c>
      <c r="B18798" s="347" t="s">
        <v>11924</v>
      </c>
      <c r="C18798" s="2"/>
      <c r="D18798" s="28">
        <v>1</v>
      </c>
      <c r="E18798" s="5">
        <v>848.4</v>
      </c>
      <c r="F18798" s="5">
        <v>848.4</v>
      </c>
    </row>
    <row r="18799" spans="1:6" x14ac:dyDescent="0.2">
      <c r="A18799" s="2">
        <v>18794</v>
      </c>
      <c r="B18799" s="347" t="s">
        <v>21265</v>
      </c>
      <c r="C18799" s="2"/>
      <c r="D18799" s="28">
        <v>1</v>
      </c>
      <c r="E18799" s="5">
        <v>217500.28</v>
      </c>
      <c r="F18799" s="5">
        <v>217500.28</v>
      </c>
    </row>
    <row r="18800" spans="1:6" x14ac:dyDescent="0.2">
      <c r="A18800" s="2">
        <v>18795</v>
      </c>
      <c r="B18800" s="347" t="s">
        <v>21266</v>
      </c>
      <c r="C18800" s="2"/>
      <c r="D18800" s="28">
        <v>1</v>
      </c>
      <c r="E18800" s="343">
        <v>384.7</v>
      </c>
      <c r="F18800" s="343">
        <v>384.7</v>
      </c>
    </row>
    <row r="18801" spans="1:6" ht="22.5" x14ac:dyDescent="0.2">
      <c r="A18801" s="2">
        <v>18796</v>
      </c>
      <c r="B18801" s="347" t="s">
        <v>23376</v>
      </c>
      <c r="C18801" s="2"/>
      <c r="D18801" s="28">
        <v>1</v>
      </c>
      <c r="E18801" s="343">
        <v>20546</v>
      </c>
      <c r="F18801" s="343">
        <v>20546</v>
      </c>
    </row>
    <row r="18802" spans="1:6" ht="22.5" x14ac:dyDescent="0.2">
      <c r="A18802" s="2">
        <v>18797</v>
      </c>
      <c r="B18802" s="347" t="s">
        <v>23377</v>
      </c>
      <c r="C18802" s="2"/>
      <c r="D18802" s="28">
        <v>1</v>
      </c>
      <c r="E18802" s="343">
        <v>214050.6</v>
      </c>
      <c r="F18802" s="343">
        <v>214050.6</v>
      </c>
    </row>
    <row r="18803" spans="1:6" ht="22.5" x14ac:dyDescent="0.2">
      <c r="A18803" s="2">
        <v>18798</v>
      </c>
      <c r="B18803" s="347" t="s">
        <v>23378</v>
      </c>
      <c r="C18803" s="2"/>
      <c r="D18803" s="28">
        <v>1</v>
      </c>
      <c r="E18803" s="343">
        <v>9840</v>
      </c>
      <c r="F18803" s="343">
        <v>9840</v>
      </c>
    </row>
    <row r="18804" spans="1:6" ht="22.5" x14ac:dyDescent="0.2">
      <c r="A18804" s="2">
        <v>18799</v>
      </c>
      <c r="B18804" s="347" t="s">
        <v>23379</v>
      </c>
      <c r="C18804" s="2"/>
      <c r="D18804" s="28">
        <v>1</v>
      </c>
      <c r="E18804" s="343">
        <v>72564</v>
      </c>
      <c r="F18804" s="343">
        <v>72564</v>
      </c>
    </row>
    <row r="18805" spans="1:6" ht="22.5" x14ac:dyDescent="0.2">
      <c r="A18805" s="2">
        <v>18800</v>
      </c>
      <c r="B18805" s="347" t="s">
        <v>23380</v>
      </c>
      <c r="C18805" s="2"/>
      <c r="D18805" s="28">
        <v>1</v>
      </c>
      <c r="E18805" s="343">
        <v>68737</v>
      </c>
      <c r="F18805" s="343">
        <v>68737</v>
      </c>
    </row>
    <row r="18806" spans="1:6" x14ac:dyDescent="0.2">
      <c r="A18806" s="2">
        <v>18801</v>
      </c>
      <c r="B18806" s="349" t="s">
        <v>23381</v>
      </c>
      <c r="C18806" s="91"/>
      <c r="D18806" s="28">
        <v>1</v>
      </c>
      <c r="E18806" s="357">
        <v>34256</v>
      </c>
      <c r="F18806" s="357">
        <v>34256</v>
      </c>
    </row>
    <row r="18807" spans="1:6" x14ac:dyDescent="0.2">
      <c r="A18807" s="2">
        <v>18802</v>
      </c>
      <c r="B18807" s="347" t="s">
        <v>11924</v>
      </c>
      <c r="C18807" s="2"/>
      <c r="D18807" s="28">
        <v>1</v>
      </c>
      <c r="E18807" s="343">
        <v>19976.22</v>
      </c>
      <c r="F18807" s="343">
        <v>19976.22</v>
      </c>
    </row>
    <row r="18808" spans="1:6" x14ac:dyDescent="0.2">
      <c r="A18808" s="2">
        <v>18803</v>
      </c>
      <c r="B18808" s="347" t="s">
        <v>23382</v>
      </c>
      <c r="C18808" s="2"/>
      <c r="D18808" s="28">
        <v>1</v>
      </c>
      <c r="E18808" s="343">
        <v>237468.88</v>
      </c>
      <c r="F18808" s="343">
        <v>237468.88</v>
      </c>
    </row>
    <row r="18809" spans="1:6" x14ac:dyDescent="0.2">
      <c r="A18809" s="2">
        <v>18804</v>
      </c>
      <c r="B18809" s="347" t="s">
        <v>23383</v>
      </c>
      <c r="C18809" s="2"/>
      <c r="D18809" s="28">
        <v>1</v>
      </c>
      <c r="E18809" s="343">
        <v>94492</v>
      </c>
      <c r="F18809" s="343">
        <v>94492</v>
      </c>
    </row>
    <row r="18810" spans="1:6" ht="22.5" x14ac:dyDescent="0.2">
      <c r="A18810" s="2">
        <v>18805</v>
      </c>
      <c r="B18810" s="347" t="s">
        <v>23384</v>
      </c>
      <c r="C18810" s="2"/>
      <c r="D18810" s="28">
        <v>1</v>
      </c>
      <c r="E18810" s="343">
        <v>3055</v>
      </c>
      <c r="F18810" s="343">
        <v>3055</v>
      </c>
    </row>
    <row r="18811" spans="1:6" ht="22.5" x14ac:dyDescent="0.2">
      <c r="A18811" s="2">
        <v>18806</v>
      </c>
      <c r="B18811" s="347" t="s">
        <v>23385</v>
      </c>
      <c r="C18811" s="28" t="s">
        <v>23719</v>
      </c>
      <c r="D18811" s="28">
        <v>1</v>
      </c>
      <c r="E18811" s="5">
        <v>3145.88</v>
      </c>
      <c r="F18811" s="5">
        <v>3145.88</v>
      </c>
    </row>
    <row r="18812" spans="1:6" x14ac:dyDescent="0.2">
      <c r="A18812" s="2">
        <v>18807</v>
      </c>
      <c r="B18812" s="347" t="s">
        <v>23386</v>
      </c>
      <c r="C18812" s="28" t="s">
        <v>15223</v>
      </c>
      <c r="D18812" s="28">
        <v>1</v>
      </c>
      <c r="E18812" s="5">
        <v>2157.3000000000002</v>
      </c>
      <c r="F18812" s="5">
        <v>2157.3000000000002</v>
      </c>
    </row>
    <row r="18813" spans="1:6" x14ac:dyDescent="0.2">
      <c r="A18813" s="2">
        <v>18808</v>
      </c>
      <c r="B18813" s="347" t="s">
        <v>23387</v>
      </c>
      <c r="C18813" s="28" t="s">
        <v>23720</v>
      </c>
      <c r="D18813" s="28">
        <v>1</v>
      </c>
      <c r="E18813" s="5">
        <v>4370</v>
      </c>
      <c r="F18813" s="5">
        <v>4370</v>
      </c>
    </row>
    <row r="18814" spans="1:6" x14ac:dyDescent="0.2">
      <c r="A18814" s="2">
        <v>18809</v>
      </c>
      <c r="B18814" s="347" t="s">
        <v>23388</v>
      </c>
      <c r="C18814" s="28" t="s">
        <v>23721</v>
      </c>
      <c r="D18814" s="28">
        <v>1</v>
      </c>
      <c r="E18814" s="5">
        <v>4800</v>
      </c>
      <c r="F18814" s="5">
        <v>4800</v>
      </c>
    </row>
    <row r="18815" spans="1:6" x14ac:dyDescent="0.2">
      <c r="A18815" s="2">
        <v>18810</v>
      </c>
      <c r="B18815" s="347" t="s">
        <v>23389</v>
      </c>
      <c r="C18815" s="28" t="s">
        <v>23722</v>
      </c>
      <c r="D18815" s="28">
        <v>1</v>
      </c>
      <c r="E18815" s="5">
        <v>4800</v>
      </c>
      <c r="F18815" s="5">
        <v>4800</v>
      </c>
    </row>
    <row r="18816" spans="1:6" ht="33.75" x14ac:dyDescent="0.2">
      <c r="A18816" s="2">
        <v>18811</v>
      </c>
      <c r="B18816" s="347" t="s">
        <v>23390</v>
      </c>
      <c r="C18816" s="28" t="s">
        <v>23723</v>
      </c>
      <c r="D18816" s="28">
        <v>1</v>
      </c>
      <c r="E18816" s="5">
        <v>8200</v>
      </c>
      <c r="F18816" s="5">
        <v>8200</v>
      </c>
    </row>
    <row r="18817" spans="1:6" x14ac:dyDescent="0.2">
      <c r="A18817" s="2">
        <v>18812</v>
      </c>
      <c r="B18817" s="347" t="s">
        <v>4726</v>
      </c>
      <c r="C18817" s="28" t="s">
        <v>23724</v>
      </c>
      <c r="D18817" s="28">
        <v>1</v>
      </c>
      <c r="E18817" s="5">
        <v>4200</v>
      </c>
      <c r="F18817" s="5">
        <v>4200</v>
      </c>
    </row>
    <row r="18818" spans="1:6" x14ac:dyDescent="0.2">
      <c r="A18818" s="2">
        <v>18813</v>
      </c>
      <c r="B18818" s="347" t="s">
        <v>4726</v>
      </c>
      <c r="C18818" s="28" t="s">
        <v>23725</v>
      </c>
      <c r="D18818" s="28">
        <v>1</v>
      </c>
      <c r="E18818" s="5">
        <v>4200</v>
      </c>
      <c r="F18818" s="5">
        <v>4200</v>
      </c>
    </row>
    <row r="18819" spans="1:6" x14ac:dyDescent="0.2">
      <c r="A18819" s="2">
        <v>18814</v>
      </c>
      <c r="B18819" s="347" t="s">
        <v>23386</v>
      </c>
      <c r="C18819" s="28" t="s">
        <v>14902</v>
      </c>
      <c r="D18819" s="28">
        <v>1</v>
      </c>
      <c r="E18819" s="5">
        <v>2157.3000000000002</v>
      </c>
      <c r="F18819" s="5">
        <v>2157.3000000000002</v>
      </c>
    </row>
    <row r="18820" spans="1:6" ht="33.75" x14ac:dyDescent="0.2">
      <c r="A18820" s="2">
        <v>18815</v>
      </c>
      <c r="B18820" s="347" t="s">
        <v>23391</v>
      </c>
      <c r="C18820" s="28" t="s">
        <v>15216</v>
      </c>
      <c r="D18820" s="28">
        <v>1</v>
      </c>
      <c r="E18820" s="5">
        <v>9377.4</v>
      </c>
      <c r="F18820" s="5">
        <v>9377.4</v>
      </c>
    </row>
    <row r="18821" spans="1:6" ht="22.5" x14ac:dyDescent="0.2">
      <c r="A18821" s="2">
        <v>18816</v>
      </c>
      <c r="B18821" s="347" t="s">
        <v>23392</v>
      </c>
      <c r="C18821" s="28" t="s">
        <v>23726</v>
      </c>
      <c r="D18821" s="28">
        <v>1</v>
      </c>
      <c r="E18821" s="5">
        <v>4820</v>
      </c>
      <c r="F18821" s="343">
        <v>4820</v>
      </c>
    </row>
    <row r="18822" spans="1:6" ht="22.5" x14ac:dyDescent="0.2">
      <c r="A18822" s="2">
        <v>18817</v>
      </c>
      <c r="B18822" s="347" t="s">
        <v>23393</v>
      </c>
      <c r="C18822" s="24" t="s">
        <v>23727</v>
      </c>
      <c r="D18822" s="28">
        <v>1</v>
      </c>
      <c r="E18822" s="5">
        <v>7440</v>
      </c>
      <c r="F18822" s="343">
        <v>7440</v>
      </c>
    </row>
    <row r="18823" spans="1:6" ht="22.5" x14ac:dyDescent="0.2">
      <c r="A18823" s="2">
        <v>18818</v>
      </c>
      <c r="B18823" s="347" t="s">
        <v>23392</v>
      </c>
      <c r="C18823" s="28" t="s">
        <v>23728</v>
      </c>
      <c r="D18823" s="28">
        <v>1</v>
      </c>
      <c r="E18823" s="5">
        <v>4820</v>
      </c>
      <c r="F18823" s="5">
        <v>4820</v>
      </c>
    </row>
    <row r="18824" spans="1:6" ht="22.5" x14ac:dyDescent="0.2">
      <c r="A18824" s="2">
        <v>18819</v>
      </c>
      <c r="B18824" s="347" t="s">
        <v>23392</v>
      </c>
      <c r="C18824" s="28" t="s">
        <v>23729</v>
      </c>
      <c r="D18824" s="28">
        <v>1</v>
      </c>
      <c r="E18824" s="5">
        <v>4820</v>
      </c>
      <c r="F18824" s="5">
        <v>4820</v>
      </c>
    </row>
    <row r="18825" spans="1:6" ht="22.5" x14ac:dyDescent="0.2">
      <c r="A18825" s="2">
        <v>18820</v>
      </c>
      <c r="B18825" s="347" t="s">
        <v>23392</v>
      </c>
      <c r="C18825" s="28" t="s">
        <v>23730</v>
      </c>
      <c r="D18825" s="28">
        <v>1</v>
      </c>
      <c r="E18825" s="5">
        <v>4820</v>
      </c>
      <c r="F18825" s="5">
        <v>4820</v>
      </c>
    </row>
    <row r="18826" spans="1:6" ht="22.5" x14ac:dyDescent="0.2">
      <c r="A18826" s="2">
        <v>18821</v>
      </c>
      <c r="B18826" s="347" t="s">
        <v>23392</v>
      </c>
      <c r="C18826" s="28" t="s">
        <v>23731</v>
      </c>
      <c r="D18826" s="28">
        <v>1</v>
      </c>
      <c r="E18826" s="5">
        <v>4820</v>
      </c>
      <c r="F18826" s="5">
        <v>4820</v>
      </c>
    </row>
    <row r="18827" spans="1:6" x14ac:dyDescent="0.2">
      <c r="A18827" s="2">
        <v>18822</v>
      </c>
      <c r="B18827" s="347" t="s">
        <v>5034</v>
      </c>
      <c r="C18827" s="24" t="s">
        <v>23732</v>
      </c>
      <c r="D18827" s="28">
        <v>1</v>
      </c>
      <c r="E18827" s="5">
        <v>3950</v>
      </c>
      <c r="F18827" s="5">
        <v>3950</v>
      </c>
    </row>
    <row r="18828" spans="1:6" x14ac:dyDescent="0.2">
      <c r="A18828" s="2">
        <v>18823</v>
      </c>
      <c r="B18828" s="347" t="s">
        <v>5034</v>
      </c>
      <c r="C18828" s="24" t="s">
        <v>23733</v>
      </c>
      <c r="D18828" s="28">
        <v>1</v>
      </c>
      <c r="E18828" s="5">
        <v>3950</v>
      </c>
      <c r="F18828" s="5">
        <v>3950</v>
      </c>
    </row>
    <row r="18829" spans="1:6" x14ac:dyDescent="0.2">
      <c r="A18829" s="2">
        <v>18824</v>
      </c>
      <c r="B18829" s="347" t="s">
        <v>23394</v>
      </c>
      <c r="C18829" s="28" t="s">
        <v>23734</v>
      </c>
      <c r="D18829" s="28">
        <v>1</v>
      </c>
      <c r="E18829" s="5">
        <v>7062</v>
      </c>
      <c r="F18829" s="5">
        <v>7062</v>
      </c>
    </row>
    <row r="18830" spans="1:6" ht="22.5" x14ac:dyDescent="0.2">
      <c r="A18830" s="2">
        <v>18825</v>
      </c>
      <c r="B18830" s="347" t="s">
        <v>23395</v>
      </c>
      <c r="C18830" s="28" t="s">
        <v>23735</v>
      </c>
      <c r="D18830" s="28">
        <v>1</v>
      </c>
      <c r="E18830" s="5">
        <v>11964.44</v>
      </c>
      <c r="F18830" s="5">
        <v>11964.44</v>
      </c>
    </row>
    <row r="18831" spans="1:6" ht="33.75" x14ac:dyDescent="0.2">
      <c r="A18831" s="2">
        <v>18826</v>
      </c>
      <c r="B18831" s="347" t="s">
        <v>23396</v>
      </c>
      <c r="C18831" s="24" t="s">
        <v>23736</v>
      </c>
      <c r="D18831" s="28">
        <v>1</v>
      </c>
      <c r="E18831" s="5">
        <v>32800</v>
      </c>
      <c r="F18831" s="5">
        <v>32800</v>
      </c>
    </row>
    <row r="18832" spans="1:6" ht="33.75" x14ac:dyDescent="0.2">
      <c r="A18832" s="2">
        <v>18827</v>
      </c>
      <c r="B18832" s="347" t="s">
        <v>23397</v>
      </c>
      <c r="C18832" s="24" t="s">
        <v>1765</v>
      </c>
      <c r="D18832" s="28">
        <v>1</v>
      </c>
      <c r="E18832" s="5">
        <v>12780</v>
      </c>
      <c r="F18832" s="5">
        <v>12780</v>
      </c>
    </row>
    <row r="18833" spans="1:6" ht="22.5" x14ac:dyDescent="0.2">
      <c r="A18833" s="2">
        <v>18828</v>
      </c>
      <c r="B18833" s="347" t="s">
        <v>23398</v>
      </c>
      <c r="C18833" s="24" t="s">
        <v>23737</v>
      </c>
      <c r="D18833" s="28">
        <v>1</v>
      </c>
      <c r="E18833" s="5">
        <v>23480</v>
      </c>
      <c r="F18833" s="5">
        <v>23480</v>
      </c>
    </row>
    <row r="18834" spans="1:6" ht="135" x14ac:dyDescent="0.2">
      <c r="A18834" s="2">
        <v>18829</v>
      </c>
      <c r="B18834" s="346" t="s">
        <v>23399</v>
      </c>
      <c r="C18834" s="24" t="s">
        <v>23738</v>
      </c>
      <c r="D18834" s="28">
        <v>1</v>
      </c>
      <c r="E18834" s="5">
        <v>21546.12</v>
      </c>
      <c r="F18834" s="5">
        <v>21546.12</v>
      </c>
    </row>
    <row r="18835" spans="1:6" ht="135" x14ac:dyDescent="0.2">
      <c r="A18835" s="2">
        <v>18830</v>
      </c>
      <c r="B18835" s="346" t="s">
        <v>23399</v>
      </c>
      <c r="C18835" s="24" t="s">
        <v>23739</v>
      </c>
      <c r="D18835" s="28">
        <v>1</v>
      </c>
      <c r="E18835" s="5">
        <v>21546.12</v>
      </c>
      <c r="F18835" s="5">
        <v>21546.12</v>
      </c>
    </row>
    <row r="18836" spans="1:6" ht="135" x14ac:dyDescent="0.2">
      <c r="A18836" s="2">
        <v>18831</v>
      </c>
      <c r="B18836" s="346" t="s">
        <v>23399</v>
      </c>
      <c r="C18836" s="24" t="s">
        <v>23740</v>
      </c>
      <c r="D18836" s="28">
        <v>1</v>
      </c>
      <c r="E18836" s="5">
        <v>21546.12</v>
      </c>
      <c r="F18836" s="5">
        <v>21546.12</v>
      </c>
    </row>
    <row r="18837" spans="1:6" ht="45" x14ac:dyDescent="0.2">
      <c r="A18837" s="2">
        <v>18832</v>
      </c>
      <c r="B18837" s="346" t="s">
        <v>23400</v>
      </c>
      <c r="C18837" s="24" t="s">
        <v>23675</v>
      </c>
      <c r="D18837" s="28">
        <v>1</v>
      </c>
      <c r="E18837" s="5">
        <v>56000.85</v>
      </c>
      <c r="F18837" s="5">
        <v>12133.42</v>
      </c>
    </row>
    <row r="18838" spans="1:6" ht="45" x14ac:dyDescent="0.2">
      <c r="A18838" s="2">
        <v>18833</v>
      </c>
      <c r="B18838" s="346" t="s">
        <v>23401</v>
      </c>
      <c r="C18838" s="24" t="s">
        <v>23678</v>
      </c>
      <c r="D18838" s="28">
        <v>1</v>
      </c>
      <c r="E18838" s="5">
        <v>132292</v>
      </c>
      <c r="F18838" s="5">
        <v>28663.18</v>
      </c>
    </row>
    <row r="18839" spans="1:6" x14ac:dyDescent="0.2">
      <c r="A18839" s="2">
        <v>18834</v>
      </c>
      <c r="B18839" s="346" t="s">
        <v>23402</v>
      </c>
      <c r="C18839" s="24" t="s">
        <v>23741</v>
      </c>
      <c r="D18839" s="28">
        <v>1</v>
      </c>
      <c r="E18839" s="5">
        <v>3200</v>
      </c>
      <c r="F18839" s="5">
        <v>3200</v>
      </c>
    </row>
    <row r="18840" spans="1:6" x14ac:dyDescent="0.2">
      <c r="A18840" s="2">
        <v>18835</v>
      </c>
      <c r="B18840" s="346" t="s">
        <v>23403</v>
      </c>
      <c r="C18840" s="24" t="s">
        <v>23742</v>
      </c>
      <c r="D18840" s="28">
        <v>1</v>
      </c>
      <c r="E18840" s="5">
        <v>98259</v>
      </c>
      <c r="F18840" s="5">
        <v>22927.1</v>
      </c>
    </row>
    <row r="18841" spans="1:6" ht="56.25" x14ac:dyDescent="0.2">
      <c r="A18841" s="2">
        <v>18836</v>
      </c>
      <c r="B18841" s="346" t="s">
        <v>23404</v>
      </c>
      <c r="C18841" s="24" t="s">
        <v>23743</v>
      </c>
      <c r="D18841" s="28">
        <v>1</v>
      </c>
      <c r="E18841" s="5">
        <v>16891</v>
      </c>
      <c r="F18841" s="5">
        <v>16891</v>
      </c>
    </row>
    <row r="18842" spans="1:6" ht="33.75" x14ac:dyDescent="0.2">
      <c r="A18842" s="2">
        <v>18837</v>
      </c>
      <c r="B18842" s="346" t="s">
        <v>11626</v>
      </c>
      <c r="C18842" s="24" t="s">
        <v>23744</v>
      </c>
      <c r="D18842" s="28">
        <v>1</v>
      </c>
      <c r="E18842" s="5">
        <v>3066.75</v>
      </c>
      <c r="F18842" s="5">
        <v>3066.75</v>
      </c>
    </row>
    <row r="18843" spans="1:6" x14ac:dyDescent="0.2">
      <c r="A18843" s="2">
        <v>18838</v>
      </c>
      <c r="B18843" s="346" t="s">
        <v>23405</v>
      </c>
      <c r="C18843" s="24" t="s">
        <v>23745</v>
      </c>
      <c r="D18843" s="28">
        <v>1</v>
      </c>
      <c r="E18843" s="5">
        <v>3100</v>
      </c>
      <c r="F18843" s="5">
        <v>3100</v>
      </c>
    </row>
    <row r="18844" spans="1:6" x14ac:dyDescent="0.2">
      <c r="A18844" s="2">
        <v>18839</v>
      </c>
      <c r="B18844" s="346" t="s">
        <v>23405</v>
      </c>
      <c r="C18844" s="24" t="s">
        <v>23746</v>
      </c>
      <c r="D18844" s="28">
        <v>1</v>
      </c>
      <c r="E18844" s="5">
        <v>3100</v>
      </c>
      <c r="F18844" s="5">
        <v>3100</v>
      </c>
    </row>
    <row r="18845" spans="1:6" ht="22.5" x14ac:dyDescent="0.2">
      <c r="A18845" s="2">
        <v>18840</v>
      </c>
      <c r="B18845" s="346" t="s">
        <v>23406</v>
      </c>
      <c r="C18845" s="24" t="s">
        <v>10338</v>
      </c>
      <c r="D18845" s="28">
        <v>1</v>
      </c>
      <c r="E18845" s="5">
        <v>4310</v>
      </c>
      <c r="F18845" s="5">
        <v>4310</v>
      </c>
    </row>
    <row r="18846" spans="1:6" x14ac:dyDescent="0.2">
      <c r="A18846" s="2">
        <v>18841</v>
      </c>
      <c r="B18846" s="346" t="s">
        <v>23407</v>
      </c>
      <c r="C18846" s="24" t="s">
        <v>10337</v>
      </c>
      <c r="D18846" s="28">
        <v>1</v>
      </c>
      <c r="E18846" s="5">
        <v>10288</v>
      </c>
      <c r="F18846" s="5">
        <v>10288</v>
      </c>
    </row>
    <row r="18847" spans="1:6" x14ac:dyDescent="0.2">
      <c r="A18847" s="2">
        <v>18842</v>
      </c>
      <c r="B18847" s="346" t="s">
        <v>23407</v>
      </c>
      <c r="C18847" s="24" t="s">
        <v>10340</v>
      </c>
      <c r="D18847" s="28">
        <v>1</v>
      </c>
      <c r="E18847" s="5">
        <v>10288</v>
      </c>
      <c r="F18847" s="5">
        <v>10288</v>
      </c>
    </row>
    <row r="18848" spans="1:6" x14ac:dyDescent="0.2">
      <c r="A18848" s="2">
        <v>18843</v>
      </c>
      <c r="B18848" s="347" t="s">
        <v>23408</v>
      </c>
      <c r="C18848" s="24"/>
      <c r="D18848" s="28">
        <v>1</v>
      </c>
      <c r="E18848" s="5">
        <v>250650.73</v>
      </c>
      <c r="F18848" s="5">
        <v>250650.73</v>
      </c>
    </row>
    <row r="18849" spans="1:6" ht="22.5" x14ac:dyDescent="0.2">
      <c r="A18849" s="2">
        <v>18844</v>
      </c>
      <c r="B18849" s="350" t="s">
        <v>23409</v>
      </c>
      <c r="C18849" s="24" t="s">
        <v>10341</v>
      </c>
      <c r="D18849" s="28">
        <v>1</v>
      </c>
      <c r="E18849" s="33">
        <v>3211</v>
      </c>
      <c r="F18849" s="33">
        <v>3211</v>
      </c>
    </row>
    <row r="18850" spans="1:6" x14ac:dyDescent="0.2">
      <c r="A18850" s="2">
        <v>18845</v>
      </c>
      <c r="B18850" s="351" t="s">
        <v>23410</v>
      </c>
      <c r="C18850" s="61" t="s">
        <v>10342</v>
      </c>
      <c r="D18850" s="28">
        <v>1</v>
      </c>
      <c r="E18850" s="33">
        <v>5210</v>
      </c>
      <c r="F18850" s="33">
        <v>5210</v>
      </c>
    </row>
    <row r="18851" spans="1:6" x14ac:dyDescent="0.2">
      <c r="A18851" s="2">
        <v>18846</v>
      </c>
      <c r="B18851" s="351" t="s">
        <v>23411</v>
      </c>
      <c r="C18851" s="61" t="s">
        <v>23747</v>
      </c>
      <c r="D18851" s="28">
        <v>1</v>
      </c>
      <c r="E18851" s="33">
        <v>24122</v>
      </c>
      <c r="F18851" s="33">
        <v>24122</v>
      </c>
    </row>
    <row r="18852" spans="1:6" x14ac:dyDescent="0.2">
      <c r="A18852" s="2">
        <v>18847</v>
      </c>
      <c r="B18852" s="351" t="s">
        <v>18560</v>
      </c>
      <c r="C18852" s="61" t="s">
        <v>23748</v>
      </c>
      <c r="D18852" s="28">
        <v>1</v>
      </c>
      <c r="E18852" s="33">
        <v>25029</v>
      </c>
      <c r="F18852" s="33">
        <v>25029</v>
      </c>
    </row>
    <row r="18853" spans="1:6" x14ac:dyDescent="0.2">
      <c r="A18853" s="2">
        <v>18848</v>
      </c>
      <c r="B18853" s="352" t="s">
        <v>23412</v>
      </c>
      <c r="C18853" s="61" t="s">
        <v>23749</v>
      </c>
      <c r="D18853" s="28">
        <v>1</v>
      </c>
      <c r="E18853" s="33">
        <v>4930</v>
      </c>
      <c r="F18853" s="33">
        <v>4930</v>
      </c>
    </row>
    <row r="18854" spans="1:6" x14ac:dyDescent="0.2">
      <c r="A18854" s="2">
        <v>18849</v>
      </c>
      <c r="B18854" s="352" t="s">
        <v>23413</v>
      </c>
      <c r="C18854" s="61" t="s">
        <v>23750</v>
      </c>
      <c r="D18854" s="28">
        <v>1</v>
      </c>
      <c r="E18854" s="33">
        <v>11819</v>
      </c>
      <c r="F18854" s="33">
        <v>11819</v>
      </c>
    </row>
    <row r="18855" spans="1:6" ht="22.5" x14ac:dyDescent="0.2">
      <c r="A18855" s="2">
        <v>18850</v>
      </c>
      <c r="B18855" s="352" t="s">
        <v>23414</v>
      </c>
      <c r="C18855" s="61" t="s">
        <v>23751</v>
      </c>
      <c r="D18855" s="28">
        <v>1</v>
      </c>
      <c r="E18855" s="33">
        <v>29500</v>
      </c>
      <c r="F18855" s="33">
        <v>29500</v>
      </c>
    </row>
    <row r="18856" spans="1:6" x14ac:dyDescent="0.2">
      <c r="A18856" s="2">
        <v>18851</v>
      </c>
      <c r="B18856" s="352" t="s">
        <v>19906</v>
      </c>
      <c r="C18856" s="24"/>
      <c r="D18856" s="28">
        <v>1</v>
      </c>
      <c r="E18856" s="33">
        <v>5050</v>
      </c>
      <c r="F18856" s="33">
        <v>5050</v>
      </c>
    </row>
    <row r="18857" spans="1:6" x14ac:dyDescent="0.2">
      <c r="A18857" s="2">
        <v>18852</v>
      </c>
      <c r="B18857" s="352" t="s">
        <v>19906</v>
      </c>
      <c r="C18857" s="24"/>
      <c r="D18857" s="28">
        <v>1</v>
      </c>
      <c r="E18857" s="33">
        <v>5055</v>
      </c>
      <c r="F18857" s="33">
        <v>5055</v>
      </c>
    </row>
    <row r="18858" spans="1:6" x14ac:dyDescent="0.2">
      <c r="A18858" s="2">
        <v>18853</v>
      </c>
      <c r="B18858" s="352" t="s">
        <v>19906</v>
      </c>
      <c r="C18858" s="24"/>
      <c r="D18858" s="28">
        <v>1</v>
      </c>
      <c r="E18858" s="33">
        <v>6313.12</v>
      </c>
      <c r="F18858" s="33">
        <v>6313.12</v>
      </c>
    </row>
    <row r="18859" spans="1:6" ht="22.5" x14ac:dyDescent="0.2">
      <c r="A18859" s="2">
        <v>18854</v>
      </c>
      <c r="B18859" s="352" t="s">
        <v>4169</v>
      </c>
      <c r="C18859" s="61" t="s">
        <v>23752</v>
      </c>
      <c r="D18859" s="28">
        <v>1</v>
      </c>
      <c r="E18859" s="33">
        <v>10590</v>
      </c>
      <c r="F18859" s="33">
        <v>10590</v>
      </c>
    </row>
    <row r="18860" spans="1:6" ht="22.5" x14ac:dyDescent="0.2">
      <c r="A18860" s="2">
        <v>18855</v>
      </c>
      <c r="B18860" s="352" t="s">
        <v>4169</v>
      </c>
      <c r="C18860" s="61" t="s">
        <v>23753</v>
      </c>
      <c r="D18860" s="28">
        <v>1</v>
      </c>
      <c r="E18860" s="33">
        <v>10590</v>
      </c>
      <c r="F18860" s="33">
        <v>10590</v>
      </c>
    </row>
    <row r="18861" spans="1:6" ht="22.5" x14ac:dyDescent="0.2">
      <c r="A18861" s="2">
        <v>18856</v>
      </c>
      <c r="B18861" s="352" t="s">
        <v>4169</v>
      </c>
      <c r="C18861" s="61" t="s">
        <v>23754</v>
      </c>
      <c r="D18861" s="28">
        <v>1</v>
      </c>
      <c r="E18861" s="33">
        <v>10590</v>
      </c>
      <c r="F18861" s="33">
        <v>10590</v>
      </c>
    </row>
    <row r="18862" spans="1:6" ht="22.5" x14ac:dyDescent="0.2">
      <c r="A18862" s="2">
        <v>18857</v>
      </c>
      <c r="B18862" s="352" t="s">
        <v>4169</v>
      </c>
      <c r="C18862" s="61" t="s">
        <v>23755</v>
      </c>
      <c r="D18862" s="28">
        <v>1</v>
      </c>
      <c r="E18862" s="33">
        <v>10590</v>
      </c>
      <c r="F18862" s="33">
        <v>10590</v>
      </c>
    </row>
    <row r="18863" spans="1:6" ht="22.5" x14ac:dyDescent="0.2">
      <c r="A18863" s="2">
        <v>18858</v>
      </c>
      <c r="B18863" s="352" t="s">
        <v>4169</v>
      </c>
      <c r="C18863" s="61" t="s">
        <v>23756</v>
      </c>
      <c r="D18863" s="28">
        <v>1</v>
      </c>
      <c r="E18863" s="33">
        <v>10590</v>
      </c>
      <c r="F18863" s="33">
        <v>10590</v>
      </c>
    </row>
    <row r="18864" spans="1:6" ht="22.5" x14ac:dyDescent="0.2">
      <c r="A18864" s="2">
        <v>18859</v>
      </c>
      <c r="B18864" s="352" t="s">
        <v>4169</v>
      </c>
      <c r="C18864" s="61" t="s">
        <v>23757</v>
      </c>
      <c r="D18864" s="28">
        <v>1</v>
      </c>
      <c r="E18864" s="33">
        <v>10590</v>
      </c>
      <c r="F18864" s="33">
        <v>10590</v>
      </c>
    </row>
    <row r="18865" spans="1:6" ht="33.75" x14ac:dyDescent="0.2">
      <c r="A18865" s="2">
        <v>18860</v>
      </c>
      <c r="B18865" s="352" t="s">
        <v>23415</v>
      </c>
      <c r="C18865" s="61" t="s">
        <v>23758</v>
      </c>
      <c r="D18865" s="28">
        <v>1</v>
      </c>
      <c r="E18865" s="33">
        <v>3400</v>
      </c>
      <c r="F18865" s="33">
        <v>3400</v>
      </c>
    </row>
    <row r="18866" spans="1:6" x14ac:dyDescent="0.2">
      <c r="A18866" s="2">
        <v>18861</v>
      </c>
      <c r="B18866" s="352" t="s">
        <v>3975</v>
      </c>
      <c r="C18866" s="61" t="s">
        <v>23759</v>
      </c>
      <c r="D18866" s="28">
        <v>1</v>
      </c>
      <c r="E18866" s="33">
        <v>6650</v>
      </c>
      <c r="F18866" s="33">
        <v>6650</v>
      </c>
    </row>
    <row r="18867" spans="1:6" ht="45" x14ac:dyDescent="0.2">
      <c r="A18867" s="2">
        <v>18862</v>
      </c>
      <c r="B18867" s="352" t="s">
        <v>23416</v>
      </c>
      <c r="C18867" s="61" t="s">
        <v>23760</v>
      </c>
      <c r="D18867" s="28">
        <v>1</v>
      </c>
      <c r="E18867" s="33">
        <v>5930</v>
      </c>
      <c r="F18867" s="33">
        <v>5930</v>
      </c>
    </row>
    <row r="18868" spans="1:6" ht="22.5" x14ac:dyDescent="0.2">
      <c r="A18868" s="2">
        <v>18863</v>
      </c>
      <c r="B18868" s="352" t="s">
        <v>21725</v>
      </c>
      <c r="C18868" s="61" t="s">
        <v>23761</v>
      </c>
      <c r="D18868" s="28">
        <v>1</v>
      </c>
      <c r="E18868" s="33">
        <v>5384.4</v>
      </c>
      <c r="F18868" s="33">
        <v>5384.4</v>
      </c>
    </row>
    <row r="18869" spans="1:6" ht="22.5" x14ac:dyDescent="0.2">
      <c r="A18869" s="2">
        <v>18864</v>
      </c>
      <c r="B18869" s="352" t="s">
        <v>23417</v>
      </c>
      <c r="C18869" s="61" t="s">
        <v>23762</v>
      </c>
      <c r="D18869" s="28">
        <v>1</v>
      </c>
      <c r="E18869" s="33">
        <v>12563.6</v>
      </c>
      <c r="F18869" s="33">
        <v>12563.6</v>
      </c>
    </row>
    <row r="18870" spans="1:6" ht="22.5" x14ac:dyDescent="0.2">
      <c r="A18870" s="2">
        <v>18865</v>
      </c>
      <c r="B18870" s="352" t="s">
        <v>21546</v>
      </c>
      <c r="C18870" s="61" t="s">
        <v>14054</v>
      </c>
      <c r="D18870" s="28">
        <v>1</v>
      </c>
      <c r="E18870" s="33">
        <v>12568.32</v>
      </c>
      <c r="F18870" s="33">
        <v>12568.32</v>
      </c>
    </row>
    <row r="18871" spans="1:6" ht="22.5" x14ac:dyDescent="0.2">
      <c r="A18871" s="2">
        <v>18866</v>
      </c>
      <c r="B18871" s="352" t="s">
        <v>23418</v>
      </c>
      <c r="C18871" s="61" t="s">
        <v>19528</v>
      </c>
      <c r="D18871" s="28">
        <v>1</v>
      </c>
      <c r="E18871" s="33">
        <v>11380.32</v>
      </c>
      <c r="F18871" s="33">
        <v>11380.32</v>
      </c>
    </row>
    <row r="18872" spans="1:6" x14ac:dyDescent="0.2">
      <c r="A18872" s="2">
        <v>18867</v>
      </c>
      <c r="B18872" s="351" t="s">
        <v>6096</v>
      </c>
      <c r="C18872" s="61" t="s">
        <v>14031</v>
      </c>
      <c r="D18872" s="28">
        <v>1</v>
      </c>
      <c r="E18872" s="33">
        <v>19218.419999999998</v>
      </c>
      <c r="F18872" s="33">
        <v>19218.419999999998</v>
      </c>
    </row>
    <row r="18873" spans="1:6" ht="22.5" x14ac:dyDescent="0.2">
      <c r="A18873" s="2">
        <v>18868</v>
      </c>
      <c r="B18873" s="353" t="s">
        <v>23419</v>
      </c>
      <c r="C18873" s="61" t="s">
        <v>23763</v>
      </c>
      <c r="D18873" s="28">
        <v>1</v>
      </c>
      <c r="E18873" s="33">
        <v>33600</v>
      </c>
      <c r="F18873" s="33">
        <v>33600</v>
      </c>
    </row>
    <row r="18874" spans="1:6" ht="22.5" x14ac:dyDescent="0.2">
      <c r="A18874" s="2">
        <v>18869</v>
      </c>
      <c r="B18874" s="354" t="s">
        <v>23420</v>
      </c>
      <c r="C18874" s="61" t="s">
        <v>23764</v>
      </c>
      <c r="D18874" s="28">
        <v>1</v>
      </c>
      <c r="E18874" s="33">
        <v>10800</v>
      </c>
      <c r="F18874" s="33">
        <v>10800</v>
      </c>
    </row>
    <row r="18875" spans="1:6" x14ac:dyDescent="0.2">
      <c r="A18875" s="2">
        <v>18870</v>
      </c>
      <c r="B18875" s="352" t="s">
        <v>19740</v>
      </c>
      <c r="C18875" s="61" t="s">
        <v>23765</v>
      </c>
      <c r="D18875" s="28">
        <v>1</v>
      </c>
      <c r="E18875" s="33">
        <v>25730</v>
      </c>
      <c r="F18875" s="33">
        <v>25730</v>
      </c>
    </row>
    <row r="18876" spans="1:6" x14ac:dyDescent="0.2">
      <c r="A18876" s="2">
        <v>18871</v>
      </c>
      <c r="B18876" s="352" t="s">
        <v>1902</v>
      </c>
      <c r="C18876" s="61" t="s">
        <v>23766</v>
      </c>
      <c r="D18876" s="28">
        <v>1</v>
      </c>
      <c r="E18876" s="33">
        <v>14300</v>
      </c>
      <c r="F18876" s="33">
        <v>14300</v>
      </c>
    </row>
    <row r="18877" spans="1:6" x14ac:dyDescent="0.2">
      <c r="A18877" s="2">
        <v>18872</v>
      </c>
      <c r="B18877" s="352" t="s">
        <v>4594</v>
      </c>
      <c r="C18877" s="61" t="s">
        <v>23767</v>
      </c>
      <c r="D18877" s="28">
        <v>1</v>
      </c>
      <c r="E18877" s="33">
        <v>5236</v>
      </c>
      <c r="F18877" s="33">
        <v>5236</v>
      </c>
    </row>
    <row r="18878" spans="1:6" x14ac:dyDescent="0.2">
      <c r="A18878" s="2">
        <v>18873</v>
      </c>
      <c r="B18878" s="352" t="s">
        <v>4726</v>
      </c>
      <c r="C18878" s="61" t="s">
        <v>23768</v>
      </c>
      <c r="D18878" s="28">
        <v>1</v>
      </c>
      <c r="E18878" s="33">
        <v>4620</v>
      </c>
      <c r="F18878" s="33">
        <v>4620</v>
      </c>
    </row>
    <row r="18879" spans="1:6" x14ac:dyDescent="0.2">
      <c r="A18879" s="2">
        <v>18874</v>
      </c>
      <c r="B18879" s="352" t="s">
        <v>6103</v>
      </c>
      <c r="C18879" s="61" t="s">
        <v>23769</v>
      </c>
      <c r="D18879" s="28">
        <v>1</v>
      </c>
      <c r="E18879" s="33">
        <v>11500</v>
      </c>
      <c r="F18879" s="33">
        <v>11500</v>
      </c>
    </row>
    <row r="18880" spans="1:6" ht="22.5" x14ac:dyDescent="0.2">
      <c r="A18880" s="2">
        <v>18875</v>
      </c>
      <c r="B18880" s="352" t="s">
        <v>6697</v>
      </c>
      <c r="C18880" s="61" t="s">
        <v>23770</v>
      </c>
      <c r="D18880" s="28">
        <v>1</v>
      </c>
      <c r="E18880" s="33">
        <v>32406</v>
      </c>
      <c r="F18880" s="33">
        <v>32406</v>
      </c>
    </row>
    <row r="18881" spans="1:6" x14ac:dyDescent="0.2">
      <c r="A18881" s="2">
        <v>18876</v>
      </c>
      <c r="B18881" s="352" t="s">
        <v>23421</v>
      </c>
      <c r="C18881" s="61" t="s">
        <v>23771</v>
      </c>
      <c r="D18881" s="28">
        <v>1</v>
      </c>
      <c r="E18881" s="33">
        <v>4709</v>
      </c>
      <c r="F18881" s="33">
        <v>4709</v>
      </c>
    </row>
    <row r="18882" spans="1:6" x14ac:dyDescent="0.2">
      <c r="A18882" s="2">
        <v>18877</v>
      </c>
      <c r="B18882" s="352" t="s">
        <v>21282</v>
      </c>
      <c r="C18882" s="61" t="s">
        <v>23772</v>
      </c>
      <c r="D18882" s="28">
        <v>1</v>
      </c>
      <c r="E18882" s="33">
        <v>5728</v>
      </c>
      <c r="F18882" s="33">
        <v>5728</v>
      </c>
    </row>
    <row r="18883" spans="1:6" ht="22.5" x14ac:dyDescent="0.2">
      <c r="A18883" s="2">
        <v>18878</v>
      </c>
      <c r="B18883" s="355" t="s">
        <v>23422</v>
      </c>
      <c r="C18883" s="61" t="s">
        <v>23773</v>
      </c>
      <c r="D18883" s="28">
        <v>1</v>
      </c>
      <c r="E18883" s="33">
        <v>5920</v>
      </c>
      <c r="F18883" s="33">
        <v>5920</v>
      </c>
    </row>
    <row r="18884" spans="1:6" ht="22.5" x14ac:dyDescent="0.2">
      <c r="A18884" s="2">
        <v>18879</v>
      </c>
      <c r="B18884" s="355" t="s">
        <v>23423</v>
      </c>
      <c r="C18884" s="61" t="s">
        <v>23774</v>
      </c>
      <c r="D18884" s="28">
        <v>1</v>
      </c>
      <c r="E18884" s="33">
        <v>5920</v>
      </c>
      <c r="F18884" s="33">
        <v>5920</v>
      </c>
    </row>
    <row r="18885" spans="1:6" x14ac:dyDescent="0.2">
      <c r="A18885" s="2">
        <v>18880</v>
      </c>
      <c r="B18885" s="352" t="s">
        <v>4663</v>
      </c>
      <c r="C18885" s="61" t="s">
        <v>23775</v>
      </c>
      <c r="D18885" s="28">
        <v>1</v>
      </c>
      <c r="E18885" s="33">
        <v>3320</v>
      </c>
      <c r="F18885" s="33">
        <v>3320</v>
      </c>
    </row>
    <row r="18886" spans="1:6" x14ac:dyDescent="0.2">
      <c r="A18886" s="2">
        <v>18881</v>
      </c>
      <c r="B18886" s="352" t="s">
        <v>4663</v>
      </c>
      <c r="C18886" s="61" t="s">
        <v>23776</v>
      </c>
      <c r="D18886" s="28">
        <v>1</v>
      </c>
      <c r="E18886" s="33">
        <v>3320</v>
      </c>
      <c r="F18886" s="33">
        <v>3320</v>
      </c>
    </row>
    <row r="18887" spans="1:6" x14ac:dyDescent="0.2">
      <c r="A18887" s="2">
        <v>18882</v>
      </c>
      <c r="B18887" s="352" t="s">
        <v>4663</v>
      </c>
      <c r="C18887" s="61" t="s">
        <v>23777</v>
      </c>
      <c r="D18887" s="28">
        <v>1</v>
      </c>
      <c r="E18887" s="33">
        <v>3320</v>
      </c>
      <c r="F18887" s="33">
        <v>3320</v>
      </c>
    </row>
    <row r="18888" spans="1:6" x14ac:dyDescent="0.2">
      <c r="A18888" s="2">
        <v>18883</v>
      </c>
      <c r="B18888" s="352" t="s">
        <v>4663</v>
      </c>
      <c r="C18888" s="61" t="s">
        <v>23778</v>
      </c>
      <c r="D18888" s="28">
        <v>1</v>
      </c>
      <c r="E18888" s="33">
        <v>3320</v>
      </c>
      <c r="F18888" s="33">
        <v>3320</v>
      </c>
    </row>
    <row r="18889" spans="1:6" x14ac:dyDescent="0.2">
      <c r="A18889" s="2">
        <v>18884</v>
      </c>
      <c r="B18889" s="352" t="s">
        <v>4663</v>
      </c>
      <c r="C18889" s="61" t="s">
        <v>23779</v>
      </c>
      <c r="D18889" s="28">
        <v>1</v>
      </c>
      <c r="E18889" s="33">
        <v>3320</v>
      </c>
      <c r="F18889" s="33">
        <v>3320</v>
      </c>
    </row>
    <row r="18890" spans="1:6" x14ac:dyDescent="0.2">
      <c r="A18890" s="2">
        <v>18885</v>
      </c>
      <c r="B18890" s="352" t="s">
        <v>4663</v>
      </c>
      <c r="C18890" s="61" t="s">
        <v>23780</v>
      </c>
      <c r="D18890" s="28">
        <v>1</v>
      </c>
      <c r="E18890" s="33">
        <v>3320</v>
      </c>
      <c r="F18890" s="33">
        <v>3320</v>
      </c>
    </row>
    <row r="18891" spans="1:6" x14ac:dyDescent="0.2">
      <c r="A18891" s="2">
        <v>18886</v>
      </c>
      <c r="B18891" s="352" t="s">
        <v>4663</v>
      </c>
      <c r="C18891" s="61" t="s">
        <v>23781</v>
      </c>
      <c r="D18891" s="28">
        <v>1</v>
      </c>
      <c r="E18891" s="33">
        <v>3320</v>
      </c>
      <c r="F18891" s="33">
        <v>3320</v>
      </c>
    </row>
    <row r="18892" spans="1:6" x14ac:dyDescent="0.2">
      <c r="A18892" s="2">
        <v>18887</v>
      </c>
      <c r="B18892" s="352" t="s">
        <v>4663</v>
      </c>
      <c r="C18892" s="61" t="s">
        <v>23782</v>
      </c>
      <c r="D18892" s="28">
        <v>1</v>
      </c>
      <c r="E18892" s="33">
        <v>3320</v>
      </c>
      <c r="F18892" s="33">
        <v>3320</v>
      </c>
    </row>
    <row r="18893" spans="1:6" x14ac:dyDescent="0.2">
      <c r="A18893" s="2">
        <v>18888</v>
      </c>
      <c r="B18893" s="352" t="s">
        <v>4663</v>
      </c>
      <c r="C18893" s="61" t="s">
        <v>23783</v>
      </c>
      <c r="D18893" s="28">
        <v>1</v>
      </c>
      <c r="E18893" s="33">
        <v>3320</v>
      </c>
      <c r="F18893" s="33">
        <v>3320</v>
      </c>
    </row>
    <row r="18894" spans="1:6" x14ac:dyDescent="0.2">
      <c r="A18894" s="2">
        <v>18889</v>
      </c>
      <c r="B18894" s="352" t="s">
        <v>4663</v>
      </c>
      <c r="C18894" s="61" t="s">
        <v>23784</v>
      </c>
      <c r="D18894" s="28">
        <v>1</v>
      </c>
      <c r="E18894" s="33">
        <v>3320</v>
      </c>
      <c r="F18894" s="33">
        <v>3320</v>
      </c>
    </row>
    <row r="18895" spans="1:6" x14ac:dyDescent="0.2">
      <c r="A18895" s="2">
        <v>18890</v>
      </c>
      <c r="B18895" s="352" t="s">
        <v>4663</v>
      </c>
      <c r="C18895" s="61" t="s">
        <v>23785</v>
      </c>
      <c r="D18895" s="28">
        <v>1</v>
      </c>
      <c r="E18895" s="33">
        <v>3320</v>
      </c>
      <c r="F18895" s="33">
        <v>3320</v>
      </c>
    </row>
    <row r="18896" spans="1:6" x14ac:dyDescent="0.2">
      <c r="A18896" s="2">
        <v>18891</v>
      </c>
      <c r="B18896" s="352" t="s">
        <v>4663</v>
      </c>
      <c r="C18896" s="61" t="s">
        <v>23786</v>
      </c>
      <c r="D18896" s="28">
        <v>1</v>
      </c>
      <c r="E18896" s="33">
        <v>3320</v>
      </c>
      <c r="F18896" s="33">
        <v>3320</v>
      </c>
    </row>
    <row r="18897" spans="1:6" x14ac:dyDescent="0.2">
      <c r="A18897" s="2">
        <v>18892</v>
      </c>
      <c r="B18897" s="352" t="s">
        <v>4663</v>
      </c>
      <c r="C18897" s="61" t="s">
        <v>23787</v>
      </c>
      <c r="D18897" s="28">
        <v>1</v>
      </c>
      <c r="E18897" s="33">
        <v>3320</v>
      </c>
      <c r="F18897" s="33">
        <v>3320</v>
      </c>
    </row>
    <row r="18898" spans="1:6" x14ac:dyDescent="0.2">
      <c r="A18898" s="2">
        <v>18893</v>
      </c>
      <c r="B18898" s="352" t="s">
        <v>4663</v>
      </c>
      <c r="C18898" s="61" t="s">
        <v>23788</v>
      </c>
      <c r="D18898" s="28">
        <v>1</v>
      </c>
      <c r="E18898" s="33">
        <v>3320</v>
      </c>
      <c r="F18898" s="33">
        <v>3320</v>
      </c>
    </row>
    <row r="18899" spans="1:6" x14ac:dyDescent="0.2">
      <c r="A18899" s="2">
        <v>18894</v>
      </c>
      <c r="B18899" s="352" t="s">
        <v>4663</v>
      </c>
      <c r="C18899" s="61" t="s">
        <v>23789</v>
      </c>
      <c r="D18899" s="28">
        <v>1</v>
      </c>
      <c r="E18899" s="33">
        <v>3320</v>
      </c>
      <c r="F18899" s="33">
        <v>3320</v>
      </c>
    </row>
    <row r="18900" spans="1:6" x14ac:dyDescent="0.2">
      <c r="A18900" s="2">
        <v>18895</v>
      </c>
      <c r="B18900" s="352" t="s">
        <v>4663</v>
      </c>
      <c r="C18900" s="61" t="s">
        <v>23790</v>
      </c>
      <c r="D18900" s="28">
        <v>1</v>
      </c>
      <c r="E18900" s="33">
        <v>3320</v>
      </c>
      <c r="F18900" s="33">
        <v>3320</v>
      </c>
    </row>
    <row r="18901" spans="1:6" x14ac:dyDescent="0.2">
      <c r="A18901" s="2">
        <v>18896</v>
      </c>
      <c r="B18901" s="352" t="s">
        <v>4663</v>
      </c>
      <c r="C18901" s="61" t="s">
        <v>23791</v>
      </c>
      <c r="D18901" s="28">
        <v>1</v>
      </c>
      <c r="E18901" s="33">
        <v>3320</v>
      </c>
      <c r="F18901" s="33">
        <v>3320</v>
      </c>
    </row>
    <row r="18902" spans="1:6" x14ac:dyDescent="0.2">
      <c r="A18902" s="2">
        <v>18897</v>
      </c>
      <c r="B18902" s="352" t="s">
        <v>4663</v>
      </c>
      <c r="C18902" s="61" t="s">
        <v>23792</v>
      </c>
      <c r="D18902" s="28">
        <v>1</v>
      </c>
      <c r="E18902" s="33">
        <v>3320</v>
      </c>
      <c r="F18902" s="33">
        <v>3320</v>
      </c>
    </row>
    <row r="18903" spans="1:6" x14ac:dyDescent="0.2">
      <c r="A18903" s="2">
        <v>18898</v>
      </c>
      <c r="B18903" s="352" t="s">
        <v>4663</v>
      </c>
      <c r="C18903" s="61" t="s">
        <v>23793</v>
      </c>
      <c r="D18903" s="28">
        <v>1</v>
      </c>
      <c r="E18903" s="33">
        <v>3320</v>
      </c>
      <c r="F18903" s="33">
        <v>3320</v>
      </c>
    </row>
    <row r="18904" spans="1:6" x14ac:dyDescent="0.2">
      <c r="A18904" s="2">
        <v>18899</v>
      </c>
      <c r="B18904" s="352" t="s">
        <v>4663</v>
      </c>
      <c r="C18904" s="61" t="s">
        <v>23794</v>
      </c>
      <c r="D18904" s="28">
        <v>1</v>
      </c>
      <c r="E18904" s="33">
        <v>3320</v>
      </c>
      <c r="F18904" s="33">
        <v>3320</v>
      </c>
    </row>
    <row r="18905" spans="1:6" x14ac:dyDescent="0.2">
      <c r="A18905" s="2">
        <v>18900</v>
      </c>
      <c r="B18905" s="352" t="s">
        <v>4663</v>
      </c>
      <c r="C18905" s="61" t="s">
        <v>23795</v>
      </c>
      <c r="D18905" s="28">
        <v>1</v>
      </c>
      <c r="E18905" s="33">
        <v>3320</v>
      </c>
      <c r="F18905" s="33">
        <v>3320</v>
      </c>
    </row>
    <row r="18906" spans="1:6" x14ac:dyDescent="0.2">
      <c r="A18906" s="2">
        <v>18901</v>
      </c>
      <c r="B18906" s="352" t="s">
        <v>4663</v>
      </c>
      <c r="C18906" s="61" t="s">
        <v>23796</v>
      </c>
      <c r="D18906" s="28">
        <v>1</v>
      </c>
      <c r="E18906" s="33">
        <v>3320</v>
      </c>
      <c r="F18906" s="33">
        <v>3320</v>
      </c>
    </row>
    <row r="18907" spans="1:6" x14ac:dyDescent="0.2">
      <c r="A18907" s="2">
        <v>18902</v>
      </c>
      <c r="B18907" s="352" t="s">
        <v>4663</v>
      </c>
      <c r="C18907" s="61" t="s">
        <v>23797</v>
      </c>
      <c r="D18907" s="28">
        <v>1</v>
      </c>
      <c r="E18907" s="33">
        <v>3320</v>
      </c>
      <c r="F18907" s="33">
        <v>3320</v>
      </c>
    </row>
    <row r="18908" spans="1:6" x14ac:dyDescent="0.2">
      <c r="A18908" s="2">
        <v>18903</v>
      </c>
      <c r="B18908" s="352" t="s">
        <v>4663</v>
      </c>
      <c r="C18908" s="61" t="s">
        <v>23798</v>
      </c>
      <c r="D18908" s="28">
        <v>1</v>
      </c>
      <c r="E18908" s="33">
        <v>3320</v>
      </c>
      <c r="F18908" s="33">
        <v>3320</v>
      </c>
    </row>
    <row r="18909" spans="1:6" x14ac:dyDescent="0.2">
      <c r="A18909" s="2">
        <v>18904</v>
      </c>
      <c r="B18909" s="352" t="s">
        <v>4663</v>
      </c>
      <c r="C18909" s="61" t="s">
        <v>23799</v>
      </c>
      <c r="D18909" s="28">
        <v>1</v>
      </c>
      <c r="E18909" s="33">
        <v>3320</v>
      </c>
      <c r="F18909" s="33">
        <v>3320</v>
      </c>
    </row>
    <row r="18910" spans="1:6" x14ac:dyDescent="0.2">
      <c r="A18910" s="2">
        <v>18905</v>
      </c>
      <c r="B18910" s="352" t="s">
        <v>8437</v>
      </c>
      <c r="C18910" s="61" t="s">
        <v>23800</v>
      </c>
      <c r="D18910" s="28">
        <v>1</v>
      </c>
      <c r="E18910" s="33">
        <v>9329</v>
      </c>
      <c r="F18910" s="33">
        <v>9329</v>
      </c>
    </row>
    <row r="18911" spans="1:6" x14ac:dyDescent="0.2">
      <c r="A18911" s="2">
        <v>18906</v>
      </c>
      <c r="B18911" s="352" t="s">
        <v>8437</v>
      </c>
      <c r="C18911" s="61" t="s">
        <v>23801</v>
      </c>
      <c r="D18911" s="28">
        <v>1</v>
      </c>
      <c r="E18911" s="33">
        <v>9329</v>
      </c>
      <c r="F18911" s="33">
        <v>9329</v>
      </c>
    </row>
    <row r="18912" spans="1:6" x14ac:dyDescent="0.2">
      <c r="A18912" s="2">
        <v>18907</v>
      </c>
      <c r="B18912" s="352" t="s">
        <v>8437</v>
      </c>
      <c r="C18912" s="61" t="s">
        <v>23802</v>
      </c>
      <c r="D18912" s="28">
        <v>1</v>
      </c>
      <c r="E18912" s="33">
        <v>9329</v>
      </c>
      <c r="F18912" s="33">
        <v>9329</v>
      </c>
    </row>
    <row r="18913" spans="1:6" x14ac:dyDescent="0.2">
      <c r="A18913" s="2">
        <v>18908</v>
      </c>
      <c r="B18913" s="352" t="s">
        <v>8437</v>
      </c>
      <c r="C18913" s="61" t="s">
        <v>23803</v>
      </c>
      <c r="D18913" s="28">
        <v>1</v>
      </c>
      <c r="E18913" s="33">
        <v>9329</v>
      </c>
      <c r="F18913" s="33">
        <v>9329</v>
      </c>
    </row>
    <row r="18914" spans="1:6" x14ac:dyDescent="0.2">
      <c r="A18914" s="2">
        <v>18909</v>
      </c>
      <c r="B18914" s="352" t="s">
        <v>8437</v>
      </c>
      <c r="C18914" s="61" t="s">
        <v>23804</v>
      </c>
      <c r="D18914" s="28">
        <v>1</v>
      </c>
      <c r="E18914" s="33">
        <v>7137.5</v>
      </c>
      <c r="F18914" s="33">
        <v>7137.5</v>
      </c>
    </row>
    <row r="18915" spans="1:6" x14ac:dyDescent="0.2">
      <c r="A18915" s="2">
        <v>18910</v>
      </c>
      <c r="B18915" s="352" t="s">
        <v>8437</v>
      </c>
      <c r="C18915" s="61" t="s">
        <v>23805</v>
      </c>
      <c r="D18915" s="28">
        <v>1</v>
      </c>
      <c r="E18915" s="33">
        <v>7137.5</v>
      </c>
      <c r="F18915" s="33">
        <v>7137.5</v>
      </c>
    </row>
    <row r="18916" spans="1:6" ht="22.5" x14ac:dyDescent="0.2">
      <c r="A18916" s="2">
        <v>18911</v>
      </c>
      <c r="B18916" s="352" t="s">
        <v>23424</v>
      </c>
      <c r="C18916" s="61" t="s">
        <v>23806</v>
      </c>
      <c r="D18916" s="28">
        <v>1</v>
      </c>
      <c r="E18916" s="33">
        <v>4965.84</v>
      </c>
      <c r="F18916" s="33">
        <v>4965.84</v>
      </c>
    </row>
    <row r="18917" spans="1:6" x14ac:dyDescent="0.2">
      <c r="A18917" s="2">
        <v>18912</v>
      </c>
      <c r="B18917" s="352" t="s">
        <v>9047</v>
      </c>
      <c r="C18917" s="61" t="s">
        <v>23807</v>
      </c>
      <c r="D18917" s="28">
        <v>1</v>
      </c>
      <c r="E18917" s="33">
        <v>3610</v>
      </c>
      <c r="F18917" s="33">
        <v>3610</v>
      </c>
    </row>
    <row r="18918" spans="1:6" x14ac:dyDescent="0.2">
      <c r="A18918" s="2">
        <v>18913</v>
      </c>
      <c r="B18918" s="352" t="s">
        <v>23425</v>
      </c>
      <c r="C18918" s="61" t="s">
        <v>23808</v>
      </c>
      <c r="D18918" s="28">
        <v>1</v>
      </c>
      <c r="E18918" s="33">
        <v>6300</v>
      </c>
      <c r="F18918" s="33">
        <v>6300</v>
      </c>
    </row>
    <row r="18919" spans="1:6" x14ac:dyDescent="0.2">
      <c r="A18919" s="2">
        <v>18914</v>
      </c>
      <c r="B18919" s="352" t="s">
        <v>23425</v>
      </c>
      <c r="C18919" s="61" t="s">
        <v>23809</v>
      </c>
      <c r="D18919" s="28">
        <v>1</v>
      </c>
      <c r="E18919" s="33">
        <v>6300</v>
      </c>
      <c r="F18919" s="33">
        <v>6300</v>
      </c>
    </row>
    <row r="18920" spans="1:6" x14ac:dyDescent="0.2">
      <c r="A18920" s="2">
        <v>18915</v>
      </c>
      <c r="B18920" s="352" t="s">
        <v>23425</v>
      </c>
      <c r="C18920" s="61" t="s">
        <v>23810</v>
      </c>
      <c r="D18920" s="28">
        <v>1</v>
      </c>
      <c r="E18920" s="33">
        <v>6300</v>
      </c>
      <c r="F18920" s="33">
        <v>6300</v>
      </c>
    </row>
    <row r="18921" spans="1:6" x14ac:dyDescent="0.2">
      <c r="A18921" s="2">
        <v>18916</v>
      </c>
      <c r="B18921" s="352" t="s">
        <v>23425</v>
      </c>
      <c r="C18921" s="61" t="s">
        <v>23811</v>
      </c>
      <c r="D18921" s="28">
        <v>1</v>
      </c>
      <c r="E18921" s="33">
        <v>6300</v>
      </c>
      <c r="F18921" s="33">
        <v>6300</v>
      </c>
    </row>
    <row r="18922" spans="1:6" x14ac:dyDescent="0.2">
      <c r="A18922" s="2">
        <v>18917</v>
      </c>
      <c r="B18922" s="352" t="s">
        <v>23425</v>
      </c>
      <c r="C18922" s="61" t="s">
        <v>23812</v>
      </c>
      <c r="D18922" s="28">
        <v>1</v>
      </c>
      <c r="E18922" s="33">
        <v>6300</v>
      </c>
      <c r="F18922" s="33">
        <v>6300</v>
      </c>
    </row>
    <row r="18923" spans="1:6" x14ac:dyDescent="0.2">
      <c r="A18923" s="2">
        <v>18918</v>
      </c>
      <c r="B18923" s="352" t="s">
        <v>23425</v>
      </c>
      <c r="C18923" s="61" t="s">
        <v>23813</v>
      </c>
      <c r="D18923" s="28">
        <v>1</v>
      </c>
      <c r="E18923" s="33">
        <v>6300</v>
      </c>
      <c r="F18923" s="33">
        <v>6300</v>
      </c>
    </row>
    <row r="18924" spans="1:6" x14ac:dyDescent="0.2">
      <c r="A18924" s="2">
        <v>18919</v>
      </c>
      <c r="B18924" s="352" t="s">
        <v>23426</v>
      </c>
      <c r="C18924" s="61" t="s">
        <v>23814</v>
      </c>
      <c r="D18924" s="28">
        <v>1</v>
      </c>
      <c r="E18924" s="33">
        <v>4099</v>
      </c>
      <c r="F18924" s="33">
        <v>4099</v>
      </c>
    </row>
    <row r="18925" spans="1:6" x14ac:dyDescent="0.2">
      <c r="A18925" s="2">
        <v>18920</v>
      </c>
      <c r="B18925" s="352" t="s">
        <v>23427</v>
      </c>
      <c r="C18925" s="61" t="s">
        <v>23815</v>
      </c>
      <c r="D18925" s="28">
        <v>1</v>
      </c>
      <c r="E18925" s="33">
        <v>3030</v>
      </c>
      <c r="F18925" s="33">
        <v>3030</v>
      </c>
    </row>
    <row r="18926" spans="1:6" x14ac:dyDescent="0.2">
      <c r="A18926" s="2">
        <v>18921</v>
      </c>
      <c r="B18926" s="352" t="s">
        <v>1766</v>
      </c>
      <c r="C18926" s="61" t="s">
        <v>23816</v>
      </c>
      <c r="D18926" s="28">
        <v>1</v>
      </c>
      <c r="E18926" s="33">
        <v>32473</v>
      </c>
      <c r="F18926" s="33">
        <v>32473</v>
      </c>
    </row>
    <row r="18927" spans="1:6" x14ac:dyDescent="0.2">
      <c r="A18927" s="2">
        <v>18922</v>
      </c>
      <c r="B18927" s="352" t="s">
        <v>23428</v>
      </c>
      <c r="C18927" s="61" t="s">
        <v>23817</v>
      </c>
      <c r="D18927" s="28">
        <v>1</v>
      </c>
      <c r="E18927" s="33">
        <v>33850</v>
      </c>
      <c r="F18927" s="33">
        <v>33850</v>
      </c>
    </row>
    <row r="18928" spans="1:6" x14ac:dyDescent="0.2">
      <c r="A18928" s="2">
        <v>18923</v>
      </c>
      <c r="B18928" s="352" t="s">
        <v>23429</v>
      </c>
      <c r="C18928" s="61" t="s">
        <v>23818</v>
      </c>
      <c r="D18928" s="28">
        <v>1</v>
      </c>
      <c r="E18928" s="33">
        <v>23447</v>
      </c>
      <c r="F18928" s="33">
        <v>23447</v>
      </c>
    </row>
    <row r="18929" spans="1:6" x14ac:dyDescent="0.2">
      <c r="A18929" s="2">
        <v>18924</v>
      </c>
      <c r="B18929" s="352" t="s">
        <v>19178</v>
      </c>
      <c r="C18929" s="61" t="s">
        <v>23819</v>
      </c>
      <c r="D18929" s="28">
        <v>1</v>
      </c>
      <c r="E18929" s="33">
        <v>35280</v>
      </c>
      <c r="F18929" s="33">
        <v>35280</v>
      </c>
    </row>
    <row r="18930" spans="1:6" x14ac:dyDescent="0.2">
      <c r="A18930" s="2">
        <v>18925</v>
      </c>
      <c r="B18930" s="352" t="s">
        <v>19178</v>
      </c>
      <c r="C18930" s="61" t="s">
        <v>23820</v>
      </c>
      <c r="D18930" s="28">
        <v>1</v>
      </c>
      <c r="E18930" s="33">
        <v>35280</v>
      </c>
      <c r="F18930" s="33">
        <v>35280</v>
      </c>
    </row>
    <row r="18931" spans="1:6" x14ac:dyDescent="0.2">
      <c r="A18931" s="2">
        <v>18926</v>
      </c>
      <c r="B18931" s="352" t="s">
        <v>1929</v>
      </c>
      <c r="C18931" s="61" t="s">
        <v>23821</v>
      </c>
      <c r="D18931" s="28">
        <v>1</v>
      </c>
      <c r="E18931" s="33">
        <v>3800</v>
      </c>
      <c r="F18931" s="33">
        <v>3800</v>
      </c>
    </row>
    <row r="18932" spans="1:6" x14ac:dyDescent="0.2">
      <c r="A18932" s="2">
        <v>18927</v>
      </c>
      <c r="B18932" s="352" t="s">
        <v>23427</v>
      </c>
      <c r="C18932" s="61" t="s">
        <v>23822</v>
      </c>
      <c r="D18932" s="28">
        <v>1</v>
      </c>
      <c r="E18932" s="33">
        <v>5890</v>
      </c>
      <c r="F18932" s="33">
        <v>5890</v>
      </c>
    </row>
    <row r="18933" spans="1:6" ht="22.5" x14ac:dyDescent="0.2">
      <c r="A18933" s="2">
        <v>18928</v>
      </c>
      <c r="B18933" s="352" t="s">
        <v>23430</v>
      </c>
      <c r="C18933" s="61" t="s">
        <v>23823</v>
      </c>
      <c r="D18933" s="28">
        <v>1</v>
      </c>
      <c r="E18933" s="33">
        <v>5300</v>
      </c>
      <c r="F18933" s="33">
        <v>5300</v>
      </c>
    </row>
    <row r="18934" spans="1:6" x14ac:dyDescent="0.2">
      <c r="A18934" s="2">
        <v>18929</v>
      </c>
      <c r="B18934" s="352" t="s">
        <v>5154</v>
      </c>
      <c r="C18934" s="61" t="s">
        <v>23824</v>
      </c>
      <c r="D18934" s="28">
        <v>1</v>
      </c>
      <c r="E18934" s="33">
        <v>1293.44</v>
      </c>
      <c r="F18934" s="33">
        <v>1293.44</v>
      </c>
    </row>
    <row r="18935" spans="1:6" x14ac:dyDescent="0.2">
      <c r="A18935" s="2">
        <v>18930</v>
      </c>
      <c r="B18935" s="352" t="s">
        <v>23431</v>
      </c>
      <c r="C18935" s="61" t="s">
        <v>20560</v>
      </c>
      <c r="D18935" s="28">
        <v>1</v>
      </c>
      <c r="E18935" s="33">
        <v>4241</v>
      </c>
      <c r="F18935" s="33">
        <v>4241</v>
      </c>
    </row>
    <row r="18936" spans="1:6" ht="10.15" customHeight="1" x14ac:dyDescent="0.2">
      <c r="A18936" s="2">
        <v>18931</v>
      </c>
      <c r="B18936" s="358" t="s">
        <v>23839</v>
      </c>
      <c r="C18936" s="78" t="s">
        <v>9714</v>
      </c>
      <c r="D18936" s="2">
        <v>1</v>
      </c>
      <c r="E18936" s="319">
        <v>1165000</v>
      </c>
      <c r="F18936" s="189">
        <v>233000.04</v>
      </c>
    </row>
    <row r="18937" spans="1:6" ht="22.5" x14ac:dyDescent="0.2">
      <c r="A18937" s="2">
        <v>18932</v>
      </c>
      <c r="B18937" s="358" t="s">
        <v>23840</v>
      </c>
      <c r="C18937" s="78" t="s">
        <v>9715</v>
      </c>
      <c r="D18937" s="2">
        <v>1</v>
      </c>
      <c r="E18937" s="319">
        <v>1165000</v>
      </c>
      <c r="F18937" s="189">
        <v>233000.04</v>
      </c>
    </row>
    <row r="18938" spans="1:6" ht="33.75" x14ac:dyDescent="0.2">
      <c r="A18938" s="2">
        <v>18933</v>
      </c>
      <c r="B18938" s="358" t="s">
        <v>23841</v>
      </c>
      <c r="C18938" s="77">
        <v>410124041003</v>
      </c>
      <c r="D18938" s="2">
        <v>1</v>
      </c>
      <c r="E18938" s="362">
        <v>3250</v>
      </c>
      <c r="F18938" s="194">
        <v>3250</v>
      </c>
    </row>
    <row r="18939" spans="1:6" ht="22.5" x14ac:dyDescent="0.2">
      <c r="A18939" s="2">
        <v>18934</v>
      </c>
      <c r="B18939" s="358" t="s">
        <v>23842</v>
      </c>
      <c r="C18939" s="32" t="s">
        <v>23918</v>
      </c>
      <c r="D18939" s="2">
        <v>1</v>
      </c>
      <c r="E18939" s="363">
        <v>60000</v>
      </c>
      <c r="F18939" s="189">
        <v>60000</v>
      </c>
    </row>
    <row r="18940" spans="1:6" ht="56.25" x14ac:dyDescent="0.2">
      <c r="A18940" s="2">
        <v>18935</v>
      </c>
      <c r="B18940" s="358" t="s">
        <v>21190</v>
      </c>
      <c r="C18940" s="32">
        <v>41012421003</v>
      </c>
      <c r="D18940" s="2">
        <v>1</v>
      </c>
      <c r="E18940" s="363">
        <v>21546.12</v>
      </c>
      <c r="F18940" s="189">
        <v>21546.12</v>
      </c>
    </row>
    <row r="18941" spans="1:6" ht="56.25" x14ac:dyDescent="0.2">
      <c r="A18941" s="2">
        <v>18936</v>
      </c>
      <c r="B18941" s="358" t="s">
        <v>21190</v>
      </c>
      <c r="C18941" s="32">
        <v>41012421004</v>
      </c>
      <c r="D18941" s="2">
        <v>1</v>
      </c>
      <c r="E18941" s="363">
        <v>21546.12</v>
      </c>
      <c r="F18941" s="189">
        <v>21546.12</v>
      </c>
    </row>
    <row r="18942" spans="1:6" ht="56.25" x14ac:dyDescent="0.2">
      <c r="A18942" s="2">
        <v>18937</v>
      </c>
      <c r="B18942" s="358" t="s">
        <v>21190</v>
      </c>
      <c r="C18942" s="32">
        <v>41012421005</v>
      </c>
      <c r="D18942" s="2">
        <v>1</v>
      </c>
      <c r="E18942" s="363">
        <v>21546.12</v>
      </c>
      <c r="F18942" s="189">
        <v>21546.12</v>
      </c>
    </row>
    <row r="18943" spans="1:6" x14ac:dyDescent="0.2">
      <c r="A18943" s="2">
        <v>18938</v>
      </c>
      <c r="B18943" s="358" t="s">
        <v>23843</v>
      </c>
      <c r="C18943" s="32" t="s">
        <v>23919</v>
      </c>
      <c r="D18943" s="2">
        <v>1</v>
      </c>
      <c r="E18943" s="328">
        <v>39999.5</v>
      </c>
      <c r="F18943" s="193">
        <v>39999.5</v>
      </c>
    </row>
    <row r="18944" spans="1:6" x14ac:dyDescent="0.2">
      <c r="A18944" s="2">
        <v>18939</v>
      </c>
      <c r="B18944" s="358" t="s">
        <v>23844</v>
      </c>
      <c r="C18944" s="32" t="s">
        <v>23920</v>
      </c>
      <c r="D18944" s="2">
        <v>1</v>
      </c>
      <c r="E18944" s="363">
        <v>16702.919999999998</v>
      </c>
      <c r="F18944" s="189">
        <v>16702.919999999998</v>
      </c>
    </row>
    <row r="18945" spans="1:6" ht="22.5" x14ac:dyDescent="0.2">
      <c r="A18945" s="2">
        <v>18940</v>
      </c>
      <c r="B18945" s="358" t="s">
        <v>23845</v>
      </c>
      <c r="C18945" s="32" t="s">
        <v>23921</v>
      </c>
      <c r="D18945" s="2">
        <v>1</v>
      </c>
      <c r="E18945" s="363">
        <v>5840</v>
      </c>
      <c r="F18945" s="189">
        <v>5840</v>
      </c>
    </row>
    <row r="18946" spans="1:6" ht="22.5" x14ac:dyDescent="0.2">
      <c r="A18946" s="2">
        <v>18941</v>
      </c>
      <c r="B18946" s="358" t="s">
        <v>9056</v>
      </c>
      <c r="C18946" s="77">
        <v>410124060988</v>
      </c>
      <c r="D18946" s="2">
        <v>1</v>
      </c>
      <c r="E18946" s="363">
        <v>8000</v>
      </c>
      <c r="F18946" s="189">
        <v>8000</v>
      </c>
    </row>
    <row r="18947" spans="1:6" ht="22.5" x14ac:dyDescent="0.2">
      <c r="A18947" s="2">
        <v>18942</v>
      </c>
      <c r="B18947" s="358" t="s">
        <v>9056</v>
      </c>
      <c r="C18947" s="77">
        <v>410124060989</v>
      </c>
      <c r="D18947" s="2">
        <v>1</v>
      </c>
      <c r="E18947" s="363">
        <v>8000</v>
      </c>
      <c r="F18947" s="189">
        <v>8000</v>
      </c>
    </row>
    <row r="18948" spans="1:6" ht="22.5" x14ac:dyDescent="0.2">
      <c r="A18948" s="2">
        <v>18943</v>
      </c>
      <c r="B18948" s="358" t="s">
        <v>9056</v>
      </c>
      <c r="C18948" s="77">
        <v>410124060990</v>
      </c>
      <c r="D18948" s="2">
        <v>1</v>
      </c>
      <c r="E18948" s="363">
        <v>8000</v>
      </c>
      <c r="F18948" s="189">
        <v>8000</v>
      </c>
    </row>
    <row r="18949" spans="1:6" x14ac:dyDescent="0.2">
      <c r="A18949" s="2">
        <v>18944</v>
      </c>
      <c r="B18949" s="358" t="s">
        <v>23846</v>
      </c>
      <c r="C18949" s="32" t="s">
        <v>23922</v>
      </c>
      <c r="D18949" s="2">
        <v>1</v>
      </c>
      <c r="E18949" s="319">
        <v>4590</v>
      </c>
      <c r="F18949" s="189">
        <v>4590</v>
      </c>
    </row>
    <row r="18950" spans="1:6" x14ac:dyDescent="0.2">
      <c r="A18950" s="2">
        <v>18945</v>
      </c>
      <c r="B18950" s="358" t="s">
        <v>23847</v>
      </c>
      <c r="C18950" s="32" t="s">
        <v>23923</v>
      </c>
      <c r="D18950" s="2">
        <v>1</v>
      </c>
      <c r="E18950" s="319">
        <v>3099.6</v>
      </c>
      <c r="F18950" s="189">
        <v>3099.6</v>
      </c>
    </row>
    <row r="18951" spans="1:6" x14ac:dyDescent="0.2">
      <c r="A18951" s="2">
        <v>18946</v>
      </c>
      <c r="B18951" s="358" t="s">
        <v>23847</v>
      </c>
      <c r="C18951" s="32" t="s">
        <v>23924</v>
      </c>
      <c r="D18951" s="2">
        <v>1</v>
      </c>
      <c r="E18951" s="319">
        <v>3099.6</v>
      </c>
      <c r="F18951" s="189">
        <v>3099.6</v>
      </c>
    </row>
    <row r="18952" spans="1:6" ht="33.75" x14ac:dyDescent="0.2">
      <c r="A18952" s="2">
        <v>18947</v>
      </c>
      <c r="B18952" s="358" t="s">
        <v>23848</v>
      </c>
      <c r="C18952" s="78" t="s">
        <v>23925</v>
      </c>
      <c r="D18952" s="2">
        <v>1</v>
      </c>
      <c r="E18952" s="319">
        <v>4200</v>
      </c>
      <c r="F18952" s="189">
        <v>4200</v>
      </c>
    </row>
    <row r="18953" spans="1:6" ht="33.75" x14ac:dyDescent="0.2">
      <c r="A18953" s="2">
        <v>18948</v>
      </c>
      <c r="B18953" s="358" t="s">
        <v>23848</v>
      </c>
      <c r="C18953" s="78" t="s">
        <v>23926</v>
      </c>
      <c r="D18953" s="2">
        <v>1</v>
      </c>
      <c r="E18953" s="319">
        <v>4200</v>
      </c>
      <c r="F18953" s="189">
        <v>4200</v>
      </c>
    </row>
    <row r="18954" spans="1:6" ht="33.75" x14ac:dyDescent="0.2">
      <c r="A18954" s="2">
        <v>18949</v>
      </c>
      <c r="B18954" s="358" t="s">
        <v>23848</v>
      </c>
      <c r="C18954" s="78" t="s">
        <v>23927</v>
      </c>
      <c r="D18954" s="2">
        <v>1</v>
      </c>
      <c r="E18954" s="319">
        <v>4200</v>
      </c>
      <c r="F18954" s="189">
        <v>4200</v>
      </c>
    </row>
    <row r="18955" spans="1:6" ht="33.75" x14ac:dyDescent="0.2">
      <c r="A18955" s="2">
        <v>18950</v>
      </c>
      <c r="B18955" s="358" t="s">
        <v>23848</v>
      </c>
      <c r="C18955" s="78" t="s">
        <v>23928</v>
      </c>
      <c r="D18955" s="2">
        <v>1</v>
      </c>
      <c r="E18955" s="319">
        <v>4200</v>
      </c>
      <c r="F18955" s="189">
        <v>4200</v>
      </c>
    </row>
    <row r="18956" spans="1:6" ht="33.75" x14ac:dyDescent="0.2">
      <c r="A18956" s="2">
        <v>18951</v>
      </c>
      <c r="B18956" s="358" t="s">
        <v>23848</v>
      </c>
      <c r="C18956" s="78" t="s">
        <v>23929</v>
      </c>
      <c r="D18956" s="2">
        <v>1</v>
      </c>
      <c r="E18956" s="319">
        <v>4200</v>
      </c>
      <c r="F18956" s="189">
        <v>4200</v>
      </c>
    </row>
    <row r="18957" spans="1:6" ht="33.75" x14ac:dyDescent="0.2">
      <c r="A18957" s="2">
        <v>18952</v>
      </c>
      <c r="B18957" s="358" t="s">
        <v>23848</v>
      </c>
      <c r="C18957" s="78" t="s">
        <v>23930</v>
      </c>
      <c r="D18957" s="2">
        <v>1</v>
      </c>
      <c r="E18957" s="319">
        <v>4200</v>
      </c>
      <c r="F18957" s="189">
        <v>4200</v>
      </c>
    </row>
    <row r="18958" spans="1:6" x14ac:dyDescent="0.2">
      <c r="A18958" s="2">
        <v>18953</v>
      </c>
      <c r="B18958" s="358" t="s">
        <v>21474</v>
      </c>
      <c r="C18958" s="78" t="s">
        <v>23931</v>
      </c>
      <c r="D18958" s="2">
        <v>1</v>
      </c>
      <c r="E18958" s="319">
        <v>39582</v>
      </c>
      <c r="F18958" s="189">
        <v>39582</v>
      </c>
    </row>
    <row r="18959" spans="1:6" ht="33.75" x14ac:dyDescent="0.2">
      <c r="A18959" s="2">
        <v>18954</v>
      </c>
      <c r="B18959" s="358" t="s">
        <v>21476</v>
      </c>
      <c r="C18959" s="78" t="s">
        <v>23932</v>
      </c>
      <c r="D18959" s="2">
        <v>1</v>
      </c>
      <c r="E18959" s="319">
        <v>22122.78</v>
      </c>
      <c r="F18959" s="189">
        <v>22122.78</v>
      </c>
    </row>
    <row r="18960" spans="1:6" ht="22.5" x14ac:dyDescent="0.2">
      <c r="A18960" s="2">
        <v>18955</v>
      </c>
      <c r="B18960" s="358" t="s">
        <v>23849</v>
      </c>
      <c r="C18960" s="32" t="s">
        <v>23933</v>
      </c>
      <c r="D18960" s="2">
        <v>1</v>
      </c>
      <c r="E18960" s="319">
        <v>9834.7199999999993</v>
      </c>
      <c r="F18960" s="189">
        <v>9834.7199999999993</v>
      </c>
    </row>
    <row r="18961" spans="1:6" ht="22.5" x14ac:dyDescent="0.2">
      <c r="A18961" s="2">
        <v>18956</v>
      </c>
      <c r="B18961" s="358" t="s">
        <v>20725</v>
      </c>
      <c r="C18961" s="32" t="s">
        <v>23934</v>
      </c>
      <c r="D18961" s="2">
        <v>1</v>
      </c>
      <c r="E18961" s="319">
        <v>4827.2</v>
      </c>
      <c r="F18961" s="189">
        <v>4827.2</v>
      </c>
    </row>
    <row r="18962" spans="1:6" ht="22.5" x14ac:dyDescent="0.2">
      <c r="A18962" s="2">
        <v>18957</v>
      </c>
      <c r="B18962" s="358" t="s">
        <v>16581</v>
      </c>
      <c r="C18962" s="78" t="s">
        <v>23935</v>
      </c>
      <c r="D18962" s="2">
        <v>1</v>
      </c>
      <c r="E18962" s="319">
        <v>5560</v>
      </c>
      <c r="F18962" s="189">
        <v>5560</v>
      </c>
    </row>
    <row r="18963" spans="1:6" ht="22.5" x14ac:dyDescent="0.2">
      <c r="A18963" s="2">
        <v>18958</v>
      </c>
      <c r="B18963" s="358" t="s">
        <v>16581</v>
      </c>
      <c r="C18963" s="78" t="s">
        <v>23936</v>
      </c>
      <c r="D18963" s="2">
        <v>1</v>
      </c>
      <c r="E18963" s="319">
        <v>5560</v>
      </c>
      <c r="F18963" s="189">
        <v>5560</v>
      </c>
    </row>
    <row r="18964" spans="1:6" x14ac:dyDescent="0.2">
      <c r="A18964" s="2">
        <v>18959</v>
      </c>
      <c r="B18964" s="358" t="s">
        <v>6007</v>
      </c>
      <c r="C18964" s="32" t="s">
        <v>23937</v>
      </c>
      <c r="D18964" s="2">
        <v>1</v>
      </c>
      <c r="E18964" s="319">
        <v>33409</v>
      </c>
      <c r="F18964" s="189">
        <v>33409</v>
      </c>
    </row>
    <row r="18965" spans="1:6" ht="22.5" x14ac:dyDescent="0.2">
      <c r="A18965" s="2">
        <v>18960</v>
      </c>
      <c r="B18965" s="358" t="s">
        <v>23850</v>
      </c>
      <c r="C18965" s="78" t="s">
        <v>23938</v>
      </c>
      <c r="D18965" s="2">
        <v>1</v>
      </c>
      <c r="E18965" s="319">
        <v>3481</v>
      </c>
      <c r="F18965" s="189">
        <v>3481</v>
      </c>
    </row>
    <row r="18966" spans="1:6" ht="22.5" x14ac:dyDescent="0.2">
      <c r="A18966" s="2">
        <v>18961</v>
      </c>
      <c r="B18966" s="358" t="s">
        <v>23850</v>
      </c>
      <c r="C18966" s="325" t="s">
        <v>23939</v>
      </c>
      <c r="D18966" s="2">
        <v>1</v>
      </c>
      <c r="E18966" s="319">
        <v>3481</v>
      </c>
      <c r="F18966" s="189">
        <v>3481</v>
      </c>
    </row>
    <row r="18967" spans="1:6" ht="22.5" x14ac:dyDescent="0.2">
      <c r="A18967" s="2">
        <v>18962</v>
      </c>
      <c r="B18967" s="358" t="s">
        <v>23850</v>
      </c>
      <c r="C18967" s="325" t="s">
        <v>23940</v>
      </c>
      <c r="D18967" s="2">
        <v>1</v>
      </c>
      <c r="E18967" s="319">
        <v>3481</v>
      </c>
      <c r="F18967" s="189">
        <v>3481</v>
      </c>
    </row>
    <row r="18968" spans="1:6" ht="22.5" x14ac:dyDescent="0.2">
      <c r="A18968" s="2">
        <v>18963</v>
      </c>
      <c r="B18968" s="358" t="s">
        <v>23850</v>
      </c>
      <c r="C18968" s="325" t="s">
        <v>23941</v>
      </c>
      <c r="D18968" s="2">
        <v>1</v>
      </c>
      <c r="E18968" s="319">
        <v>3481</v>
      </c>
      <c r="F18968" s="189">
        <v>3481</v>
      </c>
    </row>
    <row r="18969" spans="1:6" ht="22.5" x14ac:dyDescent="0.2">
      <c r="A18969" s="2">
        <v>18964</v>
      </c>
      <c r="B18969" s="358" t="s">
        <v>23851</v>
      </c>
      <c r="C18969" s="325" t="s">
        <v>23942</v>
      </c>
      <c r="D18969" s="2">
        <v>1</v>
      </c>
      <c r="E18969" s="319">
        <v>4425</v>
      </c>
      <c r="F18969" s="319">
        <v>4425</v>
      </c>
    </row>
    <row r="18970" spans="1:6" ht="22.5" x14ac:dyDescent="0.2">
      <c r="A18970" s="2">
        <v>18965</v>
      </c>
      <c r="B18970" s="358" t="s">
        <v>23851</v>
      </c>
      <c r="C18970" s="325" t="s">
        <v>23943</v>
      </c>
      <c r="D18970" s="2">
        <v>1</v>
      </c>
      <c r="E18970" s="319">
        <v>4425</v>
      </c>
      <c r="F18970" s="319">
        <v>4425</v>
      </c>
    </row>
    <row r="18971" spans="1:6" ht="22.5" x14ac:dyDescent="0.2">
      <c r="A18971" s="2">
        <v>18966</v>
      </c>
      <c r="B18971" s="358" t="s">
        <v>23851</v>
      </c>
      <c r="C18971" s="325" t="s">
        <v>23944</v>
      </c>
      <c r="D18971" s="2">
        <v>1</v>
      </c>
      <c r="E18971" s="319">
        <v>4425</v>
      </c>
      <c r="F18971" s="319">
        <v>4425</v>
      </c>
    </row>
    <row r="18972" spans="1:6" ht="22.5" x14ac:dyDescent="0.2">
      <c r="A18972" s="2">
        <v>18967</v>
      </c>
      <c r="B18972" s="358" t="s">
        <v>23851</v>
      </c>
      <c r="C18972" s="325" t="s">
        <v>23945</v>
      </c>
      <c r="D18972" s="2">
        <v>1</v>
      </c>
      <c r="E18972" s="319">
        <v>4425</v>
      </c>
      <c r="F18972" s="319">
        <v>4425</v>
      </c>
    </row>
    <row r="18973" spans="1:6" ht="22.5" x14ac:dyDescent="0.2">
      <c r="A18973" s="2">
        <v>18968</v>
      </c>
      <c r="B18973" s="358" t="s">
        <v>23852</v>
      </c>
      <c r="C18973" s="325" t="s">
        <v>23946</v>
      </c>
      <c r="D18973" s="2">
        <v>1</v>
      </c>
      <c r="E18973" s="319">
        <v>3776</v>
      </c>
      <c r="F18973" s="319">
        <v>3776</v>
      </c>
    </row>
    <row r="18974" spans="1:6" ht="22.5" x14ac:dyDescent="0.2">
      <c r="A18974" s="2">
        <v>18969</v>
      </c>
      <c r="B18974" s="358" t="s">
        <v>23852</v>
      </c>
      <c r="C18974" s="325" t="s">
        <v>23947</v>
      </c>
      <c r="D18974" s="2">
        <v>1</v>
      </c>
      <c r="E18974" s="319">
        <v>3776</v>
      </c>
      <c r="F18974" s="319">
        <v>3776</v>
      </c>
    </row>
    <row r="18975" spans="1:6" ht="22.5" x14ac:dyDescent="0.2">
      <c r="A18975" s="2">
        <v>18970</v>
      </c>
      <c r="B18975" s="358" t="s">
        <v>23852</v>
      </c>
      <c r="C18975" s="325" t="s">
        <v>23948</v>
      </c>
      <c r="D18975" s="2">
        <v>1</v>
      </c>
      <c r="E18975" s="319">
        <v>3776</v>
      </c>
      <c r="F18975" s="319">
        <v>3776</v>
      </c>
    </row>
    <row r="18976" spans="1:6" ht="22.5" x14ac:dyDescent="0.2">
      <c r="A18976" s="2">
        <v>18971</v>
      </c>
      <c r="B18976" s="358" t="s">
        <v>23852</v>
      </c>
      <c r="C18976" s="325" t="s">
        <v>23949</v>
      </c>
      <c r="D18976" s="2">
        <v>1</v>
      </c>
      <c r="E18976" s="319">
        <v>3776</v>
      </c>
      <c r="F18976" s="319">
        <v>3776</v>
      </c>
    </row>
    <row r="18977" spans="1:6" ht="22.5" x14ac:dyDescent="0.2">
      <c r="A18977" s="2">
        <v>18972</v>
      </c>
      <c r="B18977" s="358" t="s">
        <v>23853</v>
      </c>
      <c r="C18977" s="32" t="s">
        <v>23950</v>
      </c>
      <c r="D18977" s="2">
        <v>1</v>
      </c>
      <c r="E18977" s="319">
        <v>65688.240000000005</v>
      </c>
      <c r="F18977" s="189">
        <v>65688.240000000005</v>
      </c>
    </row>
    <row r="18978" spans="1:6" x14ac:dyDescent="0.2">
      <c r="A18978" s="2">
        <v>18973</v>
      </c>
      <c r="B18978" s="358" t="s">
        <v>23854</v>
      </c>
      <c r="C18978" s="32" t="s">
        <v>23951</v>
      </c>
      <c r="D18978" s="2">
        <v>1</v>
      </c>
      <c r="E18978" s="319">
        <v>4700</v>
      </c>
      <c r="F18978" s="189">
        <v>4700</v>
      </c>
    </row>
    <row r="18979" spans="1:6" ht="22.5" x14ac:dyDescent="0.2">
      <c r="A18979" s="2">
        <v>18974</v>
      </c>
      <c r="B18979" s="358" t="s">
        <v>6397</v>
      </c>
      <c r="C18979" s="32">
        <v>4101241000</v>
      </c>
      <c r="D18979" s="2">
        <v>1</v>
      </c>
      <c r="E18979" s="319">
        <v>5040</v>
      </c>
      <c r="F18979" s="189">
        <v>5040</v>
      </c>
    </row>
    <row r="18980" spans="1:6" ht="22.5" x14ac:dyDescent="0.2">
      <c r="A18980" s="2">
        <v>18975</v>
      </c>
      <c r="B18980" s="358" t="s">
        <v>6397</v>
      </c>
      <c r="C18980" s="32">
        <v>4101241001</v>
      </c>
      <c r="D18980" s="2">
        <v>1</v>
      </c>
      <c r="E18980" s="319">
        <v>5040</v>
      </c>
      <c r="F18980" s="189">
        <v>5040</v>
      </c>
    </row>
    <row r="18981" spans="1:6" ht="22.5" x14ac:dyDescent="0.2">
      <c r="A18981" s="2">
        <v>18976</v>
      </c>
      <c r="B18981" s="358" t="s">
        <v>23855</v>
      </c>
      <c r="C18981" s="32" t="s">
        <v>23952</v>
      </c>
      <c r="D18981" s="2">
        <v>1</v>
      </c>
      <c r="E18981" s="319">
        <v>81630</v>
      </c>
      <c r="F18981" s="189">
        <v>81630</v>
      </c>
    </row>
    <row r="18982" spans="1:6" x14ac:dyDescent="0.2">
      <c r="A18982" s="2">
        <v>18977</v>
      </c>
      <c r="B18982" s="358" t="s">
        <v>13054</v>
      </c>
      <c r="C18982" s="78" t="s">
        <v>23953</v>
      </c>
      <c r="D18982" s="2">
        <v>1</v>
      </c>
      <c r="E18982" s="319">
        <v>7596.18</v>
      </c>
      <c r="F18982" s="189">
        <v>7596.18</v>
      </c>
    </row>
    <row r="18983" spans="1:6" x14ac:dyDescent="0.2">
      <c r="A18983" s="2">
        <v>18978</v>
      </c>
      <c r="B18983" s="358" t="s">
        <v>13054</v>
      </c>
      <c r="C18983" s="78" t="s">
        <v>23954</v>
      </c>
      <c r="D18983" s="2">
        <v>1</v>
      </c>
      <c r="E18983" s="319">
        <v>7596.18</v>
      </c>
      <c r="F18983" s="189">
        <v>7596.18</v>
      </c>
    </row>
    <row r="18984" spans="1:6" x14ac:dyDescent="0.2">
      <c r="A18984" s="2">
        <v>18979</v>
      </c>
      <c r="B18984" s="358" t="s">
        <v>13054</v>
      </c>
      <c r="C18984" s="78" t="s">
        <v>23955</v>
      </c>
      <c r="D18984" s="2">
        <v>1</v>
      </c>
      <c r="E18984" s="319">
        <v>7596.18</v>
      </c>
      <c r="F18984" s="189">
        <v>7596.18</v>
      </c>
    </row>
    <row r="18985" spans="1:6" x14ac:dyDescent="0.2">
      <c r="A18985" s="2">
        <v>18980</v>
      </c>
      <c r="B18985" s="358" t="s">
        <v>13054</v>
      </c>
      <c r="C18985" s="78" t="s">
        <v>23956</v>
      </c>
      <c r="D18985" s="2">
        <v>1</v>
      </c>
      <c r="E18985" s="319">
        <v>7596.18</v>
      </c>
      <c r="F18985" s="189">
        <v>7596.18</v>
      </c>
    </row>
    <row r="18986" spans="1:6" x14ac:dyDescent="0.2">
      <c r="A18986" s="2">
        <v>18981</v>
      </c>
      <c r="B18986" s="358" t="s">
        <v>13054</v>
      </c>
      <c r="C18986" s="78" t="s">
        <v>23957</v>
      </c>
      <c r="D18986" s="2">
        <v>1</v>
      </c>
      <c r="E18986" s="319">
        <v>7596.18</v>
      </c>
      <c r="F18986" s="189">
        <v>7596.18</v>
      </c>
    </row>
    <row r="18987" spans="1:6" x14ac:dyDescent="0.2">
      <c r="A18987" s="2">
        <v>18982</v>
      </c>
      <c r="B18987" s="358" t="s">
        <v>13054</v>
      </c>
      <c r="C18987" s="78" t="s">
        <v>23958</v>
      </c>
      <c r="D18987" s="2">
        <v>1</v>
      </c>
      <c r="E18987" s="319">
        <v>7596.18</v>
      </c>
      <c r="F18987" s="189">
        <v>7596.18</v>
      </c>
    </row>
    <row r="18988" spans="1:6" x14ac:dyDescent="0.2">
      <c r="A18988" s="2">
        <v>18983</v>
      </c>
      <c r="B18988" s="358" t="s">
        <v>13054</v>
      </c>
      <c r="C18988" s="78" t="s">
        <v>23959</v>
      </c>
      <c r="D18988" s="2">
        <v>1</v>
      </c>
      <c r="E18988" s="319">
        <v>7596.18</v>
      </c>
      <c r="F18988" s="189">
        <v>7596.18</v>
      </c>
    </row>
    <row r="18989" spans="1:6" x14ac:dyDescent="0.2">
      <c r="A18989" s="2">
        <v>18984</v>
      </c>
      <c r="B18989" s="358" t="s">
        <v>13054</v>
      </c>
      <c r="C18989" s="78" t="s">
        <v>23960</v>
      </c>
      <c r="D18989" s="2">
        <v>1</v>
      </c>
      <c r="E18989" s="319">
        <v>7596.18</v>
      </c>
      <c r="F18989" s="189">
        <v>7596.18</v>
      </c>
    </row>
    <row r="18990" spans="1:6" x14ac:dyDescent="0.2">
      <c r="A18990" s="2">
        <v>18985</v>
      </c>
      <c r="B18990" s="358" t="s">
        <v>13054</v>
      </c>
      <c r="C18990" s="78" t="s">
        <v>23961</v>
      </c>
      <c r="D18990" s="2">
        <v>1</v>
      </c>
      <c r="E18990" s="319">
        <v>7596.18</v>
      </c>
      <c r="F18990" s="189">
        <v>7596.18</v>
      </c>
    </row>
    <row r="18991" spans="1:6" x14ac:dyDescent="0.2">
      <c r="A18991" s="2">
        <v>18986</v>
      </c>
      <c r="B18991" s="358" t="s">
        <v>13054</v>
      </c>
      <c r="C18991" s="78" t="s">
        <v>23962</v>
      </c>
      <c r="D18991" s="2">
        <v>1</v>
      </c>
      <c r="E18991" s="319">
        <v>7596.18</v>
      </c>
      <c r="F18991" s="189">
        <v>7596.18</v>
      </c>
    </row>
    <row r="18992" spans="1:6" x14ac:dyDescent="0.2">
      <c r="A18992" s="2">
        <v>18987</v>
      </c>
      <c r="B18992" s="358" t="s">
        <v>13054</v>
      </c>
      <c r="C18992" s="78" t="s">
        <v>10612</v>
      </c>
      <c r="D18992" s="2">
        <v>1</v>
      </c>
      <c r="E18992" s="319">
        <v>7596.2</v>
      </c>
      <c r="F18992" s="189">
        <v>7596.2</v>
      </c>
    </row>
    <row r="18993" spans="1:6" x14ac:dyDescent="0.2">
      <c r="A18993" s="2">
        <v>18988</v>
      </c>
      <c r="B18993" s="358" t="s">
        <v>13054</v>
      </c>
      <c r="C18993" s="78" t="s">
        <v>23963</v>
      </c>
      <c r="D18993" s="2">
        <v>1</v>
      </c>
      <c r="E18993" s="319">
        <v>7595</v>
      </c>
      <c r="F18993" s="189">
        <v>7595</v>
      </c>
    </row>
    <row r="18994" spans="1:6" ht="22.5" x14ac:dyDescent="0.2">
      <c r="A18994" s="2">
        <v>18989</v>
      </c>
      <c r="B18994" s="358" t="s">
        <v>23856</v>
      </c>
      <c r="C18994" s="78" t="s">
        <v>23964</v>
      </c>
      <c r="D18994" s="2">
        <v>1</v>
      </c>
      <c r="E18994" s="319">
        <v>5900</v>
      </c>
      <c r="F18994" s="189">
        <v>5900</v>
      </c>
    </row>
    <row r="18995" spans="1:6" ht="22.5" x14ac:dyDescent="0.2">
      <c r="A18995" s="2">
        <v>18990</v>
      </c>
      <c r="B18995" s="358" t="s">
        <v>23856</v>
      </c>
      <c r="C18995" s="78" t="s">
        <v>23965</v>
      </c>
      <c r="D18995" s="2">
        <v>1</v>
      </c>
      <c r="E18995" s="319">
        <v>5900</v>
      </c>
      <c r="F18995" s="189">
        <v>5900</v>
      </c>
    </row>
    <row r="18996" spans="1:6" ht="33.75" x14ac:dyDescent="0.2">
      <c r="A18996" s="2">
        <v>18991</v>
      </c>
      <c r="B18996" s="358" t="s">
        <v>23857</v>
      </c>
      <c r="C18996" s="78" t="s">
        <v>23966</v>
      </c>
      <c r="D18996" s="2">
        <v>1</v>
      </c>
      <c r="E18996" s="319">
        <v>5200</v>
      </c>
      <c r="F18996" s="189">
        <v>5200</v>
      </c>
    </row>
    <row r="18997" spans="1:6" ht="33.75" x14ac:dyDescent="0.2">
      <c r="A18997" s="2">
        <v>18992</v>
      </c>
      <c r="B18997" s="358" t="s">
        <v>23857</v>
      </c>
      <c r="C18997" s="78" t="s">
        <v>23967</v>
      </c>
      <c r="D18997" s="2">
        <v>1</v>
      </c>
      <c r="E18997" s="319">
        <v>5200</v>
      </c>
      <c r="F18997" s="189">
        <v>5200</v>
      </c>
    </row>
    <row r="18998" spans="1:6" x14ac:dyDescent="0.2">
      <c r="A18998" s="2">
        <v>18993</v>
      </c>
      <c r="B18998" s="358" t="s">
        <v>23858</v>
      </c>
      <c r="C18998" s="32" t="s">
        <v>23968</v>
      </c>
      <c r="D18998" s="2">
        <v>1</v>
      </c>
      <c r="E18998" s="319">
        <v>8788</v>
      </c>
      <c r="F18998" s="189">
        <v>8788</v>
      </c>
    </row>
    <row r="18999" spans="1:6" ht="45" x14ac:dyDescent="0.2">
      <c r="A18999" s="2">
        <v>18994</v>
      </c>
      <c r="B18999" s="358" t="s">
        <v>23859</v>
      </c>
      <c r="C18999" s="77">
        <v>410124041004</v>
      </c>
      <c r="D18999" s="2">
        <v>1</v>
      </c>
      <c r="E18999" s="364">
        <v>91330</v>
      </c>
      <c r="F18999" s="194">
        <v>33705.06</v>
      </c>
    </row>
    <row r="19000" spans="1:6" ht="45" x14ac:dyDescent="0.2">
      <c r="A19000" s="2">
        <v>18995</v>
      </c>
      <c r="B19000" s="358" t="s">
        <v>23860</v>
      </c>
      <c r="C19000" s="78" t="s">
        <v>22981</v>
      </c>
      <c r="D19000" s="2">
        <v>1</v>
      </c>
      <c r="E19000" s="364">
        <v>39810.5</v>
      </c>
      <c r="F19000" s="194">
        <v>39810.5</v>
      </c>
    </row>
    <row r="19001" spans="1:6" ht="45" x14ac:dyDescent="0.2">
      <c r="A19001" s="2">
        <v>18996</v>
      </c>
      <c r="B19001" s="358" t="s">
        <v>23861</v>
      </c>
      <c r="C19001" s="78" t="s">
        <v>23969</v>
      </c>
      <c r="D19001" s="2">
        <v>1</v>
      </c>
      <c r="E19001" s="364">
        <v>5206.3</v>
      </c>
      <c r="F19001" s="194">
        <v>5206.3</v>
      </c>
    </row>
    <row r="19002" spans="1:6" ht="45" x14ac:dyDescent="0.2">
      <c r="A19002" s="2">
        <v>18997</v>
      </c>
      <c r="B19002" s="358" t="s">
        <v>23861</v>
      </c>
      <c r="C19002" s="78" t="s">
        <v>23970</v>
      </c>
      <c r="D19002" s="2">
        <v>1</v>
      </c>
      <c r="E19002" s="364">
        <v>5206.3</v>
      </c>
      <c r="F19002" s="194">
        <v>5206.3</v>
      </c>
    </row>
    <row r="19003" spans="1:6" ht="56.25" x14ac:dyDescent="0.2">
      <c r="A19003" s="2">
        <v>18998</v>
      </c>
      <c r="B19003" s="358" t="s">
        <v>23862</v>
      </c>
      <c r="C19003" s="78" t="s">
        <v>6627</v>
      </c>
      <c r="D19003" s="2">
        <v>1</v>
      </c>
      <c r="E19003" s="364">
        <v>7207.55</v>
      </c>
      <c r="F19003" s="194">
        <v>7207.55</v>
      </c>
    </row>
    <row r="19004" spans="1:6" ht="22.5" x14ac:dyDescent="0.2">
      <c r="A19004" s="2">
        <v>18999</v>
      </c>
      <c r="B19004" s="358" t="s">
        <v>18600</v>
      </c>
      <c r="C19004" s="78" t="s">
        <v>23971</v>
      </c>
      <c r="D19004" s="2">
        <v>1</v>
      </c>
      <c r="E19004" s="364">
        <v>29250</v>
      </c>
      <c r="F19004" s="194">
        <v>29250</v>
      </c>
    </row>
    <row r="19005" spans="1:6" ht="33.75" x14ac:dyDescent="0.2">
      <c r="A19005" s="2">
        <v>19000</v>
      </c>
      <c r="B19005" s="358" t="s">
        <v>23863</v>
      </c>
      <c r="C19005" s="78" t="s">
        <v>23972</v>
      </c>
      <c r="D19005" s="2">
        <v>1</v>
      </c>
      <c r="E19005" s="364">
        <v>29476</v>
      </c>
      <c r="F19005" s="194">
        <v>29476</v>
      </c>
    </row>
    <row r="19006" spans="1:6" ht="22.5" x14ac:dyDescent="0.2">
      <c r="A19006" s="2">
        <v>19001</v>
      </c>
      <c r="B19006" s="358" t="s">
        <v>23864</v>
      </c>
      <c r="C19006" s="325" t="s">
        <v>23973</v>
      </c>
      <c r="D19006" s="2">
        <v>1</v>
      </c>
      <c r="E19006" s="364">
        <v>9030</v>
      </c>
      <c r="F19006" s="194">
        <v>9030</v>
      </c>
    </row>
    <row r="19007" spans="1:6" ht="33.75" x14ac:dyDescent="0.2">
      <c r="A19007" s="2">
        <v>19002</v>
      </c>
      <c r="B19007" s="358" t="s">
        <v>23865</v>
      </c>
      <c r="C19007" s="32" t="s">
        <v>23974</v>
      </c>
      <c r="D19007" s="2">
        <v>1</v>
      </c>
      <c r="E19007" s="319">
        <v>20092</v>
      </c>
      <c r="F19007" s="189">
        <v>20092</v>
      </c>
    </row>
    <row r="19008" spans="1:6" ht="33.75" x14ac:dyDescent="0.2">
      <c r="A19008" s="2">
        <v>19003</v>
      </c>
      <c r="B19008" s="358" t="s">
        <v>23866</v>
      </c>
      <c r="C19008" s="32" t="s">
        <v>23975</v>
      </c>
      <c r="D19008" s="2">
        <v>1</v>
      </c>
      <c r="E19008" s="319">
        <v>6000</v>
      </c>
      <c r="F19008" s="189">
        <v>6000</v>
      </c>
    </row>
    <row r="19009" spans="1:6" ht="22.5" x14ac:dyDescent="0.2">
      <c r="A19009" s="2">
        <v>19004</v>
      </c>
      <c r="B19009" s="359" t="s">
        <v>14944</v>
      </c>
      <c r="C19009" s="361">
        <v>41012403001</v>
      </c>
      <c r="D19009" s="2">
        <v>1</v>
      </c>
      <c r="E19009" s="191">
        <v>5637.52</v>
      </c>
      <c r="F19009" s="193">
        <v>5637.52</v>
      </c>
    </row>
    <row r="19010" spans="1:6" x14ac:dyDescent="0.2">
      <c r="A19010" s="2">
        <v>19005</v>
      </c>
      <c r="B19010" s="359" t="s">
        <v>5154</v>
      </c>
      <c r="C19010" s="361">
        <v>410127</v>
      </c>
      <c r="D19010" s="2">
        <v>1</v>
      </c>
      <c r="E19010" s="191">
        <v>1221.1400000000001</v>
      </c>
      <c r="F19010" s="193">
        <v>1221.1400000000001</v>
      </c>
    </row>
    <row r="19011" spans="1:6" x14ac:dyDescent="0.2">
      <c r="A19011" s="2">
        <v>19006</v>
      </c>
      <c r="B19011" s="359" t="s">
        <v>5154</v>
      </c>
      <c r="C19011" s="361"/>
      <c r="D19011" s="2">
        <v>1</v>
      </c>
      <c r="E19011" s="191">
        <v>1761.75</v>
      </c>
      <c r="F19011" s="193">
        <v>1761.75</v>
      </c>
    </row>
    <row r="19012" spans="1:6" ht="67.5" x14ac:dyDescent="0.2">
      <c r="A19012" s="2">
        <v>19007</v>
      </c>
      <c r="B19012" s="358" t="s">
        <v>23867</v>
      </c>
      <c r="C19012" s="32">
        <v>4101261001</v>
      </c>
      <c r="D19012" s="2">
        <v>1</v>
      </c>
      <c r="E19012" s="319">
        <v>56000.85</v>
      </c>
      <c r="F19012" s="189">
        <v>19600.349999999999</v>
      </c>
    </row>
    <row r="19013" spans="1:6" ht="67.5" x14ac:dyDescent="0.2">
      <c r="A19013" s="2">
        <v>19008</v>
      </c>
      <c r="B19013" s="358" t="s">
        <v>23868</v>
      </c>
      <c r="C19013" s="32">
        <v>4101261002</v>
      </c>
      <c r="D19013" s="2">
        <v>1</v>
      </c>
      <c r="E19013" s="319">
        <v>132292</v>
      </c>
      <c r="F19013" s="189">
        <v>46302.27</v>
      </c>
    </row>
    <row r="19014" spans="1:6" ht="33.75" x14ac:dyDescent="0.2">
      <c r="A19014" s="2">
        <v>19009</v>
      </c>
      <c r="B19014" s="358" t="s">
        <v>23869</v>
      </c>
      <c r="C19014" s="32">
        <v>41012402001</v>
      </c>
      <c r="D19014" s="2">
        <v>1</v>
      </c>
      <c r="E19014" s="319">
        <v>74750</v>
      </c>
      <c r="F19014" s="189">
        <v>31145.85</v>
      </c>
    </row>
    <row r="19015" spans="1:6" x14ac:dyDescent="0.2">
      <c r="A19015" s="2">
        <v>19010</v>
      </c>
      <c r="B19015" s="358" t="s">
        <v>3975</v>
      </c>
      <c r="C19015" s="32" t="s">
        <v>23976</v>
      </c>
      <c r="D19015" s="2">
        <v>1</v>
      </c>
      <c r="E19015" s="319">
        <v>4800</v>
      </c>
      <c r="F19015" s="189">
        <v>4800</v>
      </c>
    </row>
    <row r="19016" spans="1:6" ht="22.5" x14ac:dyDescent="0.2">
      <c r="A19016" s="2">
        <v>19011</v>
      </c>
      <c r="B19016" s="358" t="s">
        <v>3975</v>
      </c>
      <c r="C19016" s="32" t="s">
        <v>23977</v>
      </c>
      <c r="D19016" s="2">
        <v>1</v>
      </c>
      <c r="E19016" s="319">
        <v>4500</v>
      </c>
      <c r="F19016" s="189">
        <v>4500</v>
      </c>
    </row>
    <row r="19017" spans="1:6" x14ac:dyDescent="0.2">
      <c r="A19017" s="2">
        <v>19012</v>
      </c>
      <c r="B19017" s="358" t="s">
        <v>3975</v>
      </c>
      <c r="C19017" s="32" t="s">
        <v>21286</v>
      </c>
      <c r="D19017" s="2">
        <v>1</v>
      </c>
      <c r="E19017" s="319">
        <v>5265</v>
      </c>
      <c r="F19017" s="189">
        <v>5265</v>
      </c>
    </row>
    <row r="19018" spans="1:6" x14ac:dyDescent="0.2">
      <c r="A19018" s="2">
        <v>19013</v>
      </c>
      <c r="B19018" s="358" t="s">
        <v>3975</v>
      </c>
      <c r="C19018" s="32" t="s">
        <v>21287</v>
      </c>
      <c r="D19018" s="2">
        <v>1</v>
      </c>
      <c r="E19018" s="319">
        <v>5265</v>
      </c>
      <c r="F19018" s="189">
        <v>5265</v>
      </c>
    </row>
    <row r="19019" spans="1:6" x14ac:dyDescent="0.2">
      <c r="A19019" s="2">
        <v>19014</v>
      </c>
      <c r="B19019" s="358" t="s">
        <v>3975</v>
      </c>
      <c r="C19019" s="32" t="s">
        <v>23978</v>
      </c>
      <c r="D19019" s="2">
        <v>1</v>
      </c>
      <c r="E19019" s="319">
        <v>18984</v>
      </c>
      <c r="F19019" s="189">
        <v>18984</v>
      </c>
    </row>
    <row r="19020" spans="1:6" ht="22.5" x14ac:dyDescent="0.2">
      <c r="A19020" s="2">
        <v>19015</v>
      </c>
      <c r="B19020" s="358" t="s">
        <v>23870</v>
      </c>
      <c r="C19020" s="32" t="s">
        <v>23979</v>
      </c>
      <c r="D19020" s="2">
        <v>1</v>
      </c>
      <c r="E19020" s="319">
        <v>3037</v>
      </c>
      <c r="F19020" s="189">
        <v>3037</v>
      </c>
    </row>
    <row r="19021" spans="1:6" ht="22.5" x14ac:dyDescent="0.2">
      <c r="A19021" s="2">
        <v>19016</v>
      </c>
      <c r="B19021" s="358" t="s">
        <v>23870</v>
      </c>
      <c r="C19021" s="32" t="s">
        <v>23980</v>
      </c>
      <c r="D19021" s="2">
        <v>1</v>
      </c>
      <c r="E19021" s="319">
        <v>3037</v>
      </c>
      <c r="F19021" s="189">
        <v>3037</v>
      </c>
    </row>
    <row r="19022" spans="1:6" ht="22.5" x14ac:dyDescent="0.2">
      <c r="A19022" s="2">
        <v>19017</v>
      </c>
      <c r="B19022" s="358" t="s">
        <v>23870</v>
      </c>
      <c r="C19022" s="32" t="s">
        <v>23981</v>
      </c>
      <c r="D19022" s="2">
        <v>1</v>
      </c>
      <c r="E19022" s="319">
        <v>3037</v>
      </c>
      <c r="F19022" s="189">
        <v>3037</v>
      </c>
    </row>
    <row r="19023" spans="1:6" ht="22.5" x14ac:dyDescent="0.2">
      <c r="A19023" s="2">
        <v>19018</v>
      </c>
      <c r="B19023" s="358" t="s">
        <v>23870</v>
      </c>
      <c r="C19023" s="32" t="s">
        <v>23982</v>
      </c>
      <c r="D19023" s="2">
        <v>1</v>
      </c>
      <c r="E19023" s="319">
        <v>3037</v>
      </c>
      <c r="F19023" s="189">
        <v>3037</v>
      </c>
    </row>
    <row r="19024" spans="1:6" ht="22.5" x14ac:dyDescent="0.2">
      <c r="A19024" s="2">
        <v>19019</v>
      </c>
      <c r="B19024" s="358" t="s">
        <v>23870</v>
      </c>
      <c r="C19024" s="32" t="s">
        <v>23983</v>
      </c>
      <c r="D19024" s="2">
        <v>1</v>
      </c>
      <c r="E19024" s="319">
        <v>3037</v>
      </c>
      <c r="F19024" s="189">
        <v>3037</v>
      </c>
    </row>
    <row r="19025" spans="1:6" ht="22.5" x14ac:dyDescent="0.2">
      <c r="A19025" s="2">
        <v>19020</v>
      </c>
      <c r="B19025" s="358" t="s">
        <v>23870</v>
      </c>
      <c r="C19025" s="32" t="s">
        <v>23984</v>
      </c>
      <c r="D19025" s="2">
        <v>1</v>
      </c>
      <c r="E19025" s="319">
        <v>3037</v>
      </c>
      <c r="F19025" s="189">
        <v>3037</v>
      </c>
    </row>
    <row r="19026" spans="1:6" ht="22.5" x14ac:dyDescent="0.2">
      <c r="A19026" s="2">
        <v>19021</v>
      </c>
      <c r="B19026" s="358" t="s">
        <v>23870</v>
      </c>
      <c r="C19026" s="32" t="s">
        <v>23985</v>
      </c>
      <c r="D19026" s="2">
        <v>1</v>
      </c>
      <c r="E19026" s="319">
        <v>5531</v>
      </c>
      <c r="F19026" s="189">
        <v>5531</v>
      </c>
    </row>
    <row r="19027" spans="1:6" ht="22.5" x14ac:dyDescent="0.2">
      <c r="A19027" s="2">
        <v>19022</v>
      </c>
      <c r="B19027" s="358" t="s">
        <v>23870</v>
      </c>
      <c r="C19027" s="32" t="s">
        <v>23986</v>
      </c>
      <c r="D19027" s="2">
        <v>1</v>
      </c>
      <c r="E19027" s="319">
        <v>6859.5</v>
      </c>
      <c r="F19027" s="189">
        <v>6859.5</v>
      </c>
    </row>
    <row r="19028" spans="1:6" ht="22.5" x14ac:dyDescent="0.2">
      <c r="A19028" s="2">
        <v>19023</v>
      </c>
      <c r="B19028" s="358" t="s">
        <v>23871</v>
      </c>
      <c r="C19028" s="32" t="s">
        <v>23987</v>
      </c>
      <c r="D19028" s="2">
        <v>1</v>
      </c>
      <c r="E19028" s="319">
        <v>8558.82</v>
      </c>
      <c r="F19028" s="189">
        <v>8558.82</v>
      </c>
    </row>
    <row r="19029" spans="1:6" ht="22.5" x14ac:dyDescent="0.2">
      <c r="A19029" s="2">
        <v>19024</v>
      </c>
      <c r="B19029" s="358" t="s">
        <v>23872</v>
      </c>
      <c r="C19029" s="32" t="s">
        <v>23988</v>
      </c>
      <c r="D19029" s="2">
        <v>1</v>
      </c>
      <c r="E19029" s="319">
        <v>5000</v>
      </c>
      <c r="F19029" s="189">
        <v>5000</v>
      </c>
    </row>
    <row r="19030" spans="1:6" ht="22.5" x14ac:dyDescent="0.2">
      <c r="A19030" s="2">
        <v>19025</v>
      </c>
      <c r="B19030" s="358" t="s">
        <v>23873</v>
      </c>
      <c r="C19030" s="32" t="s">
        <v>23989</v>
      </c>
      <c r="D19030" s="2">
        <v>1</v>
      </c>
      <c r="E19030" s="319">
        <v>7578.6</v>
      </c>
      <c r="F19030" s="189">
        <v>7578.6</v>
      </c>
    </row>
    <row r="19031" spans="1:6" ht="22.5" x14ac:dyDescent="0.2">
      <c r="A19031" s="2">
        <v>19026</v>
      </c>
      <c r="B19031" s="358" t="s">
        <v>23874</v>
      </c>
      <c r="C19031" s="32" t="s">
        <v>23990</v>
      </c>
      <c r="D19031" s="2">
        <v>1</v>
      </c>
      <c r="E19031" s="319">
        <v>4850.1000000000004</v>
      </c>
      <c r="F19031" s="189">
        <v>4850.1000000000004</v>
      </c>
    </row>
    <row r="19032" spans="1:6" ht="22.5" x14ac:dyDescent="0.2">
      <c r="A19032" s="2">
        <v>19027</v>
      </c>
      <c r="B19032" s="358" t="s">
        <v>23875</v>
      </c>
      <c r="C19032" s="32" t="s">
        <v>23991</v>
      </c>
      <c r="D19032" s="2">
        <v>1</v>
      </c>
      <c r="E19032" s="319">
        <v>6721.8</v>
      </c>
      <c r="F19032" s="189">
        <v>6721.8</v>
      </c>
    </row>
    <row r="19033" spans="1:6" x14ac:dyDescent="0.2">
      <c r="A19033" s="2">
        <v>19028</v>
      </c>
      <c r="B19033" s="358" t="s">
        <v>23876</v>
      </c>
      <c r="C19033" s="32" t="s">
        <v>23992</v>
      </c>
      <c r="D19033" s="2">
        <v>1</v>
      </c>
      <c r="E19033" s="319">
        <v>7000</v>
      </c>
      <c r="F19033" s="189">
        <v>7000</v>
      </c>
    </row>
    <row r="19034" spans="1:6" x14ac:dyDescent="0.2">
      <c r="A19034" s="2">
        <v>19029</v>
      </c>
      <c r="B19034" s="358" t="s">
        <v>4447</v>
      </c>
      <c r="C19034" s="77">
        <v>410124021001</v>
      </c>
      <c r="D19034" s="2">
        <v>1</v>
      </c>
      <c r="E19034" s="319">
        <v>6600</v>
      </c>
      <c r="F19034" s="189">
        <v>6600</v>
      </c>
    </row>
    <row r="19035" spans="1:6" x14ac:dyDescent="0.2">
      <c r="A19035" s="2">
        <v>19030</v>
      </c>
      <c r="B19035" s="358" t="s">
        <v>4447</v>
      </c>
      <c r="C19035" s="77">
        <v>410124021002</v>
      </c>
      <c r="D19035" s="2">
        <v>1</v>
      </c>
      <c r="E19035" s="319">
        <v>6600</v>
      </c>
      <c r="F19035" s="189">
        <v>6600</v>
      </c>
    </row>
    <row r="19036" spans="1:6" x14ac:dyDescent="0.2">
      <c r="A19036" s="2">
        <v>19031</v>
      </c>
      <c r="B19036" s="358" t="s">
        <v>6063</v>
      </c>
      <c r="C19036" s="32" t="s">
        <v>23993</v>
      </c>
      <c r="D19036" s="2">
        <v>1</v>
      </c>
      <c r="E19036" s="319">
        <v>14727.44</v>
      </c>
      <c r="F19036" s="189">
        <v>14727.44</v>
      </c>
    </row>
    <row r="19037" spans="1:6" x14ac:dyDescent="0.2">
      <c r="A19037" s="2">
        <v>19032</v>
      </c>
      <c r="B19037" s="358" t="s">
        <v>6456</v>
      </c>
      <c r="C19037" s="32" t="s">
        <v>14252</v>
      </c>
      <c r="D19037" s="2">
        <v>1</v>
      </c>
      <c r="E19037" s="319">
        <v>16257.45</v>
      </c>
      <c r="F19037" s="189">
        <v>16257.45</v>
      </c>
    </row>
    <row r="19038" spans="1:6" ht="22.5" x14ac:dyDescent="0.2">
      <c r="A19038" s="2">
        <v>19033</v>
      </c>
      <c r="B19038" s="358" t="s">
        <v>23877</v>
      </c>
      <c r="C19038" s="32" t="s">
        <v>23994</v>
      </c>
      <c r="D19038" s="2">
        <v>1</v>
      </c>
      <c r="E19038" s="319">
        <v>6305.81</v>
      </c>
      <c r="F19038" s="189">
        <v>6305.81</v>
      </c>
    </row>
    <row r="19039" spans="1:6" ht="22.5" x14ac:dyDescent="0.2">
      <c r="A19039" s="2">
        <v>19034</v>
      </c>
      <c r="B19039" s="358" t="s">
        <v>23878</v>
      </c>
      <c r="C19039" s="32" t="s">
        <v>23995</v>
      </c>
      <c r="D19039" s="2">
        <v>1</v>
      </c>
      <c r="E19039" s="319">
        <v>5850</v>
      </c>
      <c r="F19039" s="189">
        <v>5850</v>
      </c>
    </row>
    <row r="19040" spans="1:6" ht="33.75" x14ac:dyDescent="0.2">
      <c r="A19040" s="2">
        <v>19035</v>
      </c>
      <c r="B19040" s="358" t="s">
        <v>23879</v>
      </c>
      <c r="C19040" s="78" t="s">
        <v>9714</v>
      </c>
      <c r="D19040" s="2">
        <v>1</v>
      </c>
      <c r="E19040" s="319">
        <v>13900</v>
      </c>
      <c r="F19040" s="189">
        <v>13900</v>
      </c>
    </row>
    <row r="19041" spans="1:6" x14ac:dyDescent="0.2">
      <c r="A19041" s="2">
        <v>19036</v>
      </c>
      <c r="B19041" s="358" t="s">
        <v>23880</v>
      </c>
      <c r="C19041" s="32" t="s">
        <v>23996</v>
      </c>
      <c r="D19041" s="2">
        <v>1</v>
      </c>
      <c r="E19041" s="319">
        <v>13000</v>
      </c>
      <c r="F19041" s="189">
        <v>13000</v>
      </c>
    </row>
    <row r="19042" spans="1:6" x14ac:dyDescent="0.2">
      <c r="A19042" s="2">
        <v>19037</v>
      </c>
      <c r="B19042" s="358" t="s">
        <v>18483</v>
      </c>
      <c r="C19042" s="32" t="s">
        <v>23997</v>
      </c>
      <c r="D19042" s="2">
        <v>1</v>
      </c>
      <c r="E19042" s="319">
        <v>22500</v>
      </c>
      <c r="F19042" s="189">
        <v>22500</v>
      </c>
    </row>
    <row r="19043" spans="1:6" x14ac:dyDescent="0.2">
      <c r="A19043" s="2">
        <v>19038</v>
      </c>
      <c r="B19043" s="358" t="s">
        <v>18483</v>
      </c>
      <c r="C19043" s="32" t="s">
        <v>21799</v>
      </c>
      <c r="D19043" s="2">
        <v>1</v>
      </c>
      <c r="E19043" s="319">
        <v>22500</v>
      </c>
      <c r="F19043" s="189">
        <v>22500</v>
      </c>
    </row>
    <row r="19044" spans="1:6" ht="22.5" x14ac:dyDescent="0.2">
      <c r="A19044" s="2">
        <v>19039</v>
      </c>
      <c r="B19044" s="358" t="s">
        <v>23881</v>
      </c>
      <c r="C19044" s="32" t="s">
        <v>23998</v>
      </c>
      <c r="D19044" s="2">
        <v>1</v>
      </c>
      <c r="E19044" s="319">
        <v>16620</v>
      </c>
      <c r="F19044" s="189">
        <v>16620</v>
      </c>
    </row>
    <row r="19045" spans="1:6" ht="22.5" x14ac:dyDescent="0.2">
      <c r="A19045" s="2">
        <v>19040</v>
      </c>
      <c r="B19045" s="358" t="s">
        <v>23881</v>
      </c>
      <c r="C19045" s="32">
        <v>110124030239</v>
      </c>
      <c r="D19045" s="2">
        <v>1</v>
      </c>
      <c r="E19045" s="319">
        <v>11120</v>
      </c>
      <c r="F19045" s="189">
        <v>11120</v>
      </c>
    </row>
    <row r="19046" spans="1:6" ht="22.5" x14ac:dyDescent="0.2">
      <c r="A19046" s="2">
        <v>19041</v>
      </c>
      <c r="B19046" s="359" t="s">
        <v>23882</v>
      </c>
      <c r="C19046" s="74" t="s">
        <v>23999</v>
      </c>
      <c r="D19046" s="2">
        <v>1</v>
      </c>
      <c r="E19046" s="319">
        <v>15000</v>
      </c>
      <c r="F19046" s="189">
        <v>15000</v>
      </c>
    </row>
    <row r="19047" spans="1:6" ht="45" x14ac:dyDescent="0.2">
      <c r="A19047" s="2">
        <v>19042</v>
      </c>
      <c r="B19047" s="359" t="s">
        <v>23883</v>
      </c>
      <c r="C19047" s="74">
        <v>4101240201</v>
      </c>
      <c r="D19047" s="2">
        <v>1</v>
      </c>
      <c r="E19047" s="319">
        <v>11372.81</v>
      </c>
      <c r="F19047" s="189">
        <v>11372.81</v>
      </c>
    </row>
    <row r="19048" spans="1:6" ht="22.5" x14ac:dyDescent="0.2">
      <c r="A19048" s="2">
        <v>19043</v>
      </c>
      <c r="B19048" s="359" t="s">
        <v>23884</v>
      </c>
      <c r="C19048" s="74">
        <v>41012404002</v>
      </c>
      <c r="D19048" s="2">
        <v>1</v>
      </c>
      <c r="E19048" s="319">
        <v>36433.29</v>
      </c>
      <c r="F19048" s="189">
        <v>36433.29</v>
      </c>
    </row>
    <row r="19049" spans="1:6" ht="22.5" x14ac:dyDescent="0.2">
      <c r="A19049" s="2">
        <v>19044</v>
      </c>
      <c r="B19049" s="359" t="s">
        <v>11729</v>
      </c>
      <c r="C19049" s="74">
        <v>41012602001</v>
      </c>
      <c r="D19049" s="2">
        <v>1</v>
      </c>
      <c r="E19049" s="319">
        <v>6120</v>
      </c>
      <c r="F19049" s="189">
        <v>6120</v>
      </c>
    </row>
    <row r="19050" spans="1:6" ht="22.5" x14ac:dyDescent="0.2">
      <c r="A19050" s="2">
        <v>19045</v>
      </c>
      <c r="B19050" s="359" t="s">
        <v>19167</v>
      </c>
      <c r="C19050" s="74">
        <v>41012602100</v>
      </c>
      <c r="D19050" s="2">
        <v>1</v>
      </c>
      <c r="E19050" s="319">
        <v>3060</v>
      </c>
      <c r="F19050" s="189">
        <v>3060</v>
      </c>
    </row>
    <row r="19051" spans="1:6" x14ac:dyDescent="0.2">
      <c r="A19051" s="2">
        <v>19046</v>
      </c>
      <c r="B19051" s="358" t="s">
        <v>23885</v>
      </c>
      <c r="C19051" s="32" t="s">
        <v>24000</v>
      </c>
      <c r="D19051" s="2">
        <v>1</v>
      </c>
      <c r="E19051" s="319">
        <v>8549.2999999999993</v>
      </c>
      <c r="F19051" s="189">
        <v>8549.2999999999993</v>
      </c>
    </row>
    <row r="19052" spans="1:6" ht="67.5" x14ac:dyDescent="0.2">
      <c r="A19052" s="2">
        <v>19047</v>
      </c>
      <c r="B19052" s="358" t="s">
        <v>10420</v>
      </c>
      <c r="C19052" s="78" t="s">
        <v>24001</v>
      </c>
      <c r="D19052" s="2">
        <v>1</v>
      </c>
      <c r="E19052" s="319">
        <v>5224.5200000000004</v>
      </c>
      <c r="F19052" s="189">
        <v>5224.5200000000004</v>
      </c>
    </row>
    <row r="19053" spans="1:6" x14ac:dyDescent="0.2">
      <c r="A19053" s="2">
        <v>19048</v>
      </c>
      <c r="B19053" s="358" t="s">
        <v>10423</v>
      </c>
      <c r="C19053" s="77">
        <v>410124041002</v>
      </c>
      <c r="D19053" s="2">
        <v>1</v>
      </c>
      <c r="E19053" s="319">
        <v>6250</v>
      </c>
      <c r="F19053" s="189">
        <v>6250</v>
      </c>
    </row>
    <row r="19054" spans="1:6" x14ac:dyDescent="0.2">
      <c r="A19054" s="2">
        <v>19049</v>
      </c>
      <c r="B19054" s="358" t="s">
        <v>6485</v>
      </c>
      <c r="C19054" s="32" t="s">
        <v>9830</v>
      </c>
      <c r="D19054" s="2">
        <v>1</v>
      </c>
      <c r="E19054" s="319">
        <v>4637.3999999999996</v>
      </c>
      <c r="F19054" s="189">
        <v>4637.3999999999996</v>
      </c>
    </row>
    <row r="19055" spans="1:6" x14ac:dyDescent="0.2">
      <c r="A19055" s="2">
        <v>19050</v>
      </c>
      <c r="B19055" s="358" t="s">
        <v>5121</v>
      </c>
      <c r="C19055" s="32" t="s">
        <v>24002</v>
      </c>
      <c r="D19055" s="2">
        <v>1</v>
      </c>
      <c r="E19055" s="319">
        <v>4100</v>
      </c>
      <c r="F19055" s="189">
        <v>4100</v>
      </c>
    </row>
    <row r="19056" spans="1:6" ht="33.75" x14ac:dyDescent="0.2">
      <c r="A19056" s="2">
        <v>19051</v>
      </c>
      <c r="B19056" s="358" t="s">
        <v>23886</v>
      </c>
      <c r="C19056" s="32" t="s">
        <v>24003</v>
      </c>
      <c r="D19056" s="2">
        <v>1</v>
      </c>
      <c r="E19056" s="328">
        <v>50000</v>
      </c>
      <c r="F19056" s="193">
        <v>25000.2</v>
      </c>
    </row>
    <row r="19057" spans="1:6" ht="22.5" x14ac:dyDescent="0.2">
      <c r="A19057" s="2">
        <v>19052</v>
      </c>
      <c r="B19057" s="358" t="s">
        <v>2232</v>
      </c>
      <c r="C19057" s="32" t="s">
        <v>24004</v>
      </c>
      <c r="D19057" s="2">
        <v>1</v>
      </c>
      <c r="E19057" s="319">
        <v>40000</v>
      </c>
      <c r="F19057" s="189">
        <v>40000</v>
      </c>
    </row>
    <row r="19058" spans="1:6" x14ac:dyDescent="0.2">
      <c r="A19058" s="2">
        <v>19053</v>
      </c>
      <c r="B19058" s="358" t="s">
        <v>23887</v>
      </c>
      <c r="C19058" s="32" t="s">
        <v>24005</v>
      </c>
      <c r="D19058" s="2">
        <v>1</v>
      </c>
      <c r="E19058" s="319">
        <v>139867</v>
      </c>
      <c r="F19058" s="189">
        <v>139867</v>
      </c>
    </row>
    <row r="19059" spans="1:6" x14ac:dyDescent="0.2">
      <c r="A19059" s="2">
        <v>19054</v>
      </c>
      <c r="B19059" s="358" t="s">
        <v>23888</v>
      </c>
      <c r="C19059" s="326">
        <v>410126040984</v>
      </c>
      <c r="D19059" s="2">
        <v>1</v>
      </c>
      <c r="E19059" s="319">
        <v>9500</v>
      </c>
      <c r="F19059" s="189">
        <v>9500</v>
      </c>
    </row>
    <row r="19060" spans="1:6" ht="45" x14ac:dyDescent="0.2">
      <c r="A19060" s="2">
        <v>19055</v>
      </c>
      <c r="B19060" s="358" t="s">
        <v>15150</v>
      </c>
      <c r="C19060" s="32">
        <v>41012403003</v>
      </c>
      <c r="D19060" s="2">
        <v>1</v>
      </c>
      <c r="E19060" s="319">
        <v>13553.05</v>
      </c>
      <c r="F19060" s="189">
        <v>13553.05</v>
      </c>
    </row>
    <row r="19061" spans="1:6" ht="22.5" x14ac:dyDescent="0.2">
      <c r="A19061" s="2">
        <v>19056</v>
      </c>
      <c r="B19061" s="358" t="s">
        <v>23314</v>
      </c>
      <c r="C19061" s="78" t="s">
        <v>24006</v>
      </c>
      <c r="D19061" s="2">
        <v>1</v>
      </c>
      <c r="E19061" s="319">
        <v>22800</v>
      </c>
      <c r="F19061" s="189">
        <v>22800</v>
      </c>
    </row>
    <row r="19062" spans="1:6" ht="22.5" x14ac:dyDescent="0.2">
      <c r="A19062" s="2">
        <v>19057</v>
      </c>
      <c r="B19062" s="358" t="s">
        <v>23889</v>
      </c>
      <c r="C19062" s="32" t="s">
        <v>6469</v>
      </c>
      <c r="D19062" s="2">
        <v>1</v>
      </c>
      <c r="E19062" s="319">
        <v>3647.8</v>
      </c>
      <c r="F19062" s="189">
        <v>3647.8</v>
      </c>
    </row>
    <row r="19063" spans="1:6" ht="22.5" x14ac:dyDescent="0.2">
      <c r="A19063" s="2">
        <v>19058</v>
      </c>
      <c r="B19063" s="358" t="s">
        <v>23889</v>
      </c>
      <c r="C19063" s="32" t="s">
        <v>6472</v>
      </c>
      <c r="D19063" s="2">
        <v>1</v>
      </c>
      <c r="E19063" s="319">
        <v>3647.8</v>
      </c>
      <c r="F19063" s="189">
        <v>3647.8</v>
      </c>
    </row>
    <row r="19064" spans="1:6" ht="22.5" x14ac:dyDescent="0.2">
      <c r="A19064" s="2">
        <v>19059</v>
      </c>
      <c r="B19064" s="358" t="s">
        <v>23889</v>
      </c>
      <c r="C19064" s="77">
        <v>410124030962</v>
      </c>
      <c r="D19064" s="2">
        <v>1</v>
      </c>
      <c r="E19064" s="319">
        <v>3810</v>
      </c>
      <c r="F19064" s="189">
        <v>3810</v>
      </c>
    </row>
    <row r="19065" spans="1:6" ht="22.5" x14ac:dyDescent="0.2">
      <c r="A19065" s="2">
        <v>19060</v>
      </c>
      <c r="B19065" s="358" t="s">
        <v>23889</v>
      </c>
      <c r="C19065" s="77">
        <v>410124030963</v>
      </c>
      <c r="D19065" s="2">
        <v>1</v>
      </c>
      <c r="E19065" s="319">
        <v>3810</v>
      </c>
      <c r="F19065" s="189">
        <v>3810</v>
      </c>
    </row>
    <row r="19066" spans="1:6" ht="22.5" x14ac:dyDescent="0.2">
      <c r="A19066" s="2">
        <v>19061</v>
      </c>
      <c r="B19066" s="358" t="s">
        <v>23889</v>
      </c>
      <c r="C19066" s="77">
        <v>410124030964</v>
      </c>
      <c r="D19066" s="2">
        <v>1</v>
      </c>
      <c r="E19066" s="319">
        <v>3810</v>
      </c>
      <c r="F19066" s="189">
        <v>3810</v>
      </c>
    </row>
    <row r="19067" spans="1:6" ht="33.75" x14ac:dyDescent="0.2">
      <c r="A19067" s="2">
        <v>19062</v>
      </c>
      <c r="B19067" s="358" t="s">
        <v>23890</v>
      </c>
      <c r="C19067" s="32" t="s">
        <v>24007</v>
      </c>
      <c r="D19067" s="2">
        <v>1</v>
      </c>
      <c r="E19067" s="319">
        <v>15000</v>
      </c>
      <c r="F19067" s="189">
        <v>15000</v>
      </c>
    </row>
    <row r="19068" spans="1:6" ht="22.5" x14ac:dyDescent="0.2">
      <c r="A19068" s="2">
        <v>19063</v>
      </c>
      <c r="B19068" s="358" t="s">
        <v>23891</v>
      </c>
      <c r="C19068" s="77">
        <v>110124030960</v>
      </c>
      <c r="D19068" s="2">
        <v>1</v>
      </c>
      <c r="E19068" s="319">
        <v>6000</v>
      </c>
      <c r="F19068" s="189">
        <v>6000</v>
      </c>
    </row>
    <row r="19069" spans="1:6" ht="22.5" x14ac:dyDescent="0.2">
      <c r="A19069" s="2">
        <v>19064</v>
      </c>
      <c r="B19069" s="358" t="s">
        <v>23891</v>
      </c>
      <c r="C19069" s="77">
        <v>110124030961</v>
      </c>
      <c r="D19069" s="2">
        <v>1</v>
      </c>
      <c r="E19069" s="319">
        <v>6000</v>
      </c>
      <c r="F19069" s="189">
        <v>6000</v>
      </c>
    </row>
    <row r="19070" spans="1:6" x14ac:dyDescent="0.2">
      <c r="A19070" s="2">
        <v>19065</v>
      </c>
      <c r="B19070" s="358" t="s">
        <v>23892</v>
      </c>
      <c r="C19070" s="77">
        <v>410124030965</v>
      </c>
      <c r="D19070" s="2">
        <v>1</v>
      </c>
      <c r="E19070" s="319">
        <v>22000</v>
      </c>
      <c r="F19070" s="189">
        <v>22000</v>
      </c>
    </row>
    <row r="19071" spans="1:6" ht="22.5" x14ac:dyDescent="0.2">
      <c r="A19071" s="2">
        <v>19066</v>
      </c>
      <c r="B19071" s="358" t="s">
        <v>23314</v>
      </c>
      <c r="C19071" s="77">
        <v>410124031001</v>
      </c>
      <c r="D19071" s="2">
        <v>1</v>
      </c>
      <c r="E19071" s="319">
        <v>25000</v>
      </c>
      <c r="F19071" s="189">
        <v>25000</v>
      </c>
    </row>
    <row r="19072" spans="1:6" ht="22.5" x14ac:dyDescent="0.2">
      <c r="A19072" s="2">
        <v>19067</v>
      </c>
      <c r="B19072" s="358" t="s">
        <v>23314</v>
      </c>
      <c r="C19072" s="77">
        <v>410124031002</v>
      </c>
      <c r="D19072" s="2">
        <v>1</v>
      </c>
      <c r="E19072" s="319">
        <v>25000</v>
      </c>
      <c r="F19072" s="189">
        <v>25000</v>
      </c>
    </row>
    <row r="19073" spans="1:6" ht="33.75" x14ac:dyDescent="0.2">
      <c r="A19073" s="2">
        <v>19068</v>
      </c>
      <c r="B19073" s="358" t="s">
        <v>23893</v>
      </c>
      <c r="C19073" s="32" t="s">
        <v>24008</v>
      </c>
      <c r="D19073" s="2">
        <v>1</v>
      </c>
      <c r="E19073" s="319">
        <v>29825.599999999999</v>
      </c>
      <c r="F19073" s="189">
        <v>29825.599999999999</v>
      </c>
    </row>
    <row r="19074" spans="1:6" ht="33.75" x14ac:dyDescent="0.2">
      <c r="A19074" s="2">
        <v>19069</v>
      </c>
      <c r="B19074" s="358" t="s">
        <v>23894</v>
      </c>
      <c r="C19074" s="32" t="s">
        <v>24009</v>
      </c>
      <c r="D19074" s="2">
        <v>1</v>
      </c>
      <c r="E19074" s="319">
        <v>30000</v>
      </c>
      <c r="F19074" s="189">
        <v>30000</v>
      </c>
    </row>
    <row r="19075" spans="1:6" ht="22.5" x14ac:dyDescent="0.2">
      <c r="A19075" s="2">
        <v>19070</v>
      </c>
      <c r="B19075" s="358" t="s">
        <v>23895</v>
      </c>
      <c r="C19075" s="32" t="s">
        <v>24010</v>
      </c>
      <c r="D19075" s="2">
        <v>1</v>
      </c>
      <c r="E19075" s="319">
        <v>24900.400000000001</v>
      </c>
      <c r="F19075" s="189">
        <v>24900.400000000001</v>
      </c>
    </row>
    <row r="19076" spans="1:6" ht="22.5" x14ac:dyDescent="0.2">
      <c r="A19076" s="2">
        <v>19071</v>
      </c>
      <c r="B19076" s="358" t="s">
        <v>23896</v>
      </c>
      <c r="C19076" s="77">
        <v>1101024030238</v>
      </c>
      <c r="D19076" s="2">
        <v>1</v>
      </c>
      <c r="E19076" s="319">
        <v>19301</v>
      </c>
      <c r="F19076" s="189">
        <v>19301</v>
      </c>
    </row>
    <row r="19077" spans="1:6" ht="22.5" x14ac:dyDescent="0.2">
      <c r="A19077" s="2">
        <v>19072</v>
      </c>
      <c r="B19077" s="358" t="s">
        <v>23897</v>
      </c>
      <c r="C19077" s="32" t="s">
        <v>24011</v>
      </c>
      <c r="D19077" s="2">
        <v>1</v>
      </c>
      <c r="E19077" s="319">
        <v>14000</v>
      </c>
      <c r="F19077" s="189">
        <v>14000</v>
      </c>
    </row>
    <row r="19078" spans="1:6" x14ac:dyDescent="0.2">
      <c r="A19078" s="2">
        <v>19073</v>
      </c>
      <c r="B19078" s="360" t="s">
        <v>23898</v>
      </c>
      <c r="C19078" s="74" t="s">
        <v>24012</v>
      </c>
      <c r="D19078" s="2">
        <v>1</v>
      </c>
      <c r="E19078" s="319">
        <v>20000</v>
      </c>
      <c r="F19078" s="189">
        <v>20000</v>
      </c>
    </row>
    <row r="19079" spans="1:6" ht="33.75" x14ac:dyDescent="0.2">
      <c r="A19079" s="2">
        <v>19074</v>
      </c>
      <c r="B19079" s="358" t="s">
        <v>23899</v>
      </c>
      <c r="C19079" s="32" t="s">
        <v>23937</v>
      </c>
      <c r="D19079" s="2">
        <v>1</v>
      </c>
      <c r="E19079" s="319">
        <v>45224.68</v>
      </c>
      <c r="F19079" s="189">
        <v>45224.68</v>
      </c>
    </row>
    <row r="19080" spans="1:6" x14ac:dyDescent="0.2">
      <c r="A19080" s="2">
        <v>19075</v>
      </c>
      <c r="B19080" s="358" t="s">
        <v>1902</v>
      </c>
      <c r="C19080" s="78" t="s">
        <v>24013</v>
      </c>
      <c r="D19080" s="2">
        <v>1</v>
      </c>
      <c r="E19080" s="319">
        <v>15333.33</v>
      </c>
      <c r="F19080" s="319">
        <v>15333.33</v>
      </c>
    </row>
    <row r="19081" spans="1:6" x14ac:dyDescent="0.2">
      <c r="A19081" s="2">
        <v>19076</v>
      </c>
      <c r="B19081" s="358" t="s">
        <v>1902</v>
      </c>
      <c r="C19081" s="78" t="s">
        <v>24014</v>
      </c>
      <c r="D19081" s="2">
        <v>1</v>
      </c>
      <c r="E19081" s="319">
        <v>15333.33</v>
      </c>
      <c r="F19081" s="319">
        <v>15333.33</v>
      </c>
    </row>
    <row r="19082" spans="1:6" x14ac:dyDescent="0.2">
      <c r="A19082" s="2">
        <v>19077</v>
      </c>
      <c r="B19082" s="358" t="s">
        <v>1902</v>
      </c>
      <c r="C19082" s="78" t="s">
        <v>24015</v>
      </c>
      <c r="D19082" s="2">
        <v>1</v>
      </c>
      <c r="E19082" s="319">
        <v>15333.34</v>
      </c>
      <c r="F19082" s="319">
        <v>15333.34</v>
      </c>
    </row>
    <row r="19083" spans="1:6" x14ac:dyDescent="0.2">
      <c r="A19083" s="2">
        <v>19078</v>
      </c>
      <c r="B19083" s="358" t="s">
        <v>1902</v>
      </c>
      <c r="C19083" s="32" t="s">
        <v>24016</v>
      </c>
      <c r="D19083" s="2">
        <v>1</v>
      </c>
      <c r="E19083" s="319">
        <v>10000</v>
      </c>
      <c r="F19083" s="189">
        <v>10000</v>
      </c>
    </row>
    <row r="19084" spans="1:6" x14ac:dyDescent="0.2">
      <c r="A19084" s="2">
        <v>19079</v>
      </c>
      <c r="B19084" s="358" t="s">
        <v>1902</v>
      </c>
      <c r="C19084" s="32" t="s">
        <v>24017</v>
      </c>
      <c r="D19084" s="2">
        <v>1</v>
      </c>
      <c r="E19084" s="319">
        <v>10000</v>
      </c>
      <c r="F19084" s="189">
        <v>10000</v>
      </c>
    </row>
    <row r="19085" spans="1:6" x14ac:dyDescent="0.2">
      <c r="A19085" s="2">
        <v>19080</v>
      </c>
      <c r="B19085" s="358" t="s">
        <v>1902</v>
      </c>
      <c r="C19085" s="32" t="s">
        <v>24018</v>
      </c>
      <c r="D19085" s="2">
        <v>1</v>
      </c>
      <c r="E19085" s="319">
        <v>10600</v>
      </c>
      <c r="F19085" s="189">
        <v>10600</v>
      </c>
    </row>
    <row r="19086" spans="1:6" ht="22.5" x14ac:dyDescent="0.2">
      <c r="A19086" s="2">
        <v>19081</v>
      </c>
      <c r="B19086" s="358" t="s">
        <v>1902</v>
      </c>
      <c r="C19086" s="32" t="s">
        <v>24019</v>
      </c>
      <c r="D19086" s="2">
        <v>1</v>
      </c>
      <c r="E19086" s="319">
        <v>19500</v>
      </c>
      <c r="F19086" s="189">
        <v>19500</v>
      </c>
    </row>
    <row r="19087" spans="1:6" x14ac:dyDescent="0.2">
      <c r="A19087" s="2">
        <v>19082</v>
      </c>
      <c r="B19087" s="358" t="s">
        <v>1902</v>
      </c>
      <c r="C19087" s="32" t="s">
        <v>24020</v>
      </c>
      <c r="D19087" s="2">
        <v>1</v>
      </c>
      <c r="E19087" s="319">
        <v>12285</v>
      </c>
      <c r="F19087" s="189">
        <v>12285</v>
      </c>
    </row>
    <row r="19088" spans="1:6" x14ac:dyDescent="0.2">
      <c r="A19088" s="2">
        <v>19083</v>
      </c>
      <c r="B19088" s="358" t="s">
        <v>1902</v>
      </c>
      <c r="C19088" s="32" t="s">
        <v>21285</v>
      </c>
      <c r="D19088" s="2">
        <v>1</v>
      </c>
      <c r="E19088" s="319">
        <v>12285</v>
      </c>
      <c r="F19088" s="189">
        <v>12285</v>
      </c>
    </row>
    <row r="19089" spans="1:6" x14ac:dyDescent="0.2">
      <c r="A19089" s="2">
        <v>19084</v>
      </c>
      <c r="B19089" s="358" t="s">
        <v>1902</v>
      </c>
      <c r="C19089" s="32" t="s">
        <v>24021</v>
      </c>
      <c r="D19089" s="2">
        <v>1</v>
      </c>
      <c r="E19089" s="319">
        <v>40000</v>
      </c>
      <c r="F19089" s="189">
        <v>40000</v>
      </c>
    </row>
    <row r="19090" spans="1:6" x14ac:dyDescent="0.2">
      <c r="A19090" s="2">
        <v>19085</v>
      </c>
      <c r="B19090" s="358" t="s">
        <v>1902</v>
      </c>
      <c r="C19090" s="77">
        <v>410124020977</v>
      </c>
      <c r="D19090" s="2">
        <v>1</v>
      </c>
      <c r="E19090" s="319">
        <v>10000</v>
      </c>
      <c r="F19090" s="189">
        <v>10000</v>
      </c>
    </row>
    <row r="19091" spans="1:6" x14ac:dyDescent="0.2">
      <c r="A19091" s="2">
        <v>19086</v>
      </c>
      <c r="B19091" s="358" t="s">
        <v>1902</v>
      </c>
      <c r="C19091" s="77">
        <v>410124020978</v>
      </c>
      <c r="D19091" s="2">
        <v>1</v>
      </c>
      <c r="E19091" s="319">
        <v>10000</v>
      </c>
      <c r="F19091" s="189">
        <v>10000</v>
      </c>
    </row>
    <row r="19092" spans="1:6" x14ac:dyDescent="0.2">
      <c r="A19092" s="2">
        <v>19087</v>
      </c>
      <c r="B19092" s="358" t="s">
        <v>1902</v>
      </c>
      <c r="C19092" s="77">
        <v>410124020979</v>
      </c>
      <c r="D19092" s="2">
        <v>1</v>
      </c>
      <c r="E19092" s="319">
        <v>10000</v>
      </c>
      <c r="F19092" s="189">
        <v>10000</v>
      </c>
    </row>
    <row r="19093" spans="1:6" x14ac:dyDescent="0.2">
      <c r="A19093" s="2">
        <v>19088</v>
      </c>
      <c r="B19093" s="358" t="s">
        <v>1902</v>
      </c>
      <c r="C19093" s="77">
        <v>410124020980</v>
      </c>
      <c r="D19093" s="2">
        <v>1</v>
      </c>
      <c r="E19093" s="319">
        <v>10000</v>
      </c>
      <c r="F19093" s="189">
        <v>10000</v>
      </c>
    </row>
    <row r="19094" spans="1:6" ht="22.5" x14ac:dyDescent="0.2">
      <c r="A19094" s="2">
        <v>19089</v>
      </c>
      <c r="B19094" s="358" t="s">
        <v>23900</v>
      </c>
      <c r="C19094" s="32" t="s">
        <v>24022</v>
      </c>
      <c r="D19094" s="2">
        <v>1</v>
      </c>
      <c r="E19094" s="319">
        <v>14438.1</v>
      </c>
      <c r="F19094" s="189">
        <v>14438.1</v>
      </c>
    </row>
    <row r="19095" spans="1:6" ht="22.5" x14ac:dyDescent="0.2">
      <c r="A19095" s="2">
        <v>19090</v>
      </c>
      <c r="B19095" s="358" t="s">
        <v>23901</v>
      </c>
      <c r="C19095" s="32" t="s">
        <v>24023</v>
      </c>
      <c r="D19095" s="2">
        <v>1</v>
      </c>
      <c r="E19095" s="319">
        <v>4300</v>
      </c>
      <c r="F19095" s="189">
        <v>4300</v>
      </c>
    </row>
    <row r="19096" spans="1:6" ht="22.5" x14ac:dyDescent="0.2">
      <c r="A19096" s="2">
        <v>19091</v>
      </c>
      <c r="B19096" s="358" t="s">
        <v>23901</v>
      </c>
      <c r="C19096" s="32" t="s">
        <v>24024</v>
      </c>
      <c r="D19096" s="2">
        <v>1</v>
      </c>
      <c r="E19096" s="319">
        <v>4300</v>
      </c>
      <c r="F19096" s="189">
        <v>4300</v>
      </c>
    </row>
    <row r="19097" spans="1:6" ht="22.5" x14ac:dyDescent="0.2">
      <c r="A19097" s="2">
        <v>19092</v>
      </c>
      <c r="B19097" s="358" t="s">
        <v>23901</v>
      </c>
      <c r="C19097" s="32" t="s">
        <v>24025</v>
      </c>
      <c r="D19097" s="2">
        <v>1</v>
      </c>
      <c r="E19097" s="319">
        <v>4300</v>
      </c>
      <c r="F19097" s="189">
        <v>4300</v>
      </c>
    </row>
    <row r="19098" spans="1:6" ht="22.5" x14ac:dyDescent="0.2">
      <c r="A19098" s="2">
        <v>19093</v>
      </c>
      <c r="B19098" s="358" t="s">
        <v>23901</v>
      </c>
      <c r="C19098" s="32" t="s">
        <v>24026</v>
      </c>
      <c r="D19098" s="2">
        <v>1</v>
      </c>
      <c r="E19098" s="319">
        <v>4300</v>
      </c>
      <c r="F19098" s="189">
        <v>4300</v>
      </c>
    </row>
    <row r="19099" spans="1:6" ht="22.5" x14ac:dyDescent="0.2">
      <c r="A19099" s="2">
        <v>19094</v>
      </c>
      <c r="B19099" s="358" t="s">
        <v>23901</v>
      </c>
      <c r="C19099" s="32" t="s">
        <v>24027</v>
      </c>
      <c r="D19099" s="2">
        <v>1</v>
      </c>
      <c r="E19099" s="319">
        <v>4300</v>
      </c>
      <c r="F19099" s="189">
        <v>4300</v>
      </c>
    </row>
    <row r="19100" spans="1:6" ht="22.5" x14ac:dyDescent="0.2">
      <c r="A19100" s="2">
        <v>19095</v>
      </c>
      <c r="B19100" s="358" t="s">
        <v>23902</v>
      </c>
      <c r="C19100" s="32" t="s">
        <v>24028</v>
      </c>
      <c r="D19100" s="2">
        <v>1</v>
      </c>
      <c r="E19100" s="319">
        <v>8330</v>
      </c>
      <c r="F19100" s="189">
        <v>8330</v>
      </c>
    </row>
    <row r="19101" spans="1:6" ht="22.5" x14ac:dyDescent="0.2">
      <c r="A19101" s="2">
        <v>19096</v>
      </c>
      <c r="B19101" s="358" t="s">
        <v>23903</v>
      </c>
      <c r="C19101" s="32" t="s">
        <v>24029</v>
      </c>
      <c r="D19101" s="2">
        <v>1</v>
      </c>
      <c r="E19101" s="319">
        <v>15000</v>
      </c>
      <c r="F19101" s="189">
        <v>15000</v>
      </c>
    </row>
    <row r="19102" spans="1:6" ht="22.5" x14ac:dyDescent="0.2">
      <c r="A19102" s="2">
        <v>19097</v>
      </c>
      <c r="B19102" s="358" t="s">
        <v>23904</v>
      </c>
      <c r="C19102" s="32" t="s">
        <v>24002</v>
      </c>
      <c r="D19102" s="2">
        <v>1</v>
      </c>
      <c r="E19102" s="319">
        <v>13713.72</v>
      </c>
      <c r="F19102" s="189">
        <v>13713.72</v>
      </c>
    </row>
    <row r="19103" spans="1:6" x14ac:dyDescent="0.2">
      <c r="A19103" s="2">
        <v>19098</v>
      </c>
      <c r="B19103" s="358" t="s">
        <v>23905</v>
      </c>
      <c r="C19103" s="32" t="s">
        <v>23951</v>
      </c>
      <c r="D19103" s="2">
        <v>1</v>
      </c>
      <c r="E19103" s="319">
        <v>3267.58</v>
      </c>
      <c r="F19103" s="189">
        <v>3267.58</v>
      </c>
    </row>
    <row r="19104" spans="1:6" x14ac:dyDescent="0.2">
      <c r="A19104" s="2">
        <v>19099</v>
      </c>
      <c r="B19104" s="358" t="s">
        <v>4726</v>
      </c>
      <c r="C19104" s="32" t="s">
        <v>24007</v>
      </c>
      <c r="D19104" s="2">
        <v>1</v>
      </c>
      <c r="E19104" s="319">
        <v>3500</v>
      </c>
      <c r="F19104" s="189">
        <v>3500</v>
      </c>
    </row>
    <row r="19105" spans="1:6" x14ac:dyDescent="0.2">
      <c r="A19105" s="2">
        <v>19100</v>
      </c>
      <c r="B19105" s="358" t="s">
        <v>23906</v>
      </c>
      <c r="C19105" s="32" t="s">
        <v>24030</v>
      </c>
      <c r="D19105" s="2">
        <v>1</v>
      </c>
      <c r="E19105" s="319">
        <v>8000</v>
      </c>
      <c r="F19105" s="189">
        <v>8000</v>
      </c>
    </row>
    <row r="19106" spans="1:6" ht="22.5" x14ac:dyDescent="0.2">
      <c r="A19106" s="2">
        <v>19101</v>
      </c>
      <c r="B19106" s="358" t="s">
        <v>18572</v>
      </c>
      <c r="C19106" s="78" t="s">
        <v>24031</v>
      </c>
      <c r="D19106" s="2">
        <v>1</v>
      </c>
      <c r="E19106" s="319">
        <v>10925</v>
      </c>
      <c r="F19106" s="189">
        <v>10925</v>
      </c>
    </row>
    <row r="19107" spans="1:6" ht="22.5" x14ac:dyDescent="0.2">
      <c r="A19107" s="2">
        <v>19102</v>
      </c>
      <c r="B19107" s="358" t="s">
        <v>18572</v>
      </c>
      <c r="C19107" s="78" t="s">
        <v>24032</v>
      </c>
      <c r="D19107" s="2">
        <v>1</v>
      </c>
      <c r="E19107" s="319">
        <v>10925</v>
      </c>
      <c r="F19107" s="189">
        <v>10925</v>
      </c>
    </row>
    <row r="19108" spans="1:6" ht="22.5" x14ac:dyDescent="0.2">
      <c r="A19108" s="2">
        <v>19103</v>
      </c>
      <c r="B19108" s="358" t="s">
        <v>4523</v>
      </c>
      <c r="C19108" s="78" t="s">
        <v>24033</v>
      </c>
      <c r="D19108" s="2">
        <v>1</v>
      </c>
      <c r="E19108" s="319">
        <v>6099</v>
      </c>
      <c r="F19108" s="189">
        <v>6099</v>
      </c>
    </row>
    <row r="19109" spans="1:6" x14ac:dyDescent="0.2">
      <c r="A19109" s="2">
        <v>19104</v>
      </c>
      <c r="B19109" s="358" t="s">
        <v>15272</v>
      </c>
      <c r="C19109" s="78" t="s">
        <v>24034</v>
      </c>
      <c r="D19109" s="2">
        <v>1</v>
      </c>
      <c r="E19109" s="319">
        <v>3156.25</v>
      </c>
      <c r="F19109" s="189">
        <v>3156.25</v>
      </c>
    </row>
    <row r="19110" spans="1:6" x14ac:dyDescent="0.2">
      <c r="A19110" s="2">
        <v>19105</v>
      </c>
      <c r="B19110" s="358" t="s">
        <v>15272</v>
      </c>
      <c r="C19110" s="78" t="s">
        <v>24035</v>
      </c>
      <c r="D19110" s="2">
        <v>1</v>
      </c>
      <c r="E19110" s="319">
        <v>3156.25</v>
      </c>
      <c r="F19110" s="189">
        <v>3156.25</v>
      </c>
    </row>
    <row r="19111" spans="1:6" x14ac:dyDescent="0.2">
      <c r="A19111" s="2">
        <v>19106</v>
      </c>
      <c r="B19111" s="358" t="s">
        <v>15272</v>
      </c>
      <c r="C19111" s="78" t="s">
        <v>24036</v>
      </c>
      <c r="D19111" s="2">
        <v>1</v>
      </c>
      <c r="E19111" s="319">
        <v>3156.25</v>
      </c>
      <c r="F19111" s="189">
        <v>3156.25</v>
      </c>
    </row>
    <row r="19112" spans="1:6" x14ac:dyDescent="0.2">
      <c r="A19112" s="2">
        <v>19107</v>
      </c>
      <c r="B19112" s="358" t="s">
        <v>15272</v>
      </c>
      <c r="C19112" s="78" t="s">
        <v>24037</v>
      </c>
      <c r="D19112" s="2">
        <v>1</v>
      </c>
      <c r="E19112" s="319">
        <v>3156.25</v>
      </c>
      <c r="F19112" s="189">
        <v>3156.25</v>
      </c>
    </row>
    <row r="19113" spans="1:6" x14ac:dyDescent="0.2">
      <c r="A19113" s="2">
        <v>19108</v>
      </c>
      <c r="B19113" s="358" t="s">
        <v>15272</v>
      </c>
      <c r="C19113" s="78" t="s">
        <v>24038</v>
      </c>
      <c r="D19113" s="2">
        <v>1</v>
      </c>
      <c r="E19113" s="319">
        <v>3156.25</v>
      </c>
      <c r="F19113" s="189">
        <v>3156.25</v>
      </c>
    </row>
    <row r="19114" spans="1:6" x14ac:dyDescent="0.2">
      <c r="A19114" s="2">
        <v>19109</v>
      </c>
      <c r="B19114" s="358" t="s">
        <v>15272</v>
      </c>
      <c r="C19114" s="78" t="s">
        <v>24039</v>
      </c>
      <c r="D19114" s="2">
        <v>1</v>
      </c>
      <c r="E19114" s="319">
        <v>3156.25</v>
      </c>
      <c r="F19114" s="189">
        <v>3156.25</v>
      </c>
    </row>
    <row r="19115" spans="1:6" x14ac:dyDescent="0.2">
      <c r="A19115" s="2">
        <v>19110</v>
      </c>
      <c r="B19115" s="358" t="s">
        <v>15272</v>
      </c>
      <c r="C19115" s="78" t="s">
        <v>24040</v>
      </c>
      <c r="D19115" s="2">
        <v>1</v>
      </c>
      <c r="E19115" s="319">
        <v>3156.25</v>
      </c>
      <c r="F19115" s="189">
        <v>3156.25</v>
      </c>
    </row>
    <row r="19116" spans="1:6" x14ac:dyDescent="0.2">
      <c r="A19116" s="2">
        <v>19111</v>
      </c>
      <c r="B19116" s="358" t="s">
        <v>15272</v>
      </c>
      <c r="C19116" s="78" t="s">
        <v>24041</v>
      </c>
      <c r="D19116" s="2">
        <v>1</v>
      </c>
      <c r="E19116" s="319">
        <v>3156.25</v>
      </c>
      <c r="F19116" s="189">
        <v>3156.25</v>
      </c>
    </row>
    <row r="19117" spans="1:6" x14ac:dyDescent="0.2">
      <c r="A19117" s="2">
        <v>19112</v>
      </c>
      <c r="B19117" s="358" t="s">
        <v>23907</v>
      </c>
      <c r="C19117" s="32" t="s">
        <v>24041</v>
      </c>
      <c r="D19117" s="2">
        <v>1</v>
      </c>
      <c r="E19117" s="319">
        <v>3500</v>
      </c>
      <c r="F19117" s="189">
        <v>3500</v>
      </c>
    </row>
    <row r="19118" spans="1:6" ht="22.5" x14ac:dyDescent="0.2">
      <c r="A19118" s="2">
        <v>19113</v>
      </c>
      <c r="B19118" s="358" t="s">
        <v>23908</v>
      </c>
      <c r="C19118" s="77">
        <v>410126040242</v>
      </c>
      <c r="D19118" s="2">
        <v>1</v>
      </c>
      <c r="E19118" s="194">
        <v>4000</v>
      </c>
      <c r="F19118" s="194">
        <v>4000</v>
      </c>
    </row>
    <row r="19119" spans="1:6" ht="22.5" x14ac:dyDescent="0.2">
      <c r="A19119" s="2">
        <v>19114</v>
      </c>
      <c r="B19119" s="358" t="s">
        <v>23908</v>
      </c>
      <c r="C19119" s="77">
        <v>410126040243</v>
      </c>
      <c r="D19119" s="2">
        <v>1</v>
      </c>
      <c r="E19119" s="194">
        <v>4000</v>
      </c>
      <c r="F19119" s="194">
        <v>4000</v>
      </c>
    </row>
    <row r="19120" spans="1:6" ht="22.5" x14ac:dyDescent="0.2">
      <c r="A19120" s="2">
        <v>19115</v>
      </c>
      <c r="B19120" s="358" t="s">
        <v>23908</v>
      </c>
      <c r="C19120" s="77">
        <v>410126040244</v>
      </c>
      <c r="D19120" s="2">
        <v>1</v>
      </c>
      <c r="E19120" s="194">
        <v>4000</v>
      </c>
      <c r="F19120" s="194">
        <v>4000</v>
      </c>
    </row>
    <row r="19121" spans="1:6" ht="22.5" x14ac:dyDescent="0.2">
      <c r="A19121" s="2">
        <v>19116</v>
      </c>
      <c r="B19121" s="358" t="s">
        <v>23908</v>
      </c>
      <c r="C19121" s="77">
        <v>410126040245</v>
      </c>
      <c r="D19121" s="2">
        <v>1</v>
      </c>
      <c r="E19121" s="194">
        <v>4000</v>
      </c>
      <c r="F19121" s="194">
        <v>4000</v>
      </c>
    </row>
    <row r="19122" spans="1:6" ht="22.5" x14ac:dyDescent="0.2">
      <c r="A19122" s="2">
        <v>19117</v>
      </c>
      <c r="B19122" s="358" t="s">
        <v>23908</v>
      </c>
      <c r="C19122" s="77">
        <v>410126040246</v>
      </c>
      <c r="D19122" s="2">
        <v>1</v>
      </c>
      <c r="E19122" s="194">
        <v>4000</v>
      </c>
      <c r="F19122" s="194">
        <v>4000</v>
      </c>
    </row>
    <row r="19123" spans="1:6" x14ac:dyDescent="0.2">
      <c r="A19123" s="2">
        <v>19118</v>
      </c>
      <c r="B19123" s="358" t="s">
        <v>13963</v>
      </c>
      <c r="C19123" s="32" t="s">
        <v>24017</v>
      </c>
      <c r="D19123" s="2">
        <v>1</v>
      </c>
      <c r="E19123" s="319">
        <v>6180</v>
      </c>
      <c r="F19123" s="189">
        <v>6180</v>
      </c>
    </row>
    <row r="19124" spans="1:6" ht="22.5" x14ac:dyDescent="0.2">
      <c r="A19124" s="2">
        <v>19119</v>
      </c>
      <c r="B19124" s="358" t="s">
        <v>22403</v>
      </c>
      <c r="C19124" s="77">
        <v>410124030969</v>
      </c>
      <c r="D19124" s="2">
        <v>1</v>
      </c>
      <c r="E19124" s="363">
        <v>43500</v>
      </c>
      <c r="F19124" s="189">
        <v>29725</v>
      </c>
    </row>
    <row r="19125" spans="1:6" ht="22.5" x14ac:dyDescent="0.2">
      <c r="A19125" s="2">
        <v>19120</v>
      </c>
      <c r="B19125" s="358" t="s">
        <v>16739</v>
      </c>
      <c r="C19125" s="32">
        <v>4101240204</v>
      </c>
      <c r="D19125" s="2">
        <v>1</v>
      </c>
      <c r="E19125" s="319">
        <v>21272</v>
      </c>
      <c r="F19125" s="189">
        <v>21272</v>
      </c>
    </row>
    <row r="19126" spans="1:6" x14ac:dyDescent="0.2">
      <c r="A19126" s="2">
        <v>19121</v>
      </c>
      <c r="B19126" s="358" t="s">
        <v>23909</v>
      </c>
      <c r="C19126" s="32" t="s">
        <v>24042</v>
      </c>
      <c r="D19126" s="2">
        <v>1</v>
      </c>
      <c r="E19126" s="319">
        <v>3382.4</v>
      </c>
      <c r="F19126" s="189">
        <v>3382.4</v>
      </c>
    </row>
    <row r="19127" spans="1:6" x14ac:dyDescent="0.2">
      <c r="A19127" s="2">
        <v>19122</v>
      </c>
      <c r="B19127" s="358" t="s">
        <v>23910</v>
      </c>
      <c r="C19127" s="32" t="s">
        <v>24043</v>
      </c>
      <c r="D19127" s="2">
        <v>1</v>
      </c>
      <c r="E19127" s="319">
        <v>6193.6</v>
      </c>
      <c r="F19127" s="189">
        <v>6193.6</v>
      </c>
    </row>
    <row r="19128" spans="1:6" ht="22.5" x14ac:dyDescent="0.2">
      <c r="A19128" s="2">
        <v>19123</v>
      </c>
      <c r="B19128" s="358" t="s">
        <v>23911</v>
      </c>
      <c r="C19128" s="32" t="s">
        <v>24044</v>
      </c>
      <c r="D19128" s="2">
        <v>1</v>
      </c>
      <c r="E19128" s="191">
        <v>53154</v>
      </c>
      <c r="F19128" s="193">
        <v>53154</v>
      </c>
    </row>
    <row r="19129" spans="1:6" x14ac:dyDescent="0.2">
      <c r="A19129" s="2">
        <v>19124</v>
      </c>
      <c r="B19129" s="358" t="s">
        <v>22750</v>
      </c>
      <c r="C19129" s="77">
        <v>410124030968</v>
      </c>
      <c r="D19129" s="2">
        <v>1</v>
      </c>
      <c r="E19129" s="191">
        <v>18800</v>
      </c>
      <c r="F19129" s="193">
        <v>18800</v>
      </c>
    </row>
    <row r="19130" spans="1:6" x14ac:dyDescent="0.2">
      <c r="A19130" s="2">
        <v>19125</v>
      </c>
      <c r="B19130" s="358" t="s">
        <v>11924</v>
      </c>
      <c r="C19130" s="32">
        <v>110106</v>
      </c>
      <c r="D19130" s="2">
        <v>1</v>
      </c>
      <c r="E19130" s="319">
        <v>174564.26</v>
      </c>
      <c r="F19130" s="189">
        <v>174564.26</v>
      </c>
    </row>
    <row r="19131" spans="1:6" x14ac:dyDescent="0.2">
      <c r="A19131" s="2">
        <v>19126</v>
      </c>
      <c r="B19131" s="358" t="s">
        <v>11924</v>
      </c>
      <c r="C19131" s="32">
        <v>110106</v>
      </c>
      <c r="D19131" s="2">
        <v>1</v>
      </c>
      <c r="E19131" s="319">
        <v>369088.54</v>
      </c>
      <c r="F19131" s="189">
        <v>369088.54</v>
      </c>
    </row>
    <row r="19132" spans="1:6" x14ac:dyDescent="0.2">
      <c r="A19132" s="2">
        <v>19127</v>
      </c>
      <c r="B19132" s="358" t="s">
        <v>11924</v>
      </c>
      <c r="C19132" s="32">
        <v>110106</v>
      </c>
      <c r="D19132" s="2">
        <v>1</v>
      </c>
      <c r="E19132" s="319">
        <v>3654.2</v>
      </c>
      <c r="F19132" s="189">
        <v>3654.2</v>
      </c>
    </row>
    <row r="19133" spans="1:6" x14ac:dyDescent="0.2">
      <c r="A19133" s="2">
        <v>19128</v>
      </c>
      <c r="B19133" s="358" t="s">
        <v>11924</v>
      </c>
      <c r="C19133" s="32">
        <v>110106</v>
      </c>
      <c r="D19133" s="2">
        <v>1</v>
      </c>
      <c r="E19133" s="319">
        <v>128498</v>
      </c>
      <c r="F19133" s="189">
        <v>128498</v>
      </c>
    </row>
    <row r="19134" spans="1:6" x14ac:dyDescent="0.2">
      <c r="A19134" s="2">
        <v>19129</v>
      </c>
      <c r="B19134" s="358" t="s">
        <v>11924</v>
      </c>
      <c r="C19134" s="32"/>
      <c r="D19134" s="2">
        <v>1</v>
      </c>
      <c r="E19134" s="319">
        <v>17387.400000000001</v>
      </c>
      <c r="F19134" s="189">
        <v>17387.400000000001</v>
      </c>
    </row>
    <row r="19135" spans="1:6" x14ac:dyDescent="0.2">
      <c r="A19135" s="2">
        <v>19130</v>
      </c>
      <c r="B19135" s="358" t="s">
        <v>11924</v>
      </c>
      <c r="C19135" s="32"/>
      <c r="D19135" s="2">
        <v>1</v>
      </c>
      <c r="E19135" s="319">
        <v>77666</v>
      </c>
      <c r="F19135" s="189">
        <v>77666</v>
      </c>
    </row>
    <row r="19136" spans="1:6" x14ac:dyDescent="0.2">
      <c r="A19136" s="2">
        <v>19131</v>
      </c>
      <c r="B19136" s="358" t="s">
        <v>11924</v>
      </c>
      <c r="C19136" s="32"/>
      <c r="D19136" s="2">
        <v>1</v>
      </c>
      <c r="E19136" s="319">
        <v>837.1</v>
      </c>
      <c r="F19136" s="189">
        <v>837.1</v>
      </c>
    </row>
    <row r="19137" spans="1:6" x14ac:dyDescent="0.2">
      <c r="A19137" s="2">
        <v>19132</v>
      </c>
      <c r="B19137" s="358" t="s">
        <v>11924</v>
      </c>
      <c r="C19137" s="32"/>
      <c r="D19137" s="2">
        <v>1</v>
      </c>
      <c r="E19137" s="319">
        <v>1755</v>
      </c>
      <c r="F19137" s="189">
        <v>1755</v>
      </c>
    </row>
    <row r="19138" spans="1:6" ht="22.5" x14ac:dyDescent="0.2">
      <c r="A19138" s="2">
        <v>19133</v>
      </c>
      <c r="B19138" s="358" t="s">
        <v>23912</v>
      </c>
      <c r="C19138" s="32" t="s">
        <v>24045</v>
      </c>
      <c r="D19138" s="2">
        <v>1</v>
      </c>
      <c r="E19138" s="194">
        <v>12100</v>
      </c>
      <c r="F19138" s="194">
        <v>12100</v>
      </c>
    </row>
    <row r="19139" spans="1:6" ht="22.5" x14ac:dyDescent="0.2">
      <c r="A19139" s="2">
        <v>19134</v>
      </c>
      <c r="B19139" s="358" t="s">
        <v>23913</v>
      </c>
      <c r="C19139" s="32" t="s">
        <v>24046</v>
      </c>
      <c r="D19139" s="2">
        <v>1</v>
      </c>
      <c r="E19139" s="319">
        <v>5600</v>
      </c>
      <c r="F19139" s="189">
        <v>5600</v>
      </c>
    </row>
    <row r="19140" spans="1:6" x14ac:dyDescent="0.2">
      <c r="A19140" s="2">
        <v>19135</v>
      </c>
      <c r="B19140" s="358" t="s">
        <v>4952</v>
      </c>
      <c r="C19140" s="32" t="s">
        <v>24047</v>
      </c>
      <c r="D19140" s="2">
        <v>1</v>
      </c>
      <c r="E19140" s="319">
        <v>14000</v>
      </c>
      <c r="F19140" s="189">
        <v>14000</v>
      </c>
    </row>
    <row r="19141" spans="1:6" x14ac:dyDescent="0.2">
      <c r="A19141" s="2">
        <v>19136</v>
      </c>
      <c r="B19141" s="358" t="s">
        <v>1779</v>
      </c>
      <c r="C19141" s="32" t="s">
        <v>24048</v>
      </c>
      <c r="D19141" s="2">
        <v>1</v>
      </c>
      <c r="E19141" s="319">
        <v>7896.86</v>
      </c>
      <c r="F19141" s="189">
        <v>7896.86</v>
      </c>
    </row>
    <row r="19142" spans="1:6" ht="22.5" x14ac:dyDescent="0.2">
      <c r="A19142" s="2">
        <v>19137</v>
      </c>
      <c r="B19142" s="358" t="s">
        <v>23914</v>
      </c>
      <c r="C19142" s="32" t="s">
        <v>24049</v>
      </c>
      <c r="D19142" s="2">
        <v>1</v>
      </c>
      <c r="E19142" s="319">
        <v>16888.5</v>
      </c>
      <c r="F19142" s="189">
        <v>16888.5</v>
      </c>
    </row>
    <row r="19143" spans="1:6" ht="22.5" x14ac:dyDescent="0.2">
      <c r="A19143" s="2">
        <v>19138</v>
      </c>
      <c r="B19143" s="358" t="s">
        <v>23915</v>
      </c>
      <c r="C19143" s="32" t="s">
        <v>24050</v>
      </c>
      <c r="D19143" s="2">
        <v>1</v>
      </c>
      <c r="E19143" s="319">
        <v>16888.5</v>
      </c>
      <c r="F19143" s="189">
        <v>16888.5</v>
      </c>
    </row>
    <row r="19144" spans="1:6" x14ac:dyDescent="0.2">
      <c r="A19144" s="2">
        <v>19139</v>
      </c>
      <c r="B19144" s="358" t="s">
        <v>23916</v>
      </c>
      <c r="C19144" s="32" t="s">
        <v>24051</v>
      </c>
      <c r="D19144" s="2">
        <v>1</v>
      </c>
      <c r="E19144" s="194">
        <v>4000</v>
      </c>
      <c r="F19144" s="194">
        <v>4000</v>
      </c>
    </row>
    <row r="19145" spans="1:6" ht="22.5" x14ac:dyDescent="0.2">
      <c r="A19145" s="2">
        <v>19140</v>
      </c>
      <c r="B19145" s="358" t="s">
        <v>4074</v>
      </c>
      <c r="C19145" s="78" t="s">
        <v>10561</v>
      </c>
      <c r="D19145" s="2">
        <v>1</v>
      </c>
      <c r="E19145" s="319">
        <v>5144.57</v>
      </c>
      <c r="F19145" s="189">
        <v>5144.57</v>
      </c>
    </row>
    <row r="19146" spans="1:6" ht="22.5" x14ac:dyDescent="0.2">
      <c r="A19146" s="2">
        <v>19141</v>
      </c>
      <c r="B19146" s="358" t="s">
        <v>4074</v>
      </c>
      <c r="C19146" s="78" t="s">
        <v>24052</v>
      </c>
      <c r="D19146" s="2">
        <v>1</v>
      </c>
      <c r="E19146" s="319">
        <v>5144.57</v>
      </c>
      <c r="F19146" s="189">
        <v>5144.57</v>
      </c>
    </row>
    <row r="19147" spans="1:6" ht="22.5" x14ac:dyDescent="0.2">
      <c r="A19147" s="2">
        <v>19142</v>
      </c>
      <c r="B19147" s="358" t="s">
        <v>4074</v>
      </c>
      <c r="C19147" s="78" t="s">
        <v>24053</v>
      </c>
      <c r="D19147" s="2">
        <v>1</v>
      </c>
      <c r="E19147" s="319">
        <v>5144.57</v>
      </c>
      <c r="F19147" s="189">
        <v>5144.57</v>
      </c>
    </row>
    <row r="19148" spans="1:6" ht="22.5" x14ac:dyDescent="0.2">
      <c r="A19148" s="2">
        <v>19143</v>
      </c>
      <c r="B19148" s="358" t="s">
        <v>4074</v>
      </c>
      <c r="C19148" s="78" t="s">
        <v>24054</v>
      </c>
      <c r="D19148" s="2">
        <v>1</v>
      </c>
      <c r="E19148" s="319">
        <v>5144.57</v>
      </c>
      <c r="F19148" s="189">
        <v>5144.57</v>
      </c>
    </row>
    <row r="19149" spans="1:6" ht="22.5" x14ac:dyDescent="0.2">
      <c r="A19149" s="2">
        <v>19144</v>
      </c>
      <c r="B19149" s="358" t="s">
        <v>4074</v>
      </c>
      <c r="C19149" s="78" t="s">
        <v>24055</v>
      </c>
      <c r="D19149" s="2">
        <v>1</v>
      </c>
      <c r="E19149" s="319">
        <v>5144.57</v>
      </c>
      <c r="F19149" s="189">
        <v>5144.57</v>
      </c>
    </row>
    <row r="19150" spans="1:6" ht="22.5" x14ac:dyDescent="0.2">
      <c r="A19150" s="2">
        <v>19145</v>
      </c>
      <c r="B19150" s="358" t="s">
        <v>4074</v>
      </c>
      <c r="C19150" s="78" t="s">
        <v>24056</v>
      </c>
      <c r="D19150" s="2">
        <v>1</v>
      </c>
      <c r="E19150" s="319">
        <v>5144.57</v>
      </c>
      <c r="F19150" s="189">
        <v>5144.57</v>
      </c>
    </row>
    <row r="19151" spans="1:6" ht="22.5" x14ac:dyDescent="0.2">
      <c r="A19151" s="2">
        <v>19146</v>
      </c>
      <c r="B19151" s="358" t="s">
        <v>4074</v>
      </c>
      <c r="C19151" s="78" t="s">
        <v>24057</v>
      </c>
      <c r="D19151" s="2">
        <v>1</v>
      </c>
      <c r="E19151" s="319">
        <v>5144.57</v>
      </c>
      <c r="F19151" s="189">
        <v>5144.57</v>
      </c>
    </row>
    <row r="19152" spans="1:6" ht="22.5" x14ac:dyDescent="0.2">
      <c r="A19152" s="2">
        <v>19147</v>
      </c>
      <c r="B19152" s="358" t="s">
        <v>4074</v>
      </c>
      <c r="C19152" s="78" t="s">
        <v>24058</v>
      </c>
      <c r="D19152" s="2">
        <v>1</v>
      </c>
      <c r="E19152" s="319">
        <v>5144.57</v>
      </c>
      <c r="F19152" s="189">
        <v>5144.57</v>
      </c>
    </row>
    <row r="19153" spans="1:6" ht="22.5" x14ac:dyDescent="0.2">
      <c r="A19153" s="2">
        <v>19148</v>
      </c>
      <c r="B19153" s="358" t="s">
        <v>4074</v>
      </c>
      <c r="C19153" s="78" t="s">
        <v>24059</v>
      </c>
      <c r="D19153" s="2">
        <v>1</v>
      </c>
      <c r="E19153" s="319">
        <v>5144.57</v>
      </c>
      <c r="F19153" s="189">
        <v>5144.57</v>
      </c>
    </row>
    <row r="19154" spans="1:6" ht="22.5" x14ac:dyDescent="0.2">
      <c r="A19154" s="2">
        <v>19149</v>
      </c>
      <c r="B19154" s="358" t="s">
        <v>4074</v>
      </c>
      <c r="C19154" s="78" t="s">
        <v>24060</v>
      </c>
      <c r="D19154" s="2">
        <v>1</v>
      </c>
      <c r="E19154" s="319">
        <v>5144.57</v>
      </c>
      <c r="F19154" s="189">
        <v>5144.57</v>
      </c>
    </row>
    <row r="19155" spans="1:6" ht="22.5" x14ac:dyDescent="0.2">
      <c r="A19155" s="2">
        <v>19150</v>
      </c>
      <c r="B19155" s="358" t="s">
        <v>4074</v>
      </c>
      <c r="C19155" s="78" t="s">
        <v>24061</v>
      </c>
      <c r="D19155" s="2">
        <v>1</v>
      </c>
      <c r="E19155" s="319">
        <v>5144.57</v>
      </c>
      <c r="F19155" s="189">
        <v>5144.57</v>
      </c>
    </row>
    <row r="19156" spans="1:6" ht="22.5" x14ac:dyDescent="0.2">
      <c r="A19156" s="2">
        <v>19151</v>
      </c>
      <c r="B19156" s="358" t="s">
        <v>4074</v>
      </c>
      <c r="C19156" s="78" t="s">
        <v>23964</v>
      </c>
      <c r="D19156" s="2">
        <v>1</v>
      </c>
      <c r="E19156" s="319">
        <v>5144.6099999999997</v>
      </c>
      <c r="F19156" s="189">
        <v>5144.6099999999997</v>
      </c>
    </row>
    <row r="19157" spans="1:6" ht="22.5" x14ac:dyDescent="0.2">
      <c r="A19157" s="2">
        <v>19152</v>
      </c>
      <c r="B19157" s="358" t="s">
        <v>4074</v>
      </c>
      <c r="C19157" s="78" t="s">
        <v>24062</v>
      </c>
      <c r="D19157" s="2">
        <v>1</v>
      </c>
      <c r="E19157" s="319">
        <v>3797.5</v>
      </c>
      <c r="F19157" s="189">
        <v>3797.5</v>
      </c>
    </row>
    <row r="19158" spans="1:6" ht="22.5" x14ac:dyDescent="0.2">
      <c r="A19158" s="2">
        <v>19153</v>
      </c>
      <c r="B19158" s="358" t="s">
        <v>4074</v>
      </c>
      <c r="C19158" s="78" t="s">
        <v>24063</v>
      </c>
      <c r="D19158" s="2">
        <v>1</v>
      </c>
      <c r="E19158" s="319">
        <v>3797.5</v>
      </c>
      <c r="F19158" s="189">
        <v>3797.5</v>
      </c>
    </row>
    <row r="19159" spans="1:6" x14ac:dyDescent="0.2">
      <c r="A19159" s="2">
        <v>19154</v>
      </c>
      <c r="B19159" s="358" t="s">
        <v>4799</v>
      </c>
      <c r="C19159" s="32" t="s">
        <v>24034</v>
      </c>
      <c r="D19159" s="2">
        <v>1</v>
      </c>
      <c r="E19159" s="319">
        <v>6900</v>
      </c>
      <c r="F19159" s="189">
        <v>6900</v>
      </c>
    </row>
    <row r="19160" spans="1:6" x14ac:dyDescent="0.2">
      <c r="A19160" s="2">
        <v>19155</v>
      </c>
      <c r="B19160" s="358" t="s">
        <v>21773</v>
      </c>
      <c r="C19160" s="32" t="s">
        <v>14255</v>
      </c>
      <c r="D19160" s="2">
        <v>1</v>
      </c>
      <c r="E19160" s="319">
        <v>7317.66</v>
      </c>
      <c r="F19160" s="189">
        <v>7317.66</v>
      </c>
    </row>
    <row r="19161" spans="1:6" ht="22.5" x14ac:dyDescent="0.2">
      <c r="A19161" s="2">
        <v>19156</v>
      </c>
      <c r="B19161" s="358" t="s">
        <v>23917</v>
      </c>
      <c r="C19161" s="78" t="s">
        <v>24064</v>
      </c>
      <c r="D19161" s="2">
        <v>1</v>
      </c>
      <c r="E19161" s="319">
        <v>30804</v>
      </c>
      <c r="F19161" s="189">
        <v>30804</v>
      </c>
    </row>
    <row r="19162" spans="1:6" x14ac:dyDescent="0.2">
      <c r="A19162" s="2">
        <v>19157</v>
      </c>
      <c r="B19162" s="367" t="s">
        <v>24094</v>
      </c>
      <c r="C19162" s="365">
        <v>1630004</v>
      </c>
      <c r="D19162" s="2">
        <v>1</v>
      </c>
      <c r="E19162" s="366">
        <v>9261.77</v>
      </c>
      <c r="F19162" s="366">
        <v>9261.77</v>
      </c>
    </row>
    <row r="19163" spans="1:6" x14ac:dyDescent="0.2">
      <c r="A19163" s="2">
        <v>19158</v>
      </c>
      <c r="B19163" s="367" t="s">
        <v>24095</v>
      </c>
      <c r="C19163" s="365">
        <v>1630005</v>
      </c>
      <c r="D19163" s="2">
        <v>1</v>
      </c>
      <c r="E19163" s="366">
        <v>13494.6</v>
      </c>
      <c r="F19163" s="366">
        <v>13494.6</v>
      </c>
    </row>
    <row r="19164" spans="1:6" x14ac:dyDescent="0.2">
      <c r="A19164" s="2">
        <v>19159</v>
      </c>
      <c r="B19164" s="367" t="s">
        <v>24096</v>
      </c>
      <c r="C19164" s="365">
        <v>1380021</v>
      </c>
      <c r="D19164" s="2">
        <v>1</v>
      </c>
      <c r="E19164" s="366">
        <v>26014.14</v>
      </c>
      <c r="F19164" s="366">
        <v>26014.14</v>
      </c>
    </row>
    <row r="19165" spans="1:6" x14ac:dyDescent="0.2">
      <c r="A19165" s="2">
        <v>19160</v>
      </c>
      <c r="B19165" s="367" t="s">
        <v>24097</v>
      </c>
      <c r="C19165" s="365">
        <v>1380057</v>
      </c>
      <c r="D19165" s="2">
        <v>1</v>
      </c>
      <c r="E19165" s="366">
        <v>23514.12</v>
      </c>
      <c r="F19165" s="366">
        <v>23514.12</v>
      </c>
    </row>
    <row r="19166" spans="1:6" ht="33.75" x14ac:dyDescent="0.2">
      <c r="A19166" s="2">
        <v>19161</v>
      </c>
      <c r="B19166" s="367" t="s">
        <v>24098</v>
      </c>
      <c r="C19166" s="365">
        <v>1630050</v>
      </c>
      <c r="D19166" s="2">
        <v>1</v>
      </c>
      <c r="E19166" s="366">
        <v>31324</v>
      </c>
      <c r="F19166" s="366">
        <v>31324</v>
      </c>
    </row>
    <row r="19167" spans="1:6" ht="33.75" x14ac:dyDescent="0.2">
      <c r="A19167" s="2">
        <v>19162</v>
      </c>
      <c r="B19167" s="367" t="s">
        <v>24098</v>
      </c>
      <c r="C19167" s="365">
        <v>1630113</v>
      </c>
      <c r="D19167" s="2">
        <v>1</v>
      </c>
      <c r="E19167" s="366">
        <v>31324</v>
      </c>
      <c r="F19167" s="366">
        <v>31324</v>
      </c>
    </row>
    <row r="19168" spans="1:6" ht="22.5" x14ac:dyDescent="0.2">
      <c r="A19168" s="2">
        <v>19163</v>
      </c>
      <c r="B19168" s="367" t="s">
        <v>24099</v>
      </c>
      <c r="C19168" s="365">
        <v>1630114</v>
      </c>
      <c r="D19168" s="2">
        <v>1</v>
      </c>
      <c r="E19168" s="366">
        <v>29526</v>
      </c>
      <c r="F19168" s="366">
        <v>29526</v>
      </c>
    </row>
    <row r="19169" spans="1:6" ht="22.5" x14ac:dyDescent="0.2">
      <c r="A19169" s="2">
        <v>19164</v>
      </c>
      <c r="B19169" s="367" t="s">
        <v>24099</v>
      </c>
      <c r="C19169" s="365">
        <v>1630115</v>
      </c>
      <c r="D19169" s="2">
        <v>1</v>
      </c>
      <c r="E19169" s="366">
        <v>29526</v>
      </c>
      <c r="F19169" s="366">
        <v>29526</v>
      </c>
    </row>
    <row r="19170" spans="1:6" ht="22.5" x14ac:dyDescent="0.2">
      <c r="A19170" s="2">
        <v>19165</v>
      </c>
      <c r="B19170" s="367" t="s">
        <v>24099</v>
      </c>
      <c r="C19170" s="365">
        <v>1630049</v>
      </c>
      <c r="D19170" s="2">
        <v>1</v>
      </c>
      <c r="E19170" s="366">
        <v>29526</v>
      </c>
      <c r="F19170" s="366">
        <v>29526</v>
      </c>
    </row>
    <row r="19171" spans="1:6" ht="33.75" x14ac:dyDescent="0.2">
      <c r="A19171" s="2">
        <v>19166</v>
      </c>
      <c r="B19171" s="367" t="s">
        <v>24100</v>
      </c>
      <c r="C19171" s="365">
        <v>1630116</v>
      </c>
      <c r="D19171" s="2">
        <v>1</v>
      </c>
      <c r="E19171" s="366">
        <v>17285</v>
      </c>
      <c r="F19171" s="366">
        <v>17285</v>
      </c>
    </row>
    <row r="19172" spans="1:6" ht="33.75" x14ac:dyDescent="0.2">
      <c r="A19172" s="2">
        <v>19167</v>
      </c>
      <c r="B19172" s="367" t="s">
        <v>24100</v>
      </c>
      <c r="C19172" s="365">
        <v>1630048</v>
      </c>
      <c r="D19172" s="2">
        <v>1</v>
      </c>
      <c r="E19172" s="366">
        <v>17285</v>
      </c>
      <c r="F19172" s="366">
        <v>17285</v>
      </c>
    </row>
    <row r="19173" spans="1:6" x14ac:dyDescent="0.2">
      <c r="A19173" s="2">
        <v>19168</v>
      </c>
      <c r="B19173" s="367" t="s">
        <v>24101</v>
      </c>
      <c r="C19173" s="365">
        <v>1380065</v>
      </c>
      <c r="D19173" s="2">
        <v>1</v>
      </c>
      <c r="E19173" s="366">
        <v>10108.799999999999</v>
      </c>
      <c r="F19173" s="366">
        <v>10108.799999999999</v>
      </c>
    </row>
    <row r="19174" spans="1:6" ht="33.75" x14ac:dyDescent="0.2">
      <c r="A19174" s="2">
        <v>19169</v>
      </c>
      <c r="B19174" s="367" t="s">
        <v>24102</v>
      </c>
      <c r="C19174" s="365">
        <v>1380045</v>
      </c>
      <c r="D19174" s="2">
        <v>1</v>
      </c>
      <c r="E19174" s="366">
        <v>21598.47</v>
      </c>
      <c r="F19174" s="366">
        <v>21598.47</v>
      </c>
    </row>
    <row r="19175" spans="1:6" x14ac:dyDescent="0.2">
      <c r="A19175" s="2">
        <v>19170</v>
      </c>
      <c r="B19175" s="367" t="s">
        <v>24103</v>
      </c>
      <c r="C19175" s="365">
        <v>1380047</v>
      </c>
      <c r="D19175" s="2">
        <v>1</v>
      </c>
      <c r="E19175" s="366">
        <v>35756.22</v>
      </c>
      <c r="F19175" s="366">
        <v>35756.22</v>
      </c>
    </row>
    <row r="19176" spans="1:6" x14ac:dyDescent="0.2">
      <c r="A19176" s="2">
        <v>19171</v>
      </c>
      <c r="B19176" s="367" t="s">
        <v>24104</v>
      </c>
      <c r="C19176" s="365">
        <v>1380070</v>
      </c>
      <c r="D19176" s="2">
        <v>1</v>
      </c>
      <c r="E19176" s="366">
        <v>10062.719999999999</v>
      </c>
      <c r="F19176" s="366">
        <v>10062.719999999999</v>
      </c>
    </row>
    <row r="19177" spans="1:6" ht="22.5" x14ac:dyDescent="0.2">
      <c r="A19177" s="2">
        <v>19172</v>
      </c>
      <c r="B19177" s="367" t="s">
        <v>24105</v>
      </c>
      <c r="C19177" s="365">
        <v>1630109</v>
      </c>
      <c r="D19177" s="2">
        <v>1</v>
      </c>
      <c r="E19177" s="366">
        <v>4212</v>
      </c>
      <c r="F19177" s="366">
        <v>4212</v>
      </c>
    </row>
    <row r="19178" spans="1:6" ht="22.5" x14ac:dyDescent="0.2">
      <c r="A19178" s="2">
        <v>19173</v>
      </c>
      <c r="B19178" s="367" t="s">
        <v>24105</v>
      </c>
      <c r="C19178" s="365">
        <v>1630110</v>
      </c>
      <c r="D19178" s="2">
        <v>1</v>
      </c>
      <c r="E19178" s="366">
        <v>4212</v>
      </c>
      <c r="F19178" s="366">
        <v>4212</v>
      </c>
    </row>
    <row r="19179" spans="1:6" ht="22.5" x14ac:dyDescent="0.2">
      <c r="A19179" s="2">
        <v>19174</v>
      </c>
      <c r="B19179" s="367" t="s">
        <v>24105</v>
      </c>
      <c r="C19179" s="365">
        <v>1630111</v>
      </c>
      <c r="D19179" s="2">
        <v>1</v>
      </c>
      <c r="E19179" s="366">
        <v>4212</v>
      </c>
      <c r="F19179" s="366">
        <v>4212</v>
      </c>
    </row>
    <row r="19180" spans="1:6" ht="22.5" x14ac:dyDescent="0.2">
      <c r="A19180" s="2">
        <v>19175</v>
      </c>
      <c r="B19180" s="367" t="s">
        <v>24105</v>
      </c>
      <c r="C19180" s="365">
        <v>1630112</v>
      </c>
      <c r="D19180" s="2">
        <v>1</v>
      </c>
      <c r="E19180" s="366">
        <v>4212</v>
      </c>
      <c r="F19180" s="366">
        <v>4212</v>
      </c>
    </row>
    <row r="19181" spans="1:6" ht="22.5" x14ac:dyDescent="0.2">
      <c r="A19181" s="2">
        <v>19176</v>
      </c>
      <c r="B19181" s="367" t="s">
        <v>24105</v>
      </c>
      <c r="C19181" s="365">
        <v>1630101</v>
      </c>
      <c r="D19181" s="2">
        <v>1</v>
      </c>
      <c r="E19181" s="366">
        <v>4212</v>
      </c>
      <c r="F19181" s="366">
        <v>4212</v>
      </c>
    </row>
    <row r="19182" spans="1:6" ht="22.5" x14ac:dyDescent="0.2">
      <c r="A19182" s="2">
        <v>19177</v>
      </c>
      <c r="B19182" s="367" t="s">
        <v>24105</v>
      </c>
      <c r="C19182" s="365">
        <v>1630102</v>
      </c>
      <c r="D19182" s="2">
        <v>1</v>
      </c>
      <c r="E19182" s="366">
        <v>4212</v>
      </c>
      <c r="F19182" s="366">
        <v>4212</v>
      </c>
    </row>
    <row r="19183" spans="1:6" ht="22.5" x14ac:dyDescent="0.2">
      <c r="A19183" s="2">
        <v>19178</v>
      </c>
      <c r="B19183" s="367" t="s">
        <v>24105</v>
      </c>
      <c r="C19183" s="365">
        <v>1630103</v>
      </c>
      <c r="D19183" s="2">
        <v>1</v>
      </c>
      <c r="E19183" s="366">
        <v>4212</v>
      </c>
      <c r="F19183" s="366">
        <v>4212</v>
      </c>
    </row>
    <row r="19184" spans="1:6" ht="22.5" x14ac:dyDescent="0.2">
      <c r="A19184" s="2">
        <v>19179</v>
      </c>
      <c r="B19184" s="367" t="s">
        <v>24105</v>
      </c>
      <c r="C19184" s="365">
        <v>1630104</v>
      </c>
      <c r="D19184" s="2">
        <v>1</v>
      </c>
      <c r="E19184" s="366">
        <v>4212</v>
      </c>
      <c r="F19184" s="366">
        <v>4212</v>
      </c>
    </row>
    <row r="19185" spans="1:6" ht="22.5" x14ac:dyDescent="0.2">
      <c r="A19185" s="2">
        <v>19180</v>
      </c>
      <c r="B19185" s="367" t="s">
        <v>24105</v>
      </c>
      <c r="C19185" s="365">
        <v>1630105</v>
      </c>
      <c r="D19185" s="2">
        <v>1</v>
      </c>
      <c r="E19185" s="366">
        <v>4212</v>
      </c>
      <c r="F19185" s="366">
        <v>4212</v>
      </c>
    </row>
    <row r="19186" spans="1:6" ht="22.5" x14ac:dyDescent="0.2">
      <c r="A19186" s="2">
        <v>19181</v>
      </c>
      <c r="B19186" s="367" t="s">
        <v>24105</v>
      </c>
      <c r="C19186" s="365">
        <v>1630106</v>
      </c>
      <c r="D19186" s="2">
        <v>1</v>
      </c>
      <c r="E19186" s="366">
        <v>4212</v>
      </c>
      <c r="F19186" s="366">
        <v>4212</v>
      </c>
    </row>
    <row r="19187" spans="1:6" ht="22.5" x14ac:dyDescent="0.2">
      <c r="A19187" s="2">
        <v>19182</v>
      </c>
      <c r="B19187" s="367" t="s">
        <v>24105</v>
      </c>
      <c r="C19187" s="365">
        <v>1630107</v>
      </c>
      <c r="D19187" s="2">
        <v>1</v>
      </c>
      <c r="E19187" s="366">
        <v>4212</v>
      </c>
      <c r="F19187" s="366">
        <v>4212</v>
      </c>
    </row>
    <row r="19188" spans="1:6" ht="22.5" x14ac:dyDescent="0.2">
      <c r="A19188" s="2">
        <v>19183</v>
      </c>
      <c r="B19188" s="367" t="s">
        <v>24105</v>
      </c>
      <c r="C19188" s="365">
        <v>1630108</v>
      </c>
      <c r="D19188" s="2">
        <v>1</v>
      </c>
      <c r="E19188" s="366">
        <v>4212</v>
      </c>
      <c r="F19188" s="366">
        <v>4212</v>
      </c>
    </row>
    <row r="19189" spans="1:6" ht="22.5" x14ac:dyDescent="0.2">
      <c r="A19189" s="2">
        <v>19184</v>
      </c>
      <c r="B19189" s="367" t="s">
        <v>24106</v>
      </c>
      <c r="C19189" s="365">
        <v>1630028</v>
      </c>
      <c r="D19189" s="2">
        <v>1</v>
      </c>
      <c r="E19189" s="366">
        <v>13986</v>
      </c>
      <c r="F19189" s="366">
        <v>13986</v>
      </c>
    </row>
    <row r="19190" spans="1:6" ht="22.5" x14ac:dyDescent="0.2">
      <c r="A19190" s="2">
        <v>19185</v>
      </c>
      <c r="B19190" s="367" t="s">
        <v>24107</v>
      </c>
      <c r="C19190" s="365">
        <v>1630024</v>
      </c>
      <c r="D19190" s="2">
        <v>1</v>
      </c>
      <c r="E19190" s="366">
        <v>4930</v>
      </c>
      <c r="F19190" s="366">
        <v>4930</v>
      </c>
    </row>
    <row r="19191" spans="1:6" ht="33.75" x14ac:dyDescent="0.2">
      <c r="A19191" s="2">
        <v>19186</v>
      </c>
      <c r="B19191" s="367" t="s">
        <v>24108</v>
      </c>
      <c r="C19191" s="365">
        <v>1630031</v>
      </c>
      <c r="D19191" s="2">
        <v>1</v>
      </c>
      <c r="E19191" s="366">
        <v>5667</v>
      </c>
      <c r="F19191" s="366">
        <v>5667</v>
      </c>
    </row>
    <row r="19192" spans="1:6" ht="33.75" x14ac:dyDescent="0.2">
      <c r="A19192" s="2">
        <v>19187</v>
      </c>
      <c r="B19192" s="367" t="s">
        <v>24109</v>
      </c>
      <c r="C19192" s="365">
        <v>1630030</v>
      </c>
      <c r="D19192" s="2">
        <v>1</v>
      </c>
      <c r="E19192" s="366">
        <v>14417</v>
      </c>
      <c r="F19192" s="366">
        <v>14417</v>
      </c>
    </row>
    <row r="19193" spans="1:6" x14ac:dyDescent="0.2">
      <c r="A19193" s="2">
        <v>19188</v>
      </c>
      <c r="B19193" s="369" t="s">
        <v>24110</v>
      </c>
      <c r="C19193" s="365">
        <v>1630016</v>
      </c>
      <c r="D19193" s="2">
        <v>1</v>
      </c>
      <c r="E19193" s="366">
        <v>153600</v>
      </c>
      <c r="F19193" s="366">
        <v>122006.48</v>
      </c>
    </row>
    <row r="19194" spans="1:6" x14ac:dyDescent="0.2">
      <c r="A19194" s="2">
        <v>19189</v>
      </c>
      <c r="B19194" s="367" t="s">
        <v>24111</v>
      </c>
      <c r="C19194" s="365">
        <v>1630020</v>
      </c>
      <c r="D19194" s="2">
        <v>1</v>
      </c>
      <c r="E19194" s="366">
        <v>3105</v>
      </c>
      <c r="F19194" s="366">
        <v>3105</v>
      </c>
    </row>
    <row r="19195" spans="1:6" x14ac:dyDescent="0.2">
      <c r="A19195" s="2">
        <v>19190</v>
      </c>
      <c r="B19195" s="369" t="s">
        <v>24112</v>
      </c>
      <c r="C19195" s="365">
        <v>1630014</v>
      </c>
      <c r="D19195" s="2">
        <v>1</v>
      </c>
      <c r="E19195" s="366">
        <v>89280</v>
      </c>
      <c r="F19195" s="366">
        <v>70680</v>
      </c>
    </row>
    <row r="19196" spans="1:6" x14ac:dyDescent="0.2">
      <c r="A19196" s="2">
        <v>19191</v>
      </c>
      <c r="B19196" s="369" t="s">
        <v>24112</v>
      </c>
      <c r="C19196" s="365">
        <v>1630017</v>
      </c>
      <c r="D19196" s="2">
        <v>1</v>
      </c>
      <c r="E19196" s="366">
        <v>89280</v>
      </c>
      <c r="F19196" s="366">
        <v>70680</v>
      </c>
    </row>
    <row r="19197" spans="1:6" x14ac:dyDescent="0.2">
      <c r="A19197" s="2">
        <v>19192</v>
      </c>
      <c r="B19197" s="367" t="s">
        <v>24113</v>
      </c>
      <c r="C19197" s="365">
        <v>1630032</v>
      </c>
      <c r="D19197" s="2">
        <v>1</v>
      </c>
      <c r="E19197" s="366">
        <v>21411</v>
      </c>
      <c r="F19197" s="366">
        <v>21411</v>
      </c>
    </row>
    <row r="19198" spans="1:6" ht="22.5" x14ac:dyDescent="0.2">
      <c r="A19198" s="2">
        <v>19193</v>
      </c>
      <c r="B19198" s="367" t="s">
        <v>24114</v>
      </c>
      <c r="C19198" s="365">
        <v>1630034</v>
      </c>
      <c r="D19198" s="2">
        <v>1</v>
      </c>
      <c r="E19198" s="366">
        <v>14738</v>
      </c>
      <c r="F19198" s="366">
        <v>14738</v>
      </c>
    </row>
    <row r="19199" spans="1:6" ht="22.5" x14ac:dyDescent="0.2">
      <c r="A19199" s="2">
        <v>19194</v>
      </c>
      <c r="B19199" s="367" t="s">
        <v>24115</v>
      </c>
      <c r="C19199" s="365">
        <v>1630043</v>
      </c>
      <c r="D19199" s="2">
        <v>1</v>
      </c>
      <c r="E19199" s="366">
        <v>35000</v>
      </c>
      <c r="F19199" s="366">
        <v>35000</v>
      </c>
    </row>
    <row r="19200" spans="1:6" x14ac:dyDescent="0.2">
      <c r="A19200" s="2">
        <v>19195</v>
      </c>
      <c r="B19200" s="367" t="s">
        <v>24116</v>
      </c>
      <c r="C19200" s="365">
        <v>1630022</v>
      </c>
      <c r="D19200" s="2">
        <v>1</v>
      </c>
      <c r="E19200" s="366">
        <v>7220</v>
      </c>
      <c r="F19200" s="366">
        <v>7220</v>
      </c>
    </row>
    <row r="19201" spans="1:6" ht="22.5" x14ac:dyDescent="0.2">
      <c r="A19201" s="2">
        <v>19196</v>
      </c>
      <c r="B19201" s="367" t="s">
        <v>24117</v>
      </c>
      <c r="C19201" s="365">
        <v>1630012</v>
      </c>
      <c r="D19201" s="2">
        <v>1</v>
      </c>
      <c r="E19201" s="366">
        <v>7772.9</v>
      </c>
      <c r="F19201" s="366">
        <v>7772.9</v>
      </c>
    </row>
    <row r="19202" spans="1:6" ht="33.75" x14ac:dyDescent="0.2">
      <c r="A19202" s="2">
        <v>19197</v>
      </c>
      <c r="B19202" s="367" t="s">
        <v>24118</v>
      </c>
      <c r="C19202" s="365">
        <v>1630035</v>
      </c>
      <c r="D19202" s="2">
        <v>1</v>
      </c>
      <c r="E19202" s="366">
        <v>72984</v>
      </c>
      <c r="F19202" s="366">
        <v>66902.22</v>
      </c>
    </row>
    <row r="19203" spans="1:6" ht="33.75" x14ac:dyDescent="0.2">
      <c r="A19203" s="2">
        <v>19198</v>
      </c>
      <c r="B19203" s="367" t="s">
        <v>24119</v>
      </c>
      <c r="C19203" s="365">
        <v>1630063</v>
      </c>
      <c r="D19203" s="2">
        <v>1</v>
      </c>
      <c r="E19203" s="366">
        <v>3922</v>
      </c>
      <c r="F19203" s="366">
        <v>3922</v>
      </c>
    </row>
    <row r="19204" spans="1:6" ht="33.75" x14ac:dyDescent="0.2">
      <c r="A19204" s="2">
        <v>19199</v>
      </c>
      <c r="B19204" s="367" t="s">
        <v>24119</v>
      </c>
      <c r="C19204" s="365">
        <v>1630036</v>
      </c>
      <c r="D19204" s="2">
        <v>1</v>
      </c>
      <c r="E19204" s="366">
        <v>3922</v>
      </c>
      <c r="F19204" s="366">
        <v>3922</v>
      </c>
    </row>
    <row r="19205" spans="1:6" ht="22.5" x14ac:dyDescent="0.2">
      <c r="A19205" s="2">
        <v>19200</v>
      </c>
      <c r="B19205" s="367" t="s">
        <v>24120</v>
      </c>
      <c r="C19205" s="365">
        <v>1630064</v>
      </c>
      <c r="D19205" s="2">
        <v>1</v>
      </c>
      <c r="E19205" s="366">
        <v>25789</v>
      </c>
      <c r="F19205" s="366">
        <v>25789</v>
      </c>
    </row>
    <row r="19206" spans="1:6" ht="22.5" x14ac:dyDescent="0.2">
      <c r="A19206" s="2">
        <v>19201</v>
      </c>
      <c r="B19206" s="367" t="s">
        <v>24120</v>
      </c>
      <c r="C19206" s="365">
        <v>1630065</v>
      </c>
      <c r="D19206" s="2">
        <v>1</v>
      </c>
      <c r="E19206" s="366">
        <v>25789</v>
      </c>
      <c r="F19206" s="366">
        <v>25789</v>
      </c>
    </row>
    <row r="19207" spans="1:6" ht="22.5" x14ac:dyDescent="0.2">
      <c r="A19207" s="2">
        <v>19202</v>
      </c>
      <c r="B19207" s="367" t="s">
        <v>24120</v>
      </c>
      <c r="C19207" s="365">
        <v>1630066</v>
      </c>
      <c r="D19207" s="2">
        <v>1</v>
      </c>
      <c r="E19207" s="366">
        <v>25789</v>
      </c>
      <c r="F19207" s="366">
        <v>25789</v>
      </c>
    </row>
    <row r="19208" spans="1:6" ht="22.5" x14ac:dyDescent="0.2">
      <c r="A19208" s="2">
        <v>19203</v>
      </c>
      <c r="B19208" s="367" t="s">
        <v>24120</v>
      </c>
      <c r="C19208" s="365">
        <v>1630100</v>
      </c>
      <c r="D19208" s="2">
        <v>1</v>
      </c>
      <c r="E19208" s="366">
        <v>25789</v>
      </c>
      <c r="F19208" s="366">
        <v>25789</v>
      </c>
    </row>
    <row r="19209" spans="1:6" ht="22.5" x14ac:dyDescent="0.2">
      <c r="A19209" s="2">
        <v>19204</v>
      </c>
      <c r="B19209" s="367" t="s">
        <v>24121</v>
      </c>
      <c r="C19209" s="365">
        <v>1380048</v>
      </c>
      <c r="D19209" s="2">
        <v>1</v>
      </c>
      <c r="E19209" s="366">
        <v>12493.65</v>
      </c>
      <c r="F19209" s="366">
        <v>12493.65</v>
      </c>
    </row>
    <row r="19210" spans="1:6" ht="33.75" x14ac:dyDescent="0.2">
      <c r="A19210" s="2">
        <v>19205</v>
      </c>
      <c r="B19210" s="367" t="s">
        <v>24122</v>
      </c>
      <c r="C19210" s="365">
        <v>1630025</v>
      </c>
      <c r="D19210" s="2">
        <v>1</v>
      </c>
      <c r="E19210" s="366">
        <v>5983</v>
      </c>
      <c r="F19210" s="366">
        <v>5983</v>
      </c>
    </row>
    <row r="19211" spans="1:6" ht="45" x14ac:dyDescent="0.2">
      <c r="A19211" s="2">
        <v>19206</v>
      </c>
      <c r="B19211" s="367" t="s">
        <v>24123</v>
      </c>
      <c r="C19211" s="365">
        <v>1630026</v>
      </c>
      <c r="D19211" s="2">
        <v>1</v>
      </c>
      <c r="E19211" s="366">
        <v>16254</v>
      </c>
      <c r="F19211" s="366">
        <v>16254</v>
      </c>
    </row>
    <row r="19212" spans="1:6" ht="22.5" x14ac:dyDescent="0.2">
      <c r="A19212" s="2">
        <v>19207</v>
      </c>
      <c r="B19212" s="368" t="s">
        <v>24124</v>
      </c>
      <c r="C19212" s="365">
        <v>1380139</v>
      </c>
      <c r="D19212" s="2">
        <v>1</v>
      </c>
      <c r="E19212" s="366">
        <v>5306.21</v>
      </c>
      <c r="F19212" s="366">
        <v>5306.21</v>
      </c>
    </row>
    <row r="19213" spans="1:6" ht="22.5" x14ac:dyDescent="0.2">
      <c r="A19213" s="2">
        <v>19208</v>
      </c>
      <c r="B19213" s="368" t="s">
        <v>24124</v>
      </c>
      <c r="C19213" s="365">
        <v>1380140</v>
      </c>
      <c r="D19213" s="2">
        <v>1</v>
      </c>
      <c r="E19213" s="366">
        <v>5306.21</v>
      </c>
      <c r="F19213" s="366">
        <v>5306.21</v>
      </c>
    </row>
    <row r="19214" spans="1:6" x14ac:dyDescent="0.2">
      <c r="A19214" s="2">
        <v>19209</v>
      </c>
      <c r="B19214" s="368" t="s">
        <v>24125</v>
      </c>
      <c r="C19214" s="365">
        <v>1380049</v>
      </c>
      <c r="D19214" s="2">
        <v>1</v>
      </c>
      <c r="E19214" s="366">
        <v>11137.86</v>
      </c>
      <c r="F19214" s="366">
        <v>11137.86</v>
      </c>
    </row>
    <row r="19215" spans="1:6" ht="22.5" x14ac:dyDescent="0.2">
      <c r="A19215" s="2">
        <v>19210</v>
      </c>
      <c r="B19215" s="367" t="s">
        <v>24126</v>
      </c>
      <c r="C19215" s="365">
        <v>1380108</v>
      </c>
      <c r="D19215" s="2">
        <v>1</v>
      </c>
      <c r="E19215" s="366">
        <v>4902</v>
      </c>
      <c r="F19215" s="366">
        <v>4902</v>
      </c>
    </row>
    <row r="19216" spans="1:6" x14ac:dyDescent="0.2">
      <c r="A19216" s="2">
        <v>19211</v>
      </c>
      <c r="B19216" s="367" t="s">
        <v>24127</v>
      </c>
      <c r="C19216" s="365">
        <v>1380156</v>
      </c>
      <c r="D19216" s="2">
        <v>1</v>
      </c>
      <c r="E19216" s="366">
        <v>10157.16</v>
      </c>
      <c r="F19216" s="366">
        <v>10157.16</v>
      </c>
    </row>
    <row r="19217" spans="1:6" x14ac:dyDescent="0.2">
      <c r="A19217" s="2">
        <v>19212</v>
      </c>
      <c r="B19217" s="367" t="s">
        <v>24127</v>
      </c>
      <c r="C19217" s="365">
        <v>1380165</v>
      </c>
      <c r="D19217" s="2">
        <v>1</v>
      </c>
      <c r="E19217" s="366">
        <v>9326</v>
      </c>
      <c r="F19217" s="366">
        <v>9326</v>
      </c>
    </row>
    <row r="19218" spans="1:6" ht="33.75" x14ac:dyDescent="0.2">
      <c r="A19218" s="2">
        <v>19213</v>
      </c>
      <c r="B19218" s="367" t="s">
        <v>24128</v>
      </c>
      <c r="C19218" s="365">
        <v>1630037</v>
      </c>
      <c r="D19218" s="2">
        <v>1</v>
      </c>
      <c r="E19218" s="366">
        <v>69037</v>
      </c>
      <c r="F19218" s="366">
        <v>63283.99</v>
      </c>
    </row>
    <row r="19219" spans="1:6" x14ac:dyDescent="0.2">
      <c r="A19219" s="2">
        <v>19214</v>
      </c>
      <c r="B19219" s="367" t="s">
        <v>24129</v>
      </c>
      <c r="C19219" s="365">
        <v>1380105</v>
      </c>
      <c r="D19219" s="2">
        <v>1</v>
      </c>
      <c r="E19219" s="366">
        <v>3612</v>
      </c>
      <c r="F19219" s="366">
        <v>3612</v>
      </c>
    </row>
    <row r="19220" spans="1:6" ht="22.5" x14ac:dyDescent="0.2">
      <c r="A19220" s="2">
        <v>19215</v>
      </c>
      <c r="B19220" s="367" t="s">
        <v>24130</v>
      </c>
      <c r="C19220" s="365">
        <v>1630041</v>
      </c>
      <c r="D19220" s="2">
        <v>1</v>
      </c>
      <c r="E19220" s="366">
        <v>9560</v>
      </c>
      <c r="F19220" s="366">
        <v>9560</v>
      </c>
    </row>
    <row r="19221" spans="1:6" ht="22.5" x14ac:dyDescent="0.2">
      <c r="A19221" s="2">
        <v>19216</v>
      </c>
      <c r="B19221" s="367" t="s">
        <v>24131</v>
      </c>
      <c r="C19221" s="365">
        <v>1630042</v>
      </c>
      <c r="D19221" s="2">
        <v>1</v>
      </c>
      <c r="E19221" s="366">
        <v>15700</v>
      </c>
      <c r="F19221" s="366">
        <v>15700</v>
      </c>
    </row>
    <row r="19222" spans="1:6" x14ac:dyDescent="0.2">
      <c r="A19222" s="2">
        <v>19217</v>
      </c>
      <c r="B19222" s="367" t="s">
        <v>24132</v>
      </c>
      <c r="C19222" s="365">
        <v>1380112</v>
      </c>
      <c r="D19222" s="2">
        <v>1</v>
      </c>
      <c r="E19222" s="366">
        <v>5289</v>
      </c>
      <c r="F19222" s="366">
        <v>5289</v>
      </c>
    </row>
    <row r="19223" spans="1:6" ht="33.75" x14ac:dyDescent="0.2">
      <c r="A19223" s="2">
        <v>19218</v>
      </c>
      <c r="B19223" s="367" t="s">
        <v>24133</v>
      </c>
      <c r="C19223" s="365">
        <v>1630040</v>
      </c>
      <c r="D19223" s="2">
        <v>1</v>
      </c>
      <c r="E19223" s="366">
        <v>6931</v>
      </c>
      <c r="F19223" s="366">
        <v>6931</v>
      </c>
    </row>
    <row r="19224" spans="1:6" x14ac:dyDescent="0.2">
      <c r="A19224" s="2">
        <v>19219</v>
      </c>
      <c r="B19224" s="367" t="s">
        <v>24134</v>
      </c>
      <c r="C19224" s="365">
        <v>1362001</v>
      </c>
      <c r="D19224" s="2">
        <v>1</v>
      </c>
      <c r="E19224" s="366">
        <v>18872.64</v>
      </c>
      <c r="F19224" s="366">
        <v>18872.64</v>
      </c>
    </row>
    <row r="19225" spans="1:6" x14ac:dyDescent="0.2">
      <c r="A19225" s="2">
        <v>19220</v>
      </c>
      <c r="B19225" s="367" t="s">
        <v>4189</v>
      </c>
      <c r="C19225" s="365">
        <v>1380073</v>
      </c>
      <c r="D19225" s="2">
        <v>1</v>
      </c>
      <c r="E19225" s="366">
        <v>24171.03</v>
      </c>
      <c r="F19225" s="366">
        <v>24171.03</v>
      </c>
    </row>
    <row r="19226" spans="1:6" x14ac:dyDescent="0.2">
      <c r="A19226" s="2">
        <v>19221</v>
      </c>
      <c r="B19226" s="367" t="s">
        <v>4189</v>
      </c>
      <c r="C19226" s="365">
        <v>1362013</v>
      </c>
      <c r="D19226" s="2">
        <v>1</v>
      </c>
      <c r="E19226" s="366">
        <v>23257.26</v>
      </c>
      <c r="F19226" s="366">
        <v>23257.26</v>
      </c>
    </row>
    <row r="19227" spans="1:6" ht="22.5" x14ac:dyDescent="0.2">
      <c r="A19227" s="2">
        <v>19222</v>
      </c>
      <c r="B19227" s="367" t="s">
        <v>24120</v>
      </c>
      <c r="C19227" s="365">
        <v>1630046</v>
      </c>
      <c r="D19227" s="2">
        <v>1</v>
      </c>
      <c r="E19227" s="366">
        <v>25789</v>
      </c>
      <c r="F19227" s="366">
        <v>25789</v>
      </c>
    </row>
    <row r="19228" spans="1:6" x14ac:dyDescent="0.2">
      <c r="A19228" s="2">
        <v>19223</v>
      </c>
      <c r="B19228" s="367" t="s">
        <v>24135</v>
      </c>
      <c r="C19228" s="365">
        <v>1380127</v>
      </c>
      <c r="D19228" s="2">
        <v>1</v>
      </c>
      <c r="E19228" s="366">
        <v>6143.94</v>
      </c>
      <c r="F19228" s="366">
        <v>6143.94</v>
      </c>
    </row>
    <row r="19229" spans="1:6" ht="22.5" x14ac:dyDescent="0.2">
      <c r="A19229" s="2">
        <v>19224</v>
      </c>
      <c r="B19229" s="367" t="s">
        <v>24136</v>
      </c>
      <c r="C19229" s="365">
        <v>1362016</v>
      </c>
      <c r="D19229" s="2">
        <v>1</v>
      </c>
      <c r="E19229" s="366">
        <v>9863.1</v>
      </c>
      <c r="F19229" s="366">
        <v>9863.1</v>
      </c>
    </row>
    <row r="19230" spans="1:6" x14ac:dyDescent="0.2">
      <c r="A19230" s="2">
        <v>19225</v>
      </c>
      <c r="B19230" s="367" t="s">
        <v>24137</v>
      </c>
      <c r="C19230" s="365">
        <v>1630015</v>
      </c>
      <c r="D19230" s="2">
        <v>1</v>
      </c>
      <c r="E19230" s="366">
        <v>80760</v>
      </c>
      <c r="F19230" s="366">
        <v>63935</v>
      </c>
    </row>
    <row r="19231" spans="1:6" ht="22.5" x14ac:dyDescent="0.2">
      <c r="A19231" s="2">
        <v>19226</v>
      </c>
      <c r="B19231" s="367" t="s">
        <v>24105</v>
      </c>
      <c r="C19231" s="365" t="s">
        <v>8488</v>
      </c>
      <c r="D19231" s="2">
        <v>1</v>
      </c>
      <c r="E19231" s="366">
        <v>4212</v>
      </c>
      <c r="F19231" s="366">
        <v>4212</v>
      </c>
    </row>
    <row r="19232" spans="1:6" ht="22.5" x14ac:dyDescent="0.2">
      <c r="A19232" s="2">
        <v>19227</v>
      </c>
      <c r="B19232" s="367" t="s">
        <v>24138</v>
      </c>
      <c r="C19232" s="365">
        <v>1630056</v>
      </c>
      <c r="D19232" s="2">
        <v>1</v>
      </c>
      <c r="E19232" s="366">
        <v>8086</v>
      </c>
      <c r="F19232" s="366">
        <v>8086</v>
      </c>
    </row>
    <row r="19233" spans="1:6" ht="22.5" x14ac:dyDescent="0.2">
      <c r="A19233" s="2">
        <v>19228</v>
      </c>
      <c r="B19233" s="367" t="s">
        <v>24139</v>
      </c>
      <c r="C19233" s="365">
        <v>1380069</v>
      </c>
      <c r="D19233" s="2">
        <v>1</v>
      </c>
      <c r="E19233" s="366">
        <v>9568.7999999999993</v>
      </c>
      <c r="F19233" s="366">
        <v>9568.7999999999993</v>
      </c>
    </row>
    <row r="19234" spans="1:6" x14ac:dyDescent="0.2">
      <c r="A19234" s="2">
        <v>19229</v>
      </c>
      <c r="B19234" s="367" t="s">
        <v>24140</v>
      </c>
      <c r="C19234" s="365">
        <v>1380079</v>
      </c>
      <c r="D19234" s="2">
        <v>1</v>
      </c>
      <c r="E19234" s="366">
        <v>3236.8</v>
      </c>
      <c r="F19234" s="366">
        <v>3236.8</v>
      </c>
    </row>
    <row r="19235" spans="1:6" ht="22.5" x14ac:dyDescent="0.2">
      <c r="A19235" s="2">
        <v>19230</v>
      </c>
      <c r="B19235" s="367" t="s">
        <v>24141</v>
      </c>
      <c r="C19235" s="365">
        <v>1362027</v>
      </c>
      <c r="D19235" s="2">
        <v>1</v>
      </c>
      <c r="E19235" s="366">
        <v>29825.599999999999</v>
      </c>
      <c r="F19235" s="366">
        <v>29825.599999999999</v>
      </c>
    </row>
    <row r="19236" spans="1:6" x14ac:dyDescent="0.2">
      <c r="A19236" s="2">
        <v>19231</v>
      </c>
      <c r="B19236" s="367" t="s">
        <v>24142</v>
      </c>
      <c r="C19236" s="365">
        <v>1380136</v>
      </c>
      <c r="D19236" s="2">
        <v>1</v>
      </c>
      <c r="E19236" s="366">
        <v>6514.75</v>
      </c>
      <c r="F19236" s="366">
        <v>6514.75</v>
      </c>
    </row>
    <row r="19237" spans="1:6" x14ac:dyDescent="0.2">
      <c r="A19237" s="2">
        <v>19232</v>
      </c>
      <c r="B19237" s="367" t="s">
        <v>24143</v>
      </c>
      <c r="C19237" s="365">
        <v>1380081</v>
      </c>
      <c r="D19237" s="2">
        <v>1</v>
      </c>
      <c r="E19237" s="366">
        <v>3391.41</v>
      </c>
      <c r="F19237" s="366">
        <v>3391.41</v>
      </c>
    </row>
    <row r="19238" spans="1:6" x14ac:dyDescent="0.2">
      <c r="A19238" s="2">
        <v>19233</v>
      </c>
      <c r="B19238" s="367" t="s">
        <v>24144</v>
      </c>
      <c r="C19238" s="365">
        <v>1380071</v>
      </c>
      <c r="D19238" s="2">
        <v>1</v>
      </c>
      <c r="E19238" s="366">
        <v>7952</v>
      </c>
      <c r="F19238" s="366">
        <v>7952</v>
      </c>
    </row>
    <row r="19239" spans="1:6" ht="22.5" x14ac:dyDescent="0.2">
      <c r="A19239" s="2">
        <v>19234</v>
      </c>
      <c r="B19239" s="367" t="s">
        <v>24145</v>
      </c>
      <c r="C19239" s="365">
        <v>1362026</v>
      </c>
      <c r="D19239" s="2">
        <v>1</v>
      </c>
      <c r="E19239" s="366">
        <v>8445.92</v>
      </c>
      <c r="F19239" s="366">
        <v>8445.92</v>
      </c>
    </row>
    <row r="19240" spans="1:6" ht="22.5" x14ac:dyDescent="0.2">
      <c r="A19240" s="2">
        <v>19235</v>
      </c>
      <c r="B19240" s="367" t="s">
        <v>24146</v>
      </c>
      <c r="C19240" s="365">
        <v>1630044</v>
      </c>
      <c r="D19240" s="2">
        <v>1</v>
      </c>
      <c r="E19240" s="366">
        <v>4605</v>
      </c>
      <c r="F19240" s="366">
        <v>4605</v>
      </c>
    </row>
    <row r="19241" spans="1:6" ht="22.5" x14ac:dyDescent="0.2">
      <c r="A19241" s="2">
        <v>19236</v>
      </c>
      <c r="B19241" s="367" t="s">
        <v>24147</v>
      </c>
      <c r="C19241" s="365">
        <v>1362024</v>
      </c>
      <c r="D19241" s="2">
        <v>1</v>
      </c>
      <c r="E19241" s="366">
        <v>18588.64</v>
      </c>
      <c r="F19241" s="366">
        <v>18588.64</v>
      </c>
    </row>
    <row r="19242" spans="1:6" ht="22.5" x14ac:dyDescent="0.2">
      <c r="A19242" s="2">
        <v>19237</v>
      </c>
      <c r="B19242" s="367" t="s">
        <v>24148</v>
      </c>
      <c r="C19242" s="365">
        <v>1362020</v>
      </c>
      <c r="D19242" s="2">
        <v>1</v>
      </c>
      <c r="E19242" s="366">
        <v>18495.68</v>
      </c>
      <c r="F19242" s="366">
        <v>18495.68</v>
      </c>
    </row>
    <row r="19243" spans="1:6" ht="22.5" x14ac:dyDescent="0.2">
      <c r="A19243" s="2">
        <v>19238</v>
      </c>
      <c r="B19243" s="367" t="s">
        <v>24148</v>
      </c>
      <c r="C19243" s="365">
        <v>1362021</v>
      </c>
      <c r="D19243" s="2">
        <v>1</v>
      </c>
      <c r="E19243" s="366">
        <v>18495.68</v>
      </c>
      <c r="F19243" s="366">
        <v>18495.68</v>
      </c>
    </row>
    <row r="19244" spans="1:6" ht="22.5" x14ac:dyDescent="0.2">
      <c r="A19244" s="2">
        <v>19239</v>
      </c>
      <c r="B19244" s="367" t="s">
        <v>24148</v>
      </c>
      <c r="C19244" s="365">
        <v>1362022</v>
      </c>
      <c r="D19244" s="2">
        <v>1</v>
      </c>
      <c r="E19244" s="366">
        <v>18495.68</v>
      </c>
      <c r="F19244" s="366">
        <v>18495.68</v>
      </c>
    </row>
    <row r="19245" spans="1:6" ht="22.5" x14ac:dyDescent="0.2">
      <c r="A19245" s="2">
        <v>19240</v>
      </c>
      <c r="B19245" s="367" t="s">
        <v>24148</v>
      </c>
      <c r="C19245" s="365">
        <v>1362023</v>
      </c>
      <c r="D19245" s="2">
        <v>1</v>
      </c>
      <c r="E19245" s="366">
        <v>18495.68</v>
      </c>
      <c r="F19245" s="366">
        <v>18495.68</v>
      </c>
    </row>
    <row r="19246" spans="1:6" ht="22.5" x14ac:dyDescent="0.2">
      <c r="A19246" s="2">
        <v>19241</v>
      </c>
      <c r="B19246" s="367" t="s">
        <v>24149</v>
      </c>
      <c r="C19246" s="365">
        <v>1362019</v>
      </c>
      <c r="D19246" s="2">
        <v>1</v>
      </c>
      <c r="E19246" s="366">
        <v>28917.279999999999</v>
      </c>
      <c r="F19246" s="366">
        <v>28917.279999999999</v>
      </c>
    </row>
    <row r="19247" spans="1:6" ht="33.75" x14ac:dyDescent="0.2">
      <c r="A19247" s="2">
        <v>19242</v>
      </c>
      <c r="B19247" s="368" t="s">
        <v>24150</v>
      </c>
      <c r="C19247" s="365">
        <v>1380126</v>
      </c>
      <c r="D19247" s="2">
        <v>1</v>
      </c>
      <c r="E19247" s="366">
        <v>37439.300000000003</v>
      </c>
      <c r="F19247" s="366">
        <v>37439.300000000003</v>
      </c>
    </row>
    <row r="19248" spans="1:6" ht="22.5" x14ac:dyDescent="0.2">
      <c r="A19248" s="2">
        <v>19243</v>
      </c>
      <c r="B19248" s="368" t="s">
        <v>24151</v>
      </c>
      <c r="C19248" s="365">
        <v>1380146</v>
      </c>
      <c r="D19248" s="2">
        <v>1</v>
      </c>
      <c r="E19248" s="366">
        <v>11082.61</v>
      </c>
      <c r="F19248" s="366">
        <v>11082.61</v>
      </c>
    </row>
    <row r="19249" spans="1:6" ht="33.75" x14ac:dyDescent="0.2">
      <c r="A19249" s="2">
        <v>19244</v>
      </c>
      <c r="B19249" s="368" t="s">
        <v>24152</v>
      </c>
      <c r="C19249" s="365">
        <v>1380125</v>
      </c>
      <c r="D19249" s="2">
        <v>1</v>
      </c>
      <c r="E19249" s="366">
        <v>20138.47</v>
      </c>
      <c r="F19249" s="366">
        <v>20138.47</v>
      </c>
    </row>
    <row r="19250" spans="1:6" ht="22.5" x14ac:dyDescent="0.2">
      <c r="A19250" s="2">
        <v>19245</v>
      </c>
      <c r="B19250" s="367" t="s">
        <v>24153</v>
      </c>
      <c r="C19250" s="365">
        <v>1630053</v>
      </c>
      <c r="D19250" s="2">
        <v>1</v>
      </c>
      <c r="E19250" s="366">
        <v>134537</v>
      </c>
      <c r="F19250" s="366">
        <v>82964.36</v>
      </c>
    </row>
    <row r="19251" spans="1:6" x14ac:dyDescent="0.2">
      <c r="A19251" s="2">
        <v>19246</v>
      </c>
      <c r="B19251" s="367" t="s">
        <v>24154</v>
      </c>
      <c r="C19251" s="365">
        <v>1630051</v>
      </c>
      <c r="D19251" s="2">
        <v>1</v>
      </c>
      <c r="E19251" s="366">
        <v>3920</v>
      </c>
      <c r="F19251" s="366">
        <v>3920</v>
      </c>
    </row>
    <row r="19252" spans="1:6" ht="22.5" x14ac:dyDescent="0.2">
      <c r="A19252" s="2">
        <v>19247</v>
      </c>
      <c r="B19252" s="367" t="s">
        <v>24155</v>
      </c>
      <c r="C19252" s="365">
        <v>1630054</v>
      </c>
      <c r="D19252" s="2">
        <v>1</v>
      </c>
      <c r="E19252" s="366">
        <v>42330</v>
      </c>
      <c r="F19252" s="366">
        <v>17402.580000000002</v>
      </c>
    </row>
    <row r="19253" spans="1:6" ht="22.5" x14ac:dyDescent="0.2">
      <c r="A19253" s="2">
        <v>19248</v>
      </c>
      <c r="B19253" s="367" t="s">
        <v>24155</v>
      </c>
      <c r="C19253" s="365">
        <v>1630059</v>
      </c>
      <c r="D19253" s="2">
        <v>1</v>
      </c>
      <c r="E19253" s="366">
        <v>42330</v>
      </c>
      <c r="F19253" s="366">
        <v>17402.580000000002</v>
      </c>
    </row>
    <row r="19254" spans="1:6" ht="22.5" x14ac:dyDescent="0.2">
      <c r="A19254" s="2">
        <v>19249</v>
      </c>
      <c r="B19254" s="367" t="s">
        <v>24155</v>
      </c>
      <c r="C19254" s="365">
        <v>1630060</v>
      </c>
      <c r="D19254" s="2">
        <v>1</v>
      </c>
      <c r="E19254" s="366">
        <v>42330</v>
      </c>
      <c r="F19254" s="366">
        <v>17402.580000000002</v>
      </c>
    </row>
    <row r="19255" spans="1:6" ht="22.5" x14ac:dyDescent="0.2">
      <c r="A19255" s="2">
        <v>19250</v>
      </c>
      <c r="B19255" s="367" t="s">
        <v>24155</v>
      </c>
      <c r="C19255" s="365">
        <v>1630061</v>
      </c>
      <c r="D19255" s="2">
        <v>1</v>
      </c>
      <c r="E19255" s="366">
        <v>42330</v>
      </c>
      <c r="F19255" s="366">
        <v>17402.580000000002</v>
      </c>
    </row>
    <row r="19256" spans="1:6" ht="22.5" x14ac:dyDescent="0.2">
      <c r="A19256" s="2">
        <v>19251</v>
      </c>
      <c r="B19256" s="367" t="s">
        <v>24156</v>
      </c>
      <c r="C19256" s="365">
        <v>1630052</v>
      </c>
      <c r="D19256" s="2">
        <v>1</v>
      </c>
      <c r="E19256" s="366">
        <v>29190</v>
      </c>
      <c r="F19256" s="366">
        <v>29190</v>
      </c>
    </row>
    <row r="19257" spans="1:6" ht="22.5" x14ac:dyDescent="0.2">
      <c r="A19257" s="2">
        <v>19252</v>
      </c>
      <c r="B19257" s="367" t="s">
        <v>24157</v>
      </c>
      <c r="C19257" s="365">
        <v>1630038</v>
      </c>
      <c r="D19257" s="2">
        <v>1</v>
      </c>
      <c r="E19257" s="366">
        <v>5252</v>
      </c>
      <c r="F19257" s="366">
        <v>5252</v>
      </c>
    </row>
    <row r="19258" spans="1:6" x14ac:dyDescent="0.2">
      <c r="A19258" s="2">
        <v>19253</v>
      </c>
      <c r="B19258" s="367" t="s">
        <v>24158</v>
      </c>
      <c r="C19258" s="365">
        <v>1362010</v>
      </c>
      <c r="D19258" s="2">
        <v>1</v>
      </c>
      <c r="E19258" s="366">
        <v>7967.05</v>
      </c>
      <c r="F19258" s="366">
        <v>7967.05</v>
      </c>
    </row>
    <row r="19259" spans="1:6" x14ac:dyDescent="0.2">
      <c r="A19259" s="2">
        <v>19254</v>
      </c>
      <c r="B19259" s="367" t="s">
        <v>24159</v>
      </c>
      <c r="C19259" s="365">
        <v>1362015</v>
      </c>
      <c r="D19259" s="2">
        <v>1</v>
      </c>
      <c r="E19259" s="366">
        <v>8587.7999999999993</v>
      </c>
      <c r="F19259" s="366">
        <v>8587.7999999999993</v>
      </c>
    </row>
    <row r="19260" spans="1:6" x14ac:dyDescent="0.2">
      <c r="A19260" s="2">
        <v>19255</v>
      </c>
      <c r="B19260" s="367" t="s">
        <v>24160</v>
      </c>
      <c r="C19260" s="365">
        <v>1380137</v>
      </c>
      <c r="D19260" s="2">
        <v>1</v>
      </c>
      <c r="E19260" s="366">
        <v>5640.6</v>
      </c>
      <c r="F19260" s="366">
        <v>5640.6</v>
      </c>
    </row>
    <row r="19261" spans="1:6" x14ac:dyDescent="0.2">
      <c r="A19261" s="2">
        <v>19256</v>
      </c>
      <c r="B19261" s="367" t="s">
        <v>24161</v>
      </c>
      <c r="C19261" s="365">
        <v>1380052</v>
      </c>
      <c r="D19261" s="2">
        <v>1</v>
      </c>
      <c r="E19261" s="366">
        <v>10452.959999999999</v>
      </c>
      <c r="F19261" s="366">
        <v>10452.959999999999</v>
      </c>
    </row>
    <row r="19262" spans="1:6" x14ac:dyDescent="0.2">
      <c r="A19262" s="2">
        <v>19257</v>
      </c>
      <c r="B19262" s="367" t="s">
        <v>24162</v>
      </c>
      <c r="C19262" s="365">
        <v>1630013</v>
      </c>
      <c r="D19262" s="2">
        <v>1</v>
      </c>
      <c r="E19262" s="366">
        <v>6800</v>
      </c>
      <c r="F19262" s="366">
        <v>6800</v>
      </c>
    </row>
    <row r="19263" spans="1:6" x14ac:dyDescent="0.2">
      <c r="A19263" s="2">
        <v>19258</v>
      </c>
      <c r="B19263" s="367" t="s">
        <v>24163</v>
      </c>
      <c r="C19263" s="365">
        <v>1380158</v>
      </c>
      <c r="D19263" s="2">
        <v>1</v>
      </c>
      <c r="E19263" s="366">
        <v>5088</v>
      </c>
      <c r="F19263" s="366">
        <v>5088</v>
      </c>
    </row>
    <row r="19264" spans="1:6" ht="33.75" x14ac:dyDescent="0.2">
      <c r="A19264" s="2">
        <v>19259</v>
      </c>
      <c r="B19264" s="367" t="s">
        <v>24164</v>
      </c>
      <c r="C19264" s="365">
        <v>1630039</v>
      </c>
      <c r="D19264" s="2">
        <v>1</v>
      </c>
      <c r="E19264" s="366">
        <v>81793</v>
      </c>
      <c r="F19264" s="366">
        <v>74977.210000000006</v>
      </c>
    </row>
    <row r="19265" spans="1:6" x14ac:dyDescent="0.2">
      <c r="A19265" s="2">
        <v>19260</v>
      </c>
      <c r="B19265" s="367" t="s">
        <v>24165</v>
      </c>
      <c r="C19265" s="365">
        <v>1380067</v>
      </c>
      <c r="D19265" s="2">
        <v>1</v>
      </c>
      <c r="E19265" s="366">
        <v>6862.8</v>
      </c>
      <c r="F19265" s="366">
        <v>6862.8</v>
      </c>
    </row>
    <row r="19266" spans="1:6" x14ac:dyDescent="0.2">
      <c r="A19266" s="2">
        <v>19261</v>
      </c>
      <c r="B19266" s="367" t="s">
        <v>8707</v>
      </c>
      <c r="C19266" s="365">
        <v>1380138</v>
      </c>
      <c r="D19266" s="2">
        <v>1</v>
      </c>
      <c r="E19266" s="366">
        <v>29620.799999999999</v>
      </c>
      <c r="F19266" s="366">
        <v>29620.799999999999</v>
      </c>
    </row>
    <row r="19267" spans="1:6" ht="22.5" x14ac:dyDescent="0.2">
      <c r="A19267" s="2">
        <v>19262</v>
      </c>
      <c r="B19267" s="367" t="s">
        <v>24166</v>
      </c>
      <c r="C19267" s="365">
        <v>1630027</v>
      </c>
      <c r="D19267" s="2">
        <v>1</v>
      </c>
      <c r="E19267" s="366">
        <v>17104</v>
      </c>
      <c r="F19267" s="366">
        <v>17104</v>
      </c>
    </row>
    <row r="19268" spans="1:6" ht="22.5" x14ac:dyDescent="0.2">
      <c r="A19268" s="2">
        <v>19263</v>
      </c>
      <c r="B19268" s="367" t="s">
        <v>24167</v>
      </c>
      <c r="C19268" s="365">
        <v>1630029</v>
      </c>
      <c r="D19268" s="2">
        <v>1</v>
      </c>
      <c r="E19268" s="366">
        <v>26405</v>
      </c>
      <c r="F19268" s="366">
        <v>26405</v>
      </c>
    </row>
    <row r="19269" spans="1:6" x14ac:dyDescent="0.2">
      <c r="A19269" s="2">
        <v>19264</v>
      </c>
      <c r="B19269" s="367" t="s">
        <v>24168</v>
      </c>
      <c r="C19269" s="365">
        <v>1510006</v>
      </c>
      <c r="D19269" s="2">
        <v>1</v>
      </c>
      <c r="E19269" s="366">
        <v>7472.24</v>
      </c>
      <c r="F19269" s="366">
        <v>7472.24</v>
      </c>
    </row>
    <row r="19270" spans="1:6" x14ac:dyDescent="0.2">
      <c r="A19270" s="2">
        <v>19265</v>
      </c>
      <c r="B19270" s="367" t="s">
        <v>24169</v>
      </c>
      <c r="C19270" s="365">
        <v>1630119</v>
      </c>
      <c r="D19270" s="2">
        <v>1</v>
      </c>
      <c r="E19270" s="366">
        <v>3370</v>
      </c>
      <c r="F19270" s="366">
        <v>3370</v>
      </c>
    </row>
    <row r="19271" spans="1:6" ht="22.5" x14ac:dyDescent="0.2">
      <c r="A19271" s="2">
        <v>19266</v>
      </c>
      <c r="B19271" s="367" t="s">
        <v>24170</v>
      </c>
      <c r="C19271" s="365">
        <v>1630422</v>
      </c>
      <c r="D19271" s="2">
        <v>1</v>
      </c>
      <c r="E19271" s="366">
        <v>5390</v>
      </c>
      <c r="F19271" s="366">
        <v>5390</v>
      </c>
    </row>
    <row r="19272" spans="1:6" ht="22.5" x14ac:dyDescent="0.2">
      <c r="A19272" s="2">
        <v>19267</v>
      </c>
      <c r="B19272" s="367" t="s">
        <v>24171</v>
      </c>
      <c r="C19272" s="365">
        <v>1630571</v>
      </c>
      <c r="D19272" s="2">
        <v>1</v>
      </c>
      <c r="E19272" s="366">
        <v>4250</v>
      </c>
      <c r="F19272" s="366">
        <v>4250</v>
      </c>
    </row>
    <row r="19273" spans="1:6" ht="22.5" x14ac:dyDescent="0.2">
      <c r="A19273" s="2">
        <v>19268</v>
      </c>
      <c r="B19273" s="367" t="s">
        <v>24171</v>
      </c>
      <c r="C19273" s="365">
        <v>1630572</v>
      </c>
      <c r="D19273" s="2">
        <v>1</v>
      </c>
      <c r="E19273" s="366">
        <v>4250</v>
      </c>
      <c r="F19273" s="366">
        <v>4250</v>
      </c>
    </row>
    <row r="19274" spans="1:6" ht="22.5" x14ac:dyDescent="0.2">
      <c r="A19274" s="2">
        <v>19269</v>
      </c>
      <c r="B19274" s="367" t="s">
        <v>24171</v>
      </c>
      <c r="C19274" s="365">
        <v>1630573</v>
      </c>
      <c r="D19274" s="2">
        <v>1</v>
      </c>
      <c r="E19274" s="366">
        <v>4250</v>
      </c>
      <c r="F19274" s="366">
        <v>4250</v>
      </c>
    </row>
    <row r="19275" spans="1:6" x14ac:dyDescent="0.2">
      <c r="A19275" s="2">
        <v>19270</v>
      </c>
      <c r="B19275" s="367" t="s">
        <v>24172</v>
      </c>
      <c r="C19275" s="365">
        <v>1630202</v>
      </c>
      <c r="D19275" s="2">
        <v>1</v>
      </c>
      <c r="E19275" s="366">
        <v>8757</v>
      </c>
      <c r="F19275" s="366">
        <v>8757</v>
      </c>
    </row>
    <row r="19276" spans="1:6" x14ac:dyDescent="0.2">
      <c r="A19276" s="2">
        <v>19271</v>
      </c>
      <c r="B19276" s="367" t="s">
        <v>24173</v>
      </c>
      <c r="C19276" s="365">
        <v>1630217</v>
      </c>
      <c r="D19276" s="2">
        <v>1</v>
      </c>
      <c r="E19276" s="366">
        <v>3562</v>
      </c>
      <c r="F19276" s="366">
        <v>3562</v>
      </c>
    </row>
    <row r="19277" spans="1:6" ht="22.5" x14ac:dyDescent="0.2">
      <c r="A19277" s="2">
        <v>19272</v>
      </c>
      <c r="B19277" s="367" t="s">
        <v>24170</v>
      </c>
      <c r="C19277" s="365">
        <v>1630289</v>
      </c>
      <c r="D19277" s="2">
        <v>1</v>
      </c>
      <c r="E19277" s="366">
        <v>5390</v>
      </c>
      <c r="F19277" s="366">
        <v>5390</v>
      </c>
    </row>
    <row r="19278" spans="1:6" ht="22.5" x14ac:dyDescent="0.2">
      <c r="A19278" s="2">
        <v>19273</v>
      </c>
      <c r="B19278" s="367" t="s">
        <v>24174</v>
      </c>
      <c r="C19278" s="365">
        <v>1630136</v>
      </c>
      <c r="D19278" s="2">
        <v>1</v>
      </c>
      <c r="E19278" s="366">
        <v>19910.400000000001</v>
      </c>
      <c r="F19278" s="366">
        <v>19910.400000000001</v>
      </c>
    </row>
    <row r="19279" spans="1:6" x14ac:dyDescent="0.2">
      <c r="A19279" s="2">
        <v>19274</v>
      </c>
      <c r="B19279" s="367" t="s">
        <v>24175</v>
      </c>
      <c r="C19279" s="365">
        <v>1380061</v>
      </c>
      <c r="D19279" s="2">
        <v>1</v>
      </c>
      <c r="E19279" s="366">
        <v>9884.41</v>
      </c>
      <c r="F19279" s="366">
        <v>9884.41</v>
      </c>
    </row>
    <row r="19280" spans="1:6" ht="22.5" x14ac:dyDescent="0.2">
      <c r="A19280" s="2">
        <v>19275</v>
      </c>
      <c r="B19280" s="367" t="s">
        <v>24176</v>
      </c>
      <c r="C19280" s="365">
        <v>1380055</v>
      </c>
      <c r="D19280" s="2">
        <v>1</v>
      </c>
      <c r="E19280" s="366">
        <v>12283.44</v>
      </c>
      <c r="F19280" s="366">
        <v>12283.44</v>
      </c>
    </row>
    <row r="19281" spans="1:6" ht="22.5" x14ac:dyDescent="0.2">
      <c r="A19281" s="2">
        <v>19276</v>
      </c>
      <c r="B19281" s="367" t="s">
        <v>24176</v>
      </c>
      <c r="C19281" s="365">
        <v>1380056</v>
      </c>
      <c r="D19281" s="2">
        <v>1</v>
      </c>
      <c r="E19281" s="366">
        <v>12283.44</v>
      </c>
      <c r="F19281" s="366">
        <v>12283.44</v>
      </c>
    </row>
    <row r="19282" spans="1:6" x14ac:dyDescent="0.2">
      <c r="A19282" s="2">
        <v>19277</v>
      </c>
      <c r="B19282" s="367" t="s">
        <v>24177</v>
      </c>
      <c r="C19282" s="365">
        <v>1380058</v>
      </c>
      <c r="D19282" s="2">
        <v>1</v>
      </c>
      <c r="E19282" s="366">
        <v>11436.35</v>
      </c>
      <c r="F19282" s="366">
        <v>11436.35</v>
      </c>
    </row>
    <row r="19283" spans="1:6" x14ac:dyDescent="0.2">
      <c r="A19283" s="2">
        <v>19278</v>
      </c>
      <c r="B19283" s="367" t="s">
        <v>24178</v>
      </c>
      <c r="C19283" s="365">
        <v>1630141</v>
      </c>
      <c r="D19283" s="2">
        <v>1</v>
      </c>
      <c r="E19283" s="366">
        <v>32000.46</v>
      </c>
      <c r="F19283" s="366">
        <v>32000.46</v>
      </c>
    </row>
    <row r="19284" spans="1:6" x14ac:dyDescent="0.2">
      <c r="A19284" s="2">
        <v>19279</v>
      </c>
      <c r="B19284" s="367" t="s">
        <v>24179</v>
      </c>
      <c r="C19284" s="365">
        <v>1630137</v>
      </c>
      <c r="D19284" s="2">
        <v>1</v>
      </c>
      <c r="E19284" s="366">
        <v>30253.200000000001</v>
      </c>
      <c r="F19284" s="366">
        <v>30253.200000000001</v>
      </c>
    </row>
    <row r="19285" spans="1:6" ht="22.5" x14ac:dyDescent="0.2">
      <c r="A19285" s="2">
        <v>19280</v>
      </c>
      <c r="B19285" s="367" t="s">
        <v>24180</v>
      </c>
      <c r="C19285" s="365">
        <v>1380037</v>
      </c>
      <c r="D19285" s="2">
        <v>1</v>
      </c>
      <c r="E19285" s="366">
        <v>34129.980000000003</v>
      </c>
      <c r="F19285" s="366">
        <v>34129.980000000003</v>
      </c>
    </row>
    <row r="19286" spans="1:6" ht="22.5" x14ac:dyDescent="0.2">
      <c r="A19286" s="2">
        <v>19281</v>
      </c>
      <c r="B19286" s="367" t="s">
        <v>24171</v>
      </c>
      <c r="C19286" s="365">
        <v>1630214</v>
      </c>
      <c r="D19286" s="2">
        <v>1</v>
      </c>
      <c r="E19286" s="366">
        <v>4250</v>
      </c>
      <c r="F19286" s="366">
        <v>4250</v>
      </c>
    </row>
    <row r="19287" spans="1:6" ht="22.5" x14ac:dyDescent="0.2">
      <c r="A19287" s="2">
        <v>19282</v>
      </c>
      <c r="B19287" s="367" t="s">
        <v>24181</v>
      </c>
      <c r="C19287" s="365">
        <v>1380074</v>
      </c>
      <c r="D19287" s="2">
        <v>1</v>
      </c>
      <c r="E19287" s="366">
        <v>13961.58</v>
      </c>
      <c r="F19287" s="366">
        <v>13961.58</v>
      </c>
    </row>
    <row r="19288" spans="1:6" ht="22.5" x14ac:dyDescent="0.2">
      <c r="A19288" s="2">
        <v>19283</v>
      </c>
      <c r="B19288" s="367" t="s">
        <v>24181</v>
      </c>
      <c r="C19288" s="365">
        <v>1380075</v>
      </c>
      <c r="D19288" s="2">
        <v>1</v>
      </c>
      <c r="E19288" s="366">
        <v>13961.58</v>
      </c>
      <c r="F19288" s="366">
        <v>13961.58</v>
      </c>
    </row>
    <row r="19289" spans="1:6" x14ac:dyDescent="0.2">
      <c r="A19289" s="2">
        <v>19284</v>
      </c>
      <c r="B19289" s="367" t="s">
        <v>24182</v>
      </c>
      <c r="C19289" s="365">
        <v>1630188</v>
      </c>
      <c r="D19289" s="2">
        <v>1</v>
      </c>
      <c r="E19289" s="366">
        <v>3203.7</v>
      </c>
      <c r="F19289" s="366">
        <v>3203.7</v>
      </c>
    </row>
    <row r="19290" spans="1:6" x14ac:dyDescent="0.2">
      <c r="A19290" s="2">
        <v>19285</v>
      </c>
      <c r="B19290" s="367" t="s">
        <v>24183</v>
      </c>
      <c r="C19290" s="365">
        <v>1630149</v>
      </c>
      <c r="D19290" s="2">
        <v>1</v>
      </c>
      <c r="E19290" s="366">
        <v>18334.5</v>
      </c>
      <c r="F19290" s="366">
        <v>18334.5</v>
      </c>
    </row>
    <row r="19291" spans="1:6" x14ac:dyDescent="0.2">
      <c r="A19291" s="2">
        <v>19286</v>
      </c>
      <c r="B19291" s="367" t="s">
        <v>24183</v>
      </c>
      <c r="C19291" s="365">
        <v>1630150</v>
      </c>
      <c r="D19291" s="2">
        <v>1</v>
      </c>
      <c r="E19291" s="366">
        <v>18334.5</v>
      </c>
      <c r="F19291" s="366">
        <v>18334.5</v>
      </c>
    </row>
    <row r="19292" spans="1:6" x14ac:dyDescent="0.2">
      <c r="A19292" s="2">
        <v>19287</v>
      </c>
      <c r="B19292" s="367" t="s">
        <v>24184</v>
      </c>
      <c r="C19292" s="365">
        <v>1630118</v>
      </c>
      <c r="D19292" s="2">
        <v>1</v>
      </c>
      <c r="E19292" s="366">
        <v>7249</v>
      </c>
      <c r="F19292" s="366">
        <v>7249</v>
      </c>
    </row>
    <row r="19293" spans="1:6" x14ac:dyDescent="0.2">
      <c r="A19293" s="2">
        <v>19288</v>
      </c>
      <c r="B19293" s="367" t="s">
        <v>24185</v>
      </c>
      <c r="C19293" s="365">
        <v>1630383</v>
      </c>
      <c r="D19293" s="2">
        <v>1</v>
      </c>
      <c r="E19293" s="366">
        <v>8510</v>
      </c>
      <c r="F19293" s="366">
        <v>8510</v>
      </c>
    </row>
    <row r="19294" spans="1:6" x14ac:dyDescent="0.2">
      <c r="A19294" s="2">
        <v>19289</v>
      </c>
      <c r="B19294" s="367" t="s">
        <v>24185</v>
      </c>
      <c r="C19294" s="365">
        <v>1630385</v>
      </c>
      <c r="D19294" s="2">
        <v>1</v>
      </c>
      <c r="E19294" s="366">
        <v>8510</v>
      </c>
      <c r="F19294" s="366">
        <v>8510</v>
      </c>
    </row>
    <row r="19295" spans="1:6" x14ac:dyDescent="0.2">
      <c r="A19295" s="2">
        <v>19290</v>
      </c>
      <c r="B19295" s="367" t="s">
        <v>24185</v>
      </c>
      <c r="C19295" s="365">
        <v>1630386</v>
      </c>
      <c r="D19295" s="2">
        <v>1</v>
      </c>
      <c r="E19295" s="366">
        <v>8510</v>
      </c>
      <c r="F19295" s="366">
        <v>8510</v>
      </c>
    </row>
    <row r="19296" spans="1:6" x14ac:dyDescent="0.2">
      <c r="A19296" s="2">
        <v>19291</v>
      </c>
      <c r="B19296" s="367" t="s">
        <v>24185</v>
      </c>
      <c r="C19296" s="365">
        <v>1630387</v>
      </c>
      <c r="D19296" s="2">
        <v>1</v>
      </c>
      <c r="E19296" s="366">
        <v>8510</v>
      </c>
      <c r="F19296" s="366">
        <v>8510</v>
      </c>
    </row>
    <row r="19297" spans="1:6" x14ac:dyDescent="0.2">
      <c r="A19297" s="2">
        <v>19292</v>
      </c>
      <c r="B19297" s="367" t="s">
        <v>24185</v>
      </c>
      <c r="C19297" s="365">
        <v>1630388</v>
      </c>
      <c r="D19297" s="2">
        <v>1</v>
      </c>
      <c r="E19297" s="366">
        <v>8510</v>
      </c>
      <c r="F19297" s="366">
        <v>8510</v>
      </c>
    </row>
    <row r="19298" spans="1:6" x14ac:dyDescent="0.2">
      <c r="A19298" s="2">
        <v>19293</v>
      </c>
      <c r="B19298" s="367" t="s">
        <v>24185</v>
      </c>
      <c r="C19298" s="365">
        <v>1630389</v>
      </c>
      <c r="D19298" s="2">
        <v>1</v>
      </c>
      <c r="E19298" s="366">
        <v>8510</v>
      </c>
      <c r="F19298" s="366">
        <v>8510</v>
      </c>
    </row>
    <row r="19299" spans="1:6" x14ac:dyDescent="0.2">
      <c r="A19299" s="2">
        <v>19294</v>
      </c>
      <c r="B19299" s="367" t="s">
        <v>24185</v>
      </c>
      <c r="C19299" s="365">
        <v>1630390</v>
      </c>
      <c r="D19299" s="2">
        <v>1</v>
      </c>
      <c r="E19299" s="366">
        <v>8510</v>
      </c>
      <c r="F19299" s="366">
        <v>8510</v>
      </c>
    </row>
    <row r="19300" spans="1:6" x14ac:dyDescent="0.2">
      <c r="A19300" s="2">
        <v>19295</v>
      </c>
      <c r="B19300" s="367" t="s">
        <v>24185</v>
      </c>
      <c r="C19300" s="365">
        <v>1630391</v>
      </c>
      <c r="D19300" s="2">
        <v>1</v>
      </c>
      <c r="E19300" s="366">
        <v>8510</v>
      </c>
      <c r="F19300" s="366">
        <v>8510</v>
      </c>
    </row>
    <row r="19301" spans="1:6" x14ac:dyDescent="0.2">
      <c r="A19301" s="2">
        <v>19296</v>
      </c>
      <c r="B19301" s="367" t="s">
        <v>24185</v>
      </c>
      <c r="C19301" s="365">
        <v>1630392</v>
      </c>
      <c r="D19301" s="2">
        <v>1</v>
      </c>
      <c r="E19301" s="366">
        <v>8510</v>
      </c>
      <c r="F19301" s="366">
        <v>8510</v>
      </c>
    </row>
    <row r="19302" spans="1:6" x14ac:dyDescent="0.2">
      <c r="A19302" s="2">
        <v>19297</v>
      </c>
      <c r="B19302" s="367" t="s">
        <v>24185</v>
      </c>
      <c r="C19302" s="365">
        <v>1630393</v>
      </c>
      <c r="D19302" s="2">
        <v>1</v>
      </c>
      <c r="E19302" s="366">
        <v>8510</v>
      </c>
      <c r="F19302" s="366">
        <v>8510</v>
      </c>
    </row>
    <row r="19303" spans="1:6" x14ac:dyDescent="0.2">
      <c r="A19303" s="2">
        <v>19298</v>
      </c>
      <c r="B19303" s="367" t="s">
        <v>24185</v>
      </c>
      <c r="C19303" s="365">
        <v>1630394</v>
      </c>
      <c r="D19303" s="2">
        <v>1</v>
      </c>
      <c r="E19303" s="366">
        <v>8510</v>
      </c>
      <c r="F19303" s="366">
        <v>8510</v>
      </c>
    </row>
    <row r="19304" spans="1:6" x14ac:dyDescent="0.2">
      <c r="A19304" s="2">
        <v>19299</v>
      </c>
      <c r="B19304" s="367" t="s">
        <v>24185</v>
      </c>
      <c r="C19304" s="365">
        <v>1630395</v>
      </c>
      <c r="D19304" s="2">
        <v>1</v>
      </c>
      <c r="E19304" s="366">
        <v>8510</v>
      </c>
      <c r="F19304" s="366">
        <v>8510</v>
      </c>
    </row>
    <row r="19305" spans="1:6" x14ac:dyDescent="0.2">
      <c r="A19305" s="2">
        <v>19300</v>
      </c>
      <c r="B19305" s="367" t="s">
        <v>24185</v>
      </c>
      <c r="C19305" s="365">
        <v>1630396</v>
      </c>
      <c r="D19305" s="2">
        <v>1</v>
      </c>
      <c r="E19305" s="366">
        <v>8510</v>
      </c>
      <c r="F19305" s="366">
        <v>8510</v>
      </c>
    </row>
    <row r="19306" spans="1:6" x14ac:dyDescent="0.2">
      <c r="A19306" s="2">
        <v>19301</v>
      </c>
      <c r="B19306" s="367" t="s">
        <v>24185</v>
      </c>
      <c r="C19306" s="365">
        <v>1630397</v>
      </c>
      <c r="D19306" s="2">
        <v>1</v>
      </c>
      <c r="E19306" s="366">
        <v>8510</v>
      </c>
      <c r="F19306" s="366">
        <v>8510</v>
      </c>
    </row>
    <row r="19307" spans="1:6" x14ac:dyDescent="0.2">
      <c r="A19307" s="2">
        <v>19302</v>
      </c>
      <c r="B19307" s="367" t="s">
        <v>24185</v>
      </c>
      <c r="C19307" s="365">
        <v>1630398</v>
      </c>
      <c r="D19307" s="2">
        <v>1</v>
      </c>
      <c r="E19307" s="366">
        <v>8510</v>
      </c>
      <c r="F19307" s="366">
        <v>8510</v>
      </c>
    </row>
    <row r="19308" spans="1:6" x14ac:dyDescent="0.2">
      <c r="A19308" s="2">
        <v>19303</v>
      </c>
      <c r="B19308" s="367" t="s">
        <v>24185</v>
      </c>
      <c r="C19308" s="365">
        <v>1630399</v>
      </c>
      <c r="D19308" s="2">
        <v>1</v>
      </c>
      <c r="E19308" s="366">
        <v>8510</v>
      </c>
      <c r="F19308" s="366">
        <v>8510</v>
      </c>
    </row>
    <row r="19309" spans="1:6" x14ac:dyDescent="0.2">
      <c r="A19309" s="2">
        <v>19304</v>
      </c>
      <c r="B19309" s="367" t="s">
        <v>24185</v>
      </c>
      <c r="C19309" s="365">
        <v>1630400</v>
      </c>
      <c r="D19309" s="2">
        <v>1</v>
      </c>
      <c r="E19309" s="366">
        <v>8510</v>
      </c>
      <c r="F19309" s="366">
        <v>8510</v>
      </c>
    </row>
    <row r="19310" spans="1:6" x14ac:dyDescent="0.2">
      <c r="A19310" s="2">
        <v>19305</v>
      </c>
      <c r="B19310" s="367" t="s">
        <v>24185</v>
      </c>
      <c r="C19310" s="365">
        <v>1630401</v>
      </c>
      <c r="D19310" s="2">
        <v>1</v>
      </c>
      <c r="E19310" s="366">
        <v>8510</v>
      </c>
      <c r="F19310" s="366">
        <v>8510</v>
      </c>
    </row>
    <row r="19311" spans="1:6" x14ac:dyDescent="0.2">
      <c r="A19311" s="2">
        <v>19306</v>
      </c>
      <c r="B19311" s="367" t="s">
        <v>24185</v>
      </c>
      <c r="C19311" s="365">
        <v>1630402</v>
      </c>
      <c r="D19311" s="2">
        <v>1</v>
      </c>
      <c r="E19311" s="366">
        <v>8510</v>
      </c>
      <c r="F19311" s="366">
        <v>8510</v>
      </c>
    </row>
    <row r="19312" spans="1:6" x14ac:dyDescent="0.2">
      <c r="A19312" s="2">
        <v>19307</v>
      </c>
      <c r="B19312" s="367" t="s">
        <v>24185</v>
      </c>
      <c r="C19312" s="365">
        <v>1630403</v>
      </c>
      <c r="D19312" s="2">
        <v>1</v>
      </c>
      <c r="E19312" s="366">
        <v>8510</v>
      </c>
      <c r="F19312" s="366">
        <v>8510</v>
      </c>
    </row>
    <row r="19313" spans="1:6" x14ac:dyDescent="0.2">
      <c r="A19313" s="2">
        <v>19308</v>
      </c>
      <c r="B19313" s="367" t="s">
        <v>24185</v>
      </c>
      <c r="C19313" s="365">
        <v>1630404</v>
      </c>
      <c r="D19313" s="2">
        <v>1</v>
      </c>
      <c r="E19313" s="366">
        <v>8510</v>
      </c>
      <c r="F19313" s="366">
        <v>8510</v>
      </c>
    </row>
    <row r="19314" spans="1:6" x14ac:dyDescent="0.2">
      <c r="A19314" s="2">
        <v>19309</v>
      </c>
      <c r="B19314" s="367" t="s">
        <v>24185</v>
      </c>
      <c r="C19314" s="365">
        <v>1630405</v>
      </c>
      <c r="D19314" s="2">
        <v>1</v>
      </c>
      <c r="E19314" s="366">
        <v>8510</v>
      </c>
      <c r="F19314" s="366">
        <v>8510</v>
      </c>
    </row>
    <row r="19315" spans="1:6" ht="22.5" x14ac:dyDescent="0.2">
      <c r="A19315" s="2">
        <v>19310</v>
      </c>
      <c r="B19315" s="367" t="s">
        <v>24186</v>
      </c>
      <c r="C19315" s="365">
        <v>1630406</v>
      </c>
      <c r="D19315" s="2">
        <v>1</v>
      </c>
      <c r="E19315" s="366">
        <v>7249</v>
      </c>
      <c r="F19315" s="366">
        <v>7249</v>
      </c>
    </row>
    <row r="19316" spans="1:6" ht="22.5" x14ac:dyDescent="0.2">
      <c r="A19316" s="2">
        <v>19311</v>
      </c>
      <c r="B19316" s="367" t="s">
        <v>24186</v>
      </c>
      <c r="C19316" s="365">
        <v>1630407</v>
      </c>
      <c r="D19316" s="2">
        <v>1</v>
      </c>
      <c r="E19316" s="366">
        <v>7249</v>
      </c>
      <c r="F19316" s="366">
        <v>7249</v>
      </c>
    </row>
    <row r="19317" spans="1:6" ht="22.5" x14ac:dyDescent="0.2">
      <c r="A19317" s="2">
        <v>19312</v>
      </c>
      <c r="B19317" s="367" t="s">
        <v>24186</v>
      </c>
      <c r="C19317" s="365">
        <v>1630408</v>
      </c>
      <c r="D19317" s="2">
        <v>1</v>
      </c>
      <c r="E19317" s="366">
        <v>7249</v>
      </c>
      <c r="F19317" s="366">
        <v>7249</v>
      </c>
    </row>
    <row r="19318" spans="1:6" ht="22.5" x14ac:dyDescent="0.2">
      <c r="A19318" s="2">
        <v>19313</v>
      </c>
      <c r="B19318" s="367" t="s">
        <v>24186</v>
      </c>
      <c r="C19318" s="365">
        <v>1630409</v>
      </c>
      <c r="D19318" s="2">
        <v>1</v>
      </c>
      <c r="E19318" s="366">
        <v>7249</v>
      </c>
      <c r="F19318" s="366">
        <v>7249</v>
      </c>
    </row>
    <row r="19319" spans="1:6" ht="22.5" x14ac:dyDescent="0.2">
      <c r="A19319" s="2">
        <v>19314</v>
      </c>
      <c r="B19319" s="367" t="s">
        <v>24186</v>
      </c>
      <c r="C19319" s="365">
        <v>1630410</v>
      </c>
      <c r="D19319" s="2">
        <v>1</v>
      </c>
      <c r="E19319" s="366">
        <v>7249</v>
      </c>
      <c r="F19319" s="366">
        <v>7249</v>
      </c>
    </row>
    <row r="19320" spans="1:6" ht="22.5" x14ac:dyDescent="0.2">
      <c r="A19320" s="2">
        <v>19315</v>
      </c>
      <c r="B19320" s="367" t="s">
        <v>24186</v>
      </c>
      <c r="C19320" s="365">
        <v>1630411</v>
      </c>
      <c r="D19320" s="2">
        <v>1</v>
      </c>
      <c r="E19320" s="366">
        <v>7249</v>
      </c>
      <c r="F19320" s="366">
        <v>7249</v>
      </c>
    </row>
    <row r="19321" spans="1:6" ht="22.5" x14ac:dyDescent="0.2">
      <c r="A19321" s="2">
        <v>19316</v>
      </c>
      <c r="B19321" s="367" t="s">
        <v>24186</v>
      </c>
      <c r="C19321" s="365">
        <v>1630412</v>
      </c>
      <c r="D19321" s="2">
        <v>1</v>
      </c>
      <c r="E19321" s="366">
        <v>7249</v>
      </c>
      <c r="F19321" s="366">
        <v>7249</v>
      </c>
    </row>
    <row r="19322" spans="1:6" ht="22.5" x14ac:dyDescent="0.2">
      <c r="A19322" s="2">
        <v>19317</v>
      </c>
      <c r="B19322" s="367" t="s">
        <v>24186</v>
      </c>
      <c r="C19322" s="365">
        <v>1630413</v>
      </c>
      <c r="D19322" s="2">
        <v>1</v>
      </c>
      <c r="E19322" s="366">
        <v>7249</v>
      </c>
      <c r="F19322" s="366">
        <v>7249</v>
      </c>
    </row>
    <row r="19323" spans="1:6" x14ac:dyDescent="0.2">
      <c r="A19323" s="2">
        <v>19318</v>
      </c>
      <c r="B19323" s="367" t="s">
        <v>24184</v>
      </c>
      <c r="C19323" s="365">
        <v>1630374</v>
      </c>
      <c r="D19323" s="2">
        <v>1</v>
      </c>
      <c r="E19323" s="366">
        <v>7249</v>
      </c>
      <c r="F19323" s="366">
        <v>7249</v>
      </c>
    </row>
    <row r="19324" spans="1:6" x14ac:dyDescent="0.2">
      <c r="A19324" s="2">
        <v>19319</v>
      </c>
      <c r="B19324" s="367" t="s">
        <v>24185</v>
      </c>
      <c r="C19324" s="365">
        <v>1630376</v>
      </c>
      <c r="D19324" s="2">
        <v>1</v>
      </c>
      <c r="E19324" s="366">
        <v>8510</v>
      </c>
      <c r="F19324" s="366">
        <v>8510</v>
      </c>
    </row>
    <row r="19325" spans="1:6" ht="22.5" x14ac:dyDescent="0.2">
      <c r="A19325" s="2">
        <v>19320</v>
      </c>
      <c r="B19325" s="367" t="s">
        <v>24186</v>
      </c>
      <c r="C19325" s="365">
        <v>1630375</v>
      </c>
      <c r="D19325" s="2">
        <v>1</v>
      </c>
      <c r="E19325" s="366">
        <v>7249</v>
      </c>
      <c r="F19325" s="366">
        <v>7249</v>
      </c>
    </row>
    <row r="19326" spans="1:6" x14ac:dyDescent="0.2">
      <c r="A19326" s="2">
        <v>19321</v>
      </c>
      <c r="B19326" s="367" t="s">
        <v>24187</v>
      </c>
      <c r="C19326" s="365">
        <v>1630180</v>
      </c>
      <c r="D19326" s="2">
        <v>1</v>
      </c>
      <c r="E19326" s="366">
        <v>7160</v>
      </c>
      <c r="F19326" s="366">
        <v>7160</v>
      </c>
    </row>
    <row r="19327" spans="1:6" x14ac:dyDescent="0.2">
      <c r="A19327" s="2">
        <v>19322</v>
      </c>
      <c r="B19327" s="367" t="s">
        <v>24188</v>
      </c>
      <c r="C19327" s="365">
        <v>1630181</v>
      </c>
      <c r="D19327" s="2">
        <v>1</v>
      </c>
      <c r="E19327" s="366">
        <v>10140</v>
      </c>
      <c r="F19327" s="366">
        <v>10140</v>
      </c>
    </row>
    <row r="19328" spans="1:6" ht="22.5" x14ac:dyDescent="0.2">
      <c r="A19328" s="2">
        <v>19323</v>
      </c>
      <c r="B19328" s="367" t="s">
        <v>24189</v>
      </c>
      <c r="C19328" s="365">
        <v>1630170</v>
      </c>
      <c r="D19328" s="2">
        <v>1</v>
      </c>
      <c r="E19328" s="366">
        <v>20902</v>
      </c>
      <c r="F19328" s="366">
        <v>20902</v>
      </c>
    </row>
    <row r="19329" spans="1:6" ht="22.5" x14ac:dyDescent="0.2">
      <c r="A19329" s="2">
        <v>19324</v>
      </c>
      <c r="B19329" s="367" t="s">
        <v>24190</v>
      </c>
      <c r="C19329" s="365">
        <v>1380078</v>
      </c>
      <c r="D19329" s="2">
        <v>1</v>
      </c>
      <c r="E19329" s="366">
        <v>4367.74</v>
      </c>
      <c r="F19329" s="366">
        <v>4367.74</v>
      </c>
    </row>
    <row r="19330" spans="1:6" ht="22.5" x14ac:dyDescent="0.2">
      <c r="A19330" s="2">
        <v>19325</v>
      </c>
      <c r="B19330" s="369" t="s">
        <v>24191</v>
      </c>
      <c r="C19330" s="365">
        <v>1630723</v>
      </c>
      <c r="D19330" s="2">
        <v>1</v>
      </c>
      <c r="E19330" s="366">
        <v>6600</v>
      </c>
      <c r="F19330" s="366">
        <v>6600</v>
      </c>
    </row>
    <row r="19331" spans="1:6" ht="22.5" x14ac:dyDescent="0.2">
      <c r="A19331" s="2">
        <v>19326</v>
      </c>
      <c r="B19331" s="369" t="s">
        <v>24191</v>
      </c>
      <c r="C19331" s="365">
        <v>1630724</v>
      </c>
      <c r="D19331" s="2">
        <v>1</v>
      </c>
      <c r="E19331" s="366">
        <v>6600</v>
      </c>
      <c r="F19331" s="366">
        <v>6600</v>
      </c>
    </row>
    <row r="19332" spans="1:6" ht="22.5" x14ac:dyDescent="0.2">
      <c r="A19332" s="2">
        <v>19327</v>
      </c>
      <c r="B19332" s="369" t="s">
        <v>24191</v>
      </c>
      <c r="C19332" s="365">
        <v>1630725</v>
      </c>
      <c r="D19332" s="2">
        <v>1</v>
      </c>
      <c r="E19332" s="366">
        <v>6600</v>
      </c>
      <c r="F19332" s="366">
        <v>6600</v>
      </c>
    </row>
    <row r="19333" spans="1:6" ht="22.5" x14ac:dyDescent="0.2">
      <c r="A19333" s="2">
        <v>19328</v>
      </c>
      <c r="B19333" s="369" t="s">
        <v>24191</v>
      </c>
      <c r="C19333" s="365">
        <v>1630726</v>
      </c>
      <c r="D19333" s="2">
        <v>1</v>
      </c>
      <c r="E19333" s="366">
        <v>6600</v>
      </c>
      <c r="F19333" s="366">
        <v>6600</v>
      </c>
    </row>
    <row r="19334" spans="1:6" ht="22.5" x14ac:dyDescent="0.2">
      <c r="A19334" s="2">
        <v>19329</v>
      </c>
      <c r="B19334" s="369" t="s">
        <v>24191</v>
      </c>
      <c r="C19334" s="365">
        <v>1630727</v>
      </c>
      <c r="D19334" s="2">
        <v>1</v>
      </c>
      <c r="E19334" s="366">
        <v>6600</v>
      </c>
      <c r="F19334" s="366">
        <v>6600</v>
      </c>
    </row>
    <row r="19335" spans="1:6" x14ac:dyDescent="0.2">
      <c r="A19335" s="2">
        <v>19330</v>
      </c>
      <c r="B19335" s="369" t="s">
        <v>24192</v>
      </c>
      <c r="C19335" s="365">
        <v>1630117</v>
      </c>
      <c r="D19335" s="2">
        <v>1</v>
      </c>
      <c r="E19335" s="366">
        <v>3661</v>
      </c>
      <c r="F19335" s="366">
        <v>3661</v>
      </c>
    </row>
    <row r="19336" spans="1:6" ht="22.5" x14ac:dyDescent="0.2">
      <c r="A19336" s="2">
        <v>19331</v>
      </c>
      <c r="B19336" s="367" t="s">
        <v>24193</v>
      </c>
      <c r="C19336" s="365">
        <v>1630414</v>
      </c>
      <c r="D19336" s="2">
        <v>1</v>
      </c>
      <c r="E19336" s="366">
        <v>4520</v>
      </c>
      <c r="F19336" s="366">
        <v>4520</v>
      </c>
    </row>
    <row r="19337" spans="1:6" ht="22.5" x14ac:dyDescent="0.2">
      <c r="A19337" s="2">
        <v>19332</v>
      </c>
      <c r="B19337" s="367" t="s">
        <v>24193</v>
      </c>
      <c r="C19337" s="365">
        <v>1630415</v>
      </c>
      <c r="D19337" s="2">
        <v>1</v>
      </c>
      <c r="E19337" s="366">
        <v>4520</v>
      </c>
      <c r="F19337" s="366">
        <v>4520</v>
      </c>
    </row>
    <row r="19338" spans="1:6" x14ac:dyDescent="0.2">
      <c r="A19338" s="2">
        <v>19333</v>
      </c>
      <c r="B19338" s="367" t="s">
        <v>24194</v>
      </c>
      <c r="C19338" s="365">
        <v>1630416</v>
      </c>
      <c r="D19338" s="2">
        <v>1</v>
      </c>
      <c r="E19338" s="366">
        <v>3840</v>
      </c>
      <c r="F19338" s="366">
        <v>3840</v>
      </c>
    </row>
    <row r="19339" spans="1:6" x14ac:dyDescent="0.2">
      <c r="A19339" s="2">
        <v>19334</v>
      </c>
      <c r="B19339" s="367" t="s">
        <v>24194</v>
      </c>
      <c r="C19339" s="365">
        <v>1630417</v>
      </c>
      <c r="D19339" s="2">
        <v>1</v>
      </c>
      <c r="E19339" s="366">
        <v>3840</v>
      </c>
      <c r="F19339" s="366">
        <v>3840</v>
      </c>
    </row>
    <row r="19340" spans="1:6" x14ac:dyDescent="0.2">
      <c r="A19340" s="2">
        <v>19335</v>
      </c>
      <c r="B19340" s="367" t="s">
        <v>24194</v>
      </c>
      <c r="C19340" s="365">
        <v>1630418</v>
      </c>
      <c r="D19340" s="2">
        <v>1</v>
      </c>
      <c r="E19340" s="366">
        <v>3840</v>
      </c>
      <c r="F19340" s="366">
        <v>3840</v>
      </c>
    </row>
    <row r="19341" spans="1:6" x14ac:dyDescent="0.2">
      <c r="A19341" s="2">
        <v>19336</v>
      </c>
      <c r="B19341" s="367" t="s">
        <v>24194</v>
      </c>
      <c r="C19341" s="365">
        <v>1630419</v>
      </c>
      <c r="D19341" s="2">
        <v>1</v>
      </c>
      <c r="E19341" s="366">
        <v>3840</v>
      </c>
      <c r="F19341" s="366">
        <v>3840</v>
      </c>
    </row>
    <row r="19342" spans="1:6" x14ac:dyDescent="0.2">
      <c r="A19342" s="2">
        <v>19337</v>
      </c>
      <c r="B19342" s="367" t="s">
        <v>24194</v>
      </c>
      <c r="C19342" s="365">
        <v>1630420</v>
      </c>
      <c r="D19342" s="2">
        <v>1</v>
      </c>
      <c r="E19342" s="366">
        <v>3840</v>
      </c>
      <c r="F19342" s="366">
        <v>3840</v>
      </c>
    </row>
    <row r="19343" spans="1:6" x14ac:dyDescent="0.2">
      <c r="A19343" s="2">
        <v>19338</v>
      </c>
      <c r="B19343" s="367" t="s">
        <v>24194</v>
      </c>
      <c r="C19343" s="365">
        <v>1630421</v>
      </c>
      <c r="D19343" s="2">
        <v>1</v>
      </c>
      <c r="E19343" s="366">
        <v>3840</v>
      </c>
      <c r="F19343" s="366">
        <v>3840</v>
      </c>
    </row>
    <row r="19344" spans="1:6" x14ac:dyDescent="0.2">
      <c r="A19344" s="2">
        <v>19339</v>
      </c>
      <c r="B19344" s="367" t="s">
        <v>24195</v>
      </c>
      <c r="C19344" s="365">
        <v>1630423</v>
      </c>
      <c r="D19344" s="2">
        <v>1</v>
      </c>
      <c r="E19344" s="366">
        <v>3262.6</v>
      </c>
      <c r="F19344" s="366">
        <v>3262.6</v>
      </c>
    </row>
    <row r="19345" spans="1:6" x14ac:dyDescent="0.2">
      <c r="A19345" s="2">
        <v>19340</v>
      </c>
      <c r="B19345" s="367" t="s">
        <v>24195</v>
      </c>
      <c r="C19345" s="365">
        <v>1630424</v>
      </c>
      <c r="D19345" s="2">
        <v>1</v>
      </c>
      <c r="E19345" s="366">
        <v>3262.6</v>
      </c>
      <c r="F19345" s="366">
        <v>3262.6</v>
      </c>
    </row>
    <row r="19346" spans="1:6" ht="22.5" x14ac:dyDescent="0.2">
      <c r="A19346" s="2">
        <v>19341</v>
      </c>
      <c r="B19346" s="367" t="s">
        <v>24196</v>
      </c>
      <c r="C19346" s="365">
        <v>1630425</v>
      </c>
      <c r="D19346" s="2">
        <v>1</v>
      </c>
      <c r="E19346" s="366">
        <v>5000</v>
      </c>
      <c r="F19346" s="366">
        <v>5000</v>
      </c>
    </row>
    <row r="19347" spans="1:6" ht="22.5" x14ac:dyDescent="0.2">
      <c r="A19347" s="2">
        <v>19342</v>
      </c>
      <c r="B19347" s="367" t="s">
        <v>24196</v>
      </c>
      <c r="C19347" s="365">
        <v>1630426</v>
      </c>
      <c r="D19347" s="2">
        <v>1</v>
      </c>
      <c r="E19347" s="366">
        <v>5000</v>
      </c>
      <c r="F19347" s="366">
        <v>5000</v>
      </c>
    </row>
    <row r="19348" spans="1:6" ht="22.5" x14ac:dyDescent="0.2">
      <c r="A19348" s="2">
        <v>19343</v>
      </c>
      <c r="B19348" s="367" t="s">
        <v>24196</v>
      </c>
      <c r="C19348" s="365">
        <v>1630427</v>
      </c>
      <c r="D19348" s="2">
        <v>1</v>
      </c>
      <c r="E19348" s="366">
        <v>5000</v>
      </c>
      <c r="F19348" s="366">
        <v>5000</v>
      </c>
    </row>
    <row r="19349" spans="1:6" ht="22.5" x14ac:dyDescent="0.2">
      <c r="A19349" s="2">
        <v>19344</v>
      </c>
      <c r="B19349" s="367" t="s">
        <v>24196</v>
      </c>
      <c r="C19349" s="365">
        <v>1630428</v>
      </c>
      <c r="D19349" s="2">
        <v>1</v>
      </c>
      <c r="E19349" s="366">
        <v>5000</v>
      </c>
      <c r="F19349" s="366">
        <v>5000</v>
      </c>
    </row>
    <row r="19350" spans="1:6" ht="22.5" x14ac:dyDescent="0.2">
      <c r="A19350" s="2">
        <v>19345</v>
      </c>
      <c r="B19350" s="367" t="s">
        <v>24196</v>
      </c>
      <c r="C19350" s="365">
        <v>1630429</v>
      </c>
      <c r="D19350" s="2">
        <v>1</v>
      </c>
      <c r="E19350" s="366">
        <v>5000</v>
      </c>
      <c r="F19350" s="366">
        <v>5000</v>
      </c>
    </row>
    <row r="19351" spans="1:6" ht="22.5" x14ac:dyDescent="0.2">
      <c r="A19351" s="2">
        <v>19346</v>
      </c>
      <c r="B19351" s="367" t="s">
        <v>24196</v>
      </c>
      <c r="C19351" s="365">
        <v>1630430</v>
      </c>
      <c r="D19351" s="2">
        <v>1</v>
      </c>
      <c r="E19351" s="366">
        <v>5000</v>
      </c>
      <c r="F19351" s="366">
        <v>5000</v>
      </c>
    </row>
    <row r="19352" spans="1:6" ht="22.5" x14ac:dyDescent="0.2">
      <c r="A19352" s="2">
        <v>19347</v>
      </c>
      <c r="B19352" s="367" t="s">
        <v>24196</v>
      </c>
      <c r="C19352" s="365">
        <v>1630431</v>
      </c>
      <c r="D19352" s="2">
        <v>1</v>
      </c>
      <c r="E19352" s="366">
        <v>5000</v>
      </c>
      <c r="F19352" s="366">
        <v>5000</v>
      </c>
    </row>
    <row r="19353" spans="1:6" ht="22.5" x14ac:dyDescent="0.2">
      <c r="A19353" s="2">
        <v>19348</v>
      </c>
      <c r="B19353" s="367" t="s">
        <v>24196</v>
      </c>
      <c r="C19353" s="365">
        <v>1630432</v>
      </c>
      <c r="D19353" s="2">
        <v>1</v>
      </c>
      <c r="E19353" s="366">
        <v>5000</v>
      </c>
      <c r="F19353" s="366">
        <v>5000</v>
      </c>
    </row>
    <row r="19354" spans="1:6" ht="22.5" x14ac:dyDescent="0.2">
      <c r="A19354" s="2">
        <v>19349</v>
      </c>
      <c r="B19354" s="367" t="s">
        <v>24196</v>
      </c>
      <c r="C19354" s="365">
        <v>1630433</v>
      </c>
      <c r="D19354" s="2">
        <v>1</v>
      </c>
      <c r="E19354" s="366">
        <v>5000</v>
      </c>
      <c r="F19354" s="366">
        <v>5000</v>
      </c>
    </row>
    <row r="19355" spans="1:6" ht="22.5" x14ac:dyDescent="0.2">
      <c r="A19355" s="2">
        <v>19350</v>
      </c>
      <c r="B19355" s="367" t="s">
        <v>24196</v>
      </c>
      <c r="C19355" s="365">
        <v>1630434</v>
      </c>
      <c r="D19355" s="2">
        <v>1</v>
      </c>
      <c r="E19355" s="366">
        <v>5000</v>
      </c>
      <c r="F19355" s="366">
        <v>5000</v>
      </c>
    </row>
    <row r="19356" spans="1:6" ht="22.5" x14ac:dyDescent="0.2">
      <c r="A19356" s="2">
        <v>19351</v>
      </c>
      <c r="B19356" s="367" t="s">
        <v>24196</v>
      </c>
      <c r="C19356" s="365">
        <v>1630435</v>
      </c>
      <c r="D19356" s="2">
        <v>1</v>
      </c>
      <c r="E19356" s="366">
        <v>5000</v>
      </c>
      <c r="F19356" s="366">
        <v>5000</v>
      </c>
    </row>
    <row r="19357" spans="1:6" ht="22.5" x14ac:dyDescent="0.2">
      <c r="A19357" s="2">
        <v>19352</v>
      </c>
      <c r="B19357" s="367" t="s">
        <v>24196</v>
      </c>
      <c r="C19357" s="365">
        <v>1630436</v>
      </c>
      <c r="D19357" s="2">
        <v>1</v>
      </c>
      <c r="E19357" s="366">
        <v>5000</v>
      </c>
      <c r="F19357" s="366">
        <v>5000</v>
      </c>
    </row>
    <row r="19358" spans="1:6" ht="22.5" x14ac:dyDescent="0.2">
      <c r="A19358" s="2">
        <v>19353</v>
      </c>
      <c r="B19358" s="367" t="s">
        <v>24196</v>
      </c>
      <c r="C19358" s="365">
        <v>1630437</v>
      </c>
      <c r="D19358" s="2">
        <v>1</v>
      </c>
      <c r="E19358" s="366">
        <v>5000</v>
      </c>
      <c r="F19358" s="366">
        <v>5000</v>
      </c>
    </row>
    <row r="19359" spans="1:6" ht="22.5" x14ac:dyDescent="0.2">
      <c r="A19359" s="2">
        <v>19354</v>
      </c>
      <c r="B19359" s="367" t="s">
        <v>24196</v>
      </c>
      <c r="C19359" s="365">
        <v>1630438</v>
      </c>
      <c r="D19359" s="2">
        <v>1</v>
      </c>
      <c r="E19359" s="366">
        <v>5000</v>
      </c>
      <c r="F19359" s="366">
        <v>5000</v>
      </c>
    </row>
    <row r="19360" spans="1:6" x14ac:dyDescent="0.2">
      <c r="A19360" s="2">
        <v>19355</v>
      </c>
      <c r="B19360" s="367" t="s">
        <v>24197</v>
      </c>
      <c r="C19360" s="365">
        <v>1630439</v>
      </c>
      <c r="D19360" s="2">
        <v>1</v>
      </c>
      <c r="E19360" s="366">
        <v>5100</v>
      </c>
      <c r="F19360" s="366">
        <v>5100</v>
      </c>
    </row>
    <row r="19361" spans="1:6" ht="33.75" x14ac:dyDescent="0.2">
      <c r="A19361" s="2">
        <v>19356</v>
      </c>
      <c r="B19361" s="367" t="s">
        <v>24198</v>
      </c>
      <c r="C19361" s="365">
        <v>1630440</v>
      </c>
      <c r="D19361" s="2">
        <v>1</v>
      </c>
      <c r="E19361" s="366">
        <v>5530</v>
      </c>
      <c r="F19361" s="366">
        <v>5530</v>
      </c>
    </row>
    <row r="19362" spans="1:6" x14ac:dyDescent="0.2">
      <c r="A19362" s="2">
        <v>19357</v>
      </c>
      <c r="B19362" s="367" t="s">
        <v>24199</v>
      </c>
      <c r="C19362" s="365">
        <v>1630441</v>
      </c>
      <c r="D19362" s="2">
        <v>1</v>
      </c>
      <c r="E19362" s="366">
        <v>11840</v>
      </c>
      <c r="F19362" s="366">
        <v>11840</v>
      </c>
    </row>
    <row r="19363" spans="1:6" x14ac:dyDescent="0.2">
      <c r="A19363" s="2">
        <v>19358</v>
      </c>
      <c r="B19363" s="367" t="s">
        <v>24199</v>
      </c>
      <c r="C19363" s="365">
        <v>1630442</v>
      </c>
      <c r="D19363" s="2">
        <v>1</v>
      </c>
      <c r="E19363" s="366">
        <v>11840</v>
      </c>
      <c r="F19363" s="366">
        <v>11840</v>
      </c>
    </row>
    <row r="19364" spans="1:6" x14ac:dyDescent="0.2">
      <c r="A19364" s="2">
        <v>19359</v>
      </c>
      <c r="B19364" s="367" t="s">
        <v>24199</v>
      </c>
      <c r="C19364" s="365">
        <v>1630443</v>
      </c>
      <c r="D19364" s="2">
        <v>1</v>
      </c>
      <c r="E19364" s="366">
        <v>11840</v>
      </c>
      <c r="F19364" s="366">
        <v>11840</v>
      </c>
    </row>
    <row r="19365" spans="1:6" x14ac:dyDescent="0.2">
      <c r="A19365" s="2">
        <v>19360</v>
      </c>
      <c r="B19365" s="367" t="s">
        <v>24199</v>
      </c>
      <c r="C19365" s="365">
        <v>1630444</v>
      </c>
      <c r="D19365" s="2">
        <v>1</v>
      </c>
      <c r="E19365" s="366">
        <v>11840</v>
      </c>
      <c r="F19365" s="366">
        <v>11840</v>
      </c>
    </row>
    <row r="19366" spans="1:6" x14ac:dyDescent="0.2">
      <c r="A19366" s="2">
        <v>19361</v>
      </c>
      <c r="B19366" s="367" t="s">
        <v>24199</v>
      </c>
      <c r="C19366" s="365">
        <v>1630445</v>
      </c>
      <c r="D19366" s="2">
        <v>1</v>
      </c>
      <c r="E19366" s="366">
        <v>11840</v>
      </c>
      <c r="F19366" s="366">
        <v>11840</v>
      </c>
    </row>
    <row r="19367" spans="1:6" x14ac:dyDescent="0.2">
      <c r="A19367" s="2">
        <v>19362</v>
      </c>
      <c r="B19367" s="367" t="s">
        <v>24199</v>
      </c>
      <c r="C19367" s="365">
        <v>1630446</v>
      </c>
      <c r="D19367" s="2">
        <v>1</v>
      </c>
      <c r="E19367" s="366">
        <v>11840</v>
      </c>
      <c r="F19367" s="366">
        <v>11840</v>
      </c>
    </row>
    <row r="19368" spans="1:6" x14ac:dyDescent="0.2">
      <c r="A19368" s="2">
        <v>19363</v>
      </c>
      <c r="B19368" s="367" t="s">
        <v>24199</v>
      </c>
      <c r="C19368" s="365">
        <v>1630447</v>
      </c>
      <c r="D19368" s="2">
        <v>1</v>
      </c>
      <c r="E19368" s="366">
        <v>11840</v>
      </c>
      <c r="F19368" s="366">
        <v>11840</v>
      </c>
    </row>
    <row r="19369" spans="1:6" x14ac:dyDescent="0.2">
      <c r="A19369" s="2">
        <v>19364</v>
      </c>
      <c r="B19369" s="367" t="s">
        <v>24199</v>
      </c>
      <c r="C19369" s="365">
        <v>1630448</v>
      </c>
      <c r="D19369" s="2">
        <v>1</v>
      </c>
      <c r="E19369" s="366">
        <v>11840</v>
      </c>
      <c r="F19369" s="366">
        <v>11840</v>
      </c>
    </row>
    <row r="19370" spans="1:6" x14ac:dyDescent="0.2">
      <c r="A19370" s="2">
        <v>19365</v>
      </c>
      <c r="B19370" s="367" t="s">
        <v>24199</v>
      </c>
      <c r="C19370" s="365">
        <v>1630449</v>
      </c>
      <c r="D19370" s="2">
        <v>1</v>
      </c>
      <c r="E19370" s="366">
        <v>11840</v>
      </c>
      <c r="F19370" s="366">
        <v>11840</v>
      </c>
    </row>
    <row r="19371" spans="1:6" x14ac:dyDescent="0.2">
      <c r="A19371" s="2">
        <v>19366</v>
      </c>
      <c r="B19371" s="367" t="s">
        <v>24199</v>
      </c>
      <c r="C19371" s="365">
        <v>1630450</v>
      </c>
      <c r="D19371" s="2">
        <v>1</v>
      </c>
      <c r="E19371" s="366">
        <v>11840</v>
      </c>
      <c r="F19371" s="366">
        <v>11840</v>
      </c>
    </row>
    <row r="19372" spans="1:6" x14ac:dyDescent="0.2">
      <c r="A19372" s="2">
        <v>19367</v>
      </c>
      <c r="B19372" s="367" t="s">
        <v>24199</v>
      </c>
      <c r="C19372" s="365">
        <v>1630451</v>
      </c>
      <c r="D19372" s="2">
        <v>1</v>
      </c>
      <c r="E19372" s="366">
        <v>11840</v>
      </c>
      <c r="F19372" s="366">
        <v>11840</v>
      </c>
    </row>
    <row r="19373" spans="1:6" x14ac:dyDescent="0.2">
      <c r="A19373" s="2">
        <v>19368</v>
      </c>
      <c r="B19373" s="367" t="s">
        <v>24199</v>
      </c>
      <c r="C19373" s="365">
        <v>1630452</v>
      </c>
      <c r="D19373" s="2">
        <v>1</v>
      </c>
      <c r="E19373" s="366">
        <v>11840</v>
      </c>
      <c r="F19373" s="366">
        <v>11840</v>
      </c>
    </row>
    <row r="19374" spans="1:6" x14ac:dyDescent="0.2">
      <c r="A19374" s="2">
        <v>19369</v>
      </c>
      <c r="B19374" s="367" t="s">
        <v>24199</v>
      </c>
      <c r="C19374" s="365">
        <v>1630453</v>
      </c>
      <c r="D19374" s="2">
        <v>1</v>
      </c>
      <c r="E19374" s="366">
        <v>11840</v>
      </c>
      <c r="F19374" s="366">
        <v>11840</v>
      </c>
    </row>
    <row r="19375" spans="1:6" x14ac:dyDescent="0.2">
      <c r="A19375" s="2">
        <v>19370</v>
      </c>
      <c r="B19375" s="367" t="s">
        <v>24199</v>
      </c>
      <c r="C19375" s="365">
        <v>1630454</v>
      </c>
      <c r="D19375" s="2">
        <v>1</v>
      </c>
      <c r="E19375" s="366">
        <v>11840</v>
      </c>
      <c r="F19375" s="366">
        <v>11840</v>
      </c>
    </row>
    <row r="19376" spans="1:6" x14ac:dyDescent="0.2">
      <c r="A19376" s="2">
        <v>19371</v>
      </c>
      <c r="B19376" s="367" t="s">
        <v>24199</v>
      </c>
      <c r="C19376" s="365">
        <v>1630455</v>
      </c>
      <c r="D19376" s="2">
        <v>1</v>
      </c>
      <c r="E19376" s="366">
        <v>11840</v>
      </c>
      <c r="F19376" s="366">
        <v>11840</v>
      </c>
    </row>
    <row r="19377" spans="1:6" x14ac:dyDescent="0.2">
      <c r="A19377" s="2">
        <v>19372</v>
      </c>
      <c r="B19377" s="367" t="s">
        <v>24200</v>
      </c>
      <c r="C19377" s="365">
        <v>1630456</v>
      </c>
      <c r="D19377" s="2">
        <v>1</v>
      </c>
      <c r="E19377" s="366">
        <v>5930</v>
      </c>
      <c r="F19377" s="366">
        <v>5930</v>
      </c>
    </row>
    <row r="19378" spans="1:6" x14ac:dyDescent="0.2">
      <c r="A19378" s="2">
        <v>19373</v>
      </c>
      <c r="B19378" s="367" t="s">
        <v>24200</v>
      </c>
      <c r="C19378" s="365">
        <v>1630457</v>
      </c>
      <c r="D19378" s="2">
        <v>1</v>
      </c>
      <c r="E19378" s="366">
        <v>5930</v>
      </c>
      <c r="F19378" s="366">
        <v>5930</v>
      </c>
    </row>
    <row r="19379" spans="1:6" x14ac:dyDescent="0.2">
      <c r="A19379" s="2">
        <v>19374</v>
      </c>
      <c r="B19379" s="367" t="s">
        <v>24200</v>
      </c>
      <c r="C19379" s="365">
        <v>1630458</v>
      </c>
      <c r="D19379" s="2">
        <v>1</v>
      </c>
      <c r="E19379" s="366">
        <v>5930</v>
      </c>
      <c r="F19379" s="366">
        <v>5930</v>
      </c>
    </row>
    <row r="19380" spans="1:6" x14ac:dyDescent="0.2">
      <c r="A19380" s="2">
        <v>19375</v>
      </c>
      <c r="B19380" s="367" t="s">
        <v>24200</v>
      </c>
      <c r="C19380" s="365">
        <v>1630459</v>
      </c>
      <c r="D19380" s="2">
        <v>1</v>
      </c>
      <c r="E19380" s="366">
        <v>5930</v>
      </c>
      <c r="F19380" s="366">
        <v>5930</v>
      </c>
    </row>
    <row r="19381" spans="1:6" x14ac:dyDescent="0.2">
      <c r="A19381" s="2">
        <v>19376</v>
      </c>
      <c r="B19381" s="367" t="s">
        <v>24200</v>
      </c>
      <c r="C19381" s="365">
        <v>1630460</v>
      </c>
      <c r="D19381" s="2">
        <v>1</v>
      </c>
      <c r="E19381" s="366">
        <v>5930</v>
      </c>
      <c r="F19381" s="366">
        <v>5930</v>
      </c>
    </row>
    <row r="19382" spans="1:6" x14ac:dyDescent="0.2">
      <c r="A19382" s="2">
        <v>19377</v>
      </c>
      <c r="B19382" s="367" t="s">
        <v>24200</v>
      </c>
      <c r="C19382" s="365">
        <v>1630461</v>
      </c>
      <c r="D19382" s="2">
        <v>1</v>
      </c>
      <c r="E19382" s="366">
        <v>5930</v>
      </c>
      <c r="F19382" s="366">
        <v>5930</v>
      </c>
    </row>
    <row r="19383" spans="1:6" x14ac:dyDescent="0.2">
      <c r="A19383" s="2">
        <v>19378</v>
      </c>
      <c r="B19383" s="367" t="s">
        <v>24200</v>
      </c>
      <c r="C19383" s="365">
        <v>1630462</v>
      </c>
      <c r="D19383" s="2">
        <v>1</v>
      </c>
      <c r="E19383" s="366">
        <v>5930</v>
      </c>
      <c r="F19383" s="366">
        <v>5930</v>
      </c>
    </row>
    <row r="19384" spans="1:6" x14ac:dyDescent="0.2">
      <c r="A19384" s="2">
        <v>19379</v>
      </c>
      <c r="B19384" s="367" t="s">
        <v>24200</v>
      </c>
      <c r="C19384" s="365">
        <v>1630463</v>
      </c>
      <c r="D19384" s="2">
        <v>1</v>
      </c>
      <c r="E19384" s="366">
        <v>5930</v>
      </c>
      <c r="F19384" s="366">
        <v>5930</v>
      </c>
    </row>
    <row r="19385" spans="1:6" x14ac:dyDescent="0.2">
      <c r="A19385" s="2">
        <v>19380</v>
      </c>
      <c r="B19385" s="367" t="s">
        <v>24200</v>
      </c>
      <c r="C19385" s="365">
        <v>1630464</v>
      </c>
      <c r="D19385" s="2">
        <v>1</v>
      </c>
      <c r="E19385" s="366">
        <v>5930</v>
      </c>
      <c r="F19385" s="366">
        <v>5930</v>
      </c>
    </row>
    <row r="19386" spans="1:6" x14ac:dyDescent="0.2">
      <c r="A19386" s="2">
        <v>19381</v>
      </c>
      <c r="B19386" s="367" t="s">
        <v>24200</v>
      </c>
      <c r="C19386" s="365">
        <v>1630465</v>
      </c>
      <c r="D19386" s="2">
        <v>1</v>
      </c>
      <c r="E19386" s="366">
        <v>5930</v>
      </c>
      <c r="F19386" s="366">
        <v>5930</v>
      </c>
    </row>
    <row r="19387" spans="1:6" x14ac:dyDescent="0.2">
      <c r="A19387" s="2">
        <v>19382</v>
      </c>
      <c r="B19387" s="367" t="s">
        <v>24200</v>
      </c>
      <c r="C19387" s="365">
        <v>1630466</v>
      </c>
      <c r="D19387" s="2">
        <v>1</v>
      </c>
      <c r="E19387" s="366">
        <v>5930</v>
      </c>
      <c r="F19387" s="366">
        <v>5930</v>
      </c>
    </row>
    <row r="19388" spans="1:6" x14ac:dyDescent="0.2">
      <c r="A19388" s="2">
        <v>19383</v>
      </c>
      <c r="B19388" s="367" t="s">
        <v>24200</v>
      </c>
      <c r="C19388" s="365">
        <v>1630467</v>
      </c>
      <c r="D19388" s="2">
        <v>1</v>
      </c>
      <c r="E19388" s="366">
        <v>5930</v>
      </c>
      <c r="F19388" s="366">
        <v>5930</v>
      </c>
    </row>
    <row r="19389" spans="1:6" x14ac:dyDescent="0.2">
      <c r="A19389" s="2">
        <v>19384</v>
      </c>
      <c r="B19389" s="367" t="s">
        <v>24200</v>
      </c>
      <c r="C19389" s="365">
        <v>1630468</v>
      </c>
      <c r="D19389" s="2">
        <v>1</v>
      </c>
      <c r="E19389" s="366">
        <v>5930</v>
      </c>
      <c r="F19389" s="366">
        <v>5930</v>
      </c>
    </row>
    <row r="19390" spans="1:6" x14ac:dyDescent="0.2">
      <c r="A19390" s="2">
        <v>19385</v>
      </c>
      <c r="B19390" s="367" t="s">
        <v>24200</v>
      </c>
      <c r="C19390" s="365">
        <v>1630469</v>
      </c>
      <c r="D19390" s="2">
        <v>1</v>
      </c>
      <c r="E19390" s="366">
        <v>5930</v>
      </c>
      <c r="F19390" s="366">
        <v>5930</v>
      </c>
    </row>
    <row r="19391" spans="1:6" x14ac:dyDescent="0.2">
      <c r="A19391" s="2">
        <v>19386</v>
      </c>
      <c r="B19391" s="367" t="s">
        <v>24200</v>
      </c>
      <c r="C19391" s="365">
        <v>1630470</v>
      </c>
      <c r="D19391" s="2">
        <v>1</v>
      </c>
      <c r="E19391" s="366">
        <v>5930</v>
      </c>
      <c r="F19391" s="366">
        <v>5930</v>
      </c>
    </row>
    <row r="19392" spans="1:6" x14ac:dyDescent="0.2">
      <c r="A19392" s="2">
        <v>19387</v>
      </c>
      <c r="B19392" s="367" t="s">
        <v>24200</v>
      </c>
      <c r="C19392" s="365">
        <v>1630471</v>
      </c>
      <c r="D19392" s="2">
        <v>1</v>
      </c>
      <c r="E19392" s="366">
        <v>5930</v>
      </c>
      <c r="F19392" s="366">
        <v>5930</v>
      </c>
    </row>
    <row r="19393" spans="1:6" x14ac:dyDescent="0.2">
      <c r="A19393" s="2">
        <v>19388</v>
      </c>
      <c r="B19393" s="367" t="s">
        <v>24200</v>
      </c>
      <c r="C19393" s="365">
        <v>1630472</v>
      </c>
      <c r="D19393" s="2">
        <v>1</v>
      </c>
      <c r="E19393" s="366">
        <v>5930</v>
      </c>
      <c r="F19393" s="366">
        <v>5930</v>
      </c>
    </row>
    <row r="19394" spans="1:6" x14ac:dyDescent="0.2">
      <c r="A19394" s="2">
        <v>19389</v>
      </c>
      <c r="B19394" s="367" t="s">
        <v>24200</v>
      </c>
      <c r="C19394" s="365">
        <v>1630473</v>
      </c>
      <c r="D19394" s="2">
        <v>1</v>
      </c>
      <c r="E19394" s="366">
        <v>5930</v>
      </c>
      <c r="F19394" s="366">
        <v>5930</v>
      </c>
    </row>
    <row r="19395" spans="1:6" x14ac:dyDescent="0.2">
      <c r="A19395" s="2">
        <v>19390</v>
      </c>
      <c r="B19395" s="367" t="s">
        <v>24200</v>
      </c>
      <c r="C19395" s="365">
        <v>1630474</v>
      </c>
      <c r="D19395" s="2">
        <v>1</v>
      </c>
      <c r="E19395" s="366">
        <v>5930</v>
      </c>
      <c r="F19395" s="366">
        <v>5930</v>
      </c>
    </row>
    <row r="19396" spans="1:6" x14ac:dyDescent="0.2">
      <c r="A19396" s="2">
        <v>19391</v>
      </c>
      <c r="B19396" s="367" t="s">
        <v>24200</v>
      </c>
      <c r="C19396" s="365">
        <v>1630475</v>
      </c>
      <c r="D19396" s="2">
        <v>1</v>
      </c>
      <c r="E19396" s="366">
        <v>5930</v>
      </c>
      <c r="F19396" s="366">
        <v>5930</v>
      </c>
    </row>
    <row r="19397" spans="1:6" x14ac:dyDescent="0.2">
      <c r="A19397" s="2">
        <v>19392</v>
      </c>
      <c r="B19397" s="367" t="s">
        <v>24200</v>
      </c>
      <c r="C19397" s="365">
        <v>1630476</v>
      </c>
      <c r="D19397" s="2">
        <v>1</v>
      </c>
      <c r="E19397" s="366">
        <v>5930</v>
      </c>
      <c r="F19397" s="366">
        <v>5930</v>
      </c>
    </row>
    <row r="19398" spans="1:6" x14ac:dyDescent="0.2">
      <c r="A19398" s="2">
        <v>19393</v>
      </c>
      <c r="B19398" s="367" t="s">
        <v>24200</v>
      </c>
      <c r="C19398" s="365">
        <v>1630477</v>
      </c>
      <c r="D19398" s="2">
        <v>1</v>
      </c>
      <c r="E19398" s="366">
        <v>5930</v>
      </c>
      <c r="F19398" s="366">
        <v>5930</v>
      </c>
    </row>
    <row r="19399" spans="1:6" x14ac:dyDescent="0.2">
      <c r="A19399" s="2">
        <v>19394</v>
      </c>
      <c r="B19399" s="367" t="s">
        <v>24200</v>
      </c>
      <c r="C19399" s="365">
        <v>1630478</v>
      </c>
      <c r="D19399" s="2">
        <v>1</v>
      </c>
      <c r="E19399" s="366">
        <v>5930</v>
      </c>
      <c r="F19399" s="366">
        <v>5930</v>
      </c>
    </row>
    <row r="19400" spans="1:6" x14ac:dyDescent="0.2">
      <c r="A19400" s="2">
        <v>19395</v>
      </c>
      <c r="B19400" s="367" t="s">
        <v>24200</v>
      </c>
      <c r="C19400" s="365">
        <v>1630479</v>
      </c>
      <c r="D19400" s="2">
        <v>1</v>
      </c>
      <c r="E19400" s="366">
        <v>5930</v>
      </c>
      <c r="F19400" s="366">
        <v>5930</v>
      </c>
    </row>
    <row r="19401" spans="1:6" x14ac:dyDescent="0.2">
      <c r="A19401" s="2">
        <v>19396</v>
      </c>
      <c r="B19401" s="367" t="s">
        <v>24200</v>
      </c>
      <c r="C19401" s="365">
        <v>1630480</v>
      </c>
      <c r="D19401" s="2">
        <v>1</v>
      </c>
      <c r="E19401" s="366">
        <v>5930</v>
      </c>
      <c r="F19401" s="366">
        <v>5930</v>
      </c>
    </row>
    <row r="19402" spans="1:6" x14ac:dyDescent="0.2">
      <c r="A19402" s="2">
        <v>19397</v>
      </c>
      <c r="B19402" s="367" t="s">
        <v>24200</v>
      </c>
      <c r="C19402" s="365">
        <v>1630481</v>
      </c>
      <c r="D19402" s="2">
        <v>1</v>
      </c>
      <c r="E19402" s="366">
        <v>5930</v>
      </c>
      <c r="F19402" s="366">
        <v>5930</v>
      </c>
    </row>
    <row r="19403" spans="1:6" x14ac:dyDescent="0.2">
      <c r="A19403" s="2">
        <v>19398</v>
      </c>
      <c r="B19403" s="367" t="s">
        <v>24200</v>
      </c>
      <c r="C19403" s="365">
        <v>1630482</v>
      </c>
      <c r="D19403" s="2">
        <v>1</v>
      </c>
      <c r="E19403" s="366">
        <v>5930</v>
      </c>
      <c r="F19403" s="366">
        <v>5930</v>
      </c>
    </row>
    <row r="19404" spans="1:6" x14ac:dyDescent="0.2">
      <c r="A19404" s="2">
        <v>19399</v>
      </c>
      <c r="B19404" s="367" t="s">
        <v>24200</v>
      </c>
      <c r="C19404" s="365">
        <v>1630483</v>
      </c>
      <c r="D19404" s="2">
        <v>1</v>
      </c>
      <c r="E19404" s="366">
        <v>5930</v>
      </c>
      <c r="F19404" s="366">
        <v>5930</v>
      </c>
    </row>
    <row r="19405" spans="1:6" x14ac:dyDescent="0.2">
      <c r="A19405" s="2">
        <v>19400</v>
      </c>
      <c r="B19405" s="367" t="s">
        <v>24200</v>
      </c>
      <c r="C19405" s="365">
        <v>1630484</v>
      </c>
      <c r="D19405" s="2">
        <v>1</v>
      </c>
      <c r="E19405" s="366">
        <v>5930</v>
      </c>
      <c r="F19405" s="366">
        <v>5930</v>
      </c>
    </row>
    <row r="19406" spans="1:6" x14ac:dyDescent="0.2">
      <c r="A19406" s="2">
        <v>19401</v>
      </c>
      <c r="B19406" s="367" t="s">
        <v>24200</v>
      </c>
      <c r="C19406" s="365">
        <v>1630485</v>
      </c>
      <c r="D19406" s="2">
        <v>1</v>
      </c>
      <c r="E19406" s="366">
        <v>5930</v>
      </c>
      <c r="F19406" s="366">
        <v>5930</v>
      </c>
    </row>
    <row r="19407" spans="1:6" x14ac:dyDescent="0.2">
      <c r="A19407" s="2">
        <v>19402</v>
      </c>
      <c r="B19407" s="367" t="s">
        <v>24200</v>
      </c>
      <c r="C19407" s="365">
        <v>1630486</v>
      </c>
      <c r="D19407" s="2">
        <v>1</v>
      </c>
      <c r="E19407" s="366">
        <v>5930</v>
      </c>
      <c r="F19407" s="366">
        <v>5930</v>
      </c>
    </row>
    <row r="19408" spans="1:6" x14ac:dyDescent="0.2">
      <c r="A19408" s="2">
        <v>19403</v>
      </c>
      <c r="B19408" s="367" t="s">
        <v>24200</v>
      </c>
      <c r="C19408" s="365">
        <v>1630487</v>
      </c>
      <c r="D19408" s="2">
        <v>1</v>
      </c>
      <c r="E19408" s="366">
        <v>5930</v>
      </c>
      <c r="F19408" s="366">
        <v>5930</v>
      </c>
    </row>
    <row r="19409" spans="1:6" x14ac:dyDescent="0.2">
      <c r="A19409" s="2">
        <v>19404</v>
      </c>
      <c r="B19409" s="367" t="s">
        <v>24200</v>
      </c>
      <c r="C19409" s="365">
        <v>1630488</v>
      </c>
      <c r="D19409" s="2">
        <v>1</v>
      </c>
      <c r="E19409" s="366">
        <v>5930</v>
      </c>
      <c r="F19409" s="366">
        <v>5930</v>
      </c>
    </row>
    <row r="19410" spans="1:6" x14ac:dyDescent="0.2">
      <c r="A19410" s="2">
        <v>19405</v>
      </c>
      <c r="B19410" s="367" t="s">
        <v>24200</v>
      </c>
      <c r="C19410" s="365">
        <v>1630489</v>
      </c>
      <c r="D19410" s="2">
        <v>1</v>
      </c>
      <c r="E19410" s="366">
        <v>5930</v>
      </c>
      <c r="F19410" s="366">
        <v>5930</v>
      </c>
    </row>
    <row r="19411" spans="1:6" x14ac:dyDescent="0.2">
      <c r="A19411" s="2">
        <v>19406</v>
      </c>
      <c r="B19411" s="367" t="s">
        <v>24200</v>
      </c>
      <c r="C19411" s="365">
        <v>1630490</v>
      </c>
      <c r="D19411" s="2">
        <v>1</v>
      </c>
      <c r="E19411" s="366">
        <v>5930</v>
      </c>
      <c r="F19411" s="366">
        <v>5930</v>
      </c>
    </row>
    <row r="19412" spans="1:6" x14ac:dyDescent="0.2">
      <c r="A19412" s="2">
        <v>19407</v>
      </c>
      <c r="B19412" s="367" t="s">
        <v>24200</v>
      </c>
      <c r="C19412" s="365">
        <v>1630491</v>
      </c>
      <c r="D19412" s="2">
        <v>1</v>
      </c>
      <c r="E19412" s="366">
        <v>5930</v>
      </c>
      <c r="F19412" s="366">
        <v>5930</v>
      </c>
    </row>
    <row r="19413" spans="1:6" x14ac:dyDescent="0.2">
      <c r="A19413" s="2">
        <v>19408</v>
      </c>
      <c r="B19413" s="367" t="s">
        <v>24200</v>
      </c>
      <c r="C19413" s="365">
        <v>1630492</v>
      </c>
      <c r="D19413" s="2">
        <v>1</v>
      </c>
      <c r="E19413" s="366">
        <v>5930</v>
      </c>
      <c r="F19413" s="366">
        <v>5930</v>
      </c>
    </row>
    <row r="19414" spans="1:6" x14ac:dyDescent="0.2">
      <c r="A19414" s="2">
        <v>19409</v>
      </c>
      <c r="B19414" s="367" t="s">
        <v>24200</v>
      </c>
      <c r="C19414" s="365">
        <v>1630493</v>
      </c>
      <c r="D19414" s="2">
        <v>1</v>
      </c>
      <c r="E19414" s="366">
        <v>5930</v>
      </c>
      <c r="F19414" s="366">
        <v>5930</v>
      </c>
    </row>
    <row r="19415" spans="1:6" x14ac:dyDescent="0.2">
      <c r="A19415" s="2">
        <v>19410</v>
      </c>
      <c r="B19415" s="367" t="s">
        <v>24200</v>
      </c>
      <c r="C19415" s="365">
        <v>1630494</v>
      </c>
      <c r="D19415" s="2">
        <v>1</v>
      </c>
      <c r="E19415" s="366">
        <v>5930</v>
      </c>
      <c r="F19415" s="366">
        <v>5930</v>
      </c>
    </row>
    <row r="19416" spans="1:6" x14ac:dyDescent="0.2">
      <c r="A19416" s="2">
        <v>19411</v>
      </c>
      <c r="B19416" s="367" t="s">
        <v>24200</v>
      </c>
      <c r="C19416" s="365">
        <v>1630495</v>
      </c>
      <c r="D19416" s="2">
        <v>1</v>
      </c>
      <c r="E19416" s="366">
        <v>5930</v>
      </c>
      <c r="F19416" s="366">
        <v>5930</v>
      </c>
    </row>
    <row r="19417" spans="1:6" x14ac:dyDescent="0.2">
      <c r="A19417" s="2">
        <v>19412</v>
      </c>
      <c r="B19417" s="367" t="s">
        <v>24200</v>
      </c>
      <c r="C19417" s="365">
        <v>1630496</v>
      </c>
      <c r="D19417" s="2">
        <v>1</v>
      </c>
      <c r="E19417" s="366">
        <v>5930</v>
      </c>
      <c r="F19417" s="366">
        <v>5930</v>
      </c>
    </row>
    <row r="19418" spans="1:6" x14ac:dyDescent="0.2">
      <c r="A19418" s="2">
        <v>19413</v>
      </c>
      <c r="B19418" s="367" t="s">
        <v>24200</v>
      </c>
      <c r="C19418" s="365">
        <v>1630497</v>
      </c>
      <c r="D19418" s="2">
        <v>1</v>
      </c>
      <c r="E19418" s="366">
        <v>5930</v>
      </c>
      <c r="F19418" s="366">
        <v>5930</v>
      </c>
    </row>
    <row r="19419" spans="1:6" x14ac:dyDescent="0.2">
      <c r="A19419" s="2">
        <v>19414</v>
      </c>
      <c r="B19419" s="367" t="s">
        <v>24200</v>
      </c>
      <c r="C19419" s="365">
        <v>1630498</v>
      </c>
      <c r="D19419" s="2">
        <v>1</v>
      </c>
      <c r="E19419" s="366">
        <v>5930</v>
      </c>
      <c r="F19419" s="366">
        <v>5930</v>
      </c>
    </row>
    <row r="19420" spans="1:6" x14ac:dyDescent="0.2">
      <c r="A19420" s="2">
        <v>19415</v>
      </c>
      <c r="B19420" s="367" t="s">
        <v>24200</v>
      </c>
      <c r="C19420" s="365">
        <v>1630499</v>
      </c>
      <c r="D19420" s="2">
        <v>1</v>
      </c>
      <c r="E19420" s="366">
        <v>5930</v>
      </c>
      <c r="F19420" s="366">
        <v>5930</v>
      </c>
    </row>
    <row r="19421" spans="1:6" x14ac:dyDescent="0.2">
      <c r="A19421" s="2">
        <v>19416</v>
      </c>
      <c r="B19421" s="367" t="s">
        <v>24200</v>
      </c>
      <c r="C19421" s="365">
        <v>1630500</v>
      </c>
      <c r="D19421" s="2">
        <v>1</v>
      </c>
      <c r="E19421" s="366">
        <v>5930</v>
      </c>
      <c r="F19421" s="366">
        <v>5930</v>
      </c>
    </row>
    <row r="19422" spans="1:6" x14ac:dyDescent="0.2">
      <c r="A19422" s="2">
        <v>19417</v>
      </c>
      <c r="B19422" s="367" t="s">
        <v>24200</v>
      </c>
      <c r="C19422" s="365">
        <v>1630501</v>
      </c>
      <c r="D19422" s="2">
        <v>1</v>
      </c>
      <c r="E19422" s="366">
        <v>5930</v>
      </c>
      <c r="F19422" s="366">
        <v>5930</v>
      </c>
    </row>
    <row r="19423" spans="1:6" x14ac:dyDescent="0.2">
      <c r="A19423" s="2">
        <v>19418</v>
      </c>
      <c r="B19423" s="367" t="s">
        <v>24200</v>
      </c>
      <c r="C19423" s="365">
        <v>1630502</v>
      </c>
      <c r="D19423" s="2">
        <v>1</v>
      </c>
      <c r="E19423" s="366">
        <v>5930</v>
      </c>
      <c r="F19423" s="366">
        <v>5930</v>
      </c>
    </row>
    <row r="19424" spans="1:6" x14ac:dyDescent="0.2">
      <c r="A19424" s="2">
        <v>19419</v>
      </c>
      <c r="B19424" s="367" t="s">
        <v>24200</v>
      </c>
      <c r="C19424" s="365">
        <v>1630503</v>
      </c>
      <c r="D19424" s="2">
        <v>1</v>
      </c>
      <c r="E19424" s="366">
        <v>5930</v>
      </c>
      <c r="F19424" s="366">
        <v>5930</v>
      </c>
    </row>
    <row r="19425" spans="1:6" x14ac:dyDescent="0.2">
      <c r="A19425" s="2">
        <v>19420</v>
      </c>
      <c r="B19425" s="367" t="s">
        <v>24200</v>
      </c>
      <c r="C19425" s="365">
        <v>1630504</v>
      </c>
      <c r="D19425" s="2">
        <v>1</v>
      </c>
      <c r="E19425" s="366">
        <v>5930</v>
      </c>
      <c r="F19425" s="366">
        <v>5930</v>
      </c>
    </row>
    <row r="19426" spans="1:6" x14ac:dyDescent="0.2">
      <c r="A19426" s="2">
        <v>19421</v>
      </c>
      <c r="B19426" s="367" t="s">
        <v>24200</v>
      </c>
      <c r="C19426" s="365">
        <v>1630505</v>
      </c>
      <c r="D19426" s="2">
        <v>1</v>
      </c>
      <c r="E19426" s="366">
        <v>5930</v>
      </c>
      <c r="F19426" s="366">
        <v>5930</v>
      </c>
    </row>
    <row r="19427" spans="1:6" x14ac:dyDescent="0.2">
      <c r="A19427" s="2">
        <v>19422</v>
      </c>
      <c r="B19427" s="367" t="s">
        <v>24200</v>
      </c>
      <c r="C19427" s="365">
        <v>1630506</v>
      </c>
      <c r="D19427" s="2">
        <v>1</v>
      </c>
      <c r="E19427" s="366">
        <v>5930</v>
      </c>
      <c r="F19427" s="366">
        <v>5930</v>
      </c>
    </row>
    <row r="19428" spans="1:6" x14ac:dyDescent="0.2">
      <c r="A19428" s="2">
        <v>19423</v>
      </c>
      <c r="B19428" s="367" t="s">
        <v>24200</v>
      </c>
      <c r="C19428" s="365">
        <v>1630507</v>
      </c>
      <c r="D19428" s="2">
        <v>1</v>
      </c>
      <c r="E19428" s="366">
        <v>5930</v>
      </c>
      <c r="F19428" s="366">
        <v>5930</v>
      </c>
    </row>
    <row r="19429" spans="1:6" x14ac:dyDescent="0.2">
      <c r="A19429" s="2">
        <v>19424</v>
      </c>
      <c r="B19429" s="367" t="s">
        <v>24200</v>
      </c>
      <c r="C19429" s="365">
        <v>1630508</v>
      </c>
      <c r="D19429" s="2">
        <v>1</v>
      </c>
      <c r="E19429" s="366">
        <v>5930</v>
      </c>
      <c r="F19429" s="366">
        <v>5930</v>
      </c>
    </row>
    <row r="19430" spans="1:6" x14ac:dyDescent="0.2">
      <c r="A19430" s="2">
        <v>19425</v>
      </c>
      <c r="B19430" s="367" t="s">
        <v>24200</v>
      </c>
      <c r="C19430" s="365">
        <v>1630509</v>
      </c>
      <c r="D19430" s="2">
        <v>1</v>
      </c>
      <c r="E19430" s="366">
        <v>5930</v>
      </c>
      <c r="F19430" s="366">
        <v>5930</v>
      </c>
    </row>
    <row r="19431" spans="1:6" x14ac:dyDescent="0.2">
      <c r="A19431" s="2">
        <v>19426</v>
      </c>
      <c r="B19431" s="367" t="s">
        <v>24200</v>
      </c>
      <c r="C19431" s="365">
        <v>1630510</v>
      </c>
      <c r="D19431" s="2">
        <v>1</v>
      </c>
      <c r="E19431" s="366">
        <v>5930</v>
      </c>
      <c r="F19431" s="366">
        <v>5930</v>
      </c>
    </row>
    <row r="19432" spans="1:6" x14ac:dyDescent="0.2">
      <c r="A19432" s="2">
        <v>19427</v>
      </c>
      <c r="B19432" s="367" t="s">
        <v>24200</v>
      </c>
      <c r="C19432" s="365">
        <v>1630511</v>
      </c>
      <c r="D19432" s="2">
        <v>1</v>
      </c>
      <c r="E19432" s="366">
        <v>5930</v>
      </c>
      <c r="F19432" s="366">
        <v>5930</v>
      </c>
    </row>
    <row r="19433" spans="1:6" x14ac:dyDescent="0.2">
      <c r="A19433" s="2">
        <v>19428</v>
      </c>
      <c r="B19433" s="367" t="s">
        <v>24200</v>
      </c>
      <c r="C19433" s="365">
        <v>1630512</v>
      </c>
      <c r="D19433" s="2">
        <v>1</v>
      </c>
      <c r="E19433" s="366">
        <v>5930</v>
      </c>
      <c r="F19433" s="366">
        <v>5930</v>
      </c>
    </row>
    <row r="19434" spans="1:6" x14ac:dyDescent="0.2">
      <c r="A19434" s="2">
        <v>19429</v>
      </c>
      <c r="B19434" s="367" t="s">
        <v>24200</v>
      </c>
      <c r="C19434" s="365">
        <v>1630513</v>
      </c>
      <c r="D19434" s="2">
        <v>1</v>
      </c>
      <c r="E19434" s="366">
        <v>5930</v>
      </c>
      <c r="F19434" s="366">
        <v>5930</v>
      </c>
    </row>
    <row r="19435" spans="1:6" x14ac:dyDescent="0.2">
      <c r="A19435" s="2">
        <v>19430</v>
      </c>
      <c r="B19435" s="367" t="s">
        <v>24200</v>
      </c>
      <c r="C19435" s="365">
        <v>1630514</v>
      </c>
      <c r="D19435" s="2">
        <v>1</v>
      </c>
      <c r="E19435" s="366">
        <v>5930</v>
      </c>
      <c r="F19435" s="366">
        <v>5930</v>
      </c>
    </row>
    <row r="19436" spans="1:6" x14ac:dyDescent="0.2">
      <c r="A19436" s="2">
        <v>19431</v>
      </c>
      <c r="B19436" s="367" t="s">
        <v>24200</v>
      </c>
      <c r="C19436" s="365">
        <v>1630515</v>
      </c>
      <c r="D19436" s="2">
        <v>1</v>
      </c>
      <c r="E19436" s="366">
        <v>5930</v>
      </c>
      <c r="F19436" s="366">
        <v>5930</v>
      </c>
    </row>
    <row r="19437" spans="1:6" x14ac:dyDescent="0.2">
      <c r="A19437" s="2">
        <v>19432</v>
      </c>
      <c r="B19437" s="367" t="s">
        <v>24200</v>
      </c>
      <c r="C19437" s="365">
        <v>1630516</v>
      </c>
      <c r="D19437" s="2">
        <v>1</v>
      </c>
      <c r="E19437" s="366">
        <v>5930</v>
      </c>
      <c r="F19437" s="366">
        <v>5930</v>
      </c>
    </row>
    <row r="19438" spans="1:6" x14ac:dyDescent="0.2">
      <c r="A19438" s="2">
        <v>19433</v>
      </c>
      <c r="B19438" s="367" t="s">
        <v>24200</v>
      </c>
      <c r="C19438" s="365">
        <v>1630517</v>
      </c>
      <c r="D19438" s="2">
        <v>1</v>
      </c>
      <c r="E19438" s="366">
        <v>5930</v>
      </c>
      <c r="F19438" s="366">
        <v>5930</v>
      </c>
    </row>
    <row r="19439" spans="1:6" x14ac:dyDescent="0.2">
      <c r="A19439" s="2">
        <v>19434</v>
      </c>
      <c r="B19439" s="367" t="s">
        <v>24200</v>
      </c>
      <c r="C19439" s="365">
        <v>1630518</v>
      </c>
      <c r="D19439" s="2">
        <v>1</v>
      </c>
      <c r="E19439" s="366">
        <v>5930</v>
      </c>
      <c r="F19439" s="366">
        <v>5930</v>
      </c>
    </row>
    <row r="19440" spans="1:6" x14ac:dyDescent="0.2">
      <c r="A19440" s="2">
        <v>19435</v>
      </c>
      <c r="B19440" s="367" t="s">
        <v>24200</v>
      </c>
      <c r="C19440" s="365">
        <v>1630519</v>
      </c>
      <c r="D19440" s="2">
        <v>1</v>
      </c>
      <c r="E19440" s="366">
        <v>5930</v>
      </c>
      <c r="F19440" s="366">
        <v>5930</v>
      </c>
    </row>
    <row r="19441" spans="1:6" x14ac:dyDescent="0.2">
      <c r="A19441" s="2">
        <v>19436</v>
      </c>
      <c r="B19441" s="367" t="s">
        <v>24200</v>
      </c>
      <c r="C19441" s="365">
        <v>1630520</v>
      </c>
      <c r="D19441" s="2">
        <v>1</v>
      </c>
      <c r="E19441" s="366">
        <v>5930</v>
      </c>
      <c r="F19441" s="366">
        <v>5930</v>
      </c>
    </row>
    <row r="19442" spans="1:6" x14ac:dyDescent="0.2">
      <c r="A19442" s="2">
        <v>19437</v>
      </c>
      <c r="B19442" s="367" t="s">
        <v>24200</v>
      </c>
      <c r="C19442" s="365">
        <v>1630521</v>
      </c>
      <c r="D19442" s="2">
        <v>1</v>
      </c>
      <c r="E19442" s="366">
        <v>5930</v>
      </c>
      <c r="F19442" s="366">
        <v>5930</v>
      </c>
    </row>
    <row r="19443" spans="1:6" x14ac:dyDescent="0.2">
      <c r="A19443" s="2">
        <v>19438</v>
      </c>
      <c r="B19443" s="367" t="s">
        <v>24200</v>
      </c>
      <c r="C19443" s="365">
        <v>1630522</v>
      </c>
      <c r="D19443" s="2">
        <v>1</v>
      </c>
      <c r="E19443" s="366">
        <v>5930</v>
      </c>
      <c r="F19443" s="366">
        <v>5930</v>
      </c>
    </row>
    <row r="19444" spans="1:6" x14ac:dyDescent="0.2">
      <c r="A19444" s="2">
        <v>19439</v>
      </c>
      <c r="B19444" s="367" t="s">
        <v>24200</v>
      </c>
      <c r="C19444" s="365">
        <v>1630523</v>
      </c>
      <c r="D19444" s="2">
        <v>1</v>
      </c>
      <c r="E19444" s="366">
        <v>5930</v>
      </c>
      <c r="F19444" s="366">
        <v>5930</v>
      </c>
    </row>
    <row r="19445" spans="1:6" x14ac:dyDescent="0.2">
      <c r="A19445" s="2">
        <v>19440</v>
      </c>
      <c r="B19445" s="367" t="s">
        <v>24200</v>
      </c>
      <c r="C19445" s="365">
        <v>1630524</v>
      </c>
      <c r="D19445" s="2">
        <v>1</v>
      </c>
      <c r="E19445" s="366">
        <v>5930</v>
      </c>
      <c r="F19445" s="366">
        <v>5930</v>
      </c>
    </row>
    <row r="19446" spans="1:6" x14ac:dyDescent="0.2">
      <c r="A19446" s="2">
        <v>19441</v>
      </c>
      <c r="B19446" s="367" t="s">
        <v>24200</v>
      </c>
      <c r="C19446" s="365">
        <v>1630525</v>
      </c>
      <c r="D19446" s="2">
        <v>1</v>
      </c>
      <c r="E19446" s="366">
        <v>5930</v>
      </c>
      <c r="F19446" s="366">
        <v>5930</v>
      </c>
    </row>
    <row r="19447" spans="1:6" x14ac:dyDescent="0.2">
      <c r="A19447" s="2">
        <v>19442</v>
      </c>
      <c r="B19447" s="367" t="s">
        <v>24200</v>
      </c>
      <c r="C19447" s="365">
        <v>1630526</v>
      </c>
      <c r="D19447" s="2">
        <v>1</v>
      </c>
      <c r="E19447" s="366">
        <v>5930</v>
      </c>
      <c r="F19447" s="366">
        <v>5930</v>
      </c>
    </row>
    <row r="19448" spans="1:6" x14ac:dyDescent="0.2">
      <c r="A19448" s="2">
        <v>19443</v>
      </c>
      <c r="B19448" s="367" t="s">
        <v>24200</v>
      </c>
      <c r="C19448" s="365">
        <v>1630527</v>
      </c>
      <c r="D19448" s="2">
        <v>1</v>
      </c>
      <c r="E19448" s="366">
        <v>5930</v>
      </c>
      <c r="F19448" s="366">
        <v>5930</v>
      </c>
    </row>
    <row r="19449" spans="1:6" x14ac:dyDescent="0.2">
      <c r="A19449" s="2">
        <v>19444</v>
      </c>
      <c r="B19449" s="367" t="s">
        <v>24200</v>
      </c>
      <c r="C19449" s="365">
        <v>1630528</v>
      </c>
      <c r="D19449" s="2">
        <v>1</v>
      </c>
      <c r="E19449" s="366">
        <v>5930</v>
      </c>
      <c r="F19449" s="366">
        <v>5930</v>
      </c>
    </row>
    <row r="19450" spans="1:6" x14ac:dyDescent="0.2">
      <c r="A19450" s="2">
        <v>19445</v>
      </c>
      <c r="B19450" s="367" t="s">
        <v>24200</v>
      </c>
      <c r="C19450" s="365">
        <v>1630529</v>
      </c>
      <c r="D19450" s="2">
        <v>1</v>
      </c>
      <c r="E19450" s="366">
        <v>5930</v>
      </c>
      <c r="F19450" s="366">
        <v>5930</v>
      </c>
    </row>
    <row r="19451" spans="1:6" x14ac:dyDescent="0.2">
      <c r="A19451" s="2">
        <v>19446</v>
      </c>
      <c r="B19451" s="367" t="s">
        <v>24200</v>
      </c>
      <c r="C19451" s="365">
        <v>1630530</v>
      </c>
      <c r="D19451" s="2">
        <v>1</v>
      </c>
      <c r="E19451" s="366">
        <v>5930</v>
      </c>
      <c r="F19451" s="366">
        <v>5930</v>
      </c>
    </row>
    <row r="19452" spans="1:6" x14ac:dyDescent="0.2">
      <c r="A19452" s="2">
        <v>19447</v>
      </c>
      <c r="B19452" s="367" t="s">
        <v>24200</v>
      </c>
      <c r="C19452" s="365">
        <v>1630531</v>
      </c>
      <c r="D19452" s="2">
        <v>1</v>
      </c>
      <c r="E19452" s="366">
        <v>5930</v>
      </c>
      <c r="F19452" s="366">
        <v>5930</v>
      </c>
    </row>
    <row r="19453" spans="1:6" x14ac:dyDescent="0.2">
      <c r="A19453" s="2">
        <v>19448</v>
      </c>
      <c r="B19453" s="367" t="s">
        <v>24200</v>
      </c>
      <c r="C19453" s="365">
        <v>1630532</v>
      </c>
      <c r="D19453" s="2">
        <v>1</v>
      </c>
      <c r="E19453" s="366">
        <v>5930</v>
      </c>
      <c r="F19453" s="366">
        <v>5930</v>
      </c>
    </row>
    <row r="19454" spans="1:6" x14ac:dyDescent="0.2">
      <c r="A19454" s="2">
        <v>19449</v>
      </c>
      <c r="B19454" s="367" t="s">
        <v>24200</v>
      </c>
      <c r="C19454" s="365">
        <v>1630533</v>
      </c>
      <c r="D19454" s="2">
        <v>1</v>
      </c>
      <c r="E19454" s="366">
        <v>5930</v>
      </c>
      <c r="F19454" s="366">
        <v>5930</v>
      </c>
    </row>
    <row r="19455" spans="1:6" x14ac:dyDescent="0.2">
      <c r="A19455" s="2">
        <v>19450</v>
      </c>
      <c r="B19455" s="367" t="s">
        <v>24200</v>
      </c>
      <c r="C19455" s="365">
        <v>1630534</v>
      </c>
      <c r="D19455" s="2">
        <v>1</v>
      </c>
      <c r="E19455" s="366">
        <v>5930</v>
      </c>
      <c r="F19455" s="366">
        <v>5930</v>
      </c>
    </row>
    <row r="19456" spans="1:6" x14ac:dyDescent="0.2">
      <c r="A19456" s="2">
        <v>19451</v>
      </c>
      <c r="B19456" s="367" t="s">
        <v>24200</v>
      </c>
      <c r="C19456" s="365">
        <v>1630535</v>
      </c>
      <c r="D19456" s="2">
        <v>1</v>
      </c>
      <c r="E19456" s="366">
        <v>5930</v>
      </c>
      <c r="F19456" s="366">
        <v>5930</v>
      </c>
    </row>
    <row r="19457" spans="1:6" x14ac:dyDescent="0.2">
      <c r="A19457" s="2">
        <v>19452</v>
      </c>
      <c r="B19457" s="367" t="s">
        <v>24200</v>
      </c>
      <c r="C19457" s="365">
        <v>1630536</v>
      </c>
      <c r="D19457" s="2">
        <v>1</v>
      </c>
      <c r="E19457" s="366">
        <v>5930</v>
      </c>
      <c r="F19457" s="366">
        <v>5930</v>
      </c>
    </row>
    <row r="19458" spans="1:6" x14ac:dyDescent="0.2">
      <c r="A19458" s="2">
        <v>19453</v>
      </c>
      <c r="B19458" s="367" t="s">
        <v>24200</v>
      </c>
      <c r="C19458" s="365">
        <v>1630537</v>
      </c>
      <c r="D19458" s="2">
        <v>1</v>
      </c>
      <c r="E19458" s="366">
        <v>5930</v>
      </c>
      <c r="F19458" s="366">
        <v>5930</v>
      </c>
    </row>
    <row r="19459" spans="1:6" x14ac:dyDescent="0.2">
      <c r="A19459" s="2">
        <v>19454</v>
      </c>
      <c r="B19459" s="367" t="s">
        <v>24200</v>
      </c>
      <c r="C19459" s="365">
        <v>1630538</v>
      </c>
      <c r="D19459" s="2">
        <v>1</v>
      </c>
      <c r="E19459" s="366">
        <v>5930</v>
      </c>
      <c r="F19459" s="366">
        <v>5930</v>
      </c>
    </row>
    <row r="19460" spans="1:6" x14ac:dyDescent="0.2">
      <c r="A19460" s="2">
        <v>19455</v>
      </c>
      <c r="B19460" s="367" t="s">
        <v>24200</v>
      </c>
      <c r="C19460" s="365">
        <v>1630539</v>
      </c>
      <c r="D19460" s="2">
        <v>1</v>
      </c>
      <c r="E19460" s="366">
        <v>5930</v>
      </c>
      <c r="F19460" s="366">
        <v>5930</v>
      </c>
    </row>
    <row r="19461" spans="1:6" x14ac:dyDescent="0.2">
      <c r="A19461" s="2">
        <v>19456</v>
      </c>
      <c r="B19461" s="367" t="s">
        <v>24200</v>
      </c>
      <c r="C19461" s="365">
        <v>1630540</v>
      </c>
      <c r="D19461" s="2">
        <v>1</v>
      </c>
      <c r="E19461" s="366">
        <v>5930</v>
      </c>
      <c r="F19461" s="366">
        <v>5930</v>
      </c>
    </row>
    <row r="19462" spans="1:6" x14ac:dyDescent="0.2">
      <c r="A19462" s="2">
        <v>19457</v>
      </c>
      <c r="B19462" s="367" t="s">
        <v>24200</v>
      </c>
      <c r="C19462" s="365">
        <v>1630541</v>
      </c>
      <c r="D19462" s="2">
        <v>1</v>
      </c>
      <c r="E19462" s="366">
        <v>5930</v>
      </c>
      <c r="F19462" s="366">
        <v>5930</v>
      </c>
    </row>
    <row r="19463" spans="1:6" x14ac:dyDescent="0.2">
      <c r="A19463" s="2">
        <v>19458</v>
      </c>
      <c r="B19463" s="367" t="s">
        <v>24200</v>
      </c>
      <c r="C19463" s="365">
        <v>1630542</v>
      </c>
      <c r="D19463" s="2">
        <v>1</v>
      </c>
      <c r="E19463" s="366">
        <v>5930</v>
      </c>
      <c r="F19463" s="366">
        <v>5930</v>
      </c>
    </row>
    <row r="19464" spans="1:6" x14ac:dyDescent="0.2">
      <c r="A19464" s="2">
        <v>19459</v>
      </c>
      <c r="B19464" s="367" t="s">
        <v>24200</v>
      </c>
      <c r="C19464" s="365">
        <v>1630543</v>
      </c>
      <c r="D19464" s="2">
        <v>1</v>
      </c>
      <c r="E19464" s="366">
        <v>5930</v>
      </c>
      <c r="F19464" s="366">
        <v>5930</v>
      </c>
    </row>
    <row r="19465" spans="1:6" x14ac:dyDescent="0.2">
      <c r="A19465" s="2">
        <v>19460</v>
      </c>
      <c r="B19465" s="367" t="s">
        <v>24200</v>
      </c>
      <c r="C19465" s="365">
        <v>1630544</v>
      </c>
      <c r="D19465" s="2">
        <v>1</v>
      </c>
      <c r="E19465" s="366">
        <v>5930</v>
      </c>
      <c r="F19465" s="366">
        <v>5930</v>
      </c>
    </row>
    <row r="19466" spans="1:6" x14ac:dyDescent="0.2">
      <c r="A19466" s="2">
        <v>19461</v>
      </c>
      <c r="B19466" s="367" t="s">
        <v>24200</v>
      </c>
      <c r="C19466" s="365">
        <v>1630545</v>
      </c>
      <c r="D19466" s="2">
        <v>1</v>
      </c>
      <c r="E19466" s="366">
        <v>5930</v>
      </c>
      <c r="F19466" s="366">
        <v>5930</v>
      </c>
    </row>
    <row r="19467" spans="1:6" x14ac:dyDescent="0.2">
      <c r="A19467" s="2">
        <v>19462</v>
      </c>
      <c r="B19467" s="367" t="s">
        <v>24200</v>
      </c>
      <c r="C19467" s="365">
        <v>1630546</v>
      </c>
      <c r="D19467" s="2">
        <v>1</v>
      </c>
      <c r="E19467" s="366">
        <v>5930</v>
      </c>
      <c r="F19467" s="366">
        <v>5930</v>
      </c>
    </row>
    <row r="19468" spans="1:6" ht="22.5" x14ac:dyDescent="0.2">
      <c r="A19468" s="2">
        <v>19463</v>
      </c>
      <c r="B19468" s="373" t="s">
        <v>24201</v>
      </c>
      <c r="C19468" s="365">
        <v>1630547</v>
      </c>
      <c r="D19468" s="2">
        <v>1</v>
      </c>
      <c r="E19468" s="366">
        <v>3124</v>
      </c>
      <c r="F19468" s="366">
        <v>3124</v>
      </c>
    </row>
    <row r="19469" spans="1:6" ht="22.5" x14ac:dyDescent="0.2">
      <c r="A19469" s="2">
        <v>19464</v>
      </c>
      <c r="B19469" s="373" t="s">
        <v>24202</v>
      </c>
      <c r="C19469" s="365">
        <v>1630548</v>
      </c>
      <c r="D19469" s="2">
        <v>1</v>
      </c>
      <c r="E19469" s="366">
        <v>3124</v>
      </c>
      <c r="F19469" s="366">
        <v>3124</v>
      </c>
    </row>
    <row r="19470" spans="1:6" ht="22.5" x14ac:dyDescent="0.2">
      <c r="A19470" s="2">
        <v>19465</v>
      </c>
      <c r="B19470" s="367" t="s">
        <v>24203</v>
      </c>
      <c r="C19470" s="365">
        <v>1630549</v>
      </c>
      <c r="D19470" s="2">
        <v>1</v>
      </c>
      <c r="E19470" s="366">
        <v>16160</v>
      </c>
      <c r="F19470" s="366">
        <v>16160</v>
      </c>
    </row>
    <row r="19471" spans="1:6" ht="22.5" x14ac:dyDescent="0.2">
      <c r="A19471" s="2">
        <v>19466</v>
      </c>
      <c r="B19471" s="367" t="s">
        <v>24203</v>
      </c>
      <c r="C19471" s="365">
        <v>1630550</v>
      </c>
      <c r="D19471" s="2">
        <v>1</v>
      </c>
      <c r="E19471" s="366">
        <v>16160</v>
      </c>
      <c r="F19471" s="366">
        <v>16160</v>
      </c>
    </row>
    <row r="19472" spans="1:6" ht="22.5" x14ac:dyDescent="0.2">
      <c r="A19472" s="2">
        <v>19467</v>
      </c>
      <c r="B19472" s="367" t="s">
        <v>24203</v>
      </c>
      <c r="C19472" s="365">
        <v>1630551</v>
      </c>
      <c r="D19472" s="2">
        <v>1</v>
      </c>
      <c r="E19472" s="366">
        <v>16160</v>
      </c>
      <c r="F19472" s="366">
        <v>16160</v>
      </c>
    </row>
    <row r="19473" spans="1:6" ht="22.5" x14ac:dyDescent="0.2">
      <c r="A19473" s="2">
        <v>19468</v>
      </c>
      <c r="B19473" s="367" t="s">
        <v>24203</v>
      </c>
      <c r="C19473" s="365">
        <v>1630552</v>
      </c>
      <c r="D19473" s="2">
        <v>1</v>
      </c>
      <c r="E19473" s="366">
        <v>16160</v>
      </c>
      <c r="F19473" s="366">
        <v>16160</v>
      </c>
    </row>
    <row r="19474" spans="1:6" ht="22.5" x14ac:dyDescent="0.2">
      <c r="A19474" s="2">
        <v>19469</v>
      </c>
      <c r="B19474" s="367" t="s">
        <v>24203</v>
      </c>
      <c r="C19474" s="365">
        <v>1630553</v>
      </c>
      <c r="D19474" s="2">
        <v>1</v>
      </c>
      <c r="E19474" s="366">
        <v>16160</v>
      </c>
      <c r="F19474" s="366">
        <v>16160</v>
      </c>
    </row>
    <row r="19475" spans="1:6" ht="22.5" x14ac:dyDescent="0.2">
      <c r="A19475" s="2">
        <v>19470</v>
      </c>
      <c r="B19475" s="367" t="s">
        <v>24203</v>
      </c>
      <c r="C19475" s="365">
        <v>1630554</v>
      </c>
      <c r="D19475" s="2">
        <v>1</v>
      </c>
      <c r="E19475" s="366">
        <v>16160</v>
      </c>
      <c r="F19475" s="366">
        <v>16160</v>
      </c>
    </row>
    <row r="19476" spans="1:6" ht="22.5" x14ac:dyDescent="0.2">
      <c r="A19476" s="2">
        <v>19471</v>
      </c>
      <c r="B19476" s="367" t="s">
        <v>24203</v>
      </c>
      <c r="C19476" s="365">
        <v>1630555</v>
      </c>
      <c r="D19476" s="2">
        <v>1</v>
      </c>
      <c r="E19476" s="366">
        <v>16160</v>
      </c>
      <c r="F19476" s="366">
        <v>16160</v>
      </c>
    </row>
    <row r="19477" spans="1:6" ht="22.5" x14ac:dyDescent="0.2">
      <c r="A19477" s="2">
        <v>19472</v>
      </c>
      <c r="B19477" s="367" t="s">
        <v>24203</v>
      </c>
      <c r="C19477" s="365">
        <v>1630556</v>
      </c>
      <c r="D19477" s="2">
        <v>1</v>
      </c>
      <c r="E19477" s="366">
        <v>16160</v>
      </c>
      <c r="F19477" s="366">
        <v>16160</v>
      </c>
    </row>
    <row r="19478" spans="1:6" ht="22.5" x14ac:dyDescent="0.2">
      <c r="A19478" s="2">
        <v>19473</v>
      </c>
      <c r="B19478" s="367" t="s">
        <v>24203</v>
      </c>
      <c r="C19478" s="365">
        <v>1630557</v>
      </c>
      <c r="D19478" s="2">
        <v>1</v>
      </c>
      <c r="E19478" s="366">
        <v>16160</v>
      </c>
      <c r="F19478" s="366">
        <v>16160</v>
      </c>
    </row>
    <row r="19479" spans="1:6" ht="22.5" x14ac:dyDescent="0.2">
      <c r="A19479" s="2">
        <v>19474</v>
      </c>
      <c r="B19479" s="367" t="s">
        <v>24203</v>
      </c>
      <c r="C19479" s="365">
        <v>1630558</v>
      </c>
      <c r="D19479" s="2">
        <v>1</v>
      </c>
      <c r="E19479" s="366">
        <v>16160</v>
      </c>
      <c r="F19479" s="366">
        <v>16160</v>
      </c>
    </row>
    <row r="19480" spans="1:6" ht="22.5" x14ac:dyDescent="0.2">
      <c r="A19480" s="2">
        <v>19475</v>
      </c>
      <c r="B19480" s="367" t="s">
        <v>24203</v>
      </c>
      <c r="C19480" s="365">
        <v>1630559</v>
      </c>
      <c r="D19480" s="2">
        <v>1</v>
      </c>
      <c r="E19480" s="366">
        <v>16160</v>
      </c>
      <c r="F19480" s="366">
        <v>16160</v>
      </c>
    </row>
    <row r="19481" spans="1:6" ht="22.5" x14ac:dyDescent="0.2">
      <c r="A19481" s="2">
        <v>19476</v>
      </c>
      <c r="B19481" s="367" t="s">
        <v>24203</v>
      </c>
      <c r="C19481" s="365">
        <v>1630560</v>
      </c>
      <c r="D19481" s="2">
        <v>1</v>
      </c>
      <c r="E19481" s="366">
        <v>16160</v>
      </c>
      <c r="F19481" s="366">
        <v>16160</v>
      </c>
    </row>
    <row r="19482" spans="1:6" ht="22.5" x14ac:dyDescent="0.2">
      <c r="A19482" s="2">
        <v>19477</v>
      </c>
      <c r="B19482" s="367" t="s">
        <v>24203</v>
      </c>
      <c r="C19482" s="365">
        <v>1630561</v>
      </c>
      <c r="D19482" s="2">
        <v>1</v>
      </c>
      <c r="E19482" s="366">
        <v>16160</v>
      </c>
      <c r="F19482" s="366">
        <v>16160</v>
      </c>
    </row>
    <row r="19483" spans="1:6" ht="22.5" x14ac:dyDescent="0.2">
      <c r="A19483" s="2">
        <v>19478</v>
      </c>
      <c r="B19483" s="367" t="s">
        <v>24203</v>
      </c>
      <c r="C19483" s="365">
        <v>1630562</v>
      </c>
      <c r="D19483" s="2">
        <v>1</v>
      </c>
      <c r="E19483" s="366">
        <v>16160</v>
      </c>
      <c r="F19483" s="366">
        <v>16160</v>
      </c>
    </row>
    <row r="19484" spans="1:6" ht="22.5" x14ac:dyDescent="0.2">
      <c r="A19484" s="2">
        <v>19479</v>
      </c>
      <c r="B19484" s="367" t="s">
        <v>24203</v>
      </c>
      <c r="C19484" s="365">
        <v>1630563</v>
      </c>
      <c r="D19484" s="2">
        <v>1</v>
      </c>
      <c r="E19484" s="366">
        <v>16160</v>
      </c>
      <c r="F19484" s="366">
        <v>16160</v>
      </c>
    </row>
    <row r="19485" spans="1:6" ht="22.5" x14ac:dyDescent="0.2">
      <c r="A19485" s="2">
        <v>19480</v>
      </c>
      <c r="B19485" s="367" t="s">
        <v>24203</v>
      </c>
      <c r="C19485" s="365">
        <v>1630564</v>
      </c>
      <c r="D19485" s="2">
        <v>1</v>
      </c>
      <c r="E19485" s="366">
        <v>16160</v>
      </c>
      <c r="F19485" s="366">
        <v>16160</v>
      </c>
    </row>
    <row r="19486" spans="1:6" ht="22.5" x14ac:dyDescent="0.2">
      <c r="A19486" s="2">
        <v>19481</v>
      </c>
      <c r="B19486" s="367" t="s">
        <v>24203</v>
      </c>
      <c r="C19486" s="365">
        <v>1630565</v>
      </c>
      <c r="D19486" s="2">
        <v>1</v>
      </c>
      <c r="E19486" s="366">
        <v>16160</v>
      </c>
      <c r="F19486" s="366">
        <v>16160</v>
      </c>
    </row>
    <row r="19487" spans="1:6" ht="22.5" x14ac:dyDescent="0.2">
      <c r="A19487" s="2">
        <v>19482</v>
      </c>
      <c r="B19487" s="367" t="s">
        <v>24203</v>
      </c>
      <c r="C19487" s="365">
        <v>1630566</v>
      </c>
      <c r="D19487" s="2">
        <v>1</v>
      </c>
      <c r="E19487" s="366">
        <v>16160</v>
      </c>
      <c r="F19487" s="366">
        <v>16160</v>
      </c>
    </row>
    <row r="19488" spans="1:6" ht="22.5" x14ac:dyDescent="0.2">
      <c r="A19488" s="2">
        <v>19483</v>
      </c>
      <c r="B19488" s="367" t="s">
        <v>24203</v>
      </c>
      <c r="C19488" s="365">
        <v>1630567</v>
      </c>
      <c r="D19488" s="2">
        <v>1</v>
      </c>
      <c r="E19488" s="366">
        <v>16160</v>
      </c>
      <c r="F19488" s="366">
        <v>16160</v>
      </c>
    </row>
    <row r="19489" spans="1:6" ht="22.5" x14ac:dyDescent="0.2">
      <c r="A19489" s="2">
        <v>19484</v>
      </c>
      <c r="B19489" s="367" t="s">
        <v>24203</v>
      </c>
      <c r="C19489" s="365">
        <v>1630568</v>
      </c>
      <c r="D19489" s="2">
        <v>1</v>
      </c>
      <c r="E19489" s="366">
        <v>16160</v>
      </c>
      <c r="F19489" s="366">
        <v>16160</v>
      </c>
    </row>
    <row r="19490" spans="1:6" ht="22.5" x14ac:dyDescent="0.2">
      <c r="A19490" s="2">
        <v>19485</v>
      </c>
      <c r="B19490" s="367" t="s">
        <v>24203</v>
      </c>
      <c r="C19490" s="365">
        <v>1630569</v>
      </c>
      <c r="D19490" s="2">
        <v>1</v>
      </c>
      <c r="E19490" s="366">
        <v>16160</v>
      </c>
      <c r="F19490" s="366">
        <v>16160</v>
      </c>
    </row>
    <row r="19491" spans="1:6" ht="22.5" x14ac:dyDescent="0.2">
      <c r="A19491" s="2">
        <v>19486</v>
      </c>
      <c r="B19491" s="367" t="s">
        <v>24203</v>
      </c>
      <c r="C19491" s="365">
        <v>1630570</v>
      </c>
      <c r="D19491" s="2">
        <v>1</v>
      </c>
      <c r="E19491" s="366">
        <v>16160</v>
      </c>
      <c r="F19491" s="366">
        <v>16160</v>
      </c>
    </row>
    <row r="19492" spans="1:6" ht="22.5" x14ac:dyDescent="0.2">
      <c r="A19492" s="2">
        <v>19487</v>
      </c>
      <c r="B19492" s="367" t="s">
        <v>24204</v>
      </c>
      <c r="C19492" s="365">
        <v>1630574</v>
      </c>
      <c r="D19492" s="2">
        <v>1</v>
      </c>
      <c r="E19492" s="366">
        <v>3200</v>
      </c>
      <c r="F19492" s="366">
        <v>3200</v>
      </c>
    </row>
    <row r="19493" spans="1:6" ht="33.75" x14ac:dyDescent="0.2">
      <c r="A19493" s="2">
        <v>19488</v>
      </c>
      <c r="B19493" s="367" t="s">
        <v>24205</v>
      </c>
      <c r="C19493" s="365">
        <v>1630575</v>
      </c>
      <c r="D19493" s="2">
        <v>1</v>
      </c>
      <c r="E19493" s="366">
        <v>3670</v>
      </c>
      <c r="F19493" s="366">
        <v>3670</v>
      </c>
    </row>
    <row r="19494" spans="1:6" ht="33.75" x14ac:dyDescent="0.2">
      <c r="A19494" s="2">
        <v>19489</v>
      </c>
      <c r="B19494" s="367" t="s">
        <v>24205</v>
      </c>
      <c r="C19494" s="365">
        <v>1630576</v>
      </c>
      <c r="D19494" s="2">
        <v>1</v>
      </c>
      <c r="E19494" s="366">
        <v>3670</v>
      </c>
      <c r="F19494" s="366">
        <v>3670</v>
      </c>
    </row>
    <row r="19495" spans="1:6" ht="33.75" x14ac:dyDescent="0.2">
      <c r="A19495" s="2">
        <v>19490</v>
      </c>
      <c r="B19495" s="367" t="s">
        <v>24205</v>
      </c>
      <c r="C19495" s="365">
        <v>1630577</v>
      </c>
      <c r="D19495" s="2">
        <v>1</v>
      </c>
      <c r="E19495" s="366">
        <v>3670</v>
      </c>
      <c r="F19495" s="366">
        <v>3670</v>
      </c>
    </row>
    <row r="19496" spans="1:6" ht="33.75" x14ac:dyDescent="0.2">
      <c r="A19496" s="2">
        <v>19491</v>
      </c>
      <c r="B19496" s="367" t="s">
        <v>24205</v>
      </c>
      <c r="C19496" s="365">
        <v>1630578</v>
      </c>
      <c r="D19496" s="2">
        <v>1</v>
      </c>
      <c r="E19496" s="366">
        <v>3670</v>
      </c>
      <c r="F19496" s="366">
        <v>3670</v>
      </c>
    </row>
    <row r="19497" spans="1:6" ht="33.75" x14ac:dyDescent="0.2">
      <c r="A19497" s="2">
        <v>19492</v>
      </c>
      <c r="B19497" s="367" t="s">
        <v>24205</v>
      </c>
      <c r="C19497" s="365">
        <v>1630579</v>
      </c>
      <c r="D19497" s="2">
        <v>1</v>
      </c>
      <c r="E19497" s="366">
        <v>3670</v>
      </c>
      <c r="F19497" s="366">
        <v>3670</v>
      </c>
    </row>
    <row r="19498" spans="1:6" ht="33.75" x14ac:dyDescent="0.2">
      <c r="A19498" s="2">
        <v>19493</v>
      </c>
      <c r="B19498" s="367" t="s">
        <v>24205</v>
      </c>
      <c r="C19498" s="365">
        <v>1630580</v>
      </c>
      <c r="D19498" s="2">
        <v>1</v>
      </c>
      <c r="E19498" s="366">
        <v>3670</v>
      </c>
      <c r="F19498" s="366">
        <v>3670</v>
      </c>
    </row>
    <row r="19499" spans="1:6" ht="33.75" x14ac:dyDescent="0.2">
      <c r="A19499" s="2">
        <v>19494</v>
      </c>
      <c r="B19499" s="367" t="s">
        <v>24205</v>
      </c>
      <c r="C19499" s="365">
        <v>1630581</v>
      </c>
      <c r="D19499" s="2">
        <v>1</v>
      </c>
      <c r="E19499" s="366">
        <v>3670</v>
      </c>
      <c r="F19499" s="366">
        <v>3670</v>
      </c>
    </row>
    <row r="19500" spans="1:6" ht="33.75" x14ac:dyDescent="0.2">
      <c r="A19500" s="2">
        <v>19495</v>
      </c>
      <c r="B19500" s="367" t="s">
        <v>24205</v>
      </c>
      <c r="C19500" s="365">
        <v>1630582</v>
      </c>
      <c r="D19500" s="2">
        <v>1</v>
      </c>
      <c r="E19500" s="366">
        <v>3670</v>
      </c>
      <c r="F19500" s="366">
        <v>3670</v>
      </c>
    </row>
    <row r="19501" spans="1:6" ht="33.75" x14ac:dyDescent="0.2">
      <c r="A19501" s="2">
        <v>19496</v>
      </c>
      <c r="B19501" s="367" t="s">
        <v>24205</v>
      </c>
      <c r="C19501" s="365">
        <v>1630583</v>
      </c>
      <c r="D19501" s="2">
        <v>1</v>
      </c>
      <c r="E19501" s="366">
        <v>3670</v>
      </c>
      <c r="F19501" s="366">
        <v>3670</v>
      </c>
    </row>
    <row r="19502" spans="1:6" ht="33.75" x14ac:dyDescent="0.2">
      <c r="A19502" s="2">
        <v>19497</v>
      </c>
      <c r="B19502" s="367" t="s">
        <v>24205</v>
      </c>
      <c r="C19502" s="365">
        <v>1630584</v>
      </c>
      <c r="D19502" s="2">
        <v>1</v>
      </c>
      <c r="E19502" s="366">
        <v>3670</v>
      </c>
      <c r="F19502" s="366">
        <v>3670</v>
      </c>
    </row>
    <row r="19503" spans="1:6" ht="33.75" x14ac:dyDescent="0.2">
      <c r="A19503" s="2">
        <v>19498</v>
      </c>
      <c r="B19503" s="367" t="s">
        <v>24205</v>
      </c>
      <c r="C19503" s="365">
        <v>1630585</v>
      </c>
      <c r="D19503" s="2">
        <v>1</v>
      </c>
      <c r="E19503" s="366">
        <v>3670</v>
      </c>
      <c r="F19503" s="366">
        <v>3670</v>
      </c>
    </row>
    <row r="19504" spans="1:6" ht="33.75" x14ac:dyDescent="0.2">
      <c r="A19504" s="2">
        <v>19499</v>
      </c>
      <c r="B19504" s="367" t="s">
        <v>24205</v>
      </c>
      <c r="C19504" s="365">
        <v>1630586</v>
      </c>
      <c r="D19504" s="2">
        <v>1</v>
      </c>
      <c r="E19504" s="366">
        <v>3670</v>
      </c>
      <c r="F19504" s="366">
        <v>3670</v>
      </c>
    </row>
    <row r="19505" spans="1:6" ht="33.75" x14ac:dyDescent="0.2">
      <c r="A19505" s="2">
        <v>19500</v>
      </c>
      <c r="B19505" s="367" t="s">
        <v>24205</v>
      </c>
      <c r="C19505" s="365">
        <v>1630587</v>
      </c>
      <c r="D19505" s="2">
        <v>1</v>
      </c>
      <c r="E19505" s="366">
        <v>3670</v>
      </c>
      <c r="F19505" s="366">
        <v>3670</v>
      </c>
    </row>
    <row r="19506" spans="1:6" ht="22.5" x14ac:dyDescent="0.2">
      <c r="A19506" s="2">
        <v>19501</v>
      </c>
      <c r="B19506" s="367" t="s">
        <v>24206</v>
      </c>
      <c r="C19506" s="365">
        <v>1630588</v>
      </c>
      <c r="D19506" s="2">
        <v>1</v>
      </c>
      <c r="E19506" s="366">
        <v>3480</v>
      </c>
      <c r="F19506" s="366">
        <v>3480</v>
      </c>
    </row>
    <row r="19507" spans="1:6" ht="22.5" x14ac:dyDescent="0.2">
      <c r="A19507" s="2">
        <v>19502</v>
      </c>
      <c r="B19507" s="367" t="s">
        <v>24206</v>
      </c>
      <c r="C19507" s="365">
        <v>1630589</v>
      </c>
      <c r="D19507" s="2">
        <v>1</v>
      </c>
      <c r="E19507" s="366">
        <v>3480</v>
      </c>
      <c r="F19507" s="366">
        <v>3480</v>
      </c>
    </row>
    <row r="19508" spans="1:6" ht="22.5" x14ac:dyDescent="0.2">
      <c r="A19508" s="2">
        <v>19503</v>
      </c>
      <c r="B19508" s="367" t="s">
        <v>24206</v>
      </c>
      <c r="C19508" s="365">
        <v>1630590</v>
      </c>
      <c r="D19508" s="2">
        <v>1</v>
      </c>
      <c r="E19508" s="366">
        <v>3480</v>
      </c>
      <c r="F19508" s="366">
        <v>3480</v>
      </c>
    </row>
    <row r="19509" spans="1:6" ht="22.5" x14ac:dyDescent="0.2">
      <c r="A19509" s="2">
        <v>19504</v>
      </c>
      <c r="B19509" s="367" t="s">
        <v>24207</v>
      </c>
      <c r="C19509" s="365">
        <v>1630591</v>
      </c>
      <c r="D19509" s="2">
        <v>1</v>
      </c>
      <c r="E19509" s="366">
        <v>17755</v>
      </c>
      <c r="F19509" s="366">
        <v>17755</v>
      </c>
    </row>
    <row r="19510" spans="1:6" ht="22.5" x14ac:dyDescent="0.2">
      <c r="A19510" s="2">
        <v>19505</v>
      </c>
      <c r="B19510" s="367" t="s">
        <v>24207</v>
      </c>
      <c r="C19510" s="365">
        <v>1630592</v>
      </c>
      <c r="D19510" s="2">
        <v>1</v>
      </c>
      <c r="E19510" s="366">
        <v>17755</v>
      </c>
      <c r="F19510" s="366">
        <v>17755</v>
      </c>
    </row>
    <row r="19511" spans="1:6" ht="22.5" x14ac:dyDescent="0.2">
      <c r="A19511" s="2">
        <v>19506</v>
      </c>
      <c r="B19511" s="367" t="s">
        <v>24207</v>
      </c>
      <c r="C19511" s="365">
        <v>1630593</v>
      </c>
      <c r="D19511" s="2">
        <v>1</v>
      </c>
      <c r="E19511" s="366">
        <v>17755</v>
      </c>
      <c r="F19511" s="366">
        <v>17755</v>
      </c>
    </row>
    <row r="19512" spans="1:6" ht="33.75" x14ac:dyDescent="0.2">
      <c r="A19512" s="2">
        <v>19507</v>
      </c>
      <c r="B19512" s="367" t="s">
        <v>24208</v>
      </c>
      <c r="C19512" s="365">
        <v>1630594</v>
      </c>
      <c r="D19512" s="2">
        <v>1</v>
      </c>
      <c r="E19512" s="366">
        <v>3120</v>
      </c>
      <c r="F19512" s="366">
        <v>3120</v>
      </c>
    </row>
    <row r="19513" spans="1:6" ht="33.75" x14ac:dyDescent="0.2">
      <c r="A19513" s="2">
        <v>19508</v>
      </c>
      <c r="B19513" s="367" t="s">
        <v>24208</v>
      </c>
      <c r="C19513" s="365">
        <v>1630595</v>
      </c>
      <c r="D19513" s="2">
        <v>1</v>
      </c>
      <c r="E19513" s="366">
        <v>3120</v>
      </c>
      <c r="F19513" s="366">
        <v>3120</v>
      </c>
    </row>
    <row r="19514" spans="1:6" ht="33.75" x14ac:dyDescent="0.2">
      <c r="A19514" s="2">
        <v>19509</v>
      </c>
      <c r="B19514" s="367" t="s">
        <v>24208</v>
      </c>
      <c r="C19514" s="365">
        <v>1630596</v>
      </c>
      <c r="D19514" s="2">
        <v>1</v>
      </c>
      <c r="E19514" s="366">
        <v>3120</v>
      </c>
      <c r="F19514" s="366">
        <v>3120</v>
      </c>
    </row>
    <row r="19515" spans="1:6" ht="33.75" x14ac:dyDescent="0.2">
      <c r="A19515" s="2">
        <v>19510</v>
      </c>
      <c r="B19515" s="367" t="s">
        <v>24208</v>
      </c>
      <c r="C19515" s="365">
        <v>1630597</v>
      </c>
      <c r="D19515" s="2">
        <v>1</v>
      </c>
      <c r="E19515" s="366">
        <v>3120</v>
      </c>
      <c r="F19515" s="366">
        <v>3120</v>
      </c>
    </row>
    <row r="19516" spans="1:6" ht="33.75" x14ac:dyDescent="0.2">
      <c r="A19516" s="2">
        <v>19511</v>
      </c>
      <c r="B19516" s="367" t="s">
        <v>24208</v>
      </c>
      <c r="C19516" s="365">
        <v>1630598</v>
      </c>
      <c r="D19516" s="2">
        <v>1</v>
      </c>
      <c r="E19516" s="366">
        <v>3120</v>
      </c>
      <c r="F19516" s="366">
        <v>3120</v>
      </c>
    </row>
    <row r="19517" spans="1:6" ht="33.75" x14ac:dyDescent="0.2">
      <c r="A19517" s="2">
        <v>19512</v>
      </c>
      <c r="B19517" s="367" t="s">
        <v>24208</v>
      </c>
      <c r="C19517" s="365">
        <v>1630599</v>
      </c>
      <c r="D19517" s="2">
        <v>1</v>
      </c>
      <c r="E19517" s="366">
        <v>3120</v>
      </c>
      <c r="F19517" s="366">
        <v>3120</v>
      </c>
    </row>
    <row r="19518" spans="1:6" ht="33.75" x14ac:dyDescent="0.2">
      <c r="A19518" s="2">
        <v>19513</v>
      </c>
      <c r="B19518" s="367" t="s">
        <v>24208</v>
      </c>
      <c r="C19518" s="365">
        <v>1630600</v>
      </c>
      <c r="D19518" s="2">
        <v>1</v>
      </c>
      <c r="E19518" s="366">
        <v>3120</v>
      </c>
      <c r="F19518" s="366">
        <v>3120</v>
      </c>
    </row>
    <row r="19519" spans="1:6" ht="33.75" x14ac:dyDescent="0.2">
      <c r="A19519" s="2">
        <v>19514</v>
      </c>
      <c r="B19519" s="367" t="s">
        <v>24208</v>
      </c>
      <c r="C19519" s="365">
        <v>1630601</v>
      </c>
      <c r="D19519" s="2">
        <v>1</v>
      </c>
      <c r="E19519" s="366">
        <v>3120</v>
      </c>
      <c r="F19519" s="366">
        <v>3120</v>
      </c>
    </row>
    <row r="19520" spans="1:6" ht="33.75" x14ac:dyDescent="0.2">
      <c r="A19520" s="2">
        <v>19515</v>
      </c>
      <c r="B19520" s="367" t="s">
        <v>24208</v>
      </c>
      <c r="C19520" s="365">
        <v>1630602</v>
      </c>
      <c r="D19520" s="2">
        <v>1</v>
      </c>
      <c r="E19520" s="366">
        <v>3120</v>
      </c>
      <c r="F19520" s="366">
        <v>3120</v>
      </c>
    </row>
    <row r="19521" spans="1:6" ht="33.75" x14ac:dyDescent="0.2">
      <c r="A19521" s="2">
        <v>19516</v>
      </c>
      <c r="B19521" s="367" t="s">
        <v>24208</v>
      </c>
      <c r="C19521" s="365">
        <v>1630603</v>
      </c>
      <c r="D19521" s="2">
        <v>1</v>
      </c>
      <c r="E19521" s="366">
        <v>3120</v>
      </c>
      <c r="F19521" s="366">
        <v>3120</v>
      </c>
    </row>
    <row r="19522" spans="1:6" ht="33.75" x14ac:dyDescent="0.2">
      <c r="A19522" s="2">
        <v>19517</v>
      </c>
      <c r="B19522" s="367" t="s">
        <v>24208</v>
      </c>
      <c r="C19522" s="365">
        <v>1630604</v>
      </c>
      <c r="D19522" s="2">
        <v>1</v>
      </c>
      <c r="E19522" s="366">
        <v>3120</v>
      </c>
      <c r="F19522" s="366">
        <v>3120</v>
      </c>
    </row>
    <row r="19523" spans="1:6" ht="33.75" x14ac:dyDescent="0.2">
      <c r="A19523" s="2">
        <v>19518</v>
      </c>
      <c r="B19523" s="367" t="s">
        <v>24208</v>
      </c>
      <c r="C19523" s="365">
        <v>1630605</v>
      </c>
      <c r="D19523" s="2">
        <v>1</v>
      </c>
      <c r="E19523" s="366">
        <v>3120</v>
      </c>
      <c r="F19523" s="366">
        <v>3120</v>
      </c>
    </row>
    <row r="19524" spans="1:6" ht="33.75" x14ac:dyDescent="0.2">
      <c r="A19524" s="2">
        <v>19519</v>
      </c>
      <c r="B19524" s="367" t="s">
        <v>24208</v>
      </c>
      <c r="C19524" s="365">
        <v>1630606</v>
      </c>
      <c r="D19524" s="2">
        <v>1</v>
      </c>
      <c r="E19524" s="366">
        <v>3120</v>
      </c>
      <c r="F19524" s="366">
        <v>3120</v>
      </c>
    </row>
    <row r="19525" spans="1:6" ht="33.75" x14ac:dyDescent="0.2">
      <c r="A19525" s="2">
        <v>19520</v>
      </c>
      <c r="B19525" s="367" t="s">
        <v>24208</v>
      </c>
      <c r="C19525" s="365">
        <v>1630607</v>
      </c>
      <c r="D19525" s="2">
        <v>1</v>
      </c>
      <c r="E19525" s="366">
        <v>3120</v>
      </c>
      <c r="F19525" s="366">
        <v>3120</v>
      </c>
    </row>
    <row r="19526" spans="1:6" ht="33.75" x14ac:dyDescent="0.2">
      <c r="A19526" s="2">
        <v>19521</v>
      </c>
      <c r="B19526" s="367" t="s">
        <v>24208</v>
      </c>
      <c r="C19526" s="365">
        <v>1630608</v>
      </c>
      <c r="D19526" s="2">
        <v>1</v>
      </c>
      <c r="E19526" s="366">
        <v>3120</v>
      </c>
      <c r="F19526" s="366">
        <v>3120</v>
      </c>
    </row>
    <row r="19527" spans="1:6" ht="33.75" x14ac:dyDescent="0.2">
      <c r="A19527" s="2">
        <v>19522</v>
      </c>
      <c r="B19527" s="367" t="s">
        <v>24208</v>
      </c>
      <c r="C19527" s="365">
        <v>1630609</v>
      </c>
      <c r="D19527" s="2">
        <v>1</v>
      </c>
      <c r="E19527" s="366">
        <v>3120</v>
      </c>
      <c r="F19527" s="366">
        <v>3120</v>
      </c>
    </row>
    <row r="19528" spans="1:6" ht="33.75" x14ac:dyDescent="0.2">
      <c r="A19528" s="2">
        <v>19523</v>
      </c>
      <c r="B19528" s="367" t="s">
        <v>24208</v>
      </c>
      <c r="C19528" s="365">
        <v>1630610</v>
      </c>
      <c r="D19528" s="2">
        <v>1</v>
      </c>
      <c r="E19528" s="366">
        <v>3120</v>
      </c>
      <c r="F19528" s="366">
        <v>3120</v>
      </c>
    </row>
    <row r="19529" spans="1:6" ht="33.75" x14ac:dyDescent="0.2">
      <c r="A19529" s="2">
        <v>19524</v>
      </c>
      <c r="B19529" s="367" t="s">
        <v>24208</v>
      </c>
      <c r="C19529" s="365">
        <v>1630611</v>
      </c>
      <c r="D19529" s="2">
        <v>1</v>
      </c>
      <c r="E19529" s="366">
        <v>3120</v>
      </c>
      <c r="F19529" s="366">
        <v>3120</v>
      </c>
    </row>
    <row r="19530" spans="1:6" ht="33.75" x14ac:dyDescent="0.2">
      <c r="A19530" s="2">
        <v>19525</v>
      </c>
      <c r="B19530" s="367" t="s">
        <v>24208</v>
      </c>
      <c r="C19530" s="365">
        <v>1630612</v>
      </c>
      <c r="D19530" s="2">
        <v>1</v>
      </c>
      <c r="E19530" s="366">
        <v>3120</v>
      </c>
      <c r="F19530" s="366">
        <v>3120</v>
      </c>
    </row>
    <row r="19531" spans="1:6" ht="33.75" x14ac:dyDescent="0.2">
      <c r="A19531" s="2">
        <v>19526</v>
      </c>
      <c r="B19531" s="367" t="s">
        <v>24208</v>
      </c>
      <c r="C19531" s="365">
        <v>1630613</v>
      </c>
      <c r="D19531" s="2">
        <v>1</v>
      </c>
      <c r="E19531" s="366">
        <v>3120</v>
      </c>
      <c r="F19531" s="366">
        <v>3120</v>
      </c>
    </row>
    <row r="19532" spans="1:6" ht="33.75" x14ac:dyDescent="0.2">
      <c r="A19532" s="2">
        <v>19527</v>
      </c>
      <c r="B19532" s="367" t="s">
        <v>24208</v>
      </c>
      <c r="C19532" s="365">
        <v>1630614</v>
      </c>
      <c r="D19532" s="2">
        <v>1</v>
      </c>
      <c r="E19532" s="366">
        <v>3120</v>
      </c>
      <c r="F19532" s="366">
        <v>3120</v>
      </c>
    </row>
    <row r="19533" spans="1:6" ht="33.75" x14ac:dyDescent="0.2">
      <c r="A19533" s="2">
        <v>19528</v>
      </c>
      <c r="B19533" s="367" t="s">
        <v>24208</v>
      </c>
      <c r="C19533" s="365">
        <v>1630615</v>
      </c>
      <c r="D19533" s="2">
        <v>1</v>
      </c>
      <c r="E19533" s="366">
        <v>3120</v>
      </c>
      <c r="F19533" s="366">
        <v>3120</v>
      </c>
    </row>
    <row r="19534" spans="1:6" ht="33.75" x14ac:dyDescent="0.2">
      <c r="A19534" s="2">
        <v>19529</v>
      </c>
      <c r="B19534" s="367" t="s">
        <v>24208</v>
      </c>
      <c r="C19534" s="365">
        <v>1630616</v>
      </c>
      <c r="D19534" s="2">
        <v>1</v>
      </c>
      <c r="E19534" s="366">
        <v>3120</v>
      </c>
      <c r="F19534" s="366">
        <v>3120</v>
      </c>
    </row>
    <row r="19535" spans="1:6" ht="33.75" x14ac:dyDescent="0.2">
      <c r="A19535" s="2">
        <v>19530</v>
      </c>
      <c r="B19535" s="367" t="s">
        <v>24208</v>
      </c>
      <c r="C19535" s="365">
        <v>1630617</v>
      </c>
      <c r="D19535" s="2">
        <v>1</v>
      </c>
      <c r="E19535" s="366">
        <v>3120</v>
      </c>
      <c r="F19535" s="366">
        <v>3120</v>
      </c>
    </row>
    <row r="19536" spans="1:6" x14ac:dyDescent="0.2">
      <c r="A19536" s="2">
        <v>19531</v>
      </c>
      <c r="B19536" s="367" t="s">
        <v>24209</v>
      </c>
      <c r="C19536" s="365">
        <v>1630618</v>
      </c>
      <c r="D19536" s="2">
        <v>1</v>
      </c>
      <c r="E19536" s="366">
        <v>6165</v>
      </c>
      <c r="F19536" s="366">
        <v>6165</v>
      </c>
    </row>
    <row r="19537" spans="1:6" x14ac:dyDescent="0.2">
      <c r="A19537" s="2">
        <v>19532</v>
      </c>
      <c r="B19537" s="367" t="s">
        <v>24209</v>
      </c>
      <c r="C19537" s="365">
        <v>1630619</v>
      </c>
      <c r="D19537" s="2">
        <v>1</v>
      </c>
      <c r="E19537" s="366">
        <v>6165</v>
      </c>
      <c r="F19537" s="366">
        <v>6165</v>
      </c>
    </row>
    <row r="19538" spans="1:6" x14ac:dyDescent="0.2">
      <c r="A19538" s="2">
        <v>19533</v>
      </c>
      <c r="B19538" s="367" t="s">
        <v>24209</v>
      </c>
      <c r="C19538" s="365">
        <v>1630620</v>
      </c>
      <c r="D19538" s="2">
        <v>1</v>
      </c>
      <c r="E19538" s="366">
        <v>6165</v>
      </c>
      <c r="F19538" s="366">
        <v>6165</v>
      </c>
    </row>
    <row r="19539" spans="1:6" x14ac:dyDescent="0.2">
      <c r="A19539" s="2">
        <v>19534</v>
      </c>
      <c r="B19539" s="367" t="s">
        <v>24209</v>
      </c>
      <c r="C19539" s="365">
        <v>1630621</v>
      </c>
      <c r="D19539" s="2">
        <v>1</v>
      </c>
      <c r="E19539" s="366">
        <v>6165</v>
      </c>
      <c r="F19539" s="366">
        <v>6165</v>
      </c>
    </row>
    <row r="19540" spans="1:6" x14ac:dyDescent="0.2">
      <c r="A19540" s="2">
        <v>19535</v>
      </c>
      <c r="B19540" s="367" t="s">
        <v>24209</v>
      </c>
      <c r="C19540" s="365">
        <v>1630622</v>
      </c>
      <c r="D19540" s="2">
        <v>1</v>
      </c>
      <c r="E19540" s="366">
        <v>6165</v>
      </c>
      <c r="F19540" s="366">
        <v>6165</v>
      </c>
    </row>
    <row r="19541" spans="1:6" x14ac:dyDescent="0.2">
      <c r="A19541" s="2">
        <v>19536</v>
      </c>
      <c r="B19541" s="367" t="s">
        <v>24209</v>
      </c>
      <c r="C19541" s="365">
        <v>1630623</v>
      </c>
      <c r="D19541" s="2">
        <v>1</v>
      </c>
      <c r="E19541" s="366">
        <v>6165</v>
      </c>
      <c r="F19541" s="366">
        <v>6165</v>
      </c>
    </row>
    <row r="19542" spans="1:6" x14ac:dyDescent="0.2">
      <c r="A19542" s="2">
        <v>19537</v>
      </c>
      <c r="B19542" s="367" t="s">
        <v>24209</v>
      </c>
      <c r="C19542" s="365">
        <v>1630624</v>
      </c>
      <c r="D19542" s="2">
        <v>1</v>
      </c>
      <c r="E19542" s="366">
        <v>6165</v>
      </c>
      <c r="F19542" s="366">
        <v>6165</v>
      </c>
    </row>
    <row r="19543" spans="1:6" x14ac:dyDescent="0.2">
      <c r="A19543" s="2">
        <v>19538</v>
      </c>
      <c r="B19543" s="367" t="s">
        <v>24209</v>
      </c>
      <c r="C19543" s="365">
        <v>1630625</v>
      </c>
      <c r="D19543" s="2">
        <v>1</v>
      </c>
      <c r="E19543" s="366">
        <v>6165</v>
      </c>
      <c r="F19543" s="366">
        <v>6165</v>
      </c>
    </row>
    <row r="19544" spans="1:6" x14ac:dyDescent="0.2">
      <c r="A19544" s="2">
        <v>19539</v>
      </c>
      <c r="B19544" s="367" t="s">
        <v>24209</v>
      </c>
      <c r="C19544" s="365">
        <v>1630626</v>
      </c>
      <c r="D19544" s="2">
        <v>1</v>
      </c>
      <c r="E19544" s="366">
        <v>6165</v>
      </c>
      <c r="F19544" s="366">
        <v>6165</v>
      </c>
    </row>
    <row r="19545" spans="1:6" x14ac:dyDescent="0.2">
      <c r="A19545" s="2">
        <v>19540</v>
      </c>
      <c r="B19545" s="367" t="s">
        <v>24209</v>
      </c>
      <c r="C19545" s="365">
        <v>1630627</v>
      </c>
      <c r="D19545" s="2">
        <v>1</v>
      </c>
      <c r="E19545" s="366">
        <v>6165</v>
      </c>
      <c r="F19545" s="366">
        <v>6165</v>
      </c>
    </row>
    <row r="19546" spans="1:6" x14ac:dyDescent="0.2">
      <c r="A19546" s="2">
        <v>19541</v>
      </c>
      <c r="B19546" s="367" t="s">
        <v>24209</v>
      </c>
      <c r="C19546" s="365">
        <v>1630628</v>
      </c>
      <c r="D19546" s="2">
        <v>1</v>
      </c>
      <c r="E19546" s="366">
        <v>6165</v>
      </c>
      <c r="F19546" s="366">
        <v>6165</v>
      </c>
    </row>
    <row r="19547" spans="1:6" x14ac:dyDescent="0.2">
      <c r="A19547" s="2">
        <v>19542</v>
      </c>
      <c r="B19547" s="367" t="s">
        <v>24209</v>
      </c>
      <c r="C19547" s="365">
        <v>1630629</v>
      </c>
      <c r="D19547" s="2">
        <v>1</v>
      </c>
      <c r="E19547" s="366">
        <v>6165</v>
      </c>
      <c r="F19547" s="366">
        <v>6165</v>
      </c>
    </row>
    <row r="19548" spans="1:6" x14ac:dyDescent="0.2">
      <c r="A19548" s="2">
        <v>19543</v>
      </c>
      <c r="B19548" s="367" t="s">
        <v>24209</v>
      </c>
      <c r="C19548" s="365">
        <v>1630630</v>
      </c>
      <c r="D19548" s="2">
        <v>1</v>
      </c>
      <c r="E19548" s="366">
        <v>6165</v>
      </c>
      <c r="F19548" s="366">
        <v>6165</v>
      </c>
    </row>
    <row r="19549" spans="1:6" x14ac:dyDescent="0.2">
      <c r="A19549" s="2">
        <v>19544</v>
      </c>
      <c r="B19549" s="367" t="s">
        <v>24209</v>
      </c>
      <c r="C19549" s="365">
        <v>1630631</v>
      </c>
      <c r="D19549" s="2">
        <v>1</v>
      </c>
      <c r="E19549" s="366">
        <v>6165</v>
      </c>
      <c r="F19549" s="366">
        <v>6165</v>
      </c>
    </row>
    <row r="19550" spans="1:6" x14ac:dyDescent="0.2">
      <c r="A19550" s="2">
        <v>19545</v>
      </c>
      <c r="B19550" s="367" t="s">
        <v>24209</v>
      </c>
      <c r="C19550" s="365">
        <v>1630632</v>
      </c>
      <c r="D19550" s="2">
        <v>1</v>
      </c>
      <c r="E19550" s="366">
        <v>6165</v>
      </c>
      <c r="F19550" s="366">
        <v>6165</v>
      </c>
    </row>
    <row r="19551" spans="1:6" ht="45" x14ac:dyDescent="0.2">
      <c r="A19551" s="2">
        <v>19546</v>
      </c>
      <c r="B19551" s="367" t="s">
        <v>24210</v>
      </c>
      <c r="C19551" s="365">
        <v>1630633</v>
      </c>
      <c r="D19551" s="2">
        <v>1</v>
      </c>
      <c r="E19551" s="366">
        <v>5520</v>
      </c>
      <c r="F19551" s="366">
        <v>5520</v>
      </c>
    </row>
    <row r="19552" spans="1:6" ht="22.5" x14ac:dyDescent="0.2">
      <c r="A19552" s="2">
        <v>19547</v>
      </c>
      <c r="B19552" s="367" t="s">
        <v>24211</v>
      </c>
      <c r="C19552" s="365">
        <v>1630634</v>
      </c>
      <c r="D19552" s="2">
        <v>1</v>
      </c>
      <c r="E19552" s="366">
        <v>3895</v>
      </c>
      <c r="F19552" s="366">
        <v>3895</v>
      </c>
    </row>
    <row r="19553" spans="1:6" ht="22.5" x14ac:dyDescent="0.2">
      <c r="A19553" s="2">
        <v>19548</v>
      </c>
      <c r="B19553" s="367" t="s">
        <v>24211</v>
      </c>
      <c r="C19553" s="365">
        <v>1630635</v>
      </c>
      <c r="D19553" s="2">
        <v>1</v>
      </c>
      <c r="E19553" s="366">
        <v>3895</v>
      </c>
      <c r="F19553" s="366">
        <v>3895</v>
      </c>
    </row>
    <row r="19554" spans="1:6" ht="22.5" x14ac:dyDescent="0.2">
      <c r="A19554" s="2">
        <v>19549</v>
      </c>
      <c r="B19554" s="367" t="s">
        <v>24211</v>
      </c>
      <c r="C19554" s="365">
        <v>1630636</v>
      </c>
      <c r="D19554" s="2">
        <v>1</v>
      </c>
      <c r="E19554" s="366">
        <v>3895</v>
      </c>
      <c r="F19554" s="366">
        <v>3895</v>
      </c>
    </row>
    <row r="19555" spans="1:6" ht="22.5" x14ac:dyDescent="0.2">
      <c r="A19555" s="2">
        <v>19550</v>
      </c>
      <c r="B19555" s="367" t="s">
        <v>24211</v>
      </c>
      <c r="C19555" s="365">
        <v>1630637</v>
      </c>
      <c r="D19555" s="2">
        <v>1</v>
      </c>
      <c r="E19555" s="366">
        <v>3895</v>
      </c>
      <c r="F19555" s="366">
        <v>3895</v>
      </c>
    </row>
    <row r="19556" spans="1:6" x14ac:dyDescent="0.2">
      <c r="A19556" s="2">
        <v>19551</v>
      </c>
      <c r="B19556" s="367" t="s">
        <v>24212</v>
      </c>
      <c r="C19556" s="365">
        <v>1630638</v>
      </c>
      <c r="D19556" s="2">
        <v>1</v>
      </c>
      <c r="E19556" s="366">
        <v>3890</v>
      </c>
      <c r="F19556" s="366">
        <v>3890</v>
      </c>
    </row>
    <row r="19557" spans="1:6" x14ac:dyDescent="0.2">
      <c r="A19557" s="2">
        <v>19552</v>
      </c>
      <c r="B19557" s="367" t="s">
        <v>24212</v>
      </c>
      <c r="C19557" s="365">
        <v>1630639</v>
      </c>
      <c r="D19557" s="2">
        <v>1</v>
      </c>
      <c r="E19557" s="366">
        <v>3890</v>
      </c>
      <c r="F19557" s="366">
        <v>3890</v>
      </c>
    </row>
    <row r="19558" spans="1:6" ht="33.75" x14ac:dyDescent="0.2">
      <c r="A19558" s="2">
        <v>19553</v>
      </c>
      <c r="B19558" s="367" t="s">
        <v>24213</v>
      </c>
      <c r="C19558" s="365">
        <v>1630640</v>
      </c>
      <c r="D19558" s="2">
        <v>1</v>
      </c>
      <c r="E19558" s="366">
        <v>5070</v>
      </c>
      <c r="F19558" s="366">
        <v>5070</v>
      </c>
    </row>
    <row r="19559" spans="1:6" ht="33.75" x14ac:dyDescent="0.2">
      <c r="A19559" s="2">
        <v>19554</v>
      </c>
      <c r="B19559" s="367" t="s">
        <v>24213</v>
      </c>
      <c r="C19559" s="365">
        <v>1630641</v>
      </c>
      <c r="D19559" s="2">
        <v>1</v>
      </c>
      <c r="E19559" s="366">
        <v>5070</v>
      </c>
      <c r="F19559" s="366">
        <v>5070</v>
      </c>
    </row>
    <row r="19560" spans="1:6" ht="33.75" x14ac:dyDescent="0.2">
      <c r="A19560" s="2">
        <v>19555</v>
      </c>
      <c r="B19560" s="367" t="s">
        <v>24213</v>
      </c>
      <c r="C19560" s="365">
        <v>1630642</v>
      </c>
      <c r="D19560" s="2">
        <v>1</v>
      </c>
      <c r="E19560" s="366">
        <v>5070</v>
      </c>
      <c r="F19560" s="366">
        <v>5070</v>
      </c>
    </row>
    <row r="19561" spans="1:6" x14ac:dyDescent="0.2">
      <c r="A19561" s="2">
        <v>19556</v>
      </c>
      <c r="B19561" s="367" t="s">
        <v>24214</v>
      </c>
      <c r="C19561" s="365">
        <v>1630643</v>
      </c>
      <c r="D19561" s="2">
        <v>1</v>
      </c>
      <c r="E19561" s="366">
        <v>3085</v>
      </c>
      <c r="F19561" s="366">
        <v>3085</v>
      </c>
    </row>
    <row r="19562" spans="1:6" ht="22.5" x14ac:dyDescent="0.2">
      <c r="A19562" s="2">
        <v>19557</v>
      </c>
      <c r="B19562" s="367" t="s">
        <v>24215</v>
      </c>
      <c r="C19562" s="365">
        <v>1630644</v>
      </c>
      <c r="D19562" s="2">
        <v>1</v>
      </c>
      <c r="E19562" s="366">
        <v>3755</v>
      </c>
      <c r="F19562" s="366">
        <v>3755</v>
      </c>
    </row>
    <row r="19563" spans="1:6" x14ac:dyDescent="0.2">
      <c r="A19563" s="2">
        <v>19558</v>
      </c>
      <c r="B19563" s="367" t="s">
        <v>23361</v>
      </c>
      <c r="C19563" s="365">
        <v>1630645</v>
      </c>
      <c r="D19563" s="2">
        <v>1</v>
      </c>
      <c r="E19563" s="366">
        <v>4324.8</v>
      </c>
      <c r="F19563" s="366">
        <v>4324.8</v>
      </c>
    </row>
    <row r="19564" spans="1:6" x14ac:dyDescent="0.2">
      <c r="A19564" s="2">
        <v>19559</v>
      </c>
      <c r="B19564" s="367" t="s">
        <v>24216</v>
      </c>
      <c r="C19564" s="365">
        <v>1630646</v>
      </c>
      <c r="D19564" s="2">
        <v>1</v>
      </c>
      <c r="E19564" s="366">
        <v>3160</v>
      </c>
      <c r="F19564" s="366">
        <v>3160</v>
      </c>
    </row>
    <row r="19565" spans="1:6" x14ac:dyDescent="0.2">
      <c r="A19565" s="2">
        <v>19560</v>
      </c>
      <c r="B19565" s="367" t="s">
        <v>24216</v>
      </c>
      <c r="C19565" s="365">
        <v>1630647</v>
      </c>
      <c r="D19565" s="2">
        <v>1</v>
      </c>
      <c r="E19565" s="366">
        <v>3160</v>
      </c>
      <c r="F19565" s="366">
        <v>3160</v>
      </c>
    </row>
    <row r="19566" spans="1:6" x14ac:dyDescent="0.2">
      <c r="A19566" s="2">
        <v>19561</v>
      </c>
      <c r="B19566" s="367" t="s">
        <v>24216</v>
      </c>
      <c r="C19566" s="365">
        <v>1630648</v>
      </c>
      <c r="D19566" s="2">
        <v>1</v>
      </c>
      <c r="E19566" s="366">
        <v>3160</v>
      </c>
      <c r="F19566" s="366">
        <v>3160</v>
      </c>
    </row>
    <row r="19567" spans="1:6" ht="22.5" x14ac:dyDescent="0.2">
      <c r="A19567" s="2">
        <v>19562</v>
      </c>
      <c r="B19567" s="367" t="s">
        <v>24217</v>
      </c>
      <c r="C19567" s="365">
        <v>1630649</v>
      </c>
      <c r="D19567" s="2">
        <v>1</v>
      </c>
      <c r="E19567" s="366">
        <v>4020</v>
      </c>
      <c r="F19567" s="366">
        <v>4020</v>
      </c>
    </row>
    <row r="19568" spans="1:6" ht="22.5" x14ac:dyDescent="0.2">
      <c r="A19568" s="2">
        <v>19563</v>
      </c>
      <c r="B19568" s="367" t="s">
        <v>24217</v>
      </c>
      <c r="C19568" s="365">
        <v>1630650</v>
      </c>
      <c r="D19568" s="2">
        <v>1</v>
      </c>
      <c r="E19568" s="366">
        <v>4020</v>
      </c>
      <c r="F19568" s="366">
        <v>4020</v>
      </c>
    </row>
    <row r="19569" spans="1:6" ht="22.5" x14ac:dyDescent="0.2">
      <c r="A19569" s="2">
        <v>19564</v>
      </c>
      <c r="B19569" s="367" t="s">
        <v>24217</v>
      </c>
      <c r="C19569" s="365">
        <v>1630651</v>
      </c>
      <c r="D19569" s="2">
        <v>1</v>
      </c>
      <c r="E19569" s="366">
        <v>3695</v>
      </c>
      <c r="F19569" s="366">
        <v>3695</v>
      </c>
    </row>
    <row r="19570" spans="1:6" ht="22.5" x14ac:dyDescent="0.2">
      <c r="A19570" s="2">
        <v>19565</v>
      </c>
      <c r="B19570" s="367" t="s">
        <v>24217</v>
      </c>
      <c r="C19570" s="365">
        <v>1630652</v>
      </c>
      <c r="D19570" s="2">
        <v>1</v>
      </c>
      <c r="E19570" s="366">
        <v>3695</v>
      </c>
      <c r="F19570" s="366">
        <v>3695</v>
      </c>
    </row>
    <row r="19571" spans="1:6" x14ac:dyDescent="0.2">
      <c r="A19571" s="2">
        <v>19566</v>
      </c>
      <c r="B19571" s="367" t="s">
        <v>24218</v>
      </c>
      <c r="C19571" s="365">
        <v>1630653</v>
      </c>
      <c r="D19571" s="2">
        <v>1</v>
      </c>
      <c r="E19571" s="366">
        <v>6226</v>
      </c>
      <c r="F19571" s="366">
        <v>6226</v>
      </c>
    </row>
    <row r="19572" spans="1:6" x14ac:dyDescent="0.2">
      <c r="A19572" s="2">
        <v>19567</v>
      </c>
      <c r="B19572" s="367" t="s">
        <v>24219</v>
      </c>
      <c r="C19572" s="365">
        <v>1630654</v>
      </c>
      <c r="D19572" s="2">
        <v>1</v>
      </c>
      <c r="E19572" s="366">
        <v>8560</v>
      </c>
      <c r="F19572" s="366">
        <v>8560</v>
      </c>
    </row>
    <row r="19573" spans="1:6" ht="22.5" x14ac:dyDescent="0.2">
      <c r="A19573" s="2">
        <v>19568</v>
      </c>
      <c r="B19573" s="367" t="s">
        <v>24220</v>
      </c>
      <c r="C19573" s="365">
        <v>1630655</v>
      </c>
      <c r="D19573" s="2">
        <v>1</v>
      </c>
      <c r="E19573" s="366">
        <v>4235</v>
      </c>
      <c r="F19573" s="366">
        <v>4235</v>
      </c>
    </row>
    <row r="19574" spans="1:6" ht="22.5" x14ac:dyDescent="0.2">
      <c r="A19574" s="2">
        <v>19569</v>
      </c>
      <c r="B19574" s="367" t="s">
        <v>24220</v>
      </c>
      <c r="C19574" s="365">
        <v>1630656</v>
      </c>
      <c r="D19574" s="2">
        <v>1</v>
      </c>
      <c r="E19574" s="366">
        <v>4235</v>
      </c>
      <c r="F19574" s="366">
        <v>4235</v>
      </c>
    </row>
    <row r="19575" spans="1:6" ht="22.5" x14ac:dyDescent="0.2">
      <c r="A19575" s="2">
        <v>19570</v>
      </c>
      <c r="B19575" s="367" t="s">
        <v>24220</v>
      </c>
      <c r="C19575" s="365">
        <v>1630657</v>
      </c>
      <c r="D19575" s="2">
        <v>1</v>
      </c>
      <c r="E19575" s="366">
        <v>4235</v>
      </c>
      <c r="F19575" s="366">
        <v>4235</v>
      </c>
    </row>
    <row r="19576" spans="1:6" ht="22.5" x14ac:dyDescent="0.2">
      <c r="A19576" s="2">
        <v>19571</v>
      </c>
      <c r="B19576" s="367" t="s">
        <v>24220</v>
      </c>
      <c r="C19576" s="365">
        <v>1630658</v>
      </c>
      <c r="D19576" s="2">
        <v>1</v>
      </c>
      <c r="E19576" s="366">
        <v>4235</v>
      </c>
      <c r="F19576" s="366">
        <v>4235</v>
      </c>
    </row>
    <row r="19577" spans="1:6" ht="22.5" x14ac:dyDescent="0.2">
      <c r="A19577" s="2">
        <v>19572</v>
      </c>
      <c r="B19577" s="367" t="s">
        <v>24220</v>
      </c>
      <c r="C19577" s="365">
        <v>1630659</v>
      </c>
      <c r="D19577" s="2">
        <v>1</v>
      </c>
      <c r="E19577" s="366">
        <v>4235</v>
      </c>
      <c r="F19577" s="366">
        <v>4235</v>
      </c>
    </row>
    <row r="19578" spans="1:6" ht="22.5" x14ac:dyDescent="0.2">
      <c r="A19578" s="2">
        <v>19573</v>
      </c>
      <c r="B19578" s="367" t="s">
        <v>24220</v>
      </c>
      <c r="C19578" s="365">
        <v>1630660</v>
      </c>
      <c r="D19578" s="2">
        <v>1</v>
      </c>
      <c r="E19578" s="366">
        <v>4235</v>
      </c>
      <c r="F19578" s="366">
        <v>4235</v>
      </c>
    </row>
    <row r="19579" spans="1:6" ht="22.5" x14ac:dyDescent="0.2">
      <c r="A19579" s="2">
        <v>19574</v>
      </c>
      <c r="B19579" s="367" t="s">
        <v>24220</v>
      </c>
      <c r="C19579" s="365">
        <v>1630661</v>
      </c>
      <c r="D19579" s="2">
        <v>1</v>
      </c>
      <c r="E19579" s="366">
        <v>4235</v>
      </c>
      <c r="F19579" s="366">
        <v>4235</v>
      </c>
    </row>
    <row r="19580" spans="1:6" ht="22.5" x14ac:dyDescent="0.2">
      <c r="A19580" s="2">
        <v>19575</v>
      </c>
      <c r="B19580" s="367" t="s">
        <v>24220</v>
      </c>
      <c r="C19580" s="365">
        <v>1630662</v>
      </c>
      <c r="D19580" s="2">
        <v>1</v>
      </c>
      <c r="E19580" s="366">
        <v>4235</v>
      </c>
      <c r="F19580" s="366">
        <v>4235</v>
      </c>
    </row>
    <row r="19581" spans="1:6" ht="22.5" x14ac:dyDescent="0.2">
      <c r="A19581" s="2">
        <v>19576</v>
      </c>
      <c r="B19581" s="367" t="s">
        <v>24221</v>
      </c>
      <c r="C19581" s="365">
        <v>1630663</v>
      </c>
      <c r="D19581" s="2">
        <v>1</v>
      </c>
      <c r="E19581" s="366">
        <v>3915</v>
      </c>
      <c r="F19581" s="366">
        <v>3915</v>
      </c>
    </row>
    <row r="19582" spans="1:6" ht="22.5" x14ac:dyDescent="0.2">
      <c r="A19582" s="2">
        <v>19577</v>
      </c>
      <c r="B19582" s="367" t="s">
        <v>24221</v>
      </c>
      <c r="C19582" s="365">
        <v>1630664</v>
      </c>
      <c r="D19582" s="2">
        <v>1</v>
      </c>
      <c r="E19582" s="366">
        <v>3915</v>
      </c>
      <c r="F19582" s="366">
        <v>3915</v>
      </c>
    </row>
    <row r="19583" spans="1:6" ht="22.5" x14ac:dyDescent="0.2">
      <c r="A19583" s="2">
        <v>19578</v>
      </c>
      <c r="B19583" s="367" t="s">
        <v>24221</v>
      </c>
      <c r="C19583" s="365">
        <v>1630665</v>
      </c>
      <c r="D19583" s="2">
        <v>1</v>
      </c>
      <c r="E19583" s="366">
        <v>3915</v>
      </c>
      <c r="F19583" s="366">
        <v>3915</v>
      </c>
    </row>
    <row r="19584" spans="1:6" ht="22.5" x14ac:dyDescent="0.2">
      <c r="A19584" s="2">
        <v>19579</v>
      </c>
      <c r="B19584" s="367" t="s">
        <v>24221</v>
      </c>
      <c r="C19584" s="365">
        <v>1630666</v>
      </c>
      <c r="D19584" s="2">
        <v>1</v>
      </c>
      <c r="E19584" s="366">
        <v>3915</v>
      </c>
      <c r="F19584" s="366">
        <v>3915</v>
      </c>
    </row>
    <row r="19585" spans="1:6" ht="22.5" x14ac:dyDescent="0.2">
      <c r="A19585" s="2">
        <v>19580</v>
      </c>
      <c r="B19585" s="367" t="s">
        <v>24221</v>
      </c>
      <c r="C19585" s="365">
        <v>1630667</v>
      </c>
      <c r="D19585" s="2">
        <v>1</v>
      </c>
      <c r="E19585" s="366">
        <v>3915</v>
      </c>
      <c r="F19585" s="366">
        <v>3915</v>
      </c>
    </row>
    <row r="19586" spans="1:6" ht="22.5" x14ac:dyDescent="0.2">
      <c r="A19586" s="2">
        <v>19581</v>
      </c>
      <c r="B19586" s="367" t="s">
        <v>24221</v>
      </c>
      <c r="C19586" s="365">
        <v>1630668</v>
      </c>
      <c r="D19586" s="2">
        <v>1</v>
      </c>
      <c r="E19586" s="366">
        <v>3915</v>
      </c>
      <c r="F19586" s="366">
        <v>3915</v>
      </c>
    </row>
    <row r="19587" spans="1:6" ht="22.5" x14ac:dyDescent="0.2">
      <c r="A19587" s="2">
        <v>19582</v>
      </c>
      <c r="B19587" s="367" t="s">
        <v>24221</v>
      </c>
      <c r="C19587" s="365">
        <v>1630669</v>
      </c>
      <c r="D19587" s="2">
        <v>1</v>
      </c>
      <c r="E19587" s="366">
        <v>3915</v>
      </c>
      <c r="F19587" s="366">
        <v>3915</v>
      </c>
    </row>
    <row r="19588" spans="1:6" ht="22.5" x14ac:dyDescent="0.2">
      <c r="A19588" s="2">
        <v>19583</v>
      </c>
      <c r="B19588" s="367" t="s">
        <v>24221</v>
      </c>
      <c r="C19588" s="365">
        <v>1630670</v>
      </c>
      <c r="D19588" s="2">
        <v>1</v>
      </c>
      <c r="E19588" s="366">
        <v>3915</v>
      </c>
      <c r="F19588" s="366">
        <v>3915</v>
      </c>
    </row>
    <row r="19589" spans="1:6" ht="22.5" x14ac:dyDescent="0.2">
      <c r="A19589" s="2">
        <v>19584</v>
      </c>
      <c r="B19589" s="367" t="s">
        <v>24221</v>
      </c>
      <c r="C19589" s="365">
        <v>1630671</v>
      </c>
      <c r="D19589" s="2">
        <v>1</v>
      </c>
      <c r="E19589" s="366">
        <v>3915</v>
      </c>
      <c r="F19589" s="366">
        <v>3915</v>
      </c>
    </row>
    <row r="19590" spans="1:6" ht="22.5" x14ac:dyDescent="0.2">
      <c r="A19590" s="2">
        <v>19585</v>
      </c>
      <c r="B19590" s="367" t="s">
        <v>24221</v>
      </c>
      <c r="C19590" s="365">
        <v>1630672</v>
      </c>
      <c r="D19590" s="2">
        <v>1</v>
      </c>
      <c r="E19590" s="366">
        <v>3915</v>
      </c>
      <c r="F19590" s="366">
        <v>3915</v>
      </c>
    </row>
    <row r="19591" spans="1:6" ht="22.5" x14ac:dyDescent="0.2">
      <c r="A19591" s="2">
        <v>19586</v>
      </c>
      <c r="B19591" s="367" t="s">
        <v>24221</v>
      </c>
      <c r="C19591" s="365">
        <v>1630673</v>
      </c>
      <c r="D19591" s="2">
        <v>1</v>
      </c>
      <c r="E19591" s="366">
        <v>3915</v>
      </c>
      <c r="F19591" s="366">
        <v>3915</v>
      </c>
    </row>
    <row r="19592" spans="1:6" ht="22.5" x14ac:dyDescent="0.2">
      <c r="A19592" s="2">
        <v>19587</v>
      </c>
      <c r="B19592" s="367" t="s">
        <v>24221</v>
      </c>
      <c r="C19592" s="365">
        <v>1630674</v>
      </c>
      <c r="D19592" s="2">
        <v>1</v>
      </c>
      <c r="E19592" s="366">
        <v>3915</v>
      </c>
      <c r="F19592" s="366">
        <v>3915</v>
      </c>
    </row>
    <row r="19593" spans="1:6" ht="22.5" x14ac:dyDescent="0.2">
      <c r="A19593" s="2">
        <v>19588</v>
      </c>
      <c r="B19593" s="367" t="s">
        <v>24221</v>
      </c>
      <c r="C19593" s="365">
        <v>1630675</v>
      </c>
      <c r="D19593" s="2">
        <v>1</v>
      </c>
      <c r="E19593" s="366">
        <v>3915</v>
      </c>
      <c r="F19593" s="366">
        <v>3915</v>
      </c>
    </row>
    <row r="19594" spans="1:6" ht="22.5" x14ac:dyDescent="0.2">
      <c r="A19594" s="2">
        <v>19589</v>
      </c>
      <c r="B19594" s="367" t="s">
        <v>24221</v>
      </c>
      <c r="C19594" s="365">
        <v>1630676</v>
      </c>
      <c r="D19594" s="2">
        <v>1</v>
      </c>
      <c r="E19594" s="366">
        <v>3915</v>
      </c>
      <c r="F19594" s="366">
        <v>3915</v>
      </c>
    </row>
    <row r="19595" spans="1:6" ht="22.5" x14ac:dyDescent="0.2">
      <c r="A19595" s="2">
        <v>19590</v>
      </c>
      <c r="B19595" s="367" t="s">
        <v>24221</v>
      </c>
      <c r="C19595" s="365">
        <v>1630677</v>
      </c>
      <c r="D19595" s="2">
        <v>1</v>
      </c>
      <c r="E19595" s="366">
        <v>3915</v>
      </c>
      <c r="F19595" s="366">
        <v>3915</v>
      </c>
    </row>
    <row r="19596" spans="1:6" ht="22.5" x14ac:dyDescent="0.2">
      <c r="A19596" s="2">
        <v>19591</v>
      </c>
      <c r="B19596" s="367" t="s">
        <v>24221</v>
      </c>
      <c r="C19596" s="365">
        <v>1630678</v>
      </c>
      <c r="D19596" s="2">
        <v>1</v>
      </c>
      <c r="E19596" s="366">
        <v>3915</v>
      </c>
      <c r="F19596" s="366">
        <v>3915</v>
      </c>
    </row>
    <row r="19597" spans="1:6" ht="22.5" x14ac:dyDescent="0.2">
      <c r="A19597" s="2">
        <v>19592</v>
      </c>
      <c r="B19597" s="367" t="s">
        <v>24221</v>
      </c>
      <c r="C19597" s="365">
        <v>1630679</v>
      </c>
      <c r="D19597" s="2">
        <v>1</v>
      </c>
      <c r="E19597" s="366">
        <v>3915</v>
      </c>
      <c r="F19597" s="366">
        <v>3915</v>
      </c>
    </row>
    <row r="19598" spans="1:6" ht="22.5" x14ac:dyDescent="0.2">
      <c r="A19598" s="2">
        <v>19593</v>
      </c>
      <c r="B19598" s="367" t="s">
        <v>24221</v>
      </c>
      <c r="C19598" s="365">
        <v>1630680</v>
      </c>
      <c r="D19598" s="2">
        <v>1</v>
      </c>
      <c r="E19598" s="366">
        <v>3915</v>
      </c>
      <c r="F19598" s="366">
        <v>3915</v>
      </c>
    </row>
    <row r="19599" spans="1:6" ht="22.5" x14ac:dyDescent="0.2">
      <c r="A19599" s="2">
        <v>19594</v>
      </c>
      <c r="B19599" s="367" t="s">
        <v>24221</v>
      </c>
      <c r="C19599" s="365">
        <v>1630681</v>
      </c>
      <c r="D19599" s="2">
        <v>1</v>
      </c>
      <c r="E19599" s="366">
        <v>3915</v>
      </c>
      <c r="F19599" s="366">
        <v>3915</v>
      </c>
    </row>
    <row r="19600" spans="1:6" ht="22.5" x14ac:dyDescent="0.2">
      <c r="A19600" s="2">
        <v>19595</v>
      </c>
      <c r="B19600" s="367" t="s">
        <v>24222</v>
      </c>
      <c r="C19600" s="365">
        <v>1630682</v>
      </c>
      <c r="D19600" s="2">
        <v>1</v>
      </c>
      <c r="E19600" s="366">
        <v>3570</v>
      </c>
      <c r="F19600" s="366">
        <v>3570</v>
      </c>
    </row>
    <row r="19601" spans="1:6" ht="22.5" x14ac:dyDescent="0.2">
      <c r="A19601" s="2">
        <v>19596</v>
      </c>
      <c r="B19601" s="367" t="s">
        <v>24222</v>
      </c>
      <c r="C19601" s="365">
        <v>1630683</v>
      </c>
      <c r="D19601" s="2">
        <v>1</v>
      </c>
      <c r="E19601" s="366">
        <v>3570</v>
      </c>
      <c r="F19601" s="366">
        <v>3570</v>
      </c>
    </row>
    <row r="19602" spans="1:6" ht="22.5" x14ac:dyDescent="0.2">
      <c r="A19602" s="2">
        <v>19597</v>
      </c>
      <c r="B19602" s="367" t="s">
        <v>24222</v>
      </c>
      <c r="C19602" s="365">
        <v>1630684</v>
      </c>
      <c r="D19602" s="2">
        <v>1</v>
      </c>
      <c r="E19602" s="366">
        <v>3570</v>
      </c>
      <c r="F19602" s="366">
        <v>3570</v>
      </c>
    </row>
    <row r="19603" spans="1:6" ht="22.5" x14ac:dyDescent="0.2">
      <c r="A19603" s="2">
        <v>19598</v>
      </c>
      <c r="B19603" s="367" t="s">
        <v>24222</v>
      </c>
      <c r="C19603" s="365">
        <v>1630685</v>
      </c>
      <c r="D19603" s="2">
        <v>1</v>
      </c>
      <c r="E19603" s="366">
        <v>3570</v>
      </c>
      <c r="F19603" s="366">
        <v>3570</v>
      </c>
    </row>
    <row r="19604" spans="1:6" ht="22.5" x14ac:dyDescent="0.2">
      <c r="A19604" s="2">
        <v>19599</v>
      </c>
      <c r="B19604" s="367" t="s">
        <v>24222</v>
      </c>
      <c r="C19604" s="365">
        <v>1630686</v>
      </c>
      <c r="D19604" s="2">
        <v>1</v>
      </c>
      <c r="E19604" s="366">
        <v>3570</v>
      </c>
      <c r="F19604" s="366">
        <v>3570</v>
      </c>
    </row>
    <row r="19605" spans="1:6" ht="22.5" x14ac:dyDescent="0.2">
      <c r="A19605" s="2">
        <v>19600</v>
      </c>
      <c r="B19605" s="367" t="s">
        <v>24222</v>
      </c>
      <c r="C19605" s="365">
        <v>1630687</v>
      </c>
      <c r="D19605" s="2">
        <v>1</v>
      </c>
      <c r="E19605" s="366">
        <v>3570</v>
      </c>
      <c r="F19605" s="366">
        <v>3570</v>
      </c>
    </row>
    <row r="19606" spans="1:6" ht="22.5" x14ac:dyDescent="0.2">
      <c r="A19606" s="2">
        <v>19601</v>
      </c>
      <c r="B19606" s="367" t="s">
        <v>24222</v>
      </c>
      <c r="C19606" s="365">
        <v>1630688</v>
      </c>
      <c r="D19606" s="2">
        <v>1</v>
      </c>
      <c r="E19606" s="366">
        <v>3570</v>
      </c>
      <c r="F19606" s="366">
        <v>3570</v>
      </c>
    </row>
    <row r="19607" spans="1:6" ht="22.5" x14ac:dyDescent="0.2">
      <c r="A19607" s="2">
        <v>19602</v>
      </c>
      <c r="B19607" s="367" t="s">
        <v>24222</v>
      </c>
      <c r="C19607" s="365">
        <v>1630689</v>
      </c>
      <c r="D19607" s="2">
        <v>1</v>
      </c>
      <c r="E19607" s="366">
        <v>3570</v>
      </c>
      <c r="F19607" s="366">
        <v>3570</v>
      </c>
    </row>
    <row r="19608" spans="1:6" ht="22.5" x14ac:dyDescent="0.2">
      <c r="A19608" s="2">
        <v>19603</v>
      </c>
      <c r="B19608" s="367" t="s">
        <v>24222</v>
      </c>
      <c r="C19608" s="365">
        <v>1630690</v>
      </c>
      <c r="D19608" s="2">
        <v>1</v>
      </c>
      <c r="E19608" s="366">
        <v>3570</v>
      </c>
      <c r="F19608" s="366">
        <v>3570</v>
      </c>
    </row>
    <row r="19609" spans="1:6" ht="22.5" x14ac:dyDescent="0.2">
      <c r="A19609" s="2">
        <v>19604</v>
      </c>
      <c r="B19609" s="367" t="s">
        <v>24222</v>
      </c>
      <c r="C19609" s="365">
        <v>1630691</v>
      </c>
      <c r="D19609" s="2">
        <v>1</v>
      </c>
      <c r="E19609" s="366">
        <v>3570</v>
      </c>
      <c r="F19609" s="366">
        <v>3570</v>
      </c>
    </row>
    <row r="19610" spans="1:6" ht="22.5" x14ac:dyDescent="0.2">
      <c r="A19610" s="2">
        <v>19605</v>
      </c>
      <c r="B19610" s="367" t="s">
        <v>24222</v>
      </c>
      <c r="C19610" s="365">
        <v>1630692</v>
      </c>
      <c r="D19610" s="2">
        <v>1</v>
      </c>
      <c r="E19610" s="366">
        <v>3570</v>
      </c>
      <c r="F19610" s="366">
        <v>3570</v>
      </c>
    </row>
    <row r="19611" spans="1:6" ht="22.5" x14ac:dyDescent="0.2">
      <c r="A19611" s="2">
        <v>19606</v>
      </c>
      <c r="B19611" s="367" t="s">
        <v>24222</v>
      </c>
      <c r="C19611" s="365">
        <v>1630693</v>
      </c>
      <c r="D19611" s="2">
        <v>1</v>
      </c>
      <c r="E19611" s="366">
        <v>3570</v>
      </c>
      <c r="F19611" s="366">
        <v>3570</v>
      </c>
    </row>
    <row r="19612" spans="1:6" ht="22.5" x14ac:dyDescent="0.2">
      <c r="A19612" s="2">
        <v>19607</v>
      </c>
      <c r="B19612" s="367" t="s">
        <v>24222</v>
      </c>
      <c r="C19612" s="365">
        <v>1630694</v>
      </c>
      <c r="D19612" s="2">
        <v>1</v>
      </c>
      <c r="E19612" s="366">
        <v>3570</v>
      </c>
      <c r="F19612" s="366">
        <v>3570</v>
      </c>
    </row>
    <row r="19613" spans="1:6" ht="22.5" x14ac:dyDescent="0.2">
      <c r="A19613" s="2">
        <v>19608</v>
      </c>
      <c r="B19613" s="367" t="s">
        <v>24222</v>
      </c>
      <c r="C19613" s="365">
        <v>1630695</v>
      </c>
      <c r="D19613" s="2">
        <v>1</v>
      </c>
      <c r="E19613" s="366">
        <v>3570</v>
      </c>
      <c r="F19613" s="366">
        <v>3570</v>
      </c>
    </row>
    <row r="19614" spans="1:6" ht="22.5" x14ac:dyDescent="0.2">
      <c r="A19614" s="2">
        <v>19609</v>
      </c>
      <c r="B19614" s="367" t="s">
        <v>24222</v>
      </c>
      <c r="C19614" s="365">
        <v>1630696</v>
      </c>
      <c r="D19614" s="2">
        <v>1</v>
      </c>
      <c r="E19614" s="366">
        <v>3570</v>
      </c>
      <c r="F19614" s="366">
        <v>3570</v>
      </c>
    </row>
    <row r="19615" spans="1:6" ht="22.5" x14ac:dyDescent="0.2">
      <c r="A19615" s="2">
        <v>19610</v>
      </c>
      <c r="B19615" s="367" t="s">
        <v>24222</v>
      </c>
      <c r="C19615" s="365">
        <v>1630697</v>
      </c>
      <c r="D19615" s="2">
        <v>1</v>
      </c>
      <c r="E19615" s="366">
        <v>3570</v>
      </c>
      <c r="F19615" s="366">
        <v>3570</v>
      </c>
    </row>
    <row r="19616" spans="1:6" ht="22.5" x14ac:dyDescent="0.2">
      <c r="A19616" s="2">
        <v>19611</v>
      </c>
      <c r="B19616" s="367" t="s">
        <v>24222</v>
      </c>
      <c r="C19616" s="365">
        <v>1630698</v>
      </c>
      <c r="D19616" s="2">
        <v>1</v>
      </c>
      <c r="E19616" s="366">
        <v>3570</v>
      </c>
      <c r="F19616" s="366">
        <v>3570</v>
      </c>
    </row>
    <row r="19617" spans="1:6" ht="22.5" x14ac:dyDescent="0.2">
      <c r="A19617" s="2">
        <v>19612</v>
      </c>
      <c r="B19617" s="367" t="s">
        <v>24222</v>
      </c>
      <c r="C19617" s="365">
        <v>1630699</v>
      </c>
      <c r="D19617" s="2">
        <v>1</v>
      </c>
      <c r="E19617" s="366">
        <v>3570</v>
      </c>
      <c r="F19617" s="366">
        <v>3570</v>
      </c>
    </row>
    <row r="19618" spans="1:6" ht="22.5" x14ac:dyDescent="0.2">
      <c r="A19618" s="2">
        <v>19613</v>
      </c>
      <c r="B19618" s="367" t="s">
        <v>24222</v>
      </c>
      <c r="C19618" s="365">
        <v>1630700</v>
      </c>
      <c r="D19618" s="2">
        <v>1</v>
      </c>
      <c r="E19618" s="366">
        <v>3570</v>
      </c>
      <c r="F19618" s="366">
        <v>3570</v>
      </c>
    </row>
    <row r="19619" spans="1:6" ht="22.5" x14ac:dyDescent="0.2">
      <c r="A19619" s="2">
        <v>19614</v>
      </c>
      <c r="B19619" s="367" t="s">
        <v>24222</v>
      </c>
      <c r="C19619" s="365">
        <v>1630701</v>
      </c>
      <c r="D19619" s="2">
        <v>1</v>
      </c>
      <c r="E19619" s="366">
        <v>3570</v>
      </c>
      <c r="F19619" s="366">
        <v>3570</v>
      </c>
    </row>
    <row r="19620" spans="1:6" ht="22.5" x14ac:dyDescent="0.2">
      <c r="A19620" s="2">
        <v>19615</v>
      </c>
      <c r="B19620" s="367" t="s">
        <v>24222</v>
      </c>
      <c r="C19620" s="365">
        <v>1630702</v>
      </c>
      <c r="D19620" s="2">
        <v>1</v>
      </c>
      <c r="E19620" s="366">
        <v>3570</v>
      </c>
      <c r="F19620" s="366">
        <v>3570</v>
      </c>
    </row>
    <row r="19621" spans="1:6" ht="22.5" x14ac:dyDescent="0.2">
      <c r="A19621" s="2">
        <v>19616</v>
      </c>
      <c r="B19621" s="367" t="s">
        <v>24222</v>
      </c>
      <c r="C19621" s="365">
        <v>1630703</v>
      </c>
      <c r="D19621" s="2">
        <v>1</v>
      </c>
      <c r="E19621" s="366">
        <v>3570</v>
      </c>
      <c r="F19621" s="366">
        <v>3570</v>
      </c>
    </row>
    <row r="19622" spans="1:6" ht="22.5" x14ac:dyDescent="0.2">
      <c r="A19622" s="2">
        <v>19617</v>
      </c>
      <c r="B19622" s="367" t="s">
        <v>24222</v>
      </c>
      <c r="C19622" s="365">
        <v>1630704</v>
      </c>
      <c r="D19622" s="2">
        <v>1</v>
      </c>
      <c r="E19622" s="366">
        <v>3570</v>
      </c>
      <c r="F19622" s="366">
        <v>3570</v>
      </c>
    </row>
    <row r="19623" spans="1:6" ht="22.5" x14ac:dyDescent="0.2">
      <c r="A19623" s="2">
        <v>19618</v>
      </c>
      <c r="B19623" s="367" t="s">
        <v>24222</v>
      </c>
      <c r="C19623" s="365">
        <v>1630705</v>
      </c>
      <c r="D19623" s="2">
        <v>1</v>
      </c>
      <c r="E19623" s="366">
        <v>3570</v>
      </c>
      <c r="F19623" s="366">
        <v>3570</v>
      </c>
    </row>
    <row r="19624" spans="1:6" ht="22.5" x14ac:dyDescent="0.2">
      <c r="A19624" s="2">
        <v>19619</v>
      </c>
      <c r="B19624" s="367" t="s">
        <v>24222</v>
      </c>
      <c r="C19624" s="365">
        <v>1630706</v>
      </c>
      <c r="D19624" s="2">
        <v>1</v>
      </c>
      <c r="E19624" s="366">
        <v>3570</v>
      </c>
      <c r="F19624" s="366">
        <v>3570</v>
      </c>
    </row>
    <row r="19625" spans="1:6" ht="22.5" x14ac:dyDescent="0.2">
      <c r="A19625" s="2">
        <v>19620</v>
      </c>
      <c r="B19625" s="367" t="s">
        <v>24222</v>
      </c>
      <c r="C19625" s="365">
        <v>1630707</v>
      </c>
      <c r="D19625" s="2">
        <v>1</v>
      </c>
      <c r="E19625" s="366">
        <v>3570</v>
      </c>
      <c r="F19625" s="366">
        <v>3570</v>
      </c>
    </row>
    <row r="19626" spans="1:6" ht="22.5" x14ac:dyDescent="0.2">
      <c r="A19626" s="2">
        <v>19621</v>
      </c>
      <c r="B19626" s="367" t="s">
        <v>24222</v>
      </c>
      <c r="C19626" s="365">
        <v>1630708</v>
      </c>
      <c r="D19626" s="2">
        <v>1</v>
      </c>
      <c r="E19626" s="366">
        <v>3570</v>
      </c>
      <c r="F19626" s="366">
        <v>3570</v>
      </c>
    </row>
    <row r="19627" spans="1:6" ht="22.5" x14ac:dyDescent="0.2">
      <c r="A19627" s="2">
        <v>19622</v>
      </c>
      <c r="B19627" s="367" t="s">
        <v>24222</v>
      </c>
      <c r="C19627" s="365">
        <v>1630709</v>
      </c>
      <c r="D19627" s="2">
        <v>1</v>
      </c>
      <c r="E19627" s="366">
        <v>3570</v>
      </c>
      <c r="F19627" s="366">
        <v>3570</v>
      </c>
    </row>
    <row r="19628" spans="1:6" ht="22.5" x14ac:dyDescent="0.2">
      <c r="A19628" s="2">
        <v>19623</v>
      </c>
      <c r="B19628" s="367" t="s">
        <v>24222</v>
      </c>
      <c r="C19628" s="365">
        <v>1630710</v>
      </c>
      <c r="D19628" s="2">
        <v>1</v>
      </c>
      <c r="E19628" s="366">
        <v>3570</v>
      </c>
      <c r="F19628" s="366">
        <v>3570</v>
      </c>
    </row>
    <row r="19629" spans="1:6" ht="22.5" x14ac:dyDescent="0.2">
      <c r="A19629" s="2">
        <v>19624</v>
      </c>
      <c r="B19629" s="367" t="s">
        <v>24222</v>
      </c>
      <c r="C19629" s="365">
        <v>1630711</v>
      </c>
      <c r="D19629" s="2">
        <v>1</v>
      </c>
      <c r="E19629" s="366">
        <v>3570</v>
      </c>
      <c r="F19629" s="366">
        <v>3570</v>
      </c>
    </row>
    <row r="19630" spans="1:6" ht="22.5" x14ac:dyDescent="0.2">
      <c r="A19630" s="2">
        <v>19625</v>
      </c>
      <c r="B19630" s="367" t="s">
        <v>24222</v>
      </c>
      <c r="C19630" s="365">
        <v>1630712</v>
      </c>
      <c r="D19630" s="2">
        <v>1</v>
      </c>
      <c r="E19630" s="366">
        <v>3570</v>
      </c>
      <c r="F19630" s="366">
        <v>3570</v>
      </c>
    </row>
    <row r="19631" spans="1:6" ht="22.5" x14ac:dyDescent="0.2">
      <c r="A19631" s="2">
        <v>19626</v>
      </c>
      <c r="B19631" s="367" t="s">
        <v>24222</v>
      </c>
      <c r="C19631" s="365">
        <v>1630713</v>
      </c>
      <c r="D19631" s="2">
        <v>1</v>
      </c>
      <c r="E19631" s="366">
        <v>3570</v>
      </c>
      <c r="F19631" s="366">
        <v>3570</v>
      </c>
    </row>
    <row r="19632" spans="1:6" ht="22.5" x14ac:dyDescent="0.2">
      <c r="A19632" s="2">
        <v>19627</v>
      </c>
      <c r="B19632" s="367" t="s">
        <v>24222</v>
      </c>
      <c r="C19632" s="365">
        <v>1630714</v>
      </c>
      <c r="D19632" s="2">
        <v>1</v>
      </c>
      <c r="E19632" s="366">
        <v>3570</v>
      </c>
      <c r="F19632" s="366">
        <v>3570</v>
      </c>
    </row>
    <row r="19633" spans="1:6" ht="22.5" x14ac:dyDescent="0.2">
      <c r="A19633" s="2">
        <v>19628</v>
      </c>
      <c r="B19633" s="367" t="s">
        <v>24222</v>
      </c>
      <c r="C19633" s="365">
        <v>1630715</v>
      </c>
      <c r="D19633" s="2">
        <v>1</v>
      </c>
      <c r="E19633" s="366">
        <v>3570</v>
      </c>
      <c r="F19633" s="366">
        <v>3570</v>
      </c>
    </row>
    <row r="19634" spans="1:6" ht="22.5" x14ac:dyDescent="0.2">
      <c r="A19634" s="2">
        <v>19629</v>
      </c>
      <c r="B19634" s="367" t="s">
        <v>24222</v>
      </c>
      <c r="C19634" s="365">
        <v>1630716</v>
      </c>
      <c r="D19634" s="2">
        <v>1</v>
      </c>
      <c r="E19634" s="366">
        <v>3570</v>
      </c>
      <c r="F19634" s="366">
        <v>3570</v>
      </c>
    </row>
    <row r="19635" spans="1:6" x14ac:dyDescent="0.2">
      <c r="A19635" s="2">
        <v>19630</v>
      </c>
      <c r="B19635" s="367" t="s">
        <v>24223</v>
      </c>
      <c r="C19635" s="365">
        <v>1630717</v>
      </c>
      <c r="D19635" s="2">
        <v>1</v>
      </c>
      <c r="E19635" s="366">
        <v>6175</v>
      </c>
      <c r="F19635" s="366">
        <v>6175</v>
      </c>
    </row>
    <row r="19636" spans="1:6" x14ac:dyDescent="0.2">
      <c r="A19636" s="2">
        <v>19631</v>
      </c>
      <c r="B19636" s="367" t="s">
        <v>24223</v>
      </c>
      <c r="C19636" s="365">
        <v>1630718</v>
      </c>
      <c r="D19636" s="2">
        <v>1</v>
      </c>
      <c r="E19636" s="366">
        <v>6175</v>
      </c>
      <c r="F19636" s="366">
        <v>6175</v>
      </c>
    </row>
    <row r="19637" spans="1:6" x14ac:dyDescent="0.2">
      <c r="A19637" s="2">
        <v>19632</v>
      </c>
      <c r="B19637" s="367" t="s">
        <v>24223</v>
      </c>
      <c r="C19637" s="365">
        <v>1630719</v>
      </c>
      <c r="D19637" s="2">
        <v>1</v>
      </c>
      <c r="E19637" s="366">
        <v>6175</v>
      </c>
      <c r="F19637" s="366">
        <v>6175</v>
      </c>
    </row>
    <row r="19638" spans="1:6" ht="33.75" x14ac:dyDescent="0.2">
      <c r="A19638" s="2">
        <v>19633</v>
      </c>
      <c r="B19638" s="367" t="s">
        <v>24435</v>
      </c>
      <c r="C19638" s="365">
        <v>1630720</v>
      </c>
      <c r="D19638" s="2">
        <v>1</v>
      </c>
      <c r="E19638" s="366">
        <v>17470</v>
      </c>
      <c r="F19638" s="366">
        <v>17470</v>
      </c>
    </row>
    <row r="19639" spans="1:6" ht="33.75" x14ac:dyDescent="0.2">
      <c r="A19639" s="2">
        <v>19634</v>
      </c>
      <c r="B19639" s="367" t="s">
        <v>24435</v>
      </c>
      <c r="C19639" s="365">
        <v>1630721</v>
      </c>
      <c r="D19639" s="2">
        <v>1</v>
      </c>
      <c r="E19639" s="366">
        <v>17470</v>
      </c>
      <c r="F19639" s="366">
        <v>17470</v>
      </c>
    </row>
    <row r="19640" spans="1:6" ht="22.5" x14ac:dyDescent="0.2">
      <c r="A19640" s="2">
        <v>19635</v>
      </c>
      <c r="B19640" s="367" t="s">
        <v>24225</v>
      </c>
      <c r="C19640" s="365">
        <v>1630722</v>
      </c>
      <c r="D19640" s="2">
        <v>1</v>
      </c>
      <c r="E19640" s="366">
        <v>18980</v>
      </c>
      <c r="F19640" s="366">
        <v>18980</v>
      </c>
    </row>
    <row r="19641" spans="1:6" x14ac:dyDescent="0.2">
      <c r="A19641" s="2">
        <v>19636</v>
      </c>
      <c r="B19641" s="369" t="s">
        <v>24192</v>
      </c>
      <c r="C19641" s="365">
        <v>1630281</v>
      </c>
      <c r="D19641" s="2">
        <v>1</v>
      </c>
      <c r="E19641" s="366">
        <v>3661</v>
      </c>
      <c r="F19641" s="366">
        <v>3661</v>
      </c>
    </row>
    <row r="19642" spans="1:6" x14ac:dyDescent="0.2">
      <c r="A19642" s="2">
        <v>19637</v>
      </c>
      <c r="B19642" s="367" t="s">
        <v>24192</v>
      </c>
      <c r="C19642" s="365">
        <v>1380076</v>
      </c>
      <c r="D19642" s="2">
        <v>1</v>
      </c>
      <c r="E19642" s="366">
        <v>16050</v>
      </c>
      <c r="F19642" s="366">
        <v>16050</v>
      </c>
    </row>
    <row r="19643" spans="1:6" ht="22.5" x14ac:dyDescent="0.2">
      <c r="A19643" s="2">
        <v>19638</v>
      </c>
      <c r="B19643" s="367" t="s">
        <v>24226</v>
      </c>
      <c r="C19643" s="365">
        <v>1630312</v>
      </c>
      <c r="D19643" s="2">
        <v>1</v>
      </c>
      <c r="E19643" s="366">
        <v>4340</v>
      </c>
      <c r="F19643" s="366">
        <v>4340</v>
      </c>
    </row>
    <row r="19644" spans="1:6" ht="22.5" x14ac:dyDescent="0.2">
      <c r="A19644" s="2">
        <v>19639</v>
      </c>
      <c r="B19644" s="367" t="s">
        <v>24193</v>
      </c>
      <c r="C19644" s="365">
        <v>1630341</v>
      </c>
      <c r="D19644" s="2">
        <v>1</v>
      </c>
      <c r="E19644" s="366">
        <v>4520</v>
      </c>
      <c r="F19644" s="366">
        <v>4520</v>
      </c>
    </row>
    <row r="19645" spans="1:6" x14ac:dyDescent="0.2">
      <c r="A19645" s="2">
        <v>19640</v>
      </c>
      <c r="B19645" s="367" t="s">
        <v>24194</v>
      </c>
      <c r="C19645" s="365">
        <v>1630366</v>
      </c>
      <c r="D19645" s="2">
        <v>1</v>
      </c>
      <c r="E19645" s="366">
        <v>3840</v>
      </c>
      <c r="F19645" s="366">
        <v>3840</v>
      </c>
    </row>
    <row r="19646" spans="1:6" x14ac:dyDescent="0.2">
      <c r="A19646" s="2">
        <v>19641</v>
      </c>
      <c r="B19646" s="367" t="s">
        <v>24227</v>
      </c>
      <c r="C19646" s="365">
        <v>1630251</v>
      </c>
      <c r="D19646" s="2">
        <v>1</v>
      </c>
      <c r="E19646" s="366">
        <v>7005.6</v>
      </c>
      <c r="F19646" s="366">
        <v>7005.6</v>
      </c>
    </row>
    <row r="19647" spans="1:6" x14ac:dyDescent="0.2">
      <c r="A19647" s="2">
        <v>19642</v>
      </c>
      <c r="B19647" s="367" t="s">
        <v>24228</v>
      </c>
      <c r="C19647" s="365">
        <v>1630357</v>
      </c>
      <c r="D19647" s="2">
        <v>1</v>
      </c>
      <c r="E19647" s="366">
        <v>10230</v>
      </c>
      <c r="F19647" s="366">
        <v>10230</v>
      </c>
    </row>
    <row r="19648" spans="1:6" x14ac:dyDescent="0.2">
      <c r="A19648" s="2">
        <v>19643</v>
      </c>
      <c r="B19648" s="367" t="s">
        <v>24229</v>
      </c>
      <c r="C19648" s="365">
        <v>1630022</v>
      </c>
      <c r="D19648" s="2">
        <v>1</v>
      </c>
      <c r="E19648" s="366">
        <v>4381.5</v>
      </c>
      <c r="F19648" s="366">
        <v>4381.5</v>
      </c>
    </row>
    <row r="19649" spans="1:6" x14ac:dyDescent="0.2">
      <c r="A19649" s="2">
        <v>19644</v>
      </c>
      <c r="B19649" s="367" t="s">
        <v>24229</v>
      </c>
      <c r="C19649" s="365">
        <v>1630023</v>
      </c>
      <c r="D19649" s="2">
        <v>1</v>
      </c>
      <c r="E19649" s="366">
        <v>4381.5</v>
      </c>
      <c r="F19649" s="366">
        <v>4381.5</v>
      </c>
    </row>
    <row r="19650" spans="1:6" x14ac:dyDescent="0.2">
      <c r="A19650" s="2">
        <v>19645</v>
      </c>
      <c r="B19650" s="367" t="s">
        <v>24229</v>
      </c>
      <c r="C19650" s="365">
        <v>1630024</v>
      </c>
      <c r="D19650" s="2">
        <v>1</v>
      </c>
      <c r="E19650" s="366">
        <v>4381.5</v>
      </c>
      <c r="F19650" s="366">
        <v>4381.5</v>
      </c>
    </row>
    <row r="19651" spans="1:6" x14ac:dyDescent="0.2">
      <c r="A19651" s="2">
        <v>19646</v>
      </c>
      <c r="B19651" s="367" t="s">
        <v>24195</v>
      </c>
      <c r="C19651" s="365">
        <v>1630250</v>
      </c>
      <c r="D19651" s="2">
        <v>1</v>
      </c>
      <c r="E19651" s="366">
        <v>3262.6</v>
      </c>
      <c r="F19651" s="366">
        <v>3262.6</v>
      </c>
    </row>
    <row r="19652" spans="1:6" ht="22.5" x14ac:dyDescent="0.2">
      <c r="A19652" s="2">
        <v>19647</v>
      </c>
      <c r="B19652" s="367" t="s">
        <v>24196</v>
      </c>
      <c r="C19652" s="365">
        <v>1630328</v>
      </c>
      <c r="D19652" s="2">
        <v>1</v>
      </c>
      <c r="E19652" s="366">
        <v>5000</v>
      </c>
      <c r="F19652" s="366">
        <v>5000</v>
      </c>
    </row>
    <row r="19653" spans="1:6" x14ac:dyDescent="0.2">
      <c r="A19653" s="2">
        <v>19648</v>
      </c>
      <c r="B19653" s="367" t="s">
        <v>24230</v>
      </c>
      <c r="C19653" s="365">
        <v>1630165</v>
      </c>
      <c r="D19653" s="2">
        <v>1</v>
      </c>
      <c r="E19653" s="366">
        <v>5347.89</v>
      </c>
      <c r="F19653" s="366">
        <v>5347.89</v>
      </c>
    </row>
    <row r="19654" spans="1:6" x14ac:dyDescent="0.2">
      <c r="A19654" s="2">
        <v>19649</v>
      </c>
      <c r="B19654" s="367" t="s">
        <v>24197</v>
      </c>
      <c r="C19654" s="365">
        <v>1630347</v>
      </c>
      <c r="D19654" s="2">
        <v>1</v>
      </c>
      <c r="E19654" s="366">
        <v>5100</v>
      </c>
      <c r="F19654" s="366">
        <v>5100</v>
      </c>
    </row>
    <row r="19655" spans="1:6" ht="22.5" x14ac:dyDescent="0.2">
      <c r="A19655" s="2">
        <v>19650</v>
      </c>
      <c r="B19655" s="367" t="s">
        <v>24231</v>
      </c>
      <c r="C19655" s="365">
        <v>1630335</v>
      </c>
      <c r="D19655" s="2">
        <v>1</v>
      </c>
      <c r="E19655" s="366">
        <v>7800</v>
      </c>
      <c r="F19655" s="366">
        <v>7800</v>
      </c>
    </row>
    <row r="19656" spans="1:6" ht="22.5" x14ac:dyDescent="0.2">
      <c r="A19656" s="2">
        <v>19651</v>
      </c>
      <c r="B19656" s="367" t="s">
        <v>24232</v>
      </c>
      <c r="C19656" s="365">
        <v>1630359</v>
      </c>
      <c r="D19656" s="2">
        <v>1</v>
      </c>
      <c r="E19656" s="366">
        <v>5800</v>
      </c>
      <c r="F19656" s="366">
        <v>5800</v>
      </c>
    </row>
    <row r="19657" spans="1:6" ht="33.75" x14ac:dyDescent="0.2">
      <c r="A19657" s="2">
        <v>19652</v>
      </c>
      <c r="B19657" s="367" t="s">
        <v>24198</v>
      </c>
      <c r="C19657" s="365">
        <v>1630348</v>
      </c>
      <c r="D19657" s="2">
        <v>1</v>
      </c>
      <c r="E19657" s="366">
        <v>5530</v>
      </c>
      <c r="F19657" s="366">
        <v>5530</v>
      </c>
    </row>
    <row r="19658" spans="1:6" ht="22.5" x14ac:dyDescent="0.2">
      <c r="A19658" s="2">
        <v>19653</v>
      </c>
      <c r="B19658" s="367" t="s">
        <v>24233</v>
      </c>
      <c r="C19658" s="365">
        <v>1630316</v>
      </c>
      <c r="D19658" s="2">
        <v>1</v>
      </c>
      <c r="E19658" s="366">
        <v>58878</v>
      </c>
      <c r="F19658" s="366">
        <v>53971.61</v>
      </c>
    </row>
    <row r="19659" spans="1:6" x14ac:dyDescent="0.2">
      <c r="A19659" s="2">
        <v>19654</v>
      </c>
      <c r="B19659" s="367" t="s">
        <v>24199</v>
      </c>
      <c r="C19659" s="365">
        <v>1630255</v>
      </c>
      <c r="D19659" s="2">
        <v>1</v>
      </c>
      <c r="E19659" s="366">
        <v>11840</v>
      </c>
      <c r="F19659" s="366">
        <v>11840</v>
      </c>
    </row>
    <row r="19660" spans="1:6" x14ac:dyDescent="0.2">
      <c r="A19660" s="2">
        <v>19655</v>
      </c>
      <c r="B19660" s="367" t="s">
        <v>24200</v>
      </c>
      <c r="C19660" s="365">
        <v>1630254</v>
      </c>
      <c r="D19660" s="2">
        <v>1</v>
      </c>
      <c r="E19660" s="366">
        <v>5930</v>
      </c>
      <c r="F19660" s="366">
        <v>5930</v>
      </c>
    </row>
    <row r="19661" spans="1:6" ht="22.5" x14ac:dyDescent="0.2">
      <c r="A19661" s="2">
        <v>19656</v>
      </c>
      <c r="B19661" s="367" t="s">
        <v>24201</v>
      </c>
      <c r="C19661" s="365">
        <v>1630308</v>
      </c>
      <c r="D19661" s="2">
        <v>1</v>
      </c>
      <c r="E19661" s="366">
        <v>3124</v>
      </c>
      <c r="F19661" s="366">
        <v>3124</v>
      </c>
    </row>
    <row r="19662" spans="1:6" ht="33.75" x14ac:dyDescent="0.2">
      <c r="A19662" s="2">
        <v>19657</v>
      </c>
      <c r="B19662" s="367" t="s">
        <v>24234</v>
      </c>
      <c r="C19662" s="365">
        <v>1362029</v>
      </c>
      <c r="D19662" s="2">
        <v>1</v>
      </c>
      <c r="E19662" s="366">
        <v>11970</v>
      </c>
      <c r="F19662" s="366">
        <v>11970</v>
      </c>
    </row>
    <row r="19663" spans="1:6" x14ac:dyDescent="0.2">
      <c r="A19663" s="2">
        <v>19658</v>
      </c>
      <c r="B19663" s="367" t="s">
        <v>24235</v>
      </c>
      <c r="C19663" s="365">
        <v>1380066</v>
      </c>
      <c r="D19663" s="2">
        <v>1</v>
      </c>
      <c r="E19663" s="366">
        <v>7348.22</v>
      </c>
      <c r="F19663" s="366">
        <v>7348.22</v>
      </c>
    </row>
    <row r="19664" spans="1:6" ht="22.5" x14ac:dyDescent="0.2">
      <c r="A19664" s="2">
        <v>19659</v>
      </c>
      <c r="B19664" s="367" t="s">
        <v>24236</v>
      </c>
      <c r="C19664" s="365">
        <v>1380054</v>
      </c>
      <c r="D19664" s="2">
        <v>1</v>
      </c>
      <c r="E19664" s="366">
        <v>13472.16</v>
      </c>
      <c r="F19664" s="366">
        <v>13472.16</v>
      </c>
    </row>
    <row r="19665" spans="1:6" ht="22.5" x14ac:dyDescent="0.2">
      <c r="A19665" s="2">
        <v>19660</v>
      </c>
      <c r="B19665" s="367" t="s">
        <v>24203</v>
      </c>
      <c r="C19665" s="365">
        <v>1630327</v>
      </c>
      <c r="D19665" s="2">
        <v>1</v>
      </c>
      <c r="E19665" s="366">
        <v>16160</v>
      </c>
      <c r="F19665" s="366">
        <v>16160</v>
      </c>
    </row>
    <row r="19666" spans="1:6" x14ac:dyDescent="0.2">
      <c r="A19666" s="2">
        <v>19661</v>
      </c>
      <c r="B19666" s="369" t="s">
        <v>24237</v>
      </c>
      <c r="C19666" s="365">
        <v>1630249</v>
      </c>
      <c r="D19666" s="2">
        <v>1</v>
      </c>
      <c r="E19666" s="366">
        <v>3240</v>
      </c>
      <c r="F19666" s="366">
        <v>3240</v>
      </c>
    </row>
    <row r="19667" spans="1:6" x14ac:dyDescent="0.2">
      <c r="A19667" s="2">
        <v>19662</v>
      </c>
      <c r="B19667" s="367" t="s">
        <v>24238</v>
      </c>
      <c r="C19667" s="365">
        <v>1630363</v>
      </c>
      <c r="D19667" s="2">
        <v>1</v>
      </c>
      <c r="E19667" s="366">
        <v>3510</v>
      </c>
      <c r="F19667" s="366">
        <v>3510</v>
      </c>
    </row>
    <row r="19668" spans="1:6" ht="22.5" x14ac:dyDescent="0.2">
      <c r="A19668" s="2">
        <v>19663</v>
      </c>
      <c r="B19668" s="367" t="s">
        <v>24239</v>
      </c>
      <c r="C19668" s="365">
        <v>1630355</v>
      </c>
      <c r="D19668" s="2">
        <v>1</v>
      </c>
      <c r="E19668" s="366">
        <v>4620</v>
      </c>
      <c r="F19668" s="366">
        <v>4620</v>
      </c>
    </row>
    <row r="19669" spans="1:6" ht="22.5" x14ac:dyDescent="0.2">
      <c r="A19669" s="2">
        <v>19664</v>
      </c>
      <c r="B19669" s="367" t="s">
        <v>24240</v>
      </c>
      <c r="C19669" s="365">
        <v>1630362</v>
      </c>
      <c r="D19669" s="2">
        <v>1</v>
      </c>
      <c r="E19669" s="366">
        <v>5400</v>
      </c>
      <c r="F19669" s="366">
        <v>5400</v>
      </c>
    </row>
    <row r="19670" spans="1:6" x14ac:dyDescent="0.2">
      <c r="A19670" s="2">
        <v>19665</v>
      </c>
      <c r="B19670" s="367" t="s">
        <v>24241</v>
      </c>
      <c r="C19670" s="365">
        <v>1630294</v>
      </c>
      <c r="D19670" s="2">
        <v>1</v>
      </c>
      <c r="E19670" s="366">
        <v>5329</v>
      </c>
      <c r="F19670" s="366">
        <v>5329</v>
      </c>
    </row>
    <row r="19671" spans="1:6" ht="33.75" x14ac:dyDescent="0.2">
      <c r="A19671" s="2">
        <v>19666</v>
      </c>
      <c r="B19671" s="367" t="s">
        <v>24242</v>
      </c>
      <c r="C19671" s="365">
        <v>1630315</v>
      </c>
      <c r="D19671" s="2">
        <v>1</v>
      </c>
      <c r="E19671" s="366">
        <v>24328</v>
      </c>
      <c r="F19671" s="366">
        <v>24328</v>
      </c>
    </row>
    <row r="19672" spans="1:6" x14ac:dyDescent="0.2">
      <c r="A19672" s="2">
        <v>19667</v>
      </c>
      <c r="B19672" s="367" t="s">
        <v>24243</v>
      </c>
      <c r="C19672" s="365">
        <v>1630358</v>
      </c>
      <c r="D19672" s="2">
        <v>1</v>
      </c>
      <c r="E19672" s="366">
        <v>32600</v>
      </c>
      <c r="F19672" s="366">
        <v>32600</v>
      </c>
    </row>
    <row r="19673" spans="1:6" ht="22.5" x14ac:dyDescent="0.2">
      <c r="A19673" s="2">
        <v>19668</v>
      </c>
      <c r="B19673" s="367" t="s">
        <v>24204</v>
      </c>
      <c r="C19673" s="365">
        <v>1630252</v>
      </c>
      <c r="D19673" s="2">
        <v>1</v>
      </c>
      <c r="E19673" s="366">
        <v>3200</v>
      </c>
      <c r="F19673" s="366">
        <v>3200</v>
      </c>
    </row>
    <row r="19674" spans="1:6" ht="33.75" x14ac:dyDescent="0.2">
      <c r="A19674" s="2">
        <v>19669</v>
      </c>
      <c r="B19674" s="367" t="s">
        <v>24205</v>
      </c>
      <c r="C19674" s="365">
        <v>1630333</v>
      </c>
      <c r="D19674" s="2">
        <v>1</v>
      </c>
      <c r="E19674" s="366">
        <v>3670</v>
      </c>
      <c r="F19674" s="366">
        <v>3670</v>
      </c>
    </row>
    <row r="19675" spans="1:6" ht="22.5" x14ac:dyDescent="0.2">
      <c r="A19675" s="2">
        <v>19670</v>
      </c>
      <c r="B19675" s="367" t="s">
        <v>24206</v>
      </c>
      <c r="C19675" s="365">
        <v>1630268</v>
      </c>
      <c r="D19675" s="2">
        <v>1</v>
      </c>
      <c r="E19675" s="366">
        <v>3480</v>
      </c>
      <c r="F19675" s="366">
        <v>3480</v>
      </c>
    </row>
    <row r="19676" spans="1:6" ht="22.5" x14ac:dyDescent="0.2">
      <c r="A19676" s="2">
        <v>19671</v>
      </c>
      <c r="B19676" s="367" t="s">
        <v>24207</v>
      </c>
      <c r="C19676" s="365">
        <v>1630267</v>
      </c>
      <c r="D19676" s="2">
        <v>1</v>
      </c>
      <c r="E19676" s="366">
        <v>17755</v>
      </c>
      <c r="F19676" s="366">
        <v>17755</v>
      </c>
    </row>
    <row r="19677" spans="1:6" ht="33.75" x14ac:dyDescent="0.2">
      <c r="A19677" s="2">
        <v>19672</v>
      </c>
      <c r="B19677" s="367" t="s">
        <v>24208</v>
      </c>
      <c r="C19677" s="365">
        <v>1630352</v>
      </c>
      <c r="D19677" s="2">
        <v>1</v>
      </c>
      <c r="E19677" s="366">
        <v>3120</v>
      </c>
      <c r="F19677" s="366">
        <v>3120</v>
      </c>
    </row>
    <row r="19678" spans="1:6" x14ac:dyDescent="0.2">
      <c r="A19678" s="2">
        <v>19673</v>
      </c>
      <c r="B19678" s="367" t="s">
        <v>24209</v>
      </c>
      <c r="C19678" s="365">
        <v>1630269</v>
      </c>
      <c r="D19678" s="2">
        <v>1</v>
      </c>
      <c r="E19678" s="366">
        <v>6165</v>
      </c>
      <c r="F19678" s="366">
        <v>6165</v>
      </c>
    </row>
    <row r="19679" spans="1:6" ht="22.5" x14ac:dyDescent="0.2">
      <c r="A19679" s="2">
        <v>19674</v>
      </c>
      <c r="B19679" s="367" t="s">
        <v>24244</v>
      </c>
      <c r="C19679" s="365">
        <v>1630182</v>
      </c>
      <c r="D19679" s="2">
        <v>1</v>
      </c>
      <c r="E19679" s="366">
        <v>7500</v>
      </c>
      <c r="F19679" s="366">
        <v>7500</v>
      </c>
    </row>
    <row r="19680" spans="1:6" ht="22.5" x14ac:dyDescent="0.2">
      <c r="A19680" s="2">
        <v>19675</v>
      </c>
      <c r="B19680" s="367" t="s">
        <v>24244</v>
      </c>
      <c r="C19680" s="365">
        <v>1630184</v>
      </c>
      <c r="D19680" s="2">
        <v>1</v>
      </c>
      <c r="E19680" s="366">
        <v>7500</v>
      </c>
      <c r="F19680" s="366">
        <v>7500</v>
      </c>
    </row>
    <row r="19681" spans="1:6" x14ac:dyDescent="0.2">
      <c r="A19681" s="2">
        <v>19676</v>
      </c>
      <c r="B19681" s="367" t="s">
        <v>24245</v>
      </c>
      <c r="C19681" s="365">
        <v>1380064</v>
      </c>
      <c r="D19681" s="2">
        <v>1</v>
      </c>
      <c r="E19681" s="366">
        <v>9229.09</v>
      </c>
      <c r="F19681" s="366">
        <v>9229.09</v>
      </c>
    </row>
    <row r="19682" spans="1:6" x14ac:dyDescent="0.2">
      <c r="A19682" s="2">
        <v>19677</v>
      </c>
      <c r="B19682" s="367" t="s">
        <v>24246</v>
      </c>
      <c r="C19682" s="365">
        <v>1630003</v>
      </c>
      <c r="D19682" s="2">
        <v>1</v>
      </c>
      <c r="E19682" s="366">
        <v>11309.35</v>
      </c>
      <c r="F19682" s="366">
        <v>11309.35</v>
      </c>
    </row>
    <row r="19683" spans="1:6" ht="45" x14ac:dyDescent="0.2">
      <c r="A19683" s="2">
        <v>19678</v>
      </c>
      <c r="B19683" s="367" t="s">
        <v>24210</v>
      </c>
      <c r="C19683" s="365">
        <v>1630367</v>
      </c>
      <c r="D19683" s="2">
        <v>1</v>
      </c>
      <c r="E19683" s="366">
        <v>5520</v>
      </c>
      <c r="F19683" s="366">
        <v>5520</v>
      </c>
    </row>
    <row r="19684" spans="1:6" ht="33.75" x14ac:dyDescent="0.2">
      <c r="A19684" s="2">
        <v>19679</v>
      </c>
      <c r="B19684" s="367" t="s">
        <v>24247</v>
      </c>
      <c r="C19684" s="365">
        <v>1630253</v>
      </c>
      <c r="D19684" s="2">
        <v>1</v>
      </c>
      <c r="E19684" s="366">
        <v>3680</v>
      </c>
      <c r="F19684" s="366">
        <v>3680</v>
      </c>
    </row>
    <row r="19685" spans="1:6" ht="33.75" x14ac:dyDescent="0.2">
      <c r="A19685" s="2">
        <v>19680</v>
      </c>
      <c r="B19685" s="367" t="s">
        <v>24248</v>
      </c>
      <c r="C19685" s="365">
        <v>1630369</v>
      </c>
      <c r="D19685" s="2">
        <v>1</v>
      </c>
      <c r="E19685" s="366">
        <v>11900</v>
      </c>
      <c r="F19685" s="366">
        <v>11900</v>
      </c>
    </row>
    <row r="19686" spans="1:6" ht="22.5" x14ac:dyDescent="0.2">
      <c r="A19686" s="2">
        <v>19681</v>
      </c>
      <c r="B19686" s="367" t="s">
        <v>24211</v>
      </c>
      <c r="C19686" s="365">
        <v>1630344</v>
      </c>
      <c r="D19686" s="2">
        <v>1</v>
      </c>
      <c r="E19686" s="366">
        <v>3895</v>
      </c>
      <c r="F19686" s="366">
        <v>3895</v>
      </c>
    </row>
    <row r="19687" spans="1:6" x14ac:dyDescent="0.2">
      <c r="A19687" s="2">
        <v>19682</v>
      </c>
      <c r="B19687" s="367" t="s">
        <v>24212</v>
      </c>
      <c r="C19687" s="365">
        <v>1630350</v>
      </c>
      <c r="D19687" s="2">
        <v>1</v>
      </c>
      <c r="E19687" s="366">
        <v>3890</v>
      </c>
      <c r="F19687" s="366">
        <v>3890</v>
      </c>
    </row>
    <row r="19688" spans="1:6" ht="33.75" x14ac:dyDescent="0.2">
      <c r="A19688" s="2">
        <v>19683</v>
      </c>
      <c r="B19688" s="367" t="s">
        <v>24213</v>
      </c>
      <c r="C19688" s="365">
        <v>1630331</v>
      </c>
      <c r="D19688" s="2">
        <v>1</v>
      </c>
      <c r="E19688" s="366">
        <v>5070</v>
      </c>
      <c r="F19688" s="366">
        <v>5070</v>
      </c>
    </row>
    <row r="19689" spans="1:6" x14ac:dyDescent="0.2">
      <c r="A19689" s="2">
        <v>19684</v>
      </c>
      <c r="B19689" s="367" t="s">
        <v>24214</v>
      </c>
      <c r="C19689" s="365">
        <v>1630261</v>
      </c>
      <c r="D19689" s="2">
        <v>1</v>
      </c>
      <c r="E19689" s="366">
        <v>3085</v>
      </c>
      <c r="F19689" s="366">
        <v>3085</v>
      </c>
    </row>
    <row r="19690" spans="1:6" ht="22.5" x14ac:dyDescent="0.2">
      <c r="A19690" s="2">
        <v>19685</v>
      </c>
      <c r="B19690" s="367" t="s">
        <v>24215</v>
      </c>
      <c r="C19690" s="365">
        <v>1630263</v>
      </c>
      <c r="D19690" s="2">
        <v>1</v>
      </c>
      <c r="E19690" s="366">
        <v>3755</v>
      </c>
      <c r="F19690" s="366">
        <v>3755</v>
      </c>
    </row>
    <row r="19691" spans="1:6" ht="22.5" x14ac:dyDescent="0.2">
      <c r="A19691" s="2">
        <v>19686</v>
      </c>
      <c r="B19691" s="367" t="s">
        <v>24215</v>
      </c>
      <c r="C19691" s="365">
        <v>1630337</v>
      </c>
      <c r="D19691" s="2">
        <v>1</v>
      </c>
      <c r="E19691" s="366">
        <v>5800</v>
      </c>
      <c r="F19691" s="366">
        <v>5800</v>
      </c>
    </row>
    <row r="19692" spans="1:6" x14ac:dyDescent="0.2">
      <c r="A19692" s="2">
        <v>19687</v>
      </c>
      <c r="B19692" s="367" t="s">
        <v>23361</v>
      </c>
      <c r="C19692" s="365">
        <v>1630155</v>
      </c>
      <c r="D19692" s="2">
        <v>1</v>
      </c>
      <c r="E19692" s="366">
        <v>4324.8</v>
      </c>
      <c r="F19692" s="366">
        <v>4324.8</v>
      </c>
    </row>
    <row r="19693" spans="1:6" x14ac:dyDescent="0.2">
      <c r="A19693" s="2">
        <v>19688</v>
      </c>
      <c r="B19693" s="367" t="s">
        <v>23361</v>
      </c>
      <c r="C19693" s="365">
        <v>1630156</v>
      </c>
      <c r="D19693" s="2">
        <v>1</v>
      </c>
      <c r="E19693" s="366">
        <v>4406.3999999999996</v>
      </c>
      <c r="F19693" s="366">
        <v>4406.3999999999996</v>
      </c>
    </row>
    <row r="19694" spans="1:6" x14ac:dyDescent="0.2">
      <c r="A19694" s="2">
        <v>19689</v>
      </c>
      <c r="B19694" s="367" t="s">
        <v>24216</v>
      </c>
      <c r="C19694" s="365">
        <v>1630343</v>
      </c>
      <c r="D19694" s="2">
        <v>1</v>
      </c>
      <c r="E19694" s="366">
        <v>3160</v>
      </c>
      <c r="F19694" s="366">
        <v>3160</v>
      </c>
    </row>
    <row r="19695" spans="1:6" x14ac:dyDescent="0.2">
      <c r="A19695" s="2">
        <v>19690</v>
      </c>
      <c r="B19695" s="367" t="s">
        <v>24249</v>
      </c>
      <c r="C19695" s="365">
        <v>1630073</v>
      </c>
      <c r="D19695" s="2">
        <v>1</v>
      </c>
      <c r="E19695" s="366">
        <v>4254.5</v>
      </c>
      <c r="F19695" s="366">
        <v>4254.5</v>
      </c>
    </row>
    <row r="19696" spans="1:6" ht="22.5" x14ac:dyDescent="0.2">
      <c r="A19696" s="2">
        <v>19691</v>
      </c>
      <c r="B19696" s="367" t="s">
        <v>24191</v>
      </c>
      <c r="C19696" s="365">
        <v>1630346</v>
      </c>
      <c r="D19696" s="2">
        <v>1</v>
      </c>
      <c r="E19696" s="366">
        <v>4650</v>
      </c>
      <c r="F19696" s="366">
        <v>4650</v>
      </c>
    </row>
    <row r="19697" spans="1:6" ht="33.75" x14ac:dyDescent="0.2">
      <c r="A19697" s="2">
        <v>19692</v>
      </c>
      <c r="B19697" s="367" t="s">
        <v>24250</v>
      </c>
      <c r="C19697" s="365">
        <v>1630310</v>
      </c>
      <c r="D19697" s="2">
        <v>1</v>
      </c>
      <c r="E19697" s="366">
        <v>7022</v>
      </c>
      <c r="F19697" s="366">
        <v>7022</v>
      </c>
    </row>
    <row r="19698" spans="1:6" ht="22.5" x14ac:dyDescent="0.2">
      <c r="A19698" s="2">
        <v>19693</v>
      </c>
      <c r="B19698" s="367" t="s">
        <v>24217</v>
      </c>
      <c r="C19698" s="365">
        <v>1630257</v>
      </c>
      <c r="D19698" s="2">
        <v>1</v>
      </c>
      <c r="E19698" s="366">
        <v>4020</v>
      </c>
      <c r="F19698" s="366">
        <v>4020</v>
      </c>
    </row>
    <row r="19699" spans="1:6" ht="22.5" x14ac:dyDescent="0.2">
      <c r="A19699" s="2">
        <v>19694</v>
      </c>
      <c r="B19699" s="367" t="s">
        <v>24217</v>
      </c>
      <c r="C19699" s="365">
        <v>1632060</v>
      </c>
      <c r="D19699" s="2">
        <v>1</v>
      </c>
      <c r="E19699" s="366">
        <v>3695</v>
      </c>
      <c r="F19699" s="366">
        <v>3695</v>
      </c>
    </row>
    <row r="19700" spans="1:6" ht="33.75" x14ac:dyDescent="0.2">
      <c r="A19700" s="2">
        <v>19695</v>
      </c>
      <c r="B19700" s="367" t="s">
        <v>24251</v>
      </c>
      <c r="C19700" s="365">
        <v>1630349</v>
      </c>
      <c r="D19700" s="2">
        <v>1</v>
      </c>
      <c r="E19700" s="366">
        <v>4695</v>
      </c>
      <c r="F19700" s="366">
        <v>4695</v>
      </c>
    </row>
    <row r="19701" spans="1:6" x14ac:dyDescent="0.2">
      <c r="A19701" s="2">
        <v>19696</v>
      </c>
      <c r="B19701" s="367" t="s">
        <v>24218</v>
      </c>
      <c r="C19701" s="365">
        <v>1630319</v>
      </c>
      <c r="D19701" s="2">
        <v>1</v>
      </c>
      <c r="E19701" s="366">
        <v>6226</v>
      </c>
      <c r="F19701" s="366">
        <v>6226</v>
      </c>
    </row>
    <row r="19702" spans="1:6" x14ac:dyDescent="0.2">
      <c r="A19702" s="2">
        <v>19697</v>
      </c>
      <c r="B19702" s="367" t="s">
        <v>24252</v>
      </c>
      <c r="C19702" s="365">
        <v>1630317</v>
      </c>
      <c r="D19702" s="2">
        <v>1</v>
      </c>
      <c r="E19702" s="366">
        <v>6324</v>
      </c>
      <c r="F19702" s="366">
        <v>6324</v>
      </c>
    </row>
    <row r="19703" spans="1:6" x14ac:dyDescent="0.2">
      <c r="A19703" s="2">
        <v>19698</v>
      </c>
      <c r="B19703" s="367" t="s">
        <v>24253</v>
      </c>
      <c r="C19703" s="365">
        <v>1630200</v>
      </c>
      <c r="D19703" s="2">
        <v>1</v>
      </c>
      <c r="E19703" s="366">
        <v>3342</v>
      </c>
      <c r="F19703" s="366">
        <v>3342</v>
      </c>
    </row>
    <row r="19704" spans="1:6" x14ac:dyDescent="0.2">
      <c r="A19704" s="2">
        <v>19699</v>
      </c>
      <c r="B19704" s="367" t="s">
        <v>24219</v>
      </c>
      <c r="C19704" s="365">
        <v>1630368</v>
      </c>
      <c r="D19704" s="2">
        <v>1</v>
      </c>
      <c r="E19704" s="366">
        <v>8560</v>
      </c>
      <c r="F19704" s="366">
        <v>8560</v>
      </c>
    </row>
    <row r="19705" spans="1:6" ht="45" x14ac:dyDescent="0.2">
      <c r="A19705" s="2">
        <v>19700</v>
      </c>
      <c r="B19705" s="367" t="s">
        <v>24254</v>
      </c>
      <c r="C19705" s="365">
        <v>1630323</v>
      </c>
      <c r="D19705" s="2">
        <v>1</v>
      </c>
      <c r="E19705" s="366">
        <v>6951</v>
      </c>
      <c r="F19705" s="366">
        <v>6951</v>
      </c>
    </row>
    <row r="19706" spans="1:6" x14ac:dyDescent="0.2">
      <c r="A19706" s="2">
        <v>19701</v>
      </c>
      <c r="B19706" s="367" t="s">
        <v>24255</v>
      </c>
      <c r="C19706" s="365">
        <v>1630169</v>
      </c>
      <c r="D19706" s="2">
        <v>1</v>
      </c>
      <c r="E19706" s="366">
        <v>51880</v>
      </c>
      <c r="F19706" s="366">
        <v>51880</v>
      </c>
    </row>
    <row r="19707" spans="1:6" x14ac:dyDescent="0.2">
      <c r="A19707" s="2">
        <v>19702</v>
      </c>
      <c r="B19707" s="367" t="s">
        <v>24256</v>
      </c>
      <c r="C19707" s="365">
        <v>1630068</v>
      </c>
      <c r="D19707" s="2">
        <v>1</v>
      </c>
      <c r="E19707" s="366">
        <v>4949.1899999999996</v>
      </c>
      <c r="F19707" s="366">
        <v>4949.1899999999996</v>
      </c>
    </row>
    <row r="19708" spans="1:6" x14ac:dyDescent="0.2">
      <c r="A19708" s="2">
        <v>19703</v>
      </c>
      <c r="B19708" s="367" t="s">
        <v>24256</v>
      </c>
      <c r="C19708" s="365">
        <v>1630069</v>
      </c>
      <c r="D19708" s="2">
        <v>1</v>
      </c>
      <c r="E19708" s="366">
        <v>4949.1899999999996</v>
      </c>
      <c r="F19708" s="366">
        <v>4949.1899999999996</v>
      </c>
    </row>
    <row r="19709" spans="1:6" ht="22.5" x14ac:dyDescent="0.2">
      <c r="A19709" s="2">
        <v>19704</v>
      </c>
      <c r="B19709" s="367" t="s">
        <v>24257</v>
      </c>
      <c r="C19709" s="365">
        <v>1630332</v>
      </c>
      <c r="D19709" s="2">
        <v>1</v>
      </c>
      <c r="E19709" s="366">
        <v>10470</v>
      </c>
      <c r="F19709" s="366">
        <v>10470</v>
      </c>
    </row>
    <row r="19710" spans="1:6" x14ac:dyDescent="0.2">
      <c r="A19710" s="2">
        <v>19705</v>
      </c>
      <c r="B19710" s="367" t="s">
        <v>24258</v>
      </c>
      <c r="C19710" s="365">
        <v>1630274</v>
      </c>
      <c r="D19710" s="2">
        <v>1</v>
      </c>
      <c r="E19710" s="366">
        <v>3910</v>
      </c>
      <c r="F19710" s="366">
        <v>3910</v>
      </c>
    </row>
    <row r="19711" spans="1:6" ht="22.5" x14ac:dyDescent="0.2">
      <c r="A19711" s="2">
        <v>19706</v>
      </c>
      <c r="B19711" s="367" t="s">
        <v>24220</v>
      </c>
      <c r="C19711" s="365">
        <v>1630272</v>
      </c>
      <c r="D19711" s="2">
        <v>1</v>
      </c>
      <c r="E19711" s="366">
        <v>4235</v>
      </c>
      <c r="F19711" s="366">
        <v>4235</v>
      </c>
    </row>
    <row r="19712" spans="1:6" ht="33.75" x14ac:dyDescent="0.2">
      <c r="A19712" s="2">
        <v>19707</v>
      </c>
      <c r="B19712" s="367" t="s">
        <v>24259</v>
      </c>
      <c r="C19712" s="365">
        <v>1630309</v>
      </c>
      <c r="D19712" s="2">
        <v>1</v>
      </c>
      <c r="E19712" s="366">
        <v>4498</v>
      </c>
      <c r="F19712" s="366">
        <v>4498</v>
      </c>
    </row>
    <row r="19713" spans="1:6" ht="22.5" x14ac:dyDescent="0.2">
      <c r="A19713" s="2">
        <v>19708</v>
      </c>
      <c r="B19713" s="367" t="s">
        <v>24221</v>
      </c>
      <c r="C19713" s="365">
        <v>1630273</v>
      </c>
      <c r="D19713" s="2">
        <v>1</v>
      </c>
      <c r="E19713" s="366">
        <v>3915</v>
      </c>
      <c r="F19713" s="366">
        <v>3915</v>
      </c>
    </row>
    <row r="19714" spans="1:6" ht="22.5" x14ac:dyDescent="0.2">
      <c r="A19714" s="2">
        <v>19709</v>
      </c>
      <c r="B19714" s="367" t="s">
        <v>24222</v>
      </c>
      <c r="C19714" s="365">
        <v>1630353</v>
      </c>
      <c r="D19714" s="2">
        <v>1</v>
      </c>
      <c r="E19714" s="366">
        <v>3570</v>
      </c>
      <c r="F19714" s="366">
        <v>3570</v>
      </c>
    </row>
    <row r="19715" spans="1:6" x14ac:dyDescent="0.2">
      <c r="A19715" s="2">
        <v>19710</v>
      </c>
      <c r="B19715" s="367" t="s">
        <v>24223</v>
      </c>
      <c r="C19715" s="365">
        <v>1630339</v>
      </c>
      <c r="D19715" s="2">
        <v>1</v>
      </c>
      <c r="E19715" s="366">
        <v>6175</v>
      </c>
      <c r="F19715" s="366">
        <v>6175</v>
      </c>
    </row>
    <row r="19716" spans="1:6" ht="33.75" x14ac:dyDescent="0.2">
      <c r="A19716" s="2">
        <v>19711</v>
      </c>
      <c r="B19716" s="367" t="s">
        <v>24224</v>
      </c>
      <c r="C19716" s="365">
        <v>1630275</v>
      </c>
      <c r="D19716" s="2">
        <v>1</v>
      </c>
      <c r="E19716" s="366">
        <v>17470</v>
      </c>
      <c r="F19716" s="366">
        <v>17470</v>
      </c>
    </row>
    <row r="19717" spans="1:6" ht="22.5" x14ac:dyDescent="0.2">
      <c r="A19717" s="2">
        <v>19712</v>
      </c>
      <c r="B19717" s="367" t="s">
        <v>24260</v>
      </c>
      <c r="C19717" s="365">
        <v>1630318</v>
      </c>
      <c r="D19717" s="2">
        <v>1</v>
      </c>
      <c r="E19717" s="366">
        <v>11896</v>
      </c>
      <c r="F19717" s="366">
        <v>11896</v>
      </c>
    </row>
    <row r="19718" spans="1:6" ht="22.5" x14ac:dyDescent="0.2">
      <c r="A19718" s="2">
        <v>19713</v>
      </c>
      <c r="B19718" s="367" t="s">
        <v>24225</v>
      </c>
      <c r="C19718" s="365">
        <v>1630370</v>
      </c>
      <c r="D19718" s="2">
        <v>1</v>
      </c>
      <c r="E19718" s="366">
        <v>18980</v>
      </c>
      <c r="F19718" s="366">
        <v>18980</v>
      </c>
    </row>
    <row r="19719" spans="1:6" x14ac:dyDescent="0.2">
      <c r="A19719" s="2">
        <v>19714</v>
      </c>
      <c r="B19719" s="367" t="s">
        <v>24261</v>
      </c>
      <c r="C19719" s="365">
        <v>1630372</v>
      </c>
      <c r="D19719" s="2">
        <v>1</v>
      </c>
      <c r="E19719" s="366">
        <v>10075</v>
      </c>
      <c r="F19719" s="366">
        <v>10075</v>
      </c>
    </row>
    <row r="19720" spans="1:6" x14ac:dyDescent="0.2">
      <c r="A19720" s="2">
        <v>19715</v>
      </c>
      <c r="B19720" s="367" t="s">
        <v>24262</v>
      </c>
      <c r="C19720" s="365">
        <v>1630314</v>
      </c>
      <c r="D19720" s="2">
        <v>1</v>
      </c>
      <c r="E19720" s="366">
        <v>9497</v>
      </c>
      <c r="F19720" s="366">
        <v>9497</v>
      </c>
    </row>
    <row r="19721" spans="1:6" x14ac:dyDescent="0.2">
      <c r="A19721" s="2">
        <v>19716</v>
      </c>
      <c r="B19721" s="367" t="s">
        <v>4189</v>
      </c>
      <c r="C19721" s="365">
        <v>1380142</v>
      </c>
      <c r="D19721" s="2">
        <v>1</v>
      </c>
      <c r="E19721" s="366">
        <v>33660</v>
      </c>
      <c r="F19721" s="366">
        <v>33660</v>
      </c>
    </row>
    <row r="19722" spans="1:6" x14ac:dyDescent="0.2">
      <c r="A19722" s="2">
        <v>19717</v>
      </c>
      <c r="B19722" s="367" t="s">
        <v>24263</v>
      </c>
      <c r="C19722" s="374">
        <v>9</v>
      </c>
      <c r="D19722" s="2">
        <v>1</v>
      </c>
      <c r="E19722" s="366">
        <v>414529.78</v>
      </c>
      <c r="F19722" s="366">
        <v>414529.78</v>
      </c>
    </row>
    <row r="19723" spans="1:6" ht="22.5" x14ac:dyDescent="0.2">
      <c r="A19723" s="2">
        <v>19718</v>
      </c>
      <c r="B19723" s="369" t="s">
        <v>24264</v>
      </c>
      <c r="C19723" s="374">
        <v>1630728</v>
      </c>
      <c r="D19723" s="2">
        <v>1</v>
      </c>
      <c r="E19723" s="366">
        <v>8225</v>
      </c>
      <c r="F19723" s="366">
        <v>8225</v>
      </c>
    </row>
    <row r="19724" spans="1:6" x14ac:dyDescent="0.2">
      <c r="A19724" s="2">
        <v>19719</v>
      </c>
      <c r="B19724" s="369" t="s">
        <v>4370</v>
      </c>
      <c r="C19724" s="374" t="s">
        <v>8525</v>
      </c>
      <c r="D19724" s="2">
        <v>1</v>
      </c>
      <c r="E19724" s="366">
        <v>12790</v>
      </c>
      <c r="F19724" s="366">
        <v>12790</v>
      </c>
    </row>
    <row r="19725" spans="1:6" x14ac:dyDescent="0.2">
      <c r="A19725" s="2">
        <v>19720</v>
      </c>
      <c r="B19725" s="369" t="s">
        <v>4370</v>
      </c>
      <c r="C19725" s="374" t="s">
        <v>24436</v>
      </c>
      <c r="D19725" s="2">
        <v>1</v>
      </c>
      <c r="E19725" s="366">
        <v>12790</v>
      </c>
      <c r="F19725" s="366">
        <v>12790</v>
      </c>
    </row>
    <row r="19726" spans="1:6" x14ac:dyDescent="0.2">
      <c r="A19726" s="2">
        <v>19721</v>
      </c>
      <c r="B19726" s="369" t="s">
        <v>24265</v>
      </c>
      <c r="C19726" s="374">
        <v>310100001</v>
      </c>
      <c r="D19726" s="2">
        <v>1</v>
      </c>
      <c r="E19726" s="366">
        <v>30000</v>
      </c>
      <c r="F19726" s="366">
        <v>30000</v>
      </c>
    </row>
    <row r="19727" spans="1:6" ht="22.5" x14ac:dyDescent="0.2">
      <c r="A19727" s="2">
        <v>19722</v>
      </c>
      <c r="B19727" s="369" t="s">
        <v>24266</v>
      </c>
      <c r="C19727" s="375">
        <v>310100002</v>
      </c>
      <c r="D19727" s="2">
        <v>1</v>
      </c>
      <c r="E19727" s="376">
        <v>7790</v>
      </c>
      <c r="F19727" s="376">
        <v>7790</v>
      </c>
    </row>
    <row r="19728" spans="1:6" ht="22.5" x14ac:dyDescent="0.2">
      <c r="A19728" s="2">
        <v>19723</v>
      </c>
      <c r="B19728" s="369" t="s">
        <v>24267</v>
      </c>
      <c r="C19728" s="374">
        <v>410100003</v>
      </c>
      <c r="D19728" s="2">
        <v>1</v>
      </c>
      <c r="E19728" s="366">
        <v>7900</v>
      </c>
      <c r="F19728" s="366">
        <v>7900</v>
      </c>
    </row>
    <row r="19729" spans="1:6" ht="22.5" x14ac:dyDescent="0.2">
      <c r="A19729" s="2">
        <v>19724</v>
      </c>
      <c r="B19729" s="370" t="s">
        <v>24268</v>
      </c>
      <c r="C19729" s="192" t="s">
        <v>24437</v>
      </c>
      <c r="D19729" s="2">
        <v>1</v>
      </c>
      <c r="E19729" s="16">
        <v>6000</v>
      </c>
      <c r="F19729" s="16">
        <v>6000</v>
      </c>
    </row>
    <row r="19730" spans="1:6" ht="22.5" x14ac:dyDescent="0.2">
      <c r="A19730" s="2">
        <v>19725</v>
      </c>
      <c r="B19730" s="370" t="s">
        <v>24268</v>
      </c>
      <c r="C19730" s="192" t="s">
        <v>24438</v>
      </c>
      <c r="D19730" s="2">
        <v>1</v>
      </c>
      <c r="E19730" s="16">
        <v>6000</v>
      </c>
      <c r="F19730" s="16">
        <v>6000</v>
      </c>
    </row>
    <row r="19731" spans="1:6" ht="22.5" x14ac:dyDescent="0.2">
      <c r="A19731" s="2">
        <v>19726</v>
      </c>
      <c r="B19731" s="370" t="s">
        <v>24269</v>
      </c>
      <c r="C19731" s="192" t="s">
        <v>24439</v>
      </c>
      <c r="D19731" s="2">
        <v>1</v>
      </c>
      <c r="E19731" s="16">
        <v>7000</v>
      </c>
      <c r="F19731" s="16">
        <v>7000</v>
      </c>
    </row>
    <row r="19732" spans="1:6" ht="33.75" x14ac:dyDescent="0.2">
      <c r="A19732" s="2">
        <v>19727</v>
      </c>
      <c r="B19732" s="370" t="s">
        <v>24270</v>
      </c>
      <c r="C19732" s="192" t="s">
        <v>24440</v>
      </c>
      <c r="D19732" s="2">
        <v>1</v>
      </c>
      <c r="E19732" s="16">
        <v>14000</v>
      </c>
      <c r="F19732" s="16">
        <v>14000</v>
      </c>
    </row>
    <row r="19733" spans="1:6" ht="22.5" x14ac:dyDescent="0.2">
      <c r="A19733" s="2">
        <v>19728</v>
      </c>
      <c r="B19733" s="370" t="s">
        <v>24271</v>
      </c>
      <c r="C19733" s="192" t="s">
        <v>24441</v>
      </c>
      <c r="D19733" s="2">
        <v>1</v>
      </c>
      <c r="E19733" s="16">
        <v>10918.14</v>
      </c>
      <c r="F19733" s="16">
        <v>10918.14</v>
      </c>
    </row>
    <row r="19734" spans="1:6" ht="22.5" x14ac:dyDescent="0.2">
      <c r="A19734" s="2">
        <v>19729</v>
      </c>
      <c r="B19734" s="370" t="s">
        <v>24271</v>
      </c>
      <c r="C19734" s="192" t="s">
        <v>24442</v>
      </c>
      <c r="D19734" s="2">
        <v>1</v>
      </c>
      <c r="E19734" s="16">
        <v>10918.14</v>
      </c>
      <c r="F19734" s="16">
        <v>10918.14</v>
      </c>
    </row>
    <row r="19735" spans="1:6" ht="22.5" x14ac:dyDescent="0.2">
      <c r="A19735" s="2">
        <v>19730</v>
      </c>
      <c r="B19735" s="370" t="s">
        <v>24271</v>
      </c>
      <c r="C19735" s="192" t="s">
        <v>24443</v>
      </c>
      <c r="D19735" s="2">
        <v>1</v>
      </c>
      <c r="E19735" s="16">
        <v>10918.14</v>
      </c>
      <c r="F19735" s="16">
        <v>10918.14</v>
      </c>
    </row>
    <row r="19736" spans="1:6" ht="22.5" x14ac:dyDescent="0.2">
      <c r="A19736" s="2">
        <v>19731</v>
      </c>
      <c r="B19736" s="370" t="s">
        <v>24271</v>
      </c>
      <c r="C19736" s="192" t="s">
        <v>24444</v>
      </c>
      <c r="D19736" s="2">
        <v>1</v>
      </c>
      <c r="E19736" s="16">
        <v>10918.14</v>
      </c>
      <c r="F19736" s="16">
        <v>10918.14</v>
      </c>
    </row>
    <row r="19737" spans="1:6" ht="22.5" x14ac:dyDescent="0.2">
      <c r="A19737" s="2">
        <v>19732</v>
      </c>
      <c r="B19737" s="370" t="s">
        <v>24271</v>
      </c>
      <c r="C19737" s="192" t="s">
        <v>24445</v>
      </c>
      <c r="D19737" s="2">
        <v>1</v>
      </c>
      <c r="E19737" s="16">
        <v>10918.14</v>
      </c>
      <c r="F19737" s="16">
        <v>10918.14</v>
      </c>
    </row>
    <row r="19738" spans="1:6" ht="22.5" x14ac:dyDescent="0.2">
      <c r="A19738" s="2">
        <v>19733</v>
      </c>
      <c r="B19738" s="370" t="s">
        <v>24271</v>
      </c>
      <c r="C19738" s="192" t="s">
        <v>24446</v>
      </c>
      <c r="D19738" s="2">
        <v>1</v>
      </c>
      <c r="E19738" s="16">
        <v>10918.14</v>
      </c>
      <c r="F19738" s="16">
        <v>10918.14</v>
      </c>
    </row>
    <row r="19739" spans="1:6" ht="22.5" x14ac:dyDescent="0.2">
      <c r="A19739" s="2">
        <v>19734</v>
      </c>
      <c r="B19739" s="370" t="s">
        <v>24271</v>
      </c>
      <c r="C19739" s="192" t="s">
        <v>24447</v>
      </c>
      <c r="D19739" s="2">
        <v>1</v>
      </c>
      <c r="E19739" s="16">
        <v>10918.14</v>
      </c>
      <c r="F19739" s="16">
        <v>10918.14</v>
      </c>
    </row>
    <row r="19740" spans="1:6" ht="22.5" x14ac:dyDescent="0.2">
      <c r="A19740" s="2">
        <v>19735</v>
      </c>
      <c r="B19740" s="370" t="s">
        <v>24271</v>
      </c>
      <c r="C19740" s="192" t="s">
        <v>24448</v>
      </c>
      <c r="D19740" s="2">
        <v>1</v>
      </c>
      <c r="E19740" s="16">
        <v>10918.17</v>
      </c>
      <c r="F19740" s="16">
        <v>10918.17</v>
      </c>
    </row>
    <row r="19741" spans="1:6" x14ac:dyDescent="0.2">
      <c r="A19741" s="2">
        <v>19736</v>
      </c>
      <c r="B19741" s="370" t="s">
        <v>24272</v>
      </c>
      <c r="C19741" s="192" t="s">
        <v>24449</v>
      </c>
      <c r="D19741" s="2">
        <v>1</v>
      </c>
      <c r="E19741" s="16">
        <v>26025</v>
      </c>
      <c r="F19741" s="16">
        <v>26025</v>
      </c>
    </row>
    <row r="19742" spans="1:6" x14ac:dyDescent="0.2">
      <c r="A19742" s="2">
        <v>19737</v>
      </c>
      <c r="B19742" s="370" t="s">
        <v>24273</v>
      </c>
      <c r="C19742" s="192" t="s">
        <v>24450</v>
      </c>
      <c r="D19742" s="2">
        <v>1</v>
      </c>
      <c r="E19742" s="16">
        <v>26025</v>
      </c>
      <c r="F19742" s="16">
        <v>26025</v>
      </c>
    </row>
    <row r="19743" spans="1:6" ht="22.5" x14ac:dyDescent="0.2">
      <c r="A19743" s="2">
        <v>19738</v>
      </c>
      <c r="B19743" s="370" t="s">
        <v>24274</v>
      </c>
      <c r="C19743" s="192" t="s">
        <v>24451</v>
      </c>
      <c r="D19743" s="2">
        <v>1</v>
      </c>
      <c r="E19743" s="16">
        <v>9000</v>
      </c>
      <c r="F19743" s="16">
        <v>9000</v>
      </c>
    </row>
    <row r="19744" spans="1:6" ht="22.5" x14ac:dyDescent="0.2">
      <c r="A19744" s="2">
        <v>19739</v>
      </c>
      <c r="B19744" s="370" t="s">
        <v>24275</v>
      </c>
      <c r="C19744" s="192" t="s">
        <v>24452</v>
      </c>
      <c r="D19744" s="2">
        <v>1</v>
      </c>
      <c r="E19744" s="16">
        <v>22000</v>
      </c>
      <c r="F19744" s="16">
        <v>22000</v>
      </c>
    </row>
    <row r="19745" spans="1:6" ht="33.75" x14ac:dyDescent="0.2">
      <c r="A19745" s="2">
        <v>19740</v>
      </c>
      <c r="B19745" s="370" t="s">
        <v>24276</v>
      </c>
      <c r="C19745" s="192" t="s">
        <v>24453</v>
      </c>
      <c r="D19745" s="2">
        <v>1</v>
      </c>
      <c r="E19745" s="16">
        <v>26025</v>
      </c>
      <c r="F19745" s="16">
        <v>26025</v>
      </c>
    </row>
    <row r="19746" spans="1:6" ht="22.5" x14ac:dyDescent="0.2">
      <c r="A19746" s="2">
        <v>19741</v>
      </c>
      <c r="B19746" s="370" t="s">
        <v>24277</v>
      </c>
      <c r="C19746" s="192" t="s">
        <v>24454</v>
      </c>
      <c r="D19746" s="2">
        <v>1</v>
      </c>
      <c r="E19746" s="16">
        <v>16000</v>
      </c>
      <c r="F19746" s="16">
        <v>16000</v>
      </c>
    </row>
    <row r="19747" spans="1:6" ht="22.5" x14ac:dyDescent="0.2">
      <c r="A19747" s="2">
        <v>19742</v>
      </c>
      <c r="B19747" s="370" t="s">
        <v>24278</v>
      </c>
      <c r="C19747" s="192" t="s">
        <v>24455</v>
      </c>
      <c r="D19747" s="2">
        <v>1</v>
      </c>
      <c r="E19747" s="16">
        <v>25000</v>
      </c>
      <c r="F19747" s="16">
        <v>25000</v>
      </c>
    </row>
    <row r="19748" spans="1:6" ht="22.5" x14ac:dyDescent="0.2">
      <c r="A19748" s="2">
        <v>19743</v>
      </c>
      <c r="B19748" s="370" t="s">
        <v>24278</v>
      </c>
      <c r="C19748" s="192" t="s">
        <v>24456</v>
      </c>
      <c r="D19748" s="2">
        <v>1</v>
      </c>
      <c r="E19748" s="16">
        <v>25000</v>
      </c>
      <c r="F19748" s="16">
        <v>25000</v>
      </c>
    </row>
    <row r="19749" spans="1:6" ht="22.5" x14ac:dyDescent="0.2">
      <c r="A19749" s="2">
        <v>19744</v>
      </c>
      <c r="B19749" s="370" t="s">
        <v>24278</v>
      </c>
      <c r="C19749" s="192" t="s">
        <v>24457</v>
      </c>
      <c r="D19749" s="2">
        <v>1</v>
      </c>
      <c r="E19749" s="16">
        <v>25000</v>
      </c>
      <c r="F19749" s="16">
        <v>25000</v>
      </c>
    </row>
    <row r="19750" spans="1:6" ht="22.5" x14ac:dyDescent="0.2">
      <c r="A19750" s="2">
        <v>19745</v>
      </c>
      <c r="B19750" s="370" t="s">
        <v>24278</v>
      </c>
      <c r="C19750" s="192" t="s">
        <v>24458</v>
      </c>
      <c r="D19750" s="2">
        <v>1</v>
      </c>
      <c r="E19750" s="16">
        <v>25000</v>
      </c>
      <c r="F19750" s="16">
        <v>25000</v>
      </c>
    </row>
    <row r="19751" spans="1:6" ht="22.5" x14ac:dyDescent="0.2">
      <c r="A19751" s="2">
        <v>19746</v>
      </c>
      <c r="B19751" s="370" t="s">
        <v>24279</v>
      </c>
      <c r="C19751" s="192" t="s">
        <v>24459</v>
      </c>
      <c r="D19751" s="2">
        <v>1</v>
      </c>
      <c r="E19751" s="16">
        <v>15300</v>
      </c>
      <c r="F19751" s="16">
        <v>15300</v>
      </c>
    </row>
    <row r="19752" spans="1:6" ht="33.75" x14ac:dyDescent="0.2">
      <c r="A19752" s="2">
        <v>19747</v>
      </c>
      <c r="B19752" s="370" t="s">
        <v>24280</v>
      </c>
      <c r="C19752" s="192" t="s">
        <v>24460</v>
      </c>
      <c r="D19752" s="2">
        <v>1</v>
      </c>
      <c r="E19752" s="16">
        <v>26025</v>
      </c>
      <c r="F19752" s="16">
        <v>26025</v>
      </c>
    </row>
    <row r="19753" spans="1:6" x14ac:dyDescent="0.2">
      <c r="A19753" s="2">
        <v>19748</v>
      </c>
      <c r="B19753" s="371" t="s">
        <v>24281</v>
      </c>
      <c r="C19753" s="192" t="s">
        <v>24461</v>
      </c>
      <c r="D19753" s="2">
        <v>1</v>
      </c>
      <c r="E19753" s="16">
        <v>15300</v>
      </c>
      <c r="F19753" s="16">
        <v>15300</v>
      </c>
    </row>
    <row r="19754" spans="1:6" ht="22.5" x14ac:dyDescent="0.2">
      <c r="A19754" s="2">
        <v>19749</v>
      </c>
      <c r="B19754" s="372" t="s">
        <v>24282</v>
      </c>
      <c r="C19754" s="192" t="s">
        <v>24462</v>
      </c>
      <c r="D19754" s="2">
        <v>1</v>
      </c>
      <c r="E19754" s="16">
        <v>15300</v>
      </c>
      <c r="F19754" s="16">
        <v>15300</v>
      </c>
    </row>
    <row r="19755" spans="1:6" ht="22.5" x14ac:dyDescent="0.2">
      <c r="A19755" s="2">
        <v>19750</v>
      </c>
      <c r="B19755" s="370" t="s">
        <v>24283</v>
      </c>
      <c r="C19755" s="192" t="s">
        <v>24463</v>
      </c>
      <c r="D19755" s="2">
        <v>1</v>
      </c>
      <c r="E19755" s="16">
        <v>20000</v>
      </c>
      <c r="F19755" s="16">
        <v>20000</v>
      </c>
    </row>
    <row r="19756" spans="1:6" ht="22.5" x14ac:dyDescent="0.2">
      <c r="A19756" s="2">
        <v>19751</v>
      </c>
      <c r="B19756" s="371" t="s">
        <v>24283</v>
      </c>
      <c r="C19756" s="192" t="s">
        <v>24464</v>
      </c>
      <c r="D19756" s="2">
        <v>1</v>
      </c>
      <c r="E19756" s="16">
        <v>20000</v>
      </c>
      <c r="F19756" s="16">
        <v>20000</v>
      </c>
    </row>
    <row r="19757" spans="1:6" ht="22.5" x14ac:dyDescent="0.2">
      <c r="A19757" s="2">
        <v>19752</v>
      </c>
      <c r="B19757" s="371" t="s">
        <v>24284</v>
      </c>
      <c r="C19757" s="192" t="s">
        <v>24465</v>
      </c>
      <c r="D19757" s="2">
        <v>1</v>
      </c>
      <c r="E19757" s="16">
        <v>5000</v>
      </c>
      <c r="F19757" s="16">
        <v>5000</v>
      </c>
    </row>
    <row r="19758" spans="1:6" ht="22.5" x14ac:dyDescent="0.2">
      <c r="A19758" s="2">
        <v>19753</v>
      </c>
      <c r="B19758" s="371" t="s">
        <v>24284</v>
      </c>
      <c r="C19758" s="192" t="s">
        <v>24466</v>
      </c>
      <c r="D19758" s="2">
        <v>1</v>
      </c>
      <c r="E19758" s="16">
        <v>5000</v>
      </c>
      <c r="F19758" s="16">
        <v>5000</v>
      </c>
    </row>
    <row r="19759" spans="1:6" ht="22.5" x14ac:dyDescent="0.2">
      <c r="A19759" s="2">
        <v>19754</v>
      </c>
      <c r="B19759" s="307" t="s">
        <v>24285</v>
      </c>
      <c r="C19759" s="192" t="s">
        <v>24467</v>
      </c>
      <c r="D19759" s="2">
        <v>1</v>
      </c>
      <c r="E19759" s="16">
        <v>6000</v>
      </c>
      <c r="F19759" s="16">
        <v>6000</v>
      </c>
    </row>
    <row r="19760" spans="1:6" ht="22.5" x14ac:dyDescent="0.2">
      <c r="A19760" s="2">
        <v>19755</v>
      </c>
      <c r="B19760" s="371" t="s">
        <v>24286</v>
      </c>
      <c r="C19760" s="192" t="s">
        <v>24468</v>
      </c>
      <c r="D19760" s="2">
        <v>1</v>
      </c>
      <c r="E19760" s="234">
        <v>18977.16</v>
      </c>
      <c r="F19760" s="234">
        <v>18977.16</v>
      </c>
    </row>
    <row r="19761" spans="1:6" ht="22.5" x14ac:dyDescent="0.2">
      <c r="A19761" s="2">
        <v>19756</v>
      </c>
      <c r="B19761" s="371" t="s">
        <v>24286</v>
      </c>
      <c r="C19761" s="192" t="s">
        <v>24469</v>
      </c>
      <c r="D19761" s="2">
        <v>1</v>
      </c>
      <c r="E19761" s="16">
        <v>18977.169999999998</v>
      </c>
      <c r="F19761" s="16">
        <v>18977.169999999998</v>
      </c>
    </row>
    <row r="19762" spans="1:6" ht="33.75" x14ac:dyDescent="0.2">
      <c r="A19762" s="2">
        <v>19757</v>
      </c>
      <c r="B19762" s="371" t="s">
        <v>24287</v>
      </c>
      <c r="C19762" s="192" t="s">
        <v>24470</v>
      </c>
      <c r="D19762" s="2">
        <v>1</v>
      </c>
      <c r="E19762" s="16">
        <v>3684.67</v>
      </c>
      <c r="F19762" s="16">
        <v>3684.67</v>
      </c>
    </row>
    <row r="19763" spans="1:6" ht="45" x14ac:dyDescent="0.2">
      <c r="A19763" s="2">
        <v>19758</v>
      </c>
      <c r="B19763" s="371" t="s">
        <v>24288</v>
      </c>
      <c r="C19763" s="192" t="s">
        <v>24471</v>
      </c>
      <c r="D19763" s="2">
        <v>1</v>
      </c>
      <c r="E19763" s="16">
        <v>12314.33</v>
      </c>
      <c r="F19763" s="16">
        <v>12314.33</v>
      </c>
    </row>
    <row r="19764" spans="1:6" ht="45" x14ac:dyDescent="0.2">
      <c r="A19764" s="2">
        <v>19759</v>
      </c>
      <c r="B19764" s="371" t="s">
        <v>24289</v>
      </c>
      <c r="C19764" s="192" t="s">
        <v>24472</v>
      </c>
      <c r="D19764" s="2">
        <v>1</v>
      </c>
      <c r="E19764" s="16">
        <v>7466.67</v>
      </c>
      <c r="F19764" s="16">
        <v>7466.67</v>
      </c>
    </row>
    <row r="19765" spans="1:6" ht="22.5" x14ac:dyDescent="0.2">
      <c r="A19765" s="2">
        <v>19760</v>
      </c>
      <c r="B19765" s="371" t="s">
        <v>24290</v>
      </c>
      <c r="C19765" s="192" t="s">
        <v>24473</v>
      </c>
      <c r="D19765" s="2">
        <v>1</v>
      </c>
      <c r="E19765" s="16">
        <v>28500</v>
      </c>
      <c r="F19765" s="16">
        <v>28500</v>
      </c>
    </row>
    <row r="19766" spans="1:6" ht="22.5" x14ac:dyDescent="0.2">
      <c r="A19766" s="2">
        <v>19761</v>
      </c>
      <c r="B19766" s="371" t="s">
        <v>24290</v>
      </c>
      <c r="C19766" s="192" t="s">
        <v>24474</v>
      </c>
      <c r="D19766" s="2">
        <v>1</v>
      </c>
      <c r="E19766" s="16">
        <v>28500</v>
      </c>
      <c r="F19766" s="16">
        <v>28500</v>
      </c>
    </row>
    <row r="19767" spans="1:6" ht="22.5" x14ac:dyDescent="0.2">
      <c r="A19767" s="2">
        <v>19762</v>
      </c>
      <c r="B19767" s="371" t="s">
        <v>24291</v>
      </c>
      <c r="C19767" s="192" t="s">
        <v>24475</v>
      </c>
      <c r="D19767" s="2">
        <v>1</v>
      </c>
      <c r="E19767" s="16">
        <v>20000</v>
      </c>
      <c r="F19767" s="16">
        <v>20000</v>
      </c>
    </row>
    <row r="19768" spans="1:6" ht="22.5" x14ac:dyDescent="0.2">
      <c r="A19768" s="2">
        <v>19763</v>
      </c>
      <c r="B19768" s="371" t="s">
        <v>24291</v>
      </c>
      <c r="C19768" s="192" t="s">
        <v>24476</v>
      </c>
      <c r="D19768" s="2">
        <v>1</v>
      </c>
      <c r="E19768" s="16">
        <v>20000</v>
      </c>
      <c r="F19768" s="16">
        <v>20000</v>
      </c>
    </row>
    <row r="19769" spans="1:6" ht="22.5" x14ac:dyDescent="0.2">
      <c r="A19769" s="2">
        <v>19764</v>
      </c>
      <c r="B19769" s="371" t="s">
        <v>24292</v>
      </c>
      <c r="C19769" s="192" t="s">
        <v>24477</v>
      </c>
      <c r="D19769" s="2">
        <v>1</v>
      </c>
      <c r="E19769" s="16">
        <v>4000</v>
      </c>
      <c r="F19769" s="16">
        <v>4000</v>
      </c>
    </row>
    <row r="19770" spans="1:6" ht="22.5" x14ac:dyDescent="0.2">
      <c r="A19770" s="2">
        <v>19765</v>
      </c>
      <c r="B19770" s="371" t="s">
        <v>24292</v>
      </c>
      <c r="C19770" s="192" t="s">
        <v>24478</v>
      </c>
      <c r="D19770" s="2">
        <v>1</v>
      </c>
      <c r="E19770" s="16">
        <v>4000</v>
      </c>
      <c r="F19770" s="16">
        <v>4000</v>
      </c>
    </row>
    <row r="19771" spans="1:6" ht="22.5" x14ac:dyDescent="0.2">
      <c r="A19771" s="2">
        <v>19766</v>
      </c>
      <c r="B19771" s="371" t="s">
        <v>24292</v>
      </c>
      <c r="C19771" s="192" t="s">
        <v>24479</v>
      </c>
      <c r="D19771" s="2">
        <v>1</v>
      </c>
      <c r="E19771" s="16">
        <v>4000</v>
      </c>
      <c r="F19771" s="16">
        <v>4000</v>
      </c>
    </row>
    <row r="19772" spans="1:6" ht="22.5" x14ac:dyDescent="0.2">
      <c r="A19772" s="2">
        <v>19767</v>
      </c>
      <c r="B19772" s="371" t="s">
        <v>24292</v>
      </c>
      <c r="C19772" s="192" t="s">
        <v>24480</v>
      </c>
      <c r="D19772" s="2">
        <v>1</v>
      </c>
      <c r="E19772" s="16">
        <v>4000</v>
      </c>
      <c r="F19772" s="16">
        <v>4000</v>
      </c>
    </row>
    <row r="19773" spans="1:6" ht="22.5" x14ac:dyDescent="0.2">
      <c r="A19773" s="2">
        <v>19768</v>
      </c>
      <c r="B19773" s="371" t="s">
        <v>24292</v>
      </c>
      <c r="C19773" s="192" t="s">
        <v>24481</v>
      </c>
      <c r="D19773" s="2">
        <v>1</v>
      </c>
      <c r="E19773" s="16">
        <v>4000</v>
      </c>
      <c r="F19773" s="16">
        <v>4000</v>
      </c>
    </row>
    <row r="19774" spans="1:6" ht="22.5" x14ac:dyDescent="0.2">
      <c r="A19774" s="2">
        <v>19769</v>
      </c>
      <c r="B19774" s="371" t="s">
        <v>24292</v>
      </c>
      <c r="C19774" s="192" t="s">
        <v>24482</v>
      </c>
      <c r="D19774" s="2">
        <v>1</v>
      </c>
      <c r="E19774" s="16">
        <v>4000</v>
      </c>
      <c r="F19774" s="16">
        <v>4000</v>
      </c>
    </row>
    <row r="19775" spans="1:6" ht="22.5" x14ac:dyDescent="0.2">
      <c r="A19775" s="2">
        <v>19770</v>
      </c>
      <c r="B19775" s="371" t="s">
        <v>24292</v>
      </c>
      <c r="C19775" s="192" t="s">
        <v>24483</v>
      </c>
      <c r="D19775" s="2">
        <v>1</v>
      </c>
      <c r="E19775" s="16">
        <v>4000</v>
      </c>
      <c r="F19775" s="16">
        <v>4000</v>
      </c>
    </row>
    <row r="19776" spans="1:6" ht="33.75" x14ac:dyDescent="0.2">
      <c r="A19776" s="2">
        <v>19771</v>
      </c>
      <c r="B19776" s="371" t="s">
        <v>11626</v>
      </c>
      <c r="C19776" s="192"/>
      <c r="D19776" s="2">
        <v>1</v>
      </c>
      <c r="E19776" s="16">
        <v>1435.5</v>
      </c>
      <c r="F19776" s="16">
        <v>1435.5</v>
      </c>
    </row>
    <row r="19777" spans="1:6" x14ac:dyDescent="0.2">
      <c r="A19777" s="2">
        <v>19772</v>
      </c>
      <c r="B19777" s="371" t="s">
        <v>24293</v>
      </c>
      <c r="C19777" s="192"/>
      <c r="D19777" s="2">
        <v>1</v>
      </c>
      <c r="E19777" s="16">
        <v>5811.96</v>
      </c>
      <c r="F19777" s="16">
        <v>5811.96</v>
      </c>
    </row>
    <row r="19778" spans="1:6" x14ac:dyDescent="0.2">
      <c r="A19778" s="2">
        <v>19773</v>
      </c>
      <c r="B19778" s="371" t="s">
        <v>24294</v>
      </c>
      <c r="C19778" s="192"/>
      <c r="D19778" s="2">
        <v>1</v>
      </c>
      <c r="E19778" s="16">
        <v>5811.96</v>
      </c>
      <c r="F19778" s="16">
        <v>5811.96</v>
      </c>
    </row>
    <row r="19779" spans="1:6" x14ac:dyDescent="0.2">
      <c r="A19779" s="2">
        <v>19774</v>
      </c>
      <c r="B19779" s="371" t="s">
        <v>24295</v>
      </c>
      <c r="C19779" s="192"/>
      <c r="D19779" s="2">
        <v>1</v>
      </c>
      <c r="E19779" s="16">
        <v>5811.96</v>
      </c>
      <c r="F19779" s="16">
        <v>5811.96</v>
      </c>
    </row>
    <row r="19780" spans="1:6" x14ac:dyDescent="0.2">
      <c r="A19780" s="2">
        <v>19775</v>
      </c>
      <c r="B19780" s="371" t="s">
        <v>24296</v>
      </c>
      <c r="C19780" s="192"/>
      <c r="D19780" s="2">
        <v>1</v>
      </c>
      <c r="E19780" s="16">
        <v>5811.96</v>
      </c>
      <c r="F19780" s="16">
        <v>5811.96</v>
      </c>
    </row>
    <row r="19781" spans="1:6" x14ac:dyDescent="0.2">
      <c r="A19781" s="2">
        <v>19776</v>
      </c>
      <c r="B19781" s="371" t="s">
        <v>24297</v>
      </c>
      <c r="C19781" s="192"/>
      <c r="D19781" s="2">
        <v>1</v>
      </c>
      <c r="E19781" s="16">
        <v>19229.759999999998</v>
      </c>
      <c r="F19781" s="16">
        <v>19229.759999999998</v>
      </c>
    </row>
    <row r="19782" spans="1:6" x14ac:dyDescent="0.2">
      <c r="A19782" s="2">
        <v>19777</v>
      </c>
      <c r="B19782" s="371" t="s">
        <v>24298</v>
      </c>
      <c r="C19782" s="192"/>
      <c r="D19782" s="2">
        <v>1</v>
      </c>
      <c r="E19782" s="16">
        <v>19229.759999999998</v>
      </c>
      <c r="F19782" s="16">
        <v>19229.759999999998</v>
      </c>
    </row>
    <row r="19783" spans="1:6" x14ac:dyDescent="0.2">
      <c r="A19783" s="2">
        <v>19778</v>
      </c>
      <c r="B19783" s="371" t="s">
        <v>24299</v>
      </c>
      <c r="C19783" s="192"/>
      <c r="D19783" s="2">
        <v>1</v>
      </c>
      <c r="E19783" s="16">
        <v>12822.48</v>
      </c>
      <c r="F19783" s="16">
        <v>12822.48</v>
      </c>
    </row>
    <row r="19784" spans="1:6" x14ac:dyDescent="0.2">
      <c r="A19784" s="2">
        <v>19779</v>
      </c>
      <c r="B19784" s="371" t="s">
        <v>24300</v>
      </c>
      <c r="C19784" s="192"/>
      <c r="D19784" s="2">
        <v>1</v>
      </c>
      <c r="E19784" s="16">
        <v>12822.48</v>
      </c>
      <c r="F19784" s="16">
        <v>12822.48</v>
      </c>
    </row>
    <row r="19785" spans="1:6" x14ac:dyDescent="0.2">
      <c r="A19785" s="2">
        <v>19780</v>
      </c>
      <c r="B19785" s="371" t="s">
        <v>24301</v>
      </c>
      <c r="C19785" s="192"/>
      <c r="D19785" s="2">
        <v>1</v>
      </c>
      <c r="E19785" s="16">
        <v>12307.68</v>
      </c>
      <c r="F19785" s="16">
        <v>12307.68</v>
      </c>
    </row>
    <row r="19786" spans="1:6" x14ac:dyDescent="0.2">
      <c r="A19786" s="2">
        <v>19781</v>
      </c>
      <c r="B19786" s="371" t="s">
        <v>24302</v>
      </c>
      <c r="C19786" s="192"/>
      <c r="D19786" s="2">
        <v>1</v>
      </c>
      <c r="E19786" s="16">
        <v>12307.68</v>
      </c>
      <c r="F19786" s="16">
        <v>12307.68</v>
      </c>
    </row>
    <row r="19787" spans="1:6" x14ac:dyDescent="0.2">
      <c r="A19787" s="2">
        <v>19782</v>
      </c>
      <c r="B19787" s="371" t="s">
        <v>24303</v>
      </c>
      <c r="C19787" s="192"/>
      <c r="D19787" s="2">
        <v>1</v>
      </c>
      <c r="E19787" s="16">
        <v>12307.68</v>
      </c>
      <c r="F19787" s="16">
        <v>12307.68</v>
      </c>
    </row>
    <row r="19788" spans="1:6" x14ac:dyDescent="0.2">
      <c r="A19788" s="2">
        <v>19783</v>
      </c>
      <c r="B19788" s="371" t="s">
        <v>24304</v>
      </c>
      <c r="C19788" s="192"/>
      <c r="D19788" s="2">
        <v>1</v>
      </c>
      <c r="E19788" s="16">
        <v>12307.68</v>
      </c>
      <c r="F19788" s="16">
        <v>12307.68</v>
      </c>
    </row>
    <row r="19789" spans="1:6" x14ac:dyDescent="0.2">
      <c r="A19789" s="2">
        <v>19784</v>
      </c>
      <c r="B19789" s="371" t="s">
        <v>24305</v>
      </c>
      <c r="C19789" s="192"/>
      <c r="D19789" s="2">
        <v>1</v>
      </c>
      <c r="E19789" s="16">
        <v>12307.68</v>
      </c>
      <c r="F19789" s="16">
        <v>12307.68</v>
      </c>
    </row>
    <row r="19790" spans="1:6" ht="22.5" x14ac:dyDescent="0.2">
      <c r="A19790" s="2">
        <v>19785</v>
      </c>
      <c r="B19790" s="371" t="s">
        <v>24306</v>
      </c>
      <c r="C19790" s="192"/>
      <c r="D19790" s="2">
        <v>1</v>
      </c>
      <c r="E19790" s="16">
        <v>2991.45</v>
      </c>
      <c r="F19790" s="16">
        <v>2991.45</v>
      </c>
    </row>
    <row r="19791" spans="1:6" x14ac:dyDescent="0.2">
      <c r="A19791" s="2">
        <v>19786</v>
      </c>
      <c r="B19791" s="371" t="s">
        <v>24307</v>
      </c>
      <c r="C19791" s="192"/>
      <c r="D19791" s="2">
        <v>1</v>
      </c>
      <c r="E19791" s="16">
        <v>12822.48</v>
      </c>
      <c r="F19791" s="16">
        <v>12822.48</v>
      </c>
    </row>
    <row r="19792" spans="1:6" x14ac:dyDescent="0.2">
      <c r="A19792" s="2">
        <v>19787</v>
      </c>
      <c r="B19792" s="371" t="s">
        <v>24308</v>
      </c>
      <c r="C19792" s="192"/>
      <c r="D19792" s="2">
        <v>1</v>
      </c>
      <c r="E19792" s="16">
        <v>12307.68</v>
      </c>
      <c r="F19792" s="16">
        <v>12307.68</v>
      </c>
    </row>
    <row r="19793" spans="1:6" x14ac:dyDescent="0.2">
      <c r="A19793" s="2">
        <v>19788</v>
      </c>
      <c r="B19793" s="371" t="s">
        <v>24309</v>
      </c>
      <c r="C19793" s="192"/>
      <c r="D19793" s="2">
        <v>1</v>
      </c>
      <c r="E19793" s="16">
        <v>12307.68</v>
      </c>
      <c r="F19793" s="16">
        <v>12307.68</v>
      </c>
    </row>
    <row r="19794" spans="1:6" x14ac:dyDescent="0.2">
      <c r="A19794" s="2">
        <v>19789</v>
      </c>
      <c r="B19794" s="371" t="s">
        <v>24310</v>
      </c>
      <c r="C19794" s="192"/>
      <c r="D19794" s="2">
        <v>1</v>
      </c>
      <c r="E19794" s="16">
        <v>12307.68</v>
      </c>
      <c r="F19794" s="16">
        <v>12307.68</v>
      </c>
    </row>
    <row r="19795" spans="1:6" x14ac:dyDescent="0.2">
      <c r="A19795" s="2">
        <v>19790</v>
      </c>
      <c r="B19795" s="371" t="s">
        <v>24311</v>
      </c>
      <c r="C19795" s="192"/>
      <c r="D19795" s="2">
        <v>1</v>
      </c>
      <c r="E19795" s="16">
        <v>12307.68</v>
      </c>
      <c r="F19795" s="16">
        <v>12307.68</v>
      </c>
    </row>
    <row r="19796" spans="1:6" x14ac:dyDescent="0.2">
      <c r="A19796" s="2">
        <v>19791</v>
      </c>
      <c r="B19796" s="371" t="s">
        <v>24312</v>
      </c>
      <c r="C19796" s="192"/>
      <c r="D19796" s="2">
        <v>1</v>
      </c>
      <c r="E19796" s="16">
        <v>24615.360000000001</v>
      </c>
      <c r="F19796" s="16">
        <v>24615.360000000001</v>
      </c>
    </row>
    <row r="19797" spans="1:6" x14ac:dyDescent="0.2">
      <c r="A19797" s="2">
        <v>19792</v>
      </c>
      <c r="B19797" s="371" t="s">
        <v>24313</v>
      </c>
      <c r="C19797" s="192"/>
      <c r="D19797" s="2">
        <v>1</v>
      </c>
      <c r="E19797" s="16">
        <v>24615.360000000001</v>
      </c>
      <c r="F19797" s="16">
        <v>24615.360000000001</v>
      </c>
    </row>
    <row r="19798" spans="1:6" x14ac:dyDescent="0.2">
      <c r="A19798" s="2">
        <v>19793</v>
      </c>
      <c r="B19798" s="371" t="s">
        <v>24314</v>
      </c>
      <c r="C19798" s="192"/>
      <c r="D19798" s="2">
        <v>1</v>
      </c>
      <c r="E19798" s="16">
        <v>24615.360000000001</v>
      </c>
      <c r="F19798" s="16">
        <v>24615.360000000001</v>
      </c>
    </row>
    <row r="19799" spans="1:6" x14ac:dyDescent="0.2">
      <c r="A19799" s="2">
        <v>19794</v>
      </c>
      <c r="B19799" s="371" t="s">
        <v>24315</v>
      </c>
      <c r="C19799" s="192"/>
      <c r="D19799" s="2">
        <v>1</v>
      </c>
      <c r="E19799" s="16">
        <v>25641</v>
      </c>
      <c r="F19799" s="16">
        <v>25641</v>
      </c>
    </row>
    <row r="19800" spans="1:6" x14ac:dyDescent="0.2">
      <c r="A19800" s="2">
        <v>19795</v>
      </c>
      <c r="B19800" s="371" t="s">
        <v>24316</v>
      </c>
      <c r="C19800" s="192"/>
      <c r="D19800" s="2">
        <v>1</v>
      </c>
      <c r="E19800" s="16">
        <v>6055.06</v>
      </c>
      <c r="F19800" s="16">
        <v>6055.06</v>
      </c>
    </row>
    <row r="19801" spans="1:6" x14ac:dyDescent="0.2">
      <c r="A19801" s="2">
        <v>19796</v>
      </c>
      <c r="B19801" s="371" t="s">
        <v>24317</v>
      </c>
      <c r="C19801" s="192"/>
      <c r="D19801" s="2">
        <v>1</v>
      </c>
      <c r="E19801" s="16">
        <v>6055.06</v>
      </c>
      <c r="F19801" s="16">
        <v>6055.06</v>
      </c>
    </row>
    <row r="19802" spans="1:6" x14ac:dyDescent="0.2">
      <c r="A19802" s="2">
        <v>19797</v>
      </c>
      <c r="B19802" s="371" t="s">
        <v>24318</v>
      </c>
      <c r="C19802" s="192"/>
      <c r="D19802" s="2">
        <v>1</v>
      </c>
      <c r="E19802" s="16">
        <v>6055.06</v>
      </c>
      <c r="F19802" s="16">
        <v>6055.06</v>
      </c>
    </row>
    <row r="19803" spans="1:6" x14ac:dyDescent="0.2">
      <c r="A19803" s="2">
        <v>19798</v>
      </c>
      <c r="B19803" s="371" t="s">
        <v>24319</v>
      </c>
      <c r="C19803" s="192"/>
      <c r="D19803" s="2">
        <v>1</v>
      </c>
      <c r="E19803" s="16">
        <v>6055.06</v>
      </c>
      <c r="F19803" s="16">
        <v>6055.06</v>
      </c>
    </row>
    <row r="19804" spans="1:6" x14ac:dyDescent="0.2">
      <c r="A19804" s="2">
        <v>19799</v>
      </c>
      <c r="B19804" s="371" t="s">
        <v>24320</v>
      </c>
      <c r="C19804" s="192"/>
      <c r="D19804" s="2">
        <v>1</v>
      </c>
      <c r="E19804" s="16">
        <v>4843.3</v>
      </c>
      <c r="F19804" s="16">
        <v>4843.3</v>
      </c>
    </row>
    <row r="19805" spans="1:6" x14ac:dyDescent="0.2">
      <c r="A19805" s="2">
        <v>19800</v>
      </c>
      <c r="B19805" s="371" t="s">
        <v>24321</v>
      </c>
      <c r="C19805" s="192"/>
      <c r="D19805" s="2">
        <v>1</v>
      </c>
      <c r="E19805" s="16">
        <v>12307.68</v>
      </c>
      <c r="F19805" s="16">
        <v>12307.68</v>
      </c>
    </row>
    <row r="19806" spans="1:6" x14ac:dyDescent="0.2">
      <c r="A19806" s="2">
        <v>19801</v>
      </c>
      <c r="B19806" s="371" t="s">
        <v>24322</v>
      </c>
      <c r="C19806" s="192"/>
      <c r="D19806" s="2">
        <v>1</v>
      </c>
      <c r="E19806" s="16">
        <v>12307.68</v>
      </c>
      <c r="F19806" s="16">
        <v>12307.68</v>
      </c>
    </row>
    <row r="19807" spans="1:6" x14ac:dyDescent="0.2">
      <c r="A19807" s="2">
        <v>19802</v>
      </c>
      <c r="B19807" s="371" t="s">
        <v>24323</v>
      </c>
      <c r="C19807" s="192"/>
      <c r="D19807" s="2">
        <v>1</v>
      </c>
      <c r="E19807" s="16">
        <v>12307.68</v>
      </c>
      <c r="F19807" s="16">
        <v>12307.68</v>
      </c>
    </row>
    <row r="19808" spans="1:6" x14ac:dyDescent="0.2">
      <c r="A19808" s="2">
        <v>19803</v>
      </c>
      <c r="B19808" s="371" t="s">
        <v>24324</v>
      </c>
      <c r="C19808" s="192"/>
      <c r="D19808" s="2">
        <v>1</v>
      </c>
      <c r="E19808" s="16">
        <v>12307.68</v>
      </c>
      <c r="F19808" s="16">
        <v>12307.68</v>
      </c>
    </row>
    <row r="19809" spans="1:6" x14ac:dyDescent="0.2">
      <c r="A19809" s="2">
        <v>19804</v>
      </c>
      <c r="B19809" s="371" t="s">
        <v>24325</v>
      </c>
      <c r="C19809" s="192"/>
      <c r="D19809" s="2">
        <v>1</v>
      </c>
      <c r="E19809" s="16">
        <v>12307.68</v>
      </c>
      <c r="F19809" s="16">
        <v>12307.68</v>
      </c>
    </row>
    <row r="19810" spans="1:6" x14ac:dyDescent="0.2">
      <c r="A19810" s="2">
        <v>19805</v>
      </c>
      <c r="B19810" s="371" t="s">
        <v>24326</v>
      </c>
      <c r="C19810" s="192"/>
      <c r="D19810" s="2">
        <v>1</v>
      </c>
      <c r="E19810" s="16">
        <v>12307.68</v>
      </c>
      <c r="F19810" s="16">
        <v>12307.68</v>
      </c>
    </row>
    <row r="19811" spans="1:6" x14ac:dyDescent="0.2">
      <c r="A19811" s="2">
        <v>19806</v>
      </c>
      <c r="B19811" s="371" t="s">
        <v>24327</v>
      </c>
      <c r="C19811" s="192"/>
      <c r="D19811" s="2">
        <v>1</v>
      </c>
      <c r="E19811" s="16">
        <v>12307.68</v>
      </c>
      <c r="F19811" s="16">
        <v>12307.68</v>
      </c>
    </row>
    <row r="19812" spans="1:6" x14ac:dyDescent="0.2">
      <c r="A19812" s="2">
        <v>19807</v>
      </c>
      <c r="B19812" s="371" t="s">
        <v>24328</v>
      </c>
      <c r="C19812" s="192"/>
      <c r="D19812" s="2">
        <v>1</v>
      </c>
      <c r="E19812" s="16">
        <v>7493.09</v>
      </c>
      <c r="F19812" s="16">
        <v>7493.09</v>
      </c>
    </row>
    <row r="19813" spans="1:6" x14ac:dyDescent="0.2">
      <c r="A19813" s="2">
        <v>19808</v>
      </c>
      <c r="B19813" s="371" t="s">
        <v>24329</v>
      </c>
      <c r="C19813" s="192"/>
      <c r="D19813" s="2">
        <v>1</v>
      </c>
      <c r="E19813" s="16">
        <v>7493.09</v>
      </c>
      <c r="F19813" s="16">
        <v>7493.09</v>
      </c>
    </row>
    <row r="19814" spans="1:6" x14ac:dyDescent="0.2">
      <c r="A19814" s="2">
        <v>19809</v>
      </c>
      <c r="B19814" s="371" t="s">
        <v>24330</v>
      </c>
      <c r="C19814" s="192"/>
      <c r="D19814" s="2">
        <v>1</v>
      </c>
      <c r="E19814" s="16">
        <v>7493.09</v>
      </c>
      <c r="F19814" s="16">
        <v>7493.09</v>
      </c>
    </row>
    <row r="19815" spans="1:6" x14ac:dyDescent="0.2">
      <c r="A19815" s="2">
        <v>19810</v>
      </c>
      <c r="B19815" s="371" t="s">
        <v>24331</v>
      </c>
      <c r="C19815" s="192"/>
      <c r="D19815" s="2">
        <v>1</v>
      </c>
      <c r="E19815" s="16">
        <v>7493.09</v>
      </c>
      <c r="F19815" s="16">
        <v>7493.09</v>
      </c>
    </row>
    <row r="19816" spans="1:6" ht="22.5" x14ac:dyDescent="0.2">
      <c r="A19816" s="2">
        <v>19811</v>
      </c>
      <c r="B19816" s="371" t="s">
        <v>11728</v>
      </c>
      <c r="C19816" s="192"/>
      <c r="D19816" s="2">
        <v>1</v>
      </c>
      <c r="E19816" s="16">
        <v>1755</v>
      </c>
      <c r="F19816" s="16">
        <v>1755</v>
      </c>
    </row>
    <row r="19817" spans="1:6" ht="33.75" x14ac:dyDescent="0.2">
      <c r="A19817" s="2">
        <v>19812</v>
      </c>
      <c r="B19817" s="371" t="s">
        <v>24332</v>
      </c>
      <c r="C19817" s="192" t="s">
        <v>24484</v>
      </c>
      <c r="D19817" s="2">
        <v>1</v>
      </c>
      <c r="E19817" s="16">
        <v>11172.74</v>
      </c>
      <c r="F19817" s="16">
        <v>11172.74</v>
      </c>
    </row>
    <row r="19818" spans="1:6" x14ac:dyDescent="0.2">
      <c r="A19818" s="2">
        <v>19813</v>
      </c>
      <c r="B19818" s="371" t="s">
        <v>24333</v>
      </c>
      <c r="C19818" s="192" t="s">
        <v>24485</v>
      </c>
      <c r="D19818" s="2">
        <v>1</v>
      </c>
      <c r="E19818" s="16">
        <v>10877.45</v>
      </c>
      <c r="F19818" s="16">
        <v>10877.45</v>
      </c>
    </row>
    <row r="19819" spans="1:6" ht="33.75" x14ac:dyDescent="0.2">
      <c r="A19819" s="2">
        <v>19814</v>
      </c>
      <c r="B19819" s="371" t="s">
        <v>24334</v>
      </c>
      <c r="C19819" s="192" t="s">
        <v>24486</v>
      </c>
      <c r="D19819" s="2">
        <v>1</v>
      </c>
      <c r="E19819" s="16">
        <v>98895.33</v>
      </c>
      <c r="F19819" s="16">
        <v>21427.38</v>
      </c>
    </row>
    <row r="19820" spans="1:6" x14ac:dyDescent="0.2">
      <c r="A19820" s="2">
        <v>19815</v>
      </c>
      <c r="B19820" s="371" t="s">
        <v>7863</v>
      </c>
      <c r="C19820" s="192" t="s">
        <v>24487</v>
      </c>
      <c r="D19820" s="2">
        <v>1</v>
      </c>
      <c r="E19820" s="16">
        <v>20999</v>
      </c>
      <c r="F19820" s="16">
        <v>20999</v>
      </c>
    </row>
    <row r="19821" spans="1:6" ht="22.5" x14ac:dyDescent="0.2">
      <c r="A19821" s="2">
        <v>19816</v>
      </c>
      <c r="B19821" s="371" t="s">
        <v>24335</v>
      </c>
      <c r="C19821" s="192" t="s">
        <v>24488</v>
      </c>
      <c r="D19821" s="2">
        <v>1</v>
      </c>
      <c r="E19821" s="16">
        <v>36750</v>
      </c>
      <c r="F19821" s="16">
        <v>36750</v>
      </c>
    </row>
    <row r="19822" spans="1:6" ht="22.5" x14ac:dyDescent="0.2">
      <c r="A19822" s="2">
        <v>19817</v>
      </c>
      <c r="B19822" s="371" t="s">
        <v>24336</v>
      </c>
      <c r="C19822" s="192" t="s">
        <v>24489</v>
      </c>
      <c r="D19822" s="2">
        <v>1</v>
      </c>
      <c r="E19822" s="16">
        <v>17500</v>
      </c>
      <c r="F19822" s="16">
        <v>17500</v>
      </c>
    </row>
    <row r="19823" spans="1:6" ht="33.75" x14ac:dyDescent="0.2">
      <c r="A19823" s="2">
        <v>19818</v>
      </c>
      <c r="B19823" s="371" t="s">
        <v>24337</v>
      </c>
      <c r="C19823" s="192" t="s">
        <v>24490</v>
      </c>
      <c r="D19823" s="2">
        <v>1</v>
      </c>
      <c r="E19823" s="16">
        <v>24700</v>
      </c>
      <c r="F19823" s="16">
        <v>24700</v>
      </c>
    </row>
    <row r="19824" spans="1:6" ht="22.5" x14ac:dyDescent="0.2">
      <c r="A19824" s="2">
        <v>19819</v>
      </c>
      <c r="B19824" s="371" t="s">
        <v>24338</v>
      </c>
      <c r="C19824" s="192" t="s">
        <v>24491</v>
      </c>
      <c r="D19824" s="2">
        <v>1</v>
      </c>
      <c r="E19824" s="16">
        <v>24600</v>
      </c>
      <c r="F19824" s="16">
        <v>24600</v>
      </c>
    </row>
    <row r="19825" spans="1:6" ht="22.5" x14ac:dyDescent="0.2">
      <c r="A19825" s="2">
        <v>19820</v>
      </c>
      <c r="B19825" s="371" t="s">
        <v>24339</v>
      </c>
      <c r="C19825" s="192" t="s">
        <v>24492</v>
      </c>
      <c r="D19825" s="2">
        <v>1</v>
      </c>
      <c r="E19825" s="16">
        <v>20900</v>
      </c>
      <c r="F19825" s="16">
        <v>20900</v>
      </c>
    </row>
    <row r="19826" spans="1:6" ht="33.75" x14ac:dyDescent="0.2">
      <c r="A19826" s="2">
        <v>19821</v>
      </c>
      <c r="B19826" s="371" t="s">
        <v>24340</v>
      </c>
      <c r="C19826" s="192" t="s">
        <v>24493</v>
      </c>
      <c r="D19826" s="2">
        <v>1</v>
      </c>
      <c r="E19826" s="16">
        <v>22300</v>
      </c>
      <c r="F19826" s="16">
        <v>22300</v>
      </c>
    </row>
    <row r="19827" spans="1:6" ht="22.5" x14ac:dyDescent="0.2">
      <c r="A19827" s="2">
        <v>19822</v>
      </c>
      <c r="B19827" s="371" t="s">
        <v>24341</v>
      </c>
      <c r="C19827" s="192" t="s">
        <v>24494</v>
      </c>
      <c r="D19827" s="2">
        <v>1</v>
      </c>
      <c r="E19827" s="16">
        <v>13800</v>
      </c>
      <c r="F19827" s="16">
        <v>13800</v>
      </c>
    </row>
    <row r="19828" spans="1:6" ht="33.75" x14ac:dyDescent="0.2">
      <c r="A19828" s="2">
        <v>19823</v>
      </c>
      <c r="B19828" s="371" t="s">
        <v>24342</v>
      </c>
      <c r="C19828" s="192" t="s">
        <v>24495</v>
      </c>
      <c r="D19828" s="2">
        <v>1</v>
      </c>
      <c r="E19828" s="16">
        <v>30100</v>
      </c>
      <c r="F19828" s="16">
        <v>30100</v>
      </c>
    </row>
    <row r="19829" spans="1:6" ht="22.5" x14ac:dyDescent="0.2">
      <c r="A19829" s="2">
        <v>19824</v>
      </c>
      <c r="B19829" s="371" t="s">
        <v>24343</v>
      </c>
      <c r="C19829" s="192" t="s">
        <v>24496</v>
      </c>
      <c r="D19829" s="2">
        <v>1</v>
      </c>
      <c r="E19829" s="16">
        <v>24100</v>
      </c>
      <c r="F19829" s="16">
        <v>24100</v>
      </c>
    </row>
    <row r="19830" spans="1:6" ht="22.5" x14ac:dyDescent="0.2">
      <c r="A19830" s="2">
        <v>19825</v>
      </c>
      <c r="B19830" s="371" t="s">
        <v>24344</v>
      </c>
      <c r="C19830" s="192" t="s">
        <v>24497</v>
      </c>
      <c r="D19830" s="2">
        <v>1</v>
      </c>
      <c r="E19830" s="16">
        <v>16300</v>
      </c>
      <c r="F19830" s="16">
        <v>16300</v>
      </c>
    </row>
    <row r="19831" spans="1:6" ht="22.5" x14ac:dyDescent="0.2">
      <c r="A19831" s="2">
        <v>19826</v>
      </c>
      <c r="B19831" s="371" t="s">
        <v>24345</v>
      </c>
      <c r="C19831" s="192" t="s">
        <v>24498</v>
      </c>
      <c r="D19831" s="2">
        <v>1</v>
      </c>
      <c r="E19831" s="16">
        <v>15100</v>
      </c>
      <c r="F19831" s="16">
        <v>15100</v>
      </c>
    </row>
    <row r="19832" spans="1:6" ht="33.75" x14ac:dyDescent="0.2">
      <c r="A19832" s="2">
        <v>19827</v>
      </c>
      <c r="B19832" s="371" t="s">
        <v>24346</v>
      </c>
      <c r="C19832" s="192" t="s">
        <v>24499</v>
      </c>
      <c r="D19832" s="2">
        <v>1</v>
      </c>
      <c r="E19832" s="16">
        <v>139610</v>
      </c>
      <c r="F19832" s="16">
        <v>65927.02</v>
      </c>
    </row>
    <row r="19833" spans="1:6" ht="22.5" x14ac:dyDescent="0.2">
      <c r="A19833" s="2">
        <v>19828</v>
      </c>
      <c r="B19833" s="371" t="s">
        <v>24347</v>
      </c>
      <c r="C19833" s="192" t="s">
        <v>24500</v>
      </c>
      <c r="D19833" s="2">
        <v>1</v>
      </c>
      <c r="E19833" s="16">
        <v>21830</v>
      </c>
      <c r="F19833" s="16">
        <v>21830</v>
      </c>
    </row>
    <row r="19834" spans="1:6" ht="22.5" x14ac:dyDescent="0.2">
      <c r="A19834" s="2">
        <v>19829</v>
      </c>
      <c r="B19834" s="371" t="s">
        <v>24348</v>
      </c>
      <c r="C19834" s="192" t="s">
        <v>24501</v>
      </c>
      <c r="D19834" s="2">
        <v>1</v>
      </c>
      <c r="E19834" s="16">
        <v>29990</v>
      </c>
      <c r="F19834" s="16">
        <v>29990</v>
      </c>
    </row>
    <row r="19835" spans="1:6" ht="22.5" x14ac:dyDescent="0.2">
      <c r="A19835" s="2">
        <v>19830</v>
      </c>
      <c r="B19835" s="371" t="s">
        <v>24349</v>
      </c>
      <c r="C19835" s="192" t="s">
        <v>24502</v>
      </c>
      <c r="D19835" s="2">
        <v>1</v>
      </c>
      <c r="E19835" s="16">
        <v>3720</v>
      </c>
      <c r="F19835" s="16">
        <v>3720</v>
      </c>
    </row>
    <row r="19836" spans="1:6" ht="33.75" x14ac:dyDescent="0.2">
      <c r="A19836" s="2">
        <v>19831</v>
      </c>
      <c r="B19836" s="371" t="s">
        <v>24350</v>
      </c>
      <c r="C19836" s="192" t="s">
        <v>24503</v>
      </c>
      <c r="D19836" s="2">
        <v>1</v>
      </c>
      <c r="E19836" s="377">
        <v>20895</v>
      </c>
      <c r="F19836" s="377">
        <v>20895</v>
      </c>
    </row>
    <row r="19837" spans="1:6" x14ac:dyDescent="0.2">
      <c r="A19837" s="2">
        <v>19832</v>
      </c>
      <c r="B19837" s="371" t="s">
        <v>5362</v>
      </c>
      <c r="C19837" s="192" t="s">
        <v>24504</v>
      </c>
      <c r="D19837" s="2">
        <v>1</v>
      </c>
      <c r="E19837" s="377">
        <v>6000</v>
      </c>
      <c r="F19837" s="234">
        <v>6000</v>
      </c>
    </row>
    <row r="19838" spans="1:6" x14ac:dyDescent="0.2">
      <c r="A19838" s="2">
        <v>19833</v>
      </c>
      <c r="B19838" s="371" t="s">
        <v>24351</v>
      </c>
      <c r="C19838" s="192"/>
      <c r="D19838" s="2">
        <v>1</v>
      </c>
      <c r="E19838" s="377">
        <v>3300</v>
      </c>
      <c r="F19838" s="377">
        <v>3300</v>
      </c>
    </row>
    <row r="19839" spans="1:6" x14ac:dyDescent="0.2">
      <c r="A19839" s="2">
        <v>19834</v>
      </c>
      <c r="B19839" s="371" t="s">
        <v>24352</v>
      </c>
      <c r="C19839" s="192"/>
      <c r="D19839" s="2">
        <v>1</v>
      </c>
      <c r="E19839" s="377">
        <v>3300</v>
      </c>
      <c r="F19839" s="377">
        <v>3300</v>
      </c>
    </row>
    <row r="19840" spans="1:6" ht="22.5" x14ac:dyDescent="0.2">
      <c r="A19840" s="2">
        <v>19835</v>
      </c>
      <c r="B19840" s="371" t="s">
        <v>24353</v>
      </c>
      <c r="C19840" s="192"/>
      <c r="D19840" s="2">
        <v>1</v>
      </c>
      <c r="E19840" s="377">
        <v>3300</v>
      </c>
      <c r="F19840" s="377">
        <v>3300</v>
      </c>
    </row>
    <row r="19841" spans="1:6" ht="22.5" x14ac:dyDescent="0.2">
      <c r="A19841" s="2">
        <v>19836</v>
      </c>
      <c r="B19841" s="371" t="s">
        <v>24354</v>
      </c>
      <c r="C19841" s="192"/>
      <c r="D19841" s="2">
        <v>1</v>
      </c>
      <c r="E19841" s="377">
        <v>3300</v>
      </c>
      <c r="F19841" s="377">
        <v>3300</v>
      </c>
    </row>
    <row r="19842" spans="1:6" ht="22.5" x14ac:dyDescent="0.2">
      <c r="A19842" s="2">
        <v>19837</v>
      </c>
      <c r="B19842" s="371" t="s">
        <v>24355</v>
      </c>
      <c r="C19842" s="192"/>
      <c r="D19842" s="2">
        <v>1</v>
      </c>
      <c r="E19842" s="377">
        <v>3300</v>
      </c>
      <c r="F19842" s="377">
        <v>3300</v>
      </c>
    </row>
    <row r="19843" spans="1:6" ht="22.5" x14ac:dyDescent="0.2">
      <c r="A19843" s="2">
        <v>19838</v>
      </c>
      <c r="B19843" s="371" t="s">
        <v>24356</v>
      </c>
      <c r="C19843" s="192"/>
      <c r="D19843" s="2">
        <v>1</v>
      </c>
      <c r="E19843" s="377">
        <v>3520</v>
      </c>
      <c r="F19843" s="377">
        <v>3520</v>
      </c>
    </row>
    <row r="19844" spans="1:6" ht="22.5" x14ac:dyDescent="0.2">
      <c r="A19844" s="2">
        <v>19839</v>
      </c>
      <c r="B19844" s="371" t="s">
        <v>24357</v>
      </c>
      <c r="C19844" s="192"/>
      <c r="D19844" s="2">
        <v>1</v>
      </c>
      <c r="E19844" s="377">
        <v>3520</v>
      </c>
      <c r="F19844" s="377">
        <v>3520</v>
      </c>
    </row>
    <row r="19845" spans="1:6" ht="33.75" x14ac:dyDescent="0.2">
      <c r="A19845" s="2">
        <v>19840</v>
      </c>
      <c r="B19845" s="371" t="s">
        <v>24358</v>
      </c>
      <c r="C19845" s="192"/>
      <c r="D19845" s="2">
        <v>1</v>
      </c>
      <c r="E19845" s="377">
        <v>2750</v>
      </c>
      <c r="F19845" s="377">
        <v>2750</v>
      </c>
    </row>
    <row r="19846" spans="1:6" ht="33.75" x14ac:dyDescent="0.2">
      <c r="A19846" s="2">
        <v>19841</v>
      </c>
      <c r="B19846" s="371" t="s">
        <v>24359</v>
      </c>
      <c r="C19846" s="192"/>
      <c r="D19846" s="2">
        <v>1</v>
      </c>
      <c r="E19846" s="377">
        <v>2750</v>
      </c>
      <c r="F19846" s="377">
        <v>2750</v>
      </c>
    </row>
    <row r="19847" spans="1:6" x14ac:dyDescent="0.2">
      <c r="A19847" s="2">
        <v>19842</v>
      </c>
      <c r="B19847" s="371" t="s">
        <v>24360</v>
      </c>
      <c r="C19847" s="192"/>
      <c r="D19847" s="2">
        <v>1</v>
      </c>
      <c r="E19847" s="377">
        <v>3630</v>
      </c>
      <c r="F19847" s="234">
        <v>3630</v>
      </c>
    </row>
    <row r="19848" spans="1:6" ht="22.5" x14ac:dyDescent="0.2">
      <c r="A19848" s="2">
        <v>19843</v>
      </c>
      <c r="B19848" s="371" t="s">
        <v>24361</v>
      </c>
      <c r="C19848" s="192"/>
      <c r="D19848" s="2">
        <v>1</v>
      </c>
      <c r="E19848" s="377">
        <v>3300</v>
      </c>
      <c r="F19848" s="377">
        <v>3300</v>
      </c>
    </row>
    <row r="19849" spans="1:6" ht="22.5" x14ac:dyDescent="0.2">
      <c r="A19849" s="2">
        <v>19844</v>
      </c>
      <c r="B19849" s="371" t="s">
        <v>24362</v>
      </c>
      <c r="C19849" s="192"/>
      <c r="D19849" s="2">
        <v>1</v>
      </c>
      <c r="E19849" s="377">
        <v>3300</v>
      </c>
      <c r="F19849" s="377">
        <v>3300</v>
      </c>
    </row>
    <row r="19850" spans="1:6" x14ac:dyDescent="0.2">
      <c r="A19850" s="2">
        <v>19845</v>
      </c>
      <c r="B19850" s="371" t="s">
        <v>24363</v>
      </c>
      <c r="C19850" s="192"/>
      <c r="D19850" s="2">
        <v>1</v>
      </c>
      <c r="E19850" s="377">
        <v>4867.5</v>
      </c>
      <c r="F19850" s="234">
        <v>4867.5</v>
      </c>
    </row>
    <row r="19851" spans="1:6" x14ac:dyDescent="0.2">
      <c r="A19851" s="2">
        <v>19846</v>
      </c>
      <c r="B19851" s="371" t="s">
        <v>24364</v>
      </c>
      <c r="C19851" s="192"/>
      <c r="D19851" s="2">
        <v>1</v>
      </c>
      <c r="E19851" s="377">
        <v>3300</v>
      </c>
      <c r="F19851" s="377">
        <v>3300</v>
      </c>
    </row>
    <row r="19852" spans="1:6" x14ac:dyDescent="0.2">
      <c r="A19852" s="2">
        <v>19847</v>
      </c>
      <c r="B19852" s="371" t="s">
        <v>24365</v>
      </c>
      <c r="C19852" s="192"/>
      <c r="D19852" s="2">
        <v>1</v>
      </c>
      <c r="E19852" s="377">
        <v>3300</v>
      </c>
      <c r="F19852" s="377">
        <v>3300</v>
      </c>
    </row>
    <row r="19853" spans="1:6" x14ac:dyDescent="0.2">
      <c r="A19853" s="2">
        <v>19848</v>
      </c>
      <c r="B19853" s="371" t="s">
        <v>24366</v>
      </c>
      <c r="C19853" s="192"/>
      <c r="D19853" s="2">
        <v>1</v>
      </c>
      <c r="E19853" s="377">
        <v>3630</v>
      </c>
      <c r="F19853" s="234">
        <v>3630</v>
      </c>
    </row>
    <row r="19854" spans="1:6" ht="33.75" x14ac:dyDescent="0.2">
      <c r="A19854" s="2">
        <v>19849</v>
      </c>
      <c r="B19854" s="371" t="s">
        <v>24367</v>
      </c>
      <c r="C19854" s="192"/>
      <c r="D19854" s="2">
        <v>1</v>
      </c>
      <c r="E19854" s="377">
        <v>1980</v>
      </c>
      <c r="F19854" s="234">
        <v>1980</v>
      </c>
    </row>
    <row r="19855" spans="1:6" ht="33.75" x14ac:dyDescent="0.2">
      <c r="A19855" s="2">
        <v>19850</v>
      </c>
      <c r="B19855" s="371" t="s">
        <v>24368</v>
      </c>
      <c r="C19855" s="192"/>
      <c r="D19855" s="2">
        <v>1</v>
      </c>
      <c r="E19855" s="377">
        <v>1980</v>
      </c>
      <c r="F19855" s="234">
        <v>1980</v>
      </c>
    </row>
    <row r="19856" spans="1:6" ht="22.5" x14ac:dyDescent="0.2">
      <c r="A19856" s="2">
        <v>19851</v>
      </c>
      <c r="B19856" s="371" t="s">
        <v>24369</v>
      </c>
      <c r="C19856" s="192"/>
      <c r="D19856" s="2">
        <v>1</v>
      </c>
      <c r="E19856" s="377">
        <v>2970</v>
      </c>
      <c r="F19856" s="377">
        <v>2970</v>
      </c>
    </row>
    <row r="19857" spans="1:6" ht="22.5" x14ac:dyDescent="0.2">
      <c r="A19857" s="2">
        <v>19852</v>
      </c>
      <c r="B19857" s="371" t="s">
        <v>24370</v>
      </c>
      <c r="C19857" s="192"/>
      <c r="D19857" s="2">
        <v>1</v>
      </c>
      <c r="E19857" s="377">
        <v>85</v>
      </c>
      <c r="F19857" s="377">
        <v>85</v>
      </c>
    </row>
    <row r="19858" spans="1:6" ht="22.5" x14ac:dyDescent="0.2">
      <c r="A19858" s="2">
        <v>19853</v>
      </c>
      <c r="B19858" s="371" t="s">
        <v>24371</v>
      </c>
      <c r="C19858" s="192"/>
      <c r="D19858" s="2">
        <v>1</v>
      </c>
      <c r="E19858" s="377">
        <v>85</v>
      </c>
      <c r="F19858" s="377">
        <v>85</v>
      </c>
    </row>
    <row r="19859" spans="1:6" ht="22.5" x14ac:dyDescent="0.2">
      <c r="A19859" s="2">
        <v>19854</v>
      </c>
      <c r="B19859" s="371" t="s">
        <v>24372</v>
      </c>
      <c r="C19859" s="192"/>
      <c r="D19859" s="2">
        <v>1</v>
      </c>
      <c r="E19859" s="377">
        <v>85</v>
      </c>
      <c r="F19859" s="377">
        <v>85</v>
      </c>
    </row>
    <row r="19860" spans="1:6" ht="22.5" x14ac:dyDescent="0.2">
      <c r="A19860" s="2">
        <v>19855</v>
      </c>
      <c r="B19860" s="371" t="s">
        <v>24373</v>
      </c>
      <c r="C19860" s="192"/>
      <c r="D19860" s="2">
        <v>1</v>
      </c>
      <c r="E19860" s="377">
        <v>85</v>
      </c>
      <c r="F19860" s="377">
        <v>85</v>
      </c>
    </row>
    <row r="19861" spans="1:6" ht="22.5" x14ac:dyDescent="0.2">
      <c r="A19861" s="2">
        <v>19856</v>
      </c>
      <c r="B19861" s="371" t="s">
        <v>24374</v>
      </c>
      <c r="C19861" s="192"/>
      <c r="D19861" s="2">
        <v>1</v>
      </c>
      <c r="E19861" s="377">
        <v>85</v>
      </c>
      <c r="F19861" s="377">
        <v>85</v>
      </c>
    </row>
    <row r="19862" spans="1:6" ht="22.5" x14ac:dyDescent="0.2">
      <c r="A19862" s="2">
        <v>19857</v>
      </c>
      <c r="B19862" s="371" t="s">
        <v>24375</v>
      </c>
      <c r="C19862" s="192"/>
      <c r="D19862" s="2">
        <v>1</v>
      </c>
      <c r="E19862" s="377">
        <v>85</v>
      </c>
      <c r="F19862" s="377">
        <v>85</v>
      </c>
    </row>
    <row r="19863" spans="1:6" ht="22.5" x14ac:dyDescent="0.2">
      <c r="A19863" s="2">
        <v>19858</v>
      </c>
      <c r="B19863" s="371" t="s">
        <v>24376</v>
      </c>
      <c r="C19863" s="192"/>
      <c r="D19863" s="2">
        <v>1</v>
      </c>
      <c r="E19863" s="377">
        <v>85</v>
      </c>
      <c r="F19863" s="377">
        <v>85</v>
      </c>
    </row>
    <row r="19864" spans="1:6" ht="22.5" x14ac:dyDescent="0.2">
      <c r="A19864" s="2">
        <v>19859</v>
      </c>
      <c r="B19864" s="371" t="s">
        <v>24377</v>
      </c>
      <c r="C19864" s="192"/>
      <c r="D19864" s="2">
        <v>1</v>
      </c>
      <c r="E19864" s="377">
        <v>85</v>
      </c>
      <c r="F19864" s="377">
        <v>85</v>
      </c>
    </row>
    <row r="19865" spans="1:6" ht="22.5" x14ac:dyDescent="0.2">
      <c r="A19865" s="2">
        <v>19860</v>
      </c>
      <c r="B19865" s="371" t="s">
        <v>24378</v>
      </c>
      <c r="C19865" s="192"/>
      <c r="D19865" s="2">
        <v>1</v>
      </c>
      <c r="E19865" s="377">
        <v>85</v>
      </c>
      <c r="F19865" s="377">
        <v>85</v>
      </c>
    </row>
    <row r="19866" spans="1:6" ht="22.5" x14ac:dyDescent="0.2">
      <c r="A19866" s="2">
        <v>19861</v>
      </c>
      <c r="B19866" s="371" t="s">
        <v>24379</v>
      </c>
      <c r="C19866" s="192"/>
      <c r="D19866" s="2">
        <v>1</v>
      </c>
      <c r="E19866" s="377">
        <v>85</v>
      </c>
      <c r="F19866" s="377">
        <v>85</v>
      </c>
    </row>
    <row r="19867" spans="1:6" ht="22.5" x14ac:dyDescent="0.2">
      <c r="A19867" s="2">
        <v>19862</v>
      </c>
      <c r="B19867" s="371" t="s">
        <v>24380</v>
      </c>
      <c r="C19867" s="192"/>
      <c r="D19867" s="2">
        <v>1</v>
      </c>
      <c r="E19867" s="377">
        <v>85</v>
      </c>
      <c r="F19867" s="377">
        <v>85</v>
      </c>
    </row>
    <row r="19868" spans="1:6" ht="22.5" x14ac:dyDescent="0.2">
      <c r="A19868" s="2">
        <v>19863</v>
      </c>
      <c r="B19868" s="371" t="s">
        <v>24381</v>
      </c>
      <c r="C19868" s="192"/>
      <c r="D19868" s="2">
        <v>1</v>
      </c>
      <c r="E19868" s="377">
        <v>85</v>
      </c>
      <c r="F19868" s="377">
        <v>85</v>
      </c>
    </row>
    <row r="19869" spans="1:6" ht="22.5" x14ac:dyDescent="0.2">
      <c r="A19869" s="2">
        <v>19864</v>
      </c>
      <c r="B19869" s="371" t="s">
        <v>24382</v>
      </c>
      <c r="C19869" s="192"/>
      <c r="D19869" s="2">
        <v>1</v>
      </c>
      <c r="E19869" s="377">
        <v>85</v>
      </c>
      <c r="F19869" s="377">
        <v>85</v>
      </c>
    </row>
    <row r="19870" spans="1:6" ht="33.75" x14ac:dyDescent="0.2">
      <c r="A19870" s="2">
        <v>19865</v>
      </c>
      <c r="B19870" s="371" t="s">
        <v>24383</v>
      </c>
      <c r="C19870" s="192"/>
      <c r="D19870" s="2">
        <v>1</v>
      </c>
      <c r="E19870" s="377">
        <v>85</v>
      </c>
      <c r="F19870" s="377">
        <v>85</v>
      </c>
    </row>
    <row r="19871" spans="1:6" ht="22.5" x14ac:dyDescent="0.2">
      <c r="A19871" s="2">
        <v>19866</v>
      </c>
      <c r="B19871" s="371" t="s">
        <v>24384</v>
      </c>
      <c r="C19871" s="192"/>
      <c r="D19871" s="2">
        <v>1</v>
      </c>
      <c r="E19871" s="377">
        <v>85</v>
      </c>
      <c r="F19871" s="377">
        <v>85</v>
      </c>
    </row>
    <row r="19872" spans="1:6" ht="22.5" x14ac:dyDescent="0.2">
      <c r="A19872" s="2">
        <v>19867</v>
      </c>
      <c r="B19872" s="371" t="s">
        <v>24385</v>
      </c>
      <c r="C19872" s="192"/>
      <c r="D19872" s="2">
        <v>1</v>
      </c>
      <c r="E19872" s="377">
        <v>85</v>
      </c>
      <c r="F19872" s="377">
        <v>85</v>
      </c>
    </row>
    <row r="19873" spans="1:6" ht="22.5" x14ac:dyDescent="0.2">
      <c r="A19873" s="2">
        <v>19868</v>
      </c>
      <c r="B19873" s="371" t="s">
        <v>24386</v>
      </c>
      <c r="C19873" s="192"/>
      <c r="D19873" s="2">
        <v>1</v>
      </c>
      <c r="E19873" s="377">
        <v>85</v>
      </c>
      <c r="F19873" s="377">
        <v>85</v>
      </c>
    </row>
    <row r="19874" spans="1:6" ht="22.5" x14ac:dyDescent="0.2">
      <c r="A19874" s="2">
        <v>19869</v>
      </c>
      <c r="B19874" s="371" t="s">
        <v>24387</v>
      </c>
      <c r="C19874" s="192"/>
      <c r="D19874" s="2">
        <v>1</v>
      </c>
      <c r="E19874" s="377">
        <v>85</v>
      </c>
      <c r="F19874" s="377">
        <v>85</v>
      </c>
    </row>
    <row r="19875" spans="1:6" ht="22.5" x14ac:dyDescent="0.2">
      <c r="A19875" s="2">
        <v>19870</v>
      </c>
      <c r="B19875" s="371" t="s">
        <v>24388</v>
      </c>
      <c r="C19875" s="192"/>
      <c r="D19875" s="2">
        <v>1</v>
      </c>
      <c r="E19875" s="377">
        <v>85</v>
      </c>
      <c r="F19875" s="377">
        <v>85</v>
      </c>
    </row>
    <row r="19876" spans="1:6" ht="22.5" x14ac:dyDescent="0.2">
      <c r="A19876" s="2">
        <v>19871</v>
      </c>
      <c r="B19876" s="371" t="s">
        <v>24389</v>
      </c>
      <c r="C19876" s="192"/>
      <c r="D19876" s="2">
        <v>1</v>
      </c>
      <c r="E19876" s="377">
        <v>85</v>
      </c>
      <c r="F19876" s="377">
        <v>85</v>
      </c>
    </row>
    <row r="19877" spans="1:6" ht="22.5" x14ac:dyDescent="0.2">
      <c r="A19877" s="2">
        <v>19872</v>
      </c>
      <c r="B19877" s="371" t="s">
        <v>24390</v>
      </c>
      <c r="C19877" s="192"/>
      <c r="D19877" s="2">
        <v>1</v>
      </c>
      <c r="E19877" s="377">
        <v>85</v>
      </c>
      <c r="F19877" s="377">
        <v>85</v>
      </c>
    </row>
    <row r="19878" spans="1:6" ht="22.5" x14ac:dyDescent="0.2">
      <c r="A19878" s="2">
        <v>19873</v>
      </c>
      <c r="B19878" s="371" t="s">
        <v>24391</v>
      </c>
      <c r="C19878" s="192"/>
      <c r="D19878" s="2">
        <v>1</v>
      </c>
      <c r="E19878" s="377">
        <v>85</v>
      </c>
      <c r="F19878" s="377">
        <v>85</v>
      </c>
    </row>
    <row r="19879" spans="1:6" ht="22.5" x14ac:dyDescent="0.2">
      <c r="A19879" s="2">
        <v>19874</v>
      </c>
      <c r="B19879" s="371" t="s">
        <v>24392</v>
      </c>
      <c r="C19879" s="192"/>
      <c r="D19879" s="2">
        <v>1</v>
      </c>
      <c r="E19879" s="377">
        <v>85</v>
      </c>
      <c r="F19879" s="377">
        <v>85</v>
      </c>
    </row>
    <row r="19880" spans="1:6" ht="22.5" x14ac:dyDescent="0.2">
      <c r="A19880" s="2">
        <v>19875</v>
      </c>
      <c r="B19880" s="371" t="s">
        <v>24393</v>
      </c>
      <c r="C19880" s="192"/>
      <c r="D19880" s="2">
        <v>1</v>
      </c>
      <c r="E19880" s="377">
        <v>85</v>
      </c>
      <c r="F19880" s="377">
        <v>85</v>
      </c>
    </row>
    <row r="19881" spans="1:6" ht="22.5" x14ac:dyDescent="0.2">
      <c r="A19881" s="2">
        <v>19876</v>
      </c>
      <c r="B19881" s="371" t="s">
        <v>24394</v>
      </c>
      <c r="C19881" s="192"/>
      <c r="D19881" s="2">
        <v>1</v>
      </c>
      <c r="E19881" s="377">
        <v>85</v>
      </c>
      <c r="F19881" s="377">
        <v>85</v>
      </c>
    </row>
    <row r="19882" spans="1:6" ht="22.5" x14ac:dyDescent="0.2">
      <c r="A19882" s="2">
        <v>19877</v>
      </c>
      <c r="B19882" s="371" t="s">
        <v>24395</v>
      </c>
      <c r="C19882" s="192"/>
      <c r="D19882" s="2">
        <v>1</v>
      </c>
      <c r="E19882" s="377">
        <v>85</v>
      </c>
      <c r="F19882" s="377">
        <v>85</v>
      </c>
    </row>
    <row r="19883" spans="1:6" ht="22.5" x14ac:dyDescent="0.2">
      <c r="A19883" s="2">
        <v>19878</v>
      </c>
      <c r="B19883" s="371" t="s">
        <v>24395</v>
      </c>
      <c r="C19883" s="192"/>
      <c r="D19883" s="2">
        <v>1</v>
      </c>
      <c r="E19883" s="377">
        <v>85</v>
      </c>
      <c r="F19883" s="377">
        <v>85</v>
      </c>
    </row>
    <row r="19884" spans="1:6" ht="33.75" x14ac:dyDescent="0.2">
      <c r="A19884" s="2">
        <v>19879</v>
      </c>
      <c r="B19884" s="371" t="s">
        <v>24396</v>
      </c>
      <c r="C19884" s="192"/>
      <c r="D19884" s="2">
        <v>1</v>
      </c>
      <c r="E19884" s="377">
        <v>85</v>
      </c>
      <c r="F19884" s="377">
        <v>85</v>
      </c>
    </row>
    <row r="19885" spans="1:6" ht="33.75" x14ac:dyDescent="0.2">
      <c r="A19885" s="2">
        <v>19880</v>
      </c>
      <c r="B19885" s="371" t="s">
        <v>24397</v>
      </c>
      <c r="C19885" s="192"/>
      <c r="D19885" s="2">
        <v>1</v>
      </c>
      <c r="E19885" s="377">
        <v>85</v>
      </c>
      <c r="F19885" s="377">
        <v>85</v>
      </c>
    </row>
    <row r="19886" spans="1:6" ht="22.5" x14ac:dyDescent="0.2">
      <c r="A19886" s="2">
        <v>19881</v>
      </c>
      <c r="B19886" s="371" t="s">
        <v>24398</v>
      </c>
      <c r="C19886" s="192"/>
      <c r="D19886" s="2">
        <v>1</v>
      </c>
      <c r="E19886" s="377">
        <v>85</v>
      </c>
      <c r="F19886" s="377">
        <v>85</v>
      </c>
    </row>
    <row r="19887" spans="1:6" ht="22.5" x14ac:dyDescent="0.2">
      <c r="A19887" s="2">
        <v>19882</v>
      </c>
      <c r="B19887" s="371" t="s">
        <v>24399</v>
      </c>
      <c r="C19887" s="192"/>
      <c r="D19887" s="2">
        <v>1</v>
      </c>
      <c r="E19887" s="377">
        <v>85</v>
      </c>
      <c r="F19887" s="377">
        <v>85</v>
      </c>
    </row>
    <row r="19888" spans="1:6" ht="22.5" x14ac:dyDescent="0.2">
      <c r="A19888" s="2">
        <v>19883</v>
      </c>
      <c r="B19888" s="371" t="s">
        <v>24400</v>
      </c>
      <c r="C19888" s="192"/>
      <c r="D19888" s="2">
        <v>1</v>
      </c>
      <c r="E19888" s="377">
        <v>85</v>
      </c>
      <c r="F19888" s="377">
        <v>85</v>
      </c>
    </row>
    <row r="19889" spans="1:6" ht="22.5" x14ac:dyDescent="0.2">
      <c r="A19889" s="2">
        <v>19884</v>
      </c>
      <c r="B19889" s="371" t="s">
        <v>24401</v>
      </c>
      <c r="C19889" s="192"/>
      <c r="D19889" s="2">
        <v>1</v>
      </c>
      <c r="E19889" s="377">
        <v>85</v>
      </c>
      <c r="F19889" s="377">
        <v>85</v>
      </c>
    </row>
    <row r="19890" spans="1:6" ht="22.5" x14ac:dyDescent="0.2">
      <c r="A19890" s="2">
        <v>19885</v>
      </c>
      <c r="B19890" s="371" t="s">
        <v>24402</v>
      </c>
      <c r="C19890" s="192"/>
      <c r="D19890" s="2">
        <v>1</v>
      </c>
      <c r="E19890" s="377">
        <v>85</v>
      </c>
      <c r="F19890" s="377">
        <v>85</v>
      </c>
    </row>
    <row r="19891" spans="1:6" ht="22.5" x14ac:dyDescent="0.2">
      <c r="A19891" s="2">
        <v>19886</v>
      </c>
      <c r="B19891" s="371" t="s">
        <v>24403</v>
      </c>
      <c r="C19891" s="192"/>
      <c r="D19891" s="2">
        <v>1</v>
      </c>
      <c r="E19891" s="377">
        <v>170</v>
      </c>
      <c r="F19891" s="377">
        <v>170</v>
      </c>
    </row>
    <row r="19892" spans="1:6" ht="22.5" x14ac:dyDescent="0.2">
      <c r="A19892" s="2">
        <v>19887</v>
      </c>
      <c r="B19892" s="371" t="s">
        <v>24404</v>
      </c>
      <c r="C19892" s="192"/>
      <c r="D19892" s="2">
        <v>1</v>
      </c>
      <c r="E19892" s="377">
        <v>170</v>
      </c>
      <c r="F19892" s="377">
        <v>170</v>
      </c>
    </row>
    <row r="19893" spans="1:6" ht="22.5" x14ac:dyDescent="0.2">
      <c r="A19893" s="2">
        <v>19888</v>
      </c>
      <c r="B19893" s="371" t="s">
        <v>24405</v>
      </c>
      <c r="C19893" s="192"/>
      <c r="D19893" s="2">
        <v>1</v>
      </c>
      <c r="E19893" s="377">
        <v>170</v>
      </c>
      <c r="F19893" s="377">
        <v>170</v>
      </c>
    </row>
    <row r="19894" spans="1:6" ht="22.5" x14ac:dyDescent="0.2">
      <c r="A19894" s="2">
        <v>19889</v>
      </c>
      <c r="B19894" s="371" t="s">
        <v>24406</v>
      </c>
      <c r="C19894" s="192"/>
      <c r="D19894" s="2">
        <v>1</v>
      </c>
      <c r="E19894" s="377">
        <v>170</v>
      </c>
      <c r="F19894" s="377">
        <v>170</v>
      </c>
    </row>
    <row r="19895" spans="1:6" ht="22.5" x14ac:dyDescent="0.2">
      <c r="A19895" s="2">
        <v>19890</v>
      </c>
      <c r="B19895" s="371" t="s">
        <v>24407</v>
      </c>
      <c r="C19895" s="192"/>
      <c r="D19895" s="2">
        <v>1</v>
      </c>
      <c r="E19895" s="377">
        <v>170</v>
      </c>
      <c r="F19895" s="377">
        <v>170</v>
      </c>
    </row>
    <row r="19896" spans="1:6" ht="33.75" x14ac:dyDescent="0.2">
      <c r="A19896" s="2">
        <v>19891</v>
      </c>
      <c r="B19896" s="371" t="s">
        <v>24408</v>
      </c>
      <c r="C19896" s="192"/>
      <c r="D19896" s="2">
        <v>1</v>
      </c>
      <c r="E19896" s="377">
        <v>85</v>
      </c>
      <c r="F19896" s="377">
        <v>85</v>
      </c>
    </row>
    <row r="19897" spans="1:6" ht="33.75" x14ac:dyDescent="0.2">
      <c r="A19897" s="2">
        <v>19892</v>
      </c>
      <c r="B19897" s="371" t="s">
        <v>24409</v>
      </c>
      <c r="C19897" s="192"/>
      <c r="D19897" s="2">
        <v>1</v>
      </c>
      <c r="E19897" s="377">
        <v>85</v>
      </c>
      <c r="F19897" s="377">
        <v>85</v>
      </c>
    </row>
    <row r="19898" spans="1:6" ht="33.75" x14ac:dyDescent="0.2">
      <c r="A19898" s="2">
        <v>19893</v>
      </c>
      <c r="B19898" s="371" t="s">
        <v>24410</v>
      </c>
      <c r="C19898" s="192"/>
      <c r="D19898" s="2">
        <v>1</v>
      </c>
      <c r="E19898" s="377">
        <v>85</v>
      </c>
      <c r="F19898" s="377">
        <v>85</v>
      </c>
    </row>
    <row r="19899" spans="1:6" ht="33.75" x14ac:dyDescent="0.2">
      <c r="A19899" s="2">
        <v>19894</v>
      </c>
      <c r="B19899" s="371" t="s">
        <v>24411</v>
      </c>
      <c r="C19899" s="192"/>
      <c r="D19899" s="2">
        <v>1</v>
      </c>
      <c r="E19899" s="377">
        <v>85</v>
      </c>
      <c r="F19899" s="377">
        <v>85</v>
      </c>
    </row>
    <row r="19900" spans="1:6" ht="33.75" x14ac:dyDescent="0.2">
      <c r="A19900" s="2">
        <v>19895</v>
      </c>
      <c r="B19900" s="371" t="s">
        <v>24412</v>
      </c>
      <c r="C19900" s="192"/>
      <c r="D19900" s="2">
        <v>1</v>
      </c>
      <c r="E19900" s="377">
        <v>85</v>
      </c>
      <c r="F19900" s="377">
        <v>85</v>
      </c>
    </row>
    <row r="19901" spans="1:6" ht="22.5" x14ac:dyDescent="0.2">
      <c r="A19901" s="2">
        <v>19896</v>
      </c>
      <c r="B19901" s="371" t="s">
        <v>24413</v>
      </c>
      <c r="C19901" s="192"/>
      <c r="D19901" s="2">
        <v>1</v>
      </c>
      <c r="E19901" s="377">
        <v>85</v>
      </c>
      <c r="F19901" s="377">
        <v>85</v>
      </c>
    </row>
    <row r="19902" spans="1:6" ht="22.5" x14ac:dyDescent="0.2">
      <c r="A19902" s="2">
        <v>19897</v>
      </c>
      <c r="B19902" s="371" t="s">
        <v>24414</v>
      </c>
      <c r="C19902" s="192"/>
      <c r="D19902" s="2">
        <v>1</v>
      </c>
      <c r="E19902" s="377">
        <v>85</v>
      </c>
      <c r="F19902" s="377">
        <v>85</v>
      </c>
    </row>
    <row r="19903" spans="1:6" ht="22.5" x14ac:dyDescent="0.2">
      <c r="A19903" s="2">
        <v>19898</v>
      </c>
      <c r="B19903" s="371" t="s">
        <v>24415</v>
      </c>
      <c r="C19903" s="192"/>
      <c r="D19903" s="2">
        <v>1</v>
      </c>
      <c r="E19903" s="377">
        <v>85</v>
      </c>
      <c r="F19903" s="377">
        <v>85</v>
      </c>
    </row>
    <row r="19904" spans="1:6" ht="22.5" x14ac:dyDescent="0.2">
      <c r="A19904" s="2">
        <v>19899</v>
      </c>
      <c r="B19904" s="371" t="s">
        <v>24416</v>
      </c>
      <c r="C19904" s="192"/>
      <c r="D19904" s="2">
        <v>1</v>
      </c>
      <c r="E19904" s="377">
        <v>85</v>
      </c>
      <c r="F19904" s="377">
        <v>85</v>
      </c>
    </row>
    <row r="19905" spans="1:6" ht="22.5" x14ac:dyDescent="0.2">
      <c r="A19905" s="2">
        <v>19900</v>
      </c>
      <c r="B19905" s="371" t="s">
        <v>24417</v>
      </c>
      <c r="C19905" s="192"/>
      <c r="D19905" s="2">
        <v>1</v>
      </c>
      <c r="E19905" s="377">
        <v>85</v>
      </c>
      <c r="F19905" s="377">
        <v>85</v>
      </c>
    </row>
    <row r="19906" spans="1:6" ht="22.5" x14ac:dyDescent="0.2">
      <c r="A19906" s="2">
        <v>19901</v>
      </c>
      <c r="B19906" s="371" t="s">
        <v>24418</v>
      </c>
      <c r="C19906" s="192"/>
      <c r="D19906" s="2">
        <v>1</v>
      </c>
      <c r="E19906" s="377">
        <v>85</v>
      </c>
      <c r="F19906" s="377">
        <v>85</v>
      </c>
    </row>
    <row r="19907" spans="1:6" ht="22.5" x14ac:dyDescent="0.2">
      <c r="A19907" s="2">
        <v>19902</v>
      </c>
      <c r="B19907" s="371" t="s">
        <v>24419</v>
      </c>
      <c r="C19907" s="192"/>
      <c r="D19907" s="2">
        <v>1</v>
      </c>
      <c r="E19907" s="377">
        <v>85</v>
      </c>
      <c r="F19907" s="377">
        <v>85</v>
      </c>
    </row>
    <row r="19908" spans="1:6" ht="22.5" x14ac:dyDescent="0.2">
      <c r="A19908" s="2">
        <v>19903</v>
      </c>
      <c r="B19908" s="371" t="s">
        <v>24420</v>
      </c>
      <c r="C19908" s="192"/>
      <c r="D19908" s="2">
        <v>1</v>
      </c>
      <c r="E19908" s="377">
        <v>85</v>
      </c>
      <c r="F19908" s="377">
        <v>85</v>
      </c>
    </row>
    <row r="19909" spans="1:6" ht="22.5" x14ac:dyDescent="0.2">
      <c r="A19909" s="2">
        <v>19904</v>
      </c>
      <c r="B19909" s="371" t="s">
        <v>24421</v>
      </c>
      <c r="C19909" s="192"/>
      <c r="D19909" s="2">
        <v>1</v>
      </c>
      <c r="E19909" s="377">
        <v>85</v>
      </c>
      <c r="F19909" s="377">
        <v>85</v>
      </c>
    </row>
    <row r="19910" spans="1:6" ht="22.5" x14ac:dyDescent="0.2">
      <c r="A19910" s="2">
        <v>19905</v>
      </c>
      <c r="B19910" s="371" t="s">
        <v>24422</v>
      </c>
      <c r="C19910" s="192"/>
      <c r="D19910" s="2">
        <v>1</v>
      </c>
      <c r="E19910" s="377">
        <v>85</v>
      </c>
      <c r="F19910" s="377">
        <v>85</v>
      </c>
    </row>
    <row r="19911" spans="1:6" ht="22.5" x14ac:dyDescent="0.2">
      <c r="A19911" s="2">
        <v>19906</v>
      </c>
      <c r="B19911" s="371" t="s">
        <v>24423</v>
      </c>
      <c r="C19911" s="192"/>
      <c r="D19911" s="2">
        <v>1</v>
      </c>
      <c r="E19911" s="377">
        <v>85</v>
      </c>
      <c r="F19911" s="377">
        <v>85</v>
      </c>
    </row>
    <row r="19912" spans="1:6" ht="22.5" x14ac:dyDescent="0.2">
      <c r="A19912" s="2">
        <v>19907</v>
      </c>
      <c r="B19912" s="371" t="s">
        <v>24424</v>
      </c>
      <c r="C19912" s="192"/>
      <c r="D19912" s="2">
        <v>1</v>
      </c>
      <c r="E19912" s="377">
        <v>85</v>
      </c>
      <c r="F19912" s="377">
        <v>85</v>
      </c>
    </row>
    <row r="19913" spans="1:6" ht="22.5" x14ac:dyDescent="0.2">
      <c r="A19913" s="2">
        <v>19908</v>
      </c>
      <c r="B19913" s="371" t="s">
        <v>24425</v>
      </c>
      <c r="C19913" s="192"/>
      <c r="D19913" s="2">
        <v>1</v>
      </c>
      <c r="E19913" s="377">
        <v>85</v>
      </c>
      <c r="F19913" s="377">
        <v>85</v>
      </c>
    </row>
    <row r="19914" spans="1:6" ht="22.5" x14ac:dyDescent="0.2">
      <c r="A19914" s="2">
        <v>19909</v>
      </c>
      <c r="B19914" s="371" t="s">
        <v>24426</v>
      </c>
      <c r="C19914" s="192"/>
      <c r="D19914" s="2">
        <v>1</v>
      </c>
      <c r="E19914" s="377">
        <v>85</v>
      </c>
      <c r="F19914" s="377">
        <v>85</v>
      </c>
    </row>
    <row r="19915" spans="1:6" ht="22.5" x14ac:dyDescent="0.2">
      <c r="A19915" s="2">
        <v>19910</v>
      </c>
      <c r="B19915" s="371" t="s">
        <v>24427</v>
      </c>
      <c r="C19915" s="192"/>
      <c r="D19915" s="2">
        <v>1</v>
      </c>
      <c r="E19915" s="377">
        <v>85</v>
      </c>
      <c r="F19915" s="377">
        <v>85</v>
      </c>
    </row>
    <row r="19916" spans="1:6" ht="22.5" x14ac:dyDescent="0.2">
      <c r="A19916" s="2">
        <v>19911</v>
      </c>
      <c r="B19916" s="371" t="s">
        <v>24428</v>
      </c>
      <c r="C19916" s="192"/>
      <c r="D19916" s="2">
        <v>1</v>
      </c>
      <c r="E19916" s="377">
        <v>85</v>
      </c>
      <c r="F19916" s="377">
        <v>85</v>
      </c>
    </row>
    <row r="19917" spans="1:6" ht="22.5" x14ac:dyDescent="0.2">
      <c r="A19917" s="2">
        <v>19912</v>
      </c>
      <c r="B19917" s="371" t="s">
        <v>24429</v>
      </c>
      <c r="C19917" s="192"/>
      <c r="D19917" s="2">
        <v>1</v>
      </c>
      <c r="E19917" s="377">
        <v>85</v>
      </c>
      <c r="F19917" s="377">
        <v>85</v>
      </c>
    </row>
    <row r="19918" spans="1:6" ht="45" x14ac:dyDescent="0.2">
      <c r="A19918" s="2">
        <v>19913</v>
      </c>
      <c r="B19918" s="371" t="s">
        <v>24430</v>
      </c>
      <c r="C19918" s="192"/>
      <c r="D19918" s="2">
        <v>1</v>
      </c>
      <c r="E19918" s="377">
        <v>85</v>
      </c>
      <c r="F19918" s="377">
        <v>85</v>
      </c>
    </row>
    <row r="19919" spans="1:6" ht="45" x14ac:dyDescent="0.2">
      <c r="A19919" s="2">
        <v>19914</v>
      </c>
      <c r="B19919" s="371" t="s">
        <v>24431</v>
      </c>
      <c r="C19919" s="192"/>
      <c r="D19919" s="2">
        <v>1</v>
      </c>
      <c r="E19919" s="377">
        <v>85</v>
      </c>
      <c r="F19919" s="377">
        <v>85</v>
      </c>
    </row>
    <row r="19920" spans="1:6" ht="45" x14ac:dyDescent="0.2">
      <c r="A19920" s="2">
        <v>19915</v>
      </c>
      <c r="B19920" s="371" t="s">
        <v>24432</v>
      </c>
      <c r="C19920" s="192"/>
      <c r="D19920" s="2">
        <v>1</v>
      </c>
      <c r="E19920" s="377">
        <v>85</v>
      </c>
      <c r="F19920" s="377">
        <v>85</v>
      </c>
    </row>
    <row r="19921" spans="1:6" ht="45" x14ac:dyDescent="0.2">
      <c r="A19921" s="2">
        <v>19916</v>
      </c>
      <c r="B19921" s="371" t="s">
        <v>24433</v>
      </c>
      <c r="C19921" s="192"/>
      <c r="D19921" s="2">
        <v>1</v>
      </c>
      <c r="E19921" s="377">
        <v>85</v>
      </c>
      <c r="F19921" s="377">
        <v>85</v>
      </c>
    </row>
    <row r="19922" spans="1:6" ht="45" x14ac:dyDescent="0.2">
      <c r="A19922" s="2">
        <v>19917</v>
      </c>
      <c r="B19922" s="371" t="s">
        <v>24434</v>
      </c>
      <c r="C19922" s="192"/>
      <c r="D19922" s="2">
        <v>1</v>
      </c>
      <c r="E19922" s="377">
        <v>85</v>
      </c>
      <c r="F19922" s="377">
        <v>85</v>
      </c>
    </row>
    <row r="19923" spans="1:6" x14ac:dyDescent="0.2">
      <c r="A19923" s="2">
        <v>19918</v>
      </c>
      <c r="B19923" s="371" t="s">
        <v>2790</v>
      </c>
      <c r="C19923" s="192" t="s">
        <v>24505</v>
      </c>
      <c r="D19923" s="2">
        <v>1</v>
      </c>
      <c r="E19923" s="377">
        <v>24219</v>
      </c>
      <c r="F19923" s="377">
        <v>24219</v>
      </c>
    </row>
    <row r="19924" spans="1:6" ht="33.75" x14ac:dyDescent="0.2">
      <c r="A19924" s="2">
        <v>19919</v>
      </c>
      <c r="B19924" s="70" t="s">
        <v>24538</v>
      </c>
      <c r="C19924" s="47" t="s">
        <v>24539</v>
      </c>
      <c r="D19924" s="296">
        <v>1</v>
      </c>
      <c r="E19924" s="33">
        <v>10990</v>
      </c>
      <c r="F19924" s="33">
        <v>10990</v>
      </c>
    </row>
    <row r="19925" spans="1:6" ht="22.5" x14ac:dyDescent="0.2">
      <c r="A19925" s="2">
        <v>19920</v>
      </c>
      <c r="B19925" s="70" t="s">
        <v>24540</v>
      </c>
      <c r="C19925" s="47" t="s">
        <v>24541</v>
      </c>
      <c r="D19925" s="296">
        <v>1</v>
      </c>
      <c r="E19925" s="33">
        <v>7990</v>
      </c>
      <c r="F19925" s="33">
        <v>7990</v>
      </c>
    </row>
    <row r="19926" spans="1:6" x14ac:dyDescent="0.2">
      <c r="A19926" s="2">
        <v>19921</v>
      </c>
      <c r="B19926" s="70" t="s">
        <v>22750</v>
      </c>
      <c r="C19926" s="47" t="s">
        <v>24542</v>
      </c>
      <c r="D19926" s="296">
        <v>1</v>
      </c>
      <c r="E19926" s="33">
        <v>17000</v>
      </c>
      <c r="F19926" s="33">
        <v>17000</v>
      </c>
    </row>
    <row r="19927" spans="1:6" ht="22.5" x14ac:dyDescent="0.2">
      <c r="A19927" s="2">
        <v>19922</v>
      </c>
      <c r="B19927" s="70" t="s">
        <v>24543</v>
      </c>
      <c r="C19927" s="47" t="s">
        <v>24544</v>
      </c>
      <c r="D19927" s="296">
        <v>1</v>
      </c>
      <c r="E19927" s="33">
        <v>48825</v>
      </c>
      <c r="F19927" s="378">
        <v>15868.32</v>
      </c>
    </row>
    <row r="19928" spans="1:6" x14ac:dyDescent="0.2">
      <c r="A19928" s="2">
        <v>19923</v>
      </c>
      <c r="B19928" s="70" t="s">
        <v>22750</v>
      </c>
      <c r="C19928" s="47" t="s">
        <v>24545</v>
      </c>
      <c r="D19928" s="296">
        <v>1</v>
      </c>
      <c r="E19928" s="33">
        <v>17000</v>
      </c>
      <c r="F19928" s="33">
        <v>17000</v>
      </c>
    </row>
    <row r="19929" spans="1:6" ht="22.5" x14ac:dyDescent="0.2">
      <c r="A19929" s="2">
        <v>19924</v>
      </c>
      <c r="B19929" s="70" t="s">
        <v>23414</v>
      </c>
      <c r="C19929" s="47">
        <v>4101240505</v>
      </c>
      <c r="D19929" s="296">
        <v>1</v>
      </c>
      <c r="E19929" s="33">
        <v>38000</v>
      </c>
      <c r="F19929" s="33">
        <v>38000</v>
      </c>
    </row>
    <row r="19930" spans="1:6" ht="22.5" x14ac:dyDescent="0.2">
      <c r="A19930" s="2">
        <v>19925</v>
      </c>
      <c r="B19930" s="70" t="s">
        <v>24546</v>
      </c>
      <c r="C19930" s="47" t="s">
        <v>24547</v>
      </c>
      <c r="D19930" s="296">
        <v>1</v>
      </c>
      <c r="E19930" s="33">
        <v>48825</v>
      </c>
      <c r="F19930" s="378">
        <v>15868.32</v>
      </c>
    </row>
    <row r="19931" spans="1:6" ht="22.5" x14ac:dyDescent="0.2">
      <c r="A19931" s="2">
        <v>19926</v>
      </c>
      <c r="B19931" s="70" t="s">
        <v>24149</v>
      </c>
      <c r="C19931" s="47" t="s">
        <v>24548</v>
      </c>
      <c r="D19931" s="296">
        <v>1</v>
      </c>
      <c r="E19931" s="33">
        <v>37208.5</v>
      </c>
      <c r="F19931" s="33">
        <v>37208.5</v>
      </c>
    </row>
    <row r="19932" spans="1:6" ht="22.5" x14ac:dyDescent="0.2">
      <c r="A19932" s="2">
        <v>19927</v>
      </c>
      <c r="B19932" s="70" t="s">
        <v>24149</v>
      </c>
      <c r="C19932" s="47" t="s">
        <v>24549</v>
      </c>
      <c r="D19932" s="296">
        <v>1</v>
      </c>
      <c r="E19932" s="33">
        <v>37208.5</v>
      </c>
      <c r="F19932" s="33">
        <v>37208.5</v>
      </c>
    </row>
    <row r="19933" spans="1:6" ht="22.5" x14ac:dyDescent="0.2">
      <c r="A19933" s="2">
        <v>19928</v>
      </c>
      <c r="B19933" s="70" t="s">
        <v>24149</v>
      </c>
      <c r="C19933" s="47" t="s">
        <v>24550</v>
      </c>
      <c r="D19933" s="296">
        <v>1</v>
      </c>
      <c r="E19933" s="33">
        <v>37208.5</v>
      </c>
      <c r="F19933" s="33">
        <v>37208.5</v>
      </c>
    </row>
    <row r="19934" spans="1:6" ht="22.5" x14ac:dyDescent="0.2">
      <c r="A19934" s="2">
        <v>19929</v>
      </c>
      <c r="B19934" s="70" t="s">
        <v>24149</v>
      </c>
      <c r="C19934" s="47" t="s">
        <v>24551</v>
      </c>
      <c r="D19934" s="296">
        <v>1</v>
      </c>
      <c r="E19934" s="33">
        <v>37208.5</v>
      </c>
      <c r="F19934" s="33">
        <v>37208.5</v>
      </c>
    </row>
    <row r="19935" spans="1:6" ht="33.75" x14ac:dyDescent="0.2">
      <c r="A19935" s="2">
        <v>19930</v>
      </c>
      <c r="B19935" s="70" t="s">
        <v>24552</v>
      </c>
      <c r="C19935" s="47" t="s">
        <v>24553</v>
      </c>
      <c r="D19935" s="296">
        <v>1</v>
      </c>
      <c r="E19935" s="33">
        <v>31052</v>
      </c>
      <c r="F19935" s="33">
        <v>31052</v>
      </c>
    </row>
    <row r="19936" spans="1:6" ht="33.75" x14ac:dyDescent="0.2">
      <c r="A19936" s="2">
        <v>19931</v>
      </c>
      <c r="B19936" s="70" t="s">
        <v>24552</v>
      </c>
      <c r="C19936" s="47" t="s">
        <v>24554</v>
      </c>
      <c r="D19936" s="296">
        <v>1</v>
      </c>
      <c r="E19936" s="33">
        <v>31052</v>
      </c>
      <c r="F19936" s="33">
        <v>31052</v>
      </c>
    </row>
    <row r="19937" spans="1:6" ht="22.5" x14ac:dyDescent="0.2">
      <c r="A19937" s="2">
        <v>19932</v>
      </c>
      <c r="B19937" s="70" t="s">
        <v>24555</v>
      </c>
      <c r="C19937" s="47" t="s">
        <v>24556</v>
      </c>
      <c r="D19937" s="296">
        <v>1</v>
      </c>
      <c r="E19937" s="33">
        <v>3500</v>
      </c>
      <c r="F19937" s="33">
        <v>3500</v>
      </c>
    </row>
    <row r="19938" spans="1:6" ht="22.5" x14ac:dyDescent="0.2">
      <c r="A19938" s="2">
        <v>19933</v>
      </c>
      <c r="B19938" s="70" t="s">
        <v>24555</v>
      </c>
      <c r="C19938" s="47" t="s">
        <v>24557</v>
      </c>
      <c r="D19938" s="296">
        <v>1</v>
      </c>
      <c r="E19938" s="33">
        <v>3500</v>
      </c>
      <c r="F19938" s="33">
        <v>3500</v>
      </c>
    </row>
    <row r="19939" spans="1:6" ht="22.5" x14ac:dyDescent="0.2">
      <c r="A19939" s="2">
        <v>19934</v>
      </c>
      <c r="B19939" s="70" t="s">
        <v>24555</v>
      </c>
      <c r="C19939" s="47" t="s">
        <v>24558</v>
      </c>
      <c r="D19939" s="296">
        <v>1</v>
      </c>
      <c r="E19939" s="33">
        <v>3500</v>
      </c>
      <c r="F19939" s="33">
        <v>3500</v>
      </c>
    </row>
    <row r="19940" spans="1:6" ht="22.5" x14ac:dyDescent="0.2">
      <c r="A19940" s="2">
        <v>19935</v>
      </c>
      <c r="B19940" s="70" t="s">
        <v>24555</v>
      </c>
      <c r="C19940" s="47" t="s">
        <v>24559</v>
      </c>
      <c r="D19940" s="296">
        <v>1</v>
      </c>
      <c r="E19940" s="33">
        <v>3500</v>
      </c>
      <c r="F19940" s="33">
        <v>3500</v>
      </c>
    </row>
    <row r="19941" spans="1:6" ht="22.5" x14ac:dyDescent="0.2">
      <c r="A19941" s="2">
        <v>19936</v>
      </c>
      <c r="B19941" s="70" t="s">
        <v>24555</v>
      </c>
      <c r="C19941" s="47" t="s">
        <v>24560</v>
      </c>
      <c r="D19941" s="296">
        <v>1</v>
      </c>
      <c r="E19941" s="33">
        <v>3500</v>
      </c>
      <c r="F19941" s="33">
        <v>3500</v>
      </c>
    </row>
    <row r="19942" spans="1:6" ht="22.5" x14ac:dyDescent="0.2">
      <c r="A19942" s="2">
        <v>19937</v>
      </c>
      <c r="B19942" s="70" t="s">
        <v>24555</v>
      </c>
      <c r="C19942" s="47" t="s">
        <v>24561</v>
      </c>
      <c r="D19942" s="296">
        <v>1</v>
      </c>
      <c r="E19942" s="33">
        <v>3500</v>
      </c>
      <c r="F19942" s="33">
        <v>3500</v>
      </c>
    </row>
    <row r="19943" spans="1:6" ht="22.5" x14ac:dyDescent="0.2">
      <c r="A19943" s="2">
        <v>19938</v>
      </c>
      <c r="B19943" s="70" t="s">
        <v>24555</v>
      </c>
      <c r="C19943" s="47" t="s">
        <v>24562</v>
      </c>
      <c r="D19943" s="296">
        <v>1</v>
      </c>
      <c r="E19943" s="33">
        <v>3500</v>
      </c>
      <c r="F19943" s="33">
        <v>3500</v>
      </c>
    </row>
    <row r="19944" spans="1:6" ht="22.5" x14ac:dyDescent="0.2">
      <c r="A19944" s="2">
        <v>19939</v>
      </c>
      <c r="B19944" s="70" t="s">
        <v>24555</v>
      </c>
      <c r="C19944" s="47" t="s">
        <v>24563</v>
      </c>
      <c r="D19944" s="296">
        <v>1</v>
      </c>
      <c r="E19944" s="33">
        <v>3500</v>
      </c>
      <c r="F19944" s="33">
        <v>3500</v>
      </c>
    </row>
    <row r="19945" spans="1:6" ht="22.5" x14ac:dyDescent="0.2">
      <c r="A19945" s="2">
        <v>19940</v>
      </c>
      <c r="B19945" s="70" t="s">
        <v>24555</v>
      </c>
      <c r="C19945" s="47" t="s">
        <v>24564</v>
      </c>
      <c r="D19945" s="296">
        <v>1</v>
      </c>
      <c r="E19945" s="33">
        <v>3500</v>
      </c>
      <c r="F19945" s="33">
        <v>3500</v>
      </c>
    </row>
    <row r="19946" spans="1:6" ht="22.5" x14ac:dyDescent="0.2">
      <c r="A19946" s="2">
        <v>19941</v>
      </c>
      <c r="B19946" s="70" t="s">
        <v>24555</v>
      </c>
      <c r="C19946" s="47" t="s">
        <v>24565</v>
      </c>
      <c r="D19946" s="296">
        <v>1</v>
      </c>
      <c r="E19946" s="33">
        <v>3500</v>
      </c>
      <c r="F19946" s="33">
        <v>3500</v>
      </c>
    </row>
    <row r="19947" spans="1:6" ht="33.75" x14ac:dyDescent="0.2">
      <c r="A19947" s="2">
        <v>19942</v>
      </c>
      <c r="B19947" s="70" t="s">
        <v>24566</v>
      </c>
      <c r="C19947" s="47" t="s">
        <v>24567</v>
      </c>
      <c r="D19947" s="296">
        <v>1</v>
      </c>
      <c r="E19947" s="33">
        <v>12300</v>
      </c>
      <c r="F19947" s="33">
        <v>12300</v>
      </c>
    </row>
    <row r="19948" spans="1:6" ht="33.75" x14ac:dyDescent="0.2">
      <c r="A19948" s="2">
        <v>19943</v>
      </c>
      <c r="B19948" s="70" t="s">
        <v>24566</v>
      </c>
      <c r="C19948" s="47" t="s">
        <v>17741</v>
      </c>
      <c r="D19948" s="296">
        <v>1</v>
      </c>
      <c r="E19948" s="33">
        <v>12300</v>
      </c>
      <c r="F19948" s="33">
        <v>12300</v>
      </c>
    </row>
    <row r="19949" spans="1:6" ht="33.75" x14ac:dyDescent="0.2">
      <c r="A19949" s="2">
        <v>19944</v>
      </c>
      <c r="B19949" s="70" t="s">
        <v>24566</v>
      </c>
      <c r="C19949" s="47" t="s">
        <v>17783</v>
      </c>
      <c r="D19949" s="296">
        <v>1</v>
      </c>
      <c r="E19949" s="33">
        <v>12300</v>
      </c>
      <c r="F19949" s="33">
        <v>12300</v>
      </c>
    </row>
    <row r="19950" spans="1:6" ht="22.5" x14ac:dyDescent="0.2">
      <c r="A19950" s="2">
        <v>19945</v>
      </c>
      <c r="B19950" s="70" t="s">
        <v>24568</v>
      </c>
      <c r="C19950" s="47" t="s">
        <v>24569</v>
      </c>
      <c r="D19950" s="296">
        <v>1</v>
      </c>
      <c r="E19950" s="33">
        <v>23055.1</v>
      </c>
      <c r="F19950" s="33">
        <v>23055.1</v>
      </c>
    </row>
    <row r="19951" spans="1:6" ht="22.5" x14ac:dyDescent="0.2">
      <c r="A19951" s="2">
        <v>19946</v>
      </c>
      <c r="B19951" s="70" t="s">
        <v>24570</v>
      </c>
      <c r="C19951" s="47" t="s">
        <v>24571</v>
      </c>
      <c r="D19951" s="296">
        <v>1</v>
      </c>
      <c r="E19951" s="33">
        <v>44748.45</v>
      </c>
      <c r="F19951" s="33">
        <v>44748.45</v>
      </c>
    </row>
    <row r="19952" spans="1:6" ht="33.75" x14ac:dyDescent="0.2">
      <c r="A19952" s="2">
        <v>19947</v>
      </c>
      <c r="B19952" s="70" t="s">
        <v>24572</v>
      </c>
      <c r="C19952" s="47" t="s">
        <v>24573</v>
      </c>
      <c r="D19952" s="296">
        <v>1</v>
      </c>
      <c r="E19952" s="33">
        <v>8900</v>
      </c>
      <c r="F19952" s="33">
        <v>8900</v>
      </c>
    </row>
    <row r="19953" spans="1:6" x14ac:dyDescent="0.2">
      <c r="A19953" s="2">
        <v>19948</v>
      </c>
      <c r="B19953" s="70" t="s">
        <v>24574</v>
      </c>
      <c r="C19953" s="47" t="s">
        <v>24575</v>
      </c>
      <c r="D19953" s="296">
        <v>1</v>
      </c>
      <c r="E19953" s="33">
        <v>26640</v>
      </c>
      <c r="F19953" s="33">
        <v>26640</v>
      </c>
    </row>
    <row r="19954" spans="1:6" x14ac:dyDescent="0.2">
      <c r="A19954" s="2">
        <v>19949</v>
      </c>
      <c r="B19954" s="70" t="s">
        <v>4189</v>
      </c>
      <c r="C19954" s="47" t="s">
        <v>24576</v>
      </c>
      <c r="D19954" s="296">
        <v>1</v>
      </c>
      <c r="E19954" s="33">
        <v>24000</v>
      </c>
      <c r="F19954" s="378">
        <v>20400</v>
      </c>
    </row>
    <row r="19955" spans="1:6" ht="22.5" x14ac:dyDescent="0.2">
      <c r="A19955" s="2">
        <v>19950</v>
      </c>
      <c r="B19955" s="70" t="s">
        <v>24577</v>
      </c>
      <c r="C19955" s="47" t="s">
        <v>24578</v>
      </c>
      <c r="D19955" s="296">
        <v>1</v>
      </c>
      <c r="E19955" s="33">
        <v>33600</v>
      </c>
      <c r="F19955" s="378">
        <v>28560</v>
      </c>
    </row>
    <row r="19956" spans="1:6" ht="22.5" x14ac:dyDescent="0.2">
      <c r="A19956" s="2">
        <v>19951</v>
      </c>
      <c r="B19956" s="70" t="s">
        <v>24579</v>
      </c>
      <c r="C19956" s="47" t="s">
        <v>24580</v>
      </c>
      <c r="D19956" s="296">
        <v>1</v>
      </c>
      <c r="E19956" s="33">
        <v>19200</v>
      </c>
      <c r="F19956" s="33">
        <v>19200</v>
      </c>
    </row>
    <row r="19957" spans="1:6" ht="33.75" x14ac:dyDescent="0.2">
      <c r="A19957" s="2">
        <v>19952</v>
      </c>
      <c r="B19957" s="70" t="s">
        <v>24581</v>
      </c>
      <c r="C19957" s="47" t="s">
        <v>24582</v>
      </c>
      <c r="D19957" s="296">
        <v>1</v>
      </c>
      <c r="E19957" s="33">
        <v>40750</v>
      </c>
      <c r="F19957" s="33">
        <v>40750</v>
      </c>
    </row>
    <row r="19958" spans="1:6" ht="33.75" x14ac:dyDescent="0.2">
      <c r="A19958" s="2">
        <v>19953</v>
      </c>
      <c r="B19958" s="70" t="s">
        <v>24583</v>
      </c>
      <c r="C19958" s="47" t="s">
        <v>24584</v>
      </c>
      <c r="D19958" s="296">
        <v>1</v>
      </c>
      <c r="E19958" s="33">
        <v>40750</v>
      </c>
      <c r="F19958" s="33">
        <v>40750</v>
      </c>
    </row>
    <row r="19959" spans="1:6" ht="22.5" x14ac:dyDescent="0.2">
      <c r="A19959" s="2">
        <v>19954</v>
      </c>
      <c r="B19959" s="70" t="s">
        <v>24585</v>
      </c>
      <c r="C19959" s="47" t="s">
        <v>24586</v>
      </c>
      <c r="D19959" s="296">
        <v>1</v>
      </c>
      <c r="E19959" s="33">
        <v>32069</v>
      </c>
      <c r="F19959" s="33">
        <v>32069</v>
      </c>
    </row>
    <row r="19960" spans="1:6" ht="22.5" x14ac:dyDescent="0.2">
      <c r="A19960" s="2">
        <v>19955</v>
      </c>
      <c r="B19960" s="70" t="s">
        <v>24587</v>
      </c>
      <c r="C19960" s="47" t="s">
        <v>24588</v>
      </c>
      <c r="D19960" s="296">
        <v>1</v>
      </c>
      <c r="E19960" s="33">
        <v>32025</v>
      </c>
      <c r="F19960" s="33">
        <v>32025</v>
      </c>
    </row>
    <row r="19961" spans="1:6" x14ac:dyDescent="0.2">
      <c r="A19961" s="2">
        <v>19956</v>
      </c>
      <c r="B19961" s="70" t="s">
        <v>24589</v>
      </c>
      <c r="C19961" s="47" t="s">
        <v>24590</v>
      </c>
      <c r="D19961" s="296">
        <v>1</v>
      </c>
      <c r="E19961" s="33">
        <v>15012</v>
      </c>
      <c r="F19961" s="33">
        <v>15012</v>
      </c>
    </row>
    <row r="19962" spans="1:6" ht="22.5" x14ac:dyDescent="0.2">
      <c r="A19962" s="2">
        <v>19957</v>
      </c>
      <c r="B19962" s="70" t="s">
        <v>24591</v>
      </c>
      <c r="C19962" s="47" t="s">
        <v>24592</v>
      </c>
      <c r="D19962" s="296">
        <v>1</v>
      </c>
      <c r="E19962" s="33">
        <v>10000</v>
      </c>
      <c r="F19962" s="33">
        <v>10000</v>
      </c>
    </row>
    <row r="19963" spans="1:6" ht="22.5" x14ac:dyDescent="0.2">
      <c r="A19963" s="2">
        <v>19958</v>
      </c>
      <c r="B19963" s="70" t="s">
        <v>24591</v>
      </c>
      <c r="C19963" s="47" t="s">
        <v>24593</v>
      </c>
      <c r="D19963" s="296">
        <v>1</v>
      </c>
      <c r="E19963" s="33">
        <v>13500</v>
      </c>
      <c r="F19963" s="33">
        <v>13500</v>
      </c>
    </row>
    <row r="19964" spans="1:6" ht="22.5" x14ac:dyDescent="0.2">
      <c r="A19964" s="2">
        <v>19959</v>
      </c>
      <c r="B19964" s="70" t="s">
        <v>24591</v>
      </c>
      <c r="C19964" s="47" t="s">
        <v>24594</v>
      </c>
      <c r="D19964" s="296">
        <v>1</v>
      </c>
      <c r="E19964" s="33">
        <v>13500</v>
      </c>
      <c r="F19964" s="33">
        <v>13500</v>
      </c>
    </row>
    <row r="19965" spans="1:6" ht="22.5" x14ac:dyDescent="0.2">
      <c r="A19965" s="2">
        <v>19960</v>
      </c>
      <c r="B19965" s="70" t="s">
        <v>24595</v>
      </c>
      <c r="C19965" s="47" t="s">
        <v>24596</v>
      </c>
      <c r="D19965" s="296">
        <v>1</v>
      </c>
      <c r="E19965" s="33">
        <v>13954.5</v>
      </c>
      <c r="F19965" s="33">
        <v>13954.5</v>
      </c>
    </row>
    <row r="19966" spans="1:6" x14ac:dyDescent="0.2">
      <c r="A19966" s="2">
        <v>19961</v>
      </c>
      <c r="B19966" s="70" t="s">
        <v>14883</v>
      </c>
      <c r="C19966" s="47" t="s">
        <v>24597</v>
      </c>
      <c r="D19966" s="296">
        <v>1</v>
      </c>
      <c r="E19966" s="33">
        <v>34350</v>
      </c>
      <c r="F19966" s="33">
        <v>34350</v>
      </c>
    </row>
    <row r="19967" spans="1:6" x14ac:dyDescent="0.2">
      <c r="A19967" s="2">
        <v>19962</v>
      </c>
      <c r="B19967" s="70" t="s">
        <v>14883</v>
      </c>
      <c r="C19967" s="47" t="s">
        <v>24598</v>
      </c>
      <c r="D19967" s="296">
        <v>1</v>
      </c>
      <c r="E19967" s="33">
        <v>17107</v>
      </c>
      <c r="F19967" s="33">
        <v>17107</v>
      </c>
    </row>
    <row r="19968" spans="1:6" x14ac:dyDescent="0.2">
      <c r="A19968" s="2">
        <v>19963</v>
      </c>
      <c r="B19968" s="70" t="s">
        <v>2790</v>
      </c>
      <c r="C19968" s="47" t="s">
        <v>24599</v>
      </c>
      <c r="D19968" s="296">
        <v>1</v>
      </c>
      <c r="E19968" s="33">
        <v>33330</v>
      </c>
      <c r="F19968" s="33">
        <v>33330</v>
      </c>
    </row>
    <row r="19969" spans="1:6" x14ac:dyDescent="0.2">
      <c r="A19969" s="2">
        <v>19964</v>
      </c>
      <c r="B19969" s="70" t="s">
        <v>14883</v>
      </c>
      <c r="C19969" s="47" t="s">
        <v>24600</v>
      </c>
      <c r="D19969" s="296">
        <v>1</v>
      </c>
      <c r="E19969" s="33">
        <v>20000</v>
      </c>
      <c r="F19969" s="33">
        <v>20000</v>
      </c>
    </row>
    <row r="19970" spans="1:6" x14ac:dyDescent="0.2">
      <c r="A19970" s="2">
        <v>19965</v>
      </c>
      <c r="B19970" s="70" t="s">
        <v>2790</v>
      </c>
      <c r="C19970" s="47" t="s">
        <v>24601</v>
      </c>
      <c r="D19970" s="296">
        <v>1</v>
      </c>
      <c r="E19970" s="33">
        <v>33330</v>
      </c>
      <c r="F19970" s="33">
        <v>33330</v>
      </c>
    </row>
    <row r="19971" spans="1:6" x14ac:dyDescent="0.2">
      <c r="A19971" s="2">
        <v>19966</v>
      </c>
      <c r="B19971" s="70" t="s">
        <v>2790</v>
      </c>
      <c r="C19971" s="47" t="s">
        <v>24602</v>
      </c>
      <c r="D19971" s="296">
        <v>1</v>
      </c>
      <c r="E19971" s="33">
        <v>33330</v>
      </c>
      <c r="F19971" s="33">
        <v>33330</v>
      </c>
    </row>
    <row r="19972" spans="1:6" ht="33.75" x14ac:dyDescent="0.2">
      <c r="A19972" s="2">
        <v>19967</v>
      </c>
      <c r="B19972" s="70" t="s">
        <v>24603</v>
      </c>
      <c r="C19972" s="47" t="s">
        <v>24604</v>
      </c>
      <c r="D19972" s="296">
        <v>1</v>
      </c>
      <c r="E19972" s="33">
        <v>10000</v>
      </c>
      <c r="F19972" s="33">
        <v>10000</v>
      </c>
    </row>
    <row r="19973" spans="1:6" ht="22.5" x14ac:dyDescent="0.2">
      <c r="A19973" s="2">
        <v>19968</v>
      </c>
      <c r="B19973" s="70" t="s">
        <v>24605</v>
      </c>
      <c r="C19973" s="47" t="s">
        <v>24606</v>
      </c>
      <c r="D19973" s="296">
        <v>1</v>
      </c>
      <c r="E19973" s="33">
        <v>79230</v>
      </c>
      <c r="F19973" s="33">
        <v>79230</v>
      </c>
    </row>
    <row r="19974" spans="1:6" ht="22.5" x14ac:dyDescent="0.2">
      <c r="A19974" s="2">
        <v>19969</v>
      </c>
      <c r="B19974" s="70" t="s">
        <v>24607</v>
      </c>
      <c r="C19974" s="47" t="s">
        <v>24608</v>
      </c>
      <c r="D19974" s="296">
        <v>1</v>
      </c>
      <c r="E19974" s="33">
        <v>10000</v>
      </c>
      <c r="F19974" s="33">
        <v>10000</v>
      </c>
    </row>
    <row r="19975" spans="1:6" x14ac:dyDescent="0.2">
      <c r="A19975" s="2">
        <v>19970</v>
      </c>
      <c r="B19975" s="70" t="s">
        <v>24609</v>
      </c>
      <c r="C19975" s="47" t="s">
        <v>24610</v>
      </c>
      <c r="D19975" s="296">
        <v>1</v>
      </c>
      <c r="E19975" s="33">
        <v>36658.050000000003</v>
      </c>
      <c r="F19975" s="33">
        <v>36658.050000000003</v>
      </c>
    </row>
    <row r="19976" spans="1:6" ht="33.75" x14ac:dyDescent="0.2">
      <c r="A19976" s="2">
        <v>19971</v>
      </c>
      <c r="B19976" s="70" t="s">
        <v>24611</v>
      </c>
      <c r="C19976" s="47" t="s">
        <v>24612</v>
      </c>
      <c r="D19976" s="296">
        <v>1</v>
      </c>
      <c r="E19976" s="33">
        <v>18065</v>
      </c>
      <c r="F19976" s="33">
        <v>18065</v>
      </c>
    </row>
    <row r="19977" spans="1:6" x14ac:dyDescent="0.2">
      <c r="A19977" s="2">
        <v>19972</v>
      </c>
      <c r="B19977" s="70" t="s">
        <v>24613</v>
      </c>
      <c r="C19977" s="47" t="s">
        <v>24614</v>
      </c>
      <c r="D19977" s="296">
        <v>1</v>
      </c>
      <c r="E19977" s="33">
        <v>13619.55</v>
      </c>
      <c r="F19977" s="33">
        <v>13619.55</v>
      </c>
    </row>
    <row r="19978" spans="1:6" ht="22.5" x14ac:dyDescent="0.2">
      <c r="A19978" s="2">
        <v>19973</v>
      </c>
      <c r="B19978" s="70" t="s">
        <v>13605</v>
      </c>
      <c r="C19978" s="47" t="s">
        <v>24615</v>
      </c>
      <c r="D19978" s="296">
        <v>1</v>
      </c>
      <c r="E19978" s="33">
        <v>3570</v>
      </c>
      <c r="F19978" s="33">
        <v>3570</v>
      </c>
    </row>
    <row r="19979" spans="1:6" ht="22.5" x14ac:dyDescent="0.2">
      <c r="A19979" s="2">
        <v>19974</v>
      </c>
      <c r="B19979" s="70" t="s">
        <v>13605</v>
      </c>
      <c r="C19979" s="47" t="s">
        <v>24616</v>
      </c>
      <c r="D19979" s="296">
        <v>1</v>
      </c>
      <c r="E19979" s="33">
        <v>3570</v>
      </c>
      <c r="F19979" s="33">
        <v>3570</v>
      </c>
    </row>
    <row r="19980" spans="1:6" ht="22.5" x14ac:dyDescent="0.2">
      <c r="A19980" s="2">
        <v>19975</v>
      </c>
      <c r="B19980" s="70" t="s">
        <v>24617</v>
      </c>
      <c r="C19980" s="47" t="s">
        <v>24618</v>
      </c>
      <c r="D19980" s="296">
        <v>1</v>
      </c>
      <c r="E19980" s="33">
        <v>3570</v>
      </c>
      <c r="F19980" s="33">
        <v>3570</v>
      </c>
    </row>
    <row r="19981" spans="1:6" ht="22.5" x14ac:dyDescent="0.2">
      <c r="A19981" s="2">
        <v>19976</v>
      </c>
      <c r="B19981" s="70" t="s">
        <v>24619</v>
      </c>
      <c r="C19981" s="47" t="s">
        <v>24620</v>
      </c>
      <c r="D19981" s="296">
        <v>1</v>
      </c>
      <c r="E19981" s="33">
        <v>9180</v>
      </c>
      <c r="F19981" s="33">
        <v>9180</v>
      </c>
    </row>
    <row r="19982" spans="1:6" x14ac:dyDescent="0.2">
      <c r="A19982" s="2">
        <v>19977</v>
      </c>
      <c r="B19982" s="70" t="s">
        <v>24621</v>
      </c>
      <c r="C19982" s="47" t="s">
        <v>24622</v>
      </c>
      <c r="D19982" s="296">
        <v>1</v>
      </c>
      <c r="E19982" s="33">
        <v>20842.25</v>
      </c>
      <c r="F19982" s="33">
        <v>20842.25</v>
      </c>
    </row>
    <row r="19983" spans="1:6" ht="22.5" x14ac:dyDescent="0.2">
      <c r="A19983" s="2">
        <v>19978</v>
      </c>
      <c r="B19983" s="70" t="s">
        <v>24623</v>
      </c>
      <c r="C19983" s="47" t="s">
        <v>24624</v>
      </c>
      <c r="D19983" s="296">
        <v>1</v>
      </c>
      <c r="E19983" s="33">
        <v>4900</v>
      </c>
      <c r="F19983" s="33">
        <v>4900</v>
      </c>
    </row>
    <row r="19984" spans="1:6" ht="22.5" x14ac:dyDescent="0.2">
      <c r="A19984" s="2">
        <v>19979</v>
      </c>
      <c r="B19984" s="70" t="s">
        <v>24625</v>
      </c>
      <c r="C19984" s="47" t="s">
        <v>24626</v>
      </c>
      <c r="D19984" s="296">
        <v>1</v>
      </c>
      <c r="E19984" s="33">
        <v>15300</v>
      </c>
      <c r="F19984" s="33">
        <v>15300</v>
      </c>
    </row>
    <row r="19985" spans="1:6" ht="22.5" x14ac:dyDescent="0.2">
      <c r="A19985" s="2">
        <v>19980</v>
      </c>
      <c r="B19985" s="70" t="s">
        <v>24625</v>
      </c>
      <c r="C19985" s="47" t="s">
        <v>24627</v>
      </c>
      <c r="D19985" s="296">
        <v>1</v>
      </c>
      <c r="E19985" s="33">
        <v>15300</v>
      </c>
      <c r="F19985" s="33">
        <v>15300</v>
      </c>
    </row>
    <row r="19986" spans="1:6" ht="22.5" x14ac:dyDescent="0.2">
      <c r="A19986" s="2">
        <v>19981</v>
      </c>
      <c r="B19986" s="70" t="s">
        <v>24625</v>
      </c>
      <c r="C19986" s="47" t="s">
        <v>24628</v>
      </c>
      <c r="D19986" s="296">
        <v>1</v>
      </c>
      <c r="E19986" s="33">
        <v>15300</v>
      </c>
      <c r="F19986" s="33">
        <v>15300</v>
      </c>
    </row>
    <row r="19987" spans="1:6" x14ac:dyDescent="0.2">
      <c r="A19987" s="2">
        <v>19982</v>
      </c>
      <c r="B19987" s="70" t="s">
        <v>24629</v>
      </c>
      <c r="C19987" s="47" t="s">
        <v>12718</v>
      </c>
      <c r="D19987" s="296">
        <v>1</v>
      </c>
      <c r="E19987" s="33">
        <v>19570</v>
      </c>
      <c r="F19987" s="33">
        <v>19570</v>
      </c>
    </row>
    <row r="19988" spans="1:6" ht="22.5" x14ac:dyDescent="0.2">
      <c r="A19988" s="2">
        <v>19983</v>
      </c>
      <c r="B19988" s="70" t="s">
        <v>24630</v>
      </c>
      <c r="C19988" s="47" t="s">
        <v>24631</v>
      </c>
      <c r="D19988" s="296">
        <v>1</v>
      </c>
      <c r="E19988" s="33">
        <v>26300</v>
      </c>
      <c r="F19988" s="33">
        <v>26300</v>
      </c>
    </row>
    <row r="19989" spans="1:6" ht="22.5" x14ac:dyDescent="0.2">
      <c r="A19989" s="2">
        <v>19984</v>
      </c>
      <c r="B19989" s="70" t="s">
        <v>24630</v>
      </c>
      <c r="C19989" s="47" t="s">
        <v>24632</v>
      </c>
      <c r="D19989" s="296">
        <v>1</v>
      </c>
      <c r="E19989" s="33">
        <v>26300</v>
      </c>
      <c r="F19989" s="33">
        <v>26300</v>
      </c>
    </row>
    <row r="19990" spans="1:6" ht="22.5" x14ac:dyDescent="0.2">
      <c r="A19990" s="2">
        <v>19985</v>
      </c>
      <c r="B19990" s="70" t="s">
        <v>24630</v>
      </c>
      <c r="C19990" s="47" t="s">
        <v>24633</v>
      </c>
      <c r="D19990" s="296">
        <v>1</v>
      </c>
      <c r="E19990" s="33">
        <v>26300</v>
      </c>
      <c r="F19990" s="33">
        <v>26300</v>
      </c>
    </row>
    <row r="19991" spans="1:6" ht="33.75" x14ac:dyDescent="0.2">
      <c r="A19991" s="2">
        <v>19986</v>
      </c>
      <c r="B19991" s="70" t="s">
        <v>24634</v>
      </c>
      <c r="C19991" s="47" t="s">
        <v>24635</v>
      </c>
      <c r="D19991" s="296">
        <v>1</v>
      </c>
      <c r="E19991" s="33">
        <v>16620</v>
      </c>
      <c r="F19991" s="33">
        <v>16620</v>
      </c>
    </row>
    <row r="19992" spans="1:6" ht="22.5" x14ac:dyDescent="0.2">
      <c r="A19992" s="2">
        <v>19987</v>
      </c>
      <c r="B19992" s="70" t="s">
        <v>24636</v>
      </c>
      <c r="C19992" s="47" t="s">
        <v>24637</v>
      </c>
      <c r="D19992" s="296">
        <v>1</v>
      </c>
      <c r="E19992" s="33">
        <v>7650</v>
      </c>
      <c r="F19992" s="33">
        <v>7650</v>
      </c>
    </row>
    <row r="19993" spans="1:6" ht="22.5" x14ac:dyDescent="0.2">
      <c r="A19993" s="2">
        <v>19988</v>
      </c>
      <c r="B19993" s="70" t="s">
        <v>24149</v>
      </c>
      <c r="C19993" s="47" t="s">
        <v>24638</v>
      </c>
      <c r="D19993" s="296">
        <v>1</v>
      </c>
      <c r="E19993" s="33">
        <v>42153.37</v>
      </c>
      <c r="F19993" s="33">
        <v>42153.37</v>
      </c>
    </row>
    <row r="19994" spans="1:6" ht="33.75" x14ac:dyDescent="0.2">
      <c r="A19994" s="2">
        <v>19989</v>
      </c>
      <c r="B19994" s="70" t="s">
        <v>24639</v>
      </c>
      <c r="C19994" s="47" t="s">
        <v>24640</v>
      </c>
      <c r="D19994" s="296">
        <v>1</v>
      </c>
      <c r="E19994" s="33">
        <v>10000</v>
      </c>
      <c r="F19994" s="33">
        <v>10000</v>
      </c>
    </row>
    <row r="19995" spans="1:6" x14ac:dyDescent="0.2">
      <c r="A19995" s="2">
        <v>19990</v>
      </c>
      <c r="B19995" s="70" t="s">
        <v>24641</v>
      </c>
      <c r="C19995" s="47" t="s">
        <v>24642</v>
      </c>
      <c r="D19995" s="296">
        <v>1</v>
      </c>
      <c r="E19995" s="33">
        <v>18123.66</v>
      </c>
      <c r="F19995" s="33">
        <v>18123.66</v>
      </c>
    </row>
    <row r="19996" spans="1:6" x14ac:dyDescent="0.2">
      <c r="A19996" s="2">
        <v>19991</v>
      </c>
      <c r="B19996" s="70" t="s">
        <v>24643</v>
      </c>
      <c r="C19996" s="47" t="s">
        <v>24644</v>
      </c>
      <c r="D19996" s="296">
        <v>1</v>
      </c>
      <c r="E19996" s="33">
        <v>5000</v>
      </c>
      <c r="F19996" s="33">
        <v>5000</v>
      </c>
    </row>
    <row r="19997" spans="1:6" ht="22.5" x14ac:dyDescent="0.2">
      <c r="A19997" s="2">
        <v>19992</v>
      </c>
      <c r="B19997" s="70" t="s">
        <v>24645</v>
      </c>
      <c r="C19997" s="47" t="s">
        <v>24646</v>
      </c>
      <c r="D19997" s="296">
        <v>1</v>
      </c>
      <c r="E19997" s="33">
        <v>7047.94</v>
      </c>
      <c r="F19997" s="33">
        <v>7047.94</v>
      </c>
    </row>
    <row r="19998" spans="1:6" ht="22.5" x14ac:dyDescent="0.2">
      <c r="A19998" s="2">
        <v>19993</v>
      </c>
      <c r="B19998" s="70" t="s">
        <v>24647</v>
      </c>
      <c r="C19998" s="47" t="s">
        <v>24648</v>
      </c>
      <c r="D19998" s="296">
        <v>1</v>
      </c>
      <c r="E19998" s="33">
        <v>31675.05</v>
      </c>
      <c r="F19998" s="33">
        <v>31675.05</v>
      </c>
    </row>
    <row r="19999" spans="1:6" x14ac:dyDescent="0.2">
      <c r="A19999" s="2">
        <v>19994</v>
      </c>
      <c r="B19999" s="70" t="s">
        <v>11414</v>
      </c>
      <c r="C19999" s="47" t="s">
        <v>24649</v>
      </c>
      <c r="D19999" s="296">
        <v>1</v>
      </c>
      <c r="E19999" s="33">
        <v>10194</v>
      </c>
      <c r="F19999" s="33">
        <v>10194</v>
      </c>
    </row>
    <row r="20000" spans="1:6" x14ac:dyDescent="0.2">
      <c r="A20000" s="2">
        <v>19995</v>
      </c>
      <c r="B20000" s="70" t="s">
        <v>24650</v>
      </c>
      <c r="C20000" s="47" t="s">
        <v>24651</v>
      </c>
      <c r="D20000" s="296">
        <v>1</v>
      </c>
      <c r="E20000" s="33">
        <v>22537.35</v>
      </c>
      <c r="F20000" s="33">
        <v>22537.35</v>
      </c>
    </row>
    <row r="20001" spans="1:6" x14ac:dyDescent="0.2">
      <c r="A20001" s="2">
        <v>19996</v>
      </c>
      <c r="B20001" s="70" t="s">
        <v>24652</v>
      </c>
      <c r="C20001" s="47" t="s">
        <v>24653</v>
      </c>
      <c r="D20001" s="296">
        <v>1</v>
      </c>
      <c r="E20001" s="33">
        <v>87227.25</v>
      </c>
      <c r="F20001" s="33">
        <v>87227.25</v>
      </c>
    </row>
    <row r="20002" spans="1:6" x14ac:dyDescent="0.2">
      <c r="A20002" s="2">
        <v>19997</v>
      </c>
      <c r="B20002" s="70" t="s">
        <v>24223</v>
      </c>
      <c r="C20002" s="47" t="s">
        <v>24654</v>
      </c>
      <c r="D20002" s="296">
        <v>1</v>
      </c>
      <c r="E20002" s="33">
        <v>13226.37</v>
      </c>
      <c r="F20002" s="33">
        <v>13226.37</v>
      </c>
    </row>
    <row r="20003" spans="1:6" x14ac:dyDescent="0.2">
      <c r="A20003" s="2">
        <v>19998</v>
      </c>
      <c r="B20003" s="70" t="s">
        <v>24655</v>
      </c>
      <c r="C20003" s="47" t="s">
        <v>24656</v>
      </c>
      <c r="D20003" s="296">
        <v>1</v>
      </c>
      <c r="E20003" s="33">
        <v>141007.35</v>
      </c>
      <c r="F20003" s="33">
        <v>141007.35</v>
      </c>
    </row>
    <row r="20004" spans="1:6" ht="22.5" x14ac:dyDescent="0.2">
      <c r="A20004" s="2">
        <v>19999</v>
      </c>
      <c r="B20004" s="70" t="s">
        <v>24657</v>
      </c>
      <c r="C20004" s="47" t="s">
        <v>24658</v>
      </c>
      <c r="D20004" s="296">
        <v>1</v>
      </c>
      <c r="E20004" s="33">
        <v>38500</v>
      </c>
      <c r="F20004" s="33">
        <v>38500</v>
      </c>
    </row>
    <row r="20005" spans="1:6" ht="22.5" x14ac:dyDescent="0.2">
      <c r="A20005" s="2">
        <v>20000</v>
      </c>
      <c r="B20005" s="70" t="s">
        <v>24657</v>
      </c>
      <c r="C20005" s="47" t="s">
        <v>24659</v>
      </c>
      <c r="D20005" s="296">
        <v>1</v>
      </c>
      <c r="E20005" s="33">
        <v>38500</v>
      </c>
      <c r="F20005" s="33">
        <v>38500</v>
      </c>
    </row>
    <row r="20006" spans="1:6" x14ac:dyDescent="0.2">
      <c r="A20006" s="2">
        <v>20001</v>
      </c>
      <c r="B20006" s="70" t="s">
        <v>24660</v>
      </c>
      <c r="C20006" s="47" t="s">
        <v>24661</v>
      </c>
      <c r="D20006" s="296">
        <v>1</v>
      </c>
      <c r="E20006" s="33">
        <v>31581</v>
      </c>
      <c r="F20006" s="33">
        <v>31581</v>
      </c>
    </row>
    <row r="20007" spans="1:6" x14ac:dyDescent="0.2">
      <c r="A20007" s="2">
        <v>20002</v>
      </c>
      <c r="B20007" s="70" t="s">
        <v>24662</v>
      </c>
      <c r="C20007" s="47" t="s">
        <v>24663</v>
      </c>
      <c r="D20007" s="296">
        <v>1</v>
      </c>
      <c r="E20007" s="33">
        <v>404447.08</v>
      </c>
      <c r="F20007" s="33">
        <v>404447.08</v>
      </c>
    </row>
    <row r="20008" spans="1:6" ht="22.5" x14ac:dyDescent="0.2">
      <c r="A20008" s="2">
        <v>20003</v>
      </c>
      <c r="B20008" s="70" t="s">
        <v>24664</v>
      </c>
      <c r="C20008" s="47" t="s">
        <v>24665</v>
      </c>
      <c r="D20008" s="296">
        <v>1</v>
      </c>
      <c r="E20008" s="33">
        <v>17118.32</v>
      </c>
      <c r="F20008" s="33">
        <v>17118.32</v>
      </c>
    </row>
    <row r="20009" spans="1:6" x14ac:dyDescent="0.2">
      <c r="A20009" s="2">
        <v>20004</v>
      </c>
      <c r="B20009" s="70" t="s">
        <v>24140</v>
      </c>
      <c r="C20009" s="47" t="s">
        <v>24666</v>
      </c>
      <c r="D20009" s="296">
        <v>1</v>
      </c>
      <c r="E20009" s="33">
        <v>10272</v>
      </c>
      <c r="F20009" s="33">
        <v>10272</v>
      </c>
    </row>
    <row r="20010" spans="1:6" ht="22.5" x14ac:dyDescent="0.2">
      <c r="A20010" s="2">
        <v>20005</v>
      </c>
      <c r="B20010" s="70" t="s">
        <v>24667</v>
      </c>
      <c r="C20010" s="47">
        <v>4101240510</v>
      </c>
      <c r="D20010" s="296">
        <v>1</v>
      </c>
      <c r="E20010" s="33">
        <v>22122.78</v>
      </c>
      <c r="F20010" s="33">
        <v>22122.78</v>
      </c>
    </row>
    <row r="20011" spans="1:6" ht="22.5" x14ac:dyDescent="0.2">
      <c r="A20011" s="2">
        <v>20006</v>
      </c>
      <c r="B20011" s="70" t="s">
        <v>24667</v>
      </c>
      <c r="C20011" s="47">
        <v>4101240509</v>
      </c>
      <c r="D20011" s="296">
        <v>1</v>
      </c>
      <c r="E20011" s="33">
        <v>22122.78</v>
      </c>
      <c r="F20011" s="33">
        <v>22122.78</v>
      </c>
    </row>
    <row r="20012" spans="1:6" ht="22.5" x14ac:dyDescent="0.2">
      <c r="A20012" s="2">
        <v>20007</v>
      </c>
      <c r="B20012" s="70" t="s">
        <v>24667</v>
      </c>
      <c r="C20012" s="47">
        <v>4101240508</v>
      </c>
      <c r="D20012" s="296">
        <v>1</v>
      </c>
      <c r="E20012" s="33">
        <v>22122.78</v>
      </c>
      <c r="F20012" s="33">
        <v>22122.78</v>
      </c>
    </row>
    <row r="20013" spans="1:6" ht="22.5" x14ac:dyDescent="0.2">
      <c r="A20013" s="2">
        <v>20008</v>
      </c>
      <c r="B20013" s="70" t="s">
        <v>24667</v>
      </c>
      <c r="C20013" s="47">
        <v>4101240507</v>
      </c>
      <c r="D20013" s="296">
        <v>1</v>
      </c>
      <c r="E20013" s="33">
        <v>22122.78</v>
      </c>
      <c r="F20013" s="33">
        <v>22122.78</v>
      </c>
    </row>
    <row r="20014" spans="1:6" ht="22.5" x14ac:dyDescent="0.2">
      <c r="A20014" s="2">
        <v>20009</v>
      </c>
      <c r="B20014" s="70" t="s">
        <v>24667</v>
      </c>
      <c r="C20014" s="47">
        <v>4101240506</v>
      </c>
      <c r="D20014" s="296">
        <v>1</v>
      </c>
      <c r="E20014" s="33">
        <v>22122.79</v>
      </c>
      <c r="F20014" s="33">
        <v>22122.79</v>
      </c>
    </row>
    <row r="20015" spans="1:6" ht="22.5" x14ac:dyDescent="0.2">
      <c r="A20015" s="2">
        <v>20010</v>
      </c>
      <c r="B20015" s="70" t="s">
        <v>24577</v>
      </c>
      <c r="C20015" s="47" t="s">
        <v>24668</v>
      </c>
      <c r="D20015" s="296">
        <v>1</v>
      </c>
      <c r="E20015" s="33">
        <v>33553.800000000003</v>
      </c>
      <c r="F20015" s="33">
        <v>33553.800000000003</v>
      </c>
    </row>
    <row r="20016" spans="1:6" ht="22.5" x14ac:dyDescent="0.2">
      <c r="A20016" s="2">
        <v>20011</v>
      </c>
      <c r="B20016" s="70" t="s">
        <v>24669</v>
      </c>
      <c r="C20016" s="47" t="s">
        <v>24670</v>
      </c>
      <c r="D20016" s="296">
        <v>1</v>
      </c>
      <c r="E20016" s="33">
        <v>18495.68</v>
      </c>
      <c r="F20016" s="33">
        <v>18495.68</v>
      </c>
    </row>
    <row r="20017" spans="1:6" ht="22.5" x14ac:dyDescent="0.2">
      <c r="A20017" s="2">
        <v>20012</v>
      </c>
      <c r="B20017" s="70" t="s">
        <v>24149</v>
      </c>
      <c r="C20017" s="47" t="s">
        <v>24671</v>
      </c>
      <c r="D20017" s="296">
        <v>1</v>
      </c>
      <c r="E20017" s="33">
        <v>28913.919999999998</v>
      </c>
      <c r="F20017" s="33">
        <v>28913.919999999998</v>
      </c>
    </row>
    <row r="20018" spans="1:6" x14ac:dyDescent="0.2">
      <c r="A20018" s="2">
        <v>20013</v>
      </c>
      <c r="B20018" s="70" t="s">
        <v>24672</v>
      </c>
      <c r="C20018" s="47" t="s">
        <v>24673</v>
      </c>
      <c r="D20018" s="296">
        <v>1</v>
      </c>
      <c r="E20018" s="33">
        <v>20679.48</v>
      </c>
      <c r="F20018" s="33">
        <v>20679.48</v>
      </c>
    </row>
    <row r="20019" spans="1:6" x14ac:dyDescent="0.2">
      <c r="A20019" s="2">
        <v>20014</v>
      </c>
      <c r="B20019" s="70" t="s">
        <v>24163</v>
      </c>
      <c r="C20019" s="47" t="s">
        <v>24674</v>
      </c>
      <c r="D20019" s="296">
        <v>1</v>
      </c>
      <c r="E20019" s="33">
        <v>6272</v>
      </c>
      <c r="F20019" s="33">
        <v>6272</v>
      </c>
    </row>
    <row r="20020" spans="1:6" x14ac:dyDescent="0.2">
      <c r="A20020" s="2">
        <v>20015</v>
      </c>
      <c r="B20020" s="70" t="s">
        <v>24675</v>
      </c>
      <c r="C20020" s="47">
        <v>4101240500</v>
      </c>
      <c r="D20020" s="296">
        <v>1</v>
      </c>
      <c r="E20020" s="33">
        <v>26714</v>
      </c>
      <c r="F20020" s="33">
        <v>26714</v>
      </c>
    </row>
    <row r="20021" spans="1:6" x14ac:dyDescent="0.2">
      <c r="A20021" s="2">
        <v>20016</v>
      </c>
      <c r="B20021" s="70" t="s">
        <v>24675</v>
      </c>
      <c r="C20021" s="47">
        <v>4101240501</v>
      </c>
      <c r="D20021" s="296">
        <v>1</v>
      </c>
      <c r="E20021" s="33">
        <v>26714</v>
      </c>
      <c r="F20021" s="33">
        <v>26714</v>
      </c>
    </row>
    <row r="20022" spans="1:6" x14ac:dyDescent="0.2">
      <c r="A20022" s="2">
        <v>20017</v>
      </c>
      <c r="B20022" s="70" t="s">
        <v>24675</v>
      </c>
      <c r="C20022" s="47">
        <v>4101240502</v>
      </c>
      <c r="D20022" s="296">
        <v>1</v>
      </c>
      <c r="E20022" s="33">
        <v>26714</v>
      </c>
      <c r="F20022" s="33">
        <v>26714</v>
      </c>
    </row>
    <row r="20023" spans="1:6" x14ac:dyDescent="0.2">
      <c r="A20023" s="2">
        <v>20018</v>
      </c>
      <c r="B20023" s="70" t="s">
        <v>24675</v>
      </c>
      <c r="C20023" s="47">
        <v>4101240503</v>
      </c>
      <c r="D20023" s="296">
        <v>1</v>
      </c>
      <c r="E20023" s="33">
        <v>26714</v>
      </c>
      <c r="F20023" s="33">
        <v>26714</v>
      </c>
    </row>
    <row r="20024" spans="1:6" x14ac:dyDescent="0.2">
      <c r="A20024" s="2">
        <v>20019</v>
      </c>
      <c r="B20024" s="70" t="s">
        <v>24675</v>
      </c>
      <c r="C20024" s="47">
        <v>4101240504</v>
      </c>
      <c r="D20024" s="296">
        <v>1</v>
      </c>
      <c r="E20024" s="33">
        <v>26714</v>
      </c>
      <c r="F20024" s="33">
        <v>26714</v>
      </c>
    </row>
    <row r="20025" spans="1:6" x14ac:dyDescent="0.2">
      <c r="A20025" s="2">
        <v>20020</v>
      </c>
      <c r="B20025" s="262" t="s">
        <v>24676</v>
      </c>
      <c r="C20025" s="47">
        <v>4101241505</v>
      </c>
      <c r="D20025" s="296">
        <v>1</v>
      </c>
      <c r="E20025" s="33">
        <v>34735</v>
      </c>
      <c r="F20025" s="33">
        <v>34735</v>
      </c>
    </row>
    <row r="20026" spans="1:6" x14ac:dyDescent="0.2">
      <c r="A20026" s="2">
        <v>20021</v>
      </c>
      <c r="B20026" s="262" t="s">
        <v>24676</v>
      </c>
      <c r="C20026" s="47">
        <v>4101240506</v>
      </c>
      <c r="D20026" s="296">
        <v>1</v>
      </c>
      <c r="E20026" s="33">
        <v>34735</v>
      </c>
      <c r="F20026" s="33">
        <v>34735</v>
      </c>
    </row>
    <row r="20027" spans="1:6" x14ac:dyDescent="0.2">
      <c r="A20027" s="2">
        <v>20022</v>
      </c>
      <c r="B20027" s="262" t="s">
        <v>24676</v>
      </c>
      <c r="C20027" s="47">
        <v>4101240507</v>
      </c>
      <c r="D20027" s="296">
        <v>1</v>
      </c>
      <c r="E20027" s="33">
        <v>34735</v>
      </c>
      <c r="F20027" s="33">
        <v>34735</v>
      </c>
    </row>
    <row r="20028" spans="1:6" x14ac:dyDescent="0.2">
      <c r="A20028" s="2">
        <v>20023</v>
      </c>
      <c r="B20028" s="70" t="s">
        <v>24677</v>
      </c>
      <c r="C20028" s="47">
        <v>5101240085</v>
      </c>
      <c r="D20028" s="296">
        <v>1</v>
      </c>
      <c r="E20028" s="33">
        <v>36200</v>
      </c>
      <c r="F20028" s="33">
        <v>36200</v>
      </c>
    </row>
    <row r="20029" spans="1:6" x14ac:dyDescent="0.2">
      <c r="A20029" s="2">
        <v>20024</v>
      </c>
      <c r="B20029" s="70" t="s">
        <v>24678</v>
      </c>
      <c r="C20029" s="47">
        <v>5101240086</v>
      </c>
      <c r="D20029" s="296">
        <v>1</v>
      </c>
      <c r="E20029" s="33">
        <v>36200</v>
      </c>
      <c r="F20029" s="33">
        <v>36200</v>
      </c>
    </row>
    <row r="20030" spans="1:6" x14ac:dyDescent="0.2">
      <c r="A20030" s="2">
        <v>20025</v>
      </c>
      <c r="B20030" s="70" t="s">
        <v>24679</v>
      </c>
      <c r="C20030" s="47">
        <v>5101240087</v>
      </c>
      <c r="D20030" s="296">
        <v>1</v>
      </c>
      <c r="E20030" s="33">
        <v>36200</v>
      </c>
      <c r="F20030" s="33">
        <v>36200</v>
      </c>
    </row>
    <row r="20031" spans="1:6" x14ac:dyDescent="0.2">
      <c r="A20031" s="2">
        <v>20026</v>
      </c>
      <c r="B20031" s="70" t="s">
        <v>24680</v>
      </c>
      <c r="C20031" s="47">
        <v>5101240088</v>
      </c>
      <c r="D20031" s="296">
        <v>1</v>
      </c>
      <c r="E20031" s="33">
        <v>36200</v>
      </c>
      <c r="F20031" s="33">
        <v>36200</v>
      </c>
    </row>
    <row r="20032" spans="1:6" ht="22.5" x14ac:dyDescent="0.2">
      <c r="A20032" s="2">
        <v>20027</v>
      </c>
      <c r="B20032" s="70" t="s">
        <v>24681</v>
      </c>
      <c r="C20032" s="47">
        <v>5101240286</v>
      </c>
      <c r="D20032" s="296">
        <v>1</v>
      </c>
      <c r="E20032" s="33">
        <v>18850</v>
      </c>
      <c r="F20032" s="33">
        <v>18850</v>
      </c>
    </row>
    <row r="20033" spans="1:6" ht="22.5" x14ac:dyDescent="0.2">
      <c r="A20033" s="2">
        <v>20028</v>
      </c>
      <c r="B20033" s="70" t="s">
        <v>24681</v>
      </c>
      <c r="C20033" s="47">
        <v>5101240287</v>
      </c>
      <c r="D20033" s="296">
        <v>1</v>
      </c>
      <c r="E20033" s="33">
        <v>18850</v>
      </c>
      <c r="F20033" s="33">
        <v>18850</v>
      </c>
    </row>
    <row r="20034" spans="1:6" ht="22.5" x14ac:dyDescent="0.2">
      <c r="A20034" s="2">
        <v>20029</v>
      </c>
      <c r="B20034" s="70" t="s">
        <v>24682</v>
      </c>
      <c r="C20034" s="47">
        <v>5101240293</v>
      </c>
      <c r="D20034" s="296">
        <v>1</v>
      </c>
      <c r="E20034" s="33">
        <v>31291.08</v>
      </c>
      <c r="F20034" s="33">
        <v>31291.08</v>
      </c>
    </row>
    <row r="20035" spans="1:6" ht="22.5" x14ac:dyDescent="0.2">
      <c r="A20035" s="2">
        <v>20030</v>
      </c>
      <c r="B20035" s="70" t="s">
        <v>24683</v>
      </c>
      <c r="C20035" s="47">
        <v>5101240288</v>
      </c>
      <c r="D20035" s="296">
        <v>1</v>
      </c>
      <c r="E20035" s="33">
        <v>18710</v>
      </c>
      <c r="F20035" s="33">
        <v>18710</v>
      </c>
    </row>
    <row r="20036" spans="1:6" ht="22.5" x14ac:dyDescent="0.2">
      <c r="A20036" s="2">
        <v>20031</v>
      </c>
      <c r="B20036" s="70" t="s">
        <v>24683</v>
      </c>
      <c r="C20036" s="47">
        <v>5101240289</v>
      </c>
      <c r="D20036" s="296">
        <v>1</v>
      </c>
      <c r="E20036" s="33">
        <v>18710</v>
      </c>
      <c r="F20036" s="33">
        <v>18710</v>
      </c>
    </row>
    <row r="20037" spans="1:6" ht="22.5" x14ac:dyDescent="0.2">
      <c r="A20037" s="2">
        <v>20032</v>
      </c>
      <c r="B20037" s="70" t="s">
        <v>24683</v>
      </c>
      <c r="C20037" s="47">
        <v>5101240290</v>
      </c>
      <c r="D20037" s="296">
        <v>1</v>
      </c>
      <c r="E20037" s="33">
        <v>18710</v>
      </c>
      <c r="F20037" s="33">
        <v>18710</v>
      </c>
    </row>
    <row r="20038" spans="1:6" ht="22.5" x14ac:dyDescent="0.2">
      <c r="A20038" s="2">
        <v>20033</v>
      </c>
      <c r="B20038" s="70" t="s">
        <v>24683</v>
      </c>
      <c r="C20038" s="47">
        <v>4101240292</v>
      </c>
      <c r="D20038" s="296">
        <v>1</v>
      </c>
      <c r="E20038" s="33">
        <v>18710</v>
      </c>
      <c r="F20038" s="33">
        <v>18710</v>
      </c>
    </row>
    <row r="20039" spans="1:6" ht="22.5" x14ac:dyDescent="0.2">
      <c r="A20039" s="2">
        <v>20034</v>
      </c>
      <c r="B20039" s="70" t="s">
        <v>24684</v>
      </c>
      <c r="C20039" s="47" t="s">
        <v>24685</v>
      </c>
      <c r="D20039" s="296">
        <v>1</v>
      </c>
      <c r="E20039" s="33">
        <v>5334</v>
      </c>
      <c r="F20039" s="33">
        <v>5334</v>
      </c>
    </row>
    <row r="20040" spans="1:6" ht="22.5" x14ac:dyDescent="0.2">
      <c r="A20040" s="2">
        <v>20035</v>
      </c>
      <c r="B20040" s="70" t="s">
        <v>24686</v>
      </c>
      <c r="C20040" s="47" t="s">
        <v>24687</v>
      </c>
      <c r="D20040" s="296">
        <v>1</v>
      </c>
      <c r="E20040" s="33">
        <v>6166.2</v>
      </c>
      <c r="F20040" s="33">
        <v>6166.2</v>
      </c>
    </row>
    <row r="20041" spans="1:6" ht="22.5" x14ac:dyDescent="0.2">
      <c r="A20041" s="2">
        <v>20036</v>
      </c>
      <c r="B20041" s="70" t="s">
        <v>24688</v>
      </c>
      <c r="C20041" s="47" t="s">
        <v>24689</v>
      </c>
      <c r="D20041" s="296">
        <v>1</v>
      </c>
      <c r="E20041" s="33">
        <v>5100</v>
      </c>
      <c r="F20041" s="33">
        <v>5100</v>
      </c>
    </row>
    <row r="20042" spans="1:6" ht="22.5" x14ac:dyDescent="0.2">
      <c r="A20042" s="2">
        <v>20037</v>
      </c>
      <c r="B20042" s="70" t="s">
        <v>24690</v>
      </c>
      <c r="C20042" s="47" t="s">
        <v>24691</v>
      </c>
      <c r="D20042" s="296">
        <v>1</v>
      </c>
      <c r="E20042" s="33">
        <v>4675.8999999999996</v>
      </c>
      <c r="F20042" s="33">
        <v>4675.8999999999996</v>
      </c>
    </row>
    <row r="20043" spans="1:6" ht="22.5" x14ac:dyDescent="0.2">
      <c r="A20043" s="2">
        <v>20038</v>
      </c>
      <c r="B20043" s="70" t="s">
        <v>24692</v>
      </c>
      <c r="C20043" s="47" t="s">
        <v>24693</v>
      </c>
      <c r="D20043" s="296">
        <v>1</v>
      </c>
      <c r="E20043" s="33">
        <v>4675.8999999999996</v>
      </c>
      <c r="F20043" s="33">
        <v>4675.8999999999996</v>
      </c>
    </row>
    <row r="20044" spans="1:6" ht="22.5" x14ac:dyDescent="0.2">
      <c r="A20044" s="2">
        <v>20039</v>
      </c>
      <c r="B20044" s="70" t="s">
        <v>24694</v>
      </c>
      <c r="C20044" s="47" t="s">
        <v>24695</v>
      </c>
      <c r="D20044" s="296">
        <v>1</v>
      </c>
      <c r="E20044" s="33">
        <v>8923.7999999999993</v>
      </c>
      <c r="F20044" s="33">
        <v>8923.7999999999993</v>
      </c>
    </row>
    <row r="20045" spans="1:6" ht="22.5" x14ac:dyDescent="0.2">
      <c r="A20045" s="2">
        <v>20040</v>
      </c>
      <c r="B20045" s="70" t="s">
        <v>24696</v>
      </c>
      <c r="C20045" s="47" t="s">
        <v>24697</v>
      </c>
      <c r="D20045" s="296">
        <v>1</v>
      </c>
      <c r="E20045" s="33">
        <v>6096</v>
      </c>
      <c r="F20045" s="33">
        <v>6096</v>
      </c>
    </row>
    <row r="20046" spans="1:6" ht="22.5" x14ac:dyDescent="0.2">
      <c r="A20046" s="2">
        <v>20041</v>
      </c>
      <c r="B20046" s="70" t="s">
        <v>24698</v>
      </c>
      <c r="C20046" s="47" t="s">
        <v>24699</v>
      </c>
      <c r="D20046" s="296">
        <v>1</v>
      </c>
      <c r="E20046" s="33">
        <v>4989.6000000000004</v>
      </c>
      <c r="F20046" s="33">
        <v>4989.6000000000004</v>
      </c>
    </row>
    <row r="20047" spans="1:6" ht="45" x14ac:dyDescent="0.2">
      <c r="A20047" s="2">
        <v>20042</v>
      </c>
      <c r="B20047" s="70" t="s">
        <v>24700</v>
      </c>
      <c r="C20047" s="47" t="s">
        <v>24701</v>
      </c>
      <c r="D20047" s="296">
        <v>1</v>
      </c>
      <c r="E20047" s="33">
        <v>51828.7</v>
      </c>
      <c r="F20047" s="33">
        <v>51828.7</v>
      </c>
    </row>
    <row r="20048" spans="1:6" ht="22.5" x14ac:dyDescent="0.2">
      <c r="A20048" s="2">
        <v>20043</v>
      </c>
      <c r="B20048" s="70" t="s">
        <v>24702</v>
      </c>
      <c r="C20048" s="47" t="s">
        <v>24703</v>
      </c>
      <c r="D20048" s="296">
        <v>1</v>
      </c>
      <c r="E20048" s="33">
        <v>6000</v>
      </c>
      <c r="F20048" s="33">
        <v>6000</v>
      </c>
    </row>
    <row r="20049" spans="1:6" ht="22.5" x14ac:dyDescent="0.2">
      <c r="A20049" s="2">
        <v>20044</v>
      </c>
      <c r="B20049" s="70" t="s">
        <v>24704</v>
      </c>
      <c r="C20049" s="47" t="s">
        <v>24705</v>
      </c>
      <c r="D20049" s="296">
        <v>1</v>
      </c>
      <c r="E20049" s="33">
        <v>7793.99</v>
      </c>
      <c r="F20049" s="33">
        <v>7793.99</v>
      </c>
    </row>
    <row r="20050" spans="1:6" ht="22.5" x14ac:dyDescent="0.2">
      <c r="A20050" s="2">
        <v>20045</v>
      </c>
      <c r="B20050" s="70" t="s">
        <v>24706</v>
      </c>
      <c r="C20050" s="47" t="s">
        <v>13244</v>
      </c>
      <c r="D20050" s="296">
        <v>1</v>
      </c>
      <c r="E20050" s="33">
        <v>15240</v>
      </c>
      <c r="F20050" s="33">
        <v>15240</v>
      </c>
    </row>
    <row r="20051" spans="1:6" ht="22.5" x14ac:dyDescent="0.2">
      <c r="A20051" s="2">
        <v>20046</v>
      </c>
      <c r="B20051" s="70" t="s">
        <v>24707</v>
      </c>
      <c r="C20051" s="47" t="s">
        <v>24708</v>
      </c>
      <c r="D20051" s="296">
        <v>1</v>
      </c>
      <c r="E20051" s="33">
        <v>8436</v>
      </c>
      <c r="F20051" s="33">
        <v>8436</v>
      </c>
    </row>
    <row r="20052" spans="1:6" ht="22.5" x14ac:dyDescent="0.2">
      <c r="A20052" s="2">
        <v>20047</v>
      </c>
      <c r="B20052" s="70" t="s">
        <v>24709</v>
      </c>
      <c r="C20052" s="47" t="s">
        <v>16038</v>
      </c>
      <c r="D20052" s="296">
        <v>1</v>
      </c>
      <c r="E20052" s="33">
        <v>7198</v>
      </c>
      <c r="F20052" s="33">
        <v>7198</v>
      </c>
    </row>
    <row r="20053" spans="1:6" ht="22.5" x14ac:dyDescent="0.2">
      <c r="A20053" s="2">
        <v>20048</v>
      </c>
      <c r="B20053" s="70" t="s">
        <v>24710</v>
      </c>
      <c r="C20053" s="47" t="s">
        <v>24573</v>
      </c>
      <c r="D20053" s="296">
        <v>1</v>
      </c>
      <c r="E20053" s="33">
        <v>5934.6</v>
      </c>
      <c r="F20053" s="33">
        <v>5934.6</v>
      </c>
    </row>
    <row r="20054" spans="1:6" ht="33.75" x14ac:dyDescent="0.2">
      <c r="A20054" s="2">
        <v>20049</v>
      </c>
      <c r="B20054" s="70" t="s">
        <v>24711</v>
      </c>
      <c r="C20054" s="47">
        <v>5101240159</v>
      </c>
      <c r="D20054" s="296">
        <v>1</v>
      </c>
      <c r="E20054" s="33">
        <v>17000</v>
      </c>
      <c r="F20054" s="33">
        <v>17000</v>
      </c>
    </row>
    <row r="20055" spans="1:6" ht="33.75" x14ac:dyDescent="0.2">
      <c r="A20055" s="2">
        <v>20050</v>
      </c>
      <c r="B20055" s="70" t="s">
        <v>24712</v>
      </c>
      <c r="C20055" s="47">
        <v>5101240160</v>
      </c>
      <c r="D20055" s="296">
        <v>1</v>
      </c>
      <c r="E20055" s="33">
        <v>17000</v>
      </c>
      <c r="F20055" s="33">
        <v>17000</v>
      </c>
    </row>
    <row r="20056" spans="1:6" ht="33.75" x14ac:dyDescent="0.2">
      <c r="A20056" s="2">
        <v>20051</v>
      </c>
      <c r="B20056" s="70" t="s">
        <v>24713</v>
      </c>
      <c r="C20056" s="47">
        <v>5101240161</v>
      </c>
      <c r="D20056" s="296">
        <v>1</v>
      </c>
      <c r="E20056" s="33">
        <v>17000</v>
      </c>
      <c r="F20056" s="33">
        <v>17000</v>
      </c>
    </row>
    <row r="20057" spans="1:6" ht="33.75" x14ac:dyDescent="0.2">
      <c r="A20057" s="2">
        <v>20052</v>
      </c>
      <c r="B20057" s="70" t="s">
        <v>24714</v>
      </c>
      <c r="C20057" s="47">
        <v>5101240165</v>
      </c>
      <c r="D20057" s="296">
        <v>1</v>
      </c>
      <c r="E20057" s="33">
        <v>3518.44</v>
      </c>
      <c r="F20057" s="33">
        <v>3518.44</v>
      </c>
    </row>
    <row r="20058" spans="1:6" ht="22.5" x14ac:dyDescent="0.2">
      <c r="A20058" s="2">
        <v>20053</v>
      </c>
      <c r="B20058" s="70" t="s">
        <v>24715</v>
      </c>
      <c r="C20058" s="47">
        <v>4101240306</v>
      </c>
      <c r="D20058" s="296">
        <v>1</v>
      </c>
      <c r="E20058" s="33">
        <v>24493</v>
      </c>
      <c r="F20058" s="33">
        <v>24493</v>
      </c>
    </row>
    <row r="20059" spans="1:6" ht="33.75" x14ac:dyDescent="0.2">
      <c r="A20059" s="2">
        <v>20054</v>
      </c>
      <c r="B20059" s="70" t="s">
        <v>24716</v>
      </c>
      <c r="C20059" s="47">
        <v>4101240078</v>
      </c>
      <c r="D20059" s="296">
        <v>1</v>
      </c>
      <c r="E20059" s="33">
        <v>12500</v>
      </c>
      <c r="F20059" s="33">
        <v>12500</v>
      </c>
    </row>
    <row r="20060" spans="1:6" ht="33.75" x14ac:dyDescent="0.2">
      <c r="A20060" s="2">
        <v>20055</v>
      </c>
      <c r="B20060" s="70" t="s">
        <v>24717</v>
      </c>
      <c r="C20060" s="47">
        <v>5101240077</v>
      </c>
      <c r="D20060" s="296">
        <v>1</v>
      </c>
      <c r="E20060" s="33">
        <v>12500</v>
      </c>
      <c r="F20060" s="33">
        <v>12500</v>
      </c>
    </row>
    <row r="20061" spans="1:6" ht="33.75" x14ac:dyDescent="0.2">
      <c r="A20061" s="2">
        <v>20056</v>
      </c>
      <c r="B20061" s="70" t="s">
        <v>24718</v>
      </c>
      <c r="C20061" s="47">
        <v>5101240079</v>
      </c>
      <c r="D20061" s="296">
        <v>1</v>
      </c>
      <c r="E20061" s="33">
        <v>12500</v>
      </c>
      <c r="F20061" s="33">
        <v>12500</v>
      </c>
    </row>
    <row r="20062" spans="1:6" ht="33.75" x14ac:dyDescent="0.2">
      <c r="A20062" s="2">
        <v>20057</v>
      </c>
      <c r="B20062" s="70" t="s">
        <v>24719</v>
      </c>
      <c r="C20062" s="47">
        <v>5101240080</v>
      </c>
      <c r="D20062" s="296">
        <v>1</v>
      </c>
      <c r="E20062" s="33">
        <v>12500</v>
      </c>
      <c r="F20062" s="33">
        <v>12500</v>
      </c>
    </row>
    <row r="20063" spans="1:6" ht="33.75" x14ac:dyDescent="0.2">
      <c r="A20063" s="2">
        <v>20058</v>
      </c>
      <c r="B20063" s="70" t="s">
        <v>24720</v>
      </c>
      <c r="C20063" s="47">
        <v>5101240081</v>
      </c>
      <c r="D20063" s="296">
        <v>1</v>
      </c>
      <c r="E20063" s="33">
        <v>12500</v>
      </c>
      <c r="F20063" s="33">
        <v>12500</v>
      </c>
    </row>
    <row r="20064" spans="1:6" ht="33.75" x14ac:dyDescent="0.2">
      <c r="A20064" s="2">
        <v>20059</v>
      </c>
      <c r="B20064" s="70" t="s">
        <v>24721</v>
      </c>
      <c r="C20064" s="47">
        <v>5101240082</v>
      </c>
      <c r="D20064" s="296">
        <v>1</v>
      </c>
      <c r="E20064" s="33">
        <v>12500</v>
      </c>
      <c r="F20064" s="33">
        <v>12500</v>
      </c>
    </row>
    <row r="20065" spans="1:6" ht="33.75" x14ac:dyDescent="0.2">
      <c r="A20065" s="2">
        <v>20060</v>
      </c>
      <c r="B20065" s="70" t="s">
        <v>24722</v>
      </c>
      <c r="C20065" s="47">
        <v>5101240083</v>
      </c>
      <c r="D20065" s="296">
        <v>1</v>
      </c>
      <c r="E20065" s="33">
        <v>12500</v>
      </c>
      <c r="F20065" s="33">
        <v>12500</v>
      </c>
    </row>
    <row r="20066" spans="1:6" ht="33.75" x14ac:dyDescent="0.2">
      <c r="A20066" s="2">
        <v>20061</v>
      </c>
      <c r="B20066" s="70" t="s">
        <v>24723</v>
      </c>
      <c r="C20066" s="47">
        <v>5101240084</v>
      </c>
      <c r="D20066" s="296">
        <v>1</v>
      </c>
      <c r="E20066" s="33">
        <v>12500</v>
      </c>
      <c r="F20066" s="33">
        <v>12500</v>
      </c>
    </row>
    <row r="20067" spans="1:6" ht="33.75" x14ac:dyDescent="0.2">
      <c r="A20067" s="2">
        <v>20062</v>
      </c>
      <c r="B20067" s="70" t="s">
        <v>24724</v>
      </c>
      <c r="C20067" s="47">
        <v>4101240142</v>
      </c>
      <c r="D20067" s="296">
        <v>1</v>
      </c>
      <c r="E20067" s="33">
        <v>18508.5</v>
      </c>
      <c r="F20067" s="33">
        <v>18508.5</v>
      </c>
    </row>
    <row r="20068" spans="1:6" ht="33.75" x14ac:dyDescent="0.2">
      <c r="A20068" s="2">
        <v>20063</v>
      </c>
      <c r="B20068" s="70" t="s">
        <v>24725</v>
      </c>
      <c r="C20068" s="47">
        <v>4101240143</v>
      </c>
      <c r="D20068" s="296">
        <v>1</v>
      </c>
      <c r="E20068" s="33">
        <v>18508.5</v>
      </c>
      <c r="F20068" s="33">
        <v>18508.5</v>
      </c>
    </row>
    <row r="20069" spans="1:6" ht="33.75" x14ac:dyDescent="0.2">
      <c r="A20069" s="2">
        <v>20064</v>
      </c>
      <c r="B20069" s="70" t="s">
        <v>24726</v>
      </c>
      <c r="C20069" s="47">
        <v>4101240144</v>
      </c>
      <c r="D20069" s="296">
        <v>1</v>
      </c>
      <c r="E20069" s="33">
        <v>18508.5</v>
      </c>
      <c r="F20069" s="33">
        <v>18508.5</v>
      </c>
    </row>
    <row r="20070" spans="1:6" ht="33.75" x14ac:dyDescent="0.2">
      <c r="A20070" s="2">
        <v>20065</v>
      </c>
      <c r="B20070" s="70" t="s">
        <v>24727</v>
      </c>
      <c r="C20070" s="47">
        <v>4101240145</v>
      </c>
      <c r="D20070" s="296">
        <v>1</v>
      </c>
      <c r="E20070" s="33">
        <v>18508.5</v>
      </c>
      <c r="F20070" s="33">
        <v>18508.5</v>
      </c>
    </row>
    <row r="20071" spans="1:6" x14ac:dyDescent="0.2">
      <c r="A20071" s="2">
        <v>20066</v>
      </c>
      <c r="B20071" s="70" t="s">
        <v>24728</v>
      </c>
      <c r="C20071" s="47">
        <v>5101240146</v>
      </c>
      <c r="D20071" s="296">
        <v>1</v>
      </c>
      <c r="E20071" s="33">
        <v>36200</v>
      </c>
      <c r="F20071" s="33">
        <v>36200</v>
      </c>
    </row>
    <row r="20072" spans="1:6" x14ac:dyDescent="0.2">
      <c r="A20072" s="2">
        <v>20067</v>
      </c>
      <c r="B20072" s="70" t="s">
        <v>24728</v>
      </c>
      <c r="C20072" s="47">
        <v>5101240148</v>
      </c>
      <c r="D20072" s="296">
        <v>1</v>
      </c>
      <c r="E20072" s="33">
        <v>36200</v>
      </c>
      <c r="F20072" s="33">
        <v>36200</v>
      </c>
    </row>
    <row r="20073" spans="1:6" ht="33.75" x14ac:dyDescent="0.2">
      <c r="A20073" s="2">
        <v>20068</v>
      </c>
      <c r="B20073" s="70" t="s">
        <v>24729</v>
      </c>
      <c r="C20073" s="47">
        <v>5101240151</v>
      </c>
      <c r="D20073" s="296">
        <v>1</v>
      </c>
      <c r="E20073" s="33">
        <v>18900</v>
      </c>
      <c r="F20073" s="33">
        <v>18900</v>
      </c>
    </row>
    <row r="20074" spans="1:6" ht="33.75" x14ac:dyDescent="0.2">
      <c r="A20074" s="2">
        <v>20069</v>
      </c>
      <c r="B20074" s="70" t="s">
        <v>24730</v>
      </c>
      <c r="C20074" s="47">
        <v>5101240152</v>
      </c>
      <c r="D20074" s="296">
        <v>1</v>
      </c>
      <c r="E20074" s="33">
        <v>18900</v>
      </c>
      <c r="F20074" s="33">
        <v>18900</v>
      </c>
    </row>
    <row r="20075" spans="1:6" ht="33.75" x14ac:dyDescent="0.2">
      <c r="A20075" s="2">
        <v>20070</v>
      </c>
      <c r="B20075" s="70" t="s">
        <v>24731</v>
      </c>
      <c r="C20075" s="47">
        <v>5101240153</v>
      </c>
      <c r="D20075" s="296">
        <v>1</v>
      </c>
      <c r="E20075" s="33">
        <v>18900</v>
      </c>
      <c r="F20075" s="33">
        <v>18900</v>
      </c>
    </row>
    <row r="20076" spans="1:6" ht="33.75" x14ac:dyDescent="0.2">
      <c r="A20076" s="2">
        <v>20071</v>
      </c>
      <c r="B20076" s="70" t="s">
        <v>24732</v>
      </c>
      <c r="C20076" s="47">
        <v>5101240154</v>
      </c>
      <c r="D20076" s="296">
        <v>1</v>
      </c>
      <c r="E20076" s="33">
        <v>17800</v>
      </c>
      <c r="F20076" s="33">
        <v>17800</v>
      </c>
    </row>
    <row r="20077" spans="1:6" ht="33.75" x14ac:dyDescent="0.2">
      <c r="A20077" s="2">
        <v>20072</v>
      </c>
      <c r="B20077" s="70" t="s">
        <v>24733</v>
      </c>
      <c r="C20077" s="47">
        <v>5101240155</v>
      </c>
      <c r="D20077" s="296">
        <v>1</v>
      </c>
      <c r="E20077" s="33">
        <v>17800</v>
      </c>
      <c r="F20077" s="33">
        <v>17800</v>
      </c>
    </row>
    <row r="20078" spans="1:6" ht="33.75" x14ac:dyDescent="0.2">
      <c r="A20078" s="2">
        <v>20073</v>
      </c>
      <c r="B20078" s="70" t="s">
        <v>24734</v>
      </c>
      <c r="C20078" s="47">
        <v>5101240156</v>
      </c>
      <c r="D20078" s="296">
        <v>1</v>
      </c>
      <c r="E20078" s="33">
        <v>17800</v>
      </c>
      <c r="F20078" s="33">
        <v>17800</v>
      </c>
    </row>
    <row r="20079" spans="1:6" ht="22.5" x14ac:dyDescent="0.2">
      <c r="A20079" s="2">
        <v>20074</v>
      </c>
      <c r="B20079" s="70" t="s">
        <v>24735</v>
      </c>
      <c r="C20079" s="47">
        <v>5101240158</v>
      </c>
      <c r="D20079" s="296">
        <v>1</v>
      </c>
      <c r="E20079" s="33">
        <v>10948</v>
      </c>
      <c r="F20079" s="33">
        <v>10948</v>
      </c>
    </row>
    <row r="20080" spans="1:6" ht="22.5" x14ac:dyDescent="0.2">
      <c r="A20080" s="2">
        <v>20075</v>
      </c>
      <c r="B20080" s="70" t="s">
        <v>24736</v>
      </c>
      <c r="C20080" s="47">
        <v>5101240261</v>
      </c>
      <c r="D20080" s="296">
        <v>1</v>
      </c>
      <c r="E20080" s="33">
        <v>11590</v>
      </c>
      <c r="F20080" s="33">
        <v>11590</v>
      </c>
    </row>
    <row r="20081" spans="1:6" ht="22.5" x14ac:dyDescent="0.2">
      <c r="A20081" s="2">
        <v>20076</v>
      </c>
      <c r="B20081" s="70" t="s">
        <v>24736</v>
      </c>
      <c r="C20081" s="47">
        <v>5101240262</v>
      </c>
      <c r="D20081" s="296">
        <v>1</v>
      </c>
      <c r="E20081" s="33">
        <v>11590</v>
      </c>
      <c r="F20081" s="33">
        <v>11590</v>
      </c>
    </row>
    <row r="20082" spans="1:6" ht="22.5" x14ac:dyDescent="0.2">
      <c r="A20082" s="2">
        <v>20077</v>
      </c>
      <c r="B20082" s="70" t="s">
        <v>24737</v>
      </c>
      <c r="C20082" s="47">
        <v>5101240263</v>
      </c>
      <c r="D20082" s="296">
        <v>1</v>
      </c>
      <c r="E20082" s="33">
        <v>11490</v>
      </c>
      <c r="F20082" s="33">
        <v>11490</v>
      </c>
    </row>
    <row r="20083" spans="1:6" ht="22.5" x14ac:dyDescent="0.2">
      <c r="A20083" s="2">
        <v>20078</v>
      </c>
      <c r="B20083" s="70" t="s">
        <v>24738</v>
      </c>
      <c r="C20083" s="47">
        <v>5101240264</v>
      </c>
      <c r="D20083" s="296">
        <v>1</v>
      </c>
      <c r="E20083" s="33">
        <v>11490</v>
      </c>
      <c r="F20083" s="33">
        <v>11490</v>
      </c>
    </row>
    <row r="20084" spans="1:6" ht="22.5" x14ac:dyDescent="0.2">
      <c r="A20084" s="2">
        <v>20079</v>
      </c>
      <c r="B20084" s="70" t="s">
        <v>24739</v>
      </c>
      <c r="C20084" s="47">
        <v>5101240265</v>
      </c>
      <c r="D20084" s="296">
        <v>1</v>
      </c>
      <c r="E20084" s="33">
        <v>11490</v>
      </c>
      <c r="F20084" s="33">
        <v>11490</v>
      </c>
    </row>
    <row r="20085" spans="1:6" ht="22.5" x14ac:dyDescent="0.2">
      <c r="A20085" s="2">
        <v>20080</v>
      </c>
      <c r="B20085" s="70" t="s">
        <v>24740</v>
      </c>
      <c r="C20085" s="47">
        <v>5101240266</v>
      </c>
      <c r="D20085" s="296">
        <v>1</v>
      </c>
      <c r="E20085" s="33">
        <v>11490</v>
      </c>
      <c r="F20085" s="33">
        <v>11490</v>
      </c>
    </row>
    <row r="20086" spans="1:6" ht="22.5" x14ac:dyDescent="0.2">
      <c r="A20086" s="2">
        <v>20081</v>
      </c>
      <c r="B20086" s="70" t="s">
        <v>24741</v>
      </c>
      <c r="C20086" s="47">
        <v>5101240267</v>
      </c>
      <c r="D20086" s="296">
        <v>1</v>
      </c>
      <c r="E20086" s="33">
        <v>11490</v>
      </c>
      <c r="F20086" s="33">
        <v>11490</v>
      </c>
    </row>
    <row r="20087" spans="1:6" ht="22.5" x14ac:dyDescent="0.2">
      <c r="A20087" s="2">
        <v>20082</v>
      </c>
      <c r="B20087" s="70" t="s">
        <v>24683</v>
      </c>
      <c r="C20087" s="47">
        <v>5101240291</v>
      </c>
      <c r="D20087" s="296">
        <v>1</v>
      </c>
      <c r="E20087" s="33">
        <v>18710</v>
      </c>
      <c r="F20087" s="33">
        <v>18710</v>
      </c>
    </row>
    <row r="20088" spans="1:6" ht="33.75" x14ac:dyDescent="0.2">
      <c r="A20088" s="2">
        <v>20083</v>
      </c>
      <c r="B20088" s="70" t="s">
        <v>24742</v>
      </c>
      <c r="C20088" s="379" t="s">
        <v>17799</v>
      </c>
      <c r="D20088" s="380">
        <v>1</v>
      </c>
      <c r="E20088" s="381">
        <v>16662.650000000001</v>
      </c>
      <c r="F20088" s="381">
        <v>16662.650000000001</v>
      </c>
    </row>
    <row r="20089" spans="1:6" ht="45" x14ac:dyDescent="0.2">
      <c r="A20089" s="2">
        <v>20084</v>
      </c>
      <c r="B20089" s="70" t="s">
        <v>24743</v>
      </c>
      <c r="C20089" s="47" t="s">
        <v>17803</v>
      </c>
      <c r="D20089" s="296">
        <v>1</v>
      </c>
      <c r="E20089" s="33">
        <v>27880.400000000001</v>
      </c>
      <c r="F20089" s="33">
        <v>27880.400000000001</v>
      </c>
    </row>
    <row r="20090" spans="1:6" ht="45" x14ac:dyDescent="0.2">
      <c r="A20090" s="2">
        <v>20085</v>
      </c>
      <c r="B20090" s="70" t="s">
        <v>24744</v>
      </c>
      <c r="C20090" s="47" t="s">
        <v>17800</v>
      </c>
      <c r="D20090" s="296">
        <v>1</v>
      </c>
      <c r="E20090" s="33">
        <v>27880.400000000001</v>
      </c>
      <c r="F20090" s="33">
        <v>27880.400000000001</v>
      </c>
    </row>
    <row r="20091" spans="1:6" ht="45" x14ac:dyDescent="0.2">
      <c r="A20091" s="2">
        <v>20086</v>
      </c>
      <c r="B20091" s="70" t="s">
        <v>24745</v>
      </c>
      <c r="C20091" s="47" t="s">
        <v>17791</v>
      </c>
      <c r="D20091" s="296">
        <v>1</v>
      </c>
      <c r="E20091" s="33">
        <v>27880.400000000001</v>
      </c>
      <c r="F20091" s="33">
        <v>27880.400000000001</v>
      </c>
    </row>
    <row r="20092" spans="1:6" ht="45" x14ac:dyDescent="0.2">
      <c r="A20092" s="2">
        <v>20087</v>
      </c>
      <c r="B20092" s="70" t="s">
        <v>24746</v>
      </c>
      <c r="C20092" s="47" t="s">
        <v>17792</v>
      </c>
      <c r="D20092" s="296">
        <v>1</v>
      </c>
      <c r="E20092" s="33">
        <v>27880.400000000001</v>
      </c>
      <c r="F20092" s="33">
        <v>27880.400000000001</v>
      </c>
    </row>
    <row r="20093" spans="1:6" ht="45" x14ac:dyDescent="0.2">
      <c r="A20093" s="2">
        <v>20088</v>
      </c>
      <c r="B20093" s="70" t="s">
        <v>24747</v>
      </c>
      <c r="C20093" s="47" t="s">
        <v>17793</v>
      </c>
      <c r="D20093" s="296">
        <v>1</v>
      </c>
      <c r="E20093" s="33">
        <v>27880.400000000001</v>
      </c>
      <c r="F20093" s="33">
        <v>27880.400000000001</v>
      </c>
    </row>
    <row r="20094" spans="1:6" ht="45" x14ac:dyDescent="0.2">
      <c r="A20094" s="2">
        <v>20089</v>
      </c>
      <c r="B20094" s="70" t="s">
        <v>24748</v>
      </c>
      <c r="C20094" s="47" t="s">
        <v>17794</v>
      </c>
      <c r="D20094" s="296">
        <v>1</v>
      </c>
      <c r="E20094" s="33">
        <v>27880.400000000001</v>
      </c>
      <c r="F20094" s="33">
        <v>27880.400000000001</v>
      </c>
    </row>
    <row r="20095" spans="1:6" ht="45" x14ac:dyDescent="0.2">
      <c r="A20095" s="2">
        <v>20090</v>
      </c>
      <c r="B20095" s="70" t="s">
        <v>24749</v>
      </c>
      <c r="C20095" s="47" t="s">
        <v>17801</v>
      </c>
      <c r="D20095" s="296">
        <v>1</v>
      </c>
      <c r="E20095" s="33">
        <v>27880.400000000001</v>
      </c>
      <c r="F20095" s="33">
        <v>27880.400000000001</v>
      </c>
    </row>
    <row r="20096" spans="1:6" ht="45" x14ac:dyDescent="0.2">
      <c r="A20096" s="2">
        <v>20091</v>
      </c>
      <c r="B20096" s="70" t="s">
        <v>24750</v>
      </c>
      <c r="C20096" s="47" t="s">
        <v>17802</v>
      </c>
      <c r="D20096" s="296">
        <v>1</v>
      </c>
      <c r="E20096" s="33">
        <v>27880.400000000001</v>
      </c>
      <c r="F20096" s="33">
        <v>27880.400000000001</v>
      </c>
    </row>
    <row r="20097" spans="1:6" ht="45" x14ac:dyDescent="0.2">
      <c r="A20097" s="2">
        <v>20092</v>
      </c>
      <c r="B20097" s="70" t="s">
        <v>24751</v>
      </c>
      <c r="C20097" s="47" t="s">
        <v>17804</v>
      </c>
      <c r="D20097" s="296">
        <v>1</v>
      </c>
      <c r="E20097" s="33">
        <v>27880.400000000001</v>
      </c>
      <c r="F20097" s="33">
        <v>27880.400000000001</v>
      </c>
    </row>
    <row r="20098" spans="1:6" ht="45" x14ac:dyDescent="0.2">
      <c r="A20098" s="2">
        <v>20093</v>
      </c>
      <c r="B20098" s="70" t="s">
        <v>24752</v>
      </c>
      <c r="C20098" s="47" t="s">
        <v>17805</v>
      </c>
      <c r="D20098" s="296">
        <v>1</v>
      </c>
      <c r="E20098" s="33">
        <v>27880.400000000001</v>
      </c>
      <c r="F20098" s="33">
        <v>27880.400000000001</v>
      </c>
    </row>
    <row r="20099" spans="1:6" ht="45" x14ac:dyDescent="0.2">
      <c r="A20099" s="2">
        <v>20094</v>
      </c>
      <c r="B20099" s="262" t="s">
        <v>24753</v>
      </c>
      <c r="C20099" s="47">
        <v>4101240480</v>
      </c>
      <c r="D20099" s="296">
        <v>1</v>
      </c>
      <c r="E20099" s="33">
        <v>25500</v>
      </c>
      <c r="F20099" s="81">
        <v>25500</v>
      </c>
    </row>
    <row r="20100" spans="1:6" ht="22.5" x14ac:dyDescent="0.2">
      <c r="A20100" s="2">
        <v>20095</v>
      </c>
      <c r="B20100" s="139" t="s">
        <v>24754</v>
      </c>
      <c r="C20100" s="47">
        <v>4101240481</v>
      </c>
      <c r="D20100" s="296">
        <v>1</v>
      </c>
      <c r="E20100" s="33">
        <v>55000</v>
      </c>
      <c r="F20100" s="378">
        <v>9624.93</v>
      </c>
    </row>
    <row r="20101" spans="1:6" ht="90" x14ac:dyDescent="0.2">
      <c r="A20101" s="2">
        <v>20096</v>
      </c>
      <c r="B20101" s="262" t="s">
        <v>24755</v>
      </c>
      <c r="C20101" s="47" t="s">
        <v>24756</v>
      </c>
      <c r="D20101" s="296">
        <v>1</v>
      </c>
      <c r="E20101" s="33">
        <v>21546.12</v>
      </c>
      <c r="F20101" s="33">
        <v>21546.12</v>
      </c>
    </row>
    <row r="20102" spans="1:6" ht="90" x14ac:dyDescent="0.2">
      <c r="A20102" s="2">
        <v>20097</v>
      </c>
      <c r="B20102" s="262" t="s">
        <v>24755</v>
      </c>
      <c r="C20102" s="47" t="s">
        <v>24757</v>
      </c>
      <c r="D20102" s="296">
        <v>1</v>
      </c>
      <c r="E20102" s="33">
        <v>21546.12</v>
      </c>
      <c r="F20102" s="33">
        <v>21546.12</v>
      </c>
    </row>
    <row r="20103" spans="1:6" ht="90" x14ac:dyDescent="0.2">
      <c r="A20103" s="2">
        <v>20098</v>
      </c>
      <c r="B20103" s="262" t="s">
        <v>24755</v>
      </c>
      <c r="C20103" s="47" t="s">
        <v>24758</v>
      </c>
      <c r="D20103" s="296">
        <v>1</v>
      </c>
      <c r="E20103" s="33">
        <v>21546.12</v>
      </c>
      <c r="F20103" s="33">
        <v>21546.12</v>
      </c>
    </row>
    <row r="20104" spans="1:6" ht="90" x14ac:dyDescent="0.2">
      <c r="A20104" s="2">
        <v>20099</v>
      </c>
      <c r="B20104" s="262" t="s">
        <v>24755</v>
      </c>
      <c r="C20104" s="47" t="s">
        <v>24759</v>
      </c>
      <c r="D20104" s="296">
        <v>1</v>
      </c>
      <c r="E20104" s="33">
        <v>21546.12</v>
      </c>
      <c r="F20104" s="33">
        <v>21546.12</v>
      </c>
    </row>
    <row r="20105" spans="1:6" ht="90" x14ac:dyDescent="0.2">
      <c r="A20105" s="2">
        <v>20100</v>
      </c>
      <c r="B20105" s="262" t="s">
        <v>24755</v>
      </c>
      <c r="C20105" s="47" t="s">
        <v>24760</v>
      </c>
      <c r="D20105" s="296">
        <v>1</v>
      </c>
      <c r="E20105" s="33">
        <v>21546.12</v>
      </c>
      <c r="F20105" s="33">
        <v>21546.12</v>
      </c>
    </row>
    <row r="20106" spans="1:6" ht="90" x14ac:dyDescent="0.2">
      <c r="A20106" s="2">
        <v>20101</v>
      </c>
      <c r="B20106" s="262" t="s">
        <v>24755</v>
      </c>
      <c r="C20106" s="47" t="s">
        <v>24761</v>
      </c>
      <c r="D20106" s="296">
        <v>1</v>
      </c>
      <c r="E20106" s="33">
        <v>21546.12</v>
      </c>
      <c r="F20106" s="33">
        <v>21546.12</v>
      </c>
    </row>
    <row r="20107" spans="1:6" ht="90" x14ac:dyDescent="0.2">
      <c r="A20107" s="2">
        <v>20102</v>
      </c>
      <c r="B20107" s="262" t="s">
        <v>24755</v>
      </c>
      <c r="C20107" s="47" t="s">
        <v>24762</v>
      </c>
      <c r="D20107" s="296">
        <v>1</v>
      </c>
      <c r="E20107" s="33">
        <v>21546.12</v>
      </c>
      <c r="F20107" s="33">
        <v>21546.12</v>
      </c>
    </row>
    <row r="20108" spans="1:6" ht="90" x14ac:dyDescent="0.2">
      <c r="A20108" s="2">
        <v>20103</v>
      </c>
      <c r="B20108" s="262" t="s">
        <v>24755</v>
      </c>
      <c r="C20108" s="47" t="s">
        <v>24763</v>
      </c>
      <c r="D20108" s="296">
        <v>1</v>
      </c>
      <c r="E20108" s="33">
        <v>21546.12</v>
      </c>
      <c r="F20108" s="33">
        <v>21546.12</v>
      </c>
    </row>
    <row r="20109" spans="1:6" ht="90" x14ac:dyDescent="0.2">
      <c r="A20109" s="2">
        <v>20104</v>
      </c>
      <c r="B20109" s="262" t="s">
        <v>24755</v>
      </c>
      <c r="C20109" s="47" t="s">
        <v>24764</v>
      </c>
      <c r="D20109" s="296">
        <v>1</v>
      </c>
      <c r="E20109" s="33">
        <v>21546.12</v>
      </c>
      <c r="F20109" s="33">
        <v>21546.12</v>
      </c>
    </row>
    <row r="20110" spans="1:6" ht="90" x14ac:dyDescent="0.2">
      <c r="A20110" s="2">
        <v>20105</v>
      </c>
      <c r="B20110" s="262" t="s">
        <v>24755</v>
      </c>
      <c r="C20110" s="47" t="s">
        <v>24765</v>
      </c>
      <c r="D20110" s="296">
        <v>1</v>
      </c>
      <c r="E20110" s="33">
        <v>21546.12</v>
      </c>
      <c r="F20110" s="33">
        <v>21546.12</v>
      </c>
    </row>
    <row r="20111" spans="1:6" ht="90" x14ac:dyDescent="0.2">
      <c r="A20111" s="2">
        <v>20106</v>
      </c>
      <c r="B20111" s="262" t="s">
        <v>24755</v>
      </c>
      <c r="C20111" s="47" t="s">
        <v>24766</v>
      </c>
      <c r="D20111" s="296">
        <v>1</v>
      </c>
      <c r="E20111" s="33">
        <v>21546.12</v>
      </c>
      <c r="F20111" s="33">
        <v>21546.12</v>
      </c>
    </row>
    <row r="20112" spans="1:6" ht="90" x14ac:dyDescent="0.2">
      <c r="A20112" s="2">
        <v>20107</v>
      </c>
      <c r="B20112" s="262" t="s">
        <v>24755</v>
      </c>
      <c r="C20112" s="47" t="s">
        <v>24767</v>
      </c>
      <c r="D20112" s="296">
        <v>1</v>
      </c>
      <c r="E20112" s="33">
        <v>21546.12</v>
      </c>
      <c r="F20112" s="33">
        <v>21546.12</v>
      </c>
    </row>
    <row r="20113" spans="1:6" ht="22.5" x14ac:dyDescent="0.2">
      <c r="A20113" s="2">
        <v>20108</v>
      </c>
      <c r="B20113" s="139" t="s">
        <v>11650</v>
      </c>
      <c r="C20113" s="47">
        <v>4101240488</v>
      </c>
      <c r="D20113" s="296">
        <v>1</v>
      </c>
      <c r="E20113" s="33">
        <v>3800</v>
      </c>
      <c r="F20113" s="33">
        <v>3800</v>
      </c>
    </row>
    <row r="20114" spans="1:6" ht="22.5" x14ac:dyDescent="0.2">
      <c r="A20114" s="2">
        <v>20109</v>
      </c>
      <c r="B20114" s="139" t="s">
        <v>24768</v>
      </c>
      <c r="C20114" s="47">
        <v>4101240490</v>
      </c>
      <c r="D20114" s="296">
        <v>1</v>
      </c>
      <c r="E20114" s="33">
        <v>3800</v>
      </c>
      <c r="F20114" s="33">
        <v>3800</v>
      </c>
    </row>
    <row r="20115" spans="1:6" ht="22.5" x14ac:dyDescent="0.2">
      <c r="A20115" s="2">
        <v>20110</v>
      </c>
      <c r="B20115" s="139" t="s">
        <v>11654</v>
      </c>
      <c r="C20115" s="47">
        <v>4101240491</v>
      </c>
      <c r="D20115" s="296">
        <v>1</v>
      </c>
      <c r="E20115" s="33">
        <v>3800</v>
      </c>
      <c r="F20115" s="33">
        <v>3800</v>
      </c>
    </row>
    <row r="20116" spans="1:6" ht="22.5" x14ac:dyDescent="0.2">
      <c r="A20116" s="2">
        <v>20111</v>
      </c>
      <c r="B20116" s="139" t="s">
        <v>24769</v>
      </c>
      <c r="C20116" s="47">
        <v>4101240489</v>
      </c>
      <c r="D20116" s="296">
        <v>1</v>
      </c>
      <c r="E20116" s="33">
        <v>3800</v>
      </c>
      <c r="F20116" s="33">
        <v>3800</v>
      </c>
    </row>
    <row r="20117" spans="1:6" ht="22.5" x14ac:dyDescent="0.2">
      <c r="A20117" s="2">
        <v>20112</v>
      </c>
      <c r="B20117" s="139" t="s">
        <v>24770</v>
      </c>
      <c r="C20117" s="47">
        <v>4101240492</v>
      </c>
      <c r="D20117" s="296">
        <v>1</v>
      </c>
      <c r="E20117" s="33">
        <v>3800</v>
      </c>
      <c r="F20117" s="33">
        <v>3800</v>
      </c>
    </row>
    <row r="20118" spans="1:6" ht="22.5" x14ac:dyDescent="0.2">
      <c r="A20118" s="2">
        <v>20113</v>
      </c>
      <c r="B20118" s="139" t="s">
        <v>24771</v>
      </c>
      <c r="C20118" s="47">
        <v>4101240493</v>
      </c>
      <c r="D20118" s="296">
        <v>1</v>
      </c>
      <c r="E20118" s="33">
        <v>3800</v>
      </c>
      <c r="F20118" s="33">
        <v>3800</v>
      </c>
    </row>
    <row r="20119" spans="1:6" ht="33.75" x14ac:dyDescent="0.2">
      <c r="A20119" s="2">
        <v>20114</v>
      </c>
      <c r="B20119" s="139" t="s">
        <v>24772</v>
      </c>
      <c r="C20119" s="47">
        <v>4101240495</v>
      </c>
      <c r="D20119" s="296">
        <v>1</v>
      </c>
      <c r="E20119" s="33">
        <v>6700</v>
      </c>
      <c r="F20119" s="33">
        <v>6700</v>
      </c>
    </row>
    <row r="20120" spans="1:6" ht="33.75" x14ac:dyDescent="0.2">
      <c r="A20120" s="2">
        <v>20115</v>
      </c>
      <c r="B20120" s="139" t="s">
        <v>24773</v>
      </c>
      <c r="C20120" s="47">
        <v>4101240496</v>
      </c>
      <c r="D20120" s="296">
        <v>1</v>
      </c>
      <c r="E20120" s="33">
        <v>6700</v>
      </c>
      <c r="F20120" s="33">
        <v>6700</v>
      </c>
    </row>
    <row r="20121" spans="1:6" ht="33.75" x14ac:dyDescent="0.2">
      <c r="A20121" s="2">
        <v>20116</v>
      </c>
      <c r="B20121" s="139" t="s">
        <v>24774</v>
      </c>
      <c r="C20121" s="47">
        <v>4101240497</v>
      </c>
      <c r="D20121" s="296">
        <v>1</v>
      </c>
      <c r="E20121" s="33">
        <v>6700</v>
      </c>
      <c r="F20121" s="33">
        <v>6700</v>
      </c>
    </row>
    <row r="20122" spans="1:6" ht="33.75" x14ac:dyDescent="0.2">
      <c r="A20122" s="2">
        <v>20117</v>
      </c>
      <c r="B20122" s="139" t="s">
        <v>24775</v>
      </c>
      <c r="C20122" s="47">
        <v>4101240498</v>
      </c>
      <c r="D20122" s="296">
        <v>1</v>
      </c>
      <c r="E20122" s="33">
        <v>6700</v>
      </c>
      <c r="F20122" s="33">
        <v>6700</v>
      </c>
    </row>
    <row r="20123" spans="1:6" ht="33.75" x14ac:dyDescent="0.2">
      <c r="A20123" s="2">
        <v>20118</v>
      </c>
      <c r="B20123" s="139" t="s">
        <v>24776</v>
      </c>
      <c r="C20123" s="47">
        <v>4101240499</v>
      </c>
      <c r="D20123" s="296">
        <v>1</v>
      </c>
      <c r="E20123" s="33">
        <v>6700</v>
      </c>
      <c r="F20123" s="33">
        <v>6700</v>
      </c>
    </row>
    <row r="20124" spans="1:6" ht="33.75" x14ac:dyDescent="0.2">
      <c r="A20124" s="2">
        <v>20119</v>
      </c>
      <c r="B20124" s="139" t="s">
        <v>24777</v>
      </c>
      <c r="C20124" s="47">
        <v>4101240520</v>
      </c>
      <c r="D20124" s="296">
        <v>1</v>
      </c>
      <c r="E20124" s="33">
        <v>6700</v>
      </c>
      <c r="F20124" s="33">
        <v>6700</v>
      </c>
    </row>
    <row r="20125" spans="1:6" ht="33.75" x14ac:dyDescent="0.2">
      <c r="A20125" s="2">
        <v>20120</v>
      </c>
      <c r="B20125" s="139" t="s">
        <v>24778</v>
      </c>
      <c r="C20125" s="47">
        <v>4101240521</v>
      </c>
      <c r="D20125" s="296">
        <v>1</v>
      </c>
      <c r="E20125" s="33">
        <v>6700</v>
      </c>
      <c r="F20125" s="33">
        <v>6700</v>
      </c>
    </row>
    <row r="20126" spans="1:6" ht="33.75" x14ac:dyDescent="0.2">
      <c r="A20126" s="2">
        <v>20121</v>
      </c>
      <c r="B20126" s="139" t="s">
        <v>24779</v>
      </c>
      <c r="C20126" s="47">
        <v>4101240522</v>
      </c>
      <c r="D20126" s="296">
        <v>1</v>
      </c>
      <c r="E20126" s="33">
        <v>6700</v>
      </c>
      <c r="F20126" s="33">
        <v>6700</v>
      </c>
    </row>
    <row r="20127" spans="1:6" ht="33.75" x14ac:dyDescent="0.2">
      <c r="A20127" s="2">
        <v>20122</v>
      </c>
      <c r="B20127" s="139" t="s">
        <v>24780</v>
      </c>
      <c r="C20127" s="47">
        <v>4101240523</v>
      </c>
      <c r="D20127" s="296">
        <v>1</v>
      </c>
      <c r="E20127" s="33">
        <v>6700</v>
      </c>
      <c r="F20127" s="33">
        <v>6700</v>
      </c>
    </row>
    <row r="20128" spans="1:6" ht="33.75" x14ac:dyDescent="0.2">
      <c r="A20128" s="2">
        <v>20123</v>
      </c>
      <c r="B20128" s="139" t="s">
        <v>24781</v>
      </c>
      <c r="C20128" s="47">
        <v>4101240524</v>
      </c>
      <c r="D20128" s="296">
        <v>1</v>
      </c>
      <c r="E20128" s="33">
        <v>6700</v>
      </c>
      <c r="F20128" s="33">
        <v>6700</v>
      </c>
    </row>
    <row r="20129" spans="1:6" ht="33.75" x14ac:dyDescent="0.2">
      <c r="A20129" s="2">
        <v>20124</v>
      </c>
      <c r="B20129" s="139" t="s">
        <v>24782</v>
      </c>
      <c r="C20129" s="47">
        <v>4101240525</v>
      </c>
      <c r="D20129" s="296">
        <v>1</v>
      </c>
      <c r="E20129" s="33">
        <v>6700</v>
      </c>
      <c r="F20129" s="33">
        <v>6700</v>
      </c>
    </row>
    <row r="20130" spans="1:6" ht="33.75" x14ac:dyDescent="0.2">
      <c r="A20130" s="2">
        <v>20125</v>
      </c>
      <c r="B20130" s="139" t="s">
        <v>24783</v>
      </c>
      <c r="C20130" s="47">
        <v>4101240525</v>
      </c>
      <c r="D20130" s="296">
        <v>1</v>
      </c>
      <c r="E20130" s="33">
        <v>6700</v>
      </c>
      <c r="F20130" s="33">
        <v>6700</v>
      </c>
    </row>
    <row r="20131" spans="1:6" ht="33.75" x14ac:dyDescent="0.2">
      <c r="A20131" s="2">
        <v>20126</v>
      </c>
      <c r="B20131" s="139" t="s">
        <v>18549</v>
      </c>
      <c r="C20131" s="382" t="s">
        <v>24784</v>
      </c>
      <c r="D20131" s="296">
        <v>1</v>
      </c>
      <c r="E20131" s="33">
        <v>131467</v>
      </c>
      <c r="F20131" s="378">
        <v>23006.76</v>
      </c>
    </row>
    <row r="20132" spans="1:6" ht="33.75" x14ac:dyDescent="0.2">
      <c r="A20132" s="2">
        <v>20127</v>
      </c>
      <c r="B20132" s="70" t="s">
        <v>24785</v>
      </c>
      <c r="C20132" s="47" t="s">
        <v>17806</v>
      </c>
      <c r="D20132" s="296">
        <v>1</v>
      </c>
      <c r="E20132" s="33">
        <v>23194.28</v>
      </c>
      <c r="F20132" s="33">
        <v>23194.28</v>
      </c>
    </row>
    <row r="20133" spans="1:6" ht="33.75" x14ac:dyDescent="0.2">
      <c r="A20133" s="2">
        <v>20128</v>
      </c>
      <c r="B20133" s="70" t="s">
        <v>24786</v>
      </c>
      <c r="C20133" s="47" t="s">
        <v>17807</v>
      </c>
      <c r="D20133" s="296">
        <v>1</v>
      </c>
      <c r="E20133" s="33">
        <v>23194.28</v>
      </c>
      <c r="F20133" s="33">
        <v>23194.28</v>
      </c>
    </row>
    <row r="20134" spans="1:6" ht="33.75" x14ac:dyDescent="0.2">
      <c r="A20134" s="2">
        <v>20129</v>
      </c>
      <c r="B20134" s="70" t="s">
        <v>24787</v>
      </c>
      <c r="C20134" s="47" t="s">
        <v>17808</v>
      </c>
      <c r="D20134" s="296">
        <v>1</v>
      </c>
      <c r="E20134" s="33">
        <v>23194.28</v>
      </c>
      <c r="F20134" s="33">
        <v>23194.28</v>
      </c>
    </row>
    <row r="20135" spans="1:6" ht="33.75" x14ac:dyDescent="0.2">
      <c r="A20135" s="2">
        <v>20130</v>
      </c>
      <c r="B20135" s="70" t="s">
        <v>24788</v>
      </c>
      <c r="C20135" s="47" t="s">
        <v>17809</v>
      </c>
      <c r="D20135" s="296">
        <v>1</v>
      </c>
      <c r="E20135" s="33">
        <v>23194.28</v>
      </c>
      <c r="F20135" s="33">
        <v>23194.28</v>
      </c>
    </row>
    <row r="20136" spans="1:6" ht="33.75" x14ac:dyDescent="0.2">
      <c r="A20136" s="2">
        <v>20131</v>
      </c>
      <c r="B20136" s="70" t="s">
        <v>24789</v>
      </c>
      <c r="C20136" s="47" t="s">
        <v>17810</v>
      </c>
      <c r="D20136" s="296">
        <v>1</v>
      </c>
      <c r="E20136" s="33">
        <v>23194.28</v>
      </c>
      <c r="F20136" s="33">
        <v>23194.28</v>
      </c>
    </row>
    <row r="20137" spans="1:6" ht="33.75" x14ac:dyDescent="0.2">
      <c r="A20137" s="2">
        <v>20132</v>
      </c>
      <c r="B20137" s="70" t="s">
        <v>24790</v>
      </c>
      <c r="C20137" s="47" t="s">
        <v>17811</v>
      </c>
      <c r="D20137" s="296">
        <v>1</v>
      </c>
      <c r="E20137" s="33">
        <v>23194.28</v>
      </c>
      <c r="F20137" s="33">
        <v>23194.28</v>
      </c>
    </row>
    <row r="20138" spans="1:6" ht="33.75" x14ac:dyDescent="0.2">
      <c r="A20138" s="2">
        <v>20133</v>
      </c>
      <c r="B20138" s="70" t="s">
        <v>24791</v>
      </c>
      <c r="C20138" s="47" t="s">
        <v>17812</v>
      </c>
      <c r="D20138" s="296">
        <v>1</v>
      </c>
      <c r="E20138" s="33">
        <v>23194.28</v>
      </c>
      <c r="F20138" s="33">
        <v>23194.28</v>
      </c>
    </row>
    <row r="20139" spans="1:6" ht="33.75" x14ac:dyDescent="0.2">
      <c r="A20139" s="2">
        <v>20134</v>
      </c>
      <c r="B20139" s="70" t="s">
        <v>24792</v>
      </c>
      <c r="C20139" s="47" t="s">
        <v>17813</v>
      </c>
      <c r="D20139" s="296">
        <v>1</v>
      </c>
      <c r="E20139" s="33">
        <v>23194.28</v>
      </c>
      <c r="F20139" s="33">
        <v>23194.28</v>
      </c>
    </row>
    <row r="20140" spans="1:6" ht="33.75" x14ac:dyDescent="0.2">
      <c r="A20140" s="2">
        <v>20135</v>
      </c>
      <c r="B20140" s="70" t="s">
        <v>24793</v>
      </c>
      <c r="C20140" s="47" t="s">
        <v>17814</v>
      </c>
      <c r="D20140" s="296">
        <v>1</v>
      </c>
      <c r="E20140" s="33">
        <v>23194.28</v>
      </c>
      <c r="F20140" s="33">
        <v>23194.28</v>
      </c>
    </row>
    <row r="20141" spans="1:6" ht="33.75" x14ac:dyDescent="0.2">
      <c r="A20141" s="2">
        <v>20136</v>
      </c>
      <c r="B20141" s="70" t="s">
        <v>24794</v>
      </c>
      <c r="C20141" s="47" t="s">
        <v>24795</v>
      </c>
      <c r="D20141" s="296">
        <v>1</v>
      </c>
      <c r="E20141" s="33">
        <v>23194.28</v>
      </c>
      <c r="F20141" s="33">
        <v>23194.28</v>
      </c>
    </row>
    <row r="20142" spans="1:6" ht="22.5" x14ac:dyDescent="0.2">
      <c r="A20142" s="2">
        <v>20137</v>
      </c>
      <c r="B20142" s="70" t="s">
        <v>24796</v>
      </c>
      <c r="C20142" s="47">
        <v>4101250368</v>
      </c>
      <c r="D20142" s="296">
        <v>1</v>
      </c>
      <c r="E20142" s="33">
        <v>1250000</v>
      </c>
      <c r="F20142" s="33">
        <v>1250000</v>
      </c>
    </row>
    <row r="20143" spans="1:6" ht="22.5" x14ac:dyDescent="0.2">
      <c r="A20143" s="2">
        <v>20138</v>
      </c>
      <c r="B20143" s="70" t="s">
        <v>24797</v>
      </c>
      <c r="C20143" s="47" t="s">
        <v>24798</v>
      </c>
      <c r="D20143" s="296">
        <v>1</v>
      </c>
      <c r="E20143" s="33">
        <v>816500</v>
      </c>
      <c r="F20143" s="33">
        <v>816500</v>
      </c>
    </row>
    <row r="20144" spans="1:6" x14ac:dyDescent="0.2">
      <c r="A20144" s="2">
        <v>20139</v>
      </c>
      <c r="B20144" s="262" t="s">
        <v>22274</v>
      </c>
      <c r="C20144" s="12">
        <v>4101250001</v>
      </c>
      <c r="D20144" s="296">
        <v>1</v>
      </c>
      <c r="E20144" s="33">
        <v>1165000</v>
      </c>
      <c r="F20144" s="392">
        <v>166428.6</v>
      </c>
    </row>
    <row r="20145" spans="1:6" ht="22.5" x14ac:dyDescent="0.2">
      <c r="A20145" s="2">
        <v>20140</v>
      </c>
      <c r="B20145" s="70" t="s">
        <v>24799</v>
      </c>
      <c r="C20145" s="47" t="s">
        <v>24800</v>
      </c>
      <c r="D20145" s="296">
        <v>1</v>
      </c>
      <c r="E20145" s="33">
        <v>9850</v>
      </c>
      <c r="F20145" s="33">
        <v>9850</v>
      </c>
    </row>
    <row r="20146" spans="1:6" x14ac:dyDescent="0.2">
      <c r="A20146" s="2">
        <v>20141</v>
      </c>
      <c r="B20146" s="70" t="s">
        <v>24801</v>
      </c>
      <c r="C20146" s="47" t="s">
        <v>24802</v>
      </c>
      <c r="D20146" s="296">
        <v>1</v>
      </c>
      <c r="E20146" s="33">
        <v>5000</v>
      </c>
      <c r="F20146" s="33">
        <v>5000</v>
      </c>
    </row>
    <row r="20147" spans="1:6" x14ac:dyDescent="0.2">
      <c r="A20147" s="2">
        <v>20142</v>
      </c>
      <c r="B20147" s="70" t="s">
        <v>24803</v>
      </c>
      <c r="C20147" s="47" t="s">
        <v>24804</v>
      </c>
      <c r="D20147" s="296">
        <v>1</v>
      </c>
      <c r="E20147" s="33">
        <v>8050.25</v>
      </c>
      <c r="F20147" s="33">
        <v>8050.25</v>
      </c>
    </row>
    <row r="20148" spans="1:6" x14ac:dyDescent="0.2">
      <c r="A20148" s="2">
        <v>20143</v>
      </c>
      <c r="B20148" s="70" t="s">
        <v>24805</v>
      </c>
      <c r="C20148" s="47" t="s">
        <v>24806</v>
      </c>
      <c r="D20148" s="296">
        <v>1</v>
      </c>
      <c r="E20148" s="33">
        <v>9000</v>
      </c>
      <c r="F20148" s="33">
        <v>9000</v>
      </c>
    </row>
    <row r="20149" spans="1:6" x14ac:dyDescent="0.2">
      <c r="A20149" s="2">
        <v>20144</v>
      </c>
      <c r="B20149" s="70" t="s">
        <v>24803</v>
      </c>
      <c r="C20149" s="47" t="s">
        <v>24807</v>
      </c>
      <c r="D20149" s="296">
        <v>1</v>
      </c>
      <c r="E20149" s="33">
        <v>8100</v>
      </c>
      <c r="F20149" s="33">
        <v>8100</v>
      </c>
    </row>
    <row r="20150" spans="1:6" x14ac:dyDescent="0.2">
      <c r="A20150" s="2">
        <v>20145</v>
      </c>
      <c r="B20150" s="70" t="s">
        <v>24805</v>
      </c>
      <c r="C20150" s="47" t="s">
        <v>24808</v>
      </c>
      <c r="D20150" s="296">
        <v>1</v>
      </c>
      <c r="E20150" s="33">
        <v>10000</v>
      </c>
      <c r="F20150" s="33">
        <v>10000</v>
      </c>
    </row>
    <row r="20151" spans="1:6" ht="22.5" x14ac:dyDescent="0.2">
      <c r="A20151" s="2">
        <v>20146</v>
      </c>
      <c r="B20151" s="70" t="s">
        <v>24799</v>
      </c>
      <c r="C20151" s="47" t="s">
        <v>24809</v>
      </c>
      <c r="D20151" s="296">
        <v>1</v>
      </c>
      <c r="E20151" s="33">
        <v>9850</v>
      </c>
      <c r="F20151" s="33">
        <v>9850</v>
      </c>
    </row>
    <row r="20152" spans="1:6" ht="22.5" x14ac:dyDescent="0.2">
      <c r="A20152" s="2">
        <v>20147</v>
      </c>
      <c r="B20152" s="70" t="s">
        <v>24810</v>
      </c>
      <c r="C20152" s="47" t="s">
        <v>24811</v>
      </c>
      <c r="D20152" s="296">
        <v>1</v>
      </c>
      <c r="E20152" s="33">
        <v>8049.75</v>
      </c>
      <c r="F20152" s="33">
        <v>8049.75</v>
      </c>
    </row>
    <row r="20153" spans="1:6" ht="22.5" x14ac:dyDescent="0.2">
      <c r="A20153" s="2">
        <v>20148</v>
      </c>
      <c r="B20153" s="70" t="s">
        <v>24812</v>
      </c>
      <c r="C20153" s="47" t="s">
        <v>24813</v>
      </c>
      <c r="D20153" s="296">
        <v>1</v>
      </c>
      <c r="E20153" s="33">
        <v>6000</v>
      </c>
      <c r="F20153" s="33">
        <v>6000</v>
      </c>
    </row>
    <row r="20154" spans="1:6" ht="22.5" x14ac:dyDescent="0.2">
      <c r="A20154" s="2">
        <v>20149</v>
      </c>
      <c r="B20154" s="70" t="s">
        <v>9051</v>
      </c>
      <c r="C20154" s="47" t="s">
        <v>24814</v>
      </c>
      <c r="D20154" s="296">
        <v>1</v>
      </c>
      <c r="E20154" s="33">
        <v>3500</v>
      </c>
      <c r="F20154" s="33">
        <v>3500</v>
      </c>
    </row>
    <row r="20155" spans="1:6" x14ac:dyDescent="0.2">
      <c r="A20155" s="2">
        <v>20150</v>
      </c>
      <c r="B20155" s="70" t="s">
        <v>24815</v>
      </c>
      <c r="C20155" s="47" t="s">
        <v>24816</v>
      </c>
      <c r="D20155" s="296">
        <v>1</v>
      </c>
      <c r="E20155" s="33">
        <v>6820</v>
      </c>
      <c r="F20155" s="33">
        <v>6820</v>
      </c>
    </row>
    <row r="20156" spans="1:6" x14ac:dyDescent="0.2">
      <c r="A20156" s="2">
        <v>20151</v>
      </c>
      <c r="B20156" s="70" t="s">
        <v>24815</v>
      </c>
      <c r="C20156" s="47" t="s">
        <v>24817</v>
      </c>
      <c r="D20156" s="296">
        <v>1</v>
      </c>
      <c r="E20156" s="33">
        <v>6820</v>
      </c>
      <c r="F20156" s="33">
        <v>6820</v>
      </c>
    </row>
    <row r="20157" spans="1:6" x14ac:dyDescent="0.2">
      <c r="A20157" s="2">
        <v>20152</v>
      </c>
      <c r="B20157" s="70" t="s">
        <v>24815</v>
      </c>
      <c r="C20157" s="47" t="s">
        <v>24818</v>
      </c>
      <c r="D20157" s="296">
        <v>1</v>
      </c>
      <c r="E20157" s="33">
        <v>6820</v>
      </c>
      <c r="F20157" s="33">
        <v>6820</v>
      </c>
    </row>
    <row r="20158" spans="1:6" x14ac:dyDescent="0.2">
      <c r="A20158" s="2">
        <v>20153</v>
      </c>
      <c r="B20158" s="70" t="s">
        <v>24815</v>
      </c>
      <c r="C20158" s="47" t="s">
        <v>24819</v>
      </c>
      <c r="D20158" s="296">
        <v>1</v>
      </c>
      <c r="E20158" s="33">
        <v>6820</v>
      </c>
      <c r="F20158" s="33">
        <v>6820</v>
      </c>
    </row>
    <row r="20159" spans="1:6" ht="22.5" x14ac:dyDescent="0.2">
      <c r="A20159" s="2">
        <v>20154</v>
      </c>
      <c r="B20159" s="70" t="s">
        <v>24820</v>
      </c>
      <c r="C20159" s="47" t="s">
        <v>24821</v>
      </c>
      <c r="D20159" s="296">
        <v>1</v>
      </c>
      <c r="E20159" s="33">
        <v>23833.07</v>
      </c>
      <c r="F20159" s="33">
        <v>23833.07</v>
      </c>
    </row>
    <row r="20160" spans="1:6" ht="22.5" x14ac:dyDescent="0.2">
      <c r="A20160" s="2">
        <v>20155</v>
      </c>
      <c r="B20160" s="70" t="s">
        <v>24820</v>
      </c>
      <c r="C20160" s="47" t="s">
        <v>24822</v>
      </c>
      <c r="D20160" s="296">
        <v>1</v>
      </c>
      <c r="E20160" s="33">
        <v>23833.07</v>
      </c>
      <c r="F20160" s="33">
        <v>23833.07</v>
      </c>
    </row>
    <row r="20161" spans="1:6" ht="22.5" x14ac:dyDescent="0.2">
      <c r="A20161" s="2">
        <v>20156</v>
      </c>
      <c r="B20161" s="70" t="s">
        <v>24823</v>
      </c>
      <c r="C20161" s="47" t="s">
        <v>24824</v>
      </c>
      <c r="D20161" s="296">
        <v>1</v>
      </c>
      <c r="E20161" s="33">
        <v>10520</v>
      </c>
      <c r="F20161" s="33">
        <v>10520</v>
      </c>
    </row>
    <row r="20162" spans="1:6" x14ac:dyDescent="0.2">
      <c r="A20162" s="2">
        <v>20157</v>
      </c>
      <c r="B20162" s="70" t="s">
        <v>24825</v>
      </c>
      <c r="C20162" s="47" t="s">
        <v>24826</v>
      </c>
      <c r="D20162" s="296">
        <v>1</v>
      </c>
      <c r="E20162" s="33">
        <v>9390</v>
      </c>
      <c r="F20162" s="33">
        <v>9390</v>
      </c>
    </row>
    <row r="20163" spans="1:6" x14ac:dyDescent="0.2">
      <c r="A20163" s="2">
        <v>20158</v>
      </c>
      <c r="B20163" s="70" t="s">
        <v>24825</v>
      </c>
      <c r="C20163" s="47" t="s">
        <v>24827</v>
      </c>
      <c r="D20163" s="296">
        <v>1</v>
      </c>
      <c r="E20163" s="33">
        <v>9390</v>
      </c>
      <c r="F20163" s="33">
        <v>9390</v>
      </c>
    </row>
    <row r="20164" spans="1:6" ht="22.5" x14ac:dyDescent="0.2">
      <c r="A20164" s="2">
        <v>20159</v>
      </c>
      <c r="B20164" s="70" t="s">
        <v>6397</v>
      </c>
      <c r="C20164" s="47" t="s">
        <v>24828</v>
      </c>
      <c r="D20164" s="296">
        <v>1</v>
      </c>
      <c r="E20164" s="33">
        <v>4660</v>
      </c>
      <c r="F20164" s="33">
        <v>4660</v>
      </c>
    </row>
    <row r="20165" spans="1:6" ht="22.5" x14ac:dyDescent="0.2">
      <c r="A20165" s="2">
        <v>20160</v>
      </c>
      <c r="B20165" s="70" t="s">
        <v>6397</v>
      </c>
      <c r="C20165" s="47" t="s">
        <v>24829</v>
      </c>
      <c r="D20165" s="296">
        <v>1</v>
      </c>
      <c r="E20165" s="33">
        <v>4660</v>
      </c>
      <c r="F20165" s="33">
        <v>4660</v>
      </c>
    </row>
    <row r="20166" spans="1:6" ht="22.5" x14ac:dyDescent="0.2">
      <c r="A20166" s="2">
        <v>20161</v>
      </c>
      <c r="B20166" s="70" t="s">
        <v>6397</v>
      </c>
      <c r="C20166" s="47" t="s">
        <v>24830</v>
      </c>
      <c r="D20166" s="296">
        <v>1</v>
      </c>
      <c r="E20166" s="33">
        <v>4660</v>
      </c>
      <c r="F20166" s="33">
        <v>4660</v>
      </c>
    </row>
    <row r="20167" spans="1:6" ht="22.5" x14ac:dyDescent="0.2">
      <c r="A20167" s="2">
        <v>20162</v>
      </c>
      <c r="B20167" s="70" t="s">
        <v>6397</v>
      </c>
      <c r="C20167" s="47" t="s">
        <v>24831</v>
      </c>
      <c r="D20167" s="296">
        <v>1</v>
      </c>
      <c r="E20167" s="33">
        <v>4660</v>
      </c>
      <c r="F20167" s="33">
        <v>4660</v>
      </c>
    </row>
    <row r="20168" spans="1:6" ht="33.75" x14ac:dyDescent="0.2">
      <c r="A20168" s="2">
        <v>20163</v>
      </c>
      <c r="B20168" s="70" t="s">
        <v>10377</v>
      </c>
      <c r="C20168" s="47" t="s">
        <v>24832</v>
      </c>
      <c r="D20168" s="296">
        <v>1</v>
      </c>
      <c r="E20168" s="33">
        <v>3260</v>
      </c>
      <c r="F20168" s="33">
        <v>3260</v>
      </c>
    </row>
    <row r="20169" spans="1:6" ht="33.75" x14ac:dyDescent="0.2">
      <c r="A20169" s="2">
        <v>20164</v>
      </c>
      <c r="B20169" s="70" t="s">
        <v>10377</v>
      </c>
      <c r="C20169" s="47" t="s">
        <v>24833</v>
      </c>
      <c r="D20169" s="296">
        <v>1</v>
      </c>
      <c r="E20169" s="33">
        <v>3260</v>
      </c>
      <c r="F20169" s="33">
        <v>3260</v>
      </c>
    </row>
    <row r="20170" spans="1:6" ht="45" x14ac:dyDescent="0.2">
      <c r="A20170" s="2">
        <v>20165</v>
      </c>
      <c r="B20170" s="70" t="s">
        <v>24834</v>
      </c>
      <c r="C20170" s="47" t="s">
        <v>24835</v>
      </c>
      <c r="D20170" s="296">
        <v>1</v>
      </c>
      <c r="E20170" s="33">
        <v>15106.78</v>
      </c>
      <c r="F20170" s="33">
        <v>15106.78</v>
      </c>
    </row>
    <row r="20171" spans="1:6" ht="22.5" x14ac:dyDescent="0.2">
      <c r="A20171" s="2">
        <v>20166</v>
      </c>
      <c r="B20171" s="70" t="s">
        <v>24836</v>
      </c>
      <c r="C20171" s="47" t="s">
        <v>24837</v>
      </c>
      <c r="D20171" s="296">
        <v>1</v>
      </c>
      <c r="E20171" s="33">
        <v>14663.03</v>
      </c>
      <c r="F20171" s="33">
        <v>14663.03</v>
      </c>
    </row>
    <row r="20172" spans="1:6" ht="33.75" x14ac:dyDescent="0.2">
      <c r="A20172" s="2">
        <v>20167</v>
      </c>
      <c r="B20172" s="70" t="s">
        <v>24838</v>
      </c>
      <c r="C20172" s="47" t="s">
        <v>24839</v>
      </c>
      <c r="D20172" s="296">
        <v>1</v>
      </c>
      <c r="E20172" s="33">
        <v>6420.18</v>
      </c>
      <c r="F20172" s="33">
        <v>6420.18</v>
      </c>
    </row>
    <row r="20173" spans="1:6" ht="45" x14ac:dyDescent="0.2">
      <c r="A20173" s="2">
        <v>20168</v>
      </c>
      <c r="B20173" s="70" t="s">
        <v>24840</v>
      </c>
      <c r="C20173" s="47" t="s">
        <v>24841</v>
      </c>
      <c r="D20173" s="296">
        <v>1</v>
      </c>
      <c r="E20173" s="33">
        <v>6132.1</v>
      </c>
      <c r="F20173" s="33">
        <v>6132.1</v>
      </c>
    </row>
    <row r="20174" spans="1:6" ht="45" x14ac:dyDescent="0.2">
      <c r="A20174" s="2">
        <v>20169</v>
      </c>
      <c r="B20174" s="70" t="s">
        <v>24842</v>
      </c>
      <c r="C20174" s="47" t="s">
        <v>24843</v>
      </c>
      <c r="D20174" s="296">
        <v>1</v>
      </c>
      <c r="E20174" s="33">
        <v>3017.04</v>
      </c>
      <c r="F20174" s="33">
        <v>3017.04</v>
      </c>
    </row>
    <row r="20175" spans="1:6" ht="33.75" x14ac:dyDescent="0.2">
      <c r="A20175" s="2">
        <v>20170</v>
      </c>
      <c r="B20175" s="70" t="s">
        <v>24844</v>
      </c>
      <c r="C20175" s="47" t="s">
        <v>24845</v>
      </c>
      <c r="D20175" s="296">
        <v>1</v>
      </c>
      <c r="E20175" s="33">
        <v>7800</v>
      </c>
      <c r="F20175" s="33">
        <v>7800</v>
      </c>
    </row>
    <row r="20176" spans="1:6" ht="45" x14ac:dyDescent="0.2">
      <c r="A20176" s="2">
        <v>20171</v>
      </c>
      <c r="B20176" s="70" t="s">
        <v>24846</v>
      </c>
      <c r="C20176" s="47" t="s">
        <v>24847</v>
      </c>
      <c r="D20176" s="296">
        <v>1</v>
      </c>
      <c r="E20176" s="33">
        <v>12573.87</v>
      </c>
      <c r="F20176" s="33">
        <v>12573.87</v>
      </c>
    </row>
    <row r="20177" spans="1:6" ht="45" x14ac:dyDescent="0.2">
      <c r="A20177" s="2">
        <v>20172</v>
      </c>
      <c r="B20177" s="70" t="s">
        <v>24846</v>
      </c>
      <c r="C20177" s="47" t="s">
        <v>24848</v>
      </c>
      <c r="D20177" s="296">
        <v>1</v>
      </c>
      <c r="E20177" s="33">
        <v>12573.87</v>
      </c>
      <c r="F20177" s="33">
        <v>12573.87</v>
      </c>
    </row>
    <row r="20178" spans="1:6" ht="45" x14ac:dyDescent="0.2">
      <c r="A20178" s="2">
        <v>20173</v>
      </c>
      <c r="B20178" s="70" t="s">
        <v>24846</v>
      </c>
      <c r="C20178" s="47" t="s">
        <v>24849</v>
      </c>
      <c r="D20178" s="296">
        <v>1</v>
      </c>
      <c r="E20178" s="33">
        <v>12573.87</v>
      </c>
      <c r="F20178" s="33">
        <v>12573.87</v>
      </c>
    </row>
    <row r="20179" spans="1:6" ht="45" x14ac:dyDescent="0.2">
      <c r="A20179" s="2">
        <v>20174</v>
      </c>
      <c r="B20179" s="70" t="s">
        <v>24846</v>
      </c>
      <c r="C20179" s="47" t="s">
        <v>24850</v>
      </c>
      <c r="D20179" s="296">
        <v>1</v>
      </c>
      <c r="E20179" s="33">
        <v>12573.87</v>
      </c>
      <c r="F20179" s="33">
        <v>12573.87</v>
      </c>
    </row>
    <row r="20180" spans="1:6" ht="45" x14ac:dyDescent="0.2">
      <c r="A20180" s="2">
        <v>20175</v>
      </c>
      <c r="B20180" s="70" t="s">
        <v>24846</v>
      </c>
      <c r="C20180" s="47" t="s">
        <v>24851</v>
      </c>
      <c r="D20180" s="296">
        <v>1</v>
      </c>
      <c r="E20180" s="33">
        <v>12573.87</v>
      </c>
      <c r="F20180" s="33">
        <v>12573.87</v>
      </c>
    </row>
    <row r="20181" spans="1:6" ht="45" x14ac:dyDescent="0.2">
      <c r="A20181" s="2">
        <v>20176</v>
      </c>
      <c r="B20181" s="70" t="s">
        <v>24846</v>
      </c>
      <c r="C20181" s="47" t="s">
        <v>24852</v>
      </c>
      <c r="D20181" s="296">
        <v>1</v>
      </c>
      <c r="E20181" s="33">
        <v>12573.87</v>
      </c>
      <c r="F20181" s="33">
        <v>12573.87</v>
      </c>
    </row>
    <row r="20182" spans="1:6" ht="45" x14ac:dyDescent="0.2">
      <c r="A20182" s="2">
        <v>20177</v>
      </c>
      <c r="B20182" s="70" t="s">
        <v>24846</v>
      </c>
      <c r="C20182" s="47" t="s">
        <v>24853</v>
      </c>
      <c r="D20182" s="296">
        <v>1</v>
      </c>
      <c r="E20182" s="33">
        <v>12573.87</v>
      </c>
      <c r="F20182" s="33">
        <v>12573.87</v>
      </c>
    </row>
    <row r="20183" spans="1:6" ht="45" x14ac:dyDescent="0.2">
      <c r="A20183" s="2">
        <v>20178</v>
      </c>
      <c r="B20183" s="70" t="s">
        <v>24846</v>
      </c>
      <c r="C20183" s="47" t="s">
        <v>24854</v>
      </c>
      <c r="D20183" s="296">
        <v>1</v>
      </c>
      <c r="E20183" s="33">
        <v>12573.87</v>
      </c>
      <c r="F20183" s="33">
        <v>12573.87</v>
      </c>
    </row>
    <row r="20184" spans="1:6" ht="45" x14ac:dyDescent="0.2">
      <c r="A20184" s="2">
        <v>20179</v>
      </c>
      <c r="B20184" s="70" t="s">
        <v>24846</v>
      </c>
      <c r="C20184" s="47" t="s">
        <v>24855</v>
      </c>
      <c r="D20184" s="296">
        <v>1</v>
      </c>
      <c r="E20184" s="33">
        <v>12573.87</v>
      </c>
      <c r="F20184" s="33">
        <v>12573.87</v>
      </c>
    </row>
    <row r="20185" spans="1:6" ht="45" x14ac:dyDescent="0.2">
      <c r="A20185" s="2">
        <v>20180</v>
      </c>
      <c r="B20185" s="70" t="s">
        <v>24846</v>
      </c>
      <c r="C20185" s="47" t="s">
        <v>24856</v>
      </c>
      <c r="D20185" s="296">
        <v>1</v>
      </c>
      <c r="E20185" s="33">
        <v>12573.87</v>
      </c>
      <c r="F20185" s="33">
        <v>12573.87</v>
      </c>
    </row>
    <row r="20186" spans="1:6" ht="45" x14ac:dyDescent="0.2">
      <c r="A20186" s="2">
        <v>20181</v>
      </c>
      <c r="B20186" s="70" t="s">
        <v>24846</v>
      </c>
      <c r="C20186" s="47" t="s">
        <v>24857</v>
      </c>
      <c r="D20186" s="296">
        <v>1</v>
      </c>
      <c r="E20186" s="33">
        <v>12573.87</v>
      </c>
      <c r="F20186" s="33">
        <v>12573.87</v>
      </c>
    </row>
    <row r="20187" spans="1:6" ht="45" x14ac:dyDescent="0.2">
      <c r="A20187" s="2">
        <v>20182</v>
      </c>
      <c r="B20187" s="70" t="s">
        <v>24846</v>
      </c>
      <c r="C20187" s="47" t="s">
        <v>24858</v>
      </c>
      <c r="D20187" s="296">
        <v>1</v>
      </c>
      <c r="E20187" s="33">
        <v>12573.87</v>
      </c>
      <c r="F20187" s="33">
        <v>12573.87</v>
      </c>
    </row>
    <row r="20188" spans="1:6" ht="45" x14ac:dyDescent="0.2">
      <c r="A20188" s="2">
        <v>20183</v>
      </c>
      <c r="B20188" s="70" t="s">
        <v>24846</v>
      </c>
      <c r="C20188" s="47" t="s">
        <v>24859</v>
      </c>
      <c r="D20188" s="296">
        <v>1</v>
      </c>
      <c r="E20188" s="33">
        <v>12573.87</v>
      </c>
      <c r="F20188" s="33">
        <v>12573.87</v>
      </c>
    </row>
    <row r="20189" spans="1:6" ht="45" x14ac:dyDescent="0.2">
      <c r="A20189" s="2">
        <v>20184</v>
      </c>
      <c r="B20189" s="70" t="s">
        <v>24846</v>
      </c>
      <c r="C20189" s="47" t="s">
        <v>24860</v>
      </c>
      <c r="D20189" s="296">
        <v>1</v>
      </c>
      <c r="E20189" s="33">
        <v>12573.87</v>
      </c>
      <c r="F20189" s="33">
        <v>12573.87</v>
      </c>
    </row>
    <row r="20190" spans="1:6" ht="45" x14ac:dyDescent="0.2">
      <c r="A20190" s="2">
        <v>20185</v>
      </c>
      <c r="B20190" s="70" t="s">
        <v>24846</v>
      </c>
      <c r="C20190" s="47" t="s">
        <v>24861</v>
      </c>
      <c r="D20190" s="296">
        <v>1</v>
      </c>
      <c r="E20190" s="33">
        <v>12573.87</v>
      </c>
      <c r="F20190" s="33">
        <v>12573.87</v>
      </c>
    </row>
    <row r="20191" spans="1:6" ht="33.75" x14ac:dyDescent="0.2">
      <c r="A20191" s="2">
        <v>20186</v>
      </c>
      <c r="B20191" s="70" t="s">
        <v>24862</v>
      </c>
      <c r="C20191" s="47" t="s">
        <v>24863</v>
      </c>
      <c r="D20191" s="296">
        <v>1</v>
      </c>
      <c r="E20191" s="33">
        <v>16368.3</v>
      </c>
      <c r="F20191" s="33">
        <v>16368.3</v>
      </c>
    </row>
    <row r="20192" spans="1:6" ht="22.5" x14ac:dyDescent="0.2">
      <c r="A20192" s="2">
        <v>20187</v>
      </c>
      <c r="B20192" s="70" t="s">
        <v>24864</v>
      </c>
      <c r="C20192" s="47" t="s">
        <v>24865</v>
      </c>
      <c r="D20192" s="296">
        <v>1</v>
      </c>
      <c r="E20192" s="33">
        <v>3257.28</v>
      </c>
      <c r="F20192" s="33">
        <v>3257.28</v>
      </c>
    </row>
    <row r="20193" spans="1:6" ht="33.75" x14ac:dyDescent="0.2">
      <c r="A20193" s="2">
        <v>20188</v>
      </c>
      <c r="B20193" s="70" t="s">
        <v>24866</v>
      </c>
      <c r="C20193" s="47" t="s">
        <v>24867</v>
      </c>
      <c r="D20193" s="296">
        <v>1</v>
      </c>
      <c r="E20193" s="33">
        <v>5941</v>
      </c>
      <c r="F20193" s="33">
        <v>5941</v>
      </c>
    </row>
    <row r="20194" spans="1:6" ht="22.5" x14ac:dyDescent="0.2">
      <c r="A20194" s="2">
        <v>20189</v>
      </c>
      <c r="B20194" s="70" t="s">
        <v>24868</v>
      </c>
      <c r="C20194" s="47" t="s">
        <v>24869</v>
      </c>
      <c r="D20194" s="296">
        <v>1</v>
      </c>
      <c r="E20194" s="33">
        <v>10118.290000000001</v>
      </c>
      <c r="F20194" s="33">
        <v>10118.290000000001</v>
      </c>
    </row>
    <row r="20195" spans="1:6" ht="45" x14ac:dyDescent="0.2">
      <c r="A20195" s="2">
        <v>20190</v>
      </c>
      <c r="B20195" s="70" t="s">
        <v>24870</v>
      </c>
      <c r="C20195" s="47" t="s">
        <v>24871</v>
      </c>
      <c r="D20195" s="296">
        <v>1</v>
      </c>
      <c r="E20195" s="33">
        <v>4219.93</v>
      </c>
      <c r="F20195" s="33">
        <v>4219.93</v>
      </c>
    </row>
    <row r="20196" spans="1:6" ht="33.75" x14ac:dyDescent="0.2">
      <c r="A20196" s="2">
        <v>20191</v>
      </c>
      <c r="B20196" s="70" t="s">
        <v>24872</v>
      </c>
      <c r="C20196" s="47" t="s">
        <v>24873</v>
      </c>
      <c r="D20196" s="296">
        <v>1</v>
      </c>
      <c r="E20196" s="33">
        <v>17126.46</v>
      </c>
      <c r="F20196" s="33">
        <v>17126.46</v>
      </c>
    </row>
    <row r="20197" spans="1:6" ht="45" x14ac:dyDescent="0.2">
      <c r="A20197" s="2">
        <v>20192</v>
      </c>
      <c r="B20197" s="70" t="s">
        <v>24874</v>
      </c>
      <c r="C20197" s="47" t="s">
        <v>24875</v>
      </c>
      <c r="D20197" s="296">
        <v>1</v>
      </c>
      <c r="E20197" s="33">
        <v>6080.36</v>
      </c>
      <c r="F20197" s="33">
        <v>6080.36</v>
      </c>
    </row>
    <row r="20198" spans="1:6" ht="22.5" x14ac:dyDescent="0.2">
      <c r="A20198" s="2">
        <v>20193</v>
      </c>
      <c r="B20198" s="70" t="s">
        <v>24876</v>
      </c>
      <c r="C20198" s="47" t="s">
        <v>24877</v>
      </c>
      <c r="D20198" s="296">
        <v>1</v>
      </c>
      <c r="E20198" s="33">
        <v>4391.53</v>
      </c>
      <c r="F20198" s="33">
        <v>4391.53</v>
      </c>
    </row>
    <row r="20199" spans="1:6" ht="22.5" x14ac:dyDescent="0.2">
      <c r="A20199" s="2">
        <v>20194</v>
      </c>
      <c r="B20199" s="70" t="s">
        <v>24878</v>
      </c>
      <c r="C20199" s="47" t="s">
        <v>24879</v>
      </c>
      <c r="D20199" s="296">
        <v>1</v>
      </c>
      <c r="E20199" s="33">
        <v>14833.52</v>
      </c>
      <c r="F20199" s="33">
        <v>14833.52</v>
      </c>
    </row>
    <row r="20200" spans="1:6" ht="33.75" x14ac:dyDescent="0.2">
      <c r="A20200" s="2">
        <v>20195</v>
      </c>
      <c r="B20200" s="70" t="s">
        <v>24880</v>
      </c>
      <c r="C20200" s="47" t="s">
        <v>24881</v>
      </c>
      <c r="D20200" s="296">
        <v>1</v>
      </c>
      <c r="E20200" s="33">
        <v>14950</v>
      </c>
      <c r="F20200" s="33">
        <v>14950</v>
      </c>
    </row>
    <row r="20201" spans="1:6" ht="45" x14ac:dyDescent="0.2">
      <c r="A20201" s="2">
        <v>20196</v>
      </c>
      <c r="B20201" s="70" t="s">
        <v>24882</v>
      </c>
      <c r="C20201" s="47" t="s">
        <v>24883</v>
      </c>
      <c r="D20201" s="296">
        <v>1</v>
      </c>
      <c r="E20201" s="33">
        <v>7293</v>
      </c>
      <c r="F20201" s="33">
        <v>7293</v>
      </c>
    </row>
    <row r="20202" spans="1:6" ht="22.5" x14ac:dyDescent="0.2">
      <c r="A20202" s="2">
        <v>20197</v>
      </c>
      <c r="B20202" s="70" t="s">
        <v>24884</v>
      </c>
      <c r="C20202" s="47" t="s">
        <v>24885</v>
      </c>
      <c r="D20202" s="296">
        <v>1</v>
      </c>
      <c r="E20202" s="33">
        <v>3194.38</v>
      </c>
      <c r="F20202" s="33">
        <v>3194.38</v>
      </c>
    </row>
    <row r="20203" spans="1:6" x14ac:dyDescent="0.2">
      <c r="A20203" s="2">
        <v>20198</v>
      </c>
      <c r="B20203" s="70" t="s">
        <v>24886</v>
      </c>
      <c r="C20203" s="47" t="s">
        <v>24887</v>
      </c>
      <c r="D20203" s="296">
        <v>1</v>
      </c>
      <c r="E20203" s="33">
        <v>5868.2</v>
      </c>
      <c r="F20203" s="33">
        <v>5868.2</v>
      </c>
    </row>
    <row r="20204" spans="1:6" x14ac:dyDescent="0.2">
      <c r="A20204" s="2">
        <v>20199</v>
      </c>
      <c r="B20204" s="70" t="s">
        <v>24888</v>
      </c>
      <c r="C20204" s="47" t="s">
        <v>24889</v>
      </c>
      <c r="D20204" s="296">
        <v>1</v>
      </c>
      <c r="E20204" s="33">
        <v>3194.1</v>
      </c>
      <c r="F20204" s="33">
        <v>3194.1</v>
      </c>
    </row>
    <row r="20205" spans="1:6" ht="22.5" x14ac:dyDescent="0.2">
      <c r="A20205" s="2">
        <v>20200</v>
      </c>
      <c r="B20205" s="70" t="s">
        <v>24890</v>
      </c>
      <c r="C20205" s="47" t="s">
        <v>24891</v>
      </c>
      <c r="D20205" s="296">
        <v>1</v>
      </c>
      <c r="E20205" s="33">
        <v>3194.1</v>
      </c>
      <c r="F20205" s="33">
        <v>3194.1</v>
      </c>
    </row>
    <row r="20206" spans="1:6" ht="22.5" x14ac:dyDescent="0.2">
      <c r="A20206" s="2">
        <v>20201</v>
      </c>
      <c r="B20206" s="70" t="s">
        <v>24892</v>
      </c>
      <c r="C20206" s="47" t="s">
        <v>24893</v>
      </c>
      <c r="D20206" s="296">
        <v>1</v>
      </c>
      <c r="E20206" s="33">
        <v>13338</v>
      </c>
      <c r="F20206" s="33">
        <v>13338</v>
      </c>
    </row>
    <row r="20207" spans="1:6" ht="33.75" x14ac:dyDescent="0.2">
      <c r="A20207" s="2">
        <v>20202</v>
      </c>
      <c r="B20207" s="70" t="s">
        <v>24894</v>
      </c>
      <c r="C20207" s="47" t="s">
        <v>24895</v>
      </c>
      <c r="D20207" s="296">
        <v>1</v>
      </c>
      <c r="E20207" s="33">
        <v>4332.8999999999996</v>
      </c>
      <c r="F20207" s="33">
        <v>4332.8999999999996</v>
      </c>
    </row>
    <row r="20208" spans="1:6" x14ac:dyDescent="0.2">
      <c r="A20208" s="2">
        <v>20203</v>
      </c>
      <c r="B20208" s="70" t="s">
        <v>24896</v>
      </c>
      <c r="C20208" s="47" t="s">
        <v>24897</v>
      </c>
      <c r="D20208" s="296">
        <v>1</v>
      </c>
      <c r="E20208" s="33">
        <v>3777</v>
      </c>
      <c r="F20208" s="33">
        <v>3777</v>
      </c>
    </row>
    <row r="20209" spans="1:6" x14ac:dyDescent="0.2">
      <c r="A20209" s="2">
        <v>20204</v>
      </c>
      <c r="B20209" s="70" t="s">
        <v>24896</v>
      </c>
      <c r="C20209" s="47" t="s">
        <v>24898</v>
      </c>
      <c r="D20209" s="296">
        <v>1</v>
      </c>
      <c r="E20209" s="33">
        <v>3744</v>
      </c>
      <c r="F20209" s="33">
        <v>3744</v>
      </c>
    </row>
    <row r="20210" spans="1:6" ht="22.5" x14ac:dyDescent="0.2">
      <c r="A20210" s="2">
        <v>20205</v>
      </c>
      <c r="B20210" s="70" t="s">
        <v>24899</v>
      </c>
      <c r="C20210" s="47" t="s">
        <v>24900</v>
      </c>
      <c r="D20210" s="296">
        <v>1</v>
      </c>
      <c r="E20210" s="33">
        <v>12103.65</v>
      </c>
      <c r="F20210" s="33">
        <v>12103.65</v>
      </c>
    </row>
    <row r="20211" spans="1:6" ht="22.5" x14ac:dyDescent="0.2">
      <c r="A20211" s="2">
        <v>20206</v>
      </c>
      <c r="B20211" s="70" t="s">
        <v>24901</v>
      </c>
      <c r="C20211" s="47" t="s">
        <v>24902</v>
      </c>
      <c r="D20211" s="296">
        <v>1</v>
      </c>
      <c r="E20211" s="33">
        <v>6919</v>
      </c>
      <c r="F20211" s="33">
        <v>6919</v>
      </c>
    </row>
    <row r="20212" spans="1:6" ht="33.75" x14ac:dyDescent="0.2">
      <c r="A20212" s="2">
        <v>20207</v>
      </c>
      <c r="B20212" s="70" t="s">
        <v>24903</v>
      </c>
      <c r="C20212" s="47" t="s">
        <v>24904</v>
      </c>
      <c r="D20212" s="296">
        <v>1</v>
      </c>
      <c r="E20212" s="33">
        <v>3643</v>
      </c>
      <c r="F20212" s="33">
        <v>3643</v>
      </c>
    </row>
    <row r="20213" spans="1:6" ht="33.75" x14ac:dyDescent="0.2">
      <c r="A20213" s="2">
        <v>20208</v>
      </c>
      <c r="B20213" s="70" t="s">
        <v>24905</v>
      </c>
      <c r="C20213" s="47" t="s">
        <v>24906</v>
      </c>
      <c r="D20213" s="296">
        <v>1</v>
      </c>
      <c r="E20213" s="33">
        <v>11145.49</v>
      </c>
      <c r="F20213" s="33">
        <v>11145.49</v>
      </c>
    </row>
    <row r="20214" spans="1:6" ht="33.75" x14ac:dyDescent="0.2">
      <c r="A20214" s="2">
        <v>20209</v>
      </c>
      <c r="B20214" s="70" t="s">
        <v>24907</v>
      </c>
      <c r="C20214" s="47" t="s">
        <v>24908</v>
      </c>
      <c r="D20214" s="296">
        <v>1</v>
      </c>
      <c r="E20214" s="33">
        <v>7836.5</v>
      </c>
      <c r="F20214" s="33">
        <v>7836.5</v>
      </c>
    </row>
    <row r="20215" spans="1:6" ht="22.5" x14ac:dyDescent="0.2">
      <c r="A20215" s="2">
        <v>20210</v>
      </c>
      <c r="B20215" s="70" t="s">
        <v>24909</v>
      </c>
      <c r="C20215" s="47" t="s">
        <v>24910</v>
      </c>
      <c r="D20215" s="296">
        <v>1</v>
      </c>
      <c r="E20215" s="33">
        <v>4714</v>
      </c>
      <c r="F20215" s="33">
        <v>4714</v>
      </c>
    </row>
    <row r="20216" spans="1:6" ht="22.5" x14ac:dyDescent="0.2">
      <c r="A20216" s="2">
        <v>20211</v>
      </c>
      <c r="B20216" s="70" t="s">
        <v>24911</v>
      </c>
      <c r="C20216" s="47" t="s">
        <v>24912</v>
      </c>
      <c r="D20216" s="296">
        <v>1</v>
      </c>
      <c r="E20216" s="33">
        <v>3838.77</v>
      </c>
      <c r="F20216" s="33">
        <v>3838.77</v>
      </c>
    </row>
    <row r="20217" spans="1:6" ht="33.75" x14ac:dyDescent="0.2">
      <c r="A20217" s="2">
        <v>20212</v>
      </c>
      <c r="B20217" s="70" t="s">
        <v>24913</v>
      </c>
      <c r="C20217" s="47" t="s">
        <v>24914</v>
      </c>
      <c r="D20217" s="296">
        <v>1</v>
      </c>
      <c r="E20217" s="33">
        <v>129700</v>
      </c>
      <c r="F20217" s="33">
        <v>129700</v>
      </c>
    </row>
    <row r="20218" spans="1:6" ht="22.5" x14ac:dyDescent="0.2">
      <c r="A20218" s="2">
        <v>20213</v>
      </c>
      <c r="B20218" s="70" t="s">
        <v>24915</v>
      </c>
      <c r="C20218" s="47" t="s">
        <v>24916</v>
      </c>
      <c r="D20218" s="296">
        <v>1</v>
      </c>
      <c r="E20218" s="33">
        <v>13176.6</v>
      </c>
      <c r="F20218" s="33">
        <v>13176.6</v>
      </c>
    </row>
    <row r="20219" spans="1:6" x14ac:dyDescent="0.2">
      <c r="A20219" s="2">
        <v>20214</v>
      </c>
      <c r="B20219" s="70" t="s">
        <v>24917</v>
      </c>
      <c r="C20219" s="47" t="s">
        <v>24918</v>
      </c>
      <c r="D20219" s="296">
        <v>1</v>
      </c>
      <c r="E20219" s="33">
        <v>7500</v>
      </c>
      <c r="F20219" s="33">
        <v>7500</v>
      </c>
    </row>
    <row r="20220" spans="1:6" x14ac:dyDescent="0.2">
      <c r="A20220" s="2">
        <v>20215</v>
      </c>
      <c r="B20220" s="70" t="s">
        <v>24917</v>
      </c>
      <c r="C20220" s="47" t="s">
        <v>24919</v>
      </c>
      <c r="D20220" s="296">
        <v>1</v>
      </c>
      <c r="E20220" s="33">
        <v>7500</v>
      </c>
      <c r="F20220" s="33">
        <v>7500</v>
      </c>
    </row>
    <row r="20221" spans="1:6" ht="22.5" x14ac:dyDescent="0.2">
      <c r="A20221" s="2">
        <v>20216</v>
      </c>
      <c r="B20221" s="70" t="s">
        <v>24920</v>
      </c>
      <c r="C20221" s="47" t="s">
        <v>24921</v>
      </c>
      <c r="D20221" s="296">
        <v>1</v>
      </c>
      <c r="E20221" s="33">
        <v>22072.94</v>
      </c>
      <c r="F20221" s="33">
        <v>22072.94</v>
      </c>
    </row>
    <row r="20222" spans="1:6" x14ac:dyDescent="0.2">
      <c r="A20222" s="2">
        <v>20217</v>
      </c>
      <c r="B20222" s="70" t="s">
        <v>24922</v>
      </c>
      <c r="C20222" s="47" t="s">
        <v>24923</v>
      </c>
      <c r="D20222" s="296">
        <v>1</v>
      </c>
      <c r="E20222" s="33">
        <v>3790</v>
      </c>
      <c r="F20222" s="33">
        <v>3790</v>
      </c>
    </row>
    <row r="20223" spans="1:6" ht="22.5" x14ac:dyDescent="0.2">
      <c r="A20223" s="2">
        <v>20218</v>
      </c>
      <c r="B20223" s="70" t="s">
        <v>24924</v>
      </c>
      <c r="C20223" s="47" t="s">
        <v>24925</v>
      </c>
      <c r="D20223" s="296">
        <v>1</v>
      </c>
      <c r="E20223" s="33">
        <v>4557.13</v>
      </c>
      <c r="F20223" s="33">
        <v>4557.13</v>
      </c>
    </row>
    <row r="20224" spans="1:6" ht="22.5" x14ac:dyDescent="0.2">
      <c r="A20224" s="2">
        <v>20219</v>
      </c>
      <c r="B20224" s="70" t="s">
        <v>24926</v>
      </c>
      <c r="C20224" s="47" t="s">
        <v>24927</v>
      </c>
      <c r="D20224" s="296">
        <v>1</v>
      </c>
      <c r="E20224" s="33">
        <v>4400</v>
      </c>
      <c r="F20224" s="33">
        <v>4400</v>
      </c>
    </row>
    <row r="20225" spans="1:6" ht="22.5" x14ac:dyDescent="0.2">
      <c r="A20225" s="2">
        <v>20220</v>
      </c>
      <c r="B20225" s="70" t="s">
        <v>24926</v>
      </c>
      <c r="C20225" s="47" t="s">
        <v>24928</v>
      </c>
      <c r="D20225" s="296">
        <v>1</v>
      </c>
      <c r="E20225" s="33">
        <v>4555</v>
      </c>
      <c r="F20225" s="33">
        <v>4555</v>
      </c>
    </row>
    <row r="20226" spans="1:6" ht="22.5" x14ac:dyDescent="0.2">
      <c r="A20226" s="2">
        <v>20221</v>
      </c>
      <c r="B20226" s="70" t="s">
        <v>24926</v>
      </c>
      <c r="C20226" s="47" t="s">
        <v>24929</v>
      </c>
      <c r="D20226" s="296">
        <v>1</v>
      </c>
      <c r="E20226" s="33">
        <v>5072</v>
      </c>
      <c r="F20226" s="33">
        <v>5072</v>
      </c>
    </row>
    <row r="20227" spans="1:6" x14ac:dyDescent="0.2">
      <c r="A20227" s="2">
        <v>20222</v>
      </c>
      <c r="B20227" s="70" t="s">
        <v>24930</v>
      </c>
      <c r="C20227" s="47" t="s">
        <v>24931</v>
      </c>
      <c r="D20227" s="296">
        <v>1</v>
      </c>
      <c r="E20227" s="33">
        <v>6168.39</v>
      </c>
      <c r="F20227" s="33">
        <v>6168.39</v>
      </c>
    </row>
    <row r="20228" spans="1:6" x14ac:dyDescent="0.2">
      <c r="A20228" s="2">
        <v>20223</v>
      </c>
      <c r="B20228" s="70" t="s">
        <v>24930</v>
      </c>
      <c r="C20228" s="47" t="s">
        <v>24932</v>
      </c>
      <c r="D20228" s="296">
        <v>1</v>
      </c>
      <c r="E20228" s="33">
        <v>6168.39</v>
      </c>
      <c r="F20228" s="33">
        <v>6168.39</v>
      </c>
    </row>
    <row r="20229" spans="1:6" x14ac:dyDescent="0.2">
      <c r="A20229" s="2">
        <v>20224</v>
      </c>
      <c r="B20229" s="70" t="s">
        <v>24933</v>
      </c>
      <c r="C20229" s="47" t="s">
        <v>7555</v>
      </c>
      <c r="D20229" s="296">
        <v>1</v>
      </c>
      <c r="E20229" s="33">
        <v>4112.26</v>
      </c>
      <c r="F20229" s="33">
        <v>4112.26</v>
      </c>
    </row>
    <row r="20230" spans="1:6" x14ac:dyDescent="0.2">
      <c r="A20230" s="2">
        <v>20225</v>
      </c>
      <c r="B20230" s="70" t="s">
        <v>24934</v>
      </c>
      <c r="C20230" s="47" t="s">
        <v>7556</v>
      </c>
      <c r="D20230" s="296">
        <v>1</v>
      </c>
      <c r="E20230" s="33">
        <v>4112.26</v>
      </c>
      <c r="F20230" s="33">
        <v>4112.26</v>
      </c>
    </row>
    <row r="20231" spans="1:6" x14ac:dyDescent="0.2">
      <c r="A20231" s="2">
        <v>20226</v>
      </c>
      <c r="B20231" s="70" t="s">
        <v>23361</v>
      </c>
      <c r="C20231" s="47" t="s">
        <v>24935</v>
      </c>
      <c r="D20231" s="296">
        <v>1</v>
      </c>
      <c r="E20231" s="33">
        <v>1336.43</v>
      </c>
      <c r="F20231" s="33">
        <v>1336.43</v>
      </c>
    </row>
    <row r="20232" spans="1:6" x14ac:dyDescent="0.2">
      <c r="A20232" s="2">
        <v>20227</v>
      </c>
      <c r="B20232" s="70" t="s">
        <v>23361</v>
      </c>
      <c r="C20232" s="47" t="s">
        <v>24936</v>
      </c>
      <c r="D20232" s="296">
        <v>1</v>
      </c>
      <c r="E20232" s="33">
        <v>4229.9399999999996</v>
      </c>
      <c r="F20232" s="33">
        <v>4229.9399999999996</v>
      </c>
    </row>
    <row r="20233" spans="1:6" x14ac:dyDescent="0.2">
      <c r="A20233" s="2">
        <v>20228</v>
      </c>
      <c r="B20233" s="70" t="s">
        <v>23361</v>
      </c>
      <c r="C20233" s="47" t="s">
        <v>24937</v>
      </c>
      <c r="D20233" s="296">
        <v>1</v>
      </c>
      <c r="E20233" s="33">
        <v>6086.34</v>
      </c>
      <c r="F20233" s="33">
        <v>6086.34</v>
      </c>
    </row>
    <row r="20234" spans="1:6" x14ac:dyDescent="0.2">
      <c r="A20234" s="2">
        <v>20229</v>
      </c>
      <c r="B20234" s="70" t="s">
        <v>24938</v>
      </c>
      <c r="C20234" s="47" t="s">
        <v>24939</v>
      </c>
      <c r="D20234" s="296">
        <v>1</v>
      </c>
      <c r="E20234" s="33">
        <v>2024.44</v>
      </c>
      <c r="F20234" s="33">
        <v>2024.44</v>
      </c>
    </row>
    <row r="20235" spans="1:6" ht="22.5" x14ac:dyDescent="0.2">
      <c r="A20235" s="2">
        <v>20230</v>
      </c>
      <c r="B20235" s="70" t="s">
        <v>24940</v>
      </c>
      <c r="C20235" s="47" t="s">
        <v>24941</v>
      </c>
      <c r="D20235" s="296">
        <v>1</v>
      </c>
      <c r="E20235" s="33">
        <v>9152.6</v>
      </c>
      <c r="F20235" s="33">
        <v>9152.6</v>
      </c>
    </row>
    <row r="20236" spans="1:6" ht="22.5" x14ac:dyDescent="0.2">
      <c r="A20236" s="2">
        <v>20231</v>
      </c>
      <c r="B20236" s="70" t="s">
        <v>24942</v>
      </c>
      <c r="C20236" s="47" t="s">
        <v>24943</v>
      </c>
      <c r="D20236" s="296">
        <v>1</v>
      </c>
      <c r="E20236" s="33">
        <v>6724.6</v>
      </c>
      <c r="F20236" s="33">
        <v>6724.6</v>
      </c>
    </row>
    <row r="20237" spans="1:6" ht="22.5" x14ac:dyDescent="0.2">
      <c r="A20237" s="2">
        <v>20232</v>
      </c>
      <c r="B20237" s="70" t="s">
        <v>24944</v>
      </c>
      <c r="C20237" s="47" t="s">
        <v>24945</v>
      </c>
      <c r="D20237" s="296">
        <v>1</v>
      </c>
      <c r="E20237" s="33">
        <v>6724.6</v>
      </c>
      <c r="F20237" s="33">
        <v>6724.6</v>
      </c>
    </row>
    <row r="20238" spans="1:6" ht="22.5" x14ac:dyDescent="0.2">
      <c r="A20238" s="2">
        <v>20233</v>
      </c>
      <c r="B20238" s="70" t="s">
        <v>24946</v>
      </c>
      <c r="C20238" s="47" t="s">
        <v>24947</v>
      </c>
      <c r="D20238" s="296">
        <v>1</v>
      </c>
      <c r="E20238" s="33">
        <v>7905.07</v>
      </c>
      <c r="F20238" s="33">
        <v>7905.07</v>
      </c>
    </row>
    <row r="20239" spans="1:6" x14ac:dyDescent="0.2">
      <c r="A20239" s="2">
        <v>20234</v>
      </c>
      <c r="B20239" s="70" t="s">
        <v>24948</v>
      </c>
      <c r="C20239" s="47" t="s">
        <v>24949</v>
      </c>
      <c r="D20239" s="296">
        <v>1</v>
      </c>
      <c r="E20239" s="33">
        <v>7424.2</v>
      </c>
      <c r="F20239" s="33">
        <v>7424.2</v>
      </c>
    </row>
    <row r="20240" spans="1:6" ht="33.75" x14ac:dyDescent="0.2">
      <c r="A20240" s="2">
        <v>20235</v>
      </c>
      <c r="B20240" s="70" t="s">
        <v>24950</v>
      </c>
      <c r="C20240" s="47" t="s">
        <v>24951</v>
      </c>
      <c r="D20240" s="296">
        <v>1</v>
      </c>
      <c r="E20240" s="33">
        <v>9357</v>
      </c>
      <c r="F20240" s="33">
        <v>9357</v>
      </c>
    </row>
    <row r="20241" spans="1:6" x14ac:dyDescent="0.2">
      <c r="A20241" s="2">
        <v>20236</v>
      </c>
      <c r="B20241" s="70" t="s">
        <v>24952</v>
      </c>
      <c r="C20241" s="47" t="s">
        <v>24953</v>
      </c>
      <c r="D20241" s="296">
        <v>1</v>
      </c>
      <c r="E20241" s="33">
        <v>7424.2</v>
      </c>
      <c r="F20241" s="33">
        <v>7424.2</v>
      </c>
    </row>
    <row r="20242" spans="1:6" ht="33.75" x14ac:dyDescent="0.2">
      <c r="A20242" s="2">
        <v>20237</v>
      </c>
      <c r="B20242" s="70" t="s">
        <v>24954</v>
      </c>
      <c r="C20242" s="47" t="s">
        <v>24955</v>
      </c>
      <c r="D20242" s="296">
        <v>1</v>
      </c>
      <c r="E20242" s="33">
        <v>9357</v>
      </c>
      <c r="F20242" s="33">
        <v>9357</v>
      </c>
    </row>
    <row r="20243" spans="1:6" ht="22.5" x14ac:dyDescent="0.2">
      <c r="A20243" s="2">
        <v>20238</v>
      </c>
      <c r="B20243" s="70" t="s">
        <v>24956</v>
      </c>
      <c r="C20243" s="47" t="s">
        <v>24957</v>
      </c>
      <c r="D20243" s="296">
        <v>1</v>
      </c>
      <c r="E20243" s="33">
        <v>3114.2</v>
      </c>
      <c r="F20243" s="33">
        <v>3114.2</v>
      </c>
    </row>
    <row r="20244" spans="1:6" ht="33.75" x14ac:dyDescent="0.2">
      <c r="A20244" s="2">
        <v>20239</v>
      </c>
      <c r="B20244" s="70" t="s">
        <v>24958</v>
      </c>
      <c r="C20244" s="47" t="s">
        <v>24959</v>
      </c>
      <c r="D20244" s="296">
        <v>1</v>
      </c>
      <c r="E20244" s="33">
        <v>129700</v>
      </c>
      <c r="F20244" s="33">
        <v>129700</v>
      </c>
    </row>
    <row r="20245" spans="1:6" ht="45" x14ac:dyDescent="0.2">
      <c r="A20245" s="2">
        <v>20240</v>
      </c>
      <c r="B20245" s="70" t="s">
        <v>24960</v>
      </c>
      <c r="C20245" s="47" t="s">
        <v>24961</v>
      </c>
      <c r="D20245" s="296">
        <v>1</v>
      </c>
      <c r="E20245" s="33">
        <v>7005.8</v>
      </c>
      <c r="F20245" s="33">
        <v>7005.8</v>
      </c>
    </row>
    <row r="20246" spans="1:6" ht="45" x14ac:dyDescent="0.2">
      <c r="A20246" s="2">
        <v>20241</v>
      </c>
      <c r="B20246" s="70" t="s">
        <v>24962</v>
      </c>
      <c r="C20246" s="47" t="s">
        <v>24963</v>
      </c>
      <c r="D20246" s="296">
        <v>1</v>
      </c>
      <c r="E20246" s="33">
        <v>3454.9</v>
      </c>
      <c r="F20246" s="33">
        <v>3454.9</v>
      </c>
    </row>
    <row r="20247" spans="1:6" ht="22.5" x14ac:dyDescent="0.2">
      <c r="A20247" s="2">
        <v>20242</v>
      </c>
      <c r="B20247" s="70" t="s">
        <v>24964</v>
      </c>
      <c r="C20247" s="47" t="s">
        <v>24965</v>
      </c>
      <c r="D20247" s="296">
        <v>1</v>
      </c>
      <c r="E20247" s="33">
        <v>21594</v>
      </c>
      <c r="F20247" s="33">
        <v>21594</v>
      </c>
    </row>
    <row r="20248" spans="1:6" ht="22.5" x14ac:dyDescent="0.2">
      <c r="A20248" s="2">
        <v>20243</v>
      </c>
      <c r="B20248" s="70" t="s">
        <v>24966</v>
      </c>
      <c r="C20248" s="47" t="s">
        <v>24967</v>
      </c>
      <c r="D20248" s="296">
        <v>1</v>
      </c>
      <c r="E20248" s="33">
        <v>9432.81</v>
      </c>
      <c r="F20248" s="33">
        <v>9432.81</v>
      </c>
    </row>
    <row r="20249" spans="1:6" ht="33.75" x14ac:dyDescent="0.2">
      <c r="A20249" s="2">
        <v>20244</v>
      </c>
      <c r="B20249" s="70" t="s">
        <v>24968</v>
      </c>
      <c r="C20249" s="47" t="s">
        <v>24969</v>
      </c>
      <c r="D20249" s="296">
        <v>1</v>
      </c>
      <c r="E20249" s="33">
        <v>4160.3</v>
      </c>
      <c r="F20249" s="33">
        <v>4160.3</v>
      </c>
    </row>
    <row r="20250" spans="1:6" ht="33.75" x14ac:dyDescent="0.2">
      <c r="A20250" s="2">
        <v>20245</v>
      </c>
      <c r="B20250" s="70" t="s">
        <v>24970</v>
      </c>
      <c r="C20250" s="47" t="s">
        <v>24971</v>
      </c>
      <c r="D20250" s="296">
        <v>1</v>
      </c>
      <c r="E20250" s="33">
        <v>6637.5</v>
      </c>
      <c r="F20250" s="33">
        <v>6637.5</v>
      </c>
    </row>
    <row r="20251" spans="1:6" ht="22.5" x14ac:dyDescent="0.2">
      <c r="A20251" s="2">
        <v>20246</v>
      </c>
      <c r="B20251" s="70" t="s">
        <v>24972</v>
      </c>
      <c r="C20251" s="47" t="s">
        <v>24973</v>
      </c>
      <c r="D20251" s="296">
        <v>1</v>
      </c>
      <c r="E20251" s="33">
        <v>17932</v>
      </c>
      <c r="F20251" s="33">
        <v>17932</v>
      </c>
    </row>
    <row r="20252" spans="1:6" ht="33.75" x14ac:dyDescent="0.2">
      <c r="A20252" s="2">
        <v>20247</v>
      </c>
      <c r="B20252" s="70" t="s">
        <v>24974</v>
      </c>
      <c r="C20252" s="47" t="s">
        <v>24975</v>
      </c>
      <c r="D20252" s="296">
        <v>1</v>
      </c>
      <c r="E20252" s="33">
        <v>4127</v>
      </c>
      <c r="F20252" s="33">
        <v>4127</v>
      </c>
    </row>
    <row r="20253" spans="1:6" ht="33.75" x14ac:dyDescent="0.2">
      <c r="A20253" s="2">
        <v>20248</v>
      </c>
      <c r="B20253" s="70" t="s">
        <v>24976</v>
      </c>
      <c r="C20253" s="47" t="s">
        <v>24977</v>
      </c>
      <c r="D20253" s="296">
        <v>1</v>
      </c>
      <c r="E20253" s="33">
        <v>4894.5</v>
      </c>
      <c r="F20253" s="33">
        <v>4894.5</v>
      </c>
    </row>
    <row r="20254" spans="1:6" ht="33.75" x14ac:dyDescent="0.2">
      <c r="A20254" s="2">
        <v>20249</v>
      </c>
      <c r="B20254" s="70" t="s">
        <v>24978</v>
      </c>
      <c r="C20254" s="47" t="s">
        <v>24979</v>
      </c>
      <c r="D20254" s="296">
        <v>1</v>
      </c>
      <c r="E20254" s="33">
        <v>3839</v>
      </c>
      <c r="F20254" s="33">
        <v>3839</v>
      </c>
    </row>
    <row r="20255" spans="1:6" ht="22.5" x14ac:dyDescent="0.2">
      <c r="A20255" s="2">
        <v>20250</v>
      </c>
      <c r="B20255" s="70" t="s">
        <v>24980</v>
      </c>
      <c r="C20255" s="47" t="s">
        <v>24981</v>
      </c>
      <c r="D20255" s="296">
        <v>1</v>
      </c>
      <c r="E20255" s="33">
        <v>8925</v>
      </c>
      <c r="F20255" s="33">
        <v>8925</v>
      </c>
    </row>
    <row r="20256" spans="1:6" ht="33.75" x14ac:dyDescent="0.2">
      <c r="A20256" s="2">
        <v>20251</v>
      </c>
      <c r="B20256" s="70" t="s">
        <v>24982</v>
      </c>
      <c r="C20256" s="47" t="s">
        <v>24983</v>
      </c>
      <c r="D20256" s="296">
        <v>1</v>
      </c>
      <c r="E20256" s="33">
        <v>4303.3</v>
      </c>
      <c r="F20256" s="33">
        <v>4303.3</v>
      </c>
    </row>
    <row r="20257" spans="1:6" ht="33.75" x14ac:dyDescent="0.2">
      <c r="A20257" s="2">
        <v>20252</v>
      </c>
      <c r="B20257" s="70" t="s">
        <v>24984</v>
      </c>
      <c r="C20257" s="47" t="s">
        <v>24985</v>
      </c>
      <c r="D20257" s="296">
        <v>1</v>
      </c>
      <c r="E20257" s="33">
        <v>3502</v>
      </c>
      <c r="F20257" s="33">
        <v>3502</v>
      </c>
    </row>
    <row r="20258" spans="1:6" ht="33.75" x14ac:dyDescent="0.2">
      <c r="A20258" s="2">
        <v>20253</v>
      </c>
      <c r="B20258" s="70" t="s">
        <v>24984</v>
      </c>
      <c r="C20258" s="47" t="s">
        <v>24986</v>
      </c>
      <c r="D20258" s="296">
        <v>1</v>
      </c>
      <c r="E20258" s="33">
        <v>3502</v>
      </c>
      <c r="F20258" s="33">
        <v>3502</v>
      </c>
    </row>
    <row r="20259" spans="1:6" ht="22.5" x14ac:dyDescent="0.2">
      <c r="A20259" s="2">
        <v>20254</v>
      </c>
      <c r="B20259" s="70" t="s">
        <v>24987</v>
      </c>
      <c r="C20259" s="47" t="s">
        <v>12719</v>
      </c>
      <c r="D20259" s="296">
        <v>1</v>
      </c>
      <c r="E20259" s="33">
        <v>18120</v>
      </c>
      <c r="F20259" s="33">
        <v>18120</v>
      </c>
    </row>
    <row r="20260" spans="1:6" ht="33.75" x14ac:dyDescent="0.2">
      <c r="A20260" s="2">
        <v>20255</v>
      </c>
      <c r="B20260" s="70" t="s">
        <v>24988</v>
      </c>
      <c r="C20260" s="47" t="s">
        <v>24989</v>
      </c>
      <c r="D20260" s="296">
        <v>1</v>
      </c>
      <c r="E20260" s="33">
        <v>13158.5</v>
      </c>
      <c r="F20260" s="33">
        <v>13158.5</v>
      </c>
    </row>
    <row r="20261" spans="1:6" ht="33.75" x14ac:dyDescent="0.2">
      <c r="A20261" s="2">
        <v>20256</v>
      </c>
      <c r="B20261" s="70" t="s">
        <v>24988</v>
      </c>
      <c r="C20261" s="47" t="s">
        <v>24990</v>
      </c>
      <c r="D20261" s="296">
        <v>1</v>
      </c>
      <c r="E20261" s="33">
        <v>13158.5</v>
      </c>
      <c r="F20261" s="33">
        <v>13158.5</v>
      </c>
    </row>
    <row r="20262" spans="1:6" ht="22.5" x14ac:dyDescent="0.2">
      <c r="A20262" s="2">
        <v>20257</v>
      </c>
      <c r="B20262" s="70" t="s">
        <v>24991</v>
      </c>
      <c r="C20262" s="47" t="s">
        <v>24992</v>
      </c>
      <c r="D20262" s="296">
        <v>1</v>
      </c>
      <c r="E20262" s="33">
        <v>9989</v>
      </c>
      <c r="F20262" s="33">
        <v>9989</v>
      </c>
    </row>
    <row r="20263" spans="1:6" x14ac:dyDescent="0.2">
      <c r="A20263" s="2">
        <v>20258</v>
      </c>
      <c r="B20263" s="70" t="s">
        <v>24993</v>
      </c>
      <c r="C20263" s="47" t="s">
        <v>24994</v>
      </c>
      <c r="D20263" s="296">
        <v>1</v>
      </c>
      <c r="E20263" s="33">
        <v>7600</v>
      </c>
      <c r="F20263" s="33">
        <v>7600</v>
      </c>
    </row>
    <row r="20264" spans="1:6" ht="22.5" x14ac:dyDescent="0.2">
      <c r="A20264" s="2">
        <v>20259</v>
      </c>
      <c r="B20264" s="70" t="s">
        <v>24995</v>
      </c>
      <c r="C20264" s="47" t="s">
        <v>24996</v>
      </c>
      <c r="D20264" s="296">
        <v>1</v>
      </c>
      <c r="E20264" s="33">
        <v>4403</v>
      </c>
      <c r="F20264" s="33">
        <v>4403</v>
      </c>
    </row>
    <row r="20265" spans="1:6" x14ac:dyDescent="0.2">
      <c r="A20265" s="2">
        <v>20260</v>
      </c>
      <c r="B20265" s="70" t="s">
        <v>24997</v>
      </c>
      <c r="C20265" s="47" t="s">
        <v>24902</v>
      </c>
      <c r="D20265" s="296">
        <v>1</v>
      </c>
      <c r="E20265" s="33">
        <v>3788</v>
      </c>
      <c r="F20265" s="33">
        <v>3788</v>
      </c>
    </row>
    <row r="20266" spans="1:6" ht="22.5" x14ac:dyDescent="0.2">
      <c r="A20266" s="2">
        <v>20261</v>
      </c>
      <c r="B20266" s="70" t="s">
        <v>24924</v>
      </c>
      <c r="C20266" s="47" t="s">
        <v>24998</v>
      </c>
      <c r="D20266" s="296">
        <v>1</v>
      </c>
      <c r="E20266" s="33">
        <v>4557.13</v>
      </c>
      <c r="F20266" s="33">
        <v>4557.13</v>
      </c>
    </row>
    <row r="20267" spans="1:6" ht="22.5" x14ac:dyDescent="0.2">
      <c r="A20267" s="2">
        <v>20262</v>
      </c>
      <c r="B20267" s="70" t="s">
        <v>24924</v>
      </c>
      <c r="C20267" s="47" t="s">
        <v>24999</v>
      </c>
      <c r="D20267" s="296">
        <v>1</v>
      </c>
      <c r="E20267" s="33">
        <v>4557.13</v>
      </c>
      <c r="F20267" s="33">
        <v>4557.13</v>
      </c>
    </row>
    <row r="20268" spans="1:6" ht="22.5" x14ac:dyDescent="0.2">
      <c r="A20268" s="2">
        <v>20263</v>
      </c>
      <c r="B20268" s="70" t="s">
        <v>24924</v>
      </c>
      <c r="C20268" s="47" t="s">
        <v>25000</v>
      </c>
      <c r="D20268" s="296">
        <v>1</v>
      </c>
      <c r="E20268" s="33">
        <v>4557.13</v>
      </c>
      <c r="F20268" s="33">
        <v>4557.13</v>
      </c>
    </row>
    <row r="20269" spans="1:6" ht="22.5" x14ac:dyDescent="0.2">
      <c r="A20269" s="2">
        <v>20264</v>
      </c>
      <c r="B20269" s="70" t="s">
        <v>24924</v>
      </c>
      <c r="C20269" s="47" t="s">
        <v>25001</v>
      </c>
      <c r="D20269" s="296">
        <v>1</v>
      </c>
      <c r="E20269" s="33">
        <v>4557.13</v>
      </c>
      <c r="F20269" s="33">
        <v>4557.13</v>
      </c>
    </row>
    <row r="20270" spans="1:6" ht="22.5" x14ac:dyDescent="0.2">
      <c r="A20270" s="2">
        <v>20265</v>
      </c>
      <c r="B20270" s="70" t="s">
        <v>24924</v>
      </c>
      <c r="C20270" s="47" t="s">
        <v>25002</v>
      </c>
      <c r="D20270" s="296">
        <v>1</v>
      </c>
      <c r="E20270" s="33">
        <v>4557.13</v>
      </c>
      <c r="F20270" s="33">
        <v>4557.13</v>
      </c>
    </row>
    <row r="20271" spans="1:6" x14ac:dyDescent="0.2">
      <c r="A20271" s="2">
        <v>20266</v>
      </c>
      <c r="B20271" s="70" t="s">
        <v>24229</v>
      </c>
      <c r="C20271" s="47" t="s">
        <v>25003</v>
      </c>
      <c r="D20271" s="296">
        <v>1</v>
      </c>
      <c r="E20271" s="33">
        <v>5000</v>
      </c>
      <c r="F20271" s="33">
        <v>5000</v>
      </c>
    </row>
    <row r="20272" spans="1:6" x14ac:dyDescent="0.2">
      <c r="A20272" s="2">
        <v>20267</v>
      </c>
      <c r="B20272" s="70" t="s">
        <v>24229</v>
      </c>
      <c r="C20272" s="47" t="s">
        <v>25004</v>
      </c>
      <c r="D20272" s="296">
        <v>1</v>
      </c>
      <c r="E20272" s="33">
        <v>5000</v>
      </c>
      <c r="F20272" s="33">
        <v>5000</v>
      </c>
    </row>
    <row r="20273" spans="1:6" x14ac:dyDescent="0.2">
      <c r="A20273" s="2">
        <v>20268</v>
      </c>
      <c r="B20273" s="70" t="s">
        <v>24229</v>
      </c>
      <c r="C20273" s="47" t="s">
        <v>25005</v>
      </c>
      <c r="D20273" s="296">
        <v>1</v>
      </c>
      <c r="E20273" s="33">
        <v>5000</v>
      </c>
      <c r="F20273" s="33">
        <v>5000</v>
      </c>
    </row>
    <row r="20274" spans="1:6" x14ac:dyDescent="0.2">
      <c r="A20274" s="2">
        <v>20269</v>
      </c>
      <c r="B20274" s="70" t="s">
        <v>24229</v>
      </c>
      <c r="C20274" s="47" t="s">
        <v>25006</v>
      </c>
      <c r="D20274" s="296">
        <v>1</v>
      </c>
      <c r="E20274" s="33">
        <v>5000</v>
      </c>
      <c r="F20274" s="33">
        <v>5000</v>
      </c>
    </row>
    <row r="20275" spans="1:6" x14ac:dyDescent="0.2">
      <c r="A20275" s="2">
        <v>20270</v>
      </c>
      <c r="B20275" s="70" t="s">
        <v>24229</v>
      </c>
      <c r="C20275" s="47" t="s">
        <v>25007</v>
      </c>
      <c r="D20275" s="296">
        <v>1</v>
      </c>
      <c r="E20275" s="33">
        <v>5000</v>
      </c>
      <c r="F20275" s="33">
        <v>5000</v>
      </c>
    </row>
    <row r="20276" spans="1:6" x14ac:dyDescent="0.2">
      <c r="A20276" s="2">
        <v>20271</v>
      </c>
      <c r="B20276" s="70" t="s">
        <v>24229</v>
      </c>
      <c r="C20276" s="47" t="s">
        <v>25008</v>
      </c>
      <c r="D20276" s="296">
        <v>1</v>
      </c>
      <c r="E20276" s="33">
        <v>5000</v>
      </c>
      <c r="F20276" s="33">
        <v>5000</v>
      </c>
    </row>
    <row r="20277" spans="1:6" x14ac:dyDescent="0.2">
      <c r="A20277" s="2">
        <v>20272</v>
      </c>
      <c r="B20277" s="70" t="s">
        <v>24229</v>
      </c>
      <c r="C20277" s="47" t="s">
        <v>25009</v>
      </c>
      <c r="D20277" s="296">
        <v>1</v>
      </c>
      <c r="E20277" s="33">
        <v>5000</v>
      </c>
      <c r="F20277" s="33">
        <v>5000</v>
      </c>
    </row>
    <row r="20278" spans="1:6" x14ac:dyDescent="0.2">
      <c r="A20278" s="2">
        <v>20273</v>
      </c>
      <c r="B20278" s="70" t="s">
        <v>24229</v>
      </c>
      <c r="C20278" s="47" t="s">
        <v>25010</v>
      </c>
      <c r="D20278" s="296">
        <v>1</v>
      </c>
      <c r="E20278" s="33">
        <v>5000</v>
      </c>
      <c r="F20278" s="33">
        <v>5000</v>
      </c>
    </row>
    <row r="20279" spans="1:6" x14ac:dyDescent="0.2">
      <c r="A20279" s="2">
        <v>20274</v>
      </c>
      <c r="B20279" s="70" t="s">
        <v>24229</v>
      </c>
      <c r="C20279" s="47" t="s">
        <v>25011</v>
      </c>
      <c r="D20279" s="296">
        <v>1</v>
      </c>
      <c r="E20279" s="33">
        <v>4181.8100000000004</v>
      </c>
      <c r="F20279" s="33">
        <v>4181.8100000000004</v>
      </c>
    </row>
    <row r="20280" spans="1:6" x14ac:dyDescent="0.2">
      <c r="A20280" s="2">
        <v>20275</v>
      </c>
      <c r="B20280" s="70" t="s">
        <v>24229</v>
      </c>
      <c r="C20280" s="47" t="s">
        <v>25012</v>
      </c>
      <c r="D20280" s="296">
        <v>1</v>
      </c>
      <c r="E20280" s="33">
        <v>4181.8100000000004</v>
      </c>
      <c r="F20280" s="33">
        <v>4181.8100000000004</v>
      </c>
    </row>
    <row r="20281" spans="1:6" x14ac:dyDescent="0.2">
      <c r="A20281" s="2">
        <v>20276</v>
      </c>
      <c r="B20281" s="70" t="s">
        <v>24229</v>
      </c>
      <c r="C20281" s="47" t="s">
        <v>25013</v>
      </c>
      <c r="D20281" s="296">
        <v>1</v>
      </c>
      <c r="E20281" s="33">
        <v>4181.8100000000004</v>
      </c>
      <c r="F20281" s="33">
        <v>4181.8100000000004</v>
      </c>
    </row>
    <row r="20282" spans="1:6" x14ac:dyDescent="0.2">
      <c r="A20282" s="2">
        <v>20277</v>
      </c>
      <c r="B20282" s="70" t="s">
        <v>24229</v>
      </c>
      <c r="C20282" s="47" t="s">
        <v>25014</v>
      </c>
      <c r="D20282" s="296">
        <v>1</v>
      </c>
      <c r="E20282" s="33">
        <v>4181.8100000000004</v>
      </c>
      <c r="F20282" s="33">
        <v>4181.8100000000004</v>
      </c>
    </row>
    <row r="20283" spans="1:6" x14ac:dyDescent="0.2">
      <c r="A20283" s="2">
        <v>20278</v>
      </c>
      <c r="B20283" s="70" t="s">
        <v>24229</v>
      </c>
      <c r="C20283" s="47" t="s">
        <v>25015</v>
      </c>
      <c r="D20283" s="296">
        <v>1</v>
      </c>
      <c r="E20283" s="33">
        <v>4181.8100000000004</v>
      </c>
      <c r="F20283" s="33">
        <v>4181.8100000000004</v>
      </c>
    </row>
    <row r="20284" spans="1:6" x14ac:dyDescent="0.2">
      <c r="A20284" s="2">
        <v>20279</v>
      </c>
      <c r="B20284" s="70" t="s">
        <v>24229</v>
      </c>
      <c r="C20284" s="47" t="s">
        <v>25016</v>
      </c>
      <c r="D20284" s="296">
        <v>1</v>
      </c>
      <c r="E20284" s="33">
        <v>4181.8100000000004</v>
      </c>
      <c r="F20284" s="33">
        <v>4181.8100000000004</v>
      </c>
    </row>
    <row r="20285" spans="1:6" x14ac:dyDescent="0.2">
      <c r="A20285" s="2">
        <v>20280</v>
      </c>
      <c r="B20285" s="70" t="s">
        <v>24229</v>
      </c>
      <c r="C20285" s="47" t="s">
        <v>25017</v>
      </c>
      <c r="D20285" s="296">
        <v>1</v>
      </c>
      <c r="E20285" s="33">
        <v>4181.8100000000004</v>
      </c>
      <c r="F20285" s="33">
        <v>4181.8100000000004</v>
      </c>
    </row>
    <row r="20286" spans="1:6" x14ac:dyDescent="0.2">
      <c r="A20286" s="2">
        <v>20281</v>
      </c>
      <c r="B20286" s="70" t="s">
        <v>24229</v>
      </c>
      <c r="C20286" s="47" t="s">
        <v>25018</v>
      </c>
      <c r="D20286" s="296">
        <v>1</v>
      </c>
      <c r="E20286" s="33">
        <v>4181.8100000000004</v>
      </c>
      <c r="F20286" s="33">
        <v>4181.8100000000004</v>
      </c>
    </row>
    <row r="20287" spans="1:6" x14ac:dyDescent="0.2">
      <c r="A20287" s="2">
        <v>20282</v>
      </c>
      <c r="B20287" s="70" t="s">
        <v>24229</v>
      </c>
      <c r="C20287" s="47" t="s">
        <v>25019</v>
      </c>
      <c r="D20287" s="296">
        <v>1</v>
      </c>
      <c r="E20287" s="33">
        <v>4181.8100000000004</v>
      </c>
      <c r="F20287" s="33">
        <v>4181.8100000000004</v>
      </c>
    </row>
    <row r="20288" spans="1:6" x14ac:dyDescent="0.2">
      <c r="A20288" s="2">
        <v>20283</v>
      </c>
      <c r="B20288" s="70" t="s">
        <v>24229</v>
      </c>
      <c r="C20288" s="47" t="s">
        <v>25020</v>
      </c>
      <c r="D20288" s="296">
        <v>1</v>
      </c>
      <c r="E20288" s="33">
        <v>4181.8100000000004</v>
      </c>
      <c r="F20288" s="33">
        <v>4181.8100000000004</v>
      </c>
    </row>
    <row r="20289" spans="1:6" x14ac:dyDescent="0.2">
      <c r="A20289" s="2">
        <v>20284</v>
      </c>
      <c r="B20289" s="70" t="s">
        <v>24229</v>
      </c>
      <c r="C20289" s="47" t="s">
        <v>25021</v>
      </c>
      <c r="D20289" s="296">
        <v>1</v>
      </c>
      <c r="E20289" s="33">
        <v>4181.8999999999996</v>
      </c>
      <c r="F20289" s="33">
        <v>4181.8999999999996</v>
      </c>
    </row>
    <row r="20290" spans="1:6" x14ac:dyDescent="0.2">
      <c r="A20290" s="2">
        <v>20285</v>
      </c>
      <c r="B20290" s="70" t="s">
        <v>24229</v>
      </c>
      <c r="C20290" s="47" t="s">
        <v>25022</v>
      </c>
      <c r="D20290" s="296">
        <v>1</v>
      </c>
      <c r="E20290" s="33">
        <v>4597</v>
      </c>
      <c r="F20290" s="33">
        <v>4597</v>
      </c>
    </row>
    <row r="20291" spans="1:6" x14ac:dyDescent="0.2">
      <c r="A20291" s="2">
        <v>20286</v>
      </c>
      <c r="B20291" s="70" t="s">
        <v>24229</v>
      </c>
      <c r="C20291" s="47" t="s">
        <v>25023</v>
      </c>
      <c r="D20291" s="296">
        <v>1</v>
      </c>
      <c r="E20291" s="33">
        <v>4597</v>
      </c>
      <c r="F20291" s="33">
        <v>4597</v>
      </c>
    </row>
    <row r="20292" spans="1:6" x14ac:dyDescent="0.2">
      <c r="A20292" s="2">
        <v>20287</v>
      </c>
      <c r="B20292" s="70" t="s">
        <v>24229</v>
      </c>
      <c r="C20292" s="47" t="s">
        <v>25024</v>
      </c>
      <c r="D20292" s="296">
        <v>1</v>
      </c>
      <c r="E20292" s="33">
        <v>4597</v>
      </c>
      <c r="F20292" s="33">
        <v>4597</v>
      </c>
    </row>
    <row r="20293" spans="1:6" x14ac:dyDescent="0.2">
      <c r="A20293" s="2">
        <v>20288</v>
      </c>
      <c r="B20293" s="70" t="s">
        <v>24229</v>
      </c>
      <c r="C20293" s="47" t="s">
        <v>25025</v>
      </c>
      <c r="D20293" s="296">
        <v>1</v>
      </c>
      <c r="E20293" s="33">
        <v>4597</v>
      </c>
      <c r="F20293" s="33">
        <v>4597</v>
      </c>
    </row>
    <row r="20294" spans="1:6" ht="22.5" x14ac:dyDescent="0.2">
      <c r="A20294" s="2">
        <v>20289</v>
      </c>
      <c r="B20294" s="70" t="s">
        <v>24926</v>
      </c>
      <c r="C20294" s="47" t="s">
        <v>25026</v>
      </c>
      <c r="D20294" s="296">
        <v>1</v>
      </c>
      <c r="E20294" s="33">
        <v>4400</v>
      </c>
      <c r="F20294" s="33">
        <v>4400</v>
      </c>
    </row>
    <row r="20295" spans="1:6" ht="22.5" x14ac:dyDescent="0.2">
      <c r="A20295" s="2">
        <v>20290</v>
      </c>
      <c r="B20295" s="70" t="s">
        <v>24926</v>
      </c>
      <c r="C20295" s="47" t="s">
        <v>25027</v>
      </c>
      <c r="D20295" s="296">
        <v>1</v>
      </c>
      <c r="E20295" s="33">
        <v>4555</v>
      </c>
      <c r="F20295" s="33">
        <v>4555</v>
      </c>
    </row>
    <row r="20296" spans="1:6" ht="22.5" x14ac:dyDescent="0.2">
      <c r="A20296" s="2">
        <v>20291</v>
      </c>
      <c r="B20296" s="70" t="s">
        <v>24926</v>
      </c>
      <c r="C20296" s="47" t="s">
        <v>25028</v>
      </c>
      <c r="D20296" s="296">
        <v>1</v>
      </c>
      <c r="E20296" s="33">
        <v>4555</v>
      </c>
      <c r="F20296" s="33">
        <v>4555</v>
      </c>
    </row>
    <row r="20297" spans="1:6" ht="22.5" x14ac:dyDescent="0.2">
      <c r="A20297" s="2">
        <v>20292</v>
      </c>
      <c r="B20297" s="70" t="s">
        <v>24926</v>
      </c>
      <c r="C20297" s="47" t="s">
        <v>25029</v>
      </c>
      <c r="D20297" s="296">
        <v>1</v>
      </c>
      <c r="E20297" s="33">
        <v>5072</v>
      </c>
      <c r="F20297" s="33">
        <v>5072</v>
      </c>
    </row>
    <row r="20298" spans="1:6" ht="22.5" x14ac:dyDescent="0.2">
      <c r="A20298" s="2">
        <v>20293</v>
      </c>
      <c r="B20298" s="70" t="s">
        <v>24926</v>
      </c>
      <c r="C20298" s="47" t="s">
        <v>25030</v>
      </c>
      <c r="D20298" s="296">
        <v>1</v>
      </c>
      <c r="E20298" s="33">
        <v>5072</v>
      </c>
      <c r="F20298" s="33">
        <v>5072</v>
      </c>
    </row>
    <row r="20299" spans="1:6" ht="22.5" x14ac:dyDescent="0.2">
      <c r="A20299" s="2">
        <v>20294</v>
      </c>
      <c r="B20299" s="70" t="s">
        <v>24926</v>
      </c>
      <c r="C20299" s="47" t="s">
        <v>25031</v>
      </c>
      <c r="D20299" s="296">
        <v>1</v>
      </c>
      <c r="E20299" s="33">
        <v>5072</v>
      </c>
      <c r="F20299" s="33">
        <v>5072</v>
      </c>
    </row>
    <row r="20300" spans="1:6" ht="22.5" x14ac:dyDescent="0.2">
      <c r="A20300" s="2">
        <v>20295</v>
      </c>
      <c r="B20300" s="70" t="s">
        <v>24926</v>
      </c>
      <c r="C20300" s="47" t="s">
        <v>25032</v>
      </c>
      <c r="D20300" s="296">
        <v>1</v>
      </c>
      <c r="E20300" s="33">
        <v>5072</v>
      </c>
      <c r="F20300" s="33">
        <v>5072</v>
      </c>
    </row>
    <row r="20301" spans="1:6" ht="22.5" x14ac:dyDescent="0.2">
      <c r="A20301" s="2">
        <v>20296</v>
      </c>
      <c r="B20301" s="70" t="s">
        <v>24926</v>
      </c>
      <c r="C20301" s="47" t="s">
        <v>25033</v>
      </c>
      <c r="D20301" s="296">
        <v>1</v>
      </c>
      <c r="E20301" s="33">
        <v>5072</v>
      </c>
      <c r="F20301" s="33">
        <v>5072</v>
      </c>
    </row>
    <row r="20302" spans="1:6" ht="22.5" x14ac:dyDescent="0.2">
      <c r="A20302" s="2">
        <v>20297</v>
      </c>
      <c r="B20302" s="70" t="s">
        <v>24926</v>
      </c>
      <c r="C20302" s="47" t="s">
        <v>25034</v>
      </c>
      <c r="D20302" s="296">
        <v>1</v>
      </c>
      <c r="E20302" s="33">
        <v>5072</v>
      </c>
      <c r="F20302" s="33">
        <v>5072</v>
      </c>
    </row>
    <row r="20303" spans="1:6" ht="22.5" x14ac:dyDescent="0.2">
      <c r="A20303" s="2">
        <v>20298</v>
      </c>
      <c r="B20303" s="70" t="s">
        <v>24926</v>
      </c>
      <c r="C20303" s="47" t="s">
        <v>25035</v>
      </c>
      <c r="D20303" s="296">
        <v>1</v>
      </c>
      <c r="E20303" s="33">
        <v>5072</v>
      </c>
      <c r="F20303" s="33">
        <v>5072</v>
      </c>
    </row>
    <row r="20304" spans="1:6" ht="22.5" x14ac:dyDescent="0.2">
      <c r="A20304" s="2">
        <v>20299</v>
      </c>
      <c r="B20304" s="70" t="s">
        <v>24926</v>
      </c>
      <c r="C20304" s="47" t="s">
        <v>25036</v>
      </c>
      <c r="D20304" s="296">
        <v>1</v>
      </c>
      <c r="E20304" s="33">
        <v>5072</v>
      </c>
      <c r="F20304" s="33">
        <v>5072</v>
      </c>
    </row>
    <row r="20305" spans="1:6" ht="33.75" x14ac:dyDescent="0.2">
      <c r="A20305" s="2">
        <v>20300</v>
      </c>
      <c r="B20305" s="70" t="s">
        <v>25037</v>
      </c>
      <c r="C20305" s="47">
        <v>4101260166</v>
      </c>
      <c r="D20305" s="296">
        <v>1</v>
      </c>
      <c r="E20305" s="33">
        <v>25500</v>
      </c>
      <c r="F20305" s="33">
        <v>25500</v>
      </c>
    </row>
    <row r="20306" spans="1:6" ht="33.75" x14ac:dyDescent="0.2">
      <c r="A20306" s="2">
        <v>20301</v>
      </c>
      <c r="B20306" s="70" t="s">
        <v>25038</v>
      </c>
      <c r="C20306" s="47">
        <v>4101260167</v>
      </c>
      <c r="D20306" s="296">
        <v>1</v>
      </c>
      <c r="E20306" s="33">
        <v>4500</v>
      </c>
      <c r="F20306" s="33">
        <v>4500</v>
      </c>
    </row>
    <row r="20307" spans="1:6" ht="22.5" x14ac:dyDescent="0.2">
      <c r="A20307" s="2">
        <v>20302</v>
      </c>
      <c r="B20307" s="70" t="s">
        <v>25039</v>
      </c>
      <c r="C20307" s="47">
        <v>4101260190</v>
      </c>
      <c r="D20307" s="296">
        <v>1</v>
      </c>
      <c r="E20307" s="33">
        <v>13451.18</v>
      </c>
      <c r="F20307" s="33">
        <v>13451.18</v>
      </c>
    </row>
    <row r="20308" spans="1:6" ht="33.75" x14ac:dyDescent="0.2">
      <c r="A20308" s="2">
        <v>20303</v>
      </c>
      <c r="B20308" s="70" t="s">
        <v>25040</v>
      </c>
      <c r="C20308" s="47">
        <v>4101260294</v>
      </c>
      <c r="D20308" s="296">
        <v>1</v>
      </c>
      <c r="E20308" s="33">
        <v>12500</v>
      </c>
      <c r="F20308" s="33">
        <v>12500</v>
      </c>
    </row>
    <row r="20309" spans="1:6" ht="22.5" x14ac:dyDescent="0.2">
      <c r="A20309" s="2">
        <v>20304</v>
      </c>
      <c r="B20309" s="70" t="s">
        <v>25041</v>
      </c>
      <c r="C20309" s="47">
        <v>4101260295</v>
      </c>
      <c r="D20309" s="296">
        <v>1</v>
      </c>
      <c r="E20309" s="33">
        <v>10000</v>
      </c>
      <c r="F20309" s="33">
        <v>10000</v>
      </c>
    </row>
    <row r="20310" spans="1:6" ht="22.5" x14ac:dyDescent="0.2">
      <c r="A20310" s="2">
        <v>20305</v>
      </c>
      <c r="B20310" s="70" t="s">
        <v>21533</v>
      </c>
      <c r="C20310" s="47">
        <v>4101260296</v>
      </c>
      <c r="D20310" s="296">
        <v>1</v>
      </c>
      <c r="E20310" s="33">
        <v>6500</v>
      </c>
      <c r="F20310" s="33">
        <v>6500</v>
      </c>
    </row>
    <row r="20311" spans="1:6" ht="22.5" x14ac:dyDescent="0.2">
      <c r="A20311" s="2">
        <v>20306</v>
      </c>
      <c r="B20311" s="70" t="s">
        <v>25042</v>
      </c>
      <c r="C20311" s="47">
        <v>4101260297</v>
      </c>
      <c r="D20311" s="296">
        <v>1</v>
      </c>
      <c r="E20311" s="33">
        <v>8050</v>
      </c>
      <c r="F20311" s="33">
        <v>8050</v>
      </c>
    </row>
    <row r="20312" spans="1:6" ht="22.5" x14ac:dyDescent="0.2">
      <c r="A20312" s="2">
        <v>20307</v>
      </c>
      <c r="B20312" s="70" t="s">
        <v>25042</v>
      </c>
      <c r="C20312" s="47">
        <v>4101260298</v>
      </c>
      <c r="D20312" s="296">
        <v>1</v>
      </c>
      <c r="E20312" s="33">
        <v>8050</v>
      </c>
      <c r="F20312" s="33">
        <v>8050</v>
      </c>
    </row>
    <row r="20313" spans="1:6" x14ac:dyDescent="0.2">
      <c r="A20313" s="2">
        <v>20308</v>
      </c>
      <c r="B20313" s="70" t="s">
        <v>18495</v>
      </c>
      <c r="C20313" s="47">
        <v>4101260300</v>
      </c>
      <c r="D20313" s="296">
        <v>1</v>
      </c>
      <c r="E20313" s="33">
        <v>14500</v>
      </c>
      <c r="F20313" s="33">
        <v>14500</v>
      </c>
    </row>
    <row r="20314" spans="1:6" ht="22.5" x14ac:dyDescent="0.2">
      <c r="A20314" s="2">
        <v>20309</v>
      </c>
      <c r="B20314" s="70" t="s">
        <v>25043</v>
      </c>
      <c r="C20314" s="47">
        <v>4101260301</v>
      </c>
      <c r="D20314" s="296">
        <v>1</v>
      </c>
      <c r="E20314" s="33">
        <v>5500</v>
      </c>
      <c r="F20314" s="33">
        <v>5500</v>
      </c>
    </row>
    <row r="20315" spans="1:6" ht="22.5" x14ac:dyDescent="0.2">
      <c r="A20315" s="2">
        <v>20310</v>
      </c>
      <c r="B20315" s="70" t="s">
        <v>25044</v>
      </c>
      <c r="C20315" s="47">
        <v>4101260302</v>
      </c>
      <c r="D20315" s="296">
        <v>1</v>
      </c>
      <c r="E20315" s="33">
        <v>10400</v>
      </c>
      <c r="F20315" s="33">
        <v>10400</v>
      </c>
    </row>
    <row r="20316" spans="1:6" x14ac:dyDescent="0.2">
      <c r="A20316" s="2">
        <v>20311</v>
      </c>
      <c r="B20316" s="70" t="s">
        <v>11209</v>
      </c>
      <c r="C20316" s="47">
        <v>4101260303</v>
      </c>
      <c r="D20316" s="296">
        <v>1</v>
      </c>
      <c r="E20316" s="33">
        <v>22650</v>
      </c>
      <c r="F20316" s="33">
        <v>22650</v>
      </c>
    </row>
    <row r="20317" spans="1:6" ht="22.5" x14ac:dyDescent="0.2">
      <c r="A20317" s="2">
        <v>20312</v>
      </c>
      <c r="B20317" s="70" t="s">
        <v>25045</v>
      </c>
      <c r="C20317" s="47" t="s">
        <v>25046</v>
      </c>
      <c r="D20317" s="296">
        <v>1</v>
      </c>
      <c r="E20317" s="33">
        <v>11474</v>
      </c>
      <c r="F20317" s="33">
        <v>11474</v>
      </c>
    </row>
    <row r="20318" spans="1:6" ht="22.5" x14ac:dyDescent="0.2">
      <c r="A20318" s="2">
        <v>20313</v>
      </c>
      <c r="B20318" s="70" t="s">
        <v>25047</v>
      </c>
      <c r="C20318" s="47" t="s">
        <v>25048</v>
      </c>
      <c r="D20318" s="296">
        <v>1</v>
      </c>
      <c r="E20318" s="33">
        <v>5459</v>
      </c>
      <c r="F20318" s="33">
        <v>5459</v>
      </c>
    </row>
    <row r="20319" spans="1:6" ht="22.5" x14ac:dyDescent="0.2">
      <c r="A20319" s="2">
        <v>20314</v>
      </c>
      <c r="B20319" s="70" t="s">
        <v>25049</v>
      </c>
      <c r="C20319" s="47" t="s">
        <v>25050</v>
      </c>
      <c r="D20319" s="296">
        <v>1</v>
      </c>
      <c r="E20319" s="33">
        <v>5760</v>
      </c>
      <c r="F20319" s="33">
        <v>5760</v>
      </c>
    </row>
    <row r="20320" spans="1:6" ht="22.5" x14ac:dyDescent="0.2">
      <c r="A20320" s="2">
        <v>20315</v>
      </c>
      <c r="B20320" s="70" t="s">
        <v>25051</v>
      </c>
      <c r="C20320" s="47" t="s">
        <v>25052</v>
      </c>
      <c r="D20320" s="296">
        <v>1</v>
      </c>
      <c r="E20320" s="33">
        <v>3770</v>
      </c>
      <c r="F20320" s="33">
        <v>3770</v>
      </c>
    </row>
    <row r="20321" spans="1:6" x14ac:dyDescent="0.2">
      <c r="A20321" s="2">
        <v>20316</v>
      </c>
      <c r="B20321" s="70" t="s">
        <v>25053</v>
      </c>
      <c r="C20321" s="47" t="s">
        <v>25054</v>
      </c>
      <c r="D20321" s="296">
        <v>1</v>
      </c>
      <c r="E20321" s="33">
        <v>4295.1400000000003</v>
      </c>
      <c r="F20321" s="33">
        <v>4295.1400000000003</v>
      </c>
    </row>
    <row r="20322" spans="1:6" x14ac:dyDescent="0.2">
      <c r="A20322" s="2">
        <v>20317</v>
      </c>
      <c r="B20322" s="70" t="s">
        <v>25053</v>
      </c>
      <c r="C20322" s="47" t="s">
        <v>25055</v>
      </c>
      <c r="D20322" s="296">
        <v>1</v>
      </c>
      <c r="E20322" s="33">
        <v>4295.1400000000003</v>
      </c>
      <c r="F20322" s="33">
        <v>4295.1400000000003</v>
      </c>
    </row>
    <row r="20323" spans="1:6" x14ac:dyDescent="0.2">
      <c r="A20323" s="2">
        <v>20318</v>
      </c>
      <c r="B20323" s="70" t="s">
        <v>25053</v>
      </c>
      <c r="C20323" s="47" t="s">
        <v>25056</v>
      </c>
      <c r="D20323" s="296">
        <v>1</v>
      </c>
      <c r="E20323" s="33">
        <v>4295.1400000000003</v>
      </c>
      <c r="F20323" s="33">
        <v>4295.1400000000003</v>
      </c>
    </row>
    <row r="20324" spans="1:6" ht="22.5" x14ac:dyDescent="0.2">
      <c r="A20324" s="2">
        <v>20319</v>
      </c>
      <c r="B20324" s="70" t="s">
        <v>25057</v>
      </c>
      <c r="C20324" s="47" t="s">
        <v>25058</v>
      </c>
      <c r="D20324" s="296">
        <v>1</v>
      </c>
      <c r="E20324" s="33">
        <v>4000</v>
      </c>
      <c r="F20324" s="33">
        <v>4000</v>
      </c>
    </row>
    <row r="20325" spans="1:6" x14ac:dyDescent="0.2">
      <c r="A20325" s="2">
        <v>20320</v>
      </c>
      <c r="B20325" s="70" t="s">
        <v>25059</v>
      </c>
      <c r="C20325" s="47">
        <v>4101260305</v>
      </c>
      <c r="D20325" s="296">
        <v>1</v>
      </c>
      <c r="E20325" s="33">
        <v>4900</v>
      </c>
      <c r="F20325" s="33">
        <v>4900</v>
      </c>
    </row>
    <row r="20326" spans="1:6" x14ac:dyDescent="0.2">
      <c r="A20326" s="2">
        <v>20321</v>
      </c>
      <c r="B20326" s="70" t="s">
        <v>25060</v>
      </c>
      <c r="C20326" s="47">
        <v>4101260307</v>
      </c>
      <c r="D20326" s="296">
        <v>1</v>
      </c>
      <c r="E20326" s="33">
        <v>4900</v>
      </c>
      <c r="F20326" s="33">
        <v>4900</v>
      </c>
    </row>
    <row r="20327" spans="1:6" x14ac:dyDescent="0.2">
      <c r="A20327" s="2">
        <v>20322</v>
      </c>
      <c r="B20327" s="70" t="s">
        <v>25061</v>
      </c>
      <c r="C20327" s="47">
        <v>4101260308</v>
      </c>
      <c r="D20327" s="296">
        <v>1</v>
      </c>
      <c r="E20327" s="33">
        <v>4900</v>
      </c>
      <c r="F20327" s="33">
        <v>4900</v>
      </c>
    </row>
    <row r="20328" spans="1:6" x14ac:dyDescent="0.2">
      <c r="A20328" s="2">
        <v>20323</v>
      </c>
      <c r="B20328" s="70" t="s">
        <v>25062</v>
      </c>
      <c r="C20328" s="47">
        <v>4101260309</v>
      </c>
      <c r="D20328" s="296">
        <v>1</v>
      </c>
      <c r="E20328" s="33">
        <v>4900</v>
      </c>
      <c r="F20328" s="33">
        <v>4900</v>
      </c>
    </row>
    <row r="20329" spans="1:6" x14ac:dyDescent="0.2">
      <c r="A20329" s="2">
        <v>20324</v>
      </c>
      <c r="B20329" s="70" t="s">
        <v>25063</v>
      </c>
      <c r="C20329" s="47">
        <v>4101260310</v>
      </c>
      <c r="D20329" s="296">
        <v>1</v>
      </c>
      <c r="E20329" s="33">
        <v>4900</v>
      </c>
      <c r="F20329" s="33">
        <v>4900</v>
      </c>
    </row>
    <row r="20330" spans="1:6" x14ac:dyDescent="0.2">
      <c r="A20330" s="2">
        <v>20325</v>
      </c>
      <c r="B20330" s="70" t="s">
        <v>25064</v>
      </c>
      <c r="C20330" s="47">
        <v>4101260149</v>
      </c>
      <c r="D20330" s="296">
        <v>1</v>
      </c>
      <c r="E20330" s="33">
        <v>19162.54</v>
      </c>
      <c r="F20330" s="33">
        <v>19162.54</v>
      </c>
    </row>
    <row r="20331" spans="1:6" ht="45" x14ac:dyDescent="0.2">
      <c r="A20331" s="2">
        <v>20326</v>
      </c>
      <c r="B20331" s="262" t="s">
        <v>25065</v>
      </c>
      <c r="C20331" s="47">
        <v>4101260808</v>
      </c>
      <c r="D20331" s="296">
        <v>1</v>
      </c>
      <c r="E20331" s="390">
        <v>13360</v>
      </c>
      <c r="F20331" s="309">
        <v>13360</v>
      </c>
    </row>
    <row r="20332" spans="1:6" ht="33.75" x14ac:dyDescent="0.2">
      <c r="A20332" s="2">
        <v>20327</v>
      </c>
      <c r="B20332" s="262" t="s">
        <v>25066</v>
      </c>
      <c r="C20332" s="47">
        <v>4101260904</v>
      </c>
      <c r="D20332" s="296">
        <v>1</v>
      </c>
      <c r="E20332" s="390">
        <v>4500</v>
      </c>
      <c r="F20332" s="309">
        <v>4500</v>
      </c>
    </row>
    <row r="20333" spans="1:6" ht="33.75" x14ac:dyDescent="0.2">
      <c r="A20333" s="2">
        <v>20328</v>
      </c>
      <c r="B20333" s="262" t="s">
        <v>25066</v>
      </c>
      <c r="C20333" s="47">
        <v>4101260907</v>
      </c>
      <c r="D20333" s="296">
        <v>1</v>
      </c>
      <c r="E20333" s="390">
        <v>4500</v>
      </c>
      <c r="F20333" s="309">
        <v>4500</v>
      </c>
    </row>
    <row r="20334" spans="1:6" ht="33.75" x14ac:dyDescent="0.2">
      <c r="A20334" s="2">
        <v>20329</v>
      </c>
      <c r="B20334" s="262" t="s">
        <v>25066</v>
      </c>
      <c r="C20334" s="47">
        <v>4101260908</v>
      </c>
      <c r="D20334" s="296">
        <v>1</v>
      </c>
      <c r="E20334" s="390">
        <v>4500</v>
      </c>
      <c r="F20334" s="309">
        <v>4500</v>
      </c>
    </row>
    <row r="20335" spans="1:6" ht="45" x14ac:dyDescent="0.2">
      <c r="A20335" s="2">
        <v>20330</v>
      </c>
      <c r="B20335" s="262" t="s">
        <v>25067</v>
      </c>
      <c r="C20335" s="47">
        <v>4101260909</v>
      </c>
      <c r="D20335" s="296">
        <v>1</v>
      </c>
      <c r="E20335" s="390">
        <v>10800</v>
      </c>
      <c r="F20335" s="309">
        <v>10800</v>
      </c>
    </row>
    <row r="20336" spans="1:6" ht="22.5" x14ac:dyDescent="0.2">
      <c r="A20336" s="2">
        <v>20331</v>
      </c>
      <c r="B20336" s="262" t="s">
        <v>25068</v>
      </c>
      <c r="C20336" s="47">
        <v>4101260910</v>
      </c>
      <c r="D20336" s="296">
        <v>1</v>
      </c>
      <c r="E20336" s="390">
        <v>8100</v>
      </c>
      <c r="F20336" s="309">
        <v>8100</v>
      </c>
    </row>
    <row r="20337" spans="1:6" ht="45" x14ac:dyDescent="0.2">
      <c r="A20337" s="2">
        <v>20332</v>
      </c>
      <c r="B20337" s="262" t="s">
        <v>25069</v>
      </c>
      <c r="C20337" s="47">
        <v>4101260911</v>
      </c>
      <c r="D20337" s="296">
        <v>1</v>
      </c>
      <c r="E20337" s="390">
        <v>3320</v>
      </c>
      <c r="F20337" s="309">
        <v>3320</v>
      </c>
    </row>
    <row r="20338" spans="1:6" ht="45" x14ac:dyDescent="0.2">
      <c r="A20338" s="2">
        <v>20333</v>
      </c>
      <c r="B20338" s="262" t="s">
        <v>25069</v>
      </c>
      <c r="C20338" s="47">
        <v>4101260912</v>
      </c>
      <c r="D20338" s="296">
        <v>1</v>
      </c>
      <c r="E20338" s="390">
        <v>3320</v>
      </c>
      <c r="F20338" s="309">
        <v>3320</v>
      </c>
    </row>
    <row r="20339" spans="1:6" ht="45" x14ac:dyDescent="0.2">
      <c r="A20339" s="2">
        <v>20334</v>
      </c>
      <c r="B20339" s="262" t="s">
        <v>25069</v>
      </c>
      <c r="C20339" s="47">
        <v>4101260913</v>
      </c>
      <c r="D20339" s="296">
        <v>1</v>
      </c>
      <c r="E20339" s="390">
        <v>3320</v>
      </c>
      <c r="F20339" s="309">
        <v>3320</v>
      </c>
    </row>
    <row r="20340" spans="1:6" ht="45" x14ac:dyDescent="0.2">
      <c r="A20340" s="2">
        <v>20335</v>
      </c>
      <c r="B20340" s="262" t="s">
        <v>25069</v>
      </c>
      <c r="C20340" s="47">
        <v>4101260914</v>
      </c>
      <c r="D20340" s="296">
        <v>1</v>
      </c>
      <c r="E20340" s="390">
        <v>3320</v>
      </c>
      <c r="F20340" s="309">
        <v>3320</v>
      </c>
    </row>
    <row r="20341" spans="1:6" ht="45" x14ac:dyDescent="0.2">
      <c r="A20341" s="2">
        <v>20336</v>
      </c>
      <c r="B20341" s="262" t="s">
        <v>25070</v>
      </c>
      <c r="C20341" s="47">
        <v>4101260905</v>
      </c>
      <c r="D20341" s="296">
        <v>1</v>
      </c>
      <c r="E20341" s="390">
        <v>8900</v>
      </c>
      <c r="F20341" s="309">
        <v>8900</v>
      </c>
    </row>
    <row r="20342" spans="1:6" ht="45" x14ac:dyDescent="0.2">
      <c r="A20342" s="2">
        <v>20337</v>
      </c>
      <c r="B20342" s="262" t="s">
        <v>25070</v>
      </c>
      <c r="C20342" s="47">
        <v>4101260906</v>
      </c>
      <c r="D20342" s="296">
        <v>1</v>
      </c>
      <c r="E20342" s="390">
        <v>8900</v>
      </c>
      <c r="F20342" s="309">
        <v>8900</v>
      </c>
    </row>
    <row r="20343" spans="1:6" ht="22.5" x14ac:dyDescent="0.2">
      <c r="A20343" s="2">
        <v>20338</v>
      </c>
      <c r="B20343" s="262" t="s">
        <v>25071</v>
      </c>
      <c r="C20343" s="47">
        <v>4101260915</v>
      </c>
      <c r="D20343" s="296">
        <v>1</v>
      </c>
      <c r="E20343" s="390">
        <v>51230</v>
      </c>
      <c r="F20343" s="378">
        <v>22768.959999999999</v>
      </c>
    </row>
    <row r="20344" spans="1:6" ht="33.75" x14ac:dyDescent="0.2">
      <c r="A20344" s="2">
        <v>20339</v>
      </c>
      <c r="B20344" s="262" t="s">
        <v>25072</v>
      </c>
      <c r="C20344" s="47">
        <v>4101260916</v>
      </c>
      <c r="D20344" s="296">
        <v>1</v>
      </c>
      <c r="E20344" s="390">
        <v>5450</v>
      </c>
      <c r="F20344" s="390">
        <v>5450</v>
      </c>
    </row>
    <row r="20345" spans="1:6" ht="33.75" x14ac:dyDescent="0.2">
      <c r="A20345" s="2">
        <v>20340</v>
      </c>
      <c r="B20345" s="262" t="s">
        <v>25072</v>
      </c>
      <c r="C20345" s="47">
        <v>4101260917</v>
      </c>
      <c r="D20345" s="296">
        <v>1</v>
      </c>
      <c r="E20345" s="390">
        <v>5450</v>
      </c>
      <c r="F20345" s="390">
        <v>5450</v>
      </c>
    </row>
    <row r="20346" spans="1:6" ht="33.75" x14ac:dyDescent="0.2">
      <c r="A20346" s="2">
        <v>20341</v>
      </c>
      <c r="B20346" s="262" t="s">
        <v>25072</v>
      </c>
      <c r="C20346" s="47">
        <v>4101260918</v>
      </c>
      <c r="D20346" s="296">
        <v>1</v>
      </c>
      <c r="E20346" s="390">
        <v>5450</v>
      </c>
      <c r="F20346" s="390">
        <v>5450</v>
      </c>
    </row>
    <row r="20347" spans="1:6" ht="33.75" x14ac:dyDescent="0.2">
      <c r="A20347" s="2">
        <v>20342</v>
      </c>
      <c r="B20347" s="262" t="s">
        <v>25072</v>
      </c>
      <c r="C20347" s="47">
        <v>4101260924</v>
      </c>
      <c r="D20347" s="296">
        <v>1</v>
      </c>
      <c r="E20347" s="390">
        <v>5450</v>
      </c>
      <c r="F20347" s="390">
        <v>5450</v>
      </c>
    </row>
    <row r="20348" spans="1:6" ht="33.75" x14ac:dyDescent="0.2">
      <c r="A20348" s="2">
        <v>20343</v>
      </c>
      <c r="B20348" s="262" t="s">
        <v>25072</v>
      </c>
      <c r="C20348" s="47">
        <v>4101260920</v>
      </c>
      <c r="D20348" s="296">
        <v>1</v>
      </c>
      <c r="E20348" s="390">
        <v>5450</v>
      </c>
      <c r="F20348" s="390">
        <v>5450</v>
      </c>
    </row>
    <row r="20349" spans="1:6" ht="33.75" x14ac:dyDescent="0.2">
      <c r="A20349" s="2">
        <v>20344</v>
      </c>
      <c r="B20349" s="262" t="s">
        <v>25072</v>
      </c>
      <c r="C20349" s="47">
        <v>4101260921</v>
      </c>
      <c r="D20349" s="296">
        <v>1</v>
      </c>
      <c r="E20349" s="390">
        <v>5450</v>
      </c>
      <c r="F20349" s="390">
        <v>5450</v>
      </c>
    </row>
    <row r="20350" spans="1:6" ht="33.75" x14ac:dyDescent="0.2">
      <c r="A20350" s="2">
        <v>20345</v>
      </c>
      <c r="B20350" s="262" t="s">
        <v>25072</v>
      </c>
      <c r="C20350" s="47">
        <v>4101260922</v>
      </c>
      <c r="D20350" s="296">
        <v>1</v>
      </c>
      <c r="E20350" s="390">
        <v>5450</v>
      </c>
      <c r="F20350" s="390">
        <v>5450</v>
      </c>
    </row>
    <row r="20351" spans="1:6" ht="33.75" x14ac:dyDescent="0.2">
      <c r="A20351" s="2">
        <v>20346</v>
      </c>
      <c r="B20351" s="262" t="s">
        <v>25072</v>
      </c>
      <c r="C20351" s="47">
        <v>4101260923</v>
      </c>
      <c r="D20351" s="296">
        <v>1</v>
      </c>
      <c r="E20351" s="309">
        <v>5450</v>
      </c>
      <c r="F20351" s="390">
        <v>5450</v>
      </c>
    </row>
    <row r="20352" spans="1:6" ht="56.25" x14ac:dyDescent="0.2">
      <c r="A20352" s="2">
        <v>20347</v>
      </c>
      <c r="B20352" s="262" t="s">
        <v>25073</v>
      </c>
      <c r="C20352" s="47">
        <v>4101260919</v>
      </c>
      <c r="D20352" s="296">
        <v>1</v>
      </c>
      <c r="E20352" s="309">
        <v>23810</v>
      </c>
      <c r="F20352" s="309">
        <v>23810</v>
      </c>
    </row>
    <row r="20353" spans="1:6" ht="22.5" x14ac:dyDescent="0.2">
      <c r="A20353" s="2">
        <v>20348</v>
      </c>
      <c r="B20353" s="262" t="s">
        <v>25074</v>
      </c>
      <c r="C20353" s="47">
        <v>4101260925</v>
      </c>
      <c r="D20353" s="296">
        <v>1</v>
      </c>
      <c r="E20353" s="309">
        <v>74900</v>
      </c>
      <c r="F20353" s="378">
        <v>33288.959999999999</v>
      </c>
    </row>
    <row r="20354" spans="1:6" ht="45" x14ac:dyDescent="0.2">
      <c r="A20354" s="2">
        <v>20349</v>
      </c>
      <c r="B20354" s="262" t="s">
        <v>25075</v>
      </c>
      <c r="C20354" s="47">
        <v>4101260804</v>
      </c>
      <c r="D20354" s="296">
        <v>1</v>
      </c>
      <c r="E20354" s="309">
        <v>3120</v>
      </c>
      <c r="F20354" s="309">
        <v>3120</v>
      </c>
    </row>
    <row r="20355" spans="1:6" ht="45" x14ac:dyDescent="0.2">
      <c r="A20355" s="2">
        <v>20350</v>
      </c>
      <c r="B20355" s="262" t="s">
        <v>25075</v>
      </c>
      <c r="C20355" s="47">
        <v>4101260805</v>
      </c>
      <c r="D20355" s="296">
        <v>1</v>
      </c>
      <c r="E20355" s="309">
        <v>3120</v>
      </c>
      <c r="F20355" s="309">
        <v>3120</v>
      </c>
    </row>
    <row r="20356" spans="1:6" ht="45" x14ac:dyDescent="0.2">
      <c r="A20356" s="2">
        <v>20351</v>
      </c>
      <c r="B20356" s="262" t="s">
        <v>25075</v>
      </c>
      <c r="C20356" s="47">
        <v>4101260802</v>
      </c>
      <c r="D20356" s="296">
        <v>1</v>
      </c>
      <c r="E20356" s="309">
        <v>3120</v>
      </c>
      <c r="F20356" s="309">
        <v>3120</v>
      </c>
    </row>
    <row r="20357" spans="1:6" ht="45" x14ac:dyDescent="0.2">
      <c r="A20357" s="2">
        <v>20352</v>
      </c>
      <c r="B20357" s="262" t="s">
        <v>25075</v>
      </c>
      <c r="C20357" s="47">
        <v>4101260802</v>
      </c>
      <c r="D20357" s="296">
        <v>1</v>
      </c>
      <c r="E20357" s="309">
        <v>3120</v>
      </c>
      <c r="F20357" s="309">
        <v>3120</v>
      </c>
    </row>
    <row r="20358" spans="1:6" x14ac:dyDescent="0.2">
      <c r="A20358" s="2">
        <v>20353</v>
      </c>
      <c r="B20358" s="23" t="s">
        <v>25076</v>
      </c>
      <c r="C20358" s="12">
        <v>4101260898</v>
      </c>
      <c r="D20358" s="296">
        <v>1</v>
      </c>
      <c r="E20358" s="12">
        <v>5637.52</v>
      </c>
      <c r="F20358" s="12">
        <v>5637.52</v>
      </c>
    </row>
    <row r="20359" spans="1:6" ht="22.5" x14ac:dyDescent="0.2">
      <c r="A20359" s="2">
        <v>20354</v>
      </c>
      <c r="B20359" s="23" t="s">
        <v>25077</v>
      </c>
      <c r="C20359" s="12">
        <v>4101260890</v>
      </c>
      <c r="D20359" s="296">
        <v>1</v>
      </c>
      <c r="E20359" s="12">
        <v>13553.05</v>
      </c>
      <c r="F20359" s="12">
        <v>13553.05</v>
      </c>
    </row>
    <row r="20360" spans="1:6" ht="22.5" x14ac:dyDescent="0.2">
      <c r="A20360" s="2">
        <v>20355</v>
      </c>
      <c r="B20360" s="23" t="s">
        <v>25077</v>
      </c>
      <c r="C20360" s="12">
        <v>4101260891</v>
      </c>
      <c r="D20360" s="296">
        <v>1</v>
      </c>
      <c r="E20360" s="12">
        <v>13553.05</v>
      </c>
      <c r="F20360" s="12">
        <v>13553.05</v>
      </c>
    </row>
    <row r="20361" spans="1:6" x14ac:dyDescent="0.2">
      <c r="A20361" s="2">
        <v>20356</v>
      </c>
      <c r="B20361" s="23" t="s">
        <v>25078</v>
      </c>
      <c r="C20361" s="12">
        <v>4101260894</v>
      </c>
      <c r="D20361" s="296"/>
      <c r="E20361" s="107">
        <v>17515</v>
      </c>
      <c r="F20361" s="107">
        <v>17515</v>
      </c>
    </row>
    <row r="20362" spans="1:6" ht="22.5" x14ac:dyDescent="0.2">
      <c r="A20362" s="2">
        <v>20357</v>
      </c>
      <c r="B20362" s="23" t="s">
        <v>25079</v>
      </c>
      <c r="C20362" s="12">
        <v>4101260720</v>
      </c>
      <c r="D20362" s="296"/>
      <c r="E20362" s="107">
        <v>16673.3</v>
      </c>
      <c r="F20362" s="107">
        <v>16673.3</v>
      </c>
    </row>
    <row r="20363" spans="1:6" ht="33.75" x14ac:dyDescent="0.2">
      <c r="A20363" s="2">
        <v>20358</v>
      </c>
      <c r="B20363" s="23" t="s">
        <v>25080</v>
      </c>
      <c r="C20363" s="12">
        <v>4101261545</v>
      </c>
      <c r="D20363" s="296"/>
      <c r="E20363" s="107">
        <v>3365.32</v>
      </c>
      <c r="F20363" s="107">
        <v>3365.32</v>
      </c>
    </row>
    <row r="20364" spans="1:6" ht="33.75" x14ac:dyDescent="0.2">
      <c r="A20364" s="2">
        <v>20359</v>
      </c>
      <c r="B20364" s="23" t="s">
        <v>25080</v>
      </c>
      <c r="C20364" s="12">
        <v>4101261546</v>
      </c>
      <c r="D20364" s="296"/>
      <c r="E20364" s="107">
        <v>3365.32</v>
      </c>
      <c r="F20364" s="107">
        <v>3365.32</v>
      </c>
    </row>
    <row r="20365" spans="1:6" ht="33.75" x14ac:dyDescent="0.2">
      <c r="A20365" s="2">
        <v>20360</v>
      </c>
      <c r="B20365" s="23" t="s">
        <v>25080</v>
      </c>
      <c r="C20365" s="12">
        <v>4101261547</v>
      </c>
      <c r="D20365" s="296"/>
      <c r="E20365" s="107">
        <v>3365.32</v>
      </c>
      <c r="F20365" s="107">
        <v>3365.32</v>
      </c>
    </row>
    <row r="20366" spans="1:6" ht="33.75" x14ac:dyDescent="0.2">
      <c r="A20366" s="2">
        <v>20361</v>
      </c>
      <c r="B20366" s="23" t="s">
        <v>25080</v>
      </c>
      <c r="C20366" s="12">
        <v>4101261548</v>
      </c>
      <c r="D20366" s="296"/>
      <c r="E20366" s="107">
        <v>3365.32</v>
      </c>
      <c r="F20366" s="107">
        <v>3365.32</v>
      </c>
    </row>
    <row r="20367" spans="1:6" ht="33.75" x14ac:dyDescent="0.2">
      <c r="A20367" s="2">
        <v>20362</v>
      </c>
      <c r="B20367" s="23" t="s">
        <v>25080</v>
      </c>
      <c r="C20367" s="12">
        <v>4101261549</v>
      </c>
      <c r="D20367" s="296"/>
      <c r="E20367" s="107">
        <v>3365.32</v>
      </c>
      <c r="F20367" s="107">
        <v>3365.32</v>
      </c>
    </row>
    <row r="20368" spans="1:6" ht="33.75" x14ac:dyDescent="0.2">
      <c r="A20368" s="2">
        <v>20363</v>
      </c>
      <c r="B20368" s="23" t="s">
        <v>25080</v>
      </c>
      <c r="C20368" s="12">
        <v>4101261550</v>
      </c>
      <c r="D20368" s="296"/>
      <c r="E20368" s="107">
        <v>3365.32</v>
      </c>
      <c r="F20368" s="107">
        <v>3365.32</v>
      </c>
    </row>
    <row r="20369" spans="1:6" ht="33.75" x14ac:dyDescent="0.2">
      <c r="A20369" s="2">
        <v>20364</v>
      </c>
      <c r="B20369" s="23" t="s">
        <v>25080</v>
      </c>
      <c r="C20369" s="12">
        <v>4101261544</v>
      </c>
      <c r="D20369" s="296"/>
      <c r="E20369" s="107">
        <v>3365.33</v>
      </c>
      <c r="F20369" s="107">
        <v>3365.32</v>
      </c>
    </row>
    <row r="20370" spans="1:6" ht="22.5" x14ac:dyDescent="0.2">
      <c r="A20370" s="2">
        <v>20365</v>
      </c>
      <c r="B20370" s="23" t="s">
        <v>25081</v>
      </c>
      <c r="C20370" s="12">
        <v>4101260893</v>
      </c>
      <c r="D20370" s="296"/>
      <c r="E20370" s="107">
        <v>3722</v>
      </c>
      <c r="F20370" s="107">
        <v>3722</v>
      </c>
    </row>
    <row r="20371" spans="1:6" ht="22.5" x14ac:dyDescent="0.2">
      <c r="A20371" s="2">
        <v>20366</v>
      </c>
      <c r="B20371" s="23" t="s">
        <v>25081</v>
      </c>
      <c r="C20371" s="12">
        <v>4101260892</v>
      </c>
      <c r="D20371" s="296"/>
      <c r="E20371" s="107">
        <v>3722</v>
      </c>
      <c r="F20371" s="107">
        <v>3722</v>
      </c>
    </row>
    <row r="20372" spans="1:6" ht="22.5" x14ac:dyDescent="0.2">
      <c r="A20372" s="2">
        <v>20367</v>
      </c>
      <c r="B20372" s="23" t="s">
        <v>25079</v>
      </c>
      <c r="C20372" s="12">
        <v>4101260719</v>
      </c>
      <c r="D20372" s="296"/>
      <c r="E20372" s="107">
        <v>18666.02</v>
      </c>
      <c r="F20372" s="107">
        <v>18666.02</v>
      </c>
    </row>
    <row r="20373" spans="1:6" ht="22.5" x14ac:dyDescent="0.2">
      <c r="A20373" s="2">
        <v>20368</v>
      </c>
      <c r="B20373" s="383" t="s">
        <v>25082</v>
      </c>
      <c r="C20373" s="12">
        <v>4101260896</v>
      </c>
      <c r="D20373" s="296"/>
      <c r="E20373" s="107">
        <v>6968.3</v>
      </c>
      <c r="F20373" s="107">
        <v>6968.3</v>
      </c>
    </row>
    <row r="20374" spans="1:6" ht="22.5" x14ac:dyDescent="0.2">
      <c r="A20374" s="2">
        <v>20369</v>
      </c>
      <c r="B20374" s="383" t="s">
        <v>25083</v>
      </c>
      <c r="C20374" s="12">
        <v>4101260901</v>
      </c>
      <c r="D20374" s="296"/>
      <c r="E20374" s="107">
        <v>5546.9</v>
      </c>
      <c r="F20374" s="107">
        <v>5546.9</v>
      </c>
    </row>
    <row r="20375" spans="1:6" ht="22.5" x14ac:dyDescent="0.2">
      <c r="A20375" s="2">
        <v>20370</v>
      </c>
      <c r="B20375" s="383" t="s">
        <v>25083</v>
      </c>
      <c r="C20375" s="12">
        <v>4101260900</v>
      </c>
      <c r="D20375" s="296"/>
      <c r="E20375" s="107">
        <v>5546.89</v>
      </c>
      <c r="F20375" s="107">
        <v>5546.89</v>
      </c>
    </row>
    <row r="20376" spans="1:6" ht="22.5" x14ac:dyDescent="0.2">
      <c r="A20376" s="2">
        <v>20371</v>
      </c>
      <c r="B20376" s="383" t="s">
        <v>25083</v>
      </c>
      <c r="C20376" s="12">
        <v>4101260897</v>
      </c>
      <c r="D20376" s="296"/>
      <c r="E20376" s="107">
        <v>5546.89</v>
      </c>
      <c r="F20376" s="107">
        <v>5546.89</v>
      </c>
    </row>
    <row r="20377" spans="1:6" ht="33.75" x14ac:dyDescent="0.2">
      <c r="A20377" s="2">
        <v>20372</v>
      </c>
      <c r="B20377" s="23" t="s">
        <v>25084</v>
      </c>
      <c r="C20377" s="12">
        <v>4101260895</v>
      </c>
      <c r="D20377" s="296"/>
      <c r="E20377" s="107">
        <v>9263.74</v>
      </c>
      <c r="F20377" s="107">
        <v>9263.74</v>
      </c>
    </row>
    <row r="20378" spans="1:6" x14ac:dyDescent="0.2">
      <c r="A20378" s="2">
        <v>20373</v>
      </c>
      <c r="B20378" s="23" t="s">
        <v>25085</v>
      </c>
      <c r="C20378" s="12">
        <v>4101260902</v>
      </c>
      <c r="D20378" s="296"/>
      <c r="E20378" s="107">
        <v>9347.2800000000007</v>
      </c>
      <c r="F20378" s="107">
        <v>9347.2800000000007</v>
      </c>
    </row>
    <row r="20379" spans="1:6" x14ac:dyDescent="0.2">
      <c r="A20379" s="2">
        <v>20374</v>
      </c>
      <c r="B20379" s="23" t="s">
        <v>25086</v>
      </c>
      <c r="C20379" s="12">
        <v>4101260903</v>
      </c>
      <c r="D20379" s="296"/>
      <c r="E20379" s="107">
        <v>8803.34</v>
      </c>
      <c r="F20379" s="107">
        <v>8803.34</v>
      </c>
    </row>
    <row r="20380" spans="1:6" ht="22.5" x14ac:dyDescent="0.2">
      <c r="A20380" s="2">
        <v>20375</v>
      </c>
      <c r="B20380" s="265" t="s">
        <v>25087</v>
      </c>
      <c r="C20380" s="12">
        <v>4101240721</v>
      </c>
      <c r="D20380" s="296"/>
      <c r="E20380" s="107">
        <v>16495.740000000002</v>
      </c>
      <c r="F20380" s="107">
        <v>16495.740000000002</v>
      </c>
    </row>
    <row r="20381" spans="1:6" ht="22.5" x14ac:dyDescent="0.2">
      <c r="A20381" s="2">
        <v>20376</v>
      </c>
      <c r="B20381" s="265" t="s">
        <v>16745</v>
      </c>
      <c r="C20381" s="344">
        <v>4101260890</v>
      </c>
      <c r="D20381" s="380">
        <v>1</v>
      </c>
      <c r="E20381" s="391">
        <v>43000</v>
      </c>
      <c r="F20381" s="378">
        <v>4658.29</v>
      </c>
    </row>
    <row r="20382" spans="1:6" ht="22.5" x14ac:dyDescent="0.2">
      <c r="A20382" s="2">
        <v>20377</v>
      </c>
      <c r="B20382" s="262" t="s">
        <v>25088</v>
      </c>
      <c r="C20382" s="47" t="s">
        <v>25089</v>
      </c>
      <c r="D20382" s="296">
        <v>1</v>
      </c>
      <c r="E20382" s="107">
        <v>27200</v>
      </c>
      <c r="F20382" s="33">
        <v>27200</v>
      </c>
    </row>
    <row r="20383" spans="1:6" x14ac:dyDescent="0.2">
      <c r="A20383" s="2">
        <v>20378</v>
      </c>
      <c r="B20383" s="262" t="s">
        <v>8082</v>
      </c>
      <c r="C20383" s="18">
        <v>4101260895</v>
      </c>
      <c r="D20383" s="296">
        <v>1</v>
      </c>
      <c r="E20383" s="33">
        <v>199514.67</v>
      </c>
      <c r="F20383" s="378">
        <v>21614.13</v>
      </c>
    </row>
    <row r="20384" spans="1:6" x14ac:dyDescent="0.2">
      <c r="A20384" s="2">
        <v>20379</v>
      </c>
      <c r="B20384" s="262" t="s">
        <v>8082</v>
      </c>
      <c r="C20384" s="47">
        <v>4101260896</v>
      </c>
      <c r="D20384" s="296">
        <v>1</v>
      </c>
      <c r="E20384" s="33">
        <v>199514.67</v>
      </c>
      <c r="F20384" s="378">
        <v>21614.13</v>
      </c>
    </row>
    <row r="20385" spans="1:6" x14ac:dyDescent="0.2">
      <c r="A20385" s="2">
        <v>20380</v>
      </c>
      <c r="B20385" s="262" t="s">
        <v>25090</v>
      </c>
      <c r="C20385" s="47" t="s">
        <v>25091</v>
      </c>
      <c r="D20385" s="384">
        <v>1</v>
      </c>
      <c r="E20385" s="141">
        <v>17165.04</v>
      </c>
      <c r="F20385" s="141">
        <v>17165.04</v>
      </c>
    </row>
    <row r="20386" spans="1:6" x14ac:dyDescent="0.2">
      <c r="A20386" s="2">
        <v>20381</v>
      </c>
      <c r="B20386" s="70" t="s">
        <v>25092</v>
      </c>
      <c r="C20386" s="385"/>
      <c r="D20386" s="384">
        <v>1</v>
      </c>
      <c r="E20386" s="141">
        <v>12712.5</v>
      </c>
      <c r="F20386" s="141">
        <v>12712.5</v>
      </c>
    </row>
    <row r="20387" spans="1:6" ht="33.75" x14ac:dyDescent="0.2">
      <c r="A20387" s="2">
        <v>20382</v>
      </c>
      <c r="B20387" s="70" t="s">
        <v>25093</v>
      </c>
      <c r="C20387" s="47"/>
      <c r="D20387" s="296">
        <v>1</v>
      </c>
      <c r="E20387" s="33">
        <v>28548</v>
      </c>
      <c r="F20387" s="33">
        <v>28548</v>
      </c>
    </row>
    <row r="20388" spans="1:6" ht="33.75" x14ac:dyDescent="0.2">
      <c r="A20388" s="2">
        <v>20383</v>
      </c>
      <c r="B20388" s="70" t="s">
        <v>25094</v>
      </c>
      <c r="C20388" s="47"/>
      <c r="D20388" s="296">
        <v>1</v>
      </c>
      <c r="E20388" s="33">
        <v>18076.5</v>
      </c>
      <c r="F20388" s="33">
        <v>18076.5</v>
      </c>
    </row>
    <row r="20389" spans="1:6" ht="33.75" x14ac:dyDescent="0.2">
      <c r="A20389" s="2">
        <v>20384</v>
      </c>
      <c r="B20389" s="70" t="s">
        <v>25094</v>
      </c>
      <c r="C20389" s="47"/>
      <c r="D20389" s="296">
        <v>1</v>
      </c>
      <c r="E20389" s="33">
        <v>25038</v>
      </c>
      <c r="F20389" s="33">
        <v>25038</v>
      </c>
    </row>
    <row r="20390" spans="1:6" ht="33.75" x14ac:dyDescent="0.2">
      <c r="A20390" s="2">
        <v>20385</v>
      </c>
      <c r="B20390" s="70" t="s">
        <v>25095</v>
      </c>
      <c r="C20390" s="47"/>
      <c r="D20390" s="296">
        <v>1</v>
      </c>
      <c r="E20390" s="33">
        <v>28548</v>
      </c>
      <c r="F20390" s="33">
        <v>28548</v>
      </c>
    </row>
    <row r="20391" spans="1:6" ht="22.5" x14ac:dyDescent="0.2">
      <c r="A20391" s="2">
        <v>20386</v>
      </c>
      <c r="B20391" s="70" t="s">
        <v>25096</v>
      </c>
      <c r="C20391" s="47"/>
      <c r="D20391" s="296">
        <v>1</v>
      </c>
      <c r="E20391" s="33">
        <v>11250</v>
      </c>
      <c r="F20391" s="33">
        <v>11250</v>
      </c>
    </row>
    <row r="20392" spans="1:6" ht="22.5" x14ac:dyDescent="0.2">
      <c r="A20392" s="2">
        <v>20387</v>
      </c>
      <c r="B20392" s="70" t="s">
        <v>25097</v>
      </c>
      <c r="C20392" s="47"/>
      <c r="D20392" s="296">
        <v>1</v>
      </c>
      <c r="E20392" s="33">
        <v>38649.599999999999</v>
      </c>
      <c r="F20392" s="33">
        <v>38649.599999999999</v>
      </c>
    </row>
    <row r="20393" spans="1:6" ht="22.5" x14ac:dyDescent="0.2">
      <c r="A20393" s="2">
        <v>20388</v>
      </c>
      <c r="B20393" s="70" t="s">
        <v>25098</v>
      </c>
      <c r="C20393" s="47"/>
      <c r="D20393" s="296">
        <v>1</v>
      </c>
      <c r="E20393" s="33">
        <v>17719.2</v>
      </c>
      <c r="F20393" s="33">
        <v>17719.2</v>
      </c>
    </row>
    <row r="20394" spans="1:6" ht="22.5" x14ac:dyDescent="0.2">
      <c r="A20394" s="2">
        <v>20389</v>
      </c>
      <c r="B20394" s="70" t="s">
        <v>25099</v>
      </c>
      <c r="C20394" s="47"/>
      <c r="D20394" s="296">
        <v>1</v>
      </c>
      <c r="E20394" s="33">
        <v>7350</v>
      </c>
      <c r="F20394" s="33">
        <v>7350</v>
      </c>
    </row>
    <row r="20395" spans="1:6" ht="22.5" x14ac:dyDescent="0.2">
      <c r="A20395" s="2">
        <v>20390</v>
      </c>
      <c r="B20395" s="70" t="s">
        <v>25100</v>
      </c>
      <c r="C20395" s="47"/>
      <c r="D20395" s="296">
        <v>1</v>
      </c>
      <c r="E20395" s="33">
        <v>6737.4</v>
      </c>
      <c r="F20395" s="33">
        <v>6737.4</v>
      </c>
    </row>
    <row r="20396" spans="1:6" ht="22.5" x14ac:dyDescent="0.2">
      <c r="A20396" s="2">
        <v>20391</v>
      </c>
      <c r="B20396" s="70" t="s">
        <v>25101</v>
      </c>
      <c r="C20396" s="47"/>
      <c r="D20396" s="296">
        <v>1</v>
      </c>
      <c r="E20396" s="33">
        <v>21105</v>
      </c>
      <c r="F20396" s="33">
        <v>21105</v>
      </c>
    </row>
    <row r="20397" spans="1:6" x14ac:dyDescent="0.2">
      <c r="A20397" s="2">
        <v>20392</v>
      </c>
      <c r="B20397" s="70" t="s">
        <v>25102</v>
      </c>
      <c r="C20397" s="47"/>
      <c r="D20397" s="296">
        <v>1</v>
      </c>
      <c r="E20397" s="33">
        <v>12310.57</v>
      </c>
      <c r="F20397" s="33">
        <v>12310.57</v>
      </c>
    </row>
    <row r="20398" spans="1:6" ht="22.5" x14ac:dyDescent="0.2">
      <c r="A20398" s="2">
        <v>20393</v>
      </c>
      <c r="B20398" s="70" t="s">
        <v>25103</v>
      </c>
      <c r="C20398" s="47"/>
      <c r="D20398" s="296">
        <v>1</v>
      </c>
      <c r="E20398" s="33">
        <v>6560.97</v>
      </c>
      <c r="F20398" s="33">
        <v>6560.97</v>
      </c>
    </row>
    <row r="20399" spans="1:6" ht="22.5" x14ac:dyDescent="0.2">
      <c r="A20399" s="2">
        <v>20394</v>
      </c>
      <c r="B20399" s="70" t="s">
        <v>25104</v>
      </c>
      <c r="C20399" s="47"/>
      <c r="D20399" s="296">
        <v>1</v>
      </c>
      <c r="E20399" s="33">
        <v>13347.45</v>
      </c>
      <c r="F20399" s="33">
        <v>13347.45</v>
      </c>
    </row>
    <row r="20400" spans="1:6" x14ac:dyDescent="0.2">
      <c r="A20400" s="2">
        <v>20395</v>
      </c>
      <c r="B20400" s="70" t="s">
        <v>16890</v>
      </c>
      <c r="C20400" s="47"/>
      <c r="D20400" s="296">
        <v>1</v>
      </c>
      <c r="E20400" s="33">
        <v>10692.5</v>
      </c>
      <c r="F20400" s="33">
        <v>10692.5</v>
      </c>
    </row>
    <row r="20401" spans="1:6" ht="22.5" x14ac:dyDescent="0.2">
      <c r="A20401" s="2">
        <v>20396</v>
      </c>
      <c r="B20401" s="70" t="s">
        <v>25105</v>
      </c>
      <c r="C20401" s="47"/>
      <c r="D20401" s="296">
        <v>1</v>
      </c>
      <c r="E20401" s="33">
        <v>5000</v>
      </c>
      <c r="F20401" s="33">
        <v>5000</v>
      </c>
    </row>
    <row r="20402" spans="1:6" ht="33.75" x14ac:dyDescent="0.2">
      <c r="A20402" s="2">
        <v>20397</v>
      </c>
      <c r="B20402" s="70" t="s">
        <v>25106</v>
      </c>
      <c r="C20402" s="47"/>
      <c r="D20402" s="296">
        <v>1</v>
      </c>
      <c r="E20402" s="33">
        <v>36468.699999999997</v>
      </c>
      <c r="F20402" s="33">
        <v>36468.699999999997</v>
      </c>
    </row>
    <row r="20403" spans="1:6" x14ac:dyDescent="0.2">
      <c r="A20403" s="2">
        <v>20398</v>
      </c>
      <c r="B20403" s="70" t="s">
        <v>25107</v>
      </c>
      <c r="C20403" s="47"/>
      <c r="D20403" s="296">
        <v>1</v>
      </c>
      <c r="E20403" s="33">
        <v>5945</v>
      </c>
      <c r="F20403" s="33">
        <v>5945</v>
      </c>
    </row>
    <row r="20404" spans="1:6" ht="33.75" x14ac:dyDescent="0.2">
      <c r="A20404" s="2">
        <v>20399</v>
      </c>
      <c r="B20404" s="70" t="s">
        <v>25108</v>
      </c>
      <c r="C20404" s="47"/>
      <c r="D20404" s="296">
        <v>1</v>
      </c>
      <c r="E20404" s="33">
        <v>3360</v>
      </c>
      <c r="F20404" s="33">
        <v>3360</v>
      </c>
    </row>
    <row r="20405" spans="1:6" ht="45" x14ac:dyDescent="0.2">
      <c r="A20405" s="2">
        <v>20400</v>
      </c>
      <c r="B20405" s="70" t="s">
        <v>25109</v>
      </c>
      <c r="C20405" s="47"/>
      <c r="D20405" s="296">
        <v>1</v>
      </c>
      <c r="E20405" s="33">
        <v>25350</v>
      </c>
      <c r="F20405" s="33">
        <v>25350</v>
      </c>
    </row>
    <row r="20406" spans="1:6" ht="33.75" x14ac:dyDescent="0.2">
      <c r="A20406" s="2">
        <v>20401</v>
      </c>
      <c r="B20406" s="70" t="s">
        <v>25110</v>
      </c>
      <c r="C20406" s="47"/>
      <c r="D20406" s="296">
        <v>1</v>
      </c>
      <c r="E20406" s="33">
        <v>7853</v>
      </c>
      <c r="F20406" s="33">
        <v>7853</v>
      </c>
    </row>
    <row r="20407" spans="1:6" ht="22.5" x14ac:dyDescent="0.2">
      <c r="A20407" s="2">
        <v>20402</v>
      </c>
      <c r="B20407" s="70" t="s">
        <v>25111</v>
      </c>
      <c r="C20407" s="47"/>
      <c r="D20407" s="296">
        <v>1</v>
      </c>
      <c r="E20407" s="33">
        <v>3840</v>
      </c>
      <c r="F20407" s="33">
        <v>3840</v>
      </c>
    </row>
    <row r="20408" spans="1:6" ht="22.5" x14ac:dyDescent="0.2">
      <c r="A20408" s="2">
        <v>20403</v>
      </c>
      <c r="B20408" s="70" t="s">
        <v>25105</v>
      </c>
      <c r="C20408" s="47"/>
      <c r="D20408" s="296">
        <v>1</v>
      </c>
      <c r="E20408" s="33">
        <v>48464</v>
      </c>
      <c r="F20408" s="33">
        <v>48464</v>
      </c>
    </row>
    <row r="20409" spans="1:6" ht="22.5" x14ac:dyDescent="0.2">
      <c r="A20409" s="2">
        <v>20404</v>
      </c>
      <c r="B20409" s="70" t="s">
        <v>25112</v>
      </c>
      <c r="C20409" s="47"/>
      <c r="D20409" s="296">
        <v>1</v>
      </c>
      <c r="E20409" s="33">
        <v>8052</v>
      </c>
      <c r="F20409" s="33">
        <v>8052</v>
      </c>
    </row>
    <row r="20410" spans="1:6" ht="22.5" x14ac:dyDescent="0.2">
      <c r="A20410" s="2">
        <v>20405</v>
      </c>
      <c r="B20410" s="70" t="s">
        <v>25113</v>
      </c>
      <c r="C20410" s="47"/>
      <c r="D20410" s="296">
        <v>1</v>
      </c>
      <c r="E20410" s="33">
        <v>171840.5</v>
      </c>
      <c r="F20410" s="33">
        <v>171840.5</v>
      </c>
    </row>
    <row r="20411" spans="1:6" ht="22.5" x14ac:dyDescent="0.2">
      <c r="A20411" s="2">
        <v>20406</v>
      </c>
      <c r="B20411" s="70" t="s">
        <v>25114</v>
      </c>
      <c r="C20411" s="47"/>
      <c r="D20411" s="296">
        <v>1</v>
      </c>
      <c r="E20411" s="33">
        <v>71815</v>
      </c>
      <c r="F20411" s="33">
        <v>71815</v>
      </c>
    </row>
    <row r="20412" spans="1:6" ht="22.5" x14ac:dyDescent="0.2">
      <c r="A20412" s="2">
        <v>20407</v>
      </c>
      <c r="B20412" s="70" t="s">
        <v>25115</v>
      </c>
      <c r="C20412" s="47"/>
      <c r="D20412" s="296">
        <v>1</v>
      </c>
      <c r="E20412" s="33">
        <v>9119</v>
      </c>
      <c r="F20412" s="33">
        <v>9119</v>
      </c>
    </row>
    <row r="20413" spans="1:6" ht="33.75" x14ac:dyDescent="0.2">
      <c r="A20413" s="2">
        <v>20408</v>
      </c>
      <c r="B20413" s="70" t="s">
        <v>25116</v>
      </c>
      <c r="C20413" s="47"/>
      <c r="D20413" s="296">
        <v>1</v>
      </c>
      <c r="E20413" s="33">
        <v>10891</v>
      </c>
      <c r="F20413" s="33">
        <v>10891</v>
      </c>
    </row>
    <row r="20414" spans="1:6" ht="22.5" x14ac:dyDescent="0.2">
      <c r="A20414" s="2">
        <v>20409</v>
      </c>
      <c r="B20414" s="70" t="s">
        <v>25117</v>
      </c>
      <c r="C20414" s="47"/>
      <c r="D20414" s="296">
        <v>1</v>
      </c>
      <c r="E20414" s="33">
        <v>76040</v>
      </c>
      <c r="F20414" s="33">
        <v>76040</v>
      </c>
    </row>
    <row r="20415" spans="1:6" ht="22.5" x14ac:dyDescent="0.2">
      <c r="A20415" s="2">
        <v>20410</v>
      </c>
      <c r="B20415" s="70" t="s">
        <v>25118</v>
      </c>
      <c r="C20415" s="47"/>
      <c r="D20415" s="296">
        <v>1</v>
      </c>
      <c r="E20415" s="33">
        <v>3390</v>
      </c>
      <c r="F20415" s="33">
        <v>3390</v>
      </c>
    </row>
    <row r="20416" spans="1:6" ht="22.5" x14ac:dyDescent="0.2">
      <c r="A20416" s="2">
        <v>20411</v>
      </c>
      <c r="B20416" s="70" t="s">
        <v>25119</v>
      </c>
      <c r="C20416" s="47"/>
      <c r="D20416" s="296">
        <v>1</v>
      </c>
      <c r="E20416" s="33">
        <v>3960</v>
      </c>
      <c r="F20416" s="33">
        <v>3960</v>
      </c>
    </row>
    <row r="20417" spans="1:6" ht="22.5" x14ac:dyDescent="0.2">
      <c r="A20417" s="2">
        <v>20412</v>
      </c>
      <c r="B20417" s="70" t="s">
        <v>25120</v>
      </c>
      <c r="C20417" s="47"/>
      <c r="D20417" s="296">
        <v>1</v>
      </c>
      <c r="E20417" s="33">
        <v>9005.5</v>
      </c>
      <c r="F20417" s="33">
        <v>9005.5</v>
      </c>
    </row>
    <row r="20418" spans="1:6" ht="33.75" x14ac:dyDescent="0.2">
      <c r="A20418" s="2">
        <v>20413</v>
      </c>
      <c r="B20418" s="70" t="s">
        <v>25121</v>
      </c>
      <c r="C20418" s="47"/>
      <c r="D20418" s="296">
        <v>1</v>
      </c>
      <c r="E20418" s="33">
        <v>16434</v>
      </c>
      <c r="F20418" s="33">
        <v>16434</v>
      </c>
    </row>
    <row r="20419" spans="1:6" ht="22.5" x14ac:dyDescent="0.2">
      <c r="A20419" s="2">
        <v>20414</v>
      </c>
      <c r="B20419" s="70" t="s">
        <v>25122</v>
      </c>
      <c r="C20419" s="47"/>
      <c r="D20419" s="296">
        <v>1</v>
      </c>
      <c r="E20419" s="33">
        <v>12782</v>
      </c>
      <c r="F20419" s="33">
        <v>12782</v>
      </c>
    </row>
    <row r="20420" spans="1:6" ht="22.5" x14ac:dyDescent="0.2">
      <c r="A20420" s="2">
        <v>20415</v>
      </c>
      <c r="B20420" s="70" t="s">
        <v>25123</v>
      </c>
      <c r="C20420" s="47"/>
      <c r="D20420" s="296">
        <v>1</v>
      </c>
      <c r="E20420" s="33">
        <v>9860.4</v>
      </c>
      <c r="F20420" s="33">
        <v>9860.4</v>
      </c>
    </row>
    <row r="20421" spans="1:6" ht="22.5" x14ac:dyDescent="0.2">
      <c r="A20421" s="2">
        <v>20416</v>
      </c>
      <c r="B20421" s="70" t="s">
        <v>25124</v>
      </c>
      <c r="C20421" s="47"/>
      <c r="D20421" s="296">
        <v>1</v>
      </c>
      <c r="E20421" s="33">
        <v>9860.4</v>
      </c>
      <c r="F20421" s="33">
        <v>9860.4</v>
      </c>
    </row>
    <row r="20422" spans="1:6" ht="22.5" x14ac:dyDescent="0.2">
      <c r="A20422" s="2">
        <v>20417</v>
      </c>
      <c r="B20422" s="70" t="s">
        <v>25125</v>
      </c>
      <c r="C20422" s="47"/>
      <c r="D20422" s="296">
        <v>1</v>
      </c>
      <c r="E20422" s="33">
        <v>32735.200000000001</v>
      </c>
      <c r="F20422" s="33">
        <v>32735.200000000001</v>
      </c>
    </row>
    <row r="20423" spans="1:6" ht="22.5" x14ac:dyDescent="0.2">
      <c r="A20423" s="2">
        <v>20418</v>
      </c>
      <c r="B20423" s="70" t="s">
        <v>25126</v>
      </c>
      <c r="C20423" s="47"/>
      <c r="D20423" s="296">
        <v>1</v>
      </c>
      <c r="E20423" s="33">
        <v>10229.75</v>
      </c>
      <c r="F20423" s="33">
        <v>10229.75</v>
      </c>
    </row>
    <row r="20424" spans="1:6" ht="22.5" x14ac:dyDescent="0.2">
      <c r="A20424" s="2">
        <v>20419</v>
      </c>
      <c r="B20424" s="70" t="s">
        <v>25127</v>
      </c>
      <c r="C20424" s="47"/>
      <c r="D20424" s="296">
        <v>1</v>
      </c>
      <c r="E20424" s="33">
        <v>10229.75</v>
      </c>
      <c r="F20424" s="33">
        <v>10229.75</v>
      </c>
    </row>
    <row r="20425" spans="1:6" ht="33.75" x14ac:dyDescent="0.2">
      <c r="A20425" s="2">
        <v>20420</v>
      </c>
      <c r="B20425" s="70" t="s">
        <v>25128</v>
      </c>
      <c r="C20425" s="47"/>
      <c r="D20425" s="296">
        <v>1</v>
      </c>
      <c r="E20425" s="33">
        <v>5996.75</v>
      </c>
      <c r="F20425" s="33">
        <v>5996.75</v>
      </c>
    </row>
    <row r="20426" spans="1:6" ht="22.5" x14ac:dyDescent="0.2">
      <c r="A20426" s="2">
        <v>20421</v>
      </c>
      <c r="B20426" s="70" t="s">
        <v>25129</v>
      </c>
      <c r="C20426" s="47"/>
      <c r="D20426" s="296">
        <v>1</v>
      </c>
      <c r="E20426" s="33">
        <v>13877.6</v>
      </c>
      <c r="F20426" s="33">
        <v>13877.6</v>
      </c>
    </row>
    <row r="20427" spans="1:6" ht="33.75" x14ac:dyDescent="0.2">
      <c r="A20427" s="2">
        <v>20422</v>
      </c>
      <c r="B20427" s="70" t="s">
        <v>25130</v>
      </c>
      <c r="C20427" s="47"/>
      <c r="D20427" s="296">
        <v>1</v>
      </c>
      <c r="E20427" s="33">
        <v>20916</v>
      </c>
      <c r="F20427" s="33">
        <v>20916</v>
      </c>
    </row>
    <row r="20428" spans="1:6" ht="22.5" x14ac:dyDescent="0.2">
      <c r="A20428" s="2">
        <v>20423</v>
      </c>
      <c r="B20428" s="70" t="s">
        <v>25131</v>
      </c>
      <c r="C20428" s="47"/>
      <c r="D20428" s="296">
        <v>1</v>
      </c>
      <c r="E20428" s="33">
        <v>14006.25</v>
      </c>
      <c r="F20428" s="33">
        <v>14006.25</v>
      </c>
    </row>
    <row r="20429" spans="1:6" ht="22.5" x14ac:dyDescent="0.2">
      <c r="A20429" s="2">
        <v>20424</v>
      </c>
      <c r="B20429" s="70" t="s">
        <v>25132</v>
      </c>
      <c r="C20429" s="47"/>
      <c r="D20429" s="296">
        <v>1</v>
      </c>
      <c r="E20429" s="33">
        <v>20584</v>
      </c>
      <c r="F20429" s="33">
        <v>20584</v>
      </c>
    </row>
    <row r="20430" spans="1:6" ht="33.75" x14ac:dyDescent="0.2">
      <c r="A20430" s="2">
        <v>20425</v>
      </c>
      <c r="B20430" s="70" t="s">
        <v>25133</v>
      </c>
      <c r="C20430" s="47"/>
      <c r="D20430" s="296">
        <v>1</v>
      </c>
      <c r="E20430" s="33">
        <v>13446</v>
      </c>
      <c r="F20430" s="33">
        <v>13446</v>
      </c>
    </row>
    <row r="20431" spans="1:6" ht="22.5" x14ac:dyDescent="0.2">
      <c r="A20431" s="2">
        <v>20426</v>
      </c>
      <c r="B20431" s="70" t="s">
        <v>25134</v>
      </c>
      <c r="C20431" s="47"/>
      <c r="D20431" s="296">
        <v>1</v>
      </c>
      <c r="E20431" s="33">
        <v>3784.8</v>
      </c>
      <c r="F20431" s="33">
        <v>3784.8</v>
      </c>
    </row>
    <row r="20432" spans="1:6" ht="22.5" x14ac:dyDescent="0.2">
      <c r="A20432" s="2">
        <v>20427</v>
      </c>
      <c r="B20432" s="70" t="s">
        <v>25135</v>
      </c>
      <c r="C20432" s="47"/>
      <c r="D20432" s="296">
        <v>1</v>
      </c>
      <c r="E20432" s="33">
        <v>3784.8</v>
      </c>
      <c r="F20432" s="33">
        <v>3784.8</v>
      </c>
    </row>
    <row r="20433" spans="1:6" ht="33.75" x14ac:dyDescent="0.2">
      <c r="A20433" s="2">
        <v>20428</v>
      </c>
      <c r="B20433" s="70" t="s">
        <v>25136</v>
      </c>
      <c r="C20433" s="47"/>
      <c r="D20433" s="296">
        <v>1</v>
      </c>
      <c r="E20433" s="33">
        <v>20044.5</v>
      </c>
      <c r="F20433" s="33">
        <v>20044.5</v>
      </c>
    </row>
    <row r="20434" spans="1:6" ht="22.5" x14ac:dyDescent="0.2">
      <c r="A20434" s="2">
        <v>20429</v>
      </c>
      <c r="B20434" s="70" t="s">
        <v>25137</v>
      </c>
      <c r="C20434" s="47"/>
      <c r="D20434" s="296">
        <v>1</v>
      </c>
      <c r="E20434" s="33">
        <v>14150</v>
      </c>
      <c r="F20434" s="33">
        <v>14150</v>
      </c>
    </row>
    <row r="20435" spans="1:6" ht="33.75" x14ac:dyDescent="0.2">
      <c r="A20435" s="2">
        <v>20430</v>
      </c>
      <c r="B20435" s="70" t="s">
        <v>25138</v>
      </c>
      <c r="C20435" s="47"/>
      <c r="D20435" s="296">
        <v>1</v>
      </c>
      <c r="E20435" s="33">
        <v>17546</v>
      </c>
      <c r="F20435" s="33">
        <v>17546</v>
      </c>
    </row>
    <row r="20436" spans="1:6" ht="22.5" x14ac:dyDescent="0.2">
      <c r="A20436" s="2">
        <v>20431</v>
      </c>
      <c r="B20436" s="70" t="s">
        <v>25139</v>
      </c>
      <c r="C20436" s="47"/>
      <c r="D20436" s="296">
        <v>1</v>
      </c>
      <c r="E20436" s="33">
        <v>17010</v>
      </c>
      <c r="F20436" s="33">
        <v>17010</v>
      </c>
    </row>
    <row r="20437" spans="1:6" ht="22.5" x14ac:dyDescent="0.2">
      <c r="A20437" s="2">
        <v>20432</v>
      </c>
      <c r="B20437" s="70" t="s">
        <v>25140</v>
      </c>
      <c r="C20437" s="47"/>
      <c r="D20437" s="296">
        <v>1</v>
      </c>
      <c r="E20437" s="33">
        <v>33300</v>
      </c>
      <c r="F20437" s="33">
        <v>33300</v>
      </c>
    </row>
    <row r="20438" spans="1:6" ht="22.5" x14ac:dyDescent="0.2">
      <c r="A20438" s="2">
        <v>20433</v>
      </c>
      <c r="B20438" s="70" t="s">
        <v>25141</v>
      </c>
      <c r="C20438" s="47"/>
      <c r="D20438" s="296">
        <v>1</v>
      </c>
      <c r="E20438" s="33">
        <v>37316</v>
      </c>
      <c r="F20438" s="33">
        <v>37316</v>
      </c>
    </row>
    <row r="20439" spans="1:6" ht="22.5" x14ac:dyDescent="0.2">
      <c r="A20439" s="2">
        <v>20434</v>
      </c>
      <c r="B20439" s="70" t="s">
        <v>25142</v>
      </c>
      <c r="C20439" s="47"/>
      <c r="D20439" s="296">
        <v>1</v>
      </c>
      <c r="E20439" s="33">
        <v>4362.03</v>
      </c>
      <c r="F20439" s="33">
        <v>4362.03</v>
      </c>
    </row>
    <row r="20440" spans="1:6" ht="22.5" x14ac:dyDescent="0.2">
      <c r="A20440" s="2">
        <v>20435</v>
      </c>
      <c r="B20440" s="70" t="s">
        <v>25140</v>
      </c>
      <c r="C20440" s="47"/>
      <c r="D20440" s="296">
        <v>1</v>
      </c>
      <c r="E20440" s="33">
        <v>33300</v>
      </c>
      <c r="F20440" s="33">
        <v>33300</v>
      </c>
    </row>
    <row r="20441" spans="1:6" ht="22.5" x14ac:dyDescent="0.2">
      <c r="A20441" s="2">
        <v>20436</v>
      </c>
      <c r="B20441" s="70" t="s">
        <v>25140</v>
      </c>
      <c r="C20441" s="47"/>
      <c r="D20441" s="296">
        <v>1</v>
      </c>
      <c r="E20441" s="33">
        <v>33300</v>
      </c>
      <c r="F20441" s="33">
        <v>33300</v>
      </c>
    </row>
    <row r="20442" spans="1:6" ht="22.5" x14ac:dyDescent="0.2">
      <c r="A20442" s="2">
        <v>20437</v>
      </c>
      <c r="B20442" s="70" t="s">
        <v>25141</v>
      </c>
      <c r="C20442" s="47"/>
      <c r="D20442" s="296">
        <v>1</v>
      </c>
      <c r="E20442" s="33">
        <v>37316</v>
      </c>
      <c r="F20442" s="33">
        <v>37316</v>
      </c>
    </row>
    <row r="20443" spans="1:6" ht="22.5" x14ac:dyDescent="0.2">
      <c r="A20443" s="2">
        <v>20438</v>
      </c>
      <c r="B20443" s="70" t="s">
        <v>25141</v>
      </c>
      <c r="C20443" s="47"/>
      <c r="D20443" s="296">
        <v>1</v>
      </c>
      <c r="E20443" s="33">
        <v>37316</v>
      </c>
      <c r="F20443" s="33">
        <v>37316</v>
      </c>
    </row>
    <row r="20444" spans="1:6" ht="22.5" x14ac:dyDescent="0.2">
      <c r="A20444" s="2">
        <v>20439</v>
      </c>
      <c r="B20444" s="70" t="s">
        <v>25141</v>
      </c>
      <c r="C20444" s="47"/>
      <c r="D20444" s="296">
        <v>1</v>
      </c>
      <c r="E20444" s="33">
        <v>37316</v>
      </c>
      <c r="F20444" s="33">
        <v>37316</v>
      </c>
    </row>
    <row r="20445" spans="1:6" ht="22.5" x14ac:dyDescent="0.2">
      <c r="A20445" s="2">
        <v>20440</v>
      </c>
      <c r="B20445" s="70" t="s">
        <v>25141</v>
      </c>
      <c r="C20445" s="47"/>
      <c r="D20445" s="296">
        <v>1</v>
      </c>
      <c r="E20445" s="33">
        <v>37316</v>
      </c>
      <c r="F20445" s="33">
        <v>37316</v>
      </c>
    </row>
    <row r="20446" spans="1:6" ht="22.5" x14ac:dyDescent="0.2">
      <c r="A20446" s="2">
        <v>20441</v>
      </c>
      <c r="B20446" s="70" t="s">
        <v>25141</v>
      </c>
      <c r="C20446" s="47"/>
      <c r="D20446" s="296">
        <v>1</v>
      </c>
      <c r="E20446" s="33">
        <v>37315.97</v>
      </c>
      <c r="F20446" s="33">
        <v>37315.97</v>
      </c>
    </row>
    <row r="20447" spans="1:6" ht="22.5" x14ac:dyDescent="0.2">
      <c r="A20447" s="2">
        <v>20442</v>
      </c>
      <c r="B20447" s="70" t="s">
        <v>25143</v>
      </c>
      <c r="C20447" s="47"/>
      <c r="D20447" s="296">
        <v>1</v>
      </c>
      <c r="E20447" s="33">
        <v>3116</v>
      </c>
      <c r="F20447" s="33">
        <v>3116</v>
      </c>
    </row>
    <row r="20448" spans="1:6" ht="22.5" x14ac:dyDescent="0.2">
      <c r="A20448" s="2">
        <v>20443</v>
      </c>
      <c r="B20448" s="70" t="s">
        <v>25144</v>
      </c>
      <c r="C20448" s="386"/>
      <c r="D20448" s="296">
        <v>1</v>
      </c>
      <c r="E20448" s="33">
        <v>42200</v>
      </c>
      <c r="F20448" s="33">
        <v>42200</v>
      </c>
    </row>
    <row r="20449" spans="1:6" ht="45" x14ac:dyDescent="0.2">
      <c r="A20449" s="2">
        <v>20444</v>
      </c>
      <c r="B20449" s="70" t="s">
        <v>25145</v>
      </c>
      <c r="C20449" s="47"/>
      <c r="D20449" s="296">
        <v>1</v>
      </c>
      <c r="E20449" s="33">
        <v>21428.94</v>
      </c>
      <c r="F20449" s="33">
        <v>21428.94</v>
      </c>
    </row>
    <row r="20450" spans="1:6" ht="45" x14ac:dyDescent="0.2">
      <c r="A20450" s="2">
        <v>20445</v>
      </c>
      <c r="B20450" s="70" t="s">
        <v>25145</v>
      </c>
      <c r="C20450" s="47"/>
      <c r="D20450" s="296">
        <v>1</v>
      </c>
      <c r="E20450" s="33">
        <v>21428.94</v>
      </c>
      <c r="F20450" s="33">
        <v>21428.94</v>
      </c>
    </row>
    <row r="20451" spans="1:6" ht="45" x14ac:dyDescent="0.2">
      <c r="A20451" s="2">
        <v>20446</v>
      </c>
      <c r="B20451" s="70" t="s">
        <v>25146</v>
      </c>
      <c r="C20451" s="47"/>
      <c r="D20451" s="296">
        <v>1</v>
      </c>
      <c r="E20451" s="33">
        <v>42793.14</v>
      </c>
      <c r="F20451" s="33">
        <v>42793.14</v>
      </c>
    </row>
    <row r="20452" spans="1:6" ht="45" x14ac:dyDescent="0.2">
      <c r="A20452" s="2">
        <v>20447</v>
      </c>
      <c r="B20452" s="70" t="s">
        <v>25147</v>
      </c>
      <c r="C20452" s="47"/>
      <c r="D20452" s="296">
        <v>1</v>
      </c>
      <c r="E20452" s="33">
        <v>42857.88</v>
      </c>
      <c r="F20452" s="33">
        <v>42857.88</v>
      </c>
    </row>
    <row r="20453" spans="1:6" ht="33.75" x14ac:dyDescent="0.2">
      <c r="A20453" s="2">
        <v>20448</v>
      </c>
      <c r="B20453" s="70" t="s">
        <v>25148</v>
      </c>
      <c r="C20453" s="47"/>
      <c r="D20453" s="296">
        <v>1</v>
      </c>
      <c r="E20453" s="33">
        <v>6034.93</v>
      </c>
      <c r="F20453" s="33">
        <v>6034.93</v>
      </c>
    </row>
    <row r="20454" spans="1:6" ht="33.75" x14ac:dyDescent="0.2">
      <c r="A20454" s="2">
        <v>20449</v>
      </c>
      <c r="B20454" s="70" t="s">
        <v>25149</v>
      </c>
      <c r="C20454" s="47"/>
      <c r="D20454" s="296">
        <v>1</v>
      </c>
      <c r="E20454" s="33">
        <v>42857.88</v>
      </c>
      <c r="F20454" s="387">
        <v>42857.88</v>
      </c>
    </row>
    <row r="20455" spans="1:6" ht="33.75" x14ac:dyDescent="0.2">
      <c r="A20455" s="2">
        <v>20450</v>
      </c>
      <c r="B20455" s="70" t="s">
        <v>25150</v>
      </c>
      <c r="C20455" s="47"/>
      <c r="D20455" s="296">
        <v>1</v>
      </c>
      <c r="E20455" s="33">
        <v>4457.1000000000004</v>
      </c>
      <c r="F20455" s="33">
        <v>4457.1000000000004</v>
      </c>
    </row>
    <row r="20456" spans="1:6" ht="33.75" x14ac:dyDescent="0.2">
      <c r="A20456" s="2">
        <v>20451</v>
      </c>
      <c r="B20456" s="70" t="s">
        <v>25151</v>
      </c>
      <c r="C20456" s="47"/>
      <c r="D20456" s="296">
        <v>1</v>
      </c>
      <c r="E20456" s="33">
        <v>5502.9</v>
      </c>
      <c r="F20456" s="33">
        <v>5502.9</v>
      </c>
    </row>
    <row r="20457" spans="1:6" ht="33.75" x14ac:dyDescent="0.2">
      <c r="A20457" s="2">
        <v>20452</v>
      </c>
      <c r="B20457" s="70" t="s">
        <v>25152</v>
      </c>
      <c r="C20457" s="47"/>
      <c r="D20457" s="296">
        <v>1</v>
      </c>
      <c r="E20457" s="33">
        <v>24111.5</v>
      </c>
      <c r="F20457" s="33">
        <v>24111.5</v>
      </c>
    </row>
    <row r="20458" spans="1:6" ht="45" x14ac:dyDescent="0.2">
      <c r="A20458" s="2">
        <v>20453</v>
      </c>
      <c r="B20458" s="70" t="s">
        <v>25153</v>
      </c>
      <c r="C20458" s="47"/>
      <c r="D20458" s="296">
        <v>1</v>
      </c>
      <c r="E20458" s="33">
        <v>13487.5</v>
      </c>
      <c r="F20458" s="33">
        <v>13487.5</v>
      </c>
    </row>
    <row r="20459" spans="1:6" ht="45" x14ac:dyDescent="0.2">
      <c r="A20459" s="2">
        <v>20454</v>
      </c>
      <c r="B20459" s="70" t="s">
        <v>25154</v>
      </c>
      <c r="C20459" s="47"/>
      <c r="D20459" s="296">
        <v>1</v>
      </c>
      <c r="E20459" s="33">
        <v>26269.5</v>
      </c>
      <c r="F20459" s="33">
        <v>26269.5</v>
      </c>
    </row>
    <row r="20460" spans="1:6" ht="45" x14ac:dyDescent="0.2">
      <c r="A20460" s="2">
        <v>20455</v>
      </c>
      <c r="B20460" s="70" t="s">
        <v>25155</v>
      </c>
      <c r="C20460" s="47"/>
      <c r="D20460" s="296">
        <v>1</v>
      </c>
      <c r="E20460" s="33">
        <v>29797</v>
      </c>
      <c r="F20460" s="33">
        <v>29797</v>
      </c>
    </row>
    <row r="20461" spans="1:6" ht="45" x14ac:dyDescent="0.2">
      <c r="A20461" s="2">
        <v>20456</v>
      </c>
      <c r="B20461" s="70" t="s">
        <v>25156</v>
      </c>
      <c r="C20461" s="47"/>
      <c r="D20461" s="296">
        <v>1</v>
      </c>
      <c r="E20461" s="33">
        <v>26878.720000000001</v>
      </c>
      <c r="F20461" s="33">
        <v>26878.720000000001</v>
      </c>
    </row>
    <row r="20462" spans="1:6" ht="45" x14ac:dyDescent="0.2">
      <c r="A20462" s="2">
        <v>20457</v>
      </c>
      <c r="B20462" s="70" t="s">
        <v>25157</v>
      </c>
      <c r="C20462" s="47"/>
      <c r="D20462" s="296">
        <v>1</v>
      </c>
      <c r="E20462" s="33">
        <v>33890.559999999998</v>
      </c>
      <c r="F20462" s="33">
        <v>33890.559999999998</v>
      </c>
    </row>
    <row r="20463" spans="1:6" ht="33.75" x14ac:dyDescent="0.2">
      <c r="A20463" s="2">
        <v>20458</v>
      </c>
      <c r="B20463" s="70" t="s">
        <v>25158</v>
      </c>
      <c r="C20463" s="47"/>
      <c r="D20463" s="296">
        <v>1</v>
      </c>
      <c r="E20463" s="33">
        <v>24439.35</v>
      </c>
      <c r="F20463" s="33">
        <v>24439.35</v>
      </c>
    </row>
    <row r="20464" spans="1:6" ht="45" x14ac:dyDescent="0.2">
      <c r="A20464" s="2">
        <v>20459</v>
      </c>
      <c r="B20464" s="70" t="s">
        <v>25159</v>
      </c>
      <c r="C20464" s="47"/>
      <c r="D20464" s="296">
        <v>1</v>
      </c>
      <c r="E20464" s="33">
        <v>12097.25</v>
      </c>
      <c r="F20464" s="33">
        <v>12097.25</v>
      </c>
    </row>
    <row r="20465" spans="1:6" ht="33.75" x14ac:dyDescent="0.2">
      <c r="A20465" s="2">
        <v>20460</v>
      </c>
      <c r="B20465" s="70" t="s">
        <v>25160</v>
      </c>
      <c r="C20465" s="47"/>
      <c r="D20465" s="296">
        <v>1</v>
      </c>
      <c r="E20465" s="33">
        <v>15894.5</v>
      </c>
      <c r="F20465" s="33">
        <v>15894.5</v>
      </c>
    </row>
    <row r="20466" spans="1:6" ht="22.5" x14ac:dyDescent="0.2">
      <c r="A20466" s="2">
        <v>20461</v>
      </c>
      <c r="B20466" s="70" t="s">
        <v>25161</v>
      </c>
      <c r="C20466" s="47"/>
      <c r="D20466" s="296">
        <v>1</v>
      </c>
      <c r="E20466" s="33">
        <v>25375.9</v>
      </c>
      <c r="F20466" s="33">
        <v>25375.9</v>
      </c>
    </row>
    <row r="20467" spans="1:6" ht="22.5" x14ac:dyDescent="0.2">
      <c r="A20467" s="2">
        <v>20462</v>
      </c>
      <c r="B20467" s="70" t="s">
        <v>25162</v>
      </c>
      <c r="C20467" s="47"/>
      <c r="D20467" s="296">
        <v>1</v>
      </c>
      <c r="E20467" s="33">
        <v>106326.88</v>
      </c>
      <c r="F20467" s="33">
        <v>106326.88</v>
      </c>
    </row>
    <row r="20468" spans="1:6" ht="22.5" x14ac:dyDescent="0.2">
      <c r="A20468" s="2">
        <v>20463</v>
      </c>
      <c r="B20468" s="70" t="s">
        <v>25163</v>
      </c>
      <c r="C20468" s="47"/>
      <c r="D20468" s="296">
        <v>1</v>
      </c>
      <c r="E20468" s="33">
        <v>33059.35</v>
      </c>
      <c r="F20468" s="33">
        <v>33059.35</v>
      </c>
    </row>
    <row r="20469" spans="1:6" x14ac:dyDescent="0.2">
      <c r="A20469" s="2">
        <v>20464</v>
      </c>
      <c r="B20469" s="70" t="s">
        <v>25164</v>
      </c>
      <c r="C20469" s="47"/>
      <c r="D20469" s="296">
        <v>1</v>
      </c>
      <c r="E20469" s="33">
        <v>17388.5</v>
      </c>
      <c r="F20469" s="33">
        <v>17388.5</v>
      </c>
    </row>
    <row r="20470" spans="1:6" ht="22.5" x14ac:dyDescent="0.2">
      <c r="A20470" s="2">
        <v>20465</v>
      </c>
      <c r="B20470" s="262" t="s">
        <v>25165</v>
      </c>
      <c r="C20470" s="47"/>
      <c r="D20470" s="296">
        <v>1</v>
      </c>
      <c r="E20470" s="33">
        <v>94993.8</v>
      </c>
      <c r="F20470" s="33">
        <v>94993.8</v>
      </c>
    </row>
    <row r="20471" spans="1:6" ht="22.5" x14ac:dyDescent="0.2">
      <c r="A20471" s="2">
        <v>20466</v>
      </c>
      <c r="B20471" s="262" t="s">
        <v>25166</v>
      </c>
      <c r="C20471" s="47"/>
      <c r="D20471" s="296">
        <v>1</v>
      </c>
      <c r="E20471" s="33">
        <v>99480</v>
      </c>
      <c r="F20471" s="33">
        <v>99480</v>
      </c>
    </row>
    <row r="20472" spans="1:6" ht="22.5" x14ac:dyDescent="0.2">
      <c r="A20472" s="2">
        <v>20467</v>
      </c>
      <c r="B20472" s="262" t="s">
        <v>25167</v>
      </c>
      <c r="C20472" s="47"/>
      <c r="D20472" s="296">
        <v>1</v>
      </c>
      <c r="E20472" s="33">
        <v>242698</v>
      </c>
      <c r="F20472" s="33">
        <v>242698</v>
      </c>
    </row>
    <row r="20473" spans="1:6" ht="33.75" x14ac:dyDescent="0.2">
      <c r="A20473" s="2">
        <v>20468</v>
      </c>
      <c r="B20473" s="262" t="s">
        <v>25168</v>
      </c>
      <c r="C20473" s="47"/>
      <c r="D20473" s="296">
        <v>1</v>
      </c>
      <c r="E20473" s="33">
        <v>6981.75</v>
      </c>
      <c r="F20473" s="33">
        <v>6981.75</v>
      </c>
    </row>
    <row r="20474" spans="1:6" ht="22.5" x14ac:dyDescent="0.2">
      <c r="A20474" s="2">
        <v>20469</v>
      </c>
      <c r="B20474" s="262" t="s">
        <v>25169</v>
      </c>
      <c r="C20474" s="47"/>
      <c r="D20474" s="296">
        <v>1</v>
      </c>
      <c r="E20474" s="33">
        <v>300000</v>
      </c>
      <c r="F20474" s="33">
        <v>300000</v>
      </c>
    </row>
    <row r="20475" spans="1:6" ht="22.5" x14ac:dyDescent="0.2">
      <c r="A20475" s="2">
        <v>20470</v>
      </c>
      <c r="B20475" s="262" t="s">
        <v>25170</v>
      </c>
      <c r="C20475" s="47"/>
      <c r="D20475" s="296">
        <v>1</v>
      </c>
      <c r="E20475" s="33">
        <v>50000</v>
      </c>
      <c r="F20475" s="33">
        <v>50000</v>
      </c>
    </row>
    <row r="20476" spans="1:6" ht="22.5" x14ac:dyDescent="0.2">
      <c r="A20476" s="2">
        <v>20471</v>
      </c>
      <c r="B20476" s="262" t="s">
        <v>25171</v>
      </c>
      <c r="C20476" s="47"/>
      <c r="D20476" s="296">
        <v>1</v>
      </c>
      <c r="E20476" s="33">
        <v>23232</v>
      </c>
      <c r="F20476" s="33">
        <v>23232</v>
      </c>
    </row>
    <row r="20477" spans="1:6" ht="22.5" x14ac:dyDescent="0.2">
      <c r="A20477" s="2">
        <v>20472</v>
      </c>
      <c r="B20477" s="262" t="s">
        <v>25172</v>
      </c>
      <c r="C20477" s="47"/>
      <c r="D20477" s="296">
        <v>1</v>
      </c>
      <c r="E20477" s="33">
        <v>6955</v>
      </c>
      <c r="F20477" s="33">
        <v>6955</v>
      </c>
    </row>
    <row r="20478" spans="1:6" ht="22.5" x14ac:dyDescent="0.2">
      <c r="A20478" s="2">
        <v>20473</v>
      </c>
      <c r="B20478" s="262" t="s">
        <v>25173</v>
      </c>
      <c r="C20478" s="47"/>
      <c r="D20478" s="296">
        <v>50</v>
      </c>
      <c r="E20478" s="33">
        <v>15834.5</v>
      </c>
      <c r="F20478" s="33">
        <v>15834.5</v>
      </c>
    </row>
    <row r="20479" spans="1:6" ht="22.5" x14ac:dyDescent="0.2">
      <c r="A20479" s="2">
        <v>20474</v>
      </c>
      <c r="B20479" s="262" t="s">
        <v>25174</v>
      </c>
      <c r="C20479" s="47"/>
      <c r="D20479" s="296">
        <v>160</v>
      </c>
      <c r="E20479" s="33">
        <v>44052.800000000003</v>
      </c>
      <c r="F20479" s="33">
        <v>44052.800000000003</v>
      </c>
    </row>
    <row r="20480" spans="1:6" ht="22.5" x14ac:dyDescent="0.2">
      <c r="A20480" s="2">
        <v>20475</v>
      </c>
      <c r="B20480" s="262" t="s">
        <v>25175</v>
      </c>
      <c r="C20480" s="47"/>
      <c r="D20480" s="296">
        <v>5</v>
      </c>
      <c r="E20480" s="33">
        <v>1713.25</v>
      </c>
      <c r="F20480" s="33">
        <v>1713.25</v>
      </c>
    </row>
    <row r="20481" spans="1:6" ht="22.5" x14ac:dyDescent="0.2">
      <c r="A20481" s="2">
        <v>20476</v>
      </c>
      <c r="B20481" s="262" t="s">
        <v>25176</v>
      </c>
      <c r="C20481" s="47"/>
      <c r="D20481" s="296">
        <v>25</v>
      </c>
      <c r="E20481" s="33">
        <v>8709.25</v>
      </c>
      <c r="F20481" s="33">
        <v>8709.25</v>
      </c>
    </row>
    <row r="20482" spans="1:6" ht="22.5" x14ac:dyDescent="0.2">
      <c r="A20482" s="2">
        <v>20477</v>
      </c>
      <c r="B20482" s="262" t="s">
        <v>25177</v>
      </c>
      <c r="C20482" s="47"/>
      <c r="D20482" s="296">
        <v>160</v>
      </c>
      <c r="E20482" s="33">
        <v>52782.400000000001</v>
      </c>
      <c r="F20482" s="33">
        <v>52782.400000000001</v>
      </c>
    </row>
    <row r="20483" spans="1:6" x14ac:dyDescent="0.2">
      <c r="A20483" s="2">
        <v>20478</v>
      </c>
      <c r="B20483" s="262" t="s">
        <v>25178</v>
      </c>
      <c r="C20483" s="47"/>
      <c r="D20483" s="296">
        <v>10</v>
      </c>
      <c r="E20483" s="33">
        <v>3658.6</v>
      </c>
      <c r="F20483" s="33">
        <v>3658.6</v>
      </c>
    </row>
    <row r="20484" spans="1:6" x14ac:dyDescent="0.2">
      <c r="A20484" s="2">
        <v>20479</v>
      </c>
      <c r="B20484" s="262" t="s">
        <v>25179</v>
      </c>
      <c r="C20484" s="47"/>
      <c r="D20484" s="296">
        <v>10</v>
      </c>
      <c r="E20484" s="33">
        <v>3722</v>
      </c>
      <c r="F20484" s="33">
        <v>3722</v>
      </c>
    </row>
    <row r="20485" spans="1:6" ht="22.5" x14ac:dyDescent="0.2">
      <c r="A20485" s="2">
        <v>20480</v>
      </c>
      <c r="B20485" s="262" t="s">
        <v>25180</v>
      </c>
      <c r="C20485" s="47"/>
      <c r="D20485" s="296">
        <v>23</v>
      </c>
      <c r="E20485" s="33">
        <v>8556.4599999999991</v>
      </c>
      <c r="F20485" s="33">
        <v>8556.4599999999991</v>
      </c>
    </row>
    <row r="20486" spans="1:6" ht="22.5" x14ac:dyDescent="0.2">
      <c r="A20486" s="2">
        <v>20481</v>
      </c>
      <c r="B20486" s="262" t="s">
        <v>25181</v>
      </c>
      <c r="C20486" s="47"/>
      <c r="D20486" s="296">
        <v>60</v>
      </c>
      <c r="E20486" s="33">
        <v>23271.599999999999</v>
      </c>
      <c r="F20486" s="33">
        <v>23271.599999999999</v>
      </c>
    </row>
    <row r="20487" spans="1:6" ht="22.5" x14ac:dyDescent="0.2">
      <c r="A20487" s="2">
        <v>20482</v>
      </c>
      <c r="B20487" s="262" t="s">
        <v>25182</v>
      </c>
      <c r="C20487" s="47"/>
      <c r="D20487" s="296">
        <v>50</v>
      </c>
      <c r="E20487" s="33">
        <v>18832</v>
      </c>
      <c r="F20487" s="33">
        <v>18832</v>
      </c>
    </row>
    <row r="20488" spans="1:6" ht="22.5" x14ac:dyDescent="0.2">
      <c r="A20488" s="2">
        <v>20483</v>
      </c>
      <c r="B20488" s="262" t="s">
        <v>25183</v>
      </c>
      <c r="C20488" s="47"/>
      <c r="D20488" s="296">
        <v>25</v>
      </c>
      <c r="E20488" s="33">
        <v>11269.5</v>
      </c>
      <c r="F20488" s="33">
        <v>11269.5</v>
      </c>
    </row>
    <row r="20489" spans="1:6" ht="22.5" x14ac:dyDescent="0.2">
      <c r="A20489" s="2">
        <v>20484</v>
      </c>
      <c r="B20489" s="262" t="s">
        <v>25184</v>
      </c>
      <c r="C20489" s="47"/>
      <c r="D20489" s="296">
        <v>50</v>
      </c>
      <c r="E20489" s="33">
        <v>23800</v>
      </c>
      <c r="F20489" s="33">
        <v>23800</v>
      </c>
    </row>
    <row r="20490" spans="1:6" ht="22.5" x14ac:dyDescent="0.2">
      <c r="A20490" s="2">
        <v>20485</v>
      </c>
      <c r="B20490" s="262" t="s">
        <v>25185</v>
      </c>
      <c r="C20490" s="47"/>
      <c r="D20490" s="296">
        <v>80</v>
      </c>
      <c r="E20490" s="33">
        <v>38080.080000000002</v>
      </c>
      <c r="F20490" s="33">
        <v>38080.080000000002</v>
      </c>
    </row>
    <row r="20491" spans="1:6" ht="22.5" x14ac:dyDescent="0.2">
      <c r="A20491" s="2">
        <v>20486</v>
      </c>
      <c r="B20491" s="262" t="s">
        <v>25186</v>
      </c>
      <c r="C20491" s="47"/>
      <c r="D20491" s="296">
        <v>180</v>
      </c>
      <c r="E20491" s="33">
        <v>67871.7</v>
      </c>
      <c r="F20491" s="33">
        <v>67871.7</v>
      </c>
    </row>
    <row r="20492" spans="1:6" ht="22.5" x14ac:dyDescent="0.2">
      <c r="A20492" s="2">
        <v>20487</v>
      </c>
      <c r="B20492" s="262" t="s">
        <v>25187</v>
      </c>
      <c r="C20492" s="47"/>
      <c r="D20492" s="296">
        <v>22</v>
      </c>
      <c r="E20492" s="33">
        <v>8416.76</v>
      </c>
      <c r="F20492" s="33">
        <v>8416.76</v>
      </c>
    </row>
    <row r="20493" spans="1:6" ht="33.75" x14ac:dyDescent="0.2">
      <c r="A20493" s="2">
        <v>20488</v>
      </c>
      <c r="B20493" s="262" t="s">
        <v>25188</v>
      </c>
      <c r="C20493" s="47"/>
      <c r="D20493" s="296">
        <v>44</v>
      </c>
      <c r="E20493" s="33">
        <v>13803.68</v>
      </c>
      <c r="F20493" s="33">
        <v>13803.68</v>
      </c>
    </row>
    <row r="20494" spans="1:6" ht="33.75" x14ac:dyDescent="0.2">
      <c r="A20494" s="2">
        <v>20489</v>
      </c>
      <c r="B20494" s="262" t="s">
        <v>25189</v>
      </c>
      <c r="C20494" s="47"/>
      <c r="D20494" s="296">
        <v>50</v>
      </c>
      <c r="E20494" s="33">
        <v>15526.5</v>
      </c>
      <c r="F20494" s="33">
        <v>15526.5</v>
      </c>
    </row>
    <row r="20495" spans="1:6" ht="22.5" x14ac:dyDescent="0.2">
      <c r="A20495" s="2">
        <v>20490</v>
      </c>
      <c r="B20495" s="262" t="s">
        <v>25190</v>
      </c>
      <c r="C20495" s="47"/>
      <c r="D20495" s="296">
        <v>4</v>
      </c>
      <c r="E20495" s="33">
        <v>1024.76</v>
      </c>
      <c r="F20495" s="33">
        <v>1024.76</v>
      </c>
    </row>
    <row r="20496" spans="1:6" ht="22.5" x14ac:dyDescent="0.2">
      <c r="A20496" s="2">
        <v>20491</v>
      </c>
      <c r="B20496" s="262" t="s">
        <v>25191</v>
      </c>
      <c r="C20496" s="47"/>
      <c r="D20496" s="296">
        <v>4</v>
      </c>
      <c r="E20496" s="309">
        <v>856.4</v>
      </c>
      <c r="F20496" s="309">
        <v>856.4</v>
      </c>
    </row>
    <row r="20497" spans="1:6" ht="22.5" x14ac:dyDescent="0.2">
      <c r="A20497" s="2">
        <v>20492</v>
      </c>
      <c r="B20497" s="262" t="s">
        <v>25192</v>
      </c>
      <c r="C20497" s="47"/>
      <c r="D20497" s="296">
        <v>4</v>
      </c>
      <c r="E20497" s="33">
        <v>1151.92</v>
      </c>
      <c r="F20497" s="33">
        <v>1151.93</v>
      </c>
    </row>
    <row r="20498" spans="1:6" x14ac:dyDescent="0.2">
      <c r="A20498" s="2">
        <v>20493</v>
      </c>
      <c r="B20498" s="262" t="s">
        <v>25193</v>
      </c>
      <c r="C20498" s="47"/>
      <c r="D20498" s="296">
        <v>1</v>
      </c>
      <c r="E20498" s="309">
        <v>323.83999999999997</v>
      </c>
      <c r="F20498" s="309">
        <v>323.83999999999997</v>
      </c>
    </row>
    <row r="20499" spans="1:6" ht="33.75" x14ac:dyDescent="0.2">
      <c r="A20499" s="2">
        <v>20494</v>
      </c>
      <c r="B20499" s="262" t="s">
        <v>25194</v>
      </c>
      <c r="C20499" s="47"/>
      <c r="D20499" s="296">
        <v>50</v>
      </c>
      <c r="E20499" s="33">
        <v>16742</v>
      </c>
      <c r="F20499" s="33">
        <v>16742</v>
      </c>
    </row>
    <row r="20500" spans="1:6" ht="22.5" x14ac:dyDescent="0.2">
      <c r="A20500" s="2">
        <v>20495</v>
      </c>
      <c r="B20500" s="262" t="s">
        <v>25195</v>
      </c>
      <c r="C20500" s="47"/>
      <c r="D20500" s="296">
        <v>7</v>
      </c>
      <c r="E20500" s="33">
        <v>2145</v>
      </c>
      <c r="F20500" s="33">
        <v>2145</v>
      </c>
    </row>
    <row r="20501" spans="1:6" x14ac:dyDescent="0.2">
      <c r="A20501" s="2">
        <v>20496</v>
      </c>
      <c r="B20501" s="70" t="s">
        <v>25196</v>
      </c>
      <c r="C20501" s="47" t="s">
        <v>25197</v>
      </c>
      <c r="D20501" s="296">
        <v>1</v>
      </c>
      <c r="E20501" s="33">
        <v>5715</v>
      </c>
      <c r="F20501" s="33">
        <v>5715</v>
      </c>
    </row>
    <row r="20502" spans="1:6" x14ac:dyDescent="0.2">
      <c r="A20502" s="2">
        <v>20497</v>
      </c>
      <c r="B20502" s="70" t="s">
        <v>25198</v>
      </c>
      <c r="C20502" s="47" t="s">
        <v>25199</v>
      </c>
      <c r="D20502" s="296">
        <v>1</v>
      </c>
      <c r="E20502" s="33">
        <v>5491.53</v>
      </c>
      <c r="F20502" s="33">
        <v>5491.53</v>
      </c>
    </row>
    <row r="20503" spans="1:6" x14ac:dyDescent="0.2">
      <c r="A20503" s="2">
        <v>20498</v>
      </c>
      <c r="B20503" s="70" t="s">
        <v>25200</v>
      </c>
      <c r="C20503" s="47" t="s">
        <v>25201</v>
      </c>
      <c r="D20503" s="296">
        <v>1</v>
      </c>
      <c r="E20503" s="33">
        <v>3017.4</v>
      </c>
      <c r="F20503" s="33">
        <v>3017.4</v>
      </c>
    </row>
    <row r="20504" spans="1:6" x14ac:dyDescent="0.2">
      <c r="A20504" s="2">
        <v>20499</v>
      </c>
      <c r="B20504" s="70" t="s">
        <v>25202</v>
      </c>
      <c r="C20504" s="47" t="s">
        <v>25203</v>
      </c>
      <c r="D20504" s="296">
        <v>1</v>
      </c>
      <c r="E20504" s="33">
        <v>3717.29</v>
      </c>
      <c r="F20504" s="33">
        <v>3717.29</v>
      </c>
    </row>
    <row r="20505" spans="1:6" ht="22.5" x14ac:dyDescent="0.2">
      <c r="A20505" s="2">
        <v>20500</v>
      </c>
      <c r="B20505" s="70" t="s">
        <v>25204</v>
      </c>
      <c r="C20505" s="47" t="s">
        <v>25205</v>
      </c>
      <c r="D20505" s="296">
        <v>1</v>
      </c>
      <c r="E20505" s="33">
        <v>3660</v>
      </c>
      <c r="F20505" s="33">
        <v>3660</v>
      </c>
    </row>
    <row r="20506" spans="1:6" x14ac:dyDescent="0.2">
      <c r="A20506" s="2">
        <v>20501</v>
      </c>
      <c r="B20506" s="70" t="s">
        <v>24245</v>
      </c>
      <c r="C20506" s="47" t="s">
        <v>25206</v>
      </c>
      <c r="D20506" s="296">
        <v>1</v>
      </c>
      <c r="E20506" s="33">
        <v>8527.9</v>
      </c>
      <c r="F20506" s="33">
        <v>8527.9</v>
      </c>
    </row>
    <row r="20507" spans="1:6" ht="22.5" x14ac:dyDescent="0.2">
      <c r="A20507" s="2">
        <v>20502</v>
      </c>
      <c r="B20507" s="70" t="s">
        <v>24191</v>
      </c>
      <c r="C20507" s="47" t="s">
        <v>25207</v>
      </c>
      <c r="D20507" s="296">
        <v>1</v>
      </c>
      <c r="E20507" s="33">
        <v>4016.25</v>
      </c>
      <c r="F20507" s="33">
        <v>4016.25</v>
      </c>
    </row>
    <row r="20508" spans="1:6" x14ac:dyDescent="0.2">
      <c r="A20508" s="2">
        <v>20503</v>
      </c>
      <c r="B20508" s="70" t="s">
        <v>25208</v>
      </c>
      <c r="C20508" s="47" t="s">
        <v>25209</v>
      </c>
      <c r="D20508" s="296">
        <v>1</v>
      </c>
      <c r="E20508" s="33">
        <v>4111.45</v>
      </c>
      <c r="F20508" s="33">
        <v>4111.45</v>
      </c>
    </row>
    <row r="20509" spans="1:6" ht="22.5" x14ac:dyDescent="0.2">
      <c r="A20509" s="2">
        <v>20504</v>
      </c>
      <c r="B20509" s="70" t="s">
        <v>25210</v>
      </c>
      <c r="C20509" s="47" t="s">
        <v>25211</v>
      </c>
      <c r="D20509" s="296">
        <v>1</v>
      </c>
      <c r="E20509" s="33">
        <v>3577.59</v>
      </c>
      <c r="F20509" s="33">
        <v>3577.59</v>
      </c>
    </row>
    <row r="20510" spans="1:6" x14ac:dyDescent="0.2">
      <c r="A20510" s="2">
        <v>20505</v>
      </c>
      <c r="B20510" s="70" t="s">
        <v>25212</v>
      </c>
      <c r="C20510" s="47" t="s">
        <v>25213</v>
      </c>
      <c r="D20510" s="296">
        <v>1</v>
      </c>
      <c r="E20510" s="33">
        <v>6018.53</v>
      </c>
      <c r="F20510" s="33">
        <v>6018.53</v>
      </c>
    </row>
    <row r="20511" spans="1:6" x14ac:dyDescent="0.2">
      <c r="A20511" s="2">
        <v>20506</v>
      </c>
      <c r="B20511" s="70" t="s">
        <v>25214</v>
      </c>
      <c r="C20511" s="47" t="s">
        <v>25215</v>
      </c>
      <c r="D20511" s="296">
        <v>1</v>
      </c>
      <c r="E20511" s="33">
        <v>5080</v>
      </c>
      <c r="F20511" s="33">
        <v>5080</v>
      </c>
    </row>
    <row r="20512" spans="1:6" x14ac:dyDescent="0.2">
      <c r="A20512" s="2">
        <v>20507</v>
      </c>
      <c r="B20512" s="70" t="s">
        <v>25216</v>
      </c>
      <c r="C20512" s="47" t="s">
        <v>25217</v>
      </c>
      <c r="D20512" s="296">
        <v>1</v>
      </c>
      <c r="E20512" s="33">
        <v>5080</v>
      </c>
      <c r="F20512" s="33">
        <v>5080</v>
      </c>
    </row>
    <row r="20513" spans="1:6" ht="22.5" x14ac:dyDescent="0.2">
      <c r="A20513" s="2">
        <v>20508</v>
      </c>
      <c r="B20513" s="400" t="s">
        <v>25399</v>
      </c>
      <c r="C20513" s="396" t="s">
        <v>25534</v>
      </c>
      <c r="D20513" s="31">
        <v>1</v>
      </c>
      <c r="E20513" s="397">
        <v>23294.880000000001</v>
      </c>
      <c r="F20513" s="397">
        <v>23294.880000000001</v>
      </c>
    </row>
    <row r="20514" spans="1:6" x14ac:dyDescent="0.2">
      <c r="A20514" s="2">
        <v>20509</v>
      </c>
      <c r="B20514" s="400" t="s">
        <v>25400</v>
      </c>
      <c r="C20514" s="396" t="s">
        <v>25535</v>
      </c>
      <c r="D20514" s="31">
        <v>1</v>
      </c>
      <c r="E20514" s="397">
        <v>10748.16</v>
      </c>
      <c r="F20514" s="397">
        <v>10748.16</v>
      </c>
    </row>
    <row r="20515" spans="1:6" ht="22.5" x14ac:dyDescent="0.2">
      <c r="A20515" s="2">
        <v>20510</v>
      </c>
      <c r="B20515" s="400" t="s">
        <v>25401</v>
      </c>
      <c r="C20515" s="396" t="s">
        <v>25536</v>
      </c>
      <c r="D20515" s="31">
        <v>1</v>
      </c>
      <c r="E20515" s="397">
        <v>8716.68</v>
      </c>
      <c r="F20515" s="397">
        <v>8716.68</v>
      </c>
    </row>
    <row r="20516" spans="1:6" x14ac:dyDescent="0.2">
      <c r="A20516" s="2">
        <v>20511</v>
      </c>
      <c r="B20516" s="400" t="s">
        <v>5018</v>
      </c>
      <c r="C20516" s="396" t="s">
        <v>25537</v>
      </c>
      <c r="D20516" s="31">
        <v>1</v>
      </c>
      <c r="E20516" s="397">
        <v>6967.8</v>
      </c>
      <c r="F20516" s="397">
        <v>6967.8</v>
      </c>
    </row>
    <row r="20517" spans="1:6" x14ac:dyDescent="0.2">
      <c r="A20517" s="2">
        <v>20512</v>
      </c>
      <c r="B20517" s="400" t="s">
        <v>25402</v>
      </c>
      <c r="C20517" s="396" t="s">
        <v>25538</v>
      </c>
      <c r="D20517" s="31">
        <v>1</v>
      </c>
      <c r="E20517" s="397">
        <v>21512.7</v>
      </c>
      <c r="F20517" s="397">
        <v>21512.7</v>
      </c>
    </row>
    <row r="20518" spans="1:6" x14ac:dyDescent="0.2">
      <c r="A20518" s="2">
        <v>20513</v>
      </c>
      <c r="B20518" s="400" t="s">
        <v>25403</v>
      </c>
      <c r="C20518" s="396" t="s">
        <v>25539</v>
      </c>
      <c r="D20518" s="31">
        <v>1</v>
      </c>
      <c r="E20518" s="397">
        <v>29564.639999999999</v>
      </c>
      <c r="F20518" s="397">
        <v>29564.639999999999</v>
      </c>
    </row>
    <row r="20519" spans="1:6" x14ac:dyDescent="0.2">
      <c r="A20519" s="2">
        <v>20514</v>
      </c>
      <c r="B20519" s="400" t="s">
        <v>25400</v>
      </c>
      <c r="C20519" s="396" t="s">
        <v>25540</v>
      </c>
      <c r="D20519" s="31">
        <v>1</v>
      </c>
      <c r="E20519" s="397">
        <v>12860.64</v>
      </c>
      <c r="F20519" s="397">
        <v>12860.64</v>
      </c>
    </row>
    <row r="20520" spans="1:6" x14ac:dyDescent="0.2">
      <c r="A20520" s="2">
        <v>20515</v>
      </c>
      <c r="B20520" s="400" t="s">
        <v>25404</v>
      </c>
      <c r="C20520" s="396" t="s">
        <v>25541</v>
      </c>
      <c r="D20520" s="31">
        <v>1</v>
      </c>
      <c r="E20520" s="397">
        <v>17047.599999999999</v>
      </c>
      <c r="F20520" s="397">
        <v>17047.599999999999</v>
      </c>
    </row>
    <row r="20521" spans="1:6" ht="22.5" x14ac:dyDescent="0.2">
      <c r="A20521" s="2">
        <v>20516</v>
      </c>
      <c r="B20521" s="400" t="s">
        <v>8297</v>
      </c>
      <c r="C20521" s="396" t="s">
        <v>25542</v>
      </c>
      <c r="D20521" s="31">
        <v>1</v>
      </c>
      <c r="E20521" s="397">
        <v>10509.12</v>
      </c>
      <c r="F20521" s="397">
        <v>10509.12</v>
      </c>
    </row>
    <row r="20522" spans="1:6" x14ac:dyDescent="0.2">
      <c r="A20522" s="2">
        <v>20517</v>
      </c>
      <c r="B20522" s="400" t="s">
        <v>20727</v>
      </c>
      <c r="C20522" s="396" t="s">
        <v>25543</v>
      </c>
      <c r="D20522" s="31">
        <v>1</v>
      </c>
      <c r="E20522" s="397">
        <v>12227.04</v>
      </c>
      <c r="F20522" s="397">
        <v>12227.04</v>
      </c>
    </row>
    <row r="20523" spans="1:6" ht="22.5" x14ac:dyDescent="0.2">
      <c r="A20523" s="2">
        <v>20518</v>
      </c>
      <c r="B20523" s="400" t="s">
        <v>25405</v>
      </c>
      <c r="C20523" s="396" t="s">
        <v>25544</v>
      </c>
      <c r="D20523" s="31">
        <v>1</v>
      </c>
      <c r="E20523" s="397">
        <v>7424.64</v>
      </c>
      <c r="F20523" s="397">
        <v>7424.64</v>
      </c>
    </row>
    <row r="20524" spans="1:6" x14ac:dyDescent="0.2">
      <c r="A20524" s="2">
        <v>20519</v>
      </c>
      <c r="B20524" s="400" t="s">
        <v>25406</v>
      </c>
      <c r="C20524" s="396" t="s">
        <v>25545</v>
      </c>
      <c r="D20524" s="31">
        <v>1</v>
      </c>
      <c r="E20524" s="397">
        <v>12838.74</v>
      </c>
      <c r="F20524" s="397">
        <v>12838.74</v>
      </c>
    </row>
    <row r="20525" spans="1:6" x14ac:dyDescent="0.2">
      <c r="A20525" s="2">
        <v>20520</v>
      </c>
      <c r="B20525" s="400" t="s">
        <v>1902</v>
      </c>
      <c r="C20525" s="396" t="s">
        <v>25546</v>
      </c>
      <c r="D20525" s="31">
        <v>1</v>
      </c>
      <c r="E20525" s="397">
        <v>22365</v>
      </c>
      <c r="F20525" s="397">
        <v>22365</v>
      </c>
    </row>
    <row r="20526" spans="1:6" x14ac:dyDescent="0.2">
      <c r="A20526" s="2">
        <v>20521</v>
      </c>
      <c r="B20526" s="400" t="s">
        <v>25407</v>
      </c>
      <c r="C20526" s="396" t="s">
        <v>25547</v>
      </c>
      <c r="D20526" s="31">
        <v>1</v>
      </c>
      <c r="E20526" s="397">
        <v>5691.6</v>
      </c>
      <c r="F20526" s="397">
        <v>5691.6</v>
      </c>
    </row>
    <row r="20527" spans="1:6" x14ac:dyDescent="0.2">
      <c r="A20527" s="2">
        <v>20522</v>
      </c>
      <c r="B20527" s="400" t="s">
        <v>25407</v>
      </c>
      <c r="C20527" s="396" t="s">
        <v>25548</v>
      </c>
      <c r="D20527" s="31">
        <v>1</v>
      </c>
      <c r="E20527" s="397">
        <v>5691.6</v>
      </c>
      <c r="F20527" s="397">
        <v>5691.6</v>
      </c>
    </row>
    <row r="20528" spans="1:6" ht="45" x14ac:dyDescent="0.2">
      <c r="A20528" s="2">
        <v>20523</v>
      </c>
      <c r="B20528" s="400" t="s">
        <v>25408</v>
      </c>
      <c r="C20528" s="396" t="s">
        <v>25549</v>
      </c>
      <c r="D20528" s="31">
        <v>1</v>
      </c>
      <c r="E20528" s="397">
        <v>3021</v>
      </c>
      <c r="F20528" s="397">
        <v>3021</v>
      </c>
    </row>
    <row r="20529" spans="1:6" ht="22.5" x14ac:dyDescent="0.2">
      <c r="A20529" s="2">
        <v>20524</v>
      </c>
      <c r="B20529" s="399" t="s">
        <v>25409</v>
      </c>
      <c r="C20529" s="398" t="s">
        <v>25550</v>
      </c>
      <c r="D20529" s="31">
        <v>1</v>
      </c>
      <c r="E20529" s="401">
        <v>6000</v>
      </c>
      <c r="F20529" s="401">
        <v>6000</v>
      </c>
    </row>
    <row r="20530" spans="1:6" ht="22.5" x14ac:dyDescent="0.2">
      <c r="A20530" s="2">
        <v>20525</v>
      </c>
      <c r="B20530" s="399" t="s">
        <v>25409</v>
      </c>
      <c r="C20530" s="398" t="s">
        <v>25551</v>
      </c>
      <c r="D20530" s="31">
        <v>1</v>
      </c>
      <c r="E20530" s="401">
        <v>6000</v>
      </c>
      <c r="F20530" s="401">
        <v>6000</v>
      </c>
    </row>
    <row r="20531" spans="1:6" ht="22.5" x14ac:dyDescent="0.2">
      <c r="A20531" s="2">
        <v>20526</v>
      </c>
      <c r="B20531" s="399" t="s">
        <v>25409</v>
      </c>
      <c r="C20531" s="398" t="s">
        <v>25552</v>
      </c>
      <c r="D20531" s="31">
        <v>1</v>
      </c>
      <c r="E20531" s="401">
        <v>6000</v>
      </c>
      <c r="F20531" s="401">
        <v>6000</v>
      </c>
    </row>
    <row r="20532" spans="1:6" ht="22.5" x14ac:dyDescent="0.2">
      <c r="A20532" s="2">
        <v>20527</v>
      </c>
      <c r="B20532" s="399" t="s">
        <v>25410</v>
      </c>
      <c r="C20532" s="398" t="s">
        <v>25553</v>
      </c>
      <c r="D20532" s="31">
        <v>1</v>
      </c>
      <c r="E20532" s="401">
        <v>5150</v>
      </c>
      <c r="F20532" s="401">
        <v>5150</v>
      </c>
    </row>
    <row r="20533" spans="1:6" ht="22.5" x14ac:dyDescent="0.2">
      <c r="A20533" s="2">
        <v>20528</v>
      </c>
      <c r="B20533" s="399" t="s">
        <v>25410</v>
      </c>
      <c r="C20533" s="398" t="s">
        <v>25554</v>
      </c>
      <c r="D20533" s="31">
        <v>1</v>
      </c>
      <c r="E20533" s="401">
        <v>5150</v>
      </c>
      <c r="F20533" s="401">
        <v>5150</v>
      </c>
    </row>
    <row r="20534" spans="1:6" ht="22.5" x14ac:dyDescent="0.2">
      <c r="A20534" s="2">
        <v>20529</v>
      </c>
      <c r="B20534" s="399" t="s">
        <v>25410</v>
      </c>
      <c r="C20534" s="398" t="s">
        <v>25555</v>
      </c>
      <c r="D20534" s="31">
        <v>1</v>
      </c>
      <c r="E20534" s="401">
        <v>5150</v>
      </c>
      <c r="F20534" s="401">
        <v>5150</v>
      </c>
    </row>
    <row r="20535" spans="1:6" ht="22.5" x14ac:dyDescent="0.2">
      <c r="A20535" s="2">
        <v>20530</v>
      </c>
      <c r="B20535" s="399" t="s">
        <v>25410</v>
      </c>
      <c r="C20535" s="398" t="s">
        <v>25556</v>
      </c>
      <c r="D20535" s="31">
        <v>1</v>
      </c>
      <c r="E20535" s="401">
        <v>5150</v>
      </c>
      <c r="F20535" s="401">
        <v>5150</v>
      </c>
    </row>
    <row r="20536" spans="1:6" x14ac:dyDescent="0.2">
      <c r="A20536" s="2">
        <v>20531</v>
      </c>
      <c r="B20536" s="399" t="s">
        <v>25406</v>
      </c>
      <c r="C20536" s="398" t="s">
        <v>25557</v>
      </c>
      <c r="D20536" s="31">
        <v>1</v>
      </c>
      <c r="E20536" s="401">
        <v>7050</v>
      </c>
      <c r="F20536" s="401">
        <v>7050</v>
      </c>
    </row>
    <row r="20537" spans="1:6" x14ac:dyDescent="0.2">
      <c r="A20537" s="2">
        <v>20532</v>
      </c>
      <c r="B20537" s="399" t="s">
        <v>25411</v>
      </c>
      <c r="C20537" s="398" t="s">
        <v>25558</v>
      </c>
      <c r="D20537" s="31">
        <v>1</v>
      </c>
      <c r="E20537" s="401">
        <v>3100</v>
      </c>
      <c r="F20537" s="401">
        <v>3100</v>
      </c>
    </row>
    <row r="20538" spans="1:6" x14ac:dyDescent="0.2">
      <c r="A20538" s="2">
        <v>20533</v>
      </c>
      <c r="B20538" s="399" t="s">
        <v>25411</v>
      </c>
      <c r="C20538" s="398" t="s">
        <v>25559</v>
      </c>
      <c r="D20538" s="31">
        <v>1</v>
      </c>
      <c r="E20538" s="401">
        <v>3100</v>
      </c>
      <c r="F20538" s="401">
        <v>3100</v>
      </c>
    </row>
    <row r="20539" spans="1:6" ht="22.5" x14ac:dyDescent="0.2">
      <c r="A20539" s="2">
        <v>20534</v>
      </c>
      <c r="B20539" s="399" t="s">
        <v>25412</v>
      </c>
      <c r="C20539" s="398" t="s">
        <v>25560</v>
      </c>
      <c r="D20539" s="31">
        <v>1</v>
      </c>
      <c r="E20539" s="401">
        <v>5560</v>
      </c>
      <c r="F20539" s="401">
        <v>5560</v>
      </c>
    </row>
    <row r="20540" spans="1:6" ht="22.5" x14ac:dyDescent="0.2">
      <c r="A20540" s="2">
        <v>20535</v>
      </c>
      <c r="B20540" s="399" t="s">
        <v>25412</v>
      </c>
      <c r="C20540" s="398" t="s">
        <v>25561</v>
      </c>
      <c r="D20540" s="31">
        <v>1</v>
      </c>
      <c r="E20540" s="401">
        <v>5560</v>
      </c>
      <c r="F20540" s="401">
        <v>5560</v>
      </c>
    </row>
    <row r="20541" spans="1:6" ht="22.5" x14ac:dyDescent="0.2">
      <c r="A20541" s="2">
        <v>20536</v>
      </c>
      <c r="B20541" s="399" t="s">
        <v>25412</v>
      </c>
      <c r="C20541" s="398" t="s">
        <v>25562</v>
      </c>
      <c r="D20541" s="31">
        <v>1</v>
      </c>
      <c r="E20541" s="401">
        <v>5560</v>
      </c>
      <c r="F20541" s="401">
        <v>5560</v>
      </c>
    </row>
    <row r="20542" spans="1:6" ht="33.75" x14ac:dyDescent="0.2">
      <c r="A20542" s="2">
        <v>20537</v>
      </c>
      <c r="B20542" s="399" t="s">
        <v>25413</v>
      </c>
      <c r="C20542" s="398" t="s">
        <v>25563</v>
      </c>
      <c r="D20542" s="31">
        <v>1</v>
      </c>
      <c r="E20542" s="401">
        <v>3405</v>
      </c>
      <c r="F20542" s="401">
        <v>3405</v>
      </c>
    </row>
    <row r="20543" spans="1:6" ht="33.75" x14ac:dyDescent="0.2">
      <c r="A20543" s="2">
        <v>20538</v>
      </c>
      <c r="B20543" s="399" t="s">
        <v>25413</v>
      </c>
      <c r="C20543" s="398" t="s">
        <v>25564</v>
      </c>
      <c r="D20543" s="31">
        <v>1</v>
      </c>
      <c r="E20543" s="401">
        <v>3405</v>
      </c>
      <c r="F20543" s="401">
        <v>3405</v>
      </c>
    </row>
    <row r="20544" spans="1:6" ht="33.75" x14ac:dyDescent="0.2">
      <c r="A20544" s="2">
        <v>20539</v>
      </c>
      <c r="B20544" s="399" t="s">
        <v>25413</v>
      </c>
      <c r="C20544" s="398" t="s">
        <v>25565</v>
      </c>
      <c r="D20544" s="31">
        <v>1</v>
      </c>
      <c r="E20544" s="401">
        <v>3405</v>
      </c>
      <c r="F20544" s="401">
        <v>3405</v>
      </c>
    </row>
    <row r="20545" spans="1:6" x14ac:dyDescent="0.2">
      <c r="A20545" s="2">
        <v>20540</v>
      </c>
      <c r="B20545" s="399" t="s">
        <v>21972</v>
      </c>
      <c r="C20545" s="398" t="s">
        <v>25566</v>
      </c>
      <c r="D20545" s="31">
        <v>1</v>
      </c>
      <c r="E20545" s="401">
        <v>4255</v>
      </c>
      <c r="F20545" s="401">
        <v>4255</v>
      </c>
    </row>
    <row r="20546" spans="1:6" ht="22.5" x14ac:dyDescent="0.2">
      <c r="A20546" s="2">
        <v>20541</v>
      </c>
      <c r="B20546" s="399" t="s">
        <v>25414</v>
      </c>
      <c r="C20546" s="398" t="s">
        <v>25567</v>
      </c>
      <c r="D20546" s="31">
        <v>1</v>
      </c>
      <c r="E20546" s="401">
        <v>7300</v>
      </c>
      <c r="F20546" s="401">
        <v>7300</v>
      </c>
    </row>
    <row r="20547" spans="1:6" ht="22.5" x14ac:dyDescent="0.2">
      <c r="A20547" s="2">
        <v>20542</v>
      </c>
      <c r="B20547" s="399" t="s">
        <v>25415</v>
      </c>
      <c r="C20547" s="398" t="s">
        <v>25568</v>
      </c>
      <c r="D20547" s="31">
        <v>1</v>
      </c>
      <c r="E20547" s="401">
        <v>4300</v>
      </c>
      <c r="F20547" s="401">
        <v>4300</v>
      </c>
    </row>
    <row r="20548" spans="1:6" ht="33.75" x14ac:dyDescent="0.2">
      <c r="A20548" s="2">
        <v>20543</v>
      </c>
      <c r="B20548" s="399" t="s">
        <v>25416</v>
      </c>
      <c r="C20548" s="398" t="s">
        <v>25569</v>
      </c>
      <c r="D20548" s="31">
        <v>1</v>
      </c>
      <c r="E20548" s="401">
        <v>3300</v>
      </c>
      <c r="F20548" s="401">
        <v>3300</v>
      </c>
    </row>
    <row r="20549" spans="1:6" ht="33.75" x14ac:dyDescent="0.2">
      <c r="A20549" s="2">
        <v>20544</v>
      </c>
      <c r="B20549" s="399" t="s">
        <v>25416</v>
      </c>
      <c r="C20549" s="398" t="s">
        <v>25570</v>
      </c>
      <c r="D20549" s="31">
        <v>1</v>
      </c>
      <c r="E20549" s="401">
        <v>3300</v>
      </c>
      <c r="F20549" s="401">
        <v>3300</v>
      </c>
    </row>
    <row r="20550" spans="1:6" ht="33.75" x14ac:dyDescent="0.2">
      <c r="A20550" s="2">
        <v>20545</v>
      </c>
      <c r="B20550" s="399" t="s">
        <v>25416</v>
      </c>
      <c r="C20550" s="398" t="s">
        <v>25571</v>
      </c>
      <c r="D20550" s="31">
        <v>1</v>
      </c>
      <c r="E20550" s="401">
        <v>3300</v>
      </c>
      <c r="F20550" s="401">
        <v>3300</v>
      </c>
    </row>
    <row r="20551" spans="1:6" ht="45" x14ac:dyDescent="0.2">
      <c r="A20551" s="2">
        <v>20546</v>
      </c>
      <c r="B20551" s="399" t="s">
        <v>25417</v>
      </c>
      <c r="C20551" s="398" t="s">
        <v>25572</v>
      </c>
      <c r="D20551" s="31">
        <v>1</v>
      </c>
      <c r="E20551" s="401">
        <v>8500</v>
      </c>
      <c r="F20551" s="401">
        <v>8500</v>
      </c>
    </row>
    <row r="20552" spans="1:6" ht="22.5" x14ac:dyDescent="0.2">
      <c r="A20552" s="2">
        <v>20547</v>
      </c>
      <c r="B20552" s="399" t="s">
        <v>25418</v>
      </c>
      <c r="C20552" s="398" t="s">
        <v>25573</v>
      </c>
      <c r="D20552" s="31">
        <v>1</v>
      </c>
      <c r="E20552" s="401">
        <v>19600</v>
      </c>
      <c r="F20552" s="401">
        <v>19600</v>
      </c>
    </row>
    <row r="20553" spans="1:6" ht="22.5" x14ac:dyDescent="0.2">
      <c r="A20553" s="2">
        <v>20548</v>
      </c>
      <c r="B20553" s="399" t="s">
        <v>25418</v>
      </c>
      <c r="C20553" s="398" t="s">
        <v>25574</v>
      </c>
      <c r="D20553" s="31">
        <v>1</v>
      </c>
      <c r="E20553" s="401">
        <v>19600</v>
      </c>
      <c r="F20553" s="401">
        <v>19600</v>
      </c>
    </row>
    <row r="20554" spans="1:6" ht="22.5" x14ac:dyDescent="0.2">
      <c r="A20554" s="2">
        <v>20549</v>
      </c>
      <c r="B20554" s="399" t="s">
        <v>25418</v>
      </c>
      <c r="C20554" s="398" t="s">
        <v>25575</v>
      </c>
      <c r="D20554" s="31">
        <v>1</v>
      </c>
      <c r="E20554" s="401">
        <v>19600</v>
      </c>
      <c r="F20554" s="401">
        <v>19600</v>
      </c>
    </row>
    <row r="20555" spans="1:6" ht="22.5" x14ac:dyDescent="0.2">
      <c r="A20555" s="2">
        <v>20550</v>
      </c>
      <c r="B20555" s="399" t="s">
        <v>25418</v>
      </c>
      <c r="C20555" s="398" t="s">
        <v>25576</v>
      </c>
      <c r="D20555" s="31">
        <v>1</v>
      </c>
      <c r="E20555" s="401">
        <v>19600</v>
      </c>
      <c r="F20555" s="401">
        <v>19600</v>
      </c>
    </row>
    <row r="20556" spans="1:6" ht="22.5" x14ac:dyDescent="0.2">
      <c r="A20556" s="2">
        <v>20551</v>
      </c>
      <c r="B20556" s="399" t="s">
        <v>25418</v>
      </c>
      <c r="C20556" s="398" t="s">
        <v>25577</v>
      </c>
      <c r="D20556" s="31">
        <v>1</v>
      </c>
      <c r="E20556" s="401">
        <v>19600</v>
      </c>
      <c r="F20556" s="401">
        <v>19600</v>
      </c>
    </row>
    <row r="20557" spans="1:6" ht="22.5" x14ac:dyDescent="0.2">
      <c r="A20557" s="2">
        <v>20552</v>
      </c>
      <c r="B20557" s="399" t="s">
        <v>25418</v>
      </c>
      <c r="C20557" s="398" t="s">
        <v>25578</v>
      </c>
      <c r="D20557" s="31">
        <v>1</v>
      </c>
      <c r="E20557" s="401">
        <v>19600</v>
      </c>
      <c r="F20557" s="401">
        <v>19600</v>
      </c>
    </row>
    <row r="20558" spans="1:6" ht="22.5" x14ac:dyDescent="0.2">
      <c r="A20558" s="2">
        <v>20553</v>
      </c>
      <c r="B20558" s="399" t="s">
        <v>25418</v>
      </c>
      <c r="C20558" s="398" t="s">
        <v>25579</v>
      </c>
      <c r="D20558" s="31">
        <v>1</v>
      </c>
      <c r="E20558" s="401">
        <v>19600</v>
      </c>
      <c r="F20558" s="401">
        <v>19600</v>
      </c>
    </row>
    <row r="20559" spans="1:6" ht="22.5" x14ac:dyDescent="0.2">
      <c r="A20559" s="2">
        <v>20554</v>
      </c>
      <c r="B20559" s="399" t="s">
        <v>25418</v>
      </c>
      <c r="C20559" s="398" t="s">
        <v>25580</v>
      </c>
      <c r="D20559" s="31">
        <v>1</v>
      </c>
      <c r="E20559" s="401">
        <v>19600</v>
      </c>
      <c r="F20559" s="401">
        <v>19600</v>
      </c>
    </row>
    <row r="20560" spans="1:6" ht="22.5" x14ac:dyDescent="0.2">
      <c r="A20560" s="2">
        <v>20555</v>
      </c>
      <c r="B20560" s="399" t="s">
        <v>25418</v>
      </c>
      <c r="C20560" s="398" t="s">
        <v>25581</v>
      </c>
      <c r="D20560" s="31">
        <v>1</v>
      </c>
      <c r="E20560" s="401">
        <v>19600</v>
      </c>
      <c r="F20560" s="401">
        <v>19600</v>
      </c>
    </row>
    <row r="20561" spans="1:6" ht="22.5" x14ac:dyDescent="0.2">
      <c r="A20561" s="2">
        <v>20556</v>
      </c>
      <c r="B20561" s="399" t="s">
        <v>25418</v>
      </c>
      <c r="C20561" s="398" t="s">
        <v>25582</v>
      </c>
      <c r="D20561" s="31">
        <v>1</v>
      </c>
      <c r="E20561" s="401">
        <v>19600</v>
      </c>
      <c r="F20561" s="401">
        <v>19600</v>
      </c>
    </row>
    <row r="20562" spans="1:6" ht="22.5" x14ac:dyDescent="0.2">
      <c r="A20562" s="2">
        <v>20557</v>
      </c>
      <c r="B20562" s="399" t="s">
        <v>25418</v>
      </c>
      <c r="C20562" s="398" t="s">
        <v>25583</v>
      </c>
      <c r="D20562" s="31">
        <v>1</v>
      </c>
      <c r="E20562" s="401">
        <v>19600</v>
      </c>
      <c r="F20562" s="401">
        <v>19600</v>
      </c>
    </row>
    <row r="20563" spans="1:6" ht="22.5" x14ac:dyDescent="0.2">
      <c r="A20563" s="2">
        <v>20558</v>
      </c>
      <c r="B20563" s="399" t="s">
        <v>25418</v>
      </c>
      <c r="C20563" s="398" t="s">
        <v>25583</v>
      </c>
      <c r="D20563" s="31">
        <v>1</v>
      </c>
      <c r="E20563" s="401">
        <v>19600</v>
      </c>
      <c r="F20563" s="401">
        <v>19600</v>
      </c>
    </row>
    <row r="20564" spans="1:6" ht="22.5" x14ac:dyDescent="0.2">
      <c r="A20564" s="2">
        <v>20559</v>
      </c>
      <c r="B20564" s="399" t="s">
        <v>25419</v>
      </c>
      <c r="C20564" s="398" t="s">
        <v>25584</v>
      </c>
      <c r="D20564" s="31">
        <v>1</v>
      </c>
      <c r="E20564" s="401">
        <v>15000</v>
      </c>
      <c r="F20564" s="401">
        <v>15000</v>
      </c>
    </row>
    <row r="20565" spans="1:6" ht="22.5" x14ac:dyDescent="0.2">
      <c r="A20565" s="2">
        <v>20560</v>
      </c>
      <c r="B20565" s="399" t="s">
        <v>25419</v>
      </c>
      <c r="C20565" s="398" t="s">
        <v>25585</v>
      </c>
      <c r="D20565" s="31">
        <v>1</v>
      </c>
      <c r="E20565" s="401">
        <v>15000</v>
      </c>
      <c r="F20565" s="401">
        <v>15000</v>
      </c>
    </row>
    <row r="20566" spans="1:6" ht="33.75" x14ac:dyDescent="0.2">
      <c r="A20566" s="2">
        <v>20561</v>
      </c>
      <c r="B20566" s="399" t="s">
        <v>25420</v>
      </c>
      <c r="C20566" s="398" t="s">
        <v>25586</v>
      </c>
      <c r="D20566" s="31">
        <v>1</v>
      </c>
      <c r="E20566" s="401">
        <v>12360</v>
      </c>
      <c r="F20566" s="401">
        <v>12360</v>
      </c>
    </row>
    <row r="20567" spans="1:6" ht="22.5" x14ac:dyDescent="0.2">
      <c r="A20567" s="2">
        <v>20562</v>
      </c>
      <c r="B20567" s="399" t="s">
        <v>25421</v>
      </c>
      <c r="C20567" s="398" t="s">
        <v>25587</v>
      </c>
      <c r="D20567" s="31">
        <v>1</v>
      </c>
      <c r="E20567" s="401">
        <v>19000</v>
      </c>
      <c r="F20567" s="401">
        <v>19000</v>
      </c>
    </row>
    <row r="20568" spans="1:6" ht="33.75" x14ac:dyDescent="0.2">
      <c r="A20568" s="2">
        <v>20563</v>
      </c>
      <c r="B20568" s="399" t="s">
        <v>25422</v>
      </c>
      <c r="C20568" s="398" t="s">
        <v>25588</v>
      </c>
      <c r="D20568" s="31">
        <v>1</v>
      </c>
      <c r="E20568" s="401">
        <v>5660</v>
      </c>
      <c r="F20568" s="401">
        <v>5660</v>
      </c>
    </row>
    <row r="20569" spans="1:6" ht="22.5" x14ac:dyDescent="0.2">
      <c r="A20569" s="2">
        <v>20564</v>
      </c>
      <c r="B20569" s="399" t="s">
        <v>20451</v>
      </c>
      <c r="C20569" s="398" t="s">
        <v>25589</v>
      </c>
      <c r="D20569" s="31">
        <v>1</v>
      </c>
      <c r="E20569" s="401">
        <v>5000</v>
      </c>
      <c r="F20569" s="401">
        <v>5000</v>
      </c>
    </row>
    <row r="20570" spans="1:6" ht="22.5" x14ac:dyDescent="0.2">
      <c r="A20570" s="2">
        <v>20565</v>
      </c>
      <c r="B20570" s="399" t="s">
        <v>20451</v>
      </c>
      <c r="C20570" s="398" t="s">
        <v>25590</v>
      </c>
      <c r="D20570" s="31">
        <v>1</v>
      </c>
      <c r="E20570" s="401">
        <v>5000</v>
      </c>
      <c r="F20570" s="401">
        <v>5000</v>
      </c>
    </row>
    <row r="20571" spans="1:6" x14ac:dyDescent="0.2">
      <c r="A20571" s="2">
        <v>20566</v>
      </c>
      <c r="B20571" s="399" t="s">
        <v>25406</v>
      </c>
      <c r="C20571" s="398" t="s">
        <v>25591</v>
      </c>
      <c r="D20571" s="31">
        <v>1</v>
      </c>
      <c r="E20571" s="401">
        <v>18000</v>
      </c>
      <c r="F20571" s="401">
        <v>18000</v>
      </c>
    </row>
    <row r="20572" spans="1:6" x14ac:dyDescent="0.2">
      <c r="A20572" s="2">
        <v>20567</v>
      </c>
      <c r="B20572" s="399" t="s">
        <v>18495</v>
      </c>
      <c r="C20572" s="398" t="s">
        <v>25592</v>
      </c>
      <c r="D20572" s="31">
        <v>1</v>
      </c>
      <c r="E20572" s="401">
        <v>6300</v>
      </c>
      <c r="F20572" s="401">
        <v>6300</v>
      </c>
    </row>
    <row r="20573" spans="1:6" ht="22.5" x14ac:dyDescent="0.2">
      <c r="A20573" s="2">
        <v>20568</v>
      </c>
      <c r="B20573" s="399" t="s">
        <v>25423</v>
      </c>
      <c r="C20573" s="398" t="s">
        <v>25593</v>
      </c>
      <c r="D20573" s="31">
        <v>1</v>
      </c>
      <c r="E20573" s="401">
        <v>7000</v>
      </c>
      <c r="F20573" s="401">
        <v>7000</v>
      </c>
    </row>
    <row r="20574" spans="1:6" x14ac:dyDescent="0.2">
      <c r="A20574" s="2">
        <v>20569</v>
      </c>
      <c r="B20574" s="399" t="s">
        <v>5044</v>
      </c>
      <c r="C20574" s="398" t="s">
        <v>25594</v>
      </c>
      <c r="D20574" s="31">
        <v>1</v>
      </c>
      <c r="E20574" s="401">
        <v>9500</v>
      </c>
      <c r="F20574" s="401">
        <v>9500</v>
      </c>
    </row>
    <row r="20575" spans="1:6" ht="22.5" x14ac:dyDescent="0.2">
      <c r="A20575" s="2">
        <v>20570</v>
      </c>
      <c r="B20575" s="399" t="s">
        <v>25424</v>
      </c>
      <c r="C20575" s="398" t="s">
        <v>25595</v>
      </c>
      <c r="D20575" s="31">
        <v>1</v>
      </c>
      <c r="E20575" s="401">
        <v>8100</v>
      </c>
      <c r="F20575" s="401">
        <v>8100</v>
      </c>
    </row>
    <row r="20576" spans="1:6" x14ac:dyDescent="0.2">
      <c r="A20576" s="2">
        <v>20571</v>
      </c>
      <c r="B20576" s="399" t="s">
        <v>25425</v>
      </c>
      <c r="C20576" s="398" t="s">
        <v>25596</v>
      </c>
      <c r="D20576" s="31">
        <v>1</v>
      </c>
      <c r="E20576" s="401">
        <v>16672</v>
      </c>
      <c r="F20576" s="401">
        <v>16672</v>
      </c>
    </row>
    <row r="20577" spans="1:6" ht="22.5" x14ac:dyDescent="0.2">
      <c r="A20577" s="2">
        <v>20572</v>
      </c>
      <c r="B20577" s="399" t="s">
        <v>25426</v>
      </c>
      <c r="C20577" s="398" t="s">
        <v>25597</v>
      </c>
      <c r="D20577" s="31">
        <v>1</v>
      </c>
      <c r="E20577" s="401">
        <v>8800</v>
      </c>
      <c r="F20577" s="401">
        <v>8800</v>
      </c>
    </row>
    <row r="20578" spans="1:6" x14ac:dyDescent="0.2">
      <c r="A20578" s="2">
        <v>20573</v>
      </c>
      <c r="B20578" s="399" t="s">
        <v>25406</v>
      </c>
      <c r="C20578" s="398" t="s">
        <v>25598</v>
      </c>
      <c r="D20578" s="31">
        <v>1</v>
      </c>
      <c r="E20578" s="401">
        <v>9200</v>
      </c>
      <c r="F20578" s="401">
        <v>9200</v>
      </c>
    </row>
    <row r="20579" spans="1:6" ht="22.5" x14ac:dyDescent="0.2">
      <c r="A20579" s="2">
        <v>20574</v>
      </c>
      <c r="B20579" s="399" t="s">
        <v>25427</v>
      </c>
      <c r="C20579" s="398" t="s">
        <v>25599</v>
      </c>
      <c r="D20579" s="31">
        <v>1</v>
      </c>
      <c r="E20579" s="401">
        <v>9800</v>
      </c>
      <c r="F20579" s="401">
        <v>9800</v>
      </c>
    </row>
    <row r="20580" spans="1:6" x14ac:dyDescent="0.2">
      <c r="A20580" s="2">
        <v>20575</v>
      </c>
      <c r="B20580" s="399" t="s">
        <v>12333</v>
      </c>
      <c r="C20580" s="398" t="s">
        <v>25600</v>
      </c>
      <c r="D20580" s="31">
        <v>1</v>
      </c>
      <c r="E20580" s="401">
        <v>4000</v>
      </c>
      <c r="F20580" s="401">
        <v>4000</v>
      </c>
    </row>
    <row r="20581" spans="1:6" x14ac:dyDescent="0.2">
      <c r="A20581" s="2">
        <v>20576</v>
      </c>
      <c r="B20581" s="399" t="s">
        <v>4587</v>
      </c>
      <c r="C20581" s="398" t="s">
        <v>25601</v>
      </c>
      <c r="D20581" s="31">
        <v>1</v>
      </c>
      <c r="E20581" s="401">
        <v>13000</v>
      </c>
      <c r="F20581" s="401">
        <v>13000</v>
      </c>
    </row>
    <row r="20582" spans="1:6" ht="33.75" x14ac:dyDescent="0.2">
      <c r="A20582" s="2">
        <v>20577</v>
      </c>
      <c r="B20582" s="400" t="s">
        <v>25428</v>
      </c>
      <c r="C20582" s="396" t="s">
        <v>25602</v>
      </c>
      <c r="D20582" s="31">
        <v>1</v>
      </c>
      <c r="E20582" s="397">
        <v>10000</v>
      </c>
      <c r="F20582" s="397">
        <v>10000</v>
      </c>
    </row>
    <row r="20583" spans="1:6" ht="33.75" x14ac:dyDescent="0.2">
      <c r="A20583" s="2">
        <v>20578</v>
      </c>
      <c r="B20583" s="400" t="s">
        <v>25428</v>
      </c>
      <c r="C20583" s="396" t="s">
        <v>25603</v>
      </c>
      <c r="D20583" s="31">
        <v>1</v>
      </c>
      <c r="E20583" s="397">
        <v>10000</v>
      </c>
      <c r="F20583" s="397">
        <v>10000</v>
      </c>
    </row>
    <row r="20584" spans="1:6" ht="33.75" x14ac:dyDescent="0.2">
      <c r="A20584" s="2">
        <v>20579</v>
      </c>
      <c r="B20584" s="400" t="s">
        <v>25428</v>
      </c>
      <c r="C20584" s="396" t="s">
        <v>25604</v>
      </c>
      <c r="D20584" s="31">
        <v>1</v>
      </c>
      <c r="E20584" s="397">
        <v>10000</v>
      </c>
      <c r="F20584" s="397">
        <v>10000</v>
      </c>
    </row>
    <row r="20585" spans="1:6" ht="33.75" x14ac:dyDescent="0.2">
      <c r="A20585" s="2">
        <v>20580</v>
      </c>
      <c r="B20585" s="400" t="s">
        <v>25429</v>
      </c>
      <c r="C20585" s="396" t="s">
        <v>25605</v>
      </c>
      <c r="D20585" s="31">
        <v>1</v>
      </c>
      <c r="E20585" s="397">
        <v>4350</v>
      </c>
      <c r="F20585" s="397">
        <v>4350</v>
      </c>
    </row>
    <row r="20586" spans="1:6" ht="45" x14ac:dyDescent="0.2">
      <c r="A20586" s="2">
        <v>20581</v>
      </c>
      <c r="B20586" s="400" t="s">
        <v>25430</v>
      </c>
      <c r="C20586" s="396" t="s">
        <v>25606</v>
      </c>
      <c r="D20586" s="31">
        <v>1</v>
      </c>
      <c r="E20586" s="397">
        <v>10650</v>
      </c>
      <c r="F20586" s="397">
        <v>10650</v>
      </c>
    </row>
    <row r="20587" spans="1:6" ht="22.5" x14ac:dyDescent="0.2">
      <c r="A20587" s="2">
        <v>20582</v>
      </c>
      <c r="B20587" s="399" t="s">
        <v>25431</v>
      </c>
      <c r="C20587" s="398" t="s">
        <v>25607</v>
      </c>
      <c r="D20587" s="31">
        <v>1</v>
      </c>
      <c r="E20587" s="401">
        <v>7989</v>
      </c>
      <c r="F20587" s="401">
        <v>7989</v>
      </c>
    </row>
    <row r="20588" spans="1:6" ht="33.75" x14ac:dyDescent="0.2">
      <c r="A20588" s="2">
        <v>20583</v>
      </c>
      <c r="B20588" s="399" t="s">
        <v>25432</v>
      </c>
      <c r="C20588" s="398" t="s">
        <v>25608</v>
      </c>
      <c r="D20588" s="31">
        <v>1</v>
      </c>
      <c r="E20588" s="401">
        <v>5210</v>
      </c>
      <c r="F20588" s="401">
        <v>5210</v>
      </c>
    </row>
    <row r="20589" spans="1:6" ht="56.25" x14ac:dyDescent="0.2">
      <c r="A20589" s="2">
        <v>20584</v>
      </c>
      <c r="B20589" s="399" t="s">
        <v>25433</v>
      </c>
      <c r="C20589" s="398" t="s">
        <v>25609</v>
      </c>
      <c r="D20589" s="31">
        <v>1</v>
      </c>
      <c r="E20589" s="401">
        <v>4982.08</v>
      </c>
      <c r="F20589" s="401">
        <v>4982.08</v>
      </c>
    </row>
    <row r="20590" spans="1:6" x14ac:dyDescent="0.2">
      <c r="A20590" s="2">
        <v>20585</v>
      </c>
      <c r="B20590" s="399" t="s">
        <v>25434</v>
      </c>
      <c r="C20590" s="398" t="s">
        <v>25610</v>
      </c>
      <c r="D20590" s="31">
        <v>1</v>
      </c>
      <c r="E20590" s="401">
        <v>99900</v>
      </c>
      <c r="F20590" s="401">
        <v>56610</v>
      </c>
    </row>
    <row r="20591" spans="1:6" ht="22.5" x14ac:dyDescent="0.2">
      <c r="A20591" s="2">
        <v>20586</v>
      </c>
      <c r="B20591" s="399" t="s">
        <v>25435</v>
      </c>
      <c r="C20591" s="398" t="s">
        <v>25611</v>
      </c>
      <c r="D20591" s="31">
        <v>1</v>
      </c>
      <c r="E20591" s="401">
        <v>4000</v>
      </c>
      <c r="F20591" s="401">
        <v>4000</v>
      </c>
    </row>
    <row r="20592" spans="1:6" ht="33.75" x14ac:dyDescent="0.2">
      <c r="A20592" s="2">
        <v>20587</v>
      </c>
      <c r="B20592" s="399" t="s">
        <v>25436</v>
      </c>
      <c r="C20592" s="398" t="s">
        <v>25612</v>
      </c>
      <c r="D20592" s="31">
        <v>1</v>
      </c>
      <c r="E20592" s="401">
        <v>51000</v>
      </c>
      <c r="F20592" s="402">
        <v>39950</v>
      </c>
    </row>
    <row r="20593" spans="1:6" ht="22.5" x14ac:dyDescent="0.2">
      <c r="A20593" s="2">
        <v>20588</v>
      </c>
      <c r="B20593" s="399" t="s">
        <v>25437</v>
      </c>
      <c r="C20593" s="398" t="s">
        <v>25613</v>
      </c>
      <c r="D20593" s="31">
        <v>1</v>
      </c>
      <c r="E20593" s="401">
        <v>7500</v>
      </c>
      <c r="F20593" s="401">
        <v>7500</v>
      </c>
    </row>
    <row r="20594" spans="1:6" ht="22.5" x14ac:dyDescent="0.2">
      <c r="A20594" s="2">
        <v>20589</v>
      </c>
      <c r="B20594" s="399" t="s">
        <v>25438</v>
      </c>
      <c r="C20594" s="398" t="s">
        <v>25614</v>
      </c>
      <c r="D20594" s="31">
        <v>1</v>
      </c>
      <c r="E20594" s="401">
        <v>7000</v>
      </c>
      <c r="F20594" s="401">
        <v>7000</v>
      </c>
    </row>
    <row r="20595" spans="1:6" x14ac:dyDescent="0.2">
      <c r="A20595" s="2">
        <v>20590</v>
      </c>
      <c r="B20595" s="399" t="s">
        <v>25439</v>
      </c>
      <c r="C20595" s="398" t="s">
        <v>25615</v>
      </c>
      <c r="D20595" s="31">
        <v>1</v>
      </c>
      <c r="E20595" s="401">
        <v>4130</v>
      </c>
      <c r="F20595" s="401">
        <v>4130</v>
      </c>
    </row>
    <row r="20596" spans="1:6" ht="33.75" x14ac:dyDescent="0.2">
      <c r="A20596" s="2">
        <v>20591</v>
      </c>
      <c r="B20596" s="399" t="s">
        <v>25440</v>
      </c>
      <c r="C20596" s="398" t="s">
        <v>25616</v>
      </c>
      <c r="D20596" s="31">
        <v>1</v>
      </c>
      <c r="E20596" s="401">
        <v>4706</v>
      </c>
      <c r="F20596" s="401">
        <v>4706</v>
      </c>
    </row>
    <row r="20597" spans="1:6" ht="22.5" x14ac:dyDescent="0.2">
      <c r="A20597" s="2">
        <v>20592</v>
      </c>
      <c r="B20597" s="399" t="s">
        <v>25441</v>
      </c>
      <c r="C20597" s="398" t="s">
        <v>25617</v>
      </c>
      <c r="D20597" s="31">
        <v>1</v>
      </c>
      <c r="E20597" s="401">
        <v>16072</v>
      </c>
      <c r="F20597" s="401">
        <v>16072</v>
      </c>
    </row>
    <row r="20598" spans="1:6" ht="45" x14ac:dyDescent="0.2">
      <c r="A20598" s="2">
        <v>20593</v>
      </c>
      <c r="B20598" s="399" t="s">
        <v>25442</v>
      </c>
      <c r="C20598" s="398" t="s">
        <v>25618</v>
      </c>
      <c r="D20598" s="31">
        <v>1</v>
      </c>
      <c r="E20598" s="401">
        <v>23535.01</v>
      </c>
      <c r="F20598" s="401">
        <v>23535.01</v>
      </c>
    </row>
    <row r="20599" spans="1:6" ht="45" x14ac:dyDescent="0.2">
      <c r="A20599" s="2">
        <v>20594</v>
      </c>
      <c r="B20599" s="399" t="s">
        <v>25442</v>
      </c>
      <c r="C20599" s="398" t="s">
        <v>25619</v>
      </c>
      <c r="D20599" s="31">
        <v>1</v>
      </c>
      <c r="E20599" s="401">
        <v>23534.99</v>
      </c>
      <c r="F20599" s="401">
        <v>23534.99</v>
      </c>
    </row>
    <row r="20600" spans="1:6" ht="33.75" x14ac:dyDescent="0.2">
      <c r="A20600" s="2">
        <v>20595</v>
      </c>
      <c r="B20600" s="399" t="s">
        <v>25443</v>
      </c>
      <c r="C20600" s="398" t="s">
        <v>25620</v>
      </c>
      <c r="D20600" s="31">
        <v>1</v>
      </c>
      <c r="E20600" s="401">
        <v>20440</v>
      </c>
      <c r="F20600" s="401">
        <v>20440</v>
      </c>
    </row>
    <row r="20601" spans="1:6" ht="45" x14ac:dyDescent="0.2">
      <c r="A20601" s="2">
        <v>20596</v>
      </c>
      <c r="B20601" s="399" t="s">
        <v>25444</v>
      </c>
      <c r="C20601" s="398" t="s">
        <v>25621</v>
      </c>
      <c r="D20601" s="31">
        <v>1</v>
      </c>
      <c r="E20601" s="401">
        <v>4200</v>
      </c>
      <c r="F20601" s="401">
        <v>4200</v>
      </c>
    </row>
    <row r="20602" spans="1:6" ht="22.5" x14ac:dyDescent="0.2">
      <c r="A20602" s="2">
        <v>20597</v>
      </c>
      <c r="B20602" s="399" t="s">
        <v>25445</v>
      </c>
      <c r="C20602" s="398" t="s">
        <v>25622</v>
      </c>
      <c r="D20602" s="31">
        <v>1</v>
      </c>
      <c r="E20602" s="401">
        <v>4130</v>
      </c>
      <c r="F20602" s="401">
        <v>4130</v>
      </c>
    </row>
    <row r="20603" spans="1:6" ht="22.5" x14ac:dyDescent="0.2">
      <c r="A20603" s="2">
        <v>20598</v>
      </c>
      <c r="B20603" s="399" t="s">
        <v>25446</v>
      </c>
      <c r="C20603" s="398" t="s">
        <v>25623</v>
      </c>
      <c r="D20603" s="31">
        <v>1</v>
      </c>
      <c r="E20603" s="401">
        <v>75052.800000000003</v>
      </c>
      <c r="F20603" s="401">
        <v>75052.800000000003</v>
      </c>
    </row>
    <row r="20604" spans="1:6" x14ac:dyDescent="0.2">
      <c r="A20604" s="2">
        <v>20599</v>
      </c>
      <c r="B20604" s="399" t="s">
        <v>25447</v>
      </c>
      <c r="C20604" s="398" t="s">
        <v>25624</v>
      </c>
      <c r="D20604" s="31">
        <v>1</v>
      </c>
      <c r="E20604" s="401">
        <v>3328.92</v>
      </c>
      <c r="F20604" s="401">
        <v>3328.92</v>
      </c>
    </row>
    <row r="20605" spans="1:6" ht="22.5" x14ac:dyDescent="0.2">
      <c r="A20605" s="2">
        <v>20600</v>
      </c>
      <c r="B20605" s="399" t="s">
        <v>25448</v>
      </c>
      <c r="C20605" s="398" t="s">
        <v>25625</v>
      </c>
      <c r="D20605" s="31">
        <v>1</v>
      </c>
      <c r="E20605" s="401">
        <v>4500</v>
      </c>
      <c r="F20605" s="401">
        <v>4500</v>
      </c>
    </row>
    <row r="20606" spans="1:6" ht="22.5" x14ac:dyDescent="0.2">
      <c r="A20606" s="2">
        <v>20601</v>
      </c>
      <c r="B20606" s="399" t="s">
        <v>25449</v>
      </c>
      <c r="C20606" s="398" t="s">
        <v>25626</v>
      </c>
      <c r="D20606" s="31">
        <v>1</v>
      </c>
      <c r="E20606" s="401">
        <v>3693.87</v>
      </c>
      <c r="F20606" s="401">
        <v>3693.87</v>
      </c>
    </row>
    <row r="20607" spans="1:6" x14ac:dyDescent="0.2">
      <c r="A20607" s="2">
        <v>20602</v>
      </c>
      <c r="B20607" s="399" t="s">
        <v>4327</v>
      </c>
      <c r="C20607" s="398" t="s">
        <v>25627</v>
      </c>
      <c r="D20607" s="31">
        <v>1</v>
      </c>
      <c r="E20607" s="401">
        <v>6175</v>
      </c>
      <c r="F20607" s="401">
        <v>6175</v>
      </c>
    </row>
    <row r="20608" spans="1:6" ht="22.5" x14ac:dyDescent="0.2">
      <c r="A20608" s="2">
        <v>20603</v>
      </c>
      <c r="B20608" s="399" t="s">
        <v>25450</v>
      </c>
      <c r="C20608" s="398" t="s">
        <v>25628</v>
      </c>
      <c r="D20608" s="31">
        <v>1</v>
      </c>
      <c r="E20608" s="401">
        <v>12698.4</v>
      </c>
      <c r="F20608" s="401">
        <v>12698.4</v>
      </c>
    </row>
    <row r="20609" spans="1:6" ht="22.5" x14ac:dyDescent="0.2">
      <c r="A20609" s="2">
        <v>20604</v>
      </c>
      <c r="B20609" s="399" t="s">
        <v>25451</v>
      </c>
      <c r="C20609" s="398" t="s">
        <v>25629</v>
      </c>
      <c r="D20609" s="31">
        <v>1</v>
      </c>
      <c r="E20609" s="401">
        <v>18000</v>
      </c>
      <c r="F20609" s="401">
        <v>18000</v>
      </c>
    </row>
    <row r="20610" spans="1:6" ht="22.5" x14ac:dyDescent="0.2">
      <c r="A20610" s="2">
        <v>20605</v>
      </c>
      <c r="B20610" s="399" t="s">
        <v>25452</v>
      </c>
      <c r="C20610" s="398" t="s">
        <v>25630</v>
      </c>
      <c r="D20610" s="31">
        <v>1</v>
      </c>
      <c r="E20610" s="401">
        <v>18000</v>
      </c>
      <c r="F20610" s="401">
        <v>18000</v>
      </c>
    </row>
    <row r="20611" spans="1:6" ht="22.5" x14ac:dyDescent="0.2">
      <c r="A20611" s="2">
        <v>20606</v>
      </c>
      <c r="B20611" s="399" t="s">
        <v>25453</v>
      </c>
      <c r="C20611" s="398" t="s">
        <v>25631</v>
      </c>
      <c r="D20611" s="31">
        <v>1</v>
      </c>
      <c r="E20611" s="401">
        <v>8000</v>
      </c>
      <c r="F20611" s="401">
        <v>8000</v>
      </c>
    </row>
    <row r="20612" spans="1:6" ht="22.5" x14ac:dyDescent="0.2">
      <c r="A20612" s="2">
        <v>20607</v>
      </c>
      <c r="B20612" s="399" t="s">
        <v>25454</v>
      </c>
      <c r="C20612" s="398" t="s">
        <v>25632</v>
      </c>
      <c r="D20612" s="31">
        <v>1</v>
      </c>
      <c r="E20612" s="401">
        <v>5100</v>
      </c>
      <c r="F20612" s="401">
        <v>5100</v>
      </c>
    </row>
    <row r="20613" spans="1:6" ht="22.5" x14ac:dyDescent="0.2">
      <c r="A20613" s="2">
        <v>20608</v>
      </c>
      <c r="B20613" s="399" t="s">
        <v>25455</v>
      </c>
      <c r="C20613" s="398" t="s">
        <v>25633</v>
      </c>
      <c r="D20613" s="31">
        <v>1</v>
      </c>
      <c r="E20613" s="401">
        <v>5100</v>
      </c>
      <c r="F20613" s="401">
        <v>5100</v>
      </c>
    </row>
    <row r="20614" spans="1:6" ht="22.5" x14ac:dyDescent="0.2">
      <c r="A20614" s="2">
        <v>20609</v>
      </c>
      <c r="B20614" s="399" t="s">
        <v>25456</v>
      </c>
      <c r="C20614" s="398" t="s">
        <v>25634</v>
      </c>
      <c r="D20614" s="31">
        <v>1</v>
      </c>
      <c r="E20614" s="401">
        <v>5100</v>
      </c>
      <c r="F20614" s="401">
        <v>5100</v>
      </c>
    </row>
    <row r="20615" spans="1:6" ht="22.5" x14ac:dyDescent="0.2">
      <c r="A20615" s="2">
        <v>20610</v>
      </c>
      <c r="B20615" s="399" t="s">
        <v>25457</v>
      </c>
      <c r="C20615" s="398" t="s">
        <v>25635</v>
      </c>
      <c r="D20615" s="31">
        <v>1</v>
      </c>
      <c r="E20615" s="401">
        <v>5700</v>
      </c>
      <c r="F20615" s="401">
        <v>5700</v>
      </c>
    </row>
    <row r="20616" spans="1:6" ht="22.5" x14ac:dyDescent="0.2">
      <c r="A20616" s="2">
        <v>20611</v>
      </c>
      <c r="B20616" s="399" t="s">
        <v>9445</v>
      </c>
      <c r="C20616" s="398" t="s">
        <v>25636</v>
      </c>
      <c r="D20616" s="31">
        <v>1</v>
      </c>
      <c r="E20616" s="401">
        <v>22138.59</v>
      </c>
      <c r="F20616" s="402">
        <v>17601.080000000002</v>
      </c>
    </row>
    <row r="20617" spans="1:6" ht="22.5" x14ac:dyDescent="0.2">
      <c r="A20617" s="2">
        <v>20612</v>
      </c>
      <c r="B20617" s="399" t="s">
        <v>25458</v>
      </c>
      <c r="C20617" s="398" t="s">
        <v>25637</v>
      </c>
      <c r="D20617" s="31">
        <v>1</v>
      </c>
      <c r="E20617" s="401">
        <v>3915</v>
      </c>
      <c r="F20617" s="401">
        <v>3915</v>
      </c>
    </row>
    <row r="20618" spans="1:6" ht="22.5" x14ac:dyDescent="0.2">
      <c r="A20618" s="2">
        <v>20613</v>
      </c>
      <c r="B20618" s="399" t="s">
        <v>25459</v>
      </c>
      <c r="C20618" s="398" t="s">
        <v>25638</v>
      </c>
      <c r="D20618" s="31">
        <v>1</v>
      </c>
      <c r="E20618" s="401">
        <v>8300</v>
      </c>
      <c r="F20618" s="401">
        <v>8300</v>
      </c>
    </row>
    <row r="20619" spans="1:6" ht="22.5" x14ac:dyDescent="0.2">
      <c r="A20619" s="2">
        <v>20614</v>
      </c>
      <c r="B20619" s="399" t="s">
        <v>25460</v>
      </c>
      <c r="C20619" s="398" t="s">
        <v>25639</v>
      </c>
      <c r="D20619" s="31">
        <v>1</v>
      </c>
      <c r="E20619" s="401">
        <v>21428.799999999999</v>
      </c>
      <c r="F20619" s="401">
        <v>21428.799999999999</v>
      </c>
    </row>
    <row r="20620" spans="1:6" x14ac:dyDescent="0.2">
      <c r="A20620" s="2">
        <v>20615</v>
      </c>
      <c r="B20620" s="399" t="s">
        <v>25461</v>
      </c>
      <c r="C20620" s="398" t="s">
        <v>25640</v>
      </c>
      <c r="D20620" s="31">
        <v>1</v>
      </c>
      <c r="E20620" s="401">
        <v>14389.29</v>
      </c>
      <c r="F20620" s="401">
        <v>14389.29</v>
      </c>
    </row>
    <row r="20621" spans="1:6" ht="22.5" x14ac:dyDescent="0.2">
      <c r="A20621" s="2">
        <v>20616</v>
      </c>
      <c r="B20621" s="399" t="s">
        <v>21540</v>
      </c>
      <c r="C20621" s="398" t="s">
        <v>25641</v>
      </c>
      <c r="D20621" s="31">
        <v>1</v>
      </c>
      <c r="E20621" s="401">
        <v>6967.8</v>
      </c>
      <c r="F20621" s="401">
        <v>6967.8</v>
      </c>
    </row>
    <row r="20622" spans="1:6" ht="22.5" x14ac:dyDescent="0.2">
      <c r="A20622" s="2">
        <v>20617</v>
      </c>
      <c r="B20622" s="399" t="s">
        <v>25462</v>
      </c>
      <c r="C20622" s="398" t="s">
        <v>25642</v>
      </c>
      <c r="D20622" s="31">
        <v>1</v>
      </c>
      <c r="E20622" s="401">
        <v>66468.2</v>
      </c>
      <c r="F20622" s="401">
        <v>66468.2</v>
      </c>
    </row>
    <row r="20623" spans="1:6" x14ac:dyDescent="0.2">
      <c r="A20623" s="2">
        <v>20618</v>
      </c>
      <c r="B20623" s="399" t="s">
        <v>25463</v>
      </c>
      <c r="C20623" s="398" t="s">
        <v>25643</v>
      </c>
      <c r="D20623" s="31">
        <v>1</v>
      </c>
      <c r="E20623" s="401">
        <v>22910</v>
      </c>
      <c r="F20623" s="401">
        <v>22910</v>
      </c>
    </row>
    <row r="20624" spans="1:6" ht="22.5" x14ac:dyDescent="0.2">
      <c r="A20624" s="2">
        <v>20619</v>
      </c>
      <c r="B20624" s="399" t="s">
        <v>25450</v>
      </c>
      <c r="C20624" s="398" t="s">
        <v>25644</v>
      </c>
      <c r="D20624" s="31">
        <v>1</v>
      </c>
      <c r="E20624" s="401">
        <v>13815</v>
      </c>
      <c r="F20624" s="401">
        <v>13815</v>
      </c>
    </row>
    <row r="20625" spans="1:6" ht="33.75" x14ac:dyDescent="0.2">
      <c r="A20625" s="2">
        <v>20620</v>
      </c>
      <c r="B20625" s="399" t="s">
        <v>25464</v>
      </c>
      <c r="C20625" s="398" t="s">
        <v>25645</v>
      </c>
      <c r="D20625" s="31">
        <v>1</v>
      </c>
      <c r="E20625" s="401">
        <v>606150</v>
      </c>
      <c r="F20625" s="402">
        <v>353587.43</v>
      </c>
    </row>
    <row r="20626" spans="1:6" ht="56.25" x14ac:dyDescent="0.2">
      <c r="A20626" s="2">
        <v>20621</v>
      </c>
      <c r="B20626" s="399" t="s">
        <v>25465</v>
      </c>
      <c r="C20626" s="398" t="s">
        <v>25646</v>
      </c>
      <c r="D20626" s="31">
        <v>1</v>
      </c>
      <c r="E20626" s="401">
        <v>247900</v>
      </c>
      <c r="F20626" s="402">
        <v>247900</v>
      </c>
    </row>
    <row r="20627" spans="1:6" ht="45" x14ac:dyDescent="0.2">
      <c r="A20627" s="2">
        <v>20622</v>
      </c>
      <c r="B20627" s="399" t="s">
        <v>25466</v>
      </c>
      <c r="C20627" s="398" t="s">
        <v>25647</v>
      </c>
      <c r="D20627" s="31">
        <v>1</v>
      </c>
      <c r="E20627" s="401">
        <v>21600</v>
      </c>
      <c r="F20627" s="401">
        <v>21600</v>
      </c>
    </row>
    <row r="20628" spans="1:6" ht="33.75" x14ac:dyDescent="0.2">
      <c r="A20628" s="2">
        <v>20623</v>
      </c>
      <c r="B20628" s="399" t="s">
        <v>25467</v>
      </c>
      <c r="C20628" s="398" t="s">
        <v>25648</v>
      </c>
      <c r="D20628" s="31">
        <v>1</v>
      </c>
      <c r="E20628" s="401">
        <v>12870</v>
      </c>
      <c r="F20628" s="401">
        <v>12870</v>
      </c>
    </row>
    <row r="20629" spans="1:6" ht="22.5" x14ac:dyDescent="0.2">
      <c r="A20629" s="2">
        <v>20624</v>
      </c>
      <c r="B20629" s="399" t="s">
        <v>25468</v>
      </c>
      <c r="C20629" s="398" t="s">
        <v>25649</v>
      </c>
      <c r="D20629" s="31">
        <v>1</v>
      </c>
      <c r="E20629" s="401">
        <v>15530</v>
      </c>
      <c r="F20629" s="401">
        <v>15530</v>
      </c>
    </row>
    <row r="20630" spans="1:6" x14ac:dyDescent="0.2">
      <c r="A20630" s="2">
        <v>20625</v>
      </c>
      <c r="B20630" s="399" t="s">
        <v>25469</v>
      </c>
      <c r="C20630" s="398" t="s">
        <v>25650</v>
      </c>
      <c r="D20630" s="31">
        <v>1</v>
      </c>
      <c r="E20630" s="401">
        <v>4650</v>
      </c>
      <c r="F20630" s="401">
        <v>4650</v>
      </c>
    </row>
    <row r="20631" spans="1:6" x14ac:dyDescent="0.2">
      <c r="A20631" s="2">
        <v>20626</v>
      </c>
      <c r="B20631" s="399" t="s">
        <v>25470</v>
      </c>
      <c r="C20631" s="398" t="s">
        <v>25651</v>
      </c>
      <c r="D20631" s="31">
        <v>1</v>
      </c>
      <c r="E20631" s="401">
        <v>7600</v>
      </c>
      <c r="F20631" s="401">
        <v>7600</v>
      </c>
    </row>
    <row r="20632" spans="1:6" ht="45" x14ac:dyDescent="0.2">
      <c r="A20632" s="2">
        <v>20627</v>
      </c>
      <c r="B20632" s="399" t="s">
        <v>25471</v>
      </c>
      <c r="C20632" s="398" t="s">
        <v>25652</v>
      </c>
      <c r="D20632" s="31">
        <v>1</v>
      </c>
      <c r="E20632" s="401">
        <v>37940</v>
      </c>
      <c r="F20632" s="401">
        <v>37940</v>
      </c>
    </row>
    <row r="20633" spans="1:6" x14ac:dyDescent="0.2">
      <c r="A20633" s="2">
        <v>20628</v>
      </c>
      <c r="B20633" s="399" t="s">
        <v>25472</v>
      </c>
      <c r="C20633" s="398" t="s">
        <v>25653</v>
      </c>
      <c r="D20633" s="31">
        <v>1</v>
      </c>
      <c r="E20633" s="401">
        <v>8300</v>
      </c>
      <c r="F20633" s="401">
        <v>8300</v>
      </c>
    </row>
    <row r="20634" spans="1:6" ht="33.75" x14ac:dyDescent="0.2">
      <c r="A20634" s="2">
        <v>20629</v>
      </c>
      <c r="B20634" s="399" t="s">
        <v>25473</v>
      </c>
      <c r="C20634" s="398" t="s">
        <v>25654</v>
      </c>
      <c r="D20634" s="31">
        <v>1</v>
      </c>
      <c r="E20634" s="401">
        <v>33600</v>
      </c>
      <c r="F20634" s="401">
        <v>33600</v>
      </c>
    </row>
    <row r="20635" spans="1:6" ht="45" x14ac:dyDescent="0.2">
      <c r="A20635" s="2">
        <v>20630</v>
      </c>
      <c r="B20635" s="399" t="s">
        <v>25474</v>
      </c>
      <c r="C20635" s="398" t="s">
        <v>25655</v>
      </c>
      <c r="D20635" s="31">
        <v>1</v>
      </c>
      <c r="E20635" s="401">
        <v>47000</v>
      </c>
      <c r="F20635" s="402">
        <v>38383.17</v>
      </c>
    </row>
    <row r="20636" spans="1:6" ht="22.5" x14ac:dyDescent="0.2">
      <c r="A20636" s="2">
        <v>20631</v>
      </c>
      <c r="B20636" s="399" t="s">
        <v>25475</v>
      </c>
      <c r="C20636" s="398" t="s">
        <v>25656</v>
      </c>
      <c r="D20636" s="31">
        <v>1</v>
      </c>
      <c r="E20636" s="401">
        <v>149900</v>
      </c>
      <c r="F20636" s="402">
        <v>61209.33</v>
      </c>
    </row>
    <row r="20637" spans="1:6" ht="67.5" x14ac:dyDescent="0.2">
      <c r="A20637" s="2">
        <v>20632</v>
      </c>
      <c r="B20637" s="399" t="s">
        <v>25476</v>
      </c>
      <c r="C20637" s="398" t="s">
        <v>25657</v>
      </c>
      <c r="D20637" s="31">
        <v>1</v>
      </c>
      <c r="E20637" s="401">
        <v>271500</v>
      </c>
      <c r="F20637" s="402">
        <v>158374.85999999999</v>
      </c>
    </row>
    <row r="20638" spans="1:6" ht="22.5" x14ac:dyDescent="0.2">
      <c r="A20638" s="2">
        <v>20633</v>
      </c>
      <c r="B20638" s="399" t="s">
        <v>25477</v>
      </c>
      <c r="C20638" s="398" t="s">
        <v>25658</v>
      </c>
      <c r="D20638" s="31">
        <v>1</v>
      </c>
      <c r="E20638" s="401">
        <v>4600</v>
      </c>
      <c r="F20638" s="401">
        <v>4600</v>
      </c>
    </row>
    <row r="20639" spans="1:6" ht="22.5" x14ac:dyDescent="0.2">
      <c r="A20639" s="2">
        <v>20634</v>
      </c>
      <c r="B20639" s="399" t="s">
        <v>25477</v>
      </c>
      <c r="C20639" s="398" t="s">
        <v>25659</v>
      </c>
      <c r="D20639" s="31">
        <v>1</v>
      </c>
      <c r="E20639" s="401">
        <v>4600</v>
      </c>
      <c r="F20639" s="401">
        <v>4600</v>
      </c>
    </row>
    <row r="20640" spans="1:6" ht="22.5" x14ac:dyDescent="0.2">
      <c r="A20640" s="2">
        <v>20635</v>
      </c>
      <c r="B20640" s="399" t="s">
        <v>25477</v>
      </c>
      <c r="C20640" s="398" t="s">
        <v>25660</v>
      </c>
      <c r="D20640" s="31">
        <v>1</v>
      </c>
      <c r="E20640" s="401">
        <v>4600</v>
      </c>
      <c r="F20640" s="401">
        <v>4600</v>
      </c>
    </row>
    <row r="20641" spans="1:6" ht="22.5" x14ac:dyDescent="0.2">
      <c r="A20641" s="2">
        <v>20636</v>
      </c>
      <c r="B20641" s="399" t="s">
        <v>25477</v>
      </c>
      <c r="C20641" s="398" t="s">
        <v>25661</v>
      </c>
      <c r="D20641" s="31">
        <v>1</v>
      </c>
      <c r="E20641" s="401">
        <v>4600</v>
      </c>
      <c r="F20641" s="401">
        <v>4600</v>
      </c>
    </row>
    <row r="20642" spans="1:6" ht="33.75" x14ac:dyDescent="0.2">
      <c r="A20642" s="2">
        <v>20637</v>
      </c>
      <c r="B20642" s="399" t="s">
        <v>25478</v>
      </c>
      <c r="C20642" s="398" t="s">
        <v>25662</v>
      </c>
      <c r="D20642" s="31">
        <v>1</v>
      </c>
      <c r="E20642" s="401">
        <v>21380</v>
      </c>
      <c r="F20642" s="401">
        <v>21380</v>
      </c>
    </row>
    <row r="20643" spans="1:6" ht="33.75" x14ac:dyDescent="0.2">
      <c r="A20643" s="2">
        <v>20638</v>
      </c>
      <c r="B20643" s="399" t="s">
        <v>25478</v>
      </c>
      <c r="C20643" s="398" t="s">
        <v>25663</v>
      </c>
      <c r="D20643" s="31">
        <v>1</v>
      </c>
      <c r="E20643" s="401">
        <v>21380</v>
      </c>
      <c r="F20643" s="401">
        <v>21380</v>
      </c>
    </row>
    <row r="20644" spans="1:6" ht="33.75" x14ac:dyDescent="0.2">
      <c r="A20644" s="2">
        <v>20639</v>
      </c>
      <c r="B20644" s="399" t="s">
        <v>25479</v>
      </c>
      <c r="C20644" s="398" t="s">
        <v>25664</v>
      </c>
      <c r="D20644" s="31">
        <v>1</v>
      </c>
      <c r="E20644" s="401">
        <v>17080</v>
      </c>
      <c r="F20644" s="401">
        <v>17080</v>
      </c>
    </row>
    <row r="20645" spans="1:6" ht="33.75" x14ac:dyDescent="0.2">
      <c r="A20645" s="2">
        <v>20640</v>
      </c>
      <c r="B20645" s="399" t="s">
        <v>25479</v>
      </c>
      <c r="C20645" s="398" t="s">
        <v>25665</v>
      </c>
      <c r="D20645" s="31">
        <v>1</v>
      </c>
      <c r="E20645" s="401">
        <v>17080</v>
      </c>
      <c r="F20645" s="401">
        <v>17080</v>
      </c>
    </row>
    <row r="20646" spans="1:6" ht="33.75" x14ac:dyDescent="0.2">
      <c r="A20646" s="2">
        <v>20641</v>
      </c>
      <c r="B20646" s="399" t="s">
        <v>25479</v>
      </c>
      <c r="C20646" s="398" t="s">
        <v>25666</v>
      </c>
      <c r="D20646" s="31">
        <v>1</v>
      </c>
      <c r="E20646" s="401">
        <v>17080</v>
      </c>
      <c r="F20646" s="401">
        <v>17080</v>
      </c>
    </row>
    <row r="20647" spans="1:6" ht="33.75" x14ac:dyDescent="0.2">
      <c r="A20647" s="2">
        <v>20642</v>
      </c>
      <c r="B20647" s="399" t="s">
        <v>25479</v>
      </c>
      <c r="C20647" s="398" t="s">
        <v>25667</v>
      </c>
      <c r="D20647" s="31">
        <v>1</v>
      </c>
      <c r="E20647" s="401">
        <v>17080</v>
      </c>
      <c r="F20647" s="401">
        <v>17080</v>
      </c>
    </row>
    <row r="20648" spans="1:6" ht="33.75" x14ac:dyDescent="0.2">
      <c r="A20648" s="2">
        <v>20643</v>
      </c>
      <c r="B20648" s="399" t="s">
        <v>25479</v>
      </c>
      <c r="C20648" s="398" t="s">
        <v>25668</v>
      </c>
      <c r="D20648" s="31">
        <v>1</v>
      </c>
      <c r="E20648" s="401">
        <v>10700</v>
      </c>
      <c r="F20648" s="401">
        <v>10700</v>
      </c>
    </row>
    <row r="20649" spans="1:6" ht="33.75" x14ac:dyDescent="0.2">
      <c r="A20649" s="2">
        <v>20644</v>
      </c>
      <c r="B20649" s="399" t="s">
        <v>25479</v>
      </c>
      <c r="C20649" s="398" t="s">
        <v>25669</v>
      </c>
      <c r="D20649" s="31">
        <v>1</v>
      </c>
      <c r="E20649" s="401">
        <v>10700</v>
      </c>
      <c r="F20649" s="401">
        <v>10700</v>
      </c>
    </row>
    <row r="20650" spans="1:6" ht="22.5" x14ac:dyDescent="0.2">
      <c r="A20650" s="2">
        <v>20645</v>
      </c>
      <c r="B20650" s="399" t="s">
        <v>25480</v>
      </c>
      <c r="C20650" s="398" t="s">
        <v>25670</v>
      </c>
      <c r="D20650" s="31">
        <v>1</v>
      </c>
      <c r="E20650" s="401">
        <v>33300</v>
      </c>
      <c r="F20650" s="401">
        <v>33300</v>
      </c>
    </row>
    <row r="20651" spans="1:6" ht="22.5" x14ac:dyDescent="0.2">
      <c r="A20651" s="2">
        <v>20646</v>
      </c>
      <c r="B20651" s="399" t="s">
        <v>25480</v>
      </c>
      <c r="C20651" s="398" t="s">
        <v>25671</v>
      </c>
      <c r="D20651" s="31">
        <v>1</v>
      </c>
      <c r="E20651" s="401">
        <v>33300</v>
      </c>
      <c r="F20651" s="401">
        <v>33300</v>
      </c>
    </row>
    <row r="20652" spans="1:6" ht="22.5" x14ac:dyDescent="0.2">
      <c r="A20652" s="2">
        <v>20647</v>
      </c>
      <c r="B20652" s="399" t="s">
        <v>25480</v>
      </c>
      <c r="C20652" s="398" t="s">
        <v>25672</v>
      </c>
      <c r="D20652" s="31">
        <v>1</v>
      </c>
      <c r="E20652" s="401">
        <v>33300</v>
      </c>
      <c r="F20652" s="401">
        <v>33300</v>
      </c>
    </row>
    <row r="20653" spans="1:6" ht="22.5" x14ac:dyDescent="0.2">
      <c r="A20653" s="2">
        <v>20648</v>
      </c>
      <c r="B20653" s="399" t="s">
        <v>25480</v>
      </c>
      <c r="C20653" s="398" t="s">
        <v>25673</v>
      </c>
      <c r="D20653" s="31">
        <v>1</v>
      </c>
      <c r="E20653" s="401">
        <v>33300</v>
      </c>
      <c r="F20653" s="401">
        <v>33300</v>
      </c>
    </row>
    <row r="20654" spans="1:6" ht="22.5" x14ac:dyDescent="0.2">
      <c r="A20654" s="2">
        <v>20649</v>
      </c>
      <c r="B20654" s="399" t="s">
        <v>25480</v>
      </c>
      <c r="C20654" s="398" t="s">
        <v>25674</v>
      </c>
      <c r="D20654" s="31">
        <v>1</v>
      </c>
      <c r="E20654" s="401">
        <v>33300</v>
      </c>
      <c r="F20654" s="401">
        <v>33300</v>
      </c>
    </row>
    <row r="20655" spans="1:6" ht="22.5" x14ac:dyDescent="0.2">
      <c r="A20655" s="2">
        <v>20650</v>
      </c>
      <c r="B20655" s="399" t="s">
        <v>25481</v>
      </c>
      <c r="C20655" s="398" t="s">
        <v>25675</v>
      </c>
      <c r="D20655" s="31">
        <v>1</v>
      </c>
      <c r="E20655" s="401">
        <v>54700</v>
      </c>
      <c r="F20655" s="402">
        <v>23703.21</v>
      </c>
    </row>
    <row r="20656" spans="1:6" ht="22.5" x14ac:dyDescent="0.2">
      <c r="A20656" s="2">
        <v>20651</v>
      </c>
      <c r="B20656" s="399" t="s">
        <v>25482</v>
      </c>
      <c r="C20656" s="398" t="s">
        <v>25676</v>
      </c>
      <c r="D20656" s="31">
        <v>1</v>
      </c>
      <c r="E20656" s="401">
        <v>30163</v>
      </c>
      <c r="F20656" s="401">
        <v>30163</v>
      </c>
    </row>
    <row r="20657" spans="1:6" ht="22.5" x14ac:dyDescent="0.2">
      <c r="A20657" s="2">
        <v>20652</v>
      </c>
      <c r="B20657" s="399" t="s">
        <v>25483</v>
      </c>
      <c r="C20657" s="398" t="s">
        <v>25677</v>
      </c>
      <c r="D20657" s="31">
        <v>1</v>
      </c>
      <c r="E20657" s="401">
        <v>26420</v>
      </c>
      <c r="F20657" s="401">
        <v>26420</v>
      </c>
    </row>
    <row r="20658" spans="1:6" ht="22.5" x14ac:dyDescent="0.2">
      <c r="A20658" s="2">
        <v>20653</v>
      </c>
      <c r="B20658" s="399" t="s">
        <v>25484</v>
      </c>
      <c r="C20658" s="398" t="s">
        <v>25678</v>
      </c>
      <c r="D20658" s="31">
        <v>1</v>
      </c>
      <c r="E20658" s="401">
        <v>26420</v>
      </c>
      <c r="F20658" s="401">
        <v>26420</v>
      </c>
    </row>
    <row r="20659" spans="1:6" ht="22.5" x14ac:dyDescent="0.2">
      <c r="A20659" s="2">
        <v>20654</v>
      </c>
      <c r="B20659" s="399" t="s">
        <v>25484</v>
      </c>
      <c r="C20659" s="398" t="s">
        <v>25679</v>
      </c>
      <c r="D20659" s="31">
        <v>1</v>
      </c>
      <c r="E20659" s="401">
        <v>26420</v>
      </c>
      <c r="F20659" s="401">
        <v>26420</v>
      </c>
    </row>
    <row r="20660" spans="1:6" ht="22.5" x14ac:dyDescent="0.2">
      <c r="A20660" s="2">
        <v>20655</v>
      </c>
      <c r="B20660" s="399" t="s">
        <v>25485</v>
      </c>
      <c r="C20660" s="398" t="s">
        <v>25680</v>
      </c>
      <c r="D20660" s="31">
        <v>1</v>
      </c>
      <c r="E20660" s="401">
        <v>26650</v>
      </c>
      <c r="F20660" s="401">
        <v>26650</v>
      </c>
    </row>
    <row r="20661" spans="1:6" ht="22.5" x14ac:dyDescent="0.2">
      <c r="A20661" s="2">
        <v>20656</v>
      </c>
      <c r="B20661" s="399" t="s">
        <v>25486</v>
      </c>
      <c r="C20661" s="398" t="s">
        <v>25681</v>
      </c>
      <c r="D20661" s="31">
        <v>1</v>
      </c>
      <c r="E20661" s="401">
        <v>28704</v>
      </c>
      <c r="F20661" s="401">
        <v>28704</v>
      </c>
    </row>
    <row r="20662" spans="1:6" ht="22.5" x14ac:dyDescent="0.2">
      <c r="A20662" s="2">
        <v>20657</v>
      </c>
      <c r="B20662" s="399" t="s">
        <v>25487</v>
      </c>
      <c r="C20662" s="398" t="s">
        <v>25682</v>
      </c>
      <c r="D20662" s="31">
        <v>1</v>
      </c>
      <c r="E20662" s="401">
        <v>26930</v>
      </c>
      <c r="F20662" s="401">
        <v>26930</v>
      </c>
    </row>
    <row r="20663" spans="1:6" ht="22.5" x14ac:dyDescent="0.2">
      <c r="A20663" s="2">
        <v>20658</v>
      </c>
      <c r="B20663" s="399" t="s">
        <v>25487</v>
      </c>
      <c r="C20663" s="398" t="s">
        <v>25683</v>
      </c>
      <c r="D20663" s="31">
        <v>1</v>
      </c>
      <c r="E20663" s="401">
        <v>26930</v>
      </c>
      <c r="F20663" s="401">
        <v>26930</v>
      </c>
    </row>
    <row r="20664" spans="1:6" ht="22.5" x14ac:dyDescent="0.2">
      <c r="A20664" s="2">
        <v>20659</v>
      </c>
      <c r="B20664" s="399" t="s">
        <v>25487</v>
      </c>
      <c r="C20664" s="398" t="s">
        <v>25684</v>
      </c>
      <c r="D20664" s="31">
        <v>1</v>
      </c>
      <c r="E20664" s="401">
        <v>26930</v>
      </c>
      <c r="F20664" s="401">
        <v>26930</v>
      </c>
    </row>
    <row r="20665" spans="1:6" ht="33.75" x14ac:dyDescent="0.2">
      <c r="A20665" s="2">
        <v>20660</v>
      </c>
      <c r="B20665" s="399" t="s">
        <v>25488</v>
      </c>
      <c r="C20665" s="398" t="s">
        <v>25685</v>
      </c>
      <c r="D20665" s="31">
        <v>1</v>
      </c>
      <c r="E20665" s="401">
        <v>10440</v>
      </c>
      <c r="F20665" s="401">
        <v>10440</v>
      </c>
    </row>
    <row r="20666" spans="1:6" ht="33.75" x14ac:dyDescent="0.2">
      <c r="A20666" s="2">
        <v>20661</v>
      </c>
      <c r="B20666" s="399" t="s">
        <v>25488</v>
      </c>
      <c r="C20666" s="398" t="s">
        <v>25686</v>
      </c>
      <c r="D20666" s="31">
        <v>1</v>
      </c>
      <c r="E20666" s="401">
        <v>10440</v>
      </c>
      <c r="F20666" s="401">
        <v>10440</v>
      </c>
    </row>
    <row r="20667" spans="1:6" ht="33.75" x14ac:dyDescent="0.2">
      <c r="A20667" s="2">
        <v>20662</v>
      </c>
      <c r="B20667" s="399" t="s">
        <v>25488</v>
      </c>
      <c r="C20667" s="398" t="s">
        <v>25687</v>
      </c>
      <c r="D20667" s="31">
        <v>1</v>
      </c>
      <c r="E20667" s="401">
        <v>10440</v>
      </c>
      <c r="F20667" s="401">
        <v>10440</v>
      </c>
    </row>
    <row r="20668" spans="1:6" ht="33.75" x14ac:dyDescent="0.2">
      <c r="A20668" s="2">
        <v>20663</v>
      </c>
      <c r="B20668" s="399" t="s">
        <v>25488</v>
      </c>
      <c r="C20668" s="398" t="s">
        <v>25688</v>
      </c>
      <c r="D20668" s="31">
        <v>1</v>
      </c>
      <c r="E20668" s="401">
        <v>10440</v>
      </c>
      <c r="F20668" s="401">
        <v>10440</v>
      </c>
    </row>
    <row r="20669" spans="1:6" ht="33.75" x14ac:dyDescent="0.2">
      <c r="A20669" s="2">
        <v>20664</v>
      </c>
      <c r="B20669" s="399" t="s">
        <v>25488</v>
      </c>
      <c r="C20669" s="398" t="s">
        <v>25689</v>
      </c>
      <c r="D20669" s="31">
        <v>1</v>
      </c>
      <c r="E20669" s="401">
        <v>10440</v>
      </c>
      <c r="F20669" s="401">
        <v>10440</v>
      </c>
    </row>
    <row r="20670" spans="1:6" ht="33.75" x14ac:dyDescent="0.2">
      <c r="A20670" s="2">
        <v>20665</v>
      </c>
      <c r="B20670" s="399" t="s">
        <v>25488</v>
      </c>
      <c r="C20670" s="398" t="s">
        <v>25690</v>
      </c>
      <c r="D20670" s="31">
        <v>1</v>
      </c>
      <c r="E20670" s="401">
        <v>10440</v>
      </c>
      <c r="F20670" s="401">
        <v>10440</v>
      </c>
    </row>
    <row r="20671" spans="1:6" ht="33.75" x14ac:dyDescent="0.2">
      <c r="A20671" s="2">
        <v>20666</v>
      </c>
      <c r="B20671" s="399" t="s">
        <v>25488</v>
      </c>
      <c r="C20671" s="398" t="s">
        <v>25691</v>
      </c>
      <c r="D20671" s="31">
        <v>1</v>
      </c>
      <c r="E20671" s="401">
        <v>10440</v>
      </c>
      <c r="F20671" s="401">
        <v>10440</v>
      </c>
    </row>
    <row r="20672" spans="1:6" ht="33.75" x14ac:dyDescent="0.2">
      <c r="A20672" s="2">
        <v>20667</v>
      </c>
      <c r="B20672" s="399" t="s">
        <v>25488</v>
      </c>
      <c r="C20672" s="398" t="s">
        <v>25692</v>
      </c>
      <c r="D20672" s="31">
        <v>1</v>
      </c>
      <c r="E20672" s="401">
        <v>10440</v>
      </c>
      <c r="F20672" s="401">
        <v>10440</v>
      </c>
    </row>
    <row r="20673" spans="1:6" ht="33.75" x14ac:dyDescent="0.2">
      <c r="A20673" s="2">
        <v>20668</v>
      </c>
      <c r="B20673" s="399" t="s">
        <v>25488</v>
      </c>
      <c r="C20673" s="398" t="s">
        <v>25693</v>
      </c>
      <c r="D20673" s="31">
        <v>1</v>
      </c>
      <c r="E20673" s="401">
        <v>10440</v>
      </c>
      <c r="F20673" s="401">
        <v>10440</v>
      </c>
    </row>
    <row r="20674" spans="1:6" ht="33.75" x14ac:dyDescent="0.2">
      <c r="A20674" s="2">
        <v>20669</v>
      </c>
      <c r="B20674" s="399" t="s">
        <v>25488</v>
      </c>
      <c r="C20674" s="398" t="s">
        <v>25694</v>
      </c>
      <c r="D20674" s="31">
        <v>1</v>
      </c>
      <c r="E20674" s="401">
        <v>10440</v>
      </c>
      <c r="F20674" s="401">
        <v>10440</v>
      </c>
    </row>
    <row r="20675" spans="1:6" ht="33.75" x14ac:dyDescent="0.2">
      <c r="A20675" s="2">
        <v>20670</v>
      </c>
      <c r="B20675" s="399" t="s">
        <v>25488</v>
      </c>
      <c r="C20675" s="398" t="s">
        <v>25695</v>
      </c>
      <c r="D20675" s="31">
        <v>1</v>
      </c>
      <c r="E20675" s="401">
        <v>10440</v>
      </c>
      <c r="F20675" s="401">
        <v>10440</v>
      </c>
    </row>
    <row r="20676" spans="1:6" ht="33.75" x14ac:dyDescent="0.2">
      <c r="A20676" s="2">
        <v>20671</v>
      </c>
      <c r="B20676" s="399" t="s">
        <v>25488</v>
      </c>
      <c r="C20676" s="398" t="s">
        <v>25696</v>
      </c>
      <c r="D20676" s="31">
        <v>1</v>
      </c>
      <c r="E20676" s="401">
        <v>10440</v>
      </c>
      <c r="F20676" s="401">
        <v>10440</v>
      </c>
    </row>
    <row r="20677" spans="1:6" ht="33.75" x14ac:dyDescent="0.2">
      <c r="A20677" s="2">
        <v>20672</v>
      </c>
      <c r="B20677" s="399" t="s">
        <v>25488</v>
      </c>
      <c r="C20677" s="398" t="s">
        <v>25697</v>
      </c>
      <c r="D20677" s="31">
        <v>1</v>
      </c>
      <c r="E20677" s="401">
        <v>10440</v>
      </c>
      <c r="F20677" s="401">
        <v>10440</v>
      </c>
    </row>
    <row r="20678" spans="1:6" ht="33.75" x14ac:dyDescent="0.2">
      <c r="A20678" s="2">
        <v>20673</v>
      </c>
      <c r="B20678" s="399" t="s">
        <v>25488</v>
      </c>
      <c r="C20678" s="398" t="s">
        <v>25698</v>
      </c>
      <c r="D20678" s="31">
        <v>1</v>
      </c>
      <c r="E20678" s="401">
        <v>10440</v>
      </c>
      <c r="F20678" s="401">
        <v>10440</v>
      </c>
    </row>
    <row r="20679" spans="1:6" ht="33.75" x14ac:dyDescent="0.2">
      <c r="A20679" s="2">
        <v>20674</v>
      </c>
      <c r="B20679" s="399" t="s">
        <v>25488</v>
      </c>
      <c r="C20679" s="398" t="s">
        <v>25699</v>
      </c>
      <c r="D20679" s="31">
        <v>1</v>
      </c>
      <c r="E20679" s="401">
        <v>10440</v>
      </c>
      <c r="F20679" s="401">
        <v>10440</v>
      </c>
    </row>
    <row r="20680" spans="1:6" ht="33.75" x14ac:dyDescent="0.2">
      <c r="A20680" s="2">
        <v>20675</v>
      </c>
      <c r="B20680" s="399" t="s">
        <v>25488</v>
      </c>
      <c r="C20680" s="398" t="s">
        <v>25700</v>
      </c>
      <c r="D20680" s="31">
        <v>1</v>
      </c>
      <c r="E20680" s="401">
        <v>10440</v>
      </c>
      <c r="F20680" s="401">
        <v>10440</v>
      </c>
    </row>
    <row r="20681" spans="1:6" ht="33.75" x14ac:dyDescent="0.2">
      <c r="A20681" s="2">
        <v>20676</v>
      </c>
      <c r="B20681" s="399" t="s">
        <v>25488</v>
      </c>
      <c r="C20681" s="398" t="s">
        <v>25701</v>
      </c>
      <c r="D20681" s="31">
        <v>1</v>
      </c>
      <c r="E20681" s="401">
        <v>10440</v>
      </c>
      <c r="F20681" s="401">
        <v>10440</v>
      </c>
    </row>
    <row r="20682" spans="1:6" ht="33.75" x14ac:dyDescent="0.2">
      <c r="A20682" s="2">
        <v>20677</v>
      </c>
      <c r="B20682" s="399" t="s">
        <v>25488</v>
      </c>
      <c r="C20682" s="398" t="s">
        <v>25702</v>
      </c>
      <c r="D20682" s="31">
        <v>1</v>
      </c>
      <c r="E20682" s="401">
        <v>10440</v>
      </c>
      <c r="F20682" s="401">
        <v>10440</v>
      </c>
    </row>
    <row r="20683" spans="1:6" ht="33.75" x14ac:dyDescent="0.2">
      <c r="A20683" s="2">
        <v>20678</v>
      </c>
      <c r="B20683" s="399" t="s">
        <v>25488</v>
      </c>
      <c r="C20683" s="398" t="s">
        <v>25703</v>
      </c>
      <c r="D20683" s="31">
        <v>1</v>
      </c>
      <c r="E20683" s="401">
        <v>10440</v>
      </c>
      <c r="F20683" s="401">
        <v>10440</v>
      </c>
    </row>
    <row r="20684" spans="1:6" ht="33.75" x14ac:dyDescent="0.2">
      <c r="A20684" s="2">
        <v>20679</v>
      </c>
      <c r="B20684" s="399" t="s">
        <v>25488</v>
      </c>
      <c r="C20684" s="398" t="s">
        <v>25704</v>
      </c>
      <c r="D20684" s="31">
        <v>1</v>
      </c>
      <c r="E20684" s="401">
        <v>10440</v>
      </c>
      <c r="F20684" s="401">
        <v>10440</v>
      </c>
    </row>
    <row r="20685" spans="1:6" ht="33.75" x14ac:dyDescent="0.2">
      <c r="A20685" s="2">
        <v>20680</v>
      </c>
      <c r="B20685" s="399" t="s">
        <v>25488</v>
      </c>
      <c r="C20685" s="398" t="s">
        <v>25705</v>
      </c>
      <c r="D20685" s="31">
        <v>1</v>
      </c>
      <c r="E20685" s="401">
        <v>10440</v>
      </c>
      <c r="F20685" s="401">
        <v>10440</v>
      </c>
    </row>
    <row r="20686" spans="1:6" ht="33.75" x14ac:dyDescent="0.2">
      <c r="A20686" s="2">
        <v>20681</v>
      </c>
      <c r="B20686" s="399" t="s">
        <v>25488</v>
      </c>
      <c r="C20686" s="398" t="s">
        <v>25706</v>
      </c>
      <c r="D20686" s="31">
        <v>1</v>
      </c>
      <c r="E20686" s="401">
        <v>10440</v>
      </c>
      <c r="F20686" s="401">
        <v>10440</v>
      </c>
    </row>
    <row r="20687" spans="1:6" ht="33.75" x14ac:dyDescent="0.2">
      <c r="A20687" s="2">
        <v>20682</v>
      </c>
      <c r="B20687" s="399" t="s">
        <v>25488</v>
      </c>
      <c r="C20687" s="398" t="s">
        <v>25707</v>
      </c>
      <c r="D20687" s="31">
        <v>1</v>
      </c>
      <c r="E20687" s="401">
        <v>10440</v>
      </c>
      <c r="F20687" s="401">
        <v>10440</v>
      </c>
    </row>
    <row r="20688" spans="1:6" ht="33.75" x14ac:dyDescent="0.2">
      <c r="A20688" s="2">
        <v>20683</v>
      </c>
      <c r="B20688" s="399" t="s">
        <v>25488</v>
      </c>
      <c r="C20688" s="398" t="s">
        <v>25708</v>
      </c>
      <c r="D20688" s="31">
        <v>1</v>
      </c>
      <c r="E20688" s="401">
        <v>10440</v>
      </c>
      <c r="F20688" s="401">
        <v>10440</v>
      </c>
    </row>
    <row r="20689" spans="1:6" ht="33.75" x14ac:dyDescent="0.2">
      <c r="A20689" s="2">
        <v>20684</v>
      </c>
      <c r="B20689" s="399" t="s">
        <v>25488</v>
      </c>
      <c r="C20689" s="398" t="s">
        <v>25709</v>
      </c>
      <c r="D20689" s="31">
        <v>1</v>
      </c>
      <c r="E20689" s="401">
        <v>10440</v>
      </c>
      <c r="F20689" s="401">
        <v>10440</v>
      </c>
    </row>
    <row r="20690" spans="1:6" ht="33.75" x14ac:dyDescent="0.2">
      <c r="A20690" s="2">
        <v>20685</v>
      </c>
      <c r="B20690" s="399" t="s">
        <v>25488</v>
      </c>
      <c r="C20690" s="398" t="s">
        <v>25710</v>
      </c>
      <c r="D20690" s="31">
        <v>1</v>
      </c>
      <c r="E20690" s="401">
        <v>10440</v>
      </c>
      <c r="F20690" s="401">
        <v>10440</v>
      </c>
    </row>
    <row r="20691" spans="1:6" ht="33.75" x14ac:dyDescent="0.2">
      <c r="A20691" s="2">
        <v>20686</v>
      </c>
      <c r="B20691" s="399" t="s">
        <v>25488</v>
      </c>
      <c r="C20691" s="398" t="s">
        <v>25711</v>
      </c>
      <c r="D20691" s="31">
        <v>1</v>
      </c>
      <c r="E20691" s="401">
        <v>10440</v>
      </c>
      <c r="F20691" s="401">
        <v>10440</v>
      </c>
    </row>
    <row r="20692" spans="1:6" ht="33.75" x14ac:dyDescent="0.2">
      <c r="A20692" s="2">
        <v>20687</v>
      </c>
      <c r="B20692" s="399" t="s">
        <v>25488</v>
      </c>
      <c r="C20692" s="398" t="s">
        <v>25712</v>
      </c>
      <c r="D20692" s="31">
        <v>1</v>
      </c>
      <c r="E20692" s="401">
        <v>10440</v>
      </c>
      <c r="F20692" s="401">
        <v>10440</v>
      </c>
    </row>
    <row r="20693" spans="1:6" ht="45" x14ac:dyDescent="0.2">
      <c r="A20693" s="2">
        <v>20688</v>
      </c>
      <c r="B20693" s="399" t="s">
        <v>25489</v>
      </c>
      <c r="C20693" s="398" t="s">
        <v>25713</v>
      </c>
      <c r="D20693" s="31">
        <v>1</v>
      </c>
      <c r="E20693" s="401">
        <v>4820</v>
      </c>
      <c r="F20693" s="401">
        <v>4820</v>
      </c>
    </row>
    <row r="20694" spans="1:6" ht="45" x14ac:dyDescent="0.2">
      <c r="A20694" s="2">
        <v>20689</v>
      </c>
      <c r="B20694" s="399" t="s">
        <v>25489</v>
      </c>
      <c r="C20694" s="398" t="s">
        <v>25714</v>
      </c>
      <c r="D20694" s="31">
        <v>1</v>
      </c>
      <c r="E20694" s="401">
        <v>4820</v>
      </c>
      <c r="F20694" s="401">
        <v>4820</v>
      </c>
    </row>
    <row r="20695" spans="1:6" ht="45" x14ac:dyDescent="0.2">
      <c r="A20695" s="2">
        <v>20690</v>
      </c>
      <c r="B20695" s="399" t="s">
        <v>25489</v>
      </c>
      <c r="C20695" s="398" t="s">
        <v>25715</v>
      </c>
      <c r="D20695" s="31">
        <v>1</v>
      </c>
      <c r="E20695" s="401">
        <v>4820</v>
      </c>
      <c r="F20695" s="401">
        <v>4820</v>
      </c>
    </row>
    <row r="20696" spans="1:6" ht="45" x14ac:dyDescent="0.2">
      <c r="A20696" s="2">
        <v>20691</v>
      </c>
      <c r="B20696" s="399" t="s">
        <v>25489</v>
      </c>
      <c r="C20696" s="398" t="s">
        <v>25716</v>
      </c>
      <c r="D20696" s="31">
        <v>1</v>
      </c>
      <c r="E20696" s="401">
        <v>4820</v>
      </c>
      <c r="F20696" s="401">
        <v>4820</v>
      </c>
    </row>
    <row r="20697" spans="1:6" ht="45" x14ac:dyDescent="0.2">
      <c r="A20697" s="2">
        <v>20692</v>
      </c>
      <c r="B20697" s="399" t="s">
        <v>25489</v>
      </c>
      <c r="C20697" s="398" t="s">
        <v>25717</v>
      </c>
      <c r="D20697" s="31">
        <v>1</v>
      </c>
      <c r="E20697" s="401">
        <v>4820</v>
      </c>
      <c r="F20697" s="401">
        <v>4820</v>
      </c>
    </row>
    <row r="20698" spans="1:6" ht="45" x14ac:dyDescent="0.2">
      <c r="A20698" s="2">
        <v>20693</v>
      </c>
      <c r="B20698" s="399" t="s">
        <v>25489</v>
      </c>
      <c r="C20698" s="398" t="s">
        <v>25718</v>
      </c>
      <c r="D20698" s="31">
        <v>1</v>
      </c>
      <c r="E20698" s="401">
        <v>4820</v>
      </c>
      <c r="F20698" s="401">
        <v>4820</v>
      </c>
    </row>
    <row r="20699" spans="1:6" ht="45" x14ac:dyDescent="0.2">
      <c r="A20699" s="2">
        <v>20694</v>
      </c>
      <c r="B20699" s="399" t="s">
        <v>25489</v>
      </c>
      <c r="C20699" s="398" t="s">
        <v>25719</v>
      </c>
      <c r="D20699" s="31">
        <v>1</v>
      </c>
      <c r="E20699" s="401">
        <v>4820</v>
      </c>
      <c r="F20699" s="401">
        <v>4820</v>
      </c>
    </row>
    <row r="20700" spans="1:6" ht="45" x14ac:dyDescent="0.2">
      <c r="A20700" s="2">
        <v>20695</v>
      </c>
      <c r="B20700" s="399" t="s">
        <v>25489</v>
      </c>
      <c r="C20700" s="398" t="s">
        <v>25720</v>
      </c>
      <c r="D20700" s="31">
        <v>1</v>
      </c>
      <c r="E20700" s="401">
        <v>4820</v>
      </c>
      <c r="F20700" s="401">
        <v>4820</v>
      </c>
    </row>
    <row r="20701" spans="1:6" ht="45" x14ac:dyDescent="0.2">
      <c r="A20701" s="2">
        <v>20696</v>
      </c>
      <c r="B20701" s="399" t="s">
        <v>25490</v>
      </c>
      <c r="C20701" s="398" t="s">
        <v>25721</v>
      </c>
      <c r="D20701" s="31">
        <v>1</v>
      </c>
      <c r="E20701" s="401">
        <v>5434</v>
      </c>
      <c r="F20701" s="401">
        <v>5434</v>
      </c>
    </row>
    <row r="20702" spans="1:6" ht="45" x14ac:dyDescent="0.2">
      <c r="A20702" s="2">
        <v>20697</v>
      </c>
      <c r="B20702" s="399" t="s">
        <v>25490</v>
      </c>
      <c r="C20702" s="398" t="s">
        <v>25722</v>
      </c>
      <c r="D20702" s="31">
        <v>1</v>
      </c>
      <c r="E20702" s="401">
        <v>5434</v>
      </c>
      <c r="F20702" s="401">
        <v>5434</v>
      </c>
    </row>
    <row r="20703" spans="1:6" ht="45" x14ac:dyDescent="0.2">
      <c r="A20703" s="2">
        <v>20698</v>
      </c>
      <c r="B20703" s="399" t="s">
        <v>25490</v>
      </c>
      <c r="C20703" s="398" t="s">
        <v>25723</v>
      </c>
      <c r="D20703" s="31">
        <v>1</v>
      </c>
      <c r="E20703" s="401">
        <v>5434</v>
      </c>
      <c r="F20703" s="401">
        <v>5434</v>
      </c>
    </row>
    <row r="20704" spans="1:6" ht="45" x14ac:dyDescent="0.2">
      <c r="A20704" s="2">
        <v>20699</v>
      </c>
      <c r="B20704" s="399" t="s">
        <v>25490</v>
      </c>
      <c r="C20704" s="398" t="s">
        <v>25724</v>
      </c>
      <c r="D20704" s="31">
        <v>1</v>
      </c>
      <c r="E20704" s="401">
        <v>5434</v>
      </c>
      <c r="F20704" s="401">
        <v>5434</v>
      </c>
    </row>
    <row r="20705" spans="1:6" ht="45" x14ac:dyDescent="0.2">
      <c r="A20705" s="2">
        <v>20700</v>
      </c>
      <c r="B20705" s="399" t="s">
        <v>25490</v>
      </c>
      <c r="C20705" s="398" t="s">
        <v>25725</v>
      </c>
      <c r="D20705" s="31">
        <v>1</v>
      </c>
      <c r="E20705" s="401">
        <v>5434</v>
      </c>
      <c r="F20705" s="401">
        <v>5434</v>
      </c>
    </row>
    <row r="20706" spans="1:6" ht="45" x14ac:dyDescent="0.2">
      <c r="A20706" s="2">
        <v>20701</v>
      </c>
      <c r="B20706" s="399" t="s">
        <v>25490</v>
      </c>
      <c r="C20706" s="398" t="s">
        <v>25726</v>
      </c>
      <c r="D20706" s="31">
        <v>1</v>
      </c>
      <c r="E20706" s="401">
        <v>5434</v>
      </c>
      <c r="F20706" s="401">
        <v>5434</v>
      </c>
    </row>
    <row r="20707" spans="1:6" ht="45" x14ac:dyDescent="0.2">
      <c r="A20707" s="2">
        <v>20702</v>
      </c>
      <c r="B20707" s="399" t="s">
        <v>25490</v>
      </c>
      <c r="C20707" s="398" t="s">
        <v>25727</v>
      </c>
      <c r="D20707" s="31">
        <v>1</v>
      </c>
      <c r="E20707" s="401">
        <v>5434</v>
      </c>
      <c r="F20707" s="401">
        <v>5434</v>
      </c>
    </row>
    <row r="20708" spans="1:6" ht="45" x14ac:dyDescent="0.2">
      <c r="A20708" s="2">
        <v>20703</v>
      </c>
      <c r="B20708" s="399" t="s">
        <v>25490</v>
      </c>
      <c r="C20708" s="398" t="s">
        <v>25728</v>
      </c>
      <c r="D20708" s="31">
        <v>1</v>
      </c>
      <c r="E20708" s="401">
        <v>5434</v>
      </c>
      <c r="F20708" s="401">
        <v>5434</v>
      </c>
    </row>
    <row r="20709" spans="1:6" ht="45" x14ac:dyDescent="0.2">
      <c r="A20709" s="2">
        <v>20704</v>
      </c>
      <c r="B20709" s="399" t="s">
        <v>25491</v>
      </c>
      <c r="C20709" s="398" t="s">
        <v>25729</v>
      </c>
      <c r="D20709" s="31">
        <v>1</v>
      </c>
      <c r="E20709" s="401">
        <v>3470</v>
      </c>
      <c r="F20709" s="401">
        <v>3470</v>
      </c>
    </row>
    <row r="20710" spans="1:6" ht="45" x14ac:dyDescent="0.2">
      <c r="A20710" s="2">
        <v>20705</v>
      </c>
      <c r="B20710" s="399" t="s">
        <v>25491</v>
      </c>
      <c r="C20710" s="398" t="s">
        <v>25730</v>
      </c>
      <c r="D20710" s="31">
        <v>1</v>
      </c>
      <c r="E20710" s="401">
        <v>3470</v>
      </c>
      <c r="F20710" s="401">
        <v>3470</v>
      </c>
    </row>
    <row r="20711" spans="1:6" ht="45" x14ac:dyDescent="0.2">
      <c r="A20711" s="2">
        <v>20706</v>
      </c>
      <c r="B20711" s="399" t="s">
        <v>25491</v>
      </c>
      <c r="C20711" s="398" t="s">
        <v>25731</v>
      </c>
      <c r="D20711" s="31">
        <v>1</v>
      </c>
      <c r="E20711" s="401">
        <v>3470</v>
      </c>
      <c r="F20711" s="401">
        <v>3470</v>
      </c>
    </row>
    <row r="20712" spans="1:6" ht="45" x14ac:dyDescent="0.2">
      <c r="A20712" s="2">
        <v>20707</v>
      </c>
      <c r="B20712" s="399" t="s">
        <v>25491</v>
      </c>
      <c r="C20712" s="398" t="s">
        <v>25732</v>
      </c>
      <c r="D20712" s="31">
        <v>1</v>
      </c>
      <c r="E20712" s="401">
        <v>3470</v>
      </c>
      <c r="F20712" s="401">
        <v>3470</v>
      </c>
    </row>
    <row r="20713" spans="1:6" ht="45" x14ac:dyDescent="0.2">
      <c r="A20713" s="2">
        <v>20708</v>
      </c>
      <c r="B20713" s="399" t="s">
        <v>25491</v>
      </c>
      <c r="C20713" s="398" t="s">
        <v>25733</v>
      </c>
      <c r="D20713" s="31">
        <v>1</v>
      </c>
      <c r="E20713" s="401">
        <v>3470</v>
      </c>
      <c r="F20713" s="401">
        <v>3470</v>
      </c>
    </row>
    <row r="20714" spans="1:6" ht="45" x14ac:dyDescent="0.2">
      <c r="A20714" s="2">
        <v>20709</v>
      </c>
      <c r="B20714" s="399" t="s">
        <v>25491</v>
      </c>
      <c r="C20714" s="398" t="s">
        <v>25734</v>
      </c>
      <c r="D20714" s="31">
        <v>1</v>
      </c>
      <c r="E20714" s="401">
        <v>3470</v>
      </c>
      <c r="F20714" s="401">
        <v>3470</v>
      </c>
    </row>
    <row r="20715" spans="1:6" ht="45" x14ac:dyDescent="0.2">
      <c r="A20715" s="2">
        <v>20710</v>
      </c>
      <c r="B20715" s="399" t="s">
        <v>25491</v>
      </c>
      <c r="C20715" s="398" t="s">
        <v>25735</v>
      </c>
      <c r="D20715" s="31">
        <v>1</v>
      </c>
      <c r="E20715" s="401">
        <v>3470</v>
      </c>
      <c r="F20715" s="401">
        <v>3470</v>
      </c>
    </row>
    <row r="20716" spans="1:6" ht="45" x14ac:dyDescent="0.2">
      <c r="A20716" s="2">
        <v>20711</v>
      </c>
      <c r="B20716" s="399" t="s">
        <v>25491</v>
      </c>
      <c r="C20716" s="398" t="s">
        <v>25736</v>
      </c>
      <c r="D20716" s="31">
        <v>1</v>
      </c>
      <c r="E20716" s="401">
        <v>3470</v>
      </c>
      <c r="F20716" s="401">
        <v>3470</v>
      </c>
    </row>
    <row r="20717" spans="1:6" ht="45" x14ac:dyDescent="0.2">
      <c r="A20717" s="2">
        <v>20712</v>
      </c>
      <c r="B20717" s="399" t="s">
        <v>25491</v>
      </c>
      <c r="C20717" s="398" t="s">
        <v>25737</v>
      </c>
      <c r="D20717" s="31">
        <v>1</v>
      </c>
      <c r="E20717" s="401">
        <v>3470</v>
      </c>
      <c r="F20717" s="401">
        <v>3470</v>
      </c>
    </row>
    <row r="20718" spans="1:6" ht="45" x14ac:dyDescent="0.2">
      <c r="A20718" s="2">
        <v>20713</v>
      </c>
      <c r="B20718" s="399" t="s">
        <v>25491</v>
      </c>
      <c r="C20718" s="398" t="s">
        <v>25738</v>
      </c>
      <c r="D20718" s="31">
        <v>1</v>
      </c>
      <c r="E20718" s="401">
        <v>3470</v>
      </c>
      <c r="F20718" s="401">
        <v>3470</v>
      </c>
    </row>
    <row r="20719" spans="1:6" ht="45" x14ac:dyDescent="0.2">
      <c r="A20719" s="2">
        <v>20714</v>
      </c>
      <c r="B20719" s="399" t="s">
        <v>25491</v>
      </c>
      <c r="C20719" s="398" t="s">
        <v>25739</v>
      </c>
      <c r="D20719" s="31">
        <v>1</v>
      </c>
      <c r="E20719" s="401">
        <v>3470</v>
      </c>
      <c r="F20719" s="401">
        <v>3470</v>
      </c>
    </row>
    <row r="20720" spans="1:6" ht="45" x14ac:dyDescent="0.2">
      <c r="A20720" s="2">
        <v>20715</v>
      </c>
      <c r="B20720" s="399" t="s">
        <v>25491</v>
      </c>
      <c r="C20720" s="398" t="s">
        <v>25740</v>
      </c>
      <c r="D20720" s="31">
        <v>1</v>
      </c>
      <c r="E20720" s="401">
        <v>3470</v>
      </c>
      <c r="F20720" s="401">
        <v>3470</v>
      </c>
    </row>
    <row r="20721" spans="1:6" ht="45" x14ac:dyDescent="0.2">
      <c r="A20721" s="2">
        <v>20716</v>
      </c>
      <c r="B20721" s="399" t="s">
        <v>25492</v>
      </c>
      <c r="C20721" s="398" t="s">
        <v>25741</v>
      </c>
      <c r="D20721" s="31">
        <v>1</v>
      </c>
      <c r="E20721" s="401">
        <v>3184</v>
      </c>
      <c r="F20721" s="401">
        <v>3184</v>
      </c>
    </row>
    <row r="20722" spans="1:6" ht="45" x14ac:dyDescent="0.2">
      <c r="A20722" s="2">
        <v>20717</v>
      </c>
      <c r="B20722" s="399" t="s">
        <v>25492</v>
      </c>
      <c r="C20722" s="398" t="s">
        <v>25742</v>
      </c>
      <c r="D20722" s="31">
        <v>1</v>
      </c>
      <c r="E20722" s="401">
        <v>3184</v>
      </c>
      <c r="F20722" s="401">
        <v>3184</v>
      </c>
    </row>
    <row r="20723" spans="1:6" ht="45" x14ac:dyDescent="0.2">
      <c r="A20723" s="2">
        <v>20718</v>
      </c>
      <c r="B20723" s="399" t="s">
        <v>25492</v>
      </c>
      <c r="C20723" s="398" t="s">
        <v>25743</v>
      </c>
      <c r="D20723" s="31">
        <v>1</v>
      </c>
      <c r="E20723" s="401">
        <v>3184</v>
      </c>
      <c r="F20723" s="401">
        <v>3184</v>
      </c>
    </row>
    <row r="20724" spans="1:6" ht="45" x14ac:dyDescent="0.2">
      <c r="A20724" s="2">
        <v>20719</v>
      </c>
      <c r="B20724" s="399" t="s">
        <v>25492</v>
      </c>
      <c r="C20724" s="398" t="s">
        <v>25744</v>
      </c>
      <c r="D20724" s="31">
        <v>1</v>
      </c>
      <c r="E20724" s="401">
        <v>3184</v>
      </c>
      <c r="F20724" s="401">
        <v>3184</v>
      </c>
    </row>
    <row r="20725" spans="1:6" ht="45" x14ac:dyDescent="0.2">
      <c r="A20725" s="2">
        <v>20720</v>
      </c>
      <c r="B20725" s="399" t="s">
        <v>25493</v>
      </c>
      <c r="C20725" s="398" t="s">
        <v>25745</v>
      </c>
      <c r="D20725" s="31">
        <v>1</v>
      </c>
      <c r="E20725" s="401">
        <v>5845</v>
      </c>
      <c r="F20725" s="401">
        <v>5845</v>
      </c>
    </row>
    <row r="20726" spans="1:6" ht="45" x14ac:dyDescent="0.2">
      <c r="A20726" s="2">
        <v>20721</v>
      </c>
      <c r="B20726" s="399" t="s">
        <v>25494</v>
      </c>
      <c r="C20726" s="398" t="s">
        <v>25746</v>
      </c>
      <c r="D20726" s="31">
        <v>1</v>
      </c>
      <c r="E20726" s="401">
        <v>6978</v>
      </c>
      <c r="F20726" s="401">
        <v>6978</v>
      </c>
    </row>
    <row r="20727" spans="1:6" ht="45" x14ac:dyDescent="0.2">
      <c r="A20727" s="2">
        <v>20722</v>
      </c>
      <c r="B20727" s="399" t="s">
        <v>25494</v>
      </c>
      <c r="C20727" s="398" t="s">
        <v>25747</v>
      </c>
      <c r="D20727" s="31">
        <v>1</v>
      </c>
      <c r="E20727" s="401">
        <v>6978</v>
      </c>
      <c r="F20727" s="401">
        <v>6978</v>
      </c>
    </row>
    <row r="20728" spans="1:6" ht="22.5" x14ac:dyDescent="0.2">
      <c r="A20728" s="2">
        <v>20723</v>
      </c>
      <c r="B20728" s="399" t="s">
        <v>25495</v>
      </c>
      <c r="C20728" s="398" t="s">
        <v>25748</v>
      </c>
      <c r="D20728" s="31">
        <v>1</v>
      </c>
      <c r="E20728" s="401">
        <v>6090</v>
      </c>
      <c r="F20728" s="401">
        <v>6090</v>
      </c>
    </row>
    <row r="20729" spans="1:6" ht="22.5" x14ac:dyDescent="0.2">
      <c r="A20729" s="2">
        <v>20724</v>
      </c>
      <c r="B20729" s="399" t="s">
        <v>25495</v>
      </c>
      <c r="C20729" s="398" t="s">
        <v>25749</v>
      </c>
      <c r="D20729" s="31">
        <v>1</v>
      </c>
      <c r="E20729" s="401">
        <v>6090</v>
      </c>
      <c r="F20729" s="401">
        <v>6090</v>
      </c>
    </row>
    <row r="20730" spans="1:6" ht="22.5" x14ac:dyDescent="0.2">
      <c r="A20730" s="2">
        <v>20725</v>
      </c>
      <c r="B20730" s="399" t="s">
        <v>25495</v>
      </c>
      <c r="C20730" s="398" t="s">
        <v>25750</v>
      </c>
      <c r="D20730" s="31">
        <v>1</v>
      </c>
      <c r="E20730" s="401">
        <v>6090</v>
      </c>
      <c r="F20730" s="401">
        <v>6090</v>
      </c>
    </row>
    <row r="20731" spans="1:6" ht="22.5" x14ac:dyDescent="0.2">
      <c r="A20731" s="2">
        <v>20726</v>
      </c>
      <c r="B20731" s="399" t="s">
        <v>25495</v>
      </c>
      <c r="C20731" s="398" t="s">
        <v>25751</v>
      </c>
      <c r="D20731" s="31">
        <v>1</v>
      </c>
      <c r="E20731" s="401">
        <v>6090</v>
      </c>
      <c r="F20731" s="401">
        <v>6090</v>
      </c>
    </row>
    <row r="20732" spans="1:6" ht="22.5" x14ac:dyDescent="0.2">
      <c r="A20732" s="2">
        <v>20727</v>
      </c>
      <c r="B20732" s="399" t="s">
        <v>25495</v>
      </c>
      <c r="C20732" s="398" t="s">
        <v>25752</v>
      </c>
      <c r="D20732" s="31">
        <v>1</v>
      </c>
      <c r="E20732" s="401">
        <v>6090</v>
      </c>
      <c r="F20732" s="401">
        <v>6090</v>
      </c>
    </row>
    <row r="20733" spans="1:6" ht="22.5" x14ac:dyDescent="0.2">
      <c r="A20733" s="2">
        <v>20728</v>
      </c>
      <c r="B20733" s="399" t="s">
        <v>25495</v>
      </c>
      <c r="C20733" s="398" t="s">
        <v>25753</v>
      </c>
      <c r="D20733" s="31">
        <v>1</v>
      </c>
      <c r="E20733" s="401">
        <v>6090</v>
      </c>
      <c r="F20733" s="401">
        <v>6090</v>
      </c>
    </row>
    <row r="20734" spans="1:6" ht="22.5" x14ac:dyDescent="0.2">
      <c r="A20734" s="2">
        <v>20729</v>
      </c>
      <c r="B20734" s="399" t="s">
        <v>25495</v>
      </c>
      <c r="C20734" s="398" t="s">
        <v>25754</v>
      </c>
      <c r="D20734" s="31">
        <v>1</v>
      </c>
      <c r="E20734" s="401">
        <v>6090</v>
      </c>
      <c r="F20734" s="401">
        <v>6090</v>
      </c>
    </row>
    <row r="20735" spans="1:6" ht="22.5" x14ac:dyDescent="0.2">
      <c r="A20735" s="2">
        <v>20730</v>
      </c>
      <c r="B20735" s="399" t="s">
        <v>25495</v>
      </c>
      <c r="C20735" s="398" t="s">
        <v>25755</v>
      </c>
      <c r="D20735" s="31">
        <v>1</v>
      </c>
      <c r="E20735" s="401">
        <v>6090</v>
      </c>
      <c r="F20735" s="401">
        <v>6090</v>
      </c>
    </row>
    <row r="20736" spans="1:6" ht="45" x14ac:dyDescent="0.2">
      <c r="A20736" s="2">
        <v>20731</v>
      </c>
      <c r="B20736" s="399" t="s">
        <v>25496</v>
      </c>
      <c r="C20736" s="398" t="s">
        <v>25756</v>
      </c>
      <c r="D20736" s="31">
        <v>1</v>
      </c>
      <c r="E20736" s="401">
        <v>280000</v>
      </c>
      <c r="F20736" s="402">
        <v>109666.51</v>
      </c>
    </row>
    <row r="20737" spans="1:6" ht="22.5" x14ac:dyDescent="0.2">
      <c r="A20737" s="2">
        <v>20732</v>
      </c>
      <c r="B20737" s="399" t="s">
        <v>25497</v>
      </c>
      <c r="C20737" s="398" t="s">
        <v>25757</v>
      </c>
      <c r="D20737" s="31">
        <v>1</v>
      </c>
      <c r="E20737" s="401">
        <v>20000</v>
      </c>
      <c r="F20737" s="401">
        <v>20000</v>
      </c>
    </row>
    <row r="20738" spans="1:6" ht="33.75" x14ac:dyDescent="0.2">
      <c r="A20738" s="2">
        <v>20733</v>
      </c>
      <c r="B20738" s="399" t="s">
        <v>25498</v>
      </c>
      <c r="C20738" s="398" t="s">
        <v>25758</v>
      </c>
      <c r="D20738" s="31">
        <v>1</v>
      </c>
      <c r="E20738" s="401">
        <v>30140</v>
      </c>
      <c r="F20738" s="401">
        <v>30140</v>
      </c>
    </row>
    <row r="20739" spans="1:6" ht="33.75" x14ac:dyDescent="0.2">
      <c r="A20739" s="2">
        <v>20734</v>
      </c>
      <c r="B20739" s="399" t="s">
        <v>25498</v>
      </c>
      <c r="C20739" s="398" t="s">
        <v>25759</v>
      </c>
      <c r="D20739" s="31">
        <v>1</v>
      </c>
      <c r="E20739" s="401">
        <v>30140</v>
      </c>
      <c r="F20739" s="401">
        <v>30140</v>
      </c>
    </row>
    <row r="20740" spans="1:6" ht="33.75" x14ac:dyDescent="0.2">
      <c r="A20740" s="2">
        <v>20735</v>
      </c>
      <c r="B20740" s="399" t="s">
        <v>25498</v>
      </c>
      <c r="C20740" s="398" t="s">
        <v>25760</v>
      </c>
      <c r="D20740" s="31">
        <v>1</v>
      </c>
      <c r="E20740" s="401">
        <v>30140</v>
      </c>
      <c r="F20740" s="401">
        <v>30140</v>
      </c>
    </row>
    <row r="20741" spans="1:6" ht="33.75" x14ac:dyDescent="0.2">
      <c r="A20741" s="2">
        <v>20736</v>
      </c>
      <c r="B20741" s="399" t="s">
        <v>25498</v>
      </c>
      <c r="C20741" s="398" t="s">
        <v>25761</v>
      </c>
      <c r="D20741" s="31">
        <v>1</v>
      </c>
      <c r="E20741" s="401">
        <v>30140</v>
      </c>
      <c r="F20741" s="401">
        <v>30140</v>
      </c>
    </row>
    <row r="20742" spans="1:6" ht="33.75" x14ac:dyDescent="0.2">
      <c r="A20742" s="2">
        <v>20737</v>
      </c>
      <c r="B20742" s="399" t="s">
        <v>25498</v>
      </c>
      <c r="C20742" s="398" t="s">
        <v>25762</v>
      </c>
      <c r="D20742" s="31">
        <v>1</v>
      </c>
      <c r="E20742" s="401">
        <v>30140</v>
      </c>
      <c r="F20742" s="401">
        <v>30140</v>
      </c>
    </row>
    <row r="20743" spans="1:6" ht="33.75" x14ac:dyDescent="0.2">
      <c r="A20743" s="2">
        <v>20738</v>
      </c>
      <c r="B20743" s="399" t="s">
        <v>25498</v>
      </c>
      <c r="C20743" s="398" t="s">
        <v>25763</v>
      </c>
      <c r="D20743" s="31">
        <v>1</v>
      </c>
      <c r="E20743" s="401">
        <v>30140</v>
      </c>
      <c r="F20743" s="401">
        <v>30140</v>
      </c>
    </row>
    <row r="20744" spans="1:6" ht="22.5" x14ac:dyDescent="0.2">
      <c r="A20744" s="2">
        <v>20739</v>
      </c>
      <c r="B20744" s="399" t="s">
        <v>25481</v>
      </c>
      <c r="C20744" s="398" t="s">
        <v>25764</v>
      </c>
      <c r="D20744" s="31">
        <v>1</v>
      </c>
      <c r="E20744" s="401">
        <v>54700</v>
      </c>
      <c r="F20744" s="401">
        <v>19144.86</v>
      </c>
    </row>
    <row r="20745" spans="1:6" ht="22.5" x14ac:dyDescent="0.2">
      <c r="A20745" s="2">
        <v>20740</v>
      </c>
      <c r="B20745" s="399" t="s">
        <v>25499</v>
      </c>
      <c r="C20745" s="398" t="s">
        <v>25765</v>
      </c>
      <c r="D20745" s="31">
        <v>1</v>
      </c>
      <c r="E20745" s="401">
        <v>3750</v>
      </c>
      <c r="F20745" s="401">
        <v>3750</v>
      </c>
    </row>
    <row r="20746" spans="1:6" ht="33.75" x14ac:dyDescent="0.2">
      <c r="A20746" s="2">
        <v>20741</v>
      </c>
      <c r="B20746" s="399" t="s">
        <v>25500</v>
      </c>
      <c r="C20746" s="398" t="s">
        <v>25766</v>
      </c>
      <c r="D20746" s="31">
        <v>1</v>
      </c>
      <c r="E20746" s="401">
        <v>4000</v>
      </c>
      <c r="F20746" s="401">
        <v>4000</v>
      </c>
    </row>
    <row r="20747" spans="1:6" ht="33.75" x14ac:dyDescent="0.2">
      <c r="A20747" s="2">
        <v>20742</v>
      </c>
      <c r="B20747" s="399" t="s">
        <v>25500</v>
      </c>
      <c r="C20747" s="398" t="s">
        <v>25767</v>
      </c>
      <c r="D20747" s="31">
        <v>1</v>
      </c>
      <c r="E20747" s="401">
        <v>4000</v>
      </c>
      <c r="F20747" s="401">
        <v>4000</v>
      </c>
    </row>
    <row r="20748" spans="1:6" ht="33.75" x14ac:dyDescent="0.2">
      <c r="A20748" s="2">
        <v>20743</v>
      </c>
      <c r="B20748" s="399" t="s">
        <v>25500</v>
      </c>
      <c r="C20748" s="398" t="s">
        <v>25768</v>
      </c>
      <c r="D20748" s="31">
        <v>1</v>
      </c>
      <c r="E20748" s="401">
        <v>4000</v>
      </c>
      <c r="F20748" s="401">
        <v>4000</v>
      </c>
    </row>
    <row r="20749" spans="1:6" ht="33.75" x14ac:dyDescent="0.2">
      <c r="A20749" s="2">
        <v>20744</v>
      </c>
      <c r="B20749" s="399" t="s">
        <v>25500</v>
      </c>
      <c r="C20749" s="398" t="s">
        <v>25769</v>
      </c>
      <c r="D20749" s="31">
        <v>1</v>
      </c>
      <c r="E20749" s="401">
        <v>4000</v>
      </c>
      <c r="F20749" s="401">
        <v>4000</v>
      </c>
    </row>
    <row r="20750" spans="1:6" ht="33.75" x14ac:dyDescent="0.2">
      <c r="A20750" s="2">
        <v>20745</v>
      </c>
      <c r="B20750" s="399" t="s">
        <v>25500</v>
      </c>
      <c r="C20750" s="398" t="s">
        <v>25770</v>
      </c>
      <c r="D20750" s="31">
        <v>1</v>
      </c>
      <c r="E20750" s="401">
        <v>4000</v>
      </c>
      <c r="F20750" s="401">
        <v>4000</v>
      </c>
    </row>
    <row r="20751" spans="1:6" ht="33.75" x14ac:dyDescent="0.2">
      <c r="A20751" s="2">
        <v>20746</v>
      </c>
      <c r="B20751" s="399" t="s">
        <v>25500</v>
      </c>
      <c r="C20751" s="398" t="s">
        <v>25771</v>
      </c>
      <c r="D20751" s="31">
        <v>1</v>
      </c>
      <c r="E20751" s="401">
        <v>4000</v>
      </c>
      <c r="F20751" s="401">
        <v>4000</v>
      </c>
    </row>
    <row r="20752" spans="1:6" ht="33.75" x14ac:dyDescent="0.2">
      <c r="A20752" s="2">
        <v>20747</v>
      </c>
      <c r="B20752" s="399" t="s">
        <v>25500</v>
      </c>
      <c r="C20752" s="398" t="s">
        <v>25772</v>
      </c>
      <c r="D20752" s="31">
        <v>1</v>
      </c>
      <c r="E20752" s="401">
        <v>4000</v>
      </c>
      <c r="F20752" s="401">
        <v>4000</v>
      </c>
    </row>
    <row r="20753" spans="1:6" ht="33.75" x14ac:dyDescent="0.2">
      <c r="A20753" s="2">
        <v>20748</v>
      </c>
      <c r="B20753" s="399" t="s">
        <v>25500</v>
      </c>
      <c r="C20753" s="398" t="s">
        <v>25773</v>
      </c>
      <c r="D20753" s="31">
        <v>1</v>
      </c>
      <c r="E20753" s="401">
        <v>4000</v>
      </c>
      <c r="F20753" s="401">
        <v>4000</v>
      </c>
    </row>
    <row r="20754" spans="1:6" ht="33.75" x14ac:dyDescent="0.2">
      <c r="A20754" s="2">
        <v>20749</v>
      </c>
      <c r="B20754" s="399" t="s">
        <v>25500</v>
      </c>
      <c r="C20754" s="398" t="s">
        <v>25774</v>
      </c>
      <c r="D20754" s="31">
        <v>1</v>
      </c>
      <c r="E20754" s="401">
        <v>4000</v>
      </c>
      <c r="F20754" s="401">
        <v>4000</v>
      </c>
    </row>
    <row r="20755" spans="1:6" ht="33.75" x14ac:dyDescent="0.2">
      <c r="A20755" s="2">
        <v>20750</v>
      </c>
      <c r="B20755" s="399" t="s">
        <v>25500</v>
      </c>
      <c r="C20755" s="398" t="s">
        <v>25775</v>
      </c>
      <c r="D20755" s="31">
        <v>1</v>
      </c>
      <c r="E20755" s="401">
        <v>4000</v>
      </c>
      <c r="F20755" s="401">
        <v>4000</v>
      </c>
    </row>
    <row r="20756" spans="1:6" ht="22.5" x14ac:dyDescent="0.2">
      <c r="A20756" s="2">
        <v>20751</v>
      </c>
      <c r="B20756" s="399" t="s">
        <v>25501</v>
      </c>
      <c r="C20756" s="398" t="s">
        <v>25776</v>
      </c>
      <c r="D20756" s="31">
        <v>1</v>
      </c>
      <c r="E20756" s="401">
        <v>16050</v>
      </c>
      <c r="F20756" s="401">
        <v>16050</v>
      </c>
    </row>
    <row r="20757" spans="1:6" ht="33.75" x14ac:dyDescent="0.2">
      <c r="A20757" s="2">
        <v>20752</v>
      </c>
      <c r="B20757" s="399" t="s">
        <v>25502</v>
      </c>
      <c r="C20757" s="398" t="s">
        <v>25777</v>
      </c>
      <c r="D20757" s="31">
        <v>1</v>
      </c>
      <c r="E20757" s="401">
        <v>7330.6</v>
      </c>
      <c r="F20757" s="401">
        <v>7330.6</v>
      </c>
    </row>
    <row r="20758" spans="1:6" x14ac:dyDescent="0.2">
      <c r="A20758" s="2">
        <v>20753</v>
      </c>
      <c r="B20758" s="399" t="s">
        <v>25503</v>
      </c>
      <c r="C20758" s="398" t="s">
        <v>25778</v>
      </c>
      <c r="D20758" s="31">
        <v>1</v>
      </c>
      <c r="E20758" s="401">
        <v>10640</v>
      </c>
      <c r="F20758" s="401">
        <v>10640</v>
      </c>
    </row>
    <row r="20759" spans="1:6" x14ac:dyDescent="0.2">
      <c r="A20759" s="2">
        <v>20754</v>
      </c>
      <c r="B20759" s="399" t="s">
        <v>25411</v>
      </c>
      <c r="C20759" s="398" t="s">
        <v>25779</v>
      </c>
      <c r="D20759" s="31">
        <v>1</v>
      </c>
      <c r="E20759" s="401">
        <v>3620</v>
      </c>
      <c r="F20759" s="401">
        <v>3620</v>
      </c>
    </row>
    <row r="20760" spans="1:6" ht="22.5" x14ac:dyDescent="0.2">
      <c r="A20760" s="2">
        <v>20755</v>
      </c>
      <c r="B20760" s="399" t="s">
        <v>25504</v>
      </c>
      <c r="C20760" s="398" t="s">
        <v>25780</v>
      </c>
      <c r="D20760" s="31">
        <v>1</v>
      </c>
      <c r="E20760" s="401">
        <v>4560</v>
      </c>
      <c r="F20760" s="401">
        <v>4560</v>
      </c>
    </row>
    <row r="20761" spans="1:6" ht="22.5" x14ac:dyDescent="0.2">
      <c r="A20761" s="2">
        <v>20756</v>
      </c>
      <c r="B20761" s="399" t="s">
        <v>25505</v>
      </c>
      <c r="C20761" s="398" t="s">
        <v>25781</v>
      </c>
      <c r="D20761" s="31">
        <v>1</v>
      </c>
      <c r="E20761" s="401">
        <v>4190</v>
      </c>
      <c r="F20761" s="401">
        <v>4190</v>
      </c>
    </row>
    <row r="20762" spans="1:6" x14ac:dyDescent="0.2">
      <c r="A20762" s="2">
        <v>20757</v>
      </c>
      <c r="B20762" s="399" t="s">
        <v>25506</v>
      </c>
      <c r="C20762" s="398" t="s">
        <v>25782</v>
      </c>
      <c r="D20762" s="31">
        <v>1</v>
      </c>
      <c r="E20762" s="401">
        <v>6900</v>
      </c>
      <c r="F20762" s="401">
        <v>6900</v>
      </c>
    </row>
    <row r="20763" spans="1:6" ht="22.5" x14ac:dyDescent="0.2">
      <c r="A20763" s="2">
        <v>20758</v>
      </c>
      <c r="B20763" s="399" t="s">
        <v>25507</v>
      </c>
      <c r="C20763" s="398" t="s">
        <v>25783</v>
      </c>
      <c r="D20763" s="31">
        <v>1</v>
      </c>
      <c r="E20763" s="401">
        <v>53055</v>
      </c>
      <c r="F20763" s="401">
        <v>53055</v>
      </c>
    </row>
    <row r="20764" spans="1:6" ht="33.75" x14ac:dyDescent="0.2">
      <c r="A20764" s="2">
        <v>20759</v>
      </c>
      <c r="B20764" s="399" t="s">
        <v>25508</v>
      </c>
      <c r="C20764" s="398" t="s">
        <v>25784</v>
      </c>
      <c r="D20764" s="31">
        <v>1</v>
      </c>
      <c r="E20764" s="401">
        <v>15000</v>
      </c>
      <c r="F20764" s="401">
        <v>15000</v>
      </c>
    </row>
    <row r="20765" spans="1:6" x14ac:dyDescent="0.2">
      <c r="A20765" s="2">
        <v>20760</v>
      </c>
      <c r="B20765" s="399" t="s">
        <v>25406</v>
      </c>
      <c r="C20765" s="398" t="s">
        <v>25785</v>
      </c>
      <c r="D20765" s="31">
        <v>1</v>
      </c>
      <c r="E20765" s="401">
        <v>4125.5</v>
      </c>
      <c r="F20765" s="401">
        <v>4125.5</v>
      </c>
    </row>
    <row r="20766" spans="1:6" x14ac:dyDescent="0.2">
      <c r="A20766" s="2">
        <v>20761</v>
      </c>
      <c r="B20766" s="399" t="s">
        <v>25406</v>
      </c>
      <c r="C20766" s="398" t="s">
        <v>25786</v>
      </c>
      <c r="D20766" s="31">
        <v>1</v>
      </c>
      <c r="E20766" s="401">
        <v>4125.5</v>
      </c>
      <c r="F20766" s="401">
        <v>4125.5</v>
      </c>
    </row>
    <row r="20767" spans="1:6" x14ac:dyDescent="0.2">
      <c r="A20767" s="2">
        <v>20762</v>
      </c>
      <c r="B20767" s="399" t="s">
        <v>25406</v>
      </c>
      <c r="C20767" s="398" t="s">
        <v>25787</v>
      </c>
      <c r="D20767" s="31">
        <v>1</v>
      </c>
      <c r="E20767" s="401">
        <v>4125.5</v>
      </c>
      <c r="F20767" s="401">
        <v>4125.5</v>
      </c>
    </row>
    <row r="20768" spans="1:6" x14ac:dyDescent="0.2">
      <c r="A20768" s="2">
        <v>20763</v>
      </c>
      <c r="B20768" s="399" t="s">
        <v>25406</v>
      </c>
      <c r="C20768" s="398" t="s">
        <v>25788</v>
      </c>
      <c r="D20768" s="31">
        <v>1</v>
      </c>
      <c r="E20768" s="401">
        <v>4125.5</v>
      </c>
      <c r="F20768" s="401">
        <v>4125.5</v>
      </c>
    </row>
    <row r="20769" spans="1:6" ht="22.5" x14ac:dyDescent="0.2">
      <c r="A20769" s="2">
        <v>20764</v>
      </c>
      <c r="B20769" s="399" t="s">
        <v>25509</v>
      </c>
      <c r="C20769" s="398" t="s">
        <v>25789</v>
      </c>
      <c r="D20769" s="31">
        <v>1</v>
      </c>
      <c r="E20769" s="401">
        <v>5950</v>
      </c>
      <c r="F20769" s="401">
        <v>5950</v>
      </c>
    </row>
    <row r="20770" spans="1:6" ht="22.5" x14ac:dyDescent="0.2">
      <c r="A20770" s="2">
        <v>20765</v>
      </c>
      <c r="B20770" s="399" t="s">
        <v>25510</v>
      </c>
      <c r="C20770" s="398" t="s">
        <v>25790</v>
      </c>
      <c r="D20770" s="31">
        <v>1</v>
      </c>
      <c r="E20770" s="401">
        <v>96500</v>
      </c>
      <c r="F20770" s="401">
        <v>96500</v>
      </c>
    </row>
    <row r="20771" spans="1:6" ht="22.5" x14ac:dyDescent="0.2">
      <c r="A20771" s="2">
        <v>20766</v>
      </c>
      <c r="B20771" s="399" t="s">
        <v>25509</v>
      </c>
      <c r="C20771" s="398" t="s">
        <v>25791</v>
      </c>
      <c r="D20771" s="31">
        <v>1</v>
      </c>
      <c r="E20771" s="401">
        <v>5950</v>
      </c>
      <c r="F20771" s="401">
        <v>5950</v>
      </c>
    </row>
    <row r="20772" spans="1:6" x14ac:dyDescent="0.2">
      <c r="A20772" s="2">
        <v>20767</v>
      </c>
      <c r="B20772" s="399" t="s">
        <v>25511</v>
      </c>
      <c r="C20772" s="398" t="s">
        <v>25792</v>
      </c>
      <c r="D20772" s="31">
        <v>1</v>
      </c>
      <c r="E20772" s="401">
        <v>112500</v>
      </c>
      <c r="F20772" s="401">
        <v>112500</v>
      </c>
    </row>
    <row r="20773" spans="1:6" ht="22.5" x14ac:dyDescent="0.2">
      <c r="A20773" s="2">
        <v>20768</v>
      </c>
      <c r="B20773" s="399" t="s">
        <v>25512</v>
      </c>
      <c r="C20773" s="398" t="s">
        <v>25793</v>
      </c>
      <c r="D20773" s="31">
        <v>1</v>
      </c>
      <c r="E20773" s="401">
        <v>86500</v>
      </c>
      <c r="F20773" s="401">
        <v>86500</v>
      </c>
    </row>
    <row r="20774" spans="1:6" ht="22.5" x14ac:dyDescent="0.2">
      <c r="A20774" s="2">
        <v>20769</v>
      </c>
      <c r="B20774" s="399" t="s">
        <v>25513</v>
      </c>
      <c r="C20774" s="398" t="s">
        <v>25794</v>
      </c>
      <c r="D20774" s="31">
        <v>1</v>
      </c>
      <c r="E20774" s="401">
        <v>94000</v>
      </c>
      <c r="F20774" s="401">
        <v>94000</v>
      </c>
    </row>
    <row r="20775" spans="1:6" ht="33.75" x14ac:dyDescent="0.2">
      <c r="A20775" s="2">
        <v>20770</v>
      </c>
      <c r="B20775" s="399" t="s">
        <v>25514</v>
      </c>
      <c r="C20775" s="398" t="s">
        <v>25795</v>
      </c>
      <c r="D20775" s="31">
        <v>1</v>
      </c>
      <c r="E20775" s="401">
        <v>5200</v>
      </c>
      <c r="F20775" s="401">
        <v>5200</v>
      </c>
    </row>
    <row r="20776" spans="1:6" ht="45" x14ac:dyDescent="0.2">
      <c r="A20776" s="2">
        <v>20771</v>
      </c>
      <c r="B20776" s="399" t="s">
        <v>25515</v>
      </c>
      <c r="C20776" s="398" t="s">
        <v>25796</v>
      </c>
      <c r="D20776" s="31">
        <v>1</v>
      </c>
      <c r="E20776" s="401">
        <v>78913.279999999999</v>
      </c>
      <c r="F20776" s="402">
        <v>67953.240000000005</v>
      </c>
    </row>
    <row r="20777" spans="1:6" ht="78.75" x14ac:dyDescent="0.2">
      <c r="A20777" s="2">
        <v>20772</v>
      </c>
      <c r="B20777" s="399" t="s">
        <v>25516</v>
      </c>
      <c r="C20777" s="398" t="s">
        <v>25797</v>
      </c>
      <c r="D20777" s="31">
        <v>1</v>
      </c>
      <c r="E20777" s="401">
        <v>11490</v>
      </c>
      <c r="F20777" s="401">
        <v>11490</v>
      </c>
    </row>
    <row r="20778" spans="1:6" ht="45" x14ac:dyDescent="0.2">
      <c r="A20778" s="2">
        <v>20773</v>
      </c>
      <c r="B20778" s="399" t="s">
        <v>25517</v>
      </c>
      <c r="C20778" s="398" t="s">
        <v>25798</v>
      </c>
      <c r="D20778" s="31">
        <v>1</v>
      </c>
      <c r="E20778" s="401">
        <v>3150</v>
      </c>
      <c r="F20778" s="401">
        <v>3150</v>
      </c>
    </row>
    <row r="20779" spans="1:6" ht="33.75" x14ac:dyDescent="0.2">
      <c r="A20779" s="2">
        <v>20774</v>
      </c>
      <c r="B20779" s="399" t="s">
        <v>25518</v>
      </c>
      <c r="C20779" s="398">
        <v>21012800009</v>
      </c>
      <c r="D20779" s="31">
        <v>1</v>
      </c>
      <c r="E20779" s="401">
        <v>6395</v>
      </c>
      <c r="F20779" s="401">
        <v>6395</v>
      </c>
    </row>
    <row r="20780" spans="1:6" ht="22.5" x14ac:dyDescent="0.2">
      <c r="A20780" s="2">
        <v>20775</v>
      </c>
      <c r="B20780" s="399" t="s">
        <v>25519</v>
      </c>
      <c r="C20780" s="398" t="s">
        <v>25799</v>
      </c>
      <c r="D20780" s="31">
        <v>1</v>
      </c>
      <c r="E20780" s="401">
        <v>9119.5</v>
      </c>
      <c r="F20780" s="401">
        <v>9119.5</v>
      </c>
    </row>
    <row r="20781" spans="1:6" ht="22.5" x14ac:dyDescent="0.2">
      <c r="A20781" s="2">
        <v>20776</v>
      </c>
      <c r="B20781" s="399" t="s">
        <v>25520</v>
      </c>
      <c r="C20781" s="398" t="s">
        <v>25800</v>
      </c>
      <c r="D20781" s="31">
        <v>1</v>
      </c>
      <c r="E20781" s="401">
        <v>5181.47</v>
      </c>
      <c r="F20781" s="401">
        <v>5181.47</v>
      </c>
    </row>
    <row r="20782" spans="1:6" x14ac:dyDescent="0.2">
      <c r="A20782" s="2">
        <v>20777</v>
      </c>
      <c r="B20782" s="399" t="s">
        <v>25521</v>
      </c>
      <c r="C20782" s="398" t="s">
        <v>25801</v>
      </c>
      <c r="D20782" s="31">
        <v>1</v>
      </c>
      <c r="E20782" s="401">
        <v>7684.47</v>
      </c>
      <c r="F20782" s="401">
        <v>7684.47</v>
      </c>
    </row>
    <row r="20783" spans="1:6" ht="22.5" x14ac:dyDescent="0.2">
      <c r="A20783" s="2">
        <v>20778</v>
      </c>
      <c r="B20783" s="399" t="s">
        <v>25522</v>
      </c>
      <c r="C20783" s="398">
        <v>41013400002</v>
      </c>
      <c r="D20783" s="31">
        <v>1</v>
      </c>
      <c r="E20783" s="401">
        <v>10088</v>
      </c>
      <c r="F20783" s="401">
        <v>10088</v>
      </c>
    </row>
    <row r="20784" spans="1:6" x14ac:dyDescent="0.2">
      <c r="A20784" s="2">
        <v>20779</v>
      </c>
      <c r="B20784" s="399" t="s">
        <v>6728</v>
      </c>
      <c r="C20784" s="398">
        <v>21013800001</v>
      </c>
      <c r="D20784" s="31">
        <v>1</v>
      </c>
      <c r="E20784" s="401">
        <v>9800</v>
      </c>
      <c r="F20784" s="401">
        <v>9800</v>
      </c>
    </row>
    <row r="20785" spans="1:6" x14ac:dyDescent="0.2">
      <c r="A20785" s="2">
        <v>20780</v>
      </c>
      <c r="B20785" s="399" t="s">
        <v>25523</v>
      </c>
      <c r="C20785" s="398">
        <v>21013800002</v>
      </c>
      <c r="D20785" s="31">
        <v>1</v>
      </c>
      <c r="E20785" s="401">
        <v>7500</v>
      </c>
      <c r="F20785" s="401">
        <v>7500</v>
      </c>
    </row>
    <row r="20786" spans="1:6" x14ac:dyDescent="0.2">
      <c r="A20786" s="2">
        <v>20781</v>
      </c>
      <c r="B20786" s="399" t="s">
        <v>3400</v>
      </c>
      <c r="C20786" s="398">
        <v>21013800003</v>
      </c>
      <c r="D20786" s="31">
        <v>1</v>
      </c>
      <c r="E20786" s="401">
        <v>4050</v>
      </c>
      <c r="F20786" s="401">
        <v>4050</v>
      </c>
    </row>
    <row r="20787" spans="1:6" x14ac:dyDescent="0.2">
      <c r="A20787" s="2">
        <v>20782</v>
      </c>
      <c r="B20787" s="399" t="s">
        <v>3397</v>
      </c>
      <c r="C20787" s="398">
        <v>21013800004</v>
      </c>
      <c r="D20787" s="31">
        <v>1</v>
      </c>
      <c r="E20787" s="401">
        <v>8700</v>
      </c>
      <c r="F20787" s="401">
        <v>8700</v>
      </c>
    </row>
    <row r="20788" spans="1:6" x14ac:dyDescent="0.2">
      <c r="A20788" s="2">
        <v>20783</v>
      </c>
      <c r="B20788" s="399" t="s">
        <v>5154</v>
      </c>
      <c r="C20788" s="398"/>
      <c r="D20788" s="31">
        <v>1</v>
      </c>
      <c r="E20788" s="401">
        <v>850.36</v>
      </c>
      <c r="F20788" s="401">
        <v>850.36</v>
      </c>
    </row>
    <row r="20789" spans="1:6" ht="22.5" x14ac:dyDescent="0.2">
      <c r="A20789" s="2">
        <v>20784</v>
      </c>
      <c r="B20789" s="399" t="s">
        <v>25524</v>
      </c>
      <c r="C20789" s="398">
        <v>21013800034</v>
      </c>
      <c r="D20789" s="31">
        <v>1</v>
      </c>
      <c r="E20789" s="401">
        <v>17000</v>
      </c>
      <c r="F20789" s="401">
        <v>17000</v>
      </c>
    </row>
    <row r="20790" spans="1:6" x14ac:dyDescent="0.2">
      <c r="A20790" s="2">
        <v>20785</v>
      </c>
      <c r="B20790" s="399" t="s">
        <v>25525</v>
      </c>
      <c r="C20790" s="398">
        <v>21013800033</v>
      </c>
      <c r="D20790" s="31">
        <v>1</v>
      </c>
      <c r="E20790" s="401">
        <v>37500</v>
      </c>
      <c r="F20790" s="401">
        <v>37500</v>
      </c>
    </row>
    <row r="20791" spans="1:6" x14ac:dyDescent="0.2">
      <c r="A20791" s="2">
        <v>20786</v>
      </c>
      <c r="B20791" s="399" t="s">
        <v>25526</v>
      </c>
      <c r="C20791" s="398">
        <v>21013800036</v>
      </c>
      <c r="D20791" s="31">
        <v>1</v>
      </c>
      <c r="E20791" s="401">
        <v>17200</v>
      </c>
      <c r="F20791" s="401">
        <v>17200</v>
      </c>
    </row>
    <row r="20792" spans="1:6" ht="22.5" x14ac:dyDescent="0.2">
      <c r="A20792" s="2">
        <v>20787</v>
      </c>
      <c r="B20792" s="399" t="s">
        <v>25527</v>
      </c>
      <c r="C20792" s="398">
        <v>21013800036</v>
      </c>
      <c r="D20792" s="31">
        <v>1</v>
      </c>
      <c r="E20792" s="401">
        <v>20300</v>
      </c>
      <c r="F20792" s="401">
        <v>20300</v>
      </c>
    </row>
    <row r="20793" spans="1:6" x14ac:dyDescent="0.2">
      <c r="A20793" s="2">
        <v>20788</v>
      </c>
      <c r="B20793" s="399" t="s">
        <v>4074</v>
      </c>
      <c r="C20793" s="398">
        <v>21013800037</v>
      </c>
      <c r="D20793" s="120">
        <v>1</v>
      </c>
      <c r="E20793" s="401">
        <v>15000</v>
      </c>
      <c r="F20793" s="401">
        <v>15000</v>
      </c>
    </row>
    <row r="20794" spans="1:6" ht="22.5" x14ac:dyDescent="0.2">
      <c r="A20794" s="2">
        <v>20789</v>
      </c>
      <c r="B20794" s="399" t="s">
        <v>25528</v>
      </c>
      <c r="C20794" s="403">
        <v>210124000011</v>
      </c>
      <c r="D20794" s="31">
        <v>1</v>
      </c>
      <c r="E20794" s="401">
        <v>6150</v>
      </c>
      <c r="F20794" s="401">
        <v>0</v>
      </c>
    </row>
    <row r="20795" spans="1:6" ht="33.75" x14ac:dyDescent="0.2">
      <c r="A20795" s="2">
        <v>20790</v>
      </c>
      <c r="B20795" s="399" t="s">
        <v>25529</v>
      </c>
      <c r="C20795" s="403">
        <v>210124000009</v>
      </c>
      <c r="D20795" s="31">
        <v>1</v>
      </c>
      <c r="E20795" s="401">
        <v>3500</v>
      </c>
      <c r="F20795" s="401">
        <v>0</v>
      </c>
    </row>
    <row r="20796" spans="1:6" ht="33.75" x14ac:dyDescent="0.2">
      <c r="A20796" s="2">
        <v>20791</v>
      </c>
      <c r="B20796" s="399" t="s">
        <v>25530</v>
      </c>
      <c r="C20796" s="403"/>
      <c r="D20796" s="31">
        <v>1</v>
      </c>
      <c r="E20796" s="401">
        <v>6895</v>
      </c>
      <c r="F20796" s="401">
        <v>6895</v>
      </c>
    </row>
    <row r="20797" spans="1:6" ht="56.25" x14ac:dyDescent="0.2">
      <c r="A20797" s="2">
        <v>20792</v>
      </c>
      <c r="B20797" s="399" t="s">
        <v>25531</v>
      </c>
      <c r="C20797" s="403"/>
      <c r="D20797" s="31">
        <v>1</v>
      </c>
      <c r="E20797" s="401">
        <v>3870.09</v>
      </c>
      <c r="F20797" s="401">
        <v>3870.09</v>
      </c>
    </row>
    <row r="20798" spans="1:6" ht="45" x14ac:dyDescent="0.2">
      <c r="A20798" s="2">
        <v>20793</v>
      </c>
      <c r="B20798" s="399" t="s">
        <v>25532</v>
      </c>
      <c r="C20798" s="403"/>
      <c r="D20798" s="31">
        <v>1</v>
      </c>
      <c r="E20798" s="401">
        <v>3344.56</v>
      </c>
      <c r="F20798" s="401">
        <v>3344.56</v>
      </c>
    </row>
    <row r="20799" spans="1:6" ht="33.75" x14ac:dyDescent="0.2">
      <c r="A20799" s="2">
        <v>20794</v>
      </c>
      <c r="B20799" s="399" t="s">
        <v>25533</v>
      </c>
      <c r="C20799" s="403"/>
      <c r="D20799" s="31">
        <v>1</v>
      </c>
      <c r="E20799" s="401">
        <v>13355</v>
      </c>
      <c r="F20799" s="401">
        <v>13355</v>
      </c>
    </row>
    <row r="20800" spans="1:6" x14ac:dyDescent="0.2">
      <c r="A20800" s="2">
        <v>20795</v>
      </c>
      <c r="B20800" s="394" t="s">
        <v>25802</v>
      </c>
      <c r="C20800" s="393" t="s">
        <v>25882</v>
      </c>
      <c r="D20800" s="2">
        <v>1</v>
      </c>
      <c r="E20800" s="395">
        <v>5090</v>
      </c>
      <c r="F20800" s="409">
        <f>E20800</f>
        <v>5090</v>
      </c>
    </row>
    <row r="20801" spans="1:6" x14ac:dyDescent="0.2">
      <c r="A20801" s="2">
        <v>20796</v>
      </c>
      <c r="B20801" s="394" t="s">
        <v>25803</v>
      </c>
      <c r="C20801" s="393" t="s">
        <v>25883</v>
      </c>
      <c r="D20801" s="2">
        <v>1</v>
      </c>
      <c r="E20801" s="395">
        <v>6370</v>
      </c>
      <c r="F20801" s="409">
        <f>E20801</f>
        <v>6370</v>
      </c>
    </row>
    <row r="20802" spans="1:6" x14ac:dyDescent="0.2">
      <c r="A20802" s="2">
        <v>20797</v>
      </c>
      <c r="B20802" s="394" t="s">
        <v>25804</v>
      </c>
      <c r="C20802" s="393" t="s">
        <v>25884</v>
      </c>
      <c r="D20802" s="2">
        <v>1</v>
      </c>
      <c r="E20802" s="395">
        <v>4240</v>
      </c>
      <c r="F20802" s="409">
        <f t="shared" ref="F20802:F20807" si="9">E20802</f>
        <v>4240</v>
      </c>
    </row>
    <row r="20803" spans="1:6" ht="33.75" x14ac:dyDescent="0.2">
      <c r="A20803" s="2">
        <v>20798</v>
      </c>
      <c r="B20803" s="394" t="s">
        <v>25805</v>
      </c>
      <c r="C20803" s="393" t="s">
        <v>25885</v>
      </c>
      <c r="D20803" s="2">
        <v>1</v>
      </c>
      <c r="E20803" s="395">
        <v>6210</v>
      </c>
      <c r="F20803" s="409">
        <f t="shared" si="9"/>
        <v>6210</v>
      </c>
    </row>
    <row r="20804" spans="1:6" ht="22.5" x14ac:dyDescent="0.2">
      <c r="A20804" s="2">
        <v>20799</v>
      </c>
      <c r="B20804" s="394" t="s">
        <v>25806</v>
      </c>
      <c r="C20804" s="393" t="s">
        <v>25886</v>
      </c>
      <c r="D20804" s="2">
        <v>1</v>
      </c>
      <c r="E20804" s="395">
        <v>3050</v>
      </c>
      <c r="F20804" s="409">
        <f t="shared" si="9"/>
        <v>3050</v>
      </c>
    </row>
    <row r="20805" spans="1:6" x14ac:dyDescent="0.2">
      <c r="A20805" s="2">
        <v>20800</v>
      </c>
      <c r="B20805" s="394" t="s">
        <v>25807</v>
      </c>
      <c r="C20805" s="393" t="s">
        <v>25887</v>
      </c>
      <c r="D20805" s="2">
        <v>1</v>
      </c>
      <c r="E20805" s="395">
        <v>4700</v>
      </c>
      <c r="F20805" s="409">
        <f t="shared" si="9"/>
        <v>4700</v>
      </c>
    </row>
    <row r="20806" spans="1:6" x14ac:dyDescent="0.2">
      <c r="A20806" s="2">
        <v>20801</v>
      </c>
      <c r="B20806" s="394" t="s">
        <v>25808</v>
      </c>
      <c r="C20806" s="393" t="s">
        <v>25888</v>
      </c>
      <c r="D20806" s="2">
        <v>1</v>
      </c>
      <c r="E20806" s="395">
        <v>9250</v>
      </c>
      <c r="F20806" s="409">
        <f t="shared" si="9"/>
        <v>9250</v>
      </c>
    </row>
    <row r="20807" spans="1:6" x14ac:dyDescent="0.2">
      <c r="A20807" s="2">
        <v>20802</v>
      </c>
      <c r="B20807" s="394" t="s">
        <v>25809</v>
      </c>
      <c r="C20807" s="393" t="s">
        <v>25889</v>
      </c>
      <c r="D20807" s="2">
        <v>1</v>
      </c>
      <c r="E20807" s="395">
        <v>3200</v>
      </c>
      <c r="F20807" s="409">
        <f t="shared" si="9"/>
        <v>3200</v>
      </c>
    </row>
    <row r="20808" spans="1:6" x14ac:dyDescent="0.2">
      <c r="A20808" s="2">
        <v>20803</v>
      </c>
      <c r="B20808" s="394" t="s">
        <v>25810</v>
      </c>
      <c r="C20808" s="393" t="s">
        <v>25890</v>
      </c>
      <c r="D20808" s="2">
        <v>1</v>
      </c>
      <c r="E20808" s="395">
        <v>21248.7</v>
      </c>
      <c r="F20808" s="409">
        <v>21248.7</v>
      </c>
    </row>
    <row r="20809" spans="1:6" x14ac:dyDescent="0.2">
      <c r="A20809" s="2">
        <v>20804</v>
      </c>
      <c r="B20809" s="394" t="s">
        <v>25811</v>
      </c>
      <c r="C20809" s="393" t="s">
        <v>17513</v>
      </c>
      <c r="D20809" s="2">
        <v>1</v>
      </c>
      <c r="E20809" s="395">
        <v>20502.72</v>
      </c>
      <c r="F20809" s="409">
        <v>20502.72</v>
      </c>
    </row>
    <row r="20810" spans="1:6" x14ac:dyDescent="0.2">
      <c r="A20810" s="2">
        <v>20805</v>
      </c>
      <c r="B20810" s="394" t="s">
        <v>25811</v>
      </c>
      <c r="C20810" s="393" t="s">
        <v>25891</v>
      </c>
      <c r="D20810" s="2">
        <v>1</v>
      </c>
      <c r="E20810" s="395">
        <v>20502.72</v>
      </c>
      <c r="F20810" s="409">
        <v>20502.72</v>
      </c>
    </row>
    <row r="20811" spans="1:6" x14ac:dyDescent="0.2">
      <c r="A20811" s="2">
        <v>20806</v>
      </c>
      <c r="B20811" s="394" t="s">
        <v>25812</v>
      </c>
      <c r="C20811" s="393" t="s">
        <v>25892</v>
      </c>
      <c r="D20811" s="2">
        <v>1</v>
      </c>
      <c r="E20811" s="395">
        <v>13764.96</v>
      </c>
      <c r="F20811" s="409">
        <v>13764.96</v>
      </c>
    </row>
    <row r="20812" spans="1:6" ht="22.5" x14ac:dyDescent="0.2">
      <c r="A20812" s="2">
        <v>20807</v>
      </c>
      <c r="B20812" s="394" t="s">
        <v>25813</v>
      </c>
      <c r="C20812" s="393" t="s">
        <v>25893</v>
      </c>
      <c r="D20812" s="2">
        <v>1</v>
      </c>
      <c r="E20812" s="395">
        <v>15382.08</v>
      </c>
      <c r="F20812" s="409">
        <v>15382.08</v>
      </c>
    </row>
    <row r="20813" spans="1:6" x14ac:dyDescent="0.2">
      <c r="A20813" s="2">
        <v>20808</v>
      </c>
      <c r="B20813" s="394" t="s">
        <v>25814</v>
      </c>
      <c r="C20813" s="393" t="s">
        <v>11154</v>
      </c>
      <c r="D20813" s="2">
        <v>1</v>
      </c>
      <c r="E20813" s="395">
        <v>3780</v>
      </c>
      <c r="F20813" s="409">
        <v>3780</v>
      </c>
    </row>
    <row r="20814" spans="1:6" x14ac:dyDescent="0.2">
      <c r="A20814" s="2">
        <v>20809</v>
      </c>
      <c r="B20814" s="394" t="s">
        <v>4891</v>
      </c>
      <c r="C20814" s="393" t="s">
        <v>25894</v>
      </c>
      <c r="D20814" s="2">
        <v>1</v>
      </c>
      <c r="E20814" s="395">
        <v>26667.360000000001</v>
      </c>
      <c r="F20814" s="410">
        <v>26667.360000000001</v>
      </c>
    </row>
    <row r="20815" spans="1:6" ht="22.5" x14ac:dyDescent="0.2">
      <c r="A20815" s="2">
        <v>20810</v>
      </c>
      <c r="B20815" s="394" t="s">
        <v>25815</v>
      </c>
      <c r="C20815" s="393" t="s">
        <v>25895</v>
      </c>
      <c r="D20815" s="2">
        <v>1</v>
      </c>
      <c r="E20815" s="395">
        <v>21864.959999999999</v>
      </c>
      <c r="F20815" s="409">
        <v>21864.959999999999</v>
      </c>
    </row>
    <row r="20816" spans="1:6" x14ac:dyDescent="0.2">
      <c r="A20816" s="2">
        <v>20811</v>
      </c>
      <c r="B20816" s="394" t="s">
        <v>25816</v>
      </c>
      <c r="C20816" s="393">
        <v>111040199</v>
      </c>
      <c r="D20816" s="2">
        <v>1</v>
      </c>
      <c r="E20816" s="395">
        <v>29640</v>
      </c>
      <c r="F20816" s="411">
        <v>18394.43</v>
      </c>
    </row>
    <row r="20817" spans="1:6" x14ac:dyDescent="0.2">
      <c r="A20817" s="2">
        <v>20812</v>
      </c>
      <c r="B20817" s="394" t="s">
        <v>25817</v>
      </c>
      <c r="C20817" s="393" t="s">
        <v>25896</v>
      </c>
      <c r="D20817" s="2">
        <v>1</v>
      </c>
      <c r="E20817" s="395">
        <v>16480.8</v>
      </c>
      <c r="F20817" s="409">
        <v>16480.8</v>
      </c>
    </row>
    <row r="20818" spans="1:6" x14ac:dyDescent="0.2">
      <c r="A20818" s="2">
        <v>20813</v>
      </c>
      <c r="B20818" s="394" t="s">
        <v>25818</v>
      </c>
      <c r="C20818" s="393" t="s">
        <v>18018</v>
      </c>
      <c r="D20818" s="2">
        <v>1</v>
      </c>
      <c r="E20818" s="395">
        <v>17422.560000000001</v>
      </c>
      <c r="F20818" s="409">
        <v>17422.560000000001</v>
      </c>
    </row>
    <row r="20819" spans="1:6" x14ac:dyDescent="0.2">
      <c r="A20819" s="2">
        <v>20814</v>
      </c>
      <c r="B20819" s="394" t="s">
        <v>25819</v>
      </c>
      <c r="C20819" s="393" t="s">
        <v>10902</v>
      </c>
      <c r="D20819" s="2">
        <v>1</v>
      </c>
      <c r="E20819" s="395">
        <v>25541.279999999999</v>
      </c>
      <c r="F20819" s="409">
        <v>25541.279999999999</v>
      </c>
    </row>
    <row r="20820" spans="1:6" ht="22.5" x14ac:dyDescent="0.2">
      <c r="A20820" s="2">
        <v>20815</v>
      </c>
      <c r="B20820" s="394" t="s">
        <v>6134</v>
      </c>
      <c r="C20820" s="393">
        <v>10104198</v>
      </c>
      <c r="D20820" s="2">
        <v>1</v>
      </c>
      <c r="E20820" s="395">
        <v>10348</v>
      </c>
      <c r="F20820" s="409">
        <v>10348</v>
      </c>
    </row>
    <row r="20821" spans="1:6" x14ac:dyDescent="0.2">
      <c r="A20821" s="2">
        <v>20816</v>
      </c>
      <c r="B20821" s="394" t="s">
        <v>25820</v>
      </c>
      <c r="C20821" s="393" t="s">
        <v>25897</v>
      </c>
      <c r="D20821" s="2">
        <v>1</v>
      </c>
      <c r="E20821" s="395">
        <v>14126.4</v>
      </c>
      <c r="F20821" s="409">
        <v>14126.4</v>
      </c>
    </row>
    <row r="20822" spans="1:6" ht="22.5" x14ac:dyDescent="0.2">
      <c r="A20822" s="2">
        <v>20817</v>
      </c>
      <c r="B20822" s="394" t="s">
        <v>25821</v>
      </c>
      <c r="C20822" s="393" t="s">
        <v>25898</v>
      </c>
      <c r="D20822" s="2">
        <v>1</v>
      </c>
      <c r="E20822" s="395">
        <v>5483.86</v>
      </c>
      <c r="F20822" s="409">
        <v>5483.86</v>
      </c>
    </row>
    <row r="20823" spans="1:6" ht="22.5" x14ac:dyDescent="0.2">
      <c r="A20823" s="2">
        <v>20818</v>
      </c>
      <c r="B20823" s="394" t="s">
        <v>25822</v>
      </c>
      <c r="C20823" s="393" t="s">
        <v>25899</v>
      </c>
      <c r="D20823" s="2">
        <v>1</v>
      </c>
      <c r="E20823" s="395">
        <v>11136</v>
      </c>
      <c r="F20823" s="409">
        <v>11136</v>
      </c>
    </row>
    <row r="20824" spans="1:6" ht="22.5" x14ac:dyDescent="0.2">
      <c r="A20824" s="2">
        <v>20819</v>
      </c>
      <c r="B20824" s="394" t="s">
        <v>25823</v>
      </c>
      <c r="C20824" s="393" t="s">
        <v>11549</v>
      </c>
      <c r="D20824" s="2">
        <v>1</v>
      </c>
      <c r="E20824" s="395">
        <v>6500</v>
      </c>
      <c r="F20824" s="409">
        <v>6500</v>
      </c>
    </row>
    <row r="20825" spans="1:6" ht="22.5" x14ac:dyDescent="0.2">
      <c r="A20825" s="2">
        <v>20820</v>
      </c>
      <c r="B20825" s="394" t="s">
        <v>25824</v>
      </c>
      <c r="C20825" s="393" t="s">
        <v>11348</v>
      </c>
      <c r="D20825" s="2">
        <v>1</v>
      </c>
      <c r="E20825" s="395">
        <v>15623</v>
      </c>
      <c r="F20825" s="409">
        <v>15623</v>
      </c>
    </row>
    <row r="20826" spans="1:6" ht="22.5" x14ac:dyDescent="0.2">
      <c r="A20826" s="2">
        <v>20821</v>
      </c>
      <c r="B20826" s="394" t="s">
        <v>25825</v>
      </c>
      <c r="C20826" s="393" t="s">
        <v>25900</v>
      </c>
      <c r="D20826" s="2">
        <v>1</v>
      </c>
      <c r="E20826" s="395">
        <v>6756</v>
      </c>
      <c r="F20826" s="409">
        <v>6756</v>
      </c>
    </row>
    <row r="20827" spans="1:6" ht="22.5" x14ac:dyDescent="0.2">
      <c r="A20827" s="2">
        <v>20822</v>
      </c>
      <c r="B20827" s="394" t="s">
        <v>25826</v>
      </c>
      <c r="C20827" s="393" t="s">
        <v>25901</v>
      </c>
      <c r="D20827" s="2">
        <v>1</v>
      </c>
      <c r="E20827" s="395">
        <v>23000</v>
      </c>
      <c r="F20827" s="409">
        <v>23000</v>
      </c>
    </row>
    <row r="20828" spans="1:6" ht="22.5" x14ac:dyDescent="0.2">
      <c r="A20828" s="2">
        <v>20823</v>
      </c>
      <c r="B20828" s="394" t="s">
        <v>25827</v>
      </c>
      <c r="C20828" s="393" t="s">
        <v>25902</v>
      </c>
      <c r="D20828" s="2">
        <v>1</v>
      </c>
      <c r="E20828" s="395">
        <v>18000</v>
      </c>
      <c r="F20828" s="409">
        <v>18000</v>
      </c>
    </row>
    <row r="20829" spans="1:6" ht="22.5" x14ac:dyDescent="0.2">
      <c r="A20829" s="2">
        <v>20824</v>
      </c>
      <c r="B20829" s="394" t="s">
        <v>25828</v>
      </c>
      <c r="C20829" s="393" t="s">
        <v>25903</v>
      </c>
      <c r="D20829" s="2">
        <v>1</v>
      </c>
      <c r="E20829" s="395">
        <v>7550</v>
      </c>
      <c r="F20829" s="409">
        <v>7550</v>
      </c>
    </row>
    <row r="20830" spans="1:6" ht="22.5" x14ac:dyDescent="0.2">
      <c r="A20830" s="2">
        <v>20825</v>
      </c>
      <c r="B20830" s="394" t="s">
        <v>25829</v>
      </c>
      <c r="C20830" s="393" t="s">
        <v>25904</v>
      </c>
      <c r="D20830" s="2">
        <v>1</v>
      </c>
      <c r="E20830" s="395">
        <v>4950</v>
      </c>
      <c r="F20830" s="409">
        <v>4950</v>
      </c>
    </row>
    <row r="20831" spans="1:6" x14ac:dyDescent="0.2">
      <c r="A20831" s="2">
        <v>20826</v>
      </c>
      <c r="B20831" s="394" t="s">
        <v>19775</v>
      </c>
      <c r="C20831" s="393" t="s">
        <v>25905</v>
      </c>
      <c r="D20831" s="2">
        <v>1</v>
      </c>
      <c r="E20831" s="395">
        <v>6110</v>
      </c>
      <c r="F20831" s="409">
        <f>E20831</f>
        <v>6110</v>
      </c>
    </row>
    <row r="20832" spans="1:6" ht="22.5" x14ac:dyDescent="0.2">
      <c r="A20832" s="2">
        <v>20827</v>
      </c>
      <c r="B20832" s="394" t="s">
        <v>25830</v>
      </c>
      <c r="C20832" s="393" t="s">
        <v>25906</v>
      </c>
      <c r="D20832" s="2">
        <v>1</v>
      </c>
      <c r="E20832" s="395">
        <v>4600</v>
      </c>
      <c r="F20832" s="409">
        <f t="shared" ref="F20832:F20837" si="10">E20832</f>
        <v>4600</v>
      </c>
    </row>
    <row r="20833" spans="1:6" x14ac:dyDescent="0.2">
      <c r="A20833" s="2">
        <v>20828</v>
      </c>
      <c r="B20833" s="394" t="s">
        <v>9462</v>
      </c>
      <c r="C20833" s="393" t="s">
        <v>25907</v>
      </c>
      <c r="D20833" s="2">
        <v>1</v>
      </c>
      <c r="E20833" s="395">
        <v>21910</v>
      </c>
      <c r="F20833" s="409">
        <f t="shared" si="10"/>
        <v>21910</v>
      </c>
    </row>
    <row r="20834" spans="1:6" x14ac:dyDescent="0.2">
      <c r="A20834" s="2">
        <v>20829</v>
      </c>
      <c r="B20834" s="394" t="s">
        <v>9462</v>
      </c>
      <c r="C20834" s="393" t="s">
        <v>25908</v>
      </c>
      <c r="D20834" s="2">
        <v>1</v>
      </c>
      <c r="E20834" s="395">
        <v>19175</v>
      </c>
      <c r="F20834" s="409">
        <f t="shared" si="10"/>
        <v>19175</v>
      </c>
    </row>
    <row r="20835" spans="1:6" x14ac:dyDescent="0.2">
      <c r="A20835" s="2">
        <v>20830</v>
      </c>
      <c r="B20835" s="394" t="s">
        <v>9462</v>
      </c>
      <c r="C20835" s="393" t="s">
        <v>25909</v>
      </c>
      <c r="D20835" s="2">
        <v>1</v>
      </c>
      <c r="E20835" s="395">
        <v>19175</v>
      </c>
      <c r="F20835" s="409">
        <f t="shared" si="10"/>
        <v>19175</v>
      </c>
    </row>
    <row r="20836" spans="1:6" x14ac:dyDescent="0.2">
      <c r="A20836" s="2">
        <v>20831</v>
      </c>
      <c r="B20836" s="394" t="s">
        <v>25831</v>
      </c>
      <c r="C20836" s="393" t="s">
        <v>25910</v>
      </c>
      <c r="D20836" s="2">
        <v>1</v>
      </c>
      <c r="E20836" s="395">
        <v>37950</v>
      </c>
      <c r="F20836" s="409">
        <f t="shared" si="10"/>
        <v>37950</v>
      </c>
    </row>
    <row r="20837" spans="1:6" ht="22.5" x14ac:dyDescent="0.2">
      <c r="A20837" s="2">
        <v>20832</v>
      </c>
      <c r="B20837" s="394" t="s">
        <v>25832</v>
      </c>
      <c r="C20837" s="393" t="s">
        <v>25911</v>
      </c>
      <c r="D20837" s="2">
        <v>1</v>
      </c>
      <c r="E20837" s="395">
        <v>3520</v>
      </c>
      <c r="F20837" s="409">
        <f t="shared" si="10"/>
        <v>3520</v>
      </c>
    </row>
    <row r="20838" spans="1:6" ht="22.5" x14ac:dyDescent="0.2">
      <c r="A20838" s="2">
        <v>20833</v>
      </c>
      <c r="B20838" s="394" t="s">
        <v>25833</v>
      </c>
      <c r="C20838" s="393" t="s">
        <v>25912</v>
      </c>
      <c r="D20838" s="2">
        <v>1</v>
      </c>
      <c r="E20838" s="395">
        <v>10576.44</v>
      </c>
      <c r="F20838" s="409">
        <v>10576.44</v>
      </c>
    </row>
    <row r="20839" spans="1:6" x14ac:dyDescent="0.2">
      <c r="A20839" s="2">
        <v>20834</v>
      </c>
      <c r="B20839" s="394" t="s">
        <v>5571</v>
      </c>
      <c r="C20839" s="393" t="s">
        <v>25913</v>
      </c>
      <c r="D20839" s="2">
        <v>1</v>
      </c>
      <c r="E20839" s="395">
        <v>5418</v>
      </c>
      <c r="F20839" s="409">
        <v>5418</v>
      </c>
    </row>
    <row r="20840" spans="1:6" ht="22.5" x14ac:dyDescent="0.2">
      <c r="A20840" s="2">
        <v>20835</v>
      </c>
      <c r="B20840" s="394" t="s">
        <v>25834</v>
      </c>
      <c r="C20840" s="393" t="s">
        <v>25914</v>
      </c>
      <c r="D20840" s="2">
        <v>1</v>
      </c>
      <c r="E20840" s="395">
        <v>8200</v>
      </c>
      <c r="F20840" s="409">
        <v>8200</v>
      </c>
    </row>
    <row r="20841" spans="1:6" ht="33.75" x14ac:dyDescent="0.2">
      <c r="A20841" s="2">
        <v>20836</v>
      </c>
      <c r="B20841" s="394" t="s">
        <v>25835</v>
      </c>
      <c r="C20841" s="393" t="s">
        <v>25915</v>
      </c>
      <c r="D20841" s="2">
        <v>1</v>
      </c>
      <c r="E20841" s="395">
        <v>310647.65999999997</v>
      </c>
      <c r="F20841" s="409">
        <v>310647.65999999997</v>
      </c>
    </row>
    <row r="20842" spans="1:6" ht="22.5" x14ac:dyDescent="0.2">
      <c r="A20842" s="2">
        <v>20837</v>
      </c>
      <c r="B20842" s="394" t="s">
        <v>25836</v>
      </c>
      <c r="C20842" s="393" t="s">
        <v>25916</v>
      </c>
      <c r="D20842" s="2">
        <v>1</v>
      </c>
      <c r="E20842" s="395">
        <v>137999</v>
      </c>
      <c r="F20842" s="409">
        <v>137999</v>
      </c>
    </row>
    <row r="20843" spans="1:6" x14ac:dyDescent="0.2">
      <c r="A20843" s="2">
        <v>20838</v>
      </c>
      <c r="B20843" s="394" t="s">
        <v>3153</v>
      </c>
      <c r="C20843" s="393" t="s">
        <v>25917</v>
      </c>
      <c r="D20843" s="2">
        <v>1</v>
      </c>
      <c r="E20843" s="395">
        <v>3048.64</v>
      </c>
      <c r="F20843" s="409">
        <v>3048.64</v>
      </c>
    </row>
    <row r="20844" spans="1:6" x14ac:dyDescent="0.2">
      <c r="A20844" s="2">
        <v>20839</v>
      </c>
      <c r="B20844" s="394" t="s">
        <v>25837</v>
      </c>
      <c r="C20844" s="393" t="s">
        <v>25918</v>
      </c>
      <c r="D20844" s="2">
        <v>1</v>
      </c>
      <c r="E20844" s="395">
        <v>33965.279999999999</v>
      </c>
      <c r="F20844" s="409">
        <v>33965.279999999999</v>
      </c>
    </row>
    <row r="20845" spans="1:6" x14ac:dyDescent="0.2">
      <c r="A20845" s="2">
        <v>20840</v>
      </c>
      <c r="B20845" s="394" t="s">
        <v>25838</v>
      </c>
      <c r="C20845" s="393" t="s">
        <v>25919</v>
      </c>
      <c r="D20845" s="2">
        <v>1</v>
      </c>
      <c r="E20845" s="395">
        <v>97002</v>
      </c>
      <c r="F20845" s="408">
        <v>55737.26</v>
      </c>
    </row>
    <row r="20846" spans="1:6" x14ac:dyDescent="0.2">
      <c r="A20846" s="2">
        <v>20841</v>
      </c>
      <c r="B20846" s="394" t="s">
        <v>25839</v>
      </c>
      <c r="C20846" s="393" t="s">
        <v>25920</v>
      </c>
      <c r="D20846" s="2">
        <v>1</v>
      </c>
      <c r="E20846" s="395">
        <v>9175</v>
      </c>
      <c r="F20846" s="409">
        <v>9175</v>
      </c>
    </row>
    <row r="20847" spans="1:6" x14ac:dyDescent="0.2">
      <c r="A20847" s="2">
        <v>20842</v>
      </c>
      <c r="B20847" s="394" t="s">
        <v>25840</v>
      </c>
      <c r="C20847" s="393" t="s">
        <v>25921</v>
      </c>
      <c r="D20847" s="2">
        <v>1</v>
      </c>
      <c r="E20847" s="395">
        <v>22429.439999999999</v>
      </c>
      <c r="F20847" s="409">
        <v>22429.439999999999</v>
      </c>
    </row>
    <row r="20848" spans="1:6" x14ac:dyDescent="0.2">
      <c r="A20848" s="2">
        <v>20843</v>
      </c>
      <c r="B20848" s="394" t="s">
        <v>25841</v>
      </c>
      <c r="C20848" s="393" t="s">
        <v>25922</v>
      </c>
      <c r="D20848" s="2">
        <v>1</v>
      </c>
      <c r="E20848" s="395">
        <v>18382</v>
      </c>
      <c r="F20848" s="409">
        <v>18382</v>
      </c>
    </row>
    <row r="20849" spans="1:6" x14ac:dyDescent="0.2">
      <c r="A20849" s="2">
        <v>20844</v>
      </c>
      <c r="B20849" s="394" t="s">
        <v>25842</v>
      </c>
      <c r="C20849" s="393" t="s">
        <v>25923</v>
      </c>
      <c r="D20849" s="2">
        <v>1</v>
      </c>
      <c r="E20849" s="395">
        <v>6490</v>
      </c>
      <c r="F20849" s="409">
        <v>6490</v>
      </c>
    </row>
    <row r="20850" spans="1:6" x14ac:dyDescent="0.2">
      <c r="A20850" s="2">
        <v>20845</v>
      </c>
      <c r="B20850" s="394" t="s">
        <v>25842</v>
      </c>
      <c r="C20850" s="393" t="s">
        <v>25924</v>
      </c>
      <c r="D20850" s="2">
        <v>1</v>
      </c>
      <c r="E20850" s="395">
        <v>6490</v>
      </c>
      <c r="F20850" s="409">
        <v>6490</v>
      </c>
    </row>
    <row r="20851" spans="1:6" x14ac:dyDescent="0.2">
      <c r="A20851" s="2">
        <v>20846</v>
      </c>
      <c r="B20851" s="394" t="s">
        <v>25843</v>
      </c>
      <c r="C20851" s="393" t="s">
        <v>18690</v>
      </c>
      <c r="D20851" s="2">
        <v>1</v>
      </c>
      <c r="E20851" s="395">
        <v>17693.64</v>
      </c>
      <c r="F20851" s="409">
        <v>17693.64</v>
      </c>
    </row>
    <row r="20852" spans="1:6" x14ac:dyDescent="0.2">
      <c r="A20852" s="2">
        <v>20847</v>
      </c>
      <c r="B20852" s="394" t="s">
        <v>25844</v>
      </c>
      <c r="C20852" s="393" t="s">
        <v>25925</v>
      </c>
      <c r="D20852" s="2">
        <v>1</v>
      </c>
      <c r="E20852" s="395">
        <v>26364.799999999999</v>
      </c>
      <c r="F20852" s="409">
        <v>26364.799999999999</v>
      </c>
    </row>
    <row r="20853" spans="1:6" x14ac:dyDescent="0.2">
      <c r="A20853" s="2">
        <v>20848</v>
      </c>
      <c r="B20853" s="394" t="s">
        <v>25845</v>
      </c>
      <c r="C20853" s="393" t="s">
        <v>25926</v>
      </c>
      <c r="D20853" s="2">
        <v>1</v>
      </c>
      <c r="E20853" s="395">
        <v>8500</v>
      </c>
      <c r="F20853" s="409">
        <v>8500</v>
      </c>
    </row>
    <row r="20854" spans="1:6" x14ac:dyDescent="0.2">
      <c r="A20854" s="2">
        <v>20849</v>
      </c>
      <c r="B20854" s="394" t="s">
        <v>25846</v>
      </c>
      <c r="C20854" s="393" t="s">
        <v>25927</v>
      </c>
      <c r="D20854" s="2">
        <v>1</v>
      </c>
      <c r="E20854" s="395">
        <v>6900</v>
      </c>
      <c r="F20854" s="409">
        <v>6900</v>
      </c>
    </row>
    <row r="20855" spans="1:6" x14ac:dyDescent="0.2">
      <c r="A20855" s="2">
        <v>20850</v>
      </c>
      <c r="B20855" s="394" t="s">
        <v>25847</v>
      </c>
      <c r="C20855" s="393" t="s">
        <v>25928</v>
      </c>
      <c r="D20855" s="2">
        <v>1</v>
      </c>
      <c r="E20855" s="395">
        <v>4300</v>
      </c>
      <c r="F20855" s="409">
        <v>4300</v>
      </c>
    </row>
    <row r="20856" spans="1:6" ht="22.5" x14ac:dyDescent="0.2">
      <c r="A20856" s="2">
        <v>20851</v>
      </c>
      <c r="B20856" s="394" t="s">
        <v>25848</v>
      </c>
      <c r="C20856" s="12" t="s">
        <v>25929</v>
      </c>
      <c r="D20856" s="2">
        <v>1</v>
      </c>
      <c r="E20856" s="412">
        <v>35000</v>
      </c>
      <c r="F20856" s="413">
        <v>35000</v>
      </c>
    </row>
    <row r="20857" spans="1:6" ht="22.5" x14ac:dyDescent="0.2">
      <c r="A20857" s="2">
        <v>20852</v>
      </c>
      <c r="B20857" s="394" t="s">
        <v>25849</v>
      </c>
      <c r="C20857" s="393" t="s">
        <v>25930</v>
      </c>
      <c r="D20857" s="2">
        <v>1</v>
      </c>
      <c r="E20857" s="395">
        <v>16060</v>
      </c>
      <c r="F20857" s="409">
        <f>E20857</f>
        <v>16060</v>
      </c>
    </row>
    <row r="20858" spans="1:6" ht="22.5" x14ac:dyDescent="0.2">
      <c r="A20858" s="2">
        <v>20853</v>
      </c>
      <c r="B20858" s="394" t="s">
        <v>25850</v>
      </c>
      <c r="C20858" s="393" t="s">
        <v>25931</v>
      </c>
      <c r="D20858" s="2">
        <v>1</v>
      </c>
      <c r="E20858" s="395">
        <v>8660</v>
      </c>
      <c r="F20858" s="409">
        <f t="shared" ref="F20858:F20874" si="11">E20858</f>
        <v>8660</v>
      </c>
    </row>
    <row r="20859" spans="1:6" x14ac:dyDescent="0.2">
      <c r="A20859" s="2">
        <v>20854</v>
      </c>
      <c r="B20859" s="394" t="s">
        <v>25851</v>
      </c>
      <c r="C20859" s="393" t="s">
        <v>25932</v>
      </c>
      <c r="D20859" s="2">
        <v>1</v>
      </c>
      <c r="E20859" s="395">
        <v>6700</v>
      </c>
      <c r="F20859" s="409">
        <f t="shared" si="11"/>
        <v>6700</v>
      </c>
    </row>
    <row r="20860" spans="1:6" ht="22.5" x14ac:dyDescent="0.2">
      <c r="A20860" s="2">
        <v>20855</v>
      </c>
      <c r="B20860" s="394" t="s">
        <v>25852</v>
      </c>
      <c r="C20860" s="393" t="s">
        <v>25933</v>
      </c>
      <c r="D20860" s="2">
        <v>1</v>
      </c>
      <c r="E20860" s="395">
        <v>10650</v>
      </c>
      <c r="F20860" s="409">
        <f t="shared" si="11"/>
        <v>10650</v>
      </c>
    </row>
    <row r="20861" spans="1:6" ht="22.5" x14ac:dyDescent="0.2">
      <c r="A20861" s="2">
        <v>20856</v>
      </c>
      <c r="B20861" s="394" t="s">
        <v>25853</v>
      </c>
      <c r="C20861" s="393" t="s">
        <v>25934</v>
      </c>
      <c r="D20861" s="2">
        <v>1</v>
      </c>
      <c r="E20861" s="395">
        <v>35820</v>
      </c>
      <c r="F20861" s="409">
        <f t="shared" si="11"/>
        <v>35820</v>
      </c>
    </row>
    <row r="20862" spans="1:6" ht="22.5" x14ac:dyDescent="0.2">
      <c r="A20862" s="2">
        <v>20857</v>
      </c>
      <c r="B20862" s="394" t="s">
        <v>25854</v>
      </c>
      <c r="C20862" s="393" t="s">
        <v>25935</v>
      </c>
      <c r="D20862" s="2">
        <v>1</v>
      </c>
      <c r="E20862" s="395">
        <v>7190</v>
      </c>
      <c r="F20862" s="409">
        <f t="shared" si="11"/>
        <v>7190</v>
      </c>
    </row>
    <row r="20863" spans="1:6" ht="33.75" x14ac:dyDescent="0.2">
      <c r="A20863" s="2">
        <v>20858</v>
      </c>
      <c r="B20863" s="394" t="s">
        <v>25855</v>
      </c>
      <c r="C20863" s="393" t="s">
        <v>25936</v>
      </c>
      <c r="D20863" s="2">
        <v>1</v>
      </c>
      <c r="E20863" s="395">
        <v>24500</v>
      </c>
      <c r="F20863" s="409">
        <f t="shared" si="11"/>
        <v>24500</v>
      </c>
    </row>
    <row r="20864" spans="1:6" x14ac:dyDescent="0.2">
      <c r="A20864" s="2">
        <v>20859</v>
      </c>
      <c r="B20864" s="394" t="s">
        <v>25856</v>
      </c>
      <c r="C20864" s="393" t="s">
        <v>25937</v>
      </c>
      <c r="D20864" s="2">
        <v>1</v>
      </c>
      <c r="E20864" s="395">
        <v>38240</v>
      </c>
      <c r="F20864" s="409">
        <f t="shared" si="11"/>
        <v>38240</v>
      </c>
    </row>
    <row r="20865" spans="1:6" x14ac:dyDescent="0.2">
      <c r="A20865" s="2">
        <v>20860</v>
      </c>
      <c r="B20865" s="394" t="s">
        <v>25857</v>
      </c>
      <c r="C20865" s="393" t="s">
        <v>25938</v>
      </c>
      <c r="D20865" s="2">
        <v>1</v>
      </c>
      <c r="E20865" s="395">
        <v>4390</v>
      </c>
      <c r="F20865" s="409">
        <f t="shared" si="11"/>
        <v>4390</v>
      </c>
    </row>
    <row r="20866" spans="1:6" x14ac:dyDescent="0.2">
      <c r="A20866" s="2">
        <v>20861</v>
      </c>
      <c r="B20866" s="394" t="s">
        <v>25858</v>
      </c>
      <c r="C20866" s="393" t="s">
        <v>25939</v>
      </c>
      <c r="D20866" s="2">
        <v>1</v>
      </c>
      <c r="E20866" s="395">
        <v>7420</v>
      </c>
      <c r="F20866" s="409">
        <f t="shared" si="11"/>
        <v>7420</v>
      </c>
    </row>
    <row r="20867" spans="1:6" x14ac:dyDescent="0.2">
      <c r="A20867" s="2">
        <v>20862</v>
      </c>
      <c r="B20867" s="394" t="s">
        <v>25858</v>
      </c>
      <c r="C20867" s="393" t="s">
        <v>25940</v>
      </c>
      <c r="D20867" s="2">
        <v>1</v>
      </c>
      <c r="E20867" s="395">
        <v>7420</v>
      </c>
      <c r="F20867" s="409">
        <f t="shared" si="11"/>
        <v>7420</v>
      </c>
    </row>
    <row r="20868" spans="1:6" x14ac:dyDescent="0.2">
      <c r="A20868" s="2">
        <v>20863</v>
      </c>
      <c r="B20868" s="394" t="s">
        <v>25858</v>
      </c>
      <c r="C20868" s="393" t="s">
        <v>25941</v>
      </c>
      <c r="D20868" s="2">
        <v>1</v>
      </c>
      <c r="E20868" s="395">
        <v>7420</v>
      </c>
      <c r="F20868" s="409">
        <f t="shared" si="11"/>
        <v>7420</v>
      </c>
    </row>
    <row r="20869" spans="1:6" x14ac:dyDescent="0.2">
      <c r="A20869" s="2">
        <v>20864</v>
      </c>
      <c r="B20869" s="394" t="s">
        <v>25858</v>
      </c>
      <c r="C20869" s="393" t="s">
        <v>25942</v>
      </c>
      <c r="D20869" s="2">
        <v>1</v>
      </c>
      <c r="E20869" s="395">
        <v>7420</v>
      </c>
      <c r="F20869" s="409">
        <f t="shared" si="11"/>
        <v>7420</v>
      </c>
    </row>
    <row r="20870" spans="1:6" x14ac:dyDescent="0.2">
      <c r="A20870" s="2">
        <v>20865</v>
      </c>
      <c r="B20870" s="394" t="s">
        <v>25858</v>
      </c>
      <c r="C20870" s="393" t="s">
        <v>25943</v>
      </c>
      <c r="D20870" s="2">
        <v>1</v>
      </c>
      <c r="E20870" s="395">
        <v>7420</v>
      </c>
      <c r="F20870" s="409">
        <f t="shared" si="11"/>
        <v>7420</v>
      </c>
    </row>
    <row r="20871" spans="1:6" x14ac:dyDescent="0.2">
      <c r="A20871" s="2">
        <v>20866</v>
      </c>
      <c r="B20871" s="394" t="s">
        <v>25859</v>
      </c>
      <c r="C20871" s="393" t="s">
        <v>25944</v>
      </c>
      <c r="D20871" s="2">
        <v>1</v>
      </c>
      <c r="E20871" s="395">
        <v>14220</v>
      </c>
      <c r="F20871" s="409">
        <f t="shared" si="11"/>
        <v>14220</v>
      </c>
    </row>
    <row r="20872" spans="1:6" x14ac:dyDescent="0.2">
      <c r="A20872" s="2">
        <v>20867</v>
      </c>
      <c r="B20872" s="394" t="s">
        <v>25860</v>
      </c>
      <c r="C20872" s="393" t="s">
        <v>25945</v>
      </c>
      <c r="D20872" s="2">
        <v>1</v>
      </c>
      <c r="E20872" s="395">
        <v>3250</v>
      </c>
      <c r="F20872" s="409">
        <f t="shared" si="11"/>
        <v>3250</v>
      </c>
    </row>
    <row r="20873" spans="1:6" x14ac:dyDescent="0.2">
      <c r="A20873" s="2">
        <v>20868</v>
      </c>
      <c r="B20873" s="394" t="s">
        <v>25860</v>
      </c>
      <c r="C20873" s="393" t="s">
        <v>25946</v>
      </c>
      <c r="D20873" s="2">
        <v>1</v>
      </c>
      <c r="E20873" s="395">
        <v>3250</v>
      </c>
      <c r="F20873" s="409">
        <f t="shared" si="11"/>
        <v>3250</v>
      </c>
    </row>
    <row r="20874" spans="1:6" x14ac:dyDescent="0.2">
      <c r="A20874" s="2">
        <v>20869</v>
      </c>
      <c r="B20874" s="394" t="s">
        <v>25860</v>
      </c>
      <c r="C20874" s="393" t="s">
        <v>25947</v>
      </c>
      <c r="D20874" s="2">
        <v>1</v>
      </c>
      <c r="E20874" s="395">
        <v>3250</v>
      </c>
      <c r="F20874" s="409">
        <f t="shared" si="11"/>
        <v>3250</v>
      </c>
    </row>
    <row r="20875" spans="1:6" ht="22.5" x14ac:dyDescent="0.2">
      <c r="A20875" s="2">
        <v>20870</v>
      </c>
      <c r="B20875" s="394" t="s">
        <v>25861</v>
      </c>
      <c r="C20875" s="393" t="s">
        <v>25948</v>
      </c>
      <c r="D20875" s="2">
        <v>1</v>
      </c>
      <c r="E20875" s="395">
        <v>3680.1</v>
      </c>
      <c r="F20875" s="409">
        <v>3680.1</v>
      </c>
    </row>
    <row r="20876" spans="1:6" ht="22.5" x14ac:dyDescent="0.2">
      <c r="A20876" s="2">
        <v>20871</v>
      </c>
      <c r="B20876" s="394" t="s">
        <v>25862</v>
      </c>
      <c r="C20876" s="393" t="s">
        <v>25949</v>
      </c>
      <c r="D20876" s="2">
        <v>1</v>
      </c>
      <c r="E20876" s="395">
        <v>5745</v>
      </c>
      <c r="F20876" s="409">
        <v>5745</v>
      </c>
    </row>
    <row r="20877" spans="1:6" ht="22.5" x14ac:dyDescent="0.2">
      <c r="A20877" s="2">
        <v>20872</v>
      </c>
      <c r="B20877" s="394" t="s">
        <v>25863</v>
      </c>
      <c r="C20877" s="393" t="s">
        <v>25950</v>
      </c>
      <c r="D20877" s="2">
        <v>1</v>
      </c>
      <c r="E20877" s="395">
        <v>8433</v>
      </c>
      <c r="F20877" s="409">
        <v>8433</v>
      </c>
    </row>
    <row r="20878" spans="1:6" x14ac:dyDescent="0.2">
      <c r="A20878" s="2">
        <v>20873</v>
      </c>
      <c r="B20878" s="394" t="s">
        <v>25864</v>
      </c>
      <c r="C20878" s="393" t="s">
        <v>25951</v>
      </c>
      <c r="D20878" s="2">
        <v>1</v>
      </c>
      <c r="E20878" s="395">
        <v>12950</v>
      </c>
      <c r="F20878" s="409">
        <v>12950</v>
      </c>
    </row>
    <row r="20879" spans="1:6" x14ac:dyDescent="0.2">
      <c r="A20879" s="2">
        <v>20874</v>
      </c>
      <c r="B20879" s="394" t="s">
        <v>25865</v>
      </c>
      <c r="C20879" s="393">
        <v>2101360022</v>
      </c>
      <c r="D20879" s="2">
        <v>1</v>
      </c>
      <c r="E20879" s="395">
        <v>9245</v>
      </c>
      <c r="F20879" s="409">
        <v>9245</v>
      </c>
    </row>
    <row r="20880" spans="1:6" x14ac:dyDescent="0.2">
      <c r="A20880" s="2">
        <v>20875</v>
      </c>
      <c r="B20880" s="394" t="s">
        <v>25866</v>
      </c>
      <c r="C20880" s="393" t="s">
        <v>25952</v>
      </c>
      <c r="D20880" s="2">
        <v>1</v>
      </c>
      <c r="E20880" s="395">
        <v>12225</v>
      </c>
      <c r="F20880" s="409">
        <f t="shared" ref="F20880:F20885" si="12">E20880</f>
        <v>12225</v>
      </c>
    </row>
    <row r="20881" spans="1:6" x14ac:dyDescent="0.2">
      <c r="A20881" s="2">
        <v>20876</v>
      </c>
      <c r="B20881" s="394" t="s">
        <v>25866</v>
      </c>
      <c r="C20881" s="393" t="s">
        <v>25953</v>
      </c>
      <c r="D20881" s="2">
        <v>1</v>
      </c>
      <c r="E20881" s="395">
        <v>12225</v>
      </c>
      <c r="F20881" s="409">
        <f t="shared" si="12"/>
        <v>12225</v>
      </c>
    </row>
    <row r="20882" spans="1:6" ht="22.5" x14ac:dyDescent="0.2">
      <c r="A20882" s="2">
        <v>20877</v>
      </c>
      <c r="B20882" s="394" t="s">
        <v>25867</v>
      </c>
      <c r="C20882" s="393" t="s">
        <v>25954</v>
      </c>
      <c r="D20882" s="2">
        <v>1</v>
      </c>
      <c r="E20882" s="395">
        <v>4850</v>
      </c>
      <c r="F20882" s="409">
        <f t="shared" si="12"/>
        <v>4850</v>
      </c>
    </row>
    <row r="20883" spans="1:6" ht="22.5" x14ac:dyDescent="0.2">
      <c r="A20883" s="2">
        <v>20878</v>
      </c>
      <c r="B20883" s="394" t="s">
        <v>25868</v>
      </c>
      <c r="C20883" s="393" t="s">
        <v>25955</v>
      </c>
      <c r="D20883" s="2">
        <v>1</v>
      </c>
      <c r="E20883" s="395">
        <v>12225</v>
      </c>
      <c r="F20883" s="409">
        <f t="shared" si="12"/>
        <v>12225</v>
      </c>
    </row>
    <row r="20884" spans="1:6" ht="22.5" x14ac:dyDescent="0.2">
      <c r="A20884" s="2">
        <v>20879</v>
      </c>
      <c r="B20884" s="394" t="s">
        <v>25868</v>
      </c>
      <c r="C20884" s="393" t="s">
        <v>25956</v>
      </c>
      <c r="D20884" s="2">
        <v>1</v>
      </c>
      <c r="E20884" s="395">
        <v>12225</v>
      </c>
      <c r="F20884" s="409">
        <f t="shared" si="12"/>
        <v>12225</v>
      </c>
    </row>
    <row r="20885" spans="1:6" ht="22.5" x14ac:dyDescent="0.2">
      <c r="A20885" s="2">
        <v>20880</v>
      </c>
      <c r="B20885" s="394" t="s">
        <v>25869</v>
      </c>
      <c r="C20885" s="393">
        <v>2101360023</v>
      </c>
      <c r="D20885" s="2">
        <v>1</v>
      </c>
      <c r="E20885" s="395">
        <v>10500</v>
      </c>
      <c r="F20885" s="409">
        <f t="shared" si="12"/>
        <v>10500</v>
      </c>
    </row>
    <row r="20886" spans="1:6" ht="33.75" x14ac:dyDescent="0.2">
      <c r="A20886" s="2">
        <v>20881</v>
      </c>
      <c r="B20886" s="394" t="s">
        <v>25870</v>
      </c>
      <c r="C20886" s="393">
        <v>1028400000</v>
      </c>
      <c r="D20886" s="2">
        <v>1</v>
      </c>
      <c r="E20886" s="395">
        <v>29000</v>
      </c>
      <c r="F20886" s="409">
        <v>29000</v>
      </c>
    </row>
    <row r="20887" spans="1:6" ht="33.75" x14ac:dyDescent="0.2">
      <c r="A20887" s="2">
        <v>20882</v>
      </c>
      <c r="B20887" s="13" t="s">
        <v>25871</v>
      </c>
      <c r="C20887" s="18">
        <v>1034200003</v>
      </c>
      <c r="D20887" s="2">
        <v>1</v>
      </c>
      <c r="E20887" s="412">
        <v>11800</v>
      </c>
      <c r="F20887" s="413">
        <v>11800</v>
      </c>
    </row>
    <row r="20888" spans="1:6" x14ac:dyDescent="0.2">
      <c r="A20888" s="2">
        <v>20883</v>
      </c>
      <c r="B20888" s="13" t="s">
        <v>3151</v>
      </c>
      <c r="C20888" s="18">
        <v>1026400018</v>
      </c>
      <c r="D20888" s="2">
        <v>1</v>
      </c>
      <c r="E20888" s="412">
        <v>3345</v>
      </c>
      <c r="F20888" s="413">
        <v>3345</v>
      </c>
    </row>
    <row r="20889" spans="1:6" ht="22.5" x14ac:dyDescent="0.2">
      <c r="A20889" s="2">
        <v>20884</v>
      </c>
      <c r="B20889" s="13" t="s">
        <v>25872</v>
      </c>
      <c r="C20889" s="18">
        <v>1034200001</v>
      </c>
      <c r="D20889" s="2">
        <v>1</v>
      </c>
      <c r="E20889" s="412">
        <v>13489.74</v>
      </c>
      <c r="F20889" s="413">
        <v>13489.74</v>
      </c>
    </row>
    <row r="20890" spans="1:6" ht="22.5" x14ac:dyDescent="0.2">
      <c r="A20890" s="2">
        <v>20885</v>
      </c>
      <c r="B20890" s="13" t="s">
        <v>25873</v>
      </c>
      <c r="C20890" s="18">
        <v>1034200002</v>
      </c>
      <c r="D20890" s="2">
        <v>1</v>
      </c>
      <c r="E20890" s="412">
        <v>3999</v>
      </c>
      <c r="F20890" s="413">
        <v>3999</v>
      </c>
    </row>
    <row r="20891" spans="1:6" ht="33.75" x14ac:dyDescent="0.2">
      <c r="A20891" s="2">
        <v>20886</v>
      </c>
      <c r="B20891" s="70" t="s">
        <v>25874</v>
      </c>
      <c r="C20891" s="18">
        <v>1034200021</v>
      </c>
      <c r="D20891" s="2">
        <v>1</v>
      </c>
      <c r="E20891" s="412">
        <v>3389.51</v>
      </c>
      <c r="F20891" s="413">
        <v>3389.51</v>
      </c>
    </row>
    <row r="20892" spans="1:6" ht="22.5" x14ac:dyDescent="0.2">
      <c r="A20892" s="2">
        <v>20887</v>
      </c>
      <c r="B20892" s="405" t="s">
        <v>25875</v>
      </c>
      <c r="C20892" s="415">
        <v>1036200001</v>
      </c>
      <c r="D20892" s="2">
        <v>1</v>
      </c>
      <c r="E20892" s="412">
        <v>3590</v>
      </c>
      <c r="F20892" s="413">
        <v>3590</v>
      </c>
    </row>
    <row r="20893" spans="1:6" ht="33.75" x14ac:dyDescent="0.2">
      <c r="A20893" s="2">
        <v>20888</v>
      </c>
      <c r="B20893" s="406" t="s">
        <v>25876</v>
      </c>
      <c r="C20893" s="18">
        <v>1010200024</v>
      </c>
      <c r="D20893" s="2">
        <v>1</v>
      </c>
      <c r="E20893" s="412">
        <v>60000</v>
      </c>
      <c r="F20893" s="411">
        <v>30000.06</v>
      </c>
    </row>
    <row r="20894" spans="1:6" ht="33.75" x14ac:dyDescent="0.2">
      <c r="A20894" s="2">
        <v>20889</v>
      </c>
      <c r="B20894" s="406" t="s">
        <v>25877</v>
      </c>
      <c r="C20894" s="18">
        <v>1010200025</v>
      </c>
      <c r="D20894" s="2">
        <v>1</v>
      </c>
      <c r="E20894" s="412">
        <v>41400</v>
      </c>
      <c r="F20894" s="414">
        <v>20700</v>
      </c>
    </row>
    <row r="20895" spans="1:6" ht="22.5" x14ac:dyDescent="0.2">
      <c r="A20895" s="2">
        <v>20890</v>
      </c>
      <c r="B20895" s="406" t="s">
        <v>25878</v>
      </c>
      <c r="C20895" s="18">
        <v>1036200026</v>
      </c>
      <c r="D20895" s="2">
        <v>1</v>
      </c>
      <c r="E20895" s="412">
        <v>12600</v>
      </c>
      <c r="F20895" s="413">
        <v>12600</v>
      </c>
    </row>
    <row r="20896" spans="1:6" x14ac:dyDescent="0.2">
      <c r="A20896" s="2">
        <v>20891</v>
      </c>
      <c r="B20896" s="406" t="s">
        <v>25879</v>
      </c>
      <c r="C20896" s="18">
        <v>1036200027</v>
      </c>
      <c r="D20896" s="2">
        <v>1</v>
      </c>
      <c r="E20896" s="412">
        <v>6000</v>
      </c>
      <c r="F20896" s="413">
        <v>6000</v>
      </c>
    </row>
    <row r="20897" spans="1:6" ht="45" x14ac:dyDescent="0.2">
      <c r="A20897" s="2">
        <v>20892</v>
      </c>
      <c r="B20897" s="407" t="s">
        <v>25880</v>
      </c>
      <c r="C20897" s="18">
        <v>1038200001</v>
      </c>
      <c r="D20897" s="2">
        <v>1</v>
      </c>
      <c r="E20897" s="412">
        <v>23860</v>
      </c>
      <c r="F20897" s="413">
        <v>23860</v>
      </c>
    </row>
    <row r="20898" spans="1:6" ht="33.75" x14ac:dyDescent="0.2">
      <c r="A20898" s="2">
        <v>20893</v>
      </c>
      <c r="B20898" s="407" t="s">
        <v>25881</v>
      </c>
      <c r="C20898" s="18">
        <v>1034200022</v>
      </c>
      <c r="D20898" s="2">
        <v>1</v>
      </c>
      <c r="E20898" s="412">
        <v>3799</v>
      </c>
      <c r="F20898" s="413">
        <v>3799</v>
      </c>
    </row>
    <row r="20899" spans="1:6" ht="33.75" x14ac:dyDescent="0.2">
      <c r="A20899" s="2">
        <v>20894</v>
      </c>
      <c r="B20899" s="154" t="s">
        <v>26215</v>
      </c>
      <c r="C20899" s="157" t="s">
        <v>26290</v>
      </c>
      <c r="D20899" s="2">
        <v>1</v>
      </c>
      <c r="E20899" s="15">
        <v>29100</v>
      </c>
      <c r="F20899" s="15">
        <f t="shared" ref="F20899:F20904" si="13">E20899</f>
        <v>29100</v>
      </c>
    </row>
    <row r="20900" spans="1:6" ht="22.5" x14ac:dyDescent="0.2">
      <c r="A20900" s="2">
        <v>20895</v>
      </c>
      <c r="B20900" s="154" t="s">
        <v>26216</v>
      </c>
      <c r="C20900" s="157" t="s">
        <v>26291</v>
      </c>
      <c r="D20900" s="2">
        <v>1</v>
      </c>
      <c r="E20900" s="15">
        <v>4000</v>
      </c>
      <c r="F20900" s="15">
        <f t="shared" si="13"/>
        <v>4000</v>
      </c>
    </row>
    <row r="20901" spans="1:6" ht="22.5" x14ac:dyDescent="0.2">
      <c r="A20901" s="2">
        <v>20896</v>
      </c>
      <c r="B20901" s="154" t="s">
        <v>26216</v>
      </c>
      <c r="C20901" s="157" t="s">
        <v>26292</v>
      </c>
      <c r="D20901" s="2">
        <v>1</v>
      </c>
      <c r="E20901" s="15">
        <v>4000</v>
      </c>
      <c r="F20901" s="15">
        <f t="shared" si="13"/>
        <v>4000</v>
      </c>
    </row>
    <row r="20902" spans="1:6" ht="22.5" x14ac:dyDescent="0.2">
      <c r="A20902" s="2">
        <v>20897</v>
      </c>
      <c r="B20902" s="154" t="s">
        <v>26216</v>
      </c>
      <c r="C20902" s="157" t="s">
        <v>26293</v>
      </c>
      <c r="D20902" s="2">
        <v>1</v>
      </c>
      <c r="E20902" s="15">
        <v>4000</v>
      </c>
      <c r="F20902" s="15">
        <f t="shared" si="13"/>
        <v>4000</v>
      </c>
    </row>
    <row r="20903" spans="1:6" ht="22.5" x14ac:dyDescent="0.2">
      <c r="A20903" s="2">
        <v>20898</v>
      </c>
      <c r="B20903" s="154" t="s">
        <v>26216</v>
      </c>
      <c r="C20903" s="157" t="s">
        <v>26294</v>
      </c>
      <c r="D20903" s="2">
        <v>1</v>
      </c>
      <c r="E20903" s="15">
        <v>4000</v>
      </c>
      <c r="F20903" s="15">
        <f t="shared" si="13"/>
        <v>4000</v>
      </c>
    </row>
    <row r="20904" spans="1:6" ht="22.5" x14ac:dyDescent="0.2">
      <c r="A20904" s="2">
        <v>20899</v>
      </c>
      <c r="B20904" s="154" t="s">
        <v>26217</v>
      </c>
      <c r="C20904" s="157" t="s">
        <v>26295</v>
      </c>
      <c r="D20904" s="2">
        <v>1</v>
      </c>
      <c r="E20904" s="15">
        <v>15537.6</v>
      </c>
      <c r="F20904" s="15">
        <f t="shared" si="13"/>
        <v>15537.6</v>
      </c>
    </row>
    <row r="20905" spans="1:6" ht="22.5" x14ac:dyDescent="0.2">
      <c r="A20905" s="2">
        <v>20900</v>
      </c>
      <c r="B20905" s="154" t="s">
        <v>26218</v>
      </c>
      <c r="C20905" s="157" t="s">
        <v>26296</v>
      </c>
      <c r="D20905" s="2">
        <v>1</v>
      </c>
      <c r="E20905" s="15">
        <v>44900</v>
      </c>
      <c r="F20905" s="15">
        <v>10102.59</v>
      </c>
    </row>
    <row r="20906" spans="1:6" ht="22.5" x14ac:dyDescent="0.2">
      <c r="A20906" s="2">
        <v>20901</v>
      </c>
      <c r="B20906" s="154" t="s">
        <v>26218</v>
      </c>
      <c r="C20906" s="157" t="s">
        <v>26297</v>
      </c>
      <c r="D20906" s="2">
        <v>1</v>
      </c>
      <c r="E20906" s="15">
        <v>44900</v>
      </c>
      <c r="F20906" s="15">
        <v>10102.59</v>
      </c>
    </row>
    <row r="20907" spans="1:6" ht="33.75" x14ac:dyDescent="0.2">
      <c r="A20907" s="2">
        <v>20902</v>
      </c>
      <c r="B20907" s="154" t="s">
        <v>26219</v>
      </c>
      <c r="C20907" s="157" t="s">
        <v>26298</v>
      </c>
      <c r="D20907" s="2">
        <v>1</v>
      </c>
      <c r="E20907" s="15">
        <v>20980.799999999999</v>
      </c>
      <c r="F20907" s="15">
        <f>E20907</f>
        <v>20980.799999999999</v>
      </c>
    </row>
    <row r="20908" spans="1:6" ht="22.5" x14ac:dyDescent="0.2">
      <c r="A20908" s="2">
        <v>20903</v>
      </c>
      <c r="B20908" s="154" t="s">
        <v>26220</v>
      </c>
      <c r="C20908" s="157" t="s">
        <v>26299</v>
      </c>
      <c r="D20908" s="2">
        <v>1</v>
      </c>
      <c r="E20908" s="15">
        <v>3600</v>
      </c>
      <c r="F20908" s="15">
        <f t="shared" ref="F20908:F20933" si="14">E20908</f>
        <v>3600</v>
      </c>
    </row>
    <row r="20909" spans="1:6" ht="33.75" x14ac:dyDescent="0.2">
      <c r="A20909" s="2">
        <v>20904</v>
      </c>
      <c r="B20909" s="154" t="s">
        <v>26221</v>
      </c>
      <c r="C20909" s="157" t="s">
        <v>26300</v>
      </c>
      <c r="D20909" s="2">
        <v>1</v>
      </c>
      <c r="E20909" s="15">
        <v>4900</v>
      </c>
      <c r="F20909" s="15">
        <f t="shared" si="14"/>
        <v>4900</v>
      </c>
    </row>
    <row r="20910" spans="1:6" ht="22.5" x14ac:dyDescent="0.2">
      <c r="A20910" s="2">
        <v>20905</v>
      </c>
      <c r="B20910" s="154" t="s">
        <v>26222</v>
      </c>
      <c r="C20910" s="157" t="s">
        <v>26301</v>
      </c>
      <c r="D20910" s="2">
        <v>1</v>
      </c>
      <c r="E20910" s="15">
        <v>3970</v>
      </c>
      <c r="F20910" s="15">
        <f t="shared" si="14"/>
        <v>3970</v>
      </c>
    </row>
    <row r="20911" spans="1:6" x14ac:dyDescent="0.2">
      <c r="A20911" s="2">
        <v>20906</v>
      </c>
      <c r="B20911" s="154" t="s">
        <v>4404</v>
      </c>
      <c r="C20911" s="157" t="s">
        <v>26302</v>
      </c>
      <c r="D20911" s="2">
        <v>1</v>
      </c>
      <c r="E20911" s="15">
        <v>3360</v>
      </c>
      <c r="F20911" s="15">
        <f t="shared" si="14"/>
        <v>3360</v>
      </c>
    </row>
    <row r="20912" spans="1:6" x14ac:dyDescent="0.2">
      <c r="A20912" s="2">
        <v>20907</v>
      </c>
      <c r="B20912" s="154" t="s">
        <v>4404</v>
      </c>
      <c r="C20912" s="157" t="s">
        <v>26303</v>
      </c>
      <c r="D20912" s="2">
        <v>1</v>
      </c>
      <c r="E20912" s="15">
        <v>3360</v>
      </c>
      <c r="F20912" s="15">
        <f t="shared" si="14"/>
        <v>3360</v>
      </c>
    </row>
    <row r="20913" spans="1:6" x14ac:dyDescent="0.2">
      <c r="A20913" s="2">
        <v>20908</v>
      </c>
      <c r="B20913" s="154" t="s">
        <v>4404</v>
      </c>
      <c r="C20913" s="157" t="s">
        <v>26304</v>
      </c>
      <c r="D20913" s="2">
        <v>1</v>
      </c>
      <c r="E20913" s="15">
        <v>3360</v>
      </c>
      <c r="F20913" s="15">
        <f t="shared" si="14"/>
        <v>3360</v>
      </c>
    </row>
    <row r="20914" spans="1:6" x14ac:dyDescent="0.2">
      <c r="A20914" s="2">
        <v>20909</v>
      </c>
      <c r="B20914" s="154" t="s">
        <v>4404</v>
      </c>
      <c r="C20914" s="157" t="s">
        <v>26305</v>
      </c>
      <c r="D20914" s="2">
        <v>1</v>
      </c>
      <c r="E20914" s="15">
        <v>3360</v>
      </c>
      <c r="F20914" s="15">
        <f t="shared" si="14"/>
        <v>3360</v>
      </c>
    </row>
    <row r="20915" spans="1:6" x14ac:dyDescent="0.2">
      <c r="A20915" s="2">
        <v>20910</v>
      </c>
      <c r="B20915" s="154" t="s">
        <v>4404</v>
      </c>
      <c r="C20915" s="157" t="s">
        <v>26306</v>
      </c>
      <c r="D20915" s="2">
        <v>1</v>
      </c>
      <c r="E20915" s="15">
        <v>3360</v>
      </c>
      <c r="F20915" s="15">
        <f t="shared" si="14"/>
        <v>3360</v>
      </c>
    </row>
    <row r="20916" spans="1:6" x14ac:dyDescent="0.2">
      <c r="A20916" s="2">
        <v>20911</v>
      </c>
      <c r="B20916" s="154" t="s">
        <v>4404</v>
      </c>
      <c r="C20916" s="157" t="s">
        <v>26307</v>
      </c>
      <c r="D20916" s="2">
        <v>1</v>
      </c>
      <c r="E20916" s="15">
        <v>4500</v>
      </c>
      <c r="F20916" s="15">
        <f t="shared" si="14"/>
        <v>4500</v>
      </c>
    </row>
    <row r="20917" spans="1:6" x14ac:dyDescent="0.2">
      <c r="A20917" s="2">
        <v>20912</v>
      </c>
      <c r="B20917" s="154" t="s">
        <v>4404</v>
      </c>
      <c r="C20917" s="157" t="s">
        <v>26308</v>
      </c>
      <c r="D20917" s="2">
        <v>1</v>
      </c>
      <c r="E20917" s="15">
        <v>4500</v>
      </c>
      <c r="F20917" s="15">
        <f t="shared" si="14"/>
        <v>4500</v>
      </c>
    </row>
    <row r="20918" spans="1:6" x14ac:dyDescent="0.2">
      <c r="A20918" s="2">
        <v>20913</v>
      </c>
      <c r="B20918" s="154" t="s">
        <v>4404</v>
      </c>
      <c r="C20918" s="157" t="s">
        <v>26309</v>
      </c>
      <c r="D20918" s="2">
        <v>1</v>
      </c>
      <c r="E20918" s="15">
        <v>4500</v>
      </c>
      <c r="F20918" s="15">
        <f t="shared" si="14"/>
        <v>4500</v>
      </c>
    </row>
    <row r="20919" spans="1:6" x14ac:dyDescent="0.2">
      <c r="A20919" s="2">
        <v>20914</v>
      </c>
      <c r="B20919" s="154" t="s">
        <v>4404</v>
      </c>
      <c r="C20919" s="157" t="s">
        <v>26310</v>
      </c>
      <c r="D20919" s="2">
        <v>1</v>
      </c>
      <c r="E20919" s="15">
        <v>4500</v>
      </c>
      <c r="F20919" s="15">
        <f t="shared" si="14"/>
        <v>4500</v>
      </c>
    </row>
    <row r="20920" spans="1:6" ht="33.75" x14ac:dyDescent="0.2">
      <c r="A20920" s="2">
        <v>20915</v>
      </c>
      <c r="B20920" s="154" t="s">
        <v>26223</v>
      </c>
      <c r="C20920" s="157" t="s">
        <v>26311</v>
      </c>
      <c r="D20920" s="2">
        <v>1</v>
      </c>
      <c r="E20920" s="15">
        <v>32200</v>
      </c>
      <c r="F20920" s="15">
        <f t="shared" si="14"/>
        <v>32200</v>
      </c>
    </row>
    <row r="20921" spans="1:6" ht="33.75" x14ac:dyDescent="0.2">
      <c r="A20921" s="2">
        <v>20916</v>
      </c>
      <c r="B20921" s="154" t="s">
        <v>26224</v>
      </c>
      <c r="C20921" s="157" t="s">
        <v>26312</v>
      </c>
      <c r="D20921" s="2">
        <v>1</v>
      </c>
      <c r="E20921" s="15">
        <v>17800</v>
      </c>
      <c r="F20921" s="15">
        <f t="shared" si="14"/>
        <v>17800</v>
      </c>
    </row>
    <row r="20922" spans="1:6" ht="33.75" x14ac:dyDescent="0.2">
      <c r="A20922" s="2">
        <v>20917</v>
      </c>
      <c r="B20922" s="154" t="s">
        <v>26225</v>
      </c>
      <c r="C20922" s="157" t="s">
        <v>26313</v>
      </c>
      <c r="D20922" s="2">
        <v>1</v>
      </c>
      <c r="E20922" s="15">
        <v>5660</v>
      </c>
      <c r="F20922" s="15">
        <f t="shared" si="14"/>
        <v>5660</v>
      </c>
    </row>
    <row r="20923" spans="1:6" ht="22.5" x14ac:dyDescent="0.2">
      <c r="A20923" s="2">
        <v>20918</v>
      </c>
      <c r="B20923" s="154" t="s">
        <v>26226</v>
      </c>
      <c r="C20923" s="157" t="s">
        <v>26314</v>
      </c>
      <c r="D20923" s="2">
        <v>1</v>
      </c>
      <c r="E20923" s="15">
        <v>12594.24</v>
      </c>
      <c r="F20923" s="15">
        <f t="shared" si="14"/>
        <v>12594.24</v>
      </c>
    </row>
    <row r="20924" spans="1:6" ht="22.5" x14ac:dyDescent="0.2">
      <c r="A20924" s="2">
        <v>20919</v>
      </c>
      <c r="B20924" s="154" t="s">
        <v>26227</v>
      </c>
      <c r="C20924" s="157" t="s">
        <v>26315</v>
      </c>
      <c r="D20924" s="2">
        <v>1</v>
      </c>
      <c r="E20924" s="15">
        <v>6879</v>
      </c>
      <c r="F20924" s="15">
        <f t="shared" si="14"/>
        <v>6879</v>
      </c>
    </row>
    <row r="20925" spans="1:6" x14ac:dyDescent="0.2">
      <c r="A20925" s="2">
        <v>20920</v>
      </c>
      <c r="B20925" s="154" t="s">
        <v>26228</v>
      </c>
      <c r="C20925" s="157" t="s">
        <v>26316</v>
      </c>
      <c r="D20925" s="2">
        <v>1</v>
      </c>
      <c r="E20925" s="15">
        <v>5175</v>
      </c>
      <c r="F20925" s="15">
        <f t="shared" si="14"/>
        <v>5175</v>
      </c>
    </row>
    <row r="20926" spans="1:6" ht="33.75" x14ac:dyDescent="0.2">
      <c r="A20926" s="2">
        <v>20921</v>
      </c>
      <c r="B20926" s="154" t="s">
        <v>26229</v>
      </c>
      <c r="C20926" s="157" t="s">
        <v>26317</v>
      </c>
      <c r="D20926" s="2">
        <v>1</v>
      </c>
      <c r="E20926" s="15">
        <v>3260</v>
      </c>
      <c r="F20926" s="15">
        <f t="shared" si="14"/>
        <v>3260</v>
      </c>
    </row>
    <row r="20927" spans="1:6" ht="33.75" x14ac:dyDescent="0.2">
      <c r="A20927" s="2">
        <v>20922</v>
      </c>
      <c r="B20927" s="154" t="s">
        <v>26230</v>
      </c>
      <c r="C20927" s="157" t="s">
        <v>26318</v>
      </c>
      <c r="D20927" s="2">
        <v>1</v>
      </c>
      <c r="E20927" s="15">
        <v>6453</v>
      </c>
      <c r="F20927" s="15">
        <f t="shared" si="14"/>
        <v>6453</v>
      </c>
    </row>
    <row r="20928" spans="1:6" ht="22.5" x14ac:dyDescent="0.2">
      <c r="A20928" s="2">
        <v>20923</v>
      </c>
      <c r="B20928" s="154" t="s">
        <v>26231</v>
      </c>
      <c r="C20928" s="157" t="s">
        <v>26319</v>
      </c>
      <c r="D20928" s="2">
        <v>1</v>
      </c>
      <c r="E20928" s="15">
        <v>5793</v>
      </c>
      <c r="F20928" s="15">
        <f t="shared" si="14"/>
        <v>5793</v>
      </c>
    </row>
    <row r="20929" spans="1:6" ht="22.5" x14ac:dyDescent="0.2">
      <c r="A20929" s="2">
        <v>20924</v>
      </c>
      <c r="B20929" s="154" t="s">
        <v>26232</v>
      </c>
      <c r="C20929" s="157" t="s">
        <v>26320</v>
      </c>
      <c r="D20929" s="2">
        <v>1</v>
      </c>
      <c r="E20929" s="15">
        <v>9371</v>
      </c>
      <c r="F20929" s="15">
        <f t="shared" si="14"/>
        <v>9371</v>
      </c>
    </row>
    <row r="20930" spans="1:6" ht="33.75" x14ac:dyDescent="0.2">
      <c r="A20930" s="2">
        <v>20925</v>
      </c>
      <c r="B20930" s="154" t="s">
        <v>26233</v>
      </c>
      <c r="C20930" s="157" t="s">
        <v>26321</v>
      </c>
      <c r="D20930" s="2">
        <v>1</v>
      </c>
      <c r="E20930" s="15">
        <v>12010</v>
      </c>
      <c r="F20930" s="15">
        <f t="shared" si="14"/>
        <v>12010</v>
      </c>
    </row>
    <row r="20931" spans="1:6" ht="22.5" x14ac:dyDescent="0.2">
      <c r="A20931" s="2">
        <v>20926</v>
      </c>
      <c r="B20931" s="154" t="s">
        <v>26234</v>
      </c>
      <c r="C20931" s="157" t="s">
        <v>26322</v>
      </c>
      <c r="D20931" s="2">
        <v>1</v>
      </c>
      <c r="E20931" s="15">
        <v>4195</v>
      </c>
      <c r="F20931" s="15">
        <f t="shared" si="14"/>
        <v>4195</v>
      </c>
    </row>
    <row r="20932" spans="1:6" ht="33.75" x14ac:dyDescent="0.2">
      <c r="A20932" s="2">
        <v>20927</v>
      </c>
      <c r="B20932" s="154" t="s">
        <v>26235</v>
      </c>
      <c r="C20932" s="157" t="s">
        <v>26323</v>
      </c>
      <c r="D20932" s="2">
        <v>1</v>
      </c>
      <c r="E20932" s="15">
        <v>8698</v>
      </c>
      <c r="F20932" s="15">
        <f t="shared" si="14"/>
        <v>8698</v>
      </c>
    </row>
    <row r="20933" spans="1:6" x14ac:dyDescent="0.2">
      <c r="A20933" s="2">
        <v>20928</v>
      </c>
      <c r="B20933" s="154" t="s">
        <v>26236</v>
      </c>
      <c r="C20933" s="157" t="s">
        <v>26324</v>
      </c>
      <c r="D20933" s="2">
        <v>1</v>
      </c>
      <c r="E20933" s="15">
        <v>7308</v>
      </c>
      <c r="F20933" s="15">
        <f t="shared" si="14"/>
        <v>7308</v>
      </c>
    </row>
    <row r="20934" spans="1:6" ht="22.5" x14ac:dyDescent="0.2">
      <c r="A20934" s="2">
        <v>20929</v>
      </c>
      <c r="B20934" s="154" t="s">
        <v>26237</v>
      </c>
      <c r="C20934" s="157" t="s">
        <v>26325</v>
      </c>
      <c r="D20934" s="2">
        <v>1</v>
      </c>
      <c r="E20934" s="15">
        <v>52904.88</v>
      </c>
      <c r="F20934" s="15">
        <v>42106.53</v>
      </c>
    </row>
    <row r="20935" spans="1:6" ht="22.5" x14ac:dyDescent="0.2">
      <c r="A20935" s="2">
        <v>20930</v>
      </c>
      <c r="B20935" s="154" t="s">
        <v>3978</v>
      </c>
      <c r="C20935" s="157" t="s">
        <v>26326</v>
      </c>
      <c r="D20935" s="2">
        <v>1</v>
      </c>
      <c r="E20935" s="15">
        <v>21000</v>
      </c>
      <c r="F20935" s="15">
        <f>E20935</f>
        <v>21000</v>
      </c>
    </row>
    <row r="20936" spans="1:6" ht="22.5" x14ac:dyDescent="0.2">
      <c r="A20936" s="2">
        <v>20931</v>
      </c>
      <c r="B20936" s="154" t="s">
        <v>3978</v>
      </c>
      <c r="C20936" s="157" t="s">
        <v>23168</v>
      </c>
      <c r="D20936" s="2">
        <v>1</v>
      </c>
      <c r="E20936" s="15">
        <v>21000</v>
      </c>
      <c r="F20936" s="15">
        <f t="shared" ref="F20936:F20999" si="15">E20936</f>
        <v>21000</v>
      </c>
    </row>
    <row r="20937" spans="1:6" ht="33.75" x14ac:dyDescent="0.2">
      <c r="A20937" s="2">
        <v>20932</v>
      </c>
      <c r="B20937" s="154" t="s">
        <v>26238</v>
      </c>
      <c r="C20937" s="157" t="s">
        <v>26327</v>
      </c>
      <c r="D20937" s="2">
        <v>1</v>
      </c>
      <c r="E20937" s="15">
        <v>17999</v>
      </c>
      <c r="F20937" s="15">
        <f t="shared" si="15"/>
        <v>17999</v>
      </c>
    </row>
    <row r="20938" spans="1:6" ht="56.25" x14ac:dyDescent="0.2">
      <c r="A20938" s="2">
        <v>20933</v>
      </c>
      <c r="B20938" s="154" t="s">
        <v>26239</v>
      </c>
      <c r="C20938" s="157" t="s">
        <v>26328</v>
      </c>
      <c r="D20938" s="2">
        <v>1</v>
      </c>
      <c r="E20938" s="15">
        <v>34000</v>
      </c>
      <c r="F20938" s="15">
        <f t="shared" si="15"/>
        <v>34000</v>
      </c>
    </row>
    <row r="20939" spans="1:6" ht="22.5" x14ac:dyDescent="0.2">
      <c r="A20939" s="2">
        <v>20934</v>
      </c>
      <c r="B20939" s="154" t="s">
        <v>26240</v>
      </c>
      <c r="C20939" s="157" t="s">
        <v>26329</v>
      </c>
      <c r="D20939" s="2">
        <v>1</v>
      </c>
      <c r="E20939" s="15">
        <v>8990</v>
      </c>
      <c r="F20939" s="15">
        <f t="shared" si="15"/>
        <v>8990</v>
      </c>
    </row>
    <row r="20940" spans="1:6" ht="33.75" x14ac:dyDescent="0.2">
      <c r="A20940" s="2">
        <v>20935</v>
      </c>
      <c r="B20940" s="154" t="s">
        <v>26241</v>
      </c>
      <c r="C20940" s="157" t="s">
        <v>26330</v>
      </c>
      <c r="D20940" s="2">
        <v>1</v>
      </c>
      <c r="E20940" s="15">
        <v>10238</v>
      </c>
      <c r="F20940" s="15">
        <f t="shared" si="15"/>
        <v>10238</v>
      </c>
    </row>
    <row r="20941" spans="1:6" ht="22.5" x14ac:dyDescent="0.2">
      <c r="A20941" s="2">
        <v>20936</v>
      </c>
      <c r="B20941" s="154" t="s">
        <v>26242</v>
      </c>
      <c r="C20941" s="157" t="s">
        <v>26331</v>
      </c>
      <c r="D20941" s="2">
        <v>1</v>
      </c>
      <c r="E20941" s="15">
        <v>16068.78</v>
      </c>
      <c r="F20941" s="15">
        <f t="shared" si="15"/>
        <v>16068.78</v>
      </c>
    </row>
    <row r="20942" spans="1:6" ht="33.75" x14ac:dyDescent="0.2">
      <c r="A20942" s="2">
        <v>20937</v>
      </c>
      <c r="B20942" s="154" t="s">
        <v>26243</v>
      </c>
      <c r="C20942" s="157" t="s">
        <v>20547</v>
      </c>
      <c r="D20942" s="2">
        <v>1</v>
      </c>
      <c r="E20942" s="15">
        <v>4378.5</v>
      </c>
      <c r="F20942" s="15">
        <f t="shared" si="15"/>
        <v>4378.5</v>
      </c>
    </row>
    <row r="20943" spans="1:6" x14ac:dyDescent="0.2">
      <c r="A20943" s="2">
        <v>20938</v>
      </c>
      <c r="B20943" s="154" t="s">
        <v>4191</v>
      </c>
      <c r="C20943" s="157" t="s">
        <v>26332</v>
      </c>
      <c r="D20943" s="2">
        <v>1</v>
      </c>
      <c r="E20943" s="15">
        <v>9950.4</v>
      </c>
      <c r="F20943" s="15">
        <f t="shared" si="15"/>
        <v>9950.4</v>
      </c>
    </row>
    <row r="20944" spans="1:6" x14ac:dyDescent="0.2">
      <c r="A20944" s="2">
        <v>20939</v>
      </c>
      <c r="B20944" s="154" t="s">
        <v>26244</v>
      </c>
      <c r="C20944" s="157" t="s">
        <v>26333</v>
      </c>
      <c r="D20944" s="2">
        <v>1</v>
      </c>
      <c r="E20944" s="15">
        <v>9900</v>
      </c>
      <c r="F20944" s="15">
        <f t="shared" si="15"/>
        <v>9900</v>
      </c>
    </row>
    <row r="20945" spans="1:6" ht="22.5" x14ac:dyDescent="0.2">
      <c r="A20945" s="2">
        <v>20940</v>
      </c>
      <c r="B20945" s="154" t="s">
        <v>26245</v>
      </c>
      <c r="C20945" s="157" t="s">
        <v>26334</v>
      </c>
      <c r="D20945" s="2">
        <v>1</v>
      </c>
      <c r="E20945" s="15">
        <v>8019</v>
      </c>
      <c r="F20945" s="15">
        <f t="shared" si="15"/>
        <v>8019</v>
      </c>
    </row>
    <row r="20946" spans="1:6" ht="22.5" x14ac:dyDescent="0.2">
      <c r="A20946" s="2">
        <v>20941</v>
      </c>
      <c r="B20946" s="154" t="s">
        <v>26246</v>
      </c>
      <c r="C20946" s="157" t="s">
        <v>26335</v>
      </c>
      <c r="D20946" s="2">
        <v>1</v>
      </c>
      <c r="E20946" s="15">
        <v>5100</v>
      </c>
      <c r="F20946" s="15">
        <f t="shared" si="15"/>
        <v>5100</v>
      </c>
    </row>
    <row r="20947" spans="1:6" ht="22.5" x14ac:dyDescent="0.2">
      <c r="A20947" s="2">
        <v>20942</v>
      </c>
      <c r="B20947" s="154" t="s">
        <v>26247</v>
      </c>
      <c r="C20947" s="157" t="s">
        <v>26336</v>
      </c>
      <c r="D20947" s="2">
        <v>1</v>
      </c>
      <c r="E20947" s="15">
        <v>6000</v>
      </c>
      <c r="F20947" s="15">
        <f t="shared" si="15"/>
        <v>6000</v>
      </c>
    </row>
    <row r="20948" spans="1:6" ht="22.5" x14ac:dyDescent="0.2">
      <c r="A20948" s="2">
        <v>20943</v>
      </c>
      <c r="B20948" s="154" t="s">
        <v>26248</v>
      </c>
      <c r="C20948" s="157" t="s">
        <v>26337</v>
      </c>
      <c r="D20948" s="2">
        <v>1</v>
      </c>
      <c r="E20948" s="15">
        <v>33800</v>
      </c>
      <c r="F20948" s="15">
        <f t="shared" si="15"/>
        <v>33800</v>
      </c>
    </row>
    <row r="20949" spans="1:6" ht="22.5" x14ac:dyDescent="0.2">
      <c r="A20949" s="2">
        <v>20944</v>
      </c>
      <c r="B20949" s="154" t="s">
        <v>26249</v>
      </c>
      <c r="C20949" s="157" t="s">
        <v>26338</v>
      </c>
      <c r="D20949" s="2">
        <v>1</v>
      </c>
      <c r="E20949" s="15">
        <v>29640</v>
      </c>
      <c r="F20949" s="15">
        <f t="shared" si="15"/>
        <v>29640</v>
      </c>
    </row>
    <row r="20950" spans="1:6" ht="22.5" x14ac:dyDescent="0.2">
      <c r="A20950" s="2">
        <v>20945</v>
      </c>
      <c r="B20950" s="154" t="s">
        <v>26250</v>
      </c>
      <c r="C20950" s="157" t="s">
        <v>26339</v>
      </c>
      <c r="D20950" s="2">
        <v>1</v>
      </c>
      <c r="E20950" s="15">
        <v>22429.8</v>
      </c>
      <c r="F20950" s="15">
        <f t="shared" si="15"/>
        <v>22429.8</v>
      </c>
    </row>
    <row r="20951" spans="1:6" ht="22.5" x14ac:dyDescent="0.2">
      <c r="A20951" s="2">
        <v>20946</v>
      </c>
      <c r="B20951" s="154" t="s">
        <v>26251</v>
      </c>
      <c r="C20951" s="157" t="s">
        <v>26340</v>
      </c>
      <c r="D20951" s="2">
        <v>1</v>
      </c>
      <c r="E20951" s="15">
        <v>12009.6</v>
      </c>
      <c r="F20951" s="15">
        <f t="shared" si="15"/>
        <v>12009.6</v>
      </c>
    </row>
    <row r="20952" spans="1:6" ht="22.5" x14ac:dyDescent="0.2">
      <c r="A20952" s="2">
        <v>20947</v>
      </c>
      <c r="B20952" s="154" t="s">
        <v>26252</v>
      </c>
      <c r="C20952" s="157" t="s">
        <v>26341</v>
      </c>
      <c r="D20952" s="2">
        <v>1</v>
      </c>
      <c r="E20952" s="15">
        <v>12500</v>
      </c>
      <c r="F20952" s="15">
        <f t="shared" si="15"/>
        <v>12500</v>
      </c>
    </row>
    <row r="20953" spans="1:6" x14ac:dyDescent="0.2">
      <c r="A20953" s="2">
        <v>20948</v>
      </c>
      <c r="B20953" s="154" t="s">
        <v>26253</v>
      </c>
      <c r="C20953" s="157" t="s">
        <v>26342</v>
      </c>
      <c r="D20953" s="2">
        <v>1</v>
      </c>
      <c r="E20953" s="15">
        <v>3500</v>
      </c>
      <c r="F20953" s="15">
        <f t="shared" si="15"/>
        <v>3500</v>
      </c>
    </row>
    <row r="20954" spans="1:6" x14ac:dyDescent="0.2">
      <c r="A20954" s="2">
        <v>20949</v>
      </c>
      <c r="B20954" s="154" t="s">
        <v>26253</v>
      </c>
      <c r="C20954" s="157" t="s">
        <v>26343</v>
      </c>
      <c r="D20954" s="2">
        <v>1</v>
      </c>
      <c r="E20954" s="15">
        <v>3500</v>
      </c>
      <c r="F20954" s="15">
        <f t="shared" si="15"/>
        <v>3500</v>
      </c>
    </row>
    <row r="20955" spans="1:6" x14ac:dyDescent="0.2">
      <c r="A20955" s="2">
        <v>20950</v>
      </c>
      <c r="B20955" s="154" t="s">
        <v>26254</v>
      </c>
      <c r="C20955" s="157" t="s">
        <v>26344</v>
      </c>
      <c r="D20955" s="2">
        <v>1</v>
      </c>
      <c r="E20955" s="15">
        <v>7706.46</v>
      </c>
      <c r="F20955" s="15">
        <f t="shared" si="15"/>
        <v>7706.46</v>
      </c>
    </row>
    <row r="20956" spans="1:6" ht="22.5" x14ac:dyDescent="0.2">
      <c r="A20956" s="2">
        <v>20951</v>
      </c>
      <c r="B20956" s="154" t="s">
        <v>26255</v>
      </c>
      <c r="C20956" s="157" t="s">
        <v>26345</v>
      </c>
      <c r="D20956" s="2">
        <v>1</v>
      </c>
      <c r="E20956" s="15">
        <v>9825.48</v>
      </c>
      <c r="F20956" s="15">
        <f t="shared" si="15"/>
        <v>9825.48</v>
      </c>
    </row>
    <row r="20957" spans="1:6" ht="45" x14ac:dyDescent="0.2">
      <c r="A20957" s="2">
        <v>20952</v>
      </c>
      <c r="B20957" s="154" t="s">
        <v>26256</v>
      </c>
      <c r="C20957" s="157" t="s">
        <v>26346</v>
      </c>
      <c r="D20957" s="2">
        <v>1</v>
      </c>
      <c r="E20957" s="15">
        <v>9400</v>
      </c>
      <c r="F20957" s="15">
        <f t="shared" si="15"/>
        <v>9400</v>
      </c>
    </row>
    <row r="20958" spans="1:6" ht="22.5" x14ac:dyDescent="0.2">
      <c r="A20958" s="2">
        <v>20953</v>
      </c>
      <c r="B20958" s="154" t="s">
        <v>26257</v>
      </c>
      <c r="C20958" s="157" t="s">
        <v>26347</v>
      </c>
      <c r="D20958" s="2">
        <v>1</v>
      </c>
      <c r="E20958" s="15">
        <v>23180</v>
      </c>
      <c r="F20958" s="15">
        <f t="shared" si="15"/>
        <v>23180</v>
      </c>
    </row>
    <row r="20959" spans="1:6" ht="33.75" x14ac:dyDescent="0.2">
      <c r="A20959" s="2">
        <v>20954</v>
      </c>
      <c r="B20959" s="154" t="s">
        <v>26258</v>
      </c>
      <c r="C20959" s="157" t="s">
        <v>26348</v>
      </c>
      <c r="D20959" s="2">
        <v>1</v>
      </c>
      <c r="E20959" s="15">
        <v>12840</v>
      </c>
      <c r="F20959" s="15">
        <f t="shared" si="15"/>
        <v>12840</v>
      </c>
    </row>
    <row r="20960" spans="1:6" ht="22.5" x14ac:dyDescent="0.2">
      <c r="A20960" s="2">
        <v>20955</v>
      </c>
      <c r="B20960" s="154" t="s">
        <v>26259</v>
      </c>
      <c r="C20960" s="157" t="s">
        <v>26349</v>
      </c>
      <c r="D20960" s="2">
        <v>1</v>
      </c>
      <c r="E20960" s="15">
        <v>15495</v>
      </c>
      <c r="F20960" s="15">
        <f t="shared" si="15"/>
        <v>15495</v>
      </c>
    </row>
    <row r="20961" spans="1:6" ht="22.5" x14ac:dyDescent="0.2">
      <c r="A20961" s="2">
        <v>20956</v>
      </c>
      <c r="B20961" s="154" t="s">
        <v>26260</v>
      </c>
      <c r="C20961" s="157" t="s">
        <v>26350</v>
      </c>
      <c r="D20961" s="2">
        <v>1</v>
      </c>
      <c r="E20961" s="15">
        <v>17271</v>
      </c>
      <c r="F20961" s="15">
        <f t="shared" si="15"/>
        <v>17271</v>
      </c>
    </row>
    <row r="20962" spans="1:6" ht="33.75" x14ac:dyDescent="0.2">
      <c r="A20962" s="2">
        <v>20957</v>
      </c>
      <c r="B20962" s="154" t="s">
        <v>26261</v>
      </c>
      <c r="C20962" s="157" t="s">
        <v>26351</v>
      </c>
      <c r="D20962" s="2">
        <v>1</v>
      </c>
      <c r="E20962" s="15">
        <v>18637</v>
      </c>
      <c r="F20962" s="15">
        <f t="shared" si="15"/>
        <v>18637</v>
      </c>
    </row>
    <row r="20963" spans="1:6" x14ac:dyDescent="0.2">
      <c r="A20963" s="2">
        <v>20958</v>
      </c>
      <c r="B20963" s="154" t="s">
        <v>26262</v>
      </c>
      <c r="C20963" s="157" t="s">
        <v>26352</v>
      </c>
      <c r="D20963" s="2">
        <v>1</v>
      </c>
      <c r="E20963" s="15">
        <v>26500</v>
      </c>
      <c r="F20963" s="15">
        <f t="shared" si="15"/>
        <v>26500</v>
      </c>
    </row>
    <row r="20964" spans="1:6" ht="22.5" x14ac:dyDescent="0.2">
      <c r="A20964" s="2">
        <v>20959</v>
      </c>
      <c r="B20964" s="154" t="s">
        <v>4041</v>
      </c>
      <c r="C20964" s="157" t="s">
        <v>26353</v>
      </c>
      <c r="D20964" s="2">
        <v>1</v>
      </c>
      <c r="E20964" s="15">
        <v>5470</v>
      </c>
      <c r="F20964" s="15">
        <f t="shared" si="15"/>
        <v>5470</v>
      </c>
    </row>
    <row r="20965" spans="1:6" x14ac:dyDescent="0.2">
      <c r="A20965" s="2">
        <v>20960</v>
      </c>
      <c r="B20965" s="154" t="s">
        <v>3628</v>
      </c>
      <c r="C20965" s="157"/>
      <c r="D20965" s="2">
        <v>1</v>
      </c>
      <c r="E20965" s="15">
        <v>8145.3</v>
      </c>
      <c r="F20965" s="15">
        <f t="shared" si="15"/>
        <v>8145.3</v>
      </c>
    </row>
    <row r="20966" spans="1:6" ht="22.5" x14ac:dyDescent="0.2">
      <c r="A20966" s="2">
        <v>20961</v>
      </c>
      <c r="B20966" s="154" t="s">
        <v>26263</v>
      </c>
      <c r="C20966" s="157" t="s">
        <v>26354</v>
      </c>
      <c r="D20966" s="2">
        <v>1</v>
      </c>
      <c r="E20966" s="15">
        <v>3700</v>
      </c>
      <c r="F20966" s="15">
        <f t="shared" si="15"/>
        <v>3700</v>
      </c>
    </row>
    <row r="20967" spans="1:6" ht="22.5" x14ac:dyDescent="0.2">
      <c r="A20967" s="2">
        <v>20962</v>
      </c>
      <c r="B20967" s="154" t="s">
        <v>26263</v>
      </c>
      <c r="C20967" s="157" t="s">
        <v>26355</v>
      </c>
      <c r="D20967" s="2">
        <v>1</v>
      </c>
      <c r="E20967" s="15">
        <v>3700</v>
      </c>
      <c r="F20967" s="15">
        <f t="shared" si="15"/>
        <v>3700</v>
      </c>
    </row>
    <row r="20968" spans="1:6" ht="22.5" x14ac:dyDescent="0.2">
      <c r="A20968" s="2">
        <v>20963</v>
      </c>
      <c r="B20968" s="154" t="s">
        <v>26263</v>
      </c>
      <c r="C20968" s="157" t="s">
        <v>26356</v>
      </c>
      <c r="D20968" s="2">
        <v>1</v>
      </c>
      <c r="E20968" s="15">
        <v>3700</v>
      </c>
      <c r="F20968" s="15">
        <f t="shared" si="15"/>
        <v>3700</v>
      </c>
    </row>
    <row r="20969" spans="1:6" ht="22.5" x14ac:dyDescent="0.2">
      <c r="A20969" s="2">
        <v>20964</v>
      </c>
      <c r="B20969" s="154" t="s">
        <v>26263</v>
      </c>
      <c r="C20969" s="157" t="s">
        <v>26357</v>
      </c>
      <c r="D20969" s="2">
        <v>1</v>
      </c>
      <c r="E20969" s="15">
        <v>3700</v>
      </c>
      <c r="F20969" s="15">
        <f t="shared" si="15"/>
        <v>3700</v>
      </c>
    </row>
    <row r="20970" spans="1:6" ht="22.5" x14ac:dyDescent="0.2">
      <c r="A20970" s="2">
        <v>20965</v>
      </c>
      <c r="B20970" s="154" t="s">
        <v>26263</v>
      </c>
      <c r="C20970" s="157" t="s">
        <v>26358</v>
      </c>
      <c r="D20970" s="2">
        <v>1</v>
      </c>
      <c r="E20970" s="15">
        <v>3700</v>
      </c>
      <c r="F20970" s="15">
        <f t="shared" si="15"/>
        <v>3700</v>
      </c>
    </row>
    <row r="20971" spans="1:6" ht="22.5" x14ac:dyDescent="0.2">
      <c r="A20971" s="2">
        <v>20966</v>
      </c>
      <c r="B20971" s="154" t="s">
        <v>26263</v>
      </c>
      <c r="C20971" s="157" t="s">
        <v>26359</v>
      </c>
      <c r="D20971" s="2">
        <v>1</v>
      </c>
      <c r="E20971" s="15">
        <v>3700</v>
      </c>
      <c r="F20971" s="15">
        <f t="shared" si="15"/>
        <v>3700</v>
      </c>
    </row>
    <row r="20972" spans="1:6" ht="22.5" x14ac:dyDescent="0.2">
      <c r="A20972" s="2">
        <v>20967</v>
      </c>
      <c r="B20972" s="154" t="s">
        <v>26263</v>
      </c>
      <c r="C20972" s="157" t="s">
        <v>26360</v>
      </c>
      <c r="D20972" s="2">
        <v>1</v>
      </c>
      <c r="E20972" s="15">
        <v>3700</v>
      </c>
      <c r="F20972" s="15">
        <f t="shared" si="15"/>
        <v>3700</v>
      </c>
    </row>
    <row r="20973" spans="1:6" ht="22.5" x14ac:dyDescent="0.2">
      <c r="A20973" s="2">
        <v>20968</v>
      </c>
      <c r="B20973" s="154" t="s">
        <v>26263</v>
      </c>
      <c r="C20973" s="157" t="s">
        <v>26361</v>
      </c>
      <c r="D20973" s="2">
        <v>1</v>
      </c>
      <c r="E20973" s="15">
        <v>3700</v>
      </c>
      <c r="F20973" s="15">
        <f t="shared" si="15"/>
        <v>3700</v>
      </c>
    </row>
    <row r="20974" spans="1:6" ht="22.5" x14ac:dyDescent="0.2">
      <c r="A20974" s="2">
        <v>20969</v>
      </c>
      <c r="B20974" s="154" t="s">
        <v>26263</v>
      </c>
      <c r="C20974" s="157" t="s">
        <v>26362</v>
      </c>
      <c r="D20974" s="2">
        <v>1</v>
      </c>
      <c r="E20974" s="15">
        <v>3700</v>
      </c>
      <c r="F20974" s="15">
        <f t="shared" si="15"/>
        <v>3700</v>
      </c>
    </row>
    <row r="20975" spans="1:6" ht="22.5" x14ac:dyDescent="0.2">
      <c r="A20975" s="2">
        <v>20970</v>
      </c>
      <c r="B20975" s="154" t="s">
        <v>26263</v>
      </c>
      <c r="C20975" s="157" t="s">
        <v>26363</v>
      </c>
      <c r="D20975" s="2">
        <v>1</v>
      </c>
      <c r="E20975" s="15">
        <v>3700</v>
      </c>
      <c r="F20975" s="15">
        <f t="shared" si="15"/>
        <v>3700</v>
      </c>
    </row>
    <row r="20976" spans="1:6" ht="22.5" x14ac:dyDescent="0.2">
      <c r="A20976" s="2">
        <v>20971</v>
      </c>
      <c r="B20976" s="154" t="s">
        <v>26263</v>
      </c>
      <c r="C20976" s="157" t="s">
        <v>26364</v>
      </c>
      <c r="D20976" s="2">
        <v>1</v>
      </c>
      <c r="E20976" s="15">
        <v>3700</v>
      </c>
      <c r="F20976" s="15">
        <f t="shared" si="15"/>
        <v>3700</v>
      </c>
    </row>
    <row r="20977" spans="1:6" ht="22.5" x14ac:dyDescent="0.2">
      <c r="A20977" s="2">
        <v>20972</v>
      </c>
      <c r="B20977" s="154" t="s">
        <v>26263</v>
      </c>
      <c r="C20977" s="157" t="s">
        <v>26365</v>
      </c>
      <c r="D20977" s="2">
        <v>1</v>
      </c>
      <c r="E20977" s="15">
        <v>3700</v>
      </c>
      <c r="F20977" s="15">
        <f t="shared" si="15"/>
        <v>3700</v>
      </c>
    </row>
    <row r="20978" spans="1:6" ht="22.5" x14ac:dyDescent="0.2">
      <c r="A20978" s="2">
        <v>20973</v>
      </c>
      <c r="B20978" s="154" t="s">
        <v>26263</v>
      </c>
      <c r="C20978" s="157" t="s">
        <v>26366</v>
      </c>
      <c r="D20978" s="2">
        <v>1</v>
      </c>
      <c r="E20978" s="15">
        <v>3700</v>
      </c>
      <c r="F20978" s="15">
        <f t="shared" si="15"/>
        <v>3700</v>
      </c>
    </row>
    <row r="20979" spans="1:6" ht="22.5" x14ac:dyDescent="0.2">
      <c r="A20979" s="2">
        <v>20974</v>
      </c>
      <c r="B20979" s="154" t="s">
        <v>26263</v>
      </c>
      <c r="C20979" s="157" t="s">
        <v>26367</v>
      </c>
      <c r="D20979" s="2">
        <v>1</v>
      </c>
      <c r="E20979" s="15">
        <v>3700</v>
      </c>
      <c r="F20979" s="15">
        <f t="shared" si="15"/>
        <v>3700</v>
      </c>
    </row>
    <row r="20980" spans="1:6" ht="22.5" x14ac:dyDescent="0.2">
      <c r="A20980" s="2">
        <v>20975</v>
      </c>
      <c r="B20980" s="154" t="s">
        <v>26263</v>
      </c>
      <c r="C20980" s="157" t="s">
        <v>26368</v>
      </c>
      <c r="D20980" s="2">
        <v>1</v>
      </c>
      <c r="E20980" s="15">
        <v>3700</v>
      </c>
      <c r="F20980" s="15">
        <f t="shared" si="15"/>
        <v>3700</v>
      </c>
    </row>
    <row r="20981" spans="1:6" ht="22.5" x14ac:dyDescent="0.2">
      <c r="A20981" s="2">
        <v>20976</v>
      </c>
      <c r="B20981" s="154" t="s">
        <v>26263</v>
      </c>
      <c r="C20981" s="157" t="s">
        <v>26369</v>
      </c>
      <c r="D20981" s="2">
        <v>1</v>
      </c>
      <c r="E20981" s="15">
        <v>3700</v>
      </c>
      <c r="F20981" s="15">
        <f t="shared" si="15"/>
        <v>3700</v>
      </c>
    </row>
    <row r="20982" spans="1:6" ht="22.5" x14ac:dyDescent="0.2">
      <c r="A20982" s="2">
        <v>20977</v>
      </c>
      <c r="B20982" s="154" t="s">
        <v>26263</v>
      </c>
      <c r="C20982" s="157" t="s">
        <v>26370</v>
      </c>
      <c r="D20982" s="2">
        <v>1</v>
      </c>
      <c r="E20982" s="15">
        <v>3700</v>
      </c>
      <c r="F20982" s="15">
        <f t="shared" si="15"/>
        <v>3700</v>
      </c>
    </row>
    <row r="20983" spans="1:6" ht="22.5" x14ac:dyDescent="0.2">
      <c r="A20983" s="2">
        <v>20978</v>
      </c>
      <c r="B20983" s="154" t="s">
        <v>26263</v>
      </c>
      <c r="C20983" s="157" t="s">
        <v>26371</v>
      </c>
      <c r="D20983" s="2">
        <v>1</v>
      </c>
      <c r="E20983" s="15">
        <v>3700</v>
      </c>
      <c r="F20983" s="15">
        <f t="shared" si="15"/>
        <v>3700</v>
      </c>
    </row>
    <row r="20984" spans="1:6" ht="22.5" x14ac:dyDescent="0.2">
      <c r="A20984" s="2">
        <v>20979</v>
      </c>
      <c r="B20984" s="154" t="s">
        <v>26263</v>
      </c>
      <c r="C20984" s="157" t="s">
        <v>26372</v>
      </c>
      <c r="D20984" s="2">
        <v>1</v>
      </c>
      <c r="E20984" s="15">
        <v>3700</v>
      </c>
      <c r="F20984" s="15">
        <f t="shared" si="15"/>
        <v>3700</v>
      </c>
    </row>
    <row r="20985" spans="1:6" ht="22.5" x14ac:dyDescent="0.2">
      <c r="A20985" s="2">
        <v>20980</v>
      </c>
      <c r="B20985" s="154" t="s">
        <v>26263</v>
      </c>
      <c r="C20985" s="157" t="s">
        <v>26373</v>
      </c>
      <c r="D20985" s="2">
        <v>1</v>
      </c>
      <c r="E20985" s="15">
        <v>3700</v>
      </c>
      <c r="F20985" s="15">
        <f t="shared" si="15"/>
        <v>3700</v>
      </c>
    </row>
    <row r="20986" spans="1:6" ht="22.5" x14ac:dyDescent="0.2">
      <c r="A20986" s="2">
        <v>20981</v>
      </c>
      <c r="B20986" s="154" t="s">
        <v>26264</v>
      </c>
      <c r="C20986" s="157" t="s">
        <v>26374</v>
      </c>
      <c r="D20986" s="2">
        <v>1</v>
      </c>
      <c r="E20986" s="15">
        <v>3500</v>
      </c>
      <c r="F20986" s="15">
        <f t="shared" si="15"/>
        <v>3500</v>
      </c>
    </row>
    <row r="20987" spans="1:6" ht="22.5" x14ac:dyDescent="0.2">
      <c r="A20987" s="2">
        <v>20982</v>
      </c>
      <c r="B20987" s="154" t="s">
        <v>26264</v>
      </c>
      <c r="C20987" s="157" t="s">
        <v>26375</v>
      </c>
      <c r="D20987" s="2">
        <v>1</v>
      </c>
      <c r="E20987" s="15">
        <v>3500</v>
      </c>
      <c r="F20987" s="15">
        <f t="shared" si="15"/>
        <v>3500</v>
      </c>
    </row>
    <row r="20988" spans="1:6" ht="33.75" x14ac:dyDescent="0.2">
      <c r="A20988" s="2">
        <v>20983</v>
      </c>
      <c r="B20988" s="154" t="s">
        <v>26265</v>
      </c>
      <c r="C20988" s="157" t="s">
        <v>26376</v>
      </c>
      <c r="D20988" s="2">
        <v>1</v>
      </c>
      <c r="E20988" s="15">
        <v>7952</v>
      </c>
      <c r="F20988" s="15">
        <f t="shared" si="15"/>
        <v>7952</v>
      </c>
    </row>
    <row r="20989" spans="1:6" ht="45" x14ac:dyDescent="0.2">
      <c r="A20989" s="2">
        <v>20984</v>
      </c>
      <c r="B20989" s="154" t="s">
        <v>26266</v>
      </c>
      <c r="C20989" s="157" t="s">
        <v>26377</v>
      </c>
      <c r="D20989" s="2">
        <v>1</v>
      </c>
      <c r="E20989" s="15">
        <v>3693.87</v>
      </c>
      <c r="F20989" s="15">
        <f t="shared" si="15"/>
        <v>3693.87</v>
      </c>
    </row>
    <row r="20990" spans="1:6" ht="45" x14ac:dyDescent="0.2">
      <c r="A20990" s="2">
        <v>20985</v>
      </c>
      <c r="B20990" s="154" t="s">
        <v>26267</v>
      </c>
      <c r="C20990" s="157" t="s">
        <v>26378</v>
      </c>
      <c r="D20990" s="2">
        <v>1</v>
      </c>
      <c r="E20990" s="15">
        <v>19995</v>
      </c>
      <c r="F20990" s="15">
        <f t="shared" si="15"/>
        <v>19995</v>
      </c>
    </row>
    <row r="20991" spans="1:6" ht="33.75" x14ac:dyDescent="0.2">
      <c r="A20991" s="2">
        <v>20986</v>
      </c>
      <c r="B20991" s="154" t="s">
        <v>26268</v>
      </c>
      <c r="C20991" s="157" t="s">
        <v>26379</v>
      </c>
      <c r="D20991" s="2">
        <v>1</v>
      </c>
      <c r="E20991" s="15">
        <v>4499</v>
      </c>
      <c r="F20991" s="15">
        <f t="shared" si="15"/>
        <v>4499</v>
      </c>
    </row>
    <row r="20992" spans="1:6" ht="33.75" x14ac:dyDescent="0.2">
      <c r="A20992" s="2">
        <v>20987</v>
      </c>
      <c r="B20992" s="154" t="s">
        <v>26268</v>
      </c>
      <c r="C20992" s="157" t="s">
        <v>26380</v>
      </c>
      <c r="D20992" s="2">
        <v>1</v>
      </c>
      <c r="E20992" s="15">
        <v>4499</v>
      </c>
      <c r="F20992" s="15">
        <f t="shared" si="15"/>
        <v>4499</v>
      </c>
    </row>
    <row r="20993" spans="1:6" ht="33.75" x14ac:dyDescent="0.2">
      <c r="A20993" s="2">
        <v>20988</v>
      </c>
      <c r="B20993" s="154" t="s">
        <v>26268</v>
      </c>
      <c r="C20993" s="157" t="s">
        <v>26381</v>
      </c>
      <c r="D20993" s="2">
        <v>1</v>
      </c>
      <c r="E20993" s="15">
        <v>4499</v>
      </c>
      <c r="F20993" s="15">
        <f t="shared" si="15"/>
        <v>4499</v>
      </c>
    </row>
    <row r="20994" spans="1:6" ht="33.75" x14ac:dyDescent="0.2">
      <c r="A20994" s="2">
        <v>20989</v>
      </c>
      <c r="B20994" s="154" t="s">
        <v>26268</v>
      </c>
      <c r="C20994" s="157" t="s">
        <v>26382</v>
      </c>
      <c r="D20994" s="2">
        <v>1</v>
      </c>
      <c r="E20994" s="15">
        <v>4499</v>
      </c>
      <c r="F20994" s="15">
        <f t="shared" si="15"/>
        <v>4499</v>
      </c>
    </row>
    <row r="20995" spans="1:6" x14ac:dyDescent="0.2">
      <c r="A20995" s="2">
        <v>20990</v>
      </c>
      <c r="B20995" s="154" t="s">
        <v>26269</v>
      </c>
      <c r="C20995" s="157" t="s">
        <v>26383</v>
      </c>
      <c r="D20995" s="2">
        <v>1</v>
      </c>
      <c r="E20995" s="15">
        <v>4880</v>
      </c>
      <c r="F20995" s="15">
        <f t="shared" si="15"/>
        <v>4880</v>
      </c>
    </row>
    <row r="20996" spans="1:6" x14ac:dyDescent="0.2">
      <c r="A20996" s="2">
        <v>20991</v>
      </c>
      <c r="B20996" s="154" t="s">
        <v>26269</v>
      </c>
      <c r="C20996" s="157" t="s">
        <v>26384</v>
      </c>
      <c r="D20996" s="2">
        <v>1</v>
      </c>
      <c r="E20996" s="15">
        <v>4880</v>
      </c>
      <c r="F20996" s="15">
        <f t="shared" si="15"/>
        <v>4880</v>
      </c>
    </row>
    <row r="20997" spans="1:6" x14ac:dyDescent="0.2">
      <c r="A20997" s="2">
        <v>20992</v>
      </c>
      <c r="B20997" s="154" t="s">
        <v>26269</v>
      </c>
      <c r="C20997" s="157" t="s">
        <v>26385</v>
      </c>
      <c r="D20997" s="2">
        <v>1</v>
      </c>
      <c r="E20997" s="15">
        <v>4880</v>
      </c>
      <c r="F20997" s="15">
        <f t="shared" si="15"/>
        <v>4880</v>
      </c>
    </row>
    <row r="20998" spans="1:6" ht="22.5" x14ac:dyDescent="0.2">
      <c r="A20998" s="2">
        <v>20993</v>
      </c>
      <c r="B20998" s="156" t="s">
        <v>26270</v>
      </c>
      <c r="C20998" s="159" t="s">
        <v>26386</v>
      </c>
      <c r="D20998" s="2">
        <v>1</v>
      </c>
      <c r="E20998" s="417">
        <v>3490</v>
      </c>
      <c r="F20998" s="15">
        <f t="shared" si="15"/>
        <v>3490</v>
      </c>
    </row>
    <row r="20999" spans="1:6" ht="22.5" x14ac:dyDescent="0.2">
      <c r="A20999" s="2">
        <v>20994</v>
      </c>
      <c r="B20999" s="370" t="s">
        <v>26271</v>
      </c>
      <c r="C20999" s="61" t="s">
        <v>26387</v>
      </c>
      <c r="D20999" s="2">
        <v>1</v>
      </c>
      <c r="E20999" s="418">
        <v>13600</v>
      </c>
      <c r="F20999" s="15">
        <f t="shared" si="15"/>
        <v>13600</v>
      </c>
    </row>
    <row r="21000" spans="1:6" ht="33.75" x14ac:dyDescent="0.2">
      <c r="A21000" s="2">
        <v>20995</v>
      </c>
      <c r="B21000" s="370" t="s">
        <v>26272</v>
      </c>
      <c r="C21000" s="61" t="s">
        <v>26388</v>
      </c>
      <c r="D21000" s="2">
        <v>1</v>
      </c>
      <c r="E21000" s="418">
        <v>6615</v>
      </c>
      <c r="F21000" s="15">
        <f t="shared" ref="F21000:F21035" si="16">E21000</f>
        <v>6615</v>
      </c>
    </row>
    <row r="21001" spans="1:6" ht="33.75" x14ac:dyDescent="0.2">
      <c r="A21001" s="2">
        <v>20996</v>
      </c>
      <c r="B21001" s="370" t="s">
        <v>26273</v>
      </c>
      <c r="C21001" s="61" t="s">
        <v>26389</v>
      </c>
      <c r="D21001" s="2">
        <v>1</v>
      </c>
      <c r="E21001" s="418">
        <v>7400</v>
      </c>
      <c r="F21001" s="15">
        <f t="shared" si="16"/>
        <v>7400</v>
      </c>
    </row>
    <row r="21002" spans="1:6" ht="33.75" x14ac:dyDescent="0.2">
      <c r="A21002" s="2">
        <v>20997</v>
      </c>
      <c r="B21002" s="370" t="s">
        <v>26273</v>
      </c>
      <c r="C21002" s="61" t="s">
        <v>26390</v>
      </c>
      <c r="D21002" s="2">
        <v>1</v>
      </c>
      <c r="E21002" s="418">
        <v>7400</v>
      </c>
      <c r="F21002" s="15">
        <f t="shared" si="16"/>
        <v>7400</v>
      </c>
    </row>
    <row r="21003" spans="1:6" ht="22.5" x14ac:dyDescent="0.2">
      <c r="A21003" s="2">
        <v>20998</v>
      </c>
      <c r="B21003" s="370" t="s">
        <v>26274</v>
      </c>
      <c r="C21003" s="61" t="s">
        <v>26391</v>
      </c>
      <c r="D21003" s="2">
        <v>1</v>
      </c>
      <c r="E21003" s="418">
        <v>5000</v>
      </c>
      <c r="F21003" s="15">
        <f t="shared" si="16"/>
        <v>5000</v>
      </c>
    </row>
    <row r="21004" spans="1:6" ht="33.75" x14ac:dyDescent="0.2">
      <c r="A21004" s="2">
        <v>20999</v>
      </c>
      <c r="B21004" s="190" t="s">
        <v>26275</v>
      </c>
      <c r="C21004" s="61" t="s">
        <v>26392</v>
      </c>
      <c r="D21004" s="2">
        <v>1</v>
      </c>
      <c r="E21004" s="418">
        <v>3300</v>
      </c>
      <c r="F21004" s="15">
        <f t="shared" si="16"/>
        <v>3300</v>
      </c>
    </row>
    <row r="21005" spans="1:6" ht="33.75" x14ac:dyDescent="0.2">
      <c r="A21005" s="2">
        <v>21000</v>
      </c>
      <c r="B21005" s="190" t="s">
        <v>26276</v>
      </c>
      <c r="C21005" s="61" t="s">
        <v>26393</v>
      </c>
      <c r="D21005" s="2">
        <v>1</v>
      </c>
      <c r="E21005" s="418">
        <v>3900</v>
      </c>
      <c r="F21005" s="15">
        <f t="shared" si="16"/>
        <v>3900</v>
      </c>
    </row>
    <row r="21006" spans="1:6" ht="22.5" x14ac:dyDescent="0.2">
      <c r="A21006" s="2">
        <v>21001</v>
      </c>
      <c r="B21006" s="190" t="s">
        <v>26277</v>
      </c>
      <c r="C21006" s="61" t="s">
        <v>26394</v>
      </c>
      <c r="D21006" s="2">
        <v>1</v>
      </c>
      <c r="E21006" s="418">
        <v>5400</v>
      </c>
      <c r="F21006" s="15">
        <f t="shared" si="16"/>
        <v>5400</v>
      </c>
    </row>
    <row r="21007" spans="1:6" ht="22.5" x14ac:dyDescent="0.2">
      <c r="A21007" s="2">
        <v>21002</v>
      </c>
      <c r="B21007" s="190" t="s">
        <v>26278</v>
      </c>
      <c r="C21007" s="61" t="s">
        <v>26395</v>
      </c>
      <c r="D21007" s="2">
        <v>1</v>
      </c>
      <c r="E21007" s="418">
        <v>5400</v>
      </c>
      <c r="F21007" s="15">
        <f t="shared" si="16"/>
        <v>5400</v>
      </c>
    </row>
    <row r="21008" spans="1:6" ht="33.75" x14ac:dyDescent="0.2">
      <c r="A21008" s="2">
        <v>21003</v>
      </c>
      <c r="B21008" s="190" t="s">
        <v>26279</v>
      </c>
      <c r="C21008" s="61" t="s">
        <v>26396</v>
      </c>
      <c r="D21008" s="2">
        <v>1</v>
      </c>
      <c r="E21008" s="418">
        <v>7800</v>
      </c>
      <c r="F21008" s="15">
        <f t="shared" si="16"/>
        <v>7800</v>
      </c>
    </row>
    <row r="21009" spans="1:6" ht="45" x14ac:dyDescent="0.2">
      <c r="A21009" s="2">
        <v>21004</v>
      </c>
      <c r="B21009" s="190" t="s">
        <v>26280</v>
      </c>
      <c r="C21009" s="61" t="s">
        <v>26397</v>
      </c>
      <c r="D21009" s="2">
        <v>1</v>
      </c>
      <c r="E21009" s="419">
        <v>8700</v>
      </c>
      <c r="F21009" s="15">
        <f t="shared" si="16"/>
        <v>8700</v>
      </c>
    </row>
    <row r="21010" spans="1:6" ht="22.5" x14ac:dyDescent="0.2">
      <c r="A21010" s="2">
        <v>21005</v>
      </c>
      <c r="B21010" s="190" t="s">
        <v>26281</v>
      </c>
      <c r="C21010" s="61" t="s">
        <v>26398</v>
      </c>
      <c r="D21010" s="2">
        <v>1</v>
      </c>
      <c r="E21010" s="419">
        <v>3303.5</v>
      </c>
      <c r="F21010" s="15">
        <f t="shared" si="16"/>
        <v>3303.5</v>
      </c>
    </row>
    <row r="21011" spans="1:6" ht="22.5" x14ac:dyDescent="0.2">
      <c r="A21011" s="2">
        <v>21006</v>
      </c>
      <c r="B21011" s="190" t="s">
        <v>26281</v>
      </c>
      <c r="C21011" s="61" t="s">
        <v>26399</v>
      </c>
      <c r="D21011" s="2">
        <v>1</v>
      </c>
      <c r="E21011" s="419">
        <v>3303.5</v>
      </c>
      <c r="F21011" s="15">
        <f t="shared" si="16"/>
        <v>3303.5</v>
      </c>
    </row>
    <row r="21012" spans="1:6" ht="22.5" x14ac:dyDescent="0.2">
      <c r="A21012" s="2">
        <v>21007</v>
      </c>
      <c r="B21012" s="190" t="s">
        <v>26281</v>
      </c>
      <c r="C21012" s="61" t="s">
        <v>26400</v>
      </c>
      <c r="D21012" s="2">
        <v>1</v>
      </c>
      <c r="E21012" s="419">
        <v>3303.5</v>
      </c>
      <c r="F21012" s="15">
        <f t="shared" si="16"/>
        <v>3303.5</v>
      </c>
    </row>
    <row r="21013" spans="1:6" ht="22.5" x14ac:dyDescent="0.2">
      <c r="A21013" s="2">
        <v>21008</v>
      </c>
      <c r="B21013" s="190" t="s">
        <v>26281</v>
      </c>
      <c r="C21013" s="61" t="s">
        <v>26401</v>
      </c>
      <c r="D21013" s="2">
        <v>1</v>
      </c>
      <c r="E21013" s="419">
        <v>3303.5</v>
      </c>
      <c r="F21013" s="15">
        <f t="shared" si="16"/>
        <v>3303.5</v>
      </c>
    </row>
    <row r="21014" spans="1:6" ht="22.5" x14ac:dyDescent="0.2">
      <c r="A21014" s="2">
        <v>21009</v>
      </c>
      <c r="B21014" s="190" t="s">
        <v>26281</v>
      </c>
      <c r="C21014" s="61" t="s">
        <v>26402</v>
      </c>
      <c r="D21014" s="2">
        <v>1</v>
      </c>
      <c r="E21014" s="419">
        <v>3303.5</v>
      </c>
      <c r="F21014" s="15">
        <f t="shared" si="16"/>
        <v>3303.5</v>
      </c>
    </row>
    <row r="21015" spans="1:6" ht="22.5" x14ac:dyDescent="0.2">
      <c r="A21015" s="2">
        <v>21010</v>
      </c>
      <c r="B21015" s="190" t="s">
        <v>26281</v>
      </c>
      <c r="C21015" s="61" t="s">
        <v>26403</v>
      </c>
      <c r="D21015" s="2">
        <v>1</v>
      </c>
      <c r="E21015" s="419">
        <v>3303.5</v>
      </c>
      <c r="F21015" s="15">
        <f t="shared" si="16"/>
        <v>3303.5</v>
      </c>
    </row>
    <row r="21016" spans="1:6" ht="45" x14ac:dyDescent="0.2">
      <c r="A21016" s="2">
        <v>21011</v>
      </c>
      <c r="B21016" s="190" t="s">
        <v>26282</v>
      </c>
      <c r="C21016" s="61" t="s">
        <v>26404</v>
      </c>
      <c r="D21016" s="2">
        <v>1</v>
      </c>
      <c r="E21016" s="419">
        <v>7450</v>
      </c>
      <c r="F21016" s="15">
        <f t="shared" si="16"/>
        <v>7450</v>
      </c>
    </row>
    <row r="21017" spans="1:6" ht="56.25" x14ac:dyDescent="0.2">
      <c r="A21017" s="2">
        <v>21012</v>
      </c>
      <c r="B21017" s="190" t="s">
        <v>26283</v>
      </c>
      <c r="C21017" s="61" t="s">
        <v>26405</v>
      </c>
      <c r="D21017" s="2">
        <v>1</v>
      </c>
      <c r="E21017" s="419">
        <v>19800</v>
      </c>
      <c r="F21017" s="15">
        <f t="shared" si="16"/>
        <v>19800</v>
      </c>
    </row>
    <row r="21018" spans="1:6" ht="33.75" x14ac:dyDescent="0.2">
      <c r="A21018" s="2">
        <v>21013</v>
      </c>
      <c r="B21018" s="190" t="s">
        <v>26284</v>
      </c>
      <c r="C21018" s="61" t="s">
        <v>26406</v>
      </c>
      <c r="D21018" s="2">
        <v>1</v>
      </c>
      <c r="E21018" s="419">
        <v>15450</v>
      </c>
      <c r="F21018" s="15">
        <f t="shared" si="16"/>
        <v>15450</v>
      </c>
    </row>
    <row r="21019" spans="1:6" ht="33.75" x14ac:dyDescent="0.2">
      <c r="A21019" s="2">
        <v>21014</v>
      </c>
      <c r="B21019" s="190" t="s">
        <v>26285</v>
      </c>
      <c r="C21019" s="61" t="s">
        <v>26407</v>
      </c>
      <c r="D21019" s="2">
        <v>1</v>
      </c>
      <c r="E21019" s="419">
        <v>12250</v>
      </c>
      <c r="F21019" s="15">
        <f t="shared" si="16"/>
        <v>12250</v>
      </c>
    </row>
    <row r="21020" spans="1:6" ht="45" x14ac:dyDescent="0.2">
      <c r="A21020" s="2">
        <v>21015</v>
      </c>
      <c r="B21020" s="190" t="s">
        <v>26286</v>
      </c>
      <c r="C21020" s="61" t="s">
        <v>26408</v>
      </c>
      <c r="D21020" s="2">
        <v>1</v>
      </c>
      <c r="E21020" s="419">
        <v>8950</v>
      </c>
      <c r="F21020" s="15">
        <f t="shared" si="16"/>
        <v>8950</v>
      </c>
    </row>
    <row r="21021" spans="1:6" ht="33.75" x14ac:dyDescent="0.2">
      <c r="A21021" s="2">
        <v>21016</v>
      </c>
      <c r="B21021" s="190" t="s">
        <v>26287</v>
      </c>
      <c r="C21021" s="61" t="s">
        <v>26409</v>
      </c>
      <c r="D21021" s="2">
        <v>1</v>
      </c>
      <c r="E21021" s="419">
        <v>5850</v>
      </c>
      <c r="F21021" s="15">
        <f t="shared" si="16"/>
        <v>5850</v>
      </c>
    </row>
    <row r="21022" spans="1:6" ht="45" x14ac:dyDescent="0.2">
      <c r="A21022" s="2">
        <v>21017</v>
      </c>
      <c r="B21022" s="190" t="s">
        <v>26288</v>
      </c>
      <c r="C21022" s="61" t="s">
        <v>26410</v>
      </c>
      <c r="D21022" s="2">
        <v>1</v>
      </c>
      <c r="E21022" s="419">
        <v>4800</v>
      </c>
      <c r="F21022" s="15">
        <f t="shared" si="16"/>
        <v>4800</v>
      </c>
    </row>
    <row r="21023" spans="1:6" ht="22.5" x14ac:dyDescent="0.2">
      <c r="A21023" s="2">
        <v>21018</v>
      </c>
      <c r="B21023" s="190" t="s">
        <v>26289</v>
      </c>
      <c r="C21023" s="61" t="s">
        <v>26411</v>
      </c>
      <c r="D21023" s="2">
        <v>1</v>
      </c>
      <c r="E21023" s="419">
        <v>3300</v>
      </c>
      <c r="F21023" s="15">
        <f t="shared" si="16"/>
        <v>3300</v>
      </c>
    </row>
    <row r="21024" spans="1:6" ht="67.5" x14ac:dyDescent="0.2">
      <c r="A21024" s="2">
        <v>21019</v>
      </c>
      <c r="B21024" s="190" t="s">
        <v>31559</v>
      </c>
      <c r="C21024" s="61" t="s">
        <v>31564</v>
      </c>
      <c r="D21024" s="2">
        <v>1</v>
      </c>
      <c r="E21024" s="419">
        <v>16131</v>
      </c>
      <c r="F21024" s="15">
        <f t="shared" si="16"/>
        <v>16131</v>
      </c>
    </row>
    <row r="21025" spans="1:6" ht="33.75" x14ac:dyDescent="0.2">
      <c r="A21025" s="2">
        <v>21020</v>
      </c>
      <c r="B21025" s="190" t="s">
        <v>31560</v>
      </c>
      <c r="C21025" s="61" t="s">
        <v>31565</v>
      </c>
      <c r="D21025" s="2">
        <v>1</v>
      </c>
      <c r="E21025" s="419">
        <v>4150</v>
      </c>
      <c r="F21025" s="15">
        <f t="shared" si="16"/>
        <v>4150</v>
      </c>
    </row>
    <row r="21026" spans="1:6" ht="22.5" x14ac:dyDescent="0.2">
      <c r="A21026" s="2">
        <v>21021</v>
      </c>
      <c r="B21026" s="190" t="s">
        <v>31561</v>
      </c>
      <c r="C21026" s="61" t="s">
        <v>31566</v>
      </c>
      <c r="D21026" s="2">
        <v>1</v>
      </c>
      <c r="E21026" s="419">
        <v>6200</v>
      </c>
      <c r="F21026" s="15">
        <f t="shared" si="16"/>
        <v>6200</v>
      </c>
    </row>
    <row r="21027" spans="1:6" ht="22.5" x14ac:dyDescent="0.2">
      <c r="A21027" s="2">
        <v>21022</v>
      </c>
      <c r="B21027" s="190" t="s">
        <v>31561</v>
      </c>
      <c r="C21027" s="61" t="s">
        <v>31567</v>
      </c>
      <c r="D21027" s="2">
        <v>1</v>
      </c>
      <c r="E21027" s="419">
        <v>6200</v>
      </c>
      <c r="F21027" s="15">
        <f t="shared" si="16"/>
        <v>6200</v>
      </c>
    </row>
    <row r="21028" spans="1:6" ht="22.5" x14ac:dyDescent="0.2">
      <c r="A21028" s="2">
        <v>21023</v>
      </c>
      <c r="B21028" s="190" t="s">
        <v>31561</v>
      </c>
      <c r="C21028" s="61" t="s">
        <v>31568</v>
      </c>
      <c r="D21028" s="2">
        <v>1</v>
      </c>
      <c r="E21028" s="419">
        <v>6200</v>
      </c>
      <c r="F21028" s="15">
        <f t="shared" si="16"/>
        <v>6200</v>
      </c>
    </row>
    <row r="21029" spans="1:6" ht="22.5" x14ac:dyDescent="0.2">
      <c r="A21029" s="2">
        <v>21024</v>
      </c>
      <c r="B21029" s="190" t="s">
        <v>31561</v>
      </c>
      <c r="C21029" s="61" t="s">
        <v>31569</v>
      </c>
      <c r="D21029" s="2">
        <v>1</v>
      </c>
      <c r="E21029" s="419">
        <v>6200</v>
      </c>
      <c r="F21029" s="15">
        <f t="shared" si="16"/>
        <v>6200</v>
      </c>
    </row>
    <row r="21030" spans="1:6" ht="22.5" x14ac:dyDescent="0.2">
      <c r="A21030" s="2">
        <v>21025</v>
      </c>
      <c r="B21030" s="190" t="s">
        <v>31561</v>
      </c>
      <c r="C21030" s="61" t="s">
        <v>31570</v>
      </c>
      <c r="D21030" s="2">
        <v>1</v>
      </c>
      <c r="E21030" s="419">
        <v>6200</v>
      </c>
      <c r="F21030" s="15">
        <f t="shared" si="16"/>
        <v>6200</v>
      </c>
    </row>
    <row r="21031" spans="1:6" ht="22.5" x14ac:dyDescent="0.2">
      <c r="A21031" s="2">
        <v>21026</v>
      </c>
      <c r="B21031" s="190" t="s">
        <v>31561</v>
      </c>
      <c r="C21031" s="61" t="s">
        <v>31571</v>
      </c>
      <c r="D21031" s="2">
        <v>1</v>
      </c>
      <c r="E21031" s="419">
        <v>6200</v>
      </c>
      <c r="F21031" s="15">
        <f t="shared" si="16"/>
        <v>6200</v>
      </c>
    </row>
    <row r="21032" spans="1:6" ht="22.5" x14ac:dyDescent="0.2">
      <c r="A21032" s="2">
        <v>21027</v>
      </c>
      <c r="B21032" s="190" t="s">
        <v>31561</v>
      </c>
      <c r="C21032" s="61" t="s">
        <v>31572</v>
      </c>
      <c r="D21032" s="2">
        <v>1</v>
      </c>
      <c r="E21032" s="419">
        <v>6200</v>
      </c>
      <c r="F21032" s="15">
        <f t="shared" si="16"/>
        <v>6200</v>
      </c>
    </row>
    <row r="21033" spans="1:6" ht="22.5" x14ac:dyDescent="0.2">
      <c r="A21033" s="2">
        <v>21028</v>
      </c>
      <c r="B21033" s="190" t="s">
        <v>31561</v>
      </c>
      <c r="C21033" s="61" t="s">
        <v>31573</v>
      </c>
      <c r="D21033" s="2">
        <v>1</v>
      </c>
      <c r="E21033" s="419">
        <v>6200</v>
      </c>
      <c r="F21033" s="15">
        <f t="shared" si="16"/>
        <v>6200</v>
      </c>
    </row>
    <row r="21034" spans="1:6" ht="22.5" x14ac:dyDescent="0.2">
      <c r="A21034" s="2">
        <v>21029</v>
      </c>
      <c r="B21034" s="190" t="s">
        <v>31562</v>
      </c>
      <c r="C21034" s="61" t="s">
        <v>31574</v>
      </c>
      <c r="D21034" s="2">
        <v>1</v>
      </c>
      <c r="E21034" s="419">
        <v>5500</v>
      </c>
      <c r="F21034" s="15">
        <f t="shared" si="16"/>
        <v>5500</v>
      </c>
    </row>
    <row r="21035" spans="1:6" ht="22.5" x14ac:dyDescent="0.2">
      <c r="A21035" s="2">
        <v>21030</v>
      </c>
      <c r="B21035" s="190" t="s">
        <v>31563</v>
      </c>
      <c r="C21035" s="61" t="s">
        <v>31575</v>
      </c>
      <c r="D21035" s="2">
        <v>1</v>
      </c>
      <c r="E21035" s="419">
        <v>7900</v>
      </c>
      <c r="F21035" s="15">
        <f t="shared" si="16"/>
        <v>7900</v>
      </c>
    </row>
    <row r="21036" spans="1:6" x14ac:dyDescent="0.2">
      <c r="A21036" s="2">
        <v>21031</v>
      </c>
      <c r="B21036" s="601"/>
      <c r="D21036" s="547">
        <v>137</v>
      </c>
      <c r="E21036" s="602">
        <f>SUM(E20899:E21035)</f>
        <v>1257716.71</v>
      </c>
      <c r="F21036" s="602">
        <f>SUM(F20899:F21035)</f>
        <v>1177323.54</v>
      </c>
    </row>
    <row r="21037" spans="1:6" ht="33.75" x14ac:dyDescent="0.2">
      <c r="A21037" s="2">
        <v>21032</v>
      </c>
      <c r="B21037" s="190" t="s">
        <v>26432</v>
      </c>
      <c r="C21037" s="74" t="s">
        <v>31588</v>
      </c>
      <c r="D21037" s="305">
        <v>1</v>
      </c>
      <c r="E21037" s="420">
        <v>50000</v>
      </c>
      <c r="F21037" s="104">
        <v>42857.279999999999</v>
      </c>
    </row>
    <row r="21038" spans="1:6" x14ac:dyDescent="0.2">
      <c r="A21038" s="2">
        <v>21033</v>
      </c>
      <c r="B21038" s="190" t="s">
        <v>8283</v>
      </c>
      <c r="C21038" s="74" t="s">
        <v>31589</v>
      </c>
      <c r="D21038" s="305">
        <v>1</v>
      </c>
      <c r="E21038" s="420">
        <v>26970</v>
      </c>
      <c r="F21038" s="104">
        <v>26970</v>
      </c>
    </row>
    <row r="21039" spans="1:6" ht="22.5" x14ac:dyDescent="0.2">
      <c r="A21039" s="2">
        <v>21034</v>
      </c>
      <c r="B21039" s="190" t="s">
        <v>26433</v>
      </c>
      <c r="C21039" s="74" t="s">
        <v>31590</v>
      </c>
      <c r="D21039" s="305">
        <v>1</v>
      </c>
      <c r="E21039" s="420">
        <v>15040</v>
      </c>
      <c r="F21039" s="104">
        <v>15040</v>
      </c>
    </row>
    <row r="21040" spans="1:6" x14ac:dyDescent="0.2">
      <c r="A21040" s="2">
        <v>21035</v>
      </c>
      <c r="B21040" s="190" t="s">
        <v>26434</v>
      </c>
      <c r="C21040" s="74" t="s">
        <v>31591</v>
      </c>
      <c r="D21040" s="305">
        <v>1</v>
      </c>
      <c r="E21040" s="420">
        <v>14215.68</v>
      </c>
      <c r="F21040" s="104">
        <v>14215.68</v>
      </c>
    </row>
    <row r="21041" spans="1:6" x14ac:dyDescent="0.2">
      <c r="A21041" s="2">
        <v>21036</v>
      </c>
      <c r="B21041" s="190" t="s">
        <v>26435</v>
      </c>
      <c r="C21041" s="74" t="s">
        <v>31592</v>
      </c>
      <c r="D21041" s="305">
        <v>1</v>
      </c>
      <c r="E21041" s="420">
        <v>116471.52</v>
      </c>
      <c r="F21041" s="104">
        <v>116471.52</v>
      </c>
    </row>
    <row r="21042" spans="1:6" x14ac:dyDescent="0.2">
      <c r="A21042" s="2">
        <v>21037</v>
      </c>
      <c r="B21042" s="190" t="s">
        <v>26436</v>
      </c>
      <c r="C21042" s="74" t="s">
        <v>31593</v>
      </c>
      <c r="D21042" s="305">
        <v>1</v>
      </c>
      <c r="E21042" s="420">
        <v>3718.26</v>
      </c>
      <c r="F21042" s="104">
        <v>3718.26</v>
      </c>
    </row>
    <row r="21043" spans="1:6" x14ac:dyDescent="0.2">
      <c r="A21043" s="2">
        <v>21038</v>
      </c>
      <c r="B21043" s="190" t="s">
        <v>26436</v>
      </c>
      <c r="C21043" s="74" t="s">
        <v>31594</v>
      </c>
      <c r="D21043" s="305">
        <v>1</v>
      </c>
      <c r="E21043" s="420">
        <v>3718.26</v>
      </c>
      <c r="F21043" s="104">
        <v>3718.26</v>
      </c>
    </row>
    <row r="21044" spans="1:6" x14ac:dyDescent="0.2">
      <c r="A21044" s="2">
        <v>21039</v>
      </c>
      <c r="B21044" s="190" t="s">
        <v>26436</v>
      </c>
      <c r="C21044" s="74" t="s">
        <v>31595</v>
      </c>
      <c r="D21044" s="305">
        <v>1</v>
      </c>
      <c r="E21044" s="420">
        <v>3718.26</v>
      </c>
      <c r="F21044" s="104">
        <v>3718.26</v>
      </c>
    </row>
    <row r="21045" spans="1:6" x14ac:dyDescent="0.2">
      <c r="A21045" s="2">
        <v>21040</v>
      </c>
      <c r="B21045" s="190" t="s">
        <v>26436</v>
      </c>
      <c r="C21045" s="74" t="s">
        <v>31596</v>
      </c>
      <c r="D21045" s="305">
        <v>1</v>
      </c>
      <c r="E21045" s="420">
        <v>8250</v>
      </c>
      <c r="F21045" s="104">
        <v>8250</v>
      </c>
    </row>
    <row r="21046" spans="1:6" x14ac:dyDescent="0.2">
      <c r="A21046" s="2">
        <v>21041</v>
      </c>
      <c r="B21046" s="190" t="s">
        <v>26436</v>
      </c>
      <c r="C21046" s="74" t="s">
        <v>31597</v>
      </c>
      <c r="D21046" s="305">
        <v>1</v>
      </c>
      <c r="E21046" s="420">
        <v>7434</v>
      </c>
      <c r="F21046" s="104">
        <v>7434</v>
      </c>
    </row>
    <row r="21047" spans="1:6" x14ac:dyDescent="0.2">
      <c r="A21047" s="2">
        <v>21042</v>
      </c>
      <c r="B21047" s="190" t="s">
        <v>26436</v>
      </c>
      <c r="C21047" s="74" t="s">
        <v>31598</v>
      </c>
      <c r="D21047" s="305">
        <v>1</v>
      </c>
      <c r="E21047" s="420">
        <v>7434</v>
      </c>
      <c r="F21047" s="104">
        <v>7434</v>
      </c>
    </row>
    <row r="21048" spans="1:6" x14ac:dyDescent="0.2">
      <c r="A21048" s="2">
        <v>21043</v>
      </c>
      <c r="B21048" s="190" t="s">
        <v>26437</v>
      </c>
      <c r="C21048" s="74" t="s">
        <v>31599</v>
      </c>
      <c r="D21048" s="305">
        <v>1</v>
      </c>
      <c r="E21048" s="420">
        <v>9900</v>
      </c>
      <c r="F21048" s="104">
        <v>9900</v>
      </c>
    </row>
    <row r="21049" spans="1:6" x14ac:dyDescent="0.2">
      <c r="A21049" s="2">
        <v>21044</v>
      </c>
      <c r="B21049" s="190" t="s">
        <v>26438</v>
      </c>
      <c r="C21049" s="74" t="s">
        <v>31600</v>
      </c>
      <c r="D21049" s="305">
        <v>1</v>
      </c>
      <c r="E21049" s="420">
        <v>14148</v>
      </c>
      <c r="F21049" s="104">
        <v>14148</v>
      </c>
    </row>
    <row r="21050" spans="1:6" x14ac:dyDescent="0.2">
      <c r="A21050" s="2">
        <v>21045</v>
      </c>
      <c r="B21050" s="190" t="s">
        <v>9513</v>
      </c>
      <c r="C21050" s="74" t="s">
        <v>31601</v>
      </c>
      <c r="D21050" s="305">
        <v>1</v>
      </c>
      <c r="E21050" s="420">
        <v>10621.8</v>
      </c>
      <c r="F21050" s="104">
        <v>10621.8</v>
      </c>
    </row>
    <row r="21051" spans="1:6" ht="33.75" x14ac:dyDescent="0.2">
      <c r="A21051" s="2">
        <v>21046</v>
      </c>
      <c r="B21051" s="190" t="s">
        <v>26439</v>
      </c>
      <c r="C21051" s="74" t="s">
        <v>31602</v>
      </c>
      <c r="D21051" s="305">
        <v>1</v>
      </c>
      <c r="E21051" s="420">
        <v>7750</v>
      </c>
      <c r="F21051" s="104">
        <v>7750</v>
      </c>
    </row>
    <row r="21052" spans="1:6" x14ac:dyDescent="0.2">
      <c r="A21052" s="2">
        <v>21047</v>
      </c>
      <c r="B21052" s="190" t="s">
        <v>3975</v>
      </c>
      <c r="C21052" s="74" t="s">
        <v>31603</v>
      </c>
      <c r="D21052" s="305">
        <v>1</v>
      </c>
      <c r="E21052" s="420">
        <v>5418</v>
      </c>
      <c r="F21052" s="104">
        <v>5418</v>
      </c>
    </row>
    <row r="21053" spans="1:6" x14ac:dyDescent="0.2">
      <c r="A21053" s="2">
        <v>21048</v>
      </c>
      <c r="B21053" s="190" t="s">
        <v>3975</v>
      </c>
      <c r="C21053" s="74" t="s">
        <v>31604</v>
      </c>
      <c r="D21053" s="305">
        <v>1</v>
      </c>
      <c r="E21053" s="420">
        <v>6645.6</v>
      </c>
      <c r="F21053" s="104">
        <v>6645.6</v>
      </c>
    </row>
    <row r="21054" spans="1:6" x14ac:dyDescent="0.2">
      <c r="A21054" s="2">
        <v>21049</v>
      </c>
      <c r="B21054" s="190" t="s">
        <v>3975</v>
      </c>
      <c r="C21054" s="74" t="s">
        <v>31605</v>
      </c>
      <c r="D21054" s="305">
        <v>1</v>
      </c>
      <c r="E21054" s="420">
        <v>8210.8799999999992</v>
      </c>
      <c r="F21054" s="104">
        <v>8210.8799999999992</v>
      </c>
    </row>
    <row r="21055" spans="1:6" x14ac:dyDescent="0.2">
      <c r="A21055" s="2">
        <v>21050</v>
      </c>
      <c r="B21055" s="190" t="s">
        <v>4891</v>
      </c>
      <c r="C21055" s="74" t="s">
        <v>31606</v>
      </c>
      <c r="D21055" s="305">
        <v>1</v>
      </c>
      <c r="E21055" s="420">
        <v>9000</v>
      </c>
      <c r="F21055" s="104">
        <v>9000</v>
      </c>
    </row>
    <row r="21056" spans="1:6" ht="22.5" x14ac:dyDescent="0.2">
      <c r="A21056" s="2">
        <v>21051</v>
      </c>
      <c r="B21056" s="190" t="s">
        <v>21223</v>
      </c>
      <c r="C21056" s="74" t="s">
        <v>31607</v>
      </c>
      <c r="D21056" s="305">
        <v>1</v>
      </c>
      <c r="E21056" s="420">
        <v>30624.5</v>
      </c>
      <c r="F21056" s="104">
        <v>30624.5</v>
      </c>
    </row>
    <row r="21057" spans="1:6" ht="33.75" x14ac:dyDescent="0.2">
      <c r="A21057" s="2">
        <v>21052</v>
      </c>
      <c r="B21057" s="190" t="s">
        <v>26440</v>
      </c>
      <c r="C21057" s="74" t="s">
        <v>31608</v>
      </c>
      <c r="D21057" s="305">
        <v>1</v>
      </c>
      <c r="E21057" s="420">
        <v>47130</v>
      </c>
      <c r="F21057" s="104">
        <v>29063.5</v>
      </c>
    </row>
    <row r="21058" spans="1:6" ht="33.75" x14ac:dyDescent="0.2">
      <c r="A21058" s="2">
        <v>21053</v>
      </c>
      <c r="B21058" s="190" t="s">
        <v>26441</v>
      </c>
      <c r="C21058" s="74" t="s">
        <v>31609</v>
      </c>
      <c r="D21058" s="305">
        <v>1</v>
      </c>
      <c r="E21058" s="420">
        <v>23044.9</v>
      </c>
      <c r="F21058" s="104">
        <v>23044.9</v>
      </c>
    </row>
    <row r="21059" spans="1:6" x14ac:dyDescent="0.2">
      <c r="A21059" s="2">
        <v>21054</v>
      </c>
      <c r="B21059" s="190" t="s">
        <v>16828</v>
      </c>
      <c r="C21059" s="74" t="s">
        <v>31610</v>
      </c>
      <c r="D21059" s="305">
        <v>1</v>
      </c>
      <c r="E21059" s="420">
        <v>3210</v>
      </c>
      <c r="F21059" s="104">
        <v>3210</v>
      </c>
    </row>
    <row r="21060" spans="1:6" ht="22.5" x14ac:dyDescent="0.2">
      <c r="A21060" s="2">
        <v>21055</v>
      </c>
      <c r="B21060" s="190" t="s">
        <v>16828</v>
      </c>
      <c r="C21060" s="74" t="s">
        <v>31611</v>
      </c>
      <c r="D21060" s="305">
        <v>1</v>
      </c>
      <c r="E21060" s="420">
        <v>3210</v>
      </c>
      <c r="F21060" s="104">
        <v>3210</v>
      </c>
    </row>
    <row r="21061" spans="1:6" x14ac:dyDescent="0.2">
      <c r="A21061" s="2">
        <v>21056</v>
      </c>
      <c r="B21061" s="190" t="s">
        <v>4191</v>
      </c>
      <c r="C21061" s="74" t="s">
        <v>31612</v>
      </c>
      <c r="D21061" s="305">
        <v>1</v>
      </c>
      <c r="E21061" s="420">
        <v>7221.6</v>
      </c>
      <c r="F21061" s="104">
        <v>7221.6</v>
      </c>
    </row>
    <row r="21062" spans="1:6" x14ac:dyDescent="0.2">
      <c r="A21062" s="2">
        <v>21057</v>
      </c>
      <c r="B21062" s="190" t="s">
        <v>4191</v>
      </c>
      <c r="C21062" s="74" t="s">
        <v>31613</v>
      </c>
      <c r="D21062" s="305">
        <v>1</v>
      </c>
      <c r="E21062" s="420">
        <v>8716.68</v>
      </c>
      <c r="F21062" s="104">
        <v>8716.68</v>
      </c>
    </row>
    <row r="21063" spans="1:6" x14ac:dyDescent="0.2">
      <c r="A21063" s="2">
        <v>21058</v>
      </c>
      <c r="B21063" s="190" t="s">
        <v>4191</v>
      </c>
      <c r="C21063" s="74" t="s">
        <v>31614</v>
      </c>
      <c r="D21063" s="305">
        <v>1</v>
      </c>
      <c r="E21063" s="420">
        <v>6385.95</v>
      </c>
      <c r="F21063" s="104">
        <v>6385.95</v>
      </c>
    </row>
    <row r="21064" spans="1:6" x14ac:dyDescent="0.2">
      <c r="A21064" s="2">
        <v>21059</v>
      </c>
      <c r="B21064" s="190" t="s">
        <v>4191</v>
      </c>
      <c r="C21064" s="74" t="s">
        <v>31615</v>
      </c>
      <c r="D21064" s="305">
        <v>1</v>
      </c>
      <c r="E21064" s="420">
        <v>19457.28</v>
      </c>
      <c r="F21064" s="104">
        <v>19457.28</v>
      </c>
    </row>
    <row r="21065" spans="1:6" ht="22.5" x14ac:dyDescent="0.2">
      <c r="A21065" s="2">
        <v>21060</v>
      </c>
      <c r="B21065" s="190" t="s">
        <v>9521</v>
      </c>
      <c r="C21065" s="74" t="s">
        <v>31616</v>
      </c>
      <c r="D21065" s="305">
        <v>1</v>
      </c>
      <c r="E21065" s="420">
        <v>3990</v>
      </c>
      <c r="F21065" s="104">
        <v>3990</v>
      </c>
    </row>
    <row r="21066" spans="1:6" ht="22.5" x14ac:dyDescent="0.2">
      <c r="A21066" s="2">
        <v>21061</v>
      </c>
      <c r="B21066" s="190" t="s">
        <v>26442</v>
      </c>
      <c r="C21066" s="74" t="s">
        <v>31617</v>
      </c>
      <c r="D21066" s="305">
        <v>1</v>
      </c>
      <c r="E21066" s="420">
        <v>4055</v>
      </c>
      <c r="F21066" s="104">
        <v>4055</v>
      </c>
    </row>
    <row r="21067" spans="1:6" ht="22.5" x14ac:dyDescent="0.2">
      <c r="A21067" s="2">
        <v>21062</v>
      </c>
      <c r="B21067" s="190" t="s">
        <v>26443</v>
      </c>
      <c r="C21067" s="74" t="s">
        <v>31618</v>
      </c>
      <c r="D21067" s="305">
        <v>1</v>
      </c>
      <c r="E21067" s="420">
        <v>7516.5</v>
      </c>
      <c r="F21067" s="104">
        <v>7516.5</v>
      </c>
    </row>
    <row r="21068" spans="1:6" x14ac:dyDescent="0.2">
      <c r="A21068" s="2">
        <v>21063</v>
      </c>
      <c r="B21068" s="190" t="s">
        <v>26444</v>
      </c>
      <c r="C21068" s="74" t="s">
        <v>31619</v>
      </c>
      <c r="D21068" s="305">
        <v>1</v>
      </c>
      <c r="E21068" s="420">
        <v>42518.95</v>
      </c>
      <c r="F21068" s="104">
        <v>42518.95</v>
      </c>
    </row>
    <row r="21069" spans="1:6" x14ac:dyDescent="0.2">
      <c r="A21069" s="2">
        <v>21064</v>
      </c>
      <c r="B21069" s="190" t="s">
        <v>1902</v>
      </c>
      <c r="C21069" s="74" t="s">
        <v>31620</v>
      </c>
      <c r="D21069" s="305">
        <v>1</v>
      </c>
      <c r="E21069" s="420">
        <v>27872.639999999999</v>
      </c>
      <c r="F21069" s="104">
        <v>27872.639999999999</v>
      </c>
    </row>
    <row r="21070" spans="1:6" ht="22.5" x14ac:dyDescent="0.2">
      <c r="A21070" s="2">
        <v>21065</v>
      </c>
      <c r="B21070" s="190" t="s">
        <v>26445</v>
      </c>
      <c r="C21070" s="74" t="s">
        <v>31621</v>
      </c>
      <c r="D21070" s="305">
        <v>1</v>
      </c>
      <c r="E21070" s="420">
        <v>32857.919999999998</v>
      </c>
      <c r="F21070" s="104">
        <v>32857.919999999998</v>
      </c>
    </row>
    <row r="21071" spans="1:6" ht="22.5" x14ac:dyDescent="0.2">
      <c r="A21071" s="2">
        <v>21066</v>
      </c>
      <c r="B21071" s="190" t="s">
        <v>26446</v>
      </c>
      <c r="C21071" s="74" t="s">
        <v>31622</v>
      </c>
      <c r="D21071" s="305">
        <v>1</v>
      </c>
      <c r="E21071" s="420">
        <v>3250</v>
      </c>
      <c r="F21071" s="104">
        <v>3250</v>
      </c>
    </row>
    <row r="21072" spans="1:6" ht="22.5" x14ac:dyDescent="0.2">
      <c r="A21072" s="2">
        <v>21067</v>
      </c>
      <c r="B21072" s="190" t="s">
        <v>26446</v>
      </c>
      <c r="C21072" s="74" t="s">
        <v>31623</v>
      </c>
      <c r="D21072" s="305">
        <v>1</v>
      </c>
      <c r="E21072" s="420">
        <v>3250</v>
      </c>
      <c r="F21072" s="104">
        <v>3250</v>
      </c>
    </row>
    <row r="21073" spans="1:6" x14ac:dyDescent="0.2">
      <c r="A21073" s="2">
        <v>21068</v>
      </c>
      <c r="B21073" s="190" t="s">
        <v>21761</v>
      </c>
      <c r="C21073" s="74" t="s">
        <v>31624</v>
      </c>
      <c r="D21073" s="305">
        <v>1</v>
      </c>
      <c r="E21073" s="420">
        <v>9547.2000000000007</v>
      </c>
      <c r="F21073" s="104">
        <v>9547.2000000000007</v>
      </c>
    </row>
    <row r="21074" spans="1:6" x14ac:dyDescent="0.2">
      <c r="A21074" s="2">
        <v>21069</v>
      </c>
      <c r="B21074" s="190" t="s">
        <v>21761</v>
      </c>
      <c r="C21074" s="74" t="s">
        <v>31625</v>
      </c>
      <c r="D21074" s="305">
        <v>1</v>
      </c>
      <c r="E21074" s="420">
        <v>10707.84</v>
      </c>
      <c r="F21074" s="104">
        <v>10707.84</v>
      </c>
    </row>
    <row r="21075" spans="1:6" x14ac:dyDescent="0.2">
      <c r="A21075" s="2">
        <v>21070</v>
      </c>
      <c r="B21075" s="190" t="s">
        <v>26447</v>
      </c>
      <c r="C21075" s="74" t="s">
        <v>31626</v>
      </c>
      <c r="D21075" s="305">
        <v>1</v>
      </c>
      <c r="E21075" s="420">
        <v>5751.2</v>
      </c>
      <c r="F21075" s="104">
        <v>5751.2</v>
      </c>
    </row>
    <row r="21076" spans="1:6" ht="22.5" x14ac:dyDescent="0.2">
      <c r="A21076" s="2">
        <v>21071</v>
      </c>
      <c r="B21076" s="190" t="s">
        <v>26448</v>
      </c>
      <c r="C21076" s="74" t="s">
        <v>31627</v>
      </c>
      <c r="D21076" s="305">
        <v>1</v>
      </c>
      <c r="E21076" s="420">
        <v>10908</v>
      </c>
      <c r="F21076" s="104">
        <v>10908</v>
      </c>
    </row>
    <row r="21077" spans="1:6" ht="22.5" x14ac:dyDescent="0.2">
      <c r="A21077" s="2">
        <v>21072</v>
      </c>
      <c r="B21077" s="190" t="s">
        <v>26449</v>
      </c>
      <c r="C21077" s="74" t="s">
        <v>31628</v>
      </c>
      <c r="D21077" s="305">
        <v>1</v>
      </c>
      <c r="E21077" s="420">
        <v>31881.599999999999</v>
      </c>
      <c r="F21077" s="104">
        <v>31881.599999999999</v>
      </c>
    </row>
    <row r="21078" spans="1:6" ht="33.75" x14ac:dyDescent="0.2">
      <c r="A21078" s="2">
        <v>21073</v>
      </c>
      <c r="B21078" s="190" t="s">
        <v>26450</v>
      </c>
      <c r="C21078" s="74" t="s">
        <v>31629</v>
      </c>
      <c r="D21078" s="305">
        <v>1</v>
      </c>
      <c r="E21078" s="420">
        <v>4090.26</v>
      </c>
      <c r="F21078" s="104">
        <v>4090.26</v>
      </c>
    </row>
    <row r="21079" spans="1:6" ht="22.5" x14ac:dyDescent="0.2">
      <c r="A21079" s="2">
        <v>21074</v>
      </c>
      <c r="B21079" s="190" t="s">
        <v>26451</v>
      </c>
      <c r="C21079" s="74" t="s">
        <v>31630</v>
      </c>
      <c r="D21079" s="305">
        <v>1</v>
      </c>
      <c r="E21079" s="420">
        <v>4150</v>
      </c>
      <c r="F21079" s="104">
        <v>4150</v>
      </c>
    </row>
    <row r="21080" spans="1:6" x14ac:dyDescent="0.2">
      <c r="A21080" s="2">
        <v>21075</v>
      </c>
      <c r="B21080" s="190" t="s">
        <v>26452</v>
      </c>
      <c r="C21080" s="74" t="s">
        <v>31631</v>
      </c>
      <c r="D21080" s="305">
        <v>1</v>
      </c>
      <c r="E21080" s="420">
        <v>3816</v>
      </c>
      <c r="F21080" s="104">
        <v>3816</v>
      </c>
    </row>
    <row r="21081" spans="1:6" ht="22.5" x14ac:dyDescent="0.2">
      <c r="A21081" s="2">
        <v>21076</v>
      </c>
      <c r="B21081" s="190" t="s">
        <v>26453</v>
      </c>
      <c r="C21081" s="74"/>
      <c r="D21081" s="305">
        <v>2</v>
      </c>
      <c r="E21081" s="420">
        <v>31000</v>
      </c>
      <c r="F21081" s="104">
        <v>31000</v>
      </c>
    </row>
    <row r="21082" spans="1:6" x14ac:dyDescent="0.2">
      <c r="A21082" s="2">
        <v>21077</v>
      </c>
      <c r="B21082" s="190" t="s">
        <v>26454</v>
      </c>
      <c r="C21082" s="74"/>
      <c r="D21082" s="305">
        <v>2</v>
      </c>
      <c r="E21082" s="420">
        <v>24600</v>
      </c>
      <c r="F21082" s="104">
        <v>24600</v>
      </c>
    </row>
    <row r="21083" spans="1:6" ht="22.5" x14ac:dyDescent="0.2">
      <c r="A21083" s="2">
        <v>21078</v>
      </c>
      <c r="B21083" s="190" t="s">
        <v>26455</v>
      </c>
      <c r="C21083" s="74" t="s">
        <v>31632</v>
      </c>
      <c r="D21083" s="305">
        <v>1</v>
      </c>
      <c r="E21083" s="420">
        <v>3420</v>
      </c>
      <c r="F21083" s="104">
        <v>3420</v>
      </c>
    </row>
    <row r="21084" spans="1:6" x14ac:dyDescent="0.2">
      <c r="A21084" s="2">
        <v>21079</v>
      </c>
      <c r="B21084" s="190" t="s">
        <v>24230</v>
      </c>
      <c r="C21084" s="74"/>
      <c r="D21084" s="305">
        <v>6</v>
      </c>
      <c r="E21084" s="420">
        <v>32500</v>
      </c>
      <c r="F21084" s="104">
        <v>32500</v>
      </c>
    </row>
    <row r="21085" spans="1:6" ht="22.5" x14ac:dyDescent="0.2">
      <c r="A21085" s="2">
        <v>21080</v>
      </c>
      <c r="B21085" s="190" t="s">
        <v>26456</v>
      </c>
      <c r="C21085" s="74" t="s">
        <v>31633</v>
      </c>
      <c r="D21085" s="305">
        <v>1</v>
      </c>
      <c r="E21085" s="420">
        <v>44460</v>
      </c>
      <c r="F21085" s="104">
        <v>44460</v>
      </c>
    </row>
    <row r="21086" spans="1:6" x14ac:dyDescent="0.2">
      <c r="A21086" s="2">
        <v>21081</v>
      </c>
      <c r="B21086" s="190" t="s">
        <v>26436</v>
      </c>
      <c r="C21086" s="74" t="s">
        <v>31634</v>
      </c>
      <c r="D21086" s="305">
        <v>1</v>
      </c>
      <c r="E21086" s="420">
        <v>25715</v>
      </c>
      <c r="F21086" s="104">
        <v>25715</v>
      </c>
    </row>
    <row r="21087" spans="1:6" x14ac:dyDescent="0.2">
      <c r="A21087" s="2">
        <v>21082</v>
      </c>
      <c r="B21087" s="190" t="s">
        <v>26457</v>
      </c>
      <c r="C21087" s="74"/>
      <c r="D21087" s="305">
        <v>5</v>
      </c>
      <c r="E21087" s="420">
        <v>59520</v>
      </c>
      <c r="F21087" s="104">
        <v>59520</v>
      </c>
    </row>
    <row r="21088" spans="1:6" x14ac:dyDescent="0.2">
      <c r="A21088" s="2">
        <v>21083</v>
      </c>
      <c r="B21088" s="190" t="s">
        <v>26458</v>
      </c>
      <c r="C21088" s="74"/>
      <c r="D21088" s="305">
        <v>1</v>
      </c>
      <c r="E21088" s="420">
        <v>3570</v>
      </c>
      <c r="F21088" s="104">
        <v>3570</v>
      </c>
    </row>
    <row r="21089" spans="1:6" x14ac:dyDescent="0.2">
      <c r="A21089" s="2">
        <v>21084</v>
      </c>
      <c r="B21089" s="190" t="s">
        <v>18574</v>
      </c>
      <c r="C21089" s="74"/>
      <c r="D21089" s="305">
        <v>1</v>
      </c>
      <c r="E21089" s="420">
        <v>3648</v>
      </c>
      <c r="F21089" s="104">
        <v>3648</v>
      </c>
    </row>
    <row r="21090" spans="1:6" x14ac:dyDescent="0.2">
      <c r="A21090" s="2">
        <v>21085</v>
      </c>
      <c r="B21090" s="190" t="s">
        <v>16828</v>
      </c>
      <c r="C21090" s="74" t="s">
        <v>31635</v>
      </c>
      <c r="D21090" s="305">
        <v>1</v>
      </c>
      <c r="E21090" s="420">
        <v>12000</v>
      </c>
      <c r="F21090" s="104">
        <v>12000</v>
      </c>
    </row>
    <row r="21091" spans="1:6" x14ac:dyDescent="0.2">
      <c r="A21091" s="2">
        <v>21086</v>
      </c>
      <c r="B21091" s="190" t="s">
        <v>16828</v>
      </c>
      <c r="C21091" s="74" t="s">
        <v>31636</v>
      </c>
      <c r="D21091" s="305">
        <v>1</v>
      </c>
      <c r="E21091" s="420">
        <v>4500</v>
      </c>
      <c r="F21091" s="104">
        <v>4500</v>
      </c>
    </row>
    <row r="21092" spans="1:6" x14ac:dyDescent="0.2">
      <c r="A21092" s="2">
        <v>21087</v>
      </c>
      <c r="B21092" s="190" t="s">
        <v>16828</v>
      </c>
      <c r="C21092" s="74"/>
      <c r="D21092" s="305">
        <v>1</v>
      </c>
      <c r="E21092" s="420">
        <v>15664.74</v>
      </c>
      <c r="F21092" s="104">
        <v>15664.74</v>
      </c>
    </row>
    <row r="21093" spans="1:6" x14ac:dyDescent="0.2">
      <c r="A21093" s="2">
        <v>21088</v>
      </c>
      <c r="B21093" s="190" t="s">
        <v>16828</v>
      </c>
      <c r="C21093" s="74"/>
      <c r="D21093" s="305">
        <v>1</v>
      </c>
      <c r="E21093" s="420">
        <v>13387.55</v>
      </c>
      <c r="F21093" s="104">
        <v>13387.55</v>
      </c>
    </row>
    <row r="21094" spans="1:6" ht="22.5" x14ac:dyDescent="0.2">
      <c r="A21094" s="2">
        <v>21089</v>
      </c>
      <c r="B21094" s="190" t="s">
        <v>26459</v>
      </c>
      <c r="C21094" s="74"/>
      <c r="D21094" s="305">
        <v>1</v>
      </c>
      <c r="E21094" s="420">
        <v>6527</v>
      </c>
      <c r="F21094" s="104">
        <v>6527</v>
      </c>
    </row>
    <row r="21095" spans="1:6" x14ac:dyDescent="0.2">
      <c r="A21095" s="2">
        <v>21090</v>
      </c>
      <c r="B21095" s="190" t="s">
        <v>26460</v>
      </c>
      <c r="C21095" s="74"/>
      <c r="D21095" s="305">
        <v>1</v>
      </c>
      <c r="E21095" s="420">
        <v>5350</v>
      </c>
      <c r="F21095" s="104">
        <v>5350</v>
      </c>
    </row>
    <row r="21096" spans="1:6" x14ac:dyDescent="0.2">
      <c r="A21096" s="2">
        <v>21091</v>
      </c>
      <c r="B21096" s="190" t="s">
        <v>26461</v>
      </c>
      <c r="C21096" s="74"/>
      <c r="D21096" s="305">
        <v>2</v>
      </c>
      <c r="E21096" s="420">
        <v>29376</v>
      </c>
      <c r="F21096" s="104">
        <v>29376</v>
      </c>
    </row>
    <row r="21097" spans="1:6" x14ac:dyDescent="0.2">
      <c r="A21097" s="2">
        <v>21092</v>
      </c>
      <c r="B21097" s="190" t="s">
        <v>26462</v>
      </c>
      <c r="C21097" s="74"/>
      <c r="D21097" s="305">
        <v>2</v>
      </c>
      <c r="E21097" s="420">
        <v>31416</v>
      </c>
      <c r="F21097" s="104">
        <v>31416</v>
      </c>
    </row>
    <row r="21098" spans="1:6" x14ac:dyDescent="0.2">
      <c r="A21098" s="2">
        <v>21093</v>
      </c>
      <c r="B21098" s="190" t="s">
        <v>26463</v>
      </c>
      <c r="C21098" s="74" t="s">
        <v>31637</v>
      </c>
      <c r="D21098" s="305">
        <v>1</v>
      </c>
      <c r="E21098" s="420">
        <v>6619</v>
      </c>
      <c r="F21098" s="104">
        <v>6619</v>
      </c>
    </row>
    <row r="21099" spans="1:6" x14ac:dyDescent="0.2">
      <c r="A21099" s="2">
        <v>21094</v>
      </c>
      <c r="B21099" s="190" t="s">
        <v>26464</v>
      </c>
      <c r="C21099" s="74" t="s">
        <v>31638</v>
      </c>
      <c r="D21099" s="305">
        <v>1</v>
      </c>
      <c r="E21099" s="420">
        <v>8381</v>
      </c>
      <c r="F21099" s="104">
        <v>8381</v>
      </c>
    </row>
    <row r="21100" spans="1:6" x14ac:dyDescent="0.2">
      <c r="A21100" s="2">
        <v>21095</v>
      </c>
      <c r="B21100" s="190" t="s">
        <v>26465</v>
      </c>
      <c r="C21100" s="74" t="s">
        <v>31639</v>
      </c>
      <c r="D21100" s="305">
        <v>1</v>
      </c>
      <c r="E21100" s="420">
        <v>5872</v>
      </c>
      <c r="F21100" s="104">
        <v>5872</v>
      </c>
    </row>
    <row r="21101" spans="1:6" x14ac:dyDescent="0.2">
      <c r="A21101" s="2">
        <v>21096</v>
      </c>
      <c r="B21101" s="190" t="s">
        <v>26466</v>
      </c>
      <c r="C21101" s="74"/>
      <c r="D21101" s="305">
        <v>1</v>
      </c>
      <c r="E21101" s="420">
        <v>9528.17</v>
      </c>
      <c r="F21101" s="104">
        <v>9528.17</v>
      </c>
    </row>
    <row r="21102" spans="1:6" x14ac:dyDescent="0.2">
      <c r="A21102" s="2">
        <v>21097</v>
      </c>
      <c r="B21102" s="190" t="s">
        <v>26467</v>
      </c>
      <c r="C21102" s="74"/>
      <c r="D21102" s="305">
        <v>2</v>
      </c>
      <c r="E21102" s="420">
        <v>27124.66</v>
      </c>
      <c r="F21102" s="104">
        <v>27124.66</v>
      </c>
    </row>
    <row r="21103" spans="1:6" ht="22.5" x14ac:dyDescent="0.2">
      <c r="A21103" s="2">
        <v>21098</v>
      </c>
      <c r="B21103" s="190" t="s">
        <v>26468</v>
      </c>
      <c r="C21103" s="74" t="s">
        <v>31640</v>
      </c>
      <c r="D21103" s="305">
        <v>1</v>
      </c>
      <c r="E21103" s="420">
        <v>17000</v>
      </c>
      <c r="F21103" s="104">
        <v>17000</v>
      </c>
    </row>
    <row r="21104" spans="1:6" ht="22.5" x14ac:dyDescent="0.2">
      <c r="A21104" s="2">
        <v>21099</v>
      </c>
      <c r="B21104" s="190" t="s">
        <v>26469</v>
      </c>
      <c r="C21104" s="74" t="s">
        <v>31641</v>
      </c>
      <c r="D21104" s="305">
        <v>1</v>
      </c>
      <c r="E21104" s="420">
        <v>14500</v>
      </c>
      <c r="F21104" s="104">
        <v>14500</v>
      </c>
    </row>
    <row r="21105" spans="1:6" ht="22.5" x14ac:dyDescent="0.2">
      <c r="A21105" s="2">
        <v>21100</v>
      </c>
      <c r="B21105" s="190" t="s">
        <v>26470</v>
      </c>
      <c r="C21105" s="74" t="s">
        <v>31642</v>
      </c>
      <c r="D21105" s="305">
        <v>1</v>
      </c>
      <c r="E21105" s="420">
        <v>9800</v>
      </c>
      <c r="F21105" s="104">
        <v>9800</v>
      </c>
    </row>
    <row r="21106" spans="1:6" ht="33.75" x14ac:dyDescent="0.2">
      <c r="A21106" s="2">
        <v>21101</v>
      </c>
      <c r="B21106" s="190" t="s">
        <v>26471</v>
      </c>
      <c r="C21106" s="74"/>
      <c r="D21106" s="305">
        <v>2</v>
      </c>
      <c r="E21106" s="420">
        <v>77300</v>
      </c>
      <c r="F21106" s="104">
        <v>77300</v>
      </c>
    </row>
    <row r="21107" spans="1:6" x14ac:dyDescent="0.2">
      <c r="A21107" s="2">
        <v>21102</v>
      </c>
      <c r="B21107" s="190" t="s">
        <v>3628</v>
      </c>
      <c r="C21107" s="74"/>
      <c r="D21107" s="305">
        <v>2</v>
      </c>
      <c r="E21107" s="420">
        <v>8800</v>
      </c>
      <c r="F21107" s="104">
        <v>8800</v>
      </c>
    </row>
    <row r="21108" spans="1:6" ht="22.5" x14ac:dyDescent="0.2">
      <c r="A21108" s="2">
        <v>21103</v>
      </c>
      <c r="B21108" s="190" t="s">
        <v>26472</v>
      </c>
      <c r="C21108" s="74" t="s">
        <v>31643</v>
      </c>
      <c r="D21108" s="305">
        <v>1</v>
      </c>
      <c r="E21108" s="420">
        <v>13000</v>
      </c>
      <c r="F21108" s="104">
        <v>13000</v>
      </c>
    </row>
    <row r="21109" spans="1:6" ht="22.5" x14ac:dyDescent="0.2">
      <c r="A21109" s="2">
        <v>21104</v>
      </c>
      <c r="B21109" s="190" t="s">
        <v>26473</v>
      </c>
      <c r="C21109" s="74" t="s">
        <v>31644</v>
      </c>
      <c r="D21109" s="305">
        <v>1</v>
      </c>
      <c r="E21109" s="420">
        <v>12800</v>
      </c>
      <c r="F21109" s="104">
        <v>12800</v>
      </c>
    </row>
    <row r="21110" spans="1:6" x14ac:dyDescent="0.2">
      <c r="A21110" s="2">
        <v>21105</v>
      </c>
      <c r="B21110" s="190" t="s">
        <v>4074</v>
      </c>
      <c r="C21110" s="74" t="s">
        <v>31645</v>
      </c>
      <c r="D21110" s="305">
        <v>1</v>
      </c>
      <c r="E21110" s="420">
        <v>3091</v>
      </c>
      <c r="F21110" s="104">
        <v>3091</v>
      </c>
    </row>
    <row r="21111" spans="1:6" x14ac:dyDescent="0.2">
      <c r="A21111" s="2">
        <v>21106</v>
      </c>
      <c r="B21111" s="190" t="s">
        <v>4074</v>
      </c>
      <c r="C21111" s="74" t="s">
        <v>31646</v>
      </c>
      <c r="D21111" s="305">
        <v>1</v>
      </c>
      <c r="E21111" s="420">
        <v>3672</v>
      </c>
      <c r="F21111" s="104">
        <v>3672</v>
      </c>
    </row>
    <row r="21112" spans="1:6" x14ac:dyDescent="0.2">
      <c r="A21112" s="2">
        <v>21107</v>
      </c>
      <c r="B21112" s="190" t="s">
        <v>4074</v>
      </c>
      <c r="C21112" s="74"/>
      <c r="D21112" s="305">
        <v>5</v>
      </c>
      <c r="E21112" s="420">
        <v>20240</v>
      </c>
      <c r="F21112" s="104">
        <v>20240</v>
      </c>
    </row>
    <row r="21113" spans="1:6" ht="22.5" x14ac:dyDescent="0.2">
      <c r="A21113" s="2">
        <v>21108</v>
      </c>
      <c r="B21113" s="190" t="s">
        <v>26474</v>
      </c>
      <c r="C21113" s="74" t="s">
        <v>31647</v>
      </c>
      <c r="D21113" s="305">
        <v>1</v>
      </c>
      <c r="E21113" s="420">
        <v>10106</v>
      </c>
      <c r="F21113" s="104">
        <v>10106</v>
      </c>
    </row>
    <row r="21114" spans="1:6" x14ac:dyDescent="0.2">
      <c r="A21114" s="2">
        <v>21109</v>
      </c>
      <c r="B21114" s="190" t="s">
        <v>26475</v>
      </c>
      <c r="C21114" s="74"/>
      <c r="D21114" s="305">
        <v>1</v>
      </c>
      <c r="E21114" s="420">
        <v>16050</v>
      </c>
      <c r="F21114" s="104">
        <v>16050</v>
      </c>
    </row>
    <row r="21115" spans="1:6" ht="22.5" x14ac:dyDescent="0.2">
      <c r="A21115" s="2">
        <v>21110</v>
      </c>
      <c r="B21115" s="190" t="s">
        <v>24230</v>
      </c>
      <c r="C21115" s="74" t="s">
        <v>31648</v>
      </c>
      <c r="D21115" s="305">
        <v>1</v>
      </c>
      <c r="E21115" s="420">
        <v>4166.67</v>
      </c>
      <c r="F21115" s="104">
        <v>4166.67</v>
      </c>
    </row>
    <row r="21116" spans="1:6" ht="22.5" x14ac:dyDescent="0.2">
      <c r="A21116" s="2">
        <v>21111</v>
      </c>
      <c r="B21116" s="190" t="s">
        <v>24230</v>
      </c>
      <c r="C21116" s="74" t="s">
        <v>31649</v>
      </c>
      <c r="D21116" s="305">
        <v>1</v>
      </c>
      <c r="E21116" s="420">
        <v>4166.67</v>
      </c>
      <c r="F21116" s="104">
        <v>4166.67</v>
      </c>
    </row>
    <row r="21117" spans="1:6" ht="22.5" x14ac:dyDescent="0.2">
      <c r="A21117" s="2">
        <v>21112</v>
      </c>
      <c r="B21117" s="190" t="s">
        <v>24230</v>
      </c>
      <c r="C21117" s="74" t="s">
        <v>31650</v>
      </c>
      <c r="D21117" s="305">
        <v>1</v>
      </c>
      <c r="E21117" s="420">
        <v>4166.66</v>
      </c>
      <c r="F21117" s="104">
        <v>4166.66</v>
      </c>
    </row>
    <row r="21118" spans="1:6" ht="22.5" x14ac:dyDescent="0.2">
      <c r="A21118" s="2">
        <v>21113</v>
      </c>
      <c r="B21118" s="190" t="s">
        <v>24230</v>
      </c>
      <c r="C21118" s="74" t="s">
        <v>31651</v>
      </c>
      <c r="D21118" s="305">
        <v>1</v>
      </c>
      <c r="E21118" s="420">
        <v>3712.5</v>
      </c>
      <c r="F21118" s="104">
        <v>3712.5</v>
      </c>
    </row>
    <row r="21119" spans="1:6" ht="22.5" x14ac:dyDescent="0.2">
      <c r="A21119" s="2">
        <v>21114</v>
      </c>
      <c r="B21119" s="190" t="s">
        <v>24230</v>
      </c>
      <c r="C21119" s="74" t="s">
        <v>31652</v>
      </c>
      <c r="D21119" s="305">
        <v>1</v>
      </c>
      <c r="E21119" s="420">
        <v>3712.5</v>
      </c>
      <c r="F21119" s="104">
        <v>3712.5</v>
      </c>
    </row>
    <row r="21120" spans="1:6" ht="22.5" x14ac:dyDescent="0.2">
      <c r="A21120" s="2">
        <v>21115</v>
      </c>
      <c r="B21120" s="190" t="s">
        <v>26476</v>
      </c>
      <c r="C21120" s="74" t="s">
        <v>31653</v>
      </c>
      <c r="D21120" s="305">
        <v>1</v>
      </c>
      <c r="E21120" s="420">
        <v>24600</v>
      </c>
      <c r="F21120" s="104">
        <v>24600</v>
      </c>
    </row>
    <row r="21121" spans="1:6" ht="22.5" x14ac:dyDescent="0.2">
      <c r="A21121" s="2">
        <v>21116</v>
      </c>
      <c r="B21121" s="190" t="s">
        <v>26477</v>
      </c>
      <c r="C21121" s="74" t="s">
        <v>31654</v>
      </c>
      <c r="D21121" s="305">
        <v>1</v>
      </c>
      <c r="E21121" s="420">
        <v>23450</v>
      </c>
      <c r="F21121" s="104">
        <v>23450</v>
      </c>
    </row>
    <row r="21122" spans="1:6" ht="22.5" x14ac:dyDescent="0.2">
      <c r="A21122" s="2">
        <v>21117</v>
      </c>
      <c r="B21122" s="190" t="s">
        <v>26478</v>
      </c>
      <c r="C21122" s="74" t="s">
        <v>31655</v>
      </c>
      <c r="D21122" s="305">
        <v>1</v>
      </c>
      <c r="E21122" s="420">
        <v>12690</v>
      </c>
      <c r="F21122" s="104">
        <v>12690</v>
      </c>
    </row>
    <row r="21123" spans="1:6" ht="22.5" x14ac:dyDescent="0.2">
      <c r="A21123" s="2">
        <v>21118</v>
      </c>
      <c r="B21123" s="190" t="s">
        <v>26479</v>
      </c>
      <c r="C21123" s="74" t="s">
        <v>31656</v>
      </c>
      <c r="D21123" s="305">
        <v>1</v>
      </c>
      <c r="E21123" s="420">
        <v>10350</v>
      </c>
      <c r="F21123" s="104">
        <v>10350</v>
      </c>
    </row>
    <row r="21124" spans="1:6" ht="22.5" x14ac:dyDescent="0.2">
      <c r="A21124" s="2">
        <v>21119</v>
      </c>
      <c r="B21124" s="190" t="s">
        <v>26480</v>
      </c>
      <c r="C21124" s="74" t="s">
        <v>31657</v>
      </c>
      <c r="D21124" s="305">
        <v>1</v>
      </c>
      <c r="E21124" s="420">
        <v>18420</v>
      </c>
      <c r="F21124" s="104">
        <v>18420</v>
      </c>
    </row>
    <row r="21125" spans="1:6" ht="22.5" x14ac:dyDescent="0.2">
      <c r="A21125" s="2">
        <v>21120</v>
      </c>
      <c r="B21125" s="190" t="s">
        <v>26481</v>
      </c>
      <c r="C21125" s="74" t="s">
        <v>31658</v>
      </c>
      <c r="D21125" s="305">
        <v>1</v>
      </c>
      <c r="E21125" s="420">
        <v>8980</v>
      </c>
      <c r="F21125" s="104">
        <v>8980</v>
      </c>
    </row>
    <row r="21126" spans="1:6" ht="22.5" x14ac:dyDescent="0.2">
      <c r="A21126" s="2">
        <v>21121</v>
      </c>
      <c r="B21126" s="190" t="s">
        <v>9487</v>
      </c>
      <c r="C21126" s="74" t="s">
        <v>31659</v>
      </c>
      <c r="D21126" s="305">
        <v>1</v>
      </c>
      <c r="E21126" s="420">
        <v>17503.939999999999</v>
      </c>
      <c r="F21126" s="104">
        <v>17503.939999999999</v>
      </c>
    </row>
    <row r="21127" spans="1:6" x14ac:dyDescent="0.2">
      <c r="A21127" s="2">
        <v>21122</v>
      </c>
      <c r="B21127" s="422" t="s">
        <v>26482</v>
      </c>
      <c r="C21127" s="12"/>
      <c r="D21127" s="305">
        <v>51</v>
      </c>
      <c r="E21127" s="104">
        <v>3327.75</v>
      </c>
      <c r="F21127" s="104">
        <v>3327.75</v>
      </c>
    </row>
    <row r="21128" spans="1:6" ht="22.5" x14ac:dyDescent="0.2">
      <c r="A21128" s="2">
        <v>21123</v>
      </c>
      <c r="B21128" s="422" t="s">
        <v>26483</v>
      </c>
      <c r="C21128" s="12">
        <v>991</v>
      </c>
      <c r="D21128" s="305">
        <v>1</v>
      </c>
      <c r="E21128" s="104">
        <v>18990</v>
      </c>
      <c r="F21128" s="104">
        <v>18990</v>
      </c>
    </row>
    <row r="21129" spans="1:6" x14ac:dyDescent="0.2">
      <c r="A21129" s="2">
        <v>21124</v>
      </c>
      <c r="B21129" s="451" t="s">
        <v>26484</v>
      </c>
      <c r="C21129" s="464" t="s">
        <v>31660</v>
      </c>
      <c r="D21129" s="455">
        <v>1</v>
      </c>
      <c r="E21129" s="456">
        <v>18550.099999999999</v>
      </c>
      <c r="F21129" s="457">
        <v>18550.099999999999</v>
      </c>
    </row>
    <row r="21130" spans="1:6" x14ac:dyDescent="0.2">
      <c r="A21130" s="2">
        <v>21125</v>
      </c>
      <c r="B21130" s="452" t="s">
        <v>9412</v>
      </c>
      <c r="C21130" s="465" t="s">
        <v>31661</v>
      </c>
      <c r="D21130" s="305">
        <v>1</v>
      </c>
      <c r="E21130" s="458">
        <v>4564.9799999999996</v>
      </c>
      <c r="F21130" s="458">
        <v>4564.9799999999996</v>
      </c>
    </row>
    <row r="21131" spans="1:6" ht="22.5" x14ac:dyDescent="0.2">
      <c r="A21131" s="2">
        <v>21126</v>
      </c>
      <c r="B21131" s="452" t="s">
        <v>26485</v>
      </c>
      <c r="C21131" s="466" t="s">
        <v>31662</v>
      </c>
      <c r="D21131" s="305">
        <v>1</v>
      </c>
      <c r="E21131" s="458">
        <v>10700</v>
      </c>
      <c r="F21131" s="458">
        <v>10700</v>
      </c>
    </row>
    <row r="21132" spans="1:6" x14ac:dyDescent="0.2">
      <c r="A21132" s="2">
        <v>21127</v>
      </c>
      <c r="B21132" s="452" t="s">
        <v>19824</v>
      </c>
      <c r="C21132" s="466" t="s">
        <v>31663</v>
      </c>
      <c r="D21132" s="305">
        <v>1</v>
      </c>
      <c r="E21132" s="458">
        <v>10000</v>
      </c>
      <c r="F21132" s="458">
        <v>10000</v>
      </c>
    </row>
    <row r="21133" spans="1:6" ht="33.75" x14ac:dyDescent="0.2">
      <c r="A21133" s="2">
        <v>21128</v>
      </c>
      <c r="B21133" s="452" t="s">
        <v>26486</v>
      </c>
      <c r="C21133" s="466" t="s">
        <v>31664</v>
      </c>
      <c r="D21133" s="305">
        <v>1</v>
      </c>
      <c r="E21133" s="458">
        <v>3582</v>
      </c>
      <c r="F21133" s="458">
        <v>3582</v>
      </c>
    </row>
    <row r="21134" spans="1:6" ht="33.75" x14ac:dyDescent="0.2">
      <c r="A21134" s="2">
        <v>21129</v>
      </c>
      <c r="B21134" s="452" t="s">
        <v>26486</v>
      </c>
      <c r="C21134" s="466" t="s">
        <v>31665</v>
      </c>
      <c r="D21134" s="305">
        <v>1</v>
      </c>
      <c r="E21134" s="458">
        <v>3582</v>
      </c>
      <c r="F21134" s="458">
        <v>3582</v>
      </c>
    </row>
    <row r="21135" spans="1:6" ht="33.75" x14ac:dyDescent="0.2">
      <c r="A21135" s="2">
        <v>21130</v>
      </c>
      <c r="B21135" s="452" t="s">
        <v>26486</v>
      </c>
      <c r="C21135" s="466" t="s">
        <v>31666</v>
      </c>
      <c r="D21135" s="305">
        <v>1</v>
      </c>
      <c r="E21135" s="458">
        <v>3582</v>
      </c>
      <c r="F21135" s="458">
        <v>3582</v>
      </c>
    </row>
    <row r="21136" spans="1:6" ht="33.75" x14ac:dyDescent="0.2">
      <c r="A21136" s="2">
        <v>21131</v>
      </c>
      <c r="B21136" s="452" t="s">
        <v>26486</v>
      </c>
      <c r="C21136" s="466" t="s">
        <v>31667</v>
      </c>
      <c r="D21136" s="305">
        <v>1</v>
      </c>
      <c r="E21136" s="458">
        <v>3582</v>
      </c>
      <c r="F21136" s="458">
        <v>3582</v>
      </c>
    </row>
    <row r="21137" spans="1:6" ht="33.75" x14ac:dyDescent="0.2">
      <c r="A21137" s="2">
        <v>21132</v>
      </c>
      <c r="B21137" s="452" t="s">
        <v>26486</v>
      </c>
      <c r="C21137" s="466" t="s">
        <v>31668</v>
      </c>
      <c r="D21137" s="305">
        <v>1</v>
      </c>
      <c r="E21137" s="458">
        <v>3582</v>
      </c>
      <c r="F21137" s="458">
        <v>3582</v>
      </c>
    </row>
    <row r="21138" spans="1:6" ht="33.75" x14ac:dyDescent="0.2">
      <c r="A21138" s="2">
        <v>21133</v>
      </c>
      <c r="B21138" s="452" t="s">
        <v>26486</v>
      </c>
      <c r="C21138" s="466" t="s">
        <v>31669</v>
      </c>
      <c r="D21138" s="305">
        <v>1</v>
      </c>
      <c r="E21138" s="458">
        <v>3582</v>
      </c>
      <c r="F21138" s="458">
        <v>3582</v>
      </c>
    </row>
    <row r="21139" spans="1:6" ht="33.75" x14ac:dyDescent="0.2">
      <c r="A21139" s="2">
        <v>21134</v>
      </c>
      <c r="B21139" s="452" t="s">
        <v>26486</v>
      </c>
      <c r="C21139" s="466" t="s">
        <v>31670</v>
      </c>
      <c r="D21139" s="305">
        <v>1</v>
      </c>
      <c r="E21139" s="458">
        <v>3582</v>
      </c>
      <c r="F21139" s="458">
        <v>3582</v>
      </c>
    </row>
    <row r="21140" spans="1:6" ht="33.75" x14ac:dyDescent="0.2">
      <c r="A21140" s="2">
        <v>21135</v>
      </c>
      <c r="B21140" s="452" t="s">
        <v>26486</v>
      </c>
      <c r="C21140" s="466" t="s">
        <v>31671</v>
      </c>
      <c r="D21140" s="305">
        <v>1</v>
      </c>
      <c r="E21140" s="458">
        <v>3582</v>
      </c>
      <c r="F21140" s="458">
        <v>3582</v>
      </c>
    </row>
    <row r="21141" spans="1:6" ht="33.75" x14ac:dyDescent="0.2">
      <c r="A21141" s="2">
        <v>21136</v>
      </c>
      <c r="B21141" s="452" t="s">
        <v>26486</v>
      </c>
      <c r="C21141" s="466" t="s">
        <v>31672</v>
      </c>
      <c r="D21141" s="305">
        <v>1</v>
      </c>
      <c r="E21141" s="458">
        <v>3582</v>
      </c>
      <c r="F21141" s="458">
        <v>3582</v>
      </c>
    </row>
    <row r="21142" spans="1:6" ht="33.75" x14ac:dyDescent="0.2">
      <c r="A21142" s="2">
        <v>21137</v>
      </c>
      <c r="B21142" s="452" t="s">
        <v>26486</v>
      </c>
      <c r="C21142" s="467" t="s">
        <v>31673</v>
      </c>
      <c r="D21142" s="305">
        <v>1</v>
      </c>
      <c r="E21142" s="458">
        <v>3582</v>
      </c>
      <c r="F21142" s="458">
        <v>3582</v>
      </c>
    </row>
    <row r="21143" spans="1:6" x14ac:dyDescent="0.2">
      <c r="A21143" s="2">
        <v>21138</v>
      </c>
      <c r="B21143" s="452" t="s">
        <v>26487</v>
      </c>
      <c r="C21143" s="466" t="s">
        <v>31674</v>
      </c>
      <c r="D21143" s="305">
        <v>1</v>
      </c>
      <c r="E21143" s="458">
        <v>3194</v>
      </c>
      <c r="F21143" s="458">
        <v>3194</v>
      </c>
    </row>
    <row r="21144" spans="1:6" x14ac:dyDescent="0.2">
      <c r="A21144" s="2">
        <v>21139</v>
      </c>
      <c r="B21144" s="452" t="s">
        <v>26487</v>
      </c>
      <c r="C21144" s="466" t="s">
        <v>31675</v>
      </c>
      <c r="D21144" s="305">
        <v>1</v>
      </c>
      <c r="E21144" s="458">
        <v>3194</v>
      </c>
      <c r="F21144" s="458">
        <v>3194</v>
      </c>
    </row>
    <row r="21145" spans="1:6" x14ac:dyDescent="0.2">
      <c r="A21145" s="2">
        <v>21140</v>
      </c>
      <c r="B21145" s="452" t="s">
        <v>26487</v>
      </c>
      <c r="C21145" s="466" t="s">
        <v>31676</v>
      </c>
      <c r="D21145" s="305">
        <v>1</v>
      </c>
      <c r="E21145" s="458">
        <v>3194</v>
      </c>
      <c r="F21145" s="458">
        <v>3194</v>
      </c>
    </row>
    <row r="21146" spans="1:6" x14ac:dyDescent="0.2">
      <c r="A21146" s="2">
        <v>21141</v>
      </c>
      <c r="B21146" s="452" t="s">
        <v>26487</v>
      </c>
      <c r="C21146" s="466" t="s">
        <v>31677</v>
      </c>
      <c r="D21146" s="305">
        <v>1</v>
      </c>
      <c r="E21146" s="458">
        <v>3194</v>
      </c>
      <c r="F21146" s="458">
        <v>3194</v>
      </c>
    </row>
    <row r="21147" spans="1:6" x14ac:dyDescent="0.2">
      <c r="A21147" s="2">
        <v>21142</v>
      </c>
      <c r="B21147" s="452" t="s">
        <v>26487</v>
      </c>
      <c r="C21147" s="466" t="s">
        <v>31678</v>
      </c>
      <c r="D21147" s="305">
        <v>1</v>
      </c>
      <c r="E21147" s="458">
        <v>3194</v>
      </c>
      <c r="F21147" s="458">
        <v>3194</v>
      </c>
    </row>
    <row r="21148" spans="1:6" x14ac:dyDescent="0.2">
      <c r="A21148" s="2">
        <v>21143</v>
      </c>
      <c r="B21148" s="452" t="s">
        <v>26487</v>
      </c>
      <c r="C21148" s="466" t="s">
        <v>31679</v>
      </c>
      <c r="D21148" s="305">
        <v>1</v>
      </c>
      <c r="E21148" s="458">
        <v>3194</v>
      </c>
      <c r="F21148" s="458">
        <v>3194</v>
      </c>
    </row>
    <row r="21149" spans="1:6" x14ac:dyDescent="0.2">
      <c r="A21149" s="2">
        <v>21144</v>
      </c>
      <c r="B21149" s="452" t="s">
        <v>26487</v>
      </c>
      <c r="C21149" s="466" t="s">
        <v>31680</v>
      </c>
      <c r="D21149" s="305">
        <v>1</v>
      </c>
      <c r="E21149" s="458">
        <v>3194</v>
      </c>
      <c r="F21149" s="458">
        <v>3194</v>
      </c>
    </row>
    <row r="21150" spans="1:6" x14ac:dyDescent="0.2">
      <c r="A21150" s="2">
        <v>21145</v>
      </c>
      <c r="B21150" s="452" t="s">
        <v>26487</v>
      </c>
      <c r="C21150" s="466" t="s">
        <v>31681</v>
      </c>
      <c r="D21150" s="305">
        <v>1</v>
      </c>
      <c r="E21150" s="458">
        <v>3194</v>
      </c>
      <c r="F21150" s="458">
        <v>3194</v>
      </c>
    </row>
    <row r="21151" spans="1:6" x14ac:dyDescent="0.2">
      <c r="A21151" s="2">
        <v>21146</v>
      </c>
      <c r="B21151" s="452" t="s">
        <v>26487</v>
      </c>
      <c r="C21151" s="466" t="s">
        <v>31682</v>
      </c>
      <c r="D21151" s="305">
        <v>1</v>
      </c>
      <c r="E21151" s="458">
        <v>3194</v>
      </c>
      <c r="F21151" s="458">
        <v>3194</v>
      </c>
    </row>
    <row r="21152" spans="1:6" x14ac:dyDescent="0.2">
      <c r="A21152" s="2">
        <v>21147</v>
      </c>
      <c r="B21152" s="452" t="s">
        <v>26487</v>
      </c>
      <c r="C21152" s="466" t="s">
        <v>31683</v>
      </c>
      <c r="D21152" s="305">
        <v>1</v>
      </c>
      <c r="E21152" s="458">
        <v>3194</v>
      </c>
      <c r="F21152" s="458">
        <v>3194</v>
      </c>
    </row>
    <row r="21153" spans="1:6" x14ac:dyDescent="0.2">
      <c r="A21153" s="2">
        <v>21148</v>
      </c>
      <c r="B21153" s="452" t="s">
        <v>26488</v>
      </c>
      <c r="C21153" s="466" t="s">
        <v>31684</v>
      </c>
      <c r="D21153" s="305">
        <v>1</v>
      </c>
      <c r="E21153" s="458">
        <v>4928</v>
      </c>
      <c r="F21153" s="458">
        <v>4928</v>
      </c>
    </row>
    <row r="21154" spans="1:6" x14ac:dyDescent="0.2">
      <c r="A21154" s="2">
        <v>21149</v>
      </c>
      <c r="B21154" s="452" t="s">
        <v>26488</v>
      </c>
      <c r="C21154" s="466" t="s">
        <v>31685</v>
      </c>
      <c r="D21154" s="305">
        <v>1</v>
      </c>
      <c r="E21154" s="458">
        <v>4928</v>
      </c>
      <c r="F21154" s="458">
        <v>4928</v>
      </c>
    </row>
    <row r="21155" spans="1:6" x14ac:dyDescent="0.2">
      <c r="A21155" s="2">
        <v>21150</v>
      </c>
      <c r="B21155" s="452" t="s">
        <v>26488</v>
      </c>
      <c r="C21155" s="466" t="s">
        <v>31686</v>
      </c>
      <c r="D21155" s="305">
        <v>1</v>
      </c>
      <c r="E21155" s="458">
        <v>4928</v>
      </c>
      <c r="F21155" s="458">
        <v>4928</v>
      </c>
    </row>
    <row r="21156" spans="1:6" x14ac:dyDescent="0.2">
      <c r="A21156" s="2">
        <v>21151</v>
      </c>
      <c r="B21156" s="452" t="s">
        <v>26488</v>
      </c>
      <c r="C21156" s="466" t="s">
        <v>31687</v>
      </c>
      <c r="D21156" s="305">
        <v>1</v>
      </c>
      <c r="E21156" s="458">
        <v>4928</v>
      </c>
      <c r="F21156" s="458">
        <v>4928</v>
      </c>
    </row>
    <row r="21157" spans="1:6" x14ac:dyDescent="0.2">
      <c r="A21157" s="2">
        <v>21152</v>
      </c>
      <c r="B21157" s="452" t="s">
        <v>26488</v>
      </c>
      <c r="C21157" s="466" t="s">
        <v>31688</v>
      </c>
      <c r="D21157" s="305">
        <v>1</v>
      </c>
      <c r="E21157" s="458">
        <v>4928</v>
      </c>
      <c r="F21157" s="458">
        <v>4928</v>
      </c>
    </row>
    <row r="21158" spans="1:6" x14ac:dyDescent="0.2">
      <c r="A21158" s="2">
        <v>21153</v>
      </c>
      <c r="B21158" s="452" t="s">
        <v>26488</v>
      </c>
      <c r="C21158" s="466" t="s">
        <v>31689</v>
      </c>
      <c r="D21158" s="305">
        <v>1</v>
      </c>
      <c r="E21158" s="458">
        <v>4928</v>
      </c>
      <c r="F21158" s="458">
        <v>4928</v>
      </c>
    </row>
    <row r="21159" spans="1:6" x14ac:dyDescent="0.2">
      <c r="A21159" s="2">
        <v>21154</v>
      </c>
      <c r="B21159" s="452" t="s">
        <v>26488</v>
      </c>
      <c r="C21159" s="466" t="s">
        <v>31690</v>
      </c>
      <c r="D21159" s="305">
        <v>1</v>
      </c>
      <c r="E21159" s="458">
        <v>4928</v>
      </c>
      <c r="F21159" s="458">
        <v>4928</v>
      </c>
    </row>
    <row r="21160" spans="1:6" x14ac:dyDescent="0.2">
      <c r="A21160" s="2">
        <v>21155</v>
      </c>
      <c r="B21160" s="452" t="s">
        <v>26488</v>
      </c>
      <c r="C21160" s="466" t="s">
        <v>31691</v>
      </c>
      <c r="D21160" s="305">
        <v>1</v>
      </c>
      <c r="E21160" s="458">
        <v>4928</v>
      </c>
      <c r="F21160" s="458">
        <v>4928</v>
      </c>
    </row>
    <row r="21161" spans="1:6" x14ac:dyDescent="0.2">
      <c r="A21161" s="2">
        <v>21156</v>
      </c>
      <c r="B21161" s="452" t="s">
        <v>26488</v>
      </c>
      <c r="C21161" s="466" t="s">
        <v>31692</v>
      </c>
      <c r="D21161" s="305">
        <v>1</v>
      </c>
      <c r="E21161" s="458">
        <v>4928</v>
      </c>
      <c r="F21161" s="458">
        <v>4928</v>
      </c>
    </row>
    <row r="21162" spans="1:6" x14ac:dyDescent="0.2">
      <c r="A21162" s="2">
        <v>21157</v>
      </c>
      <c r="B21162" s="452" t="s">
        <v>26488</v>
      </c>
      <c r="C21162" s="466" t="s">
        <v>31693</v>
      </c>
      <c r="D21162" s="305">
        <v>1</v>
      </c>
      <c r="E21162" s="458">
        <v>4928</v>
      </c>
      <c r="F21162" s="458">
        <v>4928</v>
      </c>
    </row>
    <row r="21163" spans="1:6" ht="22.5" x14ac:dyDescent="0.2">
      <c r="A21163" s="2">
        <v>21158</v>
      </c>
      <c r="B21163" s="452" t="s">
        <v>16719</v>
      </c>
      <c r="C21163" s="466" t="s">
        <v>31694</v>
      </c>
      <c r="D21163" s="305">
        <v>1</v>
      </c>
      <c r="E21163" s="458">
        <v>3872</v>
      </c>
      <c r="F21163" s="458">
        <v>3872</v>
      </c>
    </row>
    <row r="21164" spans="1:6" ht="22.5" x14ac:dyDescent="0.2">
      <c r="A21164" s="2">
        <v>21159</v>
      </c>
      <c r="B21164" s="452" t="s">
        <v>16719</v>
      </c>
      <c r="C21164" s="466" t="s">
        <v>31695</v>
      </c>
      <c r="D21164" s="305">
        <v>1</v>
      </c>
      <c r="E21164" s="458">
        <v>3872</v>
      </c>
      <c r="F21164" s="458">
        <v>3872</v>
      </c>
    </row>
    <row r="21165" spans="1:6" ht="22.5" x14ac:dyDescent="0.2">
      <c r="A21165" s="2">
        <v>21160</v>
      </c>
      <c r="B21165" s="452" t="s">
        <v>16719</v>
      </c>
      <c r="C21165" s="466" t="s">
        <v>31696</v>
      </c>
      <c r="D21165" s="305">
        <v>1</v>
      </c>
      <c r="E21165" s="458">
        <v>3872</v>
      </c>
      <c r="F21165" s="458">
        <v>3872</v>
      </c>
    </row>
    <row r="21166" spans="1:6" ht="22.5" x14ac:dyDescent="0.2">
      <c r="A21166" s="2">
        <v>21161</v>
      </c>
      <c r="B21166" s="452" t="s">
        <v>16719</v>
      </c>
      <c r="C21166" s="466" t="s">
        <v>31697</v>
      </c>
      <c r="D21166" s="305">
        <v>1</v>
      </c>
      <c r="E21166" s="458">
        <v>3872</v>
      </c>
      <c r="F21166" s="458">
        <v>3872</v>
      </c>
    </row>
    <row r="21167" spans="1:6" ht="22.5" x14ac:dyDescent="0.2">
      <c r="A21167" s="2">
        <v>21162</v>
      </c>
      <c r="B21167" s="452" t="s">
        <v>16719</v>
      </c>
      <c r="C21167" s="466" t="s">
        <v>31698</v>
      </c>
      <c r="D21167" s="305">
        <v>1</v>
      </c>
      <c r="E21167" s="458">
        <v>3872</v>
      </c>
      <c r="F21167" s="458">
        <v>3872</v>
      </c>
    </row>
    <row r="21168" spans="1:6" ht="22.5" x14ac:dyDescent="0.2">
      <c r="A21168" s="2">
        <v>21163</v>
      </c>
      <c r="B21168" s="452" t="s">
        <v>16719</v>
      </c>
      <c r="C21168" s="466" t="s">
        <v>31699</v>
      </c>
      <c r="D21168" s="305">
        <v>1</v>
      </c>
      <c r="E21168" s="458">
        <v>3872</v>
      </c>
      <c r="F21168" s="458">
        <v>3872</v>
      </c>
    </row>
    <row r="21169" spans="1:6" ht="22.5" x14ac:dyDescent="0.2">
      <c r="A21169" s="2">
        <v>21164</v>
      </c>
      <c r="B21169" s="452" t="s">
        <v>16719</v>
      </c>
      <c r="C21169" s="466" t="s">
        <v>31700</v>
      </c>
      <c r="D21169" s="305">
        <v>1</v>
      </c>
      <c r="E21169" s="458">
        <v>3872</v>
      </c>
      <c r="F21169" s="458">
        <v>3872</v>
      </c>
    </row>
    <row r="21170" spans="1:6" ht="22.5" x14ac:dyDescent="0.2">
      <c r="A21170" s="2">
        <v>21165</v>
      </c>
      <c r="B21170" s="452" t="s">
        <v>16719</v>
      </c>
      <c r="C21170" s="466" t="s">
        <v>31701</v>
      </c>
      <c r="D21170" s="305">
        <v>1</v>
      </c>
      <c r="E21170" s="458">
        <v>3872</v>
      </c>
      <c r="F21170" s="458">
        <v>3872</v>
      </c>
    </row>
    <row r="21171" spans="1:6" ht="22.5" x14ac:dyDescent="0.2">
      <c r="A21171" s="2">
        <v>21166</v>
      </c>
      <c r="B21171" s="452" t="s">
        <v>16719</v>
      </c>
      <c r="C21171" s="466" t="s">
        <v>31702</v>
      </c>
      <c r="D21171" s="305">
        <v>1</v>
      </c>
      <c r="E21171" s="458">
        <v>3872</v>
      </c>
      <c r="F21171" s="458">
        <v>3872</v>
      </c>
    </row>
    <row r="21172" spans="1:6" ht="22.5" x14ac:dyDescent="0.2">
      <c r="A21172" s="2">
        <v>21167</v>
      </c>
      <c r="B21172" s="452" t="s">
        <v>16719</v>
      </c>
      <c r="C21172" s="466" t="s">
        <v>31703</v>
      </c>
      <c r="D21172" s="305">
        <v>1</v>
      </c>
      <c r="E21172" s="458">
        <v>3872</v>
      </c>
      <c r="F21172" s="458">
        <v>3872</v>
      </c>
    </row>
    <row r="21173" spans="1:6" x14ac:dyDescent="0.2">
      <c r="A21173" s="2">
        <v>21168</v>
      </c>
      <c r="B21173" s="452" t="s">
        <v>15718</v>
      </c>
      <c r="C21173" s="466" t="s">
        <v>31704</v>
      </c>
      <c r="D21173" s="305">
        <v>1</v>
      </c>
      <c r="E21173" s="458">
        <v>6411</v>
      </c>
      <c r="F21173" s="458">
        <v>6411</v>
      </c>
    </row>
    <row r="21174" spans="1:6" x14ac:dyDescent="0.2">
      <c r="A21174" s="2">
        <v>21169</v>
      </c>
      <c r="B21174" s="452" t="s">
        <v>15718</v>
      </c>
      <c r="C21174" s="466" t="s">
        <v>31705</v>
      </c>
      <c r="D21174" s="305">
        <v>1</v>
      </c>
      <c r="E21174" s="458">
        <v>6411</v>
      </c>
      <c r="F21174" s="458">
        <v>6411</v>
      </c>
    </row>
    <row r="21175" spans="1:6" x14ac:dyDescent="0.2">
      <c r="A21175" s="2">
        <v>21170</v>
      </c>
      <c r="B21175" s="452" t="s">
        <v>15718</v>
      </c>
      <c r="C21175" s="466" t="s">
        <v>31706</v>
      </c>
      <c r="D21175" s="305">
        <v>1</v>
      </c>
      <c r="E21175" s="458">
        <v>6411</v>
      </c>
      <c r="F21175" s="458">
        <v>6411</v>
      </c>
    </row>
    <row r="21176" spans="1:6" x14ac:dyDescent="0.2">
      <c r="A21176" s="2">
        <v>21171</v>
      </c>
      <c r="B21176" s="452" t="s">
        <v>15718</v>
      </c>
      <c r="C21176" s="466" t="s">
        <v>31707</v>
      </c>
      <c r="D21176" s="305">
        <v>1</v>
      </c>
      <c r="E21176" s="458">
        <v>6411</v>
      </c>
      <c r="F21176" s="458">
        <v>6411</v>
      </c>
    </row>
    <row r="21177" spans="1:6" x14ac:dyDescent="0.2">
      <c r="A21177" s="2">
        <v>21172</v>
      </c>
      <c r="B21177" s="452" t="s">
        <v>15718</v>
      </c>
      <c r="C21177" s="466" t="s">
        <v>31708</v>
      </c>
      <c r="D21177" s="305">
        <v>1</v>
      </c>
      <c r="E21177" s="458">
        <v>6411</v>
      </c>
      <c r="F21177" s="458">
        <v>6411</v>
      </c>
    </row>
    <row r="21178" spans="1:6" x14ac:dyDescent="0.2">
      <c r="A21178" s="2">
        <v>21173</v>
      </c>
      <c r="B21178" s="452" t="s">
        <v>15718</v>
      </c>
      <c r="C21178" s="466" t="s">
        <v>31709</v>
      </c>
      <c r="D21178" s="305">
        <v>1</v>
      </c>
      <c r="E21178" s="458">
        <v>6411</v>
      </c>
      <c r="F21178" s="458">
        <v>6411</v>
      </c>
    </row>
    <row r="21179" spans="1:6" x14ac:dyDescent="0.2">
      <c r="A21179" s="2">
        <v>21174</v>
      </c>
      <c r="B21179" s="452" t="s">
        <v>15718</v>
      </c>
      <c r="C21179" s="466" t="s">
        <v>31710</v>
      </c>
      <c r="D21179" s="305">
        <v>1</v>
      </c>
      <c r="E21179" s="458">
        <v>6411</v>
      </c>
      <c r="F21179" s="458">
        <v>6411</v>
      </c>
    </row>
    <row r="21180" spans="1:6" x14ac:dyDescent="0.2">
      <c r="A21180" s="2">
        <v>21175</v>
      </c>
      <c r="B21180" s="452" t="s">
        <v>15718</v>
      </c>
      <c r="C21180" s="466" t="s">
        <v>31711</v>
      </c>
      <c r="D21180" s="305">
        <v>1</v>
      </c>
      <c r="E21180" s="458">
        <v>6411</v>
      </c>
      <c r="F21180" s="458">
        <v>6411</v>
      </c>
    </row>
    <row r="21181" spans="1:6" x14ac:dyDescent="0.2">
      <c r="A21181" s="2">
        <v>21176</v>
      </c>
      <c r="B21181" s="452" t="s">
        <v>15718</v>
      </c>
      <c r="C21181" s="466" t="s">
        <v>31712</v>
      </c>
      <c r="D21181" s="305">
        <v>1</v>
      </c>
      <c r="E21181" s="458">
        <v>6411</v>
      </c>
      <c r="F21181" s="458">
        <v>6411</v>
      </c>
    </row>
    <row r="21182" spans="1:6" x14ac:dyDescent="0.2">
      <c r="A21182" s="2">
        <v>21177</v>
      </c>
      <c r="B21182" s="452" t="s">
        <v>15718</v>
      </c>
      <c r="C21182" s="466" t="s">
        <v>31713</v>
      </c>
      <c r="D21182" s="305">
        <v>1</v>
      </c>
      <c r="E21182" s="458">
        <v>6411</v>
      </c>
      <c r="F21182" s="458">
        <v>6411</v>
      </c>
    </row>
    <row r="21183" spans="1:6" x14ac:dyDescent="0.2">
      <c r="A21183" s="2">
        <v>21178</v>
      </c>
      <c r="B21183" s="452" t="s">
        <v>26489</v>
      </c>
      <c r="C21183" s="466" t="s">
        <v>31714</v>
      </c>
      <c r="D21183" s="305">
        <v>1</v>
      </c>
      <c r="E21183" s="458">
        <v>5014</v>
      </c>
      <c r="F21183" s="458">
        <v>5014</v>
      </c>
    </row>
    <row r="21184" spans="1:6" x14ac:dyDescent="0.2">
      <c r="A21184" s="2">
        <v>21179</v>
      </c>
      <c r="B21184" s="452" t="s">
        <v>26489</v>
      </c>
      <c r="C21184" s="466" t="s">
        <v>31715</v>
      </c>
      <c r="D21184" s="305">
        <v>1</v>
      </c>
      <c r="E21184" s="458">
        <v>5014</v>
      </c>
      <c r="F21184" s="458">
        <v>5014</v>
      </c>
    </row>
    <row r="21185" spans="1:6" x14ac:dyDescent="0.2">
      <c r="A21185" s="2">
        <v>21180</v>
      </c>
      <c r="B21185" s="452" t="s">
        <v>26489</v>
      </c>
      <c r="C21185" s="466" t="s">
        <v>31716</v>
      </c>
      <c r="D21185" s="305">
        <v>1</v>
      </c>
      <c r="E21185" s="458">
        <v>5014</v>
      </c>
      <c r="F21185" s="458">
        <v>5014</v>
      </c>
    </row>
    <row r="21186" spans="1:6" x14ac:dyDescent="0.2">
      <c r="A21186" s="2">
        <v>21181</v>
      </c>
      <c r="B21186" s="452" t="s">
        <v>26489</v>
      </c>
      <c r="C21186" s="466" t="s">
        <v>31717</v>
      </c>
      <c r="D21186" s="305">
        <v>1</v>
      </c>
      <c r="E21186" s="458">
        <v>5014</v>
      </c>
      <c r="F21186" s="458">
        <v>5014</v>
      </c>
    </row>
    <row r="21187" spans="1:6" x14ac:dyDescent="0.2">
      <c r="A21187" s="2">
        <v>21182</v>
      </c>
      <c r="B21187" s="452" t="s">
        <v>26489</v>
      </c>
      <c r="C21187" s="466" t="s">
        <v>31718</v>
      </c>
      <c r="D21187" s="305">
        <v>1</v>
      </c>
      <c r="E21187" s="458">
        <v>5014</v>
      </c>
      <c r="F21187" s="458">
        <v>5014</v>
      </c>
    </row>
    <row r="21188" spans="1:6" x14ac:dyDescent="0.2">
      <c r="A21188" s="2">
        <v>21183</v>
      </c>
      <c r="B21188" s="452" t="s">
        <v>26489</v>
      </c>
      <c r="C21188" s="466" t="s">
        <v>31719</v>
      </c>
      <c r="D21188" s="305">
        <v>1</v>
      </c>
      <c r="E21188" s="458">
        <v>5014</v>
      </c>
      <c r="F21188" s="458">
        <v>5014</v>
      </c>
    </row>
    <row r="21189" spans="1:6" x14ac:dyDescent="0.2">
      <c r="A21189" s="2">
        <v>21184</v>
      </c>
      <c r="B21189" s="452" t="s">
        <v>26489</v>
      </c>
      <c r="C21189" s="466" t="s">
        <v>31720</v>
      </c>
      <c r="D21189" s="305">
        <v>1</v>
      </c>
      <c r="E21189" s="458">
        <v>5014</v>
      </c>
      <c r="F21189" s="458">
        <v>5014</v>
      </c>
    </row>
    <row r="21190" spans="1:6" x14ac:dyDescent="0.2">
      <c r="A21190" s="2">
        <v>21185</v>
      </c>
      <c r="B21190" s="452" t="s">
        <v>26489</v>
      </c>
      <c r="C21190" s="466" t="s">
        <v>31721</v>
      </c>
      <c r="D21190" s="305">
        <v>1</v>
      </c>
      <c r="E21190" s="458">
        <v>5014</v>
      </c>
      <c r="F21190" s="458">
        <v>5014</v>
      </c>
    </row>
    <row r="21191" spans="1:6" x14ac:dyDescent="0.2">
      <c r="A21191" s="2">
        <v>21186</v>
      </c>
      <c r="B21191" s="452" t="s">
        <v>26489</v>
      </c>
      <c r="C21191" s="466" t="s">
        <v>31722</v>
      </c>
      <c r="D21191" s="305">
        <v>1</v>
      </c>
      <c r="E21191" s="458">
        <v>5014</v>
      </c>
      <c r="F21191" s="458">
        <v>5014</v>
      </c>
    </row>
    <row r="21192" spans="1:6" x14ac:dyDescent="0.2">
      <c r="A21192" s="2">
        <v>21187</v>
      </c>
      <c r="B21192" s="452" t="s">
        <v>26489</v>
      </c>
      <c r="C21192" s="466" t="s">
        <v>31723</v>
      </c>
      <c r="D21192" s="305">
        <v>1</v>
      </c>
      <c r="E21192" s="458">
        <v>5014</v>
      </c>
      <c r="F21192" s="458">
        <v>5014</v>
      </c>
    </row>
    <row r="21193" spans="1:6" ht="33.75" x14ac:dyDescent="0.2">
      <c r="A21193" s="2">
        <v>21188</v>
      </c>
      <c r="B21193" s="452" t="s">
        <v>26490</v>
      </c>
      <c r="C21193" s="466" t="s">
        <v>31724</v>
      </c>
      <c r="D21193" s="305">
        <v>1</v>
      </c>
      <c r="E21193" s="458">
        <v>6864</v>
      </c>
      <c r="F21193" s="458">
        <v>6864</v>
      </c>
    </row>
    <row r="21194" spans="1:6" ht="33.75" x14ac:dyDescent="0.2">
      <c r="A21194" s="2">
        <v>21189</v>
      </c>
      <c r="B21194" s="452" t="s">
        <v>26490</v>
      </c>
      <c r="C21194" s="466" t="s">
        <v>31725</v>
      </c>
      <c r="D21194" s="305">
        <v>1</v>
      </c>
      <c r="E21194" s="458">
        <v>6864</v>
      </c>
      <c r="F21194" s="458">
        <v>6864</v>
      </c>
    </row>
    <row r="21195" spans="1:6" ht="33.75" x14ac:dyDescent="0.2">
      <c r="A21195" s="2">
        <v>21190</v>
      </c>
      <c r="B21195" s="452" t="s">
        <v>26490</v>
      </c>
      <c r="C21195" s="466" t="s">
        <v>31726</v>
      </c>
      <c r="D21195" s="305">
        <v>1</v>
      </c>
      <c r="E21195" s="458">
        <v>6864</v>
      </c>
      <c r="F21195" s="458">
        <v>6864</v>
      </c>
    </row>
    <row r="21196" spans="1:6" ht="33.75" x14ac:dyDescent="0.2">
      <c r="A21196" s="2">
        <v>21191</v>
      </c>
      <c r="B21196" s="452" t="s">
        <v>26490</v>
      </c>
      <c r="C21196" s="466" t="s">
        <v>31727</v>
      </c>
      <c r="D21196" s="305">
        <v>1</v>
      </c>
      <c r="E21196" s="458">
        <v>6864</v>
      </c>
      <c r="F21196" s="458">
        <v>6864</v>
      </c>
    </row>
    <row r="21197" spans="1:6" ht="33.75" x14ac:dyDescent="0.2">
      <c r="A21197" s="2">
        <v>21192</v>
      </c>
      <c r="B21197" s="452" t="s">
        <v>26490</v>
      </c>
      <c r="C21197" s="466" t="s">
        <v>31728</v>
      </c>
      <c r="D21197" s="305">
        <v>1</v>
      </c>
      <c r="E21197" s="458">
        <v>6864</v>
      </c>
      <c r="F21197" s="458">
        <v>6864</v>
      </c>
    </row>
    <row r="21198" spans="1:6" ht="33.75" x14ac:dyDescent="0.2">
      <c r="A21198" s="2">
        <v>21193</v>
      </c>
      <c r="B21198" s="452" t="s">
        <v>26490</v>
      </c>
      <c r="C21198" s="466" t="s">
        <v>31729</v>
      </c>
      <c r="D21198" s="305">
        <v>1</v>
      </c>
      <c r="E21198" s="458">
        <v>6864</v>
      </c>
      <c r="F21198" s="458">
        <v>6864</v>
      </c>
    </row>
    <row r="21199" spans="1:6" ht="33.75" x14ac:dyDescent="0.2">
      <c r="A21199" s="2">
        <v>21194</v>
      </c>
      <c r="B21199" s="452" t="s">
        <v>26490</v>
      </c>
      <c r="C21199" s="466" t="s">
        <v>31730</v>
      </c>
      <c r="D21199" s="305">
        <v>1</v>
      </c>
      <c r="E21199" s="458">
        <v>6864</v>
      </c>
      <c r="F21199" s="458">
        <v>6864</v>
      </c>
    </row>
    <row r="21200" spans="1:6" ht="33.75" x14ac:dyDescent="0.2">
      <c r="A21200" s="2">
        <v>21195</v>
      </c>
      <c r="B21200" s="452" t="s">
        <v>26490</v>
      </c>
      <c r="C21200" s="466" t="s">
        <v>31731</v>
      </c>
      <c r="D21200" s="305">
        <v>1</v>
      </c>
      <c r="E21200" s="458">
        <v>6864</v>
      </c>
      <c r="F21200" s="458">
        <v>6864</v>
      </c>
    </row>
    <row r="21201" spans="1:6" ht="33.75" x14ac:dyDescent="0.2">
      <c r="A21201" s="2">
        <v>21196</v>
      </c>
      <c r="B21201" s="452" t="s">
        <v>26490</v>
      </c>
      <c r="C21201" s="466" t="s">
        <v>31732</v>
      </c>
      <c r="D21201" s="305">
        <v>1</v>
      </c>
      <c r="E21201" s="458">
        <v>6864</v>
      </c>
      <c r="F21201" s="458">
        <v>6864</v>
      </c>
    </row>
    <row r="21202" spans="1:6" ht="33.75" x14ac:dyDescent="0.2">
      <c r="A21202" s="2">
        <v>21197</v>
      </c>
      <c r="B21202" s="452" t="s">
        <v>26490</v>
      </c>
      <c r="C21202" s="466" t="s">
        <v>31733</v>
      </c>
      <c r="D21202" s="305">
        <v>1</v>
      </c>
      <c r="E21202" s="458">
        <v>6864</v>
      </c>
      <c r="F21202" s="458">
        <v>6864</v>
      </c>
    </row>
    <row r="21203" spans="1:6" ht="22.5" x14ac:dyDescent="0.2">
      <c r="A21203" s="2">
        <v>21198</v>
      </c>
      <c r="B21203" s="452" t="s">
        <v>26491</v>
      </c>
      <c r="C21203" s="466" t="s">
        <v>31734</v>
      </c>
      <c r="D21203" s="305">
        <v>1</v>
      </c>
      <c r="E21203" s="458">
        <v>4163</v>
      </c>
      <c r="F21203" s="458">
        <v>4163</v>
      </c>
    </row>
    <row r="21204" spans="1:6" ht="22.5" x14ac:dyDescent="0.2">
      <c r="A21204" s="2">
        <v>21199</v>
      </c>
      <c r="B21204" s="452" t="s">
        <v>26491</v>
      </c>
      <c r="C21204" s="466" t="s">
        <v>31735</v>
      </c>
      <c r="D21204" s="305">
        <v>1</v>
      </c>
      <c r="E21204" s="458">
        <v>4163</v>
      </c>
      <c r="F21204" s="458">
        <v>4163</v>
      </c>
    </row>
    <row r="21205" spans="1:6" ht="22.5" x14ac:dyDescent="0.2">
      <c r="A21205" s="2">
        <v>21200</v>
      </c>
      <c r="B21205" s="452" t="s">
        <v>26491</v>
      </c>
      <c r="C21205" s="466" t="s">
        <v>31736</v>
      </c>
      <c r="D21205" s="305">
        <v>1</v>
      </c>
      <c r="E21205" s="458">
        <v>4163</v>
      </c>
      <c r="F21205" s="458">
        <v>4163</v>
      </c>
    </row>
    <row r="21206" spans="1:6" ht="22.5" x14ac:dyDescent="0.2">
      <c r="A21206" s="2">
        <v>21201</v>
      </c>
      <c r="B21206" s="452" t="s">
        <v>26491</v>
      </c>
      <c r="C21206" s="466" t="s">
        <v>31737</v>
      </c>
      <c r="D21206" s="305">
        <v>1</v>
      </c>
      <c r="E21206" s="458">
        <v>4163</v>
      </c>
      <c r="F21206" s="458">
        <v>4163</v>
      </c>
    </row>
    <row r="21207" spans="1:6" ht="22.5" x14ac:dyDescent="0.2">
      <c r="A21207" s="2">
        <v>21202</v>
      </c>
      <c r="B21207" s="452" t="s">
        <v>26491</v>
      </c>
      <c r="C21207" s="466" t="s">
        <v>31738</v>
      </c>
      <c r="D21207" s="305">
        <v>1</v>
      </c>
      <c r="E21207" s="458">
        <v>4163</v>
      </c>
      <c r="F21207" s="458">
        <v>4163</v>
      </c>
    </row>
    <row r="21208" spans="1:6" ht="22.5" x14ac:dyDescent="0.2">
      <c r="A21208" s="2">
        <v>21203</v>
      </c>
      <c r="B21208" s="452" t="s">
        <v>26491</v>
      </c>
      <c r="C21208" s="466" t="s">
        <v>31739</v>
      </c>
      <c r="D21208" s="305">
        <v>1</v>
      </c>
      <c r="E21208" s="458">
        <v>4163</v>
      </c>
      <c r="F21208" s="458">
        <v>4163</v>
      </c>
    </row>
    <row r="21209" spans="1:6" ht="22.5" x14ac:dyDescent="0.2">
      <c r="A21209" s="2">
        <v>21204</v>
      </c>
      <c r="B21209" s="452" t="s">
        <v>26491</v>
      </c>
      <c r="C21209" s="466" t="s">
        <v>31740</v>
      </c>
      <c r="D21209" s="305">
        <v>1</v>
      </c>
      <c r="E21209" s="458">
        <v>4163</v>
      </c>
      <c r="F21209" s="458">
        <v>4163</v>
      </c>
    </row>
    <row r="21210" spans="1:6" ht="22.5" x14ac:dyDescent="0.2">
      <c r="A21210" s="2">
        <v>21205</v>
      </c>
      <c r="B21210" s="452" t="s">
        <v>26491</v>
      </c>
      <c r="C21210" s="466" t="s">
        <v>31741</v>
      </c>
      <c r="D21210" s="305">
        <v>1</v>
      </c>
      <c r="E21210" s="458">
        <v>4163</v>
      </c>
      <c r="F21210" s="458">
        <v>4163</v>
      </c>
    </row>
    <row r="21211" spans="1:6" ht="22.5" x14ac:dyDescent="0.2">
      <c r="A21211" s="2">
        <v>21206</v>
      </c>
      <c r="B21211" s="452" t="s">
        <v>26491</v>
      </c>
      <c r="C21211" s="466" t="s">
        <v>31742</v>
      </c>
      <c r="D21211" s="305">
        <v>1</v>
      </c>
      <c r="E21211" s="458">
        <v>4163</v>
      </c>
      <c r="F21211" s="458">
        <v>4163</v>
      </c>
    </row>
    <row r="21212" spans="1:6" ht="22.5" x14ac:dyDescent="0.2">
      <c r="A21212" s="2">
        <v>21207</v>
      </c>
      <c r="B21212" s="452" t="s">
        <v>26491</v>
      </c>
      <c r="C21212" s="466" t="s">
        <v>31743</v>
      </c>
      <c r="D21212" s="305">
        <v>1</v>
      </c>
      <c r="E21212" s="458">
        <v>4163</v>
      </c>
      <c r="F21212" s="458">
        <v>4163</v>
      </c>
    </row>
    <row r="21213" spans="1:6" ht="22.5" x14ac:dyDescent="0.2">
      <c r="A21213" s="2">
        <v>21208</v>
      </c>
      <c r="B21213" s="452" t="s">
        <v>26492</v>
      </c>
      <c r="C21213" s="466" t="s">
        <v>31744</v>
      </c>
      <c r="D21213" s="305">
        <v>1</v>
      </c>
      <c r="E21213" s="458">
        <v>4200</v>
      </c>
      <c r="F21213" s="458">
        <v>4200</v>
      </c>
    </row>
    <row r="21214" spans="1:6" ht="22.5" x14ac:dyDescent="0.2">
      <c r="A21214" s="2">
        <v>21209</v>
      </c>
      <c r="B21214" s="452" t="s">
        <v>26493</v>
      </c>
      <c r="C21214" s="466" t="s">
        <v>31745</v>
      </c>
      <c r="D21214" s="305">
        <v>1</v>
      </c>
      <c r="E21214" s="458">
        <v>11491</v>
      </c>
      <c r="F21214" s="458">
        <v>11491</v>
      </c>
    </row>
    <row r="21215" spans="1:6" x14ac:dyDescent="0.2">
      <c r="A21215" s="2">
        <v>21210</v>
      </c>
      <c r="B21215" s="452" t="s">
        <v>15774</v>
      </c>
      <c r="C21215" s="466" t="s">
        <v>31746</v>
      </c>
      <c r="D21215" s="305">
        <v>1</v>
      </c>
      <c r="E21215" s="458">
        <v>11343</v>
      </c>
      <c r="F21215" s="458">
        <v>11343</v>
      </c>
    </row>
    <row r="21216" spans="1:6" ht="22.5" x14ac:dyDescent="0.2">
      <c r="A21216" s="2">
        <v>21211</v>
      </c>
      <c r="B21216" s="452" t="s">
        <v>26494</v>
      </c>
      <c r="C21216" s="466" t="s">
        <v>31747</v>
      </c>
      <c r="D21216" s="305">
        <v>1</v>
      </c>
      <c r="E21216" s="458">
        <v>64095</v>
      </c>
      <c r="F21216" s="458">
        <v>64095</v>
      </c>
    </row>
    <row r="21217" spans="1:6" ht="22.5" x14ac:dyDescent="0.2">
      <c r="A21217" s="2">
        <v>21212</v>
      </c>
      <c r="B21217" s="452" t="s">
        <v>26494</v>
      </c>
      <c r="C21217" s="466" t="s">
        <v>31748</v>
      </c>
      <c r="D21217" s="305">
        <v>1</v>
      </c>
      <c r="E21217" s="458">
        <v>64095</v>
      </c>
      <c r="F21217" s="458">
        <v>64095</v>
      </c>
    </row>
    <row r="21218" spans="1:6" ht="22.5" x14ac:dyDescent="0.2">
      <c r="A21218" s="2">
        <v>21213</v>
      </c>
      <c r="B21218" s="452" t="s">
        <v>26495</v>
      </c>
      <c r="C21218" s="466" t="s">
        <v>31749</v>
      </c>
      <c r="D21218" s="305">
        <v>1</v>
      </c>
      <c r="E21218" s="458">
        <v>51918</v>
      </c>
      <c r="F21218" s="458">
        <v>51918</v>
      </c>
    </row>
    <row r="21219" spans="1:6" ht="33.75" x14ac:dyDescent="0.2">
      <c r="A21219" s="2">
        <v>21214</v>
      </c>
      <c r="B21219" s="452" t="s">
        <v>26496</v>
      </c>
      <c r="C21219" s="466" t="s">
        <v>31750</v>
      </c>
      <c r="D21219" s="305">
        <v>1</v>
      </c>
      <c r="E21219" s="458">
        <v>13391</v>
      </c>
      <c r="F21219" s="458">
        <v>13391</v>
      </c>
    </row>
    <row r="21220" spans="1:6" ht="33.75" x14ac:dyDescent="0.2">
      <c r="A21220" s="2">
        <v>21215</v>
      </c>
      <c r="B21220" s="452" t="s">
        <v>26497</v>
      </c>
      <c r="C21220" s="466" t="s">
        <v>31751</v>
      </c>
      <c r="D21220" s="305">
        <v>1</v>
      </c>
      <c r="E21220" s="458">
        <v>13400</v>
      </c>
      <c r="F21220" s="458">
        <v>13400</v>
      </c>
    </row>
    <row r="21221" spans="1:6" x14ac:dyDescent="0.2">
      <c r="A21221" s="2">
        <v>21216</v>
      </c>
      <c r="B21221" s="452" t="s">
        <v>26498</v>
      </c>
      <c r="C21221" s="466" t="s">
        <v>31752</v>
      </c>
      <c r="D21221" s="305">
        <v>1</v>
      </c>
      <c r="E21221" s="458">
        <v>3420</v>
      </c>
      <c r="F21221" s="458">
        <v>3420</v>
      </c>
    </row>
    <row r="21222" spans="1:6" ht="22.5" x14ac:dyDescent="0.2">
      <c r="A21222" s="2">
        <v>21217</v>
      </c>
      <c r="B21222" s="452" t="s">
        <v>26499</v>
      </c>
      <c r="C21222" s="466" t="s">
        <v>31753</v>
      </c>
      <c r="D21222" s="305">
        <v>1</v>
      </c>
      <c r="E21222" s="458">
        <v>3925</v>
      </c>
      <c r="F21222" s="458">
        <v>3925</v>
      </c>
    </row>
    <row r="21223" spans="1:6" ht="22.5" x14ac:dyDescent="0.2">
      <c r="A21223" s="2">
        <v>21218</v>
      </c>
      <c r="B21223" s="452" t="s">
        <v>26499</v>
      </c>
      <c r="C21223" s="466" t="s">
        <v>31754</v>
      </c>
      <c r="D21223" s="305">
        <v>1</v>
      </c>
      <c r="E21223" s="458">
        <v>3925</v>
      </c>
      <c r="F21223" s="458">
        <v>3925</v>
      </c>
    </row>
    <row r="21224" spans="1:6" x14ac:dyDescent="0.2">
      <c r="A21224" s="2">
        <v>21219</v>
      </c>
      <c r="B21224" s="452" t="s">
        <v>5154</v>
      </c>
      <c r="C21224" s="466" t="s">
        <v>31755</v>
      </c>
      <c r="D21224" s="305">
        <v>1</v>
      </c>
      <c r="E21224" s="458">
        <v>3231.4</v>
      </c>
      <c r="F21224" s="458">
        <v>3231.4</v>
      </c>
    </row>
    <row r="21225" spans="1:6" ht="22.5" x14ac:dyDescent="0.2">
      <c r="A21225" s="2">
        <v>21220</v>
      </c>
      <c r="B21225" s="452" t="s">
        <v>26500</v>
      </c>
      <c r="C21225" s="466" t="s">
        <v>31756</v>
      </c>
      <c r="D21225" s="305">
        <v>1</v>
      </c>
      <c r="E21225" s="458">
        <v>26125</v>
      </c>
      <c r="F21225" s="458">
        <v>26125</v>
      </c>
    </row>
    <row r="21226" spans="1:6" ht="22.5" x14ac:dyDescent="0.2">
      <c r="A21226" s="2">
        <v>21221</v>
      </c>
      <c r="B21226" s="452" t="s">
        <v>26501</v>
      </c>
      <c r="C21226" s="466" t="s">
        <v>31757</v>
      </c>
      <c r="D21226" s="305">
        <v>1</v>
      </c>
      <c r="E21226" s="458">
        <v>24908</v>
      </c>
      <c r="F21226" s="458">
        <v>24908</v>
      </c>
    </row>
    <row r="21227" spans="1:6" x14ac:dyDescent="0.2">
      <c r="A21227" s="2">
        <v>21222</v>
      </c>
      <c r="B21227" s="452" t="s">
        <v>18574</v>
      </c>
      <c r="C21227" s="466" t="s">
        <v>31758</v>
      </c>
      <c r="D21227" s="305">
        <v>1</v>
      </c>
      <c r="E21227" s="458">
        <v>21051.52</v>
      </c>
      <c r="F21227" s="458">
        <v>21051.52</v>
      </c>
    </row>
    <row r="21228" spans="1:6" ht="22.5" x14ac:dyDescent="0.2">
      <c r="A21228" s="2">
        <v>21223</v>
      </c>
      <c r="B21228" s="452" t="s">
        <v>26502</v>
      </c>
      <c r="C21228" s="466" t="s">
        <v>31759</v>
      </c>
      <c r="D21228" s="305">
        <v>1</v>
      </c>
      <c r="E21228" s="458">
        <v>6077</v>
      </c>
      <c r="F21228" s="458">
        <v>6077</v>
      </c>
    </row>
    <row r="21229" spans="1:6" ht="22.5" x14ac:dyDescent="0.2">
      <c r="A21229" s="2">
        <v>21224</v>
      </c>
      <c r="B21229" s="452" t="s">
        <v>26503</v>
      </c>
      <c r="C21229" s="466" t="s">
        <v>31760</v>
      </c>
      <c r="D21229" s="305">
        <v>1</v>
      </c>
      <c r="E21229" s="458">
        <v>19815</v>
      </c>
      <c r="F21229" s="458">
        <v>19815</v>
      </c>
    </row>
    <row r="21230" spans="1:6" ht="22.5" x14ac:dyDescent="0.2">
      <c r="A21230" s="2">
        <v>21225</v>
      </c>
      <c r="B21230" s="452" t="s">
        <v>26503</v>
      </c>
      <c r="C21230" s="466" t="s">
        <v>31761</v>
      </c>
      <c r="D21230" s="305">
        <v>1</v>
      </c>
      <c r="E21230" s="458">
        <v>19815</v>
      </c>
      <c r="F21230" s="458">
        <v>19815</v>
      </c>
    </row>
    <row r="21231" spans="1:6" ht="22.5" x14ac:dyDescent="0.2">
      <c r="A21231" s="2">
        <v>21226</v>
      </c>
      <c r="B21231" s="452" t="s">
        <v>26504</v>
      </c>
      <c r="C21231" s="466" t="s">
        <v>31762</v>
      </c>
      <c r="D21231" s="305">
        <v>1</v>
      </c>
      <c r="E21231" s="458">
        <v>25350</v>
      </c>
      <c r="F21231" s="458">
        <v>25350</v>
      </c>
    </row>
    <row r="21232" spans="1:6" ht="33.75" x14ac:dyDescent="0.2">
      <c r="A21232" s="2">
        <v>21227</v>
      </c>
      <c r="B21232" s="452" t="s">
        <v>26505</v>
      </c>
      <c r="C21232" s="466" t="s">
        <v>31763</v>
      </c>
      <c r="D21232" s="305">
        <v>1</v>
      </c>
      <c r="E21232" s="458">
        <v>198659</v>
      </c>
      <c r="F21232" s="458">
        <v>198659</v>
      </c>
    </row>
    <row r="21233" spans="1:6" ht="22.5" x14ac:dyDescent="0.2">
      <c r="A21233" s="2">
        <v>21228</v>
      </c>
      <c r="B21233" s="452" t="s">
        <v>26506</v>
      </c>
      <c r="C21233" s="466" t="s">
        <v>31764</v>
      </c>
      <c r="D21233" s="305">
        <v>1</v>
      </c>
      <c r="E21233" s="458">
        <v>4766</v>
      </c>
      <c r="F21233" s="458">
        <v>4766</v>
      </c>
    </row>
    <row r="21234" spans="1:6" ht="22.5" x14ac:dyDescent="0.2">
      <c r="A21234" s="2">
        <v>21229</v>
      </c>
      <c r="B21234" s="452" t="s">
        <v>26507</v>
      </c>
      <c r="C21234" s="466" t="s">
        <v>31765</v>
      </c>
      <c r="D21234" s="305">
        <v>1</v>
      </c>
      <c r="E21234" s="458">
        <v>5037</v>
      </c>
      <c r="F21234" s="458">
        <v>5037</v>
      </c>
    </row>
    <row r="21235" spans="1:6" ht="22.5" x14ac:dyDescent="0.2">
      <c r="A21235" s="2">
        <v>21230</v>
      </c>
      <c r="B21235" s="452" t="s">
        <v>26508</v>
      </c>
      <c r="C21235" s="466" t="s">
        <v>31766</v>
      </c>
      <c r="D21235" s="305">
        <v>1</v>
      </c>
      <c r="E21235" s="458">
        <v>4560</v>
      </c>
      <c r="F21235" s="458">
        <v>4560</v>
      </c>
    </row>
    <row r="21236" spans="1:6" ht="22.5" x14ac:dyDescent="0.2">
      <c r="A21236" s="2">
        <v>21231</v>
      </c>
      <c r="B21236" s="452" t="s">
        <v>26509</v>
      </c>
      <c r="C21236" s="466" t="s">
        <v>31767</v>
      </c>
      <c r="D21236" s="305">
        <v>1</v>
      </c>
      <c r="E21236" s="458">
        <v>49610</v>
      </c>
      <c r="F21236" s="458">
        <v>34018.410000000003</v>
      </c>
    </row>
    <row r="21237" spans="1:6" ht="22.5" x14ac:dyDescent="0.2">
      <c r="A21237" s="2">
        <v>21232</v>
      </c>
      <c r="B21237" s="452" t="s">
        <v>26509</v>
      </c>
      <c r="C21237" s="466" t="s">
        <v>31768</v>
      </c>
      <c r="D21237" s="305">
        <v>1</v>
      </c>
      <c r="E21237" s="458">
        <v>49610</v>
      </c>
      <c r="F21237" s="458">
        <v>34018.410000000003</v>
      </c>
    </row>
    <row r="21238" spans="1:6" ht="22.5" x14ac:dyDescent="0.2">
      <c r="A21238" s="2">
        <v>21233</v>
      </c>
      <c r="B21238" s="452" t="s">
        <v>26509</v>
      </c>
      <c r="C21238" s="466" t="s">
        <v>31769</v>
      </c>
      <c r="D21238" s="305">
        <v>1</v>
      </c>
      <c r="E21238" s="458">
        <v>49610</v>
      </c>
      <c r="F21238" s="458">
        <v>34018.410000000003</v>
      </c>
    </row>
    <row r="21239" spans="1:6" ht="22.5" x14ac:dyDescent="0.2">
      <c r="A21239" s="2">
        <v>21234</v>
      </c>
      <c r="B21239" s="452" t="s">
        <v>26509</v>
      </c>
      <c r="C21239" s="466" t="s">
        <v>31770</v>
      </c>
      <c r="D21239" s="305">
        <v>1</v>
      </c>
      <c r="E21239" s="458">
        <v>49610</v>
      </c>
      <c r="F21239" s="458">
        <v>34018.410000000003</v>
      </c>
    </row>
    <row r="21240" spans="1:6" ht="22.5" x14ac:dyDescent="0.2">
      <c r="A21240" s="2">
        <v>21235</v>
      </c>
      <c r="B21240" s="452" t="s">
        <v>26509</v>
      </c>
      <c r="C21240" s="466" t="s">
        <v>31771</v>
      </c>
      <c r="D21240" s="305">
        <v>1</v>
      </c>
      <c r="E21240" s="458">
        <v>49610</v>
      </c>
      <c r="F21240" s="458">
        <v>34018.410000000003</v>
      </c>
    </row>
    <row r="21241" spans="1:6" ht="22.5" x14ac:dyDescent="0.2">
      <c r="A21241" s="2">
        <v>21236</v>
      </c>
      <c r="B21241" s="452" t="s">
        <v>26509</v>
      </c>
      <c r="C21241" s="466" t="s">
        <v>31772</v>
      </c>
      <c r="D21241" s="305">
        <v>1</v>
      </c>
      <c r="E21241" s="458">
        <v>49610</v>
      </c>
      <c r="F21241" s="458">
        <v>34018.410000000003</v>
      </c>
    </row>
    <row r="21242" spans="1:6" ht="22.5" x14ac:dyDescent="0.2">
      <c r="A21242" s="2">
        <v>21237</v>
      </c>
      <c r="B21242" s="452" t="s">
        <v>26509</v>
      </c>
      <c r="C21242" s="466" t="s">
        <v>31773</v>
      </c>
      <c r="D21242" s="305">
        <v>1</v>
      </c>
      <c r="E21242" s="458">
        <v>49610</v>
      </c>
      <c r="F21242" s="458">
        <v>34018.410000000003</v>
      </c>
    </row>
    <row r="21243" spans="1:6" ht="22.5" x14ac:dyDescent="0.2">
      <c r="A21243" s="2">
        <v>21238</v>
      </c>
      <c r="B21243" s="452" t="s">
        <v>26509</v>
      </c>
      <c r="C21243" s="466" t="s">
        <v>31774</v>
      </c>
      <c r="D21243" s="305">
        <v>1</v>
      </c>
      <c r="E21243" s="458">
        <v>49610</v>
      </c>
      <c r="F21243" s="458">
        <v>34018.410000000003</v>
      </c>
    </row>
    <row r="21244" spans="1:6" ht="22.5" x14ac:dyDescent="0.2">
      <c r="A21244" s="2">
        <v>21239</v>
      </c>
      <c r="B21244" s="452" t="s">
        <v>26509</v>
      </c>
      <c r="C21244" s="466" t="s">
        <v>31775</v>
      </c>
      <c r="D21244" s="305">
        <v>1</v>
      </c>
      <c r="E21244" s="458">
        <v>49610</v>
      </c>
      <c r="F21244" s="458">
        <v>34018.410000000003</v>
      </c>
    </row>
    <row r="21245" spans="1:6" ht="22.5" x14ac:dyDescent="0.2">
      <c r="A21245" s="2">
        <v>21240</v>
      </c>
      <c r="B21245" s="452" t="s">
        <v>26510</v>
      </c>
      <c r="C21245" s="466" t="s">
        <v>31776</v>
      </c>
      <c r="D21245" s="305">
        <v>1</v>
      </c>
      <c r="E21245" s="458">
        <v>51660</v>
      </c>
      <c r="F21245" s="458">
        <v>35424</v>
      </c>
    </row>
    <row r="21246" spans="1:6" ht="33.75" x14ac:dyDescent="0.2">
      <c r="A21246" s="2">
        <v>21241</v>
      </c>
      <c r="B21246" s="452" t="s">
        <v>26511</v>
      </c>
      <c r="C21246" s="466" t="s">
        <v>31777</v>
      </c>
      <c r="D21246" s="305">
        <v>1</v>
      </c>
      <c r="E21246" s="458">
        <v>7872.35</v>
      </c>
      <c r="F21246" s="458">
        <v>7872.35</v>
      </c>
    </row>
    <row r="21247" spans="1:6" ht="33.75" x14ac:dyDescent="0.2">
      <c r="A21247" s="2">
        <v>21242</v>
      </c>
      <c r="B21247" s="452" t="s">
        <v>26512</v>
      </c>
      <c r="C21247" s="466" t="s">
        <v>31778</v>
      </c>
      <c r="D21247" s="305">
        <v>1</v>
      </c>
      <c r="E21247" s="458">
        <v>7995</v>
      </c>
      <c r="F21247" s="458">
        <v>7995</v>
      </c>
    </row>
    <row r="21248" spans="1:6" x14ac:dyDescent="0.2">
      <c r="A21248" s="2">
        <v>21243</v>
      </c>
      <c r="B21248" s="452" t="s">
        <v>26444</v>
      </c>
      <c r="C21248" s="466" t="s">
        <v>31779</v>
      </c>
      <c r="D21248" s="305">
        <v>1</v>
      </c>
      <c r="E21248" s="458">
        <v>37399.15</v>
      </c>
      <c r="F21248" s="458">
        <v>37399.15</v>
      </c>
    </row>
    <row r="21249" spans="1:6" ht="22.5" x14ac:dyDescent="0.2">
      <c r="A21249" s="2">
        <v>21244</v>
      </c>
      <c r="B21249" s="452" t="s">
        <v>26513</v>
      </c>
      <c r="C21249" s="466" t="s">
        <v>31780</v>
      </c>
      <c r="D21249" s="305">
        <v>1</v>
      </c>
      <c r="E21249" s="458">
        <v>6150</v>
      </c>
      <c r="F21249" s="458">
        <v>6150</v>
      </c>
    </row>
    <row r="21250" spans="1:6" ht="22.5" x14ac:dyDescent="0.2">
      <c r="A21250" s="2">
        <v>21245</v>
      </c>
      <c r="B21250" s="452" t="s">
        <v>26513</v>
      </c>
      <c r="C21250" s="466" t="s">
        <v>31781</v>
      </c>
      <c r="D21250" s="305">
        <v>1</v>
      </c>
      <c r="E21250" s="458">
        <v>6150</v>
      </c>
      <c r="F21250" s="458">
        <v>6150</v>
      </c>
    </row>
    <row r="21251" spans="1:6" ht="22.5" x14ac:dyDescent="0.2">
      <c r="A21251" s="2">
        <v>21246</v>
      </c>
      <c r="B21251" s="452" t="s">
        <v>26513</v>
      </c>
      <c r="C21251" s="466" t="s">
        <v>31782</v>
      </c>
      <c r="D21251" s="305">
        <v>1</v>
      </c>
      <c r="E21251" s="458">
        <v>6150</v>
      </c>
      <c r="F21251" s="458">
        <v>6150</v>
      </c>
    </row>
    <row r="21252" spans="1:6" ht="22.5" x14ac:dyDescent="0.2">
      <c r="A21252" s="2">
        <v>21247</v>
      </c>
      <c r="B21252" s="452" t="s">
        <v>26513</v>
      </c>
      <c r="C21252" s="466" t="s">
        <v>31783</v>
      </c>
      <c r="D21252" s="305">
        <v>1</v>
      </c>
      <c r="E21252" s="458">
        <v>6150</v>
      </c>
      <c r="F21252" s="458">
        <v>6150</v>
      </c>
    </row>
    <row r="21253" spans="1:6" ht="22.5" x14ac:dyDescent="0.2">
      <c r="A21253" s="2">
        <v>21248</v>
      </c>
      <c r="B21253" s="452" t="s">
        <v>26513</v>
      </c>
      <c r="C21253" s="466" t="s">
        <v>31784</v>
      </c>
      <c r="D21253" s="305">
        <v>1</v>
      </c>
      <c r="E21253" s="458">
        <v>6150</v>
      </c>
      <c r="F21253" s="458">
        <v>6150</v>
      </c>
    </row>
    <row r="21254" spans="1:6" ht="22.5" x14ac:dyDescent="0.2">
      <c r="A21254" s="2">
        <v>21249</v>
      </c>
      <c r="B21254" s="452" t="s">
        <v>26513</v>
      </c>
      <c r="C21254" s="466" t="s">
        <v>31785</v>
      </c>
      <c r="D21254" s="305">
        <v>1</v>
      </c>
      <c r="E21254" s="458">
        <v>6150</v>
      </c>
      <c r="F21254" s="458">
        <v>6150</v>
      </c>
    </row>
    <row r="21255" spans="1:6" ht="22.5" x14ac:dyDescent="0.2">
      <c r="A21255" s="2">
        <v>21250</v>
      </c>
      <c r="B21255" s="452" t="s">
        <v>26513</v>
      </c>
      <c r="C21255" s="466" t="s">
        <v>31786</v>
      </c>
      <c r="D21255" s="305">
        <v>1</v>
      </c>
      <c r="E21255" s="458">
        <v>6150</v>
      </c>
      <c r="F21255" s="458">
        <v>6150</v>
      </c>
    </row>
    <row r="21256" spans="1:6" ht="22.5" x14ac:dyDescent="0.2">
      <c r="A21256" s="2">
        <v>21251</v>
      </c>
      <c r="B21256" s="452" t="s">
        <v>26513</v>
      </c>
      <c r="C21256" s="466" t="s">
        <v>31787</v>
      </c>
      <c r="D21256" s="305">
        <v>1</v>
      </c>
      <c r="E21256" s="458">
        <v>6150</v>
      </c>
      <c r="F21256" s="458">
        <v>6150</v>
      </c>
    </row>
    <row r="21257" spans="1:6" ht="22.5" x14ac:dyDescent="0.2">
      <c r="A21257" s="2">
        <v>21252</v>
      </c>
      <c r="B21257" s="452" t="s">
        <v>26513</v>
      </c>
      <c r="C21257" s="466" t="s">
        <v>31788</v>
      </c>
      <c r="D21257" s="305">
        <v>1</v>
      </c>
      <c r="E21257" s="458">
        <v>6150</v>
      </c>
      <c r="F21257" s="458">
        <v>6150</v>
      </c>
    </row>
    <row r="21258" spans="1:6" ht="22.5" x14ac:dyDescent="0.2">
      <c r="A21258" s="2">
        <v>21253</v>
      </c>
      <c r="B21258" s="452" t="s">
        <v>26513</v>
      </c>
      <c r="C21258" s="466" t="s">
        <v>31789</v>
      </c>
      <c r="D21258" s="305">
        <v>1</v>
      </c>
      <c r="E21258" s="458">
        <v>6150</v>
      </c>
      <c r="F21258" s="458">
        <v>6150</v>
      </c>
    </row>
    <row r="21259" spans="1:6" ht="22.5" x14ac:dyDescent="0.2">
      <c r="A21259" s="2">
        <v>21254</v>
      </c>
      <c r="B21259" s="452" t="s">
        <v>26514</v>
      </c>
      <c r="C21259" s="466" t="s">
        <v>31790</v>
      </c>
      <c r="D21259" s="305">
        <v>1</v>
      </c>
      <c r="E21259" s="458">
        <v>3869</v>
      </c>
      <c r="F21259" s="458">
        <v>3869</v>
      </c>
    </row>
    <row r="21260" spans="1:6" x14ac:dyDescent="0.2">
      <c r="A21260" s="2">
        <v>21255</v>
      </c>
      <c r="B21260" s="452" t="s">
        <v>26515</v>
      </c>
      <c r="C21260" s="466" t="s">
        <v>31791</v>
      </c>
      <c r="D21260" s="305">
        <v>1</v>
      </c>
      <c r="E21260" s="458">
        <v>4195</v>
      </c>
      <c r="F21260" s="458">
        <v>4195</v>
      </c>
    </row>
    <row r="21261" spans="1:6" ht="22.5" x14ac:dyDescent="0.2">
      <c r="A21261" s="2">
        <v>21256</v>
      </c>
      <c r="B21261" s="452" t="s">
        <v>26516</v>
      </c>
      <c r="C21261" s="466" t="s">
        <v>31792</v>
      </c>
      <c r="D21261" s="305">
        <v>1</v>
      </c>
      <c r="E21261" s="458">
        <v>17425</v>
      </c>
      <c r="F21261" s="458">
        <v>17425</v>
      </c>
    </row>
    <row r="21262" spans="1:6" ht="33.75" x14ac:dyDescent="0.2">
      <c r="A21262" s="2">
        <v>21257</v>
      </c>
      <c r="B21262" s="452" t="s">
        <v>26517</v>
      </c>
      <c r="C21262" s="466" t="s">
        <v>31793</v>
      </c>
      <c r="D21262" s="305">
        <v>1</v>
      </c>
      <c r="E21262" s="458">
        <v>3895</v>
      </c>
      <c r="F21262" s="458">
        <v>3895</v>
      </c>
    </row>
    <row r="21263" spans="1:6" ht="33.75" x14ac:dyDescent="0.2">
      <c r="A21263" s="2">
        <v>21258</v>
      </c>
      <c r="B21263" s="452" t="s">
        <v>26517</v>
      </c>
      <c r="C21263" s="466" t="s">
        <v>31794</v>
      </c>
      <c r="D21263" s="305">
        <v>1</v>
      </c>
      <c r="E21263" s="458">
        <v>3895</v>
      </c>
      <c r="F21263" s="458">
        <v>3895</v>
      </c>
    </row>
    <row r="21264" spans="1:6" ht="33.75" x14ac:dyDescent="0.2">
      <c r="A21264" s="2">
        <v>21259</v>
      </c>
      <c r="B21264" s="452" t="s">
        <v>26517</v>
      </c>
      <c r="C21264" s="466" t="s">
        <v>31795</v>
      </c>
      <c r="D21264" s="305">
        <v>1</v>
      </c>
      <c r="E21264" s="458">
        <v>3895</v>
      </c>
      <c r="F21264" s="458">
        <v>3895</v>
      </c>
    </row>
    <row r="21265" spans="1:6" ht="33.75" x14ac:dyDescent="0.2">
      <c r="A21265" s="2">
        <v>21260</v>
      </c>
      <c r="B21265" s="452" t="s">
        <v>26517</v>
      </c>
      <c r="C21265" s="466" t="s">
        <v>31796</v>
      </c>
      <c r="D21265" s="305">
        <v>1</v>
      </c>
      <c r="E21265" s="458">
        <v>3895</v>
      </c>
      <c r="F21265" s="458">
        <v>3895</v>
      </c>
    </row>
    <row r="21266" spans="1:6" ht="33.75" x14ac:dyDescent="0.2">
      <c r="A21266" s="2">
        <v>21261</v>
      </c>
      <c r="B21266" s="452" t="s">
        <v>26517</v>
      </c>
      <c r="C21266" s="466" t="s">
        <v>31797</v>
      </c>
      <c r="D21266" s="305">
        <v>1</v>
      </c>
      <c r="E21266" s="458">
        <v>3895</v>
      </c>
      <c r="F21266" s="458">
        <v>3895</v>
      </c>
    </row>
    <row r="21267" spans="1:6" ht="33.75" x14ac:dyDescent="0.2">
      <c r="A21267" s="2">
        <v>21262</v>
      </c>
      <c r="B21267" s="452" t="s">
        <v>26517</v>
      </c>
      <c r="C21267" s="466" t="s">
        <v>31798</v>
      </c>
      <c r="D21267" s="305">
        <v>1</v>
      </c>
      <c r="E21267" s="458">
        <v>3895</v>
      </c>
      <c r="F21267" s="458">
        <v>3895</v>
      </c>
    </row>
    <row r="21268" spans="1:6" ht="33.75" x14ac:dyDescent="0.2">
      <c r="A21268" s="2">
        <v>21263</v>
      </c>
      <c r="B21268" s="452" t="s">
        <v>26517</v>
      </c>
      <c r="C21268" s="466" t="s">
        <v>31799</v>
      </c>
      <c r="D21268" s="305">
        <v>1</v>
      </c>
      <c r="E21268" s="458">
        <v>3895</v>
      </c>
      <c r="F21268" s="458">
        <v>3895</v>
      </c>
    </row>
    <row r="21269" spans="1:6" ht="33.75" x14ac:dyDescent="0.2">
      <c r="A21269" s="2">
        <v>21264</v>
      </c>
      <c r="B21269" s="452" t="s">
        <v>26517</v>
      </c>
      <c r="C21269" s="466" t="s">
        <v>31800</v>
      </c>
      <c r="D21269" s="305">
        <v>1</v>
      </c>
      <c r="E21269" s="458">
        <v>3895</v>
      </c>
      <c r="F21269" s="458">
        <v>3895</v>
      </c>
    </row>
    <row r="21270" spans="1:6" ht="33.75" x14ac:dyDescent="0.2">
      <c r="A21270" s="2">
        <v>21265</v>
      </c>
      <c r="B21270" s="452" t="s">
        <v>26517</v>
      </c>
      <c r="C21270" s="466" t="s">
        <v>31801</v>
      </c>
      <c r="D21270" s="305">
        <v>1</v>
      </c>
      <c r="E21270" s="458">
        <v>3895</v>
      </c>
      <c r="F21270" s="458">
        <v>3895</v>
      </c>
    </row>
    <row r="21271" spans="1:6" ht="33.75" x14ac:dyDescent="0.2">
      <c r="A21271" s="2">
        <v>21266</v>
      </c>
      <c r="B21271" s="452" t="s">
        <v>26517</v>
      </c>
      <c r="C21271" s="466" t="s">
        <v>31802</v>
      </c>
      <c r="D21271" s="305">
        <v>1</v>
      </c>
      <c r="E21271" s="458">
        <v>3895</v>
      </c>
      <c r="F21271" s="458">
        <v>3895</v>
      </c>
    </row>
    <row r="21272" spans="1:6" x14ac:dyDescent="0.2">
      <c r="A21272" s="2">
        <v>21267</v>
      </c>
      <c r="B21272" s="452" t="s">
        <v>1902</v>
      </c>
      <c r="C21272" s="466" t="s">
        <v>31803</v>
      </c>
      <c r="D21272" s="305">
        <v>1</v>
      </c>
      <c r="E21272" s="458">
        <v>9609.6</v>
      </c>
      <c r="F21272" s="458">
        <v>9609.6</v>
      </c>
    </row>
    <row r="21273" spans="1:6" x14ac:dyDescent="0.2">
      <c r="A21273" s="2">
        <v>21268</v>
      </c>
      <c r="B21273" s="452" t="s">
        <v>1902</v>
      </c>
      <c r="C21273" s="466" t="s">
        <v>31804</v>
      </c>
      <c r="D21273" s="305">
        <v>1</v>
      </c>
      <c r="E21273" s="458">
        <v>14425.84</v>
      </c>
      <c r="F21273" s="458">
        <v>14425.84</v>
      </c>
    </row>
    <row r="21274" spans="1:6" ht="22.5" x14ac:dyDescent="0.2">
      <c r="A21274" s="2">
        <v>21269</v>
      </c>
      <c r="B21274" s="452" t="s">
        <v>26518</v>
      </c>
      <c r="C21274" s="466" t="s">
        <v>31805</v>
      </c>
      <c r="D21274" s="305">
        <v>1</v>
      </c>
      <c r="E21274" s="458">
        <v>3044</v>
      </c>
      <c r="F21274" s="458">
        <v>3044</v>
      </c>
    </row>
    <row r="21275" spans="1:6" ht="22.5" x14ac:dyDescent="0.2">
      <c r="A21275" s="2">
        <v>21270</v>
      </c>
      <c r="B21275" s="452" t="s">
        <v>26518</v>
      </c>
      <c r="C21275" s="466" t="s">
        <v>31806</v>
      </c>
      <c r="D21275" s="305">
        <v>1</v>
      </c>
      <c r="E21275" s="458">
        <v>3044</v>
      </c>
      <c r="F21275" s="458">
        <v>3044</v>
      </c>
    </row>
    <row r="21276" spans="1:6" x14ac:dyDescent="0.2">
      <c r="A21276" s="2">
        <v>21271</v>
      </c>
      <c r="B21276" s="452" t="s">
        <v>12345</v>
      </c>
      <c r="C21276" s="467" t="s">
        <v>31807</v>
      </c>
      <c r="D21276" s="305">
        <v>1</v>
      </c>
      <c r="E21276" s="458">
        <v>38378.879999999997</v>
      </c>
      <c r="F21276" s="458">
        <v>38378.879999999997</v>
      </c>
    </row>
    <row r="21277" spans="1:6" x14ac:dyDescent="0.2">
      <c r="A21277" s="2">
        <v>21272</v>
      </c>
      <c r="B21277" s="452" t="s">
        <v>4735</v>
      </c>
      <c r="C21277" s="466" t="s">
        <v>31808</v>
      </c>
      <c r="D21277" s="305">
        <v>1</v>
      </c>
      <c r="E21277" s="458">
        <v>16637</v>
      </c>
      <c r="F21277" s="458">
        <v>16637</v>
      </c>
    </row>
    <row r="21278" spans="1:6" x14ac:dyDescent="0.2">
      <c r="A21278" s="2">
        <v>21273</v>
      </c>
      <c r="B21278" s="452" t="s">
        <v>26519</v>
      </c>
      <c r="C21278" s="466" t="s">
        <v>31809</v>
      </c>
      <c r="D21278" s="305">
        <v>1</v>
      </c>
      <c r="E21278" s="458">
        <v>10500</v>
      </c>
      <c r="F21278" s="458">
        <v>10500</v>
      </c>
    </row>
    <row r="21279" spans="1:6" ht="22.5" x14ac:dyDescent="0.2">
      <c r="A21279" s="2">
        <v>21274</v>
      </c>
      <c r="B21279" s="452" t="s">
        <v>26520</v>
      </c>
      <c r="C21279" s="466" t="s">
        <v>31810</v>
      </c>
      <c r="D21279" s="305">
        <v>1</v>
      </c>
      <c r="E21279" s="458">
        <v>12200</v>
      </c>
      <c r="F21279" s="458">
        <v>12200</v>
      </c>
    </row>
    <row r="21280" spans="1:6" ht="22.5" x14ac:dyDescent="0.2">
      <c r="A21280" s="2">
        <v>21275</v>
      </c>
      <c r="B21280" s="452" t="s">
        <v>26521</v>
      </c>
      <c r="C21280" s="466" t="s">
        <v>31811</v>
      </c>
      <c r="D21280" s="305">
        <v>1</v>
      </c>
      <c r="E21280" s="458">
        <v>9150</v>
      </c>
      <c r="F21280" s="458">
        <v>9150</v>
      </c>
    </row>
    <row r="21281" spans="1:6" ht="22.5" x14ac:dyDescent="0.2">
      <c r="A21281" s="2">
        <v>21276</v>
      </c>
      <c r="B21281" s="452" t="s">
        <v>26521</v>
      </c>
      <c r="C21281" s="466" t="s">
        <v>31812</v>
      </c>
      <c r="D21281" s="305">
        <v>1</v>
      </c>
      <c r="E21281" s="458">
        <v>9150</v>
      </c>
      <c r="F21281" s="458">
        <v>9150</v>
      </c>
    </row>
    <row r="21282" spans="1:6" x14ac:dyDescent="0.2">
      <c r="A21282" s="2">
        <v>21277</v>
      </c>
      <c r="B21282" s="452" t="s">
        <v>26522</v>
      </c>
      <c r="C21282" s="466" t="s">
        <v>31813</v>
      </c>
      <c r="D21282" s="305">
        <v>1</v>
      </c>
      <c r="E21282" s="458">
        <v>6300</v>
      </c>
      <c r="F21282" s="458">
        <v>6300</v>
      </c>
    </row>
    <row r="21283" spans="1:6" x14ac:dyDescent="0.2">
      <c r="A21283" s="2">
        <v>21278</v>
      </c>
      <c r="B21283" s="452" t="s">
        <v>4523</v>
      </c>
      <c r="C21283" s="466" t="s">
        <v>31814</v>
      </c>
      <c r="D21283" s="305">
        <v>1</v>
      </c>
      <c r="E21283" s="458">
        <v>4674</v>
      </c>
      <c r="F21283" s="458">
        <v>4674</v>
      </c>
    </row>
    <row r="21284" spans="1:6" ht="22.5" x14ac:dyDescent="0.2">
      <c r="A21284" s="2">
        <v>21279</v>
      </c>
      <c r="B21284" s="452" t="s">
        <v>26523</v>
      </c>
      <c r="C21284" s="466" t="s">
        <v>31815</v>
      </c>
      <c r="D21284" s="305">
        <v>1</v>
      </c>
      <c r="E21284" s="458">
        <v>32989</v>
      </c>
      <c r="F21284" s="458">
        <v>32989</v>
      </c>
    </row>
    <row r="21285" spans="1:6" x14ac:dyDescent="0.2">
      <c r="A21285" s="2">
        <v>21280</v>
      </c>
      <c r="B21285" s="452" t="s">
        <v>26524</v>
      </c>
      <c r="C21285" s="466" t="s">
        <v>31816</v>
      </c>
      <c r="D21285" s="305">
        <v>1</v>
      </c>
      <c r="E21285" s="458">
        <v>31992</v>
      </c>
      <c r="F21285" s="458">
        <v>31992</v>
      </c>
    </row>
    <row r="21286" spans="1:6" ht="22.5" x14ac:dyDescent="0.2">
      <c r="A21286" s="2">
        <v>21281</v>
      </c>
      <c r="B21286" s="452" t="s">
        <v>26525</v>
      </c>
      <c r="C21286" s="466" t="s">
        <v>31817</v>
      </c>
      <c r="D21286" s="305">
        <v>1</v>
      </c>
      <c r="E21286" s="458">
        <v>3819</v>
      </c>
      <c r="F21286" s="458">
        <v>3819</v>
      </c>
    </row>
    <row r="21287" spans="1:6" ht="22.5" x14ac:dyDescent="0.2">
      <c r="A21287" s="2">
        <v>21282</v>
      </c>
      <c r="B21287" s="452" t="s">
        <v>26525</v>
      </c>
      <c r="C21287" s="466" t="s">
        <v>31818</v>
      </c>
      <c r="D21287" s="305">
        <v>1</v>
      </c>
      <c r="E21287" s="458">
        <v>3819</v>
      </c>
      <c r="F21287" s="458">
        <v>3819</v>
      </c>
    </row>
    <row r="21288" spans="1:6" ht="22.5" x14ac:dyDescent="0.2">
      <c r="A21288" s="2">
        <v>21283</v>
      </c>
      <c r="B21288" s="452" t="s">
        <v>26526</v>
      </c>
      <c r="C21288" s="466" t="s">
        <v>31819</v>
      </c>
      <c r="D21288" s="305">
        <v>1</v>
      </c>
      <c r="E21288" s="458">
        <v>17601</v>
      </c>
      <c r="F21288" s="458">
        <v>17601</v>
      </c>
    </row>
    <row r="21289" spans="1:6" x14ac:dyDescent="0.2">
      <c r="A21289" s="2">
        <v>21284</v>
      </c>
      <c r="B21289" s="452" t="s">
        <v>26527</v>
      </c>
      <c r="C21289" s="466" t="s">
        <v>31820</v>
      </c>
      <c r="D21289" s="305">
        <v>1</v>
      </c>
      <c r="E21289" s="458">
        <v>3210</v>
      </c>
      <c r="F21289" s="458">
        <v>3210</v>
      </c>
    </row>
    <row r="21290" spans="1:6" x14ac:dyDescent="0.2">
      <c r="A21290" s="2">
        <v>21285</v>
      </c>
      <c r="B21290" s="452" t="s">
        <v>26528</v>
      </c>
      <c r="C21290" s="466" t="s">
        <v>31821</v>
      </c>
      <c r="D21290" s="305">
        <v>1</v>
      </c>
      <c r="E21290" s="458">
        <v>70290</v>
      </c>
      <c r="F21290" s="458">
        <v>70290</v>
      </c>
    </row>
    <row r="21291" spans="1:6" ht="22.5" x14ac:dyDescent="0.2">
      <c r="A21291" s="2">
        <v>21286</v>
      </c>
      <c r="B21291" s="452" t="s">
        <v>26529</v>
      </c>
      <c r="C21291" s="466" t="s">
        <v>31822</v>
      </c>
      <c r="D21291" s="305">
        <v>1</v>
      </c>
      <c r="E21291" s="458">
        <v>7144.6</v>
      </c>
      <c r="F21291" s="458">
        <v>7144.6</v>
      </c>
    </row>
    <row r="21292" spans="1:6" ht="22.5" x14ac:dyDescent="0.2">
      <c r="A21292" s="2">
        <v>21287</v>
      </c>
      <c r="B21292" s="452" t="s">
        <v>26530</v>
      </c>
      <c r="C21292" s="466" t="s">
        <v>31823</v>
      </c>
      <c r="D21292" s="305">
        <v>1</v>
      </c>
      <c r="E21292" s="458">
        <v>4560</v>
      </c>
      <c r="F21292" s="458">
        <v>4560</v>
      </c>
    </row>
    <row r="21293" spans="1:6" ht="22.5" x14ac:dyDescent="0.2">
      <c r="A21293" s="2">
        <v>21288</v>
      </c>
      <c r="B21293" s="452" t="s">
        <v>26531</v>
      </c>
      <c r="C21293" s="466" t="s">
        <v>31824</v>
      </c>
      <c r="D21293" s="305">
        <v>1</v>
      </c>
      <c r="E21293" s="458">
        <v>3537</v>
      </c>
      <c r="F21293" s="458">
        <v>3537</v>
      </c>
    </row>
    <row r="21294" spans="1:6" ht="22.5" x14ac:dyDescent="0.2">
      <c r="A21294" s="2">
        <v>21289</v>
      </c>
      <c r="B21294" s="452" t="s">
        <v>26531</v>
      </c>
      <c r="C21294" s="466" t="s">
        <v>31825</v>
      </c>
      <c r="D21294" s="305">
        <v>1</v>
      </c>
      <c r="E21294" s="458">
        <v>3537</v>
      </c>
      <c r="F21294" s="458">
        <v>3537</v>
      </c>
    </row>
    <row r="21295" spans="1:6" ht="22.5" x14ac:dyDescent="0.2">
      <c r="A21295" s="2">
        <v>21290</v>
      </c>
      <c r="B21295" s="452" t="s">
        <v>26532</v>
      </c>
      <c r="C21295" s="466" t="s">
        <v>31826</v>
      </c>
      <c r="D21295" s="305">
        <v>1</v>
      </c>
      <c r="E21295" s="458">
        <v>51250</v>
      </c>
      <c r="F21295" s="458">
        <v>35142.79</v>
      </c>
    </row>
    <row r="21296" spans="1:6" ht="33.75" x14ac:dyDescent="0.2">
      <c r="A21296" s="2">
        <v>21291</v>
      </c>
      <c r="B21296" s="452" t="s">
        <v>26533</v>
      </c>
      <c r="C21296" s="466" t="s">
        <v>31827</v>
      </c>
      <c r="D21296" s="305">
        <v>1</v>
      </c>
      <c r="E21296" s="458">
        <v>124980</v>
      </c>
      <c r="F21296" s="458">
        <v>98595.25</v>
      </c>
    </row>
    <row r="21297" spans="1:6" ht="22.5" x14ac:dyDescent="0.2">
      <c r="A21297" s="2">
        <v>21292</v>
      </c>
      <c r="B21297" s="452" t="s">
        <v>26534</v>
      </c>
      <c r="C21297" s="466" t="s">
        <v>31828</v>
      </c>
      <c r="D21297" s="305">
        <v>1</v>
      </c>
      <c r="E21297" s="458">
        <v>19300</v>
      </c>
      <c r="F21297" s="458">
        <v>19300</v>
      </c>
    </row>
    <row r="21298" spans="1:6" ht="22.5" x14ac:dyDescent="0.2">
      <c r="A21298" s="2">
        <v>21293</v>
      </c>
      <c r="B21298" s="452" t="s">
        <v>26535</v>
      </c>
      <c r="C21298" s="468" t="s">
        <v>31829</v>
      </c>
      <c r="D21298" s="305">
        <v>1</v>
      </c>
      <c r="E21298" s="458">
        <v>21700</v>
      </c>
      <c r="F21298" s="458">
        <v>21700</v>
      </c>
    </row>
    <row r="21299" spans="1:6" ht="22.5" x14ac:dyDescent="0.2">
      <c r="A21299" s="2">
        <v>21294</v>
      </c>
      <c r="B21299" s="452" t="s">
        <v>26536</v>
      </c>
      <c r="C21299" s="468" t="s">
        <v>14535</v>
      </c>
      <c r="D21299" s="305">
        <v>1</v>
      </c>
      <c r="E21299" s="458">
        <v>9000</v>
      </c>
      <c r="F21299" s="458">
        <v>9000</v>
      </c>
    </row>
    <row r="21300" spans="1:6" ht="22.5" x14ac:dyDescent="0.2">
      <c r="A21300" s="2">
        <v>21295</v>
      </c>
      <c r="B21300" s="452" t="s">
        <v>26536</v>
      </c>
      <c r="C21300" s="468" t="s">
        <v>14536</v>
      </c>
      <c r="D21300" s="305">
        <v>1</v>
      </c>
      <c r="E21300" s="458">
        <v>8000</v>
      </c>
      <c r="F21300" s="458">
        <v>8000</v>
      </c>
    </row>
    <row r="21301" spans="1:6" ht="22.5" x14ac:dyDescent="0.2">
      <c r="A21301" s="2">
        <v>21296</v>
      </c>
      <c r="B21301" s="452" t="s">
        <v>26536</v>
      </c>
      <c r="C21301" s="468" t="s">
        <v>14532</v>
      </c>
      <c r="D21301" s="305">
        <v>1</v>
      </c>
      <c r="E21301" s="458">
        <v>8000</v>
      </c>
      <c r="F21301" s="458">
        <v>8000</v>
      </c>
    </row>
    <row r="21302" spans="1:6" ht="22.5" x14ac:dyDescent="0.2">
      <c r="A21302" s="2">
        <v>21297</v>
      </c>
      <c r="B21302" s="452" t="s">
        <v>26536</v>
      </c>
      <c r="C21302" s="468" t="s">
        <v>14533</v>
      </c>
      <c r="D21302" s="305">
        <v>1</v>
      </c>
      <c r="E21302" s="458">
        <v>8000</v>
      </c>
      <c r="F21302" s="458">
        <v>8000</v>
      </c>
    </row>
    <row r="21303" spans="1:6" ht="22.5" x14ac:dyDescent="0.2">
      <c r="A21303" s="2">
        <v>21298</v>
      </c>
      <c r="B21303" s="452" t="s">
        <v>26536</v>
      </c>
      <c r="C21303" s="468" t="s">
        <v>14534</v>
      </c>
      <c r="D21303" s="305">
        <v>1</v>
      </c>
      <c r="E21303" s="458">
        <v>8000</v>
      </c>
      <c r="F21303" s="458">
        <v>8000</v>
      </c>
    </row>
    <row r="21304" spans="1:6" ht="22.5" x14ac:dyDescent="0.2">
      <c r="A21304" s="2">
        <v>21299</v>
      </c>
      <c r="B21304" s="452" t="s">
        <v>26536</v>
      </c>
      <c r="C21304" s="468" t="s">
        <v>14512</v>
      </c>
      <c r="D21304" s="305">
        <v>1</v>
      </c>
      <c r="E21304" s="458">
        <v>8000</v>
      </c>
      <c r="F21304" s="458">
        <v>8000</v>
      </c>
    </row>
    <row r="21305" spans="1:6" ht="22.5" x14ac:dyDescent="0.2">
      <c r="A21305" s="2">
        <v>21300</v>
      </c>
      <c r="B21305" s="452" t="s">
        <v>26536</v>
      </c>
      <c r="C21305" s="468" t="s">
        <v>31830</v>
      </c>
      <c r="D21305" s="305">
        <v>1</v>
      </c>
      <c r="E21305" s="458">
        <v>8000</v>
      </c>
      <c r="F21305" s="458">
        <v>8000</v>
      </c>
    </row>
    <row r="21306" spans="1:6" ht="22.5" x14ac:dyDescent="0.2">
      <c r="A21306" s="2">
        <v>21301</v>
      </c>
      <c r="B21306" s="452" t="s">
        <v>26536</v>
      </c>
      <c r="C21306" s="468" t="s">
        <v>31831</v>
      </c>
      <c r="D21306" s="305">
        <v>1</v>
      </c>
      <c r="E21306" s="458">
        <v>8000</v>
      </c>
      <c r="F21306" s="458">
        <v>8000</v>
      </c>
    </row>
    <row r="21307" spans="1:6" ht="22.5" x14ac:dyDescent="0.2">
      <c r="A21307" s="2">
        <v>21302</v>
      </c>
      <c r="B21307" s="452" t="s">
        <v>26536</v>
      </c>
      <c r="C21307" s="468" t="s">
        <v>31832</v>
      </c>
      <c r="D21307" s="305">
        <v>1</v>
      </c>
      <c r="E21307" s="458">
        <v>8000</v>
      </c>
      <c r="F21307" s="458">
        <v>8000</v>
      </c>
    </row>
    <row r="21308" spans="1:6" ht="22.5" x14ac:dyDescent="0.2">
      <c r="A21308" s="2">
        <v>21303</v>
      </c>
      <c r="B21308" s="452" t="s">
        <v>26536</v>
      </c>
      <c r="C21308" s="468" t="s">
        <v>31833</v>
      </c>
      <c r="D21308" s="305">
        <v>1</v>
      </c>
      <c r="E21308" s="458">
        <v>8000</v>
      </c>
      <c r="F21308" s="458">
        <v>8000</v>
      </c>
    </row>
    <row r="21309" spans="1:6" ht="22.5" x14ac:dyDescent="0.2">
      <c r="A21309" s="2">
        <v>21304</v>
      </c>
      <c r="B21309" s="452" t="s">
        <v>26536</v>
      </c>
      <c r="C21309" s="468" t="s">
        <v>31834</v>
      </c>
      <c r="D21309" s="305">
        <v>1</v>
      </c>
      <c r="E21309" s="458">
        <v>8000</v>
      </c>
      <c r="F21309" s="458">
        <v>8000</v>
      </c>
    </row>
    <row r="21310" spans="1:6" ht="22.5" x14ac:dyDescent="0.2">
      <c r="A21310" s="2">
        <v>21305</v>
      </c>
      <c r="B21310" s="452" t="s">
        <v>26536</v>
      </c>
      <c r="C21310" s="468" t="s">
        <v>31835</v>
      </c>
      <c r="D21310" s="305">
        <v>1</v>
      </c>
      <c r="E21310" s="458">
        <v>8000</v>
      </c>
      <c r="F21310" s="458">
        <v>8000</v>
      </c>
    </row>
    <row r="21311" spans="1:6" ht="22.5" x14ac:dyDescent="0.2">
      <c r="A21311" s="2">
        <v>21306</v>
      </c>
      <c r="B21311" s="452" t="s">
        <v>26536</v>
      </c>
      <c r="C21311" s="468" t="s">
        <v>31836</v>
      </c>
      <c r="D21311" s="305">
        <v>1</v>
      </c>
      <c r="E21311" s="458">
        <v>30000</v>
      </c>
      <c r="F21311" s="458">
        <v>30000</v>
      </c>
    </row>
    <row r="21312" spans="1:6" x14ac:dyDescent="0.2">
      <c r="A21312" s="2">
        <v>21307</v>
      </c>
      <c r="B21312" s="452" t="s">
        <v>26537</v>
      </c>
      <c r="C21312" s="468" t="s">
        <v>14539</v>
      </c>
      <c r="D21312" s="305">
        <v>1</v>
      </c>
      <c r="E21312" s="458">
        <v>7500</v>
      </c>
      <c r="F21312" s="458">
        <v>7500</v>
      </c>
    </row>
    <row r="21313" spans="1:6" x14ac:dyDescent="0.2">
      <c r="A21313" s="2">
        <v>21308</v>
      </c>
      <c r="B21313" s="452" t="s">
        <v>26537</v>
      </c>
      <c r="C21313" s="468" t="s">
        <v>14540</v>
      </c>
      <c r="D21313" s="305">
        <v>1</v>
      </c>
      <c r="E21313" s="458">
        <v>7500</v>
      </c>
      <c r="F21313" s="458">
        <v>7500</v>
      </c>
    </row>
    <row r="21314" spans="1:6" x14ac:dyDescent="0.2">
      <c r="A21314" s="2">
        <v>21309</v>
      </c>
      <c r="B21314" s="452" t="s">
        <v>26537</v>
      </c>
      <c r="C21314" s="468" t="s">
        <v>14541</v>
      </c>
      <c r="D21314" s="305">
        <v>1</v>
      </c>
      <c r="E21314" s="458">
        <v>7500</v>
      </c>
      <c r="F21314" s="458">
        <v>7500</v>
      </c>
    </row>
    <row r="21315" spans="1:6" x14ac:dyDescent="0.2">
      <c r="A21315" s="2">
        <v>21310</v>
      </c>
      <c r="B21315" s="452" t="s">
        <v>26537</v>
      </c>
      <c r="C21315" s="468" t="s">
        <v>14542</v>
      </c>
      <c r="D21315" s="305">
        <v>1</v>
      </c>
      <c r="E21315" s="458">
        <v>7500</v>
      </c>
      <c r="F21315" s="458">
        <v>7500</v>
      </c>
    </row>
    <row r="21316" spans="1:6" x14ac:dyDescent="0.2">
      <c r="A21316" s="2">
        <v>21311</v>
      </c>
      <c r="B21316" s="452" t="s">
        <v>26537</v>
      </c>
      <c r="C21316" s="468" t="s">
        <v>14543</v>
      </c>
      <c r="D21316" s="305">
        <v>1</v>
      </c>
      <c r="E21316" s="458">
        <v>7500</v>
      </c>
      <c r="F21316" s="458">
        <v>7500</v>
      </c>
    </row>
    <row r="21317" spans="1:6" x14ac:dyDescent="0.2">
      <c r="A21317" s="2">
        <v>21312</v>
      </c>
      <c r="B21317" s="452" t="s">
        <v>26538</v>
      </c>
      <c r="C21317" s="468" t="s">
        <v>31837</v>
      </c>
      <c r="D21317" s="305">
        <v>1</v>
      </c>
      <c r="E21317" s="458">
        <v>13690</v>
      </c>
      <c r="F21317" s="458">
        <v>13690</v>
      </c>
    </row>
    <row r="21318" spans="1:6" x14ac:dyDescent="0.2">
      <c r="A21318" s="2">
        <v>21313</v>
      </c>
      <c r="B21318" s="452" t="s">
        <v>4440</v>
      </c>
      <c r="C21318" s="468" t="s">
        <v>31838</v>
      </c>
      <c r="D21318" s="305">
        <v>1</v>
      </c>
      <c r="E21318" s="459">
        <v>3690</v>
      </c>
      <c r="F21318" s="459">
        <v>3690</v>
      </c>
    </row>
    <row r="21319" spans="1:6" ht="33.75" x14ac:dyDescent="0.2">
      <c r="A21319" s="2">
        <v>21314</v>
      </c>
      <c r="B21319" s="452" t="s">
        <v>26539</v>
      </c>
      <c r="C21319" s="468" t="s">
        <v>31839</v>
      </c>
      <c r="D21319" s="305">
        <v>1</v>
      </c>
      <c r="E21319" s="459">
        <v>3300</v>
      </c>
      <c r="F21319" s="459">
        <v>3300</v>
      </c>
    </row>
    <row r="21320" spans="1:6" ht="22.5" x14ac:dyDescent="0.2">
      <c r="A21320" s="2">
        <v>21315</v>
      </c>
      <c r="B21320" s="452" t="s">
        <v>26540</v>
      </c>
      <c r="C21320" s="468" t="s">
        <v>31840</v>
      </c>
      <c r="D21320" s="305">
        <v>1</v>
      </c>
      <c r="E21320" s="459">
        <v>4100</v>
      </c>
      <c r="F21320" s="459">
        <v>4100</v>
      </c>
    </row>
    <row r="21321" spans="1:6" x14ac:dyDescent="0.2">
      <c r="A21321" s="2">
        <v>21316</v>
      </c>
      <c r="B21321" s="452" t="s">
        <v>26541</v>
      </c>
      <c r="C21321" s="468" t="s">
        <v>31841</v>
      </c>
      <c r="D21321" s="305">
        <v>1</v>
      </c>
      <c r="E21321" s="459">
        <v>5000</v>
      </c>
      <c r="F21321" s="459">
        <v>5000</v>
      </c>
    </row>
    <row r="21322" spans="1:6" x14ac:dyDescent="0.2">
      <c r="A21322" s="2">
        <v>21317</v>
      </c>
      <c r="B21322" s="452" t="s">
        <v>3397</v>
      </c>
      <c r="C21322" s="468" t="s">
        <v>31842</v>
      </c>
      <c r="D21322" s="305">
        <v>1</v>
      </c>
      <c r="E21322" s="459">
        <v>9960</v>
      </c>
      <c r="F21322" s="459">
        <v>9960</v>
      </c>
    </row>
    <row r="21323" spans="1:6" x14ac:dyDescent="0.2">
      <c r="A21323" s="2">
        <v>21318</v>
      </c>
      <c r="B21323" s="452" t="s">
        <v>3397</v>
      </c>
      <c r="C21323" s="468" t="s">
        <v>31843</v>
      </c>
      <c r="D21323" s="305">
        <v>1</v>
      </c>
      <c r="E21323" s="459">
        <v>10295</v>
      </c>
      <c r="F21323" s="459">
        <v>10295</v>
      </c>
    </row>
    <row r="21324" spans="1:6" ht="22.5" x14ac:dyDescent="0.2">
      <c r="A21324" s="2">
        <v>21319</v>
      </c>
      <c r="B21324" s="452" t="s">
        <v>26542</v>
      </c>
      <c r="C21324" s="468" t="s">
        <v>31844</v>
      </c>
      <c r="D21324" s="305">
        <v>1</v>
      </c>
      <c r="E21324" s="459">
        <v>10295</v>
      </c>
      <c r="F21324" s="459">
        <v>10295</v>
      </c>
    </row>
    <row r="21325" spans="1:6" ht="22.5" x14ac:dyDescent="0.2">
      <c r="A21325" s="2">
        <v>21320</v>
      </c>
      <c r="B21325" s="452" t="s">
        <v>26543</v>
      </c>
      <c r="C21325" s="468" t="s">
        <v>31845</v>
      </c>
      <c r="D21325" s="305">
        <v>1</v>
      </c>
      <c r="E21325" s="459">
        <v>3900</v>
      </c>
      <c r="F21325" s="459">
        <v>3900</v>
      </c>
    </row>
    <row r="21326" spans="1:6" x14ac:dyDescent="0.2">
      <c r="A21326" s="2">
        <v>21321</v>
      </c>
      <c r="B21326" s="156" t="s">
        <v>26544</v>
      </c>
      <c r="C21326" s="468" t="s">
        <v>31846</v>
      </c>
      <c r="D21326" s="305">
        <v>1</v>
      </c>
      <c r="E21326" s="459">
        <v>4650</v>
      </c>
      <c r="F21326" s="459">
        <v>4650</v>
      </c>
    </row>
    <row r="21327" spans="1:6" x14ac:dyDescent="0.2">
      <c r="A21327" s="2">
        <v>21322</v>
      </c>
      <c r="B21327" s="423" t="s">
        <v>26544</v>
      </c>
      <c r="C21327" s="468" t="s">
        <v>31847</v>
      </c>
      <c r="D21327" s="305">
        <v>1</v>
      </c>
      <c r="E21327" s="459">
        <v>4650</v>
      </c>
      <c r="F21327" s="459">
        <v>4650</v>
      </c>
    </row>
    <row r="21328" spans="1:6" x14ac:dyDescent="0.2">
      <c r="A21328" s="2">
        <v>21323</v>
      </c>
      <c r="B21328" s="452" t="s">
        <v>3397</v>
      </c>
      <c r="C21328" s="468" t="s">
        <v>31848</v>
      </c>
      <c r="D21328" s="305">
        <v>1</v>
      </c>
      <c r="E21328" s="459">
        <v>9960</v>
      </c>
      <c r="F21328" s="459">
        <v>9960</v>
      </c>
    </row>
    <row r="21329" spans="1:6" x14ac:dyDescent="0.2">
      <c r="A21329" s="2">
        <v>21324</v>
      </c>
      <c r="B21329" s="453" t="s">
        <v>26545</v>
      </c>
      <c r="C21329" s="468" t="s">
        <v>31849</v>
      </c>
      <c r="D21329" s="305">
        <v>1</v>
      </c>
      <c r="E21329" s="460">
        <v>4520</v>
      </c>
      <c r="F21329" s="459">
        <v>4520</v>
      </c>
    </row>
    <row r="21330" spans="1:6" x14ac:dyDescent="0.2">
      <c r="A21330" s="2">
        <v>21325</v>
      </c>
      <c r="B21330" s="454" t="s">
        <v>26546</v>
      </c>
      <c r="C21330" s="469" t="s">
        <v>31850</v>
      </c>
      <c r="D21330" s="305">
        <v>1</v>
      </c>
      <c r="E21330" s="461">
        <v>90000</v>
      </c>
      <c r="F21330" s="259">
        <v>90000</v>
      </c>
    </row>
    <row r="21331" spans="1:6" x14ac:dyDescent="0.2">
      <c r="A21331" s="2">
        <v>21326</v>
      </c>
      <c r="B21331" s="313" t="s">
        <v>26547</v>
      </c>
      <c r="C21331" s="470" t="s">
        <v>31851</v>
      </c>
      <c r="D21331" s="305">
        <v>1</v>
      </c>
      <c r="E21331" s="461">
        <v>5000</v>
      </c>
      <c r="F21331" s="259">
        <v>5000</v>
      </c>
    </row>
    <row r="21332" spans="1:6" x14ac:dyDescent="0.2">
      <c r="A21332" s="2">
        <v>21327</v>
      </c>
      <c r="B21332" s="313" t="s">
        <v>3397</v>
      </c>
      <c r="C21332" s="470" t="s">
        <v>31852</v>
      </c>
      <c r="D21332" s="305">
        <v>1</v>
      </c>
      <c r="E21332" s="461">
        <v>14000</v>
      </c>
      <c r="F21332" s="259">
        <v>14000</v>
      </c>
    </row>
    <row r="21333" spans="1:6" x14ac:dyDescent="0.2">
      <c r="A21333" s="2">
        <v>21328</v>
      </c>
      <c r="B21333" s="313" t="s">
        <v>26548</v>
      </c>
      <c r="C21333" s="470" t="s">
        <v>31853</v>
      </c>
      <c r="D21333" s="305">
        <v>1</v>
      </c>
      <c r="E21333" s="461">
        <v>4500</v>
      </c>
      <c r="F21333" s="259">
        <v>4500</v>
      </c>
    </row>
    <row r="21334" spans="1:6" x14ac:dyDescent="0.2">
      <c r="A21334" s="2">
        <v>21329</v>
      </c>
      <c r="B21334" s="454" t="s">
        <v>3628</v>
      </c>
      <c r="C21334" s="470" t="s">
        <v>31854</v>
      </c>
      <c r="D21334" s="305">
        <v>1</v>
      </c>
      <c r="E21334" s="461">
        <v>4000</v>
      </c>
      <c r="F21334" s="259">
        <v>4000</v>
      </c>
    </row>
    <row r="21335" spans="1:6" x14ac:dyDescent="0.2">
      <c r="A21335" s="2">
        <v>21330</v>
      </c>
      <c r="B21335" s="313" t="s">
        <v>26548</v>
      </c>
      <c r="C21335" s="470" t="s">
        <v>31855</v>
      </c>
      <c r="D21335" s="305">
        <v>1</v>
      </c>
      <c r="E21335" s="461">
        <v>4500</v>
      </c>
      <c r="F21335" s="259">
        <v>4500</v>
      </c>
    </row>
    <row r="21336" spans="1:6" x14ac:dyDescent="0.2">
      <c r="A21336" s="2">
        <v>21331</v>
      </c>
      <c r="B21336" s="313" t="s">
        <v>26549</v>
      </c>
      <c r="C21336" s="470" t="s">
        <v>31856</v>
      </c>
      <c r="D21336" s="305">
        <v>1</v>
      </c>
      <c r="E21336" s="461">
        <v>3000</v>
      </c>
      <c r="F21336" s="259">
        <v>3000</v>
      </c>
    </row>
    <row r="21337" spans="1:6" x14ac:dyDescent="0.2">
      <c r="A21337" s="2">
        <v>21332</v>
      </c>
      <c r="B21337" s="313" t="s">
        <v>26550</v>
      </c>
      <c r="C21337" s="470" t="s">
        <v>31857</v>
      </c>
      <c r="D21337" s="305">
        <v>1</v>
      </c>
      <c r="E21337" s="461">
        <v>3000</v>
      </c>
      <c r="F21337" s="259">
        <v>3000</v>
      </c>
    </row>
    <row r="21338" spans="1:6" x14ac:dyDescent="0.2">
      <c r="A21338" s="2">
        <v>21333</v>
      </c>
      <c r="B21338" s="313" t="s">
        <v>26550</v>
      </c>
      <c r="C21338" s="470" t="s">
        <v>31858</v>
      </c>
      <c r="D21338" s="305">
        <v>1</v>
      </c>
      <c r="E21338" s="461">
        <v>3000</v>
      </c>
      <c r="F21338" s="259">
        <v>3000</v>
      </c>
    </row>
    <row r="21339" spans="1:6" x14ac:dyDescent="0.2">
      <c r="A21339" s="2">
        <v>21334</v>
      </c>
      <c r="B21339" s="313" t="s">
        <v>26550</v>
      </c>
      <c r="C21339" s="470" t="s">
        <v>31859</v>
      </c>
      <c r="D21339" s="305">
        <v>1</v>
      </c>
      <c r="E21339" s="461">
        <v>3000</v>
      </c>
      <c r="F21339" s="259">
        <v>3000</v>
      </c>
    </row>
    <row r="21340" spans="1:6" x14ac:dyDescent="0.2">
      <c r="A21340" s="2">
        <v>21335</v>
      </c>
      <c r="B21340" s="313" t="s">
        <v>26550</v>
      </c>
      <c r="C21340" s="470" t="s">
        <v>31860</v>
      </c>
      <c r="D21340" s="305">
        <v>1</v>
      </c>
      <c r="E21340" s="461">
        <v>3000</v>
      </c>
      <c r="F21340" s="259">
        <v>3000</v>
      </c>
    </row>
    <row r="21341" spans="1:6" x14ac:dyDescent="0.2">
      <c r="A21341" s="2">
        <v>21336</v>
      </c>
      <c r="B21341" s="313" t="s">
        <v>26550</v>
      </c>
      <c r="C21341" s="470" t="s">
        <v>31861</v>
      </c>
      <c r="D21341" s="305">
        <v>1</v>
      </c>
      <c r="E21341" s="461">
        <v>3000</v>
      </c>
      <c r="F21341" s="259">
        <v>3000</v>
      </c>
    </row>
    <row r="21342" spans="1:6" x14ac:dyDescent="0.2">
      <c r="A21342" s="2">
        <v>21337</v>
      </c>
      <c r="B21342" s="313" t="s">
        <v>26550</v>
      </c>
      <c r="C21342" s="470" t="s">
        <v>31862</v>
      </c>
      <c r="D21342" s="305">
        <v>1</v>
      </c>
      <c r="E21342" s="461">
        <v>3000</v>
      </c>
      <c r="F21342" s="259">
        <v>3000</v>
      </c>
    </row>
    <row r="21343" spans="1:6" x14ac:dyDescent="0.2">
      <c r="A21343" s="2">
        <v>21338</v>
      </c>
      <c r="B21343" s="313" t="s">
        <v>26550</v>
      </c>
      <c r="C21343" s="470" t="s">
        <v>31863</v>
      </c>
      <c r="D21343" s="305">
        <v>1</v>
      </c>
      <c r="E21343" s="461">
        <v>3000</v>
      </c>
      <c r="F21343" s="259">
        <v>3000</v>
      </c>
    </row>
    <row r="21344" spans="1:6" x14ac:dyDescent="0.2">
      <c r="A21344" s="2">
        <v>21339</v>
      </c>
      <c r="B21344" s="313" t="s">
        <v>26550</v>
      </c>
      <c r="C21344" s="470" t="s">
        <v>31864</v>
      </c>
      <c r="D21344" s="305">
        <v>1</v>
      </c>
      <c r="E21344" s="461">
        <v>3000</v>
      </c>
      <c r="F21344" s="259">
        <v>3000</v>
      </c>
    </row>
    <row r="21345" spans="1:6" x14ac:dyDescent="0.2">
      <c r="A21345" s="2">
        <v>21340</v>
      </c>
      <c r="B21345" s="313" t="s">
        <v>26550</v>
      </c>
      <c r="C21345" s="470" t="s">
        <v>31865</v>
      </c>
      <c r="D21345" s="305">
        <v>1</v>
      </c>
      <c r="E21345" s="461">
        <v>3000</v>
      </c>
      <c r="F21345" s="259">
        <v>3000</v>
      </c>
    </row>
    <row r="21346" spans="1:6" x14ac:dyDescent="0.2">
      <c r="A21346" s="2">
        <v>21341</v>
      </c>
      <c r="B21346" s="313" t="s">
        <v>26550</v>
      </c>
      <c r="C21346" s="470" t="s">
        <v>31866</v>
      </c>
      <c r="D21346" s="305">
        <v>1</v>
      </c>
      <c r="E21346" s="461">
        <v>3000</v>
      </c>
      <c r="F21346" s="259">
        <v>3000</v>
      </c>
    </row>
    <row r="21347" spans="1:6" x14ac:dyDescent="0.2">
      <c r="A21347" s="2">
        <v>21342</v>
      </c>
      <c r="B21347" s="313" t="s">
        <v>26550</v>
      </c>
      <c r="C21347" s="470" t="s">
        <v>31867</v>
      </c>
      <c r="D21347" s="305">
        <v>1</v>
      </c>
      <c r="E21347" s="461">
        <v>3000</v>
      </c>
      <c r="F21347" s="259">
        <v>3000</v>
      </c>
    </row>
    <row r="21348" spans="1:6" x14ac:dyDescent="0.2">
      <c r="A21348" s="2">
        <v>21343</v>
      </c>
      <c r="B21348" s="313" t="s">
        <v>4450</v>
      </c>
      <c r="C21348" s="470" t="s">
        <v>31868</v>
      </c>
      <c r="D21348" s="305">
        <v>1</v>
      </c>
      <c r="E21348" s="461">
        <v>5000</v>
      </c>
      <c r="F21348" s="259">
        <v>5000</v>
      </c>
    </row>
    <row r="21349" spans="1:6" ht="22.5" x14ac:dyDescent="0.2">
      <c r="A21349" s="2">
        <v>21344</v>
      </c>
      <c r="B21349" s="313" t="s">
        <v>26551</v>
      </c>
      <c r="C21349" s="470" t="s">
        <v>31869</v>
      </c>
      <c r="D21349" s="305">
        <v>1</v>
      </c>
      <c r="E21349" s="461">
        <v>18000</v>
      </c>
      <c r="F21349" s="259">
        <v>18000</v>
      </c>
    </row>
    <row r="21350" spans="1:6" ht="22.5" x14ac:dyDescent="0.2">
      <c r="A21350" s="2">
        <v>21345</v>
      </c>
      <c r="B21350" s="313" t="s">
        <v>26552</v>
      </c>
      <c r="C21350" s="470" t="s">
        <v>31870</v>
      </c>
      <c r="D21350" s="305">
        <v>1</v>
      </c>
      <c r="E21350" s="461">
        <v>8000</v>
      </c>
      <c r="F21350" s="259">
        <v>8000</v>
      </c>
    </row>
    <row r="21351" spans="1:6" ht="22.5" x14ac:dyDescent="0.2">
      <c r="A21351" s="2">
        <v>21346</v>
      </c>
      <c r="B21351" s="313" t="s">
        <v>26552</v>
      </c>
      <c r="C21351" s="470" t="s">
        <v>31871</v>
      </c>
      <c r="D21351" s="305">
        <v>1</v>
      </c>
      <c r="E21351" s="461">
        <v>8000</v>
      </c>
      <c r="F21351" s="259">
        <v>8000</v>
      </c>
    </row>
    <row r="21352" spans="1:6" ht="22.5" x14ac:dyDescent="0.2">
      <c r="A21352" s="2">
        <v>21347</v>
      </c>
      <c r="B21352" s="313" t="s">
        <v>26552</v>
      </c>
      <c r="C21352" s="470" t="s">
        <v>31872</v>
      </c>
      <c r="D21352" s="305">
        <v>1</v>
      </c>
      <c r="E21352" s="461">
        <v>8000</v>
      </c>
      <c r="F21352" s="259">
        <v>8000</v>
      </c>
    </row>
    <row r="21353" spans="1:6" ht="22.5" x14ac:dyDescent="0.2">
      <c r="A21353" s="2">
        <v>21348</v>
      </c>
      <c r="B21353" s="313" t="s">
        <v>26552</v>
      </c>
      <c r="C21353" s="470" t="s">
        <v>31873</v>
      </c>
      <c r="D21353" s="305">
        <v>1</v>
      </c>
      <c r="E21353" s="461">
        <v>8000</v>
      </c>
      <c r="F21353" s="259">
        <v>8000</v>
      </c>
    </row>
    <row r="21354" spans="1:6" ht="22.5" x14ac:dyDescent="0.2">
      <c r="A21354" s="2">
        <v>21349</v>
      </c>
      <c r="B21354" s="313" t="s">
        <v>26552</v>
      </c>
      <c r="C21354" s="470" t="s">
        <v>31874</v>
      </c>
      <c r="D21354" s="305">
        <v>1</v>
      </c>
      <c r="E21354" s="461">
        <v>8000</v>
      </c>
      <c r="F21354" s="259">
        <v>8000</v>
      </c>
    </row>
    <row r="21355" spans="1:6" ht="22.5" x14ac:dyDescent="0.2">
      <c r="A21355" s="2">
        <v>21350</v>
      </c>
      <c r="B21355" s="313" t="s">
        <v>26553</v>
      </c>
      <c r="C21355" s="470" t="s">
        <v>31875</v>
      </c>
      <c r="D21355" s="305">
        <v>1</v>
      </c>
      <c r="E21355" s="461">
        <v>5600</v>
      </c>
      <c r="F21355" s="259">
        <v>5600</v>
      </c>
    </row>
    <row r="21356" spans="1:6" x14ac:dyDescent="0.2">
      <c r="A21356" s="2">
        <v>21351</v>
      </c>
      <c r="B21356" s="370" t="s">
        <v>26554</v>
      </c>
      <c r="C21356" s="470" t="s">
        <v>31876</v>
      </c>
      <c r="D21356" s="305">
        <v>1</v>
      </c>
      <c r="E21356" s="461">
        <v>12300</v>
      </c>
      <c r="F21356" s="259">
        <v>12300</v>
      </c>
    </row>
    <row r="21357" spans="1:6" ht="22.5" x14ac:dyDescent="0.2">
      <c r="A21357" s="2">
        <v>21352</v>
      </c>
      <c r="B21357" s="370" t="s">
        <v>26555</v>
      </c>
      <c r="C21357" s="470" t="s">
        <v>31877</v>
      </c>
      <c r="D21357" s="305">
        <v>1</v>
      </c>
      <c r="E21357" s="461">
        <v>17900</v>
      </c>
      <c r="F21357" s="259">
        <v>17900</v>
      </c>
    </row>
    <row r="21358" spans="1:6" ht="22.5" x14ac:dyDescent="0.2">
      <c r="A21358" s="2">
        <v>21353</v>
      </c>
      <c r="B21358" s="370" t="s">
        <v>26556</v>
      </c>
      <c r="C21358" s="470" t="s">
        <v>31878</v>
      </c>
      <c r="D21358" s="305">
        <v>1</v>
      </c>
      <c r="E21358" s="461">
        <v>20000</v>
      </c>
      <c r="F21358" s="259">
        <v>20000</v>
      </c>
    </row>
    <row r="21359" spans="1:6" x14ac:dyDescent="0.2">
      <c r="A21359" s="2">
        <v>21354</v>
      </c>
      <c r="B21359" s="370" t="s">
        <v>26557</v>
      </c>
      <c r="C21359" s="470" t="s">
        <v>31879</v>
      </c>
      <c r="D21359" s="305">
        <v>1</v>
      </c>
      <c r="E21359" s="461">
        <v>3470</v>
      </c>
      <c r="F21359" s="259">
        <v>3470</v>
      </c>
    </row>
    <row r="21360" spans="1:6" ht="22.5" x14ac:dyDescent="0.2">
      <c r="A21360" s="2">
        <v>21355</v>
      </c>
      <c r="B21360" s="370" t="s">
        <v>26558</v>
      </c>
      <c r="C21360" s="470" t="s">
        <v>31880</v>
      </c>
      <c r="D21360" s="305">
        <v>1</v>
      </c>
      <c r="E21360" s="461">
        <v>101500</v>
      </c>
      <c r="F21360" s="259">
        <v>76124.88</v>
      </c>
    </row>
    <row r="21361" spans="1:6" ht="22.5" x14ac:dyDescent="0.2">
      <c r="A21361" s="2">
        <v>21356</v>
      </c>
      <c r="B21361" s="370" t="s">
        <v>26559</v>
      </c>
      <c r="C21361" s="470" t="s">
        <v>31881</v>
      </c>
      <c r="D21361" s="305">
        <v>1</v>
      </c>
      <c r="E21361" s="461">
        <v>8160</v>
      </c>
      <c r="F21361" s="259">
        <v>8160</v>
      </c>
    </row>
    <row r="21362" spans="1:6" ht="33.75" x14ac:dyDescent="0.2">
      <c r="A21362" s="2">
        <v>21357</v>
      </c>
      <c r="B21362" s="370" t="s">
        <v>26560</v>
      </c>
      <c r="C21362" s="470" t="s">
        <v>31882</v>
      </c>
      <c r="D21362" s="305">
        <v>1</v>
      </c>
      <c r="E21362" s="461">
        <v>8073</v>
      </c>
      <c r="F21362" s="259">
        <v>8073</v>
      </c>
    </row>
    <row r="21363" spans="1:6" x14ac:dyDescent="0.2">
      <c r="A21363" s="2">
        <v>21358</v>
      </c>
      <c r="B21363" s="370" t="s">
        <v>26561</v>
      </c>
      <c r="C21363" s="470" t="s">
        <v>31883</v>
      </c>
      <c r="D21363" s="305">
        <v>1</v>
      </c>
      <c r="E21363" s="461">
        <v>8000</v>
      </c>
      <c r="F21363" s="259">
        <v>8000</v>
      </c>
    </row>
    <row r="21364" spans="1:6" ht="33.75" x14ac:dyDescent="0.2">
      <c r="A21364" s="2">
        <v>21359</v>
      </c>
      <c r="B21364" s="370" t="s">
        <v>26560</v>
      </c>
      <c r="C21364" s="470" t="s">
        <v>31884</v>
      </c>
      <c r="D21364" s="305">
        <v>1</v>
      </c>
      <c r="E21364" s="461">
        <v>8882</v>
      </c>
      <c r="F21364" s="259">
        <v>8882</v>
      </c>
    </row>
    <row r="21365" spans="1:6" ht="45" x14ac:dyDescent="0.2">
      <c r="A21365" s="2">
        <v>21360</v>
      </c>
      <c r="B21365" s="190" t="s">
        <v>26562</v>
      </c>
      <c r="C21365" s="148" t="s">
        <v>31885</v>
      </c>
      <c r="D21365" s="305">
        <v>1</v>
      </c>
      <c r="E21365" s="462">
        <v>16720</v>
      </c>
      <c r="F21365" s="103">
        <v>16720</v>
      </c>
    </row>
    <row r="21366" spans="1:6" ht="33.75" x14ac:dyDescent="0.2">
      <c r="A21366" s="2">
        <v>21361</v>
      </c>
      <c r="B21366" s="424" t="s">
        <v>26563</v>
      </c>
      <c r="C21366" s="471" t="s">
        <v>23747</v>
      </c>
      <c r="D21366" s="305">
        <v>1</v>
      </c>
      <c r="E21366" s="463">
        <v>43525</v>
      </c>
      <c r="F21366" s="103">
        <v>6735.95</v>
      </c>
    </row>
    <row r="21367" spans="1:6" ht="33.75" x14ac:dyDescent="0.2">
      <c r="A21367" s="2">
        <v>21362</v>
      </c>
      <c r="B21367" s="424" t="s">
        <v>26564</v>
      </c>
      <c r="C21367" s="471" t="s">
        <v>23750</v>
      </c>
      <c r="D21367" s="305">
        <v>1</v>
      </c>
      <c r="E21367" s="463">
        <v>116574</v>
      </c>
      <c r="F21367" s="103">
        <v>16653.48</v>
      </c>
    </row>
    <row r="21368" spans="1:6" x14ac:dyDescent="0.2">
      <c r="A21368" s="2">
        <v>21363</v>
      </c>
      <c r="B21368" s="424" t="s">
        <v>26565</v>
      </c>
      <c r="C21368" s="471" t="s">
        <v>10340</v>
      </c>
      <c r="D21368" s="305">
        <v>1</v>
      </c>
      <c r="E21368" s="463">
        <v>19990</v>
      </c>
      <c r="F21368" s="103">
        <v>19990</v>
      </c>
    </row>
    <row r="21369" spans="1:6" x14ac:dyDescent="0.2">
      <c r="A21369" s="2">
        <v>21364</v>
      </c>
      <c r="B21369" s="424" t="s">
        <v>26566</v>
      </c>
      <c r="C21369" s="471" t="s">
        <v>31886</v>
      </c>
      <c r="D21369" s="305">
        <v>1</v>
      </c>
      <c r="E21369" s="463">
        <v>27990</v>
      </c>
      <c r="F21369" s="103">
        <v>27990</v>
      </c>
    </row>
    <row r="21370" spans="1:6" x14ac:dyDescent="0.2">
      <c r="A21370" s="2">
        <v>21365</v>
      </c>
      <c r="B21370" s="424" t="s">
        <v>24179</v>
      </c>
      <c r="C21370" s="471" t="s">
        <v>10338</v>
      </c>
      <c r="D21370" s="305">
        <v>1</v>
      </c>
      <c r="E21370" s="463">
        <v>14999</v>
      </c>
      <c r="F21370" s="103">
        <v>14999</v>
      </c>
    </row>
    <row r="21371" spans="1:6" x14ac:dyDescent="0.2">
      <c r="A21371" s="2">
        <v>21366</v>
      </c>
      <c r="B21371" s="424" t="s">
        <v>26567</v>
      </c>
      <c r="C21371" s="471" t="s">
        <v>10337</v>
      </c>
      <c r="D21371" s="305">
        <v>1</v>
      </c>
      <c r="E21371" s="463">
        <v>7499</v>
      </c>
      <c r="F21371" s="103">
        <v>7499</v>
      </c>
    </row>
    <row r="21372" spans="1:6" x14ac:dyDescent="0.2">
      <c r="A21372" s="2">
        <v>21367</v>
      </c>
      <c r="B21372" s="424" t="s">
        <v>26568</v>
      </c>
      <c r="C21372" s="471"/>
      <c r="D21372" s="305">
        <v>6</v>
      </c>
      <c r="E21372" s="463">
        <v>21900</v>
      </c>
      <c r="F21372" s="103">
        <v>21900</v>
      </c>
    </row>
    <row r="21373" spans="1:6" x14ac:dyDescent="0.2">
      <c r="A21373" s="2">
        <v>21368</v>
      </c>
      <c r="B21373" s="424" t="s">
        <v>26569</v>
      </c>
      <c r="C21373" s="471" t="s">
        <v>31887</v>
      </c>
      <c r="D21373" s="305">
        <v>1</v>
      </c>
      <c r="E21373" s="463">
        <v>4100</v>
      </c>
      <c r="F21373" s="103">
        <v>4100</v>
      </c>
    </row>
    <row r="21374" spans="1:6" ht="33.75" x14ac:dyDescent="0.2">
      <c r="A21374" s="2">
        <v>21369</v>
      </c>
      <c r="B21374" s="424" t="s">
        <v>31576</v>
      </c>
      <c r="C21374" s="471" t="s">
        <v>31888</v>
      </c>
      <c r="D21374" s="305">
        <v>1</v>
      </c>
      <c r="E21374" s="463">
        <v>56700</v>
      </c>
      <c r="F21374" s="103">
        <v>8775</v>
      </c>
    </row>
    <row r="21375" spans="1:6" x14ac:dyDescent="0.2">
      <c r="A21375" s="2">
        <v>21370</v>
      </c>
      <c r="B21375" s="424" t="s">
        <v>24173</v>
      </c>
      <c r="C21375" s="471" t="s">
        <v>31889</v>
      </c>
      <c r="D21375" s="305">
        <v>1</v>
      </c>
      <c r="E21375" s="463">
        <v>7840</v>
      </c>
      <c r="F21375" s="103">
        <v>7840</v>
      </c>
    </row>
    <row r="21376" spans="1:6" ht="22.5" x14ac:dyDescent="0.2">
      <c r="A21376" s="2">
        <v>21371</v>
      </c>
      <c r="B21376" s="424" t="s">
        <v>26570</v>
      </c>
      <c r="C21376" s="471"/>
      <c r="D21376" s="305">
        <v>4</v>
      </c>
      <c r="E21376" s="463">
        <v>16600</v>
      </c>
      <c r="F21376" s="103">
        <v>16600</v>
      </c>
    </row>
    <row r="21377" spans="1:6" x14ac:dyDescent="0.2">
      <c r="A21377" s="2">
        <v>21372</v>
      </c>
      <c r="B21377" s="424" t="s">
        <v>26571</v>
      </c>
      <c r="C21377" s="471"/>
      <c r="D21377" s="305">
        <v>3</v>
      </c>
      <c r="E21377" s="463">
        <v>13635</v>
      </c>
      <c r="F21377" s="103">
        <v>13635</v>
      </c>
    </row>
    <row r="21378" spans="1:6" ht="22.5" x14ac:dyDescent="0.2">
      <c r="A21378" s="2">
        <v>21373</v>
      </c>
      <c r="B21378" s="190" t="s">
        <v>26572</v>
      </c>
      <c r="C21378" s="471"/>
      <c r="D21378" s="305">
        <v>5</v>
      </c>
      <c r="E21378" s="463">
        <v>19800</v>
      </c>
      <c r="F21378" s="103">
        <v>19800</v>
      </c>
    </row>
    <row r="21379" spans="1:6" ht="22.5" x14ac:dyDescent="0.2">
      <c r="A21379" s="2">
        <v>21374</v>
      </c>
      <c r="B21379" s="190" t="s">
        <v>26573</v>
      </c>
      <c r="C21379" s="471"/>
      <c r="D21379" s="305">
        <v>4</v>
      </c>
      <c r="E21379" s="463">
        <v>59600</v>
      </c>
      <c r="F21379" s="103">
        <v>59600</v>
      </c>
    </row>
    <row r="21380" spans="1:6" ht="33.75" x14ac:dyDescent="0.2">
      <c r="A21380" s="2">
        <v>21375</v>
      </c>
      <c r="B21380" s="190" t="s">
        <v>26574</v>
      </c>
      <c r="C21380" s="471"/>
      <c r="D21380" s="305">
        <v>1</v>
      </c>
      <c r="E21380" s="463">
        <v>3500</v>
      </c>
      <c r="F21380" s="103">
        <v>3500</v>
      </c>
    </row>
    <row r="21381" spans="1:6" x14ac:dyDescent="0.2">
      <c r="A21381" s="2">
        <v>21376</v>
      </c>
      <c r="B21381" s="190" t="s">
        <v>26575</v>
      </c>
      <c r="C21381" s="471"/>
      <c r="D21381" s="305">
        <v>1</v>
      </c>
      <c r="E21381" s="463">
        <v>4599</v>
      </c>
      <c r="F21381" s="103">
        <v>4599</v>
      </c>
    </row>
    <row r="21382" spans="1:6" x14ac:dyDescent="0.2">
      <c r="A21382" s="2">
        <v>21377</v>
      </c>
      <c r="B21382" s="190" t="s">
        <v>26576</v>
      </c>
      <c r="C21382" s="471"/>
      <c r="D21382" s="305">
        <v>1</v>
      </c>
      <c r="E21382" s="463">
        <v>35000</v>
      </c>
      <c r="F21382" s="103">
        <v>35000</v>
      </c>
    </row>
    <row r="21383" spans="1:6" x14ac:dyDescent="0.2">
      <c r="A21383" s="2">
        <v>21378</v>
      </c>
      <c r="B21383" s="190" t="s">
        <v>26577</v>
      </c>
      <c r="C21383" s="471"/>
      <c r="D21383" s="305">
        <v>1</v>
      </c>
      <c r="E21383" s="463">
        <v>10577</v>
      </c>
      <c r="F21383" s="103">
        <v>10577</v>
      </c>
    </row>
    <row r="21384" spans="1:6" ht="22.5" x14ac:dyDescent="0.2">
      <c r="A21384" s="2">
        <v>21379</v>
      </c>
      <c r="B21384" s="190" t="s">
        <v>26578</v>
      </c>
      <c r="C21384" s="471"/>
      <c r="D21384" s="305">
        <v>2</v>
      </c>
      <c r="E21384" s="463">
        <v>22800</v>
      </c>
      <c r="F21384" s="103">
        <v>22800</v>
      </c>
    </row>
    <row r="21385" spans="1:6" ht="22.5" x14ac:dyDescent="0.2">
      <c r="A21385" s="2">
        <v>21380</v>
      </c>
      <c r="B21385" s="190" t="s">
        <v>26579</v>
      </c>
      <c r="C21385" s="471"/>
      <c r="D21385" s="305">
        <v>2</v>
      </c>
      <c r="E21385" s="463">
        <v>12200</v>
      </c>
      <c r="F21385" s="103">
        <v>12200</v>
      </c>
    </row>
    <row r="21386" spans="1:6" ht="22.5" x14ac:dyDescent="0.2">
      <c r="A21386" s="2">
        <v>21381</v>
      </c>
      <c r="B21386" s="190" t="s">
        <v>26580</v>
      </c>
      <c r="C21386" s="471" t="s">
        <v>31890</v>
      </c>
      <c r="D21386" s="305">
        <v>1</v>
      </c>
      <c r="E21386" s="463">
        <v>3599</v>
      </c>
      <c r="F21386" s="103">
        <v>3599</v>
      </c>
    </row>
    <row r="21387" spans="1:6" x14ac:dyDescent="0.2">
      <c r="A21387" s="2">
        <v>21382</v>
      </c>
      <c r="B21387" s="190" t="s">
        <v>26581</v>
      </c>
      <c r="C21387" s="471" t="s">
        <v>23751</v>
      </c>
      <c r="D21387" s="305">
        <v>1</v>
      </c>
      <c r="E21387" s="463">
        <v>4250</v>
      </c>
      <c r="F21387" s="103">
        <v>4250</v>
      </c>
    </row>
    <row r="21388" spans="1:6" ht="22.5" x14ac:dyDescent="0.2">
      <c r="A21388" s="2">
        <v>21383</v>
      </c>
      <c r="B21388" s="421" t="s">
        <v>26582</v>
      </c>
      <c r="C21388" s="471" t="s">
        <v>10343</v>
      </c>
      <c r="D21388" s="305">
        <v>1</v>
      </c>
      <c r="E21388" s="463">
        <v>5999</v>
      </c>
      <c r="F21388" s="103">
        <v>5999</v>
      </c>
    </row>
    <row r="21389" spans="1:6" ht="22.5" x14ac:dyDescent="0.2">
      <c r="A21389" s="2">
        <v>21384</v>
      </c>
      <c r="B21389" s="190" t="s">
        <v>26583</v>
      </c>
      <c r="C21389" s="471" t="s">
        <v>31891</v>
      </c>
      <c r="D21389" s="305">
        <v>1</v>
      </c>
      <c r="E21389" s="463">
        <v>13573</v>
      </c>
      <c r="F21389" s="103">
        <v>13573</v>
      </c>
    </row>
    <row r="21390" spans="1:6" x14ac:dyDescent="0.2">
      <c r="A21390" s="2">
        <v>21385</v>
      </c>
      <c r="B21390" s="190" t="s">
        <v>26584</v>
      </c>
      <c r="C21390" s="471" t="s">
        <v>31892</v>
      </c>
      <c r="D21390" s="305">
        <v>1</v>
      </c>
      <c r="E21390" s="463">
        <v>40825</v>
      </c>
      <c r="F21390" s="103">
        <v>3402.09</v>
      </c>
    </row>
    <row r="21391" spans="1:6" ht="22.5" x14ac:dyDescent="0.2">
      <c r="A21391" s="2">
        <v>21386</v>
      </c>
      <c r="B21391" s="190" t="s">
        <v>26585</v>
      </c>
      <c r="C21391" s="471" t="s">
        <v>31893</v>
      </c>
      <c r="D21391" s="305">
        <v>1</v>
      </c>
      <c r="E21391" s="463">
        <v>70300</v>
      </c>
      <c r="F21391" s="103">
        <v>5858.34</v>
      </c>
    </row>
    <row r="21392" spans="1:6" x14ac:dyDescent="0.2">
      <c r="A21392" s="2">
        <v>21387</v>
      </c>
      <c r="B21392" s="190" t="s">
        <v>26586</v>
      </c>
      <c r="C21392" s="471" t="s">
        <v>31894</v>
      </c>
      <c r="D21392" s="305"/>
      <c r="E21392" s="463">
        <v>9800</v>
      </c>
      <c r="F21392" s="103">
        <v>9800</v>
      </c>
    </row>
    <row r="21393" spans="1:6" x14ac:dyDescent="0.2">
      <c r="A21393" s="2">
        <v>21388</v>
      </c>
      <c r="B21393" s="190" t="s">
        <v>26587</v>
      </c>
      <c r="C21393" s="471" t="s">
        <v>31895</v>
      </c>
      <c r="D21393" s="305">
        <v>1</v>
      </c>
      <c r="E21393" s="463">
        <v>39075</v>
      </c>
      <c r="F21393" s="103">
        <v>39075</v>
      </c>
    </row>
    <row r="21394" spans="1:6" ht="33.75" x14ac:dyDescent="0.2">
      <c r="A21394" s="2">
        <v>21389</v>
      </c>
      <c r="B21394" s="190" t="s">
        <v>26588</v>
      </c>
      <c r="C21394" s="471"/>
      <c r="D21394" s="305">
        <v>3</v>
      </c>
      <c r="E21394" s="463">
        <v>11850</v>
      </c>
      <c r="F21394" s="103">
        <v>11850</v>
      </c>
    </row>
    <row r="21395" spans="1:6" ht="33.75" x14ac:dyDescent="0.2">
      <c r="A21395" s="2">
        <v>21390</v>
      </c>
      <c r="B21395" s="190" t="s">
        <v>26589</v>
      </c>
      <c r="C21395" s="471"/>
      <c r="D21395" s="305">
        <v>15</v>
      </c>
      <c r="E21395" s="463">
        <v>45150</v>
      </c>
      <c r="F21395" s="103">
        <v>45150</v>
      </c>
    </row>
    <row r="21396" spans="1:6" ht="22.5" x14ac:dyDescent="0.2">
      <c r="A21396" s="2">
        <v>21391</v>
      </c>
      <c r="B21396" s="190" t="s">
        <v>26590</v>
      </c>
      <c r="C21396" s="471" t="s">
        <v>31896</v>
      </c>
      <c r="D21396" s="305">
        <v>1</v>
      </c>
      <c r="E21396" s="463">
        <v>12999</v>
      </c>
      <c r="F21396" s="103">
        <v>12999</v>
      </c>
    </row>
    <row r="21397" spans="1:6" ht="22.5" x14ac:dyDescent="0.2">
      <c r="A21397" s="2">
        <v>21392</v>
      </c>
      <c r="B21397" s="190" t="s">
        <v>26591</v>
      </c>
      <c r="C21397" s="471"/>
      <c r="D21397" s="305">
        <v>2</v>
      </c>
      <c r="E21397" s="463">
        <v>8900</v>
      </c>
      <c r="F21397" s="103">
        <v>8900</v>
      </c>
    </row>
    <row r="21398" spans="1:6" ht="22.5" x14ac:dyDescent="0.2">
      <c r="A21398" s="2">
        <v>21393</v>
      </c>
      <c r="B21398" s="190" t="s">
        <v>26592</v>
      </c>
      <c r="C21398" s="471"/>
      <c r="D21398" s="305">
        <v>2</v>
      </c>
      <c r="E21398" s="463">
        <v>6500</v>
      </c>
      <c r="F21398" s="103">
        <v>6500</v>
      </c>
    </row>
    <row r="21399" spans="1:6" ht="33.75" x14ac:dyDescent="0.2">
      <c r="A21399" s="2">
        <v>21394</v>
      </c>
      <c r="B21399" s="190" t="s">
        <v>26593</v>
      </c>
      <c r="C21399" s="471"/>
      <c r="D21399" s="305">
        <v>2</v>
      </c>
      <c r="E21399" s="463">
        <v>11500</v>
      </c>
      <c r="F21399" s="103">
        <v>11500</v>
      </c>
    </row>
    <row r="21400" spans="1:6" ht="22.5" x14ac:dyDescent="0.2">
      <c r="A21400" s="2">
        <v>21395</v>
      </c>
      <c r="B21400" s="421" t="s">
        <v>26594</v>
      </c>
      <c r="C21400" s="471" t="s">
        <v>10339</v>
      </c>
      <c r="D21400" s="305">
        <v>1</v>
      </c>
      <c r="E21400" s="463">
        <v>5900</v>
      </c>
      <c r="F21400" s="103">
        <v>5900</v>
      </c>
    </row>
    <row r="21401" spans="1:6" x14ac:dyDescent="0.2">
      <c r="A21401" s="2">
        <v>21396</v>
      </c>
      <c r="B21401" s="421" t="s">
        <v>26595</v>
      </c>
      <c r="C21401" s="471" t="s">
        <v>31897</v>
      </c>
      <c r="D21401" s="305">
        <v>1</v>
      </c>
      <c r="E21401" s="463">
        <v>6045</v>
      </c>
      <c r="F21401" s="103">
        <v>6045</v>
      </c>
    </row>
    <row r="21402" spans="1:6" ht="22.5" x14ac:dyDescent="0.2">
      <c r="A21402" s="2">
        <v>21397</v>
      </c>
      <c r="B21402" s="421" t="s">
        <v>26582</v>
      </c>
      <c r="C21402" s="471" t="s">
        <v>31898</v>
      </c>
      <c r="D21402" s="305">
        <v>1</v>
      </c>
      <c r="E21402" s="463">
        <v>4199</v>
      </c>
      <c r="F21402" s="103">
        <v>4199</v>
      </c>
    </row>
    <row r="21403" spans="1:6" x14ac:dyDescent="0.2">
      <c r="A21403" s="2">
        <v>21398</v>
      </c>
      <c r="B21403" s="421" t="s">
        <v>26596</v>
      </c>
      <c r="C21403" s="471" t="s">
        <v>31899</v>
      </c>
      <c r="D21403" s="305">
        <v>1</v>
      </c>
      <c r="E21403" s="463">
        <v>3899</v>
      </c>
      <c r="F21403" s="103">
        <v>3899</v>
      </c>
    </row>
    <row r="21404" spans="1:6" ht="22.5" x14ac:dyDescent="0.2">
      <c r="A21404" s="2">
        <v>21399</v>
      </c>
      <c r="B21404" s="421" t="s">
        <v>26597</v>
      </c>
      <c r="C21404" s="471" t="s">
        <v>31900</v>
      </c>
      <c r="D21404" s="305">
        <v>1</v>
      </c>
      <c r="E21404" s="463">
        <v>4399</v>
      </c>
      <c r="F21404" s="103">
        <v>4399</v>
      </c>
    </row>
    <row r="21405" spans="1:6" x14ac:dyDescent="0.2">
      <c r="A21405" s="2">
        <v>21400</v>
      </c>
      <c r="B21405" s="421" t="s">
        <v>26598</v>
      </c>
      <c r="C21405" s="471" t="s">
        <v>31901</v>
      </c>
      <c r="D21405" s="305">
        <v>1</v>
      </c>
      <c r="E21405" s="463">
        <v>10999</v>
      </c>
      <c r="F21405" s="103">
        <v>10999</v>
      </c>
    </row>
    <row r="21406" spans="1:6" ht="22.5" x14ac:dyDescent="0.2">
      <c r="A21406" s="2">
        <v>21401</v>
      </c>
      <c r="B21406" s="421" t="s">
        <v>26599</v>
      </c>
      <c r="C21406" s="471" t="s">
        <v>31902</v>
      </c>
      <c r="D21406" s="305">
        <v>1</v>
      </c>
      <c r="E21406" s="463">
        <v>5799</v>
      </c>
      <c r="F21406" s="103">
        <v>5799</v>
      </c>
    </row>
    <row r="21407" spans="1:6" ht="22.5" x14ac:dyDescent="0.2">
      <c r="A21407" s="2">
        <v>21402</v>
      </c>
      <c r="B21407" s="190" t="s">
        <v>26600</v>
      </c>
      <c r="C21407" s="471"/>
      <c r="D21407" s="305">
        <v>51</v>
      </c>
      <c r="E21407" s="463">
        <v>3315</v>
      </c>
      <c r="F21407" s="103">
        <v>3315</v>
      </c>
    </row>
    <row r="21408" spans="1:6" ht="22.5" x14ac:dyDescent="0.2">
      <c r="A21408" s="2">
        <v>21403</v>
      </c>
      <c r="B21408" s="190" t="s">
        <v>31577</v>
      </c>
      <c r="C21408" s="471" t="s">
        <v>31903</v>
      </c>
      <c r="D21408" s="305">
        <v>1</v>
      </c>
      <c r="E21408" s="463">
        <v>248357.94</v>
      </c>
      <c r="F21408" s="103">
        <v>0</v>
      </c>
    </row>
    <row r="21409" spans="1:6" ht="33.75" x14ac:dyDescent="0.2">
      <c r="A21409" s="2">
        <v>21404</v>
      </c>
      <c r="B21409" s="190" t="s">
        <v>31578</v>
      </c>
      <c r="C21409" s="471" t="s">
        <v>31904</v>
      </c>
      <c r="D21409" s="305">
        <v>1</v>
      </c>
      <c r="E21409" s="463">
        <v>379015</v>
      </c>
      <c r="F21409" s="103">
        <v>0</v>
      </c>
    </row>
    <row r="21410" spans="1:6" x14ac:dyDescent="0.2">
      <c r="A21410" s="2">
        <v>21405</v>
      </c>
      <c r="B21410" s="190" t="s">
        <v>31579</v>
      </c>
      <c r="C21410" s="471" t="s">
        <v>31905</v>
      </c>
      <c r="D21410" s="305">
        <v>1</v>
      </c>
      <c r="E21410" s="463">
        <v>21263.040000000001</v>
      </c>
      <c r="F21410" s="103">
        <v>21263.040000000001</v>
      </c>
    </row>
    <row r="21411" spans="1:6" ht="22.5" x14ac:dyDescent="0.2">
      <c r="A21411" s="2">
        <v>21406</v>
      </c>
      <c r="B21411" s="190" t="s">
        <v>31580</v>
      </c>
      <c r="C21411" s="471"/>
      <c r="D21411" s="305">
        <v>7</v>
      </c>
      <c r="E21411" s="463">
        <v>26250</v>
      </c>
      <c r="F21411" s="103">
        <v>26250</v>
      </c>
    </row>
    <row r="21412" spans="1:6" x14ac:dyDescent="0.2">
      <c r="A21412" s="2">
        <v>21407</v>
      </c>
      <c r="B21412" s="190" t="s">
        <v>31581</v>
      </c>
      <c r="C21412" s="471" t="s">
        <v>31906</v>
      </c>
      <c r="D21412" s="305">
        <v>1</v>
      </c>
      <c r="E21412" s="463">
        <v>10000</v>
      </c>
      <c r="F21412" s="103">
        <v>10000</v>
      </c>
    </row>
    <row r="21413" spans="1:6" x14ac:dyDescent="0.2">
      <c r="A21413" s="2">
        <v>21408</v>
      </c>
      <c r="B21413" s="190" t="s">
        <v>31582</v>
      </c>
      <c r="C21413" s="471"/>
      <c r="D21413" s="305">
        <v>3</v>
      </c>
      <c r="E21413" s="463">
        <v>10500</v>
      </c>
      <c r="F21413" s="103">
        <v>10500</v>
      </c>
    </row>
    <row r="21414" spans="1:6" ht="33.75" x14ac:dyDescent="0.2">
      <c r="A21414" s="2">
        <v>21409</v>
      </c>
      <c r="B21414" s="190" t="s">
        <v>31583</v>
      </c>
      <c r="C21414" s="471" t="s">
        <v>31907</v>
      </c>
      <c r="D21414" s="305">
        <v>1</v>
      </c>
      <c r="E21414" s="463">
        <v>18990</v>
      </c>
      <c r="F21414" s="103">
        <v>18990</v>
      </c>
    </row>
    <row r="21415" spans="1:6" ht="22.5" x14ac:dyDescent="0.2">
      <c r="A21415" s="2">
        <v>21410</v>
      </c>
      <c r="B21415" s="190" t="s">
        <v>31584</v>
      </c>
      <c r="C21415" s="471" t="s">
        <v>31908</v>
      </c>
      <c r="D21415" s="305">
        <v>1</v>
      </c>
      <c r="E21415" s="463">
        <v>35587</v>
      </c>
      <c r="F21415" s="103">
        <v>35587</v>
      </c>
    </row>
    <row r="21416" spans="1:6" ht="22.5" x14ac:dyDescent="0.2">
      <c r="A21416" s="2">
        <v>21411</v>
      </c>
      <c r="B21416" s="190" t="s">
        <v>31585</v>
      </c>
      <c r="C21416" s="471" t="s">
        <v>31909</v>
      </c>
      <c r="D21416" s="305">
        <v>1</v>
      </c>
      <c r="E21416" s="463">
        <v>9670</v>
      </c>
      <c r="F21416" s="103">
        <v>9670</v>
      </c>
    </row>
    <row r="21417" spans="1:6" ht="22.5" x14ac:dyDescent="0.2">
      <c r="A21417" s="2">
        <v>21412</v>
      </c>
      <c r="B21417" s="190" t="s">
        <v>31586</v>
      </c>
      <c r="C21417" s="471" t="s">
        <v>31910</v>
      </c>
      <c r="D21417" s="305">
        <v>1</v>
      </c>
      <c r="E21417" s="463">
        <v>18290</v>
      </c>
      <c r="F21417" s="103">
        <v>18290</v>
      </c>
    </row>
    <row r="21418" spans="1:6" ht="33.75" x14ac:dyDescent="0.2">
      <c r="A21418" s="2">
        <v>21413</v>
      </c>
      <c r="B21418" s="190" t="s">
        <v>31587</v>
      </c>
      <c r="C21418" s="471" t="s">
        <v>31911</v>
      </c>
      <c r="D21418" s="305">
        <v>1</v>
      </c>
      <c r="E21418" s="463">
        <v>18290</v>
      </c>
      <c r="F21418" s="103">
        <v>18290</v>
      </c>
    </row>
    <row r="21419" spans="1:6" x14ac:dyDescent="0.2">
      <c r="A21419" s="2">
        <v>21414</v>
      </c>
      <c r="B21419" s="190" t="s">
        <v>5154</v>
      </c>
      <c r="C21419" s="74"/>
      <c r="D21419" s="305">
        <v>1</v>
      </c>
      <c r="E21419" s="420">
        <v>15309.13</v>
      </c>
      <c r="F21419" s="104">
        <v>15309.13</v>
      </c>
    </row>
    <row r="21420" spans="1:6" x14ac:dyDescent="0.2">
      <c r="A21420" s="2">
        <v>21415</v>
      </c>
      <c r="B21420" s="190" t="s">
        <v>5154</v>
      </c>
      <c r="C21420" s="74"/>
      <c r="D21420" s="305">
        <v>1</v>
      </c>
      <c r="E21420" s="420">
        <v>238</v>
      </c>
      <c r="F21420" s="104">
        <v>238</v>
      </c>
    </row>
    <row r="21421" spans="1:6" x14ac:dyDescent="0.2">
      <c r="A21421" s="2">
        <v>21416</v>
      </c>
      <c r="B21421" s="190" t="s">
        <v>5154</v>
      </c>
      <c r="C21421" s="74"/>
      <c r="D21421" s="305">
        <v>1</v>
      </c>
      <c r="E21421" s="420">
        <v>91.2</v>
      </c>
      <c r="F21421" s="104">
        <v>91.2</v>
      </c>
    </row>
    <row r="21422" spans="1:6" x14ac:dyDescent="0.2">
      <c r="A21422" s="2">
        <v>21417</v>
      </c>
      <c r="B21422" s="190" t="s">
        <v>11924</v>
      </c>
      <c r="C21422" s="74"/>
      <c r="D21422" s="305">
        <v>1</v>
      </c>
      <c r="E21422" s="420">
        <v>231.12</v>
      </c>
      <c r="F21422" s="104">
        <v>231.12</v>
      </c>
    </row>
    <row r="21423" spans="1:6" ht="10.15" customHeight="1" x14ac:dyDescent="0.2">
      <c r="A21423" s="2">
        <v>21418</v>
      </c>
      <c r="B21423" s="126" t="s">
        <v>26637</v>
      </c>
      <c r="C21423" s="28" t="s">
        <v>26910</v>
      </c>
      <c r="D21423" s="198">
        <v>1</v>
      </c>
      <c r="E21423" s="66">
        <v>3290</v>
      </c>
      <c r="F21423" s="5">
        <v>3290</v>
      </c>
    </row>
    <row r="21424" spans="1:6" ht="22.5" x14ac:dyDescent="0.2">
      <c r="A21424" s="2">
        <v>21419</v>
      </c>
      <c r="B21424" s="126" t="s">
        <v>26638</v>
      </c>
      <c r="C21424" s="28" t="s">
        <v>26911</v>
      </c>
      <c r="D21424" s="198">
        <v>1</v>
      </c>
      <c r="E21424" s="66">
        <v>5170</v>
      </c>
      <c r="F21424" s="5">
        <v>5170</v>
      </c>
    </row>
    <row r="21425" spans="1:6" ht="22.5" x14ac:dyDescent="0.2">
      <c r="A21425" s="2">
        <v>21420</v>
      </c>
      <c r="B21425" s="126" t="s">
        <v>26639</v>
      </c>
      <c r="C21425" s="28" t="s">
        <v>26912</v>
      </c>
      <c r="D21425" s="198">
        <v>1</v>
      </c>
      <c r="E21425" s="66">
        <v>4665.4399999999996</v>
      </c>
      <c r="F21425" s="5">
        <v>4665.4399999999996</v>
      </c>
    </row>
    <row r="21426" spans="1:6" ht="22.5" x14ac:dyDescent="0.2">
      <c r="A21426" s="2">
        <v>21421</v>
      </c>
      <c r="B21426" s="126" t="s">
        <v>26640</v>
      </c>
      <c r="C21426" s="28" t="s">
        <v>26913</v>
      </c>
      <c r="D21426" s="198">
        <v>1</v>
      </c>
      <c r="E21426" s="66">
        <v>6063</v>
      </c>
      <c r="F21426" s="5">
        <v>6063</v>
      </c>
    </row>
    <row r="21427" spans="1:6" ht="22.5" x14ac:dyDescent="0.2">
      <c r="A21427" s="2">
        <v>21422</v>
      </c>
      <c r="B21427" s="126" t="s">
        <v>26641</v>
      </c>
      <c r="C21427" s="28" t="s">
        <v>26914</v>
      </c>
      <c r="D21427" s="198">
        <v>1</v>
      </c>
      <c r="E21427" s="66">
        <v>21189.599999999999</v>
      </c>
      <c r="F21427" s="5">
        <v>21189.599999999999</v>
      </c>
    </row>
    <row r="21428" spans="1:6" ht="22.5" x14ac:dyDescent="0.2">
      <c r="A21428" s="2">
        <v>21423</v>
      </c>
      <c r="B21428" s="126" t="s">
        <v>26642</v>
      </c>
      <c r="C21428" s="28" t="s">
        <v>26915</v>
      </c>
      <c r="D21428" s="198">
        <v>1</v>
      </c>
      <c r="E21428" s="66">
        <v>5992</v>
      </c>
      <c r="F21428" s="5">
        <v>5992</v>
      </c>
    </row>
    <row r="21429" spans="1:6" ht="33.75" x14ac:dyDescent="0.2">
      <c r="A21429" s="2">
        <v>21424</v>
      </c>
      <c r="B21429" s="126" t="s">
        <v>26643</v>
      </c>
      <c r="C21429" s="28" t="s">
        <v>26916</v>
      </c>
      <c r="D21429" s="198">
        <v>1</v>
      </c>
      <c r="E21429" s="66">
        <v>39990</v>
      </c>
      <c r="F21429" s="5">
        <v>39990</v>
      </c>
    </row>
    <row r="21430" spans="1:6" ht="33.75" x14ac:dyDescent="0.2">
      <c r="A21430" s="2">
        <v>21425</v>
      </c>
      <c r="B21430" s="126" t="s">
        <v>26644</v>
      </c>
      <c r="C21430" s="28" t="s">
        <v>26917</v>
      </c>
      <c r="D21430" s="198">
        <v>1</v>
      </c>
      <c r="E21430" s="66">
        <v>39990</v>
      </c>
      <c r="F21430" s="5">
        <v>39990</v>
      </c>
    </row>
    <row r="21431" spans="1:6" x14ac:dyDescent="0.2">
      <c r="A21431" s="2">
        <v>21426</v>
      </c>
      <c r="B21431" s="126" t="s">
        <v>26645</v>
      </c>
      <c r="C21431" s="28" t="s">
        <v>26918</v>
      </c>
      <c r="D21431" s="198">
        <v>1</v>
      </c>
      <c r="E21431" s="66">
        <v>10397.92</v>
      </c>
      <c r="F21431" s="5">
        <v>10397.92</v>
      </c>
    </row>
    <row r="21432" spans="1:6" ht="22.5" x14ac:dyDescent="0.2">
      <c r="A21432" s="2">
        <v>21427</v>
      </c>
      <c r="B21432" s="126" t="s">
        <v>26646</v>
      </c>
      <c r="C21432" s="28" t="s">
        <v>26919</v>
      </c>
      <c r="D21432" s="198">
        <v>1</v>
      </c>
      <c r="E21432" s="66">
        <v>6364.8</v>
      </c>
      <c r="F21432" s="5">
        <v>6364.8</v>
      </c>
    </row>
    <row r="21433" spans="1:6" ht="22.5" x14ac:dyDescent="0.2">
      <c r="A21433" s="2">
        <v>21428</v>
      </c>
      <c r="B21433" s="126" t="s">
        <v>26647</v>
      </c>
      <c r="C21433" s="28" t="s">
        <v>26920</v>
      </c>
      <c r="D21433" s="198">
        <v>1</v>
      </c>
      <c r="E21433" s="66">
        <v>6364.8</v>
      </c>
      <c r="F21433" s="5">
        <v>6364.8</v>
      </c>
    </row>
    <row r="21434" spans="1:6" ht="22.5" x14ac:dyDescent="0.2">
      <c r="A21434" s="2">
        <v>21429</v>
      </c>
      <c r="B21434" s="126" t="s">
        <v>26648</v>
      </c>
      <c r="C21434" s="28" t="s">
        <v>26921</v>
      </c>
      <c r="D21434" s="198">
        <v>1</v>
      </c>
      <c r="E21434" s="66">
        <v>6233.22</v>
      </c>
      <c r="F21434" s="5">
        <v>6233.22</v>
      </c>
    </row>
    <row r="21435" spans="1:6" ht="22.5" x14ac:dyDescent="0.2">
      <c r="A21435" s="2">
        <v>21430</v>
      </c>
      <c r="B21435" s="126" t="s">
        <v>26649</v>
      </c>
      <c r="C21435" s="28" t="s">
        <v>26922</v>
      </c>
      <c r="D21435" s="198">
        <v>1</v>
      </c>
      <c r="E21435" s="66">
        <v>6233.22</v>
      </c>
      <c r="F21435" s="5">
        <v>6233.22</v>
      </c>
    </row>
    <row r="21436" spans="1:6" ht="22.5" x14ac:dyDescent="0.2">
      <c r="A21436" s="2">
        <v>21431</v>
      </c>
      <c r="B21436" s="126" t="s">
        <v>26650</v>
      </c>
      <c r="C21436" s="28" t="s">
        <v>26923</v>
      </c>
      <c r="D21436" s="198">
        <v>1</v>
      </c>
      <c r="E21436" s="66">
        <v>6233.22</v>
      </c>
      <c r="F21436" s="5">
        <v>6233.22</v>
      </c>
    </row>
    <row r="21437" spans="1:6" ht="22.5" x14ac:dyDescent="0.2">
      <c r="A21437" s="2">
        <v>21432</v>
      </c>
      <c r="B21437" s="126" t="s">
        <v>26651</v>
      </c>
      <c r="C21437" s="28" t="s">
        <v>26924</v>
      </c>
      <c r="D21437" s="198">
        <v>1</v>
      </c>
      <c r="E21437" s="66">
        <v>13857</v>
      </c>
      <c r="F21437" s="5">
        <v>13857</v>
      </c>
    </row>
    <row r="21438" spans="1:6" ht="22.5" x14ac:dyDescent="0.2">
      <c r="A21438" s="2">
        <v>21433</v>
      </c>
      <c r="B21438" s="126" t="s">
        <v>26652</v>
      </c>
      <c r="C21438" s="28" t="s">
        <v>26925</v>
      </c>
      <c r="D21438" s="198">
        <v>1</v>
      </c>
      <c r="E21438" s="66">
        <v>13857</v>
      </c>
      <c r="F21438" s="5">
        <v>13857</v>
      </c>
    </row>
    <row r="21439" spans="1:6" ht="22.5" x14ac:dyDescent="0.2">
      <c r="A21439" s="2">
        <v>21434</v>
      </c>
      <c r="B21439" s="126" t="s">
        <v>26653</v>
      </c>
      <c r="C21439" s="28" t="s">
        <v>26926</v>
      </c>
      <c r="D21439" s="198">
        <v>1</v>
      </c>
      <c r="E21439" s="66">
        <v>7631</v>
      </c>
      <c r="F21439" s="5">
        <v>7631</v>
      </c>
    </row>
    <row r="21440" spans="1:6" ht="22.5" x14ac:dyDescent="0.2">
      <c r="A21440" s="2">
        <v>21435</v>
      </c>
      <c r="B21440" s="126" t="s">
        <v>26654</v>
      </c>
      <c r="C21440" s="28" t="s">
        <v>26927</v>
      </c>
      <c r="D21440" s="198">
        <v>1</v>
      </c>
      <c r="E21440" s="66">
        <v>7631</v>
      </c>
      <c r="F21440" s="5">
        <v>7631</v>
      </c>
    </row>
    <row r="21441" spans="1:6" ht="22.5" x14ac:dyDescent="0.2">
      <c r="A21441" s="2">
        <v>21436</v>
      </c>
      <c r="B21441" s="126" t="s">
        <v>26655</v>
      </c>
      <c r="C21441" s="28" t="s">
        <v>26928</v>
      </c>
      <c r="D21441" s="198">
        <v>1</v>
      </c>
      <c r="E21441" s="66">
        <v>15067</v>
      </c>
      <c r="F21441" s="5">
        <v>15067</v>
      </c>
    </row>
    <row r="21442" spans="1:6" ht="22.5" x14ac:dyDescent="0.2">
      <c r="A21442" s="2">
        <v>21437</v>
      </c>
      <c r="B21442" s="126" t="s">
        <v>26656</v>
      </c>
      <c r="C21442" s="28" t="s">
        <v>26929</v>
      </c>
      <c r="D21442" s="198">
        <v>1</v>
      </c>
      <c r="E21442" s="66">
        <v>15067</v>
      </c>
      <c r="F21442" s="5">
        <v>15067</v>
      </c>
    </row>
    <row r="21443" spans="1:6" ht="22.5" x14ac:dyDescent="0.2">
      <c r="A21443" s="2">
        <v>21438</v>
      </c>
      <c r="B21443" s="126" t="s">
        <v>26657</v>
      </c>
      <c r="C21443" s="28" t="s">
        <v>26930</v>
      </c>
      <c r="D21443" s="198">
        <v>1</v>
      </c>
      <c r="E21443" s="66">
        <v>15067</v>
      </c>
      <c r="F21443" s="5">
        <v>15067</v>
      </c>
    </row>
    <row r="21444" spans="1:6" x14ac:dyDescent="0.2">
      <c r="A21444" s="2">
        <v>21439</v>
      </c>
      <c r="B21444" s="126" t="s">
        <v>26658</v>
      </c>
      <c r="C21444" s="28" t="s">
        <v>26931</v>
      </c>
      <c r="D21444" s="198">
        <v>1</v>
      </c>
      <c r="E21444" s="66">
        <v>7000</v>
      </c>
      <c r="F21444" s="5">
        <v>7000</v>
      </c>
    </row>
    <row r="21445" spans="1:6" ht="22.5" x14ac:dyDescent="0.2">
      <c r="A21445" s="2">
        <v>21440</v>
      </c>
      <c r="B21445" s="126" t="s">
        <v>26659</v>
      </c>
      <c r="C21445" s="28" t="s">
        <v>26932</v>
      </c>
      <c r="D21445" s="198">
        <v>1</v>
      </c>
      <c r="E21445" s="66">
        <v>7213</v>
      </c>
      <c r="F21445" s="5">
        <v>7213</v>
      </c>
    </row>
    <row r="21446" spans="1:6" ht="22.5" x14ac:dyDescent="0.2">
      <c r="A21446" s="2">
        <v>21441</v>
      </c>
      <c r="B21446" s="126" t="s">
        <v>26660</v>
      </c>
      <c r="C21446" s="28" t="s">
        <v>26933</v>
      </c>
      <c r="D21446" s="198">
        <v>1</v>
      </c>
      <c r="E21446" s="66">
        <v>3900</v>
      </c>
      <c r="F21446" s="5">
        <v>3900</v>
      </c>
    </row>
    <row r="21447" spans="1:6" ht="22.5" x14ac:dyDescent="0.2">
      <c r="A21447" s="2">
        <v>21442</v>
      </c>
      <c r="B21447" s="126" t="s">
        <v>26661</v>
      </c>
      <c r="C21447" s="28" t="s">
        <v>26934</v>
      </c>
      <c r="D21447" s="198">
        <v>1</v>
      </c>
      <c r="E21447" s="66">
        <v>3900</v>
      </c>
      <c r="F21447" s="5">
        <v>3900</v>
      </c>
    </row>
    <row r="21448" spans="1:6" ht="22.5" x14ac:dyDescent="0.2">
      <c r="A21448" s="2">
        <v>21443</v>
      </c>
      <c r="B21448" s="126" t="s">
        <v>26662</v>
      </c>
      <c r="C21448" s="28" t="s">
        <v>26935</v>
      </c>
      <c r="D21448" s="198">
        <v>1</v>
      </c>
      <c r="E21448" s="66">
        <v>3900</v>
      </c>
      <c r="F21448" s="5">
        <v>3900</v>
      </c>
    </row>
    <row r="21449" spans="1:6" ht="22.5" x14ac:dyDescent="0.2">
      <c r="A21449" s="2">
        <v>21444</v>
      </c>
      <c r="B21449" s="126" t="s">
        <v>26663</v>
      </c>
      <c r="C21449" s="28" t="s">
        <v>26936</v>
      </c>
      <c r="D21449" s="198">
        <v>1</v>
      </c>
      <c r="E21449" s="66">
        <v>3900</v>
      </c>
      <c r="F21449" s="5">
        <v>3900</v>
      </c>
    </row>
    <row r="21450" spans="1:6" ht="33.75" x14ac:dyDescent="0.2">
      <c r="A21450" s="2">
        <v>21445</v>
      </c>
      <c r="B21450" s="126" t="s">
        <v>26664</v>
      </c>
      <c r="C21450" s="28" t="s">
        <v>26937</v>
      </c>
      <c r="D21450" s="198">
        <v>1</v>
      </c>
      <c r="E21450" s="66">
        <v>9885</v>
      </c>
      <c r="F21450" s="5">
        <v>9885</v>
      </c>
    </row>
    <row r="21451" spans="1:6" ht="33.75" x14ac:dyDescent="0.2">
      <c r="A21451" s="2">
        <v>21446</v>
      </c>
      <c r="B21451" s="126" t="s">
        <v>26665</v>
      </c>
      <c r="C21451" s="28" t="s">
        <v>26938</v>
      </c>
      <c r="D21451" s="198">
        <v>1</v>
      </c>
      <c r="E21451" s="66">
        <v>9925</v>
      </c>
      <c r="F21451" s="5">
        <v>9925</v>
      </c>
    </row>
    <row r="21452" spans="1:6" ht="33.75" x14ac:dyDescent="0.2">
      <c r="A21452" s="2">
        <v>21447</v>
      </c>
      <c r="B21452" s="126" t="s">
        <v>26666</v>
      </c>
      <c r="C21452" s="28" t="s">
        <v>26939</v>
      </c>
      <c r="D21452" s="198">
        <v>1</v>
      </c>
      <c r="E21452" s="66">
        <v>16995</v>
      </c>
      <c r="F21452" s="5">
        <v>16995</v>
      </c>
    </row>
    <row r="21453" spans="1:6" ht="33.75" x14ac:dyDescent="0.2">
      <c r="A21453" s="2">
        <v>21448</v>
      </c>
      <c r="B21453" s="126" t="s">
        <v>26667</v>
      </c>
      <c r="C21453" s="28" t="s">
        <v>26940</v>
      </c>
      <c r="D21453" s="198">
        <v>1</v>
      </c>
      <c r="E21453" s="66">
        <v>16995</v>
      </c>
      <c r="F21453" s="5">
        <v>16995</v>
      </c>
    </row>
    <row r="21454" spans="1:6" ht="22.5" x14ac:dyDescent="0.2">
      <c r="A21454" s="2">
        <v>21449</v>
      </c>
      <c r="B21454" s="126" t="s">
        <v>26668</v>
      </c>
      <c r="C21454" s="28" t="s">
        <v>26941</v>
      </c>
      <c r="D21454" s="198">
        <v>1</v>
      </c>
      <c r="E21454" s="66">
        <v>12040</v>
      </c>
      <c r="F21454" s="5">
        <v>12040</v>
      </c>
    </row>
    <row r="21455" spans="1:6" ht="22.5" x14ac:dyDescent="0.2">
      <c r="A21455" s="2">
        <v>21450</v>
      </c>
      <c r="B21455" s="126" t="s">
        <v>26669</v>
      </c>
      <c r="C21455" s="28" t="s">
        <v>26942</v>
      </c>
      <c r="D21455" s="198">
        <v>1</v>
      </c>
      <c r="E21455" s="66">
        <v>10576.44</v>
      </c>
      <c r="F21455" s="5">
        <v>10576.44</v>
      </c>
    </row>
    <row r="21456" spans="1:6" ht="22.5" x14ac:dyDescent="0.2">
      <c r="A21456" s="2">
        <v>21451</v>
      </c>
      <c r="B21456" s="126" t="s">
        <v>26670</v>
      </c>
      <c r="C21456" s="28" t="s">
        <v>26943</v>
      </c>
      <c r="D21456" s="198">
        <v>1</v>
      </c>
      <c r="E21456" s="66">
        <v>74000</v>
      </c>
      <c r="F21456" s="5">
        <v>74000</v>
      </c>
    </row>
    <row r="21457" spans="1:6" x14ac:dyDescent="0.2">
      <c r="A21457" s="2">
        <v>21452</v>
      </c>
      <c r="B21457" s="126" t="s">
        <v>4404</v>
      </c>
      <c r="C21457" s="28" t="s">
        <v>26944</v>
      </c>
      <c r="D21457" s="198">
        <v>1</v>
      </c>
      <c r="E21457" s="66">
        <v>7000</v>
      </c>
      <c r="F21457" s="5">
        <v>7000</v>
      </c>
    </row>
    <row r="21458" spans="1:6" x14ac:dyDescent="0.2">
      <c r="A21458" s="2">
        <v>21453</v>
      </c>
      <c r="B21458" s="126" t="s">
        <v>26671</v>
      </c>
      <c r="C21458" s="28" t="s">
        <v>26945</v>
      </c>
      <c r="D21458" s="198">
        <v>1</v>
      </c>
      <c r="E21458" s="66">
        <v>24500</v>
      </c>
      <c r="F21458" s="5">
        <v>24500</v>
      </c>
    </row>
    <row r="21459" spans="1:6" x14ac:dyDescent="0.2">
      <c r="A21459" s="2">
        <v>21454</v>
      </c>
      <c r="B21459" s="126" t="s">
        <v>21717</v>
      </c>
      <c r="C21459" s="28" t="s">
        <v>23457</v>
      </c>
      <c r="D21459" s="198">
        <v>1</v>
      </c>
      <c r="E21459" s="66">
        <v>12156.48</v>
      </c>
      <c r="F21459" s="5">
        <v>12156.48</v>
      </c>
    </row>
    <row r="21460" spans="1:6" ht="22.5" x14ac:dyDescent="0.2">
      <c r="A21460" s="2">
        <v>21455</v>
      </c>
      <c r="B21460" s="126" t="s">
        <v>26672</v>
      </c>
      <c r="C21460" s="28" t="s">
        <v>26946</v>
      </c>
      <c r="D21460" s="198">
        <v>1</v>
      </c>
      <c r="E21460" s="66">
        <v>6600</v>
      </c>
      <c r="F21460" s="5">
        <v>6600</v>
      </c>
    </row>
    <row r="21461" spans="1:6" ht="22.5" x14ac:dyDescent="0.2">
      <c r="A21461" s="2">
        <v>21456</v>
      </c>
      <c r="B21461" s="126" t="s">
        <v>26673</v>
      </c>
      <c r="C21461" s="28" t="s">
        <v>26947</v>
      </c>
      <c r="D21461" s="198">
        <v>1</v>
      </c>
      <c r="E21461" s="66">
        <v>6499</v>
      </c>
      <c r="F21461" s="5">
        <v>6499</v>
      </c>
    </row>
    <row r="21462" spans="1:6" ht="22.5" x14ac:dyDescent="0.2">
      <c r="A21462" s="2">
        <v>21457</v>
      </c>
      <c r="B21462" s="126" t="s">
        <v>26674</v>
      </c>
      <c r="C21462" s="28" t="s">
        <v>26948</v>
      </c>
      <c r="D21462" s="198">
        <v>1</v>
      </c>
      <c r="E21462" s="66">
        <v>7020</v>
      </c>
      <c r="F21462" s="5">
        <v>7020</v>
      </c>
    </row>
    <row r="21463" spans="1:6" ht="22.5" x14ac:dyDescent="0.2">
      <c r="A21463" s="2">
        <v>21458</v>
      </c>
      <c r="B21463" s="126" t="s">
        <v>6862</v>
      </c>
      <c r="C21463" s="28" t="s">
        <v>26949</v>
      </c>
      <c r="D21463" s="198">
        <v>1</v>
      </c>
      <c r="E21463" s="66">
        <v>8380.7999999999993</v>
      </c>
      <c r="F21463" s="5">
        <v>8380.7999999999993</v>
      </c>
    </row>
    <row r="21464" spans="1:6" ht="22.5" x14ac:dyDescent="0.2">
      <c r="A21464" s="2">
        <v>21459</v>
      </c>
      <c r="B21464" s="126" t="s">
        <v>26675</v>
      </c>
      <c r="C21464" s="28" t="s">
        <v>26950</v>
      </c>
      <c r="D21464" s="198">
        <v>1</v>
      </c>
      <c r="E21464" s="66">
        <v>27000</v>
      </c>
      <c r="F21464" s="5">
        <v>27000</v>
      </c>
    </row>
    <row r="21465" spans="1:6" ht="22.5" x14ac:dyDescent="0.2">
      <c r="A21465" s="2">
        <v>21460</v>
      </c>
      <c r="B21465" s="126" t="s">
        <v>26676</v>
      </c>
      <c r="C21465" s="28" t="s">
        <v>26951</v>
      </c>
      <c r="D21465" s="198">
        <v>1</v>
      </c>
      <c r="E21465" s="66">
        <v>3800</v>
      </c>
      <c r="F21465" s="5">
        <v>3800</v>
      </c>
    </row>
    <row r="21466" spans="1:6" x14ac:dyDescent="0.2">
      <c r="A21466" s="2">
        <v>21461</v>
      </c>
      <c r="B21466" s="126" t="s">
        <v>15067</v>
      </c>
      <c r="C21466" s="28" t="s">
        <v>26952</v>
      </c>
      <c r="D21466" s="198">
        <v>1</v>
      </c>
      <c r="E21466" s="66">
        <v>5000</v>
      </c>
      <c r="F21466" s="5">
        <v>5000</v>
      </c>
    </row>
    <row r="21467" spans="1:6" ht="22.5" x14ac:dyDescent="0.2">
      <c r="A21467" s="2">
        <v>21462</v>
      </c>
      <c r="B21467" s="126" t="s">
        <v>25229</v>
      </c>
      <c r="C21467" s="28" t="s">
        <v>26953</v>
      </c>
      <c r="D21467" s="198">
        <v>1</v>
      </c>
      <c r="E21467" s="66">
        <v>7026.24</v>
      </c>
      <c r="F21467" s="5">
        <v>7026.24</v>
      </c>
    </row>
    <row r="21468" spans="1:6" ht="22.5" x14ac:dyDescent="0.2">
      <c r="A21468" s="2">
        <v>21463</v>
      </c>
      <c r="B21468" s="126" t="s">
        <v>26677</v>
      </c>
      <c r="C21468" s="28" t="s">
        <v>26954</v>
      </c>
      <c r="D21468" s="198">
        <v>1</v>
      </c>
      <c r="E21468" s="66">
        <v>3150</v>
      </c>
      <c r="F21468" s="5">
        <v>3150</v>
      </c>
    </row>
    <row r="21469" spans="1:6" ht="22.5" x14ac:dyDescent="0.2">
      <c r="A21469" s="2">
        <v>21464</v>
      </c>
      <c r="B21469" s="126" t="s">
        <v>26678</v>
      </c>
      <c r="C21469" s="28" t="s">
        <v>26955</v>
      </c>
      <c r="D21469" s="198">
        <v>1</v>
      </c>
      <c r="E21469" s="66">
        <v>19118.8</v>
      </c>
      <c r="F21469" s="5">
        <v>19118.8</v>
      </c>
    </row>
    <row r="21470" spans="1:6" ht="22.5" x14ac:dyDescent="0.2">
      <c r="A21470" s="2">
        <v>21465</v>
      </c>
      <c r="B21470" s="126" t="s">
        <v>26679</v>
      </c>
      <c r="C21470" s="28" t="s">
        <v>26956</v>
      </c>
      <c r="D21470" s="198">
        <v>1</v>
      </c>
      <c r="E21470" s="66">
        <v>9218.16</v>
      </c>
      <c r="F21470" s="5">
        <v>9218.16</v>
      </c>
    </row>
    <row r="21471" spans="1:6" ht="33.75" x14ac:dyDescent="0.2">
      <c r="A21471" s="2">
        <v>21466</v>
      </c>
      <c r="B21471" s="126" t="s">
        <v>26680</v>
      </c>
      <c r="C21471" s="28" t="s">
        <v>26957</v>
      </c>
      <c r="D21471" s="198">
        <v>1</v>
      </c>
      <c r="E21471" s="66">
        <v>3763.97</v>
      </c>
      <c r="F21471" s="5">
        <v>3763.97</v>
      </c>
    </row>
    <row r="21472" spans="1:6" ht="22.5" x14ac:dyDescent="0.2">
      <c r="A21472" s="2">
        <v>21467</v>
      </c>
      <c r="B21472" s="126" t="s">
        <v>6134</v>
      </c>
      <c r="C21472" s="28" t="s">
        <v>26958</v>
      </c>
      <c r="D21472" s="198">
        <v>1</v>
      </c>
      <c r="E21472" s="66">
        <v>13028.4</v>
      </c>
      <c r="F21472" s="5">
        <v>13028.4</v>
      </c>
    </row>
    <row r="21473" spans="1:6" ht="22.5" x14ac:dyDescent="0.2">
      <c r="A21473" s="2">
        <v>21468</v>
      </c>
      <c r="B21473" s="126" t="s">
        <v>18480</v>
      </c>
      <c r="C21473" s="28" t="s">
        <v>26959</v>
      </c>
      <c r="D21473" s="198">
        <v>1</v>
      </c>
      <c r="E21473" s="66">
        <v>10348</v>
      </c>
      <c r="F21473" s="5">
        <v>10348</v>
      </c>
    </row>
    <row r="21474" spans="1:6" ht="22.5" x14ac:dyDescent="0.2">
      <c r="A21474" s="2">
        <v>21469</v>
      </c>
      <c r="B21474" s="126" t="s">
        <v>26681</v>
      </c>
      <c r="C21474" s="28" t="s">
        <v>26960</v>
      </c>
      <c r="D21474" s="198">
        <v>1</v>
      </c>
      <c r="E21474" s="66">
        <v>7500</v>
      </c>
      <c r="F21474" s="5">
        <v>7500</v>
      </c>
    </row>
    <row r="21475" spans="1:6" ht="22.5" x14ac:dyDescent="0.2">
      <c r="A21475" s="2">
        <v>21470</v>
      </c>
      <c r="B21475" s="126" t="s">
        <v>26682</v>
      </c>
      <c r="C21475" s="28" t="s">
        <v>26961</v>
      </c>
      <c r="D21475" s="198">
        <v>1</v>
      </c>
      <c r="E21475" s="66">
        <v>83599.199999999997</v>
      </c>
      <c r="F21475" s="5">
        <v>83599.199999999997</v>
      </c>
    </row>
    <row r="21476" spans="1:6" x14ac:dyDescent="0.2">
      <c r="A21476" s="2">
        <v>21471</v>
      </c>
      <c r="B21476" s="126" t="s">
        <v>26683</v>
      </c>
      <c r="C21476" s="28" t="s">
        <v>26962</v>
      </c>
      <c r="D21476" s="198">
        <v>1</v>
      </c>
      <c r="E21476" s="66">
        <v>4914.72</v>
      </c>
      <c r="F21476" s="5">
        <v>4914.72</v>
      </c>
    </row>
    <row r="21477" spans="1:6" ht="22.5" x14ac:dyDescent="0.2">
      <c r="A21477" s="2">
        <v>21472</v>
      </c>
      <c r="B21477" s="126" t="s">
        <v>26684</v>
      </c>
      <c r="C21477" s="28" t="s">
        <v>26963</v>
      </c>
      <c r="D21477" s="198">
        <v>1</v>
      </c>
      <c r="E21477" s="66">
        <v>75427.199999999997</v>
      </c>
      <c r="F21477" s="5">
        <v>75427.199999999997</v>
      </c>
    </row>
    <row r="21478" spans="1:6" x14ac:dyDescent="0.2">
      <c r="A21478" s="2">
        <v>21473</v>
      </c>
      <c r="B21478" s="126" t="s">
        <v>26685</v>
      </c>
      <c r="C21478" s="28" t="s">
        <v>26964</v>
      </c>
      <c r="D21478" s="198">
        <v>1</v>
      </c>
      <c r="E21478" s="66">
        <v>22628.16</v>
      </c>
      <c r="F21478" s="5">
        <v>22628.16</v>
      </c>
    </row>
    <row r="21479" spans="1:6" ht="22.5" x14ac:dyDescent="0.2">
      <c r="A21479" s="2">
        <v>21474</v>
      </c>
      <c r="B21479" s="126" t="s">
        <v>26686</v>
      </c>
      <c r="C21479" s="28" t="s">
        <v>26965</v>
      </c>
      <c r="D21479" s="198">
        <v>1</v>
      </c>
      <c r="E21479" s="66">
        <v>5145.12</v>
      </c>
      <c r="F21479" s="5">
        <v>5145.12</v>
      </c>
    </row>
    <row r="21480" spans="1:6" x14ac:dyDescent="0.2">
      <c r="A21480" s="2">
        <v>21475</v>
      </c>
      <c r="B21480" s="126" t="s">
        <v>26687</v>
      </c>
      <c r="C21480" s="28" t="s">
        <v>26966</v>
      </c>
      <c r="D21480" s="198">
        <v>1</v>
      </c>
      <c r="E21480" s="66">
        <v>7915.68</v>
      </c>
      <c r="F21480" s="5">
        <v>7915.68</v>
      </c>
    </row>
    <row r="21481" spans="1:6" x14ac:dyDescent="0.2">
      <c r="A21481" s="2">
        <v>21476</v>
      </c>
      <c r="B21481" s="126" t="s">
        <v>26688</v>
      </c>
      <c r="C21481" s="28" t="s">
        <v>26967</v>
      </c>
      <c r="D21481" s="198">
        <v>1</v>
      </c>
      <c r="E21481" s="66">
        <v>6364.8</v>
      </c>
      <c r="F21481" s="5">
        <v>6364.8</v>
      </c>
    </row>
    <row r="21482" spans="1:6" x14ac:dyDescent="0.2">
      <c r="A21482" s="2">
        <v>21477</v>
      </c>
      <c r="B21482" s="126" t="s">
        <v>26689</v>
      </c>
      <c r="C21482" s="28" t="s">
        <v>26968</v>
      </c>
      <c r="D21482" s="198">
        <v>1</v>
      </c>
      <c r="E21482" s="66">
        <v>29561</v>
      </c>
      <c r="F21482" s="5">
        <v>29561</v>
      </c>
    </row>
    <row r="21483" spans="1:6" ht="22.5" x14ac:dyDescent="0.2">
      <c r="A21483" s="2">
        <v>21478</v>
      </c>
      <c r="B21483" s="126" t="s">
        <v>26690</v>
      </c>
      <c r="C21483" s="28" t="s">
        <v>26969</v>
      </c>
      <c r="D21483" s="198">
        <v>1</v>
      </c>
      <c r="E21483" s="66">
        <v>5259.8</v>
      </c>
      <c r="F21483" s="5">
        <v>5259.8</v>
      </c>
    </row>
    <row r="21484" spans="1:6" ht="22.5" x14ac:dyDescent="0.2">
      <c r="A21484" s="2">
        <v>21479</v>
      </c>
      <c r="B21484" s="126" t="s">
        <v>26691</v>
      </c>
      <c r="C21484" s="28" t="s">
        <v>26970</v>
      </c>
      <c r="D21484" s="198">
        <v>1</v>
      </c>
      <c r="E21484" s="66">
        <v>6364.8</v>
      </c>
      <c r="F21484" s="5">
        <v>6364.8</v>
      </c>
    </row>
    <row r="21485" spans="1:6" ht="22.5" x14ac:dyDescent="0.2">
      <c r="A21485" s="2">
        <v>21480</v>
      </c>
      <c r="B21485" s="126" t="s">
        <v>26692</v>
      </c>
      <c r="C21485" s="28" t="s">
        <v>26971</v>
      </c>
      <c r="D21485" s="198">
        <v>1</v>
      </c>
      <c r="E21485" s="66">
        <v>7306.56</v>
      </c>
      <c r="F21485" s="5">
        <v>7306.56</v>
      </c>
    </row>
    <row r="21486" spans="1:6" ht="33.75" x14ac:dyDescent="0.2">
      <c r="A21486" s="2">
        <v>21481</v>
      </c>
      <c r="B21486" s="126" t="s">
        <v>26693</v>
      </c>
      <c r="C21486" s="28" t="s">
        <v>26972</v>
      </c>
      <c r="D21486" s="198">
        <v>1</v>
      </c>
      <c r="E21486" s="66">
        <v>3543.12</v>
      </c>
      <c r="F21486" s="5">
        <v>3543.12</v>
      </c>
    </row>
    <row r="21487" spans="1:6" ht="22.5" x14ac:dyDescent="0.2">
      <c r="A21487" s="2">
        <v>21482</v>
      </c>
      <c r="B21487" s="126" t="s">
        <v>26694</v>
      </c>
      <c r="C21487" s="28" t="s">
        <v>26973</v>
      </c>
      <c r="D21487" s="198">
        <v>1</v>
      </c>
      <c r="E21487" s="66">
        <v>10066.56</v>
      </c>
      <c r="F21487" s="5">
        <v>10066.56</v>
      </c>
    </row>
    <row r="21488" spans="1:6" ht="22.5" x14ac:dyDescent="0.2">
      <c r="A21488" s="2">
        <v>21483</v>
      </c>
      <c r="B21488" s="126" t="s">
        <v>25461</v>
      </c>
      <c r="C21488" s="28" t="s">
        <v>26974</v>
      </c>
      <c r="D21488" s="198">
        <v>1</v>
      </c>
      <c r="E21488" s="66">
        <v>14394.64</v>
      </c>
      <c r="F21488" s="5">
        <v>14394.64</v>
      </c>
    </row>
    <row r="21489" spans="1:6" ht="22.5" x14ac:dyDescent="0.2">
      <c r="A21489" s="2">
        <v>21484</v>
      </c>
      <c r="B21489" s="126" t="s">
        <v>26695</v>
      </c>
      <c r="C21489" s="28" t="s">
        <v>26975</v>
      </c>
      <c r="D21489" s="198">
        <v>1</v>
      </c>
      <c r="E21489" s="66">
        <v>20987.15</v>
      </c>
      <c r="F21489" s="5">
        <v>20987.15</v>
      </c>
    </row>
    <row r="21490" spans="1:6" ht="22.5" x14ac:dyDescent="0.2">
      <c r="A21490" s="2">
        <v>21485</v>
      </c>
      <c r="B21490" s="126" t="s">
        <v>26696</v>
      </c>
      <c r="C21490" s="28" t="s">
        <v>26976</v>
      </c>
      <c r="D21490" s="198">
        <v>1</v>
      </c>
      <c r="E21490" s="66">
        <v>8000</v>
      </c>
      <c r="F21490" s="5">
        <v>8000</v>
      </c>
    </row>
    <row r="21491" spans="1:6" x14ac:dyDescent="0.2">
      <c r="A21491" s="2">
        <v>21486</v>
      </c>
      <c r="B21491" s="126" t="s">
        <v>1775</v>
      </c>
      <c r="C21491" s="28" t="s">
        <v>26977</v>
      </c>
      <c r="D21491" s="198">
        <v>1</v>
      </c>
      <c r="E21491" s="66">
        <v>6826.25</v>
      </c>
      <c r="F21491" s="5">
        <v>6826.25</v>
      </c>
    </row>
    <row r="21492" spans="1:6" x14ac:dyDescent="0.2">
      <c r="A21492" s="2">
        <v>21487</v>
      </c>
      <c r="B21492" s="126" t="s">
        <v>26697</v>
      </c>
      <c r="C21492" s="28" t="s">
        <v>26978</v>
      </c>
      <c r="D21492" s="198">
        <v>1</v>
      </c>
      <c r="E21492" s="66">
        <v>4678.68</v>
      </c>
      <c r="F21492" s="5">
        <v>4678.68</v>
      </c>
    </row>
    <row r="21493" spans="1:6" ht="22.5" x14ac:dyDescent="0.2">
      <c r="A21493" s="2">
        <v>21488</v>
      </c>
      <c r="B21493" s="126" t="s">
        <v>26698</v>
      </c>
      <c r="C21493" s="28" t="s">
        <v>26979</v>
      </c>
      <c r="D21493" s="198">
        <v>1</v>
      </c>
      <c r="E21493" s="66">
        <v>156409.20000000001</v>
      </c>
      <c r="F21493" s="5">
        <v>156409.20000000001</v>
      </c>
    </row>
    <row r="21494" spans="1:6" ht="33.75" x14ac:dyDescent="0.2">
      <c r="A21494" s="2">
        <v>21489</v>
      </c>
      <c r="B21494" s="126" t="s">
        <v>26699</v>
      </c>
      <c r="C21494" s="28" t="s">
        <v>26980</v>
      </c>
      <c r="D21494" s="198">
        <v>1</v>
      </c>
      <c r="E21494" s="66">
        <v>15300</v>
      </c>
      <c r="F21494" s="5">
        <v>15300</v>
      </c>
    </row>
    <row r="21495" spans="1:6" ht="33.75" x14ac:dyDescent="0.2">
      <c r="A21495" s="2">
        <v>21490</v>
      </c>
      <c r="B21495" s="126" t="s">
        <v>26700</v>
      </c>
      <c r="C21495" s="28" t="s">
        <v>26981</v>
      </c>
      <c r="D21495" s="198">
        <v>1</v>
      </c>
      <c r="E21495" s="66">
        <v>10100</v>
      </c>
      <c r="F21495" s="5">
        <v>10100</v>
      </c>
    </row>
    <row r="21496" spans="1:6" ht="33.75" x14ac:dyDescent="0.2">
      <c r="A21496" s="2">
        <v>21491</v>
      </c>
      <c r="B21496" s="126" t="s">
        <v>26701</v>
      </c>
      <c r="C21496" s="28" t="s">
        <v>26982</v>
      </c>
      <c r="D21496" s="198">
        <v>1</v>
      </c>
      <c r="E21496" s="66">
        <v>14600</v>
      </c>
      <c r="F21496" s="5">
        <v>14600</v>
      </c>
    </row>
    <row r="21497" spans="1:6" x14ac:dyDescent="0.2">
      <c r="A21497" s="2">
        <v>21492</v>
      </c>
      <c r="B21497" s="126" t="s">
        <v>26702</v>
      </c>
      <c r="C21497" s="28" t="s">
        <v>7750</v>
      </c>
      <c r="D21497" s="198">
        <v>1</v>
      </c>
      <c r="E21497" s="66">
        <v>3381.5</v>
      </c>
      <c r="F21497" s="5">
        <v>3381.5</v>
      </c>
    </row>
    <row r="21498" spans="1:6" x14ac:dyDescent="0.2">
      <c r="A21498" s="2">
        <v>21493</v>
      </c>
      <c r="B21498" s="126" t="s">
        <v>26703</v>
      </c>
      <c r="C21498" s="28" t="s">
        <v>26983</v>
      </c>
      <c r="D21498" s="198">
        <v>1</v>
      </c>
      <c r="E21498" s="66">
        <v>9500</v>
      </c>
      <c r="F21498" s="5">
        <v>9500</v>
      </c>
    </row>
    <row r="21499" spans="1:6" x14ac:dyDescent="0.2">
      <c r="A21499" s="2">
        <v>21494</v>
      </c>
      <c r="B21499" s="126" t="s">
        <v>26703</v>
      </c>
      <c r="C21499" s="28" t="s">
        <v>26984</v>
      </c>
      <c r="D21499" s="198">
        <v>1</v>
      </c>
      <c r="E21499" s="66">
        <v>9500</v>
      </c>
      <c r="F21499" s="5">
        <v>9500</v>
      </c>
    </row>
    <row r="21500" spans="1:6" x14ac:dyDescent="0.2">
      <c r="A21500" s="2">
        <v>21495</v>
      </c>
      <c r="B21500" s="126" t="s">
        <v>26703</v>
      </c>
      <c r="C21500" s="28" t="s">
        <v>26985</v>
      </c>
      <c r="D21500" s="198">
        <v>1</v>
      </c>
      <c r="E21500" s="66">
        <v>9500</v>
      </c>
      <c r="F21500" s="5">
        <v>9500</v>
      </c>
    </row>
    <row r="21501" spans="1:6" x14ac:dyDescent="0.2">
      <c r="A21501" s="2">
        <v>21496</v>
      </c>
      <c r="B21501" s="126" t="s">
        <v>26703</v>
      </c>
      <c r="C21501" s="28" t="s">
        <v>26986</v>
      </c>
      <c r="D21501" s="198">
        <v>1</v>
      </c>
      <c r="E21501" s="66">
        <v>9500</v>
      </c>
      <c r="F21501" s="5">
        <v>9500</v>
      </c>
    </row>
    <row r="21502" spans="1:6" x14ac:dyDescent="0.2">
      <c r="A21502" s="2">
        <v>21497</v>
      </c>
      <c r="B21502" s="126" t="s">
        <v>26703</v>
      </c>
      <c r="C21502" s="28" t="s">
        <v>26987</v>
      </c>
      <c r="D21502" s="198">
        <v>1</v>
      </c>
      <c r="E21502" s="66">
        <v>9500</v>
      </c>
      <c r="F21502" s="5">
        <v>9500</v>
      </c>
    </row>
    <row r="21503" spans="1:6" x14ac:dyDescent="0.2">
      <c r="A21503" s="2">
        <v>21498</v>
      </c>
      <c r="B21503" s="126" t="s">
        <v>26703</v>
      </c>
      <c r="C21503" s="28" t="s">
        <v>26988</v>
      </c>
      <c r="D21503" s="198">
        <v>1</v>
      </c>
      <c r="E21503" s="66">
        <v>9500</v>
      </c>
      <c r="F21503" s="5">
        <v>9500</v>
      </c>
    </row>
    <row r="21504" spans="1:6" x14ac:dyDescent="0.2">
      <c r="A21504" s="2">
        <v>21499</v>
      </c>
      <c r="B21504" s="126" t="s">
        <v>26703</v>
      </c>
      <c r="C21504" s="28" t="s">
        <v>26989</v>
      </c>
      <c r="D21504" s="198">
        <v>1</v>
      </c>
      <c r="E21504" s="66">
        <v>9500</v>
      </c>
      <c r="F21504" s="5">
        <v>9500</v>
      </c>
    </row>
    <row r="21505" spans="1:6" x14ac:dyDescent="0.2">
      <c r="A21505" s="2">
        <v>21500</v>
      </c>
      <c r="B21505" s="126" t="s">
        <v>26703</v>
      </c>
      <c r="C21505" s="28" t="s">
        <v>26990</v>
      </c>
      <c r="D21505" s="198">
        <v>1</v>
      </c>
      <c r="E21505" s="66">
        <v>9500</v>
      </c>
      <c r="F21505" s="5">
        <v>9500</v>
      </c>
    </row>
    <row r="21506" spans="1:6" x14ac:dyDescent="0.2">
      <c r="A21506" s="2">
        <v>21501</v>
      </c>
      <c r="B21506" s="126" t="s">
        <v>26703</v>
      </c>
      <c r="C21506" s="28" t="s">
        <v>26991</v>
      </c>
      <c r="D21506" s="198">
        <v>1</v>
      </c>
      <c r="E21506" s="66">
        <v>9500</v>
      </c>
      <c r="F21506" s="5">
        <v>9500</v>
      </c>
    </row>
    <row r="21507" spans="1:6" x14ac:dyDescent="0.2">
      <c r="A21507" s="2">
        <v>21502</v>
      </c>
      <c r="B21507" s="126" t="s">
        <v>26703</v>
      </c>
      <c r="C21507" s="28" t="s">
        <v>26992</v>
      </c>
      <c r="D21507" s="198">
        <v>1</v>
      </c>
      <c r="E21507" s="66">
        <v>9500</v>
      </c>
      <c r="F21507" s="5">
        <v>9500</v>
      </c>
    </row>
    <row r="21508" spans="1:6" x14ac:dyDescent="0.2">
      <c r="A21508" s="2">
        <v>21503</v>
      </c>
      <c r="B21508" s="126" t="s">
        <v>26703</v>
      </c>
      <c r="C21508" s="28" t="s">
        <v>26993</v>
      </c>
      <c r="D21508" s="198">
        <v>1</v>
      </c>
      <c r="E21508" s="66">
        <v>9500</v>
      </c>
      <c r="F21508" s="5">
        <v>9500</v>
      </c>
    </row>
    <row r="21509" spans="1:6" x14ac:dyDescent="0.2">
      <c r="A21509" s="2">
        <v>21504</v>
      </c>
      <c r="B21509" s="126" t="s">
        <v>26703</v>
      </c>
      <c r="C21509" s="28" t="s">
        <v>26994</v>
      </c>
      <c r="D21509" s="198">
        <v>1</v>
      </c>
      <c r="E21509" s="66">
        <v>9500</v>
      </c>
      <c r="F21509" s="5">
        <v>9500</v>
      </c>
    </row>
    <row r="21510" spans="1:6" x14ac:dyDescent="0.2">
      <c r="A21510" s="2">
        <v>21505</v>
      </c>
      <c r="B21510" s="126" t="s">
        <v>26703</v>
      </c>
      <c r="C21510" s="28" t="s">
        <v>26995</v>
      </c>
      <c r="D21510" s="198">
        <v>1</v>
      </c>
      <c r="E21510" s="66">
        <v>9500</v>
      </c>
      <c r="F21510" s="5">
        <v>9500</v>
      </c>
    </row>
    <row r="21511" spans="1:6" x14ac:dyDescent="0.2">
      <c r="A21511" s="2">
        <v>21506</v>
      </c>
      <c r="B21511" s="126" t="s">
        <v>26703</v>
      </c>
      <c r="C21511" s="28" t="s">
        <v>26996</v>
      </c>
      <c r="D21511" s="198">
        <v>1</v>
      </c>
      <c r="E21511" s="66">
        <v>9500</v>
      </c>
      <c r="F21511" s="5">
        <v>9500</v>
      </c>
    </row>
    <row r="21512" spans="1:6" x14ac:dyDescent="0.2">
      <c r="A21512" s="2">
        <v>21507</v>
      </c>
      <c r="B21512" s="126" t="s">
        <v>26703</v>
      </c>
      <c r="C21512" s="28" t="s">
        <v>26997</v>
      </c>
      <c r="D21512" s="198">
        <v>1</v>
      </c>
      <c r="E21512" s="66">
        <v>9500</v>
      </c>
      <c r="F21512" s="5">
        <v>9500</v>
      </c>
    </row>
    <row r="21513" spans="1:6" x14ac:dyDescent="0.2">
      <c r="A21513" s="2">
        <v>21508</v>
      </c>
      <c r="B21513" s="126" t="s">
        <v>26703</v>
      </c>
      <c r="C21513" s="28" t="s">
        <v>26998</v>
      </c>
      <c r="D21513" s="198">
        <v>1</v>
      </c>
      <c r="E21513" s="66">
        <v>9500</v>
      </c>
      <c r="F21513" s="5">
        <v>9500</v>
      </c>
    </row>
    <row r="21514" spans="1:6" x14ac:dyDescent="0.2">
      <c r="A21514" s="2">
        <v>21509</v>
      </c>
      <c r="B21514" s="126" t="s">
        <v>26703</v>
      </c>
      <c r="C21514" s="28" t="s">
        <v>26999</v>
      </c>
      <c r="D21514" s="198">
        <v>1</v>
      </c>
      <c r="E21514" s="66">
        <v>9500</v>
      </c>
      <c r="F21514" s="5">
        <v>9500</v>
      </c>
    </row>
    <row r="21515" spans="1:6" x14ac:dyDescent="0.2">
      <c r="A21515" s="2">
        <v>21510</v>
      </c>
      <c r="B21515" s="126" t="s">
        <v>26703</v>
      </c>
      <c r="C21515" s="28" t="s">
        <v>27000</v>
      </c>
      <c r="D21515" s="198">
        <v>1</v>
      </c>
      <c r="E21515" s="66">
        <v>9500</v>
      </c>
      <c r="F21515" s="5">
        <v>9500</v>
      </c>
    </row>
    <row r="21516" spans="1:6" x14ac:dyDescent="0.2">
      <c r="A21516" s="2">
        <v>21511</v>
      </c>
      <c r="B21516" s="126" t="s">
        <v>26703</v>
      </c>
      <c r="C21516" s="28" t="s">
        <v>27001</v>
      </c>
      <c r="D21516" s="198">
        <v>1</v>
      </c>
      <c r="E21516" s="66">
        <v>9500</v>
      </c>
      <c r="F21516" s="5">
        <v>9500</v>
      </c>
    </row>
    <row r="21517" spans="1:6" x14ac:dyDescent="0.2">
      <c r="A21517" s="2">
        <v>21512</v>
      </c>
      <c r="B21517" s="126" t="s">
        <v>26703</v>
      </c>
      <c r="C21517" s="28" t="s">
        <v>27002</v>
      </c>
      <c r="D21517" s="198">
        <v>1</v>
      </c>
      <c r="E21517" s="66">
        <v>9500</v>
      </c>
      <c r="F21517" s="5">
        <v>9500</v>
      </c>
    </row>
    <row r="21518" spans="1:6" x14ac:dyDescent="0.2">
      <c r="A21518" s="2">
        <v>21513</v>
      </c>
      <c r="B21518" s="126" t="s">
        <v>26703</v>
      </c>
      <c r="C21518" s="28" t="s">
        <v>27003</v>
      </c>
      <c r="D21518" s="198">
        <v>1</v>
      </c>
      <c r="E21518" s="66">
        <v>9500</v>
      </c>
      <c r="F21518" s="5">
        <v>9500</v>
      </c>
    </row>
    <row r="21519" spans="1:6" x14ac:dyDescent="0.2">
      <c r="A21519" s="2">
        <v>21514</v>
      </c>
      <c r="B21519" s="126" t="s">
        <v>26703</v>
      </c>
      <c r="C21519" s="28" t="s">
        <v>27004</v>
      </c>
      <c r="D21519" s="198">
        <v>1</v>
      </c>
      <c r="E21519" s="66">
        <v>9500</v>
      </c>
      <c r="F21519" s="5">
        <v>9500</v>
      </c>
    </row>
    <row r="21520" spans="1:6" x14ac:dyDescent="0.2">
      <c r="A21520" s="2">
        <v>21515</v>
      </c>
      <c r="B21520" s="126" t="s">
        <v>26703</v>
      </c>
      <c r="C21520" s="28" t="s">
        <v>27005</v>
      </c>
      <c r="D21520" s="198">
        <v>1</v>
      </c>
      <c r="E21520" s="66">
        <v>9500</v>
      </c>
      <c r="F21520" s="5">
        <v>9500</v>
      </c>
    </row>
    <row r="21521" spans="1:6" x14ac:dyDescent="0.2">
      <c r="A21521" s="2">
        <v>21516</v>
      </c>
      <c r="B21521" s="126" t="s">
        <v>26703</v>
      </c>
      <c r="C21521" s="28" t="s">
        <v>27006</v>
      </c>
      <c r="D21521" s="198">
        <v>1</v>
      </c>
      <c r="E21521" s="66">
        <v>9500</v>
      </c>
      <c r="F21521" s="5">
        <v>9500</v>
      </c>
    </row>
    <row r="21522" spans="1:6" x14ac:dyDescent="0.2">
      <c r="A21522" s="2">
        <v>21517</v>
      </c>
      <c r="B21522" s="126" t="s">
        <v>26703</v>
      </c>
      <c r="C21522" s="28" t="s">
        <v>27007</v>
      </c>
      <c r="D21522" s="198">
        <v>1</v>
      </c>
      <c r="E21522" s="66">
        <v>9500</v>
      </c>
      <c r="F21522" s="5">
        <v>9500</v>
      </c>
    </row>
    <row r="21523" spans="1:6" x14ac:dyDescent="0.2">
      <c r="A21523" s="2">
        <v>21518</v>
      </c>
      <c r="B21523" s="126" t="s">
        <v>26703</v>
      </c>
      <c r="C21523" s="28" t="s">
        <v>27008</v>
      </c>
      <c r="D21523" s="198">
        <v>1</v>
      </c>
      <c r="E21523" s="66">
        <v>9500</v>
      </c>
      <c r="F21523" s="5">
        <v>9500</v>
      </c>
    </row>
    <row r="21524" spans="1:6" x14ac:dyDescent="0.2">
      <c r="A21524" s="2">
        <v>21519</v>
      </c>
      <c r="B21524" s="126" t="s">
        <v>26703</v>
      </c>
      <c r="C21524" s="28" t="s">
        <v>27009</v>
      </c>
      <c r="D21524" s="198">
        <v>1</v>
      </c>
      <c r="E21524" s="66">
        <v>9500</v>
      </c>
      <c r="F21524" s="5">
        <v>9500</v>
      </c>
    </row>
    <row r="21525" spans="1:6" ht="22.5" x14ac:dyDescent="0.2">
      <c r="A21525" s="2">
        <v>21520</v>
      </c>
      <c r="B21525" s="126" t="s">
        <v>26703</v>
      </c>
      <c r="C21525" s="28" t="s">
        <v>27010</v>
      </c>
      <c r="D21525" s="198">
        <v>1</v>
      </c>
      <c r="E21525" s="66">
        <v>9500</v>
      </c>
      <c r="F21525" s="5">
        <v>9500</v>
      </c>
    </row>
    <row r="21526" spans="1:6" x14ac:dyDescent="0.2">
      <c r="A21526" s="2">
        <v>21521</v>
      </c>
      <c r="B21526" s="126" t="s">
        <v>26703</v>
      </c>
      <c r="C21526" s="28" t="s">
        <v>27011</v>
      </c>
      <c r="D21526" s="198">
        <v>1</v>
      </c>
      <c r="E21526" s="66">
        <v>9500</v>
      </c>
      <c r="F21526" s="5">
        <v>9500</v>
      </c>
    </row>
    <row r="21527" spans="1:6" x14ac:dyDescent="0.2">
      <c r="A21527" s="2">
        <v>21522</v>
      </c>
      <c r="B21527" s="126" t="s">
        <v>26703</v>
      </c>
      <c r="C21527" s="28" t="s">
        <v>27012</v>
      </c>
      <c r="D21527" s="198">
        <v>1</v>
      </c>
      <c r="E21527" s="66">
        <v>9500</v>
      </c>
      <c r="F21527" s="5">
        <v>9500</v>
      </c>
    </row>
    <row r="21528" spans="1:6" x14ac:dyDescent="0.2">
      <c r="A21528" s="2">
        <v>21523</v>
      </c>
      <c r="B21528" s="126" t="s">
        <v>26703</v>
      </c>
      <c r="C21528" s="28" t="s">
        <v>27013</v>
      </c>
      <c r="D21528" s="198">
        <v>1</v>
      </c>
      <c r="E21528" s="66">
        <v>9500</v>
      </c>
      <c r="F21528" s="5">
        <v>9500</v>
      </c>
    </row>
    <row r="21529" spans="1:6" x14ac:dyDescent="0.2">
      <c r="A21529" s="2">
        <v>21524</v>
      </c>
      <c r="B21529" s="126" t="s">
        <v>26703</v>
      </c>
      <c r="C21529" s="28" t="s">
        <v>27014</v>
      </c>
      <c r="D21529" s="198">
        <v>1</v>
      </c>
      <c r="E21529" s="66">
        <v>9500</v>
      </c>
      <c r="F21529" s="5">
        <v>9500</v>
      </c>
    </row>
    <row r="21530" spans="1:6" x14ac:dyDescent="0.2">
      <c r="A21530" s="2">
        <v>21525</v>
      </c>
      <c r="B21530" s="126" t="s">
        <v>26703</v>
      </c>
      <c r="C21530" s="28" t="s">
        <v>27015</v>
      </c>
      <c r="D21530" s="198">
        <v>1</v>
      </c>
      <c r="E21530" s="66">
        <v>9500</v>
      </c>
      <c r="F21530" s="5">
        <v>9500</v>
      </c>
    </row>
    <row r="21531" spans="1:6" x14ac:dyDescent="0.2">
      <c r="A21531" s="2">
        <v>21526</v>
      </c>
      <c r="B21531" s="126" t="s">
        <v>26703</v>
      </c>
      <c r="C21531" s="28" t="s">
        <v>27016</v>
      </c>
      <c r="D21531" s="198">
        <v>1</v>
      </c>
      <c r="E21531" s="66">
        <v>9500</v>
      </c>
      <c r="F21531" s="5">
        <v>9500</v>
      </c>
    </row>
    <row r="21532" spans="1:6" x14ac:dyDescent="0.2">
      <c r="A21532" s="2">
        <v>21527</v>
      </c>
      <c r="B21532" s="126" t="s">
        <v>26703</v>
      </c>
      <c r="C21532" s="28" t="s">
        <v>27017</v>
      </c>
      <c r="D21532" s="198">
        <v>1</v>
      </c>
      <c r="E21532" s="66">
        <v>9500</v>
      </c>
      <c r="F21532" s="5">
        <v>9500</v>
      </c>
    </row>
    <row r="21533" spans="1:6" x14ac:dyDescent="0.2">
      <c r="A21533" s="2">
        <v>21528</v>
      </c>
      <c r="B21533" s="126" t="s">
        <v>26703</v>
      </c>
      <c r="C21533" s="28" t="s">
        <v>27018</v>
      </c>
      <c r="D21533" s="198">
        <v>1</v>
      </c>
      <c r="E21533" s="66">
        <v>9500</v>
      </c>
      <c r="F21533" s="5">
        <v>9500</v>
      </c>
    </row>
    <row r="21534" spans="1:6" x14ac:dyDescent="0.2">
      <c r="A21534" s="2">
        <v>21529</v>
      </c>
      <c r="B21534" s="126" t="s">
        <v>26703</v>
      </c>
      <c r="C21534" s="28" t="s">
        <v>27019</v>
      </c>
      <c r="D21534" s="198">
        <v>1</v>
      </c>
      <c r="E21534" s="66">
        <v>9500</v>
      </c>
      <c r="F21534" s="5">
        <v>9500</v>
      </c>
    </row>
    <row r="21535" spans="1:6" x14ac:dyDescent="0.2">
      <c r="A21535" s="2">
        <v>21530</v>
      </c>
      <c r="B21535" s="126" t="s">
        <v>26703</v>
      </c>
      <c r="C21535" s="28" t="s">
        <v>27020</v>
      </c>
      <c r="D21535" s="198">
        <v>1</v>
      </c>
      <c r="E21535" s="66">
        <v>9500</v>
      </c>
      <c r="F21535" s="5">
        <v>9500</v>
      </c>
    </row>
    <row r="21536" spans="1:6" x14ac:dyDescent="0.2">
      <c r="A21536" s="2">
        <v>21531</v>
      </c>
      <c r="B21536" s="126" t="s">
        <v>26703</v>
      </c>
      <c r="C21536" s="28" t="s">
        <v>27021</v>
      </c>
      <c r="D21536" s="198">
        <v>1</v>
      </c>
      <c r="E21536" s="66">
        <v>9500</v>
      </c>
      <c r="F21536" s="5">
        <v>9500</v>
      </c>
    </row>
    <row r="21537" spans="1:6" x14ac:dyDescent="0.2">
      <c r="A21537" s="2">
        <v>21532</v>
      </c>
      <c r="B21537" s="126" t="s">
        <v>26703</v>
      </c>
      <c r="C21537" s="28" t="s">
        <v>27022</v>
      </c>
      <c r="D21537" s="198">
        <v>1</v>
      </c>
      <c r="E21537" s="66">
        <v>9500</v>
      </c>
      <c r="F21537" s="5">
        <v>9500</v>
      </c>
    </row>
    <row r="21538" spans="1:6" x14ac:dyDescent="0.2">
      <c r="A21538" s="2">
        <v>21533</v>
      </c>
      <c r="B21538" s="126" t="s">
        <v>26703</v>
      </c>
      <c r="C21538" s="28" t="s">
        <v>27023</v>
      </c>
      <c r="D21538" s="198">
        <v>1</v>
      </c>
      <c r="E21538" s="66">
        <v>9500</v>
      </c>
      <c r="F21538" s="5">
        <v>9500</v>
      </c>
    </row>
    <row r="21539" spans="1:6" x14ac:dyDescent="0.2">
      <c r="A21539" s="2">
        <v>21534</v>
      </c>
      <c r="B21539" s="126" t="s">
        <v>26703</v>
      </c>
      <c r="C21539" s="28" t="s">
        <v>27024</v>
      </c>
      <c r="D21539" s="198">
        <v>1</v>
      </c>
      <c r="E21539" s="66">
        <v>9500</v>
      </c>
      <c r="F21539" s="5">
        <v>9500</v>
      </c>
    </row>
    <row r="21540" spans="1:6" x14ac:dyDescent="0.2">
      <c r="A21540" s="2">
        <v>21535</v>
      </c>
      <c r="B21540" s="126" t="s">
        <v>26703</v>
      </c>
      <c r="C21540" s="28" t="s">
        <v>27025</v>
      </c>
      <c r="D21540" s="198">
        <v>1</v>
      </c>
      <c r="E21540" s="66">
        <v>9500</v>
      </c>
      <c r="F21540" s="5">
        <v>9500</v>
      </c>
    </row>
    <row r="21541" spans="1:6" x14ac:dyDescent="0.2">
      <c r="A21541" s="2">
        <v>21536</v>
      </c>
      <c r="B21541" s="126" t="s">
        <v>26703</v>
      </c>
      <c r="C21541" s="28" t="s">
        <v>27026</v>
      </c>
      <c r="D21541" s="198">
        <v>1</v>
      </c>
      <c r="E21541" s="66">
        <v>9500</v>
      </c>
      <c r="F21541" s="5">
        <v>9500</v>
      </c>
    </row>
    <row r="21542" spans="1:6" x14ac:dyDescent="0.2">
      <c r="A21542" s="2">
        <v>21537</v>
      </c>
      <c r="B21542" s="126" t="s">
        <v>26703</v>
      </c>
      <c r="C21542" s="28" t="s">
        <v>27027</v>
      </c>
      <c r="D21542" s="198">
        <v>1</v>
      </c>
      <c r="E21542" s="66">
        <v>9500</v>
      </c>
      <c r="F21542" s="5">
        <v>9500</v>
      </c>
    </row>
    <row r="21543" spans="1:6" x14ac:dyDescent="0.2">
      <c r="A21543" s="2">
        <v>21538</v>
      </c>
      <c r="B21543" s="126" t="s">
        <v>26703</v>
      </c>
      <c r="C21543" s="28" t="s">
        <v>27028</v>
      </c>
      <c r="D21543" s="198">
        <v>1</v>
      </c>
      <c r="E21543" s="66">
        <v>9500</v>
      </c>
      <c r="F21543" s="5">
        <v>9500</v>
      </c>
    </row>
    <row r="21544" spans="1:6" x14ac:dyDescent="0.2">
      <c r="A21544" s="2">
        <v>21539</v>
      </c>
      <c r="B21544" s="126" t="s">
        <v>26703</v>
      </c>
      <c r="C21544" s="28" t="s">
        <v>27029</v>
      </c>
      <c r="D21544" s="198">
        <v>1</v>
      </c>
      <c r="E21544" s="66">
        <v>9500</v>
      </c>
      <c r="F21544" s="5">
        <v>9500</v>
      </c>
    </row>
    <row r="21545" spans="1:6" x14ac:dyDescent="0.2">
      <c r="A21545" s="2">
        <v>21540</v>
      </c>
      <c r="B21545" s="126" t="s">
        <v>26703</v>
      </c>
      <c r="C21545" s="28" t="s">
        <v>27030</v>
      </c>
      <c r="D21545" s="198">
        <v>1</v>
      </c>
      <c r="E21545" s="66">
        <v>9500</v>
      </c>
      <c r="F21545" s="5">
        <v>9500</v>
      </c>
    </row>
    <row r="21546" spans="1:6" x14ac:dyDescent="0.2">
      <c r="A21546" s="2">
        <v>21541</v>
      </c>
      <c r="B21546" s="126" t="s">
        <v>26703</v>
      </c>
      <c r="C21546" s="28" t="s">
        <v>27031</v>
      </c>
      <c r="D21546" s="198">
        <v>1</v>
      </c>
      <c r="E21546" s="66">
        <v>9500</v>
      </c>
      <c r="F21546" s="5">
        <v>9500</v>
      </c>
    </row>
    <row r="21547" spans="1:6" x14ac:dyDescent="0.2">
      <c r="A21547" s="2">
        <v>21542</v>
      </c>
      <c r="B21547" s="126" t="s">
        <v>26703</v>
      </c>
      <c r="C21547" s="28" t="s">
        <v>27032</v>
      </c>
      <c r="D21547" s="198">
        <v>1</v>
      </c>
      <c r="E21547" s="66">
        <v>9500</v>
      </c>
      <c r="F21547" s="5">
        <v>9500</v>
      </c>
    </row>
    <row r="21548" spans="1:6" x14ac:dyDescent="0.2">
      <c r="A21548" s="2">
        <v>21543</v>
      </c>
      <c r="B21548" s="126" t="s">
        <v>26703</v>
      </c>
      <c r="C21548" s="28" t="s">
        <v>27033</v>
      </c>
      <c r="D21548" s="198">
        <v>1</v>
      </c>
      <c r="E21548" s="66">
        <v>9500</v>
      </c>
      <c r="F21548" s="5">
        <v>9500</v>
      </c>
    </row>
    <row r="21549" spans="1:6" x14ac:dyDescent="0.2">
      <c r="A21549" s="2">
        <v>21544</v>
      </c>
      <c r="B21549" s="126" t="s">
        <v>26703</v>
      </c>
      <c r="C21549" s="28" t="s">
        <v>27034</v>
      </c>
      <c r="D21549" s="198">
        <v>1</v>
      </c>
      <c r="E21549" s="66">
        <v>9500</v>
      </c>
      <c r="F21549" s="5">
        <v>9500</v>
      </c>
    </row>
    <row r="21550" spans="1:6" x14ac:dyDescent="0.2">
      <c r="A21550" s="2">
        <v>21545</v>
      </c>
      <c r="B21550" s="126" t="s">
        <v>26703</v>
      </c>
      <c r="C21550" s="28" t="s">
        <v>27035</v>
      </c>
      <c r="D21550" s="198">
        <v>1</v>
      </c>
      <c r="E21550" s="66">
        <v>9500</v>
      </c>
      <c r="F21550" s="5">
        <v>9500</v>
      </c>
    </row>
    <row r="21551" spans="1:6" x14ac:dyDescent="0.2">
      <c r="A21551" s="2">
        <v>21546</v>
      </c>
      <c r="B21551" s="126" t="s">
        <v>26703</v>
      </c>
      <c r="C21551" s="28" t="s">
        <v>27036</v>
      </c>
      <c r="D21551" s="198">
        <v>1</v>
      </c>
      <c r="E21551" s="66">
        <v>9500</v>
      </c>
      <c r="F21551" s="5">
        <v>9500</v>
      </c>
    </row>
    <row r="21552" spans="1:6" x14ac:dyDescent="0.2">
      <c r="A21552" s="2">
        <v>21547</v>
      </c>
      <c r="B21552" s="126" t="s">
        <v>26703</v>
      </c>
      <c r="C21552" s="28" t="s">
        <v>27037</v>
      </c>
      <c r="D21552" s="198">
        <v>1</v>
      </c>
      <c r="E21552" s="66">
        <v>9500</v>
      </c>
      <c r="F21552" s="5">
        <v>9500</v>
      </c>
    </row>
    <row r="21553" spans="1:6" x14ac:dyDescent="0.2">
      <c r="A21553" s="2">
        <v>21548</v>
      </c>
      <c r="B21553" s="126" t="s">
        <v>26703</v>
      </c>
      <c r="C21553" s="28" t="s">
        <v>27038</v>
      </c>
      <c r="D21553" s="198">
        <v>1</v>
      </c>
      <c r="E21553" s="66">
        <v>9500</v>
      </c>
      <c r="F21553" s="5">
        <v>9500</v>
      </c>
    </row>
    <row r="21554" spans="1:6" x14ac:dyDescent="0.2">
      <c r="A21554" s="2">
        <v>21549</v>
      </c>
      <c r="B21554" s="126" t="s">
        <v>26703</v>
      </c>
      <c r="C21554" s="28" t="s">
        <v>27039</v>
      </c>
      <c r="D21554" s="198">
        <v>1</v>
      </c>
      <c r="E21554" s="66">
        <v>9500</v>
      </c>
      <c r="F21554" s="5">
        <v>9500</v>
      </c>
    </row>
    <row r="21555" spans="1:6" ht="22.5" x14ac:dyDescent="0.2">
      <c r="A21555" s="2">
        <v>21550</v>
      </c>
      <c r="B21555" s="126" t="s">
        <v>26704</v>
      </c>
      <c r="C21555" s="28" t="s">
        <v>27040</v>
      </c>
      <c r="D21555" s="198">
        <v>1</v>
      </c>
      <c r="E21555" s="66">
        <v>19105</v>
      </c>
      <c r="F21555" s="5">
        <v>19105</v>
      </c>
    </row>
    <row r="21556" spans="1:6" ht="33.75" x14ac:dyDescent="0.2">
      <c r="A21556" s="2">
        <v>21551</v>
      </c>
      <c r="B21556" s="126" t="s">
        <v>26705</v>
      </c>
      <c r="C21556" s="28" t="s">
        <v>27041</v>
      </c>
      <c r="D21556" s="198">
        <v>1</v>
      </c>
      <c r="E21556" s="66">
        <v>6903</v>
      </c>
      <c r="F21556" s="5">
        <v>6903</v>
      </c>
    </row>
    <row r="21557" spans="1:6" ht="33.75" x14ac:dyDescent="0.2">
      <c r="A21557" s="2">
        <v>21552</v>
      </c>
      <c r="B21557" s="126" t="s">
        <v>26706</v>
      </c>
      <c r="C21557" s="28" t="s">
        <v>27042</v>
      </c>
      <c r="D21557" s="198">
        <v>1</v>
      </c>
      <c r="E21557" s="66">
        <v>4000</v>
      </c>
      <c r="F21557" s="5">
        <v>4000</v>
      </c>
    </row>
    <row r="21558" spans="1:6" ht="33.75" x14ac:dyDescent="0.2">
      <c r="A21558" s="2">
        <v>21553</v>
      </c>
      <c r="B21558" s="126" t="s">
        <v>26706</v>
      </c>
      <c r="C21558" s="28" t="s">
        <v>27043</v>
      </c>
      <c r="D21558" s="198">
        <v>1</v>
      </c>
      <c r="E21558" s="66">
        <v>4000</v>
      </c>
      <c r="F21558" s="5">
        <v>4000</v>
      </c>
    </row>
    <row r="21559" spans="1:6" ht="33.75" x14ac:dyDescent="0.2">
      <c r="A21559" s="2">
        <v>21554</v>
      </c>
      <c r="B21559" s="126" t="s">
        <v>26706</v>
      </c>
      <c r="C21559" s="28" t="s">
        <v>27044</v>
      </c>
      <c r="D21559" s="198">
        <v>1</v>
      </c>
      <c r="E21559" s="66">
        <v>4000</v>
      </c>
      <c r="F21559" s="5">
        <v>4000</v>
      </c>
    </row>
    <row r="21560" spans="1:6" ht="33.75" x14ac:dyDescent="0.2">
      <c r="A21560" s="2">
        <v>21555</v>
      </c>
      <c r="B21560" s="126" t="s">
        <v>26706</v>
      </c>
      <c r="C21560" s="28" t="s">
        <v>27045</v>
      </c>
      <c r="D21560" s="198">
        <v>1</v>
      </c>
      <c r="E21560" s="66">
        <v>4000</v>
      </c>
      <c r="F21560" s="5">
        <v>4000</v>
      </c>
    </row>
    <row r="21561" spans="1:6" ht="33.75" x14ac:dyDescent="0.2">
      <c r="A21561" s="2">
        <v>21556</v>
      </c>
      <c r="B21561" s="126" t="s">
        <v>26706</v>
      </c>
      <c r="C21561" s="28" t="s">
        <v>27046</v>
      </c>
      <c r="D21561" s="198">
        <v>1</v>
      </c>
      <c r="E21561" s="66">
        <v>4000</v>
      </c>
      <c r="F21561" s="5">
        <v>4000</v>
      </c>
    </row>
    <row r="21562" spans="1:6" ht="33.75" x14ac:dyDescent="0.2">
      <c r="A21562" s="2">
        <v>21557</v>
      </c>
      <c r="B21562" s="126" t="s">
        <v>26706</v>
      </c>
      <c r="C21562" s="28" t="s">
        <v>27047</v>
      </c>
      <c r="D21562" s="198">
        <v>1</v>
      </c>
      <c r="E21562" s="66">
        <v>4000</v>
      </c>
      <c r="F21562" s="5">
        <v>4000</v>
      </c>
    </row>
    <row r="21563" spans="1:6" ht="33.75" x14ac:dyDescent="0.2">
      <c r="A21563" s="2">
        <v>21558</v>
      </c>
      <c r="B21563" s="126" t="s">
        <v>26706</v>
      </c>
      <c r="C21563" s="28" t="s">
        <v>27048</v>
      </c>
      <c r="D21563" s="198">
        <v>1</v>
      </c>
      <c r="E21563" s="66">
        <v>4000</v>
      </c>
      <c r="F21563" s="5">
        <v>4000</v>
      </c>
    </row>
    <row r="21564" spans="1:6" ht="33.75" x14ac:dyDescent="0.2">
      <c r="A21564" s="2">
        <v>21559</v>
      </c>
      <c r="B21564" s="126" t="s">
        <v>26706</v>
      </c>
      <c r="C21564" s="28" t="s">
        <v>27049</v>
      </c>
      <c r="D21564" s="198">
        <v>1</v>
      </c>
      <c r="E21564" s="66">
        <v>4000</v>
      </c>
      <c r="F21564" s="5">
        <v>4000</v>
      </c>
    </row>
    <row r="21565" spans="1:6" ht="33.75" x14ac:dyDescent="0.2">
      <c r="A21565" s="2">
        <v>21560</v>
      </c>
      <c r="B21565" s="126" t="s">
        <v>26706</v>
      </c>
      <c r="C21565" s="28" t="s">
        <v>27050</v>
      </c>
      <c r="D21565" s="198">
        <v>1</v>
      </c>
      <c r="E21565" s="66">
        <v>4000</v>
      </c>
      <c r="F21565" s="5">
        <v>4000</v>
      </c>
    </row>
    <row r="21566" spans="1:6" ht="33.75" x14ac:dyDescent="0.2">
      <c r="A21566" s="2">
        <v>21561</v>
      </c>
      <c r="B21566" s="126" t="s">
        <v>26706</v>
      </c>
      <c r="C21566" s="28" t="s">
        <v>27051</v>
      </c>
      <c r="D21566" s="198">
        <v>1</v>
      </c>
      <c r="E21566" s="66">
        <v>4000</v>
      </c>
      <c r="F21566" s="5">
        <v>4000</v>
      </c>
    </row>
    <row r="21567" spans="1:6" ht="33.75" x14ac:dyDescent="0.2">
      <c r="A21567" s="2">
        <v>21562</v>
      </c>
      <c r="B21567" s="126" t="s">
        <v>26706</v>
      </c>
      <c r="C21567" s="28" t="s">
        <v>27052</v>
      </c>
      <c r="D21567" s="198">
        <v>1</v>
      </c>
      <c r="E21567" s="66">
        <v>4000</v>
      </c>
      <c r="F21567" s="5">
        <v>4000</v>
      </c>
    </row>
    <row r="21568" spans="1:6" ht="33.75" x14ac:dyDescent="0.2">
      <c r="A21568" s="2">
        <v>21563</v>
      </c>
      <c r="B21568" s="126" t="s">
        <v>26706</v>
      </c>
      <c r="C21568" s="28" t="s">
        <v>27053</v>
      </c>
      <c r="D21568" s="198">
        <v>1</v>
      </c>
      <c r="E21568" s="66">
        <v>4000</v>
      </c>
      <c r="F21568" s="5">
        <v>4000</v>
      </c>
    </row>
    <row r="21569" spans="1:6" ht="33.75" x14ac:dyDescent="0.2">
      <c r="A21569" s="2">
        <v>21564</v>
      </c>
      <c r="B21569" s="126" t="s">
        <v>26706</v>
      </c>
      <c r="C21569" s="28" t="s">
        <v>27054</v>
      </c>
      <c r="D21569" s="198">
        <v>1</v>
      </c>
      <c r="E21569" s="66">
        <v>4000</v>
      </c>
      <c r="F21569" s="5">
        <v>4000</v>
      </c>
    </row>
    <row r="21570" spans="1:6" ht="33.75" x14ac:dyDescent="0.2">
      <c r="A21570" s="2">
        <v>21565</v>
      </c>
      <c r="B21570" s="126" t="s">
        <v>26706</v>
      </c>
      <c r="C21570" s="28" t="s">
        <v>27055</v>
      </c>
      <c r="D21570" s="198">
        <v>1</v>
      </c>
      <c r="E21570" s="66">
        <v>4000</v>
      </c>
      <c r="F21570" s="5">
        <v>4000</v>
      </c>
    </row>
    <row r="21571" spans="1:6" ht="33.75" x14ac:dyDescent="0.2">
      <c r="A21571" s="2">
        <v>21566</v>
      </c>
      <c r="B21571" s="126" t="s">
        <v>26706</v>
      </c>
      <c r="C21571" s="28" t="s">
        <v>27056</v>
      </c>
      <c r="D21571" s="198">
        <v>1</v>
      </c>
      <c r="E21571" s="66">
        <v>4000</v>
      </c>
      <c r="F21571" s="5">
        <v>4000</v>
      </c>
    </row>
    <row r="21572" spans="1:6" ht="33.75" x14ac:dyDescent="0.2">
      <c r="A21572" s="2">
        <v>21567</v>
      </c>
      <c r="B21572" s="126" t="s">
        <v>26706</v>
      </c>
      <c r="C21572" s="28" t="s">
        <v>27057</v>
      </c>
      <c r="D21572" s="198">
        <v>1</v>
      </c>
      <c r="E21572" s="66">
        <v>4000</v>
      </c>
      <c r="F21572" s="5">
        <v>4000</v>
      </c>
    </row>
    <row r="21573" spans="1:6" ht="33.75" x14ac:dyDescent="0.2">
      <c r="A21573" s="2">
        <v>21568</v>
      </c>
      <c r="B21573" s="126" t="s">
        <v>26706</v>
      </c>
      <c r="C21573" s="28" t="s">
        <v>27058</v>
      </c>
      <c r="D21573" s="198">
        <v>1</v>
      </c>
      <c r="E21573" s="66">
        <v>4000</v>
      </c>
      <c r="F21573" s="5">
        <v>4000</v>
      </c>
    </row>
    <row r="21574" spans="1:6" ht="33.75" x14ac:dyDescent="0.2">
      <c r="A21574" s="2">
        <v>21569</v>
      </c>
      <c r="B21574" s="126" t="s">
        <v>26706</v>
      </c>
      <c r="C21574" s="28" t="s">
        <v>27059</v>
      </c>
      <c r="D21574" s="198">
        <v>1</v>
      </c>
      <c r="E21574" s="66">
        <v>4000</v>
      </c>
      <c r="F21574" s="5">
        <v>4000</v>
      </c>
    </row>
    <row r="21575" spans="1:6" ht="33.75" x14ac:dyDescent="0.2">
      <c r="A21575" s="2">
        <v>21570</v>
      </c>
      <c r="B21575" s="126" t="s">
        <v>26706</v>
      </c>
      <c r="C21575" s="28" t="s">
        <v>27060</v>
      </c>
      <c r="D21575" s="198">
        <v>1</v>
      </c>
      <c r="E21575" s="66">
        <v>4000</v>
      </c>
      <c r="F21575" s="5">
        <v>4000</v>
      </c>
    </row>
    <row r="21576" spans="1:6" ht="33.75" x14ac:dyDescent="0.2">
      <c r="A21576" s="2">
        <v>21571</v>
      </c>
      <c r="B21576" s="126" t="s">
        <v>26706</v>
      </c>
      <c r="C21576" s="28" t="s">
        <v>27061</v>
      </c>
      <c r="D21576" s="198">
        <v>1</v>
      </c>
      <c r="E21576" s="66">
        <v>4000</v>
      </c>
      <c r="F21576" s="5">
        <v>4000</v>
      </c>
    </row>
    <row r="21577" spans="1:6" ht="33.75" x14ac:dyDescent="0.2">
      <c r="A21577" s="2">
        <v>21572</v>
      </c>
      <c r="B21577" s="126" t="s">
        <v>26706</v>
      </c>
      <c r="C21577" s="28" t="s">
        <v>27062</v>
      </c>
      <c r="D21577" s="198">
        <v>1</v>
      </c>
      <c r="E21577" s="66">
        <v>4000</v>
      </c>
      <c r="F21577" s="5">
        <v>4000</v>
      </c>
    </row>
    <row r="21578" spans="1:6" ht="33.75" x14ac:dyDescent="0.2">
      <c r="A21578" s="2">
        <v>21573</v>
      </c>
      <c r="B21578" s="126" t="s">
        <v>26706</v>
      </c>
      <c r="C21578" s="28" t="s">
        <v>27063</v>
      </c>
      <c r="D21578" s="198">
        <v>1</v>
      </c>
      <c r="E21578" s="66">
        <v>4000</v>
      </c>
      <c r="F21578" s="5">
        <v>4000</v>
      </c>
    </row>
    <row r="21579" spans="1:6" ht="33.75" x14ac:dyDescent="0.2">
      <c r="A21579" s="2">
        <v>21574</v>
      </c>
      <c r="B21579" s="126" t="s">
        <v>26706</v>
      </c>
      <c r="C21579" s="28" t="s">
        <v>27064</v>
      </c>
      <c r="D21579" s="198">
        <v>1</v>
      </c>
      <c r="E21579" s="66">
        <v>4000</v>
      </c>
      <c r="F21579" s="5">
        <v>4000</v>
      </c>
    </row>
    <row r="21580" spans="1:6" ht="33.75" x14ac:dyDescent="0.2">
      <c r="A21580" s="2">
        <v>21575</v>
      </c>
      <c r="B21580" s="126" t="s">
        <v>26706</v>
      </c>
      <c r="C21580" s="28" t="s">
        <v>27065</v>
      </c>
      <c r="D21580" s="198">
        <v>1</v>
      </c>
      <c r="E21580" s="66">
        <v>4000</v>
      </c>
      <c r="F21580" s="5">
        <v>4000</v>
      </c>
    </row>
    <row r="21581" spans="1:6" ht="33.75" x14ac:dyDescent="0.2">
      <c r="A21581" s="2">
        <v>21576</v>
      </c>
      <c r="B21581" s="126" t="s">
        <v>26706</v>
      </c>
      <c r="C21581" s="28" t="s">
        <v>27066</v>
      </c>
      <c r="D21581" s="198">
        <v>1</v>
      </c>
      <c r="E21581" s="66">
        <v>4000</v>
      </c>
      <c r="F21581" s="5">
        <v>4000</v>
      </c>
    </row>
    <row r="21582" spans="1:6" ht="33.75" x14ac:dyDescent="0.2">
      <c r="A21582" s="2">
        <v>21577</v>
      </c>
      <c r="B21582" s="126" t="s">
        <v>26706</v>
      </c>
      <c r="C21582" s="28" t="s">
        <v>27067</v>
      </c>
      <c r="D21582" s="198">
        <v>1</v>
      </c>
      <c r="E21582" s="66">
        <v>4000</v>
      </c>
      <c r="F21582" s="5">
        <v>4000</v>
      </c>
    </row>
    <row r="21583" spans="1:6" ht="33.75" x14ac:dyDescent="0.2">
      <c r="A21583" s="2">
        <v>21578</v>
      </c>
      <c r="B21583" s="126" t="s">
        <v>26706</v>
      </c>
      <c r="C21583" s="28" t="s">
        <v>27068</v>
      </c>
      <c r="D21583" s="198">
        <v>1</v>
      </c>
      <c r="E21583" s="66">
        <v>4000</v>
      </c>
      <c r="F21583" s="5">
        <v>4000</v>
      </c>
    </row>
    <row r="21584" spans="1:6" ht="33.75" x14ac:dyDescent="0.2">
      <c r="A21584" s="2">
        <v>21579</v>
      </c>
      <c r="B21584" s="126" t="s">
        <v>26706</v>
      </c>
      <c r="C21584" s="28" t="s">
        <v>27069</v>
      </c>
      <c r="D21584" s="198">
        <v>1</v>
      </c>
      <c r="E21584" s="66">
        <v>4000</v>
      </c>
      <c r="F21584" s="5">
        <v>4000</v>
      </c>
    </row>
    <row r="21585" spans="1:6" ht="33.75" x14ac:dyDescent="0.2">
      <c r="A21585" s="2">
        <v>21580</v>
      </c>
      <c r="B21585" s="126" t="s">
        <v>26706</v>
      </c>
      <c r="C21585" s="28" t="s">
        <v>27070</v>
      </c>
      <c r="D21585" s="198">
        <v>1</v>
      </c>
      <c r="E21585" s="66">
        <v>4000</v>
      </c>
      <c r="F21585" s="5">
        <v>4000</v>
      </c>
    </row>
    <row r="21586" spans="1:6" ht="22.5" x14ac:dyDescent="0.2">
      <c r="A21586" s="2">
        <v>21581</v>
      </c>
      <c r="B21586" s="126" t="s">
        <v>26707</v>
      </c>
      <c r="C21586" s="28" t="s">
        <v>27071</v>
      </c>
      <c r="D21586" s="198">
        <v>1</v>
      </c>
      <c r="E21586" s="66">
        <v>3850</v>
      </c>
      <c r="F21586" s="5">
        <v>3850</v>
      </c>
    </row>
    <row r="21587" spans="1:6" ht="22.5" x14ac:dyDescent="0.2">
      <c r="A21587" s="2">
        <v>21582</v>
      </c>
      <c r="B21587" s="126" t="s">
        <v>26708</v>
      </c>
      <c r="C21587" s="28" t="s">
        <v>27072</v>
      </c>
      <c r="D21587" s="198">
        <v>1</v>
      </c>
      <c r="E21587" s="66">
        <v>17120</v>
      </c>
      <c r="F21587" s="5">
        <v>17120</v>
      </c>
    </row>
    <row r="21588" spans="1:6" ht="33.75" x14ac:dyDescent="0.2">
      <c r="A21588" s="2">
        <v>21583</v>
      </c>
      <c r="B21588" s="126" t="s">
        <v>26709</v>
      </c>
      <c r="C21588" s="28" t="s">
        <v>27073</v>
      </c>
      <c r="D21588" s="198">
        <v>1</v>
      </c>
      <c r="E21588" s="66">
        <v>41000</v>
      </c>
      <c r="F21588" s="5">
        <f>22549.89+2049.99</f>
        <v>24599.879999999997</v>
      </c>
    </row>
    <row r="21589" spans="1:6" ht="22.5" x14ac:dyDescent="0.2">
      <c r="A21589" s="2">
        <v>21584</v>
      </c>
      <c r="B21589" s="126" t="s">
        <v>26710</v>
      </c>
      <c r="C21589" s="28" t="s">
        <v>27074</v>
      </c>
      <c r="D21589" s="198">
        <v>1</v>
      </c>
      <c r="E21589" s="66">
        <v>17120</v>
      </c>
      <c r="F21589" s="5">
        <v>17120</v>
      </c>
    </row>
    <row r="21590" spans="1:6" x14ac:dyDescent="0.2">
      <c r="A21590" s="2">
        <v>21585</v>
      </c>
      <c r="B21590" s="126" t="s">
        <v>26711</v>
      </c>
      <c r="C21590" s="28" t="s">
        <v>27075</v>
      </c>
      <c r="D21590" s="198">
        <v>1</v>
      </c>
      <c r="E21590" s="66">
        <v>26790</v>
      </c>
      <c r="F21590" s="5">
        <v>26790</v>
      </c>
    </row>
    <row r="21591" spans="1:6" ht="22.5" x14ac:dyDescent="0.2">
      <c r="A21591" s="2">
        <v>21586</v>
      </c>
      <c r="B21591" s="126" t="s">
        <v>26712</v>
      </c>
      <c r="C21591" s="28" t="s">
        <v>27076</v>
      </c>
      <c r="D21591" s="198">
        <v>1</v>
      </c>
      <c r="E21591" s="66">
        <v>8353</v>
      </c>
      <c r="F21591" s="5">
        <v>8353</v>
      </c>
    </row>
    <row r="21592" spans="1:6" ht="22.5" x14ac:dyDescent="0.2">
      <c r="A21592" s="2">
        <v>21587</v>
      </c>
      <c r="B21592" s="126" t="s">
        <v>26704</v>
      </c>
      <c r="C21592" s="28" t="s">
        <v>27077</v>
      </c>
      <c r="D21592" s="198">
        <v>1</v>
      </c>
      <c r="E21592" s="66">
        <v>19105</v>
      </c>
      <c r="F21592" s="5">
        <v>19105</v>
      </c>
    </row>
    <row r="21593" spans="1:6" ht="22.5" x14ac:dyDescent="0.2">
      <c r="A21593" s="2">
        <v>21588</v>
      </c>
      <c r="B21593" s="126" t="s">
        <v>26713</v>
      </c>
      <c r="C21593" s="28" t="s">
        <v>27078</v>
      </c>
      <c r="D21593" s="198">
        <v>1</v>
      </c>
      <c r="E21593" s="66">
        <v>46200</v>
      </c>
      <c r="F21593" s="5">
        <v>46200</v>
      </c>
    </row>
    <row r="21594" spans="1:6" ht="22.5" x14ac:dyDescent="0.2">
      <c r="A21594" s="2">
        <v>21589</v>
      </c>
      <c r="B21594" s="126" t="s">
        <v>26714</v>
      </c>
      <c r="C21594" s="28" t="s">
        <v>27079</v>
      </c>
      <c r="D21594" s="198">
        <v>1</v>
      </c>
      <c r="E21594" s="66">
        <v>99000</v>
      </c>
      <c r="F21594" s="5">
        <v>99000</v>
      </c>
    </row>
    <row r="21595" spans="1:6" ht="33.75" x14ac:dyDescent="0.2">
      <c r="A21595" s="2">
        <v>21590</v>
      </c>
      <c r="B21595" s="126" t="s">
        <v>26705</v>
      </c>
      <c r="C21595" s="28" t="s">
        <v>27080</v>
      </c>
      <c r="D21595" s="198">
        <v>1</v>
      </c>
      <c r="E21595" s="66">
        <v>6903</v>
      </c>
      <c r="F21595" s="5">
        <v>6903</v>
      </c>
    </row>
    <row r="21596" spans="1:6" ht="22.5" x14ac:dyDescent="0.2">
      <c r="A21596" s="2">
        <v>21591</v>
      </c>
      <c r="B21596" s="126" t="s">
        <v>6017</v>
      </c>
      <c r="C21596" s="28" t="s">
        <v>27081</v>
      </c>
      <c r="D21596" s="198">
        <v>1</v>
      </c>
      <c r="E21596" s="66">
        <v>27320</v>
      </c>
      <c r="F21596" s="5">
        <v>27320</v>
      </c>
    </row>
    <row r="21597" spans="1:6" ht="22.5" x14ac:dyDescent="0.2">
      <c r="A21597" s="2">
        <v>21592</v>
      </c>
      <c r="B21597" s="126" t="s">
        <v>26715</v>
      </c>
      <c r="C21597" s="28" t="s">
        <v>27082</v>
      </c>
      <c r="D21597" s="198">
        <v>1</v>
      </c>
      <c r="E21597" s="66">
        <v>3304.86</v>
      </c>
      <c r="F21597" s="5">
        <v>3304.86</v>
      </c>
    </row>
    <row r="21598" spans="1:6" ht="33.75" x14ac:dyDescent="0.2">
      <c r="A21598" s="2">
        <v>21593</v>
      </c>
      <c r="B21598" s="126" t="s">
        <v>26706</v>
      </c>
      <c r="C21598" s="28" t="s">
        <v>27083</v>
      </c>
      <c r="D21598" s="198">
        <v>1</v>
      </c>
      <c r="E21598" s="66">
        <v>4000</v>
      </c>
      <c r="F21598" s="5">
        <v>4000</v>
      </c>
    </row>
    <row r="21599" spans="1:6" ht="22.5" x14ac:dyDescent="0.2">
      <c r="A21599" s="2">
        <v>21594</v>
      </c>
      <c r="B21599" s="126" t="s">
        <v>26716</v>
      </c>
      <c r="C21599" s="28" t="s">
        <v>27084</v>
      </c>
      <c r="D21599" s="198">
        <v>1</v>
      </c>
      <c r="E21599" s="66">
        <v>5843.15</v>
      </c>
      <c r="F21599" s="5">
        <v>5843.15</v>
      </c>
    </row>
    <row r="21600" spans="1:6" ht="22.5" x14ac:dyDescent="0.2">
      <c r="A21600" s="2">
        <v>21595</v>
      </c>
      <c r="B21600" s="126" t="s">
        <v>26717</v>
      </c>
      <c r="C21600" s="28" t="s">
        <v>27085</v>
      </c>
      <c r="D21600" s="198">
        <v>1</v>
      </c>
      <c r="E21600" s="66">
        <v>22780</v>
      </c>
      <c r="F21600" s="5">
        <v>22780</v>
      </c>
    </row>
    <row r="21601" spans="1:6" x14ac:dyDescent="0.2">
      <c r="A21601" s="2">
        <v>21596</v>
      </c>
      <c r="B21601" s="126" t="s">
        <v>26718</v>
      </c>
      <c r="C21601" s="28" t="s">
        <v>25594</v>
      </c>
      <c r="D21601" s="198">
        <v>1</v>
      </c>
      <c r="E21601" s="66">
        <v>10241.280000000001</v>
      </c>
      <c r="F21601" s="5">
        <v>10241.280000000001</v>
      </c>
    </row>
    <row r="21602" spans="1:6" ht="22.5" x14ac:dyDescent="0.2">
      <c r="A21602" s="2">
        <v>21597</v>
      </c>
      <c r="B21602" s="126" t="s">
        <v>26719</v>
      </c>
      <c r="C21602" s="28" t="s">
        <v>25593</v>
      </c>
      <c r="D21602" s="198">
        <v>1</v>
      </c>
      <c r="E21602" s="66">
        <v>9343.39</v>
      </c>
      <c r="F21602" s="5">
        <v>9343.39</v>
      </c>
    </row>
    <row r="21603" spans="1:6" x14ac:dyDescent="0.2">
      <c r="A21603" s="2">
        <v>21598</v>
      </c>
      <c r="B21603" s="126" t="s">
        <v>26720</v>
      </c>
      <c r="C21603" s="28" t="s">
        <v>27086</v>
      </c>
      <c r="D21603" s="198">
        <v>1</v>
      </c>
      <c r="E21603" s="66">
        <v>11859.26</v>
      </c>
      <c r="F21603" s="5">
        <v>11859.26</v>
      </c>
    </row>
    <row r="21604" spans="1:6" ht="22.5" x14ac:dyDescent="0.2">
      <c r="A21604" s="2">
        <v>21599</v>
      </c>
      <c r="B21604" s="126" t="s">
        <v>26721</v>
      </c>
      <c r="C21604" s="28" t="s">
        <v>27087</v>
      </c>
      <c r="D21604" s="198">
        <v>1</v>
      </c>
      <c r="E21604" s="66">
        <v>3850</v>
      </c>
      <c r="F21604" s="5">
        <v>3850</v>
      </c>
    </row>
    <row r="21605" spans="1:6" ht="22.5" x14ac:dyDescent="0.2">
      <c r="A21605" s="2">
        <v>21600</v>
      </c>
      <c r="B21605" s="126" t="s">
        <v>26722</v>
      </c>
      <c r="C21605" s="28" t="s">
        <v>27088</v>
      </c>
      <c r="D21605" s="198">
        <v>1</v>
      </c>
      <c r="E21605" s="66">
        <v>3250</v>
      </c>
      <c r="F21605" s="5">
        <v>3250</v>
      </c>
    </row>
    <row r="21606" spans="1:6" x14ac:dyDescent="0.2">
      <c r="A21606" s="2">
        <v>21601</v>
      </c>
      <c r="B21606" s="126" t="s">
        <v>26723</v>
      </c>
      <c r="C21606" s="28" t="s">
        <v>7749</v>
      </c>
      <c r="D21606" s="198">
        <v>1</v>
      </c>
      <c r="E21606" s="66">
        <v>3297.25</v>
      </c>
      <c r="F21606" s="5">
        <v>3297.25</v>
      </c>
    </row>
    <row r="21607" spans="1:6" x14ac:dyDescent="0.2">
      <c r="A21607" s="2">
        <v>21602</v>
      </c>
      <c r="B21607" s="126" t="s">
        <v>26724</v>
      </c>
      <c r="C21607" s="28" t="s">
        <v>7748</v>
      </c>
      <c r="D21607" s="198">
        <v>1</v>
      </c>
      <c r="E21607" s="66">
        <v>13321.25</v>
      </c>
      <c r="F21607" s="5">
        <v>13321.25</v>
      </c>
    </row>
    <row r="21608" spans="1:6" ht="22.5" x14ac:dyDescent="0.2">
      <c r="A21608" s="2">
        <v>21603</v>
      </c>
      <c r="B21608" s="126" t="s">
        <v>26725</v>
      </c>
      <c r="C21608" s="28" t="s">
        <v>27089</v>
      </c>
      <c r="D21608" s="198">
        <v>1</v>
      </c>
      <c r="E21608" s="66">
        <v>9050</v>
      </c>
      <c r="F21608" s="5">
        <v>9050</v>
      </c>
    </row>
    <row r="21609" spans="1:6" ht="22.5" x14ac:dyDescent="0.2">
      <c r="A21609" s="2">
        <v>21604</v>
      </c>
      <c r="B21609" s="126" t="s">
        <v>26726</v>
      </c>
      <c r="C21609" s="28" t="s">
        <v>27090</v>
      </c>
      <c r="D21609" s="198">
        <v>1</v>
      </c>
      <c r="E21609" s="66">
        <v>8250</v>
      </c>
      <c r="F21609" s="5">
        <v>8250</v>
      </c>
    </row>
    <row r="21610" spans="1:6" ht="22.5" x14ac:dyDescent="0.2">
      <c r="A21610" s="2">
        <v>21605</v>
      </c>
      <c r="B21610" s="126" t="s">
        <v>26727</v>
      </c>
      <c r="C21610" s="28" t="s">
        <v>27091</v>
      </c>
      <c r="D21610" s="198">
        <v>1</v>
      </c>
      <c r="E21610" s="66">
        <v>60020</v>
      </c>
      <c r="F21610" s="5">
        <v>60020</v>
      </c>
    </row>
    <row r="21611" spans="1:6" ht="22.5" x14ac:dyDescent="0.2">
      <c r="A21611" s="2">
        <v>21606</v>
      </c>
      <c r="B21611" s="126" t="s">
        <v>26728</v>
      </c>
      <c r="C21611" s="28" t="s">
        <v>27092</v>
      </c>
      <c r="D21611" s="198">
        <v>1</v>
      </c>
      <c r="E21611" s="66">
        <v>3621</v>
      </c>
      <c r="F21611" s="5">
        <v>3621</v>
      </c>
    </row>
    <row r="21612" spans="1:6" ht="33.75" x14ac:dyDescent="0.2">
      <c r="A21612" s="2">
        <v>21607</v>
      </c>
      <c r="B21612" s="126" t="s">
        <v>26729</v>
      </c>
      <c r="C21612" s="28" t="s">
        <v>27093</v>
      </c>
      <c r="D21612" s="198">
        <v>1</v>
      </c>
      <c r="E21612" s="66">
        <v>3570</v>
      </c>
      <c r="F21612" s="5">
        <v>3570</v>
      </c>
    </row>
    <row r="21613" spans="1:6" ht="22.5" x14ac:dyDescent="0.2">
      <c r="A21613" s="2">
        <v>21608</v>
      </c>
      <c r="B21613" s="126" t="s">
        <v>26703</v>
      </c>
      <c r="C21613" s="28" t="s">
        <v>27094</v>
      </c>
      <c r="D21613" s="198">
        <v>1</v>
      </c>
      <c r="E21613" s="66">
        <v>9500</v>
      </c>
      <c r="F21613" s="5">
        <v>9500</v>
      </c>
    </row>
    <row r="21614" spans="1:6" ht="22.5" x14ac:dyDescent="0.2">
      <c r="A21614" s="2">
        <v>21609</v>
      </c>
      <c r="B21614" s="126" t="s">
        <v>26730</v>
      </c>
      <c r="C21614" s="28" t="s">
        <v>27095</v>
      </c>
      <c r="D21614" s="198">
        <v>1</v>
      </c>
      <c r="E21614" s="66">
        <v>14707.5</v>
      </c>
      <c r="F21614" s="5">
        <v>14707.5</v>
      </c>
    </row>
    <row r="21615" spans="1:6" x14ac:dyDescent="0.2">
      <c r="A21615" s="2">
        <v>21610</v>
      </c>
      <c r="B21615" s="126" t="s">
        <v>5154</v>
      </c>
      <c r="C21615" s="28" t="s">
        <v>27096</v>
      </c>
      <c r="D21615" s="198">
        <v>1</v>
      </c>
      <c r="E21615" s="357">
        <v>789.05</v>
      </c>
      <c r="F21615" s="343">
        <v>789.05</v>
      </c>
    </row>
    <row r="21616" spans="1:6" ht="22.5" x14ac:dyDescent="0.2">
      <c r="A21616" s="2">
        <v>21611</v>
      </c>
      <c r="B21616" s="126" t="s">
        <v>26731</v>
      </c>
      <c r="C21616" s="28" t="s">
        <v>27097</v>
      </c>
      <c r="D21616" s="198">
        <v>1</v>
      </c>
      <c r="E21616" s="66">
        <v>1362.95</v>
      </c>
      <c r="F21616" s="5">
        <v>1362.95</v>
      </c>
    </row>
    <row r="21617" spans="1:6" ht="22.5" x14ac:dyDescent="0.2">
      <c r="A21617" s="2">
        <v>21612</v>
      </c>
      <c r="B21617" s="126" t="s">
        <v>6013</v>
      </c>
      <c r="C21617" s="28" t="s">
        <v>27098</v>
      </c>
      <c r="D21617" s="198">
        <v>1</v>
      </c>
      <c r="E21617" s="5">
        <v>5100</v>
      </c>
      <c r="F21617" s="5">
        <v>5100</v>
      </c>
    </row>
    <row r="21618" spans="1:6" ht="22.5" x14ac:dyDescent="0.2">
      <c r="A21618" s="2">
        <v>21613</v>
      </c>
      <c r="B21618" s="126" t="s">
        <v>26732</v>
      </c>
      <c r="C21618" s="28" t="s">
        <v>27099</v>
      </c>
      <c r="D21618" s="198">
        <v>1</v>
      </c>
      <c r="E21618" s="5">
        <v>3882.86</v>
      </c>
      <c r="F21618" s="5">
        <v>3882.86</v>
      </c>
    </row>
    <row r="21619" spans="1:6" x14ac:dyDescent="0.2">
      <c r="A21619" s="2">
        <v>21614</v>
      </c>
      <c r="B21619" s="126" t="s">
        <v>26733</v>
      </c>
      <c r="C21619" s="24" t="s">
        <v>27100</v>
      </c>
      <c r="D21619" s="198">
        <v>1</v>
      </c>
      <c r="E21619" s="5">
        <v>6448</v>
      </c>
      <c r="F21619" s="5">
        <v>6448</v>
      </c>
    </row>
    <row r="21620" spans="1:6" ht="33.75" x14ac:dyDescent="0.2">
      <c r="A21620" s="2">
        <v>21615</v>
      </c>
      <c r="B21620" s="126" t="s">
        <v>15676</v>
      </c>
      <c r="C21620" s="24" t="s">
        <v>27101</v>
      </c>
      <c r="D21620" s="198">
        <v>1</v>
      </c>
      <c r="E21620" s="5">
        <v>77452.22</v>
      </c>
      <c r="F21620" s="5">
        <f t="shared" ref="F21620:F21625" si="17">7745.22+3872.61</f>
        <v>11617.83</v>
      </c>
    </row>
    <row r="21621" spans="1:6" ht="33.75" x14ac:dyDescent="0.2">
      <c r="A21621" s="2">
        <v>21616</v>
      </c>
      <c r="B21621" s="126" t="s">
        <v>15676</v>
      </c>
      <c r="C21621" s="24" t="s">
        <v>27102</v>
      </c>
      <c r="D21621" s="198">
        <v>1</v>
      </c>
      <c r="E21621" s="5">
        <v>77452.22</v>
      </c>
      <c r="F21621" s="5">
        <f t="shared" si="17"/>
        <v>11617.83</v>
      </c>
    </row>
    <row r="21622" spans="1:6" ht="33.75" x14ac:dyDescent="0.2">
      <c r="A21622" s="2">
        <v>21617</v>
      </c>
      <c r="B21622" s="126" t="s">
        <v>15676</v>
      </c>
      <c r="C21622" s="24" t="s">
        <v>27103</v>
      </c>
      <c r="D21622" s="198">
        <v>1</v>
      </c>
      <c r="E21622" s="5">
        <v>77452.22</v>
      </c>
      <c r="F21622" s="5">
        <f t="shared" si="17"/>
        <v>11617.83</v>
      </c>
    </row>
    <row r="21623" spans="1:6" ht="33.75" x14ac:dyDescent="0.2">
      <c r="A21623" s="2">
        <v>21618</v>
      </c>
      <c r="B21623" s="126" t="s">
        <v>15676</v>
      </c>
      <c r="C21623" s="24" t="s">
        <v>27104</v>
      </c>
      <c r="D21623" s="198">
        <v>1</v>
      </c>
      <c r="E21623" s="5">
        <v>77452.22</v>
      </c>
      <c r="F21623" s="5">
        <f t="shared" si="17"/>
        <v>11617.83</v>
      </c>
    </row>
    <row r="21624" spans="1:6" ht="33.75" x14ac:dyDescent="0.2">
      <c r="A21624" s="2">
        <v>21619</v>
      </c>
      <c r="B21624" s="126" t="s">
        <v>15676</v>
      </c>
      <c r="C21624" s="24" t="s">
        <v>27105</v>
      </c>
      <c r="D21624" s="198">
        <v>1</v>
      </c>
      <c r="E21624" s="5">
        <v>77452.22</v>
      </c>
      <c r="F21624" s="5">
        <f t="shared" si="17"/>
        <v>11617.83</v>
      </c>
    </row>
    <row r="21625" spans="1:6" ht="33.75" x14ac:dyDescent="0.2">
      <c r="A21625" s="2">
        <v>21620</v>
      </c>
      <c r="B21625" s="126" t="s">
        <v>15676</v>
      </c>
      <c r="C21625" s="24" t="s">
        <v>27106</v>
      </c>
      <c r="D21625" s="198">
        <v>1</v>
      </c>
      <c r="E21625" s="5">
        <v>77452.22</v>
      </c>
      <c r="F21625" s="5">
        <f t="shared" si="17"/>
        <v>11617.83</v>
      </c>
    </row>
    <row r="21626" spans="1:6" x14ac:dyDescent="0.2">
      <c r="A21626" s="2">
        <v>21621</v>
      </c>
      <c r="B21626" s="126" t="s">
        <v>26734</v>
      </c>
      <c r="C21626" s="24" t="s">
        <v>27107</v>
      </c>
      <c r="D21626" s="198">
        <v>1</v>
      </c>
      <c r="E21626" s="66">
        <v>42332.19</v>
      </c>
      <c r="F21626" s="5">
        <f>4233.22+2116.61</f>
        <v>6349.83</v>
      </c>
    </row>
    <row r="21627" spans="1:6" x14ac:dyDescent="0.2">
      <c r="A21627" s="2">
        <v>21622</v>
      </c>
      <c r="B21627" s="126" t="s">
        <v>26734</v>
      </c>
      <c r="C21627" s="24" t="s">
        <v>27108</v>
      </c>
      <c r="D21627" s="198">
        <v>1</v>
      </c>
      <c r="E21627" s="66">
        <v>42332.19</v>
      </c>
      <c r="F21627" s="5">
        <f t="shared" ref="F21627:F21637" si="18">4233.22+2116.61</f>
        <v>6349.83</v>
      </c>
    </row>
    <row r="21628" spans="1:6" x14ac:dyDescent="0.2">
      <c r="A21628" s="2">
        <v>21623</v>
      </c>
      <c r="B21628" s="126" t="s">
        <v>26734</v>
      </c>
      <c r="C21628" s="24" t="s">
        <v>27109</v>
      </c>
      <c r="D21628" s="198">
        <v>1</v>
      </c>
      <c r="E21628" s="66">
        <v>42332.19</v>
      </c>
      <c r="F21628" s="5">
        <f t="shared" si="18"/>
        <v>6349.83</v>
      </c>
    </row>
    <row r="21629" spans="1:6" x14ac:dyDescent="0.2">
      <c r="A21629" s="2">
        <v>21624</v>
      </c>
      <c r="B21629" s="126" t="s">
        <v>26734</v>
      </c>
      <c r="C21629" s="24" t="s">
        <v>27110</v>
      </c>
      <c r="D21629" s="198">
        <v>1</v>
      </c>
      <c r="E21629" s="66">
        <v>42332.19</v>
      </c>
      <c r="F21629" s="5">
        <f t="shared" si="18"/>
        <v>6349.83</v>
      </c>
    </row>
    <row r="21630" spans="1:6" x14ac:dyDescent="0.2">
      <c r="A21630" s="2">
        <v>21625</v>
      </c>
      <c r="B21630" s="126" t="s">
        <v>26734</v>
      </c>
      <c r="C21630" s="24" t="s">
        <v>27111</v>
      </c>
      <c r="D21630" s="198">
        <v>1</v>
      </c>
      <c r="E21630" s="66">
        <v>42332.19</v>
      </c>
      <c r="F21630" s="5">
        <f t="shared" si="18"/>
        <v>6349.83</v>
      </c>
    </row>
    <row r="21631" spans="1:6" x14ac:dyDescent="0.2">
      <c r="A21631" s="2">
        <v>21626</v>
      </c>
      <c r="B21631" s="126" t="s">
        <v>26734</v>
      </c>
      <c r="C21631" s="24" t="s">
        <v>27112</v>
      </c>
      <c r="D21631" s="198">
        <v>1</v>
      </c>
      <c r="E21631" s="66">
        <v>42332.19</v>
      </c>
      <c r="F21631" s="5">
        <f t="shared" si="18"/>
        <v>6349.83</v>
      </c>
    </row>
    <row r="21632" spans="1:6" x14ac:dyDescent="0.2">
      <c r="A21632" s="2">
        <v>21627</v>
      </c>
      <c r="B21632" s="126" t="s">
        <v>26734</v>
      </c>
      <c r="C21632" s="24" t="s">
        <v>27113</v>
      </c>
      <c r="D21632" s="198">
        <v>1</v>
      </c>
      <c r="E21632" s="66">
        <v>42332.19</v>
      </c>
      <c r="F21632" s="5">
        <f t="shared" si="18"/>
        <v>6349.83</v>
      </c>
    </row>
    <row r="21633" spans="1:6" x14ac:dyDescent="0.2">
      <c r="A21633" s="2">
        <v>21628</v>
      </c>
      <c r="B21633" s="126" t="s">
        <v>26734</v>
      </c>
      <c r="C21633" s="24" t="s">
        <v>27114</v>
      </c>
      <c r="D21633" s="198">
        <v>1</v>
      </c>
      <c r="E21633" s="66">
        <v>42332.19</v>
      </c>
      <c r="F21633" s="5">
        <f t="shared" si="18"/>
        <v>6349.83</v>
      </c>
    </row>
    <row r="21634" spans="1:6" x14ac:dyDescent="0.2">
      <c r="A21634" s="2">
        <v>21629</v>
      </c>
      <c r="B21634" s="126" t="s">
        <v>26734</v>
      </c>
      <c r="C21634" s="24" t="s">
        <v>27115</v>
      </c>
      <c r="D21634" s="198">
        <v>1</v>
      </c>
      <c r="E21634" s="66">
        <v>42332.19</v>
      </c>
      <c r="F21634" s="5">
        <f t="shared" si="18"/>
        <v>6349.83</v>
      </c>
    </row>
    <row r="21635" spans="1:6" x14ac:dyDescent="0.2">
      <c r="A21635" s="2">
        <v>21630</v>
      </c>
      <c r="B21635" s="126" t="s">
        <v>26734</v>
      </c>
      <c r="C21635" s="24" t="s">
        <v>27116</v>
      </c>
      <c r="D21635" s="198">
        <v>1</v>
      </c>
      <c r="E21635" s="66">
        <v>42332.19</v>
      </c>
      <c r="F21635" s="5">
        <f t="shared" si="18"/>
        <v>6349.83</v>
      </c>
    </row>
    <row r="21636" spans="1:6" x14ac:dyDescent="0.2">
      <c r="A21636" s="2">
        <v>21631</v>
      </c>
      <c r="B21636" s="126" t="s">
        <v>26734</v>
      </c>
      <c r="C21636" s="24" t="s">
        <v>27117</v>
      </c>
      <c r="D21636" s="198">
        <v>1</v>
      </c>
      <c r="E21636" s="66">
        <v>42332.19</v>
      </c>
      <c r="F21636" s="5">
        <f t="shared" si="18"/>
        <v>6349.83</v>
      </c>
    </row>
    <row r="21637" spans="1:6" x14ac:dyDescent="0.2">
      <c r="A21637" s="2">
        <v>21632</v>
      </c>
      <c r="B21637" s="126" t="s">
        <v>26734</v>
      </c>
      <c r="C21637" s="24" t="s">
        <v>27118</v>
      </c>
      <c r="D21637" s="198">
        <v>1</v>
      </c>
      <c r="E21637" s="66">
        <v>42332.19</v>
      </c>
      <c r="F21637" s="5">
        <f t="shared" si="18"/>
        <v>6349.83</v>
      </c>
    </row>
    <row r="21638" spans="1:6" x14ac:dyDescent="0.2">
      <c r="A21638" s="2">
        <v>21633</v>
      </c>
      <c r="B21638" s="126" t="s">
        <v>26735</v>
      </c>
      <c r="C21638" s="24" t="s">
        <v>27119</v>
      </c>
      <c r="D21638" s="198">
        <v>1</v>
      </c>
      <c r="E21638" s="66">
        <v>11807.94</v>
      </c>
      <c r="F21638" s="5">
        <v>11807.94</v>
      </c>
    </row>
    <row r="21639" spans="1:6" x14ac:dyDescent="0.2">
      <c r="A21639" s="2">
        <v>21634</v>
      </c>
      <c r="B21639" s="126" t="s">
        <v>26735</v>
      </c>
      <c r="C21639" s="24" t="s">
        <v>27120</v>
      </c>
      <c r="D21639" s="198">
        <v>1</v>
      </c>
      <c r="E21639" s="66">
        <v>11807.94</v>
      </c>
      <c r="F21639" s="5">
        <v>11807.94</v>
      </c>
    </row>
    <row r="21640" spans="1:6" x14ac:dyDescent="0.2">
      <c r="A21640" s="2">
        <v>21635</v>
      </c>
      <c r="B21640" s="126" t="s">
        <v>26735</v>
      </c>
      <c r="C21640" s="24" t="s">
        <v>27121</v>
      </c>
      <c r="D21640" s="198">
        <v>1</v>
      </c>
      <c r="E21640" s="66">
        <v>11807.94</v>
      </c>
      <c r="F21640" s="5">
        <v>11807.94</v>
      </c>
    </row>
    <row r="21641" spans="1:6" x14ac:dyDescent="0.2">
      <c r="A21641" s="2">
        <v>21636</v>
      </c>
      <c r="B21641" s="126" t="s">
        <v>26735</v>
      </c>
      <c r="C21641" s="24" t="s">
        <v>27122</v>
      </c>
      <c r="D21641" s="198">
        <v>1</v>
      </c>
      <c r="E21641" s="66">
        <v>11807.94</v>
      </c>
      <c r="F21641" s="5">
        <v>11807.94</v>
      </c>
    </row>
    <row r="21642" spans="1:6" x14ac:dyDescent="0.2">
      <c r="A21642" s="2">
        <v>21637</v>
      </c>
      <c r="B21642" s="126" t="s">
        <v>26736</v>
      </c>
      <c r="C21642" s="24" t="s">
        <v>27123</v>
      </c>
      <c r="D21642" s="198">
        <v>1</v>
      </c>
      <c r="E21642" s="66">
        <v>18128.37</v>
      </c>
      <c r="F21642" s="66">
        <v>18128.37</v>
      </c>
    </row>
    <row r="21643" spans="1:6" x14ac:dyDescent="0.2">
      <c r="A21643" s="2">
        <v>21638</v>
      </c>
      <c r="B21643" s="126" t="s">
        <v>26736</v>
      </c>
      <c r="C21643" s="24" t="s">
        <v>27124</v>
      </c>
      <c r="D21643" s="198">
        <v>1</v>
      </c>
      <c r="E21643" s="66">
        <v>18128.37</v>
      </c>
      <c r="F21643" s="66">
        <v>18128.37</v>
      </c>
    </row>
    <row r="21644" spans="1:6" x14ac:dyDescent="0.2">
      <c r="A21644" s="2">
        <v>21639</v>
      </c>
      <c r="B21644" s="126" t="s">
        <v>26736</v>
      </c>
      <c r="C21644" s="24" t="s">
        <v>27125</v>
      </c>
      <c r="D21644" s="198">
        <v>1</v>
      </c>
      <c r="E21644" s="66">
        <v>18128.37</v>
      </c>
      <c r="F21644" s="66">
        <v>18128.37</v>
      </c>
    </row>
    <row r="21645" spans="1:6" x14ac:dyDescent="0.2">
      <c r="A21645" s="2">
        <v>21640</v>
      </c>
      <c r="B21645" s="126" t="s">
        <v>26736</v>
      </c>
      <c r="C21645" s="24" t="s">
        <v>27126</v>
      </c>
      <c r="D21645" s="198">
        <v>1</v>
      </c>
      <c r="E21645" s="66">
        <v>18128.37</v>
      </c>
      <c r="F21645" s="66">
        <v>18128.37</v>
      </c>
    </row>
    <row r="21646" spans="1:6" x14ac:dyDescent="0.2">
      <c r="A21646" s="2">
        <v>21641</v>
      </c>
      <c r="B21646" s="126" t="s">
        <v>26737</v>
      </c>
      <c r="C21646" s="24" t="s">
        <v>27127</v>
      </c>
      <c r="D21646" s="198">
        <v>1</v>
      </c>
      <c r="E21646" s="66">
        <v>64184.23</v>
      </c>
      <c r="F21646" s="5">
        <f>6418.44+3209.22</f>
        <v>9627.66</v>
      </c>
    </row>
    <row r="21647" spans="1:6" x14ac:dyDescent="0.2">
      <c r="A21647" s="2">
        <v>21642</v>
      </c>
      <c r="B21647" s="126" t="s">
        <v>26738</v>
      </c>
      <c r="C21647" s="24" t="s">
        <v>27128</v>
      </c>
      <c r="D21647" s="198">
        <v>1</v>
      </c>
      <c r="E21647" s="66">
        <v>681038.72</v>
      </c>
      <c r="F21647" s="5">
        <f>68103.9+34051.95</f>
        <v>102155.84999999999</v>
      </c>
    </row>
    <row r="21648" spans="1:6" x14ac:dyDescent="0.2">
      <c r="A21648" s="2">
        <v>21643</v>
      </c>
      <c r="B21648" s="126" t="s">
        <v>26739</v>
      </c>
      <c r="C21648" s="24" t="s">
        <v>27129</v>
      </c>
      <c r="D21648" s="198">
        <v>1</v>
      </c>
      <c r="E21648" s="66">
        <v>6026.46</v>
      </c>
      <c r="F21648" s="66">
        <v>6026.46</v>
      </c>
    </row>
    <row r="21649" spans="1:6" x14ac:dyDescent="0.2">
      <c r="A21649" s="2">
        <v>21644</v>
      </c>
      <c r="B21649" s="126" t="s">
        <v>26739</v>
      </c>
      <c r="C21649" s="24" t="s">
        <v>27130</v>
      </c>
      <c r="D21649" s="198">
        <v>1</v>
      </c>
      <c r="E21649" s="66">
        <v>6026.46</v>
      </c>
      <c r="F21649" s="66">
        <v>6026.46</v>
      </c>
    </row>
    <row r="21650" spans="1:6" x14ac:dyDescent="0.2">
      <c r="A21650" s="2">
        <v>21645</v>
      </c>
      <c r="B21650" s="126" t="s">
        <v>26739</v>
      </c>
      <c r="C21650" s="24" t="s">
        <v>27131</v>
      </c>
      <c r="D21650" s="198">
        <v>1</v>
      </c>
      <c r="E21650" s="66">
        <v>6026.46</v>
      </c>
      <c r="F21650" s="66">
        <v>6026.46</v>
      </c>
    </row>
    <row r="21651" spans="1:6" x14ac:dyDescent="0.2">
      <c r="A21651" s="2">
        <v>21646</v>
      </c>
      <c r="B21651" s="126" t="s">
        <v>26739</v>
      </c>
      <c r="C21651" s="24" t="s">
        <v>27132</v>
      </c>
      <c r="D21651" s="198">
        <v>1</v>
      </c>
      <c r="E21651" s="66">
        <v>6026.46</v>
      </c>
      <c r="F21651" s="66">
        <v>6026.46</v>
      </c>
    </row>
    <row r="21652" spans="1:6" x14ac:dyDescent="0.2">
      <c r="A21652" s="2">
        <v>21647</v>
      </c>
      <c r="B21652" s="126" t="s">
        <v>26739</v>
      </c>
      <c r="C21652" s="24" t="s">
        <v>27133</v>
      </c>
      <c r="D21652" s="198">
        <v>1</v>
      </c>
      <c r="E21652" s="66">
        <v>6026.46</v>
      </c>
      <c r="F21652" s="66">
        <v>6026.46</v>
      </c>
    </row>
    <row r="21653" spans="1:6" x14ac:dyDescent="0.2">
      <c r="A21653" s="2">
        <v>21648</v>
      </c>
      <c r="B21653" s="126" t="s">
        <v>26739</v>
      </c>
      <c r="C21653" s="24" t="s">
        <v>27134</v>
      </c>
      <c r="D21653" s="198">
        <v>1</v>
      </c>
      <c r="E21653" s="66">
        <v>6026.46</v>
      </c>
      <c r="F21653" s="66">
        <v>6026.46</v>
      </c>
    </row>
    <row r="21654" spans="1:6" x14ac:dyDescent="0.2">
      <c r="A21654" s="2">
        <v>21649</v>
      </c>
      <c r="B21654" s="126" t="s">
        <v>26739</v>
      </c>
      <c r="C21654" s="24" t="s">
        <v>27135</v>
      </c>
      <c r="D21654" s="198">
        <v>1</v>
      </c>
      <c r="E21654" s="66">
        <v>6026.46</v>
      </c>
      <c r="F21654" s="66">
        <v>6026.46</v>
      </c>
    </row>
    <row r="21655" spans="1:6" x14ac:dyDescent="0.2">
      <c r="A21655" s="2">
        <v>21650</v>
      </c>
      <c r="B21655" s="126" t="s">
        <v>26739</v>
      </c>
      <c r="C21655" s="24" t="s">
        <v>27136</v>
      </c>
      <c r="D21655" s="198">
        <v>1</v>
      </c>
      <c r="E21655" s="66">
        <v>6026.46</v>
      </c>
      <c r="F21655" s="66">
        <v>6026.46</v>
      </c>
    </row>
    <row r="21656" spans="1:6" x14ac:dyDescent="0.2">
      <c r="A21656" s="2">
        <v>21651</v>
      </c>
      <c r="B21656" s="126" t="s">
        <v>26739</v>
      </c>
      <c r="C21656" s="24" t="s">
        <v>27137</v>
      </c>
      <c r="D21656" s="198">
        <v>1</v>
      </c>
      <c r="E21656" s="66">
        <v>6026.46</v>
      </c>
      <c r="F21656" s="66">
        <v>6026.46</v>
      </c>
    </row>
    <row r="21657" spans="1:6" x14ac:dyDescent="0.2">
      <c r="A21657" s="2">
        <v>21652</v>
      </c>
      <c r="B21657" s="126" t="s">
        <v>26739</v>
      </c>
      <c r="C21657" s="24" t="s">
        <v>27138</v>
      </c>
      <c r="D21657" s="198">
        <v>1</v>
      </c>
      <c r="E21657" s="66">
        <v>6026.46</v>
      </c>
      <c r="F21657" s="66">
        <v>6026.46</v>
      </c>
    </row>
    <row r="21658" spans="1:6" x14ac:dyDescent="0.2">
      <c r="A21658" s="2">
        <v>21653</v>
      </c>
      <c r="B21658" s="126" t="s">
        <v>26739</v>
      </c>
      <c r="C21658" s="24" t="s">
        <v>27139</v>
      </c>
      <c r="D21658" s="198">
        <v>1</v>
      </c>
      <c r="E21658" s="66">
        <v>6026.46</v>
      </c>
      <c r="F21658" s="66">
        <v>6026.46</v>
      </c>
    </row>
    <row r="21659" spans="1:6" x14ac:dyDescent="0.2">
      <c r="A21659" s="2">
        <v>21654</v>
      </c>
      <c r="B21659" s="126" t="s">
        <v>26739</v>
      </c>
      <c r="C21659" s="24" t="s">
        <v>27140</v>
      </c>
      <c r="D21659" s="198">
        <v>1</v>
      </c>
      <c r="E21659" s="66">
        <v>6026.46</v>
      </c>
      <c r="F21659" s="66">
        <v>6026.46</v>
      </c>
    </row>
    <row r="21660" spans="1:6" x14ac:dyDescent="0.2">
      <c r="A21660" s="2">
        <v>21655</v>
      </c>
      <c r="B21660" s="126" t="s">
        <v>26739</v>
      </c>
      <c r="C21660" s="24" t="s">
        <v>27141</v>
      </c>
      <c r="D21660" s="198">
        <v>1</v>
      </c>
      <c r="E21660" s="66">
        <v>6026.46</v>
      </c>
      <c r="F21660" s="66">
        <v>6026.46</v>
      </c>
    </row>
    <row r="21661" spans="1:6" x14ac:dyDescent="0.2">
      <c r="A21661" s="2">
        <v>21656</v>
      </c>
      <c r="B21661" s="126" t="s">
        <v>26739</v>
      </c>
      <c r="C21661" s="24" t="s">
        <v>27142</v>
      </c>
      <c r="D21661" s="198">
        <v>1</v>
      </c>
      <c r="E21661" s="66">
        <v>6026.46</v>
      </c>
      <c r="F21661" s="66">
        <v>6026.46</v>
      </c>
    </row>
    <row r="21662" spans="1:6" x14ac:dyDescent="0.2">
      <c r="A21662" s="2">
        <v>21657</v>
      </c>
      <c r="B21662" s="126" t="s">
        <v>26739</v>
      </c>
      <c r="C21662" s="24" t="s">
        <v>27143</v>
      </c>
      <c r="D21662" s="198">
        <v>1</v>
      </c>
      <c r="E21662" s="66">
        <v>6026.46</v>
      </c>
      <c r="F21662" s="66">
        <v>6026.46</v>
      </c>
    </row>
    <row r="21663" spans="1:6" x14ac:dyDescent="0.2">
      <c r="A21663" s="2">
        <v>21658</v>
      </c>
      <c r="B21663" s="126" t="s">
        <v>26739</v>
      </c>
      <c r="C21663" s="24" t="s">
        <v>27144</v>
      </c>
      <c r="D21663" s="198">
        <v>1</v>
      </c>
      <c r="E21663" s="66">
        <v>6026.46</v>
      </c>
      <c r="F21663" s="66">
        <v>6026.46</v>
      </c>
    </row>
    <row r="21664" spans="1:6" ht="22.5" x14ac:dyDescent="0.2">
      <c r="A21664" s="2">
        <v>21659</v>
      </c>
      <c r="B21664" s="126" t="s">
        <v>26740</v>
      </c>
      <c r="C21664" s="28" t="s">
        <v>27145</v>
      </c>
      <c r="D21664" s="198">
        <v>1</v>
      </c>
      <c r="E21664" s="5">
        <v>20500</v>
      </c>
      <c r="F21664" s="5">
        <v>20500</v>
      </c>
    </row>
    <row r="21665" spans="1:6" ht="22.5" x14ac:dyDescent="0.2">
      <c r="A21665" s="2">
        <v>21660</v>
      </c>
      <c r="B21665" s="126" t="s">
        <v>26741</v>
      </c>
      <c r="C21665" s="28" t="s">
        <v>27146</v>
      </c>
      <c r="D21665" s="198">
        <v>1</v>
      </c>
      <c r="E21665" s="5">
        <v>20500</v>
      </c>
      <c r="F21665" s="5">
        <v>20500</v>
      </c>
    </row>
    <row r="21666" spans="1:6" ht="22.5" x14ac:dyDescent="0.2">
      <c r="A21666" s="2">
        <v>21661</v>
      </c>
      <c r="B21666" s="126" t="s">
        <v>26742</v>
      </c>
      <c r="C21666" s="28" t="s">
        <v>27147</v>
      </c>
      <c r="D21666" s="198">
        <v>1</v>
      </c>
      <c r="E21666" s="5">
        <v>20500</v>
      </c>
      <c r="F21666" s="5">
        <v>20500</v>
      </c>
    </row>
    <row r="21667" spans="1:6" ht="22.5" x14ac:dyDescent="0.2">
      <c r="A21667" s="2">
        <v>21662</v>
      </c>
      <c r="B21667" s="126" t="s">
        <v>26743</v>
      </c>
      <c r="C21667" s="28" t="s">
        <v>27148</v>
      </c>
      <c r="D21667" s="198">
        <v>1</v>
      </c>
      <c r="E21667" s="5">
        <v>20500</v>
      </c>
      <c r="F21667" s="5">
        <v>20500</v>
      </c>
    </row>
    <row r="21668" spans="1:6" ht="22.5" x14ac:dyDescent="0.2">
      <c r="A21668" s="2">
        <v>21663</v>
      </c>
      <c r="B21668" s="126" t="s">
        <v>26744</v>
      </c>
      <c r="C21668" s="28" t="s">
        <v>27149</v>
      </c>
      <c r="D21668" s="198">
        <v>1</v>
      </c>
      <c r="E21668" s="5">
        <v>14500</v>
      </c>
      <c r="F21668" s="5">
        <v>14500</v>
      </c>
    </row>
    <row r="21669" spans="1:6" ht="33.75" x14ac:dyDescent="0.2">
      <c r="A21669" s="2">
        <v>21664</v>
      </c>
      <c r="B21669" s="126" t="s">
        <v>26745</v>
      </c>
      <c r="C21669" s="28" t="s">
        <v>27150</v>
      </c>
      <c r="D21669" s="198">
        <v>1</v>
      </c>
      <c r="E21669" s="5">
        <v>7490</v>
      </c>
      <c r="F21669" s="5">
        <v>7490</v>
      </c>
    </row>
    <row r="21670" spans="1:6" ht="22.5" x14ac:dyDescent="0.2">
      <c r="A21670" s="2">
        <v>21665</v>
      </c>
      <c r="B21670" s="126" t="s">
        <v>26746</v>
      </c>
      <c r="C21670" s="28" t="s">
        <v>27151</v>
      </c>
      <c r="D21670" s="198">
        <v>1</v>
      </c>
      <c r="E21670" s="5">
        <v>9550</v>
      </c>
      <c r="F21670" s="5">
        <v>9550</v>
      </c>
    </row>
    <row r="21671" spans="1:6" ht="22.5" x14ac:dyDescent="0.2">
      <c r="A21671" s="2">
        <v>21666</v>
      </c>
      <c r="B21671" s="126" t="s">
        <v>26747</v>
      </c>
      <c r="C21671" s="28" t="s">
        <v>27152</v>
      </c>
      <c r="D21671" s="198">
        <v>1</v>
      </c>
      <c r="E21671" s="5">
        <v>17000</v>
      </c>
      <c r="F21671" s="5">
        <v>17000</v>
      </c>
    </row>
    <row r="21672" spans="1:6" ht="22.5" x14ac:dyDescent="0.2">
      <c r="A21672" s="2">
        <v>21667</v>
      </c>
      <c r="B21672" s="126" t="s">
        <v>26748</v>
      </c>
      <c r="C21672" s="28" t="s">
        <v>27153</v>
      </c>
      <c r="D21672" s="198">
        <v>1</v>
      </c>
      <c r="E21672" s="5">
        <v>18000</v>
      </c>
      <c r="F21672" s="5">
        <v>18000</v>
      </c>
    </row>
    <row r="21673" spans="1:6" ht="33.75" x14ac:dyDescent="0.2">
      <c r="A21673" s="2">
        <v>21668</v>
      </c>
      <c r="B21673" s="126" t="s">
        <v>26749</v>
      </c>
      <c r="C21673" s="28" t="s">
        <v>27154</v>
      </c>
      <c r="D21673" s="198">
        <v>1</v>
      </c>
      <c r="E21673" s="5">
        <v>3500</v>
      </c>
      <c r="F21673" s="5">
        <v>3500</v>
      </c>
    </row>
    <row r="21674" spans="1:6" ht="22.5" x14ac:dyDescent="0.2">
      <c r="A21674" s="2">
        <v>21669</v>
      </c>
      <c r="B21674" s="126" t="s">
        <v>26750</v>
      </c>
      <c r="C21674" s="28" t="s">
        <v>27155</v>
      </c>
      <c r="D21674" s="198">
        <v>1</v>
      </c>
      <c r="E21674" s="5">
        <v>4500</v>
      </c>
      <c r="F21674" s="5">
        <v>4500</v>
      </c>
    </row>
    <row r="21675" spans="1:6" ht="22.5" x14ac:dyDescent="0.2">
      <c r="A21675" s="2">
        <v>21670</v>
      </c>
      <c r="B21675" s="126" t="s">
        <v>26751</v>
      </c>
      <c r="C21675" s="28" t="s">
        <v>27156</v>
      </c>
      <c r="D21675" s="198">
        <v>1</v>
      </c>
      <c r="E21675" s="5">
        <v>31600</v>
      </c>
      <c r="F21675" s="5">
        <v>31600</v>
      </c>
    </row>
    <row r="21676" spans="1:6" ht="33.75" x14ac:dyDescent="0.2">
      <c r="A21676" s="2">
        <v>21671</v>
      </c>
      <c r="B21676" s="126" t="s">
        <v>26752</v>
      </c>
      <c r="C21676" s="28" t="s">
        <v>27157</v>
      </c>
      <c r="D21676" s="198">
        <v>1</v>
      </c>
      <c r="E21676" s="5">
        <v>5372.75</v>
      </c>
      <c r="F21676" s="5">
        <v>5372.75</v>
      </c>
    </row>
    <row r="21677" spans="1:6" ht="33.75" x14ac:dyDescent="0.2">
      <c r="A21677" s="2">
        <v>21672</v>
      </c>
      <c r="B21677" s="126" t="s">
        <v>26753</v>
      </c>
      <c r="C21677" s="28" t="s">
        <v>27158</v>
      </c>
      <c r="D21677" s="198">
        <v>1</v>
      </c>
      <c r="E21677" s="5">
        <v>5372.75</v>
      </c>
      <c r="F21677" s="5">
        <v>5372.75</v>
      </c>
    </row>
    <row r="21678" spans="1:6" ht="33.75" x14ac:dyDescent="0.2">
      <c r="A21678" s="2">
        <v>21673</v>
      </c>
      <c r="B21678" s="126" t="s">
        <v>26754</v>
      </c>
      <c r="C21678" s="28" t="s">
        <v>27159</v>
      </c>
      <c r="D21678" s="198">
        <v>1</v>
      </c>
      <c r="E21678" s="5">
        <v>5372.75</v>
      </c>
      <c r="F21678" s="5">
        <v>5372.75</v>
      </c>
    </row>
    <row r="21679" spans="1:6" ht="33.75" x14ac:dyDescent="0.2">
      <c r="A21679" s="2">
        <v>21674</v>
      </c>
      <c r="B21679" s="126" t="s">
        <v>26755</v>
      </c>
      <c r="C21679" s="28" t="s">
        <v>27160</v>
      </c>
      <c r="D21679" s="198">
        <v>1</v>
      </c>
      <c r="E21679" s="5">
        <v>5372.75</v>
      </c>
      <c r="F21679" s="5">
        <v>5372.75</v>
      </c>
    </row>
    <row r="21680" spans="1:6" ht="33.75" x14ac:dyDescent="0.2">
      <c r="A21680" s="2">
        <v>21675</v>
      </c>
      <c r="B21680" s="126" t="s">
        <v>26756</v>
      </c>
      <c r="C21680" s="28" t="s">
        <v>27161</v>
      </c>
      <c r="D21680" s="198">
        <v>1</v>
      </c>
      <c r="E21680" s="5">
        <v>5372.75</v>
      </c>
      <c r="F21680" s="5">
        <v>5372.75</v>
      </c>
    </row>
    <row r="21681" spans="1:6" ht="33.75" x14ac:dyDescent="0.2">
      <c r="A21681" s="2">
        <v>21676</v>
      </c>
      <c r="B21681" s="126" t="s">
        <v>26757</v>
      </c>
      <c r="C21681" s="28" t="s">
        <v>27162</v>
      </c>
      <c r="D21681" s="198">
        <v>1</v>
      </c>
      <c r="E21681" s="5">
        <v>5372.75</v>
      </c>
      <c r="F21681" s="5">
        <v>5372.75</v>
      </c>
    </row>
    <row r="21682" spans="1:6" ht="33.75" x14ac:dyDescent="0.2">
      <c r="A21682" s="2">
        <v>21677</v>
      </c>
      <c r="B21682" s="126" t="s">
        <v>26758</v>
      </c>
      <c r="C21682" s="28" t="s">
        <v>27163</v>
      </c>
      <c r="D21682" s="198">
        <v>1</v>
      </c>
      <c r="E21682" s="5">
        <v>5372.75</v>
      </c>
      <c r="F21682" s="5">
        <v>5372.75</v>
      </c>
    </row>
    <row r="21683" spans="1:6" ht="33.75" x14ac:dyDescent="0.2">
      <c r="A21683" s="2">
        <v>21678</v>
      </c>
      <c r="B21683" s="126" t="s">
        <v>26759</v>
      </c>
      <c r="C21683" s="28" t="s">
        <v>27164</v>
      </c>
      <c r="D21683" s="198">
        <v>1</v>
      </c>
      <c r="E21683" s="5">
        <v>5372.75</v>
      </c>
      <c r="F21683" s="5">
        <v>5372.75</v>
      </c>
    </row>
    <row r="21684" spans="1:6" ht="22.5" x14ac:dyDescent="0.2">
      <c r="A21684" s="2">
        <v>21679</v>
      </c>
      <c r="B21684" s="126" t="s">
        <v>26760</v>
      </c>
      <c r="C21684" s="28" t="s">
        <v>27165</v>
      </c>
      <c r="D21684" s="198">
        <v>1</v>
      </c>
      <c r="E21684" s="5">
        <v>17600</v>
      </c>
      <c r="F21684" s="5">
        <v>17600</v>
      </c>
    </row>
    <row r="21685" spans="1:6" ht="22.5" x14ac:dyDescent="0.2">
      <c r="A21685" s="2">
        <v>21680</v>
      </c>
      <c r="B21685" s="126" t="s">
        <v>26761</v>
      </c>
      <c r="C21685" s="28" t="s">
        <v>27166</v>
      </c>
      <c r="D21685" s="198">
        <v>1</v>
      </c>
      <c r="E21685" s="5">
        <v>17600</v>
      </c>
      <c r="F21685" s="5">
        <v>17600</v>
      </c>
    </row>
    <row r="21686" spans="1:6" ht="22.5" x14ac:dyDescent="0.2">
      <c r="A21686" s="2">
        <v>21681</v>
      </c>
      <c r="B21686" s="126" t="s">
        <v>26762</v>
      </c>
      <c r="C21686" s="28" t="s">
        <v>27167</v>
      </c>
      <c r="D21686" s="198">
        <v>1</v>
      </c>
      <c r="E21686" s="5">
        <v>17600</v>
      </c>
      <c r="F21686" s="5">
        <v>17600</v>
      </c>
    </row>
    <row r="21687" spans="1:6" ht="22.5" x14ac:dyDescent="0.2">
      <c r="A21687" s="2">
        <v>21682</v>
      </c>
      <c r="B21687" s="126" t="s">
        <v>26763</v>
      </c>
      <c r="C21687" s="28" t="s">
        <v>27168</v>
      </c>
      <c r="D21687" s="198">
        <v>1</v>
      </c>
      <c r="E21687" s="5">
        <v>17600</v>
      </c>
      <c r="F21687" s="5">
        <v>17600</v>
      </c>
    </row>
    <row r="21688" spans="1:6" ht="22.5" x14ac:dyDescent="0.2">
      <c r="A21688" s="2">
        <v>21683</v>
      </c>
      <c r="B21688" s="126" t="s">
        <v>26764</v>
      </c>
      <c r="C21688" s="28" t="s">
        <v>27169</v>
      </c>
      <c r="D21688" s="198">
        <v>1</v>
      </c>
      <c r="E21688" s="5">
        <v>17600</v>
      </c>
      <c r="F21688" s="5">
        <v>17600</v>
      </c>
    </row>
    <row r="21689" spans="1:6" ht="22.5" x14ac:dyDescent="0.2">
      <c r="A21689" s="2">
        <v>21684</v>
      </c>
      <c r="B21689" s="126" t="s">
        <v>26765</v>
      </c>
      <c r="C21689" s="28" t="s">
        <v>27170</v>
      </c>
      <c r="D21689" s="198">
        <v>1</v>
      </c>
      <c r="E21689" s="5">
        <v>17600</v>
      </c>
      <c r="F21689" s="5">
        <v>17600</v>
      </c>
    </row>
    <row r="21690" spans="1:6" ht="22.5" x14ac:dyDescent="0.2">
      <c r="A21690" s="2">
        <v>21685</v>
      </c>
      <c r="B21690" s="126" t="s">
        <v>26766</v>
      </c>
      <c r="C21690" s="28" t="s">
        <v>27171</v>
      </c>
      <c r="D21690" s="198">
        <v>1</v>
      </c>
      <c r="E21690" s="5">
        <v>17600</v>
      </c>
      <c r="F21690" s="5">
        <v>17600</v>
      </c>
    </row>
    <row r="21691" spans="1:6" ht="22.5" x14ac:dyDescent="0.2">
      <c r="A21691" s="2">
        <v>21686</v>
      </c>
      <c r="B21691" s="126" t="s">
        <v>26767</v>
      </c>
      <c r="C21691" s="28" t="s">
        <v>27172</v>
      </c>
      <c r="D21691" s="198">
        <v>1</v>
      </c>
      <c r="E21691" s="5">
        <v>17600</v>
      </c>
      <c r="F21691" s="5">
        <v>17600</v>
      </c>
    </row>
    <row r="21692" spans="1:6" ht="22.5" x14ac:dyDescent="0.2">
      <c r="A21692" s="2">
        <v>21687</v>
      </c>
      <c r="B21692" s="126" t="s">
        <v>26768</v>
      </c>
      <c r="C21692" s="28" t="s">
        <v>27173</v>
      </c>
      <c r="D21692" s="198">
        <v>1</v>
      </c>
      <c r="E21692" s="5">
        <v>17600</v>
      </c>
      <c r="F21692" s="5">
        <v>17600</v>
      </c>
    </row>
    <row r="21693" spans="1:6" ht="22.5" x14ac:dyDescent="0.2">
      <c r="A21693" s="2">
        <v>21688</v>
      </c>
      <c r="B21693" s="126" t="s">
        <v>26769</v>
      </c>
      <c r="C21693" s="28" t="s">
        <v>27174</v>
      </c>
      <c r="D21693" s="198">
        <v>1</v>
      </c>
      <c r="E21693" s="5">
        <v>17600</v>
      </c>
      <c r="F21693" s="5">
        <v>17600</v>
      </c>
    </row>
    <row r="21694" spans="1:6" ht="22.5" x14ac:dyDescent="0.2">
      <c r="A21694" s="2">
        <v>21689</v>
      </c>
      <c r="B21694" s="126" t="s">
        <v>26770</v>
      </c>
      <c r="C21694" s="28" t="s">
        <v>27175</v>
      </c>
      <c r="D21694" s="198">
        <v>1</v>
      </c>
      <c r="E21694" s="5">
        <v>4961</v>
      </c>
      <c r="F21694" s="5">
        <v>4961</v>
      </c>
    </row>
    <row r="21695" spans="1:6" ht="22.5" x14ac:dyDescent="0.2">
      <c r="A21695" s="2">
        <v>21690</v>
      </c>
      <c r="B21695" s="126" t="s">
        <v>26771</v>
      </c>
      <c r="C21695" s="28" t="s">
        <v>27176</v>
      </c>
      <c r="D21695" s="198">
        <v>1</v>
      </c>
      <c r="E21695" s="5">
        <v>31010</v>
      </c>
      <c r="F21695" s="5">
        <v>31010</v>
      </c>
    </row>
    <row r="21696" spans="1:6" ht="22.5" x14ac:dyDescent="0.2">
      <c r="A21696" s="2">
        <v>21691</v>
      </c>
      <c r="B21696" s="126" t="s">
        <v>26772</v>
      </c>
      <c r="C21696" s="28" t="s">
        <v>27177</v>
      </c>
      <c r="D21696" s="198">
        <v>1</v>
      </c>
      <c r="E21696" s="5">
        <v>4400</v>
      </c>
      <c r="F21696" s="5">
        <v>4400</v>
      </c>
    </row>
    <row r="21697" spans="1:6" ht="22.5" x14ac:dyDescent="0.2">
      <c r="A21697" s="2">
        <v>21692</v>
      </c>
      <c r="B21697" s="126" t="s">
        <v>26773</v>
      </c>
      <c r="C21697" s="28" t="s">
        <v>27178</v>
      </c>
      <c r="D21697" s="198">
        <v>1</v>
      </c>
      <c r="E21697" s="5">
        <v>3370</v>
      </c>
      <c r="F21697" s="5">
        <v>3370</v>
      </c>
    </row>
    <row r="21698" spans="1:6" x14ac:dyDescent="0.2">
      <c r="A21698" s="2">
        <v>21693</v>
      </c>
      <c r="B21698" s="144" t="s">
        <v>26774</v>
      </c>
      <c r="C21698" s="558" t="s">
        <v>27179</v>
      </c>
      <c r="D21698" s="426">
        <v>1</v>
      </c>
      <c r="E21698" s="66">
        <v>7150</v>
      </c>
      <c r="F21698" s="66">
        <v>7150</v>
      </c>
    </row>
    <row r="21699" spans="1:6" ht="33.75" x14ac:dyDescent="0.2">
      <c r="A21699" s="2">
        <v>21694</v>
      </c>
      <c r="B21699" s="144" t="s">
        <v>26775</v>
      </c>
      <c r="C21699" s="558" t="s">
        <v>27180</v>
      </c>
      <c r="D21699" s="426">
        <v>1</v>
      </c>
      <c r="E21699" s="66">
        <v>3900</v>
      </c>
      <c r="F21699" s="66">
        <v>3900</v>
      </c>
    </row>
    <row r="21700" spans="1:6" ht="33.75" x14ac:dyDescent="0.2">
      <c r="A21700" s="2">
        <v>21695</v>
      </c>
      <c r="B21700" s="144" t="s">
        <v>26776</v>
      </c>
      <c r="C21700" s="558" t="s">
        <v>27181</v>
      </c>
      <c r="D21700" s="426">
        <v>1</v>
      </c>
      <c r="E21700" s="66">
        <v>8190</v>
      </c>
      <c r="F21700" s="66">
        <v>8190</v>
      </c>
    </row>
    <row r="21701" spans="1:6" ht="33.75" x14ac:dyDescent="0.2">
      <c r="A21701" s="2">
        <v>21696</v>
      </c>
      <c r="B21701" s="144" t="s">
        <v>26777</v>
      </c>
      <c r="C21701" s="558" t="s">
        <v>27182</v>
      </c>
      <c r="D21701" s="426">
        <v>1</v>
      </c>
      <c r="E21701" s="66">
        <v>8190</v>
      </c>
      <c r="F21701" s="66">
        <v>8190</v>
      </c>
    </row>
    <row r="21702" spans="1:6" ht="33.75" x14ac:dyDescent="0.2">
      <c r="A21702" s="2">
        <v>21697</v>
      </c>
      <c r="B21702" s="144" t="s">
        <v>26778</v>
      </c>
      <c r="C21702" s="558" t="s">
        <v>27183</v>
      </c>
      <c r="D21702" s="426">
        <v>1</v>
      </c>
      <c r="E21702" s="66">
        <v>3900</v>
      </c>
      <c r="F21702" s="66">
        <v>3900</v>
      </c>
    </row>
    <row r="21703" spans="1:6" ht="33.75" x14ac:dyDescent="0.2">
      <c r="A21703" s="2">
        <v>21698</v>
      </c>
      <c r="B21703" s="144" t="s">
        <v>26779</v>
      </c>
      <c r="C21703" s="558" t="s">
        <v>27184</v>
      </c>
      <c r="D21703" s="426">
        <v>1</v>
      </c>
      <c r="E21703" s="66">
        <v>8190</v>
      </c>
      <c r="F21703" s="66">
        <v>8190</v>
      </c>
    </row>
    <row r="21704" spans="1:6" ht="33.75" x14ac:dyDescent="0.2">
      <c r="A21704" s="2">
        <v>21699</v>
      </c>
      <c r="B21704" s="144" t="s">
        <v>26780</v>
      </c>
      <c r="C21704" s="558" t="s">
        <v>27185</v>
      </c>
      <c r="D21704" s="426">
        <v>1</v>
      </c>
      <c r="E21704" s="66">
        <v>8190</v>
      </c>
      <c r="F21704" s="66">
        <v>8190</v>
      </c>
    </row>
    <row r="21705" spans="1:6" ht="22.5" x14ac:dyDescent="0.2">
      <c r="A21705" s="2">
        <v>21700</v>
      </c>
      <c r="B21705" s="144" t="s">
        <v>26781</v>
      </c>
      <c r="C21705" s="558" t="s">
        <v>27186</v>
      </c>
      <c r="D21705" s="426">
        <v>1</v>
      </c>
      <c r="E21705" s="66">
        <v>34900</v>
      </c>
      <c r="F21705" s="66">
        <v>34900</v>
      </c>
    </row>
    <row r="21706" spans="1:6" ht="22.5" x14ac:dyDescent="0.2">
      <c r="A21706" s="2">
        <v>21701</v>
      </c>
      <c r="B21706" s="144" t="s">
        <v>26782</v>
      </c>
      <c r="C21706" s="558" t="s">
        <v>27187</v>
      </c>
      <c r="D21706" s="426">
        <v>1</v>
      </c>
      <c r="E21706" s="66">
        <v>22180</v>
      </c>
      <c r="F21706" s="66">
        <v>22180</v>
      </c>
    </row>
    <row r="21707" spans="1:6" ht="22.5" x14ac:dyDescent="0.2">
      <c r="A21707" s="2">
        <v>21702</v>
      </c>
      <c r="B21707" s="144" t="s">
        <v>26783</v>
      </c>
      <c r="C21707" s="558" t="s">
        <v>27188</v>
      </c>
      <c r="D21707" s="426">
        <v>1</v>
      </c>
      <c r="E21707" s="66">
        <v>22180</v>
      </c>
      <c r="F21707" s="66">
        <v>22180</v>
      </c>
    </row>
    <row r="21708" spans="1:6" ht="33.75" x14ac:dyDescent="0.2">
      <c r="A21708" s="2">
        <v>21703</v>
      </c>
      <c r="B21708" s="144" t="s">
        <v>26784</v>
      </c>
      <c r="C21708" s="558" t="s">
        <v>27189</v>
      </c>
      <c r="D21708" s="426">
        <v>1</v>
      </c>
      <c r="E21708" s="66">
        <v>32220</v>
      </c>
      <c r="F21708" s="66">
        <v>32220</v>
      </c>
    </row>
    <row r="21709" spans="1:6" ht="22.5" x14ac:dyDescent="0.2">
      <c r="A21709" s="2">
        <v>21704</v>
      </c>
      <c r="B21709" s="144" t="s">
        <v>26785</v>
      </c>
      <c r="C21709" s="558" t="s">
        <v>27190</v>
      </c>
      <c r="D21709" s="426">
        <v>1</v>
      </c>
      <c r="E21709" s="66">
        <v>16880</v>
      </c>
      <c r="F21709" s="66">
        <v>16880</v>
      </c>
    </row>
    <row r="21710" spans="1:6" ht="33.75" x14ac:dyDescent="0.2">
      <c r="A21710" s="2">
        <v>21705</v>
      </c>
      <c r="B21710" s="144" t="s">
        <v>26786</v>
      </c>
      <c r="C21710" s="558" t="s">
        <v>27191</v>
      </c>
      <c r="D21710" s="426">
        <v>1</v>
      </c>
      <c r="E21710" s="66">
        <v>13860</v>
      </c>
      <c r="F21710" s="66">
        <v>13860</v>
      </c>
    </row>
    <row r="21711" spans="1:6" ht="33.75" x14ac:dyDescent="0.2">
      <c r="A21711" s="2">
        <v>21706</v>
      </c>
      <c r="B21711" s="144" t="s">
        <v>26787</v>
      </c>
      <c r="C21711" s="558" t="s">
        <v>27192</v>
      </c>
      <c r="D21711" s="426">
        <v>1</v>
      </c>
      <c r="E21711" s="66">
        <v>7200</v>
      </c>
      <c r="F21711" s="66">
        <v>7200</v>
      </c>
    </row>
    <row r="21712" spans="1:6" ht="33.75" x14ac:dyDescent="0.2">
      <c r="A21712" s="2">
        <v>21707</v>
      </c>
      <c r="B21712" s="144" t="s">
        <v>26788</v>
      </c>
      <c r="C21712" s="558" t="s">
        <v>27193</v>
      </c>
      <c r="D21712" s="426">
        <v>1</v>
      </c>
      <c r="E21712" s="66">
        <v>4890</v>
      </c>
      <c r="F21712" s="66">
        <v>4890</v>
      </c>
    </row>
    <row r="21713" spans="1:6" ht="33.75" x14ac:dyDescent="0.2">
      <c r="A21713" s="2">
        <v>21708</v>
      </c>
      <c r="B21713" s="144" t="s">
        <v>26789</v>
      </c>
      <c r="C21713" s="558" t="s">
        <v>27194</v>
      </c>
      <c r="D21713" s="426">
        <v>1</v>
      </c>
      <c r="E21713" s="66">
        <v>6000</v>
      </c>
      <c r="F21713" s="66">
        <v>6000</v>
      </c>
    </row>
    <row r="21714" spans="1:6" ht="33.75" x14ac:dyDescent="0.2">
      <c r="A21714" s="2">
        <v>21709</v>
      </c>
      <c r="B21714" s="144" t="s">
        <v>26789</v>
      </c>
      <c r="C21714" s="425">
        <f>C21713+1</f>
        <v>2101341302900</v>
      </c>
      <c r="D21714" s="426">
        <v>1</v>
      </c>
      <c r="E21714" s="66">
        <v>6000</v>
      </c>
      <c r="F21714" s="66">
        <v>6000</v>
      </c>
    </row>
    <row r="21715" spans="1:6" ht="33.75" x14ac:dyDescent="0.2">
      <c r="A21715" s="2">
        <v>21710</v>
      </c>
      <c r="B21715" s="144" t="s">
        <v>26789</v>
      </c>
      <c r="C21715" s="425">
        <f t="shared" ref="C21715:C21728" si="19">C21714+1</f>
        <v>2101341302901</v>
      </c>
      <c r="D21715" s="426">
        <v>1</v>
      </c>
      <c r="E21715" s="66">
        <v>6000</v>
      </c>
      <c r="F21715" s="66">
        <v>6000</v>
      </c>
    </row>
    <row r="21716" spans="1:6" ht="33.75" x14ac:dyDescent="0.2">
      <c r="A21716" s="2">
        <v>21711</v>
      </c>
      <c r="B21716" s="144" t="s">
        <v>26789</v>
      </c>
      <c r="C21716" s="425">
        <f t="shared" si="19"/>
        <v>2101341302902</v>
      </c>
      <c r="D21716" s="426">
        <v>1</v>
      </c>
      <c r="E21716" s="66">
        <v>6000</v>
      </c>
      <c r="F21716" s="66">
        <v>6000</v>
      </c>
    </row>
    <row r="21717" spans="1:6" ht="33.75" x14ac:dyDescent="0.2">
      <c r="A21717" s="2">
        <v>21712</v>
      </c>
      <c r="B21717" s="144" t="s">
        <v>26789</v>
      </c>
      <c r="C21717" s="425">
        <f t="shared" si="19"/>
        <v>2101341302903</v>
      </c>
      <c r="D21717" s="426">
        <v>1</v>
      </c>
      <c r="E21717" s="66">
        <v>6000</v>
      </c>
      <c r="F21717" s="66">
        <v>6000</v>
      </c>
    </row>
    <row r="21718" spans="1:6" ht="33.75" x14ac:dyDescent="0.2">
      <c r="A21718" s="2">
        <v>21713</v>
      </c>
      <c r="B21718" s="144" t="s">
        <v>26789</v>
      </c>
      <c r="C21718" s="425">
        <f t="shared" si="19"/>
        <v>2101341302904</v>
      </c>
      <c r="D21718" s="426">
        <v>1</v>
      </c>
      <c r="E21718" s="66">
        <v>6000</v>
      </c>
      <c r="F21718" s="66">
        <v>6000</v>
      </c>
    </row>
    <row r="21719" spans="1:6" ht="33.75" x14ac:dyDescent="0.2">
      <c r="A21719" s="2">
        <v>21714</v>
      </c>
      <c r="B21719" s="144" t="s">
        <v>26789</v>
      </c>
      <c r="C21719" s="425">
        <f t="shared" si="19"/>
        <v>2101341302905</v>
      </c>
      <c r="D21719" s="426">
        <v>1</v>
      </c>
      <c r="E21719" s="66">
        <v>6000</v>
      </c>
      <c r="F21719" s="66">
        <v>6000</v>
      </c>
    </row>
    <row r="21720" spans="1:6" ht="33.75" x14ac:dyDescent="0.2">
      <c r="A21720" s="2">
        <v>21715</v>
      </c>
      <c r="B21720" s="144" t="s">
        <v>26789</v>
      </c>
      <c r="C21720" s="425">
        <f t="shared" si="19"/>
        <v>2101341302906</v>
      </c>
      <c r="D21720" s="426">
        <v>1</v>
      </c>
      <c r="E21720" s="66">
        <v>6000</v>
      </c>
      <c r="F21720" s="66">
        <v>6000</v>
      </c>
    </row>
    <row r="21721" spans="1:6" ht="33.75" x14ac:dyDescent="0.2">
      <c r="A21721" s="2">
        <v>21716</v>
      </c>
      <c r="B21721" s="144" t="s">
        <v>26789</v>
      </c>
      <c r="C21721" s="425">
        <f t="shared" si="19"/>
        <v>2101341302907</v>
      </c>
      <c r="D21721" s="426">
        <v>1</v>
      </c>
      <c r="E21721" s="66">
        <v>6000</v>
      </c>
      <c r="F21721" s="66">
        <v>6000</v>
      </c>
    </row>
    <row r="21722" spans="1:6" ht="33.75" x14ac:dyDescent="0.2">
      <c r="A21722" s="2">
        <v>21717</v>
      </c>
      <c r="B21722" s="144" t="s">
        <v>26789</v>
      </c>
      <c r="C21722" s="425">
        <f t="shared" si="19"/>
        <v>2101341302908</v>
      </c>
      <c r="D21722" s="426">
        <v>1</v>
      </c>
      <c r="E21722" s="66">
        <v>6000</v>
      </c>
      <c r="F21722" s="66">
        <v>6000</v>
      </c>
    </row>
    <row r="21723" spans="1:6" ht="33.75" x14ac:dyDescent="0.2">
      <c r="A21723" s="2">
        <v>21718</v>
      </c>
      <c r="B21723" s="144" t="s">
        <v>26789</v>
      </c>
      <c r="C21723" s="425">
        <f t="shared" si="19"/>
        <v>2101341302909</v>
      </c>
      <c r="D21723" s="426">
        <v>1</v>
      </c>
      <c r="E21723" s="66">
        <v>6000</v>
      </c>
      <c r="F21723" s="66">
        <v>6000</v>
      </c>
    </row>
    <row r="21724" spans="1:6" ht="33.75" x14ac:dyDescent="0.2">
      <c r="A21724" s="2">
        <v>21719</v>
      </c>
      <c r="B21724" s="144" t="s">
        <v>26789</v>
      </c>
      <c r="C21724" s="425">
        <f t="shared" si="19"/>
        <v>2101341302910</v>
      </c>
      <c r="D21724" s="426">
        <v>1</v>
      </c>
      <c r="E21724" s="66">
        <v>6000</v>
      </c>
      <c r="F21724" s="66">
        <v>6000</v>
      </c>
    </row>
    <row r="21725" spans="1:6" ht="33.75" x14ac:dyDescent="0.2">
      <c r="A21725" s="2">
        <v>21720</v>
      </c>
      <c r="B21725" s="144" t="s">
        <v>26789</v>
      </c>
      <c r="C21725" s="425">
        <f t="shared" si="19"/>
        <v>2101341302911</v>
      </c>
      <c r="D21725" s="426">
        <v>1</v>
      </c>
      <c r="E21725" s="66">
        <v>6000</v>
      </c>
      <c r="F21725" s="66">
        <v>6000</v>
      </c>
    </row>
    <row r="21726" spans="1:6" ht="33.75" x14ac:dyDescent="0.2">
      <c r="A21726" s="2">
        <v>21721</v>
      </c>
      <c r="B21726" s="144" t="s">
        <v>26789</v>
      </c>
      <c r="C21726" s="425">
        <f t="shared" si="19"/>
        <v>2101341302912</v>
      </c>
      <c r="D21726" s="426">
        <v>1</v>
      </c>
      <c r="E21726" s="66">
        <v>6000</v>
      </c>
      <c r="F21726" s="66">
        <v>6000</v>
      </c>
    </row>
    <row r="21727" spans="1:6" ht="33.75" x14ac:dyDescent="0.2">
      <c r="A21727" s="2">
        <v>21722</v>
      </c>
      <c r="B21727" s="144" t="s">
        <v>26789</v>
      </c>
      <c r="C21727" s="425">
        <f t="shared" si="19"/>
        <v>2101341302913</v>
      </c>
      <c r="D21727" s="426">
        <v>1</v>
      </c>
      <c r="E21727" s="66">
        <v>6000</v>
      </c>
      <c r="F21727" s="66">
        <v>6000</v>
      </c>
    </row>
    <row r="21728" spans="1:6" ht="33.75" x14ac:dyDescent="0.2">
      <c r="A21728" s="2">
        <v>21723</v>
      </c>
      <c r="B21728" s="144" t="s">
        <v>26789</v>
      </c>
      <c r="C21728" s="425">
        <f t="shared" si="19"/>
        <v>2101341302914</v>
      </c>
      <c r="D21728" s="426">
        <v>1</v>
      </c>
      <c r="E21728" s="66">
        <v>6000</v>
      </c>
      <c r="F21728" s="66">
        <v>6000</v>
      </c>
    </row>
    <row r="21729" spans="1:6" x14ac:dyDescent="0.2">
      <c r="A21729" s="2">
        <v>21724</v>
      </c>
      <c r="B21729" s="144" t="s">
        <v>26790</v>
      </c>
      <c r="C21729" s="425">
        <v>2101341302915</v>
      </c>
      <c r="D21729" s="426">
        <v>1</v>
      </c>
      <c r="E21729" s="66">
        <v>12000</v>
      </c>
      <c r="F21729" s="66">
        <v>12000</v>
      </c>
    </row>
    <row r="21730" spans="1:6" ht="22.5" x14ac:dyDescent="0.2">
      <c r="A21730" s="2">
        <v>21725</v>
      </c>
      <c r="B21730" s="144" t="s">
        <v>26791</v>
      </c>
      <c r="C21730" s="425">
        <v>2101341302916</v>
      </c>
      <c r="D21730" s="426">
        <v>1</v>
      </c>
      <c r="E21730" s="66">
        <v>19200</v>
      </c>
      <c r="F21730" s="66">
        <v>19200</v>
      </c>
    </row>
    <row r="21731" spans="1:6" ht="22.5" x14ac:dyDescent="0.2">
      <c r="A21731" s="2">
        <v>21726</v>
      </c>
      <c r="B21731" s="144" t="s">
        <v>26792</v>
      </c>
      <c r="C21731" s="558" t="s">
        <v>27195</v>
      </c>
      <c r="D21731" s="426">
        <v>1</v>
      </c>
      <c r="E21731" s="66">
        <v>5820</v>
      </c>
      <c r="F21731" s="66">
        <v>5820</v>
      </c>
    </row>
    <row r="21732" spans="1:6" ht="22.5" x14ac:dyDescent="0.2">
      <c r="A21732" s="2">
        <v>21727</v>
      </c>
      <c r="B21732" s="144" t="s">
        <v>26793</v>
      </c>
      <c r="C21732" s="558" t="s">
        <v>27196</v>
      </c>
      <c r="D21732" s="426">
        <v>1</v>
      </c>
      <c r="E21732" s="66">
        <v>7250</v>
      </c>
      <c r="F21732" s="66">
        <v>7250</v>
      </c>
    </row>
    <row r="21733" spans="1:6" ht="22.5" x14ac:dyDescent="0.2">
      <c r="A21733" s="2">
        <v>21728</v>
      </c>
      <c r="B21733" s="144" t="s">
        <v>26794</v>
      </c>
      <c r="C21733" s="558" t="s">
        <v>27197</v>
      </c>
      <c r="D21733" s="426">
        <v>1</v>
      </c>
      <c r="E21733" s="66">
        <v>15840</v>
      </c>
      <c r="F21733" s="66">
        <v>15840</v>
      </c>
    </row>
    <row r="21734" spans="1:6" ht="22.5" x14ac:dyDescent="0.2">
      <c r="A21734" s="2">
        <v>21729</v>
      </c>
      <c r="B21734" s="144" t="s">
        <v>26795</v>
      </c>
      <c r="C21734" s="558" t="s">
        <v>27198</v>
      </c>
      <c r="D21734" s="426">
        <v>1</v>
      </c>
      <c r="E21734" s="66">
        <v>13890</v>
      </c>
      <c r="F21734" s="66">
        <v>13890</v>
      </c>
    </row>
    <row r="21735" spans="1:6" x14ac:dyDescent="0.2">
      <c r="A21735" s="2">
        <v>21730</v>
      </c>
      <c r="B21735" s="126" t="s">
        <v>26796</v>
      </c>
      <c r="C21735" s="28" t="s">
        <v>27199</v>
      </c>
      <c r="D21735" s="198">
        <v>1</v>
      </c>
      <c r="E21735" s="5">
        <v>3840</v>
      </c>
      <c r="F21735" s="5">
        <v>3840</v>
      </c>
    </row>
    <row r="21736" spans="1:6" ht="45" x14ac:dyDescent="0.2">
      <c r="A21736" s="2">
        <v>21731</v>
      </c>
      <c r="B21736" s="126" t="s">
        <v>26797</v>
      </c>
      <c r="C21736" s="28" t="s">
        <v>27200</v>
      </c>
      <c r="D21736" s="198">
        <v>1</v>
      </c>
      <c r="E21736" s="5">
        <v>28028</v>
      </c>
      <c r="F21736" s="5">
        <v>28028</v>
      </c>
    </row>
    <row r="21737" spans="1:6" ht="45" x14ac:dyDescent="0.2">
      <c r="A21737" s="2">
        <v>21732</v>
      </c>
      <c r="B21737" s="126" t="s">
        <v>26798</v>
      </c>
      <c r="C21737" s="28" t="s">
        <v>27201</v>
      </c>
      <c r="D21737" s="198">
        <v>1</v>
      </c>
      <c r="E21737" s="5">
        <v>28028</v>
      </c>
      <c r="F21737" s="5">
        <v>28028</v>
      </c>
    </row>
    <row r="21738" spans="1:6" ht="45" x14ac:dyDescent="0.2">
      <c r="A21738" s="2">
        <v>21733</v>
      </c>
      <c r="B21738" s="126" t="s">
        <v>26799</v>
      </c>
      <c r="C21738" s="28" t="s">
        <v>27202</v>
      </c>
      <c r="D21738" s="198">
        <v>1</v>
      </c>
      <c r="E21738" s="5">
        <v>28790</v>
      </c>
      <c r="F21738" s="5">
        <v>28790</v>
      </c>
    </row>
    <row r="21739" spans="1:6" x14ac:dyDescent="0.2">
      <c r="A21739" s="2">
        <v>21734</v>
      </c>
      <c r="B21739" s="126" t="s">
        <v>26800</v>
      </c>
      <c r="C21739" s="28" t="s">
        <v>27203</v>
      </c>
      <c r="D21739" s="198">
        <v>1</v>
      </c>
      <c r="E21739" s="5">
        <v>4140</v>
      </c>
      <c r="F21739" s="5">
        <v>4140</v>
      </c>
    </row>
    <row r="21740" spans="1:6" x14ac:dyDescent="0.2">
      <c r="A21740" s="2">
        <v>21735</v>
      </c>
      <c r="B21740" s="126" t="s">
        <v>26801</v>
      </c>
      <c r="C21740" s="28" t="s">
        <v>27204</v>
      </c>
      <c r="D21740" s="198">
        <v>1</v>
      </c>
      <c r="E21740" s="5">
        <v>4190</v>
      </c>
      <c r="F21740" s="5">
        <v>4190</v>
      </c>
    </row>
    <row r="21741" spans="1:6" ht="33.75" x14ac:dyDescent="0.2">
      <c r="A21741" s="2">
        <v>21736</v>
      </c>
      <c r="B21741" s="126" t="s">
        <v>26802</v>
      </c>
      <c r="C21741" s="28" t="s">
        <v>27205</v>
      </c>
      <c r="D21741" s="198">
        <v>1</v>
      </c>
      <c r="E21741" s="5">
        <v>15410</v>
      </c>
      <c r="F21741" s="5">
        <v>15410</v>
      </c>
    </row>
    <row r="21742" spans="1:6" x14ac:dyDescent="0.2">
      <c r="A21742" s="2">
        <v>21737</v>
      </c>
      <c r="B21742" s="126" t="s">
        <v>26796</v>
      </c>
      <c r="C21742" s="28" t="s">
        <v>27206</v>
      </c>
      <c r="D21742" s="198">
        <v>1</v>
      </c>
      <c r="E21742" s="5">
        <v>3840</v>
      </c>
      <c r="F21742" s="5">
        <v>3840</v>
      </c>
    </row>
    <row r="21743" spans="1:6" x14ac:dyDescent="0.2">
      <c r="A21743" s="2">
        <v>21738</v>
      </c>
      <c r="B21743" s="126" t="s">
        <v>26803</v>
      </c>
      <c r="C21743" s="28" t="s">
        <v>27207</v>
      </c>
      <c r="D21743" s="198">
        <v>1</v>
      </c>
      <c r="E21743" s="5">
        <v>4270</v>
      </c>
      <c r="F21743" s="5">
        <v>4270</v>
      </c>
    </row>
    <row r="21744" spans="1:6" x14ac:dyDescent="0.2">
      <c r="A21744" s="2">
        <v>21739</v>
      </c>
      <c r="B21744" s="126" t="s">
        <v>26804</v>
      </c>
      <c r="C21744" s="28" t="s">
        <v>27208</v>
      </c>
      <c r="D21744" s="198">
        <v>1</v>
      </c>
      <c r="E21744" s="5">
        <v>8990</v>
      </c>
      <c r="F21744" s="5">
        <v>8990</v>
      </c>
    </row>
    <row r="21745" spans="1:6" ht="22.5" x14ac:dyDescent="0.2">
      <c r="A21745" s="2">
        <v>21740</v>
      </c>
      <c r="B21745" s="126" t="s">
        <v>26805</v>
      </c>
      <c r="C21745" s="28" t="s">
        <v>27209</v>
      </c>
      <c r="D21745" s="198">
        <v>1</v>
      </c>
      <c r="E21745" s="5">
        <v>7400</v>
      </c>
      <c r="F21745" s="5">
        <v>7400</v>
      </c>
    </row>
    <row r="21746" spans="1:6" ht="22.5" x14ac:dyDescent="0.2">
      <c r="A21746" s="2">
        <v>21741</v>
      </c>
      <c r="B21746" s="126" t="s">
        <v>26806</v>
      </c>
      <c r="C21746" s="28" t="s">
        <v>27210</v>
      </c>
      <c r="D21746" s="198">
        <v>1</v>
      </c>
      <c r="E21746" s="5">
        <v>14400</v>
      </c>
      <c r="F21746" s="5">
        <v>14400</v>
      </c>
    </row>
    <row r="21747" spans="1:6" ht="33.75" x14ac:dyDescent="0.2">
      <c r="A21747" s="2">
        <v>21742</v>
      </c>
      <c r="B21747" s="126" t="s">
        <v>26807</v>
      </c>
      <c r="C21747" s="28" t="s">
        <v>27211</v>
      </c>
      <c r="D21747" s="198">
        <v>1</v>
      </c>
      <c r="E21747" s="5">
        <v>4000</v>
      </c>
      <c r="F21747" s="5">
        <v>4000</v>
      </c>
    </row>
    <row r="21748" spans="1:6" ht="33.75" x14ac:dyDescent="0.2">
      <c r="A21748" s="2">
        <v>21743</v>
      </c>
      <c r="B21748" s="126" t="s">
        <v>26808</v>
      </c>
      <c r="C21748" s="28" t="s">
        <v>27212</v>
      </c>
      <c r="D21748" s="198">
        <v>1</v>
      </c>
      <c r="E21748" s="5">
        <v>4000</v>
      </c>
      <c r="F21748" s="5">
        <v>4000</v>
      </c>
    </row>
    <row r="21749" spans="1:6" ht="33.75" x14ac:dyDescent="0.2">
      <c r="A21749" s="2">
        <v>21744</v>
      </c>
      <c r="B21749" s="126" t="s">
        <v>26809</v>
      </c>
      <c r="C21749" s="28" t="s">
        <v>27213</v>
      </c>
      <c r="D21749" s="198">
        <v>1</v>
      </c>
      <c r="E21749" s="5">
        <v>4000</v>
      </c>
      <c r="F21749" s="5">
        <v>4000</v>
      </c>
    </row>
    <row r="21750" spans="1:6" ht="33.75" x14ac:dyDescent="0.2">
      <c r="A21750" s="2">
        <v>21745</v>
      </c>
      <c r="B21750" s="126" t="s">
        <v>26810</v>
      </c>
      <c r="C21750" s="28" t="s">
        <v>27214</v>
      </c>
      <c r="D21750" s="198">
        <v>1</v>
      </c>
      <c r="E21750" s="5">
        <v>4000</v>
      </c>
      <c r="F21750" s="5">
        <v>4000</v>
      </c>
    </row>
    <row r="21751" spans="1:6" ht="33.75" x14ac:dyDescent="0.2">
      <c r="A21751" s="2">
        <v>21746</v>
      </c>
      <c r="B21751" s="126" t="s">
        <v>26811</v>
      </c>
      <c r="C21751" s="28" t="s">
        <v>27215</v>
      </c>
      <c r="D21751" s="198">
        <v>1</v>
      </c>
      <c r="E21751" s="5">
        <v>4000</v>
      </c>
      <c r="F21751" s="5">
        <v>4000</v>
      </c>
    </row>
    <row r="21752" spans="1:6" ht="33.75" x14ac:dyDescent="0.2">
      <c r="A21752" s="2">
        <v>21747</v>
      </c>
      <c r="B21752" s="126" t="s">
        <v>26812</v>
      </c>
      <c r="C21752" s="28" t="s">
        <v>27216</v>
      </c>
      <c r="D21752" s="198">
        <v>1</v>
      </c>
      <c r="E21752" s="5">
        <v>4000</v>
      </c>
      <c r="F21752" s="5">
        <v>4000</v>
      </c>
    </row>
    <row r="21753" spans="1:6" ht="33.75" x14ac:dyDescent="0.2">
      <c r="A21753" s="2">
        <v>21748</v>
      </c>
      <c r="B21753" s="126" t="s">
        <v>26813</v>
      </c>
      <c r="C21753" s="28" t="s">
        <v>27217</v>
      </c>
      <c r="D21753" s="198">
        <v>1</v>
      </c>
      <c r="E21753" s="5">
        <v>4000</v>
      </c>
      <c r="F21753" s="5">
        <v>4000</v>
      </c>
    </row>
    <row r="21754" spans="1:6" ht="33.75" x14ac:dyDescent="0.2">
      <c r="A21754" s="2">
        <v>21749</v>
      </c>
      <c r="B21754" s="126" t="s">
        <v>26814</v>
      </c>
      <c r="C21754" s="28" t="s">
        <v>27218</v>
      </c>
      <c r="D21754" s="198">
        <v>1</v>
      </c>
      <c r="E21754" s="5">
        <v>4000</v>
      </c>
      <c r="F21754" s="5">
        <v>4000</v>
      </c>
    </row>
    <row r="21755" spans="1:6" ht="33.75" x14ac:dyDescent="0.2">
      <c r="A21755" s="2">
        <v>21750</v>
      </c>
      <c r="B21755" s="126" t="s">
        <v>26815</v>
      </c>
      <c r="C21755" s="28" t="s">
        <v>27219</v>
      </c>
      <c r="D21755" s="198">
        <v>1</v>
      </c>
      <c r="E21755" s="5">
        <v>4000</v>
      </c>
      <c r="F21755" s="5">
        <v>4000</v>
      </c>
    </row>
    <row r="21756" spans="1:6" ht="33.75" x14ac:dyDescent="0.2">
      <c r="A21756" s="2">
        <v>21751</v>
      </c>
      <c r="B21756" s="126" t="s">
        <v>26816</v>
      </c>
      <c r="C21756" s="28" t="s">
        <v>27220</v>
      </c>
      <c r="D21756" s="198">
        <v>1</v>
      </c>
      <c r="E21756" s="5">
        <v>4000</v>
      </c>
      <c r="F21756" s="5">
        <v>4000</v>
      </c>
    </row>
    <row r="21757" spans="1:6" ht="33.75" x14ac:dyDescent="0.2">
      <c r="A21757" s="2">
        <v>21752</v>
      </c>
      <c r="B21757" s="126" t="s">
        <v>26817</v>
      </c>
      <c r="C21757" s="28" t="s">
        <v>27221</v>
      </c>
      <c r="D21757" s="198">
        <v>1</v>
      </c>
      <c r="E21757" s="5">
        <v>4000</v>
      </c>
      <c r="F21757" s="5">
        <v>4000</v>
      </c>
    </row>
    <row r="21758" spans="1:6" ht="33.75" x14ac:dyDescent="0.2">
      <c r="A21758" s="2">
        <v>21753</v>
      </c>
      <c r="B21758" s="126" t="s">
        <v>26818</v>
      </c>
      <c r="C21758" s="28" t="s">
        <v>27222</v>
      </c>
      <c r="D21758" s="198">
        <v>1</v>
      </c>
      <c r="E21758" s="5">
        <v>4000</v>
      </c>
      <c r="F21758" s="5">
        <v>4000</v>
      </c>
    </row>
    <row r="21759" spans="1:6" ht="33.75" x14ac:dyDescent="0.2">
      <c r="A21759" s="2">
        <v>21754</v>
      </c>
      <c r="B21759" s="126" t="s">
        <v>26819</v>
      </c>
      <c r="C21759" s="28" t="s">
        <v>27223</v>
      </c>
      <c r="D21759" s="198">
        <v>1</v>
      </c>
      <c r="E21759" s="5">
        <v>4000</v>
      </c>
      <c r="F21759" s="5">
        <v>4000</v>
      </c>
    </row>
    <row r="21760" spans="1:6" ht="33.75" x14ac:dyDescent="0.2">
      <c r="A21760" s="2">
        <v>21755</v>
      </c>
      <c r="B21760" s="126" t="s">
        <v>26820</v>
      </c>
      <c r="C21760" s="28" t="s">
        <v>27224</v>
      </c>
      <c r="D21760" s="198">
        <v>1</v>
      </c>
      <c r="E21760" s="5">
        <v>4000</v>
      </c>
      <c r="F21760" s="5">
        <v>4000</v>
      </c>
    </row>
    <row r="21761" spans="1:6" ht="33.75" x14ac:dyDescent="0.2">
      <c r="A21761" s="2">
        <v>21756</v>
      </c>
      <c r="B21761" s="126" t="s">
        <v>26821</v>
      </c>
      <c r="C21761" s="28" t="s">
        <v>27225</v>
      </c>
      <c r="D21761" s="198">
        <v>1</v>
      </c>
      <c r="E21761" s="5">
        <v>4000</v>
      </c>
      <c r="F21761" s="5">
        <v>4000</v>
      </c>
    </row>
    <row r="21762" spans="1:6" ht="33.75" x14ac:dyDescent="0.2">
      <c r="A21762" s="2">
        <v>21757</v>
      </c>
      <c r="B21762" s="126" t="s">
        <v>26822</v>
      </c>
      <c r="C21762" s="28" t="s">
        <v>27226</v>
      </c>
      <c r="D21762" s="198">
        <v>1</v>
      </c>
      <c r="E21762" s="5">
        <v>4000</v>
      </c>
      <c r="F21762" s="5">
        <v>4000</v>
      </c>
    </row>
    <row r="21763" spans="1:6" ht="33.75" x14ac:dyDescent="0.2">
      <c r="A21763" s="2">
        <v>21758</v>
      </c>
      <c r="B21763" s="126" t="s">
        <v>26823</v>
      </c>
      <c r="C21763" s="28" t="s">
        <v>27227</v>
      </c>
      <c r="D21763" s="198">
        <v>1</v>
      </c>
      <c r="E21763" s="5">
        <v>4000</v>
      </c>
      <c r="F21763" s="5">
        <v>4000</v>
      </c>
    </row>
    <row r="21764" spans="1:6" ht="33.75" x14ac:dyDescent="0.2">
      <c r="A21764" s="2">
        <v>21759</v>
      </c>
      <c r="B21764" s="126" t="s">
        <v>26824</v>
      </c>
      <c r="C21764" s="28" t="s">
        <v>27228</v>
      </c>
      <c r="D21764" s="198">
        <v>1</v>
      </c>
      <c r="E21764" s="5">
        <v>4000</v>
      </c>
      <c r="F21764" s="5">
        <v>4000</v>
      </c>
    </row>
    <row r="21765" spans="1:6" ht="33.75" x14ac:dyDescent="0.2">
      <c r="A21765" s="2">
        <v>21760</v>
      </c>
      <c r="B21765" s="126" t="s">
        <v>26825</v>
      </c>
      <c r="C21765" s="28" t="s">
        <v>27229</v>
      </c>
      <c r="D21765" s="198">
        <v>1</v>
      </c>
      <c r="E21765" s="5">
        <v>4000</v>
      </c>
      <c r="F21765" s="5">
        <v>4000</v>
      </c>
    </row>
    <row r="21766" spans="1:6" ht="33.75" x14ac:dyDescent="0.2">
      <c r="A21766" s="2">
        <v>21761</v>
      </c>
      <c r="B21766" s="126" t="s">
        <v>26826</v>
      </c>
      <c r="C21766" s="28" t="s">
        <v>27230</v>
      </c>
      <c r="D21766" s="198">
        <v>1</v>
      </c>
      <c r="E21766" s="5">
        <v>4000</v>
      </c>
      <c r="F21766" s="5">
        <v>4000</v>
      </c>
    </row>
    <row r="21767" spans="1:6" ht="33.75" x14ac:dyDescent="0.2">
      <c r="A21767" s="2">
        <v>21762</v>
      </c>
      <c r="B21767" s="126" t="s">
        <v>26827</v>
      </c>
      <c r="C21767" s="28" t="s">
        <v>27231</v>
      </c>
      <c r="D21767" s="198">
        <v>1</v>
      </c>
      <c r="E21767" s="5">
        <v>4000</v>
      </c>
      <c r="F21767" s="5">
        <v>4000</v>
      </c>
    </row>
    <row r="21768" spans="1:6" ht="33.75" x14ac:dyDescent="0.2">
      <c r="A21768" s="2">
        <v>21763</v>
      </c>
      <c r="B21768" s="126" t="s">
        <v>26828</v>
      </c>
      <c r="C21768" s="28" t="s">
        <v>27232</v>
      </c>
      <c r="D21768" s="198">
        <v>1</v>
      </c>
      <c r="E21768" s="5">
        <v>4000</v>
      </c>
      <c r="F21768" s="5">
        <v>4000</v>
      </c>
    </row>
    <row r="21769" spans="1:6" ht="33.75" x14ac:dyDescent="0.2">
      <c r="A21769" s="2">
        <v>21764</v>
      </c>
      <c r="B21769" s="126" t="s">
        <v>26829</v>
      </c>
      <c r="C21769" s="28" t="s">
        <v>27233</v>
      </c>
      <c r="D21769" s="198">
        <v>1</v>
      </c>
      <c r="E21769" s="5">
        <v>4000</v>
      </c>
      <c r="F21769" s="5">
        <v>4000</v>
      </c>
    </row>
    <row r="21770" spans="1:6" ht="33.75" x14ac:dyDescent="0.2">
      <c r="A21770" s="2">
        <v>21765</v>
      </c>
      <c r="B21770" s="126" t="s">
        <v>26830</v>
      </c>
      <c r="C21770" s="28" t="s">
        <v>27234</v>
      </c>
      <c r="D21770" s="198">
        <v>1</v>
      </c>
      <c r="E21770" s="5">
        <v>4000</v>
      </c>
      <c r="F21770" s="5">
        <v>4000</v>
      </c>
    </row>
    <row r="21771" spans="1:6" ht="33.75" x14ac:dyDescent="0.2">
      <c r="A21771" s="2">
        <v>21766</v>
      </c>
      <c r="B21771" s="126" t="s">
        <v>26831</v>
      </c>
      <c r="C21771" s="28" t="s">
        <v>27235</v>
      </c>
      <c r="D21771" s="198">
        <v>1</v>
      </c>
      <c r="E21771" s="5">
        <v>4000</v>
      </c>
      <c r="F21771" s="5">
        <v>4000</v>
      </c>
    </row>
    <row r="21772" spans="1:6" ht="33.75" x14ac:dyDescent="0.2">
      <c r="A21772" s="2">
        <v>21767</v>
      </c>
      <c r="B21772" s="126" t="s">
        <v>26832</v>
      </c>
      <c r="C21772" s="28" t="s">
        <v>27236</v>
      </c>
      <c r="D21772" s="198">
        <v>1</v>
      </c>
      <c r="E21772" s="5">
        <v>4000</v>
      </c>
      <c r="F21772" s="5">
        <v>4000</v>
      </c>
    </row>
    <row r="21773" spans="1:6" ht="33.75" x14ac:dyDescent="0.2">
      <c r="A21773" s="2">
        <v>21768</v>
      </c>
      <c r="B21773" s="126" t="s">
        <v>26833</v>
      </c>
      <c r="C21773" s="28" t="s">
        <v>27237</v>
      </c>
      <c r="D21773" s="198">
        <v>1</v>
      </c>
      <c r="E21773" s="5">
        <v>4000</v>
      </c>
      <c r="F21773" s="5">
        <v>4000</v>
      </c>
    </row>
    <row r="21774" spans="1:6" ht="33.75" x14ac:dyDescent="0.2">
      <c r="A21774" s="2">
        <v>21769</v>
      </c>
      <c r="B21774" s="126" t="s">
        <v>26834</v>
      </c>
      <c r="C21774" s="28" t="s">
        <v>27238</v>
      </c>
      <c r="D21774" s="198">
        <v>1</v>
      </c>
      <c r="E21774" s="5">
        <v>4000</v>
      </c>
      <c r="F21774" s="5">
        <v>4000</v>
      </c>
    </row>
    <row r="21775" spans="1:6" ht="33.75" x14ac:dyDescent="0.2">
      <c r="A21775" s="2">
        <v>21770</v>
      </c>
      <c r="B21775" s="126" t="s">
        <v>26835</v>
      </c>
      <c r="C21775" s="28" t="s">
        <v>27239</v>
      </c>
      <c r="D21775" s="198">
        <v>1</v>
      </c>
      <c r="E21775" s="5">
        <v>4000</v>
      </c>
      <c r="F21775" s="5">
        <v>4000</v>
      </c>
    </row>
    <row r="21776" spans="1:6" ht="33.75" x14ac:dyDescent="0.2">
      <c r="A21776" s="2">
        <v>21771</v>
      </c>
      <c r="B21776" s="126" t="s">
        <v>26836</v>
      </c>
      <c r="C21776" s="28" t="s">
        <v>27240</v>
      </c>
      <c r="D21776" s="198">
        <v>1</v>
      </c>
      <c r="E21776" s="5">
        <v>4000</v>
      </c>
      <c r="F21776" s="5">
        <v>4000</v>
      </c>
    </row>
    <row r="21777" spans="1:6" ht="33.75" x14ac:dyDescent="0.2">
      <c r="A21777" s="2">
        <v>21772</v>
      </c>
      <c r="B21777" s="126" t="s">
        <v>26837</v>
      </c>
      <c r="C21777" s="28" t="s">
        <v>27241</v>
      </c>
      <c r="D21777" s="198">
        <v>1</v>
      </c>
      <c r="E21777" s="5">
        <v>4000</v>
      </c>
      <c r="F21777" s="5">
        <v>4000</v>
      </c>
    </row>
    <row r="21778" spans="1:6" ht="33.75" x14ac:dyDescent="0.2">
      <c r="A21778" s="2">
        <v>21773</v>
      </c>
      <c r="B21778" s="126" t="s">
        <v>26838</v>
      </c>
      <c r="C21778" s="28" t="s">
        <v>27242</v>
      </c>
      <c r="D21778" s="198">
        <v>1</v>
      </c>
      <c r="E21778" s="5">
        <v>4000</v>
      </c>
      <c r="F21778" s="5">
        <v>4000</v>
      </c>
    </row>
    <row r="21779" spans="1:6" ht="33.75" x14ac:dyDescent="0.2">
      <c r="A21779" s="2">
        <v>21774</v>
      </c>
      <c r="B21779" s="126" t="s">
        <v>26839</v>
      </c>
      <c r="C21779" s="28" t="s">
        <v>27243</v>
      </c>
      <c r="D21779" s="198">
        <v>1</v>
      </c>
      <c r="E21779" s="5">
        <v>4000</v>
      </c>
      <c r="F21779" s="5">
        <v>4000</v>
      </c>
    </row>
    <row r="21780" spans="1:6" ht="33.75" x14ac:dyDescent="0.2">
      <c r="A21780" s="2">
        <v>21775</v>
      </c>
      <c r="B21780" s="126" t="s">
        <v>26840</v>
      </c>
      <c r="C21780" s="28" t="s">
        <v>27244</v>
      </c>
      <c r="D21780" s="198">
        <v>1</v>
      </c>
      <c r="E21780" s="5">
        <v>4000</v>
      </c>
      <c r="F21780" s="5">
        <v>4000</v>
      </c>
    </row>
    <row r="21781" spans="1:6" ht="33.75" x14ac:dyDescent="0.2">
      <c r="A21781" s="2">
        <v>21776</v>
      </c>
      <c r="B21781" s="126" t="s">
        <v>26841</v>
      </c>
      <c r="C21781" s="28" t="s">
        <v>27245</v>
      </c>
      <c r="D21781" s="198">
        <v>1</v>
      </c>
      <c r="E21781" s="5">
        <v>4000</v>
      </c>
      <c r="F21781" s="5">
        <v>4000</v>
      </c>
    </row>
    <row r="21782" spans="1:6" ht="33.75" x14ac:dyDescent="0.2">
      <c r="A21782" s="2">
        <v>21777</v>
      </c>
      <c r="B21782" s="126" t="s">
        <v>26842</v>
      </c>
      <c r="C21782" s="28" t="s">
        <v>27246</v>
      </c>
      <c r="D21782" s="198">
        <v>1</v>
      </c>
      <c r="E21782" s="5">
        <v>4000</v>
      </c>
      <c r="F21782" s="5">
        <v>4000</v>
      </c>
    </row>
    <row r="21783" spans="1:6" ht="33.75" x14ac:dyDescent="0.2">
      <c r="A21783" s="2">
        <v>21778</v>
      </c>
      <c r="B21783" s="126" t="s">
        <v>26843</v>
      </c>
      <c r="C21783" s="28" t="s">
        <v>27247</v>
      </c>
      <c r="D21783" s="198">
        <v>1</v>
      </c>
      <c r="E21783" s="5">
        <v>4000</v>
      </c>
      <c r="F21783" s="5">
        <v>4000</v>
      </c>
    </row>
    <row r="21784" spans="1:6" ht="33.75" x14ac:dyDescent="0.2">
      <c r="A21784" s="2">
        <v>21779</v>
      </c>
      <c r="B21784" s="126" t="s">
        <v>26844</v>
      </c>
      <c r="C21784" s="28" t="s">
        <v>27248</v>
      </c>
      <c r="D21784" s="198">
        <v>1</v>
      </c>
      <c r="E21784" s="5">
        <v>4000</v>
      </c>
      <c r="F21784" s="5">
        <v>4000</v>
      </c>
    </row>
    <row r="21785" spans="1:6" ht="33.75" x14ac:dyDescent="0.2">
      <c r="A21785" s="2">
        <v>21780</v>
      </c>
      <c r="B21785" s="126" t="s">
        <v>26845</v>
      </c>
      <c r="C21785" s="28" t="s">
        <v>27249</v>
      </c>
      <c r="D21785" s="198">
        <v>1</v>
      </c>
      <c r="E21785" s="5">
        <v>4000</v>
      </c>
      <c r="F21785" s="5">
        <v>4000</v>
      </c>
    </row>
    <row r="21786" spans="1:6" ht="33.75" x14ac:dyDescent="0.2">
      <c r="A21786" s="2">
        <v>21781</v>
      </c>
      <c r="B21786" s="126" t="s">
        <v>26846</v>
      </c>
      <c r="C21786" s="28" t="s">
        <v>27250</v>
      </c>
      <c r="D21786" s="198">
        <v>1</v>
      </c>
      <c r="E21786" s="5">
        <v>4000</v>
      </c>
      <c r="F21786" s="5">
        <v>4000</v>
      </c>
    </row>
    <row r="21787" spans="1:6" ht="33.75" x14ac:dyDescent="0.2">
      <c r="A21787" s="2">
        <v>21782</v>
      </c>
      <c r="B21787" s="126" t="s">
        <v>26847</v>
      </c>
      <c r="C21787" s="28" t="s">
        <v>27251</v>
      </c>
      <c r="D21787" s="198">
        <v>1</v>
      </c>
      <c r="E21787" s="5">
        <v>4000</v>
      </c>
      <c r="F21787" s="5">
        <v>4000</v>
      </c>
    </row>
    <row r="21788" spans="1:6" ht="33.75" x14ac:dyDescent="0.2">
      <c r="A21788" s="2">
        <v>21783</v>
      </c>
      <c r="B21788" s="126" t="s">
        <v>26848</v>
      </c>
      <c r="C21788" s="28" t="s">
        <v>27252</v>
      </c>
      <c r="D21788" s="198">
        <v>1</v>
      </c>
      <c r="E21788" s="5">
        <v>4000</v>
      </c>
      <c r="F21788" s="5">
        <v>4000</v>
      </c>
    </row>
    <row r="21789" spans="1:6" ht="33.75" x14ac:dyDescent="0.2">
      <c r="A21789" s="2">
        <v>21784</v>
      </c>
      <c r="B21789" s="126" t="s">
        <v>26849</v>
      </c>
      <c r="C21789" s="28" t="s">
        <v>27253</v>
      </c>
      <c r="D21789" s="198">
        <v>1</v>
      </c>
      <c r="E21789" s="5">
        <v>4000</v>
      </c>
      <c r="F21789" s="5">
        <v>4000</v>
      </c>
    </row>
    <row r="21790" spans="1:6" ht="33.75" x14ac:dyDescent="0.2">
      <c r="A21790" s="2">
        <v>21785</v>
      </c>
      <c r="B21790" s="126" t="s">
        <v>26850</v>
      </c>
      <c r="C21790" s="28" t="s">
        <v>27254</v>
      </c>
      <c r="D21790" s="198">
        <v>1</v>
      </c>
      <c r="E21790" s="5">
        <v>4000</v>
      </c>
      <c r="F21790" s="5">
        <v>4000</v>
      </c>
    </row>
    <row r="21791" spans="1:6" ht="33.75" x14ac:dyDescent="0.2">
      <c r="A21791" s="2">
        <v>21786</v>
      </c>
      <c r="B21791" s="126" t="s">
        <v>26851</v>
      </c>
      <c r="C21791" s="28" t="s">
        <v>27255</v>
      </c>
      <c r="D21791" s="198">
        <v>1</v>
      </c>
      <c r="E21791" s="5">
        <v>4000</v>
      </c>
      <c r="F21791" s="5">
        <v>4000</v>
      </c>
    </row>
    <row r="21792" spans="1:6" ht="33.75" x14ac:dyDescent="0.2">
      <c r="A21792" s="2">
        <v>21787</v>
      </c>
      <c r="B21792" s="126" t="s">
        <v>26852</v>
      </c>
      <c r="C21792" s="28" t="s">
        <v>27256</v>
      </c>
      <c r="D21792" s="198">
        <v>1</v>
      </c>
      <c r="E21792" s="5">
        <v>4000</v>
      </c>
      <c r="F21792" s="5">
        <v>4000</v>
      </c>
    </row>
    <row r="21793" spans="1:6" ht="33.75" x14ac:dyDescent="0.2">
      <c r="A21793" s="2">
        <v>21788</v>
      </c>
      <c r="B21793" s="126" t="s">
        <v>26853</v>
      </c>
      <c r="C21793" s="28" t="s">
        <v>27257</v>
      </c>
      <c r="D21793" s="198">
        <v>1</v>
      </c>
      <c r="E21793" s="5">
        <v>4000</v>
      </c>
      <c r="F21793" s="5">
        <v>4000</v>
      </c>
    </row>
    <row r="21794" spans="1:6" ht="33.75" x14ac:dyDescent="0.2">
      <c r="A21794" s="2">
        <v>21789</v>
      </c>
      <c r="B21794" s="126" t="s">
        <v>26854</v>
      </c>
      <c r="C21794" s="28" t="s">
        <v>27258</v>
      </c>
      <c r="D21794" s="198">
        <v>1</v>
      </c>
      <c r="E21794" s="5">
        <v>4000</v>
      </c>
      <c r="F21794" s="5">
        <v>4000</v>
      </c>
    </row>
    <row r="21795" spans="1:6" ht="33.75" x14ac:dyDescent="0.2">
      <c r="A21795" s="2">
        <v>21790</v>
      </c>
      <c r="B21795" s="126" t="s">
        <v>26855</v>
      </c>
      <c r="C21795" s="28" t="s">
        <v>27259</v>
      </c>
      <c r="D21795" s="198">
        <v>1</v>
      </c>
      <c r="E21795" s="5">
        <v>4000</v>
      </c>
      <c r="F21795" s="5">
        <v>4000</v>
      </c>
    </row>
    <row r="21796" spans="1:6" ht="33.75" x14ac:dyDescent="0.2">
      <c r="A21796" s="2">
        <v>21791</v>
      </c>
      <c r="B21796" s="126" t="s">
        <v>26856</v>
      </c>
      <c r="C21796" s="28" t="s">
        <v>27260</v>
      </c>
      <c r="D21796" s="198">
        <v>1</v>
      </c>
      <c r="E21796" s="5">
        <v>4000</v>
      </c>
      <c r="F21796" s="5">
        <v>4000</v>
      </c>
    </row>
    <row r="21797" spans="1:6" ht="33.75" x14ac:dyDescent="0.2">
      <c r="A21797" s="2">
        <v>21792</v>
      </c>
      <c r="B21797" s="126" t="s">
        <v>26857</v>
      </c>
      <c r="C21797" s="28" t="s">
        <v>27261</v>
      </c>
      <c r="D21797" s="198">
        <v>1</v>
      </c>
      <c r="E21797" s="5">
        <v>4000</v>
      </c>
      <c r="F21797" s="5">
        <v>4000</v>
      </c>
    </row>
    <row r="21798" spans="1:6" ht="33.75" x14ac:dyDescent="0.2">
      <c r="A21798" s="2">
        <v>21793</v>
      </c>
      <c r="B21798" s="126" t="s">
        <v>26858</v>
      </c>
      <c r="C21798" s="28" t="s">
        <v>27262</v>
      </c>
      <c r="D21798" s="198">
        <v>1</v>
      </c>
      <c r="E21798" s="5">
        <v>4000</v>
      </c>
      <c r="F21798" s="5">
        <v>4000</v>
      </c>
    </row>
    <row r="21799" spans="1:6" ht="33.75" x14ac:dyDescent="0.2">
      <c r="A21799" s="2">
        <v>21794</v>
      </c>
      <c r="B21799" s="126" t="s">
        <v>26859</v>
      </c>
      <c r="C21799" s="28" t="s">
        <v>27263</v>
      </c>
      <c r="D21799" s="198">
        <v>1</v>
      </c>
      <c r="E21799" s="5">
        <v>4000</v>
      </c>
      <c r="F21799" s="5">
        <v>4000</v>
      </c>
    </row>
    <row r="21800" spans="1:6" ht="33.75" x14ac:dyDescent="0.2">
      <c r="A21800" s="2">
        <v>21795</v>
      </c>
      <c r="B21800" s="126" t="s">
        <v>26860</v>
      </c>
      <c r="C21800" s="28" t="s">
        <v>27264</v>
      </c>
      <c r="D21800" s="198">
        <v>1</v>
      </c>
      <c r="E21800" s="5">
        <v>4000</v>
      </c>
      <c r="F21800" s="5">
        <v>4000</v>
      </c>
    </row>
    <row r="21801" spans="1:6" ht="33.75" x14ac:dyDescent="0.2">
      <c r="A21801" s="2">
        <v>21796</v>
      </c>
      <c r="B21801" s="126" t="s">
        <v>26861</v>
      </c>
      <c r="C21801" s="28" t="s">
        <v>27265</v>
      </c>
      <c r="D21801" s="198">
        <v>1</v>
      </c>
      <c r="E21801" s="5">
        <v>4000</v>
      </c>
      <c r="F21801" s="5">
        <v>4000</v>
      </c>
    </row>
    <row r="21802" spans="1:6" ht="33.75" x14ac:dyDescent="0.2">
      <c r="A21802" s="2">
        <v>21797</v>
      </c>
      <c r="B21802" s="126" t="s">
        <v>26862</v>
      </c>
      <c r="C21802" s="28" t="s">
        <v>27266</v>
      </c>
      <c r="D21802" s="198">
        <v>1</v>
      </c>
      <c r="E21802" s="5">
        <v>4000</v>
      </c>
      <c r="F21802" s="5">
        <v>4000</v>
      </c>
    </row>
    <row r="21803" spans="1:6" ht="33.75" x14ac:dyDescent="0.2">
      <c r="A21803" s="2">
        <v>21798</v>
      </c>
      <c r="B21803" s="126" t="s">
        <v>26863</v>
      </c>
      <c r="C21803" s="28" t="s">
        <v>27267</v>
      </c>
      <c r="D21803" s="198">
        <v>1</v>
      </c>
      <c r="E21803" s="5">
        <v>4000</v>
      </c>
      <c r="F21803" s="5">
        <v>4000</v>
      </c>
    </row>
    <row r="21804" spans="1:6" ht="33.75" x14ac:dyDescent="0.2">
      <c r="A21804" s="2">
        <v>21799</v>
      </c>
      <c r="B21804" s="126" t="s">
        <v>26864</v>
      </c>
      <c r="C21804" s="28" t="s">
        <v>27268</v>
      </c>
      <c r="D21804" s="198">
        <v>1</v>
      </c>
      <c r="E21804" s="5">
        <v>4000</v>
      </c>
      <c r="F21804" s="5">
        <v>4000</v>
      </c>
    </row>
    <row r="21805" spans="1:6" ht="33.75" x14ac:dyDescent="0.2">
      <c r="A21805" s="2">
        <v>21800</v>
      </c>
      <c r="B21805" s="126" t="s">
        <v>26865</v>
      </c>
      <c r="C21805" s="28" t="s">
        <v>27269</v>
      </c>
      <c r="D21805" s="198">
        <v>1</v>
      </c>
      <c r="E21805" s="5">
        <v>4000</v>
      </c>
      <c r="F21805" s="5">
        <v>4000</v>
      </c>
    </row>
    <row r="21806" spans="1:6" ht="33.75" x14ac:dyDescent="0.2">
      <c r="A21806" s="2">
        <v>21801</v>
      </c>
      <c r="B21806" s="126" t="s">
        <v>26866</v>
      </c>
      <c r="C21806" s="28" t="s">
        <v>27270</v>
      </c>
      <c r="D21806" s="198">
        <v>1</v>
      </c>
      <c r="E21806" s="5">
        <v>4000</v>
      </c>
      <c r="F21806" s="5">
        <v>4000</v>
      </c>
    </row>
    <row r="21807" spans="1:6" ht="33.75" x14ac:dyDescent="0.2">
      <c r="A21807" s="2">
        <v>21802</v>
      </c>
      <c r="B21807" s="126" t="s">
        <v>26867</v>
      </c>
      <c r="C21807" s="28" t="s">
        <v>27271</v>
      </c>
      <c r="D21807" s="198">
        <v>1</v>
      </c>
      <c r="E21807" s="5">
        <v>4000</v>
      </c>
      <c r="F21807" s="5">
        <v>4000</v>
      </c>
    </row>
    <row r="21808" spans="1:6" ht="33.75" x14ac:dyDescent="0.2">
      <c r="A21808" s="2">
        <v>21803</v>
      </c>
      <c r="B21808" s="126" t="s">
        <v>26868</v>
      </c>
      <c r="C21808" s="28" t="s">
        <v>27272</v>
      </c>
      <c r="D21808" s="198">
        <v>1</v>
      </c>
      <c r="E21808" s="5">
        <v>4000</v>
      </c>
      <c r="F21808" s="5">
        <v>4000</v>
      </c>
    </row>
    <row r="21809" spans="1:6" ht="33.75" x14ac:dyDescent="0.2">
      <c r="A21809" s="2">
        <v>21804</v>
      </c>
      <c r="B21809" s="126" t="s">
        <v>26869</v>
      </c>
      <c r="C21809" s="28" t="s">
        <v>27273</v>
      </c>
      <c r="D21809" s="198">
        <v>1</v>
      </c>
      <c r="E21809" s="5">
        <v>4000</v>
      </c>
      <c r="F21809" s="5">
        <v>4000</v>
      </c>
    </row>
    <row r="21810" spans="1:6" ht="33.75" x14ac:dyDescent="0.2">
      <c r="A21810" s="2">
        <v>21805</v>
      </c>
      <c r="B21810" s="126" t="s">
        <v>26870</v>
      </c>
      <c r="C21810" s="28" t="s">
        <v>27274</v>
      </c>
      <c r="D21810" s="198">
        <v>1</v>
      </c>
      <c r="E21810" s="5">
        <v>4000</v>
      </c>
      <c r="F21810" s="5">
        <v>4000</v>
      </c>
    </row>
    <row r="21811" spans="1:6" ht="33.75" x14ac:dyDescent="0.2">
      <c r="A21811" s="2">
        <v>21806</v>
      </c>
      <c r="B21811" s="126" t="s">
        <v>26871</v>
      </c>
      <c r="C21811" s="28" t="s">
        <v>27275</v>
      </c>
      <c r="D21811" s="198">
        <v>1</v>
      </c>
      <c r="E21811" s="5">
        <v>4000</v>
      </c>
      <c r="F21811" s="5">
        <v>4000</v>
      </c>
    </row>
    <row r="21812" spans="1:6" ht="33.75" x14ac:dyDescent="0.2">
      <c r="A21812" s="2">
        <v>21807</v>
      </c>
      <c r="B21812" s="126" t="s">
        <v>26872</v>
      </c>
      <c r="C21812" s="28" t="s">
        <v>27276</v>
      </c>
      <c r="D21812" s="198">
        <v>1</v>
      </c>
      <c r="E21812" s="5">
        <v>4000</v>
      </c>
      <c r="F21812" s="5">
        <v>4000</v>
      </c>
    </row>
    <row r="21813" spans="1:6" ht="33.75" x14ac:dyDescent="0.2">
      <c r="A21813" s="2">
        <v>21808</v>
      </c>
      <c r="B21813" s="126" t="s">
        <v>26873</v>
      </c>
      <c r="C21813" s="28" t="s">
        <v>27277</v>
      </c>
      <c r="D21813" s="198">
        <v>1</v>
      </c>
      <c r="E21813" s="5">
        <v>4000</v>
      </c>
      <c r="F21813" s="5">
        <v>4000</v>
      </c>
    </row>
    <row r="21814" spans="1:6" ht="33.75" x14ac:dyDescent="0.2">
      <c r="A21814" s="2">
        <v>21809</v>
      </c>
      <c r="B21814" s="126" t="s">
        <v>26874</v>
      </c>
      <c r="C21814" s="28" t="s">
        <v>27278</v>
      </c>
      <c r="D21814" s="198">
        <v>1</v>
      </c>
      <c r="E21814" s="5">
        <v>4000</v>
      </c>
      <c r="F21814" s="5">
        <v>4000</v>
      </c>
    </row>
    <row r="21815" spans="1:6" ht="33.75" x14ac:dyDescent="0.2">
      <c r="A21815" s="2">
        <v>21810</v>
      </c>
      <c r="B21815" s="126" t="s">
        <v>26875</v>
      </c>
      <c r="C21815" s="28" t="s">
        <v>27279</v>
      </c>
      <c r="D21815" s="198">
        <v>1</v>
      </c>
      <c r="E21815" s="5">
        <v>4000</v>
      </c>
      <c r="F21815" s="5">
        <v>4000</v>
      </c>
    </row>
    <row r="21816" spans="1:6" ht="33.75" x14ac:dyDescent="0.2">
      <c r="A21816" s="2">
        <v>21811</v>
      </c>
      <c r="B21816" s="126" t="s">
        <v>26876</v>
      </c>
      <c r="C21816" s="28" t="s">
        <v>27280</v>
      </c>
      <c r="D21816" s="198">
        <v>1</v>
      </c>
      <c r="E21816" s="5">
        <v>4000</v>
      </c>
      <c r="F21816" s="5">
        <v>4000</v>
      </c>
    </row>
    <row r="21817" spans="1:6" ht="33.75" x14ac:dyDescent="0.2">
      <c r="A21817" s="2">
        <v>21812</v>
      </c>
      <c r="B21817" s="126" t="s">
        <v>26877</v>
      </c>
      <c r="C21817" s="28" t="s">
        <v>27281</v>
      </c>
      <c r="D21817" s="198">
        <v>1</v>
      </c>
      <c r="E21817" s="5">
        <v>4000</v>
      </c>
      <c r="F21817" s="5">
        <v>4000</v>
      </c>
    </row>
    <row r="21818" spans="1:6" ht="33.75" x14ac:dyDescent="0.2">
      <c r="A21818" s="2">
        <v>21813</v>
      </c>
      <c r="B21818" s="126" t="s">
        <v>26878</v>
      </c>
      <c r="C21818" s="28" t="s">
        <v>27282</v>
      </c>
      <c r="D21818" s="198">
        <v>1</v>
      </c>
      <c r="E21818" s="5">
        <v>4000</v>
      </c>
      <c r="F21818" s="5">
        <v>4000</v>
      </c>
    </row>
    <row r="21819" spans="1:6" ht="33.75" x14ac:dyDescent="0.2">
      <c r="A21819" s="2">
        <v>21814</v>
      </c>
      <c r="B21819" s="126" t="s">
        <v>26879</v>
      </c>
      <c r="C21819" s="28" t="s">
        <v>27283</v>
      </c>
      <c r="D21819" s="198">
        <v>1</v>
      </c>
      <c r="E21819" s="5">
        <v>4000</v>
      </c>
      <c r="F21819" s="5">
        <v>4000</v>
      </c>
    </row>
    <row r="21820" spans="1:6" ht="33.75" x14ac:dyDescent="0.2">
      <c r="A21820" s="2">
        <v>21815</v>
      </c>
      <c r="B21820" s="126" t="s">
        <v>26880</v>
      </c>
      <c r="C21820" s="28" t="s">
        <v>27284</v>
      </c>
      <c r="D21820" s="198">
        <v>1</v>
      </c>
      <c r="E21820" s="5">
        <v>4000</v>
      </c>
      <c r="F21820" s="5">
        <v>4000</v>
      </c>
    </row>
    <row r="21821" spans="1:6" ht="33.75" x14ac:dyDescent="0.2">
      <c r="A21821" s="2">
        <v>21816</v>
      </c>
      <c r="B21821" s="126" t="s">
        <v>26881</v>
      </c>
      <c r="C21821" s="28" t="s">
        <v>27285</v>
      </c>
      <c r="D21821" s="198">
        <v>1</v>
      </c>
      <c r="E21821" s="5">
        <v>4000</v>
      </c>
      <c r="F21821" s="5">
        <v>4000</v>
      </c>
    </row>
    <row r="21822" spans="1:6" ht="33.75" x14ac:dyDescent="0.2">
      <c r="A21822" s="2">
        <v>21817</v>
      </c>
      <c r="B21822" s="126" t="s">
        <v>26882</v>
      </c>
      <c r="C21822" s="28" t="s">
        <v>27286</v>
      </c>
      <c r="D21822" s="198">
        <v>1</v>
      </c>
      <c r="E21822" s="5">
        <v>4000</v>
      </c>
      <c r="F21822" s="5">
        <v>4000</v>
      </c>
    </row>
    <row r="21823" spans="1:6" x14ac:dyDescent="0.2">
      <c r="A21823" s="2">
        <v>21818</v>
      </c>
      <c r="B21823" s="126" t="s">
        <v>26883</v>
      </c>
      <c r="C21823" s="28" t="s">
        <v>27287</v>
      </c>
      <c r="D21823" s="198">
        <v>1</v>
      </c>
      <c r="E21823" s="5">
        <v>7580</v>
      </c>
      <c r="F21823" s="5">
        <v>7580</v>
      </c>
    </row>
    <row r="21824" spans="1:6" ht="22.5" x14ac:dyDescent="0.2">
      <c r="A21824" s="2">
        <v>21819</v>
      </c>
      <c r="B21824" s="126" t="s">
        <v>26884</v>
      </c>
      <c r="C21824" s="28" t="s">
        <v>27288</v>
      </c>
      <c r="D21824" s="198">
        <v>1</v>
      </c>
      <c r="E21824" s="5">
        <v>5870</v>
      </c>
      <c r="F21824" s="5">
        <v>5870</v>
      </c>
    </row>
    <row r="21825" spans="1:6" ht="22.5" x14ac:dyDescent="0.2">
      <c r="A21825" s="2">
        <v>21820</v>
      </c>
      <c r="B21825" s="126" t="s">
        <v>26885</v>
      </c>
      <c r="C21825" s="28" t="s">
        <v>27289</v>
      </c>
      <c r="D21825" s="198">
        <v>1</v>
      </c>
      <c r="E21825" s="5">
        <v>7400</v>
      </c>
      <c r="F21825" s="5">
        <v>7400</v>
      </c>
    </row>
    <row r="21826" spans="1:6" ht="22.5" x14ac:dyDescent="0.2">
      <c r="A21826" s="2">
        <v>21821</v>
      </c>
      <c r="B21826" s="126" t="s">
        <v>26886</v>
      </c>
      <c r="C21826" s="28" t="s">
        <v>27290</v>
      </c>
      <c r="D21826" s="198">
        <v>1</v>
      </c>
      <c r="E21826" s="5">
        <v>6990</v>
      </c>
      <c r="F21826" s="5">
        <v>6990</v>
      </c>
    </row>
    <row r="21827" spans="1:6" ht="22.5" x14ac:dyDescent="0.2">
      <c r="A21827" s="2">
        <v>21822</v>
      </c>
      <c r="B21827" s="126" t="s">
        <v>26887</v>
      </c>
      <c r="C21827" s="28" t="s">
        <v>27291</v>
      </c>
      <c r="D21827" s="198">
        <v>1</v>
      </c>
      <c r="E21827" s="5">
        <v>3270</v>
      </c>
      <c r="F21827" s="5">
        <v>3270</v>
      </c>
    </row>
    <row r="21828" spans="1:6" ht="22.5" x14ac:dyDescent="0.2">
      <c r="A21828" s="2">
        <v>21823</v>
      </c>
      <c r="B21828" s="126" t="s">
        <v>26806</v>
      </c>
      <c r="C21828" s="28" t="s">
        <v>27292</v>
      </c>
      <c r="D21828" s="198">
        <v>1</v>
      </c>
      <c r="E21828" s="5">
        <v>14400</v>
      </c>
      <c r="F21828" s="5">
        <v>14400</v>
      </c>
    </row>
    <row r="21829" spans="1:6" x14ac:dyDescent="0.2">
      <c r="A21829" s="2">
        <v>21824</v>
      </c>
      <c r="B21829" s="126" t="s">
        <v>4080</v>
      </c>
      <c r="C21829" s="28" t="s">
        <v>27293</v>
      </c>
      <c r="D21829" s="198">
        <v>1</v>
      </c>
      <c r="E21829" s="5">
        <v>8990</v>
      </c>
      <c r="F21829" s="5">
        <v>8990</v>
      </c>
    </row>
    <row r="21830" spans="1:6" ht="22.5" x14ac:dyDescent="0.2">
      <c r="A21830" s="2">
        <v>21825</v>
      </c>
      <c r="B21830" s="126" t="s">
        <v>26888</v>
      </c>
      <c r="C21830" s="24" t="s">
        <v>27294</v>
      </c>
      <c r="D21830" s="198">
        <v>1</v>
      </c>
      <c r="E21830" s="5">
        <v>3100</v>
      </c>
      <c r="F21830" s="5">
        <v>3100</v>
      </c>
    </row>
    <row r="21831" spans="1:6" ht="33.75" x14ac:dyDescent="0.2">
      <c r="A21831" s="2">
        <v>21826</v>
      </c>
      <c r="B21831" s="126" t="s">
        <v>26889</v>
      </c>
      <c r="C21831" s="128" t="s">
        <v>27295</v>
      </c>
      <c r="D21831" s="198">
        <v>1</v>
      </c>
      <c r="E21831" s="5">
        <v>12500</v>
      </c>
      <c r="F21831" s="5">
        <v>12500</v>
      </c>
    </row>
    <row r="21832" spans="1:6" ht="22.5" x14ac:dyDescent="0.2">
      <c r="A21832" s="2">
        <v>21827</v>
      </c>
      <c r="B21832" s="126" t="s">
        <v>26890</v>
      </c>
      <c r="C21832" s="128" t="s">
        <v>27296</v>
      </c>
      <c r="D21832" s="198">
        <v>1</v>
      </c>
      <c r="E21832" s="5">
        <v>6000</v>
      </c>
      <c r="F21832" s="5">
        <v>6000</v>
      </c>
    </row>
    <row r="21833" spans="1:6" ht="22.5" x14ac:dyDescent="0.2">
      <c r="A21833" s="2">
        <v>21828</v>
      </c>
      <c r="B21833" s="126" t="s">
        <v>26891</v>
      </c>
      <c r="C21833" s="128" t="s">
        <v>27297</v>
      </c>
      <c r="D21833" s="198">
        <v>1</v>
      </c>
      <c r="E21833" s="5">
        <v>6000</v>
      </c>
      <c r="F21833" s="5">
        <v>6000</v>
      </c>
    </row>
    <row r="21834" spans="1:6" ht="22.5" x14ac:dyDescent="0.2">
      <c r="A21834" s="2">
        <v>21829</v>
      </c>
      <c r="B21834" s="126" t="s">
        <v>26892</v>
      </c>
      <c r="C21834" s="128" t="s">
        <v>27298</v>
      </c>
      <c r="D21834" s="198">
        <v>1</v>
      </c>
      <c r="E21834" s="5">
        <v>12000</v>
      </c>
      <c r="F21834" s="5">
        <v>12000</v>
      </c>
    </row>
    <row r="21835" spans="1:6" ht="33.75" x14ac:dyDescent="0.2">
      <c r="A21835" s="2">
        <v>21830</v>
      </c>
      <c r="B21835" s="126" t="s">
        <v>26893</v>
      </c>
      <c r="C21835" s="558" t="s">
        <v>27299</v>
      </c>
      <c r="D21835" s="198">
        <v>1</v>
      </c>
      <c r="E21835" s="5">
        <v>5400</v>
      </c>
      <c r="F21835" s="5">
        <v>5400</v>
      </c>
    </row>
    <row r="21836" spans="1:6" ht="22.5" x14ac:dyDescent="0.2">
      <c r="A21836" s="2">
        <v>21831</v>
      </c>
      <c r="B21836" s="126" t="s">
        <v>26894</v>
      </c>
      <c r="C21836" s="558" t="s">
        <v>27300</v>
      </c>
      <c r="D21836" s="198">
        <v>1</v>
      </c>
      <c r="E21836" s="5">
        <v>13730</v>
      </c>
      <c r="F21836" s="5">
        <v>13730</v>
      </c>
    </row>
    <row r="21837" spans="1:6" ht="33.75" x14ac:dyDescent="0.2">
      <c r="A21837" s="2">
        <v>21832</v>
      </c>
      <c r="B21837" s="126" t="s">
        <v>26895</v>
      </c>
      <c r="C21837" s="558" t="s">
        <v>27301</v>
      </c>
      <c r="D21837" s="198">
        <v>1</v>
      </c>
      <c r="E21837" s="5">
        <v>33199</v>
      </c>
      <c r="F21837" s="5">
        <v>33199</v>
      </c>
    </row>
    <row r="21838" spans="1:6" ht="33.75" x14ac:dyDescent="0.2">
      <c r="A21838" s="2">
        <v>21833</v>
      </c>
      <c r="B21838" s="126" t="s">
        <v>26896</v>
      </c>
      <c r="C21838" s="558" t="s">
        <v>27302</v>
      </c>
      <c r="D21838" s="198">
        <v>1</v>
      </c>
      <c r="E21838" s="5">
        <v>6820</v>
      </c>
      <c r="F21838" s="5">
        <v>6820</v>
      </c>
    </row>
    <row r="21839" spans="1:6" x14ac:dyDescent="0.2">
      <c r="A21839" s="2">
        <v>21834</v>
      </c>
      <c r="B21839" s="126" t="s">
        <v>4074</v>
      </c>
      <c r="C21839" s="558" t="s">
        <v>27303</v>
      </c>
      <c r="D21839" s="198">
        <v>1</v>
      </c>
      <c r="E21839" s="5">
        <v>12850</v>
      </c>
      <c r="F21839" s="5">
        <v>12850</v>
      </c>
    </row>
    <row r="21840" spans="1:6" ht="22.5" x14ac:dyDescent="0.2">
      <c r="A21840" s="2">
        <v>21835</v>
      </c>
      <c r="B21840" s="126" t="s">
        <v>26897</v>
      </c>
      <c r="C21840" s="28" t="s">
        <v>27304</v>
      </c>
      <c r="D21840" s="198">
        <v>1</v>
      </c>
      <c r="E21840" s="5">
        <v>5200</v>
      </c>
      <c r="F21840" s="5">
        <v>5200</v>
      </c>
    </row>
    <row r="21841" spans="1:6" ht="22.5" x14ac:dyDescent="0.2">
      <c r="A21841" s="2">
        <v>21836</v>
      </c>
      <c r="B21841" s="126" t="s">
        <v>26898</v>
      </c>
      <c r="C21841" s="28" t="s">
        <v>27305</v>
      </c>
      <c r="D21841" s="198">
        <v>1</v>
      </c>
      <c r="E21841" s="5">
        <v>5200</v>
      </c>
      <c r="F21841" s="5">
        <v>5200</v>
      </c>
    </row>
    <row r="21842" spans="1:6" ht="22.5" x14ac:dyDescent="0.2">
      <c r="A21842" s="2">
        <v>21837</v>
      </c>
      <c r="B21842" s="126" t="s">
        <v>26899</v>
      </c>
      <c r="C21842" s="28" t="s">
        <v>27306</v>
      </c>
      <c r="D21842" s="198">
        <v>1</v>
      </c>
      <c r="E21842" s="5">
        <v>5600</v>
      </c>
      <c r="F21842" s="5">
        <v>5600</v>
      </c>
    </row>
    <row r="21843" spans="1:6" ht="33.75" x14ac:dyDescent="0.2">
      <c r="A21843" s="2">
        <v>21838</v>
      </c>
      <c r="B21843" s="126" t="s">
        <v>26900</v>
      </c>
      <c r="C21843" s="28" t="s">
        <v>27307</v>
      </c>
      <c r="D21843" s="198">
        <v>1</v>
      </c>
      <c r="E21843" s="5">
        <v>9750</v>
      </c>
      <c r="F21843" s="5">
        <v>9750</v>
      </c>
    </row>
    <row r="21844" spans="1:6" ht="56.25" x14ac:dyDescent="0.2">
      <c r="A21844" s="2">
        <v>21839</v>
      </c>
      <c r="B21844" s="126" t="s">
        <v>26901</v>
      </c>
      <c r="C21844" s="28" t="s">
        <v>27308</v>
      </c>
      <c r="D21844" s="198">
        <v>1</v>
      </c>
      <c r="E21844" s="5">
        <v>3600</v>
      </c>
      <c r="F21844" s="5">
        <v>3600</v>
      </c>
    </row>
    <row r="21845" spans="1:6" ht="22.5" x14ac:dyDescent="0.2">
      <c r="A21845" s="2">
        <v>21840</v>
      </c>
      <c r="B21845" s="126" t="s">
        <v>26902</v>
      </c>
      <c r="C21845" s="28" t="s">
        <v>27309</v>
      </c>
      <c r="D21845" s="198">
        <v>1</v>
      </c>
      <c r="E21845" s="5">
        <v>5000</v>
      </c>
      <c r="F21845" s="5">
        <v>5000</v>
      </c>
    </row>
    <row r="21846" spans="1:6" ht="22.5" x14ac:dyDescent="0.2">
      <c r="A21846" s="2">
        <v>21841</v>
      </c>
      <c r="B21846" s="126" t="s">
        <v>26903</v>
      </c>
      <c r="C21846" s="28" t="s">
        <v>27310</v>
      </c>
      <c r="D21846" s="198">
        <v>1</v>
      </c>
      <c r="E21846" s="5">
        <v>10799</v>
      </c>
      <c r="F21846" s="5">
        <v>10799</v>
      </c>
    </row>
    <row r="21847" spans="1:6" ht="22.5" x14ac:dyDescent="0.2">
      <c r="A21847" s="2">
        <v>21842</v>
      </c>
      <c r="B21847" s="126" t="s">
        <v>26904</v>
      </c>
      <c r="C21847" s="28" t="s">
        <v>27311</v>
      </c>
      <c r="D21847" s="198">
        <v>1</v>
      </c>
      <c r="E21847" s="5">
        <v>7270</v>
      </c>
      <c r="F21847" s="5">
        <v>7270</v>
      </c>
    </row>
    <row r="21848" spans="1:6" ht="22.5" x14ac:dyDescent="0.2">
      <c r="A21848" s="2">
        <v>21843</v>
      </c>
      <c r="B21848" s="126" t="s">
        <v>26905</v>
      </c>
      <c r="C21848" s="28" t="s">
        <v>27312</v>
      </c>
      <c r="D21848" s="198">
        <v>1</v>
      </c>
      <c r="E21848" s="5">
        <v>17594</v>
      </c>
      <c r="F21848" s="5">
        <v>17594</v>
      </c>
    </row>
    <row r="21849" spans="1:6" ht="33.75" x14ac:dyDescent="0.2">
      <c r="A21849" s="2">
        <v>21844</v>
      </c>
      <c r="B21849" s="126" t="s">
        <v>26906</v>
      </c>
      <c r="C21849" s="28" t="s">
        <v>27313</v>
      </c>
      <c r="D21849" s="198">
        <v>1</v>
      </c>
      <c r="E21849" s="5">
        <v>20980</v>
      </c>
      <c r="F21849" s="5">
        <v>20980</v>
      </c>
    </row>
    <row r="21850" spans="1:6" ht="45" x14ac:dyDescent="0.2">
      <c r="A21850" s="2">
        <v>21845</v>
      </c>
      <c r="B21850" s="126" t="s">
        <v>26907</v>
      </c>
      <c r="C21850" s="28" t="s">
        <v>27314</v>
      </c>
      <c r="D21850" s="198">
        <v>1</v>
      </c>
      <c r="E21850" s="5">
        <v>15000</v>
      </c>
      <c r="F21850" s="5">
        <v>15000</v>
      </c>
    </row>
    <row r="21851" spans="1:6" ht="22.5" x14ac:dyDescent="0.2">
      <c r="A21851" s="2">
        <v>21846</v>
      </c>
      <c r="B21851" s="126" t="s">
        <v>26908</v>
      </c>
      <c r="C21851" s="28" t="s">
        <v>27315</v>
      </c>
      <c r="D21851" s="198">
        <v>1</v>
      </c>
      <c r="E21851" s="5">
        <v>11000</v>
      </c>
      <c r="F21851" s="5">
        <v>11000</v>
      </c>
    </row>
    <row r="21852" spans="1:6" ht="22.5" x14ac:dyDescent="0.2">
      <c r="A21852" s="2">
        <v>21847</v>
      </c>
      <c r="B21852" s="126" t="s">
        <v>26909</v>
      </c>
      <c r="C21852" s="28" t="s">
        <v>27316</v>
      </c>
      <c r="D21852" s="198">
        <v>1</v>
      </c>
      <c r="E21852" s="5">
        <v>11000</v>
      </c>
      <c r="F21852" s="5">
        <v>11000</v>
      </c>
    </row>
    <row r="21853" spans="1:6" x14ac:dyDescent="0.2">
      <c r="A21853" s="2">
        <v>21848</v>
      </c>
      <c r="B21853" s="316" t="s">
        <v>25223</v>
      </c>
      <c r="C21853" s="32" t="s">
        <v>6027</v>
      </c>
      <c r="D21853" s="2">
        <v>1</v>
      </c>
      <c r="E21853" s="319">
        <v>3134.36</v>
      </c>
      <c r="F21853" s="189">
        <v>3134.36</v>
      </c>
    </row>
    <row r="21854" spans="1:6" x14ac:dyDescent="0.2">
      <c r="A21854" s="2">
        <v>21849</v>
      </c>
      <c r="B21854" s="316" t="s">
        <v>25224</v>
      </c>
      <c r="C21854" s="32" t="s">
        <v>5156</v>
      </c>
      <c r="D21854" s="2">
        <v>1</v>
      </c>
      <c r="E21854" s="319">
        <v>4179.57</v>
      </c>
      <c r="F21854" s="189">
        <v>4179.57</v>
      </c>
    </row>
    <row r="21855" spans="1:6" x14ac:dyDescent="0.2">
      <c r="A21855" s="2">
        <v>21850</v>
      </c>
      <c r="B21855" s="316" t="s">
        <v>25225</v>
      </c>
      <c r="C21855" s="32" t="s">
        <v>25232</v>
      </c>
      <c r="D21855" s="2">
        <v>1</v>
      </c>
      <c r="E21855" s="319">
        <v>5695.95</v>
      </c>
      <c r="F21855" s="189">
        <v>5695.95</v>
      </c>
    </row>
    <row r="21856" spans="1:6" ht="22.5" x14ac:dyDescent="0.2">
      <c r="A21856" s="2">
        <v>21851</v>
      </c>
      <c r="B21856" s="316" t="s">
        <v>25226</v>
      </c>
      <c r="C21856" s="388">
        <v>410124020868</v>
      </c>
      <c r="D21856" s="2">
        <v>1</v>
      </c>
      <c r="E21856" s="319">
        <v>4342.8</v>
      </c>
      <c r="F21856" s="189">
        <v>4342.8</v>
      </c>
    </row>
    <row r="21857" spans="1:6" ht="22.5" x14ac:dyDescent="0.2">
      <c r="A21857" s="2">
        <v>21852</v>
      </c>
      <c r="B21857" s="316" t="s">
        <v>25227</v>
      </c>
      <c r="C21857" s="388">
        <v>410124030873</v>
      </c>
      <c r="D21857" s="2">
        <v>1</v>
      </c>
      <c r="E21857" s="319">
        <v>7270</v>
      </c>
      <c r="F21857" s="189">
        <v>7270</v>
      </c>
    </row>
    <row r="21858" spans="1:6" ht="22.5" x14ac:dyDescent="0.2">
      <c r="A21858" s="2">
        <v>21853</v>
      </c>
      <c r="B21858" s="316" t="s">
        <v>23417</v>
      </c>
      <c r="C21858" s="388">
        <v>410124020867</v>
      </c>
      <c r="D21858" s="2">
        <v>1</v>
      </c>
      <c r="E21858" s="319">
        <v>10133.200000000001</v>
      </c>
      <c r="F21858" s="189">
        <v>10133.200000000001</v>
      </c>
    </row>
    <row r="21859" spans="1:6" x14ac:dyDescent="0.2">
      <c r="A21859" s="2">
        <v>21854</v>
      </c>
      <c r="B21859" s="316" t="s">
        <v>5154</v>
      </c>
      <c r="C21859" s="388">
        <v>410127</v>
      </c>
      <c r="D21859" s="2">
        <v>1</v>
      </c>
      <c r="E21859" s="319">
        <v>8971.93</v>
      </c>
      <c r="F21859" s="189">
        <v>8971.93</v>
      </c>
    </row>
    <row r="21860" spans="1:6" x14ac:dyDescent="0.2">
      <c r="A21860" s="2">
        <v>21855</v>
      </c>
      <c r="B21860" s="316" t="s">
        <v>5154</v>
      </c>
      <c r="C21860" s="32">
        <v>110106</v>
      </c>
      <c r="D21860" s="2">
        <v>1</v>
      </c>
      <c r="E21860" s="319">
        <v>179.41</v>
      </c>
      <c r="F21860" s="189">
        <v>179.41</v>
      </c>
    </row>
    <row r="21861" spans="1:6" x14ac:dyDescent="0.2">
      <c r="A21861" s="2">
        <v>21856</v>
      </c>
      <c r="B21861" s="316" t="s">
        <v>3975</v>
      </c>
      <c r="C21861" s="77">
        <v>410124020872</v>
      </c>
      <c r="D21861" s="2">
        <v>1</v>
      </c>
      <c r="E21861" s="319">
        <v>4513</v>
      </c>
      <c r="F21861" s="189">
        <v>4513</v>
      </c>
    </row>
    <row r="21862" spans="1:6" x14ac:dyDescent="0.2">
      <c r="A21862" s="2">
        <v>21857</v>
      </c>
      <c r="B21862" s="316" t="s">
        <v>3975</v>
      </c>
      <c r="C21862" s="77">
        <v>410124020879</v>
      </c>
      <c r="D21862" s="2">
        <v>1</v>
      </c>
      <c r="E21862" s="319">
        <v>7500</v>
      </c>
      <c r="F21862" s="189">
        <v>7500</v>
      </c>
    </row>
    <row r="21863" spans="1:6" ht="33.75" x14ac:dyDescent="0.2">
      <c r="A21863" s="2">
        <v>21858</v>
      </c>
      <c r="B21863" s="316" t="s">
        <v>25228</v>
      </c>
      <c r="C21863" s="77">
        <v>410124030877</v>
      </c>
      <c r="D21863" s="2">
        <v>1</v>
      </c>
      <c r="E21863" s="319">
        <v>17250</v>
      </c>
      <c r="F21863" s="189">
        <v>17250</v>
      </c>
    </row>
    <row r="21864" spans="1:6" ht="33.75" x14ac:dyDescent="0.2">
      <c r="A21864" s="2">
        <v>21859</v>
      </c>
      <c r="B21864" s="316" t="s">
        <v>25228</v>
      </c>
      <c r="C21864" s="77">
        <v>410124030878</v>
      </c>
      <c r="D21864" s="2">
        <v>1</v>
      </c>
      <c r="E21864" s="319">
        <v>17250</v>
      </c>
      <c r="F21864" s="189">
        <v>17250</v>
      </c>
    </row>
    <row r="21865" spans="1:6" x14ac:dyDescent="0.2">
      <c r="A21865" s="2">
        <v>21860</v>
      </c>
      <c r="B21865" s="316" t="s">
        <v>25229</v>
      </c>
      <c r="C21865" s="32" t="s">
        <v>25233</v>
      </c>
      <c r="D21865" s="2">
        <v>1</v>
      </c>
      <c r="E21865" s="319">
        <v>5095</v>
      </c>
      <c r="F21865" s="189">
        <v>5095</v>
      </c>
    </row>
    <row r="21866" spans="1:6" ht="22.5" x14ac:dyDescent="0.2">
      <c r="A21866" s="2">
        <v>21861</v>
      </c>
      <c r="B21866" s="316" t="s">
        <v>25230</v>
      </c>
      <c r="C21866" s="32" t="s">
        <v>25234</v>
      </c>
      <c r="D21866" s="2">
        <v>1</v>
      </c>
      <c r="E21866" s="319">
        <v>3167.89</v>
      </c>
      <c r="F21866" s="189">
        <v>3167.89</v>
      </c>
    </row>
    <row r="21867" spans="1:6" ht="22.5" x14ac:dyDescent="0.2">
      <c r="A21867" s="2">
        <v>21862</v>
      </c>
      <c r="B21867" s="316" t="s">
        <v>25227</v>
      </c>
      <c r="C21867" s="388">
        <v>410124030869</v>
      </c>
      <c r="D21867" s="2">
        <v>1</v>
      </c>
      <c r="E21867" s="319">
        <v>4524</v>
      </c>
      <c r="F21867" s="189">
        <v>4524</v>
      </c>
    </row>
    <row r="21868" spans="1:6" x14ac:dyDescent="0.2">
      <c r="A21868" s="2">
        <v>21863</v>
      </c>
      <c r="B21868" s="316" t="s">
        <v>4486</v>
      </c>
      <c r="C21868" s="32" t="s">
        <v>25235</v>
      </c>
      <c r="D21868" s="2">
        <v>1</v>
      </c>
      <c r="E21868" s="319">
        <v>10348</v>
      </c>
      <c r="F21868" s="189">
        <v>10348</v>
      </c>
    </row>
    <row r="21869" spans="1:6" x14ac:dyDescent="0.2">
      <c r="A21869" s="2">
        <v>21864</v>
      </c>
      <c r="B21869" s="316" t="s">
        <v>4486</v>
      </c>
      <c r="C21869" s="77">
        <v>410124020870</v>
      </c>
      <c r="D21869" s="2">
        <v>1</v>
      </c>
      <c r="E21869" s="319">
        <v>13454.64</v>
      </c>
      <c r="F21869" s="189">
        <v>13454.64</v>
      </c>
    </row>
    <row r="21870" spans="1:6" x14ac:dyDescent="0.2">
      <c r="A21870" s="2">
        <v>21865</v>
      </c>
      <c r="B21870" s="316" t="s">
        <v>4486</v>
      </c>
      <c r="C21870" s="77">
        <v>410124020871</v>
      </c>
      <c r="D21870" s="2">
        <v>1</v>
      </c>
      <c r="E21870" s="319">
        <v>13454.64</v>
      </c>
      <c r="F21870" s="189">
        <v>13454.64</v>
      </c>
    </row>
    <row r="21871" spans="1:6" x14ac:dyDescent="0.2">
      <c r="A21871" s="2">
        <v>21866</v>
      </c>
      <c r="B21871" s="316" t="s">
        <v>25231</v>
      </c>
      <c r="C21871" s="32" t="s">
        <v>5171</v>
      </c>
      <c r="D21871" s="2">
        <v>1</v>
      </c>
      <c r="E21871" s="319">
        <v>10844.53</v>
      </c>
      <c r="F21871" s="189">
        <v>10844.53</v>
      </c>
    </row>
    <row r="21872" spans="1:6" x14ac:dyDescent="0.2">
      <c r="A21872" s="2">
        <v>21867</v>
      </c>
      <c r="B21872" s="316" t="s">
        <v>3414</v>
      </c>
      <c r="C21872" s="32" t="s">
        <v>5155</v>
      </c>
      <c r="D21872" s="2">
        <v>1</v>
      </c>
      <c r="E21872" s="319">
        <v>6017.26</v>
      </c>
      <c r="F21872" s="189">
        <v>6017.26</v>
      </c>
    </row>
    <row r="21873" spans="1:6" ht="22.5" x14ac:dyDescent="0.2">
      <c r="A21873" s="2">
        <v>21868</v>
      </c>
      <c r="B21873" s="190" t="s">
        <v>25241</v>
      </c>
      <c r="C21873" s="12" t="s">
        <v>25282</v>
      </c>
      <c r="D21873" s="2">
        <v>1</v>
      </c>
      <c r="E21873" s="132">
        <v>9252.27</v>
      </c>
      <c r="F21873" s="193">
        <v>9252.27</v>
      </c>
    </row>
    <row r="21874" spans="1:6" ht="22.5" x14ac:dyDescent="0.2">
      <c r="A21874" s="2">
        <v>21869</v>
      </c>
      <c r="B21874" s="190" t="s">
        <v>25242</v>
      </c>
      <c r="C21874" s="12" t="s">
        <v>25283</v>
      </c>
      <c r="D21874" s="2">
        <v>1</v>
      </c>
      <c r="E21874" s="132">
        <v>9252.27</v>
      </c>
      <c r="F21874" s="193">
        <v>9252.27</v>
      </c>
    </row>
    <row r="21875" spans="1:6" ht="33.75" x14ac:dyDescent="0.2">
      <c r="A21875" s="2">
        <v>21870</v>
      </c>
      <c r="B21875" s="190" t="s">
        <v>25243</v>
      </c>
      <c r="C21875" s="12" t="s">
        <v>25284</v>
      </c>
      <c r="D21875" s="2">
        <v>1</v>
      </c>
      <c r="E21875" s="132">
        <v>83700.98</v>
      </c>
      <c r="F21875" s="193">
        <v>83700.98</v>
      </c>
    </row>
    <row r="21876" spans="1:6" ht="22.5" x14ac:dyDescent="0.2">
      <c r="A21876" s="2">
        <v>21871</v>
      </c>
      <c r="B21876" s="190" t="s">
        <v>25244</v>
      </c>
      <c r="C21876" s="12" t="s">
        <v>25285</v>
      </c>
      <c r="D21876" s="2">
        <v>1</v>
      </c>
      <c r="E21876" s="132">
        <v>64136.74</v>
      </c>
      <c r="F21876" s="193">
        <v>64136.74</v>
      </c>
    </row>
    <row r="21877" spans="1:6" x14ac:dyDescent="0.2">
      <c r="A21877" s="2">
        <v>21872</v>
      </c>
      <c r="B21877" s="190" t="s">
        <v>15774</v>
      </c>
      <c r="C21877" s="12" t="s">
        <v>9612</v>
      </c>
      <c r="D21877" s="2">
        <v>1</v>
      </c>
      <c r="E21877" s="132">
        <v>3852</v>
      </c>
      <c r="F21877" s="193">
        <v>3852</v>
      </c>
    </row>
    <row r="21878" spans="1:6" x14ac:dyDescent="0.2">
      <c r="A21878" s="2">
        <v>21873</v>
      </c>
      <c r="B21878" s="190" t="s">
        <v>25245</v>
      </c>
      <c r="C21878" s="61" t="s">
        <v>21686</v>
      </c>
      <c r="D21878" s="2">
        <v>1</v>
      </c>
      <c r="E21878" s="132">
        <v>4468.8</v>
      </c>
      <c r="F21878" s="193">
        <v>4468.8</v>
      </c>
    </row>
    <row r="21879" spans="1:6" x14ac:dyDescent="0.2">
      <c r="A21879" s="2">
        <v>21874</v>
      </c>
      <c r="B21879" s="190" t="s">
        <v>3825</v>
      </c>
      <c r="C21879" s="61" t="s">
        <v>25286</v>
      </c>
      <c r="D21879" s="2">
        <v>1</v>
      </c>
      <c r="E21879" s="132">
        <v>4100</v>
      </c>
      <c r="F21879" s="193">
        <v>4100</v>
      </c>
    </row>
    <row r="21880" spans="1:6" x14ac:dyDescent="0.2">
      <c r="A21880" s="2">
        <v>21875</v>
      </c>
      <c r="B21880" s="190" t="s">
        <v>3825</v>
      </c>
      <c r="C21880" s="12" t="s">
        <v>25287</v>
      </c>
      <c r="D21880" s="2">
        <v>1</v>
      </c>
      <c r="E21880" s="132">
        <v>4120</v>
      </c>
      <c r="F21880" s="193">
        <v>4120</v>
      </c>
    </row>
    <row r="21881" spans="1:6" ht="22.5" x14ac:dyDescent="0.2">
      <c r="A21881" s="2">
        <v>21876</v>
      </c>
      <c r="B21881" s="190" t="s">
        <v>25246</v>
      </c>
      <c r="C21881" s="12" t="s">
        <v>25288</v>
      </c>
      <c r="D21881" s="2">
        <v>1</v>
      </c>
      <c r="E21881" s="132">
        <v>29390</v>
      </c>
      <c r="F21881" s="193">
        <v>29390</v>
      </c>
    </row>
    <row r="21882" spans="1:6" ht="22.5" x14ac:dyDescent="0.2">
      <c r="A21882" s="2">
        <v>21877</v>
      </c>
      <c r="B21882" s="190" t="s">
        <v>4284</v>
      </c>
      <c r="C21882" s="12" t="s">
        <v>25289</v>
      </c>
      <c r="D21882" s="2">
        <v>1</v>
      </c>
      <c r="E21882" s="132">
        <v>3450</v>
      </c>
      <c r="F21882" s="193">
        <v>3450</v>
      </c>
    </row>
    <row r="21883" spans="1:6" x14ac:dyDescent="0.2">
      <c r="A21883" s="2">
        <v>21878</v>
      </c>
      <c r="B21883" s="190" t="s">
        <v>25247</v>
      </c>
      <c r="C21883" s="12" t="s">
        <v>25290</v>
      </c>
      <c r="D21883" s="2">
        <v>1</v>
      </c>
      <c r="E21883" s="132">
        <v>3135.13</v>
      </c>
      <c r="F21883" s="193">
        <v>3135.13</v>
      </c>
    </row>
    <row r="21884" spans="1:6" x14ac:dyDescent="0.2">
      <c r="A21884" s="2">
        <v>21879</v>
      </c>
      <c r="B21884" s="190" t="s">
        <v>25247</v>
      </c>
      <c r="C21884" s="12" t="s">
        <v>25291</v>
      </c>
      <c r="D21884" s="2">
        <v>1</v>
      </c>
      <c r="E21884" s="132">
        <v>3135.13</v>
      </c>
      <c r="F21884" s="193">
        <v>3135.13</v>
      </c>
    </row>
    <row r="21885" spans="1:6" ht="22.5" x14ac:dyDescent="0.2">
      <c r="A21885" s="2">
        <v>21880</v>
      </c>
      <c r="B21885" s="190" t="s">
        <v>25248</v>
      </c>
      <c r="C21885" s="12" t="s">
        <v>25292</v>
      </c>
      <c r="D21885" s="2">
        <v>1</v>
      </c>
      <c r="E21885" s="132">
        <v>7385.3</v>
      </c>
      <c r="F21885" s="193">
        <v>7385.3</v>
      </c>
    </row>
    <row r="21886" spans="1:6" ht="22.5" x14ac:dyDescent="0.2">
      <c r="A21886" s="2">
        <v>21881</v>
      </c>
      <c r="B21886" s="190" t="s">
        <v>25249</v>
      </c>
      <c r="C21886" s="12" t="s">
        <v>25293</v>
      </c>
      <c r="D21886" s="2">
        <v>1</v>
      </c>
      <c r="E21886" s="132">
        <v>11763.57</v>
      </c>
      <c r="F21886" s="193">
        <v>11763.57</v>
      </c>
    </row>
    <row r="21887" spans="1:6" ht="33.75" x14ac:dyDescent="0.2">
      <c r="A21887" s="2">
        <v>21882</v>
      </c>
      <c r="B21887" s="190" t="s">
        <v>25250</v>
      </c>
      <c r="C21887" s="12" t="s">
        <v>25294</v>
      </c>
      <c r="D21887" s="2">
        <v>1</v>
      </c>
      <c r="E21887" s="132">
        <v>10099.65</v>
      </c>
      <c r="F21887" s="193">
        <v>10099.65</v>
      </c>
    </row>
    <row r="21888" spans="1:6" ht="22.5" x14ac:dyDescent="0.2">
      <c r="A21888" s="2">
        <v>21883</v>
      </c>
      <c r="B21888" s="190" t="s">
        <v>25251</v>
      </c>
      <c r="C21888" s="12" t="s">
        <v>25295</v>
      </c>
      <c r="D21888" s="2">
        <v>1</v>
      </c>
      <c r="E21888" s="132">
        <v>31846.75</v>
      </c>
      <c r="F21888" s="193">
        <v>31846.75</v>
      </c>
    </row>
    <row r="21889" spans="1:6" ht="22.5" x14ac:dyDescent="0.2">
      <c r="A21889" s="2">
        <v>21884</v>
      </c>
      <c r="B21889" s="190" t="s">
        <v>25252</v>
      </c>
      <c r="C21889" s="12" t="s">
        <v>25296</v>
      </c>
      <c r="D21889" s="2">
        <v>1</v>
      </c>
      <c r="E21889" s="132">
        <v>197988.11</v>
      </c>
      <c r="F21889" s="193">
        <v>197988.11</v>
      </c>
    </row>
    <row r="21890" spans="1:6" x14ac:dyDescent="0.2">
      <c r="A21890" s="2">
        <v>21885</v>
      </c>
      <c r="B21890" s="190" t="s">
        <v>25253</v>
      </c>
      <c r="C21890" s="12" t="s">
        <v>25297</v>
      </c>
      <c r="D21890" s="2">
        <v>1</v>
      </c>
      <c r="E21890" s="132">
        <v>26000</v>
      </c>
      <c r="F21890" s="193">
        <v>26000</v>
      </c>
    </row>
    <row r="21891" spans="1:6" ht="22.5" x14ac:dyDescent="0.2">
      <c r="A21891" s="2">
        <v>21886</v>
      </c>
      <c r="B21891" s="190" t="s">
        <v>25254</v>
      </c>
      <c r="C21891" s="61" t="s">
        <v>25298</v>
      </c>
      <c r="D21891" s="2">
        <v>1</v>
      </c>
      <c r="E21891" s="132">
        <v>14176</v>
      </c>
      <c r="F21891" s="193">
        <v>14176</v>
      </c>
    </row>
    <row r="21892" spans="1:6" ht="22.5" x14ac:dyDescent="0.2">
      <c r="A21892" s="2">
        <v>21887</v>
      </c>
      <c r="B21892" s="190" t="s">
        <v>25255</v>
      </c>
      <c r="C21892" s="12" t="s">
        <v>25299</v>
      </c>
      <c r="D21892" s="2">
        <v>1</v>
      </c>
      <c r="E21892" s="132">
        <v>21555.57</v>
      </c>
      <c r="F21892" s="193">
        <v>21555.57</v>
      </c>
    </row>
    <row r="21893" spans="1:6" ht="22.5" x14ac:dyDescent="0.2">
      <c r="A21893" s="2">
        <v>21888</v>
      </c>
      <c r="B21893" s="190" t="s">
        <v>25256</v>
      </c>
      <c r="C21893" s="12" t="s">
        <v>25300</v>
      </c>
      <c r="D21893" s="2">
        <v>1</v>
      </c>
      <c r="E21893" s="132">
        <v>21555.57</v>
      </c>
      <c r="F21893" s="193">
        <v>21555.57</v>
      </c>
    </row>
    <row r="21894" spans="1:6" ht="22.5" x14ac:dyDescent="0.2">
      <c r="A21894" s="2">
        <v>21889</v>
      </c>
      <c r="B21894" s="190" t="s">
        <v>25256</v>
      </c>
      <c r="C21894" s="12" t="s">
        <v>25301</v>
      </c>
      <c r="D21894" s="2">
        <v>1</v>
      </c>
      <c r="E21894" s="132">
        <v>21555.57</v>
      </c>
      <c r="F21894" s="193">
        <v>21555.57</v>
      </c>
    </row>
    <row r="21895" spans="1:6" ht="22.5" x14ac:dyDescent="0.2">
      <c r="A21895" s="2">
        <v>21890</v>
      </c>
      <c r="B21895" s="190" t="s">
        <v>25256</v>
      </c>
      <c r="C21895" s="12" t="s">
        <v>25302</v>
      </c>
      <c r="D21895" s="2">
        <v>1</v>
      </c>
      <c r="E21895" s="132">
        <v>21074.58</v>
      </c>
      <c r="F21895" s="193">
        <v>21074.58</v>
      </c>
    </row>
    <row r="21896" spans="1:6" ht="22.5" x14ac:dyDescent="0.2">
      <c r="A21896" s="2">
        <v>21891</v>
      </c>
      <c r="B21896" s="190" t="s">
        <v>25256</v>
      </c>
      <c r="C21896" s="12" t="s">
        <v>25303</v>
      </c>
      <c r="D21896" s="2">
        <v>1</v>
      </c>
      <c r="E21896" s="132">
        <v>21074.58</v>
      </c>
      <c r="F21896" s="193">
        <v>21074.58</v>
      </c>
    </row>
    <row r="21897" spans="1:6" ht="22.5" x14ac:dyDescent="0.2">
      <c r="A21897" s="2">
        <v>21892</v>
      </c>
      <c r="B21897" s="190" t="s">
        <v>25256</v>
      </c>
      <c r="C21897" s="12" t="s">
        <v>25304</v>
      </c>
      <c r="D21897" s="2">
        <v>1</v>
      </c>
      <c r="E21897" s="132">
        <v>21074.58</v>
      </c>
      <c r="F21897" s="193">
        <v>21074.58</v>
      </c>
    </row>
    <row r="21898" spans="1:6" ht="22.5" x14ac:dyDescent="0.2">
      <c r="A21898" s="2">
        <v>21893</v>
      </c>
      <c r="B21898" s="190" t="s">
        <v>25256</v>
      </c>
      <c r="C21898" s="12" t="s">
        <v>25305</v>
      </c>
      <c r="D21898" s="2">
        <v>1</v>
      </c>
      <c r="E21898" s="132">
        <v>21074.58</v>
      </c>
      <c r="F21898" s="193">
        <v>21074.58</v>
      </c>
    </row>
    <row r="21899" spans="1:6" ht="22.5" x14ac:dyDescent="0.2">
      <c r="A21899" s="2">
        <v>21894</v>
      </c>
      <c r="B21899" s="190" t="s">
        <v>25256</v>
      </c>
      <c r="C21899" s="12" t="s">
        <v>25306</v>
      </c>
      <c r="D21899" s="2">
        <v>1</v>
      </c>
      <c r="E21899" s="132">
        <v>21074.58</v>
      </c>
      <c r="F21899" s="193">
        <v>21074.58</v>
      </c>
    </row>
    <row r="21900" spans="1:6" ht="22.5" x14ac:dyDescent="0.2">
      <c r="A21900" s="2">
        <v>21895</v>
      </c>
      <c r="B21900" s="190" t="s">
        <v>25256</v>
      </c>
      <c r="C21900" s="12" t="s">
        <v>25307</v>
      </c>
      <c r="D21900" s="2">
        <v>1</v>
      </c>
      <c r="E21900" s="132">
        <v>21074.58</v>
      </c>
      <c r="F21900" s="193">
        <v>21074.58</v>
      </c>
    </row>
    <row r="21901" spans="1:6" ht="22.5" x14ac:dyDescent="0.2">
      <c r="A21901" s="2">
        <v>21896</v>
      </c>
      <c r="B21901" s="190" t="s">
        <v>25256</v>
      </c>
      <c r="C21901" s="12" t="s">
        <v>25308</v>
      </c>
      <c r="D21901" s="2">
        <v>1</v>
      </c>
      <c r="E21901" s="132">
        <v>21074.58</v>
      </c>
      <c r="F21901" s="193">
        <v>21074.58</v>
      </c>
    </row>
    <row r="21902" spans="1:6" ht="22.5" x14ac:dyDescent="0.2">
      <c r="A21902" s="2">
        <v>21897</v>
      </c>
      <c r="B21902" s="190" t="s">
        <v>25256</v>
      </c>
      <c r="C21902" s="12" t="s">
        <v>25309</v>
      </c>
      <c r="D21902" s="2">
        <v>1</v>
      </c>
      <c r="E21902" s="132">
        <v>21074.58</v>
      </c>
      <c r="F21902" s="193">
        <v>21074.58</v>
      </c>
    </row>
    <row r="21903" spans="1:6" ht="22.5" x14ac:dyDescent="0.2">
      <c r="A21903" s="2">
        <v>21898</v>
      </c>
      <c r="B21903" s="190" t="s">
        <v>25256</v>
      </c>
      <c r="C21903" s="12" t="s">
        <v>25310</v>
      </c>
      <c r="D21903" s="2">
        <v>1</v>
      </c>
      <c r="E21903" s="132">
        <v>21074.58</v>
      </c>
      <c r="F21903" s="193">
        <v>21074.58</v>
      </c>
    </row>
    <row r="21904" spans="1:6" ht="22.5" x14ac:dyDescent="0.2">
      <c r="A21904" s="2">
        <v>21899</v>
      </c>
      <c r="B21904" s="190" t="s">
        <v>25256</v>
      </c>
      <c r="C21904" s="12" t="s">
        <v>25311</v>
      </c>
      <c r="D21904" s="2">
        <v>1</v>
      </c>
      <c r="E21904" s="132">
        <v>21363.25</v>
      </c>
      <c r="F21904" s="193">
        <v>21363.25</v>
      </c>
    </row>
    <row r="21905" spans="1:6" ht="22.5" x14ac:dyDescent="0.2">
      <c r="A21905" s="2">
        <v>21900</v>
      </c>
      <c r="B21905" s="190" t="s">
        <v>25256</v>
      </c>
      <c r="C21905" s="12" t="s">
        <v>25312</v>
      </c>
      <c r="D21905" s="2">
        <v>1</v>
      </c>
      <c r="E21905" s="132">
        <v>21363.25</v>
      </c>
      <c r="F21905" s="193">
        <v>21363.25</v>
      </c>
    </row>
    <row r="21906" spans="1:6" ht="22.5" x14ac:dyDescent="0.2">
      <c r="A21906" s="2">
        <v>21901</v>
      </c>
      <c r="B21906" s="190" t="s">
        <v>25256</v>
      </c>
      <c r="C21906" s="12" t="s">
        <v>25313</v>
      </c>
      <c r="D21906" s="2">
        <v>1</v>
      </c>
      <c r="E21906" s="132">
        <v>21363.25</v>
      </c>
      <c r="F21906" s="193">
        <v>21363.25</v>
      </c>
    </row>
    <row r="21907" spans="1:6" ht="22.5" x14ac:dyDescent="0.2">
      <c r="A21907" s="2">
        <v>21902</v>
      </c>
      <c r="B21907" s="190" t="s">
        <v>25256</v>
      </c>
      <c r="C21907" s="12" t="s">
        <v>25314</v>
      </c>
      <c r="D21907" s="2">
        <v>1</v>
      </c>
      <c r="E21907" s="132">
        <v>28079.73</v>
      </c>
      <c r="F21907" s="193">
        <v>28079.73</v>
      </c>
    </row>
    <row r="21908" spans="1:6" ht="22.5" x14ac:dyDescent="0.2">
      <c r="A21908" s="2">
        <v>21903</v>
      </c>
      <c r="B21908" s="190" t="s">
        <v>25256</v>
      </c>
      <c r="C21908" s="12" t="s">
        <v>25315</v>
      </c>
      <c r="D21908" s="2">
        <v>1</v>
      </c>
      <c r="E21908" s="132">
        <v>22491.64</v>
      </c>
      <c r="F21908" s="193">
        <v>22491.64</v>
      </c>
    </row>
    <row r="21909" spans="1:6" ht="22.5" x14ac:dyDescent="0.2">
      <c r="A21909" s="2">
        <v>21904</v>
      </c>
      <c r="B21909" s="190" t="s">
        <v>25256</v>
      </c>
      <c r="C21909" s="12" t="s">
        <v>25316</v>
      </c>
      <c r="D21909" s="2">
        <v>1</v>
      </c>
      <c r="E21909" s="132">
        <v>21074.58</v>
      </c>
      <c r="F21909" s="193">
        <v>21074.58</v>
      </c>
    </row>
    <row r="21910" spans="1:6" ht="22.5" x14ac:dyDescent="0.2">
      <c r="A21910" s="2">
        <v>21905</v>
      </c>
      <c r="B21910" s="190" t="s">
        <v>25256</v>
      </c>
      <c r="C21910" s="12" t="s">
        <v>25317</v>
      </c>
      <c r="D21910" s="2">
        <v>1</v>
      </c>
      <c r="E21910" s="132">
        <v>21074.58</v>
      </c>
      <c r="F21910" s="193">
        <v>21074.58</v>
      </c>
    </row>
    <row r="21911" spans="1:6" ht="22.5" x14ac:dyDescent="0.2">
      <c r="A21911" s="2">
        <v>21906</v>
      </c>
      <c r="B21911" s="190" t="s">
        <v>25256</v>
      </c>
      <c r="C21911" s="12" t="s">
        <v>25318</v>
      </c>
      <c r="D21911" s="2">
        <v>1</v>
      </c>
      <c r="E21911" s="132">
        <v>21074.58</v>
      </c>
      <c r="F21911" s="193">
        <v>21074.58</v>
      </c>
    </row>
    <row r="21912" spans="1:6" ht="22.5" x14ac:dyDescent="0.2">
      <c r="A21912" s="2">
        <v>21907</v>
      </c>
      <c r="B21912" s="190" t="s">
        <v>25256</v>
      </c>
      <c r="C21912" s="12" t="s">
        <v>25319</v>
      </c>
      <c r="D21912" s="2">
        <v>1</v>
      </c>
      <c r="E21912" s="132">
        <v>21074.58</v>
      </c>
      <c r="F21912" s="193">
        <v>21074.58</v>
      </c>
    </row>
    <row r="21913" spans="1:6" ht="22.5" x14ac:dyDescent="0.2">
      <c r="A21913" s="2">
        <v>21908</v>
      </c>
      <c r="B21913" s="190" t="s">
        <v>25256</v>
      </c>
      <c r="C21913" s="12" t="s">
        <v>25320</v>
      </c>
      <c r="D21913" s="2">
        <v>1</v>
      </c>
      <c r="E21913" s="132">
        <v>21074.58</v>
      </c>
      <c r="F21913" s="193">
        <v>21074.58</v>
      </c>
    </row>
    <row r="21914" spans="1:6" ht="22.5" x14ac:dyDescent="0.2">
      <c r="A21914" s="2">
        <v>21909</v>
      </c>
      <c r="B21914" s="190" t="s">
        <v>25256</v>
      </c>
      <c r="C21914" s="12" t="s">
        <v>25321</v>
      </c>
      <c r="D21914" s="2">
        <v>1</v>
      </c>
      <c r="E21914" s="132">
        <v>21074.58</v>
      </c>
      <c r="F21914" s="193">
        <v>21074.58</v>
      </c>
    </row>
    <row r="21915" spans="1:6" ht="22.5" x14ac:dyDescent="0.2">
      <c r="A21915" s="2">
        <v>21910</v>
      </c>
      <c r="B21915" s="190" t="s">
        <v>25256</v>
      </c>
      <c r="C21915" s="12" t="s">
        <v>25322</v>
      </c>
      <c r="D21915" s="2">
        <v>1</v>
      </c>
      <c r="E21915" s="132">
        <v>21074.58</v>
      </c>
      <c r="F21915" s="193">
        <v>21074.58</v>
      </c>
    </row>
    <row r="21916" spans="1:6" ht="22.5" x14ac:dyDescent="0.2">
      <c r="A21916" s="2">
        <v>21911</v>
      </c>
      <c r="B21916" s="190" t="s">
        <v>25256</v>
      </c>
      <c r="C21916" s="12" t="s">
        <v>25323</v>
      </c>
      <c r="D21916" s="2">
        <v>1</v>
      </c>
      <c r="E21916" s="132">
        <v>21074.58</v>
      </c>
      <c r="F21916" s="193">
        <v>21074.58</v>
      </c>
    </row>
    <row r="21917" spans="1:6" ht="22.5" x14ac:dyDescent="0.2">
      <c r="A21917" s="2">
        <v>21912</v>
      </c>
      <c r="B21917" s="190" t="s">
        <v>25256</v>
      </c>
      <c r="C21917" s="12" t="s">
        <v>25324</v>
      </c>
      <c r="D21917" s="2">
        <v>1</v>
      </c>
      <c r="E21917" s="132">
        <v>21074.58</v>
      </c>
      <c r="F21917" s="193">
        <v>21074.58</v>
      </c>
    </row>
    <row r="21918" spans="1:6" ht="22.5" x14ac:dyDescent="0.2">
      <c r="A21918" s="2">
        <v>21913</v>
      </c>
      <c r="B21918" s="190" t="s">
        <v>25256</v>
      </c>
      <c r="C21918" s="12" t="s">
        <v>25325</v>
      </c>
      <c r="D21918" s="2">
        <v>1</v>
      </c>
      <c r="E21918" s="132">
        <v>21074.58</v>
      </c>
      <c r="F21918" s="193">
        <v>21074.58</v>
      </c>
    </row>
    <row r="21919" spans="1:6" ht="22.5" x14ac:dyDescent="0.2">
      <c r="A21919" s="2">
        <v>21914</v>
      </c>
      <c r="B21919" s="190" t="s">
        <v>25256</v>
      </c>
      <c r="C21919" s="12" t="s">
        <v>25326</v>
      </c>
      <c r="D21919" s="2">
        <v>1</v>
      </c>
      <c r="E21919" s="132">
        <v>21074.58</v>
      </c>
      <c r="F21919" s="193">
        <v>21074.58</v>
      </c>
    </row>
    <row r="21920" spans="1:6" ht="22.5" x14ac:dyDescent="0.2">
      <c r="A21920" s="2">
        <v>21915</v>
      </c>
      <c r="B21920" s="190" t="s">
        <v>25256</v>
      </c>
      <c r="C21920" s="12" t="s">
        <v>25327</v>
      </c>
      <c r="D21920" s="2">
        <v>1</v>
      </c>
      <c r="E21920" s="132">
        <v>21074.58</v>
      </c>
      <c r="F21920" s="193">
        <v>21074.58</v>
      </c>
    </row>
    <row r="21921" spans="1:6" ht="33.75" x14ac:dyDescent="0.2">
      <c r="A21921" s="2">
        <v>21916</v>
      </c>
      <c r="B21921" s="190" t="s">
        <v>25257</v>
      </c>
      <c r="C21921" s="12" t="s">
        <v>25328</v>
      </c>
      <c r="D21921" s="2">
        <v>1</v>
      </c>
      <c r="E21921" s="132">
        <v>64807.48</v>
      </c>
      <c r="F21921" s="193">
        <v>64807.48</v>
      </c>
    </row>
    <row r="21922" spans="1:6" ht="33.75" x14ac:dyDescent="0.2">
      <c r="A21922" s="2">
        <v>21917</v>
      </c>
      <c r="B21922" s="190" t="s">
        <v>25257</v>
      </c>
      <c r="C21922" s="12" t="s">
        <v>25329</v>
      </c>
      <c r="D21922" s="2">
        <v>1</v>
      </c>
      <c r="E21922" s="132">
        <v>64807.48</v>
      </c>
      <c r="F21922" s="193">
        <v>64807.48</v>
      </c>
    </row>
    <row r="21923" spans="1:6" ht="33.75" x14ac:dyDescent="0.2">
      <c r="A21923" s="2">
        <v>21918</v>
      </c>
      <c r="B21923" s="190" t="s">
        <v>25258</v>
      </c>
      <c r="C21923" s="12" t="s">
        <v>25330</v>
      </c>
      <c r="D21923" s="2">
        <v>1</v>
      </c>
      <c r="E21923" s="132">
        <v>82045.5</v>
      </c>
      <c r="F21923" s="193">
        <v>82045.5</v>
      </c>
    </row>
    <row r="21924" spans="1:6" ht="33.75" x14ac:dyDescent="0.2">
      <c r="A21924" s="2">
        <v>21919</v>
      </c>
      <c r="B21924" s="190" t="s">
        <v>25258</v>
      </c>
      <c r="C21924" s="12" t="s">
        <v>25331</v>
      </c>
      <c r="D21924" s="2">
        <v>1</v>
      </c>
      <c r="E21924" s="132">
        <v>82045.5</v>
      </c>
      <c r="F21924" s="193">
        <v>82045.5</v>
      </c>
    </row>
    <row r="21925" spans="1:6" ht="33.75" x14ac:dyDescent="0.2">
      <c r="A21925" s="2">
        <v>21920</v>
      </c>
      <c r="B21925" s="190" t="s">
        <v>25259</v>
      </c>
      <c r="C21925" s="12" t="s">
        <v>25332</v>
      </c>
      <c r="D21925" s="2">
        <v>1</v>
      </c>
      <c r="E21925" s="132">
        <v>202380.34</v>
      </c>
      <c r="F21925" s="193">
        <v>202380.34</v>
      </c>
    </row>
    <row r="21926" spans="1:6" ht="33.75" x14ac:dyDescent="0.2">
      <c r="A21926" s="2">
        <v>21921</v>
      </c>
      <c r="B21926" s="190" t="s">
        <v>25260</v>
      </c>
      <c r="C21926" s="12" t="s">
        <v>25333</v>
      </c>
      <c r="D21926" s="2">
        <v>1</v>
      </c>
      <c r="E21926" s="132">
        <v>62229.24</v>
      </c>
      <c r="F21926" s="193">
        <v>62229.24</v>
      </c>
    </row>
    <row r="21927" spans="1:6" x14ac:dyDescent="0.2">
      <c r="A21927" s="2">
        <v>21922</v>
      </c>
      <c r="B21927" s="190" t="s">
        <v>25261</v>
      </c>
      <c r="C21927" s="12" t="s">
        <v>25334</v>
      </c>
      <c r="D21927" s="2">
        <v>1</v>
      </c>
      <c r="E21927" s="132">
        <v>27985.25</v>
      </c>
      <c r="F21927" s="193">
        <v>27985.25</v>
      </c>
    </row>
    <row r="21928" spans="1:6" x14ac:dyDescent="0.2">
      <c r="A21928" s="2">
        <v>21923</v>
      </c>
      <c r="B21928" s="190" t="s">
        <v>25262</v>
      </c>
      <c r="C21928" s="12" t="s">
        <v>25335</v>
      </c>
      <c r="D21928" s="2">
        <v>1</v>
      </c>
      <c r="E21928" s="191">
        <v>23018.18</v>
      </c>
      <c r="F21928" s="193">
        <v>23018.18</v>
      </c>
    </row>
    <row r="21929" spans="1:6" x14ac:dyDescent="0.2">
      <c r="A21929" s="2">
        <v>21924</v>
      </c>
      <c r="B21929" s="190" t="s">
        <v>4330</v>
      </c>
      <c r="C21929" s="12" t="s">
        <v>25336</v>
      </c>
      <c r="D21929" s="2">
        <v>1</v>
      </c>
      <c r="E21929" s="132">
        <v>6331</v>
      </c>
      <c r="F21929" s="193">
        <v>6331</v>
      </c>
    </row>
    <row r="21930" spans="1:6" x14ac:dyDescent="0.2">
      <c r="A21930" s="2">
        <v>21925</v>
      </c>
      <c r="B21930" s="190" t="s">
        <v>4330</v>
      </c>
      <c r="C21930" s="12" t="s">
        <v>25337</v>
      </c>
      <c r="D21930" s="2">
        <v>1</v>
      </c>
      <c r="E21930" s="132">
        <v>6331</v>
      </c>
      <c r="F21930" s="193">
        <v>6331</v>
      </c>
    </row>
    <row r="21931" spans="1:6" x14ac:dyDescent="0.2">
      <c r="A21931" s="2">
        <v>21926</v>
      </c>
      <c r="B21931" s="190" t="s">
        <v>4330</v>
      </c>
      <c r="C21931" s="12" t="s">
        <v>25338</v>
      </c>
      <c r="D21931" s="2">
        <v>1</v>
      </c>
      <c r="E21931" s="132">
        <v>6331</v>
      </c>
      <c r="F21931" s="193">
        <v>6331</v>
      </c>
    </row>
    <row r="21932" spans="1:6" x14ac:dyDescent="0.2">
      <c r="A21932" s="2">
        <v>21927</v>
      </c>
      <c r="B21932" s="190" t="s">
        <v>4330</v>
      </c>
      <c r="C21932" s="12" t="s">
        <v>25339</v>
      </c>
      <c r="D21932" s="2">
        <v>1</v>
      </c>
      <c r="E21932" s="132">
        <v>6331</v>
      </c>
      <c r="F21932" s="193">
        <v>6331</v>
      </c>
    </row>
    <row r="21933" spans="1:6" x14ac:dyDescent="0.2">
      <c r="A21933" s="2">
        <v>21928</v>
      </c>
      <c r="B21933" s="190" t="s">
        <v>4428</v>
      </c>
      <c r="C21933" s="12" t="s">
        <v>25340</v>
      </c>
      <c r="D21933" s="2">
        <v>1</v>
      </c>
      <c r="E21933" s="132">
        <v>10000</v>
      </c>
      <c r="F21933" s="193">
        <v>10000</v>
      </c>
    </row>
    <row r="21934" spans="1:6" x14ac:dyDescent="0.2">
      <c r="A21934" s="2">
        <v>21929</v>
      </c>
      <c r="B21934" s="190" t="s">
        <v>4447</v>
      </c>
      <c r="C21934" s="61" t="s">
        <v>25341</v>
      </c>
      <c r="D21934" s="2">
        <v>1</v>
      </c>
      <c r="E21934" s="132">
        <v>8650</v>
      </c>
      <c r="F21934" s="193">
        <v>8650</v>
      </c>
    </row>
    <row r="21935" spans="1:6" x14ac:dyDescent="0.2">
      <c r="A21935" s="2">
        <v>21930</v>
      </c>
      <c r="B21935" s="190" t="s">
        <v>4447</v>
      </c>
      <c r="C21935" s="61" t="s">
        <v>25342</v>
      </c>
      <c r="D21935" s="2">
        <v>1</v>
      </c>
      <c r="E21935" s="132">
        <v>8650</v>
      </c>
      <c r="F21935" s="193">
        <v>8650</v>
      </c>
    </row>
    <row r="21936" spans="1:6" x14ac:dyDescent="0.2">
      <c r="A21936" s="2">
        <v>21931</v>
      </c>
      <c r="B21936" s="190" t="s">
        <v>6862</v>
      </c>
      <c r="C21936" s="27">
        <v>410124021052</v>
      </c>
      <c r="D21936" s="2">
        <v>1</v>
      </c>
      <c r="E21936" s="132">
        <v>5600</v>
      </c>
      <c r="F21936" s="193">
        <v>5600</v>
      </c>
    </row>
    <row r="21937" spans="1:6" x14ac:dyDescent="0.2">
      <c r="A21937" s="2">
        <v>21932</v>
      </c>
      <c r="B21937" s="190" t="s">
        <v>25263</v>
      </c>
      <c r="C21937" s="27">
        <v>410124021049</v>
      </c>
      <c r="D21937" s="2">
        <v>1</v>
      </c>
      <c r="E21937" s="132">
        <v>8800</v>
      </c>
      <c r="F21937" s="193">
        <v>8800</v>
      </c>
    </row>
    <row r="21938" spans="1:6" ht="22.5" x14ac:dyDescent="0.2">
      <c r="A21938" s="2">
        <v>21933</v>
      </c>
      <c r="B21938" s="190" t="s">
        <v>9553</v>
      </c>
      <c r="C21938" s="12" t="s">
        <v>22140</v>
      </c>
      <c r="D21938" s="2">
        <v>1</v>
      </c>
      <c r="E21938" s="132">
        <v>5290</v>
      </c>
      <c r="F21938" s="193">
        <v>5290</v>
      </c>
    </row>
    <row r="21939" spans="1:6" x14ac:dyDescent="0.2">
      <c r="A21939" s="2">
        <v>21934</v>
      </c>
      <c r="B21939" s="190" t="s">
        <v>25264</v>
      </c>
      <c r="C21939" s="61" t="s">
        <v>25343</v>
      </c>
      <c r="D21939" s="2">
        <v>1</v>
      </c>
      <c r="E21939" s="132">
        <v>19250</v>
      </c>
      <c r="F21939" s="193">
        <v>19250</v>
      </c>
    </row>
    <row r="21940" spans="1:6" ht="22.5" x14ac:dyDescent="0.2">
      <c r="A21940" s="2">
        <v>21935</v>
      </c>
      <c r="B21940" s="190" t="s">
        <v>25265</v>
      </c>
      <c r="C21940" s="105">
        <v>410124021075</v>
      </c>
      <c r="D21940" s="2">
        <v>1</v>
      </c>
      <c r="E21940" s="132">
        <v>25800</v>
      </c>
      <c r="F21940" s="193">
        <v>25800</v>
      </c>
    </row>
    <row r="21941" spans="1:6" ht="22.5" x14ac:dyDescent="0.2">
      <c r="A21941" s="2">
        <v>21936</v>
      </c>
      <c r="B21941" s="190" t="s">
        <v>25265</v>
      </c>
      <c r="C21941" s="105">
        <v>410124021076</v>
      </c>
      <c r="D21941" s="2">
        <v>1</v>
      </c>
      <c r="E21941" s="132">
        <v>25800</v>
      </c>
      <c r="F21941" s="193">
        <v>25800</v>
      </c>
    </row>
    <row r="21942" spans="1:6" ht="22.5" x14ac:dyDescent="0.2">
      <c r="A21942" s="2">
        <v>21937</v>
      </c>
      <c r="B21942" s="190" t="s">
        <v>25265</v>
      </c>
      <c r="C21942" s="105">
        <v>410124021077</v>
      </c>
      <c r="D21942" s="2">
        <v>1</v>
      </c>
      <c r="E21942" s="132">
        <v>25800</v>
      </c>
      <c r="F21942" s="193">
        <v>25800</v>
      </c>
    </row>
    <row r="21943" spans="1:6" ht="22.5" x14ac:dyDescent="0.2">
      <c r="A21943" s="2">
        <v>21938</v>
      </c>
      <c r="B21943" s="190" t="s">
        <v>25265</v>
      </c>
      <c r="C21943" s="105">
        <v>410124021078</v>
      </c>
      <c r="D21943" s="2">
        <v>1</v>
      </c>
      <c r="E21943" s="132">
        <v>25800</v>
      </c>
      <c r="F21943" s="193">
        <v>25800</v>
      </c>
    </row>
    <row r="21944" spans="1:6" ht="22.5" x14ac:dyDescent="0.2">
      <c r="A21944" s="2">
        <v>21939</v>
      </c>
      <c r="B21944" s="190" t="s">
        <v>25265</v>
      </c>
      <c r="C21944" s="105">
        <v>410124021079</v>
      </c>
      <c r="D21944" s="2">
        <v>1</v>
      </c>
      <c r="E21944" s="132">
        <v>25800</v>
      </c>
      <c r="F21944" s="193">
        <v>25800</v>
      </c>
    </row>
    <row r="21945" spans="1:6" ht="22.5" x14ac:dyDescent="0.2">
      <c r="A21945" s="2">
        <v>21940</v>
      </c>
      <c r="B21945" s="190" t="s">
        <v>25265</v>
      </c>
      <c r="C21945" s="105">
        <v>410124021080</v>
      </c>
      <c r="D21945" s="2">
        <v>1</v>
      </c>
      <c r="E21945" s="132">
        <v>25800</v>
      </c>
      <c r="F21945" s="193">
        <v>25800</v>
      </c>
    </row>
    <row r="21946" spans="1:6" ht="22.5" x14ac:dyDescent="0.2">
      <c r="A21946" s="2">
        <v>21941</v>
      </c>
      <c r="B21946" s="190" t="s">
        <v>25265</v>
      </c>
      <c r="C21946" s="105">
        <v>410124021081</v>
      </c>
      <c r="D21946" s="2">
        <v>1</v>
      </c>
      <c r="E21946" s="132">
        <v>25800</v>
      </c>
      <c r="F21946" s="193">
        <v>25800</v>
      </c>
    </row>
    <row r="21947" spans="1:6" x14ac:dyDescent="0.2">
      <c r="A21947" s="2">
        <v>21942</v>
      </c>
      <c r="B21947" s="190" t="s">
        <v>25266</v>
      </c>
      <c r="C21947" s="12" t="s">
        <v>25344</v>
      </c>
      <c r="D21947" s="2">
        <v>1</v>
      </c>
      <c r="E21947" s="132">
        <v>3314.74</v>
      </c>
      <c r="F21947" s="193">
        <v>3314.74</v>
      </c>
    </row>
    <row r="21948" spans="1:6" ht="22.5" x14ac:dyDescent="0.2">
      <c r="A21948" s="2">
        <v>21943</v>
      </c>
      <c r="B21948" s="190" t="s">
        <v>25267</v>
      </c>
      <c r="C21948" s="12" t="s">
        <v>25345</v>
      </c>
      <c r="D21948" s="2">
        <v>1</v>
      </c>
      <c r="E21948" s="191">
        <v>34634.839999999997</v>
      </c>
      <c r="F21948" s="193">
        <v>34634.839999999997</v>
      </c>
    </row>
    <row r="21949" spans="1:6" ht="33.75" x14ac:dyDescent="0.2">
      <c r="A21949" s="2">
        <v>21944</v>
      </c>
      <c r="B21949" s="190" t="s">
        <v>25268</v>
      </c>
      <c r="C21949" s="27">
        <v>410124031062</v>
      </c>
      <c r="D21949" s="2">
        <v>1</v>
      </c>
      <c r="E21949" s="132">
        <v>12310</v>
      </c>
      <c r="F21949" s="193">
        <v>12310</v>
      </c>
    </row>
    <row r="21950" spans="1:6" ht="33.75" x14ac:dyDescent="0.2">
      <c r="A21950" s="2">
        <v>21945</v>
      </c>
      <c r="B21950" s="190" t="s">
        <v>25269</v>
      </c>
      <c r="C21950" s="27">
        <v>410124031063</v>
      </c>
      <c r="D21950" s="2">
        <v>1</v>
      </c>
      <c r="E21950" s="132">
        <v>16570</v>
      </c>
      <c r="F21950" s="193">
        <v>16570</v>
      </c>
    </row>
    <row r="21951" spans="1:6" ht="45" x14ac:dyDescent="0.2">
      <c r="A21951" s="2">
        <v>21946</v>
      </c>
      <c r="B21951" s="190" t="s">
        <v>25270</v>
      </c>
      <c r="C21951" s="27">
        <v>410124031072</v>
      </c>
      <c r="D21951" s="2">
        <v>1</v>
      </c>
      <c r="E21951" s="132">
        <v>8700</v>
      </c>
      <c r="F21951" s="193">
        <v>8700</v>
      </c>
    </row>
    <row r="21952" spans="1:6" ht="22.5" x14ac:dyDescent="0.2">
      <c r="A21952" s="2">
        <v>21947</v>
      </c>
      <c r="B21952" s="190" t="s">
        <v>25271</v>
      </c>
      <c r="C21952" s="27">
        <v>410124023078</v>
      </c>
      <c r="D21952" s="2">
        <v>1</v>
      </c>
      <c r="E21952" s="132">
        <v>15119</v>
      </c>
      <c r="F21952" s="193">
        <v>15119</v>
      </c>
    </row>
    <row r="21953" spans="1:6" ht="22.5" x14ac:dyDescent="0.2">
      <c r="A21953" s="2">
        <v>21948</v>
      </c>
      <c r="B21953" s="190" t="s">
        <v>25272</v>
      </c>
      <c r="C21953" s="12" t="s">
        <v>25346</v>
      </c>
      <c r="D21953" s="2">
        <v>1</v>
      </c>
      <c r="E21953" s="132">
        <v>27483.78</v>
      </c>
      <c r="F21953" s="193">
        <v>27483.78</v>
      </c>
    </row>
    <row r="21954" spans="1:6" ht="22.5" x14ac:dyDescent="0.2">
      <c r="A21954" s="2">
        <v>21949</v>
      </c>
      <c r="B21954" s="190" t="s">
        <v>25273</v>
      </c>
      <c r="C21954" s="12" t="s">
        <v>25347</v>
      </c>
      <c r="D21954" s="2">
        <v>1</v>
      </c>
      <c r="E21954" s="132">
        <v>27676.1</v>
      </c>
      <c r="F21954" s="193">
        <v>27676.1</v>
      </c>
    </row>
    <row r="21955" spans="1:6" x14ac:dyDescent="0.2">
      <c r="A21955" s="2">
        <v>21950</v>
      </c>
      <c r="B21955" s="190" t="s">
        <v>25274</v>
      </c>
      <c r="C21955" s="12" t="s">
        <v>25348</v>
      </c>
      <c r="D21955" s="2">
        <v>1</v>
      </c>
      <c r="E21955" s="132">
        <v>8615.42</v>
      </c>
      <c r="F21955" s="193">
        <v>8615.42</v>
      </c>
    </row>
    <row r="21956" spans="1:6" ht="33.75" x14ac:dyDescent="0.2">
      <c r="A21956" s="2">
        <v>21951</v>
      </c>
      <c r="B21956" s="190" t="s">
        <v>25275</v>
      </c>
      <c r="C21956" s="12" t="s">
        <v>25349</v>
      </c>
      <c r="D21956" s="2">
        <v>1</v>
      </c>
      <c r="E21956" s="132">
        <v>163046.07999999999</v>
      </c>
      <c r="F21956" s="193">
        <v>163046.07999999999</v>
      </c>
    </row>
    <row r="21957" spans="1:6" ht="22.5" x14ac:dyDescent="0.2">
      <c r="A21957" s="2">
        <v>21952</v>
      </c>
      <c r="B21957" s="190" t="s">
        <v>25276</v>
      </c>
      <c r="C21957" s="12" t="s">
        <v>25350</v>
      </c>
      <c r="D21957" s="2">
        <v>1</v>
      </c>
      <c r="E21957" s="132">
        <v>115421.3</v>
      </c>
      <c r="F21957" s="193">
        <v>115421.3</v>
      </c>
    </row>
    <row r="21958" spans="1:6" ht="22.5" x14ac:dyDescent="0.2">
      <c r="A21958" s="2">
        <v>21953</v>
      </c>
      <c r="B21958" s="190" t="s">
        <v>25277</v>
      </c>
      <c r="C21958" s="12" t="s">
        <v>25351</v>
      </c>
      <c r="D21958" s="2">
        <v>1</v>
      </c>
      <c r="E21958" s="132">
        <v>3200</v>
      </c>
      <c r="F21958" s="193">
        <v>3200</v>
      </c>
    </row>
    <row r="21959" spans="1:6" x14ac:dyDescent="0.2">
      <c r="A21959" s="2">
        <v>21954</v>
      </c>
      <c r="B21959" s="190" t="s">
        <v>25278</v>
      </c>
      <c r="C21959" s="12" t="s">
        <v>25352</v>
      </c>
      <c r="D21959" s="2">
        <v>1</v>
      </c>
      <c r="E21959" s="132">
        <v>6454.35</v>
      </c>
      <c r="F21959" s="193">
        <v>6454.35</v>
      </c>
    </row>
    <row r="21960" spans="1:6" ht="22.5" x14ac:dyDescent="0.2">
      <c r="A21960" s="2">
        <v>21955</v>
      </c>
      <c r="B21960" s="190" t="s">
        <v>25279</v>
      </c>
      <c r="C21960" s="12" t="s">
        <v>25353</v>
      </c>
      <c r="D21960" s="2">
        <v>1</v>
      </c>
      <c r="E21960" s="132">
        <v>32022.34</v>
      </c>
      <c r="F21960" s="193">
        <v>32022.34</v>
      </c>
    </row>
    <row r="21961" spans="1:6" x14ac:dyDescent="0.2">
      <c r="A21961" s="2">
        <v>21956</v>
      </c>
      <c r="B21961" s="190" t="s">
        <v>25280</v>
      </c>
      <c r="C21961" s="12" t="s">
        <v>25354</v>
      </c>
      <c r="D21961" s="2">
        <v>1</v>
      </c>
      <c r="E21961" s="132">
        <v>12937.49</v>
      </c>
      <c r="F21961" s="193">
        <v>12937.49</v>
      </c>
    </row>
    <row r="21962" spans="1:6" x14ac:dyDescent="0.2">
      <c r="A21962" s="2">
        <v>21957</v>
      </c>
      <c r="B21962" s="190" t="s">
        <v>3628</v>
      </c>
      <c r="C21962" s="12" t="s">
        <v>25355</v>
      </c>
      <c r="D21962" s="2">
        <v>1</v>
      </c>
      <c r="E21962" s="132">
        <v>18479.97</v>
      </c>
      <c r="F21962" s="193">
        <v>18479.97</v>
      </c>
    </row>
    <row r="21963" spans="1:6" x14ac:dyDescent="0.2">
      <c r="A21963" s="2">
        <v>21958</v>
      </c>
      <c r="B21963" s="190" t="s">
        <v>3628</v>
      </c>
      <c r="C21963" s="12" t="s">
        <v>25356</v>
      </c>
      <c r="D21963" s="2">
        <v>1</v>
      </c>
      <c r="E21963" s="132">
        <v>16729.71</v>
      </c>
      <c r="F21963" s="193">
        <v>16729.71</v>
      </c>
    </row>
    <row r="21964" spans="1:6" x14ac:dyDescent="0.2">
      <c r="A21964" s="2">
        <v>21959</v>
      </c>
      <c r="B21964" s="190" t="s">
        <v>3628</v>
      </c>
      <c r="C21964" s="12" t="s">
        <v>25357</v>
      </c>
      <c r="D21964" s="2">
        <v>1</v>
      </c>
      <c r="E21964" s="132">
        <v>16729.71</v>
      </c>
      <c r="F21964" s="193">
        <v>16729.71</v>
      </c>
    </row>
    <row r="21965" spans="1:6" x14ac:dyDescent="0.2">
      <c r="A21965" s="2">
        <v>21960</v>
      </c>
      <c r="B21965" s="190" t="s">
        <v>3628</v>
      </c>
      <c r="C21965" s="61" t="s">
        <v>25358</v>
      </c>
      <c r="D21965" s="2">
        <v>1</v>
      </c>
      <c r="E21965" s="132">
        <v>4500</v>
      </c>
      <c r="F21965" s="193">
        <v>4500</v>
      </c>
    </row>
    <row r="21966" spans="1:6" x14ac:dyDescent="0.2">
      <c r="A21966" s="2">
        <v>21961</v>
      </c>
      <c r="B21966" s="190" t="s">
        <v>3628</v>
      </c>
      <c r="C21966" s="61" t="s">
        <v>25359</v>
      </c>
      <c r="D21966" s="2">
        <v>1</v>
      </c>
      <c r="E21966" s="132">
        <v>4500</v>
      </c>
      <c r="F21966" s="193">
        <v>4500</v>
      </c>
    </row>
    <row r="21967" spans="1:6" x14ac:dyDescent="0.2">
      <c r="A21967" s="2">
        <v>21962</v>
      </c>
      <c r="B21967" s="190" t="s">
        <v>3628</v>
      </c>
      <c r="C21967" s="74" t="s">
        <v>25360</v>
      </c>
      <c r="D21967" s="2">
        <v>1</v>
      </c>
      <c r="E21967" s="132">
        <v>11000</v>
      </c>
      <c r="F21967" s="193">
        <v>11000</v>
      </c>
    </row>
    <row r="21968" spans="1:6" x14ac:dyDescent="0.2">
      <c r="A21968" s="2">
        <v>21963</v>
      </c>
      <c r="B21968" s="190" t="s">
        <v>25281</v>
      </c>
      <c r="C21968" s="61" t="s">
        <v>25361</v>
      </c>
      <c r="D21968" s="2">
        <v>1</v>
      </c>
      <c r="E21968" s="132">
        <v>3333.33</v>
      </c>
      <c r="F21968" s="193">
        <v>3333.33</v>
      </c>
    </row>
    <row r="21969" spans="1:6" x14ac:dyDescent="0.2">
      <c r="A21969" s="2">
        <v>21964</v>
      </c>
      <c r="B21969" s="190" t="s">
        <v>25281</v>
      </c>
      <c r="C21969" s="61" t="s">
        <v>25362</v>
      </c>
      <c r="D21969" s="2">
        <v>1</v>
      </c>
      <c r="E21969" s="132">
        <v>3333.33</v>
      </c>
      <c r="F21969" s="193">
        <v>3333.33</v>
      </c>
    </row>
    <row r="21970" spans="1:6" x14ac:dyDescent="0.2">
      <c r="A21970" s="2">
        <v>21965</v>
      </c>
      <c r="B21970" s="190" t="s">
        <v>25281</v>
      </c>
      <c r="C21970" s="61" t="s">
        <v>25363</v>
      </c>
      <c r="D21970" s="2">
        <v>1</v>
      </c>
      <c r="E21970" s="132">
        <v>3333.33</v>
      </c>
      <c r="F21970" s="193">
        <v>3333.33</v>
      </c>
    </row>
    <row r="21971" spans="1:6" x14ac:dyDescent="0.2">
      <c r="A21971" s="2">
        <v>21966</v>
      </c>
      <c r="B21971" s="190" t="s">
        <v>25281</v>
      </c>
      <c r="C21971" s="61" t="s">
        <v>25364</v>
      </c>
      <c r="D21971" s="2">
        <v>1</v>
      </c>
      <c r="E21971" s="132">
        <v>3333.33</v>
      </c>
      <c r="F21971" s="193">
        <v>3333.33</v>
      </c>
    </row>
    <row r="21972" spans="1:6" x14ac:dyDescent="0.2">
      <c r="A21972" s="2">
        <v>21967</v>
      </c>
      <c r="B21972" s="190" t="s">
        <v>25281</v>
      </c>
      <c r="C21972" s="61" t="s">
        <v>25365</v>
      </c>
      <c r="D21972" s="2">
        <v>1</v>
      </c>
      <c r="E21972" s="132">
        <v>3333.33</v>
      </c>
      <c r="F21972" s="193">
        <v>3333.33</v>
      </c>
    </row>
    <row r="21973" spans="1:6" x14ac:dyDescent="0.2">
      <c r="A21973" s="2">
        <v>21968</v>
      </c>
      <c r="B21973" s="190" t="s">
        <v>25281</v>
      </c>
      <c r="C21973" s="61" t="s">
        <v>25366</v>
      </c>
      <c r="D21973" s="2">
        <v>1</v>
      </c>
      <c r="E21973" s="132">
        <v>3333.35</v>
      </c>
      <c r="F21973" s="193">
        <v>3333.35</v>
      </c>
    </row>
    <row r="21974" spans="1:6" x14ac:dyDescent="0.2">
      <c r="A21974" s="2">
        <v>21969</v>
      </c>
      <c r="B21974" s="190" t="s">
        <v>4074</v>
      </c>
      <c r="C21974" s="61" t="s">
        <v>25367</v>
      </c>
      <c r="D21974" s="2">
        <v>1</v>
      </c>
      <c r="E21974" s="132">
        <v>3325.2</v>
      </c>
      <c r="F21974" s="193">
        <v>3325.2</v>
      </c>
    </row>
    <row r="21975" spans="1:6" x14ac:dyDescent="0.2">
      <c r="A21975" s="2">
        <v>21970</v>
      </c>
      <c r="B21975" s="190" t="s">
        <v>4074</v>
      </c>
      <c r="C21975" s="61" t="s">
        <v>25368</v>
      </c>
      <c r="D21975" s="2">
        <v>1</v>
      </c>
      <c r="E21975" s="132">
        <v>3325.2</v>
      </c>
      <c r="F21975" s="193">
        <v>3325.2</v>
      </c>
    </row>
    <row r="21976" spans="1:6" x14ac:dyDescent="0.2">
      <c r="A21976" s="2">
        <v>21971</v>
      </c>
      <c r="B21976" s="190" t="s">
        <v>4074</v>
      </c>
      <c r="C21976" s="61" t="s">
        <v>25369</v>
      </c>
      <c r="D21976" s="2">
        <v>1</v>
      </c>
      <c r="E21976" s="132">
        <v>6666.6</v>
      </c>
      <c r="F21976" s="193">
        <v>6666.6</v>
      </c>
    </row>
    <row r="21977" spans="1:6" x14ac:dyDescent="0.2">
      <c r="A21977" s="2">
        <v>21972</v>
      </c>
      <c r="B21977" s="190" t="s">
        <v>4074</v>
      </c>
      <c r="C21977" s="61" t="s">
        <v>25370</v>
      </c>
      <c r="D21977" s="2">
        <v>1</v>
      </c>
      <c r="E21977" s="132">
        <v>6666.6</v>
      </c>
      <c r="F21977" s="193">
        <v>6666.6</v>
      </c>
    </row>
    <row r="21978" spans="1:6" x14ac:dyDescent="0.2">
      <c r="A21978" s="2">
        <v>21973</v>
      </c>
      <c r="B21978" s="190" t="s">
        <v>4074</v>
      </c>
      <c r="C21978" s="61" t="s">
        <v>25371</v>
      </c>
      <c r="D21978" s="2">
        <v>1</v>
      </c>
      <c r="E21978" s="132">
        <v>6666.8</v>
      </c>
      <c r="F21978" s="193">
        <v>6666.8</v>
      </c>
    </row>
    <row r="21979" spans="1:6" x14ac:dyDescent="0.2">
      <c r="A21979" s="2">
        <v>21974</v>
      </c>
      <c r="B21979" s="358" t="s">
        <v>27319</v>
      </c>
      <c r="C21979" s="77" t="s">
        <v>27346</v>
      </c>
      <c r="D21979" s="2">
        <v>1</v>
      </c>
      <c r="E21979" s="75">
        <v>6032</v>
      </c>
      <c r="F21979" s="76">
        <v>6032</v>
      </c>
    </row>
    <row r="21980" spans="1:6" ht="33.75" x14ac:dyDescent="0.2">
      <c r="A21980" s="2">
        <v>21975</v>
      </c>
      <c r="B21980" s="358" t="s">
        <v>27320</v>
      </c>
      <c r="C21980" s="77" t="s">
        <v>27347</v>
      </c>
      <c r="D21980" s="2">
        <v>1</v>
      </c>
      <c r="E21980" s="75">
        <v>10576.44</v>
      </c>
      <c r="F21980" s="76">
        <v>10576.44</v>
      </c>
    </row>
    <row r="21981" spans="1:6" ht="33.75" x14ac:dyDescent="0.2">
      <c r="A21981" s="2">
        <v>21976</v>
      </c>
      <c r="B21981" s="358" t="s">
        <v>3956</v>
      </c>
      <c r="C21981" s="77">
        <v>410124051324</v>
      </c>
      <c r="D21981" s="2">
        <v>1</v>
      </c>
      <c r="E21981" s="234">
        <v>20500</v>
      </c>
      <c r="F21981" s="33">
        <v>20500</v>
      </c>
    </row>
    <row r="21982" spans="1:6" ht="33.75" x14ac:dyDescent="0.2">
      <c r="A21982" s="2">
        <v>21977</v>
      </c>
      <c r="B21982" s="358" t="s">
        <v>27321</v>
      </c>
      <c r="C21982" s="77" t="s">
        <v>27348</v>
      </c>
      <c r="D21982" s="2">
        <v>1</v>
      </c>
      <c r="E21982" s="234">
        <v>24500</v>
      </c>
      <c r="F21982" s="33">
        <v>24500</v>
      </c>
    </row>
    <row r="21983" spans="1:6" x14ac:dyDescent="0.2">
      <c r="A21983" s="2">
        <v>21978</v>
      </c>
      <c r="B21983" s="358" t="s">
        <v>8679</v>
      </c>
      <c r="C21983" s="77" t="s">
        <v>27349</v>
      </c>
      <c r="D21983" s="2">
        <v>1</v>
      </c>
      <c r="E21983" s="75">
        <v>11903.22</v>
      </c>
      <c r="F21983" s="76">
        <v>11903.22</v>
      </c>
    </row>
    <row r="21984" spans="1:6" ht="33.75" x14ac:dyDescent="0.2">
      <c r="A21984" s="2">
        <v>21979</v>
      </c>
      <c r="B21984" s="358" t="s">
        <v>27322</v>
      </c>
      <c r="C21984" s="77">
        <v>41012403132511</v>
      </c>
      <c r="D21984" s="2">
        <v>1</v>
      </c>
      <c r="E21984" s="75">
        <v>27370</v>
      </c>
      <c r="F21984" s="76">
        <v>27370</v>
      </c>
    </row>
    <row r="21985" spans="1:6" x14ac:dyDescent="0.2">
      <c r="A21985" s="2">
        <v>21980</v>
      </c>
      <c r="B21985" s="358" t="s">
        <v>27323</v>
      </c>
      <c r="C21985" s="77">
        <v>41012405124</v>
      </c>
      <c r="D21985" s="2">
        <v>1</v>
      </c>
      <c r="E21985" s="75">
        <v>6000</v>
      </c>
      <c r="F21985" s="76">
        <v>6000</v>
      </c>
    </row>
    <row r="21986" spans="1:6" x14ac:dyDescent="0.2">
      <c r="A21986" s="2">
        <v>21981</v>
      </c>
      <c r="B21986" s="358" t="s">
        <v>27323</v>
      </c>
      <c r="C21986" s="77">
        <v>41012405125</v>
      </c>
      <c r="D21986" s="2">
        <v>1</v>
      </c>
      <c r="E21986" s="75">
        <v>6000</v>
      </c>
      <c r="F21986" s="76">
        <v>6000</v>
      </c>
    </row>
    <row r="21987" spans="1:6" x14ac:dyDescent="0.2">
      <c r="A21987" s="2">
        <v>21982</v>
      </c>
      <c r="B21987" s="358" t="s">
        <v>25253</v>
      </c>
      <c r="C21987" s="77" t="s">
        <v>27350</v>
      </c>
      <c r="D21987" s="2">
        <v>1</v>
      </c>
      <c r="E21987" s="75">
        <v>3511.2</v>
      </c>
      <c r="F21987" s="76">
        <v>3511.2</v>
      </c>
    </row>
    <row r="21988" spans="1:6" x14ac:dyDescent="0.2">
      <c r="A21988" s="2">
        <v>21983</v>
      </c>
      <c r="B21988" s="358" t="s">
        <v>27324</v>
      </c>
      <c r="C21988" s="77">
        <v>410124031336</v>
      </c>
      <c r="D21988" s="2">
        <v>1</v>
      </c>
      <c r="E21988" s="75">
        <v>6500</v>
      </c>
      <c r="F21988" s="76">
        <v>6500</v>
      </c>
    </row>
    <row r="21989" spans="1:6" x14ac:dyDescent="0.2">
      <c r="A21989" s="2">
        <v>21984</v>
      </c>
      <c r="B21989" s="358" t="s">
        <v>27325</v>
      </c>
      <c r="C21989" s="77" t="s">
        <v>27351</v>
      </c>
      <c r="D21989" s="2">
        <v>1</v>
      </c>
      <c r="E21989" s="75">
        <v>5680</v>
      </c>
      <c r="F21989" s="76">
        <v>5680</v>
      </c>
    </row>
    <row r="21990" spans="1:6" x14ac:dyDescent="0.2">
      <c r="A21990" s="2">
        <v>21985</v>
      </c>
      <c r="B21990" s="358" t="s">
        <v>27325</v>
      </c>
      <c r="C21990" s="77" t="s">
        <v>27352</v>
      </c>
      <c r="D21990" s="2">
        <v>1</v>
      </c>
      <c r="E21990" s="75">
        <v>5680</v>
      </c>
      <c r="F21990" s="76">
        <v>5680</v>
      </c>
    </row>
    <row r="21991" spans="1:6" x14ac:dyDescent="0.2">
      <c r="A21991" s="2">
        <v>21986</v>
      </c>
      <c r="B21991" s="358" t="s">
        <v>27326</v>
      </c>
      <c r="C21991" s="77" t="s">
        <v>27353</v>
      </c>
      <c r="D21991" s="2">
        <v>1</v>
      </c>
      <c r="E21991" s="75">
        <v>5720</v>
      </c>
      <c r="F21991" s="76">
        <v>5720</v>
      </c>
    </row>
    <row r="21992" spans="1:6" x14ac:dyDescent="0.2">
      <c r="A21992" s="2">
        <v>21987</v>
      </c>
      <c r="B21992" s="358" t="s">
        <v>3975</v>
      </c>
      <c r="C21992" s="77" t="s">
        <v>27354</v>
      </c>
      <c r="D21992" s="2">
        <v>1</v>
      </c>
      <c r="E21992" s="75">
        <v>7000</v>
      </c>
      <c r="F21992" s="76">
        <v>7000</v>
      </c>
    </row>
    <row r="21993" spans="1:6" x14ac:dyDescent="0.2">
      <c r="A21993" s="2">
        <v>21988</v>
      </c>
      <c r="B21993" s="358" t="s">
        <v>3975</v>
      </c>
      <c r="C21993" s="77" t="s">
        <v>27355</v>
      </c>
      <c r="D21993" s="2">
        <v>1</v>
      </c>
      <c r="E21993" s="75">
        <v>7000</v>
      </c>
      <c r="F21993" s="76">
        <v>7000</v>
      </c>
    </row>
    <row r="21994" spans="1:6" x14ac:dyDescent="0.2">
      <c r="A21994" s="2">
        <v>21989</v>
      </c>
      <c r="B21994" s="358" t="s">
        <v>3975</v>
      </c>
      <c r="C21994" s="77" t="s">
        <v>27356</v>
      </c>
      <c r="D21994" s="2">
        <v>1</v>
      </c>
      <c r="E21994" s="75">
        <v>7000</v>
      </c>
      <c r="F21994" s="76">
        <v>7000</v>
      </c>
    </row>
    <row r="21995" spans="1:6" x14ac:dyDescent="0.2">
      <c r="A21995" s="2">
        <v>21990</v>
      </c>
      <c r="B21995" s="358" t="s">
        <v>3975</v>
      </c>
      <c r="C21995" s="77" t="s">
        <v>27357</v>
      </c>
      <c r="D21995" s="2">
        <v>1</v>
      </c>
      <c r="E21995" s="75">
        <v>7000</v>
      </c>
      <c r="F21995" s="76">
        <v>7000</v>
      </c>
    </row>
    <row r="21996" spans="1:6" x14ac:dyDescent="0.2">
      <c r="A21996" s="2">
        <v>21991</v>
      </c>
      <c r="B21996" s="358" t="s">
        <v>3975</v>
      </c>
      <c r="C21996" s="77" t="s">
        <v>6512</v>
      </c>
      <c r="D21996" s="2">
        <v>1</v>
      </c>
      <c r="E21996" s="75">
        <v>7000</v>
      </c>
      <c r="F21996" s="76">
        <v>7000</v>
      </c>
    </row>
    <row r="21997" spans="1:6" x14ac:dyDescent="0.2">
      <c r="A21997" s="2">
        <v>21992</v>
      </c>
      <c r="B21997" s="358" t="s">
        <v>27327</v>
      </c>
      <c r="C21997" s="77" t="s">
        <v>27358</v>
      </c>
      <c r="D21997" s="2">
        <v>1</v>
      </c>
      <c r="E21997" s="75">
        <v>4931.53</v>
      </c>
      <c r="F21997" s="76">
        <v>4931.53</v>
      </c>
    </row>
    <row r="21998" spans="1:6" x14ac:dyDescent="0.2">
      <c r="A21998" s="2">
        <v>21993</v>
      </c>
      <c r="B21998" s="358" t="s">
        <v>27327</v>
      </c>
      <c r="C21998" s="77" t="s">
        <v>27359</v>
      </c>
      <c r="D21998" s="2">
        <v>1</v>
      </c>
      <c r="E21998" s="75">
        <v>4931.53</v>
      </c>
      <c r="F21998" s="76">
        <v>4931.53</v>
      </c>
    </row>
    <row r="21999" spans="1:6" x14ac:dyDescent="0.2">
      <c r="A21999" s="2">
        <v>21994</v>
      </c>
      <c r="B21999" s="358" t="s">
        <v>27327</v>
      </c>
      <c r="C21999" s="77" t="s">
        <v>27360</v>
      </c>
      <c r="D21999" s="2">
        <v>1</v>
      </c>
      <c r="E21999" s="75">
        <v>4931.53</v>
      </c>
      <c r="F21999" s="76">
        <v>4931.53</v>
      </c>
    </row>
    <row r="22000" spans="1:6" x14ac:dyDescent="0.2">
      <c r="A22000" s="2">
        <v>21995</v>
      </c>
      <c r="B22000" s="358" t="s">
        <v>27327</v>
      </c>
      <c r="C22000" s="77" t="s">
        <v>27361</v>
      </c>
      <c r="D22000" s="2">
        <v>1</v>
      </c>
      <c r="E22000" s="75">
        <v>4931.53</v>
      </c>
      <c r="F22000" s="76">
        <v>4931.53</v>
      </c>
    </row>
    <row r="22001" spans="1:6" x14ac:dyDescent="0.2">
      <c r="A22001" s="2">
        <v>21996</v>
      </c>
      <c r="B22001" s="358" t="s">
        <v>27327</v>
      </c>
      <c r="C22001" s="77" t="s">
        <v>27362</v>
      </c>
      <c r="D22001" s="2">
        <v>1</v>
      </c>
      <c r="E22001" s="75">
        <v>4931.53</v>
      </c>
      <c r="F22001" s="76">
        <v>4931.53</v>
      </c>
    </row>
    <row r="22002" spans="1:6" x14ac:dyDescent="0.2">
      <c r="A22002" s="2">
        <v>21997</v>
      </c>
      <c r="B22002" s="358" t="s">
        <v>27327</v>
      </c>
      <c r="C22002" s="77" t="s">
        <v>27363</v>
      </c>
      <c r="D22002" s="2">
        <v>1</v>
      </c>
      <c r="E22002" s="75">
        <v>4931.53</v>
      </c>
      <c r="F22002" s="76">
        <v>4931.53</v>
      </c>
    </row>
    <row r="22003" spans="1:6" x14ac:dyDescent="0.2">
      <c r="A22003" s="2">
        <v>21998</v>
      </c>
      <c r="B22003" s="358" t="s">
        <v>27327</v>
      </c>
      <c r="C22003" s="77">
        <v>410124021267</v>
      </c>
      <c r="D22003" s="2">
        <v>1</v>
      </c>
      <c r="E22003" s="75">
        <v>4931.53</v>
      </c>
      <c r="F22003" s="76">
        <v>4931.53</v>
      </c>
    </row>
    <row r="22004" spans="1:6" x14ac:dyDescent="0.2">
      <c r="A22004" s="2">
        <v>21999</v>
      </c>
      <c r="B22004" s="358" t="s">
        <v>27327</v>
      </c>
      <c r="C22004" s="77" t="s">
        <v>27364</v>
      </c>
      <c r="D22004" s="2">
        <v>1</v>
      </c>
      <c r="E22004" s="75">
        <v>4931.53</v>
      </c>
      <c r="F22004" s="76">
        <v>4931.53</v>
      </c>
    </row>
    <row r="22005" spans="1:6" x14ac:dyDescent="0.2">
      <c r="A22005" s="2">
        <v>22000</v>
      </c>
      <c r="B22005" s="358" t="s">
        <v>27327</v>
      </c>
      <c r="C22005" s="77" t="s">
        <v>27365</v>
      </c>
      <c r="D22005" s="2">
        <v>1</v>
      </c>
      <c r="E22005" s="75">
        <v>4931.53</v>
      </c>
      <c r="F22005" s="76">
        <v>4931.53</v>
      </c>
    </row>
    <row r="22006" spans="1:6" x14ac:dyDescent="0.2">
      <c r="A22006" s="2">
        <v>22001</v>
      </c>
      <c r="B22006" s="358" t="s">
        <v>27327</v>
      </c>
      <c r="C22006" s="77" t="s">
        <v>27366</v>
      </c>
      <c r="D22006" s="2">
        <v>1</v>
      </c>
      <c r="E22006" s="75">
        <v>4931.53</v>
      </c>
      <c r="F22006" s="76">
        <v>4931.53</v>
      </c>
    </row>
    <row r="22007" spans="1:6" x14ac:dyDescent="0.2">
      <c r="A22007" s="2">
        <v>22002</v>
      </c>
      <c r="B22007" s="358" t="s">
        <v>27327</v>
      </c>
      <c r="C22007" s="77" t="s">
        <v>27367</v>
      </c>
      <c r="D22007" s="2">
        <v>1</v>
      </c>
      <c r="E22007" s="75">
        <v>4931.53</v>
      </c>
      <c r="F22007" s="76">
        <v>4931.53</v>
      </c>
    </row>
    <row r="22008" spans="1:6" x14ac:dyDescent="0.2">
      <c r="A22008" s="2">
        <v>22003</v>
      </c>
      <c r="B22008" s="358" t="s">
        <v>27327</v>
      </c>
      <c r="C22008" s="77" t="s">
        <v>27368</v>
      </c>
      <c r="D22008" s="2">
        <v>1</v>
      </c>
      <c r="E22008" s="75">
        <v>4931.53</v>
      </c>
      <c r="F22008" s="76">
        <v>4931.53</v>
      </c>
    </row>
    <row r="22009" spans="1:6" x14ac:dyDescent="0.2">
      <c r="A22009" s="2">
        <v>22004</v>
      </c>
      <c r="B22009" s="358" t="s">
        <v>27327</v>
      </c>
      <c r="C22009" s="77" t="s">
        <v>27369</v>
      </c>
      <c r="D22009" s="2">
        <v>1</v>
      </c>
      <c r="E22009" s="75">
        <v>4931.53</v>
      </c>
      <c r="F22009" s="76">
        <v>4931.53</v>
      </c>
    </row>
    <row r="22010" spans="1:6" x14ac:dyDescent="0.2">
      <c r="A22010" s="2">
        <v>22005</v>
      </c>
      <c r="B22010" s="358" t="s">
        <v>27327</v>
      </c>
      <c r="C22010" s="77" t="s">
        <v>27370</v>
      </c>
      <c r="D22010" s="2">
        <v>1</v>
      </c>
      <c r="E22010" s="75">
        <v>4931.53</v>
      </c>
      <c r="F22010" s="76">
        <v>4931.53</v>
      </c>
    </row>
    <row r="22011" spans="1:6" x14ac:dyDescent="0.2">
      <c r="A22011" s="2">
        <v>22006</v>
      </c>
      <c r="B22011" s="358" t="s">
        <v>27327</v>
      </c>
      <c r="C22011" s="77" t="s">
        <v>27371</v>
      </c>
      <c r="D22011" s="2">
        <v>1</v>
      </c>
      <c r="E22011" s="75">
        <v>4931.53</v>
      </c>
      <c r="F22011" s="76">
        <v>4931.53</v>
      </c>
    </row>
    <row r="22012" spans="1:6" x14ac:dyDescent="0.2">
      <c r="A22012" s="2">
        <v>22007</v>
      </c>
      <c r="B22012" s="358" t="s">
        <v>27327</v>
      </c>
      <c r="C22012" s="77" t="s">
        <v>27372</v>
      </c>
      <c r="D22012" s="2">
        <v>1</v>
      </c>
      <c r="E22012" s="75">
        <v>4931.53</v>
      </c>
      <c r="F22012" s="76">
        <v>4931.53</v>
      </c>
    </row>
    <row r="22013" spans="1:6" x14ac:dyDescent="0.2">
      <c r="A22013" s="2">
        <v>22008</v>
      </c>
      <c r="B22013" s="358" t="s">
        <v>27327</v>
      </c>
      <c r="C22013" s="77" t="s">
        <v>27373</v>
      </c>
      <c r="D22013" s="2">
        <v>1</v>
      </c>
      <c r="E22013" s="75">
        <v>4931.53</v>
      </c>
      <c r="F22013" s="76">
        <v>4931.53</v>
      </c>
    </row>
    <row r="22014" spans="1:6" x14ac:dyDescent="0.2">
      <c r="A22014" s="2">
        <v>22009</v>
      </c>
      <c r="B22014" s="358" t="s">
        <v>27327</v>
      </c>
      <c r="C22014" s="77" t="s">
        <v>27374</v>
      </c>
      <c r="D22014" s="2">
        <v>1</v>
      </c>
      <c r="E22014" s="75">
        <v>4931.53</v>
      </c>
      <c r="F22014" s="76">
        <v>4931.53</v>
      </c>
    </row>
    <row r="22015" spans="1:6" x14ac:dyDescent="0.2">
      <c r="A22015" s="2">
        <v>22010</v>
      </c>
      <c r="B22015" s="358" t="s">
        <v>27327</v>
      </c>
      <c r="C22015" s="77" t="s">
        <v>27375</v>
      </c>
      <c r="D22015" s="2">
        <v>1</v>
      </c>
      <c r="E22015" s="75">
        <v>4931.53</v>
      </c>
      <c r="F22015" s="76">
        <v>4931.53</v>
      </c>
    </row>
    <row r="22016" spans="1:6" x14ac:dyDescent="0.2">
      <c r="A22016" s="2">
        <v>22011</v>
      </c>
      <c r="B22016" s="358" t="s">
        <v>27327</v>
      </c>
      <c r="C22016" s="77" t="s">
        <v>27376</v>
      </c>
      <c r="D22016" s="2">
        <v>1</v>
      </c>
      <c r="E22016" s="75">
        <v>4931.53</v>
      </c>
      <c r="F22016" s="76">
        <v>4931.53</v>
      </c>
    </row>
    <row r="22017" spans="1:6" x14ac:dyDescent="0.2">
      <c r="A22017" s="2">
        <v>22012</v>
      </c>
      <c r="B22017" s="358" t="s">
        <v>27327</v>
      </c>
      <c r="C22017" s="77" t="s">
        <v>27377</v>
      </c>
      <c r="D22017" s="2">
        <v>1</v>
      </c>
      <c r="E22017" s="75">
        <v>4931.53</v>
      </c>
      <c r="F22017" s="76">
        <v>4931.53</v>
      </c>
    </row>
    <row r="22018" spans="1:6" x14ac:dyDescent="0.2">
      <c r="A22018" s="2">
        <v>22013</v>
      </c>
      <c r="B22018" s="358" t="s">
        <v>27327</v>
      </c>
      <c r="C22018" s="77" t="s">
        <v>27378</v>
      </c>
      <c r="D22018" s="2">
        <v>1</v>
      </c>
      <c r="E22018" s="75">
        <v>4931.53</v>
      </c>
      <c r="F22018" s="76">
        <v>4931.53</v>
      </c>
    </row>
    <row r="22019" spans="1:6" x14ac:dyDescent="0.2">
      <c r="A22019" s="2">
        <v>22014</v>
      </c>
      <c r="B22019" s="358" t="s">
        <v>27327</v>
      </c>
      <c r="C22019" s="77" t="s">
        <v>27379</v>
      </c>
      <c r="D22019" s="2">
        <v>1</v>
      </c>
      <c r="E22019" s="75">
        <v>4931.53</v>
      </c>
      <c r="F22019" s="76">
        <v>4931.53</v>
      </c>
    </row>
    <row r="22020" spans="1:6" x14ac:dyDescent="0.2">
      <c r="A22020" s="2">
        <v>22015</v>
      </c>
      <c r="B22020" s="358" t="s">
        <v>27327</v>
      </c>
      <c r="C22020" s="77" t="s">
        <v>27380</v>
      </c>
      <c r="D22020" s="2">
        <v>1</v>
      </c>
      <c r="E22020" s="75">
        <v>4931.53</v>
      </c>
      <c r="F22020" s="76">
        <v>4931.53</v>
      </c>
    </row>
    <row r="22021" spans="1:6" x14ac:dyDescent="0.2">
      <c r="A22021" s="2">
        <v>22016</v>
      </c>
      <c r="B22021" s="358" t="s">
        <v>27327</v>
      </c>
      <c r="C22021" s="77" t="s">
        <v>27381</v>
      </c>
      <c r="D22021" s="2">
        <v>1</v>
      </c>
      <c r="E22021" s="75">
        <v>4931.53</v>
      </c>
      <c r="F22021" s="76">
        <v>4931.53</v>
      </c>
    </row>
    <row r="22022" spans="1:6" x14ac:dyDescent="0.2">
      <c r="A22022" s="2">
        <v>22017</v>
      </c>
      <c r="B22022" s="358" t="s">
        <v>27327</v>
      </c>
      <c r="C22022" s="77" t="s">
        <v>27382</v>
      </c>
      <c r="D22022" s="2">
        <v>1</v>
      </c>
      <c r="E22022" s="75">
        <v>4931.53</v>
      </c>
      <c r="F22022" s="76">
        <v>4931.53</v>
      </c>
    </row>
    <row r="22023" spans="1:6" x14ac:dyDescent="0.2">
      <c r="A22023" s="2">
        <v>22018</v>
      </c>
      <c r="B22023" s="358" t="s">
        <v>27327</v>
      </c>
      <c r="C22023" s="77" t="s">
        <v>27383</v>
      </c>
      <c r="D22023" s="2">
        <v>1</v>
      </c>
      <c r="E22023" s="75">
        <v>4931.53</v>
      </c>
      <c r="F22023" s="76">
        <v>4931.53</v>
      </c>
    </row>
    <row r="22024" spans="1:6" x14ac:dyDescent="0.2">
      <c r="A22024" s="2">
        <v>22019</v>
      </c>
      <c r="B22024" s="358" t="s">
        <v>27327</v>
      </c>
      <c r="C22024" s="77" t="s">
        <v>27384</v>
      </c>
      <c r="D22024" s="2">
        <v>1</v>
      </c>
      <c r="E22024" s="75">
        <v>4931.53</v>
      </c>
      <c r="F22024" s="76">
        <v>4931.53</v>
      </c>
    </row>
    <row r="22025" spans="1:6" x14ac:dyDescent="0.2">
      <c r="A22025" s="2">
        <v>22020</v>
      </c>
      <c r="B22025" s="358" t="s">
        <v>27327</v>
      </c>
      <c r="C22025" s="77" t="s">
        <v>27385</v>
      </c>
      <c r="D22025" s="2">
        <v>1</v>
      </c>
      <c r="E22025" s="75">
        <v>4931.53</v>
      </c>
      <c r="F22025" s="76">
        <v>4931.53</v>
      </c>
    </row>
    <row r="22026" spans="1:6" x14ac:dyDescent="0.2">
      <c r="A22026" s="2">
        <v>22021</v>
      </c>
      <c r="B22026" s="358" t="s">
        <v>27327</v>
      </c>
      <c r="C22026" s="77">
        <v>410124021290</v>
      </c>
      <c r="D22026" s="2">
        <v>1</v>
      </c>
      <c r="E22026" s="75">
        <v>4931.63</v>
      </c>
      <c r="F22026" s="76">
        <v>4931.63</v>
      </c>
    </row>
    <row r="22027" spans="1:6" ht="22.5" x14ac:dyDescent="0.2">
      <c r="A22027" s="2">
        <v>22022</v>
      </c>
      <c r="B22027" s="358" t="s">
        <v>4440</v>
      </c>
      <c r="C22027" s="77" t="s">
        <v>27386</v>
      </c>
      <c r="D22027" s="2">
        <v>1</v>
      </c>
      <c r="E22027" s="75">
        <v>9256</v>
      </c>
      <c r="F22027" s="76">
        <v>9256</v>
      </c>
    </row>
    <row r="22028" spans="1:6" x14ac:dyDescent="0.2">
      <c r="A22028" s="2">
        <v>22023</v>
      </c>
      <c r="B22028" s="358" t="s">
        <v>5571</v>
      </c>
      <c r="C22028" s="77" t="s">
        <v>27387</v>
      </c>
      <c r="D22028" s="2">
        <v>1</v>
      </c>
      <c r="E22028" s="75">
        <v>6063</v>
      </c>
      <c r="F22028" s="76">
        <v>6063</v>
      </c>
    </row>
    <row r="22029" spans="1:6" x14ac:dyDescent="0.2">
      <c r="A22029" s="2">
        <v>22024</v>
      </c>
      <c r="B22029" s="358" t="s">
        <v>5571</v>
      </c>
      <c r="C22029" s="77" t="s">
        <v>27388</v>
      </c>
      <c r="D22029" s="2">
        <v>1</v>
      </c>
      <c r="E22029" s="75">
        <v>5848.68</v>
      </c>
      <c r="F22029" s="76">
        <v>5848.68</v>
      </c>
    </row>
    <row r="22030" spans="1:6" ht="22.5" x14ac:dyDescent="0.2">
      <c r="A22030" s="2">
        <v>22025</v>
      </c>
      <c r="B22030" s="358" t="s">
        <v>27328</v>
      </c>
      <c r="C22030" s="77" t="s">
        <v>27389</v>
      </c>
      <c r="D22030" s="2">
        <v>1</v>
      </c>
      <c r="E22030" s="75">
        <v>6850</v>
      </c>
      <c r="F22030" s="76">
        <v>6850</v>
      </c>
    </row>
    <row r="22031" spans="1:6" ht="22.5" x14ac:dyDescent="0.2">
      <c r="A22031" s="2">
        <v>22026</v>
      </c>
      <c r="B22031" s="358" t="s">
        <v>27329</v>
      </c>
      <c r="C22031" s="77" t="s">
        <v>27390</v>
      </c>
      <c r="D22031" s="2">
        <v>1</v>
      </c>
      <c r="E22031" s="75">
        <v>9913.2800000000007</v>
      </c>
      <c r="F22031" s="76">
        <v>9913.2800000000007</v>
      </c>
    </row>
    <row r="22032" spans="1:6" x14ac:dyDescent="0.2">
      <c r="A22032" s="2">
        <v>22027</v>
      </c>
      <c r="B22032" s="358" t="s">
        <v>22348</v>
      </c>
      <c r="C22032" s="77" t="s">
        <v>27391</v>
      </c>
      <c r="D22032" s="2">
        <v>1</v>
      </c>
      <c r="E22032" s="75">
        <v>4500</v>
      </c>
      <c r="F22032" s="76">
        <v>4500</v>
      </c>
    </row>
    <row r="22033" spans="1:6" x14ac:dyDescent="0.2">
      <c r="A22033" s="2">
        <v>22028</v>
      </c>
      <c r="B22033" s="358" t="s">
        <v>3978</v>
      </c>
      <c r="C22033" s="77" t="s">
        <v>27392</v>
      </c>
      <c r="D22033" s="2">
        <v>1</v>
      </c>
      <c r="E22033" s="75">
        <v>27560</v>
      </c>
      <c r="F22033" s="76">
        <v>27560</v>
      </c>
    </row>
    <row r="22034" spans="1:6" x14ac:dyDescent="0.2">
      <c r="A22034" s="2">
        <v>22029</v>
      </c>
      <c r="B22034" s="358" t="s">
        <v>4191</v>
      </c>
      <c r="C22034" s="77" t="s">
        <v>27393</v>
      </c>
      <c r="D22034" s="2">
        <v>1</v>
      </c>
      <c r="E22034" s="75">
        <v>8716.68</v>
      </c>
      <c r="F22034" s="76">
        <v>8716.68</v>
      </c>
    </row>
    <row r="22035" spans="1:6" ht="22.5" x14ac:dyDescent="0.2">
      <c r="A22035" s="2">
        <v>22030</v>
      </c>
      <c r="B22035" s="358" t="s">
        <v>27330</v>
      </c>
      <c r="C22035" s="77" t="s">
        <v>27394</v>
      </c>
      <c r="D22035" s="2">
        <v>1</v>
      </c>
      <c r="E22035" s="75">
        <v>5000</v>
      </c>
      <c r="F22035" s="76">
        <v>5000</v>
      </c>
    </row>
    <row r="22036" spans="1:6" ht="22.5" x14ac:dyDescent="0.2">
      <c r="A22036" s="2">
        <v>22031</v>
      </c>
      <c r="B22036" s="358" t="s">
        <v>27330</v>
      </c>
      <c r="C22036" s="77" t="s">
        <v>27395</v>
      </c>
      <c r="D22036" s="2">
        <v>1</v>
      </c>
      <c r="E22036" s="75">
        <v>5000</v>
      </c>
      <c r="F22036" s="76">
        <v>5000</v>
      </c>
    </row>
    <row r="22037" spans="1:6" ht="22.5" x14ac:dyDescent="0.2">
      <c r="A22037" s="2">
        <v>22032</v>
      </c>
      <c r="B22037" s="358" t="s">
        <v>27330</v>
      </c>
      <c r="C22037" s="77" t="s">
        <v>27396</v>
      </c>
      <c r="D22037" s="2">
        <v>1</v>
      </c>
      <c r="E22037" s="75">
        <v>5000</v>
      </c>
      <c r="F22037" s="76">
        <v>5000</v>
      </c>
    </row>
    <row r="22038" spans="1:6" ht="22.5" x14ac:dyDescent="0.2">
      <c r="A22038" s="2">
        <v>22033</v>
      </c>
      <c r="B22038" s="358" t="s">
        <v>27330</v>
      </c>
      <c r="C22038" s="77" t="s">
        <v>27397</v>
      </c>
      <c r="D22038" s="2">
        <v>1</v>
      </c>
      <c r="E22038" s="75">
        <v>5000</v>
      </c>
      <c r="F22038" s="76">
        <v>5000</v>
      </c>
    </row>
    <row r="22039" spans="1:6" ht="22.5" x14ac:dyDescent="0.2">
      <c r="A22039" s="2">
        <v>22034</v>
      </c>
      <c r="B22039" s="358" t="s">
        <v>27331</v>
      </c>
      <c r="C22039" s="77" t="s">
        <v>27398</v>
      </c>
      <c r="D22039" s="2">
        <v>1</v>
      </c>
      <c r="E22039" s="75">
        <v>7500</v>
      </c>
      <c r="F22039" s="76">
        <v>7500</v>
      </c>
    </row>
    <row r="22040" spans="1:6" ht="22.5" x14ac:dyDescent="0.2">
      <c r="A22040" s="2">
        <v>22035</v>
      </c>
      <c r="B22040" s="358" t="s">
        <v>27331</v>
      </c>
      <c r="C22040" s="77" t="s">
        <v>27399</v>
      </c>
      <c r="D22040" s="2">
        <v>1</v>
      </c>
      <c r="E22040" s="75">
        <v>7500</v>
      </c>
      <c r="F22040" s="76">
        <v>7500</v>
      </c>
    </row>
    <row r="22041" spans="1:6" x14ac:dyDescent="0.2">
      <c r="A22041" s="2">
        <v>22036</v>
      </c>
      <c r="B22041" s="358" t="s">
        <v>27332</v>
      </c>
      <c r="C22041" s="77" t="s">
        <v>27400</v>
      </c>
      <c r="D22041" s="2">
        <v>1</v>
      </c>
      <c r="E22041" s="75">
        <v>5408</v>
      </c>
      <c r="F22041" s="76">
        <v>5408</v>
      </c>
    </row>
    <row r="22042" spans="1:6" x14ac:dyDescent="0.2">
      <c r="A22042" s="2">
        <v>22037</v>
      </c>
      <c r="B22042" s="358" t="s">
        <v>27332</v>
      </c>
      <c r="C22042" s="77" t="s">
        <v>27401</v>
      </c>
      <c r="D22042" s="2">
        <v>1</v>
      </c>
      <c r="E22042" s="75">
        <v>5408</v>
      </c>
      <c r="F22042" s="76">
        <v>5408</v>
      </c>
    </row>
    <row r="22043" spans="1:6" x14ac:dyDescent="0.2">
      <c r="A22043" s="2">
        <v>22038</v>
      </c>
      <c r="B22043" s="358" t="s">
        <v>27332</v>
      </c>
      <c r="C22043" s="77" t="s">
        <v>27402</v>
      </c>
      <c r="D22043" s="2">
        <v>1</v>
      </c>
      <c r="E22043" s="75">
        <v>5408</v>
      </c>
      <c r="F22043" s="76">
        <v>5408</v>
      </c>
    </row>
    <row r="22044" spans="1:6" x14ac:dyDescent="0.2">
      <c r="A22044" s="2">
        <v>22039</v>
      </c>
      <c r="B22044" s="358" t="s">
        <v>27332</v>
      </c>
      <c r="C22044" s="77" t="s">
        <v>27403</v>
      </c>
      <c r="D22044" s="2">
        <v>1</v>
      </c>
      <c r="E22044" s="75">
        <v>5408</v>
      </c>
      <c r="F22044" s="76">
        <v>5408</v>
      </c>
    </row>
    <row r="22045" spans="1:6" x14ac:dyDescent="0.2">
      <c r="A22045" s="2">
        <v>22040</v>
      </c>
      <c r="B22045" s="358" t="s">
        <v>27332</v>
      </c>
      <c r="C22045" s="77" t="s">
        <v>27404</v>
      </c>
      <c r="D22045" s="2">
        <v>1</v>
      </c>
      <c r="E22045" s="75">
        <v>5408</v>
      </c>
      <c r="F22045" s="76">
        <v>5408</v>
      </c>
    </row>
    <row r="22046" spans="1:6" x14ac:dyDescent="0.2">
      <c r="A22046" s="2">
        <v>22041</v>
      </c>
      <c r="B22046" s="358" t="s">
        <v>27333</v>
      </c>
      <c r="C22046" s="77" t="s">
        <v>6570</v>
      </c>
      <c r="D22046" s="2">
        <v>1</v>
      </c>
      <c r="E22046" s="75">
        <v>6666.67</v>
      </c>
      <c r="F22046" s="76">
        <v>6666.67</v>
      </c>
    </row>
    <row r="22047" spans="1:6" x14ac:dyDescent="0.2">
      <c r="A22047" s="2">
        <v>22042</v>
      </c>
      <c r="B22047" s="358" t="s">
        <v>27333</v>
      </c>
      <c r="C22047" s="77" t="s">
        <v>6398</v>
      </c>
      <c r="D22047" s="2">
        <v>1</v>
      </c>
      <c r="E22047" s="75">
        <v>6666.67</v>
      </c>
      <c r="F22047" s="76">
        <v>6666.67</v>
      </c>
    </row>
    <row r="22048" spans="1:6" x14ac:dyDescent="0.2">
      <c r="A22048" s="2">
        <v>22043</v>
      </c>
      <c r="B22048" s="358" t="s">
        <v>27333</v>
      </c>
      <c r="C22048" s="77" t="s">
        <v>6490</v>
      </c>
      <c r="D22048" s="2">
        <v>1</v>
      </c>
      <c r="E22048" s="75">
        <v>6666.67</v>
      </c>
      <c r="F22048" s="76">
        <v>6666.67</v>
      </c>
    </row>
    <row r="22049" spans="1:6" x14ac:dyDescent="0.2">
      <c r="A22049" s="2">
        <v>22044</v>
      </c>
      <c r="B22049" s="358" t="s">
        <v>27333</v>
      </c>
      <c r="C22049" s="77" t="s">
        <v>22089</v>
      </c>
      <c r="D22049" s="2">
        <v>1</v>
      </c>
      <c r="E22049" s="75">
        <v>6666.67</v>
      </c>
      <c r="F22049" s="76">
        <v>6666.67</v>
      </c>
    </row>
    <row r="22050" spans="1:6" x14ac:dyDescent="0.2">
      <c r="A22050" s="2">
        <v>22045</v>
      </c>
      <c r="B22050" s="358" t="s">
        <v>27333</v>
      </c>
      <c r="C22050" s="77" t="s">
        <v>27405</v>
      </c>
      <c r="D22050" s="2">
        <v>1</v>
      </c>
      <c r="E22050" s="75">
        <v>6666.67</v>
      </c>
      <c r="F22050" s="76">
        <v>6666.67</v>
      </c>
    </row>
    <row r="22051" spans="1:6" x14ac:dyDescent="0.2">
      <c r="A22051" s="2">
        <v>22046</v>
      </c>
      <c r="B22051" s="358" t="s">
        <v>27333</v>
      </c>
      <c r="C22051" s="77" t="s">
        <v>27406</v>
      </c>
      <c r="D22051" s="2">
        <v>1</v>
      </c>
      <c r="E22051" s="75">
        <v>6666.65</v>
      </c>
      <c r="F22051" s="76">
        <v>6666.65</v>
      </c>
    </row>
    <row r="22052" spans="1:6" ht="22.5" x14ac:dyDescent="0.2">
      <c r="A22052" s="2">
        <v>22047</v>
      </c>
      <c r="B22052" s="358" t="s">
        <v>25229</v>
      </c>
      <c r="C22052" s="77" t="s">
        <v>27407</v>
      </c>
      <c r="D22052" s="2">
        <v>1</v>
      </c>
      <c r="E22052" s="75">
        <v>7600</v>
      </c>
      <c r="F22052" s="76">
        <v>7600</v>
      </c>
    </row>
    <row r="22053" spans="1:6" x14ac:dyDescent="0.2">
      <c r="A22053" s="2">
        <v>22048</v>
      </c>
      <c r="B22053" s="358" t="s">
        <v>27334</v>
      </c>
      <c r="C22053" s="77" t="s">
        <v>27408</v>
      </c>
      <c r="D22053" s="2">
        <v>1</v>
      </c>
      <c r="E22053" s="75">
        <v>4938.1000000000004</v>
      </c>
      <c r="F22053" s="76">
        <v>4938.1000000000004</v>
      </c>
    </row>
    <row r="22054" spans="1:6" ht="22.5" x14ac:dyDescent="0.2">
      <c r="A22054" s="2">
        <v>22049</v>
      </c>
      <c r="B22054" s="358" t="s">
        <v>27335</v>
      </c>
      <c r="C22054" s="77" t="s">
        <v>27409</v>
      </c>
      <c r="D22054" s="2">
        <v>1</v>
      </c>
      <c r="E22054" s="75">
        <v>7459.2</v>
      </c>
      <c r="F22054" s="76">
        <v>7459.2</v>
      </c>
    </row>
    <row r="22055" spans="1:6" ht="22.5" x14ac:dyDescent="0.2">
      <c r="A22055" s="2">
        <v>22050</v>
      </c>
      <c r="B22055" s="358" t="s">
        <v>4470</v>
      </c>
      <c r="C22055" s="77" t="s">
        <v>27410</v>
      </c>
      <c r="D22055" s="2">
        <v>1</v>
      </c>
      <c r="E22055" s="75">
        <v>6760</v>
      </c>
      <c r="F22055" s="76">
        <v>6760</v>
      </c>
    </row>
    <row r="22056" spans="1:6" ht="22.5" x14ac:dyDescent="0.2">
      <c r="A22056" s="2">
        <v>22051</v>
      </c>
      <c r="B22056" s="358" t="s">
        <v>4470</v>
      </c>
      <c r="C22056" s="77" t="s">
        <v>27411</v>
      </c>
      <c r="D22056" s="2">
        <v>1</v>
      </c>
      <c r="E22056" s="75">
        <v>6760</v>
      </c>
      <c r="F22056" s="76">
        <v>6760</v>
      </c>
    </row>
    <row r="22057" spans="1:6" ht="22.5" x14ac:dyDescent="0.2">
      <c r="A22057" s="2">
        <v>22052</v>
      </c>
      <c r="B22057" s="358" t="s">
        <v>4470</v>
      </c>
      <c r="C22057" s="77" t="s">
        <v>27412</v>
      </c>
      <c r="D22057" s="2">
        <v>1</v>
      </c>
      <c r="E22057" s="75">
        <v>6760</v>
      </c>
      <c r="F22057" s="76">
        <v>6760</v>
      </c>
    </row>
    <row r="22058" spans="1:6" ht="22.5" x14ac:dyDescent="0.2">
      <c r="A22058" s="2">
        <v>22053</v>
      </c>
      <c r="B22058" s="358" t="s">
        <v>4470</v>
      </c>
      <c r="C22058" s="77" t="s">
        <v>27413</v>
      </c>
      <c r="D22058" s="2">
        <v>1</v>
      </c>
      <c r="E22058" s="75">
        <v>6760</v>
      </c>
      <c r="F22058" s="76">
        <v>6760</v>
      </c>
    </row>
    <row r="22059" spans="1:6" ht="22.5" x14ac:dyDescent="0.2">
      <c r="A22059" s="2">
        <v>22054</v>
      </c>
      <c r="B22059" s="358" t="s">
        <v>4470</v>
      </c>
      <c r="C22059" s="77" t="s">
        <v>27414</v>
      </c>
      <c r="D22059" s="2">
        <v>1</v>
      </c>
      <c r="E22059" s="75">
        <v>6760</v>
      </c>
      <c r="F22059" s="76">
        <v>6760</v>
      </c>
    </row>
    <row r="22060" spans="1:6" ht="22.5" x14ac:dyDescent="0.2">
      <c r="A22060" s="2">
        <v>22055</v>
      </c>
      <c r="B22060" s="358" t="s">
        <v>27336</v>
      </c>
      <c r="C22060" s="388">
        <v>410124031243</v>
      </c>
      <c r="D22060" s="2">
        <v>1</v>
      </c>
      <c r="E22060" s="75">
        <v>15545.67</v>
      </c>
      <c r="F22060" s="76">
        <v>15545.67</v>
      </c>
    </row>
    <row r="22061" spans="1:6" ht="22.5" x14ac:dyDescent="0.2">
      <c r="A22061" s="2">
        <v>22056</v>
      </c>
      <c r="B22061" s="358" t="s">
        <v>27336</v>
      </c>
      <c r="C22061" s="388">
        <v>410124031243</v>
      </c>
      <c r="D22061" s="2">
        <v>1</v>
      </c>
      <c r="E22061" s="75">
        <v>15545.67</v>
      </c>
      <c r="F22061" s="76">
        <v>15545.67</v>
      </c>
    </row>
    <row r="22062" spans="1:6" ht="22.5" x14ac:dyDescent="0.2">
      <c r="A22062" s="2">
        <v>22057</v>
      </c>
      <c r="B22062" s="358" t="s">
        <v>27336</v>
      </c>
      <c r="C22062" s="388">
        <v>410124031243</v>
      </c>
      <c r="D22062" s="2">
        <v>1</v>
      </c>
      <c r="E22062" s="75">
        <v>15545.67</v>
      </c>
      <c r="F22062" s="76">
        <v>15545.67</v>
      </c>
    </row>
    <row r="22063" spans="1:6" ht="22.5" x14ac:dyDescent="0.2">
      <c r="A22063" s="2">
        <v>22058</v>
      </c>
      <c r="B22063" s="358" t="s">
        <v>9158</v>
      </c>
      <c r="C22063" s="77" t="s">
        <v>27415</v>
      </c>
      <c r="D22063" s="2">
        <v>1</v>
      </c>
      <c r="E22063" s="75">
        <v>100000</v>
      </c>
      <c r="F22063" s="76">
        <v>100000</v>
      </c>
    </row>
    <row r="22064" spans="1:6" ht="22.5" x14ac:dyDescent="0.2">
      <c r="A22064" s="2">
        <v>22059</v>
      </c>
      <c r="B22064" s="358" t="s">
        <v>27337</v>
      </c>
      <c r="C22064" s="77" t="s">
        <v>9183</v>
      </c>
      <c r="D22064" s="2">
        <v>1</v>
      </c>
      <c r="E22064" s="75">
        <v>17126.72</v>
      </c>
      <c r="F22064" s="76">
        <v>17126.72</v>
      </c>
    </row>
    <row r="22065" spans="1:6" x14ac:dyDescent="0.2">
      <c r="A22065" s="2">
        <v>22060</v>
      </c>
      <c r="B22065" s="358" t="s">
        <v>4486</v>
      </c>
      <c r="C22065" s="77" t="s">
        <v>27416</v>
      </c>
      <c r="D22065" s="2">
        <v>1</v>
      </c>
      <c r="E22065" s="75">
        <v>10397.92</v>
      </c>
      <c r="F22065" s="76">
        <v>10397.92</v>
      </c>
    </row>
    <row r="22066" spans="1:6" x14ac:dyDescent="0.2">
      <c r="A22066" s="2">
        <v>22061</v>
      </c>
      <c r="B22066" s="358" t="s">
        <v>4486</v>
      </c>
      <c r="C22066" s="77" t="s">
        <v>27417</v>
      </c>
      <c r="D22066" s="2">
        <v>1</v>
      </c>
      <c r="E22066" s="75">
        <v>10397.92</v>
      </c>
      <c r="F22066" s="76">
        <v>10397.92</v>
      </c>
    </row>
    <row r="22067" spans="1:6" x14ac:dyDescent="0.2">
      <c r="A22067" s="2">
        <v>22062</v>
      </c>
      <c r="B22067" s="358" t="s">
        <v>4486</v>
      </c>
      <c r="C22067" s="77" t="s">
        <v>27418</v>
      </c>
      <c r="D22067" s="2">
        <v>1</v>
      </c>
      <c r="E22067" s="75">
        <v>10397.92</v>
      </c>
      <c r="F22067" s="76">
        <v>10397.92</v>
      </c>
    </row>
    <row r="22068" spans="1:6" x14ac:dyDescent="0.2">
      <c r="A22068" s="2">
        <v>22063</v>
      </c>
      <c r="B22068" s="358" t="s">
        <v>4486</v>
      </c>
      <c r="C22068" s="77" t="s">
        <v>27419</v>
      </c>
      <c r="D22068" s="2">
        <v>1</v>
      </c>
      <c r="E22068" s="75">
        <v>10397.92</v>
      </c>
      <c r="F22068" s="76">
        <v>10397.92</v>
      </c>
    </row>
    <row r="22069" spans="1:6" x14ac:dyDescent="0.2">
      <c r="A22069" s="2">
        <v>22064</v>
      </c>
      <c r="B22069" s="358" t="s">
        <v>4486</v>
      </c>
      <c r="C22069" s="77" t="s">
        <v>27420</v>
      </c>
      <c r="D22069" s="2">
        <v>1</v>
      </c>
      <c r="E22069" s="75">
        <v>10397.92</v>
      </c>
      <c r="F22069" s="76">
        <v>10397.92</v>
      </c>
    </row>
    <row r="22070" spans="1:6" x14ac:dyDescent="0.2">
      <c r="A22070" s="2">
        <v>22065</v>
      </c>
      <c r="B22070" s="358" t="s">
        <v>4486</v>
      </c>
      <c r="C22070" s="77" t="s">
        <v>27421</v>
      </c>
      <c r="D22070" s="2">
        <v>1</v>
      </c>
      <c r="E22070" s="75">
        <v>10397.92</v>
      </c>
      <c r="F22070" s="76">
        <v>10397.92</v>
      </c>
    </row>
    <row r="22071" spans="1:6" x14ac:dyDescent="0.2">
      <c r="A22071" s="2">
        <v>22066</v>
      </c>
      <c r="B22071" s="358" t="s">
        <v>4486</v>
      </c>
      <c r="C22071" s="77" t="s">
        <v>27422</v>
      </c>
      <c r="D22071" s="2">
        <v>1</v>
      </c>
      <c r="E22071" s="75">
        <v>10397.92</v>
      </c>
      <c r="F22071" s="76">
        <v>10397.92</v>
      </c>
    </row>
    <row r="22072" spans="1:6" x14ac:dyDescent="0.2">
      <c r="A22072" s="2">
        <v>22067</v>
      </c>
      <c r="B22072" s="358" t="s">
        <v>4499</v>
      </c>
      <c r="C22072" s="77">
        <v>41012402455</v>
      </c>
      <c r="D22072" s="2">
        <v>1</v>
      </c>
      <c r="E22072" s="75">
        <v>17700</v>
      </c>
      <c r="F22072" s="76">
        <v>17700</v>
      </c>
    </row>
    <row r="22073" spans="1:6" x14ac:dyDescent="0.2">
      <c r="A22073" s="2">
        <v>22068</v>
      </c>
      <c r="B22073" s="358" t="s">
        <v>1902</v>
      </c>
      <c r="C22073" s="77" t="s">
        <v>27423</v>
      </c>
      <c r="D22073" s="2">
        <v>1</v>
      </c>
      <c r="E22073" s="75">
        <v>10120</v>
      </c>
      <c r="F22073" s="76">
        <v>10120</v>
      </c>
    </row>
    <row r="22074" spans="1:6" x14ac:dyDescent="0.2">
      <c r="A22074" s="2">
        <v>22069</v>
      </c>
      <c r="B22074" s="358" t="s">
        <v>1902</v>
      </c>
      <c r="C22074" s="77" t="s">
        <v>27424</v>
      </c>
      <c r="D22074" s="2">
        <v>1</v>
      </c>
      <c r="E22074" s="75">
        <v>10576.44</v>
      </c>
      <c r="F22074" s="76">
        <v>10576.44</v>
      </c>
    </row>
    <row r="22075" spans="1:6" x14ac:dyDescent="0.2">
      <c r="A22075" s="2">
        <v>22070</v>
      </c>
      <c r="B22075" s="358" t="s">
        <v>1902</v>
      </c>
      <c r="C22075" s="77" t="s">
        <v>27425</v>
      </c>
      <c r="D22075" s="2">
        <v>1</v>
      </c>
      <c r="E22075" s="75">
        <v>10120</v>
      </c>
      <c r="F22075" s="76">
        <v>10120</v>
      </c>
    </row>
    <row r="22076" spans="1:6" x14ac:dyDescent="0.2">
      <c r="A22076" s="2">
        <v>22071</v>
      </c>
      <c r="B22076" s="358" t="s">
        <v>1902</v>
      </c>
      <c r="C22076" s="77" t="s">
        <v>27426</v>
      </c>
      <c r="D22076" s="2">
        <v>1</v>
      </c>
      <c r="E22076" s="75">
        <v>10120</v>
      </c>
      <c r="F22076" s="76">
        <v>10120</v>
      </c>
    </row>
    <row r="22077" spans="1:6" x14ac:dyDescent="0.2">
      <c r="A22077" s="2">
        <v>22072</v>
      </c>
      <c r="B22077" s="358" t="s">
        <v>1902</v>
      </c>
      <c r="C22077" s="77" t="s">
        <v>6449</v>
      </c>
      <c r="D22077" s="2">
        <v>1</v>
      </c>
      <c r="E22077" s="75">
        <v>13000</v>
      </c>
      <c r="F22077" s="76">
        <v>13000</v>
      </c>
    </row>
    <row r="22078" spans="1:6" x14ac:dyDescent="0.2">
      <c r="A22078" s="2">
        <v>22073</v>
      </c>
      <c r="B22078" s="358" t="s">
        <v>1902</v>
      </c>
      <c r="C22078" s="77" t="s">
        <v>27427</v>
      </c>
      <c r="D22078" s="2">
        <v>1</v>
      </c>
      <c r="E22078" s="75">
        <v>13000</v>
      </c>
      <c r="F22078" s="76">
        <v>13000</v>
      </c>
    </row>
    <row r="22079" spans="1:6" x14ac:dyDescent="0.2">
      <c r="A22079" s="2">
        <v>22074</v>
      </c>
      <c r="B22079" s="358" t="s">
        <v>1902</v>
      </c>
      <c r="C22079" s="77" t="s">
        <v>27428</v>
      </c>
      <c r="D22079" s="2">
        <v>1</v>
      </c>
      <c r="E22079" s="75">
        <v>13000</v>
      </c>
      <c r="F22079" s="76">
        <v>13000</v>
      </c>
    </row>
    <row r="22080" spans="1:6" x14ac:dyDescent="0.2">
      <c r="A22080" s="2">
        <v>22075</v>
      </c>
      <c r="B22080" s="358" t="s">
        <v>1902</v>
      </c>
      <c r="C22080" s="77" t="s">
        <v>27429</v>
      </c>
      <c r="D22080" s="2">
        <v>1</v>
      </c>
      <c r="E22080" s="75">
        <v>13000</v>
      </c>
      <c r="F22080" s="76">
        <v>13000</v>
      </c>
    </row>
    <row r="22081" spans="1:6" x14ac:dyDescent="0.2">
      <c r="A22081" s="2">
        <v>22076</v>
      </c>
      <c r="B22081" s="358" t="s">
        <v>1902</v>
      </c>
      <c r="C22081" s="77" t="s">
        <v>27430</v>
      </c>
      <c r="D22081" s="2">
        <v>1</v>
      </c>
      <c r="E22081" s="75">
        <v>13000</v>
      </c>
      <c r="F22081" s="76">
        <v>13000</v>
      </c>
    </row>
    <row r="22082" spans="1:6" x14ac:dyDescent="0.2">
      <c r="A22082" s="2">
        <v>22077</v>
      </c>
      <c r="B22082" s="358" t="s">
        <v>1902</v>
      </c>
      <c r="C22082" s="77" t="s">
        <v>27431</v>
      </c>
      <c r="D22082" s="2">
        <v>1</v>
      </c>
      <c r="E22082" s="75">
        <v>11111.11</v>
      </c>
      <c r="F22082" s="76">
        <v>11111.11</v>
      </c>
    </row>
    <row r="22083" spans="1:6" x14ac:dyDescent="0.2">
      <c r="A22083" s="2">
        <v>22078</v>
      </c>
      <c r="B22083" s="358" t="s">
        <v>1902</v>
      </c>
      <c r="C22083" s="77" t="s">
        <v>27432</v>
      </c>
      <c r="D22083" s="2">
        <v>1</v>
      </c>
      <c r="E22083" s="75">
        <v>11111.11</v>
      </c>
      <c r="F22083" s="76">
        <v>11111.11</v>
      </c>
    </row>
    <row r="22084" spans="1:6" x14ac:dyDescent="0.2">
      <c r="A22084" s="2">
        <v>22079</v>
      </c>
      <c r="B22084" s="358" t="s">
        <v>1902</v>
      </c>
      <c r="C22084" s="77" t="s">
        <v>27433</v>
      </c>
      <c r="D22084" s="2">
        <v>1</v>
      </c>
      <c r="E22084" s="75">
        <v>11111.11</v>
      </c>
      <c r="F22084" s="76">
        <v>11111.11</v>
      </c>
    </row>
    <row r="22085" spans="1:6" x14ac:dyDescent="0.2">
      <c r="A22085" s="2">
        <v>22080</v>
      </c>
      <c r="B22085" s="358" t="s">
        <v>1902</v>
      </c>
      <c r="C22085" s="77" t="s">
        <v>27434</v>
      </c>
      <c r="D22085" s="2">
        <v>1</v>
      </c>
      <c r="E22085" s="75">
        <v>11111.11</v>
      </c>
      <c r="F22085" s="76">
        <v>11111.11</v>
      </c>
    </row>
    <row r="22086" spans="1:6" x14ac:dyDescent="0.2">
      <c r="A22086" s="2">
        <v>22081</v>
      </c>
      <c r="B22086" s="358" t="s">
        <v>1902</v>
      </c>
      <c r="C22086" s="77" t="s">
        <v>27435</v>
      </c>
      <c r="D22086" s="2">
        <v>1</v>
      </c>
      <c r="E22086" s="75">
        <v>11111.11</v>
      </c>
      <c r="F22086" s="76">
        <v>11111.11</v>
      </c>
    </row>
    <row r="22087" spans="1:6" x14ac:dyDescent="0.2">
      <c r="A22087" s="2">
        <v>22082</v>
      </c>
      <c r="B22087" s="358" t="s">
        <v>1902</v>
      </c>
      <c r="C22087" s="77" t="s">
        <v>27436</v>
      </c>
      <c r="D22087" s="2">
        <v>1</v>
      </c>
      <c r="E22087" s="75">
        <v>11111.11</v>
      </c>
      <c r="F22087" s="76">
        <v>11111.11</v>
      </c>
    </row>
    <row r="22088" spans="1:6" x14ac:dyDescent="0.2">
      <c r="A22088" s="2">
        <v>22083</v>
      </c>
      <c r="B22088" s="358" t="s">
        <v>1902</v>
      </c>
      <c r="C22088" s="77" t="s">
        <v>27437</v>
      </c>
      <c r="D22088" s="2">
        <v>1</v>
      </c>
      <c r="E22088" s="75">
        <v>11111.11</v>
      </c>
      <c r="F22088" s="76">
        <v>11111.11</v>
      </c>
    </row>
    <row r="22089" spans="1:6" x14ac:dyDescent="0.2">
      <c r="A22089" s="2">
        <v>22084</v>
      </c>
      <c r="B22089" s="358" t="s">
        <v>1902</v>
      </c>
      <c r="C22089" s="77" t="s">
        <v>27438</v>
      </c>
      <c r="D22089" s="2">
        <v>1</v>
      </c>
      <c r="E22089" s="75">
        <v>11111.11</v>
      </c>
      <c r="F22089" s="76">
        <v>11111.11</v>
      </c>
    </row>
    <row r="22090" spans="1:6" x14ac:dyDescent="0.2">
      <c r="A22090" s="2">
        <v>22085</v>
      </c>
      <c r="B22090" s="358" t="s">
        <v>1902</v>
      </c>
      <c r="C22090" s="77" t="s">
        <v>27439</v>
      </c>
      <c r="D22090" s="2">
        <v>1</v>
      </c>
      <c r="E22090" s="75">
        <v>11111.11</v>
      </c>
      <c r="F22090" s="76">
        <v>11111.11</v>
      </c>
    </row>
    <row r="22091" spans="1:6" x14ac:dyDescent="0.2">
      <c r="A22091" s="2">
        <v>22086</v>
      </c>
      <c r="B22091" s="358" t="s">
        <v>1902</v>
      </c>
      <c r="C22091" s="77" t="s">
        <v>27440</v>
      </c>
      <c r="D22091" s="2">
        <v>1</v>
      </c>
      <c r="E22091" s="75">
        <v>20133.54</v>
      </c>
      <c r="F22091" s="76">
        <v>20133.54</v>
      </c>
    </row>
    <row r="22092" spans="1:6" x14ac:dyDescent="0.2">
      <c r="A22092" s="2">
        <v>22087</v>
      </c>
      <c r="B22092" s="358" t="s">
        <v>1902</v>
      </c>
      <c r="C22092" s="77" t="s">
        <v>27441</v>
      </c>
      <c r="D22092" s="2">
        <v>1</v>
      </c>
      <c r="E22092" s="75">
        <v>10500</v>
      </c>
      <c r="F22092" s="76">
        <v>10500</v>
      </c>
    </row>
    <row r="22093" spans="1:6" x14ac:dyDescent="0.2">
      <c r="A22093" s="2">
        <v>22088</v>
      </c>
      <c r="B22093" s="358" t="s">
        <v>1902</v>
      </c>
      <c r="C22093" s="77" t="s">
        <v>27442</v>
      </c>
      <c r="D22093" s="2">
        <v>1</v>
      </c>
      <c r="E22093" s="75">
        <v>14173.09</v>
      </c>
      <c r="F22093" s="76">
        <v>14173.09</v>
      </c>
    </row>
    <row r="22094" spans="1:6" x14ac:dyDescent="0.2">
      <c r="A22094" s="2">
        <v>22089</v>
      </c>
      <c r="B22094" s="358" t="s">
        <v>1902</v>
      </c>
      <c r="C22094" s="77" t="s">
        <v>27443</v>
      </c>
      <c r="D22094" s="2">
        <v>1</v>
      </c>
      <c r="E22094" s="75">
        <v>14173.09</v>
      </c>
      <c r="F22094" s="76">
        <v>14173.09</v>
      </c>
    </row>
    <row r="22095" spans="1:6" x14ac:dyDescent="0.2">
      <c r="A22095" s="2">
        <v>22090</v>
      </c>
      <c r="B22095" s="358" t="s">
        <v>1902</v>
      </c>
      <c r="C22095" s="77" t="s">
        <v>27444</v>
      </c>
      <c r="D22095" s="2">
        <v>1</v>
      </c>
      <c r="E22095" s="75">
        <v>14173.09</v>
      </c>
      <c r="F22095" s="76">
        <v>14173.09</v>
      </c>
    </row>
    <row r="22096" spans="1:6" x14ac:dyDescent="0.2">
      <c r="A22096" s="2">
        <v>22091</v>
      </c>
      <c r="B22096" s="358" t="s">
        <v>1902</v>
      </c>
      <c r="C22096" s="77" t="s">
        <v>27445</v>
      </c>
      <c r="D22096" s="2">
        <v>1</v>
      </c>
      <c r="E22096" s="75">
        <v>14173.09</v>
      </c>
      <c r="F22096" s="76">
        <v>14173.09</v>
      </c>
    </row>
    <row r="22097" spans="1:6" x14ac:dyDescent="0.2">
      <c r="A22097" s="2">
        <v>22092</v>
      </c>
      <c r="B22097" s="358" t="s">
        <v>1902</v>
      </c>
      <c r="C22097" s="77" t="s">
        <v>27446</v>
      </c>
      <c r="D22097" s="2">
        <v>1</v>
      </c>
      <c r="E22097" s="75">
        <v>14173.09</v>
      </c>
      <c r="F22097" s="76">
        <v>14173.09</v>
      </c>
    </row>
    <row r="22098" spans="1:6" x14ac:dyDescent="0.2">
      <c r="A22098" s="2">
        <v>22093</v>
      </c>
      <c r="B22098" s="358" t="s">
        <v>1902</v>
      </c>
      <c r="C22098" s="77" t="s">
        <v>27447</v>
      </c>
      <c r="D22098" s="2">
        <v>1</v>
      </c>
      <c r="E22098" s="75">
        <v>14173.09</v>
      </c>
      <c r="F22098" s="76">
        <v>14173.09</v>
      </c>
    </row>
    <row r="22099" spans="1:6" x14ac:dyDescent="0.2">
      <c r="A22099" s="2">
        <v>22094</v>
      </c>
      <c r="B22099" s="358" t="s">
        <v>1902</v>
      </c>
      <c r="C22099" s="77" t="s">
        <v>27448</v>
      </c>
      <c r="D22099" s="2">
        <v>1</v>
      </c>
      <c r="E22099" s="75">
        <v>14173.09</v>
      </c>
      <c r="F22099" s="76">
        <v>14173.09</v>
      </c>
    </row>
    <row r="22100" spans="1:6" x14ac:dyDescent="0.2">
      <c r="A22100" s="2">
        <v>22095</v>
      </c>
      <c r="B22100" s="358" t="s">
        <v>1902</v>
      </c>
      <c r="C22100" s="77" t="s">
        <v>27449</v>
      </c>
      <c r="D22100" s="2">
        <v>1</v>
      </c>
      <c r="E22100" s="75">
        <v>14173.09</v>
      </c>
      <c r="F22100" s="76">
        <v>14173.09</v>
      </c>
    </row>
    <row r="22101" spans="1:6" x14ac:dyDescent="0.2">
      <c r="A22101" s="2">
        <v>22096</v>
      </c>
      <c r="B22101" s="358" t="s">
        <v>1902</v>
      </c>
      <c r="C22101" s="77" t="s">
        <v>27450</v>
      </c>
      <c r="D22101" s="2">
        <v>1</v>
      </c>
      <c r="E22101" s="75">
        <v>14173.09</v>
      </c>
      <c r="F22101" s="76">
        <v>14173.09</v>
      </c>
    </row>
    <row r="22102" spans="1:6" x14ac:dyDescent="0.2">
      <c r="A22102" s="2">
        <v>22097</v>
      </c>
      <c r="B22102" s="358" t="s">
        <v>1902</v>
      </c>
      <c r="C22102" s="77" t="s">
        <v>27451</v>
      </c>
      <c r="D22102" s="2">
        <v>1</v>
      </c>
      <c r="E22102" s="75">
        <v>14173.09</v>
      </c>
      <c r="F22102" s="76">
        <v>14173.09</v>
      </c>
    </row>
    <row r="22103" spans="1:6" x14ac:dyDescent="0.2">
      <c r="A22103" s="2">
        <v>22098</v>
      </c>
      <c r="B22103" s="358" t="s">
        <v>1902</v>
      </c>
      <c r="C22103" s="77" t="s">
        <v>27452</v>
      </c>
      <c r="D22103" s="2">
        <v>1</v>
      </c>
      <c r="E22103" s="75">
        <v>14173.1</v>
      </c>
      <c r="F22103" s="76">
        <v>14173.1</v>
      </c>
    </row>
    <row r="22104" spans="1:6" x14ac:dyDescent="0.2">
      <c r="A22104" s="2">
        <v>22099</v>
      </c>
      <c r="B22104" s="358" t="s">
        <v>1902</v>
      </c>
      <c r="C22104" s="77" t="s">
        <v>27376</v>
      </c>
      <c r="D22104" s="2">
        <v>1</v>
      </c>
      <c r="E22104" s="75">
        <v>16650</v>
      </c>
      <c r="F22104" s="76">
        <v>16650</v>
      </c>
    </row>
    <row r="22105" spans="1:6" x14ac:dyDescent="0.2">
      <c r="A22105" s="2">
        <v>22100</v>
      </c>
      <c r="B22105" s="358" t="s">
        <v>1902</v>
      </c>
      <c r="C22105" s="77" t="s">
        <v>27377</v>
      </c>
      <c r="D22105" s="2">
        <v>1</v>
      </c>
      <c r="E22105" s="75">
        <v>16650</v>
      </c>
      <c r="F22105" s="76">
        <v>16650</v>
      </c>
    </row>
    <row r="22106" spans="1:6" ht="22.5" x14ac:dyDescent="0.2">
      <c r="A22106" s="2">
        <v>22101</v>
      </c>
      <c r="B22106" s="358" t="s">
        <v>27338</v>
      </c>
      <c r="C22106" s="77">
        <v>41012406455</v>
      </c>
      <c r="D22106" s="2">
        <v>1</v>
      </c>
      <c r="E22106" s="75">
        <v>17700</v>
      </c>
      <c r="F22106" s="76">
        <v>17700</v>
      </c>
    </row>
    <row r="22107" spans="1:6" ht="22.5" x14ac:dyDescent="0.2">
      <c r="A22107" s="2">
        <v>22102</v>
      </c>
      <c r="B22107" s="358" t="s">
        <v>27339</v>
      </c>
      <c r="C22107" s="77">
        <v>410124021321</v>
      </c>
      <c r="D22107" s="2">
        <v>1</v>
      </c>
      <c r="E22107" s="75">
        <v>13953.85</v>
      </c>
      <c r="F22107" s="76">
        <v>13953.85</v>
      </c>
    </row>
    <row r="22108" spans="1:6" ht="22.5" x14ac:dyDescent="0.2">
      <c r="A22108" s="2">
        <v>22103</v>
      </c>
      <c r="B22108" s="358" t="s">
        <v>27339</v>
      </c>
      <c r="C22108" s="77">
        <v>410124021322</v>
      </c>
      <c r="D22108" s="2">
        <v>1</v>
      </c>
      <c r="E22108" s="75">
        <v>13953.85</v>
      </c>
      <c r="F22108" s="76">
        <v>13953.85</v>
      </c>
    </row>
    <row r="22109" spans="1:6" ht="22.5" x14ac:dyDescent="0.2">
      <c r="A22109" s="2">
        <v>22104</v>
      </c>
      <c r="B22109" s="358" t="s">
        <v>27339</v>
      </c>
      <c r="C22109" s="77">
        <v>410124021323</v>
      </c>
      <c r="D22109" s="2">
        <v>1</v>
      </c>
      <c r="E22109" s="75">
        <v>13953.85</v>
      </c>
      <c r="F22109" s="76">
        <v>13953.85</v>
      </c>
    </row>
    <row r="22110" spans="1:6" ht="22.5" x14ac:dyDescent="0.2">
      <c r="A22110" s="2">
        <v>22105</v>
      </c>
      <c r="B22110" s="358" t="s">
        <v>27339</v>
      </c>
      <c r="C22110" s="77">
        <v>410124021324</v>
      </c>
      <c r="D22110" s="2">
        <v>1</v>
      </c>
      <c r="E22110" s="75">
        <v>13953.85</v>
      </c>
      <c r="F22110" s="76">
        <v>13953.85</v>
      </c>
    </row>
    <row r="22111" spans="1:6" ht="22.5" x14ac:dyDescent="0.2">
      <c r="A22111" s="2">
        <v>22106</v>
      </c>
      <c r="B22111" s="358" t="s">
        <v>27339</v>
      </c>
      <c r="C22111" s="77">
        <v>410124021325</v>
      </c>
      <c r="D22111" s="2">
        <v>1</v>
      </c>
      <c r="E22111" s="75">
        <v>13953.85</v>
      </c>
      <c r="F22111" s="76">
        <v>13953.85</v>
      </c>
    </row>
    <row r="22112" spans="1:6" ht="22.5" x14ac:dyDescent="0.2">
      <c r="A22112" s="2">
        <v>22107</v>
      </c>
      <c r="B22112" s="358" t="s">
        <v>27339</v>
      </c>
      <c r="C22112" s="77">
        <v>410124021326</v>
      </c>
      <c r="D22112" s="2">
        <v>1</v>
      </c>
      <c r="E22112" s="75">
        <v>13953.85</v>
      </c>
      <c r="F22112" s="76">
        <v>13953.85</v>
      </c>
    </row>
    <row r="22113" spans="1:6" ht="22.5" x14ac:dyDescent="0.2">
      <c r="A22113" s="2">
        <v>22108</v>
      </c>
      <c r="B22113" s="358" t="s">
        <v>27339</v>
      </c>
      <c r="C22113" s="77">
        <v>410124021327</v>
      </c>
      <c r="D22113" s="2">
        <v>1</v>
      </c>
      <c r="E22113" s="75">
        <v>13953.85</v>
      </c>
      <c r="F22113" s="76">
        <v>13953.85</v>
      </c>
    </row>
    <row r="22114" spans="1:6" ht="22.5" x14ac:dyDescent="0.2">
      <c r="A22114" s="2">
        <v>22109</v>
      </c>
      <c r="B22114" s="358" t="s">
        <v>27339</v>
      </c>
      <c r="C22114" s="77">
        <v>410124021328</v>
      </c>
      <c r="D22114" s="2">
        <v>1</v>
      </c>
      <c r="E22114" s="75">
        <v>13953.85</v>
      </c>
      <c r="F22114" s="76">
        <v>13953.85</v>
      </c>
    </row>
    <row r="22115" spans="1:6" ht="22.5" x14ac:dyDescent="0.2">
      <c r="A22115" s="2">
        <v>22110</v>
      </c>
      <c r="B22115" s="358" t="s">
        <v>27339</v>
      </c>
      <c r="C22115" s="77">
        <v>410124021329</v>
      </c>
      <c r="D22115" s="2">
        <v>1</v>
      </c>
      <c r="E22115" s="75">
        <v>13953.85</v>
      </c>
      <c r="F22115" s="76">
        <v>13953.85</v>
      </c>
    </row>
    <row r="22116" spans="1:6" ht="22.5" x14ac:dyDescent="0.2">
      <c r="A22116" s="2">
        <v>22111</v>
      </c>
      <c r="B22116" s="358" t="s">
        <v>27339</v>
      </c>
      <c r="C22116" s="77">
        <v>410124021330</v>
      </c>
      <c r="D22116" s="2">
        <v>1</v>
      </c>
      <c r="E22116" s="75">
        <v>13953.85</v>
      </c>
      <c r="F22116" s="76">
        <v>13953.85</v>
      </c>
    </row>
    <row r="22117" spans="1:6" ht="22.5" x14ac:dyDescent="0.2">
      <c r="A22117" s="2">
        <v>22112</v>
      </c>
      <c r="B22117" s="358" t="s">
        <v>27339</v>
      </c>
      <c r="C22117" s="77">
        <v>410124021331</v>
      </c>
      <c r="D22117" s="2">
        <v>1</v>
      </c>
      <c r="E22117" s="75">
        <v>13953.85</v>
      </c>
      <c r="F22117" s="76">
        <v>13953.85</v>
      </c>
    </row>
    <row r="22118" spans="1:6" ht="22.5" x14ac:dyDescent="0.2">
      <c r="A22118" s="2">
        <v>22113</v>
      </c>
      <c r="B22118" s="358" t="s">
        <v>27339</v>
      </c>
      <c r="C22118" s="77">
        <v>410124021332</v>
      </c>
      <c r="D22118" s="2">
        <v>1</v>
      </c>
      <c r="E22118" s="75">
        <v>13953.85</v>
      </c>
      <c r="F22118" s="76">
        <v>13953.85</v>
      </c>
    </row>
    <row r="22119" spans="1:6" ht="22.5" x14ac:dyDescent="0.2">
      <c r="A22119" s="2">
        <v>22114</v>
      </c>
      <c r="B22119" s="358" t="s">
        <v>27339</v>
      </c>
      <c r="C22119" s="77">
        <v>410124021333</v>
      </c>
      <c r="D22119" s="2">
        <v>1</v>
      </c>
      <c r="E22119" s="75">
        <v>13953.85</v>
      </c>
      <c r="F22119" s="76">
        <v>13953.85</v>
      </c>
    </row>
    <row r="22120" spans="1:6" ht="22.5" x14ac:dyDescent="0.2">
      <c r="A22120" s="2">
        <v>22115</v>
      </c>
      <c r="B22120" s="358" t="s">
        <v>27339</v>
      </c>
      <c r="C22120" s="77">
        <v>410124021334</v>
      </c>
      <c r="D22120" s="2">
        <v>1</v>
      </c>
      <c r="E22120" s="75">
        <v>13953.87</v>
      </c>
      <c r="F22120" s="76">
        <v>13953.87</v>
      </c>
    </row>
    <row r="22121" spans="1:6" ht="22.5" x14ac:dyDescent="0.2">
      <c r="A22121" s="2">
        <v>22116</v>
      </c>
      <c r="B22121" s="358" t="s">
        <v>27340</v>
      </c>
      <c r="C22121" s="77" t="s">
        <v>27453</v>
      </c>
      <c r="D22121" s="2">
        <v>1</v>
      </c>
      <c r="E22121" s="75">
        <v>9901.0300000000007</v>
      </c>
      <c r="F22121" s="76">
        <v>9901.0300000000007</v>
      </c>
    </row>
    <row r="22122" spans="1:6" ht="33.75" x14ac:dyDescent="0.2">
      <c r="A22122" s="2">
        <v>22117</v>
      </c>
      <c r="B22122" s="358" t="s">
        <v>27341</v>
      </c>
      <c r="C22122" s="77">
        <v>410126041324</v>
      </c>
      <c r="D22122" s="2">
        <v>1</v>
      </c>
      <c r="E22122" s="75">
        <v>7160</v>
      </c>
      <c r="F22122" s="76">
        <v>7160</v>
      </c>
    </row>
    <row r="22123" spans="1:6" x14ac:dyDescent="0.2">
      <c r="A22123" s="2">
        <v>22118</v>
      </c>
      <c r="B22123" s="358" t="s">
        <v>3151</v>
      </c>
      <c r="C22123" s="77">
        <v>410126031301</v>
      </c>
      <c r="D22123" s="2">
        <v>1</v>
      </c>
      <c r="E22123" s="75">
        <v>4800</v>
      </c>
      <c r="F22123" s="76">
        <v>4800</v>
      </c>
    </row>
    <row r="22124" spans="1:6" x14ac:dyDescent="0.2">
      <c r="A22124" s="2">
        <v>22119</v>
      </c>
      <c r="B22124" s="358" t="s">
        <v>3151</v>
      </c>
      <c r="C22124" s="77">
        <v>410126031302</v>
      </c>
      <c r="D22124" s="2">
        <v>1</v>
      </c>
      <c r="E22124" s="75">
        <v>4800</v>
      </c>
      <c r="F22124" s="76">
        <v>4800</v>
      </c>
    </row>
    <row r="22125" spans="1:6" x14ac:dyDescent="0.2">
      <c r="A22125" s="2">
        <v>22120</v>
      </c>
      <c r="B22125" s="358" t="s">
        <v>3151</v>
      </c>
      <c r="C22125" s="77">
        <v>410126031303</v>
      </c>
      <c r="D22125" s="2">
        <v>1</v>
      </c>
      <c r="E22125" s="75">
        <v>4800</v>
      </c>
      <c r="F22125" s="76">
        <v>4800</v>
      </c>
    </row>
    <row r="22126" spans="1:6" x14ac:dyDescent="0.2">
      <c r="A22126" s="2">
        <v>22121</v>
      </c>
      <c r="B22126" s="358" t="s">
        <v>3151</v>
      </c>
      <c r="C22126" s="77">
        <v>410126031304</v>
      </c>
      <c r="D22126" s="2">
        <v>1</v>
      </c>
      <c r="E22126" s="75">
        <v>4800</v>
      </c>
      <c r="F22126" s="76">
        <v>4800</v>
      </c>
    </row>
    <row r="22127" spans="1:6" x14ac:dyDescent="0.2">
      <c r="A22127" s="2">
        <v>22122</v>
      </c>
      <c r="B22127" s="358" t="s">
        <v>3151</v>
      </c>
      <c r="C22127" s="77">
        <v>410126031305</v>
      </c>
      <c r="D22127" s="2">
        <v>1</v>
      </c>
      <c r="E22127" s="75">
        <v>4800</v>
      </c>
      <c r="F22127" s="76">
        <v>4800</v>
      </c>
    </row>
    <row r="22128" spans="1:6" x14ac:dyDescent="0.2">
      <c r="A22128" s="2">
        <v>22123</v>
      </c>
      <c r="B22128" s="358" t="s">
        <v>3151</v>
      </c>
      <c r="C22128" s="77">
        <v>410126031306</v>
      </c>
      <c r="D22128" s="2">
        <v>1</v>
      </c>
      <c r="E22128" s="75">
        <v>4800</v>
      </c>
      <c r="F22128" s="76">
        <v>4800</v>
      </c>
    </row>
    <row r="22129" spans="1:6" ht="33.75" x14ac:dyDescent="0.2">
      <c r="A22129" s="2">
        <v>22124</v>
      </c>
      <c r="B22129" s="358" t="s">
        <v>27342</v>
      </c>
      <c r="C22129" s="77">
        <v>410126041318</v>
      </c>
      <c r="D22129" s="2">
        <v>1</v>
      </c>
      <c r="E22129" s="75">
        <v>7200</v>
      </c>
      <c r="F22129" s="76">
        <v>7200</v>
      </c>
    </row>
    <row r="22130" spans="1:6" ht="22.5" x14ac:dyDescent="0.2">
      <c r="A22130" s="2">
        <v>22125</v>
      </c>
      <c r="B22130" s="358" t="s">
        <v>27343</v>
      </c>
      <c r="C22130" s="77">
        <v>410126041282</v>
      </c>
      <c r="D22130" s="2">
        <v>1</v>
      </c>
      <c r="E22130" s="75">
        <v>7200</v>
      </c>
      <c r="F22130" s="75">
        <v>7200</v>
      </c>
    </row>
    <row r="22131" spans="1:6" ht="22.5" x14ac:dyDescent="0.2">
      <c r="A22131" s="2">
        <v>22126</v>
      </c>
      <c r="B22131" s="358" t="s">
        <v>27343</v>
      </c>
      <c r="C22131" s="77">
        <v>410126041283</v>
      </c>
      <c r="D22131" s="2">
        <v>1</v>
      </c>
      <c r="E22131" s="75">
        <v>7200</v>
      </c>
      <c r="F22131" s="75">
        <v>7200</v>
      </c>
    </row>
    <row r="22132" spans="1:6" ht="22.5" x14ac:dyDescent="0.2">
      <c r="A22132" s="2">
        <v>22127</v>
      </c>
      <c r="B22132" s="358" t="s">
        <v>27343</v>
      </c>
      <c r="C22132" s="77">
        <v>410126041284</v>
      </c>
      <c r="D22132" s="2">
        <v>1</v>
      </c>
      <c r="E22132" s="75">
        <v>7200</v>
      </c>
      <c r="F22132" s="75">
        <v>7200</v>
      </c>
    </row>
    <row r="22133" spans="1:6" ht="22.5" x14ac:dyDescent="0.2">
      <c r="A22133" s="2">
        <v>22128</v>
      </c>
      <c r="B22133" s="358" t="s">
        <v>27343</v>
      </c>
      <c r="C22133" s="77">
        <v>410126041285</v>
      </c>
      <c r="D22133" s="2">
        <v>1</v>
      </c>
      <c r="E22133" s="75">
        <v>7200</v>
      </c>
      <c r="F22133" s="75">
        <v>7200</v>
      </c>
    </row>
    <row r="22134" spans="1:6" ht="22.5" x14ac:dyDescent="0.2">
      <c r="A22134" s="2">
        <v>22129</v>
      </c>
      <c r="B22134" s="358" t="s">
        <v>27343</v>
      </c>
      <c r="C22134" s="77">
        <v>410126041286</v>
      </c>
      <c r="D22134" s="2">
        <v>1</v>
      </c>
      <c r="E22134" s="75">
        <v>7200</v>
      </c>
      <c r="F22134" s="75">
        <v>7200</v>
      </c>
    </row>
    <row r="22135" spans="1:6" x14ac:dyDescent="0.2">
      <c r="A22135" s="2">
        <v>22130</v>
      </c>
      <c r="B22135" s="358" t="s">
        <v>4074</v>
      </c>
      <c r="C22135" s="77">
        <v>410126031282</v>
      </c>
      <c r="D22135" s="2">
        <v>1</v>
      </c>
      <c r="E22135" s="75">
        <v>3926</v>
      </c>
      <c r="F22135" s="76">
        <v>3926</v>
      </c>
    </row>
    <row r="22136" spans="1:6" x14ac:dyDescent="0.2">
      <c r="A22136" s="2">
        <v>22131</v>
      </c>
      <c r="B22136" s="358" t="s">
        <v>4074</v>
      </c>
      <c r="C22136" s="77">
        <v>410126031283</v>
      </c>
      <c r="D22136" s="2">
        <v>1</v>
      </c>
      <c r="E22136" s="75">
        <v>3926</v>
      </c>
      <c r="F22136" s="76">
        <v>3926</v>
      </c>
    </row>
    <row r="22137" spans="1:6" x14ac:dyDescent="0.2">
      <c r="A22137" s="2">
        <v>22132</v>
      </c>
      <c r="B22137" s="358" t="s">
        <v>4074</v>
      </c>
      <c r="C22137" s="77">
        <v>410126031284</v>
      </c>
      <c r="D22137" s="2">
        <v>1</v>
      </c>
      <c r="E22137" s="75">
        <v>3926</v>
      </c>
      <c r="F22137" s="76">
        <v>3926</v>
      </c>
    </row>
    <row r="22138" spans="1:6" x14ac:dyDescent="0.2">
      <c r="A22138" s="2">
        <v>22133</v>
      </c>
      <c r="B22138" s="358" t="s">
        <v>4074</v>
      </c>
      <c r="C22138" s="77">
        <v>410126031285</v>
      </c>
      <c r="D22138" s="2">
        <v>1</v>
      </c>
      <c r="E22138" s="75">
        <v>3926</v>
      </c>
      <c r="F22138" s="76">
        <v>3926</v>
      </c>
    </row>
    <row r="22139" spans="1:6" x14ac:dyDescent="0.2">
      <c r="A22139" s="2">
        <v>22134</v>
      </c>
      <c r="B22139" s="358" t="s">
        <v>4074</v>
      </c>
      <c r="C22139" s="77">
        <v>410126031286</v>
      </c>
      <c r="D22139" s="2">
        <v>1</v>
      </c>
      <c r="E22139" s="75">
        <v>3926</v>
      </c>
      <c r="F22139" s="76">
        <v>3926</v>
      </c>
    </row>
    <row r="22140" spans="1:6" x14ac:dyDescent="0.2">
      <c r="A22140" s="2">
        <v>22135</v>
      </c>
      <c r="B22140" s="358" t="s">
        <v>4074</v>
      </c>
      <c r="C22140" s="77">
        <v>410126031287</v>
      </c>
      <c r="D22140" s="2">
        <v>1</v>
      </c>
      <c r="E22140" s="75">
        <v>3926</v>
      </c>
      <c r="F22140" s="76">
        <v>3926</v>
      </c>
    </row>
    <row r="22141" spans="1:6" x14ac:dyDescent="0.2">
      <c r="A22141" s="2">
        <v>22136</v>
      </c>
      <c r="B22141" s="358" t="s">
        <v>4074</v>
      </c>
      <c r="C22141" s="77">
        <v>410126031288</v>
      </c>
      <c r="D22141" s="2">
        <v>1</v>
      </c>
      <c r="E22141" s="75">
        <v>3926</v>
      </c>
      <c r="F22141" s="76">
        <v>3926</v>
      </c>
    </row>
    <row r="22142" spans="1:6" x14ac:dyDescent="0.2">
      <c r="A22142" s="2">
        <v>22137</v>
      </c>
      <c r="B22142" s="358" t="s">
        <v>4074</v>
      </c>
      <c r="C22142" s="77">
        <v>410126031289</v>
      </c>
      <c r="D22142" s="2">
        <v>1</v>
      </c>
      <c r="E22142" s="75">
        <v>3926</v>
      </c>
      <c r="F22142" s="76">
        <v>3926</v>
      </c>
    </row>
    <row r="22143" spans="1:6" x14ac:dyDescent="0.2">
      <c r="A22143" s="2">
        <v>22138</v>
      </c>
      <c r="B22143" s="358" t="s">
        <v>4074</v>
      </c>
      <c r="C22143" s="77">
        <v>410126031290</v>
      </c>
      <c r="D22143" s="2">
        <v>1</v>
      </c>
      <c r="E22143" s="75">
        <v>3926</v>
      </c>
      <c r="F22143" s="76">
        <v>3926</v>
      </c>
    </row>
    <row r="22144" spans="1:6" x14ac:dyDescent="0.2">
      <c r="A22144" s="2">
        <v>22139</v>
      </c>
      <c r="B22144" s="358" t="s">
        <v>4074</v>
      </c>
      <c r="C22144" s="77">
        <v>410126031291</v>
      </c>
      <c r="D22144" s="2">
        <v>1</v>
      </c>
      <c r="E22144" s="75">
        <v>3926</v>
      </c>
      <c r="F22144" s="76">
        <v>3926</v>
      </c>
    </row>
    <row r="22145" spans="1:6" x14ac:dyDescent="0.2">
      <c r="A22145" s="2">
        <v>22140</v>
      </c>
      <c r="B22145" s="358" t="s">
        <v>4074</v>
      </c>
      <c r="C22145" s="77">
        <v>410126031292</v>
      </c>
      <c r="D22145" s="2">
        <v>1</v>
      </c>
      <c r="E22145" s="75">
        <v>3926</v>
      </c>
      <c r="F22145" s="76">
        <v>3926</v>
      </c>
    </row>
    <row r="22146" spans="1:6" x14ac:dyDescent="0.2">
      <c r="A22146" s="2">
        <v>22141</v>
      </c>
      <c r="B22146" s="358" t="s">
        <v>4074</v>
      </c>
      <c r="C22146" s="77">
        <v>410126031293</v>
      </c>
      <c r="D22146" s="2">
        <v>1</v>
      </c>
      <c r="E22146" s="75">
        <v>3926</v>
      </c>
      <c r="F22146" s="76">
        <v>3926</v>
      </c>
    </row>
    <row r="22147" spans="1:6" x14ac:dyDescent="0.2">
      <c r="A22147" s="2">
        <v>22142</v>
      </c>
      <c r="B22147" s="358" t="s">
        <v>4074</v>
      </c>
      <c r="C22147" s="77">
        <v>410126031294</v>
      </c>
      <c r="D22147" s="2">
        <v>1</v>
      </c>
      <c r="E22147" s="75">
        <v>3926</v>
      </c>
      <c r="F22147" s="76">
        <v>3926</v>
      </c>
    </row>
    <row r="22148" spans="1:6" x14ac:dyDescent="0.2">
      <c r="A22148" s="2">
        <v>22143</v>
      </c>
      <c r="B22148" s="358" t="s">
        <v>4074</v>
      </c>
      <c r="C22148" s="77">
        <v>410126031295</v>
      </c>
      <c r="D22148" s="2">
        <v>1</v>
      </c>
      <c r="E22148" s="75">
        <v>3926</v>
      </c>
      <c r="F22148" s="76">
        <v>3926</v>
      </c>
    </row>
    <row r="22149" spans="1:6" x14ac:dyDescent="0.2">
      <c r="A22149" s="2">
        <v>22144</v>
      </c>
      <c r="B22149" s="358" t="s">
        <v>4074</v>
      </c>
      <c r="C22149" s="77">
        <v>410126031296</v>
      </c>
      <c r="D22149" s="2">
        <v>1</v>
      </c>
      <c r="E22149" s="75">
        <v>3926</v>
      </c>
      <c r="F22149" s="76">
        <v>3926</v>
      </c>
    </row>
    <row r="22150" spans="1:6" x14ac:dyDescent="0.2">
      <c r="A22150" s="2">
        <v>22145</v>
      </c>
      <c r="B22150" s="358" t="s">
        <v>4074</v>
      </c>
      <c r="C22150" s="77">
        <v>410126031297</v>
      </c>
      <c r="D22150" s="2">
        <v>1</v>
      </c>
      <c r="E22150" s="75">
        <v>3926</v>
      </c>
      <c r="F22150" s="76">
        <v>3926</v>
      </c>
    </row>
    <row r="22151" spans="1:6" x14ac:dyDescent="0.2">
      <c r="A22151" s="2">
        <v>22146</v>
      </c>
      <c r="B22151" s="358" t="s">
        <v>4074</v>
      </c>
      <c r="C22151" s="77">
        <v>410126031298</v>
      </c>
      <c r="D22151" s="2">
        <v>1</v>
      </c>
      <c r="E22151" s="75">
        <v>3926</v>
      </c>
      <c r="F22151" s="76">
        <v>3926</v>
      </c>
    </row>
    <row r="22152" spans="1:6" x14ac:dyDescent="0.2">
      <c r="A22152" s="2">
        <v>22147</v>
      </c>
      <c r="B22152" s="358" t="s">
        <v>4074</v>
      </c>
      <c r="C22152" s="77">
        <v>410126031299</v>
      </c>
      <c r="D22152" s="2">
        <v>1</v>
      </c>
      <c r="E22152" s="75">
        <v>3926</v>
      </c>
      <c r="F22152" s="76">
        <v>3926</v>
      </c>
    </row>
    <row r="22153" spans="1:6" x14ac:dyDescent="0.2">
      <c r="A22153" s="2">
        <v>22148</v>
      </c>
      <c r="B22153" s="358" t="s">
        <v>4074</v>
      </c>
      <c r="C22153" s="77">
        <v>410126031300</v>
      </c>
      <c r="D22153" s="2">
        <v>1</v>
      </c>
      <c r="E22153" s="75">
        <v>3932</v>
      </c>
      <c r="F22153" s="76">
        <v>3932</v>
      </c>
    </row>
    <row r="22154" spans="1:6" x14ac:dyDescent="0.2">
      <c r="A22154" s="2">
        <v>22149</v>
      </c>
      <c r="B22154" s="358" t="s">
        <v>4534</v>
      </c>
      <c r="C22154" s="77" t="s">
        <v>27454</v>
      </c>
      <c r="D22154" s="2">
        <v>1</v>
      </c>
      <c r="E22154" s="75">
        <v>7896</v>
      </c>
      <c r="F22154" s="76">
        <v>7896</v>
      </c>
    </row>
    <row r="22155" spans="1:6" x14ac:dyDescent="0.2">
      <c r="A22155" s="2">
        <v>22150</v>
      </c>
      <c r="B22155" s="358" t="s">
        <v>6567</v>
      </c>
      <c r="C22155" s="77" t="s">
        <v>27455</v>
      </c>
      <c r="D22155" s="2">
        <v>1</v>
      </c>
      <c r="E22155" s="75">
        <v>9800</v>
      </c>
      <c r="F22155" s="76">
        <v>9800</v>
      </c>
    </row>
    <row r="22156" spans="1:6" x14ac:dyDescent="0.2">
      <c r="A22156" s="2">
        <v>22151</v>
      </c>
      <c r="B22156" s="358" t="s">
        <v>4538</v>
      </c>
      <c r="C22156" s="77" t="s">
        <v>14059</v>
      </c>
      <c r="D22156" s="2">
        <v>1</v>
      </c>
      <c r="E22156" s="75">
        <v>6744.97</v>
      </c>
      <c r="F22156" s="76">
        <v>6744.97</v>
      </c>
    </row>
    <row r="22157" spans="1:6" x14ac:dyDescent="0.2">
      <c r="A22157" s="2">
        <v>22152</v>
      </c>
      <c r="B22157" s="358" t="s">
        <v>4538</v>
      </c>
      <c r="C22157" s="77">
        <v>110106030068</v>
      </c>
      <c r="D22157" s="2">
        <v>1</v>
      </c>
      <c r="E22157" s="75">
        <v>8000</v>
      </c>
      <c r="F22157" s="76">
        <v>8000</v>
      </c>
    </row>
    <row r="22158" spans="1:6" ht="22.5" x14ac:dyDescent="0.2">
      <c r="A22158" s="2">
        <v>22153</v>
      </c>
      <c r="B22158" s="358" t="s">
        <v>27344</v>
      </c>
      <c r="C22158" s="77" t="s">
        <v>27456</v>
      </c>
      <c r="D22158" s="2">
        <v>1</v>
      </c>
      <c r="E22158" s="75">
        <v>6977.38</v>
      </c>
      <c r="F22158" s="76">
        <v>6977.38</v>
      </c>
    </row>
    <row r="22159" spans="1:6" x14ac:dyDescent="0.2">
      <c r="A22159" s="2">
        <v>22154</v>
      </c>
      <c r="B22159" s="358" t="s">
        <v>4074</v>
      </c>
      <c r="C22159" s="77">
        <v>110106040916</v>
      </c>
      <c r="D22159" s="2">
        <v>1</v>
      </c>
      <c r="E22159" s="75">
        <v>3438.98</v>
      </c>
      <c r="F22159" s="76">
        <v>3438.98</v>
      </c>
    </row>
    <row r="22160" spans="1:6" x14ac:dyDescent="0.2">
      <c r="A22160" s="2">
        <v>22155</v>
      </c>
      <c r="B22160" s="358" t="s">
        <v>4074</v>
      </c>
      <c r="C22160" s="77">
        <v>110106040917</v>
      </c>
      <c r="D22160" s="2">
        <v>1</v>
      </c>
      <c r="E22160" s="75">
        <v>3438.98</v>
      </c>
      <c r="F22160" s="76">
        <v>3438.98</v>
      </c>
    </row>
    <row r="22161" spans="1:6" x14ac:dyDescent="0.2">
      <c r="A22161" s="2">
        <v>22156</v>
      </c>
      <c r="B22161" s="358" t="s">
        <v>4074</v>
      </c>
      <c r="C22161" s="77">
        <v>110106040918</v>
      </c>
      <c r="D22161" s="2">
        <v>1</v>
      </c>
      <c r="E22161" s="75">
        <v>3438.98</v>
      </c>
      <c r="F22161" s="76">
        <v>3438.98</v>
      </c>
    </row>
    <row r="22162" spans="1:6" x14ac:dyDescent="0.2">
      <c r="A22162" s="2">
        <v>22157</v>
      </c>
      <c r="B22162" s="358" t="s">
        <v>27345</v>
      </c>
      <c r="C22162" s="77">
        <v>410126071325</v>
      </c>
      <c r="D22162" s="2">
        <v>1</v>
      </c>
      <c r="E22162" s="75">
        <v>7250</v>
      </c>
      <c r="F22162" s="76">
        <v>7250</v>
      </c>
    </row>
    <row r="22163" spans="1:6" x14ac:dyDescent="0.2">
      <c r="A22163" s="2">
        <v>22158</v>
      </c>
      <c r="B22163" s="358" t="s">
        <v>6198</v>
      </c>
      <c r="C22163" s="77">
        <v>110106040070</v>
      </c>
      <c r="D22163" s="2">
        <v>1</v>
      </c>
      <c r="E22163" s="75">
        <v>5000</v>
      </c>
      <c r="F22163" s="76">
        <v>5000</v>
      </c>
    </row>
    <row r="22164" spans="1:6" x14ac:dyDescent="0.2">
      <c r="A22164" s="2">
        <v>22159</v>
      </c>
      <c r="B22164" s="358" t="s">
        <v>6198</v>
      </c>
      <c r="C22164" s="77">
        <v>110106040071</v>
      </c>
      <c r="D22164" s="2">
        <v>1</v>
      </c>
      <c r="E22164" s="75">
        <v>5000</v>
      </c>
      <c r="F22164" s="76">
        <v>5000</v>
      </c>
    </row>
    <row r="22165" spans="1:6" x14ac:dyDescent="0.2">
      <c r="A22165" s="2">
        <v>22160</v>
      </c>
      <c r="B22165" s="358" t="s">
        <v>6198</v>
      </c>
      <c r="C22165" s="77">
        <v>110106040072</v>
      </c>
      <c r="D22165" s="2">
        <v>1</v>
      </c>
      <c r="E22165" s="75">
        <v>5000</v>
      </c>
      <c r="F22165" s="76">
        <v>5000</v>
      </c>
    </row>
    <row r="22166" spans="1:6" x14ac:dyDescent="0.2">
      <c r="A22166" s="2">
        <v>22161</v>
      </c>
      <c r="B22166" s="358" t="s">
        <v>6198</v>
      </c>
      <c r="C22166" s="77">
        <v>110106040073</v>
      </c>
      <c r="D22166" s="2">
        <v>1</v>
      </c>
      <c r="E22166" s="75">
        <v>5000</v>
      </c>
      <c r="F22166" s="76">
        <v>5000</v>
      </c>
    </row>
    <row r="22167" spans="1:6" x14ac:dyDescent="0.2">
      <c r="A22167" s="2">
        <v>22162</v>
      </c>
      <c r="B22167" s="358" t="s">
        <v>4548</v>
      </c>
      <c r="C22167" s="77">
        <v>410126041287</v>
      </c>
      <c r="D22167" s="2">
        <v>1</v>
      </c>
      <c r="E22167" s="194">
        <v>4080</v>
      </c>
      <c r="F22167" s="194">
        <v>4080</v>
      </c>
    </row>
    <row r="22168" spans="1:6" x14ac:dyDescent="0.2">
      <c r="A22168" s="2">
        <v>22163</v>
      </c>
      <c r="B22168" s="358" t="s">
        <v>4548</v>
      </c>
      <c r="C22168" s="77">
        <v>410126041288</v>
      </c>
      <c r="D22168" s="2">
        <v>1</v>
      </c>
      <c r="E22168" s="194">
        <v>4080</v>
      </c>
      <c r="F22168" s="194">
        <v>4080</v>
      </c>
    </row>
    <row r="22169" spans="1:6" x14ac:dyDescent="0.2">
      <c r="A22169" s="2">
        <v>22164</v>
      </c>
      <c r="B22169" s="358" t="s">
        <v>4548</v>
      </c>
      <c r="C22169" s="77">
        <v>410126041289</v>
      </c>
      <c r="D22169" s="2">
        <v>1</v>
      </c>
      <c r="E22169" s="194">
        <v>4080</v>
      </c>
      <c r="F22169" s="194">
        <v>4080</v>
      </c>
    </row>
    <row r="22170" spans="1:6" x14ac:dyDescent="0.2">
      <c r="A22170" s="2">
        <v>22165</v>
      </c>
      <c r="B22170" s="358" t="s">
        <v>4548</v>
      </c>
      <c r="C22170" s="77">
        <v>410126041290</v>
      </c>
      <c r="D22170" s="2">
        <v>1</v>
      </c>
      <c r="E22170" s="194">
        <v>4080</v>
      </c>
      <c r="F22170" s="194">
        <v>4080</v>
      </c>
    </row>
    <row r="22171" spans="1:6" x14ac:dyDescent="0.2">
      <c r="A22171" s="2">
        <v>22166</v>
      </c>
      <c r="B22171" s="358" t="s">
        <v>4548</v>
      </c>
      <c r="C22171" s="77">
        <v>410126041291</v>
      </c>
      <c r="D22171" s="2">
        <v>1</v>
      </c>
      <c r="E22171" s="194">
        <v>4080</v>
      </c>
      <c r="F22171" s="194">
        <v>4080</v>
      </c>
    </row>
    <row r="22172" spans="1:6" x14ac:dyDescent="0.2">
      <c r="A22172" s="2">
        <v>22167</v>
      </c>
      <c r="B22172" s="358" t="s">
        <v>4523</v>
      </c>
      <c r="C22172" s="77">
        <v>410126041309</v>
      </c>
      <c r="D22172" s="2">
        <v>1</v>
      </c>
      <c r="E22172" s="194">
        <v>13700</v>
      </c>
      <c r="F22172" s="194">
        <v>13700</v>
      </c>
    </row>
    <row r="22173" spans="1:6" x14ac:dyDescent="0.2">
      <c r="A22173" s="2">
        <v>22168</v>
      </c>
      <c r="B22173" s="358" t="s">
        <v>4074</v>
      </c>
      <c r="C22173" s="77">
        <v>410126041292</v>
      </c>
      <c r="D22173" s="2">
        <v>1</v>
      </c>
      <c r="E22173" s="194">
        <v>4333.33</v>
      </c>
      <c r="F22173" s="194">
        <v>4333.33</v>
      </c>
    </row>
    <row r="22174" spans="1:6" x14ac:dyDescent="0.2">
      <c r="A22174" s="2">
        <v>22169</v>
      </c>
      <c r="B22174" s="358" t="s">
        <v>4074</v>
      </c>
      <c r="C22174" s="77">
        <v>410126041293</v>
      </c>
      <c r="D22174" s="2">
        <v>1</v>
      </c>
      <c r="E22174" s="194">
        <v>4333.33</v>
      </c>
      <c r="F22174" s="194">
        <v>4333.33</v>
      </c>
    </row>
    <row r="22175" spans="1:6" x14ac:dyDescent="0.2">
      <c r="A22175" s="2">
        <v>22170</v>
      </c>
      <c r="B22175" s="358" t="s">
        <v>4074</v>
      </c>
      <c r="C22175" s="77">
        <v>410126041294</v>
      </c>
      <c r="D22175" s="2">
        <v>1</v>
      </c>
      <c r="E22175" s="194">
        <v>4333.34</v>
      </c>
      <c r="F22175" s="194">
        <v>4333.34</v>
      </c>
    </row>
    <row r="22176" spans="1:6" x14ac:dyDescent="0.2">
      <c r="A22176" s="2">
        <v>22171</v>
      </c>
      <c r="B22176" s="358" t="s">
        <v>3827</v>
      </c>
      <c r="C22176" s="77">
        <v>410126041296</v>
      </c>
      <c r="D22176" s="2">
        <v>1</v>
      </c>
      <c r="E22176" s="194">
        <v>3450</v>
      </c>
      <c r="F22176" s="194">
        <v>3450</v>
      </c>
    </row>
    <row r="22177" spans="1:6" x14ac:dyDescent="0.2">
      <c r="A22177" s="2">
        <v>22172</v>
      </c>
      <c r="B22177" s="190" t="s">
        <v>27477</v>
      </c>
      <c r="C22177" s="61" t="s">
        <v>27538</v>
      </c>
      <c r="D22177" s="2">
        <v>1</v>
      </c>
      <c r="E22177" s="132">
        <v>257500</v>
      </c>
      <c r="F22177" s="193">
        <v>257500</v>
      </c>
    </row>
    <row r="22178" spans="1:6" x14ac:dyDescent="0.2">
      <c r="A22178" s="2">
        <v>22173</v>
      </c>
      <c r="B22178" s="190" t="s">
        <v>22274</v>
      </c>
      <c r="C22178" s="61" t="s">
        <v>27539</v>
      </c>
      <c r="D22178" s="2">
        <v>1</v>
      </c>
      <c r="E22178" s="132">
        <v>500000</v>
      </c>
      <c r="F22178" s="193">
        <v>500000</v>
      </c>
    </row>
    <row r="22179" spans="1:6" ht="22.5" x14ac:dyDescent="0.2">
      <c r="A22179" s="2">
        <v>22174</v>
      </c>
      <c r="B22179" s="190" t="s">
        <v>27478</v>
      </c>
      <c r="C22179" s="105">
        <v>110105030011</v>
      </c>
      <c r="D22179" s="2">
        <v>1</v>
      </c>
      <c r="E22179" s="132">
        <v>184900</v>
      </c>
      <c r="F22179" s="193">
        <v>184900</v>
      </c>
    </row>
    <row r="22180" spans="1:6" x14ac:dyDescent="0.2">
      <c r="A22180" s="2">
        <v>22175</v>
      </c>
      <c r="B22180" s="190" t="s">
        <v>27479</v>
      </c>
      <c r="C22180" s="74" t="s">
        <v>27540</v>
      </c>
      <c r="D22180" s="2">
        <v>1</v>
      </c>
      <c r="E22180" s="132">
        <v>7840</v>
      </c>
      <c r="F22180" s="193">
        <v>7840</v>
      </c>
    </row>
    <row r="22181" spans="1:6" ht="22.5" x14ac:dyDescent="0.2">
      <c r="A22181" s="2">
        <v>22176</v>
      </c>
      <c r="B22181" s="190" t="s">
        <v>27480</v>
      </c>
      <c r="C22181" s="192" t="s">
        <v>27541</v>
      </c>
      <c r="D22181" s="2">
        <v>1</v>
      </c>
      <c r="E22181" s="132">
        <v>4772.3999999999996</v>
      </c>
      <c r="F22181" s="193">
        <v>4772.3999999999996</v>
      </c>
    </row>
    <row r="22182" spans="1:6" x14ac:dyDescent="0.2">
      <c r="A22182" s="2">
        <v>22177</v>
      </c>
      <c r="B22182" s="190" t="s">
        <v>27481</v>
      </c>
      <c r="C22182" s="74" t="s">
        <v>27542</v>
      </c>
      <c r="D22182" s="2">
        <v>1</v>
      </c>
      <c r="E22182" s="132">
        <v>20830</v>
      </c>
      <c r="F22182" s="193">
        <v>20830</v>
      </c>
    </row>
    <row r="22183" spans="1:6" x14ac:dyDescent="0.2">
      <c r="A22183" s="2">
        <v>22178</v>
      </c>
      <c r="B22183" s="190" t="s">
        <v>27482</v>
      </c>
      <c r="C22183" s="12" t="s">
        <v>27543</v>
      </c>
      <c r="D22183" s="2">
        <v>1</v>
      </c>
      <c r="E22183" s="132">
        <v>9969.7000000000007</v>
      </c>
      <c r="F22183" s="193">
        <v>9969.7000000000007</v>
      </c>
    </row>
    <row r="22184" spans="1:6" x14ac:dyDescent="0.2">
      <c r="A22184" s="2">
        <v>22179</v>
      </c>
      <c r="B22184" s="190" t="s">
        <v>27482</v>
      </c>
      <c r="C22184" s="12" t="s">
        <v>27544</v>
      </c>
      <c r="D22184" s="2">
        <v>1</v>
      </c>
      <c r="E22184" s="132">
        <v>9969.7000000000007</v>
      </c>
      <c r="F22184" s="193">
        <v>9969.7000000000007</v>
      </c>
    </row>
    <row r="22185" spans="1:6" x14ac:dyDescent="0.2">
      <c r="A22185" s="2">
        <v>22180</v>
      </c>
      <c r="B22185" s="190" t="s">
        <v>27482</v>
      </c>
      <c r="C22185" s="12" t="s">
        <v>27545</v>
      </c>
      <c r="D22185" s="2">
        <v>1</v>
      </c>
      <c r="E22185" s="132">
        <v>9969.7000000000007</v>
      </c>
      <c r="F22185" s="193">
        <v>9969.7000000000007</v>
      </c>
    </row>
    <row r="22186" spans="1:6" x14ac:dyDescent="0.2">
      <c r="A22186" s="2">
        <v>22181</v>
      </c>
      <c r="B22186" s="190" t="s">
        <v>27482</v>
      </c>
      <c r="C22186" s="12" t="s">
        <v>27546</v>
      </c>
      <c r="D22186" s="2">
        <v>1</v>
      </c>
      <c r="E22186" s="132">
        <v>9969.7000000000007</v>
      </c>
      <c r="F22186" s="193">
        <v>9969.7000000000007</v>
      </c>
    </row>
    <row r="22187" spans="1:6" x14ac:dyDescent="0.2">
      <c r="A22187" s="2">
        <v>22182</v>
      </c>
      <c r="B22187" s="190" t="s">
        <v>27482</v>
      </c>
      <c r="C22187" s="12" t="s">
        <v>27547</v>
      </c>
      <c r="D22187" s="2">
        <v>1</v>
      </c>
      <c r="E22187" s="132">
        <v>9969.7000000000007</v>
      </c>
      <c r="F22187" s="193">
        <v>9969.7000000000007</v>
      </c>
    </row>
    <row r="22188" spans="1:6" x14ac:dyDescent="0.2">
      <c r="A22188" s="2">
        <v>22183</v>
      </c>
      <c r="B22188" s="190" t="s">
        <v>27482</v>
      </c>
      <c r="C22188" s="12" t="s">
        <v>27548</v>
      </c>
      <c r="D22188" s="2">
        <v>1</v>
      </c>
      <c r="E22188" s="132">
        <v>9969.7000000000007</v>
      </c>
      <c r="F22188" s="193">
        <v>9969.7000000000007</v>
      </c>
    </row>
    <row r="22189" spans="1:6" x14ac:dyDescent="0.2">
      <c r="A22189" s="2">
        <v>22184</v>
      </c>
      <c r="B22189" s="190" t="s">
        <v>27482</v>
      </c>
      <c r="C22189" s="12" t="s">
        <v>27549</v>
      </c>
      <c r="D22189" s="2">
        <v>1</v>
      </c>
      <c r="E22189" s="132">
        <v>9969.7000000000007</v>
      </c>
      <c r="F22189" s="193">
        <v>9969.7000000000007</v>
      </c>
    </row>
    <row r="22190" spans="1:6" x14ac:dyDescent="0.2">
      <c r="A22190" s="2">
        <v>22185</v>
      </c>
      <c r="B22190" s="190" t="s">
        <v>27482</v>
      </c>
      <c r="C22190" s="12" t="s">
        <v>27550</v>
      </c>
      <c r="D22190" s="2">
        <v>1</v>
      </c>
      <c r="E22190" s="132">
        <v>9969.7000000000007</v>
      </c>
      <c r="F22190" s="193">
        <v>9969.7000000000007</v>
      </c>
    </row>
    <row r="22191" spans="1:6" x14ac:dyDescent="0.2">
      <c r="A22191" s="2">
        <v>22186</v>
      </c>
      <c r="B22191" s="190" t="s">
        <v>27482</v>
      </c>
      <c r="C22191" s="12" t="s">
        <v>27551</v>
      </c>
      <c r="D22191" s="2">
        <v>1</v>
      </c>
      <c r="E22191" s="132">
        <v>9969.7000000000007</v>
      </c>
      <c r="F22191" s="193">
        <v>9969.7000000000007</v>
      </c>
    </row>
    <row r="22192" spans="1:6" x14ac:dyDescent="0.2">
      <c r="A22192" s="2">
        <v>22187</v>
      </c>
      <c r="B22192" s="190" t="s">
        <v>27482</v>
      </c>
      <c r="C22192" s="12" t="s">
        <v>27552</v>
      </c>
      <c r="D22192" s="2">
        <v>1</v>
      </c>
      <c r="E22192" s="132">
        <v>9969.7000000000007</v>
      </c>
      <c r="F22192" s="193">
        <v>9969.7000000000007</v>
      </c>
    </row>
    <row r="22193" spans="1:6" x14ac:dyDescent="0.2">
      <c r="A22193" s="2">
        <v>22188</v>
      </c>
      <c r="B22193" s="316" t="s">
        <v>14722</v>
      </c>
      <c r="C22193" s="78" t="s">
        <v>27553</v>
      </c>
      <c r="D22193" s="2">
        <v>1</v>
      </c>
      <c r="E22193" s="319">
        <v>6800</v>
      </c>
      <c r="F22193" s="189">
        <v>6800</v>
      </c>
    </row>
    <row r="22194" spans="1:6" x14ac:dyDescent="0.2">
      <c r="A22194" s="2">
        <v>22189</v>
      </c>
      <c r="B22194" s="190" t="s">
        <v>27483</v>
      </c>
      <c r="C22194" s="12" t="s">
        <v>27554</v>
      </c>
      <c r="D22194" s="2">
        <v>1</v>
      </c>
      <c r="E22194" s="132">
        <v>3459.84</v>
      </c>
      <c r="F22194" s="193">
        <v>3459.84</v>
      </c>
    </row>
    <row r="22195" spans="1:6" x14ac:dyDescent="0.2">
      <c r="A22195" s="2">
        <v>22190</v>
      </c>
      <c r="B22195" s="190" t="s">
        <v>27484</v>
      </c>
      <c r="C22195" s="61" t="s">
        <v>27555</v>
      </c>
      <c r="D22195" s="2">
        <v>1</v>
      </c>
      <c r="E22195" s="132">
        <v>74829.17</v>
      </c>
      <c r="F22195" s="193">
        <v>49886.16</v>
      </c>
    </row>
    <row r="22196" spans="1:6" x14ac:dyDescent="0.2">
      <c r="A22196" s="2">
        <v>22191</v>
      </c>
      <c r="B22196" s="190" t="s">
        <v>27485</v>
      </c>
      <c r="C22196" s="61" t="s">
        <v>27556</v>
      </c>
      <c r="D22196" s="2">
        <v>1</v>
      </c>
      <c r="E22196" s="132">
        <v>9970</v>
      </c>
      <c r="F22196" s="193">
        <v>9970</v>
      </c>
    </row>
    <row r="22197" spans="1:6" ht="33.75" x14ac:dyDescent="0.2">
      <c r="A22197" s="2">
        <v>22192</v>
      </c>
      <c r="B22197" s="190" t="s">
        <v>27486</v>
      </c>
      <c r="C22197" s="192" t="s">
        <v>27557</v>
      </c>
      <c r="D22197" s="2">
        <v>1</v>
      </c>
      <c r="E22197" s="132">
        <v>10170.83</v>
      </c>
      <c r="F22197" s="193">
        <v>10170.83</v>
      </c>
    </row>
    <row r="22198" spans="1:6" ht="22.5" x14ac:dyDescent="0.2">
      <c r="A22198" s="2">
        <v>22193</v>
      </c>
      <c r="B22198" s="316" t="s">
        <v>27487</v>
      </c>
      <c r="C22198" s="32" t="s">
        <v>27558</v>
      </c>
      <c r="D22198" s="2">
        <v>1</v>
      </c>
      <c r="E22198" s="319">
        <v>28962.22</v>
      </c>
      <c r="F22198" s="189">
        <v>28962.22</v>
      </c>
    </row>
    <row r="22199" spans="1:6" x14ac:dyDescent="0.2">
      <c r="A22199" s="2">
        <v>22194</v>
      </c>
      <c r="B22199" s="190" t="s">
        <v>27488</v>
      </c>
      <c r="C22199" s="74" t="s">
        <v>27559</v>
      </c>
      <c r="D22199" s="2">
        <v>1</v>
      </c>
      <c r="E22199" s="132">
        <v>22370</v>
      </c>
      <c r="F22199" s="193">
        <v>22370</v>
      </c>
    </row>
    <row r="22200" spans="1:6" x14ac:dyDescent="0.2">
      <c r="A22200" s="2">
        <v>22195</v>
      </c>
      <c r="B22200" s="190" t="s">
        <v>27489</v>
      </c>
      <c r="C22200" s="27">
        <v>410124011402</v>
      </c>
      <c r="D22200" s="2">
        <v>1</v>
      </c>
      <c r="E22200" s="132">
        <v>126385</v>
      </c>
      <c r="F22200" s="193">
        <v>126385</v>
      </c>
    </row>
    <row r="22201" spans="1:6" x14ac:dyDescent="0.2">
      <c r="A22201" s="2">
        <v>22196</v>
      </c>
      <c r="B22201" s="190" t="s">
        <v>27490</v>
      </c>
      <c r="C22201" s="27">
        <v>410124041440</v>
      </c>
      <c r="D22201" s="2">
        <v>1</v>
      </c>
      <c r="E22201" s="132">
        <v>8990</v>
      </c>
      <c r="F22201" s="193">
        <v>8990</v>
      </c>
    </row>
    <row r="22202" spans="1:6" x14ac:dyDescent="0.2">
      <c r="A22202" s="2">
        <v>22197</v>
      </c>
      <c r="B22202" s="190" t="s">
        <v>27491</v>
      </c>
      <c r="C22202" s="12" t="s">
        <v>27560</v>
      </c>
      <c r="D22202" s="2">
        <v>1</v>
      </c>
      <c r="E22202" s="132">
        <v>3815.62</v>
      </c>
      <c r="F22202" s="193">
        <v>3815.62</v>
      </c>
    </row>
    <row r="22203" spans="1:6" ht="33.75" x14ac:dyDescent="0.2">
      <c r="A22203" s="2">
        <v>22198</v>
      </c>
      <c r="B22203" s="190" t="s">
        <v>27492</v>
      </c>
      <c r="C22203" s="61" t="s">
        <v>27561</v>
      </c>
      <c r="D22203" s="2">
        <v>1</v>
      </c>
      <c r="E22203" s="132">
        <v>3097</v>
      </c>
      <c r="F22203" s="193">
        <v>3097</v>
      </c>
    </row>
    <row r="22204" spans="1:6" ht="33.75" x14ac:dyDescent="0.2">
      <c r="A22204" s="2">
        <v>22199</v>
      </c>
      <c r="B22204" s="190" t="s">
        <v>27493</v>
      </c>
      <c r="C22204" s="12" t="s">
        <v>27562</v>
      </c>
      <c r="D22204" s="2">
        <v>1</v>
      </c>
      <c r="E22204" s="132">
        <v>99879</v>
      </c>
      <c r="F22204" s="193">
        <v>29726</v>
      </c>
    </row>
    <row r="22205" spans="1:6" x14ac:dyDescent="0.2">
      <c r="A22205" s="2">
        <v>22200</v>
      </c>
      <c r="B22205" s="190" t="s">
        <v>4417</v>
      </c>
      <c r="C22205" s="12" t="s">
        <v>27563</v>
      </c>
      <c r="D22205" s="2">
        <v>1</v>
      </c>
      <c r="E22205" s="132">
        <v>21721</v>
      </c>
      <c r="F22205" s="193">
        <v>21721</v>
      </c>
    </row>
    <row r="22206" spans="1:6" x14ac:dyDescent="0.2">
      <c r="A22206" s="2">
        <v>22201</v>
      </c>
      <c r="B22206" s="190" t="s">
        <v>27494</v>
      </c>
      <c r="C22206" s="12" t="s">
        <v>27564</v>
      </c>
      <c r="D22206" s="2">
        <v>1</v>
      </c>
      <c r="E22206" s="132">
        <v>5320</v>
      </c>
      <c r="F22206" s="193">
        <v>5320</v>
      </c>
    </row>
    <row r="22207" spans="1:6" ht="22.5" x14ac:dyDescent="0.2">
      <c r="A22207" s="2">
        <v>22202</v>
      </c>
      <c r="B22207" s="190" t="s">
        <v>27495</v>
      </c>
      <c r="C22207" s="61" t="s">
        <v>27565</v>
      </c>
      <c r="D22207" s="2">
        <v>1</v>
      </c>
      <c r="E22207" s="132">
        <v>21400</v>
      </c>
      <c r="F22207" s="193">
        <v>21400</v>
      </c>
    </row>
    <row r="22208" spans="1:6" x14ac:dyDescent="0.2">
      <c r="A22208" s="2">
        <v>22203</v>
      </c>
      <c r="B22208" s="316" t="s">
        <v>3975</v>
      </c>
      <c r="C22208" s="32" t="s">
        <v>27566</v>
      </c>
      <c r="D22208" s="2">
        <v>1</v>
      </c>
      <c r="E22208" s="319">
        <v>5176</v>
      </c>
      <c r="F22208" s="189">
        <v>5176</v>
      </c>
    </row>
    <row r="22209" spans="1:6" x14ac:dyDescent="0.2">
      <c r="A22209" s="2">
        <v>22204</v>
      </c>
      <c r="B22209" s="316" t="s">
        <v>1906</v>
      </c>
      <c r="C22209" s="77">
        <v>410124020305</v>
      </c>
      <c r="D22209" s="2">
        <v>1</v>
      </c>
      <c r="E22209" s="319">
        <v>6000</v>
      </c>
      <c r="F22209" s="189">
        <v>6000</v>
      </c>
    </row>
    <row r="22210" spans="1:6" x14ac:dyDescent="0.2">
      <c r="A22210" s="2">
        <v>22205</v>
      </c>
      <c r="B22210" s="316" t="s">
        <v>1906</v>
      </c>
      <c r="C22210" s="77">
        <v>410124020306</v>
      </c>
      <c r="D22210" s="2">
        <v>1</v>
      </c>
      <c r="E22210" s="319">
        <v>6000</v>
      </c>
      <c r="F22210" s="189">
        <v>6000</v>
      </c>
    </row>
    <row r="22211" spans="1:6" x14ac:dyDescent="0.2">
      <c r="A22211" s="2">
        <v>22206</v>
      </c>
      <c r="B22211" s="190" t="s">
        <v>3975</v>
      </c>
      <c r="C22211" s="12" t="s">
        <v>27567</v>
      </c>
      <c r="D22211" s="2">
        <v>1</v>
      </c>
      <c r="E22211" s="132">
        <v>11130</v>
      </c>
      <c r="F22211" s="193">
        <v>11130</v>
      </c>
    </row>
    <row r="22212" spans="1:6" x14ac:dyDescent="0.2">
      <c r="A22212" s="2">
        <v>22207</v>
      </c>
      <c r="B22212" s="190" t="s">
        <v>21725</v>
      </c>
      <c r="C22212" s="61" t="s">
        <v>27568</v>
      </c>
      <c r="D22212" s="2">
        <v>1</v>
      </c>
      <c r="E22212" s="132">
        <v>9000</v>
      </c>
      <c r="F22212" s="193">
        <v>9000</v>
      </c>
    </row>
    <row r="22213" spans="1:6" x14ac:dyDescent="0.2">
      <c r="A22213" s="2">
        <v>22208</v>
      </c>
      <c r="B22213" s="190" t="s">
        <v>27496</v>
      </c>
      <c r="C22213" s="12" t="s">
        <v>27569</v>
      </c>
      <c r="D22213" s="2">
        <v>1</v>
      </c>
      <c r="E22213" s="132">
        <v>7320</v>
      </c>
      <c r="F22213" s="193">
        <v>7320</v>
      </c>
    </row>
    <row r="22214" spans="1:6" x14ac:dyDescent="0.2">
      <c r="A22214" s="2">
        <v>22209</v>
      </c>
      <c r="B22214" s="190" t="s">
        <v>3975</v>
      </c>
      <c r="C22214" s="27">
        <v>410124021395</v>
      </c>
      <c r="D22214" s="2">
        <v>1</v>
      </c>
      <c r="E22214" s="132">
        <v>5435</v>
      </c>
      <c r="F22214" s="193">
        <v>5435</v>
      </c>
    </row>
    <row r="22215" spans="1:6" ht="33.75" x14ac:dyDescent="0.2">
      <c r="A22215" s="2">
        <v>22210</v>
      </c>
      <c r="B22215" s="316" t="s">
        <v>27497</v>
      </c>
      <c r="C22215" s="77">
        <v>410124040284</v>
      </c>
      <c r="D22215" s="2">
        <v>1</v>
      </c>
      <c r="E22215" s="319">
        <v>23000</v>
      </c>
      <c r="F22215" s="189">
        <v>23000</v>
      </c>
    </row>
    <row r="22216" spans="1:6" ht="22.5" x14ac:dyDescent="0.2">
      <c r="A22216" s="2">
        <v>22211</v>
      </c>
      <c r="B22216" s="190" t="s">
        <v>27498</v>
      </c>
      <c r="C22216" s="12" t="s">
        <v>27570</v>
      </c>
      <c r="D22216" s="2">
        <v>1</v>
      </c>
      <c r="E22216" s="132">
        <v>10100</v>
      </c>
      <c r="F22216" s="193">
        <v>10100</v>
      </c>
    </row>
    <row r="22217" spans="1:6" x14ac:dyDescent="0.2">
      <c r="A22217" s="2">
        <v>22212</v>
      </c>
      <c r="B22217" s="190" t="s">
        <v>27499</v>
      </c>
      <c r="C22217" s="61" t="s">
        <v>27571</v>
      </c>
      <c r="D22217" s="2">
        <v>1</v>
      </c>
      <c r="E22217" s="132">
        <v>5140.22</v>
      </c>
      <c r="F22217" s="193">
        <v>5140.22</v>
      </c>
    </row>
    <row r="22218" spans="1:6" x14ac:dyDescent="0.2">
      <c r="A22218" s="2">
        <v>22213</v>
      </c>
      <c r="B22218" s="190" t="s">
        <v>3978</v>
      </c>
      <c r="C22218" s="12">
        <v>41012400157</v>
      </c>
      <c r="D22218" s="2">
        <v>1</v>
      </c>
      <c r="E22218" s="132">
        <v>25800</v>
      </c>
      <c r="F22218" s="193">
        <v>25800</v>
      </c>
    </row>
    <row r="22219" spans="1:6" x14ac:dyDescent="0.2">
      <c r="A22219" s="2">
        <v>22214</v>
      </c>
      <c r="B22219" s="190" t="s">
        <v>3978</v>
      </c>
      <c r="C22219" s="12">
        <v>41012400158</v>
      </c>
      <c r="D22219" s="2">
        <v>1</v>
      </c>
      <c r="E22219" s="132">
        <v>25800</v>
      </c>
      <c r="F22219" s="193">
        <v>25800</v>
      </c>
    </row>
    <row r="22220" spans="1:6" x14ac:dyDescent="0.2">
      <c r="A22220" s="2">
        <v>22215</v>
      </c>
      <c r="B22220" s="190" t="s">
        <v>3978</v>
      </c>
      <c r="C22220" s="12">
        <v>41012400160</v>
      </c>
      <c r="D22220" s="2">
        <v>1</v>
      </c>
      <c r="E22220" s="132">
        <v>25800</v>
      </c>
      <c r="F22220" s="193">
        <v>25800</v>
      </c>
    </row>
    <row r="22221" spans="1:6" x14ac:dyDescent="0.2">
      <c r="A22221" s="2">
        <v>22216</v>
      </c>
      <c r="B22221" s="190" t="s">
        <v>3978</v>
      </c>
      <c r="C22221" s="12">
        <v>41012400161</v>
      </c>
      <c r="D22221" s="2">
        <v>1</v>
      </c>
      <c r="E22221" s="132">
        <v>25800</v>
      </c>
      <c r="F22221" s="193">
        <v>25800</v>
      </c>
    </row>
    <row r="22222" spans="1:6" ht="22.5" x14ac:dyDescent="0.2">
      <c r="A22222" s="2">
        <v>22217</v>
      </c>
      <c r="B22222" s="190" t="s">
        <v>27500</v>
      </c>
      <c r="C22222" s="61" t="s">
        <v>27572</v>
      </c>
      <c r="D22222" s="2">
        <v>1</v>
      </c>
      <c r="E22222" s="132">
        <v>3350</v>
      </c>
      <c r="F22222" s="193">
        <v>3350</v>
      </c>
    </row>
    <row r="22223" spans="1:6" x14ac:dyDescent="0.2">
      <c r="A22223" s="2">
        <v>22218</v>
      </c>
      <c r="B22223" s="190" t="s">
        <v>27501</v>
      </c>
      <c r="C22223" s="12" t="s">
        <v>27573</v>
      </c>
      <c r="D22223" s="2">
        <v>1</v>
      </c>
      <c r="E22223" s="132">
        <v>3570</v>
      </c>
      <c r="F22223" s="193">
        <v>3570</v>
      </c>
    </row>
    <row r="22224" spans="1:6" x14ac:dyDescent="0.2">
      <c r="A22224" s="2">
        <v>22219</v>
      </c>
      <c r="B22224" s="190" t="s">
        <v>23247</v>
      </c>
      <c r="C22224" s="61" t="s">
        <v>27574</v>
      </c>
      <c r="D22224" s="2">
        <v>1</v>
      </c>
      <c r="E22224" s="132">
        <v>8590</v>
      </c>
      <c r="F22224" s="193">
        <v>8590</v>
      </c>
    </row>
    <row r="22225" spans="1:6" ht="22.5" x14ac:dyDescent="0.2">
      <c r="A22225" s="2">
        <v>22220</v>
      </c>
      <c r="B22225" s="190" t="s">
        <v>27502</v>
      </c>
      <c r="C22225" s="61" t="s">
        <v>27575</v>
      </c>
      <c r="D22225" s="2">
        <v>1</v>
      </c>
      <c r="E22225" s="132">
        <v>7500</v>
      </c>
      <c r="F22225" s="193">
        <v>7500</v>
      </c>
    </row>
    <row r="22226" spans="1:6" ht="33.75" x14ac:dyDescent="0.2">
      <c r="A22226" s="2">
        <v>22221</v>
      </c>
      <c r="B22226" s="190" t="s">
        <v>27503</v>
      </c>
      <c r="C22226" s="12" t="s">
        <v>27576</v>
      </c>
      <c r="D22226" s="2">
        <v>1</v>
      </c>
      <c r="E22226" s="132">
        <v>7990</v>
      </c>
      <c r="F22226" s="193">
        <v>7990</v>
      </c>
    </row>
    <row r="22227" spans="1:6" ht="22.5" x14ac:dyDescent="0.2">
      <c r="A22227" s="2">
        <v>22222</v>
      </c>
      <c r="B22227" s="190" t="s">
        <v>27504</v>
      </c>
      <c r="C22227" s="12" t="s">
        <v>27577</v>
      </c>
      <c r="D22227" s="2">
        <v>1</v>
      </c>
      <c r="E22227" s="132">
        <v>3970</v>
      </c>
      <c r="F22227" s="193">
        <v>3970</v>
      </c>
    </row>
    <row r="22228" spans="1:6" ht="22.5" x14ac:dyDescent="0.2">
      <c r="A22228" s="2">
        <v>22223</v>
      </c>
      <c r="B22228" s="316" t="s">
        <v>27505</v>
      </c>
      <c r="C22228" s="78" t="s">
        <v>27578</v>
      </c>
      <c r="D22228" s="2">
        <v>1</v>
      </c>
      <c r="E22228" s="319">
        <v>6500</v>
      </c>
      <c r="F22228" s="189">
        <v>6500</v>
      </c>
    </row>
    <row r="22229" spans="1:6" ht="33.75" x14ac:dyDescent="0.2">
      <c r="A22229" s="2">
        <v>22224</v>
      </c>
      <c r="B22229" s="190" t="s">
        <v>27506</v>
      </c>
      <c r="C22229" s="61" t="s">
        <v>27579</v>
      </c>
      <c r="D22229" s="2">
        <v>1</v>
      </c>
      <c r="E22229" s="132">
        <v>6096.38</v>
      </c>
      <c r="F22229" s="193">
        <v>6096.38</v>
      </c>
    </row>
    <row r="22230" spans="1:6" ht="22.5" x14ac:dyDescent="0.2">
      <c r="A22230" s="2">
        <v>22225</v>
      </c>
      <c r="B22230" s="190" t="s">
        <v>27507</v>
      </c>
      <c r="C22230" s="61" t="s">
        <v>27580</v>
      </c>
      <c r="D22230" s="2">
        <v>1</v>
      </c>
      <c r="E22230" s="132">
        <v>3390</v>
      </c>
      <c r="F22230" s="193">
        <v>3390</v>
      </c>
    </row>
    <row r="22231" spans="1:6" ht="33.75" x14ac:dyDescent="0.2">
      <c r="A22231" s="2">
        <v>22226</v>
      </c>
      <c r="B22231" s="190" t="s">
        <v>27508</v>
      </c>
      <c r="C22231" s="61" t="s">
        <v>27579</v>
      </c>
      <c r="D22231" s="2">
        <v>1</v>
      </c>
      <c r="E22231" s="132">
        <v>7020</v>
      </c>
      <c r="F22231" s="193">
        <v>7020</v>
      </c>
    </row>
    <row r="22232" spans="1:6" ht="22.5" x14ac:dyDescent="0.2">
      <c r="A22232" s="2">
        <v>22227</v>
      </c>
      <c r="B22232" s="316" t="s">
        <v>27509</v>
      </c>
      <c r="C22232" s="78" t="s">
        <v>27581</v>
      </c>
      <c r="D22232" s="2">
        <v>1</v>
      </c>
      <c r="E22232" s="319">
        <v>18600</v>
      </c>
      <c r="F22232" s="189">
        <v>18600</v>
      </c>
    </row>
    <row r="22233" spans="1:6" x14ac:dyDescent="0.2">
      <c r="A22233" s="2">
        <v>22228</v>
      </c>
      <c r="B22233" s="316" t="s">
        <v>9027</v>
      </c>
      <c r="C22233" s="32">
        <v>110106</v>
      </c>
      <c r="D22233" s="2">
        <v>1</v>
      </c>
      <c r="E22233" s="319">
        <v>4293.24</v>
      </c>
      <c r="F22233" s="189">
        <v>4293.24</v>
      </c>
    </row>
    <row r="22234" spans="1:6" ht="33.75" x14ac:dyDescent="0.2">
      <c r="A22234" s="2">
        <v>22229</v>
      </c>
      <c r="B22234" s="190" t="s">
        <v>27510</v>
      </c>
      <c r="C22234" s="12" t="s">
        <v>27412</v>
      </c>
      <c r="D22234" s="2">
        <v>1</v>
      </c>
      <c r="E22234" s="132">
        <v>9595</v>
      </c>
      <c r="F22234" s="193">
        <v>9595</v>
      </c>
    </row>
    <row r="22235" spans="1:6" x14ac:dyDescent="0.2">
      <c r="A22235" s="2">
        <v>22230</v>
      </c>
      <c r="B22235" s="190" t="s">
        <v>27511</v>
      </c>
      <c r="C22235" s="61" t="s">
        <v>27582</v>
      </c>
      <c r="D22235" s="2">
        <v>1</v>
      </c>
      <c r="E22235" s="191">
        <v>12333</v>
      </c>
      <c r="F22235" s="193">
        <v>12333</v>
      </c>
    </row>
    <row r="22236" spans="1:6" x14ac:dyDescent="0.2">
      <c r="A22236" s="2">
        <v>22231</v>
      </c>
      <c r="B22236" s="190" t="s">
        <v>2281</v>
      </c>
      <c r="C22236" s="61" t="s">
        <v>27583</v>
      </c>
      <c r="D22236" s="2">
        <v>1</v>
      </c>
      <c r="E22236" s="191">
        <v>8290</v>
      </c>
      <c r="F22236" s="193">
        <v>8290</v>
      </c>
    </row>
    <row r="22237" spans="1:6" x14ac:dyDescent="0.2">
      <c r="A22237" s="2">
        <v>22232</v>
      </c>
      <c r="B22237" s="190" t="s">
        <v>1902</v>
      </c>
      <c r="C22237" s="27">
        <v>410124022366</v>
      </c>
      <c r="D22237" s="2">
        <v>1</v>
      </c>
      <c r="E22237" s="132">
        <v>24415</v>
      </c>
      <c r="F22237" s="193">
        <v>24415</v>
      </c>
    </row>
    <row r="22238" spans="1:6" x14ac:dyDescent="0.2">
      <c r="A22238" s="2">
        <v>22233</v>
      </c>
      <c r="B22238" s="190" t="s">
        <v>1902</v>
      </c>
      <c r="C22238" s="27">
        <v>410124021396</v>
      </c>
      <c r="D22238" s="2">
        <v>1</v>
      </c>
      <c r="E22238" s="132">
        <v>19414.29</v>
      </c>
      <c r="F22238" s="193">
        <v>19414.29</v>
      </c>
    </row>
    <row r="22239" spans="1:6" ht="22.5" x14ac:dyDescent="0.2">
      <c r="A22239" s="2">
        <v>22234</v>
      </c>
      <c r="B22239" s="190" t="s">
        <v>27512</v>
      </c>
      <c r="C22239" s="27">
        <v>410124022365</v>
      </c>
      <c r="D22239" s="2">
        <v>1</v>
      </c>
      <c r="E22239" s="132">
        <v>20815</v>
      </c>
      <c r="F22239" s="193">
        <v>20815</v>
      </c>
    </row>
    <row r="22240" spans="1:6" x14ac:dyDescent="0.2">
      <c r="A22240" s="2">
        <v>22235</v>
      </c>
      <c r="B22240" s="190" t="s">
        <v>27513</v>
      </c>
      <c r="C22240" s="27">
        <v>410124031439</v>
      </c>
      <c r="D22240" s="2">
        <v>1</v>
      </c>
      <c r="E22240" s="132">
        <v>24990</v>
      </c>
      <c r="F22240" s="193">
        <v>24990</v>
      </c>
    </row>
    <row r="22241" spans="1:6" ht="22.5" x14ac:dyDescent="0.2">
      <c r="A22241" s="2">
        <v>22236</v>
      </c>
      <c r="B22241" s="190" t="s">
        <v>27514</v>
      </c>
      <c r="C22241" s="12" t="s">
        <v>27584</v>
      </c>
      <c r="D22241" s="2">
        <v>1</v>
      </c>
      <c r="E22241" s="132">
        <v>17314.5</v>
      </c>
      <c r="F22241" s="193">
        <v>17314.5</v>
      </c>
    </row>
    <row r="22242" spans="1:6" x14ac:dyDescent="0.2">
      <c r="A22242" s="2">
        <v>22237</v>
      </c>
      <c r="B22242" s="190" t="s">
        <v>27515</v>
      </c>
      <c r="C22242" s="12" t="s">
        <v>27585</v>
      </c>
      <c r="D22242" s="2">
        <v>1</v>
      </c>
      <c r="E22242" s="191">
        <v>25740</v>
      </c>
      <c r="F22242" s="193">
        <v>25740</v>
      </c>
    </row>
    <row r="22243" spans="1:6" ht="22.5" x14ac:dyDescent="0.2">
      <c r="A22243" s="2">
        <v>22238</v>
      </c>
      <c r="B22243" s="190" t="s">
        <v>27516</v>
      </c>
      <c r="C22243" s="61" t="s">
        <v>27586</v>
      </c>
      <c r="D22243" s="2">
        <v>1</v>
      </c>
      <c r="E22243" s="132">
        <v>9600</v>
      </c>
      <c r="F22243" s="193">
        <v>9600</v>
      </c>
    </row>
    <row r="22244" spans="1:6" ht="22.5" x14ac:dyDescent="0.2">
      <c r="A22244" s="2">
        <v>22239</v>
      </c>
      <c r="B22244" s="190" t="s">
        <v>27517</v>
      </c>
      <c r="C22244" s="61" t="s">
        <v>27587</v>
      </c>
      <c r="D22244" s="2">
        <v>1</v>
      </c>
      <c r="E22244" s="132">
        <v>16600</v>
      </c>
      <c r="F22244" s="193">
        <v>16600</v>
      </c>
    </row>
    <row r="22245" spans="1:6" x14ac:dyDescent="0.2">
      <c r="A22245" s="2">
        <v>22240</v>
      </c>
      <c r="B22245" s="190" t="s">
        <v>27518</v>
      </c>
      <c r="C22245" s="12" t="s">
        <v>27588</v>
      </c>
      <c r="D22245" s="2">
        <v>1</v>
      </c>
      <c r="E22245" s="132">
        <v>3192</v>
      </c>
      <c r="F22245" s="193">
        <v>3192</v>
      </c>
    </row>
    <row r="22246" spans="1:6" x14ac:dyDescent="0.2">
      <c r="A22246" s="2">
        <v>22241</v>
      </c>
      <c r="B22246" s="316" t="s">
        <v>27519</v>
      </c>
      <c r="C22246" s="78" t="s">
        <v>27589</v>
      </c>
      <c r="D22246" s="2">
        <v>1</v>
      </c>
      <c r="E22246" s="319">
        <v>3366</v>
      </c>
      <c r="F22246" s="189">
        <v>3366</v>
      </c>
    </row>
    <row r="22247" spans="1:6" ht="22.5" x14ac:dyDescent="0.2">
      <c r="A22247" s="2">
        <v>22242</v>
      </c>
      <c r="B22247" s="190" t="s">
        <v>27520</v>
      </c>
      <c r="C22247" s="61" t="s">
        <v>10523</v>
      </c>
      <c r="D22247" s="2">
        <v>1</v>
      </c>
      <c r="E22247" s="132">
        <v>5880</v>
      </c>
      <c r="F22247" s="193">
        <v>5880</v>
      </c>
    </row>
    <row r="22248" spans="1:6" ht="33.75" x14ac:dyDescent="0.2">
      <c r="A22248" s="2">
        <v>22243</v>
      </c>
      <c r="B22248" s="190" t="s">
        <v>27521</v>
      </c>
      <c r="C22248" s="12">
        <v>41026041434</v>
      </c>
      <c r="D22248" s="2">
        <v>1</v>
      </c>
      <c r="E22248" s="132">
        <v>4870</v>
      </c>
      <c r="F22248" s="193">
        <v>4870</v>
      </c>
    </row>
    <row r="22249" spans="1:6" x14ac:dyDescent="0.2">
      <c r="A22249" s="2">
        <v>22244</v>
      </c>
      <c r="B22249" s="190" t="s">
        <v>4523</v>
      </c>
      <c r="C22249" s="12" t="s">
        <v>27590</v>
      </c>
      <c r="D22249" s="2">
        <v>1</v>
      </c>
      <c r="E22249" s="132">
        <v>7538.72</v>
      </c>
      <c r="F22249" s="193">
        <v>7538.72</v>
      </c>
    </row>
    <row r="22250" spans="1:6" ht="22.5" x14ac:dyDescent="0.2">
      <c r="A22250" s="2">
        <v>22245</v>
      </c>
      <c r="B22250" s="190" t="s">
        <v>27522</v>
      </c>
      <c r="C22250" s="61" t="s">
        <v>27591</v>
      </c>
      <c r="D22250" s="2">
        <v>1</v>
      </c>
      <c r="E22250" s="132">
        <v>21000</v>
      </c>
      <c r="F22250" s="193">
        <v>21000</v>
      </c>
    </row>
    <row r="22251" spans="1:6" ht="33.75" x14ac:dyDescent="0.2">
      <c r="A22251" s="2">
        <v>22246</v>
      </c>
      <c r="B22251" s="190" t="s">
        <v>27523</v>
      </c>
      <c r="C22251" s="74" t="s">
        <v>27592</v>
      </c>
      <c r="D22251" s="2">
        <v>1</v>
      </c>
      <c r="E22251" s="132">
        <v>4700</v>
      </c>
      <c r="F22251" s="193">
        <v>4700</v>
      </c>
    </row>
    <row r="22252" spans="1:6" ht="22.5" x14ac:dyDescent="0.2">
      <c r="A22252" s="2">
        <v>22247</v>
      </c>
      <c r="B22252" s="190" t="s">
        <v>27524</v>
      </c>
      <c r="C22252" s="61" t="s">
        <v>27593</v>
      </c>
      <c r="D22252" s="2">
        <v>1</v>
      </c>
      <c r="E22252" s="132">
        <v>46000</v>
      </c>
      <c r="F22252" s="193">
        <v>35595.300000000003</v>
      </c>
    </row>
    <row r="22253" spans="1:6" ht="22.5" x14ac:dyDescent="0.2">
      <c r="A22253" s="2">
        <v>22248</v>
      </c>
      <c r="B22253" s="190" t="s">
        <v>27525</v>
      </c>
      <c r="C22253" s="61" t="s">
        <v>10524</v>
      </c>
      <c r="D22253" s="2">
        <v>1</v>
      </c>
      <c r="E22253" s="132">
        <v>4450</v>
      </c>
      <c r="F22253" s="193">
        <v>4450</v>
      </c>
    </row>
    <row r="22254" spans="1:6" x14ac:dyDescent="0.2">
      <c r="A22254" s="2">
        <v>22249</v>
      </c>
      <c r="B22254" s="190" t="s">
        <v>27526</v>
      </c>
      <c r="C22254" s="61" t="s">
        <v>10522</v>
      </c>
      <c r="D22254" s="2">
        <v>1</v>
      </c>
      <c r="E22254" s="132">
        <v>4950</v>
      </c>
      <c r="F22254" s="193">
        <v>4950</v>
      </c>
    </row>
    <row r="22255" spans="1:6" x14ac:dyDescent="0.2">
      <c r="A22255" s="2">
        <v>22250</v>
      </c>
      <c r="B22255" s="190" t="s">
        <v>27527</v>
      </c>
      <c r="C22255" s="12" t="s">
        <v>27594</v>
      </c>
      <c r="D22255" s="2">
        <v>1</v>
      </c>
      <c r="E22255" s="132">
        <v>28800</v>
      </c>
      <c r="F22255" s="193">
        <v>28800</v>
      </c>
    </row>
    <row r="22256" spans="1:6" x14ac:dyDescent="0.2">
      <c r="A22256" s="2">
        <v>22251</v>
      </c>
      <c r="B22256" s="190" t="s">
        <v>22750</v>
      </c>
      <c r="C22256" s="61" t="s">
        <v>27595</v>
      </c>
      <c r="D22256" s="2">
        <v>1</v>
      </c>
      <c r="E22256" s="132">
        <v>16625</v>
      </c>
      <c r="F22256" s="193">
        <v>16625</v>
      </c>
    </row>
    <row r="22257" spans="1:6" x14ac:dyDescent="0.2">
      <c r="A22257" s="2">
        <v>22252</v>
      </c>
      <c r="B22257" s="190" t="s">
        <v>27528</v>
      </c>
      <c r="C22257" s="12" t="s">
        <v>27594</v>
      </c>
      <c r="D22257" s="2">
        <v>1</v>
      </c>
      <c r="E22257" s="132">
        <v>7130</v>
      </c>
      <c r="F22257" s="193">
        <v>7130</v>
      </c>
    </row>
    <row r="22258" spans="1:6" x14ac:dyDescent="0.2">
      <c r="A22258" s="2">
        <v>22253</v>
      </c>
      <c r="B22258" s="190" t="s">
        <v>27529</v>
      </c>
      <c r="C22258" s="61" t="s">
        <v>27596</v>
      </c>
      <c r="D22258" s="2">
        <v>1</v>
      </c>
      <c r="E22258" s="132">
        <v>4520</v>
      </c>
      <c r="F22258" s="193">
        <v>4520</v>
      </c>
    </row>
    <row r="22259" spans="1:6" ht="22.5" x14ac:dyDescent="0.2">
      <c r="A22259" s="2">
        <v>22254</v>
      </c>
      <c r="B22259" s="190" t="s">
        <v>27530</v>
      </c>
      <c r="C22259" s="12" t="s">
        <v>27597</v>
      </c>
      <c r="D22259" s="2">
        <v>1</v>
      </c>
      <c r="E22259" s="132">
        <v>17000</v>
      </c>
      <c r="F22259" s="193">
        <v>17000</v>
      </c>
    </row>
    <row r="22260" spans="1:6" x14ac:dyDescent="0.2">
      <c r="A22260" s="2">
        <v>22255</v>
      </c>
      <c r="B22260" s="190" t="s">
        <v>27531</v>
      </c>
      <c r="C22260" s="61" t="s">
        <v>27598</v>
      </c>
      <c r="D22260" s="2">
        <v>1</v>
      </c>
      <c r="E22260" s="132">
        <v>6860</v>
      </c>
      <c r="F22260" s="193">
        <v>6860</v>
      </c>
    </row>
    <row r="22261" spans="1:6" ht="22.5" x14ac:dyDescent="0.2">
      <c r="A22261" s="2">
        <v>22256</v>
      </c>
      <c r="B22261" s="190" t="s">
        <v>27532</v>
      </c>
      <c r="C22261" s="12" t="s">
        <v>27599</v>
      </c>
      <c r="D22261" s="2">
        <v>1</v>
      </c>
      <c r="E22261" s="132">
        <v>6490</v>
      </c>
      <c r="F22261" s="193">
        <v>6490</v>
      </c>
    </row>
    <row r="22262" spans="1:6" ht="33.75" x14ac:dyDescent="0.2">
      <c r="A22262" s="2">
        <v>22257</v>
      </c>
      <c r="B22262" s="190" t="s">
        <v>27533</v>
      </c>
      <c r="C22262" s="61" t="s">
        <v>27600</v>
      </c>
      <c r="D22262" s="2">
        <v>1</v>
      </c>
      <c r="E22262" s="132">
        <v>3289</v>
      </c>
      <c r="F22262" s="193">
        <v>3289</v>
      </c>
    </row>
    <row r="22263" spans="1:6" ht="33.75" x14ac:dyDescent="0.2">
      <c r="A22263" s="2">
        <v>22258</v>
      </c>
      <c r="B22263" s="190" t="s">
        <v>27533</v>
      </c>
      <c r="C22263" s="61" t="s">
        <v>27601</v>
      </c>
      <c r="D22263" s="2">
        <v>1</v>
      </c>
      <c r="E22263" s="132">
        <v>3289</v>
      </c>
      <c r="F22263" s="193">
        <v>3289</v>
      </c>
    </row>
    <row r="22264" spans="1:6" x14ac:dyDescent="0.2">
      <c r="A22264" s="2">
        <v>22259</v>
      </c>
      <c r="B22264" s="190" t="s">
        <v>27534</v>
      </c>
      <c r="C22264" s="61" t="s">
        <v>27602</v>
      </c>
      <c r="D22264" s="2">
        <v>1</v>
      </c>
      <c r="E22264" s="132">
        <v>27910</v>
      </c>
      <c r="F22264" s="193">
        <v>27910</v>
      </c>
    </row>
    <row r="22265" spans="1:6" x14ac:dyDescent="0.2">
      <c r="A22265" s="2">
        <v>22260</v>
      </c>
      <c r="B22265" s="316" t="s">
        <v>4538</v>
      </c>
      <c r="C22265" s="32" t="s">
        <v>27603</v>
      </c>
      <c r="D22265" s="2">
        <v>1</v>
      </c>
      <c r="E22265" s="319">
        <v>9648.19</v>
      </c>
      <c r="F22265" s="189">
        <v>9648.19</v>
      </c>
    </row>
    <row r="22266" spans="1:6" x14ac:dyDescent="0.2">
      <c r="A22266" s="2">
        <v>22261</v>
      </c>
      <c r="B22266" s="316" t="s">
        <v>27535</v>
      </c>
      <c r="C22266" s="32" t="s">
        <v>27604</v>
      </c>
      <c r="D22266" s="2">
        <v>1</v>
      </c>
      <c r="E22266" s="319">
        <v>14212.8</v>
      </c>
      <c r="F22266" s="189">
        <v>14212.8</v>
      </c>
    </row>
    <row r="22267" spans="1:6" ht="22.5" x14ac:dyDescent="0.2">
      <c r="A22267" s="2">
        <v>22262</v>
      </c>
      <c r="B22267" s="190" t="s">
        <v>27536</v>
      </c>
      <c r="C22267" s="61" t="s">
        <v>27605</v>
      </c>
      <c r="D22267" s="2">
        <v>1</v>
      </c>
      <c r="E22267" s="132">
        <v>6000</v>
      </c>
      <c r="F22267" s="193">
        <v>6000</v>
      </c>
    </row>
    <row r="22268" spans="1:6" ht="22.5" x14ac:dyDescent="0.2">
      <c r="A22268" s="2">
        <v>22263</v>
      </c>
      <c r="B22268" s="190" t="s">
        <v>27536</v>
      </c>
      <c r="C22268" s="61" t="s">
        <v>27606</v>
      </c>
      <c r="D22268" s="2">
        <v>1</v>
      </c>
      <c r="E22268" s="132">
        <v>6000</v>
      </c>
      <c r="F22268" s="193">
        <v>6000</v>
      </c>
    </row>
    <row r="22269" spans="1:6" ht="22.5" x14ac:dyDescent="0.2">
      <c r="A22269" s="2">
        <v>22264</v>
      </c>
      <c r="B22269" s="190" t="s">
        <v>27536</v>
      </c>
      <c r="C22269" s="61" t="s">
        <v>27607</v>
      </c>
      <c r="D22269" s="2">
        <v>1</v>
      </c>
      <c r="E22269" s="132">
        <v>6000</v>
      </c>
      <c r="F22269" s="193">
        <v>6000</v>
      </c>
    </row>
    <row r="22270" spans="1:6" ht="22.5" x14ac:dyDescent="0.2">
      <c r="A22270" s="2">
        <v>22265</v>
      </c>
      <c r="B22270" s="190" t="s">
        <v>27536</v>
      </c>
      <c r="C22270" s="61" t="s">
        <v>27608</v>
      </c>
      <c r="D22270" s="2">
        <v>1</v>
      </c>
      <c r="E22270" s="132">
        <v>6000</v>
      </c>
      <c r="F22270" s="193">
        <v>6000</v>
      </c>
    </row>
    <row r="22271" spans="1:6" ht="22.5" x14ac:dyDescent="0.2">
      <c r="A22271" s="2">
        <v>22266</v>
      </c>
      <c r="B22271" s="190" t="s">
        <v>27536</v>
      </c>
      <c r="C22271" s="61" t="s">
        <v>27609</v>
      </c>
      <c r="D22271" s="2">
        <v>1</v>
      </c>
      <c r="E22271" s="132">
        <v>6000</v>
      </c>
      <c r="F22271" s="193">
        <v>6000</v>
      </c>
    </row>
    <row r="22272" spans="1:6" ht="22.5" x14ac:dyDescent="0.2">
      <c r="A22272" s="2">
        <v>22267</v>
      </c>
      <c r="B22272" s="190" t="s">
        <v>27536</v>
      </c>
      <c r="C22272" s="61" t="s">
        <v>27610</v>
      </c>
      <c r="D22272" s="2">
        <v>1</v>
      </c>
      <c r="E22272" s="132">
        <v>6000</v>
      </c>
      <c r="F22272" s="193">
        <v>6000</v>
      </c>
    </row>
    <row r="22273" spans="1:6" ht="33.75" x14ac:dyDescent="0.2">
      <c r="A22273" s="2">
        <v>22268</v>
      </c>
      <c r="B22273" s="190" t="s">
        <v>27537</v>
      </c>
      <c r="C22273" s="27">
        <v>410124011403</v>
      </c>
      <c r="D22273" s="2">
        <v>1</v>
      </c>
      <c r="E22273" s="194">
        <v>3890</v>
      </c>
      <c r="F22273" s="194">
        <v>3890</v>
      </c>
    </row>
    <row r="22274" spans="1:6" ht="20.45" customHeight="1" x14ac:dyDescent="0.2">
      <c r="A22274" s="2">
        <v>22269</v>
      </c>
      <c r="B22274" s="206" t="s">
        <v>27611</v>
      </c>
      <c r="C22274" s="210" t="s">
        <v>27656</v>
      </c>
      <c r="D22274" s="2">
        <v>1</v>
      </c>
      <c r="E22274" s="92">
        <v>11797</v>
      </c>
      <c r="F22274" s="92">
        <v>11797</v>
      </c>
    </row>
    <row r="22275" spans="1:6" x14ac:dyDescent="0.2">
      <c r="A22275" s="2">
        <v>22270</v>
      </c>
      <c r="B22275" s="262" t="s">
        <v>14883</v>
      </c>
      <c r="C22275" s="210" t="s">
        <v>27657</v>
      </c>
      <c r="D22275" s="2">
        <v>1</v>
      </c>
      <c r="E22275" s="16">
        <v>20770</v>
      </c>
      <c r="F22275" s="92">
        <v>20770</v>
      </c>
    </row>
    <row r="22276" spans="1:6" x14ac:dyDescent="0.2">
      <c r="A22276" s="2">
        <v>22271</v>
      </c>
      <c r="B22276" s="262" t="s">
        <v>14883</v>
      </c>
      <c r="C22276" s="210" t="s">
        <v>27658</v>
      </c>
      <c r="D22276" s="2">
        <v>1</v>
      </c>
      <c r="E22276" s="33">
        <v>22604.240000000002</v>
      </c>
      <c r="F22276" s="92">
        <v>22604.240000000002</v>
      </c>
    </row>
    <row r="22277" spans="1:6" x14ac:dyDescent="0.2">
      <c r="A22277" s="2">
        <v>22272</v>
      </c>
      <c r="B22277" s="262" t="s">
        <v>14883</v>
      </c>
      <c r="C22277" s="210" t="s">
        <v>27659</v>
      </c>
      <c r="D22277" s="2">
        <v>1</v>
      </c>
      <c r="E22277" s="33">
        <v>23997</v>
      </c>
      <c r="F22277" s="92">
        <v>23997</v>
      </c>
    </row>
    <row r="22278" spans="1:6" ht="22.5" x14ac:dyDescent="0.2">
      <c r="A22278" s="2">
        <v>22273</v>
      </c>
      <c r="B22278" s="262" t="s">
        <v>27612</v>
      </c>
      <c r="C22278" s="61" t="s">
        <v>27660</v>
      </c>
      <c r="D22278" s="2">
        <v>1</v>
      </c>
      <c r="E22278" s="16">
        <v>34295.519999999997</v>
      </c>
      <c r="F22278" s="235">
        <v>34295.519999999997</v>
      </c>
    </row>
    <row r="22279" spans="1:6" ht="22.5" x14ac:dyDescent="0.2">
      <c r="A22279" s="2">
        <v>22274</v>
      </c>
      <c r="B22279" s="262" t="s">
        <v>27612</v>
      </c>
      <c r="C22279" s="61" t="s">
        <v>27661</v>
      </c>
      <c r="D22279" s="2">
        <v>1</v>
      </c>
      <c r="E22279" s="16">
        <v>31681.279999999999</v>
      </c>
      <c r="F22279" s="235">
        <v>31681.279999999999</v>
      </c>
    </row>
    <row r="22280" spans="1:6" ht="22.5" x14ac:dyDescent="0.2">
      <c r="A22280" s="2">
        <v>22275</v>
      </c>
      <c r="B22280" s="262" t="s">
        <v>27613</v>
      </c>
      <c r="C22280" s="61" t="s">
        <v>27662</v>
      </c>
      <c r="D22280" s="2">
        <v>1</v>
      </c>
      <c r="E22280" s="16">
        <v>7593</v>
      </c>
      <c r="F22280" s="235">
        <v>7593</v>
      </c>
    </row>
    <row r="22281" spans="1:6" x14ac:dyDescent="0.2">
      <c r="A22281" s="2">
        <v>22276</v>
      </c>
      <c r="B22281" s="262" t="s">
        <v>27614</v>
      </c>
      <c r="C22281" s="61" t="s">
        <v>27663</v>
      </c>
      <c r="D22281" s="2">
        <v>1</v>
      </c>
      <c r="E22281" s="33">
        <v>5089.8</v>
      </c>
      <c r="F22281" s="92">
        <v>5089.8</v>
      </c>
    </row>
    <row r="22282" spans="1:6" x14ac:dyDescent="0.2">
      <c r="A22282" s="2">
        <v>22277</v>
      </c>
      <c r="B22282" s="262" t="s">
        <v>8707</v>
      </c>
      <c r="C22282" s="61" t="s">
        <v>27664</v>
      </c>
      <c r="D22282" s="2">
        <v>1</v>
      </c>
      <c r="E22282" s="33">
        <v>24496</v>
      </c>
      <c r="F22282" s="92">
        <v>24496</v>
      </c>
    </row>
    <row r="22283" spans="1:6" x14ac:dyDescent="0.2">
      <c r="A22283" s="2">
        <v>22278</v>
      </c>
      <c r="B22283" s="262" t="s">
        <v>27615</v>
      </c>
      <c r="C22283" s="210" t="s">
        <v>27665</v>
      </c>
      <c r="D22283" s="2">
        <v>1</v>
      </c>
      <c r="E22283" s="33">
        <v>25500</v>
      </c>
      <c r="F22283" s="92">
        <v>25500</v>
      </c>
    </row>
    <row r="22284" spans="1:6" x14ac:dyDescent="0.2">
      <c r="A22284" s="2">
        <v>22279</v>
      </c>
      <c r="B22284" s="262" t="s">
        <v>14883</v>
      </c>
      <c r="C22284" s="61" t="s">
        <v>27666</v>
      </c>
      <c r="D22284" s="2">
        <v>1</v>
      </c>
      <c r="E22284" s="33">
        <v>41531</v>
      </c>
      <c r="F22284" s="92">
        <v>29994.639999999999</v>
      </c>
    </row>
    <row r="22285" spans="1:6" ht="22.5" x14ac:dyDescent="0.2">
      <c r="A22285" s="2">
        <v>22280</v>
      </c>
      <c r="B22285" s="262" t="s">
        <v>27616</v>
      </c>
      <c r="C22285" s="61" t="s">
        <v>27667</v>
      </c>
      <c r="D22285" s="2">
        <v>1</v>
      </c>
      <c r="E22285" s="33">
        <v>21000</v>
      </c>
      <c r="F22285" s="92">
        <v>21000</v>
      </c>
    </row>
    <row r="22286" spans="1:6" x14ac:dyDescent="0.2">
      <c r="A22286" s="2">
        <v>22281</v>
      </c>
      <c r="B22286" s="262" t="s">
        <v>27617</v>
      </c>
      <c r="C22286" s="61" t="s">
        <v>27668</v>
      </c>
      <c r="D22286" s="2">
        <v>1</v>
      </c>
      <c r="E22286" s="33">
        <v>20040</v>
      </c>
      <c r="F22286" s="92">
        <v>20040</v>
      </c>
    </row>
    <row r="22287" spans="1:6" x14ac:dyDescent="0.2">
      <c r="A22287" s="2">
        <v>22282</v>
      </c>
      <c r="B22287" s="262" t="s">
        <v>27618</v>
      </c>
      <c r="C22287" s="61" t="s">
        <v>27669</v>
      </c>
      <c r="D22287" s="2">
        <v>1</v>
      </c>
      <c r="E22287" s="33">
        <v>7435.35</v>
      </c>
      <c r="F22287" s="92">
        <v>7435.35</v>
      </c>
    </row>
    <row r="22288" spans="1:6" x14ac:dyDescent="0.2">
      <c r="A22288" s="2">
        <v>22283</v>
      </c>
      <c r="B22288" s="262" t="s">
        <v>27619</v>
      </c>
      <c r="C22288" s="61" t="s">
        <v>27670</v>
      </c>
      <c r="D22288" s="2">
        <v>1</v>
      </c>
      <c r="E22288" s="33">
        <v>3690</v>
      </c>
      <c r="F22288" s="92">
        <v>3690</v>
      </c>
    </row>
    <row r="22289" spans="1:6" x14ac:dyDescent="0.2">
      <c r="A22289" s="2">
        <v>22284</v>
      </c>
      <c r="B22289" s="262" t="s">
        <v>27620</v>
      </c>
      <c r="C22289" s="61" t="s">
        <v>27671</v>
      </c>
      <c r="D22289" s="2">
        <v>1</v>
      </c>
      <c r="E22289" s="33">
        <v>4163.6499999999996</v>
      </c>
      <c r="F22289" s="92">
        <v>4163.6499999999996</v>
      </c>
    </row>
    <row r="22290" spans="1:6" x14ac:dyDescent="0.2">
      <c r="A22290" s="2">
        <v>22285</v>
      </c>
      <c r="B22290" s="262" t="s">
        <v>27621</v>
      </c>
      <c r="C22290" s="61" t="s">
        <v>27672</v>
      </c>
      <c r="D22290" s="2">
        <v>1</v>
      </c>
      <c r="E22290" s="33">
        <v>5850</v>
      </c>
      <c r="F22290" s="92">
        <v>5850</v>
      </c>
    </row>
    <row r="22291" spans="1:6" x14ac:dyDescent="0.2">
      <c r="A22291" s="2">
        <v>22286</v>
      </c>
      <c r="B22291" s="262" t="s">
        <v>22755</v>
      </c>
      <c r="C22291" s="61" t="s">
        <v>27673</v>
      </c>
      <c r="D22291" s="2">
        <v>1</v>
      </c>
      <c r="E22291" s="33">
        <v>10541.7</v>
      </c>
      <c r="F22291" s="92">
        <v>10541.7</v>
      </c>
    </row>
    <row r="22292" spans="1:6" x14ac:dyDescent="0.2">
      <c r="A22292" s="2">
        <v>22287</v>
      </c>
      <c r="B22292" s="262" t="s">
        <v>27622</v>
      </c>
      <c r="C22292" s="61" t="s">
        <v>27674</v>
      </c>
      <c r="D22292" s="2">
        <v>1</v>
      </c>
      <c r="E22292" s="33">
        <v>5504.18</v>
      </c>
      <c r="F22292" s="92">
        <v>5504.18</v>
      </c>
    </row>
    <row r="22293" spans="1:6" x14ac:dyDescent="0.2">
      <c r="A22293" s="2">
        <v>22288</v>
      </c>
      <c r="B22293" s="262" t="s">
        <v>27623</v>
      </c>
      <c r="C22293" s="61" t="s">
        <v>27675</v>
      </c>
      <c r="D22293" s="2">
        <v>1</v>
      </c>
      <c r="E22293" s="33">
        <v>6323.33</v>
      </c>
      <c r="F22293" s="92">
        <v>6323.33</v>
      </c>
    </row>
    <row r="22294" spans="1:6" x14ac:dyDescent="0.2">
      <c r="A22294" s="2">
        <v>22289</v>
      </c>
      <c r="B22294" s="262" t="s">
        <v>27623</v>
      </c>
      <c r="C22294" s="61" t="s">
        <v>27676</v>
      </c>
      <c r="D22294" s="2">
        <v>1</v>
      </c>
      <c r="E22294" s="33">
        <v>5196.84</v>
      </c>
      <c r="F22294" s="92">
        <v>5196.84</v>
      </c>
    </row>
    <row r="22295" spans="1:6" ht="22.5" x14ac:dyDescent="0.2">
      <c r="A22295" s="2">
        <v>22290</v>
      </c>
      <c r="B22295" s="262" t="s">
        <v>27624</v>
      </c>
      <c r="C22295" s="61" t="s">
        <v>27677</v>
      </c>
      <c r="D22295" s="2">
        <v>1</v>
      </c>
      <c r="E22295" s="33">
        <v>290000</v>
      </c>
      <c r="F22295" s="92">
        <v>290000</v>
      </c>
    </row>
    <row r="22296" spans="1:6" ht="22.5" x14ac:dyDescent="0.2">
      <c r="A22296" s="2">
        <v>22291</v>
      </c>
      <c r="B22296" s="262" t="s">
        <v>27625</v>
      </c>
      <c r="C22296" s="61" t="s">
        <v>27678</v>
      </c>
      <c r="D22296" s="2">
        <v>1</v>
      </c>
      <c r="E22296" s="33">
        <v>7100</v>
      </c>
      <c r="F22296" s="92">
        <v>7100</v>
      </c>
    </row>
    <row r="22297" spans="1:6" x14ac:dyDescent="0.2">
      <c r="A22297" s="2">
        <v>22292</v>
      </c>
      <c r="B22297" s="145" t="s">
        <v>27626</v>
      </c>
      <c r="C22297" s="61" t="s">
        <v>27679</v>
      </c>
      <c r="D22297" s="2">
        <v>1</v>
      </c>
      <c r="E22297" s="33">
        <v>1410</v>
      </c>
      <c r="F22297" s="92">
        <v>1410</v>
      </c>
    </row>
    <row r="22298" spans="1:6" ht="22.5" x14ac:dyDescent="0.2">
      <c r="A22298" s="2">
        <v>22293</v>
      </c>
      <c r="B22298" s="262" t="s">
        <v>9565</v>
      </c>
      <c r="C22298" s="61" t="s">
        <v>27680</v>
      </c>
      <c r="D22298" s="2">
        <v>1</v>
      </c>
      <c r="E22298" s="33">
        <v>3585</v>
      </c>
      <c r="F22298" s="92">
        <v>3585</v>
      </c>
    </row>
    <row r="22299" spans="1:6" ht="22.5" x14ac:dyDescent="0.2">
      <c r="A22299" s="2">
        <v>22294</v>
      </c>
      <c r="B22299" s="262" t="s">
        <v>9565</v>
      </c>
      <c r="C22299" s="61" t="s">
        <v>27681</v>
      </c>
      <c r="D22299" s="2">
        <v>1</v>
      </c>
      <c r="E22299" s="33">
        <v>3585</v>
      </c>
      <c r="F22299" s="92">
        <v>3585</v>
      </c>
    </row>
    <row r="22300" spans="1:6" ht="22.5" x14ac:dyDescent="0.2">
      <c r="A22300" s="2">
        <v>22295</v>
      </c>
      <c r="B22300" s="262" t="s">
        <v>27627</v>
      </c>
      <c r="C22300" s="61" t="s">
        <v>27682</v>
      </c>
      <c r="D22300" s="2">
        <v>1</v>
      </c>
      <c r="E22300" s="33">
        <v>11600</v>
      </c>
      <c r="F22300" s="92">
        <v>11600</v>
      </c>
    </row>
    <row r="22301" spans="1:6" ht="22.5" x14ac:dyDescent="0.2">
      <c r="A22301" s="2">
        <v>22296</v>
      </c>
      <c r="B22301" s="427" t="s">
        <v>27628</v>
      </c>
      <c r="C22301" s="61" t="s">
        <v>27683</v>
      </c>
      <c r="D22301" s="2">
        <v>1</v>
      </c>
      <c r="E22301" s="33">
        <v>1105</v>
      </c>
      <c r="F22301" s="92">
        <v>1105</v>
      </c>
    </row>
    <row r="22302" spans="1:6" x14ac:dyDescent="0.2">
      <c r="A22302" s="2">
        <v>22297</v>
      </c>
      <c r="B22302" s="262" t="s">
        <v>27629</v>
      </c>
      <c r="C22302" s="61" t="s">
        <v>27684</v>
      </c>
      <c r="D22302" s="2">
        <v>1</v>
      </c>
      <c r="E22302" s="33">
        <v>1256.28</v>
      </c>
      <c r="F22302" s="92">
        <v>1256.28</v>
      </c>
    </row>
    <row r="22303" spans="1:6" ht="22.5" x14ac:dyDescent="0.2">
      <c r="A22303" s="2">
        <v>22298</v>
      </c>
      <c r="B22303" s="262" t="s">
        <v>27625</v>
      </c>
      <c r="C22303" s="61" t="s">
        <v>27685</v>
      </c>
      <c r="D22303" s="2">
        <v>1</v>
      </c>
      <c r="E22303" s="33">
        <v>7100</v>
      </c>
      <c r="F22303" s="92">
        <v>7100</v>
      </c>
    </row>
    <row r="22304" spans="1:6" x14ac:dyDescent="0.2">
      <c r="A22304" s="2">
        <v>22299</v>
      </c>
      <c r="B22304" s="262" t="s">
        <v>3153</v>
      </c>
      <c r="C22304" s="61" t="s">
        <v>27686</v>
      </c>
      <c r="D22304" s="2">
        <v>1</v>
      </c>
      <c r="E22304" s="33">
        <v>6139.66</v>
      </c>
      <c r="F22304" s="92">
        <v>6139.66</v>
      </c>
    </row>
    <row r="22305" spans="1:6" x14ac:dyDescent="0.2">
      <c r="A22305" s="2">
        <v>22300</v>
      </c>
      <c r="B22305" s="262" t="s">
        <v>3153</v>
      </c>
      <c r="C22305" s="61" t="s">
        <v>27687</v>
      </c>
      <c r="D22305" s="2">
        <v>1</v>
      </c>
      <c r="E22305" s="33">
        <v>6139.66</v>
      </c>
      <c r="F22305" s="92">
        <v>6139.66</v>
      </c>
    </row>
    <row r="22306" spans="1:6" x14ac:dyDescent="0.2">
      <c r="A22306" s="2">
        <v>22301</v>
      </c>
      <c r="B22306" s="262" t="s">
        <v>3153</v>
      </c>
      <c r="C22306" s="61" t="s">
        <v>27688</v>
      </c>
      <c r="D22306" s="2">
        <v>1</v>
      </c>
      <c r="E22306" s="33">
        <v>6139.66</v>
      </c>
      <c r="F22306" s="92">
        <v>6139.66</v>
      </c>
    </row>
    <row r="22307" spans="1:6" x14ac:dyDescent="0.2">
      <c r="A22307" s="2">
        <v>22302</v>
      </c>
      <c r="B22307" s="262" t="s">
        <v>3153</v>
      </c>
      <c r="C22307" s="61" t="s">
        <v>27689</v>
      </c>
      <c r="D22307" s="2">
        <v>1</v>
      </c>
      <c r="E22307" s="33">
        <v>6139.66</v>
      </c>
      <c r="F22307" s="92">
        <v>6139.66</v>
      </c>
    </row>
    <row r="22308" spans="1:6" x14ac:dyDescent="0.2">
      <c r="A22308" s="2">
        <v>22303</v>
      </c>
      <c r="B22308" s="262" t="s">
        <v>4264</v>
      </c>
      <c r="C22308" s="61" t="s">
        <v>27690</v>
      </c>
      <c r="D22308" s="2">
        <v>1</v>
      </c>
      <c r="E22308" s="16">
        <v>2921</v>
      </c>
      <c r="F22308" s="235">
        <v>2921</v>
      </c>
    </row>
    <row r="22309" spans="1:6" x14ac:dyDescent="0.2">
      <c r="A22309" s="2">
        <v>22304</v>
      </c>
      <c r="B22309" s="262" t="s">
        <v>27630</v>
      </c>
      <c r="C22309" s="61" t="s">
        <v>27691</v>
      </c>
      <c r="D22309" s="2">
        <v>1</v>
      </c>
      <c r="E22309" s="16">
        <v>7410</v>
      </c>
      <c r="F22309" s="235">
        <v>7410</v>
      </c>
    </row>
    <row r="22310" spans="1:6" x14ac:dyDescent="0.2">
      <c r="A22310" s="2">
        <v>22305</v>
      </c>
      <c r="B22310" s="262" t="s">
        <v>27631</v>
      </c>
      <c r="C22310" s="61" t="s">
        <v>27692</v>
      </c>
      <c r="D22310" s="2">
        <v>1</v>
      </c>
      <c r="E22310" s="33">
        <v>5108.18</v>
      </c>
      <c r="F22310" s="92">
        <v>5108.18</v>
      </c>
    </row>
    <row r="22311" spans="1:6" x14ac:dyDescent="0.2">
      <c r="A22311" s="2">
        <v>22306</v>
      </c>
      <c r="B22311" s="262" t="s">
        <v>27631</v>
      </c>
      <c r="C22311" s="61" t="s">
        <v>27693</v>
      </c>
      <c r="D22311" s="2">
        <v>1</v>
      </c>
      <c r="E22311" s="33">
        <v>5108.18</v>
      </c>
      <c r="F22311" s="92">
        <v>5108.18</v>
      </c>
    </row>
    <row r="22312" spans="1:6" x14ac:dyDescent="0.2">
      <c r="A22312" s="2">
        <v>22307</v>
      </c>
      <c r="B22312" s="262" t="s">
        <v>4268</v>
      </c>
      <c r="C22312" s="61" t="s">
        <v>27694</v>
      </c>
      <c r="D22312" s="2">
        <v>1</v>
      </c>
      <c r="E22312" s="16">
        <v>3172</v>
      </c>
      <c r="F22312" s="235">
        <v>3172</v>
      </c>
    </row>
    <row r="22313" spans="1:6" x14ac:dyDescent="0.2">
      <c r="A22313" s="2">
        <v>22308</v>
      </c>
      <c r="B22313" s="262" t="s">
        <v>27632</v>
      </c>
      <c r="C22313" s="61" t="s">
        <v>27695</v>
      </c>
      <c r="D22313" s="2">
        <v>1</v>
      </c>
      <c r="E22313" s="33">
        <v>16100</v>
      </c>
      <c r="F22313" s="92">
        <v>16100</v>
      </c>
    </row>
    <row r="22314" spans="1:6" ht="22.5" x14ac:dyDescent="0.2">
      <c r="A22314" s="2">
        <v>22309</v>
      </c>
      <c r="B22314" s="262" t="s">
        <v>27633</v>
      </c>
      <c r="C22314" s="61" t="s">
        <v>27696</v>
      </c>
      <c r="D22314" s="2">
        <v>1</v>
      </c>
      <c r="E22314" s="33">
        <v>895</v>
      </c>
      <c r="F22314" s="92">
        <v>895</v>
      </c>
    </row>
    <row r="22315" spans="1:6" x14ac:dyDescent="0.2">
      <c r="A22315" s="2">
        <v>22310</v>
      </c>
      <c r="B22315" s="262" t="s">
        <v>27634</v>
      </c>
      <c r="C22315" s="61" t="s">
        <v>27697</v>
      </c>
      <c r="D22315" s="2">
        <v>1</v>
      </c>
      <c r="E22315" s="16">
        <v>2249.17</v>
      </c>
      <c r="F22315" s="235">
        <v>2249.17</v>
      </c>
    </row>
    <row r="22316" spans="1:6" ht="22.5" x14ac:dyDescent="0.2">
      <c r="A22316" s="2">
        <v>22311</v>
      </c>
      <c r="B22316" s="262" t="s">
        <v>27635</v>
      </c>
      <c r="C22316" s="61" t="s">
        <v>27698</v>
      </c>
      <c r="D22316" s="2">
        <v>1</v>
      </c>
      <c r="E22316" s="16">
        <v>7000</v>
      </c>
      <c r="F22316" s="235">
        <v>7000</v>
      </c>
    </row>
    <row r="22317" spans="1:6" ht="22.5" x14ac:dyDescent="0.2">
      <c r="A22317" s="2">
        <v>22312</v>
      </c>
      <c r="B22317" s="262" t="s">
        <v>27636</v>
      </c>
      <c r="C22317" s="61" t="s">
        <v>27699</v>
      </c>
      <c r="D22317" s="2">
        <v>1</v>
      </c>
      <c r="E22317" s="16">
        <v>8000</v>
      </c>
      <c r="F22317" s="235">
        <v>8000</v>
      </c>
    </row>
    <row r="22318" spans="1:6" x14ac:dyDescent="0.2">
      <c r="A22318" s="2">
        <v>22313</v>
      </c>
      <c r="B22318" s="145" t="s">
        <v>27637</v>
      </c>
      <c r="C22318" s="61" t="s">
        <v>27700</v>
      </c>
      <c r="D22318" s="2">
        <v>1</v>
      </c>
      <c r="E22318" s="92">
        <v>6500</v>
      </c>
      <c r="F22318" s="92">
        <v>6500</v>
      </c>
    </row>
    <row r="22319" spans="1:6" x14ac:dyDescent="0.2">
      <c r="A22319" s="2">
        <v>22314</v>
      </c>
      <c r="B22319" s="206" t="s">
        <v>27638</v>
      </c>
      <c r="C22319" s="210" t="s">
        <v>27701</v>
      </c>
      <c r="D22319" s="2">
        <v>1</v>
      </c>
      <c r="E22319" s="92">
        <v>19100</v>
      </c>
      <c r="F22319" s="92">
        <v>19100</v>
      </c>
    </row>
    <row r="22320" spans="1:6" ht="33.75" x14ac:dyDescent="0.2">
      <c r="A22320" s="2">
        <v>22315</v>
      </c>
      <c r="B22320" s="262" t="s">
        <v>21709</v>
      </c>
      <c r="C22320" s="61" t="s">
        <v>27702</v>
      </c>
      <c r="D22320" s="2">
        <v>1</v>
      </c>
      <c r="E22320" s="33">
        <v>6200</v>
      </c>
      <c r="F22320" s="92">
        <v>6200</v>
      </c>
    </row>
    <row r="22321" spans="1:6" ht="22.5" x14ac:dyDescent="0.2">
      <c r="A22321" s="2">
        <v>22316</v>
      </c>
      <c r="B22321" s="262" t="s">
        <v>27639</v>
      </c>
      <c r="C22321" s="61" t="s">
        <v>27703</v>
      </c>
      <c r="D22321" s="2">
        <v>1</v>
      </c>
      <c r="E22321" s="33">
        <v>24343.200000000001</v>
      </c>
      <c r="F22321" s="92">
        <v>24343.200000000001</v>
      </c>
    </row>
    <row r="22322" spans="1:6" ht="22.5" x14ac:dyDescent="0.2">
      <c r="A22322" s="2">
        <v>22317</v>
      </c>
      <c r="B22322" s="262" t="s">
        <v>27640</v>
      </c>
      <c r="C22322" s="61" t="s">
        <v>27704</v>
      </c>
      <c r="D22322" s="2">
        <v>1</v>
      </c>
      <c r="E22322" s="33">
        <v>8939.17</v>
      </c>
      <c r="F22322" s="92">
        <v>8939.17</v>
      </c>
    </row>
    <row r="22323" spans="1:6" x14ac:dyDescent="0.2">
      <c r="A22323" s="2">
        <v>22318</v>
      </c>
      <c r="B22323" s="262" t="s">
        <v>27641</v>
      </c>
      <c r="C22323" s="61" t="s">
        <v>27705</v>
      </c>
      <c r="D22323" s="2">
        <v>1</v>
      </c>
      <c r="E22323" s="16">
        <v>4881.07</v>
      </c>
      <c r="F22323" s="235">
        <v>4881.07</v>
      </c>
    </row>
    <row r="22324" spans="1:6" x14ac:dyDescent="0.2">
      <c r="A22324" s="2">
        <v>22319</v>
      </c>
      <c r="B22324" s="262" t="s">
        <v>27642</v>
      </c>
      <c r="C22324" s="61" t="s">
        <v>27706</v>
      </c>
      <c r="D22324" s="2">
        <v>1</v>
      </c>
      <c r="E22324" s="16">
        <v>6203.12</v>
      </c>
      <c r="F22324" s="235">
        <v>6203.12</v>
      </c>
    </row>
    <row r="22325" spans="1:6" x14ac:dyDescent="0.2">
      <c r="A22325" s="2">
        <v>22320</v>
      </c>
      <c r="B22325" s="262" t="s">
        <v>27643</v>
      </c>
      <c r="C22325" s="61" t="s">
        <v>27707</v>
      </c>
      <c r="D22325" s="2">
        <v>1</v>
      </c>
      <c r="E22325" s="16">
        <v>10401.030000000001</v>
      </c>
      <c r="F22325" s="235">
        <v>10401.030000000001</v>
      </c>
    </row>
    <row r="22326" spans="1:6" x14ac:dyDescent="0.2">
      <c r="A22326" s="2">
        <v>22321</v>
      </c>
      <c r="B22326" s="262" t="s">
        <v>27644</v>
      </c>
      <c r="C22326" s="61" t="s">
        <v>27708</v>
      </c>
      <c r="D22326" s="2">
        <v>1</v>
      </c>
      <c r="E22326" s="16">
        <v>56800.800000000003</v>
      </c>
      <c r="F22326" s="235">
        <v>56800.800000000003</v>
      </c>
    </row>
    <row r="22327" spans="1:6" ht="33.75" x14ac:dyDescent="0.2">
      <c r="A22327" s="2">
        <v>22322</v>
      </c>
      <c r="B22327" s="206" t="s">
        <v>27645</v>
      </c>
      <c r="C22327" s="210" t="s">
        <v>27709</v>
      </c>
      <c r="D22327" s="2">
        <v>1</v>
      </c>
      <c r="E22327" s="16">
        <v>26250</v>
      </c>
      <c r="F22327" s="92">
        <v>26250</v>
      </c>
    </row>
    <row r="22328" spans="1:6" x14ac:dyDescent="0.2">
      <c r="A22328" s="2">
        <v>22323</v>
      </c>
      <c r="B22328" s="262" t="s">
        <v>2112</v>
      </c>
      <c r="C22328" s="210" t="s">
        <v>27710</v>
      </c>
      <c r="D22328" s="2">
        <v>1</v>
      </c>
      <c r="E22328" s="16">
        <v>37301.94</v>
      </c>
      <c r="F22328" s="92">
        <v>37301.94</v>
      </c>
    </row>
    <row r="22329" spans="1:6" x14ac:dyDescent="0.2">
      <c r="A22329" s="2">
        <v>22324</v>
      </c>
      <c r="B22329" s="262" t="s">
        <v>2112</v>
      </c>
      <c r="C22329" s="210" t="s">
        <v>27711</v>
      </c>
      <c r="D22329" s="2">
        <v>1</v>
      </c>
      <c r="E22329" s="16">
        <v>19877.759999999998</v>
      </c>
      <c r="F22329" s="92">
        <v>19877.759999999998</v>
      </c>
    </row>
    <row r="22330" spans="1:6" x14ac:dyDescent="0.2">
      <c r="A22330" s="2">
        <v>22325</v>
      </c>
      <c r="B22330" s="262" t="s">
        <v>3151</v>
      </c>
      <c r="C22330" s="61" t="s">
        <v>27658</v>
      </c>
      <c r="D22330" s="2">
        <v>1</v>
      </c>
      <c r="E22330" s="33">
        <v>3456.94</v>
      </c>
      <c r="F22330" s="92">
        <v>3456.94</v>
      </c>
    </row>
    <row r="22331" spans="1:6" ht="33.75" x14ac:dyDescent="0.2">
      <c r="A22331" s="2">
        <v>22326</v>
      </c>
      <c r="B22331" s="262" t="s">
        <v>27646</v>
      </c>
      <c r="C22331" s="61" t="s">
        <v>27712</v>
      </c>
      <c r="D22331" s="2">
        <v>1</v>
      </c>
      <c r="E22331" s="16">
        <v>3770</v>
      </c>
      <c r="F22331" s="235">
        <v>3770</v>
      </c>
    </row>
    <row r="22332" spans="1:6" ht="33.75" x14ac:dyDescent="0.2">
      <c r="A22332" s="2">
        <v>22327</v>
      </c>
      <c r="B22332" s="262" t="s">
        <v>27646</v>
      </c>
      <c r="C22332" s="61" t="s">
        <v>27713</v>
      </c>
      <c r="D22332" s="2">
        <v>1</v>
      </c>
      <c r="E22332" s="16">
        <v>3770</v>
      </c>
      <c r="F22332" s="235">
        <v>3770</v>
      </c>
    </row>
    <row r="22333" spans="1:6" x14ac:dyDescent="0.2">
      <c r="A22333" s="2">
        <v>22328</v>
      </c>
      <c r="B22333" s="427" t="s">
        <v>27647</v>
      </c>
      <c r="C22333" s="61" t="s">
        <v>27714</v>
      </c>
      <c r="D22333" s="2">
        <v>1</v>
      </c>
      <c r="E22333" s="33">
        <v>8010</v>
      </c>
      <c r="F22333" s="92">
        <v>8010</v>
      </c>
    </row>
    <row r="22334" spans="1:6" x14ac:dyDescent="0.2">
      <c r="A22334" s="2">
        <v>22329</v>
      </c>
      <c r="B22334" s="427" t="s">
        <v>12492</v>
      </c>
      <c r="C22334" s="61" t="s">
        <v>27715</v>
      </c>
      <c r="D22334" s="2">
        <v>1</v>
      </c>
      <c r="E22334" s="33">
        <v>14200</v>
      </c>
      <c r="F22334" s="92">
        <v>14200</v>
      </c>
    </row>
    <row r="22335" spans="1:6" x14ac:dyDescent="0.2">
      <c r="A22335" s="2">
        <v>22330</v>
      </c>
      <c r="B22335" s="262" t="s">
        <v>27648</v>
      </c>
      <c r="C22335" s="61" t="s">
        <v>27716</v>
      </c>
      <c r="D22335" s="2">
        <v>1</v>
      </c>
      <c r="E22335" s="33">
        <v>10296</v>
      </c>
      <c r="F22335" s="92">
        <v>10296</v>
      </c>
    </row>
    <row r="22336" spans="1:6" x14ac:dyDescent="0.2">
      <c r="A22336" s="2">
        <v>22331</v>
      </c>
      <c r="B22336" s="262" t="s">
        <v>4476</v>
      </c>
      <c r="C22336" s="61" t="s">
        <v>27717</v>
      </c>
      <c r="D22336" s="2">
        <v>1</v>
      </c>
      <c r="E22336" s="33">
        <v>10500</v>
      </c>
      <c r="F22336" s="92">
        <v>10500</v>
      </c>
    </row>
    <row r="22337" spans="1:6" x14ac:dyDescent="0.2">
      <c r="A22337" s="2">
        <v>22332</v>
      </c>
      <c r="B22337" s="262" t="s">
        <v>27649</v>
      </c>
      <c r="C22337" s="61" t="s">
        <v>27718</v>
      </c>
      <c r="D22337" s="2">
        <v>1</v>
      </c>
      <c r="E22337" s="33">
        <v>5485</v>
      </c>
      <c r="F22337" s="92">
        <v>5485</v>
      </c>
    </row>
    <row r="22338" spans="1:6" x14ac:dyDescent="0.2">
      <c r="A22338" s="2">
        <v>22333</v>
      </c>
      <c r="B22338" s="262" t="s">
        <v>27649</v>
      </c>
      <c r="C22338" s="61" t="s">
        <v>27719</v>
      </c>
      <c r="D22338" s="2">
        <v>1</v>
      </c>
      <c r="E22338" s="33">
        <v>6407</v>
      </c>
      <c r="F22338" s="92">
        <v>6407</v>
      </c>
    </row>
    <row r="22339" spans="1:6" ht="33.75" x14ac:dyDescent="0.2">
      <c r="A22339" s="2">
        <v>22334</v>
      </c>
      <c r="B22339" s="262" t="s">
        <v>27650</v>
      </c>
      <c r="C22339" s="61" t="s">
        <v>27720</v>
      </c>
      <c r="D22339" s="2">
        <v>1</v>
      </c>
      <c r="E22339" s="33">
        <v>4380</v>
      </c>
      <c r="F22339" s="33">
        <v>4380</v>
      </c>
    </row>
    <row r="22340" spans="1:6" x14ac:dyDescent="0.2">
      <c r="A22340" s="2">
        <v>22335</v>
      </c>
      <c r="B22340" s="262" t="s">
        <v>27651</v>
      </c>
      <c r="C22340" s="61" t="s">
        <v>27721</v>
      </c>
      <c r="D22340" s="2">
        <v>1</v>
      </c>
      <c r="E22340" s="33">
        <v>4817</v>
      </c>
      <c r="F22340" s="33">
        <v>4817</v>
      </c>
    </row>
    <row r="22341" spans="1:6" ht="22.5" x14ac:dyDescent="0.2">
      <c r="A22341" s="2">
        <v>22336</v>
      </c>
      <c r="B22341" s="262" t="s">
        <v>27652</v>
      </c>
      <c r="C22341" s="61" t="s">
        <v>27722</v>
      </c>
      <c r="D22341" s="2">
        <v>1</v>
      </c>
      <c r="E22341" s="33">
        <v>6500</v>
      </c>
      <c r="F22341" s="33">
        <v>6500</v>
      </c>
    </row>
    <row r="22342" spans="1:6" ht="22.5" x14ac:dyDescent="0.2">
      <c r="A22342" s="2">
        <v>22337</v>
      </c>
      <c r="B22342" s="262" t="s">
        <v>27653</v>
      </c>
      <c r="C22342" s="61" t="s">
        <v>27723</v>
      </c>
      <c r="D22342" s="2">
        <v>1</v>
      </c>
      <c r="E22342" s="33">
        <v>5000</v>
      </c>
      <c r="F22342" s="33">
        <v>5000</v>
      </c>
    </row>
    <row r="22343" spans="1:6" ht="22.5" x14ac:dyDescent="0.2">
      <c r="A22343" s="2">
        <v>22338</v>
      </c>
      <c r="B22343" s="262" t="s">
        <v>27654</v>
      </c>
      <c r="C22343" s="61" t="s">
        <v>27724</v>
      </c>
      <c r="D22343" s="2">
        <v>1</v>
      </c>
      <c r="E22343" s="33">
        <v>4699</v>
      </c>
      <c r="F22343" s="33">
        <v>4699</v>
      </c>
    </row>
    <row r="22344" spans="1:6" ht="56.25" x14ac:dyDescent="0.2">
      <c r="A22344" s="2">
        <v>22339</v>
      </c>
      <c r="B22344" s="262" t="s">
        <v>27655</v>
      </c>
      <c r="C22344" s="61" t="s">
        <v>27725</v>
      </c>
      <c r="D22344" s="2">
        <v>1</v>
      </c>
      <c r="E22344" s="33">
        <v>16000</v>
      </c>
      <c r="F22344" s="33">
        <v>16000</v>
      </c>
    </row>
    <row r="22345" spans="1:6" ht="33.75" x14ac:dyDescent="0.2">
      <c r="A22345" s="2">
        <v>22340</v>
      </c>
      <c r="B22345" s="340" t="s">
        <v>27736</v>
      </c>
      <c r="C22345" s="4" t="s">
        <v>28090</v>
      </c>
      <c r="D22345" s="198">
        <v>1</v>
      </c>
      <c r="E22345" s="5">
        <v>112602.23</v>
      </c>
      <c r="F22345" s="5">
        <v>1251.1199999999999</v>
      </c>
    </row>
    <row r="22346" spans="1:6" ht="45" x14ac:dyDescent="0.2">
      <c r="A22346" s="2">
        <v>22341</v>
      </c>
      <c r="B22346" s="340" t="s">
        <v>27737</v>
      </c>
      <c r="C22346" s="4" t="s">
        <v>28091</v>
      </c>
      <c r="D22346" s="198">
        <v>1</v>
      </c>
      <c r="E22346" s="5">
        <v>105630.61</v>
      </c>
      <c r="F22346" s="5">
        <v>1173.68</v>
      </c>
    </row>
    <row r="22347" spans="1:6" ht="45" x14ac:dyDescent="0.2">
      <c r="A22347" s="2">
        <v>22342</v>
      </c>
      <c r="B22347" s="340" t="s">
        <v>27737</v>
      </c>
      <c r="C22347" s="4" t="s">
        <v>28092</v>
      </c>
      <c r="D22347" s="198">
        <v>1</v>
      </c>
      <c r="E22347" s="5">
        <v>105630.61</v>
      </c>
      <c r="F22347" s="5">
        <v>1173.68</v>
      </c>
    </row>
    <row r="22348" spans="1:6" ht="45" x14ac:dyDescent="0.2">
      <c r="A22348" s="2">
        <v>22343</v>
      </c>
      <c r="B22348" s="340" t="s">
        <v>27737</v>
      </c>
      <c r="C22348" s="4" t="s">
        <v>28093</v>
      </c>
      <c r="D22348" s="198">
        <v>1</v>
      </c>
      <c r="E22348" s="5">
        <v>105630.61</v>
      </c>
      <c r="F22348" s="5">
        <v>1173.68</v>
      </c>
    </row>
    <row r="22349" spans="1:6" ht="45" x14ac:dyDescent="0.2">
      <c r="A22349" s="2">
        <v>22344</v>
      </c>
      <c r="B22349" s="340" t="s">
        <v>27738</v>
      </c>
      <c r="C22349" s="4" t="s">
        <v>28094</v>
      </c>
      <c r="D22349" s="198">
        <v>1</v>
      </c>
      <c r="E22349" s="5">
        <v>105630.61</v>
      </c>
      <c r="F22349" s="5">
        <v>1173.68</v>
      </c>
    </row>
    <row r="22350" spans="1:6" ht="45" x14ac:dyDescent="0.2">
      <c r="A22350" s="2">
        <v>22345</v>
      </c>
      <c r="B22350" s="340" t="s">
        <v>27738</v>
      </c>
      <c r="C22350" s="4" t="s">
        <v>28095</v>
      </c>
      <c r="D22350" s="198">
        <v>1</v>
      </c>
      <c r="E22350" s="5">
        <v>105630.61</v>
      </c>
      <c r="F22350" s="5">
        <v>1173.68</v>
      </c>
    </row>
    <row r="22351" spans="1:6" ht="45" x14ac:dyDescent="0.2">
      <c r="A22351" s="2">
        <v>22346</v>
      </c>
      <c r="B22351" s="340" t="s">
        <v>27738</v>
      </c>
      <c r="C22351" s="4" t="s">
        <v>28096</v>
      </c>
      <c r="D22351" s="198">
        <v>1</v>
      </c>
      <c r="E22351" s="5">
        <v>105630.61</v>
      </c>
      <c r="F22351" s="5">
        <v>1173.68</v>
      </c>
    </row>
    <row r="22352" spans="1:6" ht="45" x14ac:dyDescent="0.2">
      <c r="A22352" s="2">
        <v>22347</v>
      </c>
      <c r="B22352" s="340" t="s">
        <v>27738</v>
      </c>
      <c r="C22352" s="4" t="s">
        <v>28097</v>
      </c>
      <c r="D22352" s="198">
        <v>1</v>
      </c>
      <c r="E22352" s="5">
        <v>105630.61</v>
      </c>
      <c r="F22352" s="5">
        <v>1173.68</v>
      </c>
    </row>
    <row r="22353" spans="1:6" x14ac:dyDescent="0.2">
      <c r="A22353" s="2">
        <v>22348</v>
      </c>
      <c r="B22353" s="340" t="s">
        <v>27739</v>
      </c>
      <c r="C22353" s="4" t="s">
        <v>28098</v>
      </c>
      <c r="D22353" s="198">
        <v>1</v>
      </c>
      <c r="E22353" s="5">
        <v>140840.81</v>
      </c>
      <c r="F22353" s="5">
        <v>1564.88</v>
      </c>
    </row>
    <row r="22354" spans="1:6" x14ac:dyDescent="0.2">
      <c r="A22354" s="2">
        <v>22349</v>
      </c>
      <c r="B22354" s="340" t="s">
        <v>27739</v>
      </c>
      <c r="C22354" s="4" t="s">
        <v>28099</v>
      </c>
      <c r="D22354" s="198">
        <v>1</v>
      </c>
      <c r="E22354" s="5">
        <v>140840.81</v>
      </c>
      <c r="F22354" s="5">
        <v>1564.88</v>
      </c>
    </row>
    <row r="22355" spans="1:6" ht="45" x14ac:dyDescent="0.2">
      <c r="A22355" s="2">
        <v>22350</v>
      </c>
      <c r="B22355" s="340" t="s">
        <v>27737</v>
      </c>
      <c r="C22355" s="4" t="s">
        <v>28100</v>
      </c>
      <c r="D22355" s="198">
        <v>1</v>
      </c>
      <c r="E22355" s="5">
        <v>105630.61</v>
      </c>
      <c r="F22355" s="5">
        <v>1173.68</v>
      </c>
    </row>
    <row r="22356" spans="1:6" ht="33.75" x14ac:dyDescent="0.2">
      <c r="A22356" s="2">
        <v>22351</v>
      </c>
      <c r="B22356" s="340" t="s">
        <v>27740</v>
      </c>
      <c r="C22356" s="4" t="s">
        <v>28101</v>
      </c>
      <c r="D22356" s="198">
        <v>1</v>
      </c>
      <c r="E22356" s="5">
        <v>107700</v>
      </c>
      <c r="F22356" s="5">
        <v>2393.3200000000002</v>
      </c>
    </row>
    <row r="22357" spans="1:6" ht="56.25" x14ac:dyDescent="0.2">
      <c r="A22357" s="2">
        <v>22352</v>
      </c>
      <c r="B22357" s="340" t="s">
        <v>27741</v>
      </c>
      <c r="C22357" s="4" t="s">
        <v>28102</v>
      </c>
      <c r="D22357" s="198">
        <v>1</v>
      </c>
      <c r="E22357" s="5">
        <v>2171295.85</v>
      </c>
      <c r="F22357" s="5">
        <v>24125.52</v>
      </c>
    </row>
    <row r="22358" spans="1:6" ht="22.5" x14ac:dyDescent="0.2">
      <c r="A22358" s="2">
        <v>22353</v>
      </c>
      <c r="B22358" s="340" t="s">
        <v>27742</v>
      </c>
      <c r="C22358" s="4" t="s">
        <v>28103</v>
      </c>
      <c r="D22358" s="198">
        <v>1</v>
      </c>
      <c r="E22358" s="5">
        <v>346451.45</v>
      </c>
      <c r="F22358" s="5">
        <v>74294.7</v>
      </c>
    </row>
    <row r="22359" spans="1:6" ht="22.5" x14ac:dyDescent="0.2">
      <c r="A22359" s="2">
        <v>22354</v>
      </c>
      <c r="B22359" s="340" t="s">
        <v>27743</v>
      </c>
      <c r="C22359" s="4" t="s">
        <v>28104</v>
      </c>
      <c r="D22359" s="198">
        <v>1</v>
      </c>
      <c r="E22359" s="5">
        <v>215100</v>
      </c>
      <c r="F22359" s="5">
        <v>71700</v>
      </c>
    </row>
    <row r="22360" spans="1:6" ht="22.5" x14ac:dyDescent="0.2">
      <c r="A22360" s="2">
        <v>22355</v>
      </c>
      <c r="B22360" s="340" t="s">
        <v>27744</v>
      </c>
      <c r="C22360" s="4" t="s">
        <v>28105</v>
      </c>
      <c r="D22360" s="198">
        <v>1</v>
      </c>
      <c r="E22360" s="5">
        <v>72000</v>
      </c>
      <c r="F22360" s="5">
        <v>41785.9</v>
      </c>
    </row>
    <row r="22361" spans="1:6" ht="33.75" x14ac:dyDescent="0.2">
      <c r="A22361" s="2">
        <v>22356</v>
      </c>
      <c r="B22361" s="340" t="s">
        <v>27745</v>
      </c>
      <c r="C22361" s="4" t="s">
        <v>25992</v>
      </c>
      <c r="D22361" s="198">
        <v>1</v>
      </c>
      <c r="E22361" s="5">
        <v>449057.53</v>
      </c>
      <c r="F22361" s="5">
        <v>157170</v>
      </c>
    </row>
    <row r="22362" spans="1:6" ht="22.5" x14ac:dyDescent="0.2">
      <c r="A22362" s="2">
        <v>22357</v>
      </c>
      <c r="B22362" s="340" t="s">
        <v>27746</v>
      </c>
      <c r="C22362" s="4" t="s">
        <v>25993</v>
      </c>
      <c r="D22362" s="198">
        <v>1</v>
      </c>
      <c r="E22362" s="5">
        <v>146736.66</v>
      </c>
      <c r="F22362" s="5">
        <v>51357.72</v>
      </c>
    </row>
    <row r="22363" spans="1:6" ht="22.5" x14ac:dyDescent="0.2">
      <c r="A22363" s="2">
        <v>22358</v>
      </c>
      <c r="B22363" s="340" t="s">
        <v>27747</v>
      </c>
      <c r="C22363" s="4" t="s">
        <v>28106</v>
      </c>
      <c r="D22363" s="198">
        <v>1</v>
      </c>
      <c r="E22363" s="5">
        <v>303981.42</v>
      </c>
      <c r="F22363" s="5">
        <v>3377.56</v>
      </c>
    </row>
    <row r="22364" spans="1:6" ht="22.5" x14ac:dyDescent="0.2">
      <c r="A22364" s="2">
        <v>22359</v>
      </c>
      <c r="B22364" s="340" t="s">
        <v>27747</v>
      </c>
      <c r="C22364" s="4" t="s">
        <v>28107</v>
      </c>
      <c r="D22364" s="198">
        <v>1</v>
      </c>
      <c r="E22364" s="5">
        <v>303981.42</v>
      </c>
      <c r="F22364" s="5">
        <v>3377.56</v>
      </c>
    </row>
    <row r="22365" spans="1:6" ht="22.5" x14ac:dyDescent="0.2">
      <c r="A22365" s="2">
        <v>22360</v>
      </c>
      <c r="B22365" s="340" t="s">
        <v>27747</v>
      </c>
      <c r="C22365" s="4" t="s">
        <v>28108</v>
      </c>
      <c r="D22365" s="198">
        <v>1</v>
      </c>
      <c r="E22365" s="5">
        <v>303981.42</v>
      </c>
      <c r="F22365" s="5">
        <v>3377.56</v>
      </c>
    </row>
    <row r="22366" spans="1:6" ht="22.5" x14ac:dyDescent="0.2">
      <c r="A22366" s="2">
        <v>22361</v>
      </c>
      <c r="B22366" s="340" t="s">
        <v>27748</v>
      </c>
      <c r="C22366" s="4" t="s">
        <v>28109</v>
      </c>
      <c r="D22366" s="198">
        <v>1</v>
      </c>
      <c r="E22366" s="5">
        <v>181919.38</v>
      </c>
      <c r="F22366" s="5">
        <v>2021.32</v>
      </c>
    </row>
    <row r="22367" spans="1:6" ht="22.5" x14ac:dyDescent="0.2">
      <c r="A22367" s="2">
        <v>22362</v>
      </c>
      <c r="B22367" s="340" t="s">
        <v>27748</v>
      </c>
      <c r="C22367" s="4" t="s">
        <v>28110</v>
      </c>
      <c r="D22367" s="198">
        <v>1</v>
      </c>
      <c r="E22367" s="5">
        <v>181919.38</v>
      </c>
      <c r="F22367" s="5">
        <v>2021.32</v>
      </c>
    </row>
    <row r="22368" spans="1:6" ht="22.5" x14ac:dyDescent="0.2">
      <c r="A22368" s="2">
        <v>22363</v>
      </c>
      <c r="B22368" s="340" t="s">
        <v>27748</v>
      </c>
      <c r="C22368" s="4" t="s">
        <v>28111</v>
      </c>
      <c r="D22368" s="198">
        <v>1</v>
      </c>
      <c r="E22368" s="5">
        <v>181919.38</v>
      </c>
      <c r="F22368" s="5">
        <v>2021.32</v>
      </c>
    </row>
    <row r="22369" spans="1:6" ht="22.5" x14ac:dyDescent="0.2">
      <c r="A22369" s="2">
        <v>22364</v>
      </c>
      <c r="B22369" s="340" t="s">
        <v>27749</v>
      </c>
      <c r="C22369" s="4" t="s">
        <v>28112</v>
      </c>
      <c r="D22369" s="198">
        <v>1</v>
      </c>
      <c r="E22369" s="5">
        <v>205392.85</v>
      </c>
      <c r="F22369" s="5">
        <v>2282.16</v>
      </c>
    </row>
    <row r="22370" spans="1:6" ht="22.5" x14ac:dyDescent="0.2">
      <c r="A22370" s="2">
        <v>22365</v>
      </c>
      <c r="B22370" s="340" t="s">
        <v>27750</v>
      </c>
      <c r="C22370" s="4" t="s">
        <v>28113</v>
      </c>
      <c r="D22370" s="198">
        <v>1</v>
      </c>
      <c r="E22370" s="5">
        <v>128531.17</v>
      </c>
      <c r="F22370" s="5">
        <v>1428.12</v>
      </c>
    </row>
    <row r="22371" spans="1:6" ht="22.5" x14ac:dyDescent="0.2">
      <c r="A22371" s="2">
        <v>22366</v>
      </c>
      <c r="B22371" s="340" t="s">
        <v>27751</v>
      </c>
      <c r="C22371" s="4" t="s">
        <v>28114</v>
      </c>
      <c r="D22371" s="198">
        <v>1</v>
      </c>
      <c r="E22371" s="5">
        <v>75600</v>
      </c>
      <c r="F22371" s="5">
        <v>65561.94</v>
      </c>
    </row>
    <row r="22372" spans="1:6" x14ac:dyDescent="0.2">
      <c r="A22372" s="2">
        <v>22367</v>
      </c>
      <c r="B22372" s="340" t="s">
        <v>27752</v>
      </c>
      <c r="C22372" s="4" t="s">
        <v>28115</v>
      </c>
      <c r="D22372" s="198">
        <v>1</v>
      </c>
      <c r="E22372" s="5">
        <v>55000</v>
      </c>
      <c r="F22372" s="5">
        <v>18639.04</v>
      </c>
    </row>
    <row r="22373" spans="1:6" ht="45" x14ac:dyDescent="0.2">
      <c r="A22373" s="2">
        <v>22368</v>
      </c>
      <c r="B22373" s="340" t="s">
        <v>27753</v>
      </c>
      <c r="C22373" s="4" t="s">
        <v>28116</v>
      </c>
      <c r="D22373" s="198">
        <v>1</v>
      </c>
      <c r="E22373" s="5">
        <v>111262.49</v>
      </c>
      <c r="F22373" s="5">
        <v>38941.68</v>
      </c>
    </row>
    <row r="22374" spans="1:6" ht="56.25" x14ac:dyDescent="0.2">
      <c r="A22374" s="2">
        <v>22369</v>
      </c>
      <c r="B22374" s="340" t="s">
        <v>27754</v>
      </c>
      <c r="C22374" s="4" t="s">
        <v>25990</v>
      </c>
      <c r="D22374" s="198">
        <v>1</v>
      </c>
      <c r="E22374" s="5">
        <v>83498.64</v>
      </c>
      <c r="F22374" s="5">
        <v>29224.44</v>
      </c>
    </row>
    <row r="22375" spans="1:6" ht="45" x14ac:dyDescent="0.2">
      <c r="A22375" s="2">
        <v>22370</v>
      </c>
      <c r="B22375" s="340" t="s">
        <v>27753</v>
      </c>
      <c r="C22375" s="4" t="s">
        <v>26000</v>
      </c>
      <c r="D22375" s="198">
        <v>1</v>
      </c>
      <c r="E22375" s="5">
        <v>111262.49</v>
      </c>
      <c r="F22375" s="5">
        <v>38941.68</v>
      </c>
    </row>
    <row r="22376" spans="1:6" ht="45" x14ac:dyDescent="0.2">
      <c r="A22376" s="2">
        <v>22371</v>
      </c>
      <c r="B22376" s="340" t="s">
        <v>27753</v>
      </c>
      <c r="C22376" s="4" t="s">
        <v>26001</v>
      </c>
      <c r="D22376" s="198">
        <v>1</v>
      </c>
      <c r="E22376" s="5">
        <v>111262.5</v>
      </c>
      <c r="F22376" s="5">
        <v>38942.07</v>
      </c>
    </row>
    <row r="22377" spans="1:6" ht="45" x14ac:dyDescent="0.2">
      <c r="A22377" s="2">
        <v>22372</v>
      </c>
      <c r="B22377" s="340" t="s">
        <v>27753</v>
      </c>
      <c r="C22377" s="4" t="s">
        <v>26002</v>
      </c>
      <c r="D22377" s="198">
        <v>1</v>
      </c>
      <c r="E22377" s="5">
        <v>111262.5</v>
      </c>
      <c r="F22377" s="5">
        <v>38942.07</v>
      </c>
    </row>
    <row r="22378" spans="1:6" ht="45" x14ac:dyDescent="0.2">
      <c r="A22378" s="2">
        <v>22373</v>
      </c>
      <c r="B22378" s="340" t="s">
        <v>27753</v>
      </c>
      <c r="C22378" s="4" t="s">
        <v>26003</v>
      </c>
      <c r="D22378" s="198">
        <v>1</v>
      </c>
      <c r="E22378" s="5">
        <v>111262.5</v>
      </c>
      <c r="F22378" s="5">
        <v>38942.07</v>
      </c>
    </row>
    <row r="22379" spans="1:6" ht="22.5" x14ac:dyDescent="0.2">
      <c r="A22379" s="2">
        <v>22374</v>
      </c>
      <c r="B22379" s="340" t="s">
        <v>27755</v>
      </c>
      <c r="C22379" s="4" t="s">
        <v>28117</v>
      </c>
      <c r="D22379" s="198">
        <v>1</v>
      </c>
      <c r="E22379" s="5">
        <v>72256</v>
      </c>
      <c r="F22379" s="5">
        <v>24486.62</v>
      </c>
    </row>
    <row r="22380" spans="1:6" ht="22.5" x14ac:dyDescent="0.2">
      <c r="A22380" s="2">
        <v>22375</v>
      </c>
      <c r="B22380" s="340" t="s">
        <v>27756</v>
      </c>
      <c r="C22380" s="4" t="s">
        <v>28118</v>
      </c>
      <c r="D22380" s="198">
        <v>1</v>
      </c>
      <c r="E22380" s="5">
        <v>112000</v>
      </c>
      <c r="F22380" s="5">
        <v>37333.199999999997</v>
      </c>
    </row>
    <row r="22381" spans="1:6" ht="22.5" x14ac:dyDescent="0.2">
      <c r="A22381" s="2">
        <v>22376</v>
      </c>
      <c r="B22381" s="340" t="s">
        <v>19059</v>
      </c>
      <c r="C22381" s="4" t="s">
        <v>28119</v>
      </c>
      <c r="D22381" s="198">
        <v>1</v>
      </c>
      <c r="E22381" s="5">
        <v>77500</v>
      </c>
      <c r="F22381" s="5">
        <v>25833.48</v>
      </c>
    </row>
    <row r="22382" spans="1:6" x14ac:dyDescent="0.2">
      <c r="A22382" s="2">
        <v>22377</v>
      </c>
      <c r="B22382" s="340" t="s">
        <v>27757</v>
      </c>
      <c r="C22382" s="4" t="s">
        <v>28120</v>
      </c>
      <c r="D22382" s="198">
        <v>1</v>
      </c>
      <c r="E22382" s="5">
        <v>65500</v>
      </c>
      <c r="F22382" s="5">
        <v>21833.4</v>
      </c>
    </row>
    <row r="22383" spans="1:6" ht="22.5" x14ac:dyDescent="0.2">
      <c r="A22383" s="2">
        <v>22378</v>
      </c>
      <c r="B22383" s="340" t="s">
        <v>27758</v>
      </c>
      <c r="C22383" s="4" t="s">
        <v>8487</v>
      </c>
      <c r="D22383" s="198">
        <v>1</v>
      </c>
      <c r="E22383" s="5">
        <v>53905.71</v>
      </c>
      <c r="F22383" s="5">
        <v>53905.71</v>
      </c>
    </row>
    <row r="22384" spans="1:6" ht="22.5" x14ac:dyDescent="0.2">
      <c r="A22384" s="2">
        <v>22379</v>
      </c>
      <c r="B22384" s="340" t="s">
        <v>27759</v>
      </c>
      <c r="C22384" s="4" t="s">
        <v>28121</v>
      </c>
      <c r="D22384" s="198">
        <v>1</v>
      </c>
      <c r="E22384" s="5">
        <v>70463.34</v>
      </c>
      <c r="F22384" s="5">
        <v>70463.34</v>
      </c>
    </row>
    <row r="22385" spans="1:6" ht="22.5" x14ac:dyDescent="0.2">
      <c r="A22385" s="2">
        <v>22380</v>
      </c>
      <c r="B22385" s="340" t="s">
        <v>27760</v>
      </c>
      <c r="C22385" s="4" t="s">
        <v>8486</v>
      </c>
      <c r="D22385" s="198">
        <v>1</v>
      </c>
      <c r="E22385" s="5">
        <v>53905.71</v>
      </c>
      <c r="F22385" s="5">
        <v>53905.71</v>
      </c>
    </row>
    <row r="22386" spans="1:6" ht="33.75" x14ac:dyDescent="0.2">
      <c r="A22386" s="2">
        <v>22381</v>
      </c>
      <c r="B22386" s="340" t="s">
        <v>27761</v>
      </c>
      <c r="C22386" s="4" t="s">
        <v>14053</v>
      </c>
      <c r="D22386" s="198">
        <v>1</v>
      </c>
      <c r="E22386" s="5">
        <v>70710.09</v>
      </c>
      <c r="F22386" s="5">
        <v>70710.09</v>
      </c>
    </row>
    <row r="22387" spans="1:6" ht="22.5" x14ac:dyDescent="0.2">
      <c r="A22387" s="2">
        <v>22382</v>
      </c>
      <c r="B22387" s="340" t="s">
        <v>27756</v>
      </c>
      <c r="C22387" s="4" t="s">
        <v>28122</v>
      </c>
      <c r="D22387" s="198">
        <v>1</v>
      </c>
      <c r="E22387" s="5">
        <v>112000</v>
      </c>
      <c r="F22387" s="5">
        <v>37333.199999999997</v>
      </c>
    </row>
    <row r="22388" spans="1:6" ht="22.5" x14ac:dyDescent="0.2">
      <c r="A22388" s="2">
        <v>22383</v>
      </c>
      <c r="B22388" s="340" t="s">
        <v>27756</v>
      </c>
      <c r="C22388" s="4" t="s">
        <v>28123</v>
      </c>
      <c r="D22388" s="198">
        <v>1</v>
      </c>
      <c r="E22388" s="5">
        <v>112000</v>
      </c>
      <c r="F22388" s="5">
        <v>50230.2</v>
      </c>
    </row>
    <row r="22389" spans="1:6" ht="22.5" x14ac:dyDescent="0.2">
      <c r="A22389" s="2">
        <v>22384</v>
      </c>
      <c r="B22389" s="340" t="s">
        <v>27756</v>
      </c>
      <c r="C22389" s="4" t="s">
        <v>28124</v>
      </c>
      <c r="D22389" s="198">
        <v>1</v>
      </c>
      <c r="E22389" s="5">
        <v>112000</v>
      </c>
      <c r="F22389" s="5">
        <v>37333.199999999997</v>
      </c>
    </row>
    <row r="22390" spans="1:6" ht="22.5" x14ac:dyDescent="0.2">
      <c r="A22390" s="2">
        <v>22385</v>
      </c>
      <c r="B22390" s="340" t="s">
        <v>27756</v>
      </c>
      <c r="C22390" s="4" t="s">
        <v>28125</v>
      </c>
      <c r="D22390" s="198">
        <v>1</v>
      </c>
      <c r="E22390" s="5">
        <v>112000</v>
      </c>
      <c r="F22390" s="5">
        <v>37333.199999999997</v>
      </c>
    </row>
    <row r="22391" spans="1:6" ht="22.5" x14ac:dyDescent="0.2">
      <c r="A22391" s="2">
        <v>22386</v>
      </c>
      <c r="B22391" s="340" t="s">
        <v>27756</v>
      </c>
      <c r="C22391" s="4" t="s">
        <v>28126</v>
      </c>
      <c r="D22391" s="198">
        <v>1</v>
      </c>
      <c r="E22391" s="5">
        <v>112000</v>
      </c>
      <c r="F22391" s="5">
        <v>50230.2</v>
      </c>
    </row>
    <row r="22392" spans="1:6" ht="22.5" x14ac:dyDescent="0.2">
      <c r="A22392" s="2">
        <v>22387</v>
      </c>
      <c r="B22392" s="340" t="s">
        <v>27756</v>
      </c>
      <c r="C22392" s="4" t="s">
        <v>28127</v>
      </c>
      <c r="D22392" s="198">
        <v>1</v>
      </c>
      <c r="E22392" s="5">
        <v>112000</v>
      </c>
      <c r="F22392" s="5">
        <v>50230.2</v>
      </c>
    </row>
    <row r="22393" spans="1:6" ht="22.5" x14ac:dyDescent="0.2">
      <c r="A22393" s="2">
        <v>22388</v>
      </c>
      <c r="B22393" s="340" t="s">
        <v>27756</v>
      </c>
      <c r="C22393" s="4" t="s">
        <v>28128</v>
      </c>
      <c r="D22393" s="198">
        <v>1</v>
      </c>
      <c r="E22393" s="5">
        <v>112000</v>
      </c>
      <c r="F22393" s="5">
        <v>50230.2</v>
      </c>
    </row>
    <row r="22394" spans="1:6" ht="22.5" x14ac:dyDescent="0.2">
      <c r="A22394" s="2">
        <v>22389</v>
      </c>
      <c r="B22394" s="340" t="s">
        <v>19059</v>
      </c>
      <c r="C22394" s="4" t="s">
        <v>28129</v>
      </c>
      <c r="D22394" s="198">
        <v>1</v>
      </c>
      <c r="E22394" s="5">
        <v>77500</v>
      </c>
      <c r="F22394" s="5">
        <v>25833.48</v>
      </c>
    </row>
    <row r="22395" spans="1:6" ht="22.5" x14ac:dyDescent="0.2">
      <c r="A22395" s="2">
        <v>22390</v>
      </c>
      <c r="B22395" s="340" t="s">
        <v>19059</v>
      </c>
      <c r="C22395" s="4" t="s">
        <v>28130</v>
      </c>
      <c r="D22395" s="198">
        <v>1</v>
      </c>
      <c r="E22395" s="5">
        <v>77500</v>
      </c>
      <c r="F22395" s="5">
        <v>25833.48</v>
      </c>
    </row>
    <row r="22396" spans="1:6" ht="22.5" x14ac:dyDescent="0.2">
      <c r="A22396" s="2">
        <v>22391</v>
      </c>
      <c r="B22396" s="340" t="s">
        <v>19059</v>
      </c>
      <c r="C22396" s="4" t="s">
        <v>28131</v>
      </c>
      <c r="D22396" s="198">
        <v>1</v>
      </c>
      <c r="E22396" s="5">
        <v>77500</v>
      </c>
      <c r="F22396" s="5">
        <v>25833.48</v>
      </c>
    </row>
    <row r="22397" spans="1:6" ht="22.5" x14ac:dyDescent="0.2">
      <c r="A22397" s="2">
        <v>22392</v>
      </c>
      <c r="B22397" s="340" t="s">
        <v>27759</v>
      </c>
      <c r="C22397" s="4" t="s">
        <v>26041</v>
      </c>
      <c r="D22397" s="198">
        <v>1</v>
      </c>
      <c r="E22397" s="5">
        <v>70463.34</v>
      </c>
      <c r="F22397" s="5">
        <v>70463.34</v>
      </c>
    </row>
    <row r="22398" spans="1:6" ht="22.5" x14ac:dyDescent="0.2">
      <c r="A22398" s="2">
        <v>22393</v>
      </c>
      <c r="B22398" s="340" t="s">
        <v>27759</v>
      </c>
      <c r="C22398" s="4" t="s">
        <v>26110</v>
      </c>
      <c r="D22398" s="198">
        <v>1</v>
      </c>
      <c r="E22398" s="5">
        <v>70463.34</v>
      </c>
      <c r="F22398" s="5">
        <v>70463.34</v>
      </c>
    </row>
    <row r="22399" spans="1:6" ht="22.5" x14ac:dyDescent="0.2">
      <c r="A22399" s="2">
        <v>22394</v>
      </c>
      <c r="B22399" s="340" t="s">
        <v>27759</v>
      </c>
      <c r="C22399" s="4" t="s">
        <v>26111</v>
      </c>
      <c r="D22399" s="198">
        <v>1</v>
      </c>
      <c r="E22399" s="5">
        <v>70463.34</v>
      </c>
      <c r="F22399" s="5">
        <v>70463.34</v>
      </c>
    </row>
    <row r="22400" spans="1:6" ht="33.75" x14ac:dyDescent="0.2">
      <c r="A22400" s="2">
        <v>22395</v>
      </c>
      <c r="B22400" s="340" t="s">
        <v>27762</v>
      </c>
      <c r="C22400" s="4" t="s">
        <v>28132</v>
      </c>
      <c r="D22400" s="198">
        <v>1</v>
      </c>
      <c r="E22400" s="5">
        <v>86100</v>
      </c>
      <c r="F22400" s="5">
        <v>57400.08</v>
      </c>
    </row>
    <row r="22401" spans="1:6" ht="33.75" x14ac:dyDescent="0.2">
      <c r="A22401" s="2">
        <v>22396</v>
      </c>
      <c r="B22401" s="340" t="s">
        <v>27762</v>
      </c>
      <c r="C22401" s="4" t="s">
        <v>28133</v>
      </c>
      <c r="D22401" s="198">
        <v>1</v>
      </c>
      <c r="E22401" s="5">
        <v>86100</v>
      </c>
      <c r="F22401" s="5">
        <v>57400.08</v>
      </c>
    </row>
    <row r="22402" spans="1:6" ht="22.5" x14ac:dyDescent="0.2">
      <c r="A22402" s="2">
        <v>22397</v>
      </c>
      <c r="B22402" s="340" t="s">
        <v>27763</v>
      </c>
      <c r="C22402" s="4" t="s">
        <v>28134</v>
      </c>
      <c r="D22402" s="198">
        <v>1</v>
      </c>
      <c r="E22402" s="5">
        <v>59670</v>
      </c>
      <c r="F22402" s="5">
        <v>59670</v>
      </c>
    </row>
    <row r="22403" spans="1:6" x14ac:dyDescent="0.2">
      <c r="A22403" s="2">
        <v>22398</v>
      </c>
      <c r="B22403" s="340" t="s">
        <v>27764</v>
      </c>
      <c r="C22403" s="4" t="s">
        <v>28135</v>
      </c>
      <c r="D22403" s="198">
        <v>1</v>
      </c>
      <c r="E22403" s="5">
        <v>796006.40000000002</v>
      </c>
      <c r="F22403" s="5">
        <v>796006.40000000002</v>
      </c>
    </row>
    <row r="22404" spans="1:6" x14ac:dyDescent="0.2">
      <c r="A22404" s="2">
        <v>22399</v>
      </c>
      <c r="B22404" s="340" t="s">
        <v>27764</v>
      </c>
      <c r="C22404" s="4" t="s">
        <v>28136</v>
      </c>
      <c r="D22404" s="198">
        <v>1</v>
      </c>
      <c r="E22404" s="5">
        <v>203993.60000000001</v>
      </c>
      <c r="F22404" s="5">
        <v>203993.60000000001</v>
      </c>
    </row>
    <row r="22405" spans="1:6" x14ac:dyDescent="0.2">
      <c r="A22405" s="2">
        <v>22400</v>
      </c>
      <c r="B22405" s="340" t="s">
        <v>27765</v>
      </c>
      <c r="C22405" s="4" t="s">
        <v>28137</v>
      </c>
      <c r="D22405" s="198">
        <v>1</v>
      </c>
      <c r="E22405" s="5">
        <v>57426</v>
      </c>
      <c r="F22405" s="5">
        <v>57426</v>
      </c>
    </row>
    <row r="22406" spans="1:6" ht="22.5" x14ac:dyDescent="0.2">
      <c r="A22406" s="2">
        <v>22401</v>
      </c>
      <c r="B22406" s="340" t="s">
        <v>27766</v>
      </c>
      <c r="C22406" s="4" t="s">
        <v>28138</v>
      </c>
      <c r="D22406" s="198">
        <v>1</v>
      </c>
      <c r="E22406" s="5">
        <v>60384</v>
      </c>
      <c r="F22406" s="5">
        <v>60384</v>
      </c>
    </row>
    <row r="22407" spans="1:6" ht="22.5" x14ac:dyDescent="0.2">
      <c r="A22407" s="2">
        <v>22402</v>
      </c>
      <c r="B22407" s="340" t="s">
        <v>27767</v>
      </c>
      <c r="C22407" s="4" t="s">
        <v>28139</v>
      </c>
      <c r="D22407" s="198">
        <v>1</v>
      </c>
      <c r="E22407" s="5">
        <v>297000</v>
      </c>
      <c r="F22407" s="5">
        <v>59400</v>
      </c>
    </row>
    <row r="22408" spans="1:6" ht="33.75" x14ac:dyDescent="0.2">
      <c r="A22408" s="2">
        <v>22403</v>
      </c>
      <c r="B22408" s="340" t="s">
        <v>27768</v>
      </c>
      <c r="C22408" s="4" t="s">
        <v>28140</v>
      </c>
      <c r="D22408" s="198">
        <v>1</v>
      </c>
      <c r="E22408" s="5">
        <v>109000</v>
      </c>
      <c r="F22408" s="5">
        <v>43600.08</v>
      </c>
    </row>
    <row r="22409" spans="1:6" ht="33.75" x14ac:dyDescent="0.2">
      <c r="A22409" s="2">
        <v>22404</v>
      </c>
      <c r="B22409" s="340" t="s">
        <v>27768</v>
      </c>
      <c r="C22409" s="4" t="s">
        <v>28141</v>
      </c>
      <c r="D22409" s="198">
        <v>1</v>
      </c>
      <c r="E22409" s="5">
        <v>109000</v>
      </c>
      <c r="F22409" s="5">
        <v>43600.08</v>
      </c>
    </row>
    <row r="22410" spans="1:6" ht="33.75" x14ac:dyDescent="0.2">
      <c r="A22410" s="2">
        <v>22405</v>
      </c>
      <c r="B22410" s="340" t="s">
        <v>27769</v>
      </c>
      <c r="C22410" s="4" t="s">
        <v>28142</v>
      </c>
      <c r="D22410" s="198">
        <v>1</v>
      </c>
      <c r="E22410" s="5">
        <v>128000</v>
      </c>
      <c r="F22410" s="5">
        <v>85333.32</v>
      </c>
    </row>
    <row r="22411" spans="1:6" ht="22.5" x14ac:dyDescent="0.2">
      <c r="A22411" s="2">
        <v>22406</v>
      </c>
      <c r="B22411" s="340" t="s">
        <v>27770</v>
      </c>
      <c r="C22411" s="4" t="s">
        <v>28143</v>
      </c>
      <c r="D22411" s="198">
        <v>1</v>
      </c>
      <c r="E22411" s="5">
        <v>50009</v>
      </c>
      <c r="F22411" s="5">
        <v>33339.360000000001</v>
      </c>
    </row>
    <row r="22412" spans="1:6" ht="22.5" x14ac:dyDescent="0.2">
      <c r="A22412" s="2">
        <v>22407</v>
      </c>
      <c r="B22412" s="340" t="s">
        <v>27771</v>
      </c>
      <c r="C22412" s="4" t="s">
        <v>28144</v>
      </c>
      <c r="D22412" s="198">
        <v>1</v>
      </c>
      <c r="E22412" s="5">
        <v>342500</v>
      </c>
      <c r="F22412" s="5">
        <v>2854.17</v>
      </c>
    </row>
    <row r="22413" spans="1:6" ht="22.5" x14ac:dyDescent="0.2">
      <c r="A22413" s="2">
        <v>22408</v>
      </c>
      <c r="B22413" s="340" t="s">
        <v>27772</v>
      </c>
      <c r="C22413" s="4" t="s">
        <v>28145</v>
      </c>
      <c r="D22413" s="198">
        <v>1</v>
      </c>
      <c r="E22413" s="5">
        <v>30515.51</v>
      </c>
      <c r="F22413" s="5">
        <v>30515.51</v>
      </c>
    </row>
    <row r="22414" spans="1:6" ht="33.75" x14ac:dyDescent="0.2">
      <c r="A22414" s="2">
        <v>22409</v>
      </c>
      <c r="B22414" s="340" t="s">
        <v>27773</v>
      </c>
      <c r="C22414" s="4" t="s">
        <v>28146</v>
      </c>
      <c r="D22414" s="198">
        <v>1</v>
      </c>
      <c r="E22414" s="5">
        <v>14189.71</v>
      </c>
      <c r="F22414" s="5">
        <v>14189.71</v>
      </c>
    </row>
    <row r="22415" spans="1:6" ht="45" x14ac:dyDescent="0.2">
      <c r="A22415" s="2">
        <v>22410</v>
      </c>
      <c r="B22415" s="340" t="s">
        <v>27774</v>
      </c>
      <c r="C22415" s="4" t="s">
        <v>28147</v>
      </c>
      <c r="D22415" s="198">
        <v>1</v>
      </c>
      <c r="E22415" s="5">
        <v>58683.67</v>
      </c>
      <c r="F22415" s="343">
        <v>652.04</v>
      </c>
    </row>
    <row r="22416" spans="1:6" ht="22.5" x14ac:dyDescent="0.2">
      <c r="A22416" s="2">
        <v>22411</v>
      </c>
      <c r="B22416" s="340" t="s">
        <v>27775</v>
      </c>
      <c r="C22416" s="4" t="s">
        <v>28148</v>
      </c>
      <c r="D22416" s="198">
        <v>1</v>
      </c>
      <c r="E22416" s="5">
        <v>19500</v>
      </c>
      <c r="F22416" s="5">
        <v>19500</v>
      </c>
    </row>
    <row r="22417" spans="1:6" ht="33.75" x14ac:dyDescent="0.2">
      <c r="A22417" s="2">
        <v>22412</v>
      </c>
      <c r="B22417" s="340" t="s">
        <v>27776</v>
      </c>
      <c r="C22417" s="4" t="s">
        <v>28149</v>
      </c>
      <c r="D22417" s="198">
        <v>1</v>
      </c>
      <c r="E22417" s="5">
        <v>20000</v>
      </c>
      <c r="F22417" s="5">
        <v>20000</v>
      </c>
    </row>
    <row r="22418" spans="1:6" ht="33.75" x14ac:dyDescent="0.2">
      <c r="A22418" s="2">
        <v>22413</v>
      </c>
      <c r="B22418" s="340" t="s">
        <v>27777</v>
      </c>
      <c r="C22418" s="4" t="s">
        <v>28150</v>
      </c>
      <c r="D22418" s="198">
        <v>1</v>
      </c>
      <c r="E22418" s="5">
        <v>59645</v>
      </c>
      <c r="F22418" s="5">
        <v>5680.48</v>
      </c>
    </row>
    <row r="22419" spans="1:6" ht="33.75" x14ac:dyDescent="0.2">
      <c r="A22419" s="2">
        <v>22414</v>
      </c>
      <c r="B22419" s="340" t="s">
        <v>27778</v>
      </c>
      <c r="C22419" s="4" t="s">
        <v>28151</v>
      </c>
      <c r="D22419" s="198">
        <v>1</v>
      </c>
      <c r="E22419" s="5">
        <v>13275</v>
      </c>
      <c r="F22419" s="5">
        <v>13275</v>
      </c>
    </row>
    <row r="22420" spans="1:6" ht="33.75" x14ac:dyDescent="0.2">
      <c r="A22420" s="2">
        <v>22415</v>
      </c>
      <c r="B22420" s="340" t="s">
        <v>27778</v>
      </c>
      <c r="C22420" s="4" t="s">
        <v>28152</v>
      </c>
      <c r="D22420" s="198">
        <v>1</v>
      </c>
      <c r="E22420" s="5">
        <v>13275</v>
      </c>
      <c r="F22420" s="5">
        <v>13275</v>
      </c>
    </row>
    <row r="22421" spans="1:6" ht="33.75" x14ac:dyDescent="0.2">
      <c r="A22421" s="2">
        <v>22416</v>
      </c>
      <c r="B22421" s="340" t="s">
        <v>27778</v>
      </c>
      <c r="C22421" s="4" t="s">
        <v>28153</v>
      </c>
      <c r="D22421" s="198">
        <v>1</v>
      </c>
      <c r="E22421" s="5">
        <v>13275</v>
      </c>
      <c r="F22421" s="5">
        <v>13275</v>
      </c>
    </row>
    <row r="22422" spans="1:6" ht="33.75" x14ac:dyDescent="0.2">
      <c r="A22422" s="2">
        <v>22417</v>
      </c>
      <c r="B22422" s="340" t="s">
        <v>27778</v>
      </c>
      <c r="C22422" s="4" t="s">
        <v>28154</v>
      </c>
      <c r="D22422" s="198">
        <v>1</v>
      </c>
      <c r="E22422" s="5">
        <v>13275</v>
      </c>
      <c r="F22422" s="5">
        <v>13275</v>
      </c>
    </row>
    <row r="22423" spans="1:6" ht="33.75" x14ac:dyDescent="0.2">
      <c r="A22423" s="2">
        <v>22418</v>
      </c>
      <c r="B22423" s="340" t="s">
        <v>27778</v>
      </c>
      <c r="C22423" s="4" t="s">
        <v>28155</v>
      </c>
      <c r="D22423" s="198">
        <v>1</v>
      </c>
      <c r="E22423" s="5">
        <v>13275</v>
      </c>
      <c r="F22423" s="5">
        <v>13275</v>
      </c>
    </row>
    <row r="22424" spans="1:6" ht="33.75" x14ac:dyDescent="0.2">
      <c r="A22424" s="2">
        <v>22419</v>
      </c>
      <c r="B22424" s="340" t="s">
        <v>27779</v>
      </c>
      <c r="C22424" s="4" t="s">
        <v>28156</v>
      </c>
      <c r="D22424" s="198">
        <v>1</v>
      </c>
      <c r="E22424" s="5">
        <v>38950</v>
      </c>
      <c r="F22424" s="5">
        <v>38950</v>
      </c>
    </row>
    <row r="22425" spans="1:6" ht="33.75" x14ac:dyDescent="0.2">
      <c r="A22425" s="2">
        <v>22420</v>
      </c>
      <c r="B22425" s="340" t="s">
        <v>27779</v>
      </c>
      <c r="C22425" s="4" t="s">
        <v>28157</v>
      </c>
      <c r="D22425" s="198">
        <v>1</v>
      </c>
      <c r="E22425" s="5">
        <v>38950</v>
      </c>
      <c r="F22425" s="5">
        <v>38950</v>
      </c>
    </row>
    <row r="22426" spans="1:6" ht="33.75" x14ac:dyDescent="0.2">
      <c r="A22426" s="2">
        <v>22421</v>
      </c>
      <c r="B22426" s="340" t="s">
        <v>27779</v>
      </c>
      <c r="C22426" s="4" t="s">
        <v>28158</v>
      </c>
      <c r="D22426" s="198">
        <v>1</v>
      </c>
      <c r="E22426" s="5">
        <v>38950</v>
      </c>
      <c r="F22426" s="5">
        <v>38950</v>
      </c>
    </row>
    <row r="22427" spans="1:6" ht="33.75" x14ac:dyDescent="0.2">
      <c r="A22427" s="2">
        <v>22422</v>
      </c>
      <c r="B22427" s="340" t="s">
        <v>27779</v>
      </c>
      <c r="C22427" s="4" t="s">
        <v>28159</v>
      </c>
      <c r="D22427" s="198">
        <v>1</v>
      </c>
      <c r="E22427" s="5">
        <v>38950</v>
      </c>
      <c r="F22427" s="5">
        <v>38950</v>
      </c>
    </row>
    <row r="22428" spans="1:6" ht="22.5" x14ac:dyDescent="0.2">
      <c r="A22428" s="2">
        <v>22423</v>
      </c>
      <c r="B22428" s="340" t="s">
        <v>27780</v>
      </c>
      <c r="C22428" s="4" t="s">
        <v>28160</v>
      </c>
      <c r="D22428" s="198">
        <v>1</v>
      </c>
      <c r="E22428" s="5">
        <v>5509</v>
      </c>
      <c r="F22428" s="5">
        <v>5509</v>
      </c>
    </row>
    <row r="22429" spans="1:6" ht="22.5" x14ac:dyDescent="0.2">
      <c r="A22429" s="2">
        <v>22424</v>
      </c>
      <c r="B22429" s="340" t="s">
        <v>27781</v>
      </c>
      <c r="C22429" s="48">
        <v>10100200002</v>
      </c>
      <c r="D22429" s="198">
        <v>1</v>
      </c>
      <c r="E22429" s="5">
        <v>4250</v>
      </c>
      <c r="F22429" s="5">
        <v>4250</v>
      </c>
    </row>
    <row r="22430" spans="1:6" ht="22.5" x14ac:dyDescent="0.2">
      <c r="A22430" s="2">
        <v>22425</v>
      </c>
      <c r="B22430" s="340" t="s">
        <v>27781</v>
      </c>
      <c r="C22430" s="48">
        <v>10134200004</v>
      </c>
      <c r="D22430" s="198">
        <v>1</v>
      </c>
      <c r="E22430" s="5">
        <v>4250</v>
      </c>
      <c r="F22430" s="5">
        <v>4250</v>
      </c>
    </row>
    <row r="22431" spans="1:6" ht="22.5" x14ac:dyDescent="0.2">
      <c r="A22431" s="2">
        <v>22426</v>
      </c>
      <c r="B22431" s="340" t="s">
        <v>27782</v>
      </c>
      <c r="C22431" s="4" t="s">
        <v>28161</v>
      </c>
      <c r="D22431" s="198">
        <v>1</v>
      </c>
      <c r="E22431" s="5">
        <v>22400</v>
      </c>
      <c r="F22431" s="5">
        <v>22400</v>
      </c>
    </row>
    <row r="22432" spans="1:6" ht="33.75" x14ac:dyDescent="0.2">
      <c r="A22432" s="2">
        <v>22427</v>
      </c>
      <c r="B22432" s="340" t="s">
        <v>27778</v>
      </c>
      <c r="C22432" s="4" t="s">
        <v>28162</v>
      </c>
      <c r="D22432" s="198">
        <v>1</v>
      </c>
      <c r="E22432" s="5">
        <v>13275</v>
      </c>
      <c r="F22432" s="5">
        <v>13275</v>
      </c>
    </row>
    <row r="22433" spans="1:6" ht="22.5" x14ac:dyDescent="0.2">
      <c r="A22433" s="2">
        <v>22428</v>
      </c>
      <c r="B22433" s="340" t="s">
        <v>27783</v>
      </c>
      <c r="C22433" s="4" t="s">
        <v>28163</v>
      </c>
      <c r="D22433" s="198">
        <v>1</v>
      </c>
      <c r="E22433" s="5">
        <v>6700</v>
      </c>
      <c r="F22433" s="5">
        <v>6700</v>
      </c>
    </row>
    <row r="22434" spans="1:6" ht="45" x14ac:dyDescent="0.2">
      <c r="A22434" s="2">
        <v>22429</v>
      </c>
      <c r="B22434" s="340" t="s">
        <v>27784</v>
      </c>
      <c r="C22434" s="4" t="s">
        <v>28164</v>
      </c>
      <c r="D22434" s="198">
        <v>1</v>
      </c>
      <c r="E22434" s="5">
        <v>35340</v>
      </c>
      <c r="F22434" s="5">
        <v>35340</v>
      </c>
    </row>
    <row r="22435" spans="1:6" ht="45" x14ac:dyDescent="0.2">
      <c r="A22435" s="2">
        <v>22430</v>
      </c>
      <c r="B22435" s="340" t="s">
        <v>27785</v>
      </c>
      <c r="C22435" s="4" t="s">
        <v>28165</v>
      </c>
      <c r="D22435" s="198">
        <v>1</v>
      </c>
      <c r="E22435" s="5">
        <v>38920</v>
      </c>
      <c r="F22435" s="5">
        <v>38920</v>
      </c>
    </row>
    <row r="22436" spans="1:6" ht="45" x14ac:dyDescent="0.2">
      <c r="A22436" s="2">
        <v>22431</v>
      </c>
      <c r="B22436" s="340" t="s">
        <v>27786</v>
      </c>
      <c r="C22436" s="4" t="s">
        <v>28166</v>
      </c>
      <c r="D22436" s="198">
        <v>1</v>
      </c>
      <c r="E22436" s="5">
        <v>4130</v>
      </c>
      <c r="F22436" s="5">
        <v>4130</v>
      </c>
    </row>
    <row r="22437" spans="1:6" ht="22.5" x14ac:dyDescent="0.2">
      <c r="A22437" s="2">
        <v>22432</v>
      </c>
      <c r="B22437" s="340" t="s">
        <v>27787</v>
      </c>
      <c r="C22437" s="48">
        <v>10134400055</v>
      </c>
      <c r="D22437" s="198">
        <v>1</v>
      </c>
      <c r="E22437" s="5">
        <v>4973.1899999999996</v>
      </c>
      <c r="F22437" s="5">
        <v>4973.1899999999996</v>
      </c>
    </row>
    <row r="22438" spans="1:6" ht="22.5" x14ac:dyDescent="0.2">
      <c r="A22438" s="2">
        <v>22433</v>
      </c>
      <c r="B22438" s="340" t="s">
        <v>27787</v>
      </c>
      <c r="C22438" s="48">
        <v>10134400056</v>
      </c>
      <c r="D22438" s="198">
        <v>1</v>
      </c>
      <c r="E22438" s="5">
        <v>4973.1899999999996</v>
      </c>
      <c r="F22438" s="5">
        <v>4973.1899999999996</v>
      </c>
    </row>
    <row r="22439" spans="1:6" ht="22.5" x14ac:dyDescent="0.2">
      <c r="A22439" s="2">
        <v>22434</v>
      </c>
      <c r="B22439" s="340" t="s">
        <v>27787</v>
      </c>
      <c r="C22439" s="48">
        <v>10134400057</v>
      </c>
      <c r="D22439" s="198">
        <v>1</v>
      </c>
      <c r="E22439" s="5">
        <v>4973.1899999999996</v>
      </c>
      <c r="F22439" s="5">
        <v>4973.1899999999996</v>
      </c>
    </row>
    <row r="22440" spans="1:6" ht="22.5" x14ac:dyDescent="0.2">
      <c r="A22440" s="2">
        <v>22435</v>
      </c>
      <c r="B22440" s="340" t="s">
        <v>27787</v>
      </c>
      <c r="C22440" s="48">
        <v>10134400058</v>
      </c>
      <c r="D22440" s="198">
        <v>1</v>
      </c>
      <c r="E22440" s="5">
        <v>4973.1899999999996</v>
      </c>
      <c r="F22440" s="5">
        <v>4973.1899999999996</v>
      </c>
    </row>
    <row r="22441" spans="1:6" ht="22.5" x14ac:dyDescent="0.2">
      <c r="A22441" s="2">
        <v>22436</v>
      </c>
      <c r="B22441" s="340" t="s">
        <v>27787</v>
      </c>
      <c r="C22441" s="48">
        <v>10134400059</v>
      </c>
      <c r="D22441" s="198">
        <v>1</v>
      </c>
      <c r="E22441" s="5">
        <v>4973.1899999999996</v>
      </c>
      <c r="F22441" s="5">
        <v>4973.1899999999996</v>
      </c>
    </row>
    <row r="22442" spans="1:6" ht="22.5" x14ac:dyDescent="0.2">
      <c r="A22442" s="2">
        <v>22437</v>
      </c>
      <c r="B22442" s="340" t="s">
        <v>27787</v>
      </c>
      <c r="C22442" s="48">
        <v>10134400060</v>
      </c>
      <c r="D22442" s="198">
        <v>1</v>
      </c>
      <c r="E22442" s="5">
        <v>4973.1899999999996</v>
      </c>
      <c r="F22442" s="5">
        <v>4973.1899999999996</v>
      </c>
    </row>
    <row r="22443" spans="1:6" ht="22.5" x14ac:dyDescent="0.2">
      <c r="A22443" s="2">
        <v>22438</v>
      </c>
      <c r="B22443" s="340" t="s">
        <v>27787</v>
      </c>
      <c r="C22443" s="48">
        <v>10134400061</v>
      </c>
      <c r="D22443" s="198">
        <v>1</v>
      </c>
      <c r="E22443" s="5">
        <v>4973.1899999999996</v>
      </c>
      <c r="F22443" s="5">
        <v>4973.1899999999996</v>
      </c>
    </row>
    <row r="22444" spans="1:6" ht="22.5" x14ac:dyDescent="0.2">
      <c r="A22444" s="2">
        <v>22439</v>
      </c>
      <c r="B22444" s="340" t="s">
        <v>27787</v>
      </c>
      <c r="C22444" s="48">
        <v>10134400062</v>
      </c>
      <c r="D22444" s="198">
        <v>1</v>
      </c>
      <c r="E22444" s="5">
        <v>4973.1899999999996</v>
      </c>
      <c r="F22444" s="5">
        <v>4973.1899999999996</v>
      </c>
    </row>
    <row r="22445" spans="1:6" ht="22.5" x14ac:dyDescent="0.2">
      <c r="A22445" s="2">
        <v>22440</v>
      </c>
      <c r="B22445" s="340" t="s">
        <v>27787</v>
      </c>
      <c r="C22445" s="48">
        <v>10134400063</v>
      </c>
      <c r="D22445" s="198">
        <v>1</v>
      </c>
      <c r="E22445" s="5">
        <v>4973.1899999999996</v>
      </c>
      <c r="F22445" s="5">
        <v>4973.1899999999996</v>
      </c>
    </row>
    <row r="22446" spans="1:6" ht="22.5" x14ac:dyDescent="0.2">
      <c r="A22446" s="2">
        <v>22441</v>
      </c>
      <c r="B22446" s="340" t="s">
        <v>27787</v>
      </c>
      <c r="C22446" s="48">
        <v>10134400064</v>
      </c>
      <c r="D22446" s="198">
        <v>1</v>
      </c>
      <c r="E22446" s="5">
        <v>4973.1899999999996</v>
      </c>
      <c r="F22446" s="5">
        <v>4973.1899999999996</v>
      </c>
    </row>
    <row r="22447" spans="1:6" ht="22.5" x14ac:dyDescent="0.2">
      <c r="A22447" s="2">
        <v>22442</v>
      </c>
      <c r="B22447" s="340" t="s">
        <v>27787</v>
      </c>
      <c r="C22447" s="48">
        <v>10134400065</v>
      </c>
      <c r="D22447" s="198">
        <v>1</v>
      </c>
      <c r="E22447" s="5">
        <v>4973.1899999999996</v>
      </c>
      <c r="F22447" s="5">
        <v>4973.1899999999996</v>
      </c>
    </row>
    <row r="22448" spans="1:6" ht="22.5" x14ac:dyDescent="0.2">
      <c r="A22448" s="2">
        <v>22443</v>
      </c>
      <c r="B22448" s="340" t="s">
        <v>27787</v>
      </c>
      <c r="C22448" s="48">
        <v>10134400054</v>
      </c>
      <c r="D22448" s="198">
        <v>1</v>
      </c>
      <c r="E22448" s="5">
        <v>4973.1899999999996</v>
      </c>
      <c r="F22448" s="5">
        <v>4973.1899999999996</v>
      </c>
    </row>
    <row r="22449" spans="1:6" ht="22.5" x14ac:dyDescent="0.2">
      <c r="A22449" s="2">
        <v>22444</v>
      </c>
      <c r="B22449" s="340" t="s">
        <v>27787</v>
      </c>
      <c r="C22449" s="48">
        <v>10134400053</v>
      </c>
      <c r="D22449" s="198">
        <v>1</v>
      </c>
      <c r="E22449" s="5">
        <v>4973.1899999999996</v>
      </c>
      <c r="F22449" s="5">
        <v>4973.1899999999996</v>
      </c>
    </row>
    <row r="22450" spans="1:6" ht="22.5" x14ac:dyDescent="0.2">
      <c r="A22450" s="2">
        <v>22445</v>
      </c>
      <c r="B22450" s="340" t="s">
        <v>27787</v>
      </c>
      <c r="C22450" s="48">
        <v>10134400052</v>
      </c>
      <c r="D22450" s="198">
        <v>1</v>
      </c>
      <c r="E22450" s="5">
        <v>4973.1899999999996</v>
      </c>
      <c r="F22450" s="5">
        <v>4973.1899999999996</v>
      </c>
    </row>
    <row r="22451" spans="1:6" ht="22.5" x14ac:dyDescent="0.2">
      <c r="A22451" s="2">
        <v>22446</v>
      </c>
      <c r="B22451" s="340" t="s">
        <v>27787</v>
      </c>
      <c r="C22451" s="48">
        <v>10134400051</v>
      </c>
      <c r="D22451" s="198">
        <v>1</v>
      </c>
      <c r="E22451" s="5">
        <v>4973.1899999999996</v>
      </c>
      <c r="F22451" s="5">
        <v>4973.1899999999996</v>
      </c>
    </row>
    <row r="22452" spans="1:6" ht="22.5" x14ac:dyDescent="0.2">
      <c r="A22452" s="2">
        <v>22447</v>
      </c>
      <c r="B22452" s="340" t="s">
        <v>27787</v>
      </c>
      <c r="C22452" s="48">
        <v>10134400050</v>
      </c>
      <c r="D22452" s="198">
        <v>1</v>
      </c>
      <c r="E22452" s="5">
        <v>4973.1899999999996</v>
      </c>
      <c r="F22452" s="5">
        <v>4973.1899999999996</v>
      </c>
    </row>
    <row r="22453" spans="1:6" ht="22.5" x14ac:dyDescent="0.2">
      <c r="A22453" s="2">
        <v>22448</v>
      </c>
      <c r="B22453" s="340" t="s">
        <v>27787</v>
      </c>
      <c r="C22453" s="48">
        <v>10134400049</v>
      </c>
      <c r="D22453" s="198">
        <v>1</v>
      </c>
      <c r="E22453" s="5">
        <v>4973.1899999999996</v>
      </c>
      <c r="F22453" s="5">
        <v>4973.1899999999996</v>
      </c>
    </row>
    <row r="22454" spans="1:6" ht="22.5" x14ac:dyDescent="0.2">
      <c r="A22454" s="2">
        <v>22449</v>
      </c>
      <c r="B22454" s="340" t="s">
        <v>27787</v>
      </c>
      <c r="C22454" s="48">
        <v>10134400048</v>
      </c>
      <c r="D22454" s="198">
        <v>1</v>
      </c>
      <c r="E22454" s="5">
        <v>4973.1899999999996</v>
      </c>
      <c r="F22454" s="5">
        <v>4973.1899999999996</v>
      </c>
    </row>
    <row r="22455" spans="1:6" ht="22.5" x14ac:dyDescent="0.2">
      <c r="A22455" s="2">
        <v>22450</v>
      </c>
      <c r="B22455" s="340" t="s">
        <v>27787</v>
      </c>
      <c r="C22455" s="48">
        <v>10134400047</v>
      </c>
      <c r="D22455" s="198">
        <v>1</v>
      </c>
      <c r="E22455" s="5">
        <v>4973.1899999999996</v>
      </c>
      <c r="F22455" s="5">
        <v>4973.1899999999996</v>
      </c>
    </row>
    <row r="22456" spans="1:6" ht="22.5" x14ac:dyDescent="0.2">
      <c r="A22456" s="2">
        <v>22451</v>
      </c>
      <c r="B22456" s="340" t="s">
        <v>27787</v>
      </c>
      <c r="C22456" s="48">
        <v>10134400046</v>
      </c>
      <c r="D22456" s="198">
        <v>1</v>
      </c>
      <c r="E22456" s="5">
        <v>4973.1899999999996</v>
      </c>
      <c r="F22456" s="5">
        <v>4973.1899999999996</v>
      </c>
    </row>
    <row r="22457" spans="1:6" ht="22.5" x14ac:dyDescent="0.2">
      <c r="A22457" s="2">
        <v>22452</v>
      </c>
      <c r="B22457" s="340" t="s">
        <v>27787</v>
      </c>
      <c r="C22457" s="48">
        <v>10134400045</v>
      </c>
      <c r="D22457" s="198">
        <v>1</v>
      </c>
      <c r="E22457" s="5">
        <v>4973.1899999999996</v>
      </c>
      <c r="F22457" s="5">
        <v>4973.1899999999996</v>
      </c>
    </row>
    <row r="22458" spans="1:6" ht="22.5" x14ac:dyDescent="0.2">
      <c r="A22458" s="2">
        <v>22453</v>
      </c>
      <c r="B22458" s="340" t="s">
        <v>27787</v>
      </c>
      <c r="C22458" s="48">
        <v>10134400044</v>
      </c>
      <c r="D22458" s="198">
        <v>1</v>
      </c>
      <c r="E22458" s="5">
        <v>4973.1899999999996</v>
      </c>
      <c r="F22458" s="5">
        <v>4973.1899999999996</v>
      </c>
    </row>
    <row r="22459" spans="1:6" ht="22.5" x14ac:dyDescent="0.2">
      <c r="A22459" s="2">
        <v>22454</v>
      </c>
      <c r="B22459" s="340" t="s">
        <v>27787</v>
      </c>
      <c r="C22459" s="48">
        <v>10134400043</v>
      </c>
      <c r="D22459" s="198">
        <v>1</v>
      </c>
      <c r="E22459" s="5">
        <v>4973.1899999999996</v>
      </c>
      <c r="F22459" s="5">
        <v>4973.1899999999996</v>
      </c>
    </row>
    <row r="22460" spans="1:6" ht="22.5" x14ac:dyDescent="0.2">
      <c r="A22460" s="2">
        <v>22455</v>
      </c>
      <c r="B22460" s="340" t="s">
        <v>27787</v>
      </c>
      <c r="C22460" s="48">
        <v>10134400042</v>
      </c>
      <c r="D22460" s="198">
        <v>1</v>
      </c>
      <c r="E22460" s="5">
        <v>4973.1899999999996</v>
      </c>
      <c r="F22460" s="5">
        <v>4973.1899999999996</v>
      </c>
    </row>
    <row r="22461" spans="1:6" ht="22.5" x14ac:dyDescent="0.2">
      <c r="A22461" s="2">
        <v>22456</v>
      </c>
      <c r="B22461" s="340" t="s">
        <v>27787</v>
      </c>
      <c r="C22461" s="48">
        <v>10134400041</v>
      </c>
      <c r="D22461" s="198">
        <v>1</v>
      </c>
      <c r="E22461" s="5">
        <v>4973.1899999999996</v>
      </c>
      <c r="F22461" s="5">
        <v>4973.1899999999996</v>
      </c>
    </row>
    <row r="22462" spans="1:6" ht="22.5" x14ac:dyDescent="0.2">
      <c r="A22462" s="2">
        <v>22457</v>
      </c>
      <c r="B22462" s="340" t="s">
        <v>27787</v>
      </c>
      <c r="C22462" s="48">
        <v>10134400040</v>
      </c>
      <c r="D22462" s="198">
        <v>1</v>
      </c>
      <c r="E22462" s="5">
        <v>4973.1899999999996</v>
      </c>
      <c r="F22462" s="5">
        <v>4973.1899999999996</v>
      </c>
    </row>
    <row r="22463" spans="1:6" ht="22.5" x14ac:dyDescent="0.2">
      <c r="A22463" s="2">
        <v>22458</v>
      </c>
      <c r="B22463" s="340" t="s">
        <v>27787</v>
      </c>
      <c r="C22463" s="48">
        <v>10134400039</v>
      </c>
      <c r="D22463" s="198">
        <v>1</v>
      </c>
      <c r="E22463" s="5">
        <v>4973.1899999999996</v>
      </c>
      <c r="F22463" s="5">
        <v>4973.1899999999996</v>
      </c>
    </row>
    <row r="22464" spans="1:6" ht="22.5" x14ac:dyDescent="0.2">
      <c r="A22464" s="2">
        <v>22459</v>
      </c>
      <c r="B22464" s="340" t="s">
        <v>27787</v>
      </c>
      <c r="C22464" s="48">
        <v>10134400038</v>
      </c>
      <c r="D22464" s="198">
        <v>1</v>
      </c>
      <c r="E22464" s="5">
        <v>4973.1899999999996</v>
      </c>
      <c r="F22464" s="5">
        <v>4973.1899999999996</v>
      </c>
    </row>
    <row r="22465" spans="1:6" ht="22.5" x14ac:dyDescent="0.2">
      <c r="A22465" s="2">
        <v>22460</v>
      </c>
      <c r="B22465" s="340" t="s">
        <v>27787</v>
      </c>
      <c r="C22465" s="48">
        <v>10134400037</v>
      </c>
      <c r="D22465" s="198">
        <v>1</v>
      </c>
      <c r="E22465" s="5">
        <v>4973.1899999999996</v>
      </c>
      <c r="F22465" s="5">
        <v>4973.1899999999996</v>
      </c>
    </row>
    <row r="22466" spans="1:6" ht="22.5" x14ac:dyDescent="0.2">
      <c r="A22466" s="2">
        <v>22461</v>
      </c>
      <c r="B22466" s="340" t="s">
        <v>27787</v>
      </c>
      <c r="C22466" s="48">
        <v>10134400036</v>
      </c>
      <c r="D22466" s="198">
        <v>1</v>
      </c>
      <c r="E22466" s="5">
        <v>4973.1899999999996</v>
      </c>
      <c r="F22466" s="5">
        <v>4973.1899999999996</v>
      </c>
    </row>
    <row r="22467" spans="1:6" ht="22.5" x14ac:dyDescent="0.2">
      <c r="A22467" s="2">
        <v>22462</v>
      </c>
      <c r="B22467" s="340" t="s">
        <v>27787</v>
      </c>
      <c r="C22467" s="48">
        <v>10134400035</v>
      </c>
      <c r="D22467" s="198">
        <v>1</v>
      </c>
      <c r="E22467" s="5">
        <v>4973.1899999999996</v>
      </c>
      <c r="F22467" s="5">
        <v>4973.1899999999996</v>
      </c>
    </row>
    <row r="22468" spans="1:6" ht="22.5" x14ac:dyDescent="0.2">
      <c r="A22468" s="2">
        <v>22463</v>
      </c>
      <c r="B22468" s="340" t="s">
        <v>27787</v>
      </c>
      <c r="C22468" s="48">
        <v>10134400034</v>
      </c>
      <c r="D22468" s="198">
        <v>1</v>
      </c>
      <c r="E22468" s="5">
        <v>4973.1899999999996</v>
      </c>
      <c r="F22468" s="5">
        <v>4973.1899999999996</v>
      </c>
    </row>
    <row r="22469" spans="1:6" ht="22.5" x14ac:dyDescent="0.2">
      <c r="A22469" s="2">
        <v>22464</v>
      </c>
      <c r="B22469" s="340" t="s">
        <v>27787</v>
      </c>
      <c r="C22469" s="48">
        <v>10134400033</v>
      </c>
      <c r="D22469" s="198">
        <v>1</v>
      </c>
      <c r="E22469" s="5">
        <v>4973.1899999999996</v>
      </c>
      <c r="F22469" s="5">
        <v>4973.1899999999996</v>
      </c>
    </row>
    <row r="22470" spans="1:6" ht="22.5" x14ac:dyDescent="0.2">
      <c r="A22470" s="2">
        <v>22465</v>
      </c>
      <c r="B22470" s="340" t="s">
        <v>27787</v>
      </c>
      <c r="C22470" s="48">
        <v>10134400107</v>
      </c>
      <c r="D22470" s="198">
        <v>1</v>
      </c>
      <c r="E22470" s="5">
        <v>4973.1899999999996</v>
      </c>
      <c r="F22470" s="5">
        <v>4973.1899999999996</v>
      </c>
    </row>
    <row r="22471" spans="1:6" ht="22.5" x14ac:dyDescent="0.2">
      <c r="A22471" s="2">
        <v>22466</v>
      </c>
      <c r="B22471" s="340" t="s">
        <v>27787</v>
      </c>
      <c r="C22471" s="48">
        <v>10134400108</v>
      </c>
      <c r="D22471" s="198">
        <v>1</v>
      </c>
      <c r="E22471" s="5">
        <v>4973.1899999999996</v>
      </c>
      <c r="F22471" s="5">
        <v>4973.1899999999996</v>
      </c>
    </row>
    <row r="22472" spans="1:6" ht="22.5" x14ac:dyDescent="0.2">
      <c r="A22472" s="2">
        <v>22467</v>
      </c>
      <c r="B22472" s="340" t="s">
        <v>27787</v>
      </c>
      <c r="C22472" s="48">
        <v>10134400109</v>
      </c>
      <c r="D22472" s="198">
        <v>1</v>
      </c>
      <c r="E22472" s="5">
        <v>4973.1899999999996</v>
      </c>
      <c r="F22472" s="5">
        <v>4973.1899999999996</v>
      </c>
    </row>
    <row r="22473" spans="1:6" ht="22.5" x14ac:dyDescent="0.2">
      <c r="A22473" s="2">
        <v>22468</v>
      </c>
      <c r="B22473" s="340" t="s">
        <v>27787</v>
      </c>
      <c r="C22473" s="48">
        <v>10134400110</v>
      </c>
      <c r="D22473" s="198">
        <v>1</v>
      </c>
      <c r="E22473" s="5">
        <v>4973.1899999999996</v>
      </c>
      <c r="F22473" s="5">
        <v>4973.1899999999996</v>
      </c>
    </row>
    <row r="22474" spans="1:6" ht="22.5" x14ac:dyDescent="0.2">
      <c r="A22474" s="2">
        <v>22469</v>
      </c>
      <c r="B22474" s="340" t="s">
        <v>27787</v>
      </c>
      <c r="C22474" s="48">
        <v>10134400111</v>
      </c>
      <c r="D22474" s="198">
        <v>1</v>
      </c>
      <c r="E22474" s="5">
        <v>4973.1899999999996</v>
      </c>
      <c r="F22474" s="5">
        <v>4973.1899999999996</v>
      </c>
    </row>
    <row r="22475" spans="1:6" ht="22.5" x14ac:dyDescent="0.2">
      <c r="A22475" s="2">
        <v>22470</v>
      </c>
      <c r="B22475" s="340" t="s">
        <v>27787</v>
      </c>
      <c r="C22475" s="48">
        <v>10134400112</v>
      </c>
      <c r="D22475" s="198">
        <v>1</v>
      </c>
      <c r="E22475" s="5">
        <v>4973.1899999999996</v>
      </c>
      <c r="F22475" s="5">
        <v>4973.1899999999996</v>
      </c>
    </row>
    <row r="22476" spans="1:6" ht="22.5" x14ac:dyDescent="0.2">
      <c r="A22476" s="2">
        <v>22471</v>
      </c>
      <c r="B22476" s="340" t="s">
        <v>27787</v>
      </c>
      <c r="C22476" s="48">
        <v>10134400087</v>
      </c>
      <c r="D22476" s="198">
        <v>1</v>
      </c>
      <c r="E22476" s="5">
        <v>4973.1899999999996</v>
      </c>
      <c r="F22476" s="5">
        <v>4973.1899999999996</v>
      </c>
    </row>
    <row r="22477" spans="1:6" ht="22.5" x14ac:dyDescent="0.2">
      <c r="A22477" s="2">
        <v>22472</v>
      </c>
      <c r="B22477" s="340" t="s">
        <v>27787</v>
      </c>
      <c r="C22477" s="48">
        <v>10134400088</v>
      </c>
      <c r="D22477" s="198">
        <v>1</v>
      </c>
      <c r="E22477" s="5">
        <v>4973.1899999999996</v>
      </c>
      <c r="F22477" s="5">
        <v>4973.1899999999996</v>
      </c>
    </row>
    <row r="22478" spans="1:6" ht="22.5" x14ac:dyDescent="0.2">
      <c r="A22478" s="2">
        <v>22473</v>
      </c>
      <c r="B22478" s="340" t="s">
        <v>27787</v>
      </c>
      <c r="C22478" s="48">
        <v>10134400089</v>
      </c>
      <c r="D22478" s="198">
        <v>1</v>
      </c>
      <c r="E22478" s="5">
        <v>4973.1899999999996</v>
      </c>
      <c r="F22478" s="5">
        <v>4973.1899999999996</v>
      </c>
    </row>
    <row r="22479" spans="1:6" ht="22.5" x14ac:dyDescent="0.2">
      <c r="A22479" s="2">
        <v>22474</v>
      </c>
      <c r="B22479" s="340" t="s">
        <v>27787</v>
      </c>
      <c r="C22479" s="48">
        <v>10134400090</v>
      </c>
      <c r="D22479" s="198">
        <v>1</v>
      </c>
      <c r="E22479" s="5">
        <v>4973.1899999999996</v>
      </c>
      <c r="F22479" s="5">
        <v>4973.1899999999996</v>
      </c>
    </row>
    <row r="22480" spans="1:6" ht="22.5" x14ac:dyDescent="0.2">
      <c r="A22480" s="2">
        <v>22475</v>
      </c>
      <c r="B22480" s="340" t="s">
        <v>27787</v>
      </c>
      <c r="C22480" s="48">
        <v>10134400091</v>
      </c>
      <c r="D22480" s="198">
        <v>1</v>
      </c>
      <c r="E22480" s="5">
        <v>4973.1899999999996</v>
      </c>
      <c r="F22480" s="5">
        <v>4973.1899999999996</v>
      </c>
    </row>
    <row r="22481" spans="1:6" ht="22.5" x14ac:dyDescent="0.2">
      <c r="A22481" s="2">
        <v>22476</v>
      </c>
      <c r="B22481" s="340" t="s">
        <v>27787</v>
      </c>
      <c r="C22481" s="48">
        <v>10134400092</v>
      </c>
      <c r="D22481" s="198">
        <v>1</v>
      </c>
      <c r="E22481" s="5">
        <v>4973.1899999999996</v>
      </c>
      <c r="F22481" s="5">
        <v>4973.1899999999996</v>
      </c>
    </row>
    <row r="22482" spans="1:6" ht="22.5" x14ac:dyDescent="0.2">
      <c r="A22482" s="2">
        <v>22477</v>
      </c>
      <c r="B22482" s="340" t="s">
        <v>27787</v>
      </c>
      <c r="C22482" s="48">
        <v>10134400093</v>
      </c>
      <c r="D22482" s="198">
        <v>1</v>
      </c>
      <c r="E22482" s="5">
        <v>4973.1899999999996</v>
      </c>
      <c r="F22482" s="5">
        <v>4973.1899999999996</v>
      </c>
    </row>
    <row r="22483" spans="1:6" ht="22.5" x14ac:dyDescent="0.2">
      <c r="A22483" s="2">
        <v>22478</v>
      </c>
      <c r="B22483" s="340" t="s">
        <v>27787</v>
      </c>
      <c r="C22483" s="48">
        <v>10134400094</v>
      </c>
      <c r="D22483" s="198">
        <v>1</v>
      </c>
      <c r="E22483" s="5">
        <v>4973.1899999999996</v>
      </c>
      <c r="F22483" s="5">
        <v>4973.1899999999996</v>
      </c>
    </row>
    <row r="22484" spans="1:6" ht="22.5" x14ac:dyDescent="0.2">
      <c r="A22484" s="2">
        <v>22479</v>
      </c>
      <c r="B22484" s="340" t="s">
        <v>27787</v>
      </c>
      <c r="C22484" s="48">
        <v>10134400095</v>
      </c>
      <c r="D22484" s="198">
        <v>1</v>
      </c>
      <c r="E22484" s="5">
        <v>4973.1899999999996</v>
      </c>
      <c r="F22484" s="5">
        <v>4973.1899999999996</v>
      </c>
    </row>
    <row r="22485" spans="1:6" ht="22.5" x14ac:dyDescent="0.2">
      <c r="A22485" s="2">
        <v>22480</v>
      </c>
      <c r="B22485" s="340" t="s">
        <v>27787</v>
      </c>
      <c r="C22485" s="48">
        <v>10134400096</v>
      </c>
      <c r="D22485" s="198">
        <v>1</v>
      </c>
      <c r="E22485" s="5">
        <v>4973.1899999999996</v>
      </c>
      <c r="F22485" s="5">
        <v>4973.1899999999996</v>
      </c>
    </row>
    <row r="22486" spans="1:6" ht="22.5" x14ac:dyDescent="0.2">
      <c r="A22486" s="2">
        <v>22481</v>
      </c>
      <c r="B22486" s="340" t="s">
        <v>27787</v>
      </c>
      <c r="C22486" s="48">
        <v>10134400097</v>
      </c>
      <c r="D22486" s="198">
        <v>1</v>
      </c>
      <c r="E22486" s="5">
        <v>4973.1899999999996</v>
      </c>
      <c r="F22486" s="5">
        <v>4973.1899999999996</v>
      </c>
    </row>
    <row r="22487" spans="1:6" ht="22.5" x14ac:dyDescent="0.2">
      <c r="A22487" s="2">
        <v>22482</v>
      </c>
      <c r="B22487" s="340" t="s">
        <v>27787</v>
      </c>
      <c r="C22487" s="48">
        <v>10134400098</v>
      </c>
      <c r="D22487" s="198">
        <v>1</v>
      </c>
      <c r="E22487" s="5">
        <v>4973.1899999999996</v>
      </c>
      <c r="F22487" s="5">
        <v>4973.1899999999996</v>
      </c>
    </row>
    <row r="22488" spans="1:6" ht="22.5" x14ac:dyDescent="0.2">
      <c r="A22488" s="2">
        <v>22483</v>
      </c>
      <c r="B22488" s="340" t="s">
        <v>27787</v>
      </c>
      <c r="C22488" s="48">
        <v>10134400099</v>
      </c>
      <c r="D22488" s="198">
        <v>1</v>
      </c>
      <c r="E22488" s="5">
        <v>4973.1899999999996</v>
      </c>
      <c r="F22488" s="5">
        <v>4973.1899999999996</v>
      </c>
    </row>
    <row r="22489" spans="1:6" ht="22.5" x14ac:dyDescent="0.2">
      <c r="A22489" s="2">
        <v>22484</v>
      </c>
      <c r="B22489" s="340" t="s">
        <v>27787</v>
      </c>
      <c r="C22489" s="48">
        <v>10134400100</v>
      </c>
      <c r="D22489" s="198">
        <v>1</v>
      </c>
      <c r="E22489" s="5">
        <v>4973.1899999999996</v>
      </c>
      <c r="F22489" s="5">
        <v>4973.1899999999996</v>
      </c>
    </row>
    <row r="22490" spans="1:6" ht="22.5" x14ac:dyDescent="0.2">
      <c r="A22490" s="2">
        <v>22485</v>
      </c>
      <c r="B22490" s="340" t="s">
        <v>27787</v>
      </c>
      <c r="C22490" s="48">
        <v>10134400101</v>
      </c>
      <c r="D22490" s="198">
        <v>1</v>
      </c>
      <c r="E22490" s="5">
        <v>4973.1899999999996</v>
      </c>
      <c r="F22490" s="5">
        <v>4973.1899999999996</v>
      </c>
    </row>
    <row r="22491" spans="1:6" ht="22.5" x14ac:dyDescent="0.2">
      <c r="A22491" s="2">
        <v>22486</v>
      </c>
      <c r="B22491" s="340" t="s">
        <v>27787</v>
      </c>
      <c r="C22491" s="48">
        <v>10134400102</v>
      </c>
      <c r="D22491" s="198">
        <v>1</v>
      </c>
      <c r="E22491" s="5">
        <v>4973.1899999999996</v>
      </c>
      <c r="F22491" s="5">
        <v>4973.1899999999996</v>
      </c>
    </row>
    <row r="22492" spans="1:6" ht="22.5" x14ac:dyDescent="0.2">
      <c r="A22492" s="2">
        <v>22487</v>
      </c>
      <c r="B22492" s="340" t="s">
        <v>27787</v>
      </c>
      <c r="C22492" s="48">
        <v>10134400103</v>
      </c>
      <c r="D22492" s="198">
        <v>1</v>
      </c>
      <c r="E22492" s="5">
        <v>4973.1899999999996</v>
      </c>
      <c r="F22492" s="5">
        <v>4973.1899999999996</v>
      </c>
    </row>
    <row r="22493" spans="1:6" ht="22.5" x14ac:dyDescent="0.2">
      <c r="A22493" s="2">
        <v>22488</v>
      </c>
      <c r="B22493" s="340" t="s">
        <v>27787</v>
      </c>
      <c r="C22493" s="48">
        <v>10134400104</v>
      </c>
      <c r="D22493" s="198">
        <v>1</v>
      </c>
      <c r="E22493" s="5">
        <v>4973.1899999999996</v>
      </c>
      <c r="F22493" s="5">
        <v>4973.1899999999996</v>
      </c>
    </row>
    <row r="22494" spans="1:6" ht="22.5" x14ac:dyDescent="0.2">
      <c r="A22494" s="2">
        <v>22489</v>
      </c>
      <c r="B22494" s="340" t="s">
        <v>27787</v>
      </c>
      <c r="C22494" s="48">
        <v>10134400105</v>
      </c>
      <c r="D22494" s="198">
        <v>1</v>
      </c>
      <c r="E22494" s="5">
        <v>4973.1899999999996</v>
      </c>
      <c r="F22494" s="5">
        <v>4973.1899999999996</v>
      </c>
    </row>
    <row r="22495" spans="1:6" ht="22.5" x14ac:dyDescent="0.2">
      <c r="A22495" s="2">
        <v>22490</v>
      </c>
      <c r="B22495" s="340" t="s">
        <v>27787</v>
      </c>
      <c r="C22495" s="48">
        <v>10134400106</v>
      </c>
      <c r="D22495" s="198">
        <v>1</v>
      </c>
      <c r="E22495" s="5">
        <v>4973.1899999999996</v>
      </c>
      <c r="F22495" s="5">
        <v>4973.1899999999996</v>
      </c>
    </row>
    <row r="22496" spans="1:6" ht="22.5" x14ac:dyDescent="0.2">
      <c r="A22496" s="2">
        <v>22491</v>
      </c>
      <c r="B22496" s="340" t="s">
        <v>27787</v>
      </c>
      <c r="C22496" s="48">
        <v>10134400066</v>
      </c>
      <c r="D22496" s="198">
        <v>1</v>
      </c>
      <c r="E22496" s="5">
        <v>4973.1899999999996</v>
      </c>
      <c r="F22496" s="5">
        <v>4973.1899999999996</v>
      </c>
    </row>
    <row r="22497" spans="1:6" ht="22.5" x14ac:dyDescent="0.2">
      <c r="A22497" s="2">
        <v>22492</v>
      </c>
      <c r="B22497" s="340" t="s">
        <v>27787</v>
      </c>
      <c r="C22497" s="48">
        <v>10134400067</v>
      </c>
      <c r="D22497" s="198">
        <v>1</v>
      </c>
      <c r="E22497" s="5">
        <v>4973.1899999999996</v>
      </c>
      <c r="F22497" s="5">
        <v>4973.1899999999996</v>
      </c>
    </row>
    <row r="22498" spans="1:6" ht="22.5" x14ac:dyDescent="0.2">
      <c r="A22498" s="2">
        <v>22493</v>
      </c>
      <c r="B22498" s="340" t="s">
        <v>27787</v>
      </c>
      <c r="C22498" s="48">
        <v>10134400068</v>
      </c>
      <c r="D22498" s="198">
        <v>1</v>
      </c>
      <c r="E22498" s="5">
        <v>4973.1899999999996</v>
      </c>
      <c r="F22498" s="5">
        <v>4973.1899999999996</v>
      </c>
    </row>
    <row r="22499" spans="1:6" ht="22.5" x14ac:dyDescent="0.2">
      <c r="A22499" s="2">
        <v>22494</v>
      </c>
      <c r="B22499" s="340" t="s">
        <v>27787</v>
      </c>
      <c r="C22499" s="48">
        <v>10134400069</v>
      </c>
      <c r="D22499" s="198">
        <v>1</v>
      </c>
      <c r="E22499" s="5">
        <v>4973.1899999999996</v>
      </c>
      <c r="F22499" s="5">
        <v>4973.1899999999996</v>
      </c>
    </row>
    <row r="22500" spans="1:6" ht="22.5" x14ac:dyDescent="0.2">
      <c r="A22500" s="2">
        <v>22495</v>
      </c>
      <c r="B22500" s="340" t="s">
        <v>27787</v>
      </c>
      <c r="C22500" s="48">
        <v>10134400070</v>
      </c>
      <c r="D22500" s="198">
        <v>1</v>
      </c>
      <c r="E22500" s="5">
        <v>4973.1899999999996</v>
      </c>
      <c r="F22500" s="5">
        <v>4973.1899999999996</v>
      </c>
    </row>
    <row r="22501" spans="1:6" ht="22.5" x14ac:dyDescent="0.2">
      <c r="A22501" s="2">
        <v>22496</v>
      </c>
      <c r="B22501" s="340" t="s">
        <v>27787</v>
      </c>
      <c r="C22501" s="48">
        <v>10134400071</v>
      </c>
      <c r="D22501" s="198">
        <v>1</v>
      </c>
      <c r="E22501" s="5">
        <v>4973.1899999999996</v>
      </c>
      <c r="F22501" s="5">
        <v>4973.1899999999996</v>
      </c>
    </row>
    <row r="22502" spans="1:6" ht="22.5" x14ac:dyDescent="0.2">
      <c r="A22502" s="2">
        <v>22497</v>
      </c>
      <c r="B22502" s="340" t="s">
        <v>27787</v>
      </c>
      <c r="C22502" s="48">
        <v>10134400072</v>
      </c>
      <c r="D22502" s="198">
        <v>1</v>
      </c>
      <c r="E22502" s="5">
        <v>4973.1899999999996</v>
      </c>
      <c r="F22502" s="5">
        <v>4973.1899999999996</v>
      </c>
    </row>
    <row r="22503" spans="1:6" ht="22.5" x14ac:dyDescent="0.2">
      <c r="A22503" s="2">
        <v>22498</v>
      </c>
      <c r="B22503" s="340" t="s">
        <v>27787</v>
      </c>
      <c r="C22503" s="48">
        <v>10134400073</v>
      </c>
      <c r="D22503" s="198">
        <v>1</v>
      </c>
      <c r="E22503" s="5">
        <v>4973.1899999999996</v>
      </c>
      <c r="F22503" s="5">
        <v>4973.1899999999996</v>
      </c>
    </row>
    <row r="22504" spans="1:6" ht="22.5" x14ac:dyDescent="0.2">
      <c r="A22504" s="2">
        <v>22499</v>
      </c>
      <c r="B22504" s="340" t="s">
        <v>27787</v>
      </c>
      <c r="C22504" s="48">
        <v>10134400074</v>
      </c>
      <c r="D22504" s="198">
        <v>1</v>
      </c>
      <c r="E22504" s="5">
        <v>4973.1899999999996</v>
      </c>
      <c r="F22504" s="5">
        <v>4973.1899999999996</v>
      </c>
    </row>
    <row r="22505" spans="1:6" ht="22.5" x14ac:dyDescent="0.2">
      <c r="A22505" s="2">
        <v>22500</v>
      </c>
      <c r="B22505" s="340" t="s">
        <v>27787</v>
      </c>
      <c r="C22505" s="48">
        <v>10134400075</v>
      </c>
      <c r="D22505" s="198">
        <v>1</v>
      </c>
      <c r="E22505" s="5">
        <v>4973.1899999999996</v>
      </c>
      <c r="F22505" s="5">
        <v>4973.1899999999996</v>
      </c>
    </row>
    <row r="22506" spans="1:6" ht="22.5" x14ac:dyDescent="0.2">
      <c r="A22506" s="2">
        <v>22501</v>
      </c>
      <c r="B22506" s="340" t="s">
        <v>27787</v>
      </c>
      <c r="C22506" s="48">
        <v>10134400076</v>
      </c>
      <c r="D22506" s="198">
        <v>1</v>
      </c>
      <c r="E22506" s="5">
        <v>4973.1899999999996</v>
      </c>
      <c r="F22506" s="5">
        <v>4973.1899999999996</v>
      </c>
    </row>
    <row r="22507" spans="1:6" ht="22.5" x14ac:dyDescent="0.2">
      <c r="A22507" s="2">
        <v>22502</v>
      </c>
      <c r="B22507" s="340" t="s">
        <v>27787</v>
      </c>
      <c r="C22507" s="48">
        <v>10134400077</v>
      </c>
      <c r="D22507" s="198">
        <v>1</v>
      </c>
      <c r="E22507" s="5">
        <v>4973.1899999999996</v>
      </c>
      <c r="F22507" s="5">
        <v>4973.1899999999996</v>
      </c>
    </row>
    <row r="22508" spans="1:6" ht="22.5" x14ac:dyDescent="0.2">
      <c r="A22508" s="2">
        <v>22503</v>
      </c>
      <c r="B22508" s="340" t="s">
        <v>27787</v>
      </c>
      <c r="C22508" s="48">
        <v>10134400078</v>
      </c>
      <c r="D22508" s="198">
        <v>1</v>
      </c>
      <c r="E22508" s="5">
        <v>4973.1899999999996</v>
      </c>
      <c r="F22508" s="5">
        <v>4973.1899999999996</v>
      </c>
    </row>
    <row r="22509" spans="1:6" ht="22.5" x14ac:dyDescent="0.2">
      <c r="A22509" s="2">
        <v>22504</v>
      </c>
      <c r="B22509" s="340" t="s">
        <v>27787</v>
      </c>
      <c r="C22509" s="48">
        <v>10134400079</v>
      </c>
      <c r="D22509" s="198">
        <v>1</v>
      </c>
      <c r="E22509" s="5">
        <v>4973.1899999999996</v>
      </c>
      <c r="F22509" s="5">
        <v>4973.1899999999996</v>
      </c>
    </row>
    <row r="22510" spans="1:6" ht="22.5" x14ac:dyDescent="0.2">
      <c r="A22510" s="2">
        <v>22505</v>
      </c>
      <c r="B22510" s="340" t="s">
        <v>27787</v>
      </c>
      <c r="C22510" s="48">
        <v>10134400080</v>
      </c>
      <c r="D22510" s="198">
        <v>1</v>
      </c>
      <c r="E22510" s="5">
        <v>4973.1899999999996</v>
      </c>
      <c r="F22510" s="5">
        <v>4973.1899999999996</v>
      </c>
    </row>
    <row r="22511" spans="1:6" ht="22.5" x14ac:dyDescent="0.2">
      <c r="A22511" s="2">
        <v>22506</v>
      </c>
      <c r="B22511" s="340" t="s">
        <v>27787</v>
      </c>
      <c r="C22511" s="48">
        <v>10134400081</v>
      </c>
      <c r="D22511" s="198">
        <v>1</v>
      </c>
      <c r="E22511" s="5">
        <v>4973.1899999999996</v>
      </c>
      <c r="F22511" s="5">
        <v>4973.1899999999996</v>
      </c>
    </row>
    <row r="22512" spans="1:6" ht="22.5" x14ac:dyDescent="0.2">
      <c r="A22512" s="2">
        <v>22507</v>
      </c>
      <c r="B22512" s="340" t="s">
        <v>27787</v>
      </c>
      <c r="C22512" s="48">
        <v>10134400082</v>
      </c>
      <c r="D22512" s="198">
        <v>1</v>
      </c>
      <c r="E22512" s="5">
        <v>4973.1899999999996</v>
      </c>
      <c r="F22512" s="5">
        <v>4973.1899999999996</v>
      </c>
    </row>
    <row r="22513" spans="1:6" ht="22.5" x14ac:dyDescent="0.2">
      <c r="A22513" s="2">
        <v>22508</v>
      </c>
      <c r="B22513" s="340" t="s">
        <v>27787</v>
      </c>
      <c r="C22513" s="48">
        <v>10134400083</v>
      </c>
      <c r="D22513" s="198">
        <v>1</v>
      </c>
      <c r="E22513" s="5">
        <v>4973.1899999999996</v>
      </c>
      <c r="F22513" s="5">
        <v>4973.1899999999996</v>
      </c>
    </row>
    <row r="22514" spans="1:6" ht="22.5" x14ac:dyDescent="0.2">
      <c r="A22514" s="2">
        <v>22509</v>
      </c>
      <c r="B22514" s="340" t="s">
        <v>27787</v>
      </c>
      <c r="C22514" s="48">
        <v>10134400084</v>
      </c>
      <c r="D22514" s="198">
        <v>1</v>
      </c>
      <c r="E22514" s="5">
        <v>4973.1899999999996</v>
      </c>
      <c r="F22514" s="5">
        <v>4973.1899999999996</v>
      </c>
    </row>
    <row r="22515" spans="1:6" ht="22.5" x14ac:dyDescent="0.2">
      <c r="A22515" s="2">
        <v>22510</v>
      </c>
      <c r="B22515" s="340" t="s">
        <v>27787</v>
      </c>
      <c r="C22515" s="48">
        <v>10134400085</v>
      </c>
      <c r="D22515" s="198">
        <v>1</v>
      </c>
      <c r="E22515" s="5">
        <v>4973.1899999999996</v>
      </c>
      <c r="F22515" s="5">
        <v>4973.1899999999996</v>
      </c>
    </row>
    <row r="22516" spans="1:6" ht="22.5" x14ac:dyDescent="0.2">
      <c r="A22516" s="2">
        <v>22511</v>
      </c>
      <c r="B22516" s="340" t="s">
        <v>27787</v>
      </c>
      <c r="C22516" s="48">
        <v>10134400086</v>
      </c>
      <c r="D22516" s="198">
        <v>1</v>
      </c>
      <c r="E22516" s="5">
        <v>4973.1899999999996</v>
      </c>
      <c r="F22516" s="5">
        <v>4973.1899999999996</v>
      </c>
    </row>
    <row r="22517" spans="1:6" ht="22.5" x14ac:dyDescent="0.2">
      <c r="A22517" s="2">
        <v>22512</v>
      </c>
      <c r="B22517" s="340" t="s">
        <v>27788</v>
      </c>
      <c r="C22517" s="48">
        <v>10134400139</v>
      </c>
      <c r="D22517" s="198">
        <v>1</v>
      </c>
      <c r="E22517" s="5">
        <v>14422.26</v>
      </c>
      <c r="F22517" s="5">
        <v>14422.26</v>
      </c>
    </row>
    <row r="22518" spans="1:6" ht="22.5" x14ac:dyDescent="0.2">
      <c r="A22518" s="2">
        <v>22513</v>
      </c>
      <c r="B22518" s="340" t="s">
        <v>27788</v>
      </c>
      <c r="C22518" s="48">
        <v>10134400140</v>
      </c>
      <c r="D22518" s="198">
        <v>1</v>
      </c>
      <c r="E22518" s="5">
        <v>14422.26</v>
      </c>
      <c r="F22518" s="5">
        <v>14422.26</v>
      </c>
    </row>
    <row r="22519" spans="1:6" ht="22.5" x14ac:dyDescent="0.2">
      <c r="A22519" s="2">
        <v>22514</v>
      </c>
      <c r="B22519" s="340" t="s">
        <v>27788</v>
      </c>
      <c r="C22519" s="48">
        <v>10134400141</v>
      </c>
      <c r="D22519" s="198">
        <v>1</v>
      </c>
      <c r="E22519" s="5">
        <v>14422.26</v>
      </c>
      <c r="F22519" s="5">
        <v>14422.26</v>
      </c>
    </row>
    <row r="22520" spans="1:6" ht="22.5" x14ac:dyDescent="0.2">
      <c r="A22520" s="2">
        <v>22515</v>
      </c>
      <c r="B22520" s="340" t="s">
        <v>27788</v>
      </c>
      <c r="C22520" s="48">
        <v>10134400142</v>
      </c>
      <c r="D22520" s="198">
        <v>1</v>
      </c>
      <c r="E22520" s="5">
        <v>14422.26</v>
      </c>
      <c r="F22520" s="5">
        <v>14422.26</v>
      </c>
    </row>
    <row r="22521" spans="1:6" ht="22.5" x14ac:dyDescent="0.2">
      <c r="A22521" s="2">
        <v>22516</v>
      </c>
      <c r="B22521" s="340" t="s">
        <v>27788</v>
      </c>
      <c r="C22521" s="48">
        <v>10134400143</v>
      </c>
      <c r="D22521" s="198">
        <v>1</v>
      </c>
      <c r="E22521" s="5">
        <v>14422.26</v>
      </c>
      <c r="F22521" s="5">
        <v>14422.26</v>
      </c>
    </row>
    <row r="22522" spans="1:6" ht="22.5" x14ac:dyDescent="0.2">
      <c r="A22522" s="2">
        <v>22517</v>
      </c>
      <c r="B22522" s="340" t="s">
        <v>27788</v>
      </c>
      <c r="C22522" s="48">
        <v>10134400144</v>
      </c>
      <c r="D22522" s="198">
        <v>1</v>
      </c>
      <c r="E22522" s="5">
        <v>14422.26</v>
      </c>
      <c r="F22522" s="5">
        <v>14422.26</v>
      </c>
    </row>
    <row r="22523" spans="1:6" ht="22.5" x14ac:dyDescent="0.2">
      <c r="A22523" s="2">
        <v>22518</v>
      </c>
      <c r="B22523" s="340" t="s">
        <v>27788</v>
      </c>
      <c r="C22523" s="48">
        <v>10134400145</v>
      </c>
      <c r="D22523" s="198">
        <v>1</v>
      </c>
      <c r="E22523" s="5">
        <v>14422.26</v>
      </c>
      <c r="F22523" s="5">
        <v>14422.26</v>
      </c>
    </row>
    <row r="22524" spans="1:6" ht="22.5" x14ac:dyDescent="0.2">
      <c r="A22524" s="2">
        <v>22519</v>
      </c>
      <c r="B22524" s="340" t="s">
        <v>27788</v>
      </c>
      <c r="C22524" s="48">
        <v>10134400146</v>
      </c>
      <c r="D22524" s="198">
        <v>1</v>
      </c>
      <c r="E22524" s="5">
        <v>14422.26</v>
      </c>
      <c r="F22524" s="5">
        <v>14422.26</v>
      </c>
    </row>
    <row r="22525" spans="1:6" ht="22.5" x14ac:dyDescent="0.2">
      <c r="A22525" s="2">
        <v>22520</v>
      </c>
      <c r="B22525" s="340" t="s">
        <v>27788</v>
      </c>
      <c r="C22525" s="48">
        <v>10134400147</v>
      </c>
      <c r="D22525" s="198">
        <v>1</v>
      </c>
      <c r="E22525" s="5">
        <v>14422.26</v>
      </c>
      <c r="F22525" s="5">
        <v>14422.26</v>
      </c>
    </row>
    <row r="22526" spans="1:6" ht="22.5" x14ac:dyDescent="0.2">
      <c r="A22526" s="2">
        <v>22521</v>
      </c>
      <c r="B22526" s="340" t="s">
        <v>27788</v>
      </c>
      <c r="C22526" s="48">
        <v>10134400163</v>
      </c>
      <c r="D22526" s="198">
        <v>1</v>
      </c>
      <c r="E22526" s="5">
        <v>14422.26</v>
      </c>
      <c r="F22526" s="5">
        <v>14422.26</v>
      </c>
    </row>
    <row r="22527" spans="1:6" ht="22.5" x14ac:dyDescent="0.2">
      <c r="A22527" s="2">
        <v>22522</v>
      </c>
      <c r="B22527" s="340" t="s">
        <v>27788</v>
      </c>
      <c r="C22527" s="48">
        <v>10134400164</v>
      </c>
      <c r="D22527" s="198">
        <v>1</v>
      </c>
      <c r="E22527" s="5">
        <v>14422.26</v>
      </c>
      <c r="F22527" s="5">
        <v>14422.26</v>
      </c>
    </row>
    <row r="22528" spans="1:6" ht="22.5" x14ac:dyDescent="0.2">
      <c r="A22528" s="2">
        <v>22523</v>
      </c>
      <c r="B22528" s="340" t="s">
        <v>27788</v>
      </c>
      <c r="C22528" s="48">
        <v>10134400162</v>
      </c>
      <c r="D22528" s="198">
        <v>1</v>
      </c>
      <c r="E22528" s="5">
        <v>14422.26</v>
      </c>
      <c r="F22528" s="5">
        <v>14422.26</v>
      </c>
    </row>
    <row r="22529" spans="1:6" ht="22.5" x14ac:dyDescent="0.2">
      <c r="A22529" s="2">
        <v>22524</v>
      </c>
      <c r="B22529" s="340" t="s">
        <v>27788</v>
      </c>
      <c r="C22529" s="48">
        <v>10134400161</v>
      </c>
      <c r="D22529" s="198">
        <v>1</v>
      </c>
      <c r="E22529" s="5">
        <v>14422.26</v>
      </c>
      <c r="F22529" s="5">
        <v>14422.26</v>
      </c>
    </row>
    <row r="22530" spans="1:6" ht="22.5" x14ac:dyDescent="0.2">
      <c r="A22530" s="2">
        <v>22525</v>
      </c>
      <c r="B22530" s="340" t="s">
        <v>27788</v>
      </c>
      <c r="C22530" s="48">
        <v>10134400160</v>
      </c>
      <c r="D22530" s="198">
        <v>1</v>
      </c>
      <c r="E22530" s="5">
        <v>14422.26</v>
      </c>
      <c r="F22530" s="5">
        <v>14422.26</v>
      </c>
    </row>
    <row r="22531" spans="1:6" ht="22.5" x14ac:dyDescent="0.2">
      <c r="A22531" s="2">
        <v>22526</v>
      </c>
      <c r="B22531" s="340" t="s">
        <v>27788</v>
      </c>
      <c r="C22531" s="48">
        <v>10134400159</v>
      </c>
      <c r="D22531" s="198">
        <v>1</v>
      </c>
      <c r="E22531" s="5">
        <v>14422.26</v>
      </c>
      <c r="F22531" s="5">
        <v>14422.26</v>
      </c>
    </row>
    <row r="22532" spans="1:6" ht="22.5" x14ac:dyDescent="0.2">
      <c r="A22532" s="2">
        <v>22527</v>
      </c>
      <c r="B22532" s="340" t="s">
        <v>27788</v>
      </c>
      <c r="C22532" s="48">
        <v>10134400158</v>
      </c>
      <c r="D22532" s="198">
        <v>1</v>
      </c>
      <c r="E22532" s="5">
        <v>14422.26</v>
      </c>
      <c r="F22532" s="5">
        <v>14422.26</v>
      </c>
    </row>
    <row r="22533" spans="1:6" ht="22.5" x14ac:dyDescent="0.2">
      <c r="A22533" s="2">
        <v>22528</v>
      </c>
      <c r="B22533" s="340" t="s">
        <v>27788</v>
      </c>
      <c r="C22533" s="48">
        <v>10134400157</v>
      </c>
      <c r="D22533" s="198">
        <v>1</v>
      </c>
      <c r="E22533" s="5">
        <v>14422.26</v>
      </c>
      <c r="F22533" s="5">
        <v>14422.26</v>
      </c>
    </row>
    <row r="22534" spans="1:6" ht="22.5" x14ac:dyDescent="0.2">
      <c r="A22534" s="2">
        <v>22529</v>
      </c>
      <c r="B22534" s="340" t="s">
        <v>27788</v>
      </c>
      <c r="C22534" s="48">
        <v>10134400156</v>
      </c>
      <c r="D22534" s="198">
        <v>1</v>
      </c>
      <c r="E22534" s="5">
        <v>14422.26</v>
      </c>
      <c r="F22534" s="5">
        <v>14422.26</v>
      </c>
    </row>
    <row r="22535" spans="1:6" ht="22.5" x14ac:dyDescent="0.2">
      <c r="A22535" s="2">
        <v>22530</v>
      </c>
      <c r="B22535" s="340" t="s">
        <v>27788</v>
      </c>
      <c r="C22535" s="48">
        <v>10134400148</v>
      </c>
      <c r="D22535" s="198">
        <v>1</v>
      </c>
      <c r="E22535" s="5">
        <v>14422.26</v>
      </c>
      <c r="F22535" s="5">
        <v>14422.26</v>
      </c>
    </row>
    <row r="22536" spans="1:6" ht="22.5" x14ac:dyDescent="0.2">
      <c r="A22536" s="2">
        <v>22531</v>
      </c>
      <c r="B22536" s="340" t="s">
        <v>27788</v>
      </c>
      <c r="C22536" s="48">
        <v>10134400149</v>
      </c>
      <c r="D22536" s="198">
        <v>1</v>
      </c>
      <c r="E22536" s="5">
        <v>14422.26</v>
      </c>
      <c r="F22536" s="5">
        <v>14422.26</v>
      </c>
    </row>
    <row r="22537" spans="1:6" ht="22.5" x14ac:dyDescent="0.2">
      <c r="A22537" s="2">
        <v>22532</v>
      </c>
      <c r="B22537" s="340" t="s">
        <v>27788</v>
      </c>
      <c r="C22537" s="48">
        <v>10134400150</v>
      </c>
      <c r="D22537" s="198">
        <v>1</v>
      </c>
      <c r="E22537" s="5">
        <v>14422.26</v>
      </c>
      <c r="F22537" s="5">
        <v>14422.26</v>
      </c>
    </row>
    <row r="22538" spans="1:6" ht="22.5" x14ac:dyDescent="0.2">
      <c r="A22538" s="2">
        <v>22533</v>
      </c>
      <c r="B22538" s="340" t="s">
        <v>27788</v>
      </c>
      <c r="C22538" s="48">
        <v>10134400151</v>
      </c>
      <c r="D22538" s="198">
        <v>1</v>
      </c>
      <c r="E22538" s="5">
        <v>14422.26</v>
      </c>
      <c r="F22538" s="5">
        <v>14422.26</v>
      </c>
    </row>
    <row r="22539" spans="1:6" ht="22.5" x14ac:dyDescent="0.2">
      <c r="A22539" s="2">
        <v>22534</v>
      </c>
      <c r="B22539" s="340" t="s">
        <v>27788</v>
      </c>
      <c r="C22539" s="48">
        <v>10134400152</v>
      </c>
      <c r="D22539" s="198">
        <v>1</v>
      </c>
      <c r="E22539" s="5">
        <v>14422.26</v>
      </c>
      <c r="F22539" s="5">
        <v>14422.26</v>
      </c>
    </row>
    <row r="22540" spans="1:6" ht="22.5" x14ac:dyDescent="0.2">
      <c r="A22540" s="2">
        <v>22535</v>
      </c>
      <c r="B22540" s="340" t="s">
        <v>27788</v>
      </c>
      <c r="C22540" s="48">
        <v>10134400155</v>
      </c>
      <c r="D22540" s="198">
        <v>1</v>
      </c>
      <c r="E22540" s="5">
        <v>14422.26</v>
      </c>
      <c r="F22540" s="5">
        <v>14422.26</v>
      </c>
    </row>
    <row r="22541" spans="1:6" ht="22.5" x14ac:dyDescent="0.2">
      <c r="A22541" s="2">
        <v>22536</v>
      </c>
      <c r="B22541" s="340" t="s">
        <v>27788</v>
      </c>
      <c r="C22541" s="48">
        <v>10134400154</v>
      </c>
      <c r="D22541" s="198">
        <v>1</v>
      </c>
      <c r="E22541" s="5">
        <v>14422.26</v>
      </c>
      <c r="F22541" s="5">
        <v>14422.26</v>
      </c>
    </row>
    <row r="22542" spans="1:6" ht="22.5" x14ac:dyDescent="0.2">
      <c r="A22542" s="2">
        <v>22537</v>
      </c>
      <c r="B22542" s="340" t="s">
        <v>27788</v>
      </c>
      <c r="C22542" s="48">
        <v>10134400153</v>
      </c>
      <c r="D22542" s="198">
        <v>1</v>
      </c>
      <c r="E22542" s="5">
        <v>14422.26</v>
      </c>
      <c r="F22542" s="5">
        <v>14422.26</v>
      </c>
    </row>
    <row r="22543" spans="1:6" ht="22.5" x14ac:dyDescent="0.2">
      <c r="A22543" s="2">
        <v>22538</v>
      </c>
      <c r="B22543" s="340" t="s">
        <v>27788</v>
      </c>
      <c r="C22543" s="48">
        <v>10134400113</v>
      </c>
      <c r="D22543" s="198">
        <v>1</v>
      </c>
      <c r="E22543" s="5">
        <v>14422.26</v>
      </c>
      <c r="F22543" s="5">
        <v>14422.26</v>
      </c>
    </row>
    <row r="22544" spans="1:6" ht="22.5" x14ac:dyDescent="0.2">
      <c r="A22544" s="2">
        <v>22539</v>
      </c>
      <c r="B22544" s="340" t="s">
        <v>27788</v>
      </c>
      <c r="C22544" s="48">
        <v>10134400114</v>
      </c>
      <c r="D22544" s="198">
        <v>1</v>
      </c>
      <c r="E22544" s="5">
        <v>14422.26</v>
      </c>
      <c r="F22544" s="5">
        <v>14422.26</v>
      </c>
    </row>
    <row r="22545" spans="1:6" ht="22.5" x14ac:dyDescent="0.2">
      <c r="A22545" s="2">
        <v>22540</v>
      </c>
      <c r="B22545" s="340" t="s">
        <v>27788</v>
      </c>
      <c r="C22545" s="48">
        <v>10134400115</v>
      </c>
      <c r="D22545" s="198">
        <v>1</v>
      </c>
      <c r="E22545" s="5">
        <v>14422.26</v>
      </c>
      <c r="F22545" s="5">
        <v>14422.26</v>
      </c>
    </row>
    <row r="22546" spans="1:6" ht="22.5" x14ac:dyDescent="0.2">
      <c r="A22546" s="2">
        <v>22541</v>
      </c>
      <c r="B22546" s="340" t="s">
        <v>27788</v>
      </c>
      <c r="C22546" s="48">
        <v>10134400116</v>
      </c>
      <c r="D22546" s="198">
        <v>1</v>
      </c>
      <c r="E22546" s="5">
        <v>14422.26</v>
      </c>
      <c r="F22546" s="5">
        <v>14422.26</v>
      </c>
    </row>
    <row r="22547" spans="1:6" ht="22.5" x14ac:dyDescent="0.2">
      <c r="A22547" s="2">
        <v>22542</v>
      </c>
      <c r="B22547" s="340" t="s">
        <v>27788</v>
      </c>
      <c r="C22547" s="48">
        <v>10134400117</v>
      </c>
      <c r="D22547" s="198">
        <v>1</v>
      </c>
      <c r="E22547" s="5">
        <v>14422.26</v>
      </c>
      <c r="F22547" s="5">
        <v>14422.26</v>
      </c>
    </row>
    <row r="22548" spans="1:6" ht="22.5" x14ac:dyDescent="0.2">
      <c r="A22548" s="2">
        <v>22543</v>
      </c>
      <c r="B22548" s="340" t="s">
        <v>27788</v>
      </c>
      <c r="C22548" s="48">
        <v>10134400118</v>
      </c>
      <c r="D22548" s="198">
        <v>1</v>
      </c>
      <c r="E22548" s="5">
        <v>14422.26</v>
      </c>
      <c r="F22548" s="5">
        <v>14422.26</v>
      </c>
    </row>
    <row r="22549" spans="1:6" ht="22.5" x14ac:dyDescent="0.2">
      <c r="A22549" s="2">
        <v>22544</v>
      </c>
      <c r="B22549" s="340" t="s">
        <v>27788</v>
      </c>
      <c r="C22549" s="48">
        <v>10134400119</v>
      </c>
      <c r="D22549" s="198">
        <v>1</v>
      </c>
      <c r="E22549" s="5">
        <v>14422.26</v>
      </c>
      <c r="F22549" s="5">
        <v>14422.26</v>
      </c>
    </row>
    <row r="22550" spans="1:6" ht="22.5" x14ac:dyDescent="0.2">
      <c r="A22550" s="2">
        <v>22545</v>
      </c>
      <c r="B22550" s="340" t="s">
        <v>27788</v>
      </c>
      <c r="C22550" s="48">
        <v>10134400120</v>
      </c>
      <c r="D22550" s="198">
        <v>1</v>
      </c>
      <c r="E22550" s="5">
        <v>14422.26</v>
      </c>
      <c r="F22550" s="5">
        <v>14422.26</v>
      </c>
    </row>
    <row r="22551" spans="1:6" ht="22.5" x14ac:dyDescent="0.2">
      <c r="A22551" s="2">
        <v>22546</v>
      </c>
      <c r="B22551" s="340" t="s">
        <v>27788</v>
      </c>
      <c r="C22551" s="48">
        <v>10134400121</v>
      </c>
      <c r="D22551" s="198">
        <v>1</v>
      </c>
      <c r="E22551" s="5">
        <v>14422.26</v>
      </c>
      <c r="F22551" s="5">
        <v>14422.26</v>
      </c>
    </row>
    <row r="22552" spans="1:6" ht="22.5" x14ac:dyDescent="0.2">
      <c r="A22552" s="2">
        <v>22547</v>
      </c>
      <c r="B22552" s="340" t="s">
        <v>27788</v>
      </c>
      <c r="C22552" s="48">
        <v>10134400122</v>
      </c>
      <c r="D22552" s="198">
        <v>1</v>
      </c>
      <c r="E22552" s="5">
        <v>14422.26</v>
      </c>
      <c r="F22552" s="5">
        <v>14422.26</v>
      </c>
    </row>
    <row r="22553" spans="1:6" ht="22.5" x14ac:dyDescent="0.2">
      <c r="A22553" s="2">
        <v>22548</v>
      </c>
      <c r="B22553" s="340" t="s">
        <v>27788</v>
      </c>
      <c r="C22553" s="48">
        <v>10134400123</v>
      </c>
      <c r="D22553" s="198">
        <v>1</v>
      </c>
      <c r="E22553" s="5">
        <v>14422.26</v>
      </c>
      <c r="F22553" s="5">
        <v>14422.26</v>
      </c>
    </row>
    <row r="22554" spans="1:6" ht="22.5" x14ac:dyDescent="0.2">
      <c r="A22554" s="2">
        <v>22549</v>
      </c>
      <c r="B22554" s="340" t="s">
        <v>27788</v>
      </c>
      <c r="C22554" s="48">
        <v>10134400124</v>
      </c>
      <c r="D22554" s="198">
        <v>1</v>
      </c>
      <c r="E22554" s="5">
        <v>14422.26</v>
      </c>
      <c r="F22554" s="5">
        <v>14422.26</v>
      </c>
    </row>
    <row r="22555" spans="1:6" ht="22.5" x14ac:dyDescent="0.2">
      <c r="A22555" s="2">
        <v>22550</v>
      </c>
      <c r="B22555" s="340" t="s">
        <v>27788</v>
      </c>
      <c r="C22555" s="48">
        <v>10134400125</v>
      </c>
      <c r="D22555" s="198">
        <v>1</v>
      </c>
      <c r="E22555" s="5">
        <v>14422.26</v>
      </c>
      <c r="F22555" s="5">
        <v>14422.26</v>
      </c>
    </row>
    <row r="22556" spans="1:6" ht="22.5" x14ac:dyDescent="0.2">
      <c r="A22556" s="2">
        <v>22551</v>
      </c>
      <c r="B22556" s="340" t="s">
        <v>27788</v>
      </c>
      <c r="C22556" s="48">
        <v>10134400126</v>
      </c>
      <c r="D22556" s="198">
        <v>1</v>
      </c>
      <c r="E22556" s="5">
        <v>14422.26</v>
      </c>
      <c r="F22556" s="5">
        <v>14422.26</v>
      </c>
    </row>
    <row r="22557" spans="1:6" ht="22.5" x14ac:dyDescent="0.2">
      <c r="A22557" s="2">
        <v>22552</v>
      </c>
      <c r="B22557" s="340" t="s">
        <v>27788</v>
      </c>
      <c r="C22557" s="48">
        <v>10134400127</v>
      </c>
      <c r="D22557" s="198">
        <v>1</v>
      </c>
      <c r="E22557" s="5">
        <v>14422.26</v>
      </c>
      <c r="F22557" s="5">
        <v>14422.26</v>
      </c>
    </row>
    <row r="22558" spans="1:6" ht="22.5" x14ac:dyDescent="0.2">
      <c r="A22558" s="2">
        <v>22553</v>
      </c>
      <c r="B22558" s="340" t="s">
        <v>27788</v>
      </c>
      <c r="C22558" s="48">
        <v>10134400128</v>
      </c>
      <c r="D22558" s="198">
        <v>1</v>
      </c>
      <c r="E22558" s="5">
        <v>14422.26</v>
      </c>
      <c r="F22558" s="5">
        <v>14422.26</v>
      </c>
    </row>
    <row r="22559" spans="1:6" ht="22.5" x14ac:dyDescent="0.2">
      <c r="A22559" s="2">
        <v>22554</v>
      </c>
      <c r="B22559" s="340" t="s">
        <v>27788</v>
      </c>
      <c r="C22559" s="48">
        <v>10134400129</v>
      </c>
      <c r="D22559" s="198">
        <v>1</v>
      </c>
      <c r="E22559" s="5">
        <v>14422.26</v>
      </c>
      <c r="F22559" s="5">
        <v>14422.26</v>
      </c>
    </row>
    <row r="22560" spans="1:6" ht="22.5" x14ac:dyDescent="0.2">
      <c r="A22560" s="2">
        <v>22555</v>
      </c>
      <c r="B22560" s="340" t="s">
        <v>27788</v>
      </c>
      <c r="C22560" s="48">
        <v>10134400130</v>
      </c>
      <c r="D22560" s="198">
        <v>1</v>
      </c>
      <c r="E22560" s="5">
        <v>14422.26</v>
      </c>
      <c r="F22560" s="5">
        <v>14422.26</v>
      </c>
    </row>
    <row r="22561" spans="1:6" ht="22.5" x14ac:dyDescent="0.2">
      <c r="A22561" s="2">
        <v>22556</v>
      </c>
      <c r="B22561" s="340" t="s">
        <v>27788</v>
      </c>
      <c r="C22561" s="48">
        <v>10134400131</v>
      </c>
      <c r="D22561" s="198">
        <v>1</v>
      </c>
      <c r="E22561" s="5">
        <v>14422.26</v>
      </c>
      <c r="F22561" s="5">
        <v>14422.26</v>
      </c>
    </row>
    <row r="22562" spans="1:6" ht="22.5" x14ac:dyDescent="0.2">
      <c r="A22562" s="2">
        <v>22557</v>
      </c>
      <c r="B22562" s="340" t="s">
        <v>27788</v>
      </c>
      <c r="C22562" s="48">
        <v>10134400132</v>
      </c>
      <c r="D22562" s="198">
        <v>1</v>
      </c>
      <c r="E22562" s="5">
        <v>14422.26</v>
      </c>
      <c r="F22562" s="5">
        <v>14422.26</v>
      </c>
    </row>
    <row r="22563" spans="1:6" ht="22.5" x14ac:dyDescent="0.2">
      <c r="A22563" s="2">
        <v>22558</v>
      </c>
      <c r="B22563" s="340" t="s">
        <v>27788</v>
      </c>
      <c r="C22563" s="48">
        <v>10134400133</v>
      </c>
      <c r="D22563" s="198">
        <v>1</v>
      </c>
      <c r="E22563" s="5">
        <v>14422.26</v>
      </c>
      <c r="F22563" s="5">
        <v>14422.26</v>
      </c>
    </row>
    <row r="22564" spans="1:6" ht="22.5" x14ac:dyDescent="0.2">
      <c r="A22564" s="2">
        <v>22559</v>
      </c>
      <c r="B22564" s="340" t="s">
        <v>27788</v>
      </c>
      <c r="C22564" s="48">
        <v>10134400134</v>
      </c>
      <c r="D22564" s="198">
        <v>1</v>
      </c>
      <c r="E22564" s="5">
        <v>14422.26</v>
      </c>
      <c r="F22564" s="5">
        <v>14422.26</v>
      </c>
    </row>
    <row r="22565" spans="1:6" ht="22.5" x14ac:dyDescent="0.2">
      <c r="A22565" s="2">
        <v>22560</v>
      </c>
      <c r="B22565" s="340" t="s">
        <v>27788</v>
      </c>
      <c r="C22565" s="48">
        <v>10134400135</v>
      </c>
      <c r="D22565" s="198">
        <v>1</v>
      </c>
      <c r="E22565" s="5">
        <v>14422.26</v>
      </c>
      <c r="F22565" s="5">
        <v>14422.26</v>
      </c>
    </row>
    <row r="22566" spans="1:6" ht="22.5" x14ac:dyDescent="0.2">
      <c r="A22566" s="2">
        <v>22561</v>
      </c>
      <c r="B22566" s="340" t="s">
        <v>27788</v>
      </c>
      <c r="C22566" s="48">
        <v>10134400136</v>
      </c>
      <c r="D22566" s="198">
        <v>1</v>
      </c>
      <c r="E22566" s="5">
        <v>14422.26</v>
      </c>
      <c r="F22566" s="5">
        <v>14422.26</v>
      </c>
    </row>
    <row r="22567" spans="1:6" ht="22.5" x14ac:dyDescent="0.2">
      <c r="A22567" s="2">
        <v>22562</v>
      </c>
      <c r="B22567" s="340" t="s">
        <v>27788</v>
      </c>
      <c r="C22567" s="48">
        <v>10134400137</v>
      </c>
      <c r="D22567" s="198">
        <v>1</v>
      </c>
      <c r="E22567" s="5">
        <v>14422.26</v>
      </c>
      <c r="F22567" s="5">
        <v>14422.26</v>
      </c>
    </row>
    <row r="22568" spans="1:6" ht="22.5" x14ac:dyDescent="0.2">
      <c r="A22568" s="2">
        <v>22563</v>
      </c>
      <c r="B22568" s="340" t="s">
        <v>27788</v>
      </c>
      <c r="C22568" s="48">
        <v>10134400138</v>
      </c>
      <c r="D22568" s="198">
        <v>1</v>
      </c>
      <c r="E22568" s="5">
        <v>14422.26</v>
      </c>
      <c r="F22568" s="5">
        <v>14422.26</v>
      </c>
    </row>
    <row r="22569" spans="1:6" ht="45" x14ac:dyDescent="0.2">
      <c r="A22569" s="2">
        <v>22564</v>
      </c>
      <c r="B22569" s="340" t="s">
        <v>27789</v>
      </c>
      <c r="C22569" s="4" t="s">
        <v>28167</v>
      </c>
      <c r="D22569" s="198">
        <v>1</v>
      </c>
      <c r="E22569" s="5">
        <v>8218.9</v>
      </c>
      <c r="F22569" s="5">
        <v>8218.9</v>
      </c>
    </row>
    <row r="22570" spans="1:6" ht="67.5" x14ac:dyDescent="0.2">
      <c r="A22570" s="2">
        <v>22565</v>
      </c>
      <c r="B22570" s="340" t="s">
        <v>27790</v>
      </c>
      <c r="C22570" s="4" t="s">
        <v>28168</v>
      </c>
      <c r="D22570" s="198">
        <v>1</v>
      </c>
      <c r="E22570" s="5">
        <v>71921</v>
      </c>
      <c r="F22570" s="5">
        <v>5137.2</v>
      </c>
    </row>
    <row r="22571" spans="1:6" ht="22.5" x14ac:dyDescent="0.2">
      <c r="A22571" s="2">
        <v>22566</v>
      </c>
      <c r="B22571" s="340" t="s">
        <v>27783</v>
      </c>
      <c r="C22571" s="48">
        <v>10134500004</v>
      </c>
      <c r="D22571" s="198">
        <v>1</v>
      </c>
      <c r="E22571" s="5">
        <v>15400</v>
      </c>
      <c r="F22571" s="5">
        <v>15400</v>
      </c>
    </row>
    <row r="22572" spans="1:6" ht="22.5" x14ac:dyDescent="0.2">
      <c r="A22572" s="2">
        <v>22567</v>
      </c>
      <c r="B22572" s="340" t="s">
        <v>27783</v>
      </c>
      <c r="C22572" s="48">
        <v>10134500003</v>
      </c>
      <c r="D22572" s="198">
        <v>1</v>
      </c>
      <c r="E22572" s="5">
        <v>15400</v>
      </c>
      <c r="F22572" s="5">
        <v>15400</v>
      </c>
    </row>
    <row r="22573" spans="1:6" ht="22.5" x14ac:dyDescent="0.2">
      <c r="A22573" s="2">
        <v>22568</v>
      </c>
      <c r="B22573" s="340" t="s">
        <v>27783</v>
      </c>
      <c r="C22573" s="48">
        <v>10134500002</v>
      </c>
      <c r="D22573" s="198">
        <v>1</v>
      </c>
      <c r="E22573" s="5">
        <v>15400</v>
      </c>
      <c r="F22573" s="5">
        <v>15400</v>
      </c>
    </row>
    <row r="22574" spans="1:6" ht="22.5" x14ac:dyDescent="0.2">
      <c r="A22574" s="2">
        <v>22569</v>
      </c>
      <c r="B22574" s="340" t="s">
        <v>27783</v>
      </c>
      <c r="C22574" s="48">
        <v>10134500001</v>
      </c>
      <c r="D22574" s="198">
        <v>1</v>
      </c>
      <c r="E22574" s="5">
        <v>15400</v>
      </c>
      <c r="F22574" s="5">
        <v>15400</v>
      </c>
    </row>
    <row r="22575" spans="1:6" ht="33.75" x14ac:dyDescent="0.2">
      <c r="A22575" s="2">
        <v>22570</v>
      </c>
      <c r="B22575" s="340" t="s">
        <v>27791</v>
      </c>
      <c r="C22575" s="4" t="s">
        <v>28169</v>
      </c>
      <c r="D22575" s="198">
        <v>1</v>
      </c>
      <c r="E22575" s="5">
        <v>79855</v>
      </c>
      <c r="F22575" s="5">
        <v>72845.039999999994</v>
      </c>
    </row>
    <row r="22576" spans="1:6" ht="33.75" x14ac:dyDescent="0.2">
      <c r="A22576" s="2">
        <v>22571</v>
      </c>
      <c r="B22576" s="340" t="s">
        <v>27792</v>
      </c>
      <c r="C22576" s="4" t="s">
        <v>28170</v>
      </c>
      <c r="D22576" s="198">
        <v>1</v>
      </c>
      <c r="E22576" s="5">
        <v>67000</v>
      </c>
      <c r="F22576" s="2"/>
    </row>
    <row r="22577" spans="1:6" ht="22.5" x14ac:dyDescent="0.2">
      <c r="A22577" s="2">
        <v>22572</v>
      </c>
      <c r="B22577" s="340" t="s">
        <v>27793</v>
      </c>
      <c r="C22577" s="4" t="s">
        <v>28171</v>
      </c>
      <c r="D22577" s="198">
        <v>1</v>
      </c>
      <c r="E22577" s="5">
        <v>17860</v>
      </c>
      <c r="F22577" s="5">
        <v>17860</v>
      </c>
    </row>
    <row r="22578" spans="1:6" ht="22.5" x14ac:dyDescent="0.2">
      <c r="A22578" s="2">
        <v>22573</v>
      </c>
      <c r="B22578" s="340" t="s">
        <v>27793</v>
      </c>
      <c r="C22578" s="4" t="s">
        <v>28172</v>
      </c>
      <c r="D22578" s="198">
        <v>1</v>
      </c>
      <c r="E22578" s="5">
        <v>17860</v>
      </c>
      <c r="F22578" s="5">
        <v>17860</v>
      </c>
    </row>
    <row r="22579" spans="1:6" x14ac:dyDescent="0.2">
      <c r="A22579" s="2">
        <v>22574</v>
      </c>
      <c r="B22579" s="340" t="s">
        <v>21904</v>
      </c>
      <c r="C22579" s="48">
        <v>10134200021</v>
      </c>
      <c r="D22579" s="198">
        <v>1</v>
      </c>
      <c r="E22579" s="5">
        <v>12370</v>
      </c>
      <c r="F22579" s="5">
        <v>12370</v>
      </c>
    </row>
    <row r="22580" spans="1:6" x14ac:dyDescent="0.2">
      <c r="A22580" s="2">
        <v>22575</v>
      </c>
      <c r="B22580" s="340" t="s">
        <v>21904</v>
      </c>
      <c r="C22580" s="48">
        <v>10134200022</v>
      </c>
      <c r="D22580" s="198">
        <v>1</v>
      </c>
      <c r="E22580" s="5">
        <v>12370</v>
      </c>
      <c r="F22580" s="5">
        <v>12370</v>
      </c>
    </row>
    <row r="22581" spans="1:6" x14ac:dyDescent="0.2">
      <c r="A22581" s="2">
        <v>22576</v>
      </c>
      <c r="B22581" s="340" t="s">
        <v>21904</v>
      </c>
      <c r="C22581" s="48">
        <v>10134200023</v>
      </c>
      <c r="D22581" s="198">
        <v>1</v>
      </c>
      <c r="E22581" s="5">
        <v>12370</v>
      </c>
      <c r="F22581" s="5">
        <v>12370</v>
      </c>
    </row>
    <row r="22582" spans="1:6" ht="33.75" x14ac:dyDescent="0.2">
      <c r="A22582" s="2">
        <v>22577</v>
      </c>
      <c r="B22582" s="340" t="s">
        <v>27794</v>
      </c>
      <c r="C22582" s="4" t="s">
        <v>8489</v>
      </c>
      <c r="D22582" s="198">
        <v>1</v>
      </c>
      <c r="E22582" s="5">
        <v>27633.18</v>
      </c>
      <c r="F22582" s="5">
        <v>27633.18</v>
      </c>
    </row>
    <row r="22583" spans="1:6" ht="22.5" x14ac:dyDescent="0.2">
      <c r="A22583" s="2">
        <v>22578</v>
      </c>
      <c r="B22583" s="340" t="s">
        <v>27795</v>
      </c>
      <c r="C22583" s="4" t="s">
        <v>8491</v>
      </c>
      <c r="D22583" s="198">
        <v>1</v>
      </c>
      <c r="E22583" s="5">
        <v>25910.16</v>
      </c>
      <c r="F22583" s="5">
        <v>25910.16</v>
      </c>
    </row>
    <row r="22584" spans="1:6" ht="22.5" x14ac:dyDescent="0.2">
      <c r="A22584" s="2">
        <v>22579</v>
      </c>
      <c r="B22584" s="340" t="s">
        <v>27796</v>
      </c>
      <c r="C22584" s="48">
        <v>110104140971</v>
      </c>
      <c r="D22584" s="198">
        <v>1</v>
      </c>
      <c r="E22584" s="5">
        <v>2000</v>
      </c>
      <c r="F22584" s="5">
        <v>2000</v>
      </c>
    </row>
    <row r="22585" spans="1:6" ht="22.5" x14ac:dyDescent="0.2">
      <c r="A22585" s="2">
        <v>22580</v>
      </c>
      <c r="B22585" s="340" t="s">
        <v>27796</v>
      </c>
      <c r="C22585" s="48">
        <v>110104140970</v>
      </c>
      <c r="D22585" s="198">
        <v>1</v>
      </c>
      <c r="E22585" s="5">
        <v>2000</v>
      </c>
      <c r="F22585" s="5">
        <v>2000</v>
      </c>
    </row>
    <row r="22586" spans="1:6" ht="22.5" x14ac:dyDescent="0.2">
      <c r="A22586" s="2">
        <v>22581</v>
      </c>
      <c r="B22586" s="340" t="s">
        <v>27796</v>
      </c>
      <c r="C22586" s="48">
        <v>110104140969</v>
      </c>
      <c r="D22586" s="198">
        <v>1</v>
      </c>
      <c r="E22586" s="5">
        <v>2000</v>
      </c>
      <c r="F22586" s="5">
        <v>2000</v>
      </c>
    </row>
    <row r="22587" spans="1:6" ht="22.5" x14ac:dyDescent="0.2">
      <c r="A22587" s="2">
        <v>22582</v>
      </c>
      <c r="B22587" s="340" t="s">
        <v>27796</v>
      </c>
      <c r="C22587" s="48">
        <v>110104140968</v>
      </c>
      <c r="D22587" s="198">
        <v>1</v>
      </c>
      <c r="E22587" s="5">
        <v>2000</v>
      </c>
      <c r="F22587" s="5">
        <v>2000</v>
      </c>
    </row>
    <row r="22588" spans="1:6" ht="22.5" x14ac:dyDescent="0.2">
      <c r="A22588" s="2">
        <v>22583</v>
      </c>
      <c r="B22588" s="340" t="s">
        <v>27796</v>
      </c>
      <c r="C22588" s="48">
        <v>110104140967</v>
      </c>
      <c r="D22588" s="198">
        <v>1</v>
      </c>
      <c r="E22588" s="5">
        <v>2000</v>
      </c>
      <c r="F22588" s="5">
        <v>2000</v>
      </c>
    </row>
    <row r="22589" spans="1:6" ht="22.5" x14ac:dyDescent="0.2">
      <c r="A22589" s="2">
        <v>22584</v>
      </c>
      <c r="B22589" s="340" t="s">
        <v>27796</v>
      </c>
      <c r="C22589" s="48">
        <v>110104140966</v>
      </c>
      <c r="D22589" s="198">
        <v>1</v>
      </c>
      <c r="E22589" s="5">
        <v>2000</v>
      </c>
      <c r="F22589" s="5">
        <v>2000</v>
      </c>
    </row>
    <row r="22590" spans="1:6" ht="22.5" x14ac:dyDescent="0.2">
      <c r="A22590" s="2">
        <v>22585</v>
      </c>
      <c r="B22590" s="340" t="s">
        <v>27796</v>
      </c>
      <c r="C22590" s="48">
        <v>110104140965</v>
      </c>
      <c r="D22590" s="198">
        <v>1</v>
      </c>
      <c r="E22590" s="5">
        <v>2000</v>
      </c>
      <c r="F22590" s="5">
        <v>2000</v>
      </c>
    </row>
    <row r="22591" spans="1:6" ht="22.5" x14ac:dyDescent="0.2">
      <c r="A22591" s="2">
        <v>22586</v>
      </c>
      <c r="B22591" s="340" t="s">
        <v>27796</v>
      </c>
      <c r="C22591" s="48">
        <v>110104140955</v>
      </c>
      <c r="D22591" s="198">
        <v>1</v>
      </c>
      <c r="E22591" s="5">
        <v>2000</v>
      </c>
      <c r="F22591" s="5">
        <v>2000</v>
      </c>
    </row>
    <row r="22592" spans="1:6" ht="22.5" x14ac:dyDescent="0.2">
      <c r="A22592" s="2">
        <v>22587</v>
      </c>
      <c r="B22592" s="340" t="s">
        <v>27797</v>
      </c>
      <c r="C22592" s="4" t="s">
        <v>8490</v>
      </c>
      <c r="D22592" s="198">
        <v>1</v>
      </c>
      <c r="E22592" s="5">
        <v>25910.16</v>
      </c>
      <c r="F22592" s="5">
        <v>25910.16</v>
      </c>
    </row>
    <row r="22593" spans="1:6" x14ac:dyDescent="0.2">
      <c r="A22593" s="2">
        <v>22588</v>
      </c>
      <c r="B22593" s="340" t="s">
        <v>23371</v>
      </c>
      <c r="C22593" s="4" t="s">
        <v>28173</v>
      </c>
      <c r="D22593" s="198">
        <v>1</v>
      </c>
      <c r="E22593" s="5">
        <v>5163</v>
      </c>
      <c r="F22593" s="5">
        <v>5163</v>
      </c>
    </row>
    <row r="22594" spans="1:6" ht="22.5" x14ac:dyDescent="0.2">
      <c r="A22594" s="2">
        <v>22589</v>
      </c>
      <c r="B22594" s="340" t="s">
        <v>27798</v>
      </c>
      <c r="C22594" s="4" t="s">
        <v>28174</v>
      </c>
      <c r="D22594" s="198">
        <v>1</v>
      </c>
      <c r="E22594" s="5">
        <v>4700</v>
      </c>
      <c r="F22594" s="5">
        <v>4700</v>
      </c>
    </row>
    <row r="22595" spans="1:6" ht="22.5" x14ac:dyDescent="0.2">
      <c r="A22595" s="2">
        <v>22590</v>
      </c>
      <c r="B22595" s="340" t="s">
        <v>27799</v>
      </c>
      <c r="C22595" s="4" t="s">
        <v>28175</v>
      </c>
      <c r="D22595" s="198">
        <v>1</v>
      </c>
      <c r="E22595" s="5">
        <v>29047.41</v>
      </c>
      <c r="F22595" s="5">
        <v>29047.41</v>
      </c>
    </row>
    <row r="22596" spans="1:6" ht="22.5" x14ac:dyDescent="0.2">
      <c r="A22596" s="2">
        <v>22591</v>
      </c>
      <c r="B22596" s="340" t="s">
        <v>27800</v>
      </c>
      <c r="C22596" s="4" t="s">
        <v>28176</v>
      </c>
      <c r="D22596" s="198">
        <v>1</v>
      </c>
      <c r="E22596" s="5">
        <v>4816.5600000000004</v>
      </c>
      <c r="F22596" s="5">
        <v>4816.5600000000004</v>
      </c>
    </row>
    <row r="22597" spans="1:6" x14ac:dyDescent="0.2">
      <c r="A22597" s="2">
        <v>22592</v>
      </c>
      <c r="B22597" s="340" t="s">
        <v>9414</v>
      </c>
      <c r="C22597" s="4" t="s">
        <v>28177</v>
      </c>
      <c r="D22597" s="198">
        <v>1</v>
      </c>
      <c r="E22597" s="5">
        <v>4410</v>
      </c>
      <c r="F22597" s="5">
        <v>4410</v>
      </c>
    </row>
    <row r="22598" spans="1:6" x14ac:dyDescent="0.2">
      <c r="A22598" s="2">
        <v>22593</v>
      </c>
      <c r="B22598" s="340" t="s">
        <v>27801</v>
      </c>
      <c r="C22598" s="4" t="s">
        <v>28178</v>
      </c>
      <c r="D22598" s="198">
        <v>1</v>
      </c>
      <c r="E22598" s="5">
        <v>4379.46</v>
      </c>
      <c r="F22598" s="5">
        <v>4379.46</v>
      </c>
    </row>
    <row r="22599" spans="1:6" ht="33.75" x14ac:dyDescent="0.2">
      <c r="A22599" s="2">
        <v>22594</v>
      </c>
      <c r="B22599" s="340" t="s">
        <v>27794</v>
      </c>
      <c r="C22599" s="4" t="s">
        <v>8488</v>
      </c>
      <c r="D22599" s="198">
        <v>1</v>
      </c>
      <c r="E22599" s="5">
        <v>27633.18</v>
      </c>
      <c r="F22599" s="5">
        <v>27633.18</v>
      </c>
    </row>
    <row r="22600" spans="1:6" ht="22.5" x14ac:dyDescent="0.2">
      <c r="A22600" s="2">
        <v>22595</v>
      </c>
      <c r="B22600" s="340" t="s">
        <v>27802</v>
      </c>
      <c r="C22600" s="4" t="s">
        <v>28179</v>
      </c>
      <c r="D22600" s="198">
        <v>1</v>
      </c>
      <c r="E22600" s="5">
        <v>20125.05</v>
      </c>
      <c r="F22600" s="5">
        <v>20125.05</v>
      </c>
    </row>
    <row r="22601" spans="1:6" x14ac:dyDescent="0.2">
      <c r="A22601" s="2">
        <v>22596</v>
      </c>
      <c r="B22601" s="340" t="s">
        <v>27803</v>
      </c>
      <c r="C22601" s="4" t="s">
        <v>28180</v>
      </c>
      <c r="D22601" s="198">
        <v>1</v>
      </c>
      <c r="E22601" s="5">
        <v>17222</v>
      </c>
      <c r="F22601" s="5">
        <v>17222</v>
      </c>
    </row>
    <row r="22602" spans="1:6" ht="22.5" x14ac:dyDescent="0.2">
      <c r="A22602" s="2">
        <v>22597</v>
      </c>
      <c r="B22602" s="340" t="s">
        <v>27804</v>
      </c>
      <c r="C22602" s="4" t="s">
        <v>28181</v>
      </c>
      <c r="D22602" s="198">
        <v>1</v>
      </c>
      <c r="E22602" s="5">
        <v>12196.08</v>
      </c>
      <c r="F22602" s="5">
        <v>12196.08</v>
      </c>
    </row>
    <row r="22603" spans="1:6" x14ac:dyDescent="0.2">
      <c r="A22603" s="2">
        <v>22598</v>
      </c>
      <c r="B22603" s="340" t="s">
        <v>3825</v>
      </c>
      <c r="C22603" s="4" t="s">
        <v>21570</v>
      </c>
      <c r="D22603" s="198">
        <v>1</v>
      </c>
      <c r="E22603" s="5">
        <v>44327.58</v>
      </c>
      <c r="F22603" s="5">
        <v>44327.58</v>
      </c>
    </row>
    <row r="22604" spans="1:6" ht="22.5" x14ac:dyDescent="0.2">
      <c r="A22604" s="2">
        <v>22599</v>
      </c>
      <c r="B22604" s="340" t="s">
        <v>27805</v>
      </c>
      <c r="C22604" s="4" t="s">
        <v>28182</v>
      </c>
      <c r="D22604" s="198">
        <v>1</v>
      </c>
      <c r="E22604" s="5">
        <v>6000</v>
      </c>
      <c r="F22604" s="5">
        <v>6000</v>
      </c>
    </row>
    <row r="22605" spans="1:6" ht="22.5" x14ac:dyDescent="0.2">
      <c r="A22605" s="2">
        <v>22600</v>
      </c>
      <c r="B22605" s="340" t="s">
        <v>27806</v>
      </c>
      <c r="C22605" s="4" t="s">
        <v>28183</v>
      </c>
      <c r="D22605" s="198">
        <v>1</v>
      </c>
      <c r="E22605" s="5">
        <v>3854</v>
      </c>
      <c r="F22605" s="5">
        <v>3854</v>
      </c>
    </row>
    <row r="22606" spans="1:6" x14ac:dyDescent="0.2">
      <c r="A22606" s="2">
        <v>22601</v>
      </c>
      <c r="B22606" s="340" t="s">
        <v>3825</v>
      </c>
      <c r="C22606" s="4" t="s">
        <v>28184</v>
      </c>
      <c r="D22606" s="198">
        <v>1</v>
      </c>
      <c r="E22606" s="5">
        <v>6300</v>
      </c>
      <c r="F22606" s="5">
        <v>6300</v>
      </c>
    </row>
    <row r="22607" spans="1:6" x14ac:dyDescent="0.2">
      <c r="A22607" s="2">
        <v>22602</v>
      </c>
      <c r="B22607" s="340" t="s">
        <v>26569</v>
      </c>
      <c r="C22607" s="48">
        <v>210106160241</v>
      </c>
      <c r="D22607" s="198">
        <v>1</v>
      </c>
      <c r="E22607" s="5">
        <v>5504</v>
      </c>
      <c r="F22607" s="5">
        <v>5504</v>
      </c>
    </row>
    <row r="22608" spans="1:6" x14ac:dyDescent="0.2">
      <c r="A22608" s="2">
        <v>22603</v>
      </c>
      <c r="B22608" s="340" t="s">
        <v>26569</v>
      </c>
      <c r="C22608" s="48">
        <v>210106160240</v>
      </c>
      <c r="D22608" s="198">
        <v>1</v>
      </c>
      <c r="E22608" s="5">
        <v>5504</v>
      </c>
      <c r="F22608" s="5">
        <v>5504</v>
      </c>
    </row>
    <row r="22609" spans="1:6" x14ac:dyDescent="0.2">
      <c r="A22609" s="2">
        <v>22604</v>
      </c>
      <c r="B22609" s="340" t="s">
        <v>26569</v>
      </c>
      <c r="C22609" s="48">
        <v>210106160239</v>
      </c>
      <c r="D22609" s="198">
        <v>1</v>
      </c>
      <c r="E22609" s="5">
        <v>5504</v>
      </c>
      <c r="F22609" s="5">
        <v>5504</v>
      </c>
    </row>
    <row r="22610" spans="1:6" x14ac:dyDescent="0.2">
      <c r="A22610" s="2">
        <v>22605</v>
      </c>
      <c r="B22610" s="340" t="s">
        <v>26569</v>
      </c>
      <c r="C22610" s="48">
        <v>210106160238</v>
      </c>
      <c r="D22610" s="198">
        <v>1</v>
      </c>
      <c r="E22610" s="5">
        <v>5504</v>
      </c>
      <c r="F22610" s="5">
        <v>5504</v>
      </c>
    </row>
    <row r="22611" spans="1:6" x14ac:dyDescent="0.2">
      <c r="A22611" s="2">
        <v>22606</v>
      </c>
      <c r="B22611" s="340" t="s">
        <v>26569</v>
      </c>
      <c r="C22611" s="48">
        <v>210106160197</v>
      </c>
      <c r="D22611" s="198">
        <v>1</v>
      </c>
      <c r="E22611" s="5">
        <v>5504</v>
      </c>
      <c r="F22611" s="5">
        <v>5504</v>
      </c>
    </row>
    <row r="22612" spans="1:6" ht="22.5" x14ac:dyDescent="0.2">
      <c r="A22612" s="2">
        <v>22607</v>
      </c>
      <c r="B22612" s="340" t="s">
        <v>27807</v>
      </c>
      <c r="C22612" s="4" t="s">
        <v>28185</v>
      </c>
      <c r="D22612" s="198">
        <v>1</v>
      </c>
      <c r="E22612" s="5">
        <v>14720</v>
      </c>
      <c r="F22612" s="5">
        <v>14720</v>
      </c>
    </row>
    <row r="22613" spans="1:6" ht="33.75" x14ac:dyDescent="0.2">
      <c r="A22613" s="2">
        <v>22608</v>
      </c>
      <c r="B22613" s="340" t="s">
        <v>27808</v>
      </c>
      <c r="C22613" s="4" t="s">
        <v>14047</v>
      </c>
      <c r="D22613" s="198">
        <v>1</v>
      </c>
      <c r="E22613" s="5">
        <v>15660.45</v>
      </c>
      <c r="F22613" s="5">
        <v>15660.45</v>
      </c>
    </row>
    <row r="22614" spans="1:6" ht="22.5" x14ac:dyDescent="0.2">
      <c r="A22614" s="2">
        <v>22609</v>
      </c>
      <c r="B22614" s="340" t="s">
        <v>27809</v>
      </c>
      <c r="C22614" s="4" t="s">
        <v>28186</v>
      </c>
      <c r="D22614" s="198">
        <v>1</v>
      </c>
      <c r="E22614" s="5">
        <v>8850</v>
      </c>
      <c r="F22614" s="5">
        <v>8850</v>
      </c>
    </row>
    <row r="22615" spans="1:6" ht="33.75" x14ac:dyDescent="0.2">
      <c r="A22615" s="2">
        <v>22610</v>
      </c>
      <c r="B22615" s="340" t="s">
        <v>27810</v>
      </c>
      <c r="C22615" s="4" t="s">
        <v>28187</v>
      </c>
      <c r="D22615" s="198">
        <v>1</v>
      </c>
      <c r="E22615" s="5">
        <v>81170.880000000005</v>
      </c>
      <c r="F22615" s="5">
        <v>81170.880000000005</v>
      </c>
    </row>
    <row r="22616" spans="1:6" x14ac:dyDescent="0.2">
      <c r="A22616" s="2">
        <v>22611</v>
      </c>
      <c r="B22616" s="340" t="s">
        <v>27811</v>
      </c>
      <c r="C22616" s="4" t="s">
        <v>28188</v>
      </c>
      <c r="D22616" s="198">
        <v>1</v>
      </c>
      <c r="E22616" s="5">
        <v>12505.5</v>
      </c>
      <c r="F22616" s="5">
        <v>12505.5</v>
      </c>
    </row>
    <row r="22617" spans="1:6" ht="22.5" x14ac:dyDescent="0.2">
      <c r="A22617" s="2">
        <v>22612</v>
      </c>
      <c r="B22617" s="340" t="s">
        <v>27812</v>
      </c>
      <c r="C22617" s="4" t="s">
        <v>28189</v>
      </c>
      <c r="D22617" s="198">
        <v>1</v>
      </c>
      <c r="E22617" s="5">
        <v>3331</v>
      </c>
      <c r="F22617" s="5">
        <v>3331</v>
      </c>
    </row>
    <row r="22618" spans="1:6" ht="22.5" x14ac:dyDescent="0.2">
      <c r="A22618" s="2">
        <v>22613</v>
      </c>
      <c r="B22618" s="340" t="s">
        <v>27813</v>
      </c>
      <c r="C22618" s="4" t="s">
        <v>28190</v>
      </c>
      <c r="D22618" s="198">
        <v>1</v>
      </c>
      <c r="E22618" s="5">
        <v>3780</v>
      </c>
      <c r="F22618" s="5">
        <v>3780</v>
      </c>
    </row>
    <row r="22619" spans="1:6" ht="22.5" x14ac:dyDescent="0.2">
      <c r="A22619" s="2">
        <v>22614</v>
      </c>
      <c r="B22619" s="340" t="s">
        <v>27814</v>
      </c>
      <c r="C22619" s="4" t="s">
        <v>28191</v>
      </c>
      <c r="D22619" s="198">
        <v>1</v>
      </c>
      <c r="E22619" s="5">
        <v>3161</v>
      </c>
      <c r="F22619" s="5">
        <v>3161</v>
      </c>
    </row>
    <row r="22620" spans="1:6" ht="22.5" x14ac:dyDescent="0.2">
      <c r="A22620" s="2">
        <v>22615</v>
      </c>
      <c r="B22620" s="340" t="s">
        <v>27815</v>
      </c>
      <c r="C22620" s="4" t="s">
        <v>28192</v>
      </c>
      <c r="D22620" s="198">
        <v>1</v>
      </c>
      <c r="E22620" s="5">
        <v>3856.35</v>
      </c>
      <c r="F22620" s="5">
        <v>3856.35</v>
      </c>
    </row>
    <row r="22621" spans="1:6" ht="22.5" x14ac:dyDescent="0.2">
      <c r="A22621" s="2">
        <v>22616</v>
      </c>
      <c r="B22621" s="340" t="s">
        <v>27815</v>
      </c>
      <c r="C22621" s="4" t="s">
        <v>28193</v>
      </c>
      <c r="D22621" s="198">
        <v>1</v>
      </c>
      <c r="E22621" s="5">
        <v>3464.37</v>
      </c>
      <c r="F22621" s="5">
        <v>3464.37</v>
      </c>
    </row>
    <row r="22622" spans="1:6" x14ac:dyDescent="0.2">
      <c r="A22622" s="2">
        <v>22617</v>
      </c>
      <c r="B22622" s="340" t="s">
        <v>27816</v>
      </c>
      <c r="C22622" s="4" t="s">
        <v>28194</v>
      </c>
      <c r="D22622" s="198">
        <v>1</v>
      </c>
      <c r="E22622" s="5">
        <v>3647.7</v>
      </c>
      <c r="F22622" s="5">
        <v>3647.7</v>
      </c>
    </row>
    <row r="22623" spans="1:6" ht="22.5" x14ac:dyDescent="0.2">
      <c r="A22623" s="2">
        <v>22618</v>
      </c>
      <c r="B22623" s="340" t="s">
        <v>27817</v>
      </c>
      <c r="C22623" s="4" t="s">
        <v>28195</v>
      </c>
      <c r="D22623" s="198">
        <v>1</v>
      </c>
      <c r="E22623" s="5">
        <v>10069.02</v>
      </c>
      <c r="F22623" s="5">
        <v>10069.02</v>
      </c>
    </row>
    <row r="22624" spans="1:6" ht="22.5" x14ac:dyDescent="0.2">
      <c r="A22624" s="2">
        <v>22619</v>
      </c>
      <c r="B22624" s="340" t="s">
        <v>27818</v>
      </c>
      <c r="C22624" s="4" t="s">
        <v>26080</v>
      </c>
      <c r="D22624" s="198">
        <v>1</v>
      </c>
      <c r="E22624" s="5">
        <v>19026</v>
      </c>
      <c r="F22624" s="5">
        <v>19026</v>
      </c>
    </row>
    <row r="22625" spans="1:6" ht="22.5" x14ac:dyDescent="0.2">
      <c r="A22625" s="2">
        <v>22620</v>
      </c>
      <c r="B22625" s="340" t="s">
        <v>27819</v>
      </c>
      <c r="C22625" s="4" t="s">
        <v>28196</v>
      </c>
      <c r="D22625" s="198">
        <v>1</v>
      </c>
      <c r="E22625" s="5">
        <v>31430.31</v>
      </c>
      <c r="F22625" s="5">
        <v>31430.31</v>
      </c>
    </row>
    <row r="22626" spans="1:6" ht="22.5" x14ac:dyDescent="0.2">
      <c r="A22626" s="2">
        <v>22621</v>
      </c>
      <c r="B22626" s="340" t="s">
        <v>27820</v>
      </c>
      <c r="C22626" s="4" t="s">
        <v>28197</v>
      </c>
      <c r="D22626" s="198">
        <v>1</v>
      </c>
      <c r="E22626" s="5">
        <v>15169.48</v>
      </c>
      <c r="F22626" s="5">
        <v>15169.48</v>
      </c>
    </row>
    <row r="22627" spans="1:6" ht="22.5" x14ac:dyDescent="0.2">
      <c r="A22627" s="2">
        <v>22622</v>
      </c>
      <c r="B22627" s="340" t="s">
        <v>8297</v>
      </c>
      <c r="C22627" s="4" t="s">
        <v>28198</v>
      </c>
      <c r="D22627" s="198">
        <v>1</v>
      </c>
      <c r="E22627" s="5">
        <v>8898.51</v>
      </c>
      <c r="F22627" s="5">
        <v>8898.51</v>
      </c>
    </row>
    <row r="22628" spans="1:6" ht="22.5" x14ac:dyDescent="0.2">
      <c r="A22628" s="2">
        <v>22623</v>
      </c>
      <c r="B22628" s="340" t="s">
        <v>8297</v>
      </c>
      <c r="C22628" s="4" t="s">
        <v>28199</v>
      </c>
      <c r="D22628" s="198">
        <v>1</v>
      </c>
      <c r="E22628" s="5">
        <v>4473</v>
      </c>
      <c r="F22628" s="5">
        <v>4473</v>
      </c>
    </row>
    <row r="22629" spans="1:6" ht="22.5" x14ac:dyDescent="0.2">
      <c r="A22629" s="2">
        <v>22624</v>
      </c>
      <c r="B22629" s="340" t="s">
        <v>8297</v>
      </c>
      <c r="C22629" s="4" t="s">
        <v>28200</v>
      </c>
      <c r="D22629" s="198">
        <v>1</v>
      </c>
      <c r="E22629" s="5">
        <v>4599</v>
      </c>
      <c r="F22629" s="5">
        <v>4599</v>
      </c>
    </row>
    <row r="22630" spans="1:6" x14ac:dyDescent="0.2">
      <c r="A22630" s="2">
        <v>22625</v>
      </c>
      <c r="B22630" s="340" t="s">
        <v>18574</v>
      </c>
      <c r="C22630" s="4" t="s">
        <v>21671</v>
      </c>
      <c r="D22630" s="198">
        <v>1</v>
      </c>
      <c r="E22630" s="5">
        <v>11586.34</v>
      </c>
      <c r="F22630" s="5">
        <v>11586.34</v>
      </c>
    </row>
    <row r="22631" spans="1:6" x14ac:dyDescent="0.2">
      <c r="A22631" s="2">
        <v>22626</v>
      </c>
      <c r="B22631" s="340" t="s">
        <v>18574</v>
      </c>
      <c r="C22631" s="4" t="s">
        <v>28201</v>
      </c>
      <c r="D22631" s="198">
        <v>1</v>
      </c>
      <c r="E22631" s="5">
        <v>8391.16</v>
      </c>
      <c r="F22631" s="5">
        <v>8391.16</v>
      </c>
    </row>
    <row r="22632" spans="1:6" x14ac:dyDescent="0.2">
      <c r="A22632" s="2">
        <v>22627</v>
      </c>
      <c r="B22632" s="340" t="s">
        <v>27821</v>
      </c>
      <c r="C22632" s="4" t="s">
        <v>28202</v>
      </c>
      <c r="D22632" s="198">
        <v>1</v>
      </c>
      <c r="E22632" s="5">
        <v>4640</v>
      </c>
      <c r="F22632" s="5">
        <v>4640</v>
      </c>
    </row>
    <row r="22633" spans="1:6" ht="22.5" x14ac:dyDescent="0.2">
      <c r="A22633" s="2">
        <v>22628</v>
      </c>
      <c r="B22633" s="340" t="s">
        <v>27822</v>
      </c>
      <c r="C22633" s="4" t="s">
        <v>28203</v>
      </c>
      <c r="D22633" s="198">
        <v>1</v>
      </c>
      <c r="E22633" s="5">
        <v>13972.92</v>
      </c>
      <c r="F22633" s="5">
        <v>13972.92</v>
      </c>
    </row>
    <row r="22634" spans="1:6" ht="22.5" x14ac:dyDescent="0.2">
      <c r="A22634" s="2">
        <v>22629</v>
      </c>
      <c r="B22634" s="340" t="s">
        <v>27823</v>
      </c>
      <c r="C22634" s="4" t="s">
        <v>28204</v>
      </c>
      <c r="D22634" s="198">
        <v>1</v>
      </c>
      <c r="E22634" s="5">
        <v>6290</v>
      </c>
      <c r="F22634" s="5">
        <v>6290</v>
      </c>
    </row>
    <row r="22635" spans="1:6" x14ac:dyDescent="0.2">
      <c r="A22635" s="2">
        <v>22630</v>
      </c>
      <c r="B22635" s="340" t="s">
        <v>27824</v>
      </c>
      <c r="C22635" s="4" t="s">
        <v>21864</v>
      </c>
      <c r="D22635" s="198">
        <v>1</v>
      </c>
      <c r="E22635" s="5">
        <v>6237</v>
      </c>
      <c r="F22635" s="5">
        <v>6237</v>
      </c>
    </row>
    <row r="22636" spans="1:6" ht="33.75" x14ac:dyDescent="0.2">
      <c r="A22636" s="2">
        <v>22631</v>
      </c>
      <c r="B22636" s="340" t="s">
        <v>27825</v>
      </c>
      <c r="C22636" s="4" t="s">
        <v>28205</v>
      </c>
      <c r="D22636" s="198">
        <v>1</v>
      </c>
      <c r="E22636" s="5">
        <v>3278.57</v>
      </c>
      <c r="F22636" s="5">
        <v>3278.57</v>
      </c>
    </row>
    <row r="22637" spans="1:6" ht="22.5" x14ac:dyDescent="0.2">
      <c r="A22637" s="2">
        <v>22632</v>
      </c>
      <c r="B22637" s="340" t="s">
        <v>27826</v>
      </c>
      <c r="C22637" s="4" t="s">
        <v>28206</v>
      </c>
      <c r="D22637" s="198">
        <v>1</v>
      </c>
      <c r="E22637" s="5">
        <v>3790.08</v>
      </c>
      <c r="F22637" s="5">
        <v>3790.08</v>
      </c>
    </row>
    <row r="22638" spans="1:6" ht="22.5" x14ac:dyDescent="0.2">
      <c r="A22638" s="2">
        <v>22633</v>
      </c>
      <c r="B22638" s="340" t="s">
        <v>27826</v>
      </c>
      <c r="C22638" s="4" t="s">
        <v>28207</v>
      </c>
      <c r="D22638" s="198">
        <v>1</v>
      </c>
      <c r="E22638" s="5">
        <v>3790.08</v>
      </c>
      <c r="F22638" s="5">
        <v>3790.08</v>
      </c>
    </row>
    <row r="22639" spans="1:6" ht="22.5" x14ac:dyDescent="0.2">
      <c r="A22639" s="2">
        <v>22634</v>
      </c>
      <c r="B22639" s="340" t="s">
        <v>27826</v>
      </c>
      <c r="C22639" s="4" t="s">
        <v>28208</v>
      </c>
      <c r="D22639" s="198">
        <v>1</v>
      </c>
      <c r="E22639" s="5">
        <v>3790.08</v>
      </c>
      <c r="F22639" s="5">
        <v>3790.08</v>
      </c>
    </row>
    <row r="22640" spans="1:6" ht="22.5" x14ac:dyDescent="0.2">
      <c r="A22640" s="2">
        <v>22635</v>
      </c>
      <c r="B22640" s="340" t="s">
        <v>27826</v>
      </c>
      <c r="C22640" s="4" t="s">
        <v>28209</v>
      </c>
      <c r="D22640" s="198">
        <v>1</v>
      </c>
      <c r="E22640" s="5">
        <v>3790.08</v>
      </c>
      <c r="F22640" s="5">
        <v>3790.08</v>
      </c>
    </row>
    <row r="22641" spans="1:6" ht="22.5" x14ac:dyDescent="0.2">
      <c r="A22641" s="2">
        <v>22636</v>
      </c>
      <c r="B22641" s="340" t="s">
        <v>27826</v>
      </c>
      <c r="C22641" s="4" t="s">
        <v>28210</v>
      </c>
      <c r="D22641" s="198">
        <v>1</v>
      </c>
      <c r="E22641" s="5">
        <v>3790.08</v>
      </c>
      <c r="F22641" s="5">
        <v>3790.08</v>
      </c>
    </row>
    <row r="22642" spans="1:6" ht="22.5" x14ac:dyDescent="0.2">
      <c r="A22642" s="2">
        <v>22637</v>
      </c>
      <c r="B22642" s="340" t="s">
        <v>27826</v>
      </c>
      <c r="C22642" s="4" t="s">
        <v>28211</v>
      </c>
      <c r="D22642" s="198">
        <v>1</v>
      </c>
      <c r="E22642" s="5">
        <v>3790.08</v>
      </c>
      <c r="F22642" s="5">
        <v>3790.08</v>
      </c>
    </row>
    <row r="22643" spans="1:6" ht="22.5" x14ac:dyDescent="0.2">
      <c r="A22643" s="2">
        <v>22638</v>
      </c>
      <c r="B22643" s="340" t="s">
        <v>27826</v>
      </c>
      <c r="C22643" s="4" t="s">
        <v>28212</v>
      </c>
      <c r="D22643" s="198">
        <v>1</v>
      </c>
      <c r="E22643" s="5">
        <v>3790.08</v>
      </c>
      <c r="F22643" s="5">
        <v>3790.08</v>
      </c>
    </row>
    <row r="22644" spans="1:6" ht="22.5" x14ac:dyDescent="0.2">
      <c r="A22644" s="2">
        <v>22639</v>
      </c>
      <c r="B22644" s="340" t="s">
        <v>27826</v>
      </c>
      <c r="C22644" s="4" t="s">
        <v>21879</v>
      </c>
      <c r="D22644" s="198">
        <v>1</v>
      </c>
      <c r="E22644" s="5">
        <v>3790.08</v>
      </c>
      <c r="F22644" s="5">
        <v>3790.08</v>
      </c>
    </row>
    <row r="22645" spans="1:6" ht="22.5" x14ac:dyDescent="0.2">
      <c r="A22645" s="2">
        <v>22640</v>
      </c>
      <c r="B22645" s="340" t="s">
        <v>27826</v>
      </c>
      <c r="C22645" s="4" t="s">
        <v>21878</v>
      </c>
      <c r="D22645" s="198">
        <v>1</v>
      </c>
      <c r="E22645" s="5">
        <v>3790.08</v>
      </c>
      <c r="F22645" s="5">
        <v>3790.08</v>
      </c>
    </row>
    <row r="22646" spans="1:6" ht="22.5" x14ac:dyDescent="0.2">
      <c r="A22646" s="2">
        <v>22641</v>
      </c>
      <c r="B22646" s="340" t="s">
        <v>27826</v>
      </c>
      <c r="C22646" s="4" t="s">
        <v>21884</v>
      </c>
      <c r="D22646" s="198">
        <v>1</v>
      </c>
      <c r="E22646" s="5">
        <v>3790.08</v>
      </c>
      <c r="F22646" s="5">
        <v>3790.08</v>
      </c>
    </row>
    <row r="22647" spans="1:6" ht="22.5" x14ac:dyDescent="0.2">
      <c r="A22647" s="2">
        <v>22642</v>
      </c>
      <c r="B22647" s="340" t="s">
        <v>27826</v>
      </c>
      <c r="C22647" s="4" t="s">
        <v>21883</v>
      </c>
      <c r="D22647" s="198">
        <v>1</v>
      </c>
      <c r="E22647" s="5">
        <v>3790.08</v>
      </c>
      <c r="F22647" s="5">
        <v>3790.08</v>
      </c>
    </row>
    <row r="22648" spans="1:6" ht="22.5" x14ac:dyDescent="0.2">
      <c r="A22648" s="2">
        <v>22643</v>
      </c>
      <c r="B22648" s="340" t="s">
        <v>27826</v>
      </c>
      <c r="C22648" s="4" t="s">
        <v>28213</v>
      </c>
      <c r="D22648" s="198">
        <v>1</v>
      </c>
      <c r="E22648" s="5">
        <v>3790.08</v>
      </c>
      <c r="F22648" s="5">
        <v>3790.08</v>
      </c>
    </row>
    <row r="22649" spans="1:6" ht="22.5" x14ac:dyDescent="0.2">
      <c r="A22649" s="2">
        <v>22644</v>
      </c>
      <c r="B22649" s="340" t="s">
        <v>27827</v>
      </c>
      <c r="C22649" s="4" t="s">
        <v>28214</v>
      </c>
      <c r="D22649" s="198">
        <v>1</v>
      </c>
      <c r="E22649" s="5">
        <v>8253</v>
      </c>
      <c r="F22649" s="5">
        <v>8253</v>
      </c>
    </row>
    <row r="22650" spans="1:6" ht="22.5" x14ac:dyDescent="0.2">
      <c r="A22650" s="2">
        <v>22645</v>
      </c>
      <c r="B22650" s="340" t="s">
        <v>27828</v>
      </c>
      <c r="C22650" s="4" t="s">
        <v>26077</v>
      </c>
      <c r="D22650" s="198">
        <v>1</v>
      </c>
      <c r="E22650" s="5">
        <v>15872.22</v>
      </c>
      <c r="F22650" s="5">
        <v>15872.22</v>
      </c>
    </row>
    <row r="22651" spans="1:6" ht="22.5" x14ac:dyDescent="0.2">
      <c r="A22651" s="2">
        <v>22646</v>
      </c>
      <c r="B22651" s="340" t="s">
        <v>27829</v>
      </c>
      <c r="C22651" s="4" t="s">
        <v>28215</v>
      </c>
      <c r="D22651" s="198">
        <v>1</v>
      </c>
      <c r="E22651" s="5">
        <v>7838.19</v>
      </c>
      <c r="F22651" s="5">
        <v>7838.19</v>
      </c>
    </row>
    <row r="22652" spans="1:6" ht="22.5" x14ac:dyDescent="0.2">
      <c r="A22652" s="2">
        <v>22647</v>
      </c>
      <c r="B22652" s="340" t="s">
        <v>27830</v>
      </c>
      <c r="C22652" s="4" t="s">
        <v>28216</v>
      </c>
      <c r="D22652" s="198">
        <v>1</v>
      </c>
      <c r="E22652" s="5">
        <v>13583.8</v>
      </c>
      <c r="F22652" s="5">
        <v>13583.8</v>
      </c>
    </row>
    <row r="22653" spans="1:6" ht="45" x14ac:dyDescent="0.2">
      <c r="A22653" s="2">
        <v>22648</v>
      </c>
      <c r="B22653" s="340" t="s">
        <v>27831</v>
      </c>
      <c r="C22653" s="4" t="s">
        <v>28217</v>
      </c>
      <c r="D22653" s="198">
        <v>1</v>
      </c>
      <c r="E22653" s="5">
        <v>12640</v>
      </c>
      <c r="F22653" s="5">
        <v>12640</v>
      </c>
    </row>
    <row r="22654" spans="1:6" ht="22.5" x14ac:dyDescent="0.2">
      <c r="A22654" s="2">
        <v>22649</v>
      </c>
      <c r="B22654" s="340" t="s">
        <v>27832</v>
      </c>
      <c r="C22654" s="4" t="s">
        <v>14045</v>
      </c>
      <c r="D22654" s="198">
        <v>1</v>
      </c>
      <c r="E22654" s="5">
        <v>14200.11</v>
      </c>
      <c r="F22654" s="5">
        <v>14200.11</v>
      </c>
    </row>
    <row r="22655" spans="1:6" ht="22.5" x14ac:dyDescent="0.2">
      <c r="A22655" s="2">
        <v>22650</v>
      </c>
      <c r="B22655" s="340" t="s">
        <v>27833</v>
      </c>
      <c r="C22655" s="4" t="s">
        <v>23038</v>
      </c>
      <c r="D22655" s="198">
        <v>1</v>
      </c>
      <c r="E22655" s="5">
        <v>13000.2</v>
      </c>
      <c r="F22655" s="5">
        <v>13000.2</v>
      </c>
    </row>
    <row r="22656" spans="1:6" ht="67.5" x14ac:dyDescent="0.2">
      <c r="A22656" s="2">
        <v>22651</v>
      </c>
      <c r="B22656" s="340" t="s">
        <v>27834</v>
      </c>
      <c r="C22656" s="4" t="s">
        <v>28218</v>
      </c>
      <c r="D22656" s="198">
        <v>1</v>
      </c>
      <c r="E22656" s="5">
        <v>18705</v>
      </c>
      <c r="F22656" s="5">
        <v>18705</v>
      </c>
    </row>
    <row r="22657" spans="1:6" ht="67.5" x14ac:dyDescent="0.2">
      <c r="A22657" s="2">
        <v>22652</v>
      </c>
      <c r="B22657" s="340" t="s">
        <v>27834</v>
      </c>
      <c r="C22657" s="4" t="s">
        <v>28219</v>
      </c>
      <c r="D22657" s="198">
        <v>1</v>
      </c>
      <c r="E22657" s="5">
        <v>18705</v>
      </c>
      <c r="F22657" s="5">
        <v>18705</v>
      </c>
    </row>
    <row r="22658" spans="1:6" ht="67.5" x14ac:dyDescent="0.2">
      <c r="A22658" s="2">
        <v>22653</v>
      </c>
      <c r="B22658" s="340" t="s">
        <v>27834</v>
      </c>
      <c r="C22658" s="4" t="s">
        <v>28220</v>
      </c>
      <c r="D22658" s="198">
        <v>1</v>
      </c>
      <c r="E22658" s="5">
        <v>18705</v>
      </c>
      <c r="F22658" s="5">
        <v>18705</v>
      </c>
    </row>
    <row r="22659" spans="1:6" ht="67.5" x14ac:dyDescent="0.2">
      <c r="A22659" s="2">
        <v>22654</v>
      </c>
      <c r="B22659" s="340" t="s">
        <v>27834</v>
      </c>
      <c r="C22659" s="4" t="s">
        <v>28221</v>
      </c>
      <c r="D22659" s="198">
        <v>1</v>
      </c>
      <c r="E22659" s="5">
        <v>18705</v>
      </c>
      <c r="F22659" s="5">
        <v>18705</v>
      </c>
    </row>
    <row r="22660" spans="1:6" x14ac:dyDescent="0.2">
      <c r="A22660" s="2">
        <v>22655</v>
      </c>
      <c r="B22660" s="340" t="s">
        <v>27835</v>
      </c>
      <c r="C22660" s="4" t="s">
        <v>28222</v>
      </c>
      <c r="D22660" s="198">
        <v>1</v>
      </c>
      <c r="E22660" s="5">
        <v>3337.47</v>
      </c>
      <c r="F22660" s="5">
        <v>3337.47</v>
      </c>
    </row>
    <row r="22661" spans="1:6" x14ac:dyDescent="0.2">
      <c r="A22661" s="2">
        <v>22656</v>
      </c>
      <c r="B22661" s="340" t="s">
        <v>27836</v>
      </c>
      <c r="C22661" s="4" t="s">
        <v>28223</v>
      </c>
      <c r="D22661" s="198">
        <v>1</v>
      </c>
      <c r="E22661" s="5">
        <v>13199.76</v>
      </c>
      <c r="F22661" s="5">
        <v>13199.76</v>
      </c>
    </row>
    <row r="22662" spans="1:6" ht="22.5" x14ac:dyDescent="0.2">
      <c r="A22662" s="2">
        <v>22657</v>
      </c>
      <c r="B22662" s="340" t="s">
        <v>27837</v>
      </c>
      <c r="C22662" s="4" t="s">
        <v>28224</v>
      </c>
      <c r="D22662" s="198">
        <v>1</v>
      </c>
      <c r="E22662" s="5">
        <v>5796</v>
      </c>
      <c r="F22662" s="5">
        <v>5796</v>
      </c>
    </row>
    <row r="22663" spans="1:6" ht="33.75" x14ac:dyDescent="0.2">
      <c r="A22663" s="2">
        <v>22658</v>
      </c>
      <c r="B22663" s="340" t="s">
        <v>27838</v>
      </c>
      <c r="C22663" s="48">
        <v>210106160236</v>
      </c>
      <c r="D22663" s="198">
        <v>1</v>
      </c>
      <c r="E22663" s="5">
        <v>3700</v>
      </c>
      <c r="F22663" s="5">
        <v>3700</v>
      </c>
    </row>
    <row r="22664" spans="1:6" ht="33.75" x14ac:dyDescent="0.2">
      <c r="A22664" s="2">
        <v>22659</v>
      </c>
      <c r="B22664" s="340" t="s">
        <v>27838</v>
      </c>
      <c r="C22664" s="48">
        <v>210106160235</v>
      </c>
      <c r="D22664" s="198">
        <v>1</v>
      </c>
      <c r="E22664" s="5">
        <v>3700</v>
      </c>
      <c r="F22664" s="5">
        <v>3700</v>
      </c>
    </row>
    <row r="22665" spans="1:6" ht="33.75" x14ac:dyDescent="0.2">
      <c r="A22665" s="2">
        <v>22660</v>
      </c>
      <c r="B22665" s="340" t="s">
        <v>27838</v>
      </c>
      <c r="C22665" s="48">
        <v>210106160234</v>
      </c>
      <c r="D22665" s="198">
        <v>1</v>
      </c>
      <c r="E22665" s="5">
        <v>3700</v>
      </c>
      <c r="F22665" s="5">
        <v>3700</v>
      </c>
    </row>
    <row r="22666" spans="1:6" ht="33.75" x14ac:dyDescent="0.2">
      <c r="A22666" s="2">
        <v>22661</v>
      </c>
      <c r="B22666" s="340" t="s">
        <v>27838</v>
      </c>
      <c r="C22666" s="48">
        <v>210106160142</v>
      </c>
      <c r="D22666" s="198">
        <v>1</v>
      </c>
      <c r="E22666" s="5">
        <v>3700</v>
      </c>
      <c r="F22666" s="5">
        <v>3700</v>
      </c>
    </row>
    <row r="22667" spans="1:6" ht="22.5" x14ac:dyDescent="0.2">
      <c r="A22667" s="2">
        <v>22662</v>
      </c>
      <c r="B22667" s="340" t="s">
        <v>27839</v>
      </c>
      <c r="C22667" s="4" t="s">
        <v>28225</v>
      </c>
      <c r="D22667" s="198">
        <v>1</v>
      </c>
      <c r="E22667" s="5">
        <v>24022.44</v>
      </c>
      <c r="F22667" s="5">
        <v>24022.44</v>
      </c>
    </row>
    <row r="22668" spans="1:6" ht="22.5" x14ac:dyDescent="0.2">
      <c r="A22668" s="2">
        <v>22663</v>
      </c>
      <c r="B22668" s="340" t="s">
        <v>27840</v>
      </c>
      <c r="C22668" s="4" t="s">
        <v>28226</v>
      </c>
      <c r="D22668" s="198">
        <v>1</v>
      </c>
      <c r="E22668" s="5">
        <v>29188.41</v>
      </c>
      <c r="F22668" s="5">
        <v>29188.41</v>
      </c>
    </row>
    <row r="22669" spans="1:6" ht="22.5" x14ac:dyDescent="0.2">
      <c r="A22669" s="2">
        <v>22664</v>
      </c>
      <c r="B22669" s="340" t="s">
        <v>27841</v>
      </c>
      <c r="C22669" s="4" t="s">
        <v>14009</v>
      </c>
      <c r="D22669" s="198">
        <v>1</v>
      </c>
      <c r="E22669" s="5">
        <v>54567</v>
      </c>
      <c r="F22669" s="5">
        <v>54567</v>
      </c>
    </row>
    <row r="22670" spans="1:6" ht="22.5" x14ac:dyDescent="0.2">
      <c r="A22670" s="2">
        <v>22665</v>
      </c>
      <c r="B22670" s="340" t="s">
        <v>27842</v>
      </c>
      <c r="C22670" s="4" t="s">
        <v>28227</v>
      </c>
      <c r="D22670" s="198">
        <v>1</v>
      </c>
      <c r="E22670" s="5">
        <v>30967.83</v>
      </c>
      <c r="F22670" s="5">
        <v>30967.83</v>
      </c>
    </row>
    <row r="22671" spans="1:6" ht="33.75" x14ac:dyDescent="0.2">
      <c r="A22671" s="2">
        <v>22666</v>
      </c>
      <c r="B22671" s="340" t="s">
        <v>27843</v>
      </c>
      <c r="C22671" s="4" t="s">
        <v>28228</v>
      </c>
      <c r="D22671" s="198">
        <v>1</v>
      </c>
      <c r="E22671" s="5">
        <v>13000</v>
      </c>
      <c r="F22671" s="5">
        <v>13000</v>
      </c>
    </row>
    <row r="22672" spans="1:6" x14ac:dyDescent="0.2">
      <c r="A22672" s="2">
        <v>22667</v>
      </c>
      <c r="B22672" s="340" t="s">
        <v>27844</v>
      </c>
      <c r="C22672" s="4" t="s">
        <v>28229</v>
      </c>
      <c r="D22672" s="198">
        <v>1</v>
      </c>
      <c r="E22672" s="5">
        <v>11146.59</v>
      </c>
      <c r="F22672" s="5">
        <v>11146.59</v>
      </c>
    </row>
    <row r="22673" spans="1:6" ht="33.75" x14ac:dyDescent="0.2">
      <c r="A22673" s="2">
        <v>22668</v>
      </c>
      <c r="B22673" s="340" t="s">
        <v>27845</v>
      </c>
      <c r="C22673" s="4" t="s">
        <v>28230</v>
      </c>
      <c r="D22673" s="198">
        <v>1</v>
      </c>
      <c r="E22673" s="5">
        <v>6990</v>
      </c>
      <c r="F22673" s="5">
        <v>6990</v>
      </c>
    </row>
    <row r="22674" spans="1:6" x14ac:dyDescent="0.2">
      <c r="A22674" s="2">
        <v>22669</v>
      </c>
      <c r="B22674" s="340" t="s">
        <v>6728</v>
      </c>
      <c r="C22674" s="4" t="s">
        <v>28231</v>
      </c>
      <c r="D22674" s="198">
        <v>1</v>
      </c>
      <c r="E22674" s="5">
        <v>9006</v>
      </c>
      <c r="F22674" s="5">
        <v>9006</v>
      </c>
    </row>
    <row r="22675" spans="1:6" x14ac:dyDescent="0.2">
      <c r="A22675" s="2">
        <v>22670</v>
      </c>
      <c r="B22675" s="340" t="s">
        <v>4523</v>
      </c>
      <c r="C22675" s="4" t="s">
        <v>28232</v>
      </c>
      <c r="D22675" s="198">
        <v>1</v>
      </c>
      <c r="E22675" s="5">
        <v>26681</v>
      </c>
      <c r="F22675" s="5">
        <v>26681</v>
      </c>
    </row>
    <row r="22676" spans="1:6" ht="22.5" x14ac:dyDescent="0.2">
      <c r="A22676" s="2">
        <v>22671</v>
      </c>
      <c r="B22676" s="340" t="s">
        <v>27846</v>
      </c>
      <c r="C22676" s="4" t="s">
        <v>28233</v>
      </c>
      <c r="D22676" s="198">
        <v>1</v>
      </c>
      <c r="E22676" s="5">
        <v>5750</v>
      </c>
      <c r="F22676" s="5">
        <v>5750</v>
      </c>
    </row>
    <row r="22677" spans="1:6" x14ac:dyDescent="0.2">
      <c r="A22677" s="2">
        <v>22672</v>
      </c>
      <c r="B22677" s="340" t="s">
        <v>27847</v>
      </c>
      <c r="C22677" s="4" t="s">
        <v>28234</v>
      </c>
      <c r="D22677" s="198">
        <v>1</v>
      </c>
      <c r="E22677" s="5">
        <v>11429.46</v>
      </c>
      <c r="F22677" s="5">
        <v>11429.46</v>
      </c>
    </row>
    <row r="22678" spans="1:6" ht="33.75" x14ac:dyDescent="0.2">
      <c r="A22678" s="2">
        <v>22673</v>
      </c>
      <c r="B22678" s="340" t="s">
        <v>27848</v>
      </c>
      <c r="C22678" s="4" t="s">
        <v>28235</v>
      </c>
      <c r="D22678" s="198">
        <v>1</v>
      </c>
      <c r="E22678" s="5">
        <v>5678.4</v>
      </c>
      <c r="F22678" s="5">
        <v>5678.4</v>
      </c>
    </row>
    <row r="22679" spans="1:6" x14ac:dyDescent="0.2">
      <c r="A22679" s="2">
        <v>22674</v>
      </c>
      <c r="B22679" s="340" t="s">
        <v>27849</v>
      </c>
      <c r="C22679" s="4" t="s">
        <v>28236</v>
      </c>
      <c r="D22679" s="198">
        <v>1</v>
      </c>
      <c r="E22679" s="5">
        <v>8546.58</v>
      </c>
      <c r="F22679" s="5">
        <v>8546.58</v>
      </c>
    </row>
    <row r="22680" spans="1:6" ht="45" x14ac:dyDescent="0.2">
      <c r="A22680" s="2">
        <v>22675</v>
      </c>
      <c r="B22680" s="340" t="s">
        <v>27850</v>
      </c>
      <c r="C22680" s="4" t="s">
        <v>28237</v>
      </c>
      <c r="D22680" s="198">
        <v>1</v>
      </c>
      <c r="E22680" s="5">
        <v>34040</v>
      </c>
      <c r="F22680" s="5">
        <v>34040</v>
      </c>
    </row>
    <row r="22681" spans="1:6" x14ac:dyDescent="0.2">
      <c r="A22681" s="2">
        <v>22676</v>
      </c>
      <c r="B22681" s="340" t="s">
        <v>18563</v>
      </c>
      <c r="C22681" s="4" t="s">
        <v>28238</v>
      </c>
      <c r="D22681" s="198">
        <v>1</v>
      </c>
      <c r="E22681" s="5">
        <v>1746.8</v>
      </c>
      <c r="F22681" s="5">
        <v>1746.8</v>
      </c>
    </row>
    <row r="22682" spans="1:6" x14ac:dyDescent="0.2">
      <c r="A22682" s="2">
        <v>22677</v>
      </c>
      <c r="B22682" s="340" t="s">
        <v>27851</v>
      </c>
      <c r="C22682" s="4" t="s">
        <v>28239</v>
      </c>
      <c r="D22682" s="198">
        <v>1</v>
      </c>
      <c r="E22682" s="5">
        <v>12940.98</v>
      </c>
      <c r="F22682" s="5">
        <v>12940.98</v>
      </c>
    </row>
    <row r="22683" spans="1:6" x14ac:dyDescent="0.2">
      <c r="A22683" s="2">
        <v>22678</v>
      </c>
      <c r="B22683" s="340" t="s">
        <v>27852</v>
      </c>
      <c r="C22683" s="4" t="s">
        <v>28240</v>
      </c>
      <c r="D22683" s="198">
        <v>1</v>
      </c>
      <c r="E22683" s="5">
        <v>27468.21</v>
      </c>
      <c r="F22683" s="5">
        <v>27468.21</v>
      </c>
    </row>
    <row r="22684" spans="1:6" ht="22.5" x14ac:dyDescent="0.2">
      <c r="A22684" s="2">
        <v>22679</v>
      </c>
      <c r="B22684" s="340" t="s">
        <v>27853</v>
      </c>
      <c r="C22684" s="4" t="s">
        <v>28241</v>
      </c>
      <c r="D22684" s="198">
        <v>1</v>
      </c>
      <c r="E22684" s="5">
        <v>4218.37</v>
      </c>
      <c r="F22684" s="5">
        <v>4218.37</v>
      </c>
    </row>
    <row r="22685" spans="1:6" ht="56.25" x14ac:dyDescent="0.2">
      <c r="A22685" s="2">
        <v>22680</v>
      </c>
      <c r="B22685" s="340" t="s">
        <v>27854</v>
      </c>
      <c r="C22685" s="4" t="s">
        <v>28242</v>
      </c>
      <c r="D22685" s="198">
        <v>1</v>
      </c>
      <c r="E22685" s="5">
        <v>9190</v>
      </c>
      <c r="F22685" s="5">
        <v>9190</v>
      </c>
    </row>
    <row r="22686" spans="1:6" x14ac:dyDescent="0.2">
      <c r="A22686" s="2">
        <v>22681</v>
      </c>
      <c r="B22686" s="340" t="s">
        <v>27855</v>
      </c>
      <c r="C22686" s="4" t="s">
        <v>6987</v>
      </c>
      <c r="D22686" s="198">
        <v>1</v>
      </c>
      <c r="E22686" s="5">
        <v>3561.66</v>
      </c>
      <c r="F22686" s="5">
        <v>3561.66</v>
      </c>
    </row>
    <row r="22687" spans="1:6" x14ac:dyDescent="0.2">
      <c r="A22687" s="2">
        <v>22682</v>
      </c>
      <c r="B22687" s="340" t="s">
        <v>27855</v>
      </c>
      <c r="C22687" s="4" t="s">
        <v>7075</v>
      </c>
      <c r="D22687" s="198">
        <v>1</v>
      </c>
      <c r="E22687" s="5">
        <v>3561.66</v>
      </c>
      <c r="F22687" s="5">
        <v>3561.66</v>
      </c>
    </row>
    <row r="22688" spans="1:6" ht="33.75" x14ac:dyDescent="0.2">
      <c r="A22688" s="2">
        <v>22683</v>
      </c>
      <c r="B22688" s="340" t="s">
        <v>27856</v>
      </c>
      <c r="C22688" s="4" t="s">
        <v>28243</v>
      </c>
      <c r="D22688" s="198">
        <v>1</v>
      </c>
      <c r="E22688" s="5">
        <v>6200</v>
      </c>
      <c r="F22688" s="5">
        <v>6200</v>
      </c>
    </row>
    <row r="22689" spans="1:6" ht="22.5" x14ac:dyDescent="0.2">
      <c r="A22689" s="2">
        <v>22684</v>
      </c>
      <c r="B22689" s="340" t="s">
        <v>27857</v>
      </c>
      <c r="C22689" s="4" t="s">
        <v>28244</v>
      </c>
      <c r="D22689" s="198">
        <v>1</v>
      </c>
      <c r="E22689" s="5">
        <v>5857</v>
      </c>
      <c r="F22689" s="5">
        <v>5857</v>
      </c>
    </row>
    <row r="22690" spans="1:6" x14ac:dyDescent="0.2">
      <c r="A22690" s="2">
        <v>22685</v>
      </c>
      <c r="B22690" s="340" t="s">
        <v>3397</v>
      </c>
      <c r="C22690" s="4" t="s">
        <v>28245</v>
      </c>
      <c r="D22690" s="198">
        <v>1</v>
      </c>
      <c r="E22690" s="5">
        <v>28207</v>
      </c>
      <c r="F22690" s="5">
        <v>28207</v>
      </c>
    </row>
    <row r="22691" spans="1:6" ht="22.5" x14ac:dyDescent="0.2">
      <c r="A22691" s="2">
        <v>22686</v>
      </c>
      <c r="B22691" s="340" t="s">
        <v>27858</v>
      </c>
      <c r="C22691" s="4" t="s">
        <v>28246</v>
      </c>
      <c r="D22691" s="198">
        <v>1</v>
      </c>
      <c r="E22691" s="5">
        <v>27000</v>
      </c>
      <c r="F22691" s="5">
        <v>27000</v>
      </c>
    </row>
    <row r="22692" spans="1:6" x14ac:dyDescent="0.2">
      <c r="A22692" s="2">
        <v>22687</v>
      </c>
      <c r="B22692" s="340" t="s">
        <v>27859</v>
      </c>
      <c r="C22692" s="4" t="s">
        <v>14052</v>
      </c>
      <c r="D22692" s="198">
        <v>1</v>
      </c>
      <c r="E22692" s="5">
        <v>7037.31</v>
      </c>
      <c r="F22692" s="5">
        <v>7037.31</v>
      </c>
    </row>
    <row r="22693" spans="1:6" ht="33.75" x14ac:dyDescent="0.2">
      <c r="A22693" s="2">
        <v>22688</v>
      </c>
      <c r="B22693" s="340" t="s">
        <v>27860</v>
      </c>
      <c r="C22693" s="4" t="s">
        <v>28247</v>
      </c>
      <c r="D22693" s="198">
        <v>1</v>
      </c>
      <c r="E22693" s="5">
        <v>8070</v>
      </c>
      <c r="F22693" s="5">
        <v>8070</v>
      </c>
    </row>
    <row r="22694" spans="1:6" ht="33.75" x14ac:dyDescent="0.2">
      <c r="A22694" s="2">
        <v>22689</v>
      </c>
      <c r="B22694" s="340" t="s">
        <v>27860</v>
      </c>
      <c r="C22694" s="4" t="s">
        <v>28248</v>
      </c>
      <c r="D22694" s="198">
        <v>1</v>
      </c>
      <c r="E22694" s="5">
        <v>18830</v>
      </c>
      <c r="F22694" s="5">
        <v>18830</v>
      </c>
    </row>
    <row r="22695" spans="1:6" ht="22.5" x14ac:dyDescent="0.2">
      <c r="A22695" s="2">
        <v>22690</v>
      </c>
      <c r="B22695" s="340" t="s">
        <v>27861</v>
      </c>
      <c r="C22695" s="4" t="s">
        <v>28249</v>
      </c>
      <c r="D22695" s="198">
        <v>1</v>
      </c>
      <c r="E22695" s="5">
        <v>21990</v>
      </c>
      <c r="F22695" s="5">
        <v>21990</v>
      </c>
    </row>
    <row r="22696" spans="1:6" ht="22.5" x14ac:dyDescent="0.2">
      <c r="A22696" s="2">
        <v>22691</v>
      </c>
      <c r="B22696" s="340" t="s">
        <v>27862</v>
      </c>
      <c r="C22696" s="4" t="s">
        <v>28250</v>
      </c>
      <c r="D22696" s="198">
        <v>1</v>
      </c>
      <c r="E22696" s="5">
        <v>11660</v>
      </c>
      <c r="F22696" s="5">
        <v>11660</v>
      </c>
    </row>
    <row r="22697" spans="1:6" ht="22.5" x14ac:dyDescent="0.2">
      <c r="A22697" s="2">
        <v>22692</v>
      </c>
      <c r="B22697" s="340" t="s">
        <v>27863</v>
      </c>
      <c r="C22697" s="4" t="s">
        <v>28251</v>
      </c>
      <c r="D22697" s="198">
        <v>1</v>
      </c>
      <c r="E22697" s="5">
        <v>7650</v>
      </c>
      <c r="F22697" s="5">
        <v>7650</v>
      </c>
    </row>
    <row r="22698" spans="1:6" ht="22.5" x14ac:dyDescent="0.2">
      <c r="A22698" s="2">
        <v>22693</v>
      </c>
      <c r="B22698" s="340" t="s">
        <v>27864</v>
      </c>
      <c r="C22698" s="4" t="s">
        <v>28252</v>
      </c>
      <c r="D22698" s="198">
        <v>1</v>
      </c>
      <c r="E22698" s="5">
        <v>3499</v>
      </c>
      <c r="F22698" s="5">
        <v>3499</v>
      </c>
    </row>
    <row r="22699" spans="1:6" ht="33.75" x14ac:dyDescent="0.2">
      <c r="A22699" s="2">
        <v>22694</v>
      </c>
      <c r="B22699" s="340" t="s">
        <v>27791</v>
      </c>
      <c r="C22699" s="4" t="s">
        <v>28253</v>
      </c>
      <c r="D22699" s="198">
        <v>1</v>
      </c>
      <c r="E22699" s="5">
        <v>79855</v>
      </c>
      <c r="F22699" s="5">
        <v>72845.05</v>
      </c>
    </row>
    <row r="22700" spans="1:6" ht="33.75" x14ac:dyDescent="0.2">
      <c r="A22700" s="2">
        <v>22695</v>
      </c>
      <c r="B22700" s="340" t="s">
        <v>27777</v>
      </c>
      <c r="C22700" s="4" t="s">
        <v>28254</v>
      </c>
      <c r="D22700" s="198">
        <v>1</v>
      </c>
      <c r="E22700" s="5">
        <v>59645</v>
      </c>
      <c r="F22700" s="5">
        <v>5680.48</v>
      </c>
    </row>
    <row r="22701" spans="1:6" ht="33.75" x14ac:dyDescent="0.2">
      <c r="A22701" s="2">
        <v>22696</v>
      </c>
      <c r="B22701" s="340" t="s">
        <v>27777</v>
      </c>
      <c r="C22701" s="4" t="s">
        <v>28255</v>
      </c>
      <c r="D22701" s="198">
        <v>1</v>
      </c>
      <c r="E22701" s="5">
        <v>59645</v>
      </c>
      <c r="F22701" s="5">
        <v>5680.48</v>
      </c>
    </row>
    <row r="22702" spans="1:6" ht="33.75" x14ac:dyDescent="0.2">
      <c r="A22702" s="2">
        <v>22697</v>
      </c>
      <c r="B22702" s="340" t="s">
        <v>27777</v>
      </c>
      <c r="C22702" s="4" t="s">
        <v>28256</v>
      </c>
      <c r="D22702" s="198">
        <v>1</v>
      </c>
      <c r="E22702" s="5">
        <v>59645</v>
      </c>
      <c r="F22702" s="5">
        <v>5680.48</v>
      </c>
    </row>
    <row r="22703" spans="1:6" ht="33.75" x14ac:dyDescent="0.2">
      <c r="A22703" s="2">
        <v>22698</v>
      </c>
      <c r="B22703" s="340" t="s">
        <v>27777</v>
      </c>
      <c r="C22703" s="4" t="s">
        <v>28257</v>
      </c>
      <c r="D22703" s="198">
        <v>1</v>
      </c>
      <c r="E22703" s="5">
        <v>59645</v>
      </c>
      <c r="F22703" s="5">
        <v>5680.48</v>
      </c>
    </row>
    <row r="22704" spans="1:6" ht="33.75" x14ac:dyDescent="0.2">
      <c r="A22704" s="2">
        <v>22699</v>
      </c>
      <c r="B22704" s="340" t="s">
        <v>27777</v>
      </c>
      <c r="C22704" s="4" t="s">
        <v>28258</v>
      </c>
      <c r="D22704" s="198">
        <v>1</v>
      </c>
      <c r="E22704" s="5">
        <v>59645</v>
      </c>
      <c r="F22704" s="5">
        <v>5680.48</v>
      </c>
    </row>
    <row r="22705" spans="1:6" ht="22.5" x14ac:dyDescent="0.2">
      <c r="A22705" s="2">
        <v>22700</v>
      </c>
      <c r="B22705" s="340" t="s">
        <v>27865</v>
      </c>
      <c r="C22705" s="4" t="s">
        <v>28259</v>
      </c>
      <c r="D22705" s="198">
        <v>1</v>
      </c>
      <c r="E22705" s="5">
        <v>15344</v>
      </c>
      <c r="F22705" s="5">
        <v>15344</v>
      </c>
    </row>
    <row r="22706" spans="1:6" ht="22.5" x14ac:dyDescent="0.2">
      <c r="A22706" s="2">
        <v>22701</v>
      </c>
      <c r="B22706" s="340" t="s">
        <v>27866</v>
      </c>
      <c r="C22706" s="4" t="s">
        <v>26132</v>
      </c>
      <c r="D22706" s="198">
        <v>1</v>
      </c>
      <c r="E22706" s="5">
        <v>14630.69</v>
      </c>
      <c r="F22706" s="5">
        <v>14630.69</v>
      </c>
    </row>
    <row r="22707" spans="1:6" ht="22.5" x14ac:dyDescent="0.2">
      <c r="A22707" s="2">
        <v>22702</v>
      </c>
      <c r="B22707" s="340" t="s">
        <v>27866</v>
      </c>
      <c r="C22707" s="4" t="s">
        <v>26131</v>
      </c>
      <c r="D22707" s="198">
        <v>1</v>
      </c>
      <c r="E22707" s="5">
        <v>14630.69</v>
      </c>
      <c r="F22707" s="5">
        <v>14630.69</v>
      </c>
    </row>
    <row r="22708" spans="1:6" ht="22.5" x14ac:dyDescent="0.2">
      <c r="A22708" s="2">
        <v>22703</v>
      </c>
      <c r="B22708" s="340" t="s">
        <v>27866</v>
      </c>
      <c r="C22708" s="4" t="s">
        <v>26130</v>
      </c>
      <c r="D22708" s="198">
        <v>1</v>
      </c>
      <c r="E22708" s="5">
        <v>14630.69</v>
      </c>
      <c r="F22708" s="5">
        <v>14630.69</v>
      </c>
    </row>
    <row r="22709" spans="1:6" ht="22.5" x14ac:dyDescent="0.2">
      <c r="A22709" s="2">
        <v>22704</v>
      </c>
      <c r="B22709" s="340" t="s">
        <v>27866</v>
      </c>
      <c r="C22709" s="4" t="s">
        <v>26129</v>
      </c>
      <c r="D22709" s="198">
        <v>1</v>
      </c>
      <c r="E22709" s="5">
        <v>14630.69</v>
      </c>
      <c r="F22709" s="5">
        <v>14630.69</v>
      </c>
    </row>
    <row r="22710" spans="1:6" ht="22.5" x14ac:dyDescent="0.2">
      <c r="A22710" s="2">
        <v>22705</v>
      </c>
      <c r="B22710" s="340" t="s">
        <v>27866</v>
      </c>
      <c r="C22710" s="4" t="s">
        <v>26125</v>
      </c>
      <c r="D22710" s="198">
        <v>1</v>
      </c>
      <c r="E22710" s="5">
        <v>14630.69</v>
      </c>
      <c r="F22710" s="5">
        <v>14630.69</v>
      </c>
    </row>
    <row r="22711" spans="1:6" ht="22.5" x14ac:dyDescent="0.2">
      <c r="A22711" s="2">
        <v>22706</v>
      </c>
      <c r="B22711" s="340" t="s">
        <v>27866</v>
      </c>
      <c r="C22711" s="4" t="s">
        <v>26043</v>
      </c>
      <c r="D22711" s="198">
        <v>1</v>
      </c>
      <c r="E22711" s="5">
        <v>14630.69</v>
      </c>
      <c r="F22711" s="5">
        <v>14630.69</v>
      </c>
    </row>
    <row r="22712" spans="1:6" ht="22.5" x14ac:dyDescent="0.2">
      <c r="A22712" s="2">
        <v>22707</v>
      </c>
      <c r="B22712" s="340" t="s">
        <v>27866</v>
      </c>
      <c r="C22712" s="4" t="s">
        <v>26044</v>
      </c>
      <c r="D22712" s="198">
        <v>1</v>
      </c>
      <c r="E22712" s="5">
        <v>14630.69</v>
      </c>
      <c r="F22712" s="5">
        <v>14630.69</v>
      </c>
    </row>
    <row r="22713" spans="1:6" ht="22.5" x14ac:dyDescent="0.2">
      <c r="A22713" s="2">
        <v>22708</v>
      </c>
      <c r="B22713" s="340" t="s">
        <v>27867</v>
      </c>
      <c r="C22713" s="4" t="s">
        <v>28260</v>
      </c>
      <c r="D22713" s="198">
        <v>1</v>
      </c>
      <c r="E22713" s="5">
        <v>4303.3900000000003</v>
      </c>
      <c r="F22713" s="5">
        <v>4303.3900000000003</v>
      </c>
    </row>
    <row r="22714" spans="1:6" ht="22.5" x14ac:dyDescent="0.2">
      <c r="A22714" s="2">
        <v>22709</v>
      </c>
      <c r="B22714" s="340" t="s">
        <v>27867</v>
      </c>
      <c r="C22714" s="4" t="s">
        <v>28261</v>
      </c>
      <c r="D22714" s="198">
        <v>1</v>
      </c>
      <c r="E22714" s="5">
        <v>4303.3900000000003</v>
      </c>
      <c r="F22714" s="5">
        <v>4303.3900000000003</v>
      </c>
    </row>
    <row r="22715" spans="1:6" ht="22.5" x14ac:dyDescent="0.2">
      <c r="A22715" s="2">
        <v>22710</v>
      </c>
      <c r="B22715" s="340" t="s">
        <v>27867</v>
      </c>
      <c r="C22715" s="4" t="s">
        <v>28262</v>
      </c>
      <c r="D22715" s="198">
        <v>1</v>
      </c>
      <c r="E22715" s="5">
        <v>4303.3900000000003</v>
      </c>
      <c r="F22715" s="5">
        <v>4303.3900000000003</v>
      </c>
    </row>
    <row r="22716" spans="1:6" ht="22.5" x14ac:dyDescent="0.2">
      <c r="A22716" s="2">
        <v>22711</v>
      </c>
      <c r="B22716" s="340" t="s">
        <v>27867</v>
      </c>
      <c r="C22716" s="4" t="s">
        <v>28263</v>
      </c>
      <c r="D22716" s="198">
        <v>1</v>
      </c>
      <c r="E22716" s="5">
        <v>4303.3900000000003</v>
      </c>
      <c r="F22716" s="5">
        <v>4303.3900000000003</v>
      </c>
    </row>
    <row r="22717" spans="1:6" ht="22.5" x14ac:dyDescent="0.2">
      <c r="A22717" s="2">
        <v>22712</v>
      </c>
      <c r="B22717" s="340" t="s">
        <v>27867</v>
      </c>
      <c r="C22717" s="4" t="s">
        <v>28264</v>
      </c>
      <c r="D22717" s="198">
        <v>1</v>
      </c>
      <c r="E22717" s="5">
        <v>4303.3900000000003</v>
      </c>
      <c r="F22717" s="5">
        <v>4303.3900000000003</v>
      </c>
    </row>
    <row r="22718" spans="1:6" ht="22.5" x14ac:dyDescent="0.2">
      <c r="A22718" s="2">
        <v>22713</v>
      </c>
      <c r="B22718" s="340" t="s">
        <v>27867</v>
      </c>
      <c r="C22718" s="4" t="s">
        <v>28265</v>
      </c>
      <c r="D22718" s="198">
        <v>1</v>
      </c>
      <c r="E22718" s="5">
        <v>4303.3900000000003</v>
      </c>
      <c r="F22718" s="5">
        <v>4303.3900000000003</v>
      </c>
    </row>
    <row r="22719" spans="1:6" ht="22.5" x14ac:dyDescent="0.2">
      <c r="A22719" s="2">
        <v>22714</v>
      </c>
      <c r="B22719" s="340" t="s">
        <v>27867</v>
      </c>
      <c r="C22719" s="4" t="s">
        <v>28266</v>
      </c>
      <c r="D22719" s="198">
        <v>1</v>
      </c>
      <c r="E22719" s="5">
        <v>4303.3900000000003</v>
      </c>
      <c r="F22719" s="5">
        <v>4303.3900000000003</v>
      </c>
    </row>
    <row r="22720" spans="1:6" ht="22.5" x14ac:dyDescent="0.2">
      <c r="A22720" s="2">
        <v>22715</v>
      </c>
      <c r="B22720" s="340" t="s">
        <v>27867</v>
      </c>
      <c r="C22720" s="4" t="s">
        <v>28267</v>
      </c>
      <c r="D22720" s="198">
        <v>1</v>
      </c>
      <c r="E22720" s="5">
        <v>4303.3900000000003</v>
      </c>
      <c r="F22720" s="5">
        <v>4303.3900000000003</v>
      </c>
    </row>
    <row r="22721" spans="1:6" ht="22.5" x14ac:dyDescent="0.2">
      <c r="A22721" s="2">
        <v>22716</v>
      </c>
      <c r="B22721" s="340" t="s">
        <v>27867</v>
      </c>
      <c r="C22721" s="4" t="s">
        <v>25988</v>
      </c>
      <c r="D22721" s="198">
        <v>1</v>
      </c>
      <c r="E22721" s="5">
        <v>4303.3900000000003</v>
      </c>
      <c r="F22721" s="5">
        <v>4303.3900000000003</v>
      </c>
    </row>
    <row r="22722" spans="1:6" ht="22.5" x14ac:dyDescent="0.2">
      <c r="A22722" s="2">
        <v>22717</v>
      </c>
      <c r="B22722" s="340" t="s">
        <v>27867</v>
      </c>
      <c r="C22722" s="4" t="s">
        <v>25989</v>
      </c>
      <c r="D22722" s="198">
        <v>1</v>
      </c>
      <c r="E22722" s="5">
        <v>4303.3900000000003</v>
      </c>
      <c r="F22722" s="5">
        <v>4303.3900000000003</v>
      </c>
    </row>
    <row r="22723" spans="1:6" ht="22.5" x14ac:dyDescent="0.2">
      <c r="A22723" s="2">
        <v>22718</v>
      </c>
      <c r="B22723" s="340" t="s">
        <v>27867</v>
      </c>
      <c r="C22723" s="4" t="s">
        <v>28268</v>
      </c>
      <c r="D22723" s="198">
        <v>1</v>
      </c>
      <c r="E22723" s="5">
        <v>4303.3900000000003</v>
      </c>
      <c r="F22723" s="5">
        <v>4303.3900000000003</v>
      </c>
    </row>
    <row r="22724" spans="1:6" ht="22.5" x14ac:dyDescent="0.2">
      <c r="A22724" s="2">
        <v>22719</v>
      </c>
      <c r="B22724" s="340" t="s">
        <v>27867</v>
      </c>
      <c r="C22724" s="4" t="s">
        <v>28269</v>
      </c>
      <c r="D22724" s="198">
        <v>1</v>
      </c>
      <c r="E22724" s="5">
        <v>4303.3900000000003</v>
      </c>
      <c r="F22724" s="5">
        <v>4303.3900000000003</v>
      </c>
    </row>
    <row r="22725" spans="1:6" ht="22.5" x14ac:dyDescent="0.2">
      <c r="A22725" s="2">
        <v>22720</v>
      </c>
      <c r="B22725" s="340" t="s">
        <v>27867</v>
      </c>
      <c r="C22725" s="4" t="s">
        <v>25987</v>
      </c>
      <c r="D22725" s="198">
        <v>1</v>
      </c>
      <c r="E22725" s="5">
        <v>4303.3900000000003</v>
      </c>
      <c r="F22725" s="5">
        <v>4303.3900000000003</v>
      </c>
    </row>
    <row r="22726" spans="1:6" ht="22.5" x14ac:dyDescent="0.2">
      <c r="A22726" s="2">
        <v>22721</v>
      </c>
      <c r="B22726" s="340" t="s">
        <v>27867</v>
      </c>
      <c r="C22726" s="4" t="s">
        <v>28270</v>
      </c>
      <c r="D22726" s="198">
        <v>1</v>
      </c>
      <c r="E22726" s="5">
        <v>4303.3900000000003</v>
      </c>
      <c r="F22726" s="5">
        <v>4303.3900000000003</v>
      </c>
    </row>
    <row r="22727" spans="1:6" ht="22.5" x14ac:dyDescent="0.2">
      <c r="A22727" s="2">
        <v>22722</v>
      </c>
      <c r="B22727" s="340" t="s">
        <v>27867</v>
      </c>
      <c r="C22727" s="4" t="s">
        <v>28271</v>
      </c>
      <c r="D22727" s="198">
        <v>1</v>
      </c>
      <c r="E22727" s="5">
        <v>4303.3900000000003</v>
      </c>
      <c r="F22727" s="5">
        <v>4303.3900000000003</v>
      </c>
    </row>
    <row r="22728" spans="1:6" ht="22.5" x14ac:dyDescent="0.2">
      <c r="A22728" s="2">
        <v>22723</v>
      </c>
      <c r="B22728" s="340" t="s">
        <v>27867</v>
      </c>
      <c r="C22728" s="4" t="s">
        <v>28272</v>
      </c>
      <c r="D22728" s="198">
        <v>1</v>
      </c>
      <c r="E22728" s="5">
        <v>4303.3900000000003</v>
      </c>
      <c r="F22728" s="5">
        <v>4303.3900000000003</v>
      </c>
    </row>
    <row r="22729" spans="1:6" ht="22.5" x14ac:dyDescent="0.2">
      <c r="A22729" s="2">
        <v>22724</v>
      </c>
      <c r="B22729" s="340" t="s">
        <v>27867</v>
      </c>
      <c r="C22729" s="4" t="s">
        <v>28273</v>
      </c>
      <c r="D22729" s="198">
        <v>1</v>
      </c>
      <c r="E22729" s="5">
        <v>4303.3900000000003</v>
      </c>
      <c r="F22729" s="5">
        <v>4303.3900000000003</v>
      </c>
    </row>
    <row r="22730" spans="1:6" ht="22.5" x14ac:dyDescent="0.2">
      <c r="A22730" s="2">
        <v>22725</v>
      </c>
      <c r="B22730" s="340" t="s">
        <v>27867</v>
      </c>
      <c r="C22730" s="4" t="s">
        <v>28274</v>
      </c>
      <c r="D22730" s="198">
        <v>1</v>
      </c>
      <c r="E22730" s="5">
        <v>4303.3900000000003</v>
      </c>
      <c r="F22730" s="5">
        <v>4303.3900000000003</v>
      </c>
    </row>
    <row r="22731" spans="1:6" ht="22.5" x14ac:dyDescent="0.2">
      <c r="A22731" s="2">
        <v>22726</v>
      </c>
      <c r="B22731" s="340" t="s">
        <v>27867</v>
      </c>
      <c r="C22731" s="4" t="s">
        <v>28275</v>
      </c>
      <c r="D22731" s="198">
        <v>1</v>
      </c>
      <c r="E22731" s="5">
        <v>4303.3900000000003</v>
      </c>
      <c r="F22731" s="5">
        <v>4303.3900000000003</v>
      </c>
    </row>
    <row r="22732" spans="1:6" ht="22.5" x14ac:dyDescent="0.2">
      <c r="A22732" s="2">
        <v>22727</v>
      </c>
      <c r="B22732" s="340" t="s">
        <v>27867</v>
      </c>
      <c r="C22732" s="4" t="s">
        <v>28276</v>
      </c>
      <c r="D22732" s="198">
        <v>1</v>
      </c>
      <c r="E22732" s="5">
        <v>4303.3900000000003</v>
      </c>
      <c r="F22732" s="5">
        <v>4303.3900000000003</v>
      </c>
    </row>
    <row r="22733" spans="1:6" ht="22.5" x14ac:dyDescent="0.2">
      <c r="A22733" s="2">
        <v>22728</v>
      </c>
      <c r="B22733" s="340" t="s">
        <v>27867</v>
      </c>
      <c r="C22733" s="4" t="s">
        <v>28277</v>
      </c>
      <c r="D22733" s="198">
        <v>1</v>
      </c>
      <c r="E22733" s="5">
        <v>4303.3900000000003</v>
      </c>
      <c r="F22733" s="5">
        <v>4303.3900000000003</v>
      </c>
    </row>
    <row r="22734" spans="1:6" ht="22.5" x14ac:dyDescent="0.2">
      <c r="A22734" s="2">
        <v>22729</v>
      </c>
      <c r="B22734" s="340" t="s">
        <v>27867</v>
      </c>
      <c r="C22734" s="4" t="s">
        <v>28278</v>
      </c>
      <c r="D22734" s="198">
        <v>1</v>
      </c>
      <c r="E22734" s="5">
        <v>4303.3900000000003</v>
      </c>
      <c r="F22734" s="5">
        <v>4303.3900000000003</v>
      </c>
    </row>
    <row r="22735" spans="1:6" ht="22.5" x14ac:dyDescent="0.2">
      <c r="A22735" s="2">
        <v>22730</v>
      </c>
      <c r="B22735" s="340" t="s">
        <v>27867</v>
      </c>
      <c r="C22735" s="4" t="s">
        <v>28279</v>
      </c>
      <c r="D22735" s="198">
        <v>1</v>
      </c>
      <c r="E22735" s="5">
        <v>4303.3900000000003</v>
      </c>
      <c r="F22735" s="5">
        <v>4303.3900000000003</v>
      </c>
    </row>
    <row r="22736" spans="1:6" ht="22.5" x14ac:dyDescent="0.2">
      <c r="A22736" s="2">
        <v>22731</v>
      </c>
      <c r="B22736" s="340" t="s">
        <v>27867</v>
      </c>
      <c r="C22736" s="4" t="s">
        <v>28280</v>
      </c>
      <c r="D22736" s="198">
        <v>1</v>
      </c>
      <c r="E22736" s="5">
        <v>4303.3900000000003</v>
      </c>
      <c r="F22736" s="5">
        <v>4303.3900000000003</v>
      </c>
    </row>
    <row r="22737" spans="1:6" ht="22.5" x14ac:dyDescent="0.2">
      <c r="A22737" s="2">
        <v>22732</v>
      </c>
      <c r="B22737" s="340" t="s">
        <v>27868</v>
      </c>
      <c r="C22737" s="4" t="s">
        <v>28281</v>
      </c>
      <c r="D22737" s="198">
        <v>1</v>
      </c>
      <c r="E22737" s="5">
        <v>48498</v>
      </c>
      <c r="F22737" s="5">
        <v>16974.09</v>
      </c>
    </row>
    <row r="22738" spans="1:6" ht="33.75" x14ac:dyDescent="0.2">
      <c r="A22738" s="2">
        <v>22733</v>
      </c>
      <c r="B22738" s="340" t="s">
        <v>27869</v>
      </c>
      <c r="C22738" s="4" t="s">
        <v>28282</v>
      </c>
      <c r="D22738" s="198">
        <v>1</v>
      </c>
      <c r="E22738" s="5">
        <v>38151.760000000002</v>
      </c>
      <c r="F22738" s="5">
        <v>38151.760000000002</v>
      </c>
    </row>
    <row r="22739" spans="1:6" ht="45" x14ac:dyDescent="0.2">
      <c r="A22739" s="2">
        <v>22734</v>
      </c>
      <c r="B22739" s="340" t="s">
        <v>27870</v>
      </c>
      <c r="C22739" s="4" t="s">
        <v>28283</v>
      </c>
      <c r="D22739" s="198">
        <v>1</v>
      </c>
      <c r="E22739" s="5">
        <v>16000</v>
      </c>
      <c r="F22739" s="5">
        <v>16000</v>
      </c>
    </row>
    <row r="22740" spans="1:6" ht="45" x14ac:dyDescent="0.2">
      <c r="A22740" s="2">
        <v>22735</v>
      </c>
      <c r="B22740" s="340" t="s">
        <v>27871</v>
      </c>
      <c r="C22740" s="4" t="s">
        <v>28284</v>
      </c>
      <c r="D22740" s="198">
        <v>1</v>
      </c>
      <c r="E22740" s="5">
        <v>3290</v>
      </c>
      <c r="F22740" s="5">
        <v>3290</v>
      </c>
    </row>
    <row r="22741" spans="1:6" ht="45" x14ac:dyDescent="0.2">
      <c r="A22741" s="2">
        <v>22736</v>
      </c>
      <c r="B22741" s="340" t="s">
        <v>27871</v>
      </c>
      <c r="C22741" s="4" t="s">
        <v>28285</v>
      </c>
      <c r="D22741" s="198">
        <v>1</v>
      </c>
      <c r="E22741" s="5">
        <v>3290</v>
      </c>
      <c r="F22741" s="5">
        <v>3290</v>
      </c>
    </row>
    <row r="22742" spans="1:6" ht="22.5" x14ac:dyDescent="0.2">
      <c r="A22742" s="2">
        <v>22737</v>
      </c>
      <c r="B22742" s="340" t="s">
        <v>27872</v>
      </c>
      <c r="C22742" s="4" t="s">
        <v>28286</v>
      </c>
      <c r="D22742" s="198">
        <v>1</v>
      </c>
      <c r="E22742" s="5">
        <v>28990</v>
      </c>
      <c r="F22742" s="5">
        <v>28990</v>
      </c>
    </row>
    <row r="22743" spans="1:6" ht="22.5" x14ac:dyDescent="0.2">
      <c r="A22743" s="2">
        <v>22738</v>
      </c>
      <c r="B22743" s="340" t="s">
        <v>27868</v>
      </c>
      <c r="C22743" s="4" t="s">
        <v>28287</v>
      </c>
      <c r="D22743" s="198">
        <v>1</v>
      </c>
      <c r="E22743" s="5">
        <v>48498</v>
      </c>
      <c r="F22743" s="5">
        <v>16974.09</v>
      </c>
    </row>
    <row r="22744" spans="1:6" ht="22.5" x14ac:dyDescent="0.2">
      <c r="A22744" s="2">
        <v>22739</v>
      </c>
      <c r="B22744" s="340" t="s">
        <v>27868</v>
      </c>
      <c r="C22744" s="4" t="s">
        <v>28288</v>
      </c>
      <c r="D22744" s="198">
        <v>1</v>
      </c>
      <c r="E22744" s="5">
        <v>48498</v>
      </c>
      <c r="F22744" s="5">
        <v>16974.09</v>
      </c>
    </row>
    <row r="22745" spans="1:6" ht="22.5" x14ac:dyDescent="0.2">
      <c r="A22745" s="2">
        <v>22740</v>
      </c>
      <c r="B22745" s="340" t="s">
        <v>27868</v>
      </c>
      <c r="C22745" s="4" t="s">
        <v>28289</v>
      </c>
      <c r="D22745" s="198">
        <v>1</v>
      </c>
      <c r="E22745" s="5">
        <v>48498</v>
      </c>
      <c r="F22745" s="5">
        <v>16974.09</v>
      </c>
    </row>
    <row r="22746" spans="1:6" ht="22.5" x14ac:dyDescent="0.2">
      <c r="A22746" s="2">
        <v>22741</v>
      </c>
      <c r="B22746" s="340" t="s">
        <v>27868</v>
      </c>
      <c r="C22746" s="4" t="s">
        <v>28290</v>
      </c>
      <c r="D22746" s="198">
        <v>1</v>
      </c>
      <c r="E22746" s="5">
        <v>48498</v>
      </c>
      <c r="F22746" s="5">
        <v>16974.09</v>
      </c>
    </row>
    <row r="22747" spans="1:6" ht="22.5" x14ac:dyDescent="0.2">
      <c r="A22747" s="2">
        <v>22742</v>
      </c>
      <c r="B22747" s="340" t="s">
        <v>27868</v>
      </c>
      <c r="C22747" s="4" t="s">
        <v>28291</v>
      </c>
      <c r="D22747" s="198">
        <v>1</v>
      </c>
      <c r="E22747" s="5">
        <v>48498</v>
      </c>
      <c r="F22747" s="5">
        <v>16974.09</v>
      </c>
    </row>
    <row r="22748" spans="1:6" ht="22.5" x14ac:dyDescent="0.2">
      <c r="A22748" s="2">
        <v>22743</v>
      </c>
      <c r="B22748" s="340" t="s">
        <v>27868</v>
      </c>
      <c r="C22748" s="4" t="s">
        <v>25998</v>
      </c>
      <c r="D22748" s="198">
        <v>1</v>
      </c>
      <c r="E22748" s="5">
        <v>48498</v>
      </c>
      <c r="F22748" s="5">
        <v>16974.09</v>
      </c>
    </row>
    <row r="22749" spans="1:6" ht="22.5" x14ac:dyDescent="0.2">
      <c r="A22749" s="2">
        <v>22744</v>
      </c>
      <c r="B22749" s="340" t="s">
        <v>27868</v>
      </c>
      <c r="C22749" s="4" t="s">
        <v>25999</v>
      </c>
      <c r="D22749" s="198">
        <v>1</v>
      </c>
      <c r="E22749" s="5">
        <v>48498</v>
      </c>
      <c r="F22749" s="5">
        <v>16974.09</v>
      </c>
    </row>
    <row r="22750" spans="1:6" ht="33.75" x14ac:dyDescent="0.2">
      <c r="A22750" s="2">
        <v>22745</v>
      </c>
      <c r="B22750" s="340" t="s">
        <v>27873</v>
      </c>
      <c r="C22750" s="4" t="s">
        <v>28292</v>
      </c>
      <c r="D22750" s="198">
        <v>1</v>
      </c>
      <c r="E22750" s="5">
        <v>57674.31</v>
      </c>
      <c r="F22750" s="343">
        <v>640.84</v>
      </c>
    </row>
    <row r="22751" spans="1:6" ht="45" x14ac:dyDescent="0.2">
      <c r="A22751" s="2">
        <v>22746</v>
      </c>
      <c r="B22751" s="340" t="s">
        <v>27874</v>
      </c>
      <c r="C22751" s="4" t="s">
        <v>28293</v>
      </c>
      <c r="D22751" s="198">
        <v>1</v>
      </c>
      <c r="E22751" s="5">
        <v>53760</v>
      </c>
      <c r="F22751" s="5">
        <v>7168</v>
      </c>
    </row>
    <row r="22752" spans="1:6" ht="45" x14ac:dyDescent="0.2">
      <c r="A22752" s="2">
        <v>22747</v>
      </c>
      <c r="B22752" s="340" t="s">
        <v>27875</v>
      </c>
      <c r="C22752" s="4" t="s">
        <v>28294</v>
      </c>
      <c r="D22752" s="198">
        <v>1</v>
      </c>
      <c r="E22752" s="5">
        <v>12960</v>
      </c>
      <c r="F22752" s="5">
        <v>12960</v>
      </c>
    </row>
    <row r="22753" spans="1:6" ht="67.5" x14ac:dyDescent="0.2">
      <c r="A22753" s="2">
        <v>22748</v>
      </c>
      <c r="B22753" s="340" t="s">
        <v>27876</v>
      </c>
      <c r="C22753" s="4" t="s">
        <v>28295</v>
      </c>
      <c r="D22753" s="198">
        <v>1</v>
      </c>
      <c r="E22753" s="5">
        <v>54336</v>
      </c>
      <c r="F22753" s="5">
        <v>4829.92</v>
      </c>
    </row>
    <row r="22754" spans="1:6" ht="67.5" x14ac:dyDescent="0.2">
      <c r="A22754" s="2">
        <v>22749</v>
      </c>
      <c r="B22754" s="340" t="s">
        <v>27876</v>
      </c>
      <c r="C22754" s="4" t="s">
        <v>28296</v>
      </c>
      <c r="D22754" s="198">
        <v>1</v>
      </c>
      <c r="E22754" s="5">
        <v>54336</v>
      </c>
      <c r="F22754" s="5">
        <v>4829.92</v>
      </c>
    </row>
    <row r="22755" spans="1:6" ht="67.5" x14ac:dyDescent="0.2">
      <c r="A22755" s="2">
        <v>22750</v>
      </c>
      <c r="B22755" s="340" t="s">
        <v>27876</v>
      </c>
      <c r="C22755" s="4" t="s">
        <v>28297</v>
      </c>
      <c r="D22755" s="198">
        <v>1</v>
      </c>
      <c r="E22755" s="5">
        <v>54336</v>
      </c>
      <c r="F22755" s="5">
        <v>4829.92</v>
      </c>
    </row>
    <row r="22756" spans="1:6" ht="67.5" x14ac:dyDescent="0.2">
      <c r="A22756" s="2">
        <v>22751</v>
      </c>
      <c r="B22756" s="340" t="s">
        <v>27876</v>
      </c>
      <c r="C22756" s="4" t="s">
        <v>28298</v>
      </c>
      <c r="D22756" s="198">
        <v>1</v>
      </c>
      <c r="E22756" s="5">
        <v>54336</v>
      </c>
      <c r="F22756" s="5">
        <v>4829.92</v>
      </c>
    </row>
    <row r="22757" spans="1:6" ht="45" x14ac:dyDescent="0.2">
      <c r="A22757" s="2">
        <v>22752</v>
      </c>
      <c r="B22757" s="340" t="s">
        <v>27877</v>
      </c>
      <c r="C22757" s="4" t="s">
        <v>26070</v>
      </c>
      <c r="D22757" s="198">
        <v>1</v>
      </c>
      <c r="E22757" s="5">
        <v>7984.8</v>
      </c>
      <c r="F22757" s="5">
        <v>7984.8</v>
      </c>
    </row>
    <row r="22758" spans="1:6" ht="45" x14ac:dyDescent="0.2">
      <c r="A22758" s="2">
        <v>22753</v>
      </c>
      <c r="B22758" s="340" t="s">
        <v>27877</v>
      </c>
      <c r="C22758" s="4" t="s">
        <v>26069</v>
      </c>
      <c r="D22758" s="198">
        <v>1</v>
      </c>
      <c r="E22758" s="5">
        <v>7984.8</v>
      </c>
      <c r="F22758" s="5">
        <v>7984.8</v>
      </c>
    </row>
    <row r="22759" spans="1:6" ht="45" x14ac:dyDescent="0.2">
      <c r="A22759" s="2">
        <v>22754</v>
      </c>
      <c r="B22759" s="340" t="s">
        <v>27877</v>
      </c>
      <c r="C22759" s="4" t="s">
        <v>26065</v>
      </c>
      <c r="D22759" s="198">
        <v>1</v>
      </c>
      <c r="E22759" s="5">
        <v>7984.8</v>
      </c>
      <c r="F22759" s="5">
        <v>7984.8</v>
      </c>
    </row>
    <row r="22760" spans="1:6" ht="45" x14ac:dyDescent="0.2">
      <c r="A22760" s="2">
        <v>22755</v>
      </c>
      <c r="B22760" s="340" t="s">
        <v>27877</v>
      </c>
      <c r="C22760" s="4" t="s">
        <v>26066</v>
      </c>
      <c r="D22760" s="198">
        <v>1</v>
      </c>
      <c r="E22760" s="5">
        <v>7984.8</v>
      </c>
      <c r="F22760" s="5">
        <v>7984.8</v>
      </c>
    </row>
    <row r="22761" spans="1:6" ht="45" x14ac:dyDescent="0.2">
      <c r="A22761" s="2">
        <v>22756</v>
      </c>
      <c r="B22761" s="340" t="s">
        <v>27877</v>
      </c>
      <c r="C22761" s="4" t="s">
        <v>26067</v>
      </c>
      <c r="D22761" s="198">
        <v>1</v>
      </c>
      <c r="E22761" s="5">
        <v>7984.8</v>
      </c>
      <c r="F22761" s="5">
        <v>7984.8</v>
      </c>
    </row>
    <row r="22762" spans="1:6" ht="45" x14ac:dyDescent="0.2">
      <c r="A22762" s="2">
        <v>22757</v>
      </c>
      <c r="B22762" s="340" t="s">
        <v>27877</v>
      </c>
      <c r="C22762" s="4" t="s">
        <v>26068</v>
      </c>
      <c r="D22762" s="198">
        <v>1</v>
      </c>
      <c r="E22762" s="5">
        <v>7984.8</v>
      </c>
      <c r="F22762" s="5">
        <v>7984.8</v>
      </c>
    </row>
    <row r="22763" spans="1:6" ht="33.75" x14ac:dyDescent="0.2">
      <c r="A22763" s="2">
        <v>22758</v>
      </c>
      <c r="B22763" s="340" t="s">
        <v>27878</v>
      </c>
      <c r="C22763" s="4" t="s">
        <v>8493</v>
      </c>
      <c r="D22763" s="198">
        <v>1</v>
      </c>
      <c r="E22763" s="5">
        <v>20069.939999999999</v>
      </c>
      <c r="F22763" s="5">
        <v>20069.939999999999</v>
      </c>
    </row>
    <row r="22764" spans="1:6" ht="45" x14ac:dyDescent="0.2">
      <c r="A22764" s="2">
        <v>22759</v>
      </c>
      <c r="B22764" s="340" t="s">
        <v>27879</v>
      </c>
      <c r="C22764" s="4" t="s">
        <v>28299</v>
      </c>
      <c r="D22764" s="198">
        <v>1</v>
      </c>
      <c r="E22764" s="5">
        <v>4480</v>
      </c>
      <c r="F22764" s="5">
        <v>4480</v>
      </c>
    </row>
    <row r="22765" spans="1:6" ht="33.75" x14ac:dyDescent="0.2">
      <c r="A22765" s="2">
        <v>22760</v>
      </c>
      <c r="B22765" s="340" t="s">
        <v>27880</v>
      </c>
      <c r="C22765" s="4" t="s">
        <v>28300</v>
      </c>
      <c r="D22765" s="198">
        <v>1</v>
      </c>
      <c r="E22765" s="5">
        <v>7535.04</v>
      </c>
      <c r="F22765" s="5">
        <v>7535.04</v>
      </c>
    </row>
    <row r="22766" spans="1:6" ht="22.5" x14ac:dyDescent="0.2">
      <c r="A22766" s="2">
        <v>22761</v>
      </c>
      <c r="B22766" s="340" t="s">
        <v>27881</v>
      </c>
      <c r="C22766" s="4" t="s">
        <v>28301</v>
      </c>
      <c r="D22766" s="198">
        <v>1</v>
      </c>
      <c r="E22766" s="5">
        <v>10332.48</v>
      </c>
      <c r="F22766" s="5">
        <v>10332.48</v>
      </c>
    </row>
    <row r="22767" spans="1:6" x14ac:dyDescent="0.2">
      <c r="A22767" s="2">
        <v>22762</v>
      </c>
      <c r="B22767" s="340" t="s">
        <v>27882</v>
      </c>
      <c r="C22767" s="4" t="s">
        <v>28302</v>
      </c>
      <c r="D22767" s="198">
        <v>1</v>
      </c>
      <c r="E22767" s="5">
        <v>21296.639999999999</v>
      </c>
      <c r="F22767" s="5">
        <v>21296.639999999999</v>
      </c>
    </row>
    <row r="22768" spans="1:6" ht="22.5" x14ac:dyDescent="0.2">
      <c r="A22768" s="2">
        <v>22763</v>
      </c>
      <c r="B22768" s="340" t="s">
        <v>27883</v>
      </c>
      <c r="C22768" s="4" t="s">
        <v>28303</v>
      </c>
      <c r="D22768" s="198">
        <v>1</v>
      </c>
      <c r="E22768" s="5">
        <v>9221.4</v>
      </c>
      <c r="F22768" s="5">
        <v>9221.4</v>
      </c>
    </row>
    <row r="22769" spans="1:6" ht="22.5" x14ac:dyDescent="0.2">
      <c r="A22769" s="2">
        <v>22764</v>
      </c>
      <c r="B22769" s="340" t="s">
        <v>27884</v>
      </c>
      <c r="C22769" s="4" t="s">
        <v>28304</v>
      </c>
      <c r="D22769" s="198">
        <v>1</v>
      </c>
      <c r="E22769" s="5">
        <v>21038.1</v>
      </c>
      <c r="F22769" s="5">
        <v>21038.1</v>
      </c>
    </row>
    <row r="22770" spans="1:6" x14ac:dyDescent="0.2">
      <c r="A22770" s="2">
        <v>22765</v>
      </c>
      <c r="B22770" s="340" t="s">
        <v>27885</v>
      </c>
      <c r="C22770" s="4" t="s">
        <v>28305</v>
      </c>
      <c r="D22770" s="198">
        <v>1</v>
      </c>
      <c r="E22770" s="5">
        <v>29341.84</v>
      </c>
      <c r="F22770" s="5">
        <v>29341.84</v>
      </c>
    </row>
    <row r="22771" spans="1:6" ht="33.75" x14ac:dyDescent="0.2">
      <c r="A22771" s="2">
        <v>22766</v>
      </c>
      <c r="B22771" s="340" t="s">
        <v>27886</v>
      </c>
      <c r="C22771" s="4" t="s">
        <v>28306</v>
      </c>
      <c r="D22771" s="198">
        <v>1</v>
      </c>
      <c r="E22771" s="5">
        <v>58800</v>
      </c>
      <c r="F22771" s="5">
        <v>58800</v>
      </c>
    </row>
    <row r="22772" spans="1:6" ht="33.75" x14ac:dyDescent="0.2">
      <c r="A22772" s="2">
        <v>22767</v>
      </c>
      <c r="B22772" s="340" t="s">
        <v>27887</v>
      </c>
      <c r="C22772" s="4" t="s">
        <v>28307</v>
      </c>
      <c r="D22772" s="198">
        <v>1</v>
      </c>
      <c r="E22772" s="5">
        <v>58800</v>
      </c>
      <c r="F22772" s="5">
        <v>58800</v>
      </c>
    </row>
    <row r="22773" spans="1:6" ht="22.5" x14ac:dyDescent="0.2">
      <c r="A22773" s="2">
        <v>22768</v>
      </c>
      <c r="B22773" s="340" t="s">
        <v>27888</v>
      </c>
      <c r="C22773" s="4" t="s">
        <v>28308</v>
      </c>
      <c r="D22773" s="198">
        <v>1</v>
      </c>
      <c r="E22773" s="5">
        <v>45780</v>
      </c>
      <c r="F22773" s="5">
        <v>45780</v>
      </c>
    </row>
    <row r="22774" spans="1:6" ht="22.5" x14ac:dyDescent="0.2">
      <c r="A22774" s="2">
        <v>22769</v>
      </c>
      <c r="B22774" s="340" t="s">
        <v>27889</v>
      </c>
      <c r="C22774" s="4" t="s">
        <v>28309</v>
      </c>
      <c r="D22774" s="198">
        <v>1</v>
      </c>
      <c r="E22774" s="5">
        <v>45780</v>
      </c>
      <c r="F22774" s="5">
        <v>45780</v>
      </c>
    </row>
    <row r="22775" spans="1:6" ht="22.5" x14ac:dyDescent="0.2">
      <c r="A22775" s="2">
        <v>22770</v>
      </c>
      <c r="B22775" s="340" t="s">
        <v>27890</v>
      </c>
      <c r="C22775" s="4" t="s">
        <v>28310</v>
      </c>
      <c r="D22775" s="198">
        <v>1</v>
      </c>
      <c r="E22775" s="5">
        <v>49600</v>
      </c>
      <c r="F22775" s="5">
        <v>49600</v>
      </c>
    </row>
    <row r="22776" spans="1:6" ht="22.5" x14ac:dyDescent="0.2">
      <c r="A22776" s="2">
        <v>22771</v>
      </c>
      <c r="B22776" s="340" t="s">
        <v>27891</v>
      </c>
      <c r="C22776" s="4" t="s">
        <v>28311</v>
      </c>
      <c r="D22776" s="198">
        <v>1</v>
      </c>
      <c r="E22776" s="5">
        <v>49600</v>
      </c>
      <c r="F22776" s="5">
        <v>49600</v>
      </c>
    </row>
    <row r="22777" spans="1:6" ht="56.25" x14ac:dyDescent="0.2">
      <c r="A22777" s="2">
        <v>22772</v>
      </c>
      <c r="B22777" s="340" t="s">
        <v>27892</v>
      </c>
      <c r="C22777" s="48">
        <v>10134200036</v>
      </c>
      <c r="D22777" s="198">
        <v>1</v>
      </c>
      <c r="E22777" s="5">
        <v>19600</v>
      </c>
      <c r="F22777" s="5">
        <v>19600</v>
      </c>
    </row>
    <row r="22778" spans="1:6" ht="56.25" x14ac:dyDescent="0.2">
      <c r="A22778" s="2">
        <v>22773</v>
      </c>
      <c r="B22778" s="340" t="s">
        <v>27892</v>
      </c>
      <c r="C22778" s="48">
        <v>10134200035</v>
      </c>
      <c r="D22778" s="198">
        <v>1</v>
      </c>
      <c r="E22778" s="5">
        <v>19600</v>
      </c>
      <c r="F22778" s="5">
        <v>19600</v>
      </c>
    </row>
    <row r="22779" spans="1:6" ht="22.5" x14ac:dyDescent="0.2">
      <c r="A22779" s="2">
        <v>22774</v>
      </c>
      <c r="B22779" s="340" t="s">
        <v>27793</v>
      </c>
      <c r="C22779" s="48">
        <v>10134200005</v>
      </c>
      <c r="D22779" s="198">
        <v>1</v>
      </c>
      <c r="E22779" s="5">
        <v>17860</v>
      </c>
      <c r="F22779" s="5">
        <v>17860</v>
      </c>
    </row>
    <row r="22780" spans="1:6" ht="45" x14ac:dyDescent="0.2">
      <c r="A22780" s="2">
        <v>22775</v>
      </c>
      <c r="B22780" s="340" t="s">
        <v>27893</v>
      </c>
      <c r="C22780" s="4" t="s">
        <v>26135</v>
      </c>
      <c r="D22780" s="198">
        <v>1</v>
      </c>
      <c r="E22780" s="5">
        <v>14602.75</v>
      </c>
      <c r="F22780" s="5">
        <v>14602.75</v>
      </c>
    </row>
    <row r="22781" spans="1:6" ht="45" x14ac:dyDescent="0.2">
      <c r="A22781" s="2">
        <v>22776</v>
      </c>
      <c r="B22781" s="340" t="s">
        <v>27893</v>
      </c>
      <c r="C22781" s="4" t="s">
        <v>26136</v>
      </c>
      <c r="D22781" s="198">
        <v>1</v>
      </c>
      <c r="E22781" s="5">
        <v>14602.75</v>
      </c>
      <c r="F22781" s="5">
        <v>14602.75</v>
      </c>
    </row>
    <row r="22782" spans="1:6" ht="45" x14ac:dyDescent="0.2">
      <c r="A22782" s="2">
        <v>22777</v>
      </c>
      <c r="B22782" s="340" t="s">
        <v>27893</v>
      </c>
      <c r="C22782" s="4" t="s">
        <v>26133</v>
      </c>
      <c r="D22782" s="198">
        <v>1</v>
      </c>
      <c r="E22782" s="5">
        <v>14602.75</v>
      </c>
      <c r="F22782" s="5">
        <v>14602.75</v>
      </c>
    </row>
    <row r="22783" spans="1:6" ht="45" x14ac:dyDescent="0.2">
      <c r="A22783" s="2">
        <v>22778</v>
      </c>
      <c r="B22783" s="340" t="s">
        <v>27893</v>
      </c>
      <c r="C22783" s="4" t="s">
        <v>26137</v>
      </c>
      <c r="D22783" s="198">
        <v>1</v>
      </c>
      <c r="E22783" s="5">
        <v>14602.75</v>
      </c>
      <c r="F22783" s="5">
        <v>14602.75</v>
      </c>
    </row>
    <row r="22784" spans="1:6" ht="33.75" x14ac:dyDescent="0.2">
      <c r="A22784" s="2">
        <v>22779</v>
      </c>
      <c r="B22784" s="340" t="s">
        <v>27894</v>
      </c>
      <c r="C22784" s="4" t="s">
        <v>7085</v>
      </c>
      <c r="D22784" s="198">
        <v>1</v>
      </c>
      <c r="E22784" s="5">
        <v>20069.939999999999</v>
      </c>
      <c r="F22784" s="5">
        <v>20069.939999999999</v>
      </c>
    </row>
    <row r="22785" spans="1:6" ht="33.75" x14ac:dyDescent="0.2">
      <c r="A22785" s="2">
        <v>22780</v>
      </c>
      <c r="B22785" s="340" t="s">
        <v>27895</v>
      </c>
      <c r="C22785" s="4" t="s">
        <v>28312</v>
      </c>
      <c r="D22785" s="198">
        <v>1</v>
      </c>
      <c r="E22785" s="5">
        <v>13007.25</v>
      </c>
      <c r="F22785" s="5">
        <v>13007.25</v>
      </c>
    </row>
    <row r="22786" spans="1:6" ht="22.5" x14ac:dyDescent="0.2">
      <c r="A22786" s="2">
        <v>22781</v>
      </c>
      <c r="B22786" s="340" t="s">
        <v>27896</v>
      </c>
      <c r="C22786" s="4" t="s">
        <v>14214</v>
      </c>
      <c r="D22786" s="198">
        <v>1</v>
      </c>
      <c r="E22786" s="5">
        <v>8094.81</v>
      </c>
      <c r="F22786" s="5">
        <v>8094.81</v>
      </c>
    </row>
    <row r="22787" spans="1:6" ht="22.5" x14ac:dyDescent="0.2">
      <c r="A22787" s="2">
        <v>22782</v>
      </c>
      <c r="B22787" s="340" t="s">
        <v>27896</v>
      </c>
      <c r="C22787" s="4" t="s">
        <v>28313</v>
      </c>
      <c r="D22787" s="198">
        <v>1</v>
      </c>
      <c r="E22787" s="5">
        <v>8094.81</v>
      </c>
      <c r="F22787" s="5">
        <v>8094.81</v>
      </c>
    </row>
    <row r="22788" spans="1:6" ht="22.5" x14ac:dyDescent="0.2">
      <c r="A22788" s="2">
        <v>22783</v>
      </c>
      <c r="B22788" s="340" t="s">
        <v>27897</v>
      </c>
      <c r="C22788" s="4" t="s">
        <v>28314</v>
      </c>
      <c r="D22788" s="198">
        <v>1</v>
      </c>
      <c r="E22788" s="5">
        <v>9853.08</v>
      </c>
      <c r="F22788" s="5">
        <v>9853.08</v>
      </c>
    </row>
    <row r="22789" spans="1:6" ht="22.5" x14ac:dyDescent="0.2">
      <c r="A22789" s="2">
        <v>22784</v>
      </c>
      <c r="B22789" s="340" t="s">
        <v>27897</v>
      </c>
      <c r="C22789" s="4" t="s">
        <v>28315</v>
      </c>
      <c r="D22789" s="198">
        <v>1</v>
      </c>
      <c r="E22789" s="5">
        <v>9851.67</v>
      </c>
      <c r="F22789" s="5">
        <v>9851.67</v>
      </c>
    </row>
    <row r="22790" spans="1:6" ht="22.5" x14ac:dyDescent="0.2">
      <c r="A22790" s="2">
        <v>22785</v>
      </c>
      <c r="B22790" s="340" t="s">
        <v>27898</v>
      </c>
      <c r="C22790" s="4" t="s">
        <v>14010</v>
      </c>
      <c r="D22790" s="198">
        <v>1</v>
      </c>
      <c r="E22790" s="5">
        <v>13536</v>
      </c>
      <c r="F22790" s="5">
        <v>13536</v>
      </c>
    </row>
    <row r="22791" spans="1:6" ht="22.5" x14ac:dyDescent="0.2">
      <c r="A22791" s="2">
        <v>22786</v>
      </c>
      <c r="B22791" s="340" t="s">
        <v>27899</v>
      </c>
      <c r="C22791" s="4" t="s">
        <v>14272</v>
      </c>
      <c r="D22791" s="198">
        <v>1</v>
      </c>
      <c r="E22791" s="5">
        <v>9675.42</v>
      </c>
      <c r="F22791" s="5">
        <v>9675.42</v>
      </c>
    </row>
    <row r="22792" spans="1:6" ht="22.5" x14ac:dyDescent="0.2">
      <c r="A22792" s="2">
        <v>22787</v>
      </c>
      <c r="B22792" s="340" t="s">
        <v>27899</v>
      </c>
      <c r="C22792" s="4" t="s">
        <v>28316</v>
      </c>
      <c r="D22792" s="198">
        <v>1</v>
      </c>
      <c r="E22792" s="5">
        <v>9675.42</v>
      </c>
      <c r="F22792" s="5">
        <v>9675.42</v>
      </c>
    </row>
    <row r="22793" spans="1:6" ht="33.75" x14ac:dyDescent="0.2">
      <c r="A22793" s="2">
        <v>22788</v>
      </c>
      <c r="B22793" s="340" t="s">
        <v>27900</v>
      </c>
      <c r="C22793" s="4" t="s">
        <v>28317</v>
      </c>
      <c r="D22793" s="198">
        <v>1</v>
      </c>
      <c r="E22793" s="5">
        <v>12739.35</v>
      </c>
      <c r="F22793" s="5">
        <v>12739.35</v>
      </c>
    </row>
    <row r="22794" spans="1:6" ht="22.5" x14ac:dyDescent="0.2">
      <c r="A22794" s="2">
        <v>22789</v>
      </c>
      <c r="B22794" s="340" t="s">
        <v>27901</v>
      </c>
      <c r="C22794" s="4" t="s">
        <v>26100</v>
      </c>
      <c r="D22794" s="198">
        <v>1</v>
      </c>
      <c r="E22794" s="5">
        <v>48767.040000000001</v>
      </c>
      <c r="F22794" s="5">
        <v>48767.040000000001</v>
      </c>
    </row>
    <row r="22795" spans="1:6" ht="22.5" x14ac:dyDescent="0.2">
      <c r="A22795" s="2">
        <v>22790</v>
      </c>
      <c r="B22795" s="340" t="s">
        <v>27902</v>
      </c>
      <c r="C22795" s="4" t="s">
        <v>28318</v>
      </c>
      <c r="D22795" s="198">
        <v>1</v>
      </c>
      <c r="E22795" s="5">
        <v>3900</v>
      </c>
      <c r="F22795" s="5">
        <v>3900</v>
      </c>
    </row>
    <row r="22796" spans="1:6" ht="45" x14ac:dyDescent="0.2">
      <c r="A22796" s="2">
        <v>22791</v>
      </c>
      <c r="B22796" s="340" t="s">
        <v>27903</v>
      </c>
      <c r="C22796" s="4" t="s">
        <v>28319</v>
      </c>
      <c r="D22796" s="198">
        <v>1</v>
      </c>
      <c r="E22796" s="5">
        <v>29120</v>
      </c>
      <c r="F22796" s="5">
        <v>29120</v>
      </c>
    </row>
    <row r="22797" spans="1:6" ht="33.75" x14ac:dyDescent="0.2">
      <c r="A22797" s="2">
        <v>22792</v>
      </c>
      <c r="B22797" s="340" t="s">
        <v>27904</v>
      </c>
      <c r="C22797" s="4" t="s">
        <v>28320</v>
      </c>
      <c r="D22797" s="198">
        <v>1</v>
      </c>
      <c r="E22797" s="5">
        <v>10440</v>
      </c>
      <c r="F22797" s="5">
        <v>10440</v>
      </c>
    </row>
    <row r="22798" spans="1:6" ht="33.75" x14ac:dyDescent="0.2">
      <c r="A22798" s="2">
        <v>22793</v>
      </c>
      <c r="B22798" s="340" t="s">
        <v>27905</v>
      </c>
      <c r="C22798" s="4" t="s">
        <v>26097</v>
      </c>
      <c r="D22798" s="198">
        <v>1</v>
      </c>
      <c r="E22798" s="5">
        <v>79559.25</v>
      </c>
      <c r="F22798" s="5">
        <v>79559.25</v>
      </c>
    </row>
    <row r="22799" spans="1:6" ht="22.5" x14ac:dyDescent="0.2">
      <c r="A22799" s="2">
        <v>22794</v>
      </c>
      <c r="B22799" s="340" t="s">
        <v>27906</v>
      </c>
      <c r="C22799" s="4" t="s">
        <v>28321</v>
      </c>
      <c r="D22799" s="198">
        <v>1</v>
      </c>
      <c r="E22799" s="5">
        <v>3889.62</v>
      </c>
      <c r="F22799" s="5">
        <v>3889.62</v>
      </c>
    </row>
    <row r="22800" spans="1:6" ht="22.5" x14ac:dyDescent="0.2">
      <c r="A22800" s="2">
        <v>22795</v>
      </c>
      <c r="B22800" s="340" t="s">
        <v>27907</v>
      </c>
      <c r="C22800" s="4" t="s">
        <v>28322</v>
      </c>
      <c r="D22800" s="198">
        <v>1</v>
      </c>
      <c r="E22800" s="5">
        <v>3991.68</v>
      </c>
      <c r="F22800" s="5">
        <v>3991.68</v>
      </c>
    </row>
    <row r="22801" spans="1:6" ht="22.5" x14ac:dyDescent="0.2">
      <c r="A22801" s="2">
        <v>22796</v>
      </c>
      <c r="B22801" s="340" t="s">
        <v>27908</v>
      </c>
      <c r="C22801" s="4" t="s">
        <v>26081</v>
      </c>
      <c r="D22801" s="198">
        <v>1</v>
      </c>
      <c r="E22801" s="5">
        <v>18233.46</v>
      </c>
      <c r="F22801" s="5">
        <v>18233.46</v>
      </c>
    </row>
    <row r="22802" spans="1:6" ht="22.5" x14ac:dyDescent="0.2">
      <c r="A22802" s="2">
        <v>22797</v>
      </c>
      <c r="B22802" s="340" t="s">
        <v>27909</v>
      </c>
      <c r="C22802" s="4" t="s">
        <v>28323</v>
      </c>
      <c r="D22802" s="198">
        <v>1</v>
      </c>
      <c r="E22802" s="5">
        <v>78085</v>
      </c>
      <c r="F22802" s="5">
        <v>78085</v>
      </c>
    </row>
    <row r="22803" spans="1:6" ht="33.75" x14ac:dyDescent="0.2">
      <c r="A22803" s="2">
        <v>22798</v>
      </c>
      <c r="B22803" s="340" t="s">
        <v>27910</v>
      </c>
      <c r="C22803" s="4" t="s">
        <v>28324</v>
      </c>
      <c r="D22803" s="198">
        <v>1</v>
      </c>
      <c r="E22803" s="5">
        <v>36800</v>
      </c>
      <c r="F22803" s="5">
        <v>36800</v>
      </c>
    </row>
    <row r="22804" spans="1:6" x14ac:dyDescent="0.2">
      <c r="A22804" s="2">
        <v>22799</v>
      </c>
      <c r="B22804" s="340" t="s">
        <v>27882</v>
      </c>
      <c r="C22804" s="4" t="s">
        <v>28325</v>
      </c>
      <c r="D22804" s="198">
        <v>1</v>
      </c>
      <c r="E22804" s="5">
        <v>21296.639999999999</v>
      </c>
      <c r="F22804" s="5">
        <v>21296.639999999999</v>
      </c>
    </row>
    <row r="22805" spans="1:6" x14ac:dyDescent="0.2">
      <c r="A22805" s="2">
        <v>22800</v>
      </c>
      <c r="B22805" s="340" t="s">
        <v>27911</v>
      </c>
      <c r="C22805" s="4" t="s">
        <v>28326</v>
      </c>
      <c r="D22805" s="198">
        <v>1</v>
      </c>
      <c r="E22805" s="5">
        <v>33390</v>
      </c>
      <c r="F22805" s="5">
        <v>33390</v>
      </c>
    </row>
    <row r="22806" spans="1:6" ht="22.5" x14ac:dyDescent="0.2">
      <c r="A22806" s="2">
        <v>22801</v>
      </c>
      <c r="B22806" s="340" t="s">
        <v>27912</v>
      </c>
      <c r="C22806" s="48">
        <v>10134400026</v>
      </c>
      <c r="D22806" s="198">
        <v>1</v>
      </c>
      <c r="E22806" s="5">
        <v>3100</v>
      </c>
      <c r="F22806" s="5">
        <v>3100</v>
      </c>
    </row>
    <row r="22807" spans="1:6" ht="22.5" x14ac:dyDescent="0.2">
      <c r="A22807" s="2">
        <v>22802</v>
      </c>
      <c r="B22807" s="340" t="s">
        <v>27912</v>
      </c>
      <c r="C22807" s="48">
        <v>10134400024</v>
      </c>
      <c r="D22807" s="198">
        <v>1</v>
      </c>
      <c r="E22807" s="5">
        <v>3100</v>
      </c>
      <c r="F22807" s="5">
        <v>3100</v>
      </c>
    </row>
    <row r="22808" spans="1:6" ht="22.5" x14ac:dyDescent="0.2">
      <c r="A22808" s="2">
        <v>22803</v>
      </c>
      <c r="B22808" s="340" t="s">
        <v>27912</v>
      </c>
      <c r="C22808" s="48">
        <v>10134400025</v>
      </c>
      <c r="D22808" s="198">
        <v>1</v>
      </c>
      <c r="E22808" s="5">
        <v>3100</v>
      </c>
      <c r="F22808" s="5">
        <v>3100</v>
      </c>
    </row>
    <row r="22809" spans="1:6" x14ac:dyDescent="0.2">
      <c r="A22809" s="2">
        <v>22804</v>
      </c>
      <c r="B22809" s="340" t="s">
        <v>27913</v>
      </c>
      <c r="C22809" s="48">
        <v>10134200003</v>
      </c>
      <c r="D22809" s="198">
        <v>1</v>
      </c>
      <c r="E22809" s="5">
        <v>5975</v>
      </c>
      <c r="F22809" s="5">
        <v>5975</v>
      </c>
    </row>
    <row r="22810" spans="1:6" x14ac:dyDescent="0.2">
      <c r="A22810" s="2">
        <v>22805</v>
      </c>
      <c r="B22810" s="340" t="s">
        <v>27913</v>
      </c>
      <c r="C22810" s="48">
        <v>10134200002</v>
      </c>
      <c r="D22810" s="198">
        <v>1</v>
      </c>
      <c r="E22810" s="5">
        <v>5975</v>
      </c>
      <c r="F22810" s="5">
        <v>5975</v>
      </c>
    </row>
    <row r="22811" spans="1:6" ht="33.75" x14ac:dyDescent="0.2">
      <c r="A22811" s="2">
        <v>22806</v>
      </c>
      <c r="B22811" s="340" t="s">
        <v>27914</v>
      </c>
      <c r="C22811" s="4" t="s">
        <v>28327</v>
      </c>
      <c r="D22811" s="198">
        <v>1</v>
      </c>
      <c r="E22811" s="5">
        <v>12251</v>
      </c>
      <c r="F22811" s="5">
        <v>12251</v>
      </c>
    </row>
    <row r="22812" spans="1:6" ht="33.75" x14ac:dyDescent="0.2">
      <c r="A22812" s="2">
        <v>22807</v>
      </c>
      <c r="B22812" s="340" t="s">
        <v>27914</v>
      </c>
      <c r="C22812" s="4" t="s">
        <v>28328</v>
      </c>
      <c r="D22812" s="198">
        <v>1</v>
      </c>
      <c r="E22812" s="5">
        <v>12251</v>
      </c>
      <c r="F22812" s="5">
        <v>12251</v>
      </c>
    </row>
    <row r="22813" spans="1:6" ht="33.75" x14ac:dyDescent="0.2">
      <c r="A22813" s="2">
        <v>22808</v>
      </c>
      <c r="B22813" s="340" t="s">
        <v>27914</v>
      </c>
      <c r="C22813" s="4" t="s">
        <v>28329</v>
      </c>
      <c r="D22813" s="198">
        <v>1</v>
      </c>
      <c r="E22813" s="5">
        <v>12251</v>
      </c>
      <c r="F22813" s="5">
        <v>12251</v>
      </c>
    </row>
    <row r="22814" spans="1:6" ht="33.75" x14ac:dyDescent="0.2">
      <c r="A22814" s="2">
        <v>22809</v>
      </c>
      <c r="B22814" s="340" t="s">
        <v>27914</v>
      </c>
      <c r="C22814" s="4" t="s">
        <v>28330</v>
      </c>
      <c r="D22814" s="198">
        <v>1</v>
      </c>
      <c r="E22814" s="5">
        <v>12251</v>
      </c>
      <c r="F22814" s="5">
        <v>12251</v>
      </c>
    </row>
    <row r="22815" spans="1:6" ht="33.75" x14ac:dyDescent="0.2">
      <c r="A22815" s="2">
        <v>22810</v>
      </c>
      <c r="B22815" s="340" t="s">
        <v>27869</v>
      </c>
      <c r="C22815" s="4" t="s">
        <v>25991</v>
      </c>
      <c r="D22815" s="198">
        <v>1</v>
      </c>
      <c r="E22815" s="5">
        <v>38151.760000000002</v>
      </c>
      <c r="F22815" s="5">
        <v>38151.760000000002</v>
      </c>
    </row>
    <row r="22816" spans="1:6" ht="45" x14ac:dyDescent="0.2">
      <c r="A22816" s="2">
        <v>22811</v>
      </c>
      <c r="B22816" s="340" t="s">
        <v>27915</v>
      </c>
      <c r="C22816" s="4" t="s">
        <v>28331</v>
      </c>
      <c r="D22816" s="198">
        <v>1</v>
      </c>
      <c r="E22816" s="5">
        <v>20000</v>
      </c>
      <c r="F22816" s="5">
        <v>20000</v>
      </c>
    </row>
    <row r="22817" spans="1:6" ht="56.25" x14ac:dyDescent="0.2">
      <c r="A22817" s="2">
        <v>22812</v>
      </c>
      <c r="B22817" s="340" t="s">
        <v>27916</v>
      </c>
      <c r="C22817" s="4" t="s">
        <v>28332</v>
      </c>
      <c r="D22817" s="198">
        <v>1</v>
      </c>
      <c r="E22817" s="5">
        <v>10000</v>
      </c>
      <c r="F22817" s="5">
        <v>10000</v>
      </c>
    </row>
    <row r="22818" spans="1:6" ht="56.25" x14ac:dyDescent="0.2">
      <c r="A22818" s="2">
        <v>22813</v>
      </c>
      <c r="B22818" s="340" t="s">
        <v>27917</v>
      </c>
      <c r="C22818" s="4" t="s">
        <v>28333</v>
      </c>
      <c r="D22818" s="198">
        <v>1</v>
      </c>
      <c r="E22818" s="5">
        <v>5000</v>
      </c>
      <c r="F22818" s="5">
        <v>5000</v>
      </c>
    </row>
    <row r="22819" spans="1:6" ht="67.5" x14ac:dyDescent="0.2">
      <c r="A22819" s="2">
        <v>22814</v>
      </c>
      <c r="B22819" s="340" t="s">
        <v>27918</v>
      </c>
      <c r="C22819" s="4" t="s">
        <v>28334</v>
      </c>
      <c r="D22819" s="198">
        <v>1</v>
      </c>
      <c r="E22819" s="5">
        <v>5000</v>
      </c>
      <c r="F22819" s="5">
        <v>5000</v>
      </c>
    </row>
    <row r="22820" spans="1:6" ht="67.5" x14ac:dyDescent="0.2">
      <c r="A22820" s="2">
        <v>22815</v>
      </c>
      <c r="B22820" s="340" t="s">
        <v>27919</v>
      </c>
      <c r="C22820" s="4" t="s">
        <v>28335</v>
      </c>
      <c r="D22820" s="198">
        <v>1</v>
      </c>
      <c r="E22820" s="5">
        <v>20000</v>
      </c>
      <c r="F22820" s="5">
        <v>20000</v>
      </c>
    </row>
    <row r="22821" spans="1:6" ht="22.5" x14ac:dyDescent="0.2">
      <c r="A22821" s="2">
        <v>22816</v>
      </c>
      <c r="B22821" s="340" t="s">
        <v>27920</v>
      </c>
      <c r="C22821" s="4" t="s">
        <v>28336</v>
      </c>
      <c r="D22821" s="198">
        <v>1</v>
      </c>
      <c r="E22821" s="5">
        <v>24500</v>
      </c>
      <c r="F22821" s="5">
        <v>24500</v>
      </c>
    </row>
    <row r="22822" spans="1:6" x14ac:dyDescent="0.2">
      <c r="A22822" s="2">
        <v>22817</v>
      </c>
      <c r="B22822" s="340" t="s">
        <v>2790</v>
      </c>
      <c r="C22822" s="4" t="s">
        <v>28337</v>
      </c>
      <c r="D22822" s="198">
        <v>1</v>
      </c>
      <c r="E22822" s="5">
        <v>39690</v>
      </c>
      <c r="F22822" s="5">
        <v>39690</v>
      </c>
    </row>
    <row r="22823" spans="1:6" ht="22.5" x14ac:dyDescent="0.2">
      <c r="A22823" s="2">
        <v>22818</v>
      </c>
      <c r="B22823" s="340" t="s">
        <v>27921</v>
      </c>
      <c r="C22823" s="4" t="s">
        <v>28338</v>
      </c>
      <c r="D22823" s="198">
        <v>1</v>
      </c>
      <c r="E22823" s="5">
        <v>13543</v>
      </c>
      <c r="F22823" s="5">
        <v>13543</v>
      </c>
    </row>
    <row r="22824" spans="1:6" ht="33.75" x14ac:dyDescent="0.2">
      <c r="A22824" s="2">
        <v>22819</v>
      </c>
      <c r="B22824" s="340" t="s">
        <v>3956</v>
      </c>
      <c r="C22824" s="4" t="s">
        <v>28339</v>
      </c>
      <c r="D22824" s="198">
        <v>1</v>
      </c>
      <c r="E22824" s="5">
        <v>7140</v>
      </c>
      <c r="F22824" s="5">
        <v>7140</v>
      </c>
    </row>
    <row r="22825" spans="1:6" ht="22.5" x14ac:dyDescent="0.2">
      <c r="A22825" s="2">
        <v>22820</v>
      </c>
      <c r="B22825" s="340" t="s">
        <v>27922</v>
      </c>
      <c r="C22825" s="48">
        <v>10134200038</v>
      </c>
      <c r="D22825" s="198">
        <v>1</v>
      </c>
      <c r="E22825" s="5">
        <v>9800</v>
      </c>
      <c r="F22825" s="5">
        <v>9800</v>
      </c>
    </row>
    <row r="22826" spans="1:6" ht="22.5" x14ac:dyDescent="0.2">
      <c r="A22826" s="2">
        <v>22821</v>
      </c>
      <c r="B22826" s="340" t="s">
        <v>27922</v>
      </c>
      <c r="C22826" s="48">
        <v>10134200037</v>
      </c>
      <c r="D22826" s="198">
        <v>1</v>
      </c>
      <c r="E22826" s="5">
        <v>9800</v>
      </c>
      <c r="F22826" s="5">
        <v>9800</v>
      </c>
    </row>
    <row r="22827" spans="1:6" ht="22.5" x14ac:dyDescent="0.2">
      <c r="A22827" s="2">
        <v>22822</v>
      </c>
      <c r="B22827" s="340" t="s">
        <v>27923</v>
      </c>
      <c r="C22827" s="4" t="s">
        <v>28340</v>
      </c>
      <c r="D22827" s="198">
        <v>1</v>
      </c>
      <c r="E22827" s="5">
        <v>13990</v>
      </c>
      <c r="F22827" s="5">
        <v>13990</v>
      </c>
    </row>
    <row r="22828" spans="1:6" x14ac:dyDescent="0.2">
      <c r="A22828" s="2">
        <v>22823</v>
      </c>
      <c r="B22828" s="340" t="s">
        <v>27924</v>
      </c>
      <c r="C22828" s="4" t="s">
        <v>28341</v>
      </c>
      <c r="D22828" s="198">
        <v>1</v>
      </c>
      <c r="E22828" s="5">
        <v>22005</v>
      </c>
      <c r="F22828" s="5">
        <v>22005</v>
      </c>
    </row>
    <row r="22829" spans="1:6" ht="45" x14ac:dyDescent="0.2">
      <c r="A22829" s="2">
        <v>22824</v>
      </c>
      <c r="B22829" s="340" t="s">
        <v>27925</v>
      </c>
      <c r="C22829" s="4" t="s">
        <v>28342</v>
      </c>
      <c r="D22829" s="198">
        <v>1</v>
      </c>
      <c r="E22829" s="5">
        <v>3497</v>
      </c>
      <c r="F22829" s="5">
        <v>3497</v>
      </c>
    </row>
    <row r="22830" spans="1:6" ht="22.5" x14ac:dyDescent="0.2">
      <c r="A22830" s="2">
        <v>22825</v>
      </c>
      <c r="B22830" s="340" t="s">
        <v>27926</v>
      </c>
      <c r="C22830" s="4" t="s">
        <v>28343</v>
      </c>
      <c r="D22830" s="198">
        <v>1</v>
      </c>
      <c r="E22830" s="5">
        <v>6090</v>
      </c>
      <c r="F22830" s="5">
        <v>6090</v>
      </c>
    </row>
    <row r="22831" spans="1:6" ht="22.5" x14ac:dyDescent="0.2">
      <c r="A22831" s="2">
        <v>22826</v>
      </c>
      <c r="B22831" s="340" t="s">
        <v>27927</v>
      </c>
      <c r="C22831" s="4" t="s">
        <v>28344</v>
      </c>
      <c r="D22831" s="198">
        <v>1</v>
      </c>
      <c r="E22831" s="5">
        <v>26902</v>
      </c>
      <c r="F22831" s="5">
        <v>26902</v>
      </c>
    </row>
    <row r="22832" spans="1:6" ht="33.75" x14ac:dyDescent="0.2">
      <c r="A22832" s="2">
        <v>22827</v>
      </c>
      <c r="B22832" s="340" t="s">
        <v>27928</v>
      </c>
      <c r="C22832" s="48">
        <v>210106160237</v>
      </c>
      <c r="D22832" s="198">
        <v>1</v>
      </c>
      <c r="E22832" s="5">
        <v>3554</v>
      </c>
      <c r="F22832" s="5">
        <v>3554</v>
      </c>
    </row>
    <row r="22833" spans="1:6" ht="33.75" x14ac:dyDescent="0.2">
      <c r="A22833" s="2">
        <v>22828</v>
      </c>
      <c r="B22833" s="340" t="s">
        <v>27928</v>
      </c>
      <c r="C22833" s="48">
        <v>210106160172</v>
      </c>
      <c r="D22833" s="198">
        <v>1</v>
      </c>
      <c r="E22833" s="5">
        <v>3554</v>
      </c>
      <c r="F22833" s="5">
        <v>3554</v>
      </c>
    </row>
    <row r="22834" spans="1:6" ht="56.25" x14ac:dyDescent="0.2">
      <c r="A22834" s="2">
        <v>22829</v>
      </c>
      <c r="B22834" s="340" t="s">
        <v>27929</v>
      </c>
      <c r="C22834" s="4" t="s">
        <v>8525</v>
      </c>
      <c r="D22834" s="198">
        <v>1</v>
      </c>
      <c r="E22834" s="5">
        <v>19119.240000000002</v>
      </c>
      <c r="F22834" s="5">
        <v>19119.240000000002</v>
      </c>
    </row>
    <row r="22835" spans="1:6" ht="56.25" x14ac:dyDescent="0.2">
      <c r="A22835" s="2">
        <v>22830</v>
      </c>
      <c r="B22835" s="340" t="s">
        <v>27929</v>
      </c>
      <c r="C22835" s="4" t="s">
        <v>8517</v>
      </c>
      <c r="D22835" s="198">
        <v>1</v>
      </c>
      <c r="E22835" s="5">
        <v>19119.240000000002</v>
      </c>
      <c r="F22835" s="5">
        <v>19119.240000000002</v>
      </c>
    </row>
    <row r="22836" spans="1:6" ht="22.5" x14ac:dyDescent="0.2">
      <c r="A22836" s="2">
        <v>22831</v>
      </c>
      <c r="B22836" s="340" t="s">
        <v>27930</v>
      </c>
      <c r="C22836" s="4" t="s">
        <v>14059</v>
      </c>
      <c r="D22836" s="198">
        <v>1</v>
      </c>
      <c r="E22836" s="5">
        <v>8699.7000000000007</v>
      </c>
      <c r="F22836" s="5">
        <v>8699.7000000000007</v>
      </c>
    </row>
    <row r="22837" spans="1:6" ht="22.5" x14ac:dyDescent="0.2">
      <c r="A22837" s="2">
        <v>22832</v>
      </c>
      <c r="B22837" s="340" t="s">
        <v>27931</v>
      </c>
      <c r="C22837" s="4" t="s">
        <v>28345</v>
      </c>
      <c r="D22837" s="198">
        <v>1</v>
      </c>
      <c r="E22837" s="5">
        <v>7488</v>
      </c>
      <c r="F22837" s="5">
        <v>7488</v>
      </c>
    </row>
    <row r="22838" spans="1:6" x14ac:dyDescent="0.2">
      <c r="A22838" s="2">
        <v>22833</v>
      </c>
      <c r="B22838" s="340" t="s">
        <v>4349</v>
      </c>
      <c r="C22838" s="4" t="s">
        <v>28346</v>
      </c>
      <c r="D22838" s="198">
        <v>1</v>
      </c>
      <c r="E22838" s="5">
        <v>25310</v>
      </c>
      <c r="F22838" s="5">
        <v>25310</v>
      </c>
    </row>
    <row r="22839" spans="1:6" ht="22.5" x14ac:dyDescent="0.2">
      <c r="A22839" s="2">
        <v>22834</v>
      </c>
      <c r="B22839" s="340" t="s">
        <v>27932</v>
      </c>
      <c r="C22839" s="4" t="s">
        <v>28347</v>
      </c>
      <c r="D22839" s="198">
        <v>1</v>
      </c>
      <c r="E22839" s="5">
        <v>36092.699999999997</v>
      </c>
      <c r="F22839" s="5">
        <v>36092.699999999997</v>
      </c>
    </row>
    <row r="22840" spans="1:6" x14ac:dyDescent="0.2">
      <c r="A22840" s="2">
        <v>22835</v>
      </c>
      <c r="B22840" s="340" t="s">
        <v>27933</v>
      </c>
      <c r="C22840" s="4" t="s">
        <v>28348</v>
      </c>
      <c r="D22840" s="198">
        <v>1</v>
      </c>
      <c r="E22840" s="5">
        <v>20400</v>
      </c>
      <c r="F22840" s="5">
        <v>20400</v>
      </c>
    </row>
    <row r="22841" spans="1:6" ht="22.5" x14ac:dyDescent="0.2">
      <c r="A22841" s="2">
        <v>22836</v>
      </c>
      <c r="B22841" s="340" t="s">
        <v>27934</v>
      </c>
      <c r="C22841" s="4" t="s">
        <v>28349</v>
      </c>
      <c r="D22841" s="198">
        <v>1</v>
      </c>
      <c r="E22841" s="5">
        <v>9001.44</v>
      </c>
      <c r="F22841" s="5">
        <v>9001.44</v>
      </c>
    </row>
    <row r="22842" spans="1:6" ht="22.5" x14ac:dyDescent="0.2">
      <c r="A22842" s="2">
        <v>22837</v>
      </c>
      <c r="B22842" s="340" t="s">
        <v>27935</v>
      </c>
      <c r="C22842" s="4" t="s">
        <v>28350</v>
      </c>
      <c r="D22842" s="198">
        <v>1</v>
      </c>
      <c r="E22842" s="5">
        <v>4357.6000000000004</v>
      </c>
      <c r="F22842" s="5">
        <v>4357.6000000000004</v>
      </c>
    </row>
    <row r="22843" spans="1:6" ht="22.5" x14ac:dyDescent="0.2">
      <c r="A22843" s="2">
        <v>22838</v>
      </c>
      <c r="B22843" s="340" t="s">
        <v>27936</v>
      </c>
      <c r="C22843" s="4" t="s">
        <v>28351</v>
      </c>
      <c r="D22843" s="198">
        <v>1</v>
      </c>
      <c r="E22843" s="5">
        <v>7761.6</v>
      </c>
      <c r="F22843" s="5">
        <v>7761.6</v>
      </c>
    </row>
    <row r="22844" spans="1:6" ht="22.5" x14ac:dyDescent="0.2">
      <c r="A22844" s="2">
        <v>22839</v>
      </c>
      <c r="B22844" s="340" t="s">
        <v>27937</v>
      </c>
      <c r="C22844" s="4" t="s">
        <v>14007</v>
      </c>
      <c r="D22844" s="198">
        <v>1</v>
      </c>
      <c r="E22844" s="5">
        <v>11867.97</v>
      </c>
      <c r="F22844" s="5">
        <v>11867.97</v>
      </c>
    </row>
    <row r="22845" spans="1:6" ht="33.75" x14ac:dyDescent="0.2">
      <c r="A22845" s="2">
        <v>22840</v>
      </c>
      <c r="B22845" s="340" t="s">
        <v>27938</v>
      </c>
      <c r="C22845" s="4" t="s">
        <v>28352</v>
      </c>
      <c r="D22845" s="198">
        <v>1</v>
      </c>
      <c r="E22845" s="5">
        <v>17500</v>
      </c>
      <c r="F22845" s="5">
        <v>17500</v>
      </c>
    </row>
    <row r="22846" spans="1:6" ht="33.75" x14ac:dyDescent="0.2">
      <c r="A22846" s="2">
        <v>22841</v>
      </c>
      <c r="B22846" s="340" t="s">
        <v>27939</v>
      </c>
      <c r="C22846" s="4" t="s">
        <v>28353</v>
      </c>
      <c r="D22846" s="198">
        <v>1</v>
      </c>
      <c r="E22846" s="5">
        <v>9480</v>
      </c>
      <c r="F22846" s="5">
        <v>9480</v>
      </c>
    </row>
    <row r="22847" spans="1:6" ht="33.75" x14ac:dyDescent="0.2">
      <c r="A22847" s="2">
        <v>22842</v>
      </c>
      <c r="B22847" s="340" t="s">
        <v>27940</v>
      </c>
      <c r="C22847" s="4" t="s">
        <v>28354</v>
      </c>
      <c r="D22847" s="198">
        <v>1</v>
      </c>
      <c r="E22847" s="5">
        <v>7900</v>
      </c>
      <c r="F22847" s="5">
        <v>7900</v>
      </c>
    </row>
    <row r="22848" spans="1:6" ht="33.75" x14ac:dyDescent="0.2">
      <c r="A22848" s="2">
        <v>22843</v>
      </c>
      <c r="B22848" s="340" t="s">
        <v>27941</v>
      </c>
      <c r="C22848" s="4" t="s">
        <v>28355</v>
      </c>
      <c r="D22848" s="198">
        <v>1</v>
      </c>
      <c r="E22848" s="5">
        <v>30709</v>
      </c>
      <c r="F22848" s="5">
        <v>30709</v>
      </c>
    </row>
    <row r="22849" spans="1:6" x14ac:dyDescent="0.2">
      <c r="A22849" s="2">
        <v>22844</v>
      </c>
      <c r="B22849" s="340" t="s">
        <v>1902</v>
      </c>
      <c r="C22849" s="4" t="s">
        <v>28356</v>
      </c>
      <c r="D22849" s="198">
        <v>1</v>
      </c>
      <c r="E22849" s="5">
        <v>18157.36</v>
      </c>
      <c r="F22849" s="5">
        <v>18157.36</v>
      </c>
    </row>
    <row r="22850" spans="1:6" ht="22.5" x14ac:dyDescent="0.2">
      <c r="A22850" s="2">
        <v>22845</v>
      </c>
      <c r="B22850" s="340" t="s">
        <v>27942</v>
      </c>
      <c r="C22850" s="4" t="s">
        <v>28357</v>
      </c>
      <c r="D22850" s="198">
        <v>1</v>
      </c>
      <c r="E22850" s="5">
        <v>7965</v>
      </c>
      <c r="F22850" s="5">
        <v>7965</v>
      </c>
    </row>
    <row r="22851" spans="1:6" x14ac:dyDescent="0.2">
      <c r="A22851" s="2">
        <v>22846</v>
      </c>
      <c r="B22851" s="340" t="s">
        <v>27943</v>
      </c>
      <c r="C22851" s="4" t="s">
        <v>26038</v>
      </c>
      <c r="D22851" s="198">
        <v>1</v>
      </c>
      <c r="E22851" s="5">
        <v>14630</v>
      </c>
      <c r="F22851" s="5">
        <v>14630</v>
      </c>
    </row>
    <row r="22852" spans="1:6" x14ac:dyDescent="0.2">
      <c r="A22852" s="2">
        <v>22847</v>
      </c>
      <c r="B22852" s="340" t="s">
        <v>27944</v>
      </c>
      <c r="C22852" s="4" t="s">
        <v>26039</v>
      </c>
      <c r="D22852" s="198">
        <v>1</v>
      </c>
      <c r="E22852" s="5">
        <v>16500</v>
      </c>
      <c r="F22852" s="5">
        <v>16500</v>
      </c>
    </row>
    <row r="22853" spans="1:6" x14ac:dyDescent="0.2">
      <c r="A22853" s="2">
        <v>22848</v>
      </c>
      <c r="B22853" s="340" t="s">
        <v>27945</v>
      </c>
      <c r="C22853" s="4" t="s">
        <v>26040</v>
      </c>
      <c r="D22853" s="198">
        <v>1</v>
      </c>
      <c r="E22853" s="5">
        <v>21461</v>
      </c>
      <c r="F22853" s="5">
        <v>21461</v>
      </c>
    </row>
    <row r="22854" spans="1:6" ht="22.5" x14ac:dyDescent="0.2">
      <c r="A22854" s="2">
        <v>22849</v>
      </c>
      <c r="B22854" s="340" t="s">
        <v>27946</v>
      </c>
      <c r="C22854" s="4" t="s">
        <v>28358</v>
      </c>
      <c r="D22854" s="198">
        <v>1</v>
      </c>
      <c r="E22854" s="5">
        <v>3560</v>
      </c>
      <c r="F22854" s="5">
        <v>3560</v>
      </c>
    </row>
    <row r="22855" spans="1:6" ht="22.5" x14ac:dyDescent="0.2">
      <c r="A22855" s="2">
        <v>22850</v>
      </c>
      <c r="B22855" s="340" t="s">
        <v>27947</v>
      </c>
      <c r="C22855" s="4" t="s">
        <v>28359</v>
      </c>
      <c r="D22855" s="198">
        <v>1</v>
      </c>
      <c r="E22855" s="5">
        <v>29757</v>
      </c>
      <c r="F22855" s="5">
        <v>29757</v>
      </c>
    </row>
    <row r="22856" spans="1:6" ht="22.5" x14ac:dyDescent="0.2">
      <c r="A22856" s="2">
        <v>22851</v>
      </c>
      <c r="B22856" s="340" t="s">
        <v>27948</v>
      </c>
      <c r="C22856" s="4" t="s">
        <v>14060</v>
      </c>
      <c r="D22856" s="198">
        <v>1</v>
      </c>
      <c r="E22856" s="5">
        <v>21537.75</v>
      </c>
      <c r="F22856" s="5">
        <v>21537.75</v>
      </c>
    </row>
    <row r="22857" spans="1:6" x14ac:dyDescent="0.2">
      <c r="A22857" s="2">
        <v>22852</v>
      </c>
      <c r="B22857" s="340" t="s">
        <v>27949</v>
      </c>
      <c r="C22857" s="4" t="s">
        <v>28360</v>
      </c>
      <c r="D22857" s="198">
        <v>1</v>
      </c>
      <c r="E22857" s="5">
        <v>3759</v>
      </c>
      <c r="F22857" s="5">
        <v>3759</v>
      </c>
    </row>
    <row r="22858" spans="1:6" ht="22.5" x14ac:dyDescent="0.2">
      <c r="A22858" s="2">
        <v>22853</v>
      </c>
      <c r="B22858" s="340" t="s">
        <v>27950</v>
      </c>
      <c r="C22858" s="4" t="s">
        <v>28361</v>
      </c>
      <c r="D22858" s="198">
        <v>1</v>
      </c>
      <c r="E22858" s="5">
        <v>3087</v>
      </c>
      <c r="F22858" s="5">
        <v>3087</v>
      </c>
    </row>
    <row r="22859" spans="1:6" x14ac:dyDescent="0.2">
      <c r="A22859" s="2">
        <v>22854</v>
      </c>
      <c r="B22859" s="340" t="s">
        <v>27949</v>
      </c>
      <c r="C22859" s="4" t="s">
        <v>28362</v>
      </c>
      <c r="D22859" s="198">
        <v>1</v>
      </c>
      <c r="E22859" s="5">
        <v>3759</v>
      </c>
      <c r="F22859" s="5">
        <v>3759</v>
      </c>
    </row>
    <row r="22860" spans="1:6" ht="22.5" x14ac:dyDescent="0.2">
      <c r="A22860" s="2">
        <v>22855</v>
      </c>
      <c r="B22860" s="340" t="s">
        <v>27951</v>
      </c>
      <c r="C22860" s="4" t="s">
        <v>28363</v>
      </c>
      <c r="D22860" s="198">
        <v>1</v>
      </c>
      <c r="E22860" s="5">
        <v>8137</v>
      </c>
      <c r="F22860" s="5">
        <v>8137</v>
      </c>
    </row>
    <row r="22861" spans="1:6" ht="22.5" x14ac:dyDescent="0.2">
      <c r="A22861" s="2">
        <v>22856</v>
      </c>
      <c r="B22861" s="340" t="s">
        <v>27952</v>
      </c>
      <c r="C22861" s="4" t="s">
        <v>26010</v>
      </c>
      <c r="D22861" s="198">
        <v>1</v>
      </c>
      <c r="E22861" s="5">
        <v>10800</v>
      </c>
      <c r="F22861" s="5">
        <v>10800</v>
      </c>
    </row>
    <row r="22862" spans="1:6" ht="45" x14ac:dyDescent="0.2">
      <c r="A22862" s="2">
        <v>22857</v>
      </c>
      <c r="B22862" s="340" t="s">
        <v>27953</v>
      </c>
      <c r="C22862" s="4" t="s">
        <v>26011</v>
      </c>
      <c r="D22862" s="198">
        <v>1</v>
      </c>
      <c r="E22862" s="5">
        <v>29160</v>
      </c>
      <c r="F22862" s="5">
        <v>29160</v>
      </c>
    </row>
    <row r="22863" spans="1:6" ht="22.5" x14ac:dyDescent="0.2">
      <c r="A22863" s="2">
        <v>22858</v>
      </c>
      <c r="B22863" s="340" t="s">
        <v>27954</v>
      </c>
      <c r="C22863" s="4" t="s">
        <v>28364</v>
      </c>
      <c r="D22863" s="198">
        <v>1</v>
      </c>
      <c r="E22863" s="5">
        <v>20664</v>
      </c>
      <c r="F22863" s="5">
        <v>20664</v>
      </c>
    </row>
    <row r="22864" spans="1:6" ht="22.5" x14ac:dyDescent="0.2">
      <c r="A22864" s="2">
        <v>22859</v>
      </c>
      <c r="B22864" s="340" t="s">
        <v>27955</v>
      </c>
      <c r="C22864" s="4" t="s">
        <v>28365</v>
      </c>
      <c r="D22864" s="198">
        <v>1</v>
      </c>
      <c r="E22864" s="5">
        <v>27912</v>
      </c>
      <c r="F22864" s="5">
        <v>27912</v>
      </c>
    </row>
    <row r="22865" spans="1:6" x14ac:dyDescent="0.2">
      <c r="A22865" s="2">
        <v>22860</v>
      </c>
      <c r="B22865" s="340" t="s">
        <v>27956</v>
      </c>
      <c r="C22865" s="4" t="s">
        <v>28366</v>
      </c>
      <c r="D22865" s="198">
        <v>1</v>
      </c>
      <c r="E22865" s="5">
        <v>38200</v>
      </c>
      <c r="F22865" s="5">
        <v>38200</v>
      </c>
    </row>
    <row r="22866" spans="1:6" x14ac:dyDescent="0.2">
      <c r="A22866" s="2">
        <v>22861</v>
      </c>
      <c r="B22866" s="340" t="s">
        <v>27956</v>
      </c>
      <c r="C22866" s="4" t="s">
        <v>28367</v>
      </c>
      <c r="D22866" s="198">
        <v>1</v>
      </c>
      <c r="E22866" s="5">
        <v>38200</v>
      </c>
      <c r="F22866" s="5">
        <v>38200</v>
      </c>
    </row>
    <row r="22867" spans="1:6" ht="33.75" x14ac:dyDescent="0.2">
      <c r="A22867" s="2">
        <v>22862</v>
      </c>
      <c r="B22867" s="340" t="s">
        <v>27957</v>
      </c>
      <c r="C22867" s="4" t="s">
        <v>26032</v>
      </c>
      <c r="D22867" s="198">
        <v>1</v>
      </c>
      <c r="E22867" s="5">
        <v>10170</v>
      </c>
      <c r="F22867" s="5">
        <v>10170</v>
      </c>
    </row>
    <row r="22868" spans="1:6" ht="22.5" x14ac:dyDescent="0.2">
      <c r="A22868" s="2">
        <v>22863</v>
      </c>
      <c r="B22868" s="340" t="s">
        <v>27793</v>
      </c>
      <c r="C22868" s="4" t="s">
        <v>28368</v>
      </c>
      <c r="D22868" s="198">
        <v>1</v>
      </c>
      <c r="E22868" s="5">
        <v>17860</v>
      </c>
      <c r="F22868" s="5">
        <v>17860</v>
      </c>
    </row>
    <row r="22869" spans="1:6" x14ac:dyDescent="0.2">
      <c r="A22869" s="2">
        <v>22864</v>
      </c>
      <c r="B22869" s="340" t="s">
        <v>27958</v>
      </c>
      <c r="C22869" s="4" t="s">
        <v>28369</v>
      </c>
      <c r="D22869" s="198">
        <v>1</v>
      </c>
      <c r="E22869" s="5">
        <v>42000</v>
      </c>
      <c r="F22869" s="5">
        <v>13999.8</v>
      </c>
    </row>
    <row r="22870" spans="1:6" ht="67.5" x14ac:dyDescent="0.2">
      <c r="A22870" s="2">
        <v>22865</v>
      </c>
      <c r="B22870" s="340" t="s">
        <v>27959</v>
      </c>
      <c r="C22870" s="4" t="s">
        <v>28370</v>
      </c>
      <c r="D22870" s="198">
        <v>1</v>
      </c>
      <c r="E22870" s="5">
        <v>39992</v>
      </c>
      <c r="F22870" s="5">
        <v>39992</v>
      </c>
    </row>
    <row r="22871" spans="1:6" ht="45" x14ac:dyDescent="0.2">
      <c r="A22871" s="2">
        <v>22866</v>
      </c>
      <c r="B22871" s="340" t="s">
        <v>27877</v>
      </c>
      <c r="C22871" s="4" t="s">
        <v>26063</v>
      </c>
      <c r="D22871" s="198">
        <v>1</v>
      </c>
      <c r="E22871" s="5">
        <v>7984.8</v>
      </c>
      <c r="F22871" s="5">
        <v>7984.8</v>
      </c>
    </row>
    <row r="22872" spans="1:6" ht="45" x14ac:dyDescent="0.2">
      <c r="A22872" s="2">
        <v>22867</v>
      </c>
      <c r="B22872" s="340" t="s">
        <v>27877</v>
      </c>
      <c r="C22872" s="4" t="s">
        <v>26064</v>
      </c>
      <c r="D22872" s="198">
        <v>1</v>
      </c>
      <c r="E22872" s="5">
        <v>7984.8</v>
      </c>
      <c r="F22872" s="5">
        <v>7984.8</v>
      </c>
    </row>
    <row r="22873" spans="1:6" ht="45" x14ac:dyDescent="0.2">
      <c r="A22873" s="2">
        <v>22868</v>
      </c>
      <c r="B22873" s="340" t="s">
        <v>27877</v>
      </c>
      <c r="C22873" s="4" t="s">
        <v>26062</v>
      </c>
      <c r="D22873" s="198">
        <v>1</v>
      </c>
      <c r="E22873" s="5">
        <v>7984.8</v>
      </c>
      <c r="F22873" s="5">
        <v>7984.8</v>
      </c>
    </row>
    <row r="22874" spans="1:6" ht="45" x14ac:dyDescent="0.2">
      <c r="A22874" s="2">
        <v>22869</v>
      </c>
      <c r="B22874" s="340" t="s">
        <v>27877</v>
      </c>
      <c r="C22874" s="4" t="s">
        <v>8502</v>
      </c>
      <c r="D22874" s="198">
        <v>1</v>
      </c>
      <c r="E22874" s="5">
        <v>7984.8</v>
      </c>
      <c r="F22874" s="5">
        <v>7984.8</v>
      </c>
    </row>
    <row r="22875" spans="1:6" ht="33.75" x14ac:dyDescent="0.2">
      <c r="A22875" s="2">
        <v>22870</v>
      </c>
      <c r="B22875" s="340" t="s">
        <v>27960</v>
      </c>
      <c r="C22875" s="4" t="s">
        <v>28371</v>
      </c>
      <c r="D22875" s="198">
        <v>1</v>
      </c>
      <c r="E22875" s="5">
        <v>12905</v>
      </c>
      <c r="F22875" s="5">
        <v>12905</v>
      </c>
    </row>
    <row r="22876" spans="1:6" ht="33.75" x14ac:dyDescent="0.2">
      <c r="A22876" s="2">
        <v>22871</v>
      </c>
      <c r="B22876" s="340" t="s">
        <v>27960</v>
      </c>
      <c r="C22876" s="4" t="s">
        <v>28372</v>
      </c>
      <c r="D22876" s="198">
        <v>1</v>
      </c>
      <c r="E22876" s="5">
        <v>12905</v>
      </c>
      <c r="F22876" s="5">
        <v>12905</v>
      </c>
    </row>
    <row r="22877" spans="1:6" ht="33.75" x14ac:dyDescent="0.2">
      <c r="A22877" s="2">
        <v>22872</v>
      </c>
      <c r="B22877" s="340" t="s">
        <v>27960</v>
      </c>
      <c r="C22877" s="4" t="s">
        <v>28373</v>
      </c>
      <c r="D22877" s="198">
        <v>1</v>
      </c>
      <c r="E22877" s="5">
        <v>12905</v>
      </c>
      <c r="F22877" s="5">
        <v>12905</v>
      </c>
    </row>
    <row r="22878" spans="1:6" ht="33.75" x14ac:dyDescent="0.2">
      <c r="A22878" s="2">
        <v>22873</v>
      </c>
      <c r="B22878" s="340" t="s">
        <v>27960</v>
      </c>
      <c r="C22878" s="4" t="s">
        <v>28374</v>
      </c>
      <c r="D22878" s="198">
        <v>1</v>
      </c>
      <c r="E22878" s="5">
        <v>12905</v>
      </c>
      <c r="F22878" s="5">
        <v>12905</v>
      </c>
    </row>
    <row r="22879" spans="1:6" ht="56.25" x14ac:dyDescent="0.2">
      <c r="A22879" s="2">
        <v>22874</v>
      </c>
      <c r="B22879" s="340" t="s">
        <v>27961</v>
      </c>
      <c r="C22879" s="4" t="s">
        <v>28375</v>
      </c>
      <c r="D22879" s="198">
        <v>1</v>
      </c>
      <c r="E22879" s="5">
        <v>22040</v>
      </c>
      <c r="F22879" s="5">
        <v>22040</v>
      </c>
    </row>
    <row r="22880" spans="1:6" ht="33.75" x14ac:dyDescent="0.2">
      <c r="A22880" s="2">
        <v>22875</v>
      </c>
      <c r="B22880" s="340" t="s">
        <v>27962</v>
      </c>
      <c r="C22880" s="4" t="s">
        <v>28376</v>
      </c>
      <c r="D22880" s="198">
        <v>1</v>
      </c>
      <c r="E22880" s="5">
        <v>14004.9</v>
      </c>
      <c r="F22880" s="5">
        <v>14004.9</v>
      </c>
    </row>
    <row r="22881" spans="1:6" ht="33.75" x14ac:dyDescent="0.2">
      <c r="A22881" s="2">
        <v>22876</v>
      </c>
      <c r="B22881" s="340" t="s">
        <v>27963</v>
      </c>
      <c r="C22881" s="4" t="s">
        <v>28377</v>
      </c>
      <c r="D22881" s="198">
        <v>1</v>
      </c>
      <c r="E22881" s="5">
        <v>22880</v>
      </c>
      <c r="F22881" s="5">
        <v>22880</v>
      </c>
    </row>
    <row r="22882" spans="1:6" ht="33.75" x14ac:dyDescent="0.2">
      <c r="A22882" s="2">
        <v>22877</v>
      </c>
      <c r="B22882" s="340" t="s">
        <v>27963</v>
      </c>
      <c r="C22882" s="4" t="s">
        <v>28378</v>
      </c>
      <c r="D22882" s="198">
        <v>1</v>
      </c>
      <c r="E22882" s="5">
        <v>22880</v>
      </c>
      <c r="F22882" s="5">
        <v>22880</v>
      </c>
    </row>
    <row r="22883" spans="1:6" ht="33.75" x14ac:dyDescent="0.2">
      <c r="A22883" s="2">
        <v>22878</v>
      </c>
      <c r="B22883" s="340" t="s">
        <v>27964</v>
      </c>
      <c r="C22883" s="4" t="s">
        <v>26101</v>
      </c>
      <c r="D22883" s="198">
        <v>1</v>
      </c>
      <c r="E22883" s="5">
        <v>29447.85</v>
      </c>
      <c r="F22883" s="5">
        <v>29447.85</v>
      </c>
    </row>
    <row r="22884" spans="1:6" ht="33.75" x14ac:dyDescent="0.2">
      <c r="A22884" s="2">
        <v>22879</v>
      </c>
      <c r="B22884" s="340" t="s">
        <v>27964</v>
      </c>
      <c r="C22884" s="4" t="s">
        <v>26102</v>
      </c>
      <c r="D22884" s="198">
        <v>1</v>
      </c>
      <c r="E22884" s="5">
        <v>39097.800000000003</v>
      </c>
      <c r="F22884" s="5">
        <v>39097.800000000003</v>
      </c>
    </row>
    <row r="22885" spans="1:6" ht="22.5" x14ac:dyDescent="0.2">
      <c r="A22885" s="2">
        <v>22880</v>
      </c>
      <c r="B22885" s="340" t="s">
        <v>27965</v>
      </c>
      <c r="C22885" s="4" t="s">
        <v>28379</v>
      </c>
      <c r="D22885" s="198">
        <v>1</v>
      </c>
      <c r="E22885" s="5">
        <v>17627.82</v>
      </c>
      <c r="F22885" s="5">
        <v>17627.82</v>
      </c>
    </row>
    <row r="22886" spans="1:6" ht="33.75" x14ac:dyDescent="0.2">
      <c r="A22886" s="2">
        <v>22881</v>
      </c>
      <c r="B22886" s="340" t="s">
        <v>27966</v>
      </c>
      <c r="C22886" s="4" t="s">
        <v>26073</v>
      </c>
      <c r="D22886" s="198">
        <v>1</v>
      </c>
      <c r="E22886" s="5">
        <v>5491.2</v>
      </c>
      <c r="F22886" s="5">
        <v>5491.2</v>
      </c>
    </row>
    <row r="22887" spans="1:6" ht="33.75" x14ac:dyDescent="0.2">
      <c r="A22887" s="2">
        <v>22882</v>
      </c>
      <c r="B22887" s="340" t="s">
        <v>27966</v>
      </c>
      <c r="C22887" s="4" t="s">
        <v>26109</v>
      </c>
      <c r="D22887" s="198">
        <v>1</v>
      </c>
      <c r="E22887" s="5">
        <v>5491.2</v>
      </c>
      <c r="F22887" s="5">
        <v>5491.2</v>
      </c>
    </row>
    <row r="22888" spans="1:6" ht="33.75" x14ac:dyDescent="0.2">
      <c r="A22888" s="2">
        <v>22883</v>
      </c>
      <c r="B22888" s="340" t="s">
        <v>27966</v>
      </c>
      <c r="C22888" s="4" t="s">
        <v>26108</v>
      </c>
      <c r="D22888" s="198">
        <v>1</v>
      </c>
      <c r="E22888" s="5">
        <v>5491.2</v>
      </c>
      <c r="F22888" s="5">
        <v>5491.2</v>
      </c>
    </row>
    <row r="22889" spans="1:6" ht="33.75" x14ac:dyDescent="0.2">
      <c r="A22889" s="2">
        <v>22884</v>
      </c>
      <c r="B22889" s="340" t="s">
        <v>27966</v>
      </c>
      <c r="C22889" s="4" t="s">
        <v>26107</v>
      </c>
      <c r="D22889" s="198">
        <v>1</v>
      </c>
      <c r="E22889" s="5">
        <v>5491.2</v>
      </c>
      <c r="F22889" s="5">
        <v>5491.2</v>
      </c>
    </row>
    <row r="22890" spans="1:6" ht="33.75" x14ac:dyDescent="0.2">
      <c r="A22890" s="2">
        <v>22885</v>
      </c>
      <c r="B22890" s="340" t="s">
        <v>27966</v>
      </c>
      <c r="C22890" s="4" t="s">
        <v>26106</v>
      </c>
      <c r="D22890" s="198">
        <v>1</v>
      </c>
      <c r="E22890" s="5">
        <v>5491.2</v>
      </c>
      <c r="F22890" s="5">
        <v>5491.2</v>
      </c>
    </row>
    <row r="22891" spans="1:6" ht="22.5" x14ac:dyDescent="0.2">
      <c r="A22891" s="2">
        <v>22886</v>
      </c>
      <c r="B22891" s="340" t="s">
        <v>27920</v>
      </c>
      <c r="C22891" s="4" t="s">
        <v>28380</v>
      </c>
      <c r="D22891" s="198">
        <v>1</v>
      </c>
      <c r="E22891" s="5">
        <v>24500</v>
      </c>
      <c r="F22891" s="5">
        <v>24500</v>
      </c>
    </row>
    <row r="22892" spans="1:6" ht="22.5" x14ac:dyDescent="0.2">
      <c r="A22892" s="2">
        <v>22887</v>
      </c>
      <c r="B22892" s="340" t="s">
        <v>27920</v>
      </c>
      <c r="C22892" s="4" t="s">
        <v>28381</v>
      </c>
      <c r="D22892" s="198">
        <v>1</v>
      </c>
      <c r="E22892" s="5">
        <v>24500</v>
      </c>
      <c r="F22892" s="5">
        <v>24500</v>
      </c>
    </row>
    <row r="22893" spans="1:6" ht="22.5" x14ac:dyDescent="0.2">
      <c r="A22893" s="2">
        <v>22888</v>
      </c>
      <c r="B22893" s="340" t="s">
        <v>27920</v>
      </c>
      <c r="C22893" s="4" t="s">
        <v>28382</v>
      </c>
      <c r="D22893" s="198">
        <v>1</v>
      </c>
      <c r="E22893" s="5">
        <v>24500</v>
      </c>
      <c r="F22893" s="5">
        <v>24500</v>
      </c>
    </row>
    <row r="22894" spans="1:6" ht="22.5" x14ac:dyDescent="0.2">
      <c r="A22894" s="2">
        <v>22889</v>
      </c>
      <c r="B22894" s="340" t="s">
        <v>27818</v>
      </c>
      <c r="C22894" s="4" t="s">
        <v>26078</v>
      </c>
      <c r="D22894" s="198">
        <v>1</v>
      </c>
      <c r="E22894" s="5">
        <v>19026</v>
      </c>
      <c r="F22894" s="5">
        <v>19026</v>
      </c>
    </row>
    <row r="22895" spans="1:6" ht="22.5" x14ac:dyDescent="0.2">
      <c r="A22895" s="2">
        <v>22890</v>
      </c>
      <c r="B22895" s="340" t="s">
        <v>27967</v>
      </c>
      <c r="C22895" s="4" t="s">
        <v>28383</v>
      </c>
      <c r="D22895" s="198">
        <v>1</v>
      </c>
      <c r="E22895" s="5">
        <v>53446.05</v>
      </c>
      <c r="F22895" s="5">
        <v>53446.05</v>
      </c>
    </row>
    <row r="22896" spans="1:6" ht="22.5" x14ac:dyDescent="0.2">
      <c r="A22896" s="2">
        <v>22891</v>
      </c>
      <c r="B22896" s="340" t="s">
        <v>27968</v>
      </c>
      <c r="C22896" s="4" t="s">
        <v>14054</v>
      </c>
      <c r="D22896" s="198">
        <v>1</v>
      </c>
      <c r="E22896" s="5">
        <v>12287.34</v>
      </c>
      <c r="F22896" s="5">
        <v>12287.34</v>
      </c>
    </row>
    <row r="22897" spans="1:6" ht="22.5" x14ac:dyDescent="0.2">
      <c r="A22897" s="2">
        <v>22892</v>
      </c>
      <c r="B22897" s="340" t="s">
        <v>27969</v>
      </c>
      <c r="C22897" s="4" t="s">
        <v>28384</v>
      </c>
      <c r="D22897" s="198">
        <v>1</v>
      </c>
      <c r="E22897" s="5">
        <v>14323.14</v>
      </c>
      <c r="F22897" s="5">
        <v>14323.14</v>
      </c>
    </row>
    <row r="22898" spans="1:6" ht="22.5" x14ac:dyDescent="0.2">
      <c r="A22898" s="2">
        <v>22893</v>
      </c>
      <c r="B22898" s="340" t="s">
        <v>27970</v>
      </c>
      <c r="C22898" s="4" t="s">
        <v>28385</v>
      </c>
      <c r="D22898" s="198">
        <v>1</v>
      </c>
      <c r="E22898" s="5">
        <v>15422.58</v>
      </c>
      <c r="F22898" s="5">
        <v>15422.58</v>
      </c>
    </row>
    <row r="22899" spans="1:6" ht="22.5" x14ac:dyDescent="0.2">
      <c r="A22899" s="2">
        <v>22894</v>
      </c>
      <c r="B22899" s="340" t="s">
        <v>27971</v>
      </c>
      <c r="C22899" s="4" t="s">
        <v>28386</v>
      </c>
      <c r="D22899" s="198">
        <v>1</v>
      </c>
      <c r="E22899" s="5">
        <v>25132.799999999999</v>
      </c>
      <c r="F22899" s="5">
        <v>25132.799999999999</v>
      </c>
    </row>
    <row r="22900" spans="1:6" ht="56.25" x14ac:dyDescent="0.2">
      <c r="A22900" s="2">
        <v>22895</v>
      </c>
      <c r="B22900" s="340" t="s">
        <v>27972</v>
      </c>
      <c r="C22900" s="4" t="s">
        <v>28387</v>
      </c>
      <c r="D22900" s="198">
        <v>1</v>
      </c>
      <c r="E22900" s="5">
        <v>12637.35</v>
      </c>
      <c r="F22900" s="5">
        <v>12637.35</v>
      </c>
    </row>
    <row r="22901" spans="1:6" ht="33.75" x14ac:dyDescent="0.2">
      <c r="A22901" s="2">
        <v>22896</v>
      </c>
      <c r="B22901" s="340" t="s">
        <v>27973</v>
      </c>
      <c r="C22901" s="4" t="s">
        <v>28388</v>
      </c>
      <c r="D22901" s="198">
        <v>1</v>
      </c>
      <c r="E22901" s="5">
        <v>4850</v>
      </c>
      <c r="F22901" s="5">
        <v>4850</v>
      </c>
    </row>
    <row r="22902" spans="1:6" ht="33.75" x14ac:dyDescent="0.2">
      <c r="A22902" s="2">
        <v>22897</v>
      </c>
      <c r="B22902" s="340" t="s">
        <v>27973</v>
      </c>
      <c r="C22902" s="4" t="s">
        <v>28389</v>
      </c>
      <c r="D22902" s="198">
        <v>1</v>
      </c>
      <c r="E22902" s="5">
        <v>4850</v>
      </c>
      <c r="F22902" s="5">
        <v>4850</v>
      </c>
    </row>
    <row r="22903" spans="1:6" ht="33.75" x14ac:dyDescent="0.2">
      <c r="A22903" s="2">
        <v>22898</v>
      </c>
      <c r="B22903" s="340" t="s">
        <v>27974</v>
      </c>
      <c r="C22903" s="4" t="s">
        <v>28390</v>
      </c>
      <c r="D22903" s="198">
        <v>1</v>
      </c>
      <c r="E22903" s="5">
        <v>5820</v>
      </c>
      <c r="F22903" s="5">
        <v>5820</v>
      </c>
    </row>
    <row r="22904" spans="1:6" ht="33.75" x14ac:dyDescent="0.2">
      <c r="A22904" s="2">
        <v>22899</v>
      </c>
      <c r="B22904" s="340" t="s">
        <v>27974</v>
      </c>
      <c r="C22904" s="4" t="s">
        <v>28391</v>
      </c>
      <c r="D22904" s="198">
        <v>1</v>
      </c>
      <c r="E22904" s="5">
        <v>5820</v>
      </c>
      <c r="F22904" s="5">
        <v>5820</v>
      </c>
    </row>
    <row r="22905" spans="1:6" ht="22.5" x14ac:dyDescent="0.2">
      <c r="A22905" s="2">
        <v>22900</v>
      </c>
      <c r="B22905" s="340" t="s">
        <v>27975</v>
      </c>
      <c r="C22905" s="4" t="s">
        <v>28392</v>
      </c>
      <c r="D22905" s="198">
        <v>1</v>
      </c>
      <c r="E22905" s="5">
        <v>6951</v>
      </c>
      <c r="F22905" s="5">
        <v>6951</v>
      </c>
    </row>
    <row r="22906" spans="1:6" ht="22.5" x14ac:dyDescent="0.2">
      <c r="A22906" s="2">
        <v>22901</v>
      </c>
      <c r="B22906" s="340" t="s">
        <v>27975</v>
      </c>
      <c r="C22906" s="4" t="s">
        <v>28393</v>
      </c>
      <c r="D22906" s="198">
        <v>1</v>
      </c>
      <c r="E22906" s="5">
        <v>6951</v>
      </c>
      <c r="F22906" s="5">
        <v>6951</v>
      </c>
    </row>
    <row r="22907" spans="1:6" x14ac:dyDescent="0.2">
      <c r="A22907" s="2">
        <v>22902</v>
      </c>
      <c r="B22907" s="340" t="s">
        <v>27911</v>
      </c>
      <c r="C22907" s="4" t="s">
        <v>28394</v>
      </c>
      <c r="D22907" s="198">
        <v>1</v>
      </c>
      <c r="E22907" s="5">
        <v>33390</v>
      </c>
      <c r="F22907" s="5">
        <v>33390</v>
      </c>
    </row>
    <row r="22908" spans="1:6" ht="22.5" x14ac:dyDescent="0.2">
      <c r="A22908" s="2">
        <v>22903</v>
      </c>
      <c r="B22908" s="340" t="s">
        <v>27976</v>
      </c>
      <c r="C22908" s="4" t="s">
        <v>28395</v>
      </c>
      <c r="D22908" s="198">
        <v>1</v>
      </c>
      <c r="E22908" s="5">
        <v>28171.8</v>
      </c>
      <c r="F22908" s="5">
        <v>28171.8</v>
      </c>
    </row>
    <row r="22909" spans="1:6" ht="45" x14ac:dyDescent="0.2">
      <c r="A22909" s="2">
        <v>22904</v>
      </c>
      <c r="B22909" s="340" t="s">
        <v>27977</v>
      </c>
      <c r="C22909" s="4" t="s">
        <v>28396</v>
      </c>
      <c r="D22909" s="198">
        <v>1</v>
      </c>
      <c r="E22909" s="5">
        <v>19760</v>
      </c>
      <c r="F22909" s="5">
        <v>19760</v>
      </c>
    </row>
    <row r="22910" spans="1:6" ht="33.75" x14ac:dyDescent="0.2">
      <c r="A22910" s="2">
        <v>22905</v>
      </c>
      <c r="B22910" s="340" t="s">
        <v>27964</v>
      </c>
      <c r="C22910" s="4" t="s">
        <v>26105</v>
      </c>
      <c r="D22910" s="198">
        <v>1</v>
      </c>
      <c r="E22910" s="5">
        <v>29447.85</v>
      </c>
      <c r="F22910" s="5">
        <v>29447.85</v>
      </c>
    </row>
    <row r="22911" spans="1:6" ht="33.75" x14ac:dyDescent="0.2">
      <c r="A22911" s="2">
        <v>22906</v>
      </c>
      <c r="B22911" s="340" t="s">
        <v>27964</v>
      </c>
      <c r="C22911" s="4" t="s">
        <v>26104</v>
      </c>
      <c r="D22911" s="198">
        <v>1</v>
      </c>
      <c r="E22911" s="5">
        <v>39097.800000000003</v>
      </c>
      <c r="F22911" s="5">
        <v>39097.800000000003</v>
      </c>
    </row>
    <row r="22912" spans="1:6" ht="22.5" x14ac:dyDescent="0.2">
      <c r="A22912" s="2">
        <v>22907</v>
      </c>
      <c r="B22912" s="340" t="s">
        <v>27978</v>
      </c>
      <c r="C22912" s="4" t="s">
        <v>28397</v>
      </c>
      <c r="D22912" s="198">
        <v>1</v>
      </c>
      <c r="E22912" s="5">
        <v>10490</v>
      </c>
      <c r="F22912" s="5">
        <v>10490</v>
      </c>
    </row>
    <row r="22913" spans="1:6" ht="22.5" x14ac:dyDescent="0.2">
      <c r="A22913" s="2">
        <v>22908</v>
      </c>
      <c r="B22913" s="340" t="s">
        <v>27978</v>
      </c>
      <c r="C22913" s="4" t="s">
        <v>28398</v>
      </c>
      <c r="D22913" s="198">
        <v>1</v>
      </c>
      <c r="E22913" s="5">
        <v>10490</v>
      </c>
      <c r="F22913" s="5">
        <v>10490</v>
      </c>
    </row>
    <row r="22914" spans="1:6" ht="22.5" x14ac:dyDescent="0.2">
      <c r="A22914" s="2">
        <v>22909</v>
      </c>
      <c r="B22914" s="340" t="s">
        <v>27978</v>
      </c>
      <c r="C22914" s="4" t="s">
        <v>28399</v>
      </c>
      <c r="D22914" s="198">
        <v>1</v>
      </c>
      <c r="E22914" s="5">
        <v>10490</v>
      </c>
      <c r="F22914" s="5">
        <v>10490</v>
      </c>
    </row>
    <row r="22915" spans="1:6" ht="22.5" x14ac:dyDescent="0.2">
      <c r="A22915" s="2">
        <v>22910</v>
      </c>
      <c r="B22915" s="340" t="s">
        <v>27979</v>
      </c>
      <c r="C22915" s="4" t="s">
        <v>28400</v>
      </c>
      <c r="D22915" s="198">
        <v>1</v>
      </c>
      <c r="E22915" s="5">
        <v>10490</v>
      </c>
      <c r="F22915" s="5">
        <v>10490</v>
      </c>
    </row>
    <row r="22916" spans="1:6" ht="22.5" x14ac:dyDescent="0.2">
      <c r="A22916" s="2">
        <v>22911</v>
      </c>
      <c r="B22916" s="340" t="s">
        <v>27979</v>
      </c>
      <c r="C22916" s="4" t="s">
        <v>28401</v>
      </c>
      <c r="D22916" s="198">
        <v>1</v>
      </c>
      <c r="E22916" s="5">
        <v>10490</v>
      </c>
      <c r="F22916" s="5">
        <v>10490</v>
      </c>
    </row>
    <row r="22917" spans="1:6" ht="22.5" x14ac:dyDescent="0.2">
      <c r="A22917" s="2">
        <v>22912</v>
      </c>
      <c r="B22917" s="340" t="s">
        <v>27979</v>
      </c>
      <c r="C22917" s="4" t="s">
        <v>28402</v>
      </c>
      <c r="D22917" s="198">
        <v>1</v>
      </c>
      <c r="E22917" s="5">
        <v>10490</v>
      </c>
      <c r="F22917" s="5">
        <v>10490</v>
      </c>
    </row>
    <row r="22918" spans="1:6" ht="90" x14ac:dyDescent="0.2">
      <c r="A22918" s="2">
        <v>22913</v>
      </c>
      <c r="B22918" s="340" t="s">
        <v>27980</v>
      </c>
      <c r="C22918" s="4" t="s">
        <v>28403</v>
      </c>
      <c r="D22918" s="198">
        <v>1</v>
      </c>
      <c r="E22918" s="5">
        <v>25000</v>
      </c>
      <c r="F22918" s="5">
        <v>25000</v>
      </c>
    </row>
    <row r="22919" spans="1:6" ht="90" x14ac:dyDescent="0.2">
      <c r="A22919" s="2">
        <v>22914</v>
      </c>
      <c r="B22919" s="340" t="s">
        <v>27980</v>
      </c>
      <c r="C22919" s="4" t="s">
        <v>26012</v>
      </c>
      <c r="D22919" s="198">
        <v>1</v>
      </c>
      <c r="E22919" s="5">
        <v>25000</v>
      </c>
      <c r="F22919" s="5">
        <v>25000</v>
      </c>
    </row>
    <row r="22920" spans="1:6" x14ac:dyDescent="0.2">
      <c r="A22920" s="2">
        <v>22915</v>
      </c>
      <c r="B22920" s="340" t="s">
        <v>2281</v>
      </c>
      <c r="C22920" s="4" t="s">
        <v>28404</v>
      </c>
      <c r="D22920" s="198">
        <v>1</v>
      </c>
      <c r="E22920" s="5">
        <v>21300</v>
      </c>
      <c r="F22920" s="5">
        <v>21300</v>
      </c>
    </row>
    <row r="22921" spans="1:6" ht="22.5" x14ac:dyDescent="0.2">
      <c r="A22921" s="2">
        <v>22916</v>
      </c>
      <c r="B22921" s="340" t="s">
        <v>27981</v>
      </c>
      <c r="C22921" s="4" t="s">
        <v>28405</v>
      </c>
      <c r="D22921" s="198">
        <v>1</v>
      </c>
      <c r="E22921" s="5">
        <v>3200</v>
      </c>
      <c r="F22921" s="5">
        <v>3200</v>
      </c>
    </row>
    <row r="22922" spans="1:6" ht="22.5" x14ac:dyDescent="0.2">
      <c r="A22922" s="2">
        <v>22917</v>
      </c>
      <c r="B22922" s="340" t="s">
        <v>27982</v>
      </c>
      <c r="C22922" s="4" t="s">
        <v>28406</v>
      </c>
      <c r="D22922" s="198">
        <v>1</v>
      </c>
      <c r="E22922" s="5">
        <v>4400</v>
      </c>
      <c r="F22922" s="5">
        <v>4400</v>
      </c>
    </row>
    <row r="22923" spans="1:6" x14ac:dyDescent="0.2">
      <c r="A22923" s="2">
        <v>22918</v>
      </c>
      <c r="B22923" s="340" t="s">
        <v>22361</v>
      </c>
      <c r="C22923" s="4" t="s">
        <v>28407</v>
      </c>
      <c r="D22923" s="198">
        <v>1</v>
      </c>
      <c r="E22923" s="5">
        <v>31570</v>
      </c>
      <c r="F22923" s="5">
        <v>31570</v>
      </c>
    </row>
    <row r="22924" spans="1:6" x14ac:dyDescent="0.2">
      <c r="A22924" s="2">
        <v>22919</v>
      </c>
      <c r="B22924" s="340" t="s">
        <v>27983</v>
      </c>
      <c r="C22924" s="4" t="s">
        <v>28408</v>
      </c>
      <c r="D22924" s="198">
        <v>1</v>
      </c>
      <c r="E22924" s="5">
        <v>40000</v>
      </c>
      <c r="F22924" s="5">
        <v>40000</v>
      </c>
    </row>
    <row r="22925" spans="1:6" ht="22.5" x14ac:dyDescent="0.2">
      <c r="A22925" s="2">
        <v>22920</v>
      </c>
      <c r="B22925" s="340" t="s">
        <v>27984</v>
      </c>
      <c r="C22925" s="4" t="s">
        <v>28409</v>
      </c>
      <c r="D22925" s="198">
        <v>1</v>
      </c>
      <c r="E22925" s="5">
        <v>3087.89</v>
      </c>
      <c r="F22925" s="5">
        <v>3087.89</v>
      </c>
    </row>
    <row r="22926" spans="1:6" x14ac:dyDescent="0.2">
      <c r="A22926" s="2">
        <v>22921</v>
      </c>
      <c r="B22926" s="340" t="s">
        <v>27985</v>
      </c>
      <c r="C22926" s="4" t="s">
        <v>28410</v>
      </c>
      <c r="D22926" s="198">
        <v>1</v>
      </c>
      <c r="E22926" s="5">
        <v>4270</v>
      </c>
      <c r="F22926" s="5">
        <v>4270</v>
      </c>
    </row>
    <row r="22927" spans="1:6" x14ac:dyDescent="0.2">
      <c r="A22927" s="2">
        <v>22922</v>
      </c>
      <c r="B22927" s="340" t="s">
        <v>27986</v>
      </c>
      <c r="C22927" s="48">
        <v>10136400004</v>
      </c>
      <c r="D22927" s="198">
        <v>1</v>
      </c>
      <c r="E22927" s="5">
        <v>4270</v>
      </c>
      <c r="F22927" s="2"/>
    </row>
    <row r="22928" spans="1:6" x14ac:dyDescent="0.2">
      <c r="A22928" s="2">
        <v>22923</v>
      </c>
      <c r="B22928" s="340" t="s">
        <v>27986</v>
      </c>
      <c r="C22928" s="48">
        <v>10136400005</v>
      </c>
      <c r="D22928" s="198">
        <v>1</v>
      </c>
      <c r="E22928" s="5">
        <v>4270</v>
      </c>
      <c r="F22928" s="2"/>
    </row>
    <row r="22929" spans="1:6" ht="22.5" x14ac:dyDescent="0.2">
      <c r="A22929" s="2">
        <v>22924</v>
      </c>
      <c r="B22929" s="340" t="s">
        <v>27987</v>
      </c>
      <c r="C22929" s="4" t="s">
        <v>28411</v>
      </c>
      <c r="D22929" s="198">
        <v>1</v>
      </c>
      <c r="E22929" s="5">
        <v>10000</v>
      </c>
      <c r="F22929" s="5">
        <v>10000</v>
      </c>
    </row>
    <row r="22930" spans="1:6" ht="33.75" x14ac:dyDescent="0.2">
      <c r="A22930" s="2">
        <v>22925</v>
      </c>
      <c r="B22930" s="340" t="s">
        <v>27988</v>
      </c>
      <c r="C22930" s="4" t="s">
        <v>28412</v>
      </c>
      <c r="D22930" s="198">
        <v>1</v>
      </c>
      <c r="E22930" s="5">
        <v>4500</v>
      </c>
      <c r="F22930" s="5">
        <v>4500</v>
      </c>
    </row>
    <row r="22931" spans="1:6" ht="22.5" x14ac:dyDescent="0.2">
      <c r="A22931" s="2">
        <v>22926</v>
      </c>
      <c r="B22931" s="340" t="s">
        <v>27989</v>
      </c>
      <c r="C22931" s="48">
        <v>10136200232</v>
      </c>
      <c r="D22931" s="198">
        <v>1</v>
      </c>
      <c r="E22931" s="5">
        <v>4400</v>
      </c>
      <c r="F22931" s="5">
        <v>4400</v>
      </c>
    </row>
    <row r="22932" spans="1:6" ht="22.5" x14ac:dyDescent="0.2">
      <c r="A22932" s="2">
        <v>22927</v>
      </c>
      <c r="B22932" s="340" t="s">
        <v>27989</v>
      </c>
      <c r="C22932" s="48">
        <v>10136200231</v>
      </c>
      <c r="D22932" s="198">
        <v>1</v>
      </c>
      <c r="E22932" s="5">
        <v>4400</v>
      </c>
      <c r="F22932" s="5">
        <v>4400</v>
      </c>
    </row>
    <row r="22933" spans="1:6" ht="22.5" x14ac:dyDescent="0.2">
      <c r="A22933" s="2">
        <v>22928</v>
      </c>
      <c r="B22933" s="340" t="s">
        <v>27989</v>
      </c>
      <c r="C22933" s="48">
        <v>10136200230</v>
      </c>
      <c r="D22933" s="198">
        <v>1</v>
      </c>
      <c r="E22933" s="5">
        <v>4400</v>
      </c>
      <c r="F22933" s="5">
        <v>4400</v>
      </c>
    </row>
    <row r="22934" spans="1:6" ht="33.75" x14ac:dyDescent="0.2">
      <c r="A22934" s="2">
        <v>22929</v>
      </c>
      <c r="B22934" s="340" t="s">
        <v>27990</v>
      </c>
      <c r="C22934" s="4" t="s">
        <v>28413</v>
      </c>
      <c r="D22934" s="198">
        <v>1</v>
      </c>
      <c r="E22934" s="5">
        <v>5430</v>
      </c>
      <c r="F22934" s="5">
        <v>5430</v>
      </c>
    </row>
    <row r="22935" spans="1:6" ht="33.75" x14ac:dyDescent="0.2">
      <c r="A22935" s="2">
        <v>22930</v>
      </c>
      <c r="B22935" s="340" t="s">
        <v>27991</v>
      </c>
      <c r="C22935" s="4" t="s">
        <v>28414</v>
      </c>
      <c r="D22935" s="198">
        <v>1</v>
      </c>
      <c r="E22935" s="5">
        <v>4200</v>
      </c>
      <c r="F22935" s="5">
        <v>4200</v>
      </c>
    </row>
    <row r="22936" spans="1:6" ht="22.5" x14ac:dyDescent="0.2">
      <c r="A22936" s="2">
        <v>22931</v>
      </c>
      <c r="B22936" s="340" t="s">
        <v>27992</v>
      </c>
      <c r="C22936" s="4" t="s">
        <v>28415</v>
      </c>
      <c r="D22936" s="198">
        <v>1</v>
      </c>
      <c r="E22936" s="5">
        <v>5780</v>
      </c>
      <c r="F22936" s="5">
        <v>5780</v>
      </c>
    </row>
    <row r="22937" spans="1:6" ht="22.5" x14ac:dyDescent="0.2">
      <c r="A22937" s="2">
        <v>22932</v>
      </c>
      <c r="B22937" s="340" t="s">
        <v>27993</v>
      </c>
      <c r="C22937" s="4" t="s">
        <v>28416</v>
      </c>
      <c r="D22937" s="198">
        <v>1</v>
      </c>
      <c r="E22937" s="5">
        <v>3690</v>
      </c>
      <c r="F22937" s="5">
        <v>3690</v>
      </c>
    </row>
    <row r="22938" spans="1:6" ht="22.5" x14ac:dyDescent="0.2">
      <c r="A22938" s="2">
        <v>22933</v>
      </c>
      <c r="B22938" s="340" t="s">
        <v>27994</v>
      </c>
      <c r="C22938" s="48">
        <v>10136200053</v>
      </c>
      <c r="D22938" s="198">
        <v>1</v>
      </c>
      <c r="E22938" s="5">
        <v>4800</v>
      </c>
      <c r="F22938" s="5">
        <v>4800</v>
      </c>
    </row>
    <row r="22939" spans="1:6" ht="22.5" x14ac:dyDescent="0.2">
      <c r="A22939" s="2">
        <v>22934</v>
      </c>
      <c r="B22939" s="340" t="s">
        <v>27994</v>
      </c>
      <c r="C22939" s="48">
        <v>10136200054</v>
      </c>
      <c r="D22939" s="198">
        <v>1</v>
      </c>
      <c r="E22939" s="5">
        <v>4800</v>
      </c>
      <c r="F22939" s="5">
        <v>4800</v>
      </c>
    </row>
    <row r="22940" spans="1:6" ht="22.5" x14ac:dyDescent="0.2">
      <c r="A22940" s="2">
        <v>22935</v>
      </c>
      <c r="B22940" s="340" t="s">
        <v>27994</v>
      </c>
      <c r="C22940" s="48">
        <v>10136200055</v>
      </c>
      <c r="D22940" s="198">
        <v>1</v>
      </c>
      <c r="E22940" s="5">
        <v>4800</v>
      </c>
      <c r="F22940" s="5">
        <v>4800</v>
      </c>
    </row>
    <row r="22941" spans="1:6" ht="22.5" x14ac:dyDescent="0.2">
      <c r="A22941" s="2">
        <v>22936</v>
      </c>
      <c r="B22941" s="340" t="s">
        <v>27994</v>
      </c>
      <c r="C22941" s="48">
        <v>10136200056</v>
      </c>
      <c r="D22941" s="198">
        <v>1</v>
      </c>
      <c r="E22941" s="5">
        <v>4800</v>
      </c>
      <c r="F22941" s="5">
        <v>4800</v>
      </c>
    </row>
    <row r="22942" spans="1:6" ht="22.5" x14ac:dyDescent="0.2">
      <c r="A22942" s="2">
        <v>22937</v>
      </c>
      <c r="B22942" s="340" t="s">
        <v>27994</v>
      </c>
      <c r="C22942" s="48">
        <v>10136200057</v>
      </c>
      <c r="D22942" s="198">
        <v>1</v>
      </c>
      <c r="E22942" s="5">
        <v>4800</v>
      </c>
      <c r="F22942" s="5">
        <v>4800</v>
      </c>
    </row>
    <row r="22943" spans="1:6" ht="22.5" x14ac:dyDescent="0.2">
      <c r="A22943" s="2">
        <v>22938</v>
      </c>
      <c r="B22943" s="340" t="s">
        <v>27994</v>
      </c>
      <c r="C22943" s="48">
        <v>10136200058</v>
      </c>
      <c r="D22943" s="198">
        <v>1</v>
      </c>
      <c r="E22943" s="5">
        <v>4800</v>
      </c>
      <c r="F22943" s="5">
        <v>4800</v>
      </c>
    </row>
    <row r="22944" spans="1:6" ht="22.5" x14ac:dyDescent="0.2">
      <c r="A22944" s="2">
        <v>22939</v>
      </c>
      <c r="B22944" s="340" t="s">
        <v>11729</v>
      </c>
      <c r="C22944" s="4" t="s">
        <v>28417</v>
      </c>
      <c r="D22944" s="198">
        <v>1</v>
      </c>
      <c r="E22944" s="5">
        <v>8790</v>
      </c>
      <c r="F22944" s="5">
        <v>8790</v>
      </c>
    </row>
    <row r="22945" spans="1:6" x14ac:dyDescent="0.2">
      <c r="A22945" s="2">
        <v>22940</v>
      </c>
      <c r="B22945" s="340" t="s">
        <v>27995</v>
      </c>
      <c r="C22945" s="4" t="s">
        <v>28418</v>
      </c>
      <c r="D22945" s="198">
        <v>1</v>
      </c>
      <c r="E22945" s="5">
        <v>60652</v>
      </c>
      <c r="F22945" s="5">
        <v>6065.21</v>
      </c>
    </row>
    <row r="22946" spans="1:6" ht="22.5" x14ac:dyDescent="0.2">
      <c r="A22946" s="2">
        <v>22941</v>
      </c>
      <c r="B22946" s="340" t="s">
        <v>27996</v>
      </c>
      <c r="C22946" s="4" t="s">
        <v>28419</v>
      </c>
      <c r="D22946" s="198">
        <v>1</v>
      </c>
      <c r="E22946" s="5">
        <v>70380</v>
      </c>
      <c r="F22946" s="5">
        <v>70380</v>
      </c>
    </row>
    <row r="22947" spans="1:6" ht="22.5" x14ac:dyDescent="0.2">
      <c r="A22947" s="2">
        <v>22942</v>
      </c>
      <c r="B22947" s="340" t="s">
        <v>27997</v>
      </c>
      <c r="C22947" s="4" t="s">
        <v>28420</v>
      </c>
      <c r="D22947" s="198">
        <v>1</v>
      </c>
      <c r="E22947" s="5">
        <v>124480.01</v>
      </c>
      <c r="F22947" s="5">
        <v>124480.01</v>
      </c>
    </row>
    <row r="22948" spans="1:6" x14ac:dyDescent="0.2">
      <c r="A22948" s="2">
        <v>22943</v>
      </c>
      <c r="B22948" s="340" t="s">
        <v>27998</v>
      </c>
      <c r="C22948" s="48">
        <v>10136200041</v>
      </c>
      <c r="D22948" s="198">
        <v>1</v>
      </c>
      <c r="E22948" s="5">
        <v>3389.83</v>
      </c>
      <c r="F22948" s="5">
        <v>3389.83</v>
      </c>
    </row>
    <row r="22949" spans="1:6" x14ac:dyDescent="0.2">
      <c r="A22949" s="2">
        <v>22944</v>
      </c>
      <c r="B22949" s="340" t="s">
        <v>27998</v>
      </c>
      <c r="C22949" s="48">
        <v>10136200040</v>
      </c>
      <c r="D22949" s="198">
        <v>1</v>
      </c>
      <c r="E22949" s="5">
        <v>3389.83</v>
      </c>
      <c r="F22949" s="5">
        <v>3389.83</v>
      </c>
    </row>
    <row r="22950" spans="1:6" x14ac:dyDescent="0.2">
      <c r="A22950" s="2">
        <v>22945</v>
      </c>
      <c r="B22950" s="340" t="s">
        <v>27999</v>
      </c>
      <c r="C22950" s="48">
        <v>10136200043</v>
      </c>
      <c r="D22950" s="198">
        <v>1</v>
      </c>
      <c r="E22950" s="5">
        <v>5932.2</v>
      </c>
      <c r="F22950" s="5">
        <v>5932.2</v>
      </c>
    </row>
    <row r="22951" spans="1:6" x14ac:dyDescent="0.2">
      <c r="A22951" s="2">
        <v>22946</v>
      </c>
      <c r="B22951" s="340" t="s">
        <v>27999</v>
      </c>
      <c r="C22951" s="48">
        <v>10136200042</v>
      </c>
      <c r="D22951" s="198">
        <v>1</v>
      </c>
      <c r="E22951" s="5">
        <v>5932.2</v>
      </c>
      <c r="F22951" s="5">
        <v>5932.2</v>
      </c>
    </row>
    <row r="22952" spans="1:6" x14ac:dyDescent="0.2">
      <c r="A22952" s="2">
        <v>22947</v>
      </c>
      <c r="B22952" s="340" t="s">
        <v>16789</v>
      </c>
      <c r="C22952" s="48">
        <v>10126200001</v>
      </c>
      <c r="D22952" s="198">
        <v>1</v>
      </c>
      <c r="E22952" s="5">
        <v>3333.33</v>
      </c>
      <c r="F22952" s="5">
        <v>3333.33</v>
      </c>
    </row>
    <row r="22953" spans="1:6" x14ac:dyDescent="0.2">
      <c r="A22953" s="2">
        <v>22948</v>
      </c>
      <c r="B22953" s="340" t="s">
        <v>16789</v>
      </c>
      <c r="C22953" s="48">
        <v>10126200002</v>
      </c>
      <c r="D22953" s="198">
        <v>1</v>
      </c>
      <c r="E22953" s="5">
        <v>3333.33</v>
      </c>
      <c r="F22953" s="5">
        <v>3333.33</v>
      </c>
    </row>
    <row r="22954" spans="1:6" x14ac:dyDescent="0.2">
      <c r="A22954" s="2">
        <v>22949</v>
      </c>
      <c r="B22954" s="340" t="s">
        <v>16789</v>
      </c>
      <c r="C22954" s="48">
        <v>10126200003</v>
      </c>
      <c r="D22954" s="198">
        <v>1</v>
      </c>
      <c r="E22954" s="5">
        <v>3333.33</v>
      </c>
      <c r="F22954" s="5">
        <v>3333.33</v>
      </c>
    </row>
    <row r="22955" spans="1:6" ht="22.5" x14ac:dyDescent="0.2">
      <c r="A22955" s="2">
        <v>22950</v>
      </c>
      <c r="B22955" s="340" t="s">
        <v>28000</v>
      </c>
      <c r="C22955" s="4" t="s">
        <v>28421</v>
      </c>
      <c r="D22955" s="198">
        <v>1</v>
      </c>
      <c r="E22955" s="5">
        <v>5316</v>
      </c>
      <c r="F22955" s="5">
        <v>5316</v>
      </c>
    </row>
    <row r="22956" spans="1:6" ht="22.5" x14ac:dyDescent="0.2">
      <c r="A22956" s="2">
        <v>22951</v>
      </c>
      <c r="B22956" s="340" t="s">
        <v>28001</v>
      </c>
      <c r="C22956" s="48">
        <v>10136200047</v>
      </c>
      <c r="D22956" s="198">
        <v>1</v>
      </c>
      <c r="E22956" s="5">
        <v>3073</v>
      </c>
      <c r="F22956" s="5">
        <v>3073</v>
      </c>
    </row>
    <row r="22957" spans="1:6" ht="22.5" x14ac:dyDescent="0.2">
      <c r="A22957" s="2">
        <v>22952</v>
      </c>
      <c r="B22957" s="340" t="s">
        <v>28001</v>
      </c>
      <c r="C22957" s="48">
        <v>10136200048</v>
      </c>
      <c r="D22957" s="198">
        <v>1</v>
      </c>
      <c r="E22957" s="5">
        <v>3073</v>
      </c>
      <c r="F22957" s="5">
        <v>3073</v>
      </c>
    </row>
    <row r="22958" spans="1:6" x14ac:dyDescent="0.2">
      <c r="A22958" s="2">
        <v>22953</v>
      </c>
      <c r="B22958" s="340" t="s">
        <v>28002</v>
      </c>
      <c r="C22958" s="4" t="s">
        <v>28422</v>
      </c>
      <c r="D22958" s="198">
        <v>1</v>
      </c>
      <c r="E22958" s="5">
        <v>20966.099999999999</v>
      </c>
      <c r="F22958" s="5">
        <v>20966.099999999999</v>
      </c>
    </row>
    <row r="22959" spans="1:6" x14ac:dyDescent="0.2">
      <c r="A22959" s="2">
        <v>22954</v>
      </c>
      <c r="B22959" s="340" t="s">
        <v>4615</v>
      </c>
      <c r="C22959" s="4" t="s">
        <v>28423</v>
      </c>
      <c r="D22959" s="198">
        <v>1</v>
      </c>
      <c r="E22959" s="5">
        <v>39600</v>
      </c>
      <c r="F22959" s="5">
        <v>39600</v>
      </c>
    </row>
    <row r="22960" spans="1:6" ht="33.75" x14ac:dyDescent="0.2">
      <c r="A22960" s="2">
        <v>22955</v>
      </c>
      <c r="B22960" s="340" t="s">
        <v>28003</v>
      </c>
      <c r="C22960" s="4" t="s">
        <v>28424</v>
      </c>
      <c r="D22960" s="198">
        <v>1</v>
      </c>
      <c r="E22960" s="5">
        <v>8141</v>
      </c>
      <c r="F22960" s="5">
        <v>8141</v>
      </c>
    </row>
    <row r="22961" spans="1:6" x14ac:dyDescent="0.2">
      <c r="A22961" s="2">
        <v>22956</v>
      </c>
      <c r="B22961" s="340" t="s">
        <v>28004</v>
      </c>
      <c r="C22961" s="4" t="s">
        <v>28425</v>
      </c>
      <c r="D22961" s="198">
        <v>1</v>
      </c>
      <c r="E22961" s="5">
        <v>5465</v>
      </c>
      <c r="F22961" s="5">
        <v>5465</v>
      </c>
    </row>
    <row r="22962" spans="1:6" ht="33.75" x14ac:dyDescent="0.2">
      <c r="A22962" s="2">
        <v>22957</v>
      </c>
      <c r="B22962" s="340" t="s">
        <v>28005</v>
      </c>
      <c r="C22962" s="4" t="s">
        <v>28426</v>
      </c>
      <c r="D22962" s="198">
        <v>1</v>
      </c>
      <c r="E22962" s="5">
        <v>4680</v>
      </c>
      <c r="F22962" s="5">
        <v>4680</v>
      </c>
    </row>
    <row r="22963" spans="1:6" ht="33.75" x14ac:dyDescent="0.2">
      <c r="A22963" s="2">
        <v>22958</v>
      </c>
      <c r="B22963" s="340" t="s">
        <v>28005</v>
      </c>
      <c r="C22963" s="4" t="s">
        <v>28427</v>
      </c>
      <c r="D22963" s="198">
        <v>1</v>
      </c>
      <c r="E22963" s="5">
        <v>4680</v>
      </c>
      <c r="F22963" s="5">
        <v>4680</v>
      </c>
    </row>
    <row r="22964" spans="1:6" ht="33.75" x14ac:dyDescent="0.2">
      <c r="A22964" s="2">
        <v>22959</v>
      </c>
      <c r="B22964" s="340" t="s">
        <v>28005</v>
      </c>
      <c r="C22964" s="4" t="s">
        <v>28428</v>
      </c>
      <c r="D22964" s="198">
        <v>1</v>
      </c>
      <c r="E22964" s="5">
        <v>4680</v>
      </c>
      <c r="F22964" s="5">
        <v>4680</v>
      </c>
    </row>
    <row r="22965" spans="1:6" ht="33.75" x14ac:dyDescent="0.2">
      <c r="A22965" s="2">
        <v>22960</v>
      </c>
      <c r="B22965" s="340" t="s">
        <v>28005</v>
      </c>
      <c r="C22965" s="4" t="s">
        <v>28429</v>
      </c>
      <c r="D22965" s="198">
        <v>1</v>
      </c>
      <c r="E22965" s="5">
        <v>4680</v>
      </c>
      <c r="F22965" s="5">
        <v>4680</v>
      </c>
    </row>
    <row r="22966" spans="1:6" ht="33.75" x14ac:dyDescent="0.2">
      <c r="A22966" s="2">
        <v>22961</v>
      </c>
      <c r="B22966" s="340" t="s">
        <v>28005</v>
      </c>
      <c r="C22966" s="4" t="s">
        <v>28430</v>
      </c>
      <c r="D22966" s="198">
        <v>1</v>
      </c>
      <c r="E22966" s="5">
        <v>4680</v>
      </c>
      <c r="F22966" s="5">
        <v>4680</v>
      </c>
    </row>
    <row r="22967" spans="1:6" ht="33.75" x14ac:dyDescent="0.2">
      <c r="A22967" s="2">
        <v>22962</v>
      </c>
      <c r="B22967" s="340" t="s">
        <v>28005</v>
      </c>
      <c r="C22967" s="4" t="s">
        <v>26034</v>
      </c>
      <c r="D22967" s="198">
        <v>1</v>
      </c>
      <c r="E22967" s="5">
        <v>4680</v>
      </c>
      <c r="F22967" s="5">
        <v>4680</v>
      </c>
    </row>
    <row r="22968" spans="1:6" ht="33.75" x14ac:dyDescent="0.2">
      <c r="A22968" s="2">
        <v>22963</v>
      </c>
      <c r="B22968" s="340" t="s">
        <v>28005</v>
      </c>
      <c r="C22968" s="4" t="s">
        <v>26035</v>
      </c>
      <c r="D22968" s="198">
        <v>1</v>
      </c>
      <c r="E22968" s="5">
        <v>4680</v>
      </c>
      <c r="F22968" s="5">
        <v>4680</v>
      </c>
    </row>
    <row r="22969" spans="1:6" ht="33.75" x14ac:dyDescent="0.2">
      <c r="A22969" s="2">
        <v>22964</v>
      </c>
      <c r="B22969" s="340" t="s">
        <v>28005</v>
      </c>
      <c r="C22969" s="4" t="s">
        <v>26036</v>
      </c>
      <c r="D22969" s="198">
        <v>1</v>
      </c>
      <c r="E22969" s="5">
        <v>4680</v>
      </c>
      <c r="F22969" s="5">
        <v>4680</v>
      </c>
    </row>
    <row r="22970" spans="1:6" ht="33.75" x14ac:dyDescent="0.2">
      <c r="A22970" s="2">
        <v>22965</v>
      </c>
      <c r="B22970" s="340" t="s">
        <v>28006</v>
      </c>
      <c r="C22970" s="4" t="s">
        <v>28431</v>
      </c>
      <c r="D22970" s="198">
        <v>1</v>
      </c>
      <c r="E22970" s="5">
        <v>3650</v>
      </c>
      <c r="F22970" s="5">
        <v>3650</v>
      </c>
    </row>
    <row r="22971" spans="1:6" ht="33.75" x14ac:dyDescent="0.2">
      <c r="A22971" s="2">
        <v>22966</v>
      </c>
      <c r="B22971" s="340" t="s">
        <v>28007</v>
      </c>
      <c r="C22971" s="4" t="s">
        <v>28432</v>
      </c>
      <c r="D22971" s="198">
        <v>1</v>
      </c>
      <c r="E22971" s="5">
        <v>26950</v>
      </c>
      <c r="F22971" s="5">
        <v>26950</v>
      </c>
    </row>
    <row r="22972" spans="1:6" ht="22.5" x14ac:dyDescent="0.2">
      <c r="A22972" s="2">
        <v>22967</v>
      </c>
      <c r="B22972" s="340" t="s">
        <v>28008</v>
      </c>
      <c r="C22972" s="4" t="s">
        <v>28433</v>
      </c>
      <c r="D22972" s="198">
        <v>1</v>
      </c>
      <c r="E22972" s="5">
        <v>44960</v>
      </c>
      <c r="F22972" s="5">
        <v>44960</v>
      </c>
    </row>
    <row r="22973" spans="1:6" ht="22.5" x14ac:dyDescent="0.2">
      <c r="A22973" s="2">
        <v>22968</v>
      </c>
      <c r="B22973" s="340" t="s">
        <v>28009</v>
      </c>
      <c r="C22973" s="4" t="s">
        <v>28434</v>
      </c>
      <c r="D22973" s="198">
        <v>1</v>
      </c>
      <c r="E22973" s="5">
        <v>28650</v>
      </c>
      <c r="F22973" s="5">
        <v>28650</v>
      </c>
    </row>
    <row r="22974" spans="1:6" ht="22.5" x14ac:dyDescent="0.2">
      <c r="A22974" s="2">
        <v>22969</v>
      </c>
      <c r="B22974" s="340" t="s">
        <v>28010</v>
      </c>
      <c r="C22974" s="4" t="s">
        <v>26112</v>
      </c>
      <c r="D22974" s="198">
        <v>1</v>
      </c>
      <c r="E22974" s="5">
        <v>4100</v>
      </c>
      <c r="F22974" s="5">
        <v>4100</v>
      </c>
    </row>
    <row r="22975" spans="1:6" x14ac:dyDescent="0.2">
      <c r="A22975" s="2">
        <v>22970</v>
      </c>
      <c r="B22975" s="340" t="s">
        <v>4615</v>
      </c>
      <c r="C22975" s="4" t="s">
        <v>28435</v>
      </c>
      <c r="D22975" s="198">
        <v>1</v>
      </c>
      <c r="E22975" s="5">
        <v>13725</v>
      </c>
      <c r="F22975" s="5">
        <v>13725</v>
      </c>
    </row>
    <row r="22976" spans="1:6" ht="22.5" x14ac:dyDescent="0.2">
      <c r="A22976" s="2">
        <v>22971</v>
      </c>
      <c r="B22976" s="340" t="s">
        <v>28011</v>
      </c>
      <c r="C22976" s="48">
        <v>10136400027</v>
      </c>
      <c r="D22976" s="198">
        <v>1</v>
      </c>
      <c r="E22976" s="5">
        <v>15672.16</v>
      </c>
      <c r="F22976" s="5">
        <v>15672.16</v>
      </c>
    </row>
    <row r="22977" spans="1:6" ht="22.5" x14ac:dyDescent="0.2">
      <c r="A22977" s="2">
        <v>22972</v>
      </c>
      <c r="B22977" s="340" t="s">
        <v>28011</v>
      </c>
      <c r="C22977" s="48">
        <v>10136400028</v>
      </c>
      <c r="D22977" s="198">
        <v>1</v>
      </c>
      <c r="E22977" s="5">
        <v>15672.16</v>
      </c>
      <c r="F22977" s="5">
        <v>15672.16</v>
      </c>
    </row>
    <row r="22978" spans="1:6" ht="22.5" x14ac:dyDescent="0.2">
      <c r="A22978" s="2">
        <v>22973</v>
      </c>
      <c r="B22978" s="340" t="s">
        <v>28012</v>
      </c>
      <c r="C22978" s="48">
        <v>10136400029</v>
      </c>
      <c r="D22978" s="198">
        <v>1</v>
      </c>
      <c r="E22978" s="5">
        <v>13648.42</v>
      </c>
      <c r="F22978" s="5">
        <v>13648.42</v>
      </c>
    </row>
    <row r="22979" spans="1:6" ht="22.5" x14ac:dyDescent="0.2">
      <c r="A22979" s="2">
        <v>22974</v>
      </c>
      <c r="B22979" s="340" t="s">
        <v>28012</v>
      </c>
      <c r="C22979" s="48">
        <v>10136400030</v>
      </c>
      <c r="D22979" s="198">
        <v>1</v>
      </c>
      <c r="E22979" s="5">
        <v>13648.42</v>
      </c>
      <c r="F22979" s="5">
        <v>13648.42</v>
      </c>
    </row>
    <row r="22980" spans="1:6" ht="22.5" x14ac:dyDescent="0.2">
      <c r="A22980" s="2">
        <v>22975</v>
      </c>
      <c r="B22980" s="340" t="s">
        <v>28012</v>
      </c>
      <c r="C22980" s="48">
        <v>10136400031</v>
      </c>
      <c r="D22980" s="198">
        <v>1</v>
      </c>
      <c r="E22980" s="5">
        <v>13648.42</v>
      </c>
      <c r="F22980" s="5">
        <v>13648.42</v>
      </c>
    </row>
    <row r="22981" spans="1:6" ht="22.5" x14ac:dyDescent="0.2">
      <c r="A22981" s="2">
        <v>22976</v>
      </c>
      <c r="B22981" s="340" t="s">
        <v>28012</v>
      </c>
      <c r="C22981" s="48">
        <v>10136400032</v>
      </c>
      <c r="D22981" s="198">
        <v>1</v>
      </c>
      <c r="E22981" s="5">
        <v>13648.42</v>
      </c>
      <c r="F22981" s="5">
        <v>13648.42</v>
      </c>
    </row>
    <row r="22982" spans="1:6" ht="22.5" x14ac:dyDescent="0.2">
      <c r="A22982" s="2">
        <v>22977</v>
      </c>
      <c r="B22982" s="340" t="s">
        <v>28012</v>
      </c>
      <c r="C22982" s="48">
        <v>10136400033</v>
      </c>
      <c r="D22982" s="198">
        <v>1</v>
      </c>
      <c r="E22982" s="5">
        <v>13648.42</v>
      </c>
      <c r="F22982" s="5">
        <v>13648.42</v>
      </c>
    </row>
    <row r="22983" spans="1:6" ht="22.5" x14ac:dyDescent="0.2">
      <c r="A22983" s="2">
        <v>22978</v>
      </c>
      <c r="B22983" s="340" t="s">
        <v>28012</v>
      </c>
      <c r="C22983" s="48">
        <v>10136400034</v>
      </c>
      <c r="D22983" s="198">
        <v>1</v>
      </c>
      <c r="E22983" s="5">
        <v>13648.42</v>
      </c>
      <c r="F22983" s="5">
        <v>13648.42</v>
      </c>
    </row>
    <row r="22984" spans="1:6" ht="22.5" x14ac:dyDescent="0.2">
      <c r="A22984" s="2">
        <v>22979</v>
      </c>
      <c r="B22984" s="340" t="s">
        <v>28012</v>
      </c>
      <c r="C22984" s="48">
        <v>10136400035</v>
      </c>
      <c r="D22984" s="198">
        <v>1</v>
      </c>
      <c r="E22984" s="5">
        <v>13648.42</v>
      </c>
      <c r="F22984" s="5">
        <v>13648.42</v>
      </c>
    </row>
    <row r="22985" spans="1:6" ht="22.5" x14ac:dyDescent="0.2">
      <c r="A22985" s="2">
        <v>22980</v>
      </c>
      <c r="B22985" s="340" t="s">
        <v>28013</v>
      </c>
      <c r="C22985" s="4" t="s">
        <v>28436</v>
      </c>
      <c r="D22985" s="198">
        <v>1</v>
      </c>
      <c r="E22985" s="5">
        <v>20409.34</v>
      </c>
      <c r="F22985" s="5">
        <v>20409.34</v>
      </c>
    </row>
    <row r="22986" spans="1:6" x14ac:dyDescent="0.2">
      <c r="A22986" s="2">
        <v>22981</v>
      </c>
      <c r="B22986" s="340" t="s">
        <v>16789</v>
      </c>
      <c r="C22986" s="4" t="s">
        <v>28437</v>
      </c>
      <c r="D22986" s="198">
        <v>1</v>
      </c>
      <c r="E22986" s="5">
        <v>5715</v>
      </c>
      <c r="F22986" s="5">
        <v>5715</v>
      </c>
    </row>
    <row r="22987" spans="1:6" x14ac:dyDescent="0.2">
      <c r="A22987" s="2">
        <v>22982</v>
      </c>
      <c r="B22987" s="340" t="s">
        <v>28014</v>
      </c>
      <c r="C22987" s="4" t="s">
        <v>28438</v>
      </c>
      <c r="D22987" s="198">
        <v>1</v>
      </c>
      <c r="E22987" s="5">
        <v>11154.05</v>
      </c>
      <c r="F22987" s="5">
        <v>11154.05</v>
      </c>
    </row>
    <row r="22988" spans="1:6" ht="22.5" x14ac:dyDescent="0.2">
      <c r="A22988" s="2">
        <v>22983</v>
      </c>
      <c r="B22988" s="340" t="s">
        <v>28015</v>
      </c>
      <c r="C22988" s="4" t="s">
        <v>28439</v>
      </c>
      <c r="D22988" s="198">
        <v>1</v>
      </c>
      <c r="E22988" s="5">
        <v>14232.66</v>
      </c>
      <c r="F22988" s="5">
        <v>14232.66</v>
      </c>
    </row>
    <row r="22989" spans="1:6" x14ac:dyDescent="0.2">
      <c r="A22989" s="2">
        <v>22984</v>
      </c>
      <c r="B22989" s="340" t="s">
        <v>4264</v>
      </c>
      <c r="C22989" s="4" t="s">
        <v>28440</v>
      </c>
      <c r="D22989" s="198">
        <v>1</v>
      </c>
      <c r="E22989" s="5">
        <v>7620</v>
      </c>
      <c r="F22989" s="5">
        <v>7620</v>
      </c>
    </row>
    <row r="22990" spans="1:6" x14ac:dyDescent="0.2">
      <c r="A22990" s="2">
        <v>22985</v>
      </c>
      <c r="B22990" s="340" t="s">
        <v>28016</v>
      </c>
      <c r="C22990" s="4" t="s">
        <v>28441</v>
      </c>
      <c r="D22990" s="198">
        <v>1</v>
      </c>
      <c r="E22990" s="5">
        <v>48841.5</v>
      </c>
      <c r="F22990" s="5">
        <v>40973.71</v>
      </c>
    </row>
    <row r="22991" spans="1:6" x14ac:dyDescent="0.2">
      <c r="A22991" s="2">
        <v>22986</v>
      </c>
      <c r="B22991" s="340" t="s">
        <v>28016</v>
      </c>
      <c r="C22991" s="4" t="s">
        <v>28442</v>
      </c>
      <c r="D22991" s="198">
        <v>1</v>
      </c>
      <c r="E22991" s="5">
        <v>48841.5</v>
      </c>
      <c r="F22991" s="5">
        <v>40973.71</v>
      </c>
    </row>
    <row r="22992" spans="1:6" x14ac:dyDescent="0.2">
      <c r="A22992" s="2">
        <v>22987</v>
      </c>
      <c r="B22992" s="340" t="s">
        <v>28017</v>
      </c>
      <c r="C22992" s="4" t="s">
        <v>26128</v>
      </c>
      <c r="D22992" s="198">
        <v>1</v>
      </c>
      <c r="E22992" s="5">
        <v>4130</v>
      </c>
      <c r="F22992" s="5">
        <v>4130</v>
      </c>
    </row>
    <row r="22993" spans="1:6" x14ac:dyDescent="0.2">
      <c r="A22993" s="2">
        <v>22988</v>
      </c>
      <c r="B22993" s="340" t="s">
        <v>28017</v>
      </c>
      <c r="C22993" s="4" t="s">
        <v>26134</v>
      </c>
      <c r="D22993" s="198">
        <v>1</v>
      </c>
      <c r="E22993" s="5">
        <v>4130</v>
      </c>
      <c r="F22993" s="5">
        <v>4130</v>
      </c>
    </row>
    <row r="22994" spans="1:6" x14ac:dyDescent="0.2">
      <c r="A22994" s="2">
        <v>22989</v>
      </c>
      <c r="B22994" s="340" t="s">
        <v>28018</v>
      </c>
      <c r="C22994" s="4" t="s">
        <v>28443</v>
      </c>
      <c r="D22994" s="198">
        <v>1</v>
      </c>
      <c r="E22994" s="5">
        <v>6400</v>
      </c>
      <c r="F22994" s="5">
        <v>6400</v>
      </c>
    </row>
    <row r="22995" spans="1:6" ht="22.5" x14ac:dyDescent="0.2">
      <c r="A22995" s="2">
        <v>22990</v>
      </c>
      <c r="B22995" s="340" t="s">
        <v>28019</v>
      </c>
      <c r="C22995" s="4" t="s">
        <v>28444</v>
      </c>
      <c r="D22995" s="198">
        <v>1</v>
      </c>
      <c r="E22995" s="5">
        <v>5983.01</v>
      </c>
      <c r="F22995" s="5">
        <v>5983.01</v>
      </c>
    </row>
    <row r="22996" spans="1:6" ht="22.5" x14ac:dyDescent="0.2">
      <c r="A22996" s="2">
        <v>22991</v>
      </c>
      <c r="B22996" s="340" t="s">
        <v>28020</v>
      </c>
      <c r="C22996" s="4" t="s">
        <v>28445</v>
      </c>
      <c r="D22996" s="198">
        <v>1</v>
      </c>
      <c r="E22996" s="5">
        <v>3763.15</v>
      </c>
      <c r="F22996" s="5">
        <v>3763.15</v>
      </c>
    </row>
    <row r="22997" spans="1:6" ht="22.5" x14ac:dyDescent="0.2">
      <c r="A22997" s="2">
        <v>22992</v>
      </c>
      <c r="B22997" s="340" t="s">
        <v>28021</v>
      </c>
      <c r="C22997" s="4" t="s">
        <v>28446</v>
      </c>
      <c r="D22997" s="198">
        <v>1</v>
      </c>
      <c r="E22997" s="5">
        <v>4949</v>
      </c>
      <c r="F22997" s="5">
        <v>4949</v>
      </c>
    </row>
    <row r="22998" spans="1:6" ht="33.75" x14ac:dyDescent="0.2">
      <c r="A22998" s="2">
        <v>22993</v>
      </c>
      <c r="B22998" s="340" t="s">
        <v>28022</v>
      </c>
      <c r="C22998" s="4" t="s">
        <v>28447</v>
      </c>
      <c r="D22998" s="198">
        <v>1</v>
      </c>
      <c r="E22998" s="5">
        <v>29835.42</v>
      </c>
      <c r="F22998" s="5">
        <v>29835.42</v>
      </c>
    </row>
    <row r="22999" spans="1:6" x14ac:dyDescent="0.2">
      <c r="A22999" s="2">
        <v>22994</v>
      </c>
      <c r="B22999" s="340" t="s">
        <v>28023</v>
      </c>
      <c r="C22999" s="4" t="s">
        <v>26091</v>
      </c>
      <c r="D22999" s="198">
        <v>1</v>
      </c>
      <c r="E22999" s="5">
        <v>3402.6</v>
      </c>
      <c r="F22999" s="5">
        <v>3402.6</v>
      </c>
    </row>
    <row r="23000" spans="1:6" x14ac:dyDescent="0.2">
      <c r="A23000" s="2">
        <v>22995</v>
      </c>
      <c r="B23000" s="340" t="s">
        <v>28023</v>
      </c>
      <c r="C23000" s="4" t="s">
        <v>26092</v>
      </c>
      <c r="D23000" s="198">
        <v>1</v>
      </c>
      <c r="E23000" s="5">
        <v>3402.6</v>
      </c>
      <c r="F23000" s="5">
        <v>3402.6</v>
      </c>
    </row>
    <row r="23001" spans="1:6" x14ac:dyDescent="0.2">
      <c r="A23001" s="2">
        <v>22996</v>
      </c>
      <c r="B23001" s="340" t="s">
        <v>28023</v>
      </c>
      <c r="C23001" s="4" t="s">
        <v>26093</v>
      </c>
      <c r="D23001" s="198">
        <v>1</v>
      </c>
      <c r="E23001" s="5">
        <v>3402.6</v>
      </c>
      <c r="F23001" s="5">
        <v>3402.6</v>
      </c>
    </row>
    <row r="23002" spans="1:6" x14ac:dyDescent="0.2">
      <c r="A23002" s="2">
        <v>22997</v>
      </c>
      <c r="B23002" s="340" t="s">
        <v>28023</v>
      </c>
      <c r="C23002" s="4" t="s">
        <v>26094</v>
      </c>
      <c r="D23002" s="198">
        <v>1</v>
      </c>
      <c r="E23002" s="5">
        <v>3402.6</v>
      </c>
      <c r="F23002" s="5">
        <v>3402.6</v>
      </c>
    </row>
    <row r="23003" spans="1:6" x14ac:dyDescent="0.2">
      <c r="A23003" s="2">
        <v>22998</v>
      </c>
      <c r="B23003" s="340" t="s">
        <v>28023</v>
      </c>
      <c r="C23003" s="4" t="s">
        <v>26095</v>
      </c>
      <c r="D23003" s="198">
        <v>1</v>
      </c>
      <c r="E23003" s="5">
        <v>3402.6</v>
      </c>
      <c r="F23003" s="5">
        <v>3402.6</v>
      </c>
    </row>
    <row r="23004" spans="1:6" x14ac:dyDescent="0.2">
      <c r="A23004" s="2">
        <v>22999</v>
      </c>
      <c r="B23004" s="340" t="s">
        <v>28023</v>
      </c>
      <c r="C23004" s="4" t="s">
        <v>26096</v>
      </c>
      <c r="D23004" s="198">
        <v>1</v>
      </c>
      <c r="E23004" s="5">
        <v>3402.6</v>
      </c>
      <c r="F23004" s="5">
        <v>3402.6</v>
      </c>
    </row>
    <row r="23005" spans="1:6" x14ac:dyDescent="0.2">
      <c r="A23005" s="2">
        <v>23000</v>
      </c>
      <c r="B23005" s="340" t="s">
        <v>28023</v>
      </c>
      <c r="C23005" s="4" t="s">
        <v>26086</v>
      </c>
      <c r="D23005" s="198">
        <v>1</v>
      </c>
      <c r="E23005" s="5">
        <v>3402.6</v>
      </c>
      <c r="F23005" s="5">
        <v>3402.6</v>
      </c>
    </row>
    <row r="23006" spans="1:6" x14ac:dyDescent="0.2">
      <c r="A23006" s="2">
        <v>23001</v>
      </c>
      <c r="B23006" s="340" t="s">
        <v>28023</v>
      </c>
      <c r="C23006" s="4" t="s">
        <v>26085</v>
      </c>
      <c r="D23006" s="198">
        <v>1</v>
      </c>
      <c r="E23006" s="5">
        <v>3402.6</v>
      </c>
      <c r="F23006" s="5">
        <v>3402.6</v>
      </c>
    </row>
    <row r="23007" spans="1:6" x14ac:dyDescent="0.2">
      <c r="A23007" s="2">
        <v>23002</v>
      </c>
      <c r="B23007" s="340" t="s">
        <v>28023</v>
      </c>
      <c r="C23007" s="4" t="s">
        <v>26090</v>
      </c>
      <c r="D23007" s="198">
        <v>1</v>
      </c>
      <c r="E23007" s="5">
        <v>3402.6</v>
      </c>
      <c r="F23007" s="5">
        <v>3402.6</v>
      </c>
    </row>
    <row r="23008" spans="1:6" x14ac:dyDescent="0.2">
      <c r="A23008" s="2">
        <v>23003</v>
      </c>
      <c r="B23008" s="340" t="s">
        <v>28023</v>
      </c>
      <c r="C23008" s="4" t="s">
        <v>26089</v>
      </c>
      <c r="D23008" s="198">
        <v>1</v>
      </c>
      <c r="E23008" s="5">
        <v>3402.6</v>
      </c>
      <c r="F23008" s="5">
        <v>3402.6</v>
      </c>
    </row>
    <row r="23009" spans="1:6" x14ac:dyDescent="0.2">
      <c r="A23009" s="2">
        <v>23004</v>
      </c>
      <c r="B23009" s="340" t="s">
        <v>28023</v>
      </c>
      <c r="C23009" s="294">
        <v>1380241</v>
      </c>
      <c r="D23009" s="198">
        <v>1</v>
      </c>
      <c r="E23009" s="5">
        <v>3424</v>
      </c>
      <c r="F23009" s="5">
        <v>3424</v>
      </c>
    </row>
    <row r="23010" spans="1:6" ht="22.5" x14ac:dyDescent="0.2">
      <c r="A23010" s="2">
        <v>23005</v>
      </c>
      <c r="B23010" s="340" t="s">
        <v>28024</v>
      </c>
      <c r="C23010" s="4" t="s">
        <v>28448</v>
      </c>
      <c r="D23010" s="198">
        <v>1</v>
      </c>
      <c r="E23010" s="5">
        <v>5600</v>
      </c>
      <c r="F23010" s="5">
        <v>5600</v>
      </c>
    </row>
    <row r="23011" spans="1:6" ht="22.5" x14ac:dyDescent="0.2">
      <c r="A23011" s="2">
        <v>23006</v>
      </c>
      <c r="B23011" s="340" t="s">
        <v>28025</v>
      </c>
      <c r="C23011" s="4" t="s">
        <v>28449</v>
      </c>
      <c r="D23011" s="198">
        <v>1</v>
      </c>
      <c r="E23011" s="5">
        <v>3442</v>
      </c>
      <c r="F23011" s="5">
        <v>3442</v>
      </c>
    </row>
    <row r="23012" spans="1:6" ht="22.5" x14ac:dyDescent="0.2">
      <c r="A23012" s="2">
        <v>23007</v>
      </c>
      <c r="B23012" s="340" t="s">
        <v>28025</v>
      </c>
      <c r="C23012" s="4" t="s">
        <v>28450</v>
      </c>
      <c r="D23012" s="198">
        <v>1</v>
      </c>
      <c r="E23012" s="5">
        <v>3442</v>
      </c>
      <c r="F23012" s="5">
        <v>3442</v>
      </c>
    </row>
    <row r="23013" spans="1:6" ht="22.5" x14ac:dyDescent="0.2">
      <c r="A23013" s="2">
        <v>23008</v>
      </c>
      <c r="B23013" s="340" t="s">
        <v>28026</v>
      </c>
      <c r="C23013" s="4" t="s">
        <v>28451</v>
      </c>
      <c r="D23013" s="198">
        <v>1</v>
      </c>
      <c r="E23013" s="5">
        <v>3220</v>
      </c>
      <c r="F23013" s="5">
        <v>3220</v>
      </c>
    </row>
    <row r="23014" spans="1:6" x14ac:dyDescent="0.2">
      <c r="A23014" s="2">
        <v>23009</v>
      </c>
      <c r="B23014" s="340" t="s">
        <v>4264</v>
      </c>
      <c r="C23014" s="4" t="s">
        <v>28452</v>
      </c>
      <c r="D23014" s="198">
        <v>1</v>
      </c>
      <c r="E23014" s="5">
        <v>4084</v>
      </c>
      <c r="F23014" s="5">
        <v>4084</v>
      </c>
    </row>
    <row r="23015" spans="1:6" x14ac:dyDescent="0.2">
      <c r="A23015" s="2">
        <v>23010</v>
      </c>
      <c r="B23015" s="340" t="s">
        <v>4264</v>
      </c>
      <c r="C23015" s="4" t="s">
        <v>28453</v>
      </c>
      <c r="D23015" s="198">
        <v>1</v>
      </c>
      <c r="E23015" s="5">
        <v>4084</v>
      </c>
      <c r="F23015" s="5">
        <v>4084</v>
      </c>
    </row>
    <row r="23016" spans="1:6" x14ac:dyDescent="0.2">
      <c r="A23016" s="2">
        <v>23011</v>
      </c>
      <c r="B23016" s="340" t="s">
        <v>4264</v>
      </c>
      <c r="C23016" s="4" t="s">
        <v>28454</v>
      </c>
      <c r="D23016" s="198">
        <v>1</v>
      </c>
      <c r="E23016" s="5">
        <v>4084</v>
      </c>
      <c r="F23016" s="5">
        <v>4084</v>
      </c>
    </row>
    <row r="23017" spans="1:6" x14ac:dyDescent="0.2">
      <c r="A23017" s="2">
        <v>23012</v>
      </c>
      <c r="B23017" s="340" t="s">
        <v>4264</v>
      </c>
      <c r="C23017" s="4" t="s">
        <v>28455</v>
      </c>
      <c r="D23017" s="198">
        <v>1</v>
      </c>
      <c r="E23017" s="5">
        <v>3540</v>
      </c>
      <c r="F23017" s="5">
        <v>3540</v>
      </c>
    </row>
    <row r="23018" spans="1:6" x14ac:dyDescent="0.2">
      <c r="A23018" s="2">
        <v>23013</v>
      </c>
      <c r="B23018" s="340" t="s">
        <v>4264</v>
      </c>
      <c r="C23018" s="4" t="s">
        <v>28456</v>
      </c>
      <c r="D23018" s="198">
        <v>1</v>
      </c>
      <c r="E23018" s="5">
        <v>3540</v>
      </c>
      <c r="F23018" s="5">
        <v>3540</v>
      </c>
    </row>
    <row r="23019" spans="1:6" x14ac:dyDescent="0.2">
      <c r="A23019" s="2">
        <v>23014</v>
      </c>
      <c r="B23019" s="340" t="s">
        <v>4264</v>
      </c>
      <c r="C23019" s="4" t="s">
        <v>28457</v>
      </c>
      <c r="D23019" s="198">
        <v>1</v>
      </c>
      <c r="E23019" s="5">
        <v>3540</v>
      </c>
      <c r="F23019" s="5">
        <v>3540</v>
      </c>
    </row>
    <row r="23020" spans="1:6" ht="22.5" x14ac:dyDescent="0.2">
      <c r="A23020" s="2">
        <v>23015</v>
      </c>
      <c r="B23020" s="340" t="s">
        <v>22400</v>
      </c>
      <c r="C23020" s="4" t="s">
        <v>28458</v>
      </c>
      <c r="D23020" s="198">
        <v>1</v>
      </c>
      <c r="E23020" s="5">
        <v>6898.72</v>
      </c>
      <c r="F23020" s="5">
        <v>6898.72</v>
      </c>
    </row>
    <row r="23021" spans="1:6" ht="22.5" x14ac:dyDescent="0.2">
      <c r="A23021" s="2">
        <v>23016</v>
      </c>
      <c r="B23021" s="340" t="s">
        <v>22400</v>
      </c>
      <c r="C23021" s="4" t="s">
        <v>28459</v>
      </c>
      <c r="D23021" s="198">
        <v>1</v>
      </c>
      <c r="E23021" s="5">
        <v>6898.72</v>
      </c>
      <c r="F23021" s="5">
        <v>6898.72</v>
      </c>
    </row>
    <row r="23022" spans="1:6" ht="22.5" x14ac:dyDescent="0.2">
      <c r="A23022" s="2">
        <v>23017</v>
      </c>
      <c r="B23022" s="340" t="s">
        <v>22400</v>
      </c>
      <c r="C23022" s="4" t="s">
        <v>28460</v>
      </c>
      <c r="D23022" s="198">
        <v>1</v>
      </c>
      <c r="E23022" s="5">
        <v>6898.72</v>
      </c>
      <c r="F23022" s="5">
        <v>6898.72</v>
      </c>
    </row>
    <row r="23023" spans="1:6" ht="22.5" x14ac:dyDescent="0.2">
      <c r="A23023" s="2">
        <v>23018</v>
      </c>
      <c r="B23023" s="340" t="s">
        <v>22400</v>
      </c>
      <c r="C23023" s="4" t="s">
        <v>28461</v>
      </c>
      <c r="D23023" s="198">
        <v>1</v>
      </c>
      <c r="E23023" s="5">
        <v>6898.72</v>
      </c>
      <c r="F23023" s="5">
        <v>6898.72</v>
      </c>
    </row>
    <row r="23024" spans="1:6" x14ac:dyDescent="0.2">
      <c r="A23024" s="2">
        <v>23019</v>
      </c>
      <c r="B23024" s="340" t="s">
        <v>3348</v>
      </c>
      <c r="C23024" s="4" t="s">
        <v>28462</v>
      </c>
      <c r="D23024" s="198">
        <v>1</v>
      </c>
      <c r="E23024" s="5">
        <v>7329.5</v>
      </c>
      <c r="F23024" s="5">
        <v>7329.5</v>
      </c>
    </row>
    <row r="23025" spans="1:6" x14ac:dyDescent="0.2">
      <c r="A23025" s="2">
        <v>23020</v>
      </c>
      <c r="B23025" s="340" t="s">
        <v>3348</v>
      </c>
      <c r="C23025" s="4" t="s">
        <v>28463</v>
      </c>
      <c r="D23025" s="198">
        <v>1</v>
      </c>
      <c r="E23025" s="5">
        <v>7329.5</v>
      </c>
      <c r="F23025" s="5">
        <v>7329.5</v>
      </c>
    </row>
    <row r="23026" spans="1:6" x14ac:dyDescent="0.2">
      <c r="A23026" s="2">
        <v>23021</v>
      </c>
      <c r="B23026" s="340" t="s">
        <v>3348</v>
      </c>
      <c r="C23026" s="4" t="s">
        <v>28464</v>
      </c>
      <c r="D23026" s="198">
        <v>1</v>
      </c>
      <c r="E23026" s="5">
        <v>7329.5</v>
      </c>
      <c r="F23026" s="5">
        <v>7329.5</v>
      </c>
    </row>
    <row r="23027" spans="1:6" x14ac:dyDescent="0.2">
      <c r="A23027" s="2">
        <v>23022</v>
      </c>
      <c r="B23027" s="340" t="s">
        <v>3348</v>
      </c>
      <c r="C23027" s="4" t="s">
        <v>28465</v>
      </c>
      <c r="D23027" s="198">
        <v>1</v>
      </c>
      <c r="E23027" s="5">
        <v>7329.5</v>
      </c>
      <c r="F23027" s="5">
        <v>7329.5</v>
      </c>
    </row>
    <row r="23028" spans="1:6" ht="22.5" x14ac:dyDescent="0.2">
      <c r="A23028" s="2">
        <v>23023</v>
      </c>
      <c r="B23028" s="340" t="s">
        <v>28027</v>
      </c>
      <c r="C23028" s="4" t="s">
        <v>28466</v>
      </c>
      <c r="D23028" s="198">
        <v>1</v>
      </c>
      <c r="E23028" s="5">
        <v>16245</v>
      </c>
      <c r="F23028" s="5">
        <v>16245</v>
      </c>
    </row>
    <row r="23029" spans="1:6" x14ac:dyDescent="0.2">
      <c r="A23029" s="2">
        <v>23024</v>
      </c>
      <c r="B23029" s="340" t="s">
        <v>28028</v>
      </c>
      <c r="C23029" s="4" t="s">
        <v>26033</v>
      </c>
      <c r="D23029" s="198">
        <v>1</v>
      </c>
      <c r="E23029" s="5">
        <v>3851.52</v>
      </c>
      <c r="F23029" s="5">
        <v>3851.52</v>
      </c>
    </row>
    <row r="23030" spans="1:6" x14ac:dyDescent="0.2">
      <c r="A23030" s="2">
        <v>23025</v>
      </c>
      <c r="B23030" s="340" t="s">
        <v>28028</v>
      </c>
      <c r="C23030" s="4" t="s">
        <v>28467</v>
      </c>
      <c r="D23030" s="198">
        <v>1</v>
      </c>
      <c r="E23030" s="5">
        <v>3851.52</v>
      </c>
      <c r="F23030" s="5">
        <v>3851.52</v>
      </c>
    </row>
    <row r="23031" spans="1:6" x14ac:dyDescent="0.2">
      <c r="A23031" s="2">
        <v>23026</v>
      </c>
      <c r="B23031" s="340" t="s">
        <v>28028</v>
      </c>
      <c r="C23031" s="4" t="s">
        <v>28468</v>
      </c>
      <c r="D23031" s="198">
        <v>1</v>
      </c>
      <c r="E23031" s="5">
        <v>3851.52</v>
      </c>
      <c r="F23031" s="5">
        <v>3851.52</v>
      </c>
    </row>
    <row r="23032" spans="1:6" ht="22.5" x14ac:dyDescent="0.2">
      <c r="A23032" s="2">
        <v>23027</v>
      </c>
      <c r="B23032" s="340" t="s">
        <v>28029</v>
      </c>
      <c r="C23032" s="4" t="s">
        <v>28469</v>
      </c>
      <c r="D23032" s="198">
        <v>1</v>
      </c>
      <c r="E23032" s="5">
        <v>3600</v>
      </c>
      <c r="F23032" s="5">
        <v>3600</v>
      </c>
    </row>
    <row r="23033" spans="1:6" x14ac:dyDescent="0.2">
      <c r="A23033" s="2">
        <v>23028</v>
      </c>
      <c r="B23033" s="340" t="s">
        <v>28030</v>
      </c>
      <c r="C23033" s="4" t="s">
        <v>28470</v>
      </c>
      <c r="D23033" s="198">
        <v>1</v>
      </c>
      <c r="E23033" s="5">
        <v>16228.42</v>
      </c>
      <c r="F23033" s="5">
        <v>16228.42</v>
      </c>
    </row>
    <row r="23034" spans="1:6" ht="22.5" x14ac:dyDescent="0.2">
      <c r="A23034" s="2">
        <v>23029</v>
      </c>
      <c r="B23034" s="340" t="s">
        <v>28031</v>
      </c>
      <c r="C23034" s="4" t="s">
        <v>28471</v>
      </c>
      <c r="D23034" s="198">
        <v>1</v>
      </c>
      <c r="E23034" s="5">
        <v>30039.56</v>
      </c>
      <c r="F23034" s="5">
        <v>30039.56</v>
      </c>
    </row>
    <row r="23035" spans="1:6" ht="22.5" x14ac:dyDescent="0.2">
      <c r="A23035" s="2">
        <v>23030</v>
      </c>
      <c r="B23035" s="340" t="s">
        <v>28032</v>
      </c>
      <c r="C23035" s="4" t="s">
        <v>28472</v>
      </c>
      <c r="D23035" s="198">
        <v>1</v>
      </c>
      <c r="E23035" s="5">
        <v>4000</v>
      </c>
      <c r="F23035" s="5">
        <v>4000</v>
      </c>
    </row>
    <row r="23036" spans="1:6" x14ac:dyDescent="0.2">
      <c r="A23036" s="2">
        <v>23031</v>
      </c>
      <c r="B23036" s="340" t="s">
        <v>28033</v>
      </c>
      <c r="C23036" s="4" t="s">
        <v>28473</v>
      </c>
      <c r="D23036" s="198">
        <v>1</v>
      </c>
      <c r="E23036" s="5">
        <v>60000</v>
      </c>
      <c r="F23036" s="5">
        <v>60000</v>
      </c>
    </row>
    <row r="23037" spans="1:6" x14ac:dyDescent="0.2">
      <c r="A23037" s="2">
        <v>23032</v>
      </c>
      <c r="B23037" s="340" t="s">
        <v>28034</v>
      </c>
      <c r="C23037" s="48">
        <v>10136500018</v>
      </c>
      <c r="D23037" s="198">
        <v>1</v>
      </c>
      <c r="E23037" s="5">
        <v>6530</v>
      </c>
      <c r="F23037" s="5">
        <v>6530</v>
      </c>
    </row>
    <row r="23038" spans="1:6" x14ac:dyDescent="0.2">
      <c r="A23038" s="2">
        <v>23033</v>
      </c>
      <c r="B23038" s="340" t="s">
        <v>28034</v>
      </c>
      <c r="C23038" s="48">
        <v>10136500019</v>
      </c>
      <c r="D23038" s="198">
        <v>1</v>
      </c>
      <c r="E23038" s="5">
        <v>6530</v>
      </c>
      <c r="F23038" s="5">
        <v>6530</v>
      </c>
    </row>
    <row r="23039" spans="1:6" x14ac:dyDescent="0.2">
      <c r="A23039" s="2">
        <v>23034</v>
      </c>
      <c r="B23039" s="340" t="s">
        <v>28034</v>
      </c>
      <c r="C23039" s="48">
        <v>10136500020</v>
      </c>
      <c r="D23039" s="198">
        <v>1</v>
      </c>
      <c r="E23039" s="5">
        <v>6530</v>
      </c>
      <c r="F23039" s="5">
        <v>6530</v>
      </c>
    </row>
    <row r="23040" spans="1:6" x14ac:dyDescent="0.2">
      <c r="A23040" s="2">
        <v>23035</v>
      </c>
      <c r="B23040" s="340" t="s">
        <v>28034</v>
      </c>
      <c r="C23040" s="48">
        <v>10136500017</v>
      </c>
      <c r="D23040" s="198">
        <v>1</v>
      </c>
      <c r="E23040" s="5">
        <v>6530</v>
      </c>
      <c r="F23040" s="5">
        <v>6530</v>
      </c>
    </row>
    <row r="23041" spans="1:6" x14ac:dyDescent="0.2">
      <c r="A23041" s="2">
        <v>23036</v>
      </c>
      <c r="B23041" s="340" t="s">
        <v>28034</v>
      </c>
      <c r="C23041" s="48">
        <v>10136500021</v>
      </c>
      <c r="D23041" s="198">
        <v>1</v>
      </c>
      <c r="E23041" s="5">
        <v>6530</v>
      </c>
      <c r="F23041" s="5">
        <v>6530</v>
      </c>
    </row>
    <row r="23042" spans="1:6" x14ac:dyDescent="0.2">
      <c r="A23042" s="2">
        <v>23037</v>
      </c>
      <c r="B23042" s="340" t="s">
        <v>28034</v>
      </c>
      <c r="C23042" s="48">
        <v>10136500022</v>
      </c>
      <c r="D23042" s="198">
        <v>1</v>
      </c>
      <c r="E23042" s="5">
        <v>6530</v>
      </c>
      <c r="F23042" s="5">
        <v>6530</v>
      </c>
    </row>
    <row r="23043" spans="1:6" x14ac:dyDescent="0.2">
      <c r="A23043" s="2">
        <v>23038</v>
      </c>
      <c r="B23043" s="340" t="s">
        <v>28034</v>
      </c>
      <c r="C23043" s="48">
        <v>10136500023</v>
      </c>
      <c r="D23043" s="198">
        <v>1</v>
      </c>
      <c r="E23043" s="5">
        <v>6530</v>
      </c>
      <c r="F23043" s="5">
        <v>6530</v>
      </c>
    </row>
    <row r="23044" spans="1:6" x14ac:dyDescent="0.2">
      <c r="A23044" s="2">
        <v>23039</v>
      </c>
      <c r="B23044" s="340" t="s">
        <v>28034</v>
      </c>
      <c r="C23044" s="48">
        <v>10136500024</v>
      </c>
      <c r="D23044" s="198">
        <v>1</v>
      </c>
      <c r="E23044" s="5">
        <v>6530</v>
      </c>
      <c r="F23044" s="5">
        <v>6530</v>
      </c>
    </row>
    <row r="23045" spans="1:6" ht="22.5" x14ac:dyDescent="0.2">
      <c r="A23045" s="2">
        <v>23040</v>
      </c>
      <c r="B23045" s="340" t="s">
        <v>28035</v>
      </c>
      <c r="C23045" s="48">
        <v>10136400025</v>
      </c>
      <c r="D23045" s="198">
        <v>1</v>
      </c>
      <c r="E23045" s="5">
        <v>5650</v>
      </c>
      <c r="F23045" s="5">
        <v>5650</v>
      </c>
    </row>
    <row r="23046" spans="1:6" ht="22.5" x14ac:dyDescent="0.2">
      <c r="A23046" s="2">
        <v>23041</v>
      </c>
      <c r="B23046" s="340" t="s">
        <v>28035</v>
      </c>
      <c r="C23046" s="48">
        <v>10136400026</v>
      </c>
      <c r="D23046" s="198">
        <v>1</v>
      </c>
      <c r="E23046" s="5">
        <v>5650</v>
      </c>
      <c r="F23046" s="5">
        <v>5650</v>
      </c>
    </row>
    <row r="23047" spans="1:6" ht="22.5" x14ac:dyDescent="0.2">
      <c r="A23047" s="2">
        <v>23042</v>
      </c>
      <c r="B23047" s="340" t="s">
        <v>28036</v>
      </c>
      <c r="C23047" s="48">
        <v>10136200143</v>
      </c>
      <c r="D23047" s="198">
        <v>1</v>
      </c>
      <c r="E23047" s="5">
        <v>6090</v>
      </c>
      <c r="F23047" s="5">
        <v>6090</v>
      </c>
    </row>
    <row r="23048" spans="1:6" ht="22.5" x14ac:dyDescent="0.2">
      <c r="A23048" s="2">
        <v>23043</v>
      </c>
      <c r="B23048" s="340" t="s">
        <v>28036</v>
      </c>
      <c r="C23048" s="48">
        <v>10136200144</v>
      </c>
      <c r="D23048" s="198">
        <v>1</v>
      </c>
      <c r="E23048" s="5">
        <v>6090</v>
      </c>
      <c r="F23048" s="5">
        <v>6090</v>
      </c>
    </row>
    <row r="23049" spans="1:6" ht="22.5" x14ac:dyDescent="0.2">
      <c r="A23049" s="2">
        <v>23044</v>
      </c>
      <c r="B23049" s="340" t="s">
        <v>28036</v>
      </c>
      <c r="C23049" s="48">
        <v>10136200142</v>
      </c>
      <c r="D23049" s="198">
        <v>1</v>
      </c>
      <c r="E23049" s="5">
        <v>6090</v>
      </c>
      <c r="F23049" s="5">
        <v>6090</v>
      </c>
    </row>
    <row r="23050" spans="1:6" ht="22.5" x14ac:dyDescent="0.2">
      <c r="A23050" s="2">
        <v>23045</v>
      </c>
      <c r="B23050" s="340" t="s">
        <v>28037</v>
      </c>
      <c r="C23050" s="4" t="s">
        <v>28474</v>
      </c>
      <c r="D23050" s="198">
        <v>1</v>
      </c>
      <c r="E23050" s="5">
        <v>27560</v>
      </c>
      <c r="F23050" s="5">
        <v>27560</v>
      </c>
    </row>
    <row r="23051" spans="1:6" x14ac:dyDescent="0.2">
      <c r="A23051" s="2">
        <v>23046</v>
      </c>
      <c r="B23051" s="340" t="s">
        <v>4615</v>
      </c>
      <c r="C23051" s="4" t="s">
        <v>28475</v>
      </c>
      <c r="D23051" s="198">
        <v>1</v>
      </c>
      <c r="E23051" s="5">
        <v>12468</v>
      </c>
      <c r="F23051" s="5">
        <v>12468</v>
      </c>
    </row>
    <row r="23052" spans="1:6" x14ac:dyDescent="0.2">
      <c r="A23052" s="2">
        <v>23047</v>
      </c>
      <c r="B23052" s="340" t="s">
        <v>28038</v>
      </c>
      <c r="C23052" s="4" t="s">
        <v>28476</v>
      </c>
      <c r="D23052" s="198">
        <v>1</v>
      </c>
      <c r="E23052" s="5">
        <v>18500</v>
      </c>
      <c r="F23052" s="5">
        <v>18500</v>
      </c>
    </row>
    <row r="23053" spans="1:6" ht="22.5" x14ac:dyDescent="0.2">
      <c r="A23053" s="2">
        <v>23048</v>
      </c>
      <c r="B23053" s="340" t="s">
        <v>28039</v>
      </c>
      <c r="C23053" s="4" t="s">
        <v>28477</v>
      </c>
      <c r="D23053" s="198">
        <v>1</v>
      </c>
      <c r="E23053" s="5">
        <v>10600</v>
      </c>
      <c r="F23053" s="5">
        <v>10600</v>
      </c>
    </row>
    <row r="23054" spans="1:6" x14ac:dyDescent="0.2">
      <c r="A23054" s="2">
        <v>23049</v>
      </c>
      <c r="B23054" s="340" t="s">
        <v>28040</v>
      </c>
      <c r="C23054" s="48">
        <v>10136200153</v>
      </c>
      <c r="D23054" s="198">
        <v>1</v>
      </c>
      <c r="E23054" s="5">
        <v>12840</v>
      </c>
      <c r="F23054" s="5">
        <v>12840</v>
      </c>
    </row>
    <row r="23055" spans="1:6" x14ac:dyDescent="0.2">
      <c r="A23055" s="2">
        <v>23050</v>
      </c>
      <c r="B23055" s="340" t="s">
        <v>28040</v>
      </c>
      <c r="C23055" s="48">
        <v>10136200154</v>
      </c>
      <c r="D23055" s="198">
        <v>1</v>
      </c>
      <c r="E23055" s="5">
        <v>12840</v>
      </c>
      <c r="F23055" s="5">
        <v>12840</v>
      </c>
    </row>
    <row r="23056" spans="1:6" x14ac:dyDescent="0.2">
      <c r="A23056" s="2">
        <v>23051</v>
      </c>
      <c r="B23056" s="340" t="s">
        <v>28040</v>
      </c>
      <c r="C23056" s="48">
        <v>10136200155</v>
      </c>
      <c r="D23056" s="198">
        <v>1</v>
      </c>
      <c r="E23056" s="5">
        <v>12840</v>
      </c>
      <c r="F23056" s="5">
        <v>12840</v>
      </c>
    </row>
    <row r="23057" spans="1:6" x14ac:dyDescent="0.2">
      <c r="A23057" s="2">
        <v>23052</v>
      </c>
      <c r="B23057" s="340" t="s">
        <v>28041</v>
      </c>
      <c r="C23057" s="48">
        <v>10136200163</v>
      </c>
      <c r="D23057" s="198">
        <v>1</v>
      </c>
      <c r="E23057" s="5">
        <v>14000</v>
      </c>
      <c r="F23057" s="5">
        <v>14000</v>
      </c>
    </row>
    <row r="23058" spans="1:6" x14ac:dyDescent="0.2">
      <c r="A23058" s="2">
        <v>23053</v>
      </c>
      <c r="B23058" s="340" t="s">
        <v>28041</v>
      </c>
      <c r="C23058" s="48">
        <v>10136200162</v>
      </c>
      <c r="D23058" s="198">
        <v>1</v>
      </c>
      <c r="E23058" s="5">
        <v>14000</v>
      </c>
      <c r="F23058" s="5">
        <v>14000</v>
      </c>
    </row>
    <row r="23059" spans="1:6" x14ac:dyDescent="0.2">
      <c r="A23059" s="2">
        <v>23054</v>
      </c>
      <c r="B23059" s="340" t="s">
        <v>28042</v>
      </c>
      <c r="C23059" s="48">
        <v>10136200156</v>
      </c>
      <c r="D23059" s="198">
        <v>1</v>
      </c>
      <c r="E23059" s="5">
        <v>6000</v>
      </c>
      <c r="F23059" s="5">
        <v>6000</v>
      </c>
    </row>
    <row r="23060" spans="1:6" x14ac:dyDescent="0.2">
      <c r="A23060" s="2">
        <v>23055</v>
      </c>
      <c r="B23060" s="340" t="s">
        <v>28042</v>
      </c>
      <c r="C23060" s="48">
        <v>10136200161</v>
      </c>
      <c r="D23060" s="198">
        <v>1</v>
      </c>
      <c r="E23060" s="5">
        <v>6000</v>
      </c>
      <c r="F23060" s="5">
        <v>6000</v>
      </c>
    </row>
    <row r="23061" spans="1:6" x14ac:dyDescent="0.2">
      <c r="A23061" s="2">
        <v>23056</v>
      </c>
      <c r="B23061" s="340" t="s">
        <v>28042</v>
      </c>
      <c r="C23061" s="48">
        <v>10136200160</v>
      </c>
      <c r="D23061" s="198">
        <v>1</v>
      </c>
      <c r="E23061" s="5">
        <v>6000</v>
      </c>
      <c r="F23061" s="5">
        <v>6000</v>
      </c>
    </row>
    <row r="23062" spans="1:6" x14ac:dyDescent="0.2">
      <c r="A23062" s="2">
        <v>23057</v>
      </c>
      <c r="B23062" s="340" t="s">
        <v>28042</v>
      </c>
      <c r="C23062" s="48">
        <v>10136200159</v>
      </c>
      <c r="D23062" s="198">
        <v>1</v>
      </c>
      <c r="E23062" s="5">
        <v>6000</v>
      </c>
      <c r="F23062" s="5">
        <v>6000</v>
      </c>
    </row>
    <row r="23063" spans="1:6" x14ac:dyDescent="0.2">
      <c r="A23063" s="2">
        <v>23058</v>
      </c>
      <c r="B23063" s="340" t="s">
        <v>28042</v>
      </c>
      <c r="C23063" s="48">
        <v>10136200158</v>
      </c>
      <c r="D23063" s="198">
        <v>1</v>
      </c>
      <c r="E23063" s="5">
        <v>6000</v>
      </c>
      <c r="F23063" s="5">
        <v>6000</v>
      </c>
    </row>
    <row r="23064" spans="1:6" x14ac:dyDescent="0.2">
      <c r="A23064" s="2">
        <v>23059</v>
      </c>
      <c r="B23064" s="340" t="s">
        <v>28042</v>
      </c>
      <c r="C23064" s="48">
        <v>10136200157</v>
      </c>
      <c r="D23064" s="198">
        <v>1</v>
      </c>
      <c r="E23064" s="5">
        <v>6000</v>
      </c>
      <c r="F23064" s="5">
        <v>6000</v>
      </c>
    </row>
    <row r="23065" spans="1:6" ht="22.5" x14ac:dyDescent="0.2">
      <c r="A23065" s="2">
        <v>23060</v>
      </c>
      <c r="B23065" s="340" t="s">
        <v>28043</v>
      </c>
      <c r="C23065" s="48">
        <v>10136200168</v>
      </c>
      <c r="D23065" s="198">
        <v>1</v>
      </c>
      <c r="E23065" s="5">
        <v>6009</v>
      </c>
      <c r="F23065" s="5">
        <v>6009</v>
      </c>
    </row>
    <row r="23066" spans="1:6" ht="22.5" x14ac:dyDescent="0.2">
      <c r="A23066" s="2">
        <v>23061</v>
      </c>
      <c r="B23066" s="340" t="s">
        <v>28043</v>
      </c>
      <c r="C23066" s="48">
        <v>10136200167</v>
      </c>
      <c r="D23066" s="198">
        <v>1</v>
      </c>
      <c r="E23066" s="5">
        <v>6009</v>
      </c>
      <c r="F23066" s="5">
        <v>6009</v>
      </c>
    </row>
    <row r="23067" spans="1:6" ht="22.5" x14ac:dyDescent="0.2">
      <c r="A23067" s="2">
        <v>23062</v>
      </c>
      <c r="B23067" s="340" t="s">
        <v>28043</v>
      </c>
      <c r="C23067" s="48">
        <v>10136200166</v>
      </c>
      <c r="D23067" s="198">
        <v>1</v>
      </c>
      <c r="E23067" s="5">
        <v>6009</v>
      </c>
      <c r="F23067" s="5">
        <v>6009</v>
      </c>
    </row>
    <row r="23068" spans="1:6" ht="22.5" x14ac:dyDescent="0.2">
      <c r="A23068" s="2">
        <v>23063</v>
      </c>
      <c r="B23068" s="340" t="s">
        <v>28043</v>
      </c>
      <c r="C23068" s="48">
        <v>10136200165</v>
      </c>
      <c r="D23068" s="198">
        <v>1</v>
      </c>
      <c r="E23068" s="5">
        <v>6009</v>
      </c>
      <c r="F23068" s="5">
        <v>6009</v>
      </c>
    </row>
    <row r="23069" spans="1:6" ht="22.5" x14ac:dyDescent="0.2">
      <c r="A23069" s="2">
        <v>23064</v>
      </c>
      <c r="B23069" s="340" t="s">
        <v>28044</v>
      </c>
      <c r="C23069" s="4" t="s">
        <v>28478</v>
      </c>
      <c r="D23069" s="198">
        <v>1</v>
      </c>
      <c r="E23069" s="5">
        <v>9529</v>
      </c>
      <c r="F23069" s="5">
        <v>9529</v>
      </c>
    </row>
    <row r="23070" spans="1:6" ht="33.75" x14ac:dyDescent="0.2">
      <c r="A23070" s="2">
        <v>23065</v>
      </c>
      <c r="B23070" s="340" t="s">
        <v>28045</v>
      </c>
      <c r="C23070" s="4" t="s">
        <v>28479</v>
      </c>
      <c r="D23070" s="198">
        <v>1</v>
      </c>
      <c r="E23070" s="5">
        <v>5400</v>
      </c>
      <c r="F23070" s="5">
        <v>5400</v>
      </c>
    </row>
    <row r="23071" spans="1:6" x14ac:dyDescent="0.2">
      <c r="A23071" s="2">
        <v>23066</v>
      </c>
      <c r="B23071" s="340" t="s">
        <v>28046</v>
      </c>
      <c r="C23071" s="4" t="s">
        <v>28480</v>
      </c>
      <c r="D23071" s="198">
        <v>1</v>
      </c>
      <c r="E23071" s="5">
        <v>5400</v>
      </c>
      <c r="F23071" s="5">
        <v>5400</v>
      </c>
    </row>
    <row r="23072" spans="1:6" ht="22.5" x14ac:dyDescent="0.2">
      <c r="A23072" s="2">
        <v>23067</v>
      </c>
      <c r="B23072" s="340" t="s">
        <v>28047</v>
      </c>
      <c r="C23072" s="4"/>
      <c r="D23072" s="198">
        <v>1</v>
      </c>
      <c r="E23072" s="5">
        <v>5500</v>
      </c>
      <c r="F23072" s="5">
        <v>5500</v>
      </c>
    </row>
    <row r="23073" spans="1:6" ht="22.5" x14ac:dyDescent="0.2">
      <c r="A23073" s="2">
        <v>23068</v>
      </c>
      <c r="B23073" s="340" t="s">
        <v>28048</v>
      </c>
      <c r="C23073" s="4" t="s">
        <v>28481</v>
      </c>
      <c r="D23073" s="198">
        <v>1</v>
      </c>
      <c r="E23073" s="5">
        <v>21485</v>
      </c>
      <c r="F23073" s="5">
        <v>21485</v>
      </c>
    </row>
    <row r="23074" spans="1:6" ht="22.5" x14ac:dyDescent="0.2">
      <c r="A23074" s="2">
        <v>23069</v>
      </c>
      <c r="B23074" s="340" t="s">
        <v>28049</v>
      </c>
      <c r="C23074" s="4" t="s">
        <v>28482</v>
      </c>
      <c r="D23074" s="198">
        <v>1</v>
      </c>
      <c r="E23074" s="5">
        <v>24000</v>
      </c>
      <c r="F23074" s="5">
        <v>24000</v>
      </c>
    </row>
    <row r="23075" spans="1:6" x14ac:dyDescent="0.2">
      <c r="A23075" s="2">
        <v>23070</v>
      </c>
      <c r="B23075" s="340" t="s">
        <v>28050</v>
      </c>
      <c r="C23075" s="4" t="s">
        <v>28483</v>
      </c>
      <c r="D23075" s="198">
        <v>1</v>
      </c>
      <c r="E23075" s="5">
        <v>11000</v>
      </c>
      <c r="F23075" s="5">
        <v>11000</v>
      </c>
    </row>
    <row r="23076" spans="1:6" x14ac:dyDescent="0.2">
      <c r="A23076" s="2">
        <v>23071</v>
      </c>
      <c r="B23076" s="340" t="s">
        <v>28051</v>
      </c>
      <c r="C23076" s="4" t="s">
        <v>28484</v>
      </c>
      <c r="D23076" s="198">
        <v>1</v>
      </c>
      <c r="E23076" s="5">
        <v>15000</v>
      </c>
      <c r="F23076" s="5">
        <v>15000</v>
      </c>
    </row>
    <row r="23077" spans="1:6" x14ac:dyDescent="0.2">
      <c r="A23077" s="2">
        <v>23072</v>
      </c>
      <c r="B23077" s="340" t="s">
        <v>28052</v>
      </c>
      <c r="C23077" s="4" t="s">
        <v>28485</v>
      </c>
      <c r="D23077" s="198">
        <v>1</v>
      </c>
      <c r="E23077" s="5">
        <v>3653</v>
      </c>
      <c r="F23077" s="5">
        <v>3653</v>
      </c>
    </row>
    <row r="23078" spans="1:6" ht="33.75" x14ac:dyDescent="0.2">
      <c r="A23078" s="2">
        <v>23073</v>
      </c>
      <c r="B23078" s="340" t="s">
        <v>28053</v>
      </c>
      <c r="C23078" s="4" t="s">
        <v>28486</v>
      </c>
      <c r="D23078" s="198">
        <v>1</v>
      </c>
      <c r="E23078" s="5">
        <v>5400</v>
      </c>
      <c r="F23078" s="5">
        <v>5400</v>
      </c>
    </row>
    <row r="23079" spans="1:6" x14ac:dyDescent="0.2">
      <c r="A23079" s="2">
        <v>23074</v>
      </c>
      <c r="B23079" s="340" t="s">
        <v>28054</v>
      </c>
      <c r="C23079" s="4" t="s">
        <v>28487</v>
      </c>
      <c r="D23079" s="198">
        <v>1</v>
      </c>
      <c r="E23079" s="5">
        <v>54030</v>
      </c>
      <c r="F23079" s="5">
        <v>33768.75</v>
      </c>
    </row>
    <row r="23080" spans="1:6" ht="22.5" x14ac:dyDescent="0.2">
      <c r="A23080" s="2">
        <v>23075</v>
      </c>
      <c r="B23080" s="340" t="s">
        <v>28055</v>
      </c>
      <c r="C23080" s="4" t="s">
        <v>28488</v>
      </c>
      <c r="D23080" s="198">
        <v>1</v>
      </c>
      <c r="E23080" s="5">
        <v>10000</v>
      </c>
      <c r="F23080" s="5">
        <v>10000</v>
      </c>
    </row>
    <row r="23081" spans="1:6" ht="22.5" x14ac:dyDescent="0.2">
      <c r="A23081" s="2">
        <v>23076</v>
      </c>
      <c r="B23081" s="340" t="s">
        <v>28056</v>
      </c>
      <c r="C23081" s="4" t="s">
        <v>26042</v>
      </c>
      <c r="D23081" s="198">
        <v>1</v>
      </c>
      <c r="E23081" s="5">
        <v>2996</v>
      </c>
      <c r="F23081" s="5">
        <v>2996</v>
      </c>
    </row>
    <row r="23082" spans="1:6" ht="22.5" x14ac:dyDescent="0.2">
      <c r="A23082" s="2">
        <v>23077</v>
      </c>
      <c r="B23082" s="340" t="s">
        <v>28056</v>
      </c>
      <c r="C23082" s="4" t="s">
        <v>26037</v>
      </c>
      <c r="D23082" s="198">
        <v>1</v>
      </c>
      <c r="E23082" s="5">
        <v>2996</v>
      </c>
      <c r="F23082" s="5">
        <v>2996</v>
      </c>
    </row>
    <row r="23083" spans="1:6" ht="22.5" x14ac:dyDescent="0.2">
      <c r="A23083" s="2">
        <v>23078</v>
      </c>
      <c r="B23083" s="340" t="s">
        <v>28057</v>
      </c>
      <c r="C23083" s="48">
        <v>10136200222</v>
      </c>
      <c r="D23083" s="198">
        <v>1</v>
      </c>
      <c r="E23083" s="5">
        <v>5570</v>
      </c>
      <c r="F23083" s="5">
        <v>5570</v>
      </c>
    </row>
    <row r="23084" spans="1:6" ht="22.5" x14ac:dyDescent="0.2">
      <c r="A23084" s="2">
        <v>23079</v>
      </c>
      <c r="B23084" s="340" t="s">
        <v>28057</v>
      </c>
      <c r="C23084" s="48">
        <v>10136200223</v>
      </c>
      <c r="D23084" s="198">
        <v>1</v>
      </c>
      <c r="E23084" s="5">
        <v>5570</v>
      </c>
      <c r="F23084" s="5">
        <v>5570</v>
      </c>
    </row>
    <row r="23085" spans="1:6" ht="22.5" x14ac:dyDescent="0.2">
      <c r="A23085" s="2">
        <v>23080</v>
      </c>
      <c r="B23085" s="340" t="s">
        <v>28057</v>
      </c>
      <c r="C23085" s="48">
        <v>10136200221</v>
      </c>
      <c r="D23085" s="198">
        <v>1</v>
      </c>
      <c r="E23085" s="5">
        <v>5570</v>
      </c>
      <c r="F23085" s="5">
        <v>5570</v>
      </c>
    </row>
    <row r="23086" spans="1:6" ht="22.5" x14ac:dyDescent="0.2">
      <c r="A23086" s="2">
        <v>23081</v>
      </c>
      <c r="B23086" s="340" t="s">
        <v>28057</v>
      </c>
      <c r="C23086" s="48">
        <v>10136200224</v>
      </c>
      <c r="D23086" s="198">
        <v>1</v>
      </c>
      <c r="E23086" s="5">
        <v>5570</v>
      </c>
      <c r="F23086" s="5">
        <v>5570</v>
      </c>
    </row>
    <row r="23087" spans="1:6" ht="22.5" x14ac:dyDescent="0.2">
      <c r="A23087" s="2">
        <v>23082</v>
      </c>
      <c r="B23087" s="340" t="s">
        <v>28057</v>
      </c>
      <c r="C23087" s="48">
        <v>10136200220</v>
      </c>
      <c r="D23087" s="198">
        <v>1</v>
      </c>
      <c r="E23087" s="5">
        <v>5570</v>
      </c>
      <c r="F23087" s="5">
        <v>5570</v>
      </c>
    </row>
    <row r="23088" spans="1:6" x14ac:dyDescent="0.2">
      <c r="A23088" s="2">
        <v>23083</v>
      </c>
      <c r="B23088" s="340" t="s">
        <v>27644</v>
      </c>
      <c r="C23088" s="4" t="s">
        <v>28489</v>
      </c>
      <c r="D23088" s="198">
        <v>1</v>
      </c>
      <c r="E23088" s="5">
        <v>22400</v>
      </c>
      <c r="F23088" s="5">
        <v>22400</v>
      </c>
    </row>
    <row r="23089" spans="1:6" x14ac:dyDescent="0.2">
      <c r="A23089" s="2">
        <v>23084</v>
      </c>
      <c r="B23089" s="340" t="s">
        <v>28058</v>
      </c>
      <c r="C23089" s="4" t="s">
        <v>28490</v>
      </c>
      <c r="D23089" s="198">
        <v>1</v>
      </c>
      <c r="E23089" s="5">
        <v>59360</v>
      </c>
      <c r="F23089" s="343">
        <v>989.33</v>
      </c>
    </row>
    <row r="23090" spans="1:6" ht="22.5" x14ac:dyDescent="0.2">
      <c r="A23090" s="2">
        <v>23085</v>
      </c>
      <c r="B23090" s="340" t="s">
        <v>27783</v>
      </c>
      <c r="C23090" s="4" t="s">
        <v>28491</v>
      </c>
      <c r="D23090" s="198">
        <v>1</v>
      </c>
      <c r="E23090" s="5">
        <v>17540</v>
      </c>
      <c r="F23090" s="5">
        <v>17540</v>
      </c>
    </row>
    <row r="23091" spans="1:6" ht="45" x14ac:dyDescent="0.2">
      <c r="A23091" s="2">
        <v>23086</v>
      </c>
      <c r="B23091" s="340" t="s">
        <v>28059</v>
      </c>
      <c r="C23091" s="48">
        <v>10136200196</v>
      </c>
      <c r="D23091" s="198">
        <v>1</v>
      </c>
      <c r="E23091" s="5">
        <v>17990</v>
      </c>
      <c r="F23091" s="5">
        <v>17990</v>
      </c>
    </row>
    <row r="23092" spans="1:6" ht="45" x14ac:dyDescent="0.2">
      <c r="A23092" s="2">
        <v>23087</v>
      </c>
      <c r="B23092" s="340" t="s">
        <v>28059</v>
      </c>
      <c r="C23092" s="48">
        <v>10136200197</v>
      </c>
      <c r="D23092" s="198">
        <v>1</v>
      </c>
      <c r="E23092" s="5">
        <v>17990</v>
      </c>
      <c r="F23092" s="5">
        <v>17990</v>
      </c>
    </row>
    <row r="23093" spans="1:6" ht="22.5" x14ac:dyDescent="0.2">
      <c r="A23093" s="2">
        <v>23088</v>
      </c>
      <c r="B23093" s="340" t="s">
        <v>28060</v>
      </c>
      <c r="C23093" s="48">
        <v>10136401068</v>
      </c>
      <c r="D23093" s="198">
        <v>1</v>
      </c>
      <c r="E23093" s="5">
        <v>31828.55</v>
      </c>
      <c r="F23093" s="5">
        <v>31828.55</v>
      </c>
    </row>
    <row r="23094" spans="1:6" ht="22.5" x14ac:dyDescent="0.2">
      <c r="A23094" s="2">
        <v>23089</v>
      </c>
      <c r="B23094" s="340" t="s">
        <v>28060</v>
      </c>
      <c r="C23094" s="48">
        <v>10136401069</v>
      </c>
      <c r="D23094" s="198">
        <v>1</v>
      </c>
      <c r="E23094" s="5">
        <v>31828.55</v>
      </c>
      <c r="F23094" s="5">
        <v>31828.55</v>
      </c>
    </row>
    <row r="23095" spans="1:6" ht="22.5" x14ac:dyDescent="0.2">
      <c r="A23095" s="2">
        <v>23090</v>
      </c>
      <c r="B23095" s="340" t="s">
        <v>28060</v>
      </c>
      <c r="C23095" s="48">
        <v>10136401070</v>
      </c>
      <c r="D23095" s="198">
        <v>1</v>
      </c>
      <c r="E23095" s="5">
        <v>31828.55</v>
      </c>
      <c r="F23095" s="5">
        <v>31828.55</v>
      </c>
    </row>
    <row r="23096" spans="1:6" ht="22.5" x14ac:dyDescent="0.2">
      <c r="A23096" s="2">
        <v>23091</v>
      </c>
      <c r="B23096" s="340" t="s">
        <v>28060</v>
      </c>
      <c r="C23096" s="48">
        <v>10136401067</v>
      </c>
      <c r="D23096" s="198">
        <v>1</v>
      </c>
      <c r="E23096" s="5">
        <v>31828.55</v>
      </c>
      <c r="F23096" s="5">
        <v>31828.55</v>
      </c>
    </row>
    <row r="23097" spans="1:6" ht="22.5" x14ac:dyDescent="0.2">
      <c r="A23097" s="2">
        <v>23092</v>
      </c>
      <c r="B23097" s="340" t="s">
        <v>28060</v>
      </c>
      <c r="C23097" s="48">
        <v>10136401074</v>
      </c>
      <c r="D23097" s="198">
        <v>1</v>
      </c>
      <c r="E23097" s="5">
        <v>31828.55</v>
      </c>
      <c r="F23097" s="5">
        <v>31828.55</v>
      </c>
    </row>
    <row r="23098" spans="1:6" ht="22.5" x14ac:dyDescent="0.2">
      <c r="A23098" s="2">
        <v>23093</v>
      </c>
      <c r="B23098" s="340" t="s">
        <v>28060</v>
      </c>
      <c r="C23098" s="48">
        <v>10136401073</v>
      </c>
      <c r="D23098" s="198">
        <v>1</v>
      </c>
      <c r="E23098" s="5">
        <v>31828.55</v>
      </c>
      <c r="F23098" s="5">
        <v>31828.55</v>
      </c>
    </row>
    <row r="23099" spans="1:6" ht="22.5" x14ac:dyDescent="0.2">
      <c r="A23099" s="2">
        <v>23094</v>
      </c>
      <c r="B23099" s="340" t="s">
        <v>28060</v>
      </c>
      <c r="C23099" s="48">
        <v>10136401071</v>
      </c>
      <c r="D23099" s="198">
        <v>1</v>
      </c>
      <c r="E23099" s="5">
        <v>31828.55</v>
      </c>
      <c r="F23099" s="5">
        <v>31828.55</v>
      </c>
    </row>
    <row r="23100" spans="1:6" ht="22.5" x14ac:dyDescent="0.2">
      <c r="A23100" s="2">
        <v>23095</v>
      </c>
      <c r="B23100" s="340" t="s">
        <v>28060</v>
      </c>
      <c r="C23100" s="48">
        <v>10136401072</v>
      </c>
      <c r="D23100" s="198">
        <v>1</v>
      </c>
      <c r="E23100" s="5">
        <v>31828.55</v>
      </c>
      <c r="F23100" s="5">
        <v>31828.55</v>
      </c>
    </row>
    <row r="23101" spans="1:6" ht="22.5" x14ac:dyDescent="0.2">
      <c r="A23101" s="2">
        <v>23096</v>
      </c>
      <c r="B23101" s="340" t="s">
        <v>28060</v>
      </c>
      <c r="C23101" s="48">
        <v>10136401050</v>
      </c>
      <c r="D23101" s="198">
        <v>1</v>
      </c>
      <c r="E23101" s="5">
        <v>31828.55</v>
      </c>
      <c r="F23101" s="5">
        <v>31828.55</v>
      </c>
    </row>
    <row r="23102" spans="1:6" ht="22.5" x14ac:dyDescent="0.2">
      <c r="A23102" s="2">
        <v>23097</v>
      </c>
      <c r="B23102" s="340" t="s">
        <v>28060</v>
      </c>
      <c r="C23102" s="48">
        <v>10136401051</v>
      </c>
      <c r="D23102" s="198">
        <v>1</v>
      </c>
      <c r="E23102" s="5">
        <v>31828.55</v>
      </c>
      <c r="F23102" s="5">
        <v>31828.55</v>
      </c>
    </row>
    <row r="23103" spans="1:6" ht="22.5" x14ac:dyDescent="0.2">
      <c r="A23103" s="2">
        <v>23098</v>
      </c>
      <c r="B23103" s="340" t="s">
        <v>28060</v>
      </c>
      <c r="C23103" s="48">
        <v>10136401052</v>
      </c>
      <c r="D23103" s="198">
        <v>1</v>
      </c>
      <c r="E23103" s="5">
        <v>31828.55</v>
      </c>
      <c r="F23103" s="5">
        <v>31828.55</v>
      </c>
    </row>
    <row r="23104" spans="1:6" ht="22.5" x14ac:dyDescent="0.2">
      <c r="A23104" s="2">
        <v>23099</v>
      </c>
      <c r="B23104" s="340" t="s">
        <v>28060</v>
      </c>
      <c r="C23104" s="48">
        <v>10136401053</v>
      </c>
      <c r="D23104" s="198">
        <v>1</v>
      </c>
      <c r="E23104" s="5">
        <v>31828.55</v>
      </c>
      <c r="F23104" s="5">
        <v>31828.55</v>
      </c>
    </row>
    <row r="23105" spans="1:6" ht="22.5" x14ac:dyDescent="0.2">
      <c r="A23105" s="2">
        <v>23100</v>
      </c>
      <c r="B23105" s="340" t="s">
        <v>28060</v>
      </c>
      <c r="C23105" s="48">
        <v>10136401054</v>
      </c>
      <c r="D23105" s="198">
        <v>1</v>
      </c>
      <c r="E23105" s="5">
        <v>31828.55</v>
      </c>
      <c r="F23105" s="5">
        <v>31828.55</v>
      </c>
    </row>
    <row r="23106" spans="1:6" ht="22.5" x14ac:dyDescent="0.2">
      <c r="A23106" s="2">
        <v>23101</v>
      </c>
      <c r="B23106" s="340" t="s">
        <v>28060</v>
      </c>
      <c r="C23106" s="48">
        <v>10136401055</v>
      </c>
      <c r="D23106" s="198">
        <v>1</v>
      </c>
      <c r="E23106" s="5">
        <v>31828.55</v>
      </c>
      <c r="F23106" s="5">
        <v>31828.55</v>
      </c>
    </row>
    <row r="23107" spans="1:6" ht="22.5" x14ac:dyDescent="0.2">
      <c r="A23107" s="2">
        <v>23102</v>
      </c>
      <c r="B23107" s="340" t="s">
        <v>28060</v>
      </c>
      <c r="C23107" s="48">
        <v>10136401056</v>
      </c>
      <c r="D23107" s="198">
        <v>1</v>
      </c>
      <c r="E23107" s="5">
        <v>31828.55</v>
      </c>
      <c r="F23107" s="5">
        <v>31828.55</v>
      </c>
    </row>
    <row r="23108" spans="1:6" ht="22.5" x14ac:dyDescent="0.2">
      <c r="A23108" s="2">
        <v>23103</v>
      </c>
      <c r="B23108" s="340" t="s">
        <v>28060</v>
      </c>
      <c r="C23108" s="48">
        <v>10136401057</v>
      </c>
      <c r="D23108" s="198">
        <v>1</v>
      </c>
      <c r="E23108" s="5">
        <v>31828.55</v>
      </c>
      <c r="F23108" s="5">
        <v>31828.55</v>
      </c>
    </row>
    <row r="23109" spans="1:6" ht="22.5" x14ac:dyDescent="0.2">
      <c r="A23109" s="2">
        <v>23104</v>
      </c>
      <c r="B23109" s="340" t="s">
        <v>28060</v>
      </c>
      <c r="C23109" s="48">
        <v>10136401058</v>
      </c>
      <c r="D23109" s="198">
        <v>1</v>
      </c>
      <c r="E23109" s="5">
        <v>31828.55</v>
      </c>
      <c r="F23109" s="5">
        <v>31828.55</v>
      </c>
    </row>
    <row r="23110" spans="1:6" ht="22.5" x14ac:dyDescent="0.2">
      <c r="A23110" s="2">
        <v>23105</v>
      </c>
      <c r="B23110" s="340" t="s">
        <v>28060</v>
      </c>
      <c r="C23110" s="48">
        <v>10136401059</v>
      </c>
      <c r="D23110" s="198">
        <v>1</v>
      </c>
      <c r="E23110" s="5">
        <v>31828.55</v>
      </c>
      <c r="F23110" s="5">
        <v>31828.55</v>
      </c>
    </row>
    <row r="23111" spans="1:6" ht="22.5" x14ac:dyDescent="0.2">
      <c r="A23111" s="2">
        <v>23106</v>
      </c>
      <c r="B23111" s="340" t="s">
        <v>28060</v>
      </c>
      <c r="C23111" s="48">
        <v>10136401060</v>
      </c>
      <c r="D23111" s="198">
        <v>1</v>
      </c>
      <c r="E23111" s="5">
        <v>31828.55</v>
      </c>
      <c r="F23111" s="5">
        <v>31828.55</v>
      </c>
    </row>
    <row r="23112" spans="1:6" ht="22.5" x14ac:dyDescent="0.2">
      <c r="A23112" s="2">
        <v>23107</v>
      </c>
      <c r="B23112" s="340" t="s">
        <v>28060</v>
      </c>
      <c r="C23112" s="48">
        <v>10136401061</v>
      </c>
      <c r="D23112" s="198">
        <v>1</v>
      </c>
      <c r="E23112" s="5">
        <v>31828.55</v>
      </c>
      <c r="F23112" s="5">
        <v>31828.55</v>
      </c>
    </row>
    <row r="23113" spans="1:6" ht="22.5" x14ac:dyDescent="0.2">
      <c r="A23113" s="2">
        <v>23108</v>
      </c>
      <c r="B23113" s="340" t="s">
        <v>28060</v>
      </c>
      <c r="C23113" s="48">
        <v>10136401062</v>
      </c>
      <c r="D23113" s="198">
        <v>1</v>
      </c>
      <c r="E23113" s="5">
        <v>31828.55</v>
      </c>
      <c r="F23113" s="5">
        <v>31828.55</v>
      </c>
    </row>
    <row r="23114" spans="1:6" ht="22.5" x14ac:dyDescent="0.2">
      <c r="A23114" s="2">
        <v>23109</v>
      </c>
      <c r="B23114" s="340" t="s">
        <v>28060</v>
      </c>
      <c r="C23114" s="48">
        <v>10136401063</v>
      </c>
      <c r="D23114" s="198">
        <v>1</v>
      </c>
      <c r="E23114" s="5">
        <v>31828.55</v>
      </c>
      <c r="F23114" s="5">
        <v>31828.55</v>
      </c>
    </row>
    <row r="23115" spans="1:6" ht="22.5" x14ac:dyDescent="0.2">
      <c r="A23115" s="2">
        <v>23110</v>
      </c>
      <c r="B23115" s="340" t="s">
        <v>28060</v>
      </c>
      <c r="C23115" s="48">
        <v>10136401064</v>
      </c>
      <c r="D23115" s="198">
        <v>1</v>
      </c>
      <c r="E23115" s="5">
        <v>31828.55</v>
      </c>
      <c r="F23115" s="5">
        <v>31828.55</v>
      </c>
    </row>
    <row r="23116" spans="1:6" ht="22.5" x14ac:dyDescent="0.2">
      <c r="A23116" s="2">
        <v>23111</v>
      </c>
      <c r="B23116" s="340" t="s">
        <v>28060</v>
      </c>
      <c r="C23116" s="48">
        <v>10136401065</v>
      </c>
      <c r="D23116" s="198">
        <v>1</v>
      </c>
      <c r="E23116" s="5">
        <v>31828.55</v>
      </c>
      <c r="F23116" s="5">
        <v>31828.55</v>
      </c>
    </row>
    <row r="23117" spans="1:6" ht="22.5" x14ac:dyDescent="0.2">
      <c r="A23117" s="2">
        <v>23112</v>
      </c>
      <c r="B23117" s="340" t="s">
        <v>28060</v>
      </c>
      <c r="C23117" s="48">
        <v>10136401066</v>
      </c>
      <c r="D23117" s="198">
        <v>1</v>
      </c>
      <c r="E23117" s="5">
        <v>31828.55</v>
      </c>
      <c r="F23117" s="5">
        <v>31828.55</v>
      </c>
    </row>
    <row r="23118" spans="1:6" ht="22.5" x14ac:dyDescent="0.2">
      <c r="A23118" s="2">
        <v>23113</v>
      </c>
      <c r="B23118" s="340" t="s">
        <v>28061</v>
      </c>
      <c r="C23118" s="48">
        <v>10136401090</v>
      </c>
      <c r="D23118" s="198">
        <v>1</v>
      </c>
      <c r="E23118" s="5">
        <v>3092.78</v>
      </c>
      <c r="F23118" s="5">
        <v>3092.78</v>
      </c>
    </row>
    <row r="23119" spans="1:6" ht="22.5" x14ac:dyDescent="0.2">
      <c r="A23119" s="2">
        <v>23114</v>
      </c>
      <c r="B23119" s="340" t="s">
        <v>28061</v>
      </c>
      <c r="C23119" s="48">
        <v>10136401091</v>
      </c>
      <c r="D23119" s="198">
        <v>1</v>
      </c>
      <c r="E23119" s="5">
        <v>3092.78</v>
      </c>
      <c r="F23119" s="5">
        <v>3092.78</v>
      </c>
    </row>
    <row r="23120" spans="1:6" ht="22.5" x14ac:dyDescent="0.2">
      <c r="A23120" s="2">
        <v>23115</v>
      </c>
      <c r="B23120" s="340" t="s">
        <v>28061</v>
      </c>
      <c r="C23120" s="48">
        <v>10136401092</v>
      </c>
      <c r="D23120" s="198">
        <v>1</v>
      </c>
      <c r="E23120" s="5">
        <v>3092.78</v>
      </c>
      <c r="F23120" s="5">
        <v>3092.78</v>
      </c>
    </row>
    <row r="23121" spans="1:6" ht="22.5" x14ac:dyDescent="0.2">
      <c r="A23121" s="2">
        <v>23116</v>
      </c>
      <c r="B23121" s="340" t="s">
        <v>28061</v>
      </c>
      <c r="C23121" s="48">
        <v>10136401093</v>
      </c>
      <c r="D23121" s="198">
        <v>1</v>
      </c>
      <c r="E23121" s="5">
        <v>3092.78</v>
      </c>
      <c r="F23121" s="5">
        <v>3092.78</v>
      </c>
    </row>
    <row r="23122" spans="1:6" ht="22.5" x14ac:dyDescent="0.2">
      <c r="A23122" s="2">
        <v>23117</v>
      </c>
      <c r="B23122" s="340" t="s">
        <v>28061</v>
      </c>
      <c r="C23122" s="48">
        <v>10136401094</v>
      </c>
      <c r="D23122" s="198">
        <v>1</v>
      </c>
      <c r="E23122" s="5">
        <v>3092.78</v>
      </c>
      <c r="F23122" s="5">
        <v>3092.78</v>
      </c>
    </row>
    <row r="23123" spans="1:6" ht="22.5" x14ac:dyDescent="0.2">
      <c r="A23123" s="2">
        <v>23118</v>
      </c>
      <c r="B23123" s="340" t="s">
        <v>28061</v>
      </c>
      <c r="C23123" s="48">
        <v>10136401095</v>
      </c>
      <c r="D23123" s="198">
        <v>1</v>
      </c>
      <c r="E23123" s="5">
        <v>3092.78</v>
      </c>
      <c r="F23123" s="5">
        <v>3092.78</v>
      </c>
    </row>
    <row r="23124" spans="1:6" ht="22.5" x14ac:dyDescent="0.2">
      <c r="A23124" s="2">
        <v>23119</v>
      </c>
      <c r="B23124" s="340" t="s">
        <v>28061</v>
      </c>
      <c r="C23124" s="48">
        <v>10136401096</v>
      </c>
      <c r="D23124" s="198">
        <v>1</v>
      </c>
      <c r="E23124" s="5">
        <v>3092.78</v>
      </c>
      <c r="F23124" s="5">
        <v>3092.78</v>
      </c>
    </row>
    <row r="23125" spans="1:6" ht="22.5" x14ac:dyDescent="0.2">
      <c r="A23125" s="2">
        <v>23120</v>
      </c>
      <c r="B23125" s="340" t="s">
        <v>28061</v>
      </c>
      <c r="C23125" s="48">
        <v>10136401097</v>
      </c>
      <c r="D23125" s="198">
        <v>1</v>
      </c>
      <c r="E23125" s="5">
        <v>3092.78</v>
      </c>
      <c r="F23125" s="5">
        <v>3092.78</v>
      </c>
    </row>
    <row r="23126" spans="1:6" ht="22.5" x14ac:dyDescent="0.2">
      <c r="A23126" s="2">
        <v>23121</v>
      </c>
      <c r="B23126" s="340" t="s">
        <v>28061</v>
      </c>
      <c r="C23126" s="48">
        <v>10136401098</v>
      </c>
      <c r="D23126" s="198">
        <v>1</v>
      </c>
      <c r="E23126" s="5">
        <v>3092.78</v>
      </c>
      <c r="F23126" s="5">
        <v>3092.78</v>
      </c>
    </row>
    <row r="23127" spans="1:6" ht="22.5" x14ac:dyDescent="0.2">
      <c r="A23127" s="2">
        <v>23122</v>
      </c>
      <c r="B23127" s="340" t="s">
        <v>28061</v>
      </c>
      <c r="C23127" s="48">
        <v>10136401099</v>
      </c>
      <c r="D23127" s="198">
        <v>1</v>
      </c>
      <c r="E23127" s="5">
        <v>3092.78</v>
      </c>
      <c r="F23127" s="5">
        <v>3092.78</v>
      </c>
    </row>
    <row r="23128" spans="1:6" ht="22.5" x14ac:dyDescent="0.2">
      <c r="A23128" s="2">
        <v>23123</v>
      </c>
      <c r="B23128" s="340" t="s">
        <v>28061</v>
      </c>
      <c r="C23128" s="48">
        <v>10136401100</v>
      </c>
      <c r="D23128" s="198">
        <v>1</v>
      </c>
      <c r="E23128" s="5">
        <v>3092.78</v>
      </c>
      <c r="F23128" s="5">
        <v>3092.78</v>
      </c>
    </row>
    <row r="23129" spans="1:6" ht="22.5" x14ac:dyDescent="0.2">
      <c r="A23129" s="2">
        <v>23124</v>
      </c>
      <c r="B23129" s="340" t="s">
        <v>28061</v>
      </c>
      <c r="C23129" s="48">
        <v>10136401101</v>
      </c>
      <c r="D23129" s="198">
        <v>1</v>
      </c>
      <c r="E23129" s="5">
        <v>3092.78</v>
      </c>
      <c r="F23129" s="5">
        <v>3092.78</v>
      </c>
    </row>
    <row r="23130" spans="1:6" ht="22.5" x14ac:dyDescent="0.2">
      <c r="A23130" s="2">
        <v>23125</v>
      </c>
      <c r="B23130" s="340" t="s">
        <v>28061</v>
      </c>
      <c r="C23130" s="48">
        <v>10136401102</v>
      </c>
      <c r="D23130" s="198">
        <v>1</v>
      </c>
      <c r="E23130" s="5">
        <v>3092.78</v>
      </c>
      <c r="F23130" s="5">
        <v>3092.78</v>
      </c>
    </row>
    <row r="23131" spans="1:6" ht="22.5" x14ac:dyDescent="0.2">
      <c r="A23131" s="2">
        <v>23126</v>
      </c>
      <c r="B23131" s="340" t="s">
        <v>28061</v>
      </c>
      <c r="C23131" s="48">
        <v>10136401103</v>
      </c>
      <c r="D23131" s="198">
        <v>1</v>
      </c>
      <c r="E23131" s="5">
        <v>3092.78</v>
      </c>
      <c r="F23131" s="5">
        <v>3092.78</v>
      </c>
    </row>
    <row r="23132" spans="1:6" ht="22.5" x14ac:dyDescent="0.2">
      <c r="A23132" s="2">
        <v>23127</v>
      </c>
      <c r="B23132" s="340" t="s">
        <v>28061</v>
      </c>
      <c r="C23132" s="48">
        <v>10136401075</v>
      </c>
      <c r="D23132" s="198">
        <v>1</v>
      </c>
      <c r="E23132" s="5">
        <v>3092.78</v>
      </c>
      <c r="F23132" s="5">
        <v>3092.78</v>
      </c>
    </row>
    <row r="23133" spans="1:6" ht="22.5" x14ac:dyDescent="0.2">
      <c r="A23133" s="2">
        <v>23128</v>
      </c>
      <c r="B23133" s="340" t="s">
        <v>28061</v>
      </c>
      <c r="C23133" s="48">
        <v>10136401076</v>
      </c>
      <c r="D23133" s="198">
        <v>1</v>
      </c>
      <c r="E23133" s="5">
        <v>3092.78</v>
      </c>
      <c r="F23133" s="5">
        <v>3092.78</v>
      </c>
    </row>
    <row r="23134" spans="1:6" ht="22.5" x14ac:dyDescent="0.2">
      <c r="A23134" s="2">
        <v>23129</v>
      </c>
      <c r="B23134" s="340" t="s">
        <v>28061</v>
      </c>
      <c r="C23134" s="48">
        <v>10136401077</v>
      </c>
      <c r="D23134" s="198">
        <v>1</v>
      </c>
      <c r="E23134" s="5">
        <v>3092.78</v>
      </c>
      <c r="F23134" s="5">
        <v>3092.78</v>
      </c>
    </row>
    <row r="23135" spans="1:6" ht="22.5" x14ac:dyDescent="0.2">
      <c r="A23135" s="2">
        <v>23130</v>
      </c>
      <c r="B23135" s="340" t="s">
        <v>28061</v>
      </c>
      <c r="C23135" s="48">
        <v>10136401078</v>
      </c>
      <c r="D23135" s="198">
        <v>1</v>
      </c>
      <c r="E23135" s="5">
        <v>3092.78</v>
      </c>
      <c r="F23135" s="5">
        <v>3092.78</v>
      </c>
    </row>
    <row r="23136" spans="1:6" ht="22.5" x14ac:dyDescent="0.2">
      <c r="A23136" s="2">
        <v>23131</v>
      </c>
      <c r="B23136" s="340" t="s">
        <v>28061</v>
      </c>
      <c r="C23136" s="48">
        <v>10136401079</v>
      </c>
      <c r="D23136" s="198">
        <v>1</v>
      </c>
      <c r="E23136" s="5">
        <v>3092.78</v>
      </c>
      <c r="F23136" s="5">
        <v>3092.78</v>
      </c>
    </row>
    <row r="23137" spans="1:6" ht="22.5" x14ac:dyDescent="0.2">
      <c r="A23137" s="2">
        <v>23132</v>
      </c>
      <c r="B23137" s="340" t="s">
        <v>28061</v>
      </c>
      <c r="C23137" s="48">
        <v>10136401080</v>
      </c>
      <c r="D23137" s="198">
        <v>1</v>
      </c>
      <c r="E23137" s="5">
        <v>3092.78</v>
      </c>
      <c r="F23137" s="5">
        <v>3092.78</v>
      </c>
    </row>
    <row r="23138" spans="1:6" ht="22.5" x14ac:dyDescent="0.2">
      <c r="A23138" s="2">
        <v>23133</v>
      </c>
      <c r="B23138" s="340" t="s">
        <v>28061</v>
      </c>
      <c r="C23138" s="48">
        <v>10136401081</v>
      </c>
      <c r="D23138" s="198">
        <v>1</v>
      </c>
      <c r="E23138" s="5">
        <v>3092.78</v>
      </c>
      <c r="F23138" s="5">
        <v>3092.78</v>
      </c>
    </row>
    <row r="23139" spans="1:6" ht="22.5" x14ac:dyDescent="0.2">
      <c r="A23139" s="2">
        <v>23134</v>
      </c>
      <c r="B23139" s="340" t="s">
        <v>28061</v>
      </c>
      <c r="C23139" s="48">
        <v>10136401082</v>
      </c>
      <c r="D23139" s="198">
        <v>1</v>
      </c>
      <c r="E23139" s="5">
        <v>3092.78</v>
      </c>
      <c r="F23139" s="5">
        <v>3092.78</v>
      </c>
    </row>
    <row r="23140" spans="1:6" ht="22.5" x14ac:dyDescent="0.2">
      <c r="A23140" s="2">
        <v>23135</v>
      </c>
      <c r="B23140" s="340" t="s">
        <v>28061</v>
      </c>
      <c r="C23140" s="48">
        <v>10136401083</v>
      </c>
      <c r="D23140" s="198">
        <v>1</v>
      </c>
      <c r="E23140" s="5">
        <v>3092.78</v>
      </c>
      <c r="F23140" s="5">
        <v>3092.78</v>
      </c>
    </row>
    <row r="23141" spans="1:6" ht="22.5" x14ac:dyDescent="0.2">
      <c r="A23141" s="2">
        <v>23136</v>
      </c>
      <c r="B23141" s="340" t="s">
        <v>28061</v>
      </c>
      <c r="C23141" s="48">
        <v>10136401084</v>
      </c>
      <c r="D23141" s="198">
        <v>1</v>
      </c>
      <c r="E23141" s="5">
        <v>3092.78</v>
      </c>
      <c r="F23141" s="5">
        <v>3092.78</v>
      </c>
    </row>
    <row r="23142" spans="1:6" ht="22.5" x14ac:dyDescent="0.2">
      <c r="A23142" s="2">
        <v>23137</v>
      </c>
      <c r="B23142" s="340" t="s">
        <v>28061</v>
      </c>
      <c r="C23142" s="48">
        <v>10136401085</v>
      </c>
      <c r="D23142" s="198">
        <v>1</v>
      </c>
      <c r="E23142" s="5">
        <v>3092.78</v>
      </c>
      <c r="F23142" s="5">
        <v>3092.78</v>
      </c>
    </row>
    <row r="23143" spans="1:6" ht="22.5" x14ac:dyDescent="0.2">
      <c r="A23143" s="2">
        <v>23138</v>
      </c>
      <c r="B23143" s="340" t="s">
        <v>28061</v>
      </c>
      <c r="C23143" s="48">
        <v>10136401086</v>
      </c>
      <c r="D23143" s="198">
        <v>1</v>
      </c>
      <c r="E23143" s="5">
        <v>3092.78</v>
      </c>
      <c r="F23143" s="5">
        <v>3092.78</v>
      </c>
    </row>
    <row r="23144" spans="1:6" ht="22.5" x14ac:dyDescent="0.2">
      <c r="A23144" s="2">
        <v>23139</v>
      </c>
      <c r="B23144" s="340" t="s">
        <v>28061</v>
      </c>
      <c r="C23144" s="48">
        <v>10136401087</v>
      </c>
      <c r="D23144" s="198">
        <v>1</v>
      </c>
      <c r="E23144" s="5">
        <v>3092.78</v>
      </c>
      <c r="F23144" s="5">
        <v>3092.78</v>
      </c>
    </row>
    <row r="23145" spans="1:6" ht="22.5" x14ac:dyDescent="0.2">
      <c r="A23145" s="2">
        <v>23140</v>
      </c>
      <c r="B23145" s="340" t="s">
        <v>28061</v>
      </c>
      <c r="C23145" s="48">
        <v>10136401088</v>
      </c>
      <c r="D23145" s="198">
        <v>1</v>
      </c>
      <c r="E23145" s="5">
        <v>3092.78</v>
      </c>
      <c r="F23145" s="5">
        <v>3092.78</v>
      </c>
    </row>
    <row r="23146" spans="1:6" ht="22.5" x14ac:dyDescent="0.2">
      <c r="A23146" s="2">
        <v>23141</v>
      </c>
      <c r="B23146" s="340" t="s">
        <v>28061</v>
      </c>
      <c r="C23146" s="48">
        <v>10136401089</v>
      </c>
      <c r="D23146" s="198">
        <v>1</v>
      </c>
      <c r="E23146" s="5">
        <v>3092.78</v>
      </c>
      <c r="F23146" s="5">
        <v>3092.78</v>
      </c>
    </row>
    <row r="23147" spans="1:6" x14ac:dyDescent="0.2">
      <c r="A23147" s="2">
        <v>23142</v>
      </c>
      <c r="B23147" s="340" t="s">
        <v>6007</v>
      </c>
      <c r="C23147" s="4" t="s">
        <v>28492</v>
      </c>
      <c r="D23147" s="198">
        <v>1</v>
      </c>
      <c r="E23147" s="5">
        <v>9590</v>
      </c>
      <c r="F23147" s="5">
        <v>9590</v>
      </c>
    </row>
    <row r="23148" spans="1:6" ht="33.75" x14ac:dyDescent="0.2">
      <c r="A23148" s="2">
        <v>23143</v>
      </c>
      <c r="B23148" s="340" t="s">
        <v>28062</v>
      </c>
      <c r="C23148" s="4" t="s">
        <v>28493</v>
      </c>
      <c r="D23148" s="198">
        <v>1</v>
      </c>
      <c r="E23148" s="5">
        <v>26650</v>
      </c>
      <c r="F23148" s="5">
        <v>26650</v>
      </c>
    </row>
    <row r="23149" spans="1:6" ht="33.75" x14ac:dyDescent="0.2">
      <c r="A23149" s="2">
        <v>23144</v>
      </c>
      <c r="B23149" s="340" t="s">
        <v>28063</v>
      </c>
      <c r="C23149" s="4" t="s">
        <v>28494</v>
      </c>
      <c r="D23149" s="198">
        <v>1</v>
      </c>
      <c r="E23149" s="5">
        <v>399000</v>
      </c>
      <c r="F23149" s="5">
        <v>162872.16</v>
      </c>
    </row>
    <row r="23150" spans="1:6" x14ac:dyDescent="0.2">
      <c r="A23150" s="2">
        <v>23145</v>
      </c>
      <c r="B23150" s="340" t="s">
        <v>28064</v>
      </c>
      <c r="C23150" s="4" t="s">
        <v>28495</v>
      </c>
      <c r="D23150" s="198">
        <v>1</v>
      </c>
      <c r="E23150" s="5">
        <v>7085.9</v>
      </c>
      <c r="F23150" s="5">
        <v>7085.9</v>
      </c>
    </row>
    <row r="23151" spans="1:6" x14ac:dyDescent="0.2">
      <c r="A23151" s="2">
        <v>23146</v>
      </c>
      <c r="B23151" s="340" t="s">
        <v>28065</v>
      </c>
      <c r="C23151" s="4" t="s">
        <v>28496</v>
      </c>
      <c r="D23151" s="198">
        <v>1</v>
      </c>
      <c r="E23151" s="5">
        <v>27997.27</v>
      </c>
      <c r="F23151" s="5">
        <v>27997.27</v>
      </c>
    </row>
    <row r="23152" spans="1:6" ht="22.5" x14ac:dyDescent="0.2">
      <c r="A23152" s="2">
        <v>23147</v>
      </c>
      <c r="B23152" s="340" t="s">
        <v>28066</v>
      </c>
      <c r="C23152" s="4" t="s">
        <v>28497</v>
      </c>
      <c r="D23152" s="198">
        <v>1</v>
      </c>
      <c r="E23152" s="5">
        <v>64853</v>
      </c>
      <c r="F23152" s="5">
        <v>64853</v>
      </c>
    </row>
    <row r="23153" spans="1:6" x14ac:dyDescent="0.2">
      <c r="A23153" s="2">
        <v>23148</v>
      </c>
      <c r="B23153" s="340" t="s">
        <v>28067</v>
      </c>
      <c r="C23153" s="4" t="s">
        <v>28498</v>
      </c>
      <c r="D23153" s="198">
        <v>1</v>
      </c>
      <c r="E23153" s="5">
        <v>3566</v>
      </c>
      <c r="F23153" s="5">
        <v>3566</v>
      </c>
    </row>
    <row r="23154" spans="1:6" ht="33.75" x14ac:dyDescent="0.2">
      <c r="A23154" s="2">
        <v>23149</v>
      </c>
      <c r="B23154" s="340" t="s">
        <v>28068</v>
      </c>
      <c r="C23154" s="4" t="s">
        <v>28499</v>
      </c>
      <c r="D23154" s="198">
        <v>1</v>
      </c>
      <c r="E23154" s="5">
        <v>28500</v>
      </c>
      <c r="F23154" s="5">
        <v>28500</v>
      </c>
    </row>
    <row r="23155" spans="1:6" ht="22.5" x14ac:dyDescent="0.2">
      <c r="A23155" s="2">
        <v>23150</v>
      </c>
      <c r="B23155" s="340" t="s">
        <v>28069</v>
      </c>
      <c r="C23155" s="4" t="s">
        <v>28500</v>
      </c>
      <c r="D23155" s="198">
        <v>1</v>
      </c>
      <c r="E23155" s="5">
        <v>9430</v>
      </c>
      <c r="F23155" s="5">
        <v>9430</v>
      </c>
    </row>
    <row r="23156" spans="1:6" x14ac:dyDescent="0.2">
      <c r="A23156" s="2">
        <v>23151</v>
      </c>
      <c r="B23156" s="340" t="s">
        <v>8707</v>
      </c>
      <c r="C23156" s="4" t="s">
        <v>28501</v>
      </c>
      <c r="D23156" s="198">
        <v>1</v>
      </c>
      <c r="E23156" s="5">
        <v>21280.12</v>
      </c>
      <c r="F23156" s="5">
        <v>21280.12</v>
      </c>
    </row>
    <row r="23157" spans="1:6" x14ac:dyDescent="0.2">
      <c r="A23157" s="2">
        <v>23152</v>
      </c>
      <c r="B23157" s="340" t="s">
        <v>28070</v>
      </c>
      <c r="C23157" s="4" t="s">
        <v>28502</v>
      </c>
      <c r="D23157" s="198">
        <v>1</v>
      </c>
      <c r="E23157" s="5">
        <v>67360</v>
      </c>
      <c r="F23157" s="5">
        <v>19646.62</v>
      </c>
    </row>
    <row r="23158" spans="1:6" ht="22.5" x14ac:dyDescent="0.2">
      <c r="A23158" s="2">
        <v>23153</v>
      </c>
      <c r="B23158" s="340" t="s">
        <v>28071</v>
      </c>
      <c r="C23158" s="4" t="s">
        <v>28503</v>
      </c>
      <c r="D23158" s="198">
        <v>1</v>
      </c>
      <c r="E23158" s="5">
        <v>40000</v>
      </c>
      <c r="F23158" s="5">
        <v>40000</v>
      </c>
    </row>
    <row r="23159" spans="1:6" x14ac:dyDescent="0.2">
      <c r="A23159" s="2">
        <v>23154</v>
      </c>
      <c r="B23159" s="340" t="s">
        <v>28072</v>
      </c>
      <c r="C23159" s="4" t="s">
        <v>28504</v>
      </c>
      <c r="D23159" s="198">
        <v>1</v>
      </c>
      <c r="E23159" s="5">
        <v>10000</v>
      </c>
      <c r="F23159" s="5">
        <v>10000</v>
      </c>
    </row>
    <row r="23160" spans="1:6" x14ac:dyDescent="0.2">
      <c r="A23160" s="2">
        <v>23155</v>
      </c>
      <c r="B23160" s="340" t="s">
        <v>28073</v>
      </c>
      <c r="C23160" s="4"/>
      <c r="D23160" s="198">
        <v>1</v>
      </c>
      <c r="E23160" s="5">
        <v>4147</v>
      </c>
      <c r="F23160" s="5">
        <v>4147</v>
      </c>
    </row>
    <row r="23161" spans="1:6" ht="22.5" x14ac:dyDescent="0.2">
      <c r="A23161" s="2">
        <v>23156</v>
      </c>
      <c r="B23161" s="340" t="s">
        <v>28074</v>
      </c>
      <c r="C23161" s="4" t="s">
        <v>28505</v>
      </c>
      <c r="D23161" s="198">
        <v>1</v>
      </c>
      <c r="E23161" s="5">
        <v>4109.62</v>
      </c>
      <c r="F23161" s="5">
        <v>4109.62</v>
      </c>
    </row>
    <row r="23162" spans="1:6" ht="33.75" x14ac:dyDescent="0.2">
      <c r="A23162" s="2">
        <v>23157</v>
      </c>
      <c r="B23162" s="340" t="s">
        <v>28075</v>
      </c>
      <c r="C23162" s="48">
        <v>10136200109</v>
      </c>
      <c r="D23162" s="198">
        <v>1</v>
      </c>
      <c r="E23162" s="5">
        <v>5790</v>
      </c>
      <c r="F23162" s="5">
        <v>5790</v>
      </c>
    </row>
    <row r="23163" spans="1:6" ht="33.75" x14ac:dyDescent="0.2">
      <c r="A23163" s="2">
        <v>23158</v>
      </c>
      <c r="B23163" s="340" t="s">
        <v>28075</v>
      </c>
      <c r="C23163" s="48">
        <v>10136200108</v>
      </c>
      <c r="D23163" s="198">
        <v>1</v>
      </c>
      <c r="E23163" s="5">
        <v>5790</v>
      </c>
      <c r="F23163" s="5">
        <v>5790</v>
      </c>
    </row>
    <row r="23164" spans="1:6" ht="22.5" x14ac:dyDescent="0.2">
      <c r="A23164" s="2">
        <v>23159</v>
      </c>
      <c r="B23164" s="340" t="s">
        <v>28076</v>
      </c>
      <c r="C23164" s="4" t="s">
        <v>28506</v>
      </c>
      <c r="D23164" s="198">
        <v>1</v>
      </c>
      <c r="E23164" s="5">
        <v>3682.2</v>
      </c>
      <c r="F23164" s="5">
        <v>3682.2</v>
      </c>
    </row>
    <row r="23165" spans="1:6" ht="33.75" x14ac:dyDescent="0.2">
      <c r="A23165" s="2">
        <v>23160</v>
      </c>
      <c r="B23165" s="340" t="s">
        <v>28077</v>
      </c>
      <c r="C23165" s="4"/>
      <c r="D23165" s="198">
        <v>5</v>
      </c>
      <c r="E23165" s="5">
        <v>23475</v>
      </c>
      <c r="F23165" s="5">
        <v>23475</v>
      </c>
    </row>
    <row r="23166" spans="1:6" ht="33.75" x14ac:dyDescent="0.2">
      <c r="A23166" s="2">
        <v>23161</v>
      </c>
      <c r="B23166" s="340" t="s">
        <v>28078</v>
      </c>
      <c r="C23166" s="4" t="s">
        <v>28507</v>
      </c>
      <c r="D23166" s="198">
        <v>1</v>
      </c>
      <c r="E23166" s="5">
        <v>4295</v>
      </c>
      <c r="F23166" s="5">
        <v>4295</v>
      </c>
    </row>
    <row r="23167" spans="1:6" x14ac:dyDescent="0.2">
      <c r="A23167" s="2">
        <v>23162</v>
      </c>
      <c r="B23167" s="340" t="s">
        <v>28079</v>
      </c>
      <c r="C23167" s="4" t="s">
        <v>28508</v>
      </c>
      <c r="D23167" s="198">
        <v>1</v>
      </c>
      <c r="E23167" s="5">
        <v>6890</v>
      </c>
      <c r="F23167" s="5">
        <v>6890</v>
      </c>
    </row>
    <row r="23168" spans="1:6" ht="22.5" x14ac:dyDescent="0.2">
      <c r="A23168" s="2">
        <v>23163</v>
      </c>
      <c r="B23168" s="340" t="s">
        <v>28080</v>
      </c>
      <c r="C23168" s="4" t="s">
        <v>28509</v>
      </c>
      <c r="D23168" s="198">
        <v>1</v>
      </c>
      <c r="E23168" s="5">
        <v>3210</v>
      </c>
      <c r="F23168" s="5">
        <v>3210</v>
      </c>
    </row>
    <row r="23169" spans="1:6" ht="22.5" x14ac:dyDescent="0.2">
      <c r="A23169" s="2">
        <v>23164</v>
      </c>
      <c r="B23169" s="340" t="s">
        <v>28081</v>
      </c>
      <c r="C23169" s="4" t="s">
        <v>28510</v>
      </c>
      <c r="D23169" s="198">
        <v>1</v>
      </c>
      <c r="E23169" s="5">
        <v>5600</v>
      </c>
      <c r="F23169" s="5">
        <v>5600</v>
      </c>
    </row>
    <row r="23170" spans="1:6" x14ac:dyDescent="0.2">
      <c r="A23170" s="2">
        <v>23165</v>
      </c>
      <c r="B23170" s="340" t="s">
        <v>1888</v>
      </c>
      <c r="C23170" s="4" t="s">
        <v>28511</v>
      </c>
      <c r="D23170" s="198">
        <v>1</v>
      </c>
      <c r="E23170" s="5">
        <v>99999</v>
      </c>
      <c r="F23170" s="2"/>
    </row>
    <row r="23171" spans="1:6" x14ac:dyDescent="0.2">
      <c r="A23171" s="2">
        <v>23166</v>
      </c>
      <c r="B23171" s="340" t="s">
        <v>28082</v>
      </c>
      <c r="C23171" s="4" t="s">
        <v>28512</v>
      </c>
      <c r="D23171" s="198">
        <v>1</v>
      </c>
      <c r="E23171" s="5">
        <v>4059</v>
      </c>
      <c r="F23171" s="5">
        <v>4059</v>
      </c>
    </row>
    <row r="23172" spans="1:6" x14ac:dyDescent="0.2">
      <c r="A23172" s="2">
        <v>23167</v>
      </c>
      <c r="B23172" s="340" t="s">
        <v>4264</v>
      </c>
      <c r="C23172" s="4" t="s">
        <v>28513</v>
      </c>
      <c r="D23172" s="198">
        <v>1</v>
      </c>
      <c r="E23172" s="5">
        <v>4560</v>
      </c>
      <c r="F23172" s="5">
        <v>4560</v>
      </c>
    </row>
    <row r="23173" spans="1:6" x14ac:dyDescent="0.2">
      <c r="A23173" s="2">
        <v>23168</v>
      </c>
      <c r="B23173" s="340" t="s">
        <v>4264</v>
      </c>
      <c r="C23173" s="4" t="s">
        <v>28514</v>
      </c>
      <c r="D23173" s="198">
        <v>1</v>
      </c>
      <c r="E23173" s="5">
        <v>4560</v>
      </c>
      <c r="F23173" s="5">
        <v>4560</v>
      </c>
    </row>
    <row r="23174" spans="1:6" x14ac:dyDescent="0.2">
      <c r="A23174" s="2">
        <v>23169</v>
      </c>
      <c r="B23174" s="340" t="s">
        <v>4264</v>
      </c>
      <c r="C23174" s="4" t="s">
        <v>28515</v>
      </c>
      <c r="D23174" s="198">
        <v>1</v>
      </c>
      <c r="E23174" s="5">
        <v>4560</v>
      </c>
      <c r="F23174" s="5">
        <v>4560</v>
      </c>
    </row>
    <row r="23175" spans="1:6" x14ac:dyDescent="0.2">
      <c r="A23175" s="2">
        <v>23170</v>
      </c>
      <c r="B23175" s="340" t="s">
        <v>4264</v>
      </c>
      <c r="C23175" s="4" t="s">
        <v>28516</v>
      </c>
      <c r="D23175" s="198">
        <v>1</v>
      </c>
      <c r="E23175" s="5">
        <v>4560</v>
      </c>
      <c r="F23175" s="5">
        <v>4560</v>
      </c>
    </row>
    <row r="23176" spans="1:6" x14ac:dyDescent="0.2">
      <c r="A23176" s="2">
        <v>23171</v>
      </c>
      <c r="B23176" s="340" t="s">
        <v>4264</v>
      </c>
      <c r="C23176" s="4" t="s">
        <v>28517</v>
      </c>
      <c r="D23176" s="198">
        <v>1</v>
      </c>
      <c r="E23176" s="5">
        <v>4560</v>
      </c>
      <c r="F23176" s="5">
        <v>4560</v>
      </c>
    </row>
    <row r="23177" spans="1:6" x14ac:dyDescent="0.2">
      <c r="A23177" s="2">
        <v>23172</v>
      </c>
      <c r="B23177" s="340" t="s">
        <v>4264</v>
      </c>
      <c r="C23177" s="4" t="s">
        <v>28518</v>
      </c>
      <c r="D23177" s="198">
        <v>1</v>
      </c>
      <c r="E23177" s="5">
        <v>4560</v>
      </c>
      <c r="F23177" s="5">
        <v>4560</v>
      </c>
    </row>
    <row r="23178" spans="1:6" x14ac:dyDescent="0.2">
      <c r="A23178" s="2">
        <v>23173</v>
      </c>
      <c r="B23178" s="340" t="s">
        <v>4264</v>
      </c>
      <c r="C23178" s="4" t="s">
        <v>28519</v>
      </c>
      <c r="D23178" s="198">
        <v>1</v>
      </c>
      <c r="E23178" s="5">
        <v>4560</v>
      </c>
      <c r="F23178" s="5">
        <v>4560</v>
      </c>
    </row>
    <row r="23179" spans="1:6" x14ac:dyDescent="0.2">
      <c r="A23179" s="2">
        <v>23174</v>
      </c>
      <c r="B23179" s="340" t="s">
        <v>4264</v>
      </c>
      <c r="C23179" s="4" t="s">
        <v>28520</v>
      </c>
      <c r="D23179" s="198">
        <v>1</v>
      </c>
      <c r="E23179" s="5">
        <v>4560</v>
      </c>
      <c r="F23179" s="5">
        <v>4560</v>
      </c>
    </row>
    <row r="23180" spans="1:6" ht="22.5" x14ac:dyDescent="0.2">
      <c r="A23180" s="2">
        <v>23175</v>
      </c>
      <c r="B23180" s="340" t="s">
        <v>28083</v>
      </c>
      <c r="C23180" s="4" t="s">
        <v>28521</v>
      </c>
      <c r="D23180" s="198">
        <v>1</v>
      </c>
      <c r="E23180" s="5">
        <v>8500</v>
      </c>
      <c r="F23180" s="5">
        <v>8500</v>
      </c>
    </row>
    <row r="23181" spans="1:6" ht="56.25" x14ac:dyDescent="0.2">
      <c r="A23181" s="2">
        <v>23176</v>
      </c>
      <c r="B23181" s="340" t="s">
        <v>28084</v>
      </c>
      <c r="C23181" s="4" t="s">
        <v>28522</v>
      </c>
      <c r="D23181" s="198">
        <v>1</v>
      </c>
      <c r="E23181" s="5">
        <v>108000</v>
      </c>
      <c r="F23181" s="5">
        <v>108000</v>
      </c>
    </row>
    <row r="23182" spans="1:6" x14ac:dyDescent="0.2">
      <c r="A23182" s="2">
        <v>23177</v>
      </c>
      <c r="B23182" s="340" t="s">
        <v>28085</v>
      </c>
      <c r="C23182" s="4" t="s">
        <v>28523</v>
      </c>
      <c r="D23182" s="198">
        <v>1</v>
      </c>
      <c r="E23182" s="5">
        <v>4218</v>
      </c>
      <c r="F23182" s="5">
        <v>4218</v>
      </c>
    </row>
    <row r="23183" spans="1:6" ht="33.75" x14ac:dyDescent="0.2">
      <c r="A23183" s="2">
        <v>23178</v>
      </c>
      <c r="B23183" s="340" t="s">
        <v>28086</v>
      </c>
      <c r="C23183" s="4" t="s">
        <v>28524</v>
      </c>
      <c r="D23183" s="198">
        <v>1</v>
      </c>
      <c r="E23183" s="5">
        <v>32950</v>
      </c>
      <c r="F23183" s="5">
        <v>32950</v>
      </c>
    </row>
    <row r="23184" spans="1:6" x14ac:dyDescent="0.2">
      <c r="A23184" s="2">
        <v>23179</v>
      </c>
      <c r="B23184" s="340" t="s">
        <v>28087</v>
      </c>
      <c r="C23184" s="4" t="s">
        <v>28525</v>
      </c>
      <c r="D23184" s="198">
        <v>1</v>
      </c>
      <c r="E23184" s="5">
        <v>4264.13</v>
      </c>
      <c r="F23184" s="5">
        <v>4264.13</v>
      </c>
    </row>
    <row r="23185" spans="1:6" ht="22.5" x14ac:dyDescent="0.2">
      <c r="A23185" s="2">
        <v>23180</v>
      </c>
      <c r="B23185" s="340" t="s">
        <v>28088</v>
      </c>
      <c r="C23185" s="4" t="s">
        <v>28526</v>
      </c>
      <c r="D23185" s="198">
        <v>1</v>
      </c>
      <c r="E23185" s="5">
        <v>3076.96</v>
      </c>
      <c r="F23185" s="5">
        <v>3076.96</v>
      </c>
    </row>
    <row r="23186" spans="1:6" ht="22.5" x14ac:dyDescent="0.2">
      <c r="A23186" s="2">
        <v>23181</v>
      </c>
      <c r="B23186" s="340" t="s">
        <v>28089</v>
      </c>
      <c r="C23186" s="4" t="s">
        <v>28527</v>
      </c>
      <c r="D23186" s="198">
        <v>1</v>
      </c>
      <c r="E23186" s="5">
        <v>15977.83</v>
      </c>
      <c r="F23186" s="5">
        <v>15977.83</v>
      </c>
    </row>
    <row r="23187" spans="1:6" ht="33.75" x14ac:dyDescent="0.2">
      <c r="A23187" s="2">
        <v>23182</v>
      </c>
      <c r="B23187" s="223" t="s">
        <v>28538</v>
      </c>
      <c r="C23187" s="4" t="s">
        <v>28596</v>
      </c>
      <c r="D23187" s="332">
        <v>1</v>
      </c>
      <c r="E23187" s="5">
        <v>16580</v>
      </c>
      <c r="F23187" s="33">
        <v>16580</v>
      </c>
    </row>
    <row r="23188" spans="1:6" ht="22.5" x14ac:dyDescent="0.2">
      <c r="A23188" s="2">
        <v>23183</v>
      </c>
      <c r="B23188" s="223" t="s">
        <v>28539</v>
      </c>
      <c r="C23188" s="4" t="s">
        <v>28597</v>
      </c>
      <c r="D23188" s="332">
        <v>1</v>
      </c>
      <c r="E23188" s="5">
        <v>6903</v>
      </c>
      <c r="F23188" s="33">
        <v>6903</v>
      </c>
    </row>
    <row r="23189" spans="1:6" ht="22.5" x14ac:dyDescent="0.2">
      <c r="A23189" s="2">
        <v>23184</v>
      </c>
      <c r="B23189" s="223" t="s">
        <v>19059</v>
      </c>
      <c r="C23189" s="4" t="s">
        <v>28598</v>
      </c>
      <c r="D23189" s="332">
        <v>1</v>
      </c>
      <c r="E23189" s="5">
        <v>38350</v>
      </c>
      <c r="F23189" s="33">
        <v>38350</v>
      </c>
    </row>
    <row r="23190" spans="1:6" ht="22.5" x14ac:dyDescent="0.2">
      <c r="A23190" s="2">
        <v>23185</v>
      </c>
      <c r="B23190" s="223" t="s">
        <v>19059</v>
      </c>
      <c r="C23190" s="4" t="s">
        <v>27662</v>
      </c>
      <c r="D23190" s="332">
        <v>1</v>
      </c>
      <c r="E23190" s="5">
        <v>49000</v>
      </c>
      <c r="F23190" s="33">
        <v>7350.03</v>
      </c>
    </row>
    <row r="23191" spans="1:6" ht="22.5" x14ac:dyDescent="0.2">
      <c r="A23191" s="2">
        <v>23186</v>
      </c>
      <c r="B23191" s="223" t="s">
        <v>19059</v>
      </c>
      <c r="C23191" s="4" t="s">
        <v>28599</v>
      </c>
      <c r="D23191" s="332">
        <v>1</v>
      </c>
      <c r="E23191" s="5">
        <v>38350</v>
      </c>
      <c r="F23191" s="33">
        <v>38350</v>
      </c>
    </row>
    <row r="23192" spans="1:6" ht="33.75" x14ac:dyDescent="0.2">
      <c r="A23192" s="2">
        <v>23187</v>
      </c>
      <c r="B23192" s="223" t="s">
        <v>28540</v>
      </c>
      <c r="C23192" s="4" t="s">
        <v>28600</v>
      </c>
      <c r="D23192" s="332">
        <v>1</v>
      </c>
      <c r="E23192" s="5">
        <v>17742</v>
      </c>
      <c r="F23192" s="33">
        <v>17742</v>
      </c>
    </row>
    <row r="23193" spans="1:6" ht="33.75" x14ac:dyDescent="0.2">
      <c r="A23193" s="2">
        <v>23188</v>
      </c>
      <c r="B23193" s="223" t="s">
        <v>28540</v>
      </c>
      <c r="C23193" s="4" t="s">
        <v>28601</v>
      </c>
      <c r="D23193" s="332">
        <v>1</v>
      </c>
      <c r="E23193" s="5">
        <v>17742</v>
      </c>
      <c r="F23193" s="33">
        <v>17742</v>
      </c>
    </row>
    <row r="23194" spans="1:6" ht="22.5" x14ac:dyDescent="0.2">
      <c r="A23194" s="2">
        <v>23189</v>
      </c>
      <c r="B23194" s="223" t="s">
        <v>28541</v>
      </c>
      <c r="C23194" s="4" t="s">
        <v>28602</v>
      </c>
      <c r="D23194" s="332">
        <v>1</v>
      </c>
      <c r="E23194" s="5">
        <v>15000</v>
      </c>
      <c r="F23194" s="33">
        <v>15000</v>
      </c>
    </row>
    <row r="23195" spans="1:6" ht="22.5" x14ac:dyDescent="0.2">
      <c r="A23195" s="2">
        <v>23190</v>
      </c>
      <c r="B23195" s="223" t="s">
        <v>28542</v>
      </c>
      <c r="C23195" s="4" t="s">
        <v>28603</v>
      </c>
      <c r="D23195" s="332">
        <v>1</v>
      </c>
      <c r="E23195" s="5">
        <v>10101.870000000001</v>
      </c>
      <c r="F23195" s="33">
        <v>10101.870000000001</v>
      </c>
    </row>
    <row r="23196" spans="1:6" x14ac:dyDescent="0.2">
      <c r="A23196" s="2">
        <v>23191</v>
      </c>
      <c r="B23196" s="223" t="s">
        <v>11692</v>
      </c>
      <c r="C23196" s="4" t="s">
        <v>28604</v>
      </c>
      <c r="D23196" s="332">
        <v>1</v>
      </c>
      <c r="E23196" s="5">
        <v>10000</v>
      </c>
      <c r="F23196" s="33">
        <v>10000</v>
      </c>
    </row>
    <row r="23197" spans="1:6" ht="33.75" x14ac:dyDescent="0.2">
      <c r="A23197" s="2">
        <v>23192</v>
      </c>
      <c r="B23197" s="223" t="s">
        <v>28543</v>
      </c>
      <c r="C23197" s="4"/>
      <c r="D23197" s="332">
        <v>1</v>
      </c>
      <c r="E23197" s="2">
        <v>0</v>
      </c>
      <c r="F23197" s="33">
        <v>0</v>
      </c>
    </row>
    <row r="23198" spans="1:6" ht="22.5" x14ac:dyDescent="0.2">
      <c r="A23198" s="2">
        <v>23193</v>
      </c>
      <c r="B23198" s="223" t="s">
        <v>28544</v>
      </c>
      <c r="C23198" s="4" t="s">
        <v>28605</v>
      </c>
      <c r="D23198" s="332">
        <v>1</v>
      </c>
      <c r="E23198" s="5">
        <v>13000</v>
      </c>
      <c r="F23198" s="33">
        <v>13000</v>
      </c>
    </row>
    <row r="23199" spans="1:6" ht="22.5" x14ac:dyDescent="0.2">
      <c r="A23199" s="2">
        <v>23194</v>
      </c>
      <c r="B23199" s="223" t="s">
        <v>21478</v>
      </c>
      <c r="C23199" s="4" t="s">
        <v>28606</v>
      </c>
      <c r="D23199" s="332">
        <v>1</v>
      </c>
      <c r="E23199" s="5">
        <v>10000</v>
      </c>
      <c r="F23199" s="33">
        <v>10000</v>
      </c>
    </row>
    <row r="23200" spans="1:6" ht="22.5" x14ac:dyDescent="0.2">
      <c r="A23200" s="2">
        <v>23195</v>
      </c>
      <c r="B23200" s="223" t="s">
        <v>21478</v>
      </c>
      <c r="C23200" s="4" t="s">
        <v>28607</v>
      </c>
      <c r="D23200" s="332">
        <v>1</v>
      </c>
      <c r="E23200" s="5">
        <v>10000</v>
      </c>
      <c r="F23200" s="33">
        <v>10000</v>
      </c>
    </row>
    <row r="23201" spans="1:6" x14ac:dyDescent="0.2">
      <c r="A23201" s="2">
        <v>23196</v>
      </c>
      <c r="B23201" s="223" t="s">
        <v>28545</v>
      </c>
      <c r="C23201" s="4"/>
      <c r="D23201" s="332">
        <v>1</v>
      </c>
      <c r="E23201" s="2">
        <v>0</v>
      </c>
      <c r="F23201" s="33">
        <v>0</v>
      </c>
    </row>
    <row r="23202" spans="1:6" x14ac:dyDescent="0.2">
      <c r="A23202" s="2">
        <v>23197</v>
      </c>
      <c r="B23202" s="223" t="s">
        <v>28546</v>
      </c>
      <c r="C23202" s="4" t="s">
        <v>28608</v>
      </c>
      <c r="D23202" s="332">
        <v>1</v>
      </c>
      <c r="E23202" s="5">
        <v>4155.3</v>
      </c>
      <c r="F23202" s="33">
        <v>4155.3</v>
      </c>
    </row>
    <row r="23203" spans="1:6" x14ac:dyDescent="0.2">
      <c r="A23203" s="2">
        <v>23198</v>
      </c>
      <c r="B23203" s="223" t="s">
        <v>28547</v>
      </c>
      <c r="C23203" s="4" t="s">
        <v>28609</v>
      </c>
      <c r="D23203" s="332">
        <v>1</v>
      </c>
      <c r="E23203" s="5">
        <v>3853</v>
      </c>
      <c r="F23203" s="33">
        <v>3853</v>
      </c>
    </row>
    <row r="23204" spans="1:6" ht="22.5" x14ac:dyDescent="0.2">
      <c r="A23204" s="2">
        <v>23199</v>
      </c>
      <c r="B23204" s="223" t="s">
        <v>28548</v>
      </c>
      <c r="C23204" s="4" t="s">
        <v>28610</v>
      </c>
      <c r="D23204" s="332">
        <v>1</v>
      </c>
      <c r="E23204" s="5">
        <v>5645</v>
      </c>
      <c r="F23204" s="33">
        <v>5645</v>
      </c>
    </row>
    <row r="23205" spans="1:6" x14ac:dyDescent="0.2">
      <c r="A23205" s="2">
        <v>23200</v>
      </c>
      <c r="B23205" s="223" t="s">
        <v>26281</v>
      </c>
      <c r="C23205" s="4"/>
      <c r="D23205" s="332">
        <v>5</v>
      </c>
      <c r="E23205" s="5">
        <v>18500</v>
      </c>
      <c r="F23205" s="33">
        <v>18500</v>
      </c>
    </row>
    <row r="23206" spans="1:6" ht="22.5" x14ac:dyDescent="0.2">
      <c r="A23206" s="2">
        <v>23201</v>
      </c>
      <c r="B23206" s="223" t="s">
        <v>28549</v>
      </c>
      <c r="C23206" s="4" t="s">
        <v>28611</v>
      </c>
      <c r="D23206" s="332">
        <v>1</v>
      </c>
      <c r="E23206" s="5">
        <v>10000</v>
      </c>
      <c r="F23206" s="33">
        <v>10000</v>
      </c>
    </row>
    <row r="23207" spans="1:6" ht="22.5" x14ac:dyDescent="0.2">
      <c r="A23207" s="2">
        <v>23202</v>
      </c>
      <c r="B23207" s="223" t="s">
        <v>28549</v>
      </c>
      <c r="C23207" s="4" t="s">
        <v>28612</v>
      </c>
      <c r="D23207" s="332">
        <v>1</v>
      </c>
      <c r="E23207" s="5">
        <v>10000</v>
      </c>
      <c r="F23207" s="33">
        <v>10000</v>
      </c>
    </row>
    <row r="23208" spans="1:6" x14ac:dyDescent="0.2">
      <c r="A23208" s="2">
        <v>23203</v>
      </c>
      <c r="B23208" s="223" t="s">
        <v>28550</v>
      </c>
      <c r="C23208" s="4" t="s">
        <v>28613</v>
      </c>
      <c r="D23208" s="332">
        <v>1</v>
      </c>
      <c r="E23208" s="5">
        <v>12086.72</v>
      </c>
      <c r="F23208" s="33">
        <v>12086.72</v>
      </c>
    </row>
    <row r="23209" spans="1:6" x14ac:dyDescent="0.2">
      <c r="A23209" s="2">
        <v>23204</v>
      </c>
      <c r="B23209" s="223" t="s">
        <v>28550</v>
      </c>
      <c r="C23209" s="4" t="s">
        <v>28614</v>
      </c>
      <c r="D23209" s="332">
        <v>1</v>
      </c>
      <c r="E23209" s="5">
        <v>12086.72</v>
      </c>
      <c r="F23209" s="33">
        <v>12086.72</v>
      </c>
    </row>
    <row r="23210" spans="1:6" x14ac:dyDescent="0.2">
      <c r="A23210" s="2">
        <v>23205</v>
      </c>
      <c r="B23210" s="223" t="s">
        <v>28550</v>
      </c>
      <c r="C23210" s="4" t="s">
        <v>28615</v>
      </c>
      <c r="D23210" s="332">
        <v>1</v>
      </c>
      <c r="E23210" s="5">
        <v>12086.72</v>
      </c>
      <c r="F23210" s="33">
        <v>12086.72</v>
      </c>
    </row>
    <row r="23211" spans="1:6" x14ac:dyDescent="0.2">
      <c r="A23211" s="2">
        <v>23206</v>
      </c>
      <c r="B23211" s="223" t="s">
        <v>28550</v>
      </c>
      <c r="C23211" s="4" t="s">
        <v>28616</v>
      </c>
      <c r="D23211" s="332">
        <v>1</v>
      </c>
      <c r="E23211" s="5">
        <v>12086.72</v>
      </c>
      <c r="F23211" s="33">
        <v>12086.72</v>
      </c>
    </row>
    <row r="23212" spans="1:6" ht="33.75" x14ac:dyDescent="0.2">
      <c r="A23212" s="2">
        <v>23207</v>
      </c>
      <c r="B23212" s="223" t="s">
        <v>28551</v>
      </c>
      <c r="C23212" s="4" t="s">
        <v>28617</v>
      </c>
      <c r="D23212" s="332">
        <v>1</v>
      </c>
      <c r="E23212" s="5">
        <v>23772</v>
      </c>
      <c r="F23212" s="33">
        <v>23772</v>
      </c>
    </row>
    <row r="23213" spans="1:6" ht="33.75" x14ac:dyDescent="0.2">
      <c r="A23213" s="2">
        <v>23208</v>
      </c>
      <c r="B23213" s="223" t="s">
        <v>28552</v>
      </c>
      <c r="C23213" s="4" t="s">
        <v>28618</v>
      </c>
      <c r="D23213" s="332">
        <v>1</v>
      </c>
      <c r="E23213" s="5">
        <v>10188.66</v>
      </c>
      <c r="F23213" s="33">
        <v>10188.66</v>
      </c>
    </row>
    <row r="23214" spans="1:6" ht="45" x14ac:dyDescent="0.2">
      <c r="A23214" s="2">
        <v>23209</v>
      </c>
      <c r="B23214" s="223" t="s">
        <v>28553</v>
      </c>
      <c r="C23214" s="4" t="s">
        <v>28619</v>
      </c>
      <c r="D23214" s="332">
        <v>1</v>
      </c>
      <c r="E23214" s="5">
        <v>27362</v>
      </c>
      <c r="F23214" s="33">
        <v>27362</v>
      </c>
    </row>
    <row r="23215" spans="1:6" ht="22.5" x14ac:dyDescent="0.2">
      <c r="A23215" s="2">
        <v>23210</v>
      </c>
      <c r="B23215" s="223" t="s">
        <v>28554</v>
      </c>
      <c r="C23215" s="4" t="s">
        <v>28620</v>
      </c>
      <c r="D23215" s="332">
        <v>1</v>
      </c>
      <c r="E23215" s="5">
        <v>5500</v>
      </c>
      <c r="F23215" s="33">
        <v>5500</v>
      </c>
    </row>
    <row r="23216" spans="1:6" x14ac:dyDescent="0.2">
      <c r="A23216" s="2">
        <v>23211</v>
      </c>
      <c r="B23216" s="223" t="s">
        <v>28555</v>
      </c>
      <c r="C23216" s="4" t="s">
        <v>28621</v>
      </c>
      <c r="D23216" s="332">
        <v>1</v>
      </c>
      <c r="E23216" s="5">
        <v>10000</v>
      </c>
      <c r="F23216" s="33">
        <v>10000</v>
      </c>
    </row>
    <row r="23217" spans="1:6" x14ac:dyDescent="0.2">
      <c r="A23217" s="2">
        <v>23212</v>
      </c>
      <c r="B23217" s="223" t="s">
        <v>28555</v>
      </c>
      <c r="C23217" s="4" t="s">
        <v>28622</v>
      </c>
      <c r="D23217" s="332">
        <v>1</v>
      </c>
      <c r="E23217" s="5">
        <v>10000</v>
      </c>
      <c r="F23217" s="33">
        <v>10000</v>
      </c>
    </row>
    <row r="23218" spans="1:6" ht="33.75" x14ac:dyDescent="0.2">
      <c r="A23218" s="2">
        <v>23213</v>
      </c>
      <c r="B23218" s="223" t="s">
        <v>28556</v>
      </c>
      <c r="C23218" s="4" t="s">
        <v>28623</v>
      </c>
      <c r="D23218" s="332">
        <v>1</v>
      </c>
      <c r="E23218" s="5">
        <v>8868.57</v>
      </c>
      <c r="F23218" s="33">
        <v>8868.57</v>
      </c>
    </row>
    <row r="23219" spans="1:6" x14ac:dyDescent="0.2">
      <c r="A23219" s="2">
        <v>23214</v>
      </c>
      <c r="B23219" s="223" t="s">
        <v>26228</v>
      </c>
      <c r="C23219" s="4" t="s">
        <v>28624</v>
      </c>
      <c r="D23219" s="332">
        <v>1</v>
      </c>
      <c r="E23219" s="5">
        <v>24400</v>
      </c>
      <c r="F23219" s="33">
        <v>24400</v>
      </c>
    </row>
    <row r="23220" spans="1:6" x14ac:dyDescent="0.2">
      <c r="A23220" s="2">
        <v>23215</v>
      </c>
      <c r="B23220" s="223" t="s">
        <v>28557</v>
      </c>
      <c r="C23220" s="4" t="s">
        <v>28625</v>
      </c>
      <c r="D23220" s="332">
        <v>1</v>
      </c>
      <c r="E23220" s="5">
        <v>3500</v>
      </c>
      <c r="F23220" s="33">
        <v>3500</v>
      </c>
    </row>
    <row r="23221" spans="1:6" ht="33.75" x14ac:dyDescent="0.2">
      <c r="A23221" s="2">
        <v>23216</v>
      </c>
      <c r="B23221" s="223" t="s">
        <v>28558</v>
      </c>
      <c r="C23221" s="4" t="s">
        <v>28626</v>
      </c>
      <c r="D23221" s="332">
        <v>1</v>
      </c>
      <c r="E23221" s="5">
        <v>5800</v>
      </c>
      <c r="F23221" s="33">
        <v>5800</v>
      </c>
    </row>
    <row r="23222" spans="1:6" x14ac:dyDescent="0.2">
      <c r="A23222" s="2">
        <v>23217</v>
      </c>
      <c r="B23222" s="223" t="s">
        <v>20864</v>
      </c>
      <c r="C23222" s="4" t="s">
        <v>28627</v>
      </c>
      <c r="D23222" s="332">
        <v>1</v>
      </c>
      <c r="E23222" s="5">
        <v>6834</v>
      </c>
      <c r="F23222" s="33">
        <v>6834</v>
      </c>
    </row>
    <row r="23223" spans="1:6" x14ac:dyDescent="0.2">
      <c r="A23223" s="2">
        <v>23218</v>
      </c>
      <c r="B23223" s="223" t="s">
        <v>6862</v>
      </c>
      <c r="C23223" s="4" t="s">
        <v>28628</v>
      </c>
      <c r="D23223" s="332">
        <v>1</v>
      </c>
      <c r="E23223" s="5">
        <v>6834</v>
      </c>
      <c r="F23223" s="33">
        <v>6834</v>
      </c>
    </row>
    <row r="23224" spans="1:6" x14ac:dyDescent="0.2">
      <c r="A23224" s="2">
        <v>23219</v>
      </c>
      <c r="B23224" s="223" t="s">
        <v>4891</v>
      </c>
      <c r="C23224" s="4" t="s">
        <v>28629</v>
      </c>
      <c r="D23224" s="332">
        <v>1</v>
      </c>
      <c r="E23224" s="5">
        <v>7000</v>
      </c>
      <c r="F23224" s="33">
        <v>7000</v>
      </c>
    </row>
    <row r="23225" spans="1:6" ht="22.5" x14ac:dyDescent="0.2">
      <c r="A23225" s="2">
        <v>23220</v>
      </c>
      <c r="B23225" s="223" t="s">
        <v>28559</v>
      </c>
      <c r="C23225" s="4" t="s">
        <v>28350</v>
      </c>
      <c r="D23225" s="332">
        <v>1</v>
      </c>
      <c r="E23225" s="5">
        <v>11220</v>
      </c>
      <c r="F23225" s="33">
        <v>11220</v>
      </c>
    </row>
    <row r="23226" spans="1:6" x14ac:dyDescent="0.2">
      <c r="A23226" s="2">
        <v>23221</v>
      </c>
      <c r="B23226" s="223" t="s">
        <v>18574</v>
      </c>
      <c r="C23226" s="4" t="s">
        <v>28630</v>
      </c>
      <c r="D23226" s="332">
        <v>1</v>
      </c>
      <c r="E23226" s="5">
        <v>32004</v>
      </c>
      <c r="F23226" s="33">
        <v>32004</v>
      </c>
    </row>
    <row r="23227" spans="1:6" ht="22.5" x14ac:dyDescent="0.2">
      <c r="A23227" s="2">
        <v>23222</v>
      </c>
      <c r="B23227" s="223" t="s">
        <v>28560</v>
      </c>
      <c r="C23227" s="4" t="s">
        <v>28631</v>
      </c>
      <c r="D23227" s="332">
        <v>1</v>
      </c>
      <c r="E23227" s="5">
        <v>3399.66</v>
      </c>
      <c r="F23227" s="33">
        <v>3399.66</v>
      </c>
    </row>
    <row r="23228" spans="1:6" ht="22.5" x14ac:dyDescent="0.2">
      <c r="A23228" s="2">
        <v>23223</v>
      </c>
      <c r="B23228" s="223" t="s">
        <v>28561</v>
      </c>
      <c r="C23228" s="4" t="s">
        <v>28632</v>
      </c>
      <c r="D23228" s="332">
        <v>1</v>
      </c>
      <c r="E23228" s="5">
        <v>34513.57</v>
      </c>
      <c r="F23228" s="33">
        <v>34513.57</v>
      </c>
    </row>
    <row r="23229" spans="1:6" ht="22.5" x14ac:dyDescent="0.2">
      <c r="A23229" s="2">
        <v>23224</v>
      </c>
      <c r="B23229" s="133" t="s">
        <v>28562</v>
      </c>
      <c r="C23229" s="4" t="s">
        <v>28633</v>
      </c>
      <c r="D23229" s="332">
        <v>1</v>
      </c>
      <c r="E23229" s="5">
        <v>15000</v>
      </c>
      <c r="F23229" s="33">
        <v>15000</v>
      </c>
    </row>
    <row r="23230" spans="1:6" x14ac:dyDescent="0.2">
      <c r="A23230" s="2">
        <v>23225</v>
      </c>
      <c r="B23230" s="223" t="s">
        <v>3978</v>
      </c>
      <c r="C23230" s="4" t="s">
        <v>28634</v>
      </c>
      <c r="D23230" s="332">
        <v>1</v>
      </c>
      <c r="E23230" s="5">
        <v>21300</v>
      </c>
      <c r="F23230" s="33">
        <v>21300</v>
      </c>
    </row>
    <row r="23231" spans="1:6" ht="22.5" x14ac:dyDescent="0.2">
      <c r="A23231" s="2">
        <v>23226</v>
      </c>
      <c r="B23231" s="223" t="s">
        <v>28563</v>
      </c>
      <c r="C23231" s="4" t="s">
        <v>28635</v>
      </c>
      <c r="D23231" s="332">
        <v>1</v>
      </c>
      <c r="E23231" s="5">
        <v>25000</v>
      </c>
      <c r="F23231" s="33">
        <v>25000</v>
      </c>
    </row>
    <row r="23232" spans="1:6" ht="22.5" x14ac:dyDescent="0.2">
      <c r="A23232" s="2">
        <v>23227</v>
      </c>
      <c r="B23232" s="223" t="s">
        <v>28564</v>
      </c>
      <c r="C23232" s="4" t="s">
        <v>28636</v>
      </c>
      <c r="D23232" s="332">
        <v>1</v>
      </c>
      <c r="E23232" s="5">
        <v>8040</v>
      </c>
      <c r="F23232" s="33">
        <v>8040</v>
      </c>
    </row>
    <row r="23233" spans="1:6" x14ac:dyDescent="0.2">
      <c r="A23233" s="2">
        <v>23228</v>
      </c>
      <c r="B23233" s="223" t="s">
        <v>16828</v>
      </c>
      <c r="C23233" s="4" t="s">
        <v>28637</v>
      </c>
      <c r="D23233" s="332">
        <v>1</v>
      </c>
      <c r="E23233" s="5">
        <v>4000</v>
      </c>
      <c r="F23233" s="33">
        <v>4000</v>
      </c>
    </row>
    <row r="23234" spans="1:6" x14ac:dyDescent="0.2">
      <c r="A23234" s="2">
        <v>23229</v>
      </c>
      <c r="B23234" s="223" t="s">
        <v>16828</v>
      </c>
      <c r="C23234" s="4" t="s">
        <v>28638</v>
      </c>
      <c r="D23234" s="332">
        <v>1</v>
      </c>
      <c r="E23234" s="5">
        <v>4000</v>
      </c>
      <c r="F23234" s="33">
        <v>4000</v>
      </c>
    </row>
    <row r="23235" spans="1:6" x14ac:dyDescent="0.2">
      <c r="A23235" s="2">
        <v>23230</v>
      </c>
      <c r="B23235" s="223" t="s">
        <v>16828</v>
      </c>
      <c r="C23235" s="4" t="s">
        <v>28639</v>
      </c>
      <c r="D23235" s="332">
        <v>1</v>
      </c>
      <c r="E23235" s="5">
        <v>4000</v>
      </c>
      <c r="F23235" s="33">
        <v>4000</v>
      </c>
    </row>
    <row r="23236" spans="1:6" ht="22.5" x14ac:dyDescent="0.2">
      <c r="A23236" s="2">
        <v>23231</v>
      </c>
      <c r="B23236" s="223" t="s">
        <v>28565</v>
      </c>
      <c r="C23236" s="4" t="s">
        <v>28640</v>
      </c>
      <c r="D23236" s="332">
        <v>1</v>
      </c>
      <c r="E23236" s="5">
        <v>5300</v>
      </c>
      <c r="F23236" s="33">
        <v>5300</v>
      </c>
    </row>
    <row r="23237" spans="1:6" ht="22.5" x14ac:dyDescent="0.2">
      <c r="A23237" s="2">
        <v>23232</v>
      </c>
      <c r="B23237" s="223" t="s">
        <v>28566</v>
      </c>
      <c r="C23237" s="4" t="s">
        <v>28641</v>
      </c>
      <c r="D23237" s="332">
        <v>1</v>
      </c>
      <c r="E23237" s="5">
        <v>4794</v>
      </c>
      <c r="F23237" s="33">
        <v>4794</v>
      </c>
    </row>
    <row r="23238" spans="1:6" ht="22.5" x14ac:dyDescent="0.2">
      <c r="A23238" s="2">
        <v>23233</v>
      </c>
      <c r="B23238" s="223" t="s">
        <v>28567</v>
      </c>
      <c r="C23238" s="4" t="s">
        <v>28642</v>
      </c>
      <c r="D23238" s="332">
        <v>1</v>
      </c>
      <c r="E23238" s="5">
        <v>3650</v>
      </c>
      <c r="F23238" s="33">
        <v>3650</v>
      </c>
    </row>
    <row r="23239" spans="1:6" ht="22.5" x14ac:dyDescent="0.2">
      <c r="A23239" s="2">
        <v>23234</v>
      </c>
      <c r="B23239" s="223" t="s">
        <v>28568</v>
      </c>
      <c r="C23239" s="4" t="s">
        <v>28643</v>
      </c>
      <c r="D23239" s="332">
        <v>1</v>
      </c>
      <c r="E23239" s="5">
        <v>4794</v>
      </c>
      <c r="F23239" s="33">
        <v>4794</v>
      </c>
    </row>
    <row r="23240" spans="1:6" ht="33.75" x14ac:dyDescent="0.2">
      <c r="A23240" s="2">
        <v>23235</v>
      </c>
      <c r="B23240" s="223" t="s">
        <v>28569</v>
      </c>
      <c r="C23240" s="4" t="s">
        <v>28644</v>
      </c>
      <c r="D23240" s="332">
        <v>1</v>
      </c>
      <c r="E23240" s="5">
        <v>3431</v>
      </c>
      <c r="F23240" s="33">
        <v>3431</v>
      </c>
    </row>
    <row r="23241" spans="1:6" ht="22.5" x14ac:dyDescent="0.2">
      <c r="A23241" s="2">
        <v>23236</v>
      </c>
      <c r="B23241" s="223" t="s">
        <v>28570</v>
      </c>
      <c r="C23241" s="4" t="s">
        <v>28645</v>
      </c>
      <c r="D23241" s="332">
        <v>1</v>
      </c>
      <c r="E23241" s="5">
        <v>6339</v>
      </c>
      <c r="F23241" s="33">
        <v>6339</v>
      </c>
    </row>
    <row r="23242" spans="1:6" x14ac:dyDescent="0.2">
      <c r="A23242" s="2">
        <v>23237</v>
      </c>
      <c r="B23242" s="223" t="s">
        <v>28571</v>
      </c>
      <c r="C23242" s="4" t="s">
        <v>28646</v>
      </c>
      <c r="D23242" s="332">
        <v>1</v>
      </c>
      <c r="E23242" s="5">
        <v>11386.83</v>
      </c>
      <c r="F23242" s="33">
        <v>11386.83</v>
      </c>
    </row>
    <row r="23243" spans="1:6" x14ac:dyDescent="0.2">
      <c r="A23243" s="2">
        <v>23238</v>
      </c>
      <c r="B23243" s="223" t="s">
        <v>1902</v>
      </c>
      <c r="C23243" s="4" t="s">
        <v>28647</v>
      </c>
      <c r="D23243" s="332">
        <v>1</v>
      </c>
      <c r="E23243" s="5">
        <v>18972</v>
      </c>
      <c r="F23243" s="33">
        <v>18972</v>
      </c>
    </row>
    <row r="23244" spans="1:6" x14ac:dyDescent="0.2">
      <c r="A23244" s="2">
        <v>23239</v>
      </c>
      <c r="B23244" s="223" t="s">
        <v>28572</v>
      </c>
      <c r="C23244" s="4" t="s">
        <v>28648</v>
      </c>
      <c r="D23244" s="332">
        <v>1</v>
      </c>
      <c r="E23244" s="5">
        <v>5000</v>
      </c>
      <c r="F23244" s="33">
        <v>5000</v>
      </c>
    </row>
    <row r="23245" spans="1:6" x14ac:dyDescent="0.2">
      <c r="A23245" s="2">
        <v>23240</v>
      </c>
      <c r="B23245" s="223" t="s">
        <v>4041</v>
      </c>
      <c r="C23245" s="4" t="s">
        <v>28649</v>
      </c>
      <c r="D23245" s="332">
        <v>1</v>
      </c>
      <c r="E23245" s="5">
        <v>3420</v>
      </c>
      <c r="F23245" s="33">
        <v>3420</v>
      </c>
    </row>
    <row r="23246" spans="1:6" x14ac:dyDescent="0.2">
      <c r="A23246" s="2">
        <v>23241</v>
      </c>
      <c r="B23246" s="223" t="s">
        <v>28573</v>
      </c>
      <c r="C23246" s="4" t="s">
        <v>28650</v>
      </c>
      <c r="D23246" s="332">
        <v>1</v>
      </c>
      <c r="E23246" s="5">
        <v>3054.25</v>
      </c>
      <c r="F23246" s="33">
        <v>3054.25</v>
      </c>
    </row>
    <row r="23247" spans="1:6" ht="22.5" x14ac:dyDescent="0.2">
      <c r="A23247" s="2">
        <v>23242</v>
      </c>
      <c r="B23247" s="223" t="s">
        <v>28574</v>
      </c>
      <c r="C23247" s="4" t="s">
        <v>28651</v>
      </c>
      <c r="D23247" s="332">
        <v>1</v>
      </c>
      <c r="E23247" s="5">
        <v>10000</v>
      </c>
      <c r="F23247" s="33">
        <v>10000</v>
      </c>
    </row>
    <row r="23248" spans="1:6" ht="22.5" x14ac:dyDescent="0.2">
      <c r="A23248" s="2">
        <v>23243</v>
      </c>
      <c r="B23248" s="223" t="s">
        <v>28574</v>
      </c>
      <c r="C23248" s="4" t="s">
        <v>28652</v>
      </c>
      <c r="D23248" s="332">
        <v>1</v>
      </c>
      <c r="E23248" s="5">
        <v>10000</v>
      </c>
      <c r="F23248" s="33">
        <v>10000</v>
      </c>
    </row>
    <row r="23249" spans="1:6" x14ac:dyDescent="0.2">
      <c r="A23249" s="2">
        <v>23244</v>
      </c>
      <c r="B23249" s="223" t="s">
        <v>15784</v>
      </c>
      <c r="C23249" s="4" t="s">
        <v>28653</v>
      </c>
      <c r="D23249" s="332">
        <v>1</v>
      </c>
      <c r="E23249" s="5">
        <v>10000</v>
      </c>
      <c r="F23249" s="33">
        <v>10000</v>
      </c>
    </row>
    <row r="23250" spans="1:6" x14ac:dyDescent="0.2">
      <c r="A23250" s="2">
        <v>23245</v>
      </c>
      <c r="B23250" s="223" t="s">
        <v>15784</v>
      </c>
      <c r="C23250" s="4" t="s">
        <v>28654</v>
      </c>
      <c r="D23250" s="332">
        <v>1</v>
      </c>
      <c r="E23250" s="5">
        <v>10000</v>
      </c>
      <c r="F23250" s="33">
        <v>10000</v>
      </c>
    </row>
    <row r="23251" spans="1:6" x14ac:dyDescent="0.2">
      <c r="A23251" s="2">
        <v>23246</v>
      </c>
      <c r="B23251" s="223" t="s">
        <v>28575</v>
      </c>
      <c r="C23251" s="4"/>
      <c r="D23251" s="332">
        <v>2</v>
      </c>
      <c r="E23251" s="5">
        <v>10000</v>
      </c>
      <c r="F23251" s="33">
        <v>10000</v>
      </c>
    </row>
    <row r="23252" spans="1:6" ht="22.5" x14ac:dyDescent="0.2">
      <c r="A23252" s="2">
        <v>23247</v>
      </c>
      <c r="B23252" s="223" t="s">
        <v>28576</v>
      </c>
      <c r="C23252" s="4" t="s">
        <v>28655</v>
      </c>
      <c r="D23252" s="332">
        <v>1</v>
      </c>
      <c r="E23252" s="5">
        <v>3982.72</v>
      </c>
      <c r="F23252" s="33">
        <v>3982.72</v>
      </c>
    </row>
    <row r="23253" spans="1:6" x14ac:dyDescent="0.2">
      <c r="A23253" s="2">
        <v>23248</v>
      </c>
      <c r="B23253" s="223" t="s">
        <v>17055</v>
      </c>
      <c r="C23253" s="4" t="s">
        <v>28656</v>
      </c>
      <c r="D23253" s="332">
        <v>1</v>
      </c>
      <c r="E23253" s="5">
        <v>17000</v>
      </c>
      <c r="F23253" s="33">
        <v>17000</v>
      </c>
    </row>
    <row r="23254" spans="1:6" x14ac:dyDescent="0.2">
      <c r="A23254" s="2">
        <v>23249</v>
      </c>
      <c r="B23254" s="223" t="s">
        <v>28577</v>
      </c>
      <c r="C23254" s="4" t="s">
        <v>28657</v>
      </c>
      <c r="D23254" s="332">
        <v>1</v>
      </c>
      <c r="E23254" s="5">
        <v>5405.12</v>
      </c>
      <c r="F23254" s="33">
        <v>5405.12</v>
      </c>
    </row>
    <row r="23255" spans="1:6" ht="22.5" x14ac:dyDescent="0.2">
      <c r="A23255" s="2">
        <v>23250</v>
      </c>
      <c r="B23255" s="223" t="s">
        <v>28578</v>
      </c>
      <c r="C23255" s="4" t="s">
        <v>28658</v>
      </c>
      <c r="D23255" s="332">
        <v>1</v>
      </c>
      <c r="E23255" s="5">
        <v>31500</v>
      </c>
      <c r="F23255" s="33">
        <v>31500</v>
      </c>
    </row>
    <row r="23256" spans="1:6" ht="33.75" x14ac:dyDescent="0.2">
      <c r="A23256" s="2">
        <v>23251</v>
      </c>
      <c r="B23256" s="223" t="s">
        <v>28579</v>
      </c>
      <c r="C23256" s="4" t="s">
        <v>28659</v>
      </c>
      <c r="D23256" s="332">
        <v>1</v>
      </c>
      <c r="E23256" s="5">
        <v>28990</v>
      </c>
      <c r="F23256" s="33">
        <v>28990</v>
      </c>
    </row>
    <row r="23257" spans="1:6" ht="33.75" x14ac:dyDescent="0.2">
      <c r="A23257" s="2">
        <v>23252</v>
      </c>
      <c r="B23257" s="223" t="s">
        <v>28580</v>
      </c>
      <c r="C23257" s="4" t="s">
        <v>28660</v>
      </c>
      <c r="D23257" s="332">
        <v>1</v>
      </c>
      <c r="E23257" s="5">
        <v>40000</v>
      </c>
      <c r="F23257" s="33">
        <v>40000</v>
      </c>
    </row>
    <row r="23258" spans="1:6" ht="22.5" x14ac:dyDescent="0.2">
      <c r="A23258" s="2">
        <v>23253</v>
      </c>
      <c r="B23258" s="223" t="s">
        <v>28581</v>
      </c>
      <c r="C23258" s="4" t="s">
        <v>28661</v>
      </c>
      <c r="D23258" s="332">
        <v>1</v>
      </c>
      <c r="E23258" s="5">
        <v>30000</v>
      </c>
      <c r="F23258" s="33">
        <v>30000</v>
      </c>
    </row>
    <row r="23259" spans="1:6" x14ac:dyDescent="0.2">
      <c r="A23259" s="2">
        <v>23254</v>
      </c>
      <c r="B23259" s="223" t="s">
        <v>28582</v>
      </c>
      <c r="C23259" s="4" t="s">
        <v>28662</v>
      </c>
      <c r="D23259" s="332">
        <v>1</v>
      </c>
      <c r="E23259" s="5">
        <v>10000</v>
      </c>
      <c r="F23259" s="33">
        <v>10000</v>
      </c>
    </row>
    <row r="23260" spans="1:6" x14ac:dyDescent="0.2">
      <c r="A23260" s="2">
        <v>23255</v>
      </c>
      <c r="B23260" s="223" t="s">
        <v>28583</v>
      </c>
      <c r="C23260" s="4" t="s">
        <v>28663</v>
      </c>
      <c r="D23260" s="332">
        <v>1</v>
      </c>
      <c r="E23260" s="5">
        <v>6285.95</v>
      </c>
      <c r="F23260" s="33">
        <v>6285.95</v>
      </c>
    </row>
    <row r="23261" spans="1:6" x14ac:dyDescent="0.2">
      <c r="A23261" s="2">
        <v>23256</v>
      </c>
      <c r="B23261" s="223" t="s">
        <v>13104</v>
      </c>
      <c r="C23261" s="4"/>
      <c r="D23261" s="332">
        <v>2</v>
      </c>
      <c r="E23261" s="5">
        <v>22000</v>
      </c>
      <c r="F23261" s="33">
        <v>22000</v>
      </c>
    </row>
    <row r="23262" spans="1:6" ht="22.5" x14ac:dyDescent="0.2">
      <c r="A23262" s="2">
        <v>23257</v>
      </c>
      <c r="B23262" s="223" t="s">
        <v>28584</v>
      </c>
      <c r="C23262" s="4" t="s">
        <v>28664</v>
      </c>
      <c r="D23262" s="332">
        <v>1</v>
      </c>
      <c r="E23262" s="5">
        <v>4080.51</v>
      </c>
      <c r="F23262" s="33">
        <v>4080.51</v>
      </c>
    </row>
    <row r="23263" spans="1:6" ht="22.5" x14ac:dyDescent="0.2">
      <c r="A23263" s="2">
        <v>23258</v>
      </c>
      <c r="B23263" s="223" t="s">
        <v>28585</v>
      </c>
      <c r="C23263" s="4" t="s">
        <v>28665</v>
      </c>
      <c r="D23263" s="332">
        <v>1</v>
      </c>
      <c r="E23263" s="5">
        <v>4850.4399999999996</v>
      </c>
      <c r="F23263" s="33">
        <v>4850.4399999999996</v>
      </c>
    </row>
    <row r="23264" spans="1:6" x14ac:dyDescent="0.2">
      <c r="A23264" s="2">
        <v>23259</v>
      </c>
      <c r="B23264" s="223" t="s">
        <v>28028</v>
      </c>
      <c r="C23264" s="4"/>
      <c r="D23264" s="332">
        <v>2</v>
      </c>
      <c r="E23264" s="5">
        <v>9000</v>
      </c>
      <c r="F23264" s="33">
        <v>9000</v>
      </c>
    </row>
    <row r="23265" spans="1:6" x14ac:dyDescent="0.2">
      <c r="A23265" s="2">
        <v>23260</v>
      </c>
      <c r="B23265" s="223" t="s">
        <v>28586</v>
      </c>
      <c r="C23265" s="4" t="s">
        <v>28666</v>
      </c>
      <c r="D23265" s="332">
        <v>1</v>
      </c>
      <c r="E23265" s="5">
        <v>4740.5</v>
      </c>
      <c r="F23265" s="33">
        <v>4740.5</v>
      </c>
    </row>
    <row r="23266" spans="1:6" x14ac:dyDescent="0.2">
      <c r="A23266" s="2">
        <v>23261</v>
      </c>
      <c r="B23266" s="223" t="s">
        <v>28587</v>
      </c>
      <c r="C23266" s="4" t="s">
        <v>28667</v>
      </c>
      <c r="D23266" s="332">
        <v>1</v>
      </c>
      <c r="E23266" s="5">
        <v>6244.35</v>
      </c>
      <c r="F23266" s="33">
        <v>6244.35</v>
      </c>
    </row>
    <row r="23267" spans="1:6" x14ac:dyDescent="0.2">
      <c r="A23267" s="2">
        <v>23262</v>
      </c>
      <c r="B23267" s="223" t="s">
        <v>28588</v>
      </c>
      <c r="C23267" s="4"/>
      <c r="D23267" s="332">
        <v>2</v>
      </c>
      <c r="E23267" s="5">
        <v>11300</v>
      </c>
      <c r="F23267" s="33">
        <v>11300</v>
      </c>
    </row>
    <row r="23268" spans="1:6" x14ac:dyDescent="0.2">
      <c r="A23268" s="2">
        <v>23263</v>
      </c>
      <c r="B23268" s="223" t="s">
        <v>5094</v>
      </c>
      <c r="C23268" s="4" t="s">
        <v>28668</v>
      </c>
      <c r="D23268" s="332">
        <v>1</v>
      </c>
      <c r="E23268" s="5">
        <v>5384</v>
      </c>
      <c r="F23268" s="33">
        <v>5384</v>
      </c>
    </row>
    <row r="23269" spans="1:6" ht="22.5" x14ac:dyDescent="0.2">
      <c r="A23269" s="2">
        <v>23264</v>
      </c>
      <c r="B23269" s="223" t="s">
        <v>28589</v>
      </c>
      <c r="C23269" s="4" t="s">
        <v>28669</v>
      </c>
      <c r="D23269" s="332">
        <v>1</v>
      </c>
      <c r="E23269" s="5">
        <v>8868.75</v>
      </c>
      <c r="F23269" s="33">
        <v>8868.75</v>
      </c>
    </row>
    <row r="23270" spans="1:6" x14ac:dyDescent="0.2">
      <c r="A23270" s="2">
        <v>23265</v>
      </c>
      <c r="B23270" s="223" t="s">
        <v>28590</v>
      </c>
      <c r="C23270" s="4" t="s">
        <v>28670</v>
      </c>
      <c r="D23270" s="332">
        <v>1</v>
      </c>
      <c r="E23270" s="5">
        <v>10000</v>
      </c>
      <c r="F23270" s="33">
        <v>10000</v>
      </c>
    </row>
    <row r="23271" spans="1:6" ht="56.25" x14ac:dyDescent="0.2">
      <c r="A23271" s="2">
        <v>23266</v>
      </c>
      <c r="B23271" s="223" t="s">
        <v>28591</v>
      </c>
      <c r="C23271" s="4">
        <v>2101340001</v>
      </c>
      <c r="D23271" s="332">
        <v>1</v>
      </c>
      <c r="E23271" s="5">
        <v>8790</v>
      </c>
      <c r="F23271" s="33">
        <v>8790</v>
      </c>
    </row>
    <row r="23272" spans="1:6" ht="33.75" x14ac:dyDescent="0.2">
      <c r="A23272" s="2">
        <v>23267</v>
      </c>
      <c r="B23272" s="133" t="s">
        <v>28592</v>
      </c>
      <c r="C23272" s="4">
        <v>5101340003</v>
      </c>
      <c r="D23272" s="332">
        <v>1</v>
      </c>
      <c r="E23272" s="5">
        <v>32956</v>
      </c>
      <c r="F23272" s="33">
        <v>32956</v>
      </c>
    </row>
    <row r="23273" spans="1:6" ht="67.5" x14ac:dyDescent="0.2">
      <c r="A23273" s="2">
        <v>23268</v>
      </c>
      <c r="B23273" s="428" t="s">
        <v>28593</v>
      </c>
      <c r="C23273" s="4">
        <v>4101340001</v>
      </c>
      <c r="D23273" s="332">
        <v>1</v>
      </c>
      <c r="E23273" s="5">
        <v>5999</v>
      </c>
      <c r="F23273" s="33">
        <v>5999</v>
      </c>
    </row>
    <row r="23274" spans="1:6" ht="56.25" x14ac:dyDescent="0.2">
      <c r="A23274" s="2">
        <v>23269</v>
      </c>
      <c r="B23274" s="429" t="s">
        <v>28594</v>
      </c>
      <c r="C23274" s="4">
        <v>4101340002</v>
      </c>
      <c r="D23274" s="332">
        <v>1</v>
      </c>
      <c r="E23274" s="5">
        <v>8999</v>
      </c>
      <c r="F23274" s="33">
        <v>8999</v>
      </c>
    </row>
    <row r="23275" spans="1:6" ht="33.75" x14ac:dyDescent="0.2">
      <c r="A23275" s="2">
        <v>23270</v>
      </c>
      <c r="B23275" s="430" t="s">
        <v>28595</v>
      </c>
      <c r="C23275" s="4">
        <v>4101340003</v>
      </c>
      <c r="D23275" s="332">
        <v>1</v>
      </c>
      <c r="E23275" s="5">
        <v>61999</v>
      </c>
      <c r="F23275" s="33">
        <v>0</v>
      </c>
    </row>
    <row r="23276" spans="1:6" x14ac:dyDescent="0.2">
      <c r="A23276" s="2">
        <v>23271</v>
      </c>
      <c r="B23276" s="133" t="s">
        <v>26281</v>
      </c>
      <c r="C23276" s="4">
        <v>4101360001</v>
      </c>
      <c r="D23276" s="332">
        <v>1</v>
      </c>
      <c r="E23276" s="5">
        <v>15500</v>
      </c>
      <c r="F23276" s="33">
        <v>15500</v>
      </c>
    </row>
    <row r="23277" spans="1:6" ht="22.5" x14ac:dyDescent="0.2">
      <c r="A23277" s="2">
        <v>23272</v>
      </c>
      <c r="B23277" s="133" t="s">
        <v>26281</v>
      </c>
      <c r="C23277" s="12" t="s">
        <v>28671</v>
      </c>
      <c r="D23277" s="332">
        <v>2</v>
      </c>
      <c r="E23277" s="5">
        <v>30339</v>
      </c>
      <c r="F23277" s="33">
        <v>30339</v>
      </c>
    </row>
    <row r="23278" spans="1:6" x14ac:dyDescent="0.2">
      <c r="A23278" s="2">
        <v>23273</v>
      </c>
      <c r="B23278" s="133" t="s">
        <v>3978</v>
      </c>
      <c r="C23278" s="4">
        <v>4101340004</v>
      </c>
      <c r="D23278" s="332">
        <v>1</v>
      </c>
      <c r="E23278" s="5">
        <v>43300</v>
      </c>
      <c r="F23278" s="33">
        <v>0</v>
      </c>
    </row>
    <row r="23279" spans="1:6" ht="22.5" x14ac:dyDescent="0.2">
      <c r="A23279" s="2">
        <v>23274</v>
      </c>
      <c r="B23279" s="223" t="s">
        <v>28676</v>
      </c>
      <c r="C23279" s="4" t="s">
        <v>28729</v>
      </c>
      <c r="D23279" s="332">
        <v>1</v>
      </c>
      <c r="E23279" s="5">
        <v>3200</v>
      </c>
      <c r="F23279" s="5">
        <v>3200</v>
      </c>
    </row>
    <row r="23280" spans="1:6" ht="33.75" x14ac:dyDescent="0.2">
      <c r="A23280" s="2">
        <v>23275</v>
      </c>
      <c r="B23280" s="223" t="s">
        <v>28677</v>
      </c>
      <c r="C23280" s="4" t="s">
        <v>28634</v>
      </c>
      <c r="D23280" s="332">
        <v>1</v>
      </c>
      <c r="E23280" s="5">
        <v>60000</v>
      </c>
      <c r="F23280" s="5">
        <v>22142.99</v>
      </c>
    </row>
    <row r="23281" spans="1:6" ht="22.5" x14ac:dyDescent="0.2">
      <c r="A23281" s="2">
        <v>23276</v>
      </c>
      <c r="B23281" s="223" t="s">
        <v>28678</v>
      </c>
      <c r="C23281" s="4" t="s">
        <v>28730</v>
      </c>
      <c r="D23281" s="332">
        <v>1</v>
      </c>
      <c r="E23281" s="5">
        <v>34900</v>
      </c>
      <c r="F23281" s="5">
        <v>34900</v>
      </c>
    </row>
    <row r="23282" spans="1:6" x14ac:dyDescent="0.2">
      <c r="A23282" s="2">
        <v>23277</v>
      </c>
      <c r="B23282" s="223" t="s">
        <v>18495</v>
      </c>
      <c r="C23282" s="4"/>
      <c r="D23282" s="332">
        <v>1</v>
      </c>
      <c r="E23282" s="5">
        <v>9918</v>
      </c>
      <c r="F23282" s="5">
        <v>9918</v>
      </c>
    </row>
    <row r="23283" spans="1:6" x14ac:dyDescent="0.2">
      <c r="A23283" s="2">
        <v>23278</v>
      </c>
      <c r="B23283" s="223" t="s">
        <v>25810</v>
      </c>
      <c r="C23283" s="4"/>
      <c r="D23283" s="332">
        <v>1</v>
      </c>
      <c r="E23283" s="5">
        <v>20625</v>
      </c>
      <c r="F23283" s="5">
        <v>20625</v>
      </c>
    </row>
    <row r="23284" spans="1:6" ht="45" x14ac:dyDescent="0.2">
      <c r="A23284" s="2">
        <v>23279</v>
      </c>
      <c r="B23284" s="223" t="s">
        <v>28679</v>
      </c>
      <c r="C23284" s="4" t="s">
        <v>28731</v>
      </c>
      <c r="D23284" s="332">
        <v>1</v>
      </c>
      <c r="E23284" s="5">
        <v>14129</v>
      </c>
      <c r="F23284" s="5">
        <v>14129</v>
      </c>
    </row>
    <row r="23285" spans="1:6" ht="33.75" x14ac:dyDescent="0.2">
      <c r="A23285" s="2">
        <v>23280</v>
      </c>
      <c r="B23285" s="223" t="s">
        <v>28680</v>
      </c>
      <c r="C23285" s="4" t="s">
        <v>28732</v>
      </c>
      <c r="D23285" s="332">
        <v>1</v>
      </c>
      <c r="E23285" s="5">
        <v>5310</v>
      </c>
      <c r="F23285" s="5">
        <v>5310</v>
      </c>
    </row>
    <row r="23286" spans="1:6" x14ac:dyDescent="0.2">
      <c r="A23286" s="2">
        <v>23281</v>
      </c>
      <c r="B23286" s="223" t="s">
        <v>28681</v>
      </c>
      <c r="C23286" s="4" t="s">
        <v>28733</v>
      </c>
      <c r="D23286" s="332">
        <v>1</v>
      </c>
      <c r="E23286" s="5">
        <v>6890</v>
      </c>
      <c r="F23286" s="5">
        <v>6890</v>
      </c>
    </row>
    <row r="23287" spans="1:6" ht="45" x14ac:dyDescent="0.2">
      <c r="A23287" s="2">
        <v>23282</v>
      </c>
      <c r="B23287" s="223" t="s">
        <v>28682</v>
      </c>
      <c r="C23287" s="4" t="s">
        <v>28624</v>
      </c>
      <c r="D23287" s="332">
        <v>1</v>
      </c>
      <c r="E23287" s="5">
        <v>3150</v>
      </c>
      <c r="F23287" s="5">
        <v>3150</v>
      </c>
    </row>
    <row r="23288" spans="1:6" x14ac:dyDescent="0.2">
      <c r="A23288" s="2">
        <v>23283</v>
      </c>
      <c r="B23288" s="223" t="s">
        <v>26281</v>
      </c>
      <c r="C23288" s="4"/>
      <c r="D23288" s="332">
        <v>1</v>
      </c>
      <c r="E23288" s="5">
        <v>8000</v>
      </c>
      <c r="F23288" s="5">
        <v>8000</v>
      </c>
    </row>
    <row r="23289" spans="1:6" ht="22.5" x14ac:dyDescent="0.2">
      <c r="A23289" s="2">
        <v>23284</v>
      </c>
      <c r="B23289" s="223" t="s">
        <v>28683</v>
      </c>
      <c r="C23289" s="4" t="s">
        <v>28734</v>
      </c>
      <c r="D23289" s="332">
        <v>1</v>
      </c>
      <c r="E23289" s="5">
        <v>5500</v>
      </c>
      <c r="F23289" s="5">
        <v>5500</v>
      </c>
    </row>
    <row r="23290" spans="1:6" ht="33.75" x14ac:dyDescent="0.2">
      <c r="A23290" s="2">
        <v>23285</v>
      </c>
      <c r="B23290" s="223" t="s">
        <v>28684</v>
      </c>
      <c r="C23290" s="4"/>
      <c r="D23290" s="332">
        <v>1</v>
      </c>
      <c r="E23290" s="5">
        <v>27350</v>
      </c>
      <c r="F23290" s="5">
        <v>27350</v>
      </c>
    </row>
    <row r="23291" spans="1:6" ht="33.75" x14ac:dyDescent="0.2">
      <c r="A23291" s="2">
        <v>23286</v>
      </c>
      <c r="B23291" s="223" t="s">
        <v>28685</v>
      </c>
      <c r="C23291" s="4"/>
      <c r="D23291" s="332">
        <v>1</v>
      </c>
      <c r="E23291" s="5">
        <v>16320</v>
      </c>
      <c r="F23291" s="5">
        <v>16320</v>
      </c>
    </row>
    <row r="23292" spans="1:6" ht="33.75" x14ac:dyDescent="0.2">
      <c r="A23292" s="2">
        <v>23287</v>
      </c>
      <c r="B23292" s="223" t="s">
        <v>28686</v>
      </c>
      <c r="C23292" s="4"/>
      <c r="D23292" s="332">
        <v>1</v>
      </c>
      <c r="E23292" s="5">
        <v>17431.12</v>
      </c>
      <c r="F23292" s="5">
        <v>17431.12</v>
      </c>
    </row>
    <row r="23293" spans="1:6" ht="33.75" x14ac:dyDescent="0.2">
      <c r="A23293" s="2">
        <v>23288</v>
      </c>
      <c r="B23293" s="223" t="s">
        <v>28686</v>
      </c>
      <c r="C23293" s="4"/>
      <c r="D23293" s="332">
        <v>1</v>
      </c>
      <c r="E23293" s="5">
        <v>20473.439999999999</v>
      </c>
      <c r="F23293" s="5">
        <v>20473.439999999999</v>
      </c>
    </row>
    <row r="23294" spans="1:6" ht="33.75" x14ac:dyDescent="0.2">
      <c r="A23294" s="2">
        <v>23289</v>
      </c>
      <c r="B23294" s="223" t="s">
        <v>28687</v>
      </c>
      <c r="C23294" s="4"/>
      <c r="D23294" s="332">
        <v>1</v>
      </c>
      <c r="E23294" s="5">
        <v>8160</v>
      </c>
      <c r="F23294" s="5">
        <v>8160</v>
      </c>
    </row>
    <row r="23295" spans="1:6" x14ac:dyDescent="0.2">
      <c r="A23295" s="2">
        <v>23290</v>
      </c>
      <c r="B23295" s="223" t="s">
        <v>9513</v>
      </c>
      <c r="C23295" s="4"/>
      <c r="D23295" s="332">
        <v>1</v>
      </c>
      <c r="E23295" s="5">
        <v>8648.64</v>
      </c>
      <c r="F23295" s="5">
        <v>8648.64</v>
      </c>
    </row>
    <row r="23296" spans="1:6" ht="22.5" x14ac:dyDescent="0.2">
      <c r="A23296" s="2">
        <v>23291</v>
      </c>
      <c r="B23296" s="223" t="s">
        <v>28688</v>
      </c>
      <c r="C23296" s="4" t="s">
        <v>28735</v>
      </c>
      <c r="D23296" s="332">
        <v>1</v>
      </c>
      <c r="E23296" s="5">
        <v>4000</v>
      </c>
      <c r="F23296" s="5">
        <v>4000</v>
      </c>
    </row>
    <row r="23297" spans="1:6" ht="22.5" x14ac:dyDescent="0.2">
      <c r="A23297" s="2">
        <v>23292</v>
      </c>
      <c r="B23297" s="223" t="s">
        <v>28688</v>
      </c>
      <c r="C23297" s="4" t="s">
        <v>28736</v>
      </c>
      <c r="D23297" s="332">
        <v>1</v>
      </c>
      <c r="E23297" s="5">
        <v>4000</v>
      </c>
      <c r="F23297" s="5">
        <v>4000</v>
      </c>
    </row>
    <row r="23298" spans="1:6" ht="22.5" x14ac:dyDescent="0.2">
      <c r="A23298" s="2">
        <v>23293</v>
      </c>
      <c r="B23298" s="223" t="s">
        <v>28688</v>
      </c>
      <c r="C23298" s="4" t="s">
        <v>28737</v>
      </c>
      <c r="D23298" s="332">
        <v>1</v>
      </c>
      <c r="E23298" s="5">
        <v>4000</v>
      </c>
      <c r="F23298" s="5">
        <v>4000</v>
      </c>
    </row>
    <row r="23299" spans="1:6" ht="33.75" x14ac:dyDescent="0.2">
      <c r="A23299" s="2">
        <v>23294</v>
      </c>
      <c r="B23299" s="223" t="s">
        <v>28689</v>
      </c>
      <c r="C23299" s="4"/>
      <c r="D23299" s="332">
        <v>1</v>
      </c>
      <c r="E23299" s="5">
        <v>20360</v>
      </c>
      <c r="F23299" s="5">
        <v>20360</v>
      </c>
    </row>
    <row r="23300" spans="1:6" ht="22.5" x14ac:dyDescent="0.2">
      <c r="A23300" s="2">
        <v>23295</v>
      </c>
      <c r="B23300" s="223" t="s">
        <v>28690</v>
      </c>
      <c r="C23300" s="4"/>
      <c r="D23300" s="332">
        <v>1</v>
      </c>
      <c r="E23300" s="5">
        <v>56900</v>
      </c>
      <c r="F23300" s="5">
        <v>42148.2</v>
      </c>
    </row>
    <row r="23301" spans="1:6" x14ac:dyDescent="0.2">
      <c r="A23301" s="2">
        <v>23296</v>
      </c>
      <c r="B23301" s="223" t="s">
        <v>11770</v>
      </c>
      <c r="C23301" s="4"/>
      <c r="D23301" s="332">
        <v>1</v>
      </c>
      <c r="E23301" s="5">
        <v>3950</v>
      </c>
      <c r="F23301" s="5">
        <v>3950</v>
      </c>
    </row>
    <row r="23302" spans="1:6" ht="45" x14ac:dyDescent="0.2">
      <c r="A23302" s="2">
        <v>23297</v>
      </c>
      <c r="B23302" s="223" t="s">
        <v>28691</v>
      </c>
      <c r="C23302" s="4"/>
      <c r="D23302" s="332">
        <v>1</v>
      </c>
      <c r="E23302" s="5">
        <v>5310</v>
      </c>
      <c r="F23302" s="5">
        <v>5310</v>
      </c>
    </row>
    <row r="23303" spans="1:6" ht="33.75" x14ac:dyDescent="0.2">
      <c r="A23303" s="2">
        <v>23298</v>
      </c>
      <c r="B23303" s="223" t="s">
        <v>28692</v>
      </c>
      <c r="C23303" s="4" t="s">
        <v>28738</v>
      </c>
      <c r="D23303" s="332">
        <v>1</v>
      </c>
      <c r="E23303" s="5">
        <v>10000</v>
      </c>
      <c r="F23303" s="5">
        <v>10000</v>
      </c>
    </row>
    <row r="23304" spans="1:6" x14ac:dyDescent="0.2">
      <c r="A23304" s="2">
        <v>23299</v>
      </c>
      <c r="B23304" s="223" t="s">
        <v>4891</v>
      </c>
      <c r="C23304" s="4"/>
      <c r="D23304" s="332">
        <v>1</v>
      </c>
      <c r="E23304" s="5">
        <v>6693.75</v>
      </c>
      <c r="F23304" s="5">
        <v>6693.75</v>
      </c>
    </row>
    <row r="23305" spans="1:6" x14ac:dyDescent="0.2">
      <c r="A23305" s="2">
        <v>23300</v>
      </c>
      <c r="B23305" s="223" t="s">
        <v>4891</v>
      </c>
      <c r="C23305" s="4"/>
      <c r="D23305" s="332">
        <v>1</v>
      </c>
      <c r="E23305" s="5">
        <v>3776.64</v>
      </c>
      <c r="F23305" s="5">
        <v>3776.64</v>
      </c>
    </row>
    <row r="23306" spans="1:6" x14ac:dyDescent="0.2">
      <c r="A23306" s="2">
        <v>23301</v>
      </c>
      <c r="B23306" s="223" t="s">
        <v>4891</v>
      </c>
      <c r="C23306" s="4"/>
      <c r="D23306" s="332">
        <v>1</v>
      </c>
      <c r="E23306" s="5">
        <v>6832</v>
      </c>
      <c r="F23306" s="5">
        <v>6832</v>
      </c>
    </row>
    <row r="23307" spans="1:6" ht="33.75" x14ac:dyDescent="0.2">
      <c r="A23307" s="2">
        <v>23302</v>
      </c>
      <c r="B23307" s="223" t="s">
        <v>28693</v>
      </c>
      <c r="C23307" s="4"/>
      <c r="D23307" s="332">
        <v>1</v>
      </c>
      <c r="E23307" s="5">
        <v>3060</v>
      </c>
      <c r="F23307" s="5">
        <v>3060</v>
      </c>
    </row>
    <row r="23308" spans="1:6" ht="22.5" x14ac:dyDescent="0.2">
      <c r="A23308" s="2">
        <v>23303</v>
      </c>
      <c r="B23308" s="223" t="s">
        <v>28694</v>
      </c>
      <c r="C23308" s="4" t="s">
        <v>28638</v>
      </c>
      <c r="D23308" s="332">
        <v>1</v>
      </c>
      <c r="E23308" s="5">
        <v>6000</v>
      </c>
      <c r="F23308" s="5">
        <v>6000</v>
      </c>
    </row>
    <row r="23309" spans="1:6" ht="33.75" x14ac:dyDescent="0.2">
      <c r="A23309" s="2">
        <v>23304</v>
      </c>
      <c r="B23309" s="223" t="s">
        <v>28695</v>
      </c>
      <c r="C23309" s="4"/>
      <c r="D23309" s="332">
        <v>1</v>
      </c>
      <c r="E23309" s="5">
        <v>7368.48</v>
      </c>
      <c r="F23309" s="5">
        <v>7368.48</v>
      </c>
    </row>
    <row r="23310" spans="1:6" ht="22.5" x14ac:dyDescent="0.2">
      <c r="A23310" s="2">
        <v>23305</v>
      </c>
      <c r="B23310" s="223" t="s">
        <v>28696</v>
      </c>
      <c r="C23310" s="4" t="s">
        <v>28739</v>
      </c>
      <c r="D23310" s="332">
        <v>1</v>
      </c>
      <c r="E23310" s="5">
        <v>51770</v>
      </c>
      <c r="F23310" s="5">
        <v>21139.58</v>
      </c>
    </row>
    <row r="23311" spans="1:6" ht="33.75" x14ac:dyDescent="0.2">
      <c r="A23311" s="2">
        <v>23306</v>
      </c>
      <c r="B23311" s="223" t="s">
        <v>28697</v>
      </c>
      <c r="C23311" s="4" t="s">
        <v>28639</v>
      </c>
      <c r="D23311" s="332">
        <v>1</v>
      </c>
      <c r="E23311" s="5">
        <v>9000</v>
      </c>
      <c r="F23311" s="5">
        <v>9000</v>
      </c>
    </row>
    <row r="23312" spans="1:6" ht="22.5" x14ac:dyDescent="0.2">
      <c r="A23312" s="2">
        <v>23307</v>
      </c>
      <c r="B23312" s="223" t="s">
        <v>28698</v>
      </c>
      <c r="C23312" s="4" t="s">
        <v>28740</v>
      </c>
      <c r="D23312" s="332">
        <v>1</v>
      </c>
      <c r="E23312" s="5">
        <v>20990</v>
      </c>
      <c r="F23312" s="5">
        <v>20990</v>
      </c>
    </row>
    <row r="23313" spans="1:6" ht="22.5" x14ac:dyDescent="0.2">
      <c r="A23313" s="2">
        <v>23308</v>
      </c>
      <c r="B23313" s="223" t="s">
        <v>28699</v>
      </c>
      <c r="C23313" s="4" t="s">
        <v>28637</v>
      </c>
      <c r="D23313" s="332">
        <v>1</v>
      </c>
      <c r="E23313" s="5">
        <v>26690.5</v>
      </c>
      <c r="F23313" s="5">
        <v>26690.5</v>
      </c>
    </row>
    <row r="23314" spans="1:6" ht="33.75" x14ac:dyDescent="0.2">
      <c r="A23314" s="2">
        <v>23309</v>
      </c>
      <c r="B23314" s="223" t="s">
        <v>28700</v>
      </c>
      <c r="C23314" s="4" t="s">
        <v>28741</v>
      </c>
      <c r="D23314" s="332">
        <v>1</v>
      </c>
      <c r="E23314" s="5">
        <v>29360</v>
      </c>
      <c r="F23314" s="5">
        <v>29360</v>
      </c>
    </row>
    <row r="23315" spans="1:6" ht="33.75" x14ac:dyDescent="0.2">
      <c r="A23315" s="2">
        <v>23310</v>
      </c>
      <c r="B23315" s="223" t="s">
        <v>28701</v>
      </c>
      <c r="C23315" s="4" t="s">
        <v>28742</v>
      </c>
      <c r="D23315" s="332">
        <v>1</v>
      </c>
      <c r="E23315" s="5">
        <v>28750</v>
      </c>
      <c r="F23315" s="5">
        <v>28750</v>
      </c>
    </row>
    <row r="23316" spans="1:6" x14ac:dyDescent="0.2">
      <c r="A23316" s="2">
        <v>23311</v>
      </c>
      <c r="B23316" s="223" t="s">
        <v>28702</v>
      </c>
      <c r="C23316" s="4"/>
      <c r="D23316" s="332">
        <v>1</v>
      </c>
      <c r="E23316" s="5">
        <v>23760</v>
      </c>
      <c r="F23316" s="5">
        <v>23760</v>
      </c>
    </row>
    <row r="23317" spans="1:6" ht="22.5" x14ac:dyDescent="0.2">
      <c r="A23317" s="2">
        <v>23312</v>
      </c>
      <c r="B23317" s="223" t="s">
        <v>28703</v>
      </c>
      <c r="C23317" s="4"/>
      <c r="D23317" s="332">
        <v>5</v>
      </c>
      <c r="E23317" s="5">
        <v>2900</v>
      </c>
      <c r="F23317" s="5">
        <v>2900</v>
      </c>
    </row>
    <row r="23318" spans="1:6" x14ac:dyDescent="0.2">
      <c r="A23318" s="2">
        <v>23313</v>
      </c>
      <c r="B23318" s="223" t="s">
        <v>28704</v>
      </c>
      <c r="C23318" s="4"/>
      <c r="D23318" s="332">
        <v>1</v>
      </c>
      <c r="E23318" s="5">
        <v>20000</v>
      </c>
      <c r="F23318" s="5">
        <v>20000</v>
      </c>
    </row>
    <row r="23319" spans="1:6" x14ac:dyDescent="0.2">
      <c r="A23319" s="2">
        <v>23314</v>
      </c>
      <c r="B23319" s="223" t="s">
        <v>28705</v>
      </c>
      <c r="C23319" s="4" t="s">
        <v>28743</v>
      </c>
      <c r="D23319" s="332">
        <v>1</v>
      </c>
      <c r="E23319" s="5">
        <v>10000</v>
      </c>
      <c r="F23319" s="5">
        <v>10000</v>
      </c>
    </row>
    <row r="23320" spans="1:6" ht="22.5" x14ac:dyDescent="0.2">
      <c r="A23320" s="2">
        <v>23315</v>
      </c>
      <c r="B23320" s="223" t="s">
        <v>28706</v>
      </c>
      <c r="C23320" s="4" t="s">
        <v>28602</v>
      </c>
      <c r="D23320" s="332">
        <v>1</v>
      </c>
      <c r="E23320" s="5">
        <v>5300</v>
      </c>
      <c r="F23320" s="5">
        <v>5300</v>
      </c>
    </row>
    <row r="23321" spans="1:6" ht="22.5" x14ac:dyDescent="0.2">
      <c r="A23321" s="2">
        <v>23316</v>
      </c>
      <c r="B23321" s="223" t="s">
        <v>10826</v>
      </c>
      <c r="C23321" s="4"/>
      <c r="D23321" s="332">
        <v>1</v>
      </c>
      <c r="E23321" s="5">
        <v>4794</v>
      </c>
      <c r="F23321" s="5">
        <v>4794</v>
      </c>
    </row>
    <row r="23322" spans="1:6" ht="22.5" x14ac:dyDescent="0.2">
      <c r="A23322" s="2">
        <v>23317</v>
      </c>
      <c r="B23322" s="223" t="s">
        <v>28707</v>
      </c>
      <c r="C23322" s="4"/>
      <c r="D23322" s="332">
        <v>1</v>
      </c>
      <c r="E23322" s="5">
        <v>5600</v>
      </c>
      <c r="F23322" s="5">
        <v>5600</v>
      </c>
    </row>
    <row r="23323" spans="1:6" x14ac:dyDescent="0.2">
      <c r="A23323" s="2">
        <v>23318</v>
      </c>
      <c r="B23323" s="223" t="s">
        <v>25229</v>
      </c>
      <c r="C23323" s="4"/>
      <c r="D23323" s="332">
        <v>1</v>
      </c>
      <c r="E23323" s="5">
        <v>4737.6000000000004</v>
      </c>
      <c r="F23323" s="5">
        <v>4737.6000000000004</v>
      </c>
    </row>
    <row r="23324" spans="1:6" ht="33.75" x14ac:dyDescent="0.2">
      <c r="A23324" s="2">
        <v>23319</v>
      </c>
      <c r="B23324" s="223" t="s">
        <v>28708</v>
      </c>
      <c r="C23324" s="4" t="s">
        <v>28744</v>
      </c>
      <c r="D23324" s="332">
        <v>1</v>
      </c>
      <c r="E23324" s="5">
        <v>4291</v>
      </c>
      <c r="F23324" s="5">
        <v>4291</v>
      </c>
    </row>
    <row r="23325" spans="1:6" x14ac:dyDescent="0.2">
      <c r="A23325" s="2">
        <v>23320</v>
      </c>
      <c r="B23325" s="223" t="s">
        <v>28709</v>
      </c>
      <c r="C23325" s="4"/>
      <c r="D23325" s="332">
        <v>1</v>
      </c>
      <c r="E23325" s="5">
        <v>3500</v>
      </c>
      <c r="F23325" s="5">
        <v>3500</v>
      </c>
    </row>
    <row r="23326" spans="1:6" ht="22.5" x14ac:dyDescent="0.2">
      <c r="A23326" s="2">
        <v>23321</v>
      </c>
      <c r="B23326" s="223" t="s">
        <v>28710</v>
      </c>
      <c r="C23326" s="4" t="s">
        <v>28745</v>
      </c>
      <c r="D23326" s="332">
        <v>1</v>
      </c>
      <c r="E23326" s="5">
        <v>20000</v>
      </c>
      <c r="F23326" s="5">
        <v>20000</v>
      </c>
    </row>
    <row r="23327" spans="1:6" x14ac:dyDescent="0.2">
      <c r="A23327" s="2">
        <v>23322</v>
      </c>
      <c r="B23327" s="223" t="s">
        <v>28711</v>
      </c>
      <c r="C23327" s="4" t="s">
        <v>28598</v>
      </c>
      <c r="D23327" s="332">
        <v>1</v>
      </c>
      <c r="E23327" s="5">
        <v>5000</v>
      </c>
      <c r="F23327" s="5">
        <v>5000</v>
      </c>
    </row>
    <row r="23328" spans="1:6" x14ac:dyDescent="0.2">
      <c r="A23328" s="2">
        <v>23323</v>
      </c>
      <c r="B23328" s="223" t="s">
        <v>26253</v>
      </c>
      <c r="C23328" s="4" t="s">
        <v>28746</v>
      </c>
      <c r="D23328" s="332">
        <v>1</v>
      </c>
      <c r="E23328" s="5">
        <v>3600</v>
      </c>
      <c r="F23328" s="5">
        <v>3600</v>
      </c>
    </row>
    <row r="23329" spans="1:6" x14ac:dyDescent="0.2">
      <c r="A23329" s="2">
        <v>23324</v>
      </c>
      <c r="B23329" s="223" t="s">
        <v>15827</v>
      </c>
      <c r="C23329" s="4"/>
      <c r="D23329" s="332">
        <v>1</v>
      </c>
      <c r="E23329" s="5">
        <v>0</v>
      </c>
      <c r="F23329" s="33">
        <v>0</v>
      </c>
    </row>
    <row r="23330" spans="1:6" ht="22.5" x14ac:dyDescent="0.2">
      <c r="A23330" s="2">
        <v>23325</v>
      </c>
      <c r="B23330" s="223" t="s">
        <v>28712</v>
      </c>
      <c r="C23330" s="4" t="s">
        <v>28747</v>
      </c>
      <c r="D23330" s="332">
        <v>1</v>
      </c>
      <c r="E23330" s="5">
        <v>5400</v>
      </c>
      <c r="F23330" s="5">
        <v>5400</v>
      </c>
    </row>
    <row r="23331" spans="1:6" ht="22.5" x14ac:dyDescent="0.2">
      <c r="A23331" s="2">
        <v>23326</v>
      </c>
      <c r="B23331" s="223" t="s">
        <v>28713</v>
      </c>
      <c r="C23331" s="4" t="s">
        <v>28748</v>
      </c>
      <c r="D23331" s="332">
        <v>1</v>
      </c>
      <c r="E23331" s="5">
        <v>20000</v>
      </c>
      <c r="F23331" s="5">
        <v>20000</v>
      </c>
    </row>
    <row r="23332" spans="1:6" ht="33.75" x14ac:dyDescent="0.2">
      <c r="A23332" s="2">
        <v>23327</v>
      </c>
      <c r="B23332" s="223" t="s">
        <v>28714</v>
      </c>
      <c r="C23332" s="4" t="s">
        <v>28749</v>
      </c>
      <c r="D23332" s="332">
        <v>1</v>
      </c>
      <c r="E23332" s="5">
        <v>3650</v>
      </c>
      <c r="F23332" s="5">
        <v>3650</v>
      </c>
    </row>
    <row r="23333" spans="1:6" ht="22.5" x14ac:dyDescent="0.2">
      <c r="A23333" s="2">
        <v>23328</v>
      </c>
      <c r="B23333" s="223" t="s">
        <v>13013</v>
      </c>
      <c r="C23333" s="4" t="s">
        <v>28750</v>
      </c>
      <c r="D23333" s="332">
        <v>1</v>
      </c>
      <c r="E23333" s="5">
        <v>4010</v>
      </c>
      <c r="F23333" s="5">
        <v>4010</v>
      </c>
    </row>
    <row r="23334" spans="1:6" ht="22.5" x14ac:dyDescent="0.2">
      <c r="A23334" s="2">
        <v>23329</v>
      </c>
      <c r="B23334" s="223" t="s">
        <v>13013</v>
      </c>
      <c r="C23334" s="4" t="s">
        <v>28751</v>
      </c>
      <c r="D23334" s="332">
        <v>1</v>
      </c>
      <c r="E23334" s="5">
        <v>5850</v>
      </c>
      <c r="F23334" s="5">
        <v>5850</v>
      </c>
    </row>
    <row r="23335" spans="1:6" ht="22.5" x14ac:dyDescent="0.2">
      <c r="A23335" s="2">
        <v>23330</v>
      </c>
      <c r="B23335" s="223" t="s">
        <v>13013</v>
      </c>
      <c r="C23335" s="4" t="s">
        <v>28752</v>
      </c>
      <c r="D23335" s="332">
        <v>1</v>
      </c>
      <c r="E23335" s="5">
        <v>7180</v>
      </c>
      <c r="F23335" s="5">
        <v>7180</v>
      </c>
    </row>
    <row r="23336" spans="1:6" ht="33.75" x14ac:dyDescent="0.2">
      <c r="A23336" s="2">
        <v>23331</v>
      </c>
      <c r="B23336" s="223" t="s">
        <v>28715</v>
      </c>
      <c r="C23336" s="4" t="s">
        <v>28753</v>
      </c>
      <c r="D23336" s="332">
        <v>1</v>
      </c>
      <c r="E23336" s="5">
        <v>4180</v>
      </c>
      <c r="F23336" s="5">
        <v>4180</v>
      </c>
    </row>
    <row r="23337" spans="1:6" ht="22.5" x14ac:dyDescent="0.2">
      <c r="A23337" s="2">
        <v>23332</v>
      </c>
      <c r="B23337" s="223" t="s">
        <v>28716</v>
      </c>
      <c r="C23337" s="4" t="s">
        <v>28754</v>
      </c>
      <c r="D23337" s="332">
        <v>1</v>
      </c>
      <c r="E23337" s="5">
        <v>9581</v>
      </c>
      <c r="F23337" s="5">
        <v>9581</v>
      </c>
    </row>
    <row r="23338" spans="1:6" x14ac:dyDescent="0.2">
      <c r="A23338" s="2">
        <v>23333</v>
      </c>
      <c r="B23338" s="223" t="s">
        <v>28717</v>
      </c>
      <c r="C23338" s="4"/>
      <c r="D23338" s="332">
        <v>2</v>
      </c>
      <c r="E23338" s="5">
        <v>7740</v>
      </c>
      <c r="F23338" s="5">
        <v>7740</v>
      </c>
    </row>
    <row r="23339" spans="1:6" x14ac:dyDescent="0.2">
      <c r="A23339" s="2">
        <v>23334</v>
      </c>
      <c r="B23339" s="223" t="s">
        <v>28718</v>
      </c>
      <c r="C23339" s="4"/>
      <c r="D23339" s="332">
        <v>1</v>
      </c>
      <c r="E23339" s="5">
        <v>5200</v>
      </c>
      <c r="F23339" s="5">
        <v>5200</v>
      </c>
    </row>
    <row r="23340" spans="1:6" x14ac:dyDescent="0.2">
      <c r="A23340" s="2">
        <v>23335</v>
      </c>
      <c r="B23340" s="223" t="s">
        <v>21761</v>
      </c>
      <c r="C23340" s="4"/>
      <c r="D23340" s="332">
        <v>1</v>
      </c>
      <c r="E23340" s="5">
        <v>11534.67</v>
      </c>
      <c r="F23340" s="5">
        <v>11534.67</v>
      </c>
    </row>
    <row r="23341" spans="1:6" x14ac:dyDescent="0.2">
      <c r="A23341" s="2">
        <v>23336</v>
      </c>
      <c r="B23341" s="223" t="s">
        <v>28719</v>
      </c>
      <c r="C23341" s="4"/>
      <c r="D23341" s="332">
        <v>1</v>
      </c>
      <c r="E23341" s="5">
        <v>3990</v>
      </c>
      <c r="F23341" s="5">
        <v>3990</v>
      </c>
    </row>
    <row r="23342" spans="1:6" x14ac:dyDescent="0.2">
      <c r="A23342" s="2">
        <v>23337</v>
      </c>
      <c r="B23342" s="223" t="s">
        <v>28719</v>
      </c>
      <c r="C23342" s="4"/>
      <c r="D23342" s="332">
        <v>1</v>
      </c>
      <c r="E23342" s="5">
        <v>196568.06</v>
      </c>
      <c r="F23342" s="5">
        <v>196568.06</v>
      </c>
    </row>
    <row r="23343" spans="1:6" ht="22.5" x14ac:dyDescent="0.2">
      <c r="A23343" s="2">
        <v>23338</v>
      </c>
      <c r="B23343" s="223" t="s">
        <v>28720</v>
      </c>
      <c r="C23343" s="4"/>
      <c r="D23343" s="332">
        <v>1</v>
      </c>
      <c r="E23343" s="5">
        <v>3988.86</v>
      </c>
      <c r="F23343" s="5">
        <v>3988.86</v>
      </c>
    </row>
    <row r="23344" spans="1:6" ht="33.75" x14ac:dyDescent="0.2">
      <c r="A23344" s="2">
        <v>23339</v>
      </c>
      <c r="B23344" s="223" t="s">
        <v>28721</v>
      </c>
      <c r="C23344" s="4" t="s">
        <v>28755</v>
      </c>
      <c r="D23344" s="332">
        <v>1</v>
      </c>
      <c r="E23344" s="5">
        <v>7999</v>
      </c>
      <c r="F23344" s="5">
        <v>7999</v>
      </c>
    </row>
    <row r="23345" spans="1:6" ht="22.5" x14ac:dyDescent="0.2">
      <c r="A23345" s="2">
        <v>23340</v>
      </c>
      <c r="B23345" s="223" t="s">
        <v>28722</v>
      </c>
      <c r="C23345" s="4"/>
      <c r="D23345" s="332">
        <v>1</v>
      </c>
      <c r="E23345" s="5">
        <v>3600</v>
      </c>
      <c r="F23345" s="5">
        <v>3600</v>
      </c>
    </row>
    <row r="23346" spans="1:6" x14ac:dyDescent="0.2">
      <c r="A23346" s="2">
        <v>23341</v>
      </c>
      <c r="B23346" s="223" t="s">
        <v>28723</v>
      </c>
      <c r="C23346" s="4"/>
      <c r="D23346" s="332">
        <v>1</v>
      </c>
      <c r="E23346" s="5">
        <v>9486.9</v>
      </c>
      <c r="F23346" s="5">
        <v>9486.9</v>
      </c>
    </row>
    <row r="23347" spans="1:6" ht="45" x14ac:dyDescent="0.2">
      <c r="A23347" s="2">
        <v>23342</v>
      </c>
      <c r="B23347" s="223" t="s">
        <v>28724</v>
      </c>
      <c r="C23347" s="4" t="s">
        <v>28756</v>
      </c>
      <c r="D23347" s="332">
        <v>1</v>
      </c>
      <c r="E23347" s="5">
        <v>48675</v>
      </c>
      <c r="F23347" s="5">
        <v>9735</v>
      </c>
    </row>
    <row r="23348" spans="1:6" x14ac:dyDescent="0.2">
      <c r="A23348" s="2">
        <v>23343</v>
      </c>
      <c r="B23348" s="223" t="s">
        <v>3400</v>
      </c>
      <c r="C23348" s="4" t="s">
        <v>28757</v>
      </c>
      <c r="D23348" s="332">
        <v>1</v>
      </c>
      <c r="E23348" s="5">
        <v>6591</v>
      </c>
      <c r="F23348" s="5">
        <v>6591</v>
      </c>
    </row>
    <row r="23349" spans="1:6" x14ac:dyDescent="0.2">
      <c r="A23349" s="2">
        <v>23344</v>
      </c>
      <c r="B23349" s="223" t="s">
        <v>28725</v>
      </c>
      <c r="C23349" s="4" t="s">
        <v>28758</v>
      </c>
      <c r="D23349" s="332">
        <v>1</v>
      </c>
      <c r="E23349" s="5">
        <v>3679</v>
      </c>
      <c r="F23349" s="5">
        <v>3679</v>
      </c>
    </row>
    <row r="23350" spans="1:6" ht="22.5" x14ac:dyDescent="0.2">
      <c r="A23350" s="2">
        <v>23345</v>
      </c>
      <c r="B23350" s="223" t="s">
        <v>28726</v>
      </c>
      <c r="C23350" s="4" t="s">
        <v>28759</v>
      </c>
      <c r="D23350" s="332">
        <v>1</v>
      </c>
      <c r="E23350" s="5">
        <v>6357</v>
      </c>
      <c r="F23350" s="5">
        <v>6357</v>
      </c>
    </row>
    <row r="23351" spans="1:6" x14ac:dyDescent="0.2">
      <c r="A23351" s="2">
        <v>23346</v>
      </c>
      <c r="B23351" s="223" t="s">
        <v>4303</v>
      </c>
      <c r="C23351" s="4">
        <v>2101360001</v>
      </c>
      <c r="D23351" s="332">
        <v>1</v>
      </c>
      <c r="E23351" s="5">
        <v>6526</v>
      </c>
      <c r="F23351" s="5">
        <v>6526</v>
      </c>
    </row>
    <row r="23352" spans="1:6" ht="22.5" x14ac:dyDescent="0.2">
      <c r="A23352" s="2">
        <v>23347</v>
      </c>
      <c r="B23352" s="223" t="s">
        <v>28727</v>
      </c>
      <c r="C23352" s="136" t="s">
        <v>28760</v>
      </c>
      <c r="D23352" s="332">
        <v>2</v>
      </c>
      <c r="E23352" s="5">
        <v>11000</v>
      </c>
      <c r="F23352" s="5">
        <v>11000</v>
      </c>
    </row>
    <row r="23353" spans="1:6" ht="33.75" x14ac:dyDescent="0.2">
      <c r="A23353" s="2">
        <v>23348</v>
      </c>
      <c r="B23353" s="223" t="s">
        <v>28728</v>
      </c>
      <c r="C23353" s="4">
        <v>2101360004</v>
      </c>
      <c r="D23353" s="332">
        <v>1</v>
      </c>
      <c r="E23353" s="5">
        <v>3100</v>
      </c>
      <c r="F23353" s="5">
        <v>3100</v>
      </c>
    </row>
    <row r="23354" spans="1:6" ht="56.25" x14ac:dyDescent="0.2">
      <c r="A23354" s="2">
        <v>23349</v>
      </c>
      <c r="B23354" s="70" t="s">
        <v>28779</v>
      </c>
      <c r="C23354" s="431" t="s">
        <v>28780</v>
      </c>
      <c r="D23354" s="47">
        <v>1</v>
      </c>
      <c r="E23354" s="33">
        <v>51845</v>
      </c>
      <c r="F23354" s="33">
        <v>51845</v>
      </c>
    </row>
    <row r="23355" spans="1:6" ht="22.5" x14ac:dyDescent="0.2">
      <c r="A23355" s="2">
        <v>23350</v>
      </c>
      <c r="B23355" s="262" t="s">
        <v>28781</v>
      </c>
      <c r="C23355" s="47" t="s">
        <v>28867</v>
      </c>
      <c r="D23355" s="404">
        <v>1</v>
      </c>
      <c r="E23355" s="33">
        <v>7400</v>
      </c>
      <c r="F23355" s="33">
        <v>7400</v>
      </c>
    </row>
    <row r="23356" spans="1:6" ht="22.5" x14ac:dyDescent="0.2">
      <c r="A23356" s="2">
        <v>23351</v>
      </c>
      <c r="B23356" s="262" t="s">
        <v>28782</v>
      </c>
      <c r="C23356" s="47" t="s">
        <v>28868</v>
      </c>
      <c r="D23356" s="47">
        <v>1</v>
      </c>
      <c r="E23356" s="33">
        <v>6096.37</v>
      </c>
      <c r="F23356" s="33">
        <v>6096.37</v>
      </c>
    </row>
    <row r="23357" spans="1:6" ht="22.5" x14ac:dyDescent="0.2">
      <c r="A23357" s="2">
        <v>23352</v>
      </c>
      <c r="B23357" s="262" t="s">
        <v>28783</v>
      </c>
      <c r="C23357" s="47" t="s">
        <v>28869</v>
      </c>
      <c r="D23357" s="404">
        <v>1</v>
      </c>
      <c r="E23357" s="33">
        <v>6940</v>
      </c>
      <c r="F23357" s="33">
        <v>6940</v>
      </c>
    </row>
    <row r="23358" spans="1:6" ht="78.75" x14ac:dyDescent="0.2">
      <c r="A23358" s="2">
        <v>23353</v>
      </c>
      <c r="B23358" s="262" t="s">
        <v>28784</v>
      </c>
      <c r="C23358" s="47" t="s">
        <v>28870</v>
      </c>
      <c r="D23358" s="47">
        <v>1</v>
      </c>
      <c r="E23358" s="33">
        <v>12190</v>
      </c>
      <c r="F23358" s="33">
        <v>12190</v>
      </c>
    </row>
    <row r="23359" spans="1:6" ht="56.25" x14ac:dyDescent="0.2">
      <c r="A23359" s="2">
        <v>23354</v>
      </c>
      <c r="B23359" s="262" t="s">
        <v>28785</v>
      </c>
      <c r="C23359" s="47" t="s">
        <v>28871</v>
      </c>
      <c r="D23359" s="404">
        <v>1</v>
      </c>
      <c r="E23359" s="33">
        <v>15284</v>
      </c>
      <c r="F23359" s="33">
        <v>15284</v>
      </c>
    </row>
    <row r="23360" spans="1:6" ht="22.5" x14ac:dyDescent="0.2">
      <c r="A23360" s="2">
        <v>23355</v>
      </c>
      <c r="B23360" s="262" t="s">
        <v>28786</v>
      </c>
      <c r="C23360" s="47" t="s">
        <v>28872</v>
      </c>
      <c r="D23360" s="47">
        <v>1</v>
      </c>
      <c r="E23360" s="33">
        <v>6500</v>
      </c>
      <c r="F23360" s="33">
        <v>6500</v>
      </c>
    </row>
    <row r="23361" spans="1:6" ht="33.75" x14ac:dyDescent="0.2">
      <c r="A23361" s="2">
        <v>23356</v>
      </c>
      <c r="B23361" s="262" t="s">
        <v>28787</v>
      </c>
      <c r="C23361" s="47" t="s">
        <v>28873</v>
      </c>
      <c r="D23361" s="404">
        <v>1</v>
      </c>
      <c r="E23361" s="33">
        <v>10199</v>
      </c>
      <c r="F23361" s="33">
        <v>10199</v>
      </c>
    </row>
    <row r="23362" spans="1:6" ht="22.5" x14ac:dyDescent="0.2">
      <c r="A23362" s="2">
        <v>23357</v>
      </c>
      <c r="B23362" s="262" t="s">
        <v>28788</v>
      </c>
      <c r="C23362" s="47" t="s">
        <v>28874</v>
      </c>
      <c r="D23362" s="47">
        <v>1</v>
      </c>
      <c r="E23362" s="33">
        <v>3401</v>
      </c>
      <c r="F23362" s="33">
        <v>3401</v>
      </c>
    </row>
    <row r="23363" spans="1:6" ht="22.5" x14ac:dyDescent="0.2">
      <c r="A23363" s="2">
        <v>23358</v>
      </c>
      <c r="B23363" s="262" t="s">
        <v>28789</v>
      </c>
      <c r="C23363" s="47" t="s">
        <v>28875</v>
      </c>
      <c r="D23363" s="404">
        <v>1</v>
      </c>
      <c r="E23363" s="33">
        <v>13000</v>
      </c>
      <c r="F23363" s="33">
        <v>13000</v>
      </c>
    </row>
    <row r="23364" spans="1:6" x14ac:dyDescent="0.2">
      <c r="A23364" s="2">
        <v>23359</v>
      </c>
      <c r="B23364" s="262" t="s">
        <v>2112</v>
      </c>
      <c r="C23364" s="47" t="s">
        <v>28876</v>
      </c>
      <c r="D23364" s="47">
        <v>1</v>
      </c>
      <c r="E23364" s="33">
        <v>8240</v>
      </c>
      <c r="F23364" s="33">
        <v>8240</v>
      </c>
    </row>
    <row r="23365" spans="1:6" ht="22.5" x14ac:dyDescent="0.2">
      <c r="A23365" s="2">
        <v>23360</v>
      </c>
      <c r="B23365" s="262" t="s">
        <v>28790</v>
      </c>
      <c r="C23365" s="47" t="s">
        <v>28877</v>
      </c>
      <c r="D23365" s="404">
        <v>1</v>
      </c>
      <c r="E23365" s="33">
        <v>3342.54</v>
      </c>
      <c r="F23365" s="33">
        <v>3342.54</v>
      </c>
    </row>
    <row r="23366" spans="1:6" ht="22.5" x14ac:dyDescent="0.2">
      <c r="A23366" s="2">
        <v>23361</v>
      </c>
      <c r="B23366" s="262" t="s">
        <v>28791</v>
      </c>
      <c r="C23366" s="47" t="s">
        <v>28878</v>
      </c>
      <c r="D23366" s="47">
        <v>1</v>
      </c>
      <c r="E23366" s="33">
        <v>22000</v>
      </c>
      <c r="F23366" s="33">
        <v>22000</v>
      </c>
    </row>
    <row r="23367" spans="1:6" ht="22.5" x14ac:dyDescent="0.2">
      <c r="A23367" s="2">
        <v>23362</v>
      </c>
      <c r="B23367" s="262" t="s">
        <v>25445</v>
      </c>
      <c r="C23367" s="47" t="s">
        <v>28879</v>
      </c>
      <c r="D23367" s="404">
        <v>1</v>
      </c>
      <c r="E23367" s="33">
        <v>5350</v>
      </c>
      <c r="F23367" s="33">
        <v>5350</v>
      </c>
    </row>
    <row r="23368" spans="1:6" x14ac:dyDescent="0.2">
      <c r="A23368" s="2">
        <v>23363</v>
      </c>
      <c r="B23368" s="262" t="s">
        <v>28792</v>
      </c>
      <c r="C23368" s="47" t="s">
        <v>28880</v>
      </c>
      <c r="D23368" s="47">
        <v>1</v>
      </c>
      <c r="E23368" s="33">
        <v>14490</v>
      </c>
      <c r="F23368" s="33">
        <v>14490</v>
      </c>
    </row>
    <row r="23369" spans="1:6" ht="33.75" x14ac:dyDescent="0.2">
      <c r="A23369" s="2">
        <v>23364</v>
      </c>
      <c r="B23369" s="262" t="s">
        <v>27645</v>
      </c>
      <c r="C23369" s="47" t="s">
        <v>28881</v>
      </c>
      <c r="D23369" s="404">
        <v>1</v>
      </c>
      <c r="E23369" s="33">
        <v>26250</v>
      </c>
      <c r="F23369" s="33">
        <v>26250</v>
      </c>
    </row>
    <row r="23370" spans="1:6" x14ac:dyDescent="0.2">
      <c r="A23370" s="2">
        <v>23365</v>
      </c>
      <c r="B23370" s="262" t="s">
        <v>9144</v>
      </c>
      <c r="C23370" s="47" t="s">
        <v>28882</v>
      </c>
      <c r="D23370" s="47">
        <v>1</v>
      </c>
      <c r="E23370" s="33">
        <v>20900</v>
      </c>
      <c r="F23370" s="33">
        <v>20900</v>
      </c>
    </row>
    <row r="23371" spans="1:6" ht="33.75" x14ac:dyDescent="0.2">
      <c r="A23371" s="2">
        <v>23366</v>
      </c>
      <c r="B23371" s="262" t="s">
        <v>28793</v>
      </c>
      <c r="C23371" s="47" t="s">
        <v>28883</v>
      </c>
      <c r="D23371" s="404">
        <v>1</v>
      </c>
      <c r="E23371" s="33">
        <v>24200</v>
      </c>
      <c r="F23371" s="33">
        <v>24200</v>
      </c>
    </row>
    <row r="23372" spans="1:6" ht="33.75" x14ac:dyDescent="0.2">
      <c r="A23372" s="2">
        <v>23367</v>
      </c>
      <c r="B23372" s="262" t="s">
        <v>28794</v>
      </c>
      <c r="C23372" s="47" t="s">
        <v>28884</v>
      </c>
      <c r="D23372" s="47">
        <v>1</v>
      </c>
      <c r="E23372" s="33">
        <v>3500</v>
      </c>
      <c r="F23372" s="33">
        <v>3500</v>
      </c>
    </row>
    <row r="23373" spans="1:6" x14ac:dyDescent="0.2">
      <c r="A23373" s="2">
        <v>23368</v>
      </c>
      <c r="B23373" s="262" t="s">
        <v>27803</v>
      </c>
      <c r="C23373" s="47" t="s">
        <v>28885</v>
      </c>
      <c r="D23373" s="404">
        <v>1</v>
      </c>
      <c r="E23373" s="33">
        <v>5722.62</v>
      </c>
      <c r="F23373" s="33">
        <v>5722.62</v>
      </c>
    </row>
    <row r="23374" spans="1:6" ht="33.75" x14ac:dyDescent="0.2">
      <c r="A23374" s="2">
        <v>23369</v>
      </c>
      <c r="B23374" s="262" t="s">
        <v>27645</v>
      </c>
      <c r="C23374" s="47" t="s">
        <v>28886</v>
      </c>
      <c r="D23374" s="47">
        <v>1</v>
      </c>
      <c r="E23374" s="33">
        <v>22880.13</v>
      </c>
      <c r="F23374" s="33">
        <v>22880.13</v>
      </c>
    </row>
    <row r="23375" spans="1:6" ht="33.75" x14ac:dyDescent="0.2">
      <c r="A23375" s="2">
        <v>23370</v>
      </c>
      <c r="B23375" s="262" t="s">
        <v>27645</v>
      </c>
      <c r="C23375" s="47" t="s">
        <v>28887</v>
      </c>
      <c r="D23375" s="404">
        <v>1</v>
      </c>
      <c r="E23375" s="33">
        <v>19213.740000000002</v>
      </c>
      <c r="F23375" s="33">
        <v>19213.740000000002</v>
      </c>
    </row>
    <row r="23376" spans="1:6" x14ac:dyDescent="0.2">
      <c r="A23376" s="2">
        <v>23371</v>
      </c>
      <c r="B23376" s="262" t="s">
        <v>2112</v>
      </c>
      <c r="C23376" s="47" t="s">
        <v>28888</v>
      </c>
      <c r="D23376" s="47">
        <v>1</v>
      </c>
      <c r="E23376" s="33">
        <v>23885.68</v>
      </c>
      <c r="F23376" s="33">
        <v>23885.68</v>
      </c>
    </row>
    <row r="23377" spans="1:6" x14ac:dyDescent="0.2">
      <c r="A23377" s="2">
        <v>23372</v>
      </c>
      <c r="B23377" s="262" t="s">
        <v>2112</v>
      </c>
      <c r="C23377" s="47" t="s">
        <v>28889</v>
      </c>
      <c r="D23377" s="404">
        <v>1</v>
      </c>
      <c r="E23377" s="33">
        <v>23885.68</v>
      </c>
      <c r="F23377" s="33">
        <v>23885.68</v>
      </c>
    </row>
    <row r="23378" spans="1:6" x14ac:dyDescent="0.2">
      <c r="A23378" s="2">
        <v>23373</v>
      </c>
      <c r="B23378" s="262" t="s">
        <v>2112</v>
      </c>
      <c r="C23378" s="47" t="s">
        <v>28890</v>
      </c>
      <c r="D23378" s="47">
        <v>1</v>
      </c>
      <c r="E23378" s="33">
        <v>42773.36</v>
      </c>
      <c r="F23378" s="33">
        <v>42773.36</v>
      </c>
    </row>
    <row r="23379" spans="1:6" x14ac:dyDescent="0.2">
      <c r="A23379" s="2">
        <v>23374</v>
      </c>
      <c r="B23379" s="262" t="s">
        <v>2112</v>
      </c>
      <c r="C23379" s="47" t="s">
        <v>28891</v>
      </c>
      <c r="D23379" s="404">
        <v>1</v>
      </c>
      <c r="E23379" s="33">
        <v>23885.68</v>
      </c>
      <c r="F23379" s="33">
        <v>23885.68</v>
      </c>
    </row>
    <row r="23380" spans="1:6" x14ac:dyDescent="0.2">
      <c r="A23380" s="2">
        <v>23375</v>
      </c>
      <c r="B23380" s="262" t="s">
        <v>2112</v>
      </c>
      <c r="C23380" s="47" t="s">
        <v>28892</v>
      </c>
      <c r="D23380" s="47">
        <v>1</v>
      </c>
      <c r="E23380" s="33">
        <v>23885.68</v>
      </c>
      <c r="F23380" s="33">
        <v>23885.68</v>
      </c>
    </row>
    <row r="23381" spans="1:6" x14ac:dyDescent="0.2">
      <c r="A23381" s="2">
        <v>23376</v>
      </c>
      <c r="B23381" s="262" t="s">
        <v>2112</v>
      </c>
      <c r="C23381" s="47" t="s">
        <v>28893</v>
      </c>
      <c r="D23381" s="404">
        <v>1</v>
      </c>
      <c r="E23381" s="33">
        <v>28714.7</v>
      </c>
      <c r="F23381" s="33">
        <v>28714.7</v>
      </c>
    </row>
    <row r="23382" spans="1:6" x14ac:dyDescent="0.2">
      <c r="A23382" s="2">
        <v>23377</v>
      </c>
      <c r="B23382" s="262" t="s">
        <v>2112</v>
      </c>
      <c r="C23382" s="47" t="s">
        <v>28894</v>
      </c>
      <c r="D23382" s="47">
        <v>1</v>
      </c>
      <c r="E23382" s="33">
        <v>17431.12</v>
      </c>
      <c r="F23382" s="33">
        <v>17431.12</v>
      </c>
    </row>
    <row r="23383" spans="1:6" ht="22.5" x14ac:dyDescent="0.2">
      <c r="A23383" s="2">
        <v>23378</v>
      </c>
      <c r="B23383" s="262" t="s">
        <v>8298</v>
      </c>
      <c r="C23383" s="47" t="s">
        <v>28895</v>
      </c>
      <c r="D23383" s="404">
        <v>1</v>
      </c>
      <c r="E23383" s="33">
        <v>9715.16</v>
      </c>
      <c r="F23383" s="33">
        <v>9715.16</v>
      </c>
    </row>
    <row r="23384" spans="1:6" ht="22.5" x14ac:dyDescent="0.2">
      <c r="A23384" s="2">
        <v>23379</v>
      </c>
      <c r="B23384" s="262" t="s">
        <v>28795</v>
      </c>
      <c r="C23384" s="47" t="s">
        <v>28896</v>
      </c>
      <c r="D23384" s="47">
        <v>1</v>
      </c>
      <c r="E23384" s="33">
        <v>3138.03</v>
      </c>
      <c r="F23384" s="33">
        <v>3138.03</v>
      </c>
    </row>
    <row r="23385" spans="1:6" ht="22.5" x14ac:dyDescent="0.2">
      <c r="A23385" s="2">
        <v>23380</v>
      </c>
      <c r="B23385" s="262" t="s">
        <v>28796</v>
      </c>
      <c r="C23385" s="47" t="s">
        <v>28897</v>
      </c>
      <c r="D23385" s="404">
        <v>1</v>
      </c>
      <c r="E23385" s="33">
        <v>4874.24</v>
      </c>
      <c r="F23385" s="33">
        <v>4874.24</v>
      </c>
    </row>
    <row r="23386" spans="1:6" x14ac:dyDescent="0.2">
      <c r="A23386" s="2">
        <v>23381</v>
      </c>
      <c r="B23386" s="262" t="s">
        <v>12333</v>
      </c>
      <c r="C23386" s="47" t="s">
        <v>28898</v>
      </c>
      <c r="D23386" s="47">
        <v>1</v>
      </c>
      <c r="E23386" s="33">
        <v>7254.24</v>
      </c>
      <c r="F23386" s="33">
        <v>7254.24</v>
      </c>
    </row>
    <row r="23387" spans="1:6" ht="22.5" x14ac:dyDescent="0.2">
      <c r="A23387" s="2">
        <v>23382</v>
      </c>
      <c r="B23387" s="262" t="s">
        <v>28797</v>
      </c>
      <c r="C23387" s="47" t="s">
        <v>28899</v>
      </c>
      <c r="D23387" s="404">
        <v>1</v>
      </c>
      <c r="E23387" s="33">
        <v>6827.52</v>
      </c>
      <c r="F23387" s="33">
        <v>6827.52</v>
      </c>
    </row>
    <row r="23388" spans="1:6" x14ac:dyDescent="0.2">
      <c r="A23388" s="2">
        <v>23383</v>
      </c>
      <c r="B23388" s="262" t="s">
        <v>4390</v>
      </c>
      <c r="C23388" s="47" t="s">
        <v>28900</v>
      </c>
      <c r="D23388" s="47">
        <v>1</v>
      </c>
      <c r="E23388" s="33">
        <v>4257.04</v>
      </c>
      <c r="F23388" s="33">
        <v>4257.04</v>
      </c>
    </row>
    <row r="23389" spans="1:6" ht="22.5" x14ac:dyDescent="0.2">
      <c r="A23389" s="2">
        <v>23384</v>
      </c>
      <c r="B23389" s="262" t="s">
        <v>28798</v>
      </c>
      <c r="C23389" s="47" t="s">
        <v>28901</v>
      </c>
      <c r="D23389" s="404">
        <v>1</v>
      </c>
      <c r="E23389" s="33">
        <v>5875.02</v>
      </c>
      <c r="F23389" s="33">
        <v>5875.02</v>
      </c>
    </row>
    <row r="23390" spans="1:6" ht="22.5" x14ac:dyDescent="0.2">
      <c r="A23390" s="2">
        <v>23385</v>
      </c>
      <c r="B23390" s="262" t="s">
        <v>28799</v>
      </c>
      <c r="C23390" s="47" t="s">
        <v>28902</v>
      </c>
      <c r="D23390" s="47">
        <v>1</v>
      </c>
      <c r="E23390" s="33">
        <v>23950</v>
      </c>
      <c r="F23390" s="33">
        <v>23950</v>
      </c>
    </row>
    <row r="23391" spans="1:6" x14ac:dyDescent="0.2">
      <c r="A23391" s="2">
        <v>23386</v>
      </c>
      <c r="B23391" s="262" t="s">
        <v>28800</v>
      </c>
      <c r="C23391" s="47" t="s">
        <v>28903</v>
      </c>
      <c r="D23391" s="404">
        <v>1</v>
      </c>
      <c r="E23391" s="33">
        <v>24050</v>
      </c>
      <c r="F23391" s="33">
        <v>24050</v>
      </c>
    </row>
    <row r="23392" spans="1:6" ht="22.5" x14ac:dyDescent="0.2">
      <c r="A23392" s="2">
        <v>23387</v>
      </c>
      <c r="B23392" s="262" t="s">
        <v>28801</v>
      </c>
      <c r="C23392" s="47" t="s">
        <v>28904</v>
      </c>
      <c r="D23392" s="47">
        <v>1</v>
      </c>
      <c r="E23392" s="33">
        <v>26800</v>
      </c>
      <c r="F23392" s="33">
        <v>26800</v>
      </c>
    </row>
    <row r="23393" spans="1:6" x14ac:dyDescent="0.2">
      <c r="A23393" s="2">
        <v>23388</v>
      </c>
      <c r="B23393" s="262" t="s">
        <v>28802</v>
      </c>
      <c r="C23393" s="47" t="s">
        <v>28905</v>
      </c>
      <c r="D23393" s="404">
        <v>1</v>
      </c>
      <c r="E23393" s="33">
        <v>14036</v>
      </c>
      <c r="F23393" s="33">
        <v>14036</v>
      </c>
    </row>
    <row r="23394" spans="1:6" ht="22.5" x14ac:dyDescent="0.2">
      <c r="A23394" s="2">
        <v>23389</v>
      </c>
      <c r="B23394" s="262" t="s">
        <v>28803</v>
      </c>
      <c r="C23394" s="47" t="s">
        <v>28906</v>
      </c>
      <c r="D23394" s="47">
        <v>1</v>
      </c>
      <c r="E23394" s="33">
        <v>9210</v>
      </c>
      <c r="F23394" s="33">
        <v>9210</v>
      </c>
    </row>
    <row r="23395" spans="1:6" ht="33.75" x14ac:dyDescent="0.2">
      <c r="A23395" s="2">
        <v>23390</v>
      </c>
      <c r="B23395" s="262" t="s">
        <v>28804</v>
      </c>
      <c r="C23395" s="47" t="s">
        <v>28907</v>
      </c>
      <c r="D23395" s="404">
        <v>1</v>
      </c>
      <c r="E23395" s="33">
        <v>17450</v>
      </c>
      <c r="F23395" s="33">
        <v>17450</v>
      </c>
    </row>
    <row r="23396" spans="1:6" ht="33.75" x14ac:dyDescent="0.2">
      <c r="A23396" s="2">
        <v>23391</v>
      </c>
      <c r="B23396" s="262" t="s">
        <v>28805</v>
      </c>
      <c r="C23396" s="47" t="s">
        <v>28908</v>
      </c>
      <c r="D23396" s="47">
        <v>1</v>
      </c>
      <c r="E23396" s="33">
        <v>7500</v>
      </c>
      <c r="F23396" s="33">
        <v>7500</v>
      </c>
    </row>
    <row r="23397" spans="1:6" ht="22.5" x14ac:dyDescent="0.2">
      <c r="A23397" s="2">
        <v>23392</v>
      </c>
      <c r="B23397" s="262" t="s">
        <v>28806</v>
      </c>
      <c r="C23397" s="47" t="s">
        <v>28909</v>
      </c>
      <c r="D23397" s="404">
        <v>1</v>
      </c>
      <c r="E23397" s="33">
        <v>15000</v>
      </c>
      <c r="F23397" s="33">
        <v>15000</v>
      </c>
    </row>
    <row r="23398" spans="1:6" ht="67.5" x14ac:dyDescent="0.2">
      <c r="A23398" s="2">
        <v>23393</v>
      </c>
      <c r="B23398" s="262" t="s">
        <v>28807</v>
      </c>
      <c r="C23398" s="47" t="s">
        <v>28910</v>
      </c>
      <c r="D23398" s="47">
        <v>1</v>
      </c>
      <c r="E23398" s="33">
        <v>7104</v>
      </c>
      <c r="F23398" s="33">
        <v>7104</v>
      </c>
    </row>
    <row r="23399" spans="1:6" ht="22.5" x14ac:dyDescent="0.2">
      <c r="A23399" s="2">
        <v>23394</v>
      </c>
      <c r="B23399" s="262" t="s">
        <v>28808</v>
      </c>
      <c r="C23399" s="47" t="s">
        <v>28911</v>
      </c>
      <c r="D23399" s="404">
        <v>1</v>
      </c>
      <c r="E23399" s="33">
        <v>8260</v>
      </c>
      <c r="F23399" s="33">
        <v>8260</v>
      </c>
    </row>
    <row r="23400" spans="1:6" x14ac:dyDescent="0.2">
      <c r="A23400" s="2">
        <v>23395</v>
      </c>
      <c r="B23400" s="262" t="s">
        <v>6485</v>
      </c>
      <c r="C23400" s="47" t="s">
        <v>28912</v>
      </c>
      <c r="D23400" s="47">
        <v>1</v>
      </c>
      <c r="E23400" s="33">
        <v>7387.83</v>
      </c>
      <c r="F23400" s="33">
        <v>7387.83</v>
      </c>
    </row>
    <row r="23401" spans="1:6" ht="22.5" x14ac:dyDescent="0.2">
      <c r="A23401" s="2">
        <v>23396</v>
      </c>
      <c r="B23401" s="262" t="s">
        <v>10826</v>
      </c>
      <c r="C23401" s="47" t="s">
        <v>28913</v>
      </c>
      <c r="D23401" s="404">
        <v>1</v>
      </c>
      <c r="E23401" s="33">
        <v>4794</v>
      </c>
      <c r="F23401" s="33">
        <v>4794</v>
      </c>
    </row>
    <row r="23402" spans="1:6" ht="22.5" x14ac:dyDescent="0.2">
      <c r="A23402" s="2">
        <v>23397</v>
      </c>
      <c r="B23402" s="262" t="s">
        <v>28809</v>
      </c>
      <c r="C23402" s="47" t="s">
        <v>28914</v>
      </c>
      <c r="D23402" s="47">
        <v>1</v>
      </c>
      <c r="E23402" s="33">
        <v>3995.94</v>
      </c>
      <c r="F23402" s="33">
        <v>3995.94</v>
      </c>
    </row>
    <row r="23403" spans="1:6" ht="45" x14ac:dyDescent="0.2">
      <c r="A23403" s="2">
        <v>23398</v>
      </c>
      <c r="B23403" s="262" t="s">
        <v>28810</v>
      </c>
      <c r="C23403" s="47" t="s">
        <v>28915</v>
      </c>
      <c r="D23403" s="404">
        <v>1</v>
      </c>
      <c r="E23403" s="33">
        <v>17864</v>
      </c>
      <c r="F23403" s="33">
        <v>17864</v>
      </c>
    </row>
    <row r="23404" spans="1:6" x14ac:dyDescent="0.2">
      <c r="A23404" s="2">
        <v>23399</v>
      </c>
      <c r="B23404" s="262" t="s">
        <v>28811</v>
      </c>
      <c r="C23404" s="47" t="s">
        <v>28916</v>
      </c>
      <c r="D23404" s="47">
        <v>1</v>
      </c>
      <c r="E23404" s="33">
        <v>9196.32</v>
      </c>
      <c r="F23404" s="33">
        <v>9196.32</v>
      </c>
    </row>
    <row r="23405" spans="1:6" x14ac:dyDescent="0.2">
      <c r="A23405" s="2">
        <v>23400</v>
      </c>
      <c r="B23405" s="262" t="s">
        <v>15565</v>
      </c>
      <c r="C23405" s="47" t="s">
        <v>28917</v>
      </c>
      <c r="D23405" s="404">
        <v>1</v>
      </c>
      <c r="E23405" s="33">
        <v>9110</v>
      </c>
      <c r="F23405" s="33">
        <v>9110</v>
      </c>
    </row>
    <row r="23406" spans="1:6" x14ac:dyDescent="0.2">
      <c r="A23406" s="2">
        <v>23401</v>
      </c>
      <c r="B23406" s="262" t="s">
        <v>28812</v>
      </c>
      <c r="C23406" s="47" t="s">
        <v>28918</v>
      </c>
      <c r="D23406" s="47">
        <v>1</v>
      </c>
      <c r="E23406" s="33">
        <v>3749</v>
      </c>
      <c r="F23406" s="33">
        <v>3749</v>
      </c>
    </row>
    <row r="23407" spans="1:6" ht="22.5" x14ac:dyDescent="0.2">
      <c r="A23407" s="2">
        <v>23402</v>
      </c>
      <c r="B23407" s="262" t="s">
        <v>28813</v>
      </c>
      <c r="C23407" s="47" t="s">
        <v>28919</v>
      </c>
      <c r="D23407" s="404">
        <v>1</v>
      </c>
      <c r="E23407" s="33">
        <v>13221</v>
      </c>
      <c r="F23407" s="33">
        <v>13221</v>
      </c>
    </row>
    <row r="23408" spans="1:6" x14ac:dyDescent="0.2">
      <c r="A23408" s="2">
        <v>23403</v>
      </c>
      <c r="B23408" s="262" t="s">
        <v>28812</v>
      </c>
      <c r="C23408" s="47" t="s">
        <v>28920</v>
      </c>
      <c r="D23408" s="47">
        <v>1</v>
      </c>
      <c r="E23408" s="33">
        <v>3749</v>
      </c>
      <c r="F23408" s="33">
        <v>3749</v>
      </c>
    </row>
    <row r="23409" spans="1:6" ht="22.5" x14ac:dyDescent="0.2">
      <c r="A23409" s="2">
        <v>23404</v>
      </c>
      <c r="B23409" s="262" t="s">
        <v>28814</v>
      </c>
      <c r="C23409" s="47" t="s">
        <v>28921</v>
      </c>
      <c r="D23409" s="404">
        <v>1</v>
      </c>
      <c r="E23409" s="33">
        <v>34762.28</v>
      </c>
      <c r="F23409" s="33">
        <v>34762.28</v>
      </c>
    </row>
    <row r="23410" spans="1:6" ht="45" x14ac:dyDescent="0.2">
      <c r="A23410" s="2">
        <v>23405</v>
      </c>
      <c r="B23410" s="262" t="s">
        <v>28815</v>
      </c>
      <c r="C23410" s="47" t="s">
        <v>28922</v>
      </c>
      <c r="D23410" s="47">
        <v>1</v>
      </c>
      <c r="E23410" s="33">
        <v>9402.81</v>
      </c>
      <c r="F23410" s="33">
        <v>9402.81</v>
      </c>
    </row>
    <row r="23411" spans="1:6" ht="22.5" x14ac:dyDescent="0.2">
      <c r="A23411" s="2">
        <v>23406</v>
      </c>
      <c r="B23411" s="262" t="s">
        <v>28816</v>
      </c>
      <c r="C23411" s="47" t="s">
        <v>28923</v>
      </c>
      <c r="D23411" s="404">
        <v>1</v>
      </c>
      <c r="E23411" s="33">
        <v>9339.1200000000008</v>
      </c>
      <c r="F23411" s="33">
        <v>9339.1200000000008</v>
      </c>
    </row>
    <row r="23412" spans="1:6" ht="22.5" x14ac:dyDescent="0.2">
      <c r="A23412" s="2">
        <v>23407</v>
      </c>
      <c r="B23412" s="262" t="s">
        <v>28817</v>
      </c>
      <c r="C23412" s="47" t="s">
        <v>28924</v>
      </c>
      <c r="D23412" s="47">
        <v>1</v>
      </c>
      <c r="E23412" s="33">
        <v>12322.45</v>
      </c>
      <c r="F23412" s="33">
        <v>12322.45</v>
      </c>
    </row>
    <row r="23413" spans="1:6" ht="22.5" x14ac:dyDescent="0.2">
      <c r="A23413" s="2">
        <v>23408</v>
      </c>
      <c r="B23413" s="262" t="s">
        <v>28808</v>
      </c>
      <c r="C23413" s="47" t="s">
        <v>28925</v>
      </c>
      <c r="D23413" s="404">
        <v>1</v>
      </c>
      <c r="E23413" s="33">
        <v>11200</v>
      </c>
      <c r="F23413" s="33">
        <v>11200</v>
      </c>
    </row>
    <row r="23414" spans="1:6" ht="22.5" x14ac:dyDescent="0.2">
      <c r="A23414" s="2">
        <v>23409</v>
      </c>
      <c r="B23414" s="262" t="s">
        <v>9553</v>
      </c>
      <c r="C23414" s="47" t="s">
        <v>28926</v>
      </c>
      <c r="D23414" s="47">
        <v>1</v>
      </c>
      <c r="E23414" s="33">
        <v>7510.09</v>
      </c>
      <c r="F23414" s="33">
        <v>7510.09</v>
      </c>
    </row>
    <row r="23415" spans="1:6" x14ac:dyDescent="0.2">
      <c r="A23415" s="2">
        <v>23410</v>
      </c>
      <c r="B23415" s="262" t="s">
        <v>28818</v>
      </c>
      <c r="C23415" s="47" t="s">
        <v>28927</v>
      </c>
      <c r="D23415" s="404">
        <v>1</v>
      </c>
      <c r="E23415" s="33">
        <v>6877.05</v>
      </c>
      <c r="F23415" s="33">
        <v>6877.05</v>
      </c>
    </row>
    <row r="23416" spans="1:6" x14ac:dyDescent="0.2">
      <c r="A23416" s="2">
        <v>23411</v>
      </c>
      <c r="B23416" s="262" t="s">
        <v>4905</v>
      </c>
      <c r="C23416" s="47" t="s">
        <v>28928</v>
      </c>
      <c r="D23416" s="47">
        <v>1</v>
      </c>
      <c r="E23416" s="33">
        <v>3131.82</v>
      </c>
      <c r="F23416" s="33">
        <v>3131.82</v>
      </c>
    </row>
    <row r="23417" spans="1:6" x14ac:dyDescent="0.2">
      <c r="A23417" s="2">
        <v>23412</v>
      </c>
      <c r="B23417" s="262" t="s">
        <v>28819</v>
      </c>
      <c r="C23417" s="47" t="s">
        <v>28929</v>
      </c>
      <c r="D23417" s="404">
        <v>1</v>
      </c>
      <c r="E23417" s="33">
        <v>8003.54</v>
      </c>
      <c r="F23417" s="33">
        <v>8003.54</v>
      </c>
    </row>
    <row r="23418" spans="1:6" x14ac:dyDescent="0.2">
      <c r="A23418" s="2">
        <v>23413</v>
      </c>
      <c r="B23418" s="262" t="s">
        <v>28819</v>
      </c>
      <c r="C23418" s="47" t="s">
        <v>28930</v>
      </c>
      <c r="D23418" s="47">
        <v>1</v>
      </c>
      <c r="E23418" s="33">
        <v>8752.84</v>
      </c>
      <c r="F23418" s="33">
        <v>8752.84</v>
      </c>
    </row>
    <row r="23419" spans="1:6" x14ac:dyDescent="0.2">
      <c r="A23419" s="2">
        <v>23414</v>
      </c>
      <c r="B23419" s="262" t="s">
        <v>28719</v>
      </c>
      <c r="C23419" s="47" t="s">
        <v>28931</v>
      </c>
      <c r="D23419" s="404">
        <v>1</v>
      </c>
      <c r="E23419" s="33">
        <v>23110.19</v>
      </c>
      <c r="F23419" s="33">
        <v>23110.19</v>
      </c>
    </row>
    <row r="23420" spans="1:6" ht="22.5" x14ac:dyDescent="0.2">
      <c r="A23420" s="2">
        <v>23415</v>
      </c>
      <c r="B23420" s="262" t="s">
        <v>28820</v>
      </c>
      <c r="C23420" s="47" t="s">
        <v>28932</v>
      </c>
      <c r="D23420" s="47">
        <v>1</v>
      </c>
      <c r="E23420" s="33">
        <v>25011.38</v>
      </c>
      <c r="F23420" s="33">
        <v>25011.38</v>
      </c>
    </row>
    <row r="23421" spans="1:6" ht="22.5" x14ac:dyDescent="0.2">
      <c r="A23421" s="2">
        <v>23416</v>
      </c>
      <c r="B23421" s="262" t="s">
        <v>28820</v>
      </c>
      <c r="C23421" s="47" t="s">
        <v>28933</v>
      </c>
      <c r="D23421" s="404">
        <v>1</v>
      </c>
      <c r="E23421" s="33">
        <v>25011.38</v>
      </c>
      <c r="F23421" s="33">
        <v>25011.38</v>
      </c>
    </row>
    <row r="23422" spans="1:6" ht="22.5" x14ac:dyDescent="0.2">
      <c r="A23422" s="2">
        <v>23417</v>
      </c>
      <c r="B23422" s="262" t="s">
        <v>28820</v>
      </c>
      <c r="C23422" s="47" t="s">
        <v>28934</v>
      </c>
      <c r="D23422" s="47">
        <v>1</v>
      </c>
      <c r="E23422" s="33">
        <v>28762.959999999999</v>
      </c>
      <c r="F23422" s="33">
        <v>28762.959999999999</v>
      </c>
    </row>
    <row r="23423" spans="1:6" x14ac:dyDescent="0.2">
      <c r="A23423" s="2">
        <v>23418</v>
      </c>
      <c r="B23423" s="262" t="s">
        <v>28821</v>
      </c>
      <c r="C23423" s="47" t="s">
        <v>28935</v>
      </c>
      <c r="D23423" s="404">
        <v>1</v>
      </c>
      <c r="E23423" s="33">
        <v>37517.07</v>
      </c>
      <c r="F23423" s="33">
        <v>37517.07</v>
      </c>
    </row>
    <row r="23424" spans="1:6" ht="22.5" x14ac:dyDescent="0.2">
      <c r="A23424" s="2">
        <v>23419</v>
      </c>
      <c r="B23424" s="262" t="s">
        <v>28822</v>
      </c>
      <c r="C23424" s="47" t="s">
        <v>28936</v>
      </c>
      <c r="D23424" s="47">
        <v>1</v>
      </c>
      <c r="E23424" s="33">
        <v>37517.07</v>
      </c>
      <c r="F23424" s="33">
        <v>37517.07</v>
      </c>
    </row>
    <row r="23425" spans="1:6" ht="22.5" x14ac:dyDescent="0.2">
      <c r="A23425" s="2">
        <v>23420</v>
      </c>
      <c r="B23425" s="262" t="s">
        <v>28823</v>
      </c>
      <c r="C23425" s="47" t="s">
        <v>28937</v>
      </c>
      <c r="D23425" s="404">
        <v>1</v>
      </c>
      <c r="E23425" s="33">
        <v>5557.52</v>
      </c>
      <c r="F23425" s="33">
        <v>5557.52</v>
      </c>
    </row>
    <row r="23426" spans="1:6" ht="22.5" x14ac:dyDescent="0.2">
      <c r="A23426" s="2">
        <v>23421</v>
      </c>
      <c r="B23426" s="262" t="s">
        <v>28720</v>
      </c>
      <c r="C23426" s="47" t="s">
        <v>28938</v>
      </c>
      <c r="D23426" s="47">
        <v>1</v>
      </c>
      <c r="E23426" s="33">
        <v>25011.38</v>
      </c>
      <c r="F23426" s="33">
        <v>25011.38</v>
      </c>
    </row>
    <row r="23427" spans="1:6" ht="22.5" x14ac:dyDescent="0.2">
      <c r="A23427" s="2">
        <v>23422</v>
      </c>
      <c r="B23427" s="262" t="s">
        <v>28824</v>
      </c>
      <c r="C23427" s="47" t="s">
        <v>28939</v>
      </c>
      <c r="D23427" s="404">
        <v>1</v>
      </c>
      <c r="E23427" s="33">
        <v>32533.59</v>
      </c>
      <c r="F23427" s="33">
        <v>32533.59</v>
      </c>
    </row>
    <row r="23428" spans="1:6" x14ac:dyDescent="0.2">
      <c r="A23428" s="2">
        <v>23423</v>
      </c>
      <c r="B23428" s="262" t="s">
        <v>28825</v>
      </c>
      <c r="C23428" s="47" t="s">
        <v>28940</v>
      </c>
      <c r="D23428" s="47">
        <v>1</v>
      </c>
      <c r="E23428" s="33">
        <v>37517.07</v>
      </c>
      <c r="F23428" s="33">
        <v>37517.07</v>
      </c>
    </row>
    <row r="23429" spans="1:6" x14ac:dyDescent="0.2">
      <c r="A23429" s="2">
        <v>23424</v>
      </c>
      <c r="B23429" s="262" t="s">
        <v>28588</v>
      </c>
      <c r="C23429" s="47" t="s">
        <v>28941</v>
      </c>
      <c r="D23429" s="404">
        <v>1</v>
      </c>
      <c r="E23429" s="33">
        <v>6116.32</v>
      </c>
      <c r="F23429" s="33">
        <v>6116.32</v>
      </c>
    </row>
    <row r="23430" spans="1:6" x14ac:dyDescent="0.2">
      <c r="A23430" s="2">
        <v>23425</v>
      </c>
      <c r="B23430" s="262" t="s">
        <v>28825</v>
      </c>
      <c r="C23430" s="47" t="s">
        <v>28942</v>
      </c>
      <c r="D23430" s="47">
        <v>1</v>
      </c>
      <c r="E23430" s="33">
        <v>37517.07</v>
      </c>
      <c r="F23430" s="33">
        <v>37517.07</v>
      </c>
    </row>
    <row r="23431" spans="1:6" ht="33.75" x14ac:dyDescent="0.2">
      <c r="A23431" s="2">
        <v>23426</v>
      </c>
      <c r="B23431" s="262" t="s">
        <v>28826</v>
      </c>
      <c r="C23431" s="47" t="s">
        <v>28943</v>
      </c>
      <c r="D23431" s="404">
        <v>1</v>
      </c>
      <c r="E23431" s="33">
        <v>19500</v>
      </c>
      <c r="F23431" s="33">
        <v>19500</v>
      </c>
    </row>
    <row r="23432" spans="1:6" ht="33.75" x14ac:dyDescent="0.2">
      <c r="A23432" s="2">
        <v>23427</v>
      </c>
      <c r="B23432" s="262" t="s">
        <v>28827</v>
      </c>
      <c r="C23432" s="47" t="s">
        <v>28944</v>
      </c>
      <c r="D23432" s="47">
        <v>1</v>
      </c>
      <c r="E23432" s="33">
        <v>29997</v>
      </c>
      <c r="F23432" s="33">
        <v>29997</v>
      </c>
    </row>
    <row r="23433" spans="1:6" ht="33.75" x14ac:dyDescent="0.2">
      <c r="A23433" s="2">
        <v>23428</v>
      </c>
      <c r="B23433" s="262" t="s">
        <v>28827</v>
      </c>
      <c r="C23433" s="47" t="s">
        <v>28945</v>
      </c>
      <c r="D23433" s="404">
        <v>1</v>
      </c>
      <c r="E23433" s="33">
        <v>29997</v>
      </c>
      <c r="F23433" s="33">
        <v>29997</v>
      </c>
    </row>
    <row r="23434" spans="1:6" ht="45" x14ac:dyDescent="0.2">
      <c r="A23434" s="2">
        <v>23429</v>
      </c>
      <c r="B23434" s="262" t="s">
        <v>28828</v>
      </c>
      <c r="C23434" s="47" t="s">
        <v>28946</v>
      </c>
      <c r="D23434" s="47">
        <v>1</v>
      </c>
      <c r="E23434" s="33">
        <v>11905</v>
      </c>
      <c r="F23434" s="33">
        <v>11905</v>
      </c>
    </row>
    <row r="23435" spans="1:6" ht="45" x14ac:dyDescent="0.2">
      <c r="A23435" s="2">
        <v>23430</v>
      </c>
      <c r="B23435" s="262" t="s">
        <v>28828</v>
      </c>
      <c r="C23435" s="47" t="s">
        <v>28947</v>
      </c>
      <c r="D23435" s="404">
        <v>1</v>
      </c>
      <c r="E23435" s="33">
        <v>11905</v>
      </c>
      <c r="F23435" s="33">
        <v>11905</v>
      </c>
    </row>
    <row r="23436" spans="1:6" ht="45" x14ac:dyDescent="0.2">
      <c r="A23436" s="2">
        <v>23431</v>
      </c>
      <c r="B23436" s="262" t="s">
        <v>28828</v>
      </c>
      <c r="C23436" s="47" t="s">
        <v>28948</v>
      </c>
      <c r="D23436" s="47">
        <v>1</v>
      </c>
      <c r="E23436" s="33">
        <v>11905</v>
      </c>
      <c r="F23436" s="33">
        <v>11905</v>
      </c>
    </row>
    <row r="23437" spans="1:6" ht="22.5" x14ac:dyDescent="0.2">
      <c r="A23437" s="2">
        <v>23432</v>
      </c>
      <c r="B23437" s="262" t="s">
        <v>28829</v>
      </c>
      <c r="C23437" s="47" t="s">
        <v>28949</v>
      </c>
      <c r="D23437" s="404">
        <v>1</v>
      </c>
      <c r="E23437" s="33">
        <v>31595</v>
      </c>
      <c r="F23437" s="33">
        <v>31595</v>
      </c>
    </row>
    <row r="23438" spans="1:6" ht="22.5" x14ac:dyDescent="0.2">
      <c r="A23438" s="2">
        <v>23433</v>
      </c>
      <c r="B23438" s="262" t="s">
        <v>28829</v>
      </c>
      <c r="C23438" s="47" t="s">
        <v>28950</v>
      </c>
      <c r="D23438" s="47">
        <v>1</v>
      </c>
      <c r="E23438" s="33">
        <v>31595</v>
      </c>
      <c r="F23438" s="33">
        <v>31595</v>
      </c>
    </row>
    <row r="23439" spans="1:6" ht="22.5" x14ac:dyDescent="0.2">
      <c r="A23439" s="2">
        <v>23434</v>
      </c>
      <c r="B23439" s="262" t="s">
        <v>28830</v>
      </c>
      <c r="C23439" s="47" t="s">
        <v>28951</v>
      </c>
      <c r="D23439" s="404">
        <v>1</v>
      </c>
      <c r="E23439" s="33">
        <v>25690</v>
      </c>
      <c r="F23439" s="33">
        <v>25690</v>
      </c>
    </row>
    <row r="23440" spans="1:6" ht="45" x14ac:dyDescent="0.2">
      <c r="A23440" s="2">
        <v>23435</v>
      </c>
      <c r="B23440" s="262" t="s">
        <v>28831</v>
      </c>
      <c r="C23440" s="47" t="s">
        <v>28952</v>
      </c>
      <c r="D23440" s="47">
        <v>1</v>
      </c>
      <c r="E23440" s="33">
        <v>19990</v>
      </c>
      <c r="F23440" s="33">
        <v>19990</v>
      </c>
    </row>
    <row r="23441" spans="1:6" ht="45" x14ac:dyDescent="0.2">
      <c r="A23441" s="2">
        <v>23436</v>
      </c>
      <c r="B23441" s="262" t="s">
        <v>28831</v>
      </c>
      <c r="C23441" s="47" t="s">
        <v>28953</v>
      </c>
      <c r="D23441" s="404">
        <v>1</v>
      </c>
      <c r="E23441" s="33">
        <v>19990</v>
      </c>
      <c r="F23441" s="33">
        <v>19990</v>
      </c>
    </row>
    <row r="23442" spans="1:6" ht="33.75" x14ac:dyDescent="0.2">
      <c r="A23442" s="2">
        <v>23437</v>
      </c>
      <c r="B23442" s="262" t="s">
        <v>28832</v>
      </c>
      <c r="C23442" s="47" t="s">
        <v>28954</v>
      </c>
      <c r="D23442" s="47">
        <v>1</v>
      </c>
      <c r="E23442" s="33">
        <v>5850</v>
      </c>
      <c r="F23442" s="33">
        <v>5850</v>
      </c>
    </row>
    <row r="23443" spans="1:6" ht="22.5" x14ac:dyDescent="0.2">
      <c r="A23443" s="2">
        <v>23438</v>
      </c>
      <c r="B23443" s="262" t="s">
        <v>28833</v>
      </c>
      <c r="C23443" s="47" t="s">
        <v>28955</v>
      </c>
      <c r="D23443" s="404">
        <v>1</v>
      </c>
      <c r="E23443" s="33">
        <v>22000</v>
      </c>
      <c r="F23443" s="33">
        <v>22000</v>
      </c>
    </row>
    <row r="23444" spans="1:6" ht="67.5" x14ac:dyDescent="0.2">
      <c r="A23444" s="2">
        <v>23439</v>
      </c>
      <c r="B23444" s="262" t="s">
        <v>28834</v>
      </c>
      <c r="C23444" s="47" t="s">
        <v>28956</v>
      </c>
      <c r="D23444" s="47">
        <v>1</v>
      </c>
      <c r="E23444" s="33">
        <v>5310</v>
      </c>
      <c r="F23444" s="33">
        <v>5310</v>
      </c>
    </row>
    <row r="23445" spans="1:6" x14ac:dyDescent="0.2">
      <c r="A23445" s="2">
        <v>23440</v>
      </c>
      <c r="B23445" s="262" t="s">
        <v>1902</v>
      </c>
      <c r="C23445" s="47" t="s">
        <v>28957</v>
      </c>
      <c r="D23445" s="404">
        <v>1</v>
      </c>
      <c r="E23445" s="33">
        <v>18972</v>
      </c>
      <c r="F23445" s="33">
        <v>18972</v>
      </c>
    </row>
    <row r="23446" spans="1:6" ht="33.75" x14ac:dyDescent="0.2">
      <c r="A23446" s="2">
        <v>23441</v>
      </c>
      <c r="B23446" s="262" t="s">
        <v>28835</v>
      </c>
      <c r="C23446" s="47" t="s">
        <v>28958</v>
      </c>
      <c r="D23446" s="47">
        <v>1</v>
      </c>
      <c r="E23446" s="33">
        <v>12538</v>
      </c>
      <c r="F23446" s="33">
        <v>12538</v>
      </c>
    </row>
    <row r="23447" spans="1:6" ht="22.5" x14ac:dyDescent="0.2">
      <c r="A23447" s="2">
        <v>23442</v>
      </c>
      <c r="B23447" s="262" t="s">
        <v>28836</v>
      </c>
      <c r="C23447" s="47" t="s">
        <v>28959</v>
      </c>
      <c r="D23447" s="404">
        <v>1</v>
      </c>
      <c r="E23447" s="33">
        <v>27817</v>
      </c>
      <c r="F23447" s="33">
        <v>27817</v>
      </c>
    </row>
    <row r="23448" spans="1:6" ht="22.5" x14ac:dyDescent="0.2">
      <c r="A23448" s="2">
        <v>23443</v>
      </c>
      <c r="B23448" s="262" t="s">
        <v>28837</v>
      </c>
      <c r="C23448" s="47" t="s">
        <v>28960</v>
      </c>
      <c r="D23448" s="47">
        <v>1</v>
      </c>
      <c r="E23448" s="33">
        <v>25000</v>
      </c>
      <c r="F23448" s="33">
        <v>25000</v>
      </c>
    </row>
    <row r="23449" spans="1:6" ht="22.5" x14ac:dyDescent="0.2">
      <c r="A23449" s="2">
        <v>23444</v>
      </c>
      <c r="B23449" s="262" t="s">
        <v>28838</v>
      </c>
      <c r="C23449" s="47" t="s">
        <v>28961</v>
      </c>
      <c r="D23449" s="404">
        <v>1</v>
      </c>
      <c r="E23449" s="33">
        <v>24095.25</v>
      </c>
      <c r="F23449" s="33">
        <v>24095.25</v>
      </c>
    </row>
    <row r="23450" spans="1:6" ht="22.5" x14ac:dyDescent="0.2">
      <c r="A23450" s="2">
        <v>23445</v>
      </c>
      <c r="B23450" s="262" t="s">
        <v>28839</v>
      </c>
      <c r="C23450" s="47" t="s">
        <v>28962</v>
      </c>
      <c r="D23450" s="47">
        <v>1</v>
      </c>
      <c r="E23450" s="33">
        <v>26915</v>
      </c>
      <c r="F23450" s="33">
        <v>26915</v>
      </c>
    </row>
    <row r="23451" spans="1:6" x14ac:dyDescent="0.2">
      <c r="A23451" s="2">
        <v>23446</v>
      </c>
      <c r="B23451" s="262" t="s">
        <v>28840</v>
      </c>
      <c r="C23451" s="47" t="s">
        <v>28963</v>
      </c>
      <c r="D23451" s="404">
        <v>1</v>
      </c>
      <c r="E23451" s="33">
        <v>4038.72</v>
      </c>
      <c r="F23451" s="33">
        <v>4038.72</v>
      </c>
    </row>
    <row r="23452" spans="1:6" ht="22.5" x14ac:dyDescent="0.2">
      <c r="A23452" s="2">
        <v>23447</v>
      </c>
      <c r="B23452" s="262" t="s">
        <v>27652</v>
      </c>
      <c r="C23452" s="47" t="s">
        <v>28964</v>
      </c>
      <c r="D23452" s="47">
        <v>1</v>
      </c>
      <c r="E23452" s="33">
        <v>3100</v>
      </c>
      <c r="F23452" s="33">
        <v>3100</v>
      </c>
    </row>
    <row r="23453" spans="1:6" ht="22.5" x14ac:dyDescent="0.2">
      <c r="A23453" s="2">
        <v>23448</v>
      </c>
      <c r="B23453" s="262" t="s">
        <v>27652</v>
      </c>
      <c r="C23453" s="47" t="s">
        <v>28965</v>
      </c>
      <c r="D23453" s="404">
        <v>1</v>
      </c>
      <c r="E23453" s="33">
        <v>3100</v>
      </c>
      <c r="F23453" s="33">
        <v>3100</v>
      </c>
    </row>
    <row r="23454" spans="1:6" ht="22.5" x14ac:dyDescent="0.2">
      <c r="A23454" s="2">
        <v>23449</v>
      </c>
      <c r="B23454" s="262" t="s">
        <v>18495</v>
      </c>
      <c r="C23454" s="47" t="s">
        <v>28966</v>
      </c>
      <c r="D23454" s="47">
        <v>1</v>
      </c>
      <c r="E23454" s="33">
        <v>14010</v>
      </c>
      <c r="F23454" s="33">
        <v>14010</v>
      </c>
    </row>
    <row r="23455" spans="1:6" x14ac:dyDescent="0.2">
      <c r="A23455" s="2">
        <v>23450</v>
      </c>
      <c r="B23455" s="262" t="s">
        <v>28841</v>
      </c>
      <c r="C23455" s="47" t="s">
        <v>28967</v>
      </c>
      <c r="D23455" s="404">
        <v>1</v>
      </c>
      <c r="E23455" s="33">
        <v>3100</v>
      </c>
      <c r="F23455" s="33">
        <v>3100</v>
      </c>
    </row>
    <row r="23456" spans="1:6" x14ac:dyDescent="0.2">
      <c r="A23456" s="2">
        <v>23451</v>
      </c>
      <c r="B23456" s="262" t="s">
        <v>18495</v>
      </c>
      <c r="C23456" s="47" t="s">
        <v>28968</v>
      </c>
      <c r="D23456" s="47">
        <v>1</v>
      </c>
      <c r="E23456" s="33">
        <v>10054.799999999999</v>
      </c>
      <c r="F23456" s="33">
        <v>10054.799999999999</v>
      </c>
    </row>
    <row r="23457" spans="1:6" ht="22.5" x14ac:dyDescent="0.2">
      <c r="A23457" s="2">
        <v>23452</v>
      </c>
      <c r="B23457" s="262" t="s">
        <v>28842</v>
      </c>
      <c r="C23457" s="47" t="s">
        <v>28969</v>
      </c>
      <c r="D23457" s="404">
        <v>1</v>
      </c>
      <c r="E23457" s="33">
        <v>4000</v>
      </c>
      <c r="F23457" s="33">
        <v>4000</v>
      </c>
    </row>
    <row r="23458" spans="1:6" x14ac:dyDescent="0.2">
      <c r="A23458" s="2">
        <v>23453</v>
      </c>
      <c r="B23458" s="262" t="s">
        <v>28843</v>
      </c>
      <c r="C23458" s="47" t="s">
        <v>28970</v>
      </c>
      <c r="D23458" s="47">
        <v>1</v>
      </c>
      <c r="E23458" s="33">
        <v>5000</v>
      </c>
      <c r="F23458" s="33">
        <v>5000</v>
      </c>
    </row>
    <row r="23459" spans="1:6" x14ac:dyDescent="0.2">
      <c r="A23459" s="2">
        <v>23454</v>
      </c>
      <c r="B23459" s="262" t="s">
        <v>3348</v>
      </c>
      <c r="C23459" s="47" t="s">
        <v>28971</v>
      </c>
      <c r="D23459" s="404">
        <v>1</v>
      </c>
      <c r="E23459" s="33">
        <v>6666.67</v>
      </c>
      <c r="F23459" s="33">
        <v>6666.67</v>
      </c>
    </row>
    <row r="23460" spans="1:6" ht="22.5" x14ac:dyDescent="0.2">
      <c r="A23460" s="2">
        <v>23455</v>
      </c>
      <c r="B23460" s="262" t="s">
        <v>3348</v>
      </c>
      <c r="C23460" s="47" t="s">
        <v>28972</v>
      </c>
      <c r="D23460" s="47">
        <v>1</v>
      </c>
      <c r="E23460" s="33">
        <v>6666.67</v>
      </c>
      <c r="F23460" s="33">
        <v>6666.67</v>
      </c>
    </row>
    <row r="23461" spans="1:6" ht="22.5" x14ac:dyDescent="0.2">
      <c r="A23461" s="2">
        <v>23456</v>
      </c>
      <c r="B23461" s="262" t="s">
        <v>3348</v>
      </c>
      <c r="C23461" s="47" t="s">
        <v>28973</v>
      </c>
      <c r="D23461" s="404">
        <v>1</v>
      </c>
      <c r="E23461" s="33">
        <v>6666.66</v>
      </c>
      <c r="F23461" s="33">
        <v>6666.66</v>
      </c>
    </row>
    <row r="23462" spans="1:6" x14ac:dyDescent="0.2">
      <c r="A23462" s="2">
        <v>23457</v>
      </c>
      <c r="B23462" s="262" t="s">
        <v>28844</v>
      </c>
      <c r="C23462" s="47" t="s">
        <v>28974</v>
      </c>
      <c r="D23462" s="47">
        <v>1</v>
      </c>
      <c r="E23462" s="33">
        <v>4000</v>
      </c>
      <c r="F23462" s="33">
        <v>4000</v>
      </c>
    </row>
    <row r="23463" spans="1:6" x14ac:dyDescent="0.2">
      <c r="A23463" s="2">
        <v>23458</v>
      </c>
      <c r="B23463" s="262" t="s">
        <v>26281</v>
      </c>
      <c r="C23463" s="47" t="s">
        <v>28975</v>
      </c>
      <c r="D23463" s="404">
        <v>1</v>
      </c>
      <c r="E23463" s="33">
        <v>4020</v>
      </c>
      <c r="F23463" s="33">
        <v>4020</v>
      </c>
    </row>
    <row r="23464" spans="1:6" ht="22.5" x14ac:dyDescent="0.2">
      <c r="A23464" s="2">
        <v>23459</v>
      </c>
      <c r="B23464" s="262" t="s">
        <v>28845</v>
      </c>
      <c r="C23464" s="47" t="s">
        <v>28976</v>
      </c>
      <c r="D23464" s="47">
        <v>1</v>
      </c>
      <c r="E23464" s="33">
        <v>3500</v>
      </c>
      <c r="F23464" s="33">
        <v>3500</v>
      </c>
    </row>
    <row r="23465" spans="1:6" ht="22.5" x14ac:dyDescent="0.2">
      <c r="A23465" s="2">
        <v>23460</v>
      </c>
      <c r="B23465" s="262" t="s">
        <v>28846</v>
      </c>
      <c r="C23465" s="47" t="s">
        <v>28977</v>
      </c>
      <c r="D23465" s="404">
        <v>1</v>
      </c>
      <c r="E23465" s="33">
        <v>5092.93</v>
      </c>
      <c r="F23465" s="33">
        <v>5092.93</v>
      </c>
    </row>
    <row r="23466" spans="1:6" ht="22.5" x14ac:dyDescent="0.2">
      <c r="A23466" s="2">
        <v>23461</v>
      </c>
      <c r="B23466" s="262" t="s">
        <v>28847</v>
      </c>
      <c r="C23466" s="47" t="s">
        <v>28978</v>
      </c>
      <c r="D23466" s="47">
        <v>1</v>
      </c>
      <c r="E23466" s="33">
        <v>3330</v>
      </c>
      <c r="F23466" s="33">
        <v>3330</v>
      </c>
    </row>
    <row r="23467" spans="1:6" x14ac:dyDescent="0.2">
      <c r="A23467" s="2">
        <v>23462</v>
      </c>
      <c r="B23467" s="262" t="s">
        <v>28848</v>
      </c>
      <c r="C23467" s="47" t="s">
        <v>28979</v>
      </c>
      <c r="D23467" s="404">
        <v>1</v>
      </c>
      <c r="E23467" s="33">
        <v>3500</v>
      </c>
      <c r="F23467" s="33">
        <v>3500</v>
      </c>
    </row>
    <row r="23468" spans="1:6" x14ac:dyDescent="0.2">
      <c r="A23468" s="2">
        <v>23463</v>
      </c>
      <c r="B23468" s="262" t="s">
        <v>28848</v>
      </c>
      <c r="C23468" s="47" t="s">
        <v>28980</v>
      </c>
      <c r="D23468" s="47">
        <v>1</v>
      </c>
      <c r="E23468" s="33">
        <v>3500</v>
      </c>
      <c r="F23468" s="33">
        <v>3500</v>
      </c>
    </row>
    <row r="23469" spans="1:6" x14ac:dyDescent="0.2">
      <c r="A23469" s="2">
        <v>23464</v>
      </c>
      <c r="B23469" s="262" t="s">
        <v>6188</v>
      </c>
      <c r="C23469" s="47" t="s">
        <v>28981</v>
      </c>
      <c r="D23469" s="404">
        <v>1</v>
      </c>
      <c r="E23469" s="33">
        <v>4446</v>
      </c>
      <c r="F23469" s="33">
        <v>4446</v>
      </c>
    </row>
    <row r="23470" spans="1:6" ht="45" x14ac:dyDescent="0.2">
      <c r="A23470" s="2">
        <v>23465</v>
      </c>
      <c r="B23470" s="262" t="s">
        <v>28849</v>
      </c>
      <c r="C23470" s="47" t="s">
        <v>28982</v>
      </c>
      <c r="D23470" s="47">
        <v>1</v>
      </c>
      <c r="E23470" s="33">
        <v>3840</v>
      </c>
      <c r="F23470" s="33">
        <v>3840</v>
      </c>
    </row>
    <row r="23471" spans="1:6" ht="56.25" x14ac:dyDescent="0.2">
      <c r="A23471" s="2">
        <v>23466</v>
      </c>
      <c r="B23471" s="262" t="s">
        <v>28850</v>
      </c>
      <c r="C23471" s="47" t="s">
        <v>28983</v>
      </c>
      <c r="D23471" s="404">
        <v>1</v>
      </c>
      <c r="E23471" s="33">
        <v>5760</v>
      </c>
      <c r="F23471" s="33">
        <v>5760</v>
      </c>
    </row>
    <row r="23472" spans="1:6" x14ac:dyDescent="0.2">
      <c r="A23472" s="2">
        <v>23467</v>
      </c>
      <c r="B23472" s="262" t="s">
        <v>28851</v>
      </c>
      <c r="C23472" s="47" t="s">
        <v>28984</v>
      </c>
      <c r="D23472" s="47">
        <v>1</v>
      </c>
      <c r="E23472" s="33">
        <v>4000</v>
      </c>
      <c r="F23472" s="33">
        <v>4000</v>
      </c>
    </row>
    <row r="23473" spans="1:6" x14ac:dyDescent="0.2">
      <c r="A23473" s="2">
        <v>23468</v>
      </c>
      <c r="B23473" s="262" t="s">
        <v>28851</v>
      </c>
      <c r="C23473" s="47" t="s">
        <v>28985</v>
      </c>
      <c r="D23473" s="404">
        <v>1</v>
      </c>
      <c r="E23473" s="33">
        <v>4000</v>
      </c>
      <c r="F23473" s="33">
        <v>4000</v>
      </c>
    </row>
    <row r="23474" spans="1:6" x14ac:dyDescent="0.2">
      <c r="A23474" s="2">
        <v>23469</v>
      </c>
      <c r="B23474" s="262" t="s">
        <v>28851</v>
      </c>
      <c r="C23474" s="47" t="s">
        <v>28986</v>
      </c>
      <c r="D23474" s="47">
        <v>1</v>
      </c>
      <c r="E23474" s="33">
        <v>4000</v>
      </c>
      <c r="F23474" s="33">
        <v>4000</v>
      </c>
    </row>
    <row r="23475" spans="1:6" ht="22.5" x14ac:dyDescent="0.2">
      <c r="A23475" s="2">
        <v>23470</v>
      </c>
      <c r="B23475" s="262" t="s">
        <v>28852</v>
      </c>
      <c r="C23475" s="47" t="s">
        <v>28987</v>
      </c>
      <c r="D23475" s="404">
        <v>1</v>
      </c>
      <c r="E23475" s="33">
        <v>5150</v>
      </c>
      <c r="F23475" s="33">
        <v>5150</v>
      </c>
    </row>
    <row r="23476" spans="1:6" ht="22.5" x14ac:dyDescent="0.2">
      <c r="A23476" s="2">
        <v>23471</v>
      </c>
      <c r="B23476" s="262" t="s">
        <v>28852</v>
      </c>
      <c r="C23476" s="47" t="s">
        <v>28988</v>
      </c>
      <c r="D23476" s="47">
        <v>1</v>
      </c>
      <c r="E23476" s="33">
        <v>5150</v>
      </c>
      <c r="F23476" s="33">
        <v>5150</v>
      </c>
    </row>
    <row r="23477" spans="1:6" ht="45" x14ac:dyDescent="0.2">
      <c r="A23477" s="2">
        <v>23472</v>
      </c>
      <c r="B23477" s="262" t="s">
        <v>28853</v>
      </c>
      <c r="C23477" s="47" t="s">
        <v>28989</v>
      </c>
      <c r="D23477" s="404">
        <v>1</v>
      </c>
      <c r="E23477" s="33">
        <v>5100</v>
      </c>
      <c r="F23477" s="33">
        <v>5100</v>
      </c>
    </row>
    <row r="23478" spans="1:6" ht="33.75" x14ac:dyDescent="0.2">
      <c r="A23478" s="2">
        <v>23473</v>
      </c>
      <c r="B23478" s="262" t="s">
        <v>28854</v>
      </c>
      <c r="C23478" s="47" t="s">
        <v>28990</v>
      </c>
      <c r="D23478" s="47">
        <v>1</v>
      </c>
      <c r="E23478" s="33">
        <v>3150</v>
      </c>
      <c r="F23478" s="33">
        <v>3150</v>
      </c>
    </row>
    <row r="23479" spans="1:6" ht="22.5" x14ac:dyDescent="0.2">
      <c r="A23479" s="2">
        <v>23474</v>
      </c>
      <c r="B23479" s="262" t="s">
        <v>4284</v>
      </c>
      <c r="C23479" s="47" t="s">
        <v>28991</v>
      </c>
      <c r="D23479" s="404">
        <v>1</v>
      </c>
      <c r="E23479" s="33">
        <v>3930</v>
      </c>
      <c r="F23479" s="33">
        <v>3930</v>
      </c>
    </row>
    <row r="23480" spans="1:6" ht="22.5" x14ac:dyDescent="0.2">
      <c r="A23480" s="2">
        <v>23475</v>
      </c>
      <c r="B23480" s="262" t="s">
        <v>4284</v>
      </c>
      <c r="C23480" s="47" t="s">
        <v>28992</v>
      </c>
      <c r="D23480" s="47">
        <v>1</v>
      </c>
      <c r="E23480" s="33">
        <v>3930</v>
      </c>
      <c r="F23480" s="33">
        <v>3930</v>
      </c>
    </row>
    <row r="23481" spans="1:6" ht="22.5" x14ac:dyDescent="0.2">
      <c r="A23481" s="2">
        <v>23476</v>
      </c>
      <c r="B23481" s="262" t="s">
        <v>4284</v>
      </c>
      <c r="C23481" s="47" t="s">
        <v>28993</v>
      </c>
      <c r="D23481" s="404">
        <v>1</v>
      </c>
      <c r="E23481" s="33">
        <v>3930</v>
      </c>
      <c r="F23481" s="33">
        <v>3930</v>
      </c>
    </row>
    <row r="23482" spans="1:6" ht="22.5" x14ac:dyDescent="0.2">
      <c r="A23482" s="2">
        <v>23477</v>
      </c>
      <c r="B23482" s="262" t="s">
        <v>4284</v>
      </c>
      <c r="C23482" s="47" t="s">
        <v>28994</v>
      </c>
      <c r="D23482" s="47">
        <v>1</v>
      </c>
      <c r="E23482" s="33">
        <v>6400</v>
      </c>
      <c r="F23482" s="33">
        <v>6400</v>
      </c>
    </row>
    <row r="23483" spans="1:6" ht="22.5" x14ac:dyDescent="0.2">
      <c r="A23483" s="2">
        <v>23478</v>
      </c>
      <c r="B23483" s="262" t="s">
        <v>4284</v>
      </c>
      <c r="C23483" s="47" t="s">
        <v>28995</v>
      </c>
      <c r="D23483" s="404">
        <v>1</v>
      </c>
      <c r="E23483" s="33">
        <v>6400</v>
      </c>
      <c r="F23483" s="33">
        <v>6400</v>
      </c>
    </row>
    <row r="23484" spans="1:6" ht="22.5" x14ac:dyDescent="0.2">
      <c r="A23484" s="2">
        <v>23479</v>
      </c>
      <c r="B23484" s="262" t="s">
        <v>28855</v>
      </c>
      <c r="C23484" s="47" t="s">
        <v>28996</v>
      </c>
      <c r="D23484" s="47">
        <v>1</v>
      </c>
      <c r="E23484" s="33">
        <v>38301</v>
      </c>
      <c r="F23484" s="33">
        <v>38301</v>
      </c>
    </row>
    <row r="23485" spans="1:6" x14ac:dyDescent="0.2">
      <c r="A23485" s="2">
        <v>23480</v>
      </c>
      <c r="B23485" s="262" t="s">
        <v>28856</v>
      </c>
      <c r="C23485" s="47" t="s">
        <v>28997</v>
      </c>
      <c r="D23485" s="404">
        <v>1</v>
      </c>
      <c r="E23485" s="33">
        <v>38700</v>
      </c>
      <c r="F23485" s="33">
        <v>38700</v>
      </c>
    </row>
    <row r="23486" spans="1:6" x14ac:dyDescent="0.2">
      <c r="A23486" s="2">
        <v>23481</v>
      </c>
      <c r="B23486" s="262" t="s">
        <v>28582</v>
      </c>
      <c r="C23486" s="47" t="s">
        <v>28998</v>
      </c>
      <c r="D23486" s="47">
        <v>1</v>
      </c>
      <c r="E23486" s="33">
        <v>9775</v>
      </c>
      <c r="F23486" s="33">
        <v>9775</v>
      </c>
    </row>
    <row r="23487" spans="1:6" x14ac:dyDescent="0.2">
      <c r="A23487" s="2">
        <v>23482</v>
      </c>
      <c r="B23487" s="262" t="s">
        <v>13104</v>
      </c>
      <c r="C23487" s="47" t="s">
        <v>28999</v>
      </c>
      <c r="D23487" s="404">
        <v>1</v>
      </c>
      <c r="E23487" s="33">
        <v>39550</v>
      </c>
      <c r="F23487" s="33">
        <v>39550</v>
      </c>
    </row>
    <row r="23488" spans="1:6" x14ac:dyDescent="0.2">
      <c r="A23488" s="2">
        <v>23483</v>
      </c>
      <c r="B23488" s="262" t="s">
        <v>11692</v>
      </c>
      <c r="C23488" s="47" t="s">
        <v>29000</v>
      </c>
      <c r="D23488" s="47">
        <v>1</v>
      </c>
      <c r="E23488" s="33">
        <v>11975</v>
      </c>
      <c r="F23488" s="33">
        <v>11975</v>
      </c>
    </row>
    <row r="23489" spans="1:6" x14ac:dyDescent="0.2">
      <c r="A23489" s="2">
        <v>23484</v>
      </c>
      <c r="B23489" s="262" t="s">
        <v>3151</v>
      </c>
      <c r="C23489" s="47" t="s">
        <v>29001</v>
      </c>
      <c r="D23489" s="404">
        <v>1</v>
      </c>
      <c r="E23489" s="33">
        <v>3650</v>
      </c>
      <c r="F23489" s="33">
        <v>3650</v>
      </c>
    </row>
    <row r="23490" spans="1:6" x14ac:dyDescent="0.2">
      <c r="A23490" s="2">
        <v>23485</v>
      </c>
      <c r="B23490" s="262" t="s">
        <v>3151</v>
      </c>
      <c r="C23490" s="47" t="s">
        <v>29002</v>
      </c>
      <c r="D23490" s="47">
        <v>1</v>
      </c>
      <c r="E23490" s="33">
        <v>3650</v>
      </c>
      <c r="F23490" s="33">
        <v>3650</v>
      </c>
    </row>
    <row r="23491" spans="1:6" x14ac:dyDescent="0.2">
      <c r="A23491" s="2">
        <v>23486</v>
      </c>
      <c r="B23491" s="262" t="s">
        <v>3151</v>
      </c>
      <c r="C23491" s="47" t="s">
        <v>29003</v>
      </c>
      <c r="D23491" s="404">
        <v>1</v>
      </c>
      <c r="E23491" s="33">
        <v>3123.6</v>
      </c>
      <c r="F23491" s="33">
        <v>3123.6</v>
      </c>
    </row>
    <row r="23492" spans="1:6" x14ac:dyDescent="0.2">
      <c r="A23492" s="2">
        <v>23487</v>
      </c>
      <c r="B23492" s="262" t="s">
        <v>28857</v>
      </c>
      <c r="C23492" s="47" t="s">
        <v>29004</v>
      </c>
      <c r="D23492" s="47">
        <v>1</v>
      </c>
      <c r="E23492" s="33">
        <v>5120</v>
      </c>
      <c r="F23492" s="33">
        <v>5120</v>
      </c>
    </row>
    <row r="23493" spans="1:6" ht="22.5" x14ac:dyDescent="0.2">
      <c r="A23493" s="2">
        <v>23488</v>
      </c>
      <c r="B23493" s="262" t="s">
        <v>3151</v>
      </c>
      <c r="C23493" s="47" t="s">
        <v>29005</v>
      </c>
      <c r="D23493" s="404">
        <v>1</v>
      </c>
      <c r="E23493" s="33">
        <v>4600</v>
      </c>
      <c r="F23493" s="33">
        <v>4600</v>
      </c>
    </row>
    <row r="23494" spans="1:6" ht="22.5" x14ac:dyDescent="0.2">
      <c r="A23494" s="2">
        <v>23489</v>
      </c>
      <c r="B23494" s="262" t="s">
        <v>3151</v>
      </c>
      <c r="C23494" s="47" t="s">
        <v>29006</v>
      </c>
      <c r="D23494" s="47">
        <v>1</v>
      </c>
      <c r="E23494" s="33">
        <v>4600</v>
      </c>
      <c r="F23494" s="33">
        <v>4600</v>
      </c>
    </row>
    <row r="23495" spans="1:6" x14ac:dyDescent="0.2">
      <c r="A23495" s="2">
        <v>23490</v>
      </c>
      <c r="B23495" s="262" t="s">
        <v>3151</v>
      </c>
      <c r="C23495" s="47" t="s">
        <v>29007</v>
      </c>
      <c r="D23495" s="404">
        <v>1</v>
      </c>
      <c r="E23495" s="33">
        <v>4600</v>
      </c>
      <c r="F23495" s="33">
        <v>4600</v>
      </c>
    </row>
    <row r="23496" spans="1:6" x14ac:dyDescent="0.2">
      <c r="A23496" s="2">
        <v>23491</v>
      </c>
      <c r="B23496" s="262" t="s">
        <v>3151</v>
      </c>
      <c r="C23496" s="47" t="s">
        <v>29008</v>
      </c>
      <c r="D23496" s="47">
        <v>1</v>
      </c>
      <c r="E23496" s="33">
        <v>4600</v>
      </c>
      <c r="F23496" s="33">
        <v>4600</v>
      </c>
    </row>
    <row r="23497" spans="1:6" x14ac:dyDescent="0.2">
      <c r="A23497" s="2">
        <v>23492</v>
      </c>
      <c r="B23497" s="262" t="s">
        <v>4587</v>
      </c>
      <c r="C23497" s="47" t="s">
        <v>29009</v>
      </c>
      <c r="D23497" s="404">
        <v>1</v>
      </c>
      <c r="E23497" s="33">
        <v>14248.5</v>
      </c>
      <c r="F23497" s="33">
        <v>14248.5</v>
      </c>
    </row>
    <row r="23498" spans="1:6" x14ac:dyDescent="0.2">
      <c r="A23498" s="2">
        <v>23493</v>
      </c>
      <c r="B23498" s="262" t="s">
        <v>4587</v>
      </c>
      <c r="C23498" s="47" t="s">
        <v>29010</v>
      </c>
      <c r="D23498" s="47">
        <v>1</v>
      </c>
      <c r="E23498" s="33">
        <v>14248.5</v>
      </c>
      <c r="F23498" s="33">
        <v>14248.5</v>
      </c>
    </row>
    <row r="23499" spans="1:6" x14ac:dyDescent="0.2">
      <c r="A23499" s="2">
        <v>23494</v>
      </c>
      <c r="B23499" s="262" t="s">
        <v>28858</v>
      </c>
      <c r="C23499" s="47" t="s">
        <v>29011</v>
      </c>
      <c r="D23499" s="404">
        <v>1</v>
      </c>
      <c r="E23499" s="33">
        <v>4745</v>
      </c>
      <c r="F23499" s="33">
        <v>4745</v>
      </c>
    </row>
    <row r="23500" spans="1:6" x14ac:dyDescent="0.2">
      <c r="A23500" s="2">
        <v>23495</v>
      </c>
      <c r="B23500" s="262" t="s">
        <v>28859</v>
      </c>
      <c r="C23500" s="47" t="s">
        <v>29012</v>
      </c>
      <c r="D23500" s="47">
        <v>1</v>
      </c>
      <c r="E23500" s="33">
        <v>3500</v>
      </c>
      <c r="F23500" s="33">
        <v>3500</v>
      </c>
    </row>
    <row r="23501" spans="1:6" ht="22.5" x14ac:dyDescent="0.2">
      <c r="A23501" s="2">
        <v>23496</v>
      </c>
      <c r="B23501" s="262" t="s">
        <v>28859</v>
      </c>
      <c r="C23501" s="47" t="s">
        <v>29013</v>
      </c>
      <c r="D23501" s="404">
        <v>1</v>
      </c>
      <c r="E23501" s="33">
        <v>3500</v>
      </c>
      <c r="F23501" s="33">
        <v>3500</v>
      </c>
    </row>
    <row r="23502" spans="1:6" x14ac:dyDescent="0.2">
      <c r="A23502" s="2">
        <v>23497</v>
      </c>
      <c r="B23502" s="262" t="s">
        <v>16828</v>
      </c>
      <c r="C23502" s="47" t="s">
        <v>29014</v>
      </c>
      <c r="D23502" s="47">
        <v>1</v>
      </c>
      <c r="E23502" s="33">
        <v>5000</v>
      </c>
      <c r="F23502" s="33">
        <v>5000</v>
      </c>
    </row>
    <row r="23503" spans="1:6" x14ac:dyDescent="0.2">
      <c r="A23503" s="2">
        <v>23498</v>
      </c>
      <c r="B23503" s="262" t="s">
        <v>28860</v>
      </c>
      <c r="C23503" s="47" t="s">
        <v>29015</v>
      </c>
      <c r="D23503" s="404">
        <v>1</v>
      </c>
      <c r="E23503" s="33">
        <v>5000</v>
      </c>
      <c r="F23503" s="33">
        <v>5000</v>
      </c>
    </row>
    <row r="23504" spans="1:6" ht="33.75" x14ac:dyDescent="0.2">
      <c r="A23504" s="2">
        <v>23499</v>
      </c>
      <c r="B23504" s="262" t="s">
        <v>28861</v>
      </c>
      <c r="C23504" s="47" t="s">
        <v>29016</v>
      </c>
      <c r="D23504" s="47">
        <v>1</v>
      </c>
      <c r="E23504" s="33">
        <v>5800</v>
      </c>
      <c r="F23504" s="33">
        <v>5800</v>
      </c>
    </row>
    <row r="23505" spans="1:6" x14ac:dyDescent="0.2">
      <c r="A23505" s="2">
        <v>23500</v>
      </c>
      <c r="B23505" s="262" t="s">
        <v>6620</v>
      </c>
      <c r="C23505" s="47" t="s">
        <v>29017</v>
      </c>
      <c r="D23505" s="404">
        <v>1</v>
      </c>
      <c r="E23505" s="33">
        <v>3120</v>
      </c>
      <c r="F23505" s="33">
        <v>3120</v>
      </c>
    </row>
    <row r="23506" spans="1:6" x14ac:dyDescent="0.2">
      <c r="A23506" s="2">
        <v>23501</v>
      </c>
      <c r="B23506" s="262" t="s">
        <v>6620</v>
      </c>
      <c r="C23506" s="47" t="s">
        <v>29018</v>
      </c>
      <c r="D23506" s="47">
        <v>1</v>
      </c>
      <c r="E23506" s="33">
        <v>3120</v>
      </c>
      <c r="F23506" s="33">
        <v>3120</v>
      </c>
    </row>
    <row r="23507" spans="1:6" x14ac:dyDescent="0.2">
      <c r="A23507" s="2">
        <v>23502</v>
      </c>
      <c r="B23507" s="262" t="s">
        <v>6620</v>
      </c>
      <c r="C23507" s="47" t="s">
        <v>29019</v>
      </c>
      <c r="D23507" s="404">
        <v>1</v>
      </c>
      <c r="E23507" s="33">
        <v>3120</v>
      </c>
      <c r="F23507" s="33">
        <v>3120</v>
      </c>
    </row>
    <row r="23508" spans="1:6" x14ac:dyDescent="0.2">
      <c r="A23508" s="2">
        <v>23503</v>
      </c>
      <c r="B23508" s="262" t="s">
        <v>6620</v>
      </c>
      <c r="C23508" s="47" t="s">
        <v>29020</v>
      </c>
      <c r="D23508" s="47">
        <v>1</v>
      </c>
      <c r="E23508" s="33">
        <v>6240</v>
      </c>
      <c r="F23508" s="33">
        <v>6240</v>
      </c>
    </row>
    <row r="23509" spans="1:6" x14ac:dyDescent="0.2">
      <c r="A23509" s="2">
        <v>23504</v>
      </c>
      <c r="B23509" s="262" t="s">
        <v>16828</v>
      </c>
      <c r="C23509" s="47" t="s">
        <v>29021</v>
      </c>
      <c r="D23509" s="404">
        <v>1</v>
      </c>
      <c r="E23509" s="33">
        <v>4000</v>
      </c>
      <c r="F23509" s="33">
        <v>4000</v>
      </c>
    </row>
    <row r="23510" spans="1:6" x14ac:dyDescent="0.2">
      <c r="A23510" s="2">
        <v>23505</v>
      </c>
      <c r="B23510" s="262" t="s">
        <v>28862</v>
      </c>
      <c r="C23510" s="47" t="s">
        <v>29022</v>
      </c>
      <c r="D23510" s="47">
        <v>1</v>
      </c>
      <c r="E23510" s="33">
        <v>5000</v>
      </c>
      <c r="F23510" s="33">
        <v>5000</v>
      </c>
    </row>
    <row r="23511" spans="1:6" x14ac:dyDescent="0.2">
      <c r="A23511" s="2">
        <v>23506</v>
      </c>
      <c r="B23511" s="262" t="s">
        <v>26436</v>
      </c>
      <c r="C23511" s="47" t="s">
        <v>29023</v>
      </c>
      <c r="D23511" s="404">
        <v>1</v>
      </c>
      <c r="E23511" s="33">
        <v>23700</v>
      </c>
      <c r="F23511" s="33">
        <v>23700</v>
      </c>
    </row>
    <row r="23512" spans="1:6" x14ac:dyDescent="0.2">
      <c r="A23512" s="2">
        <v>23507</v>
      </c>
      <c r="B23512" s="262" t="s">
        <v>25838</v>
      </c>
      <c r="C23512" s="47" t="s">
        <v>29024</v>
      </c>
      <c r="D23512" s="47">
        <v>1</v>
      </c>
      <c r="E23512" s="33">
        <v>24750</v>
      </c>
      <c r="F23512" s="33">
        <v>24750</v>
      </c>
    </row>
    <row r="23513" spans="1:6" ht="22.5" x14ac:dyDescent="0.2">
      <c r="A23513" s="2">
        <v>23508</v>
      </c>
      <c r="B23513" s="70" t="s">
        <v>28863</v>
      </c>
      <c r="C23513" s="61" t="s">
        <v>29025</v>
      </c>
      <c r="D23513" s="404">
        <v>1</v>
      </c>
      <c r="E23513" s="33">
        <v>14250</v>
      </c>
      <c r="F23513" s="33">
        <v>14250</v>
      </c>
    </row>
    <row r="23514" spans="1:6" ht="33.75" x14ac:dyDescent="0.2">
      <c r="A23514" s="2">
        <v>23509</v>
      </c>
      <c r="B23514" s="70" t="s">
        <v>28864</v>
      </c>
      <c r="C23514" s="61" t="s">
        <v>29026</v>
      </c>
      <c r="D23514" s="47">
        <v>1</v>
      </c>
      <c r="E23514" s="33">
        <v>4900</v>
      </c>
      <c r="F23514" s="33">
        <v>4900</v>
      </c>
    </row>
    <row r="23515" spans="1:6" ht="33.75" x14ac:dyDescent="0.2">
      <c r="A23515" s="2">
        <v>23510</v>
      </c>
      <c r="B23515" s="70" t="s">
        <v>28864</v>
      </c>
      <c r="C23515" s="61" t="s">
        <v>29027</v>
      </c>
      <c r="D23515" s="404">
        <v>1</v>
      </c>
      <c r="E23515" s="33">
        <v>4900</v>
      </c>
      <c r="F23515" s="33">
        <v>4900</v>
      </c>
    </row>
    <row r="23516" spans="1:6" ht="22.5" x14ac:dyDescent="0.2">
      <c r="A23516" s="2">
        <v>23511</v>
      </c>
      <c r="B23516" s="70" t="s">
        <v>28865</v>
      </c>
      <c r="C23516" s="61" t="s">
        <v>29028</v>
      </c>
      <c r="D23516" s="47">
        <v>1</v>
      </c>
      <c r="E23516" s="33">
        <v>30400</v>
      </c>
      <c r="F23516" s="33">
        <v>30400</v>
      </c>
    </row>
    <row r="23517" spans="1:6" ht="22.5" x14ac:dyDescent="0.2">
      <c r="A23517" s="2">
        <v>23512</v>
      </c>
      <c r="B23517" s="70" t="s">
        <v>28866</v>
      </c>
      <c r="C23517" s="61" t="s">
        <v>29029</v>
      </c>
      <c r="D23517" s="404">
        <v>1</v>
      </c>
      <c r="E23517" s="33">
        <v>18000</v>
      </c>
      <c r="F23517" s="33">
        <v>18000</v>
      </c>
    </row>
    <row r="23518" spans="1:6" ht="33.75" x14ac:dyDescent="0.2">
      <c r="A23518" s="2">
        <v>23513</v>
      </c>
      <c r="B23518" s="3" t="s">
        <v>29066</v>
      </c>
      <c r="C23518" s="433">
        <v>110106160366</v>
      </c>
      <c r="D23518" s="4">
        <v>1</v>
      </c>
      <c r="E23518" s="5">
        <v>98300</v>
      </c>
      <c r="F23518" s="5">
        <v>13630.92</v>
      </c>
    </row>
    <row r="23519" spans="1:6" ht="45" x14ac:dyDescent="0.2">
      <c r="A23519" s="2">
        <v>23514</v>
      </c>
      <c r="B23519" s="3" t="s">
        <v>29067</v>
      </c>
      <c r="C23519" s="434">
        <v>110106160367</v>
      </c>
      <c r="D23519" s="4">
        <v>1</v>
      </c>
      <c r="E23519" s="5">
        <v>98300</v>
      </c>
      <c r="F23519" s="5">
        <v>13630.92</v>
      </c>
    </row>
    <row r="23520" spans="1:6" ht="22.5" x14ac:dyDescent="0.2">
      <c r="A23520" s="2">
        <v>23515</v>
      </c>
      <c r="B23520" s="3" t="s">
        <v>29068</v>
      </c>
      <c r="C23520" s="434">
        <v>110106160368</v>
      </c>
      <c r="D23520" s="4">
        <v>1</v>
      </c>
      <c r="E23520" s="5">
        <v>98400</v>
      </c>
      <c r="F23520" s="5">
        <v>13644.74</v>
      </c>
    </row>
    <row r="23521" spans="1:6" ht="90" x14ac:dyDescent="0.2">
      <c r="A23521" s="2">
        <v>23516</v>
      </c>
      <c r="B23521" s="3" t="s">
        <v>29069</v>
      </c>
      <c r="C23521" s="435" t="s">
        <v>29276</v>
      </c>
      <c r="D23521" s="4">
        <v>1</v>
      </c>
      <c r="E23521" s="5">
        <v>96000</v>
      </c>
      <c r="F23521" s="5">
        <v>24000</v>
      </c>
    </row>
    <row r="23522" spans="1:6" ht="33.75" x14ac:dyDescent="0.2">
      <c r="A23522" s="2">
        <v>23517</v>
      </c>
      <c r="B23522" s="3" t="s">
        <v>29070</v>
      </c>
      <c r="C23522" s="435" t="s">
        <v>29277</v>
      </c>
      <c r="D23522" s="4">
        <v>1</v>
      </c>
      <c r="E23522" s="5">
        <v>98000</v>
      </c>
      <c r="F23522" s="5">
        <v>17500.05</v>
      </c>
    </row>
    <row r="23523" spans="1:6" ht="33.75" x14ac:dyDescent="0.2">
      <c r="A23523" s="2">
        <v>23518</v>
      </c>
      <c r="B23523" s="3" t="s">
        <v>29071</v>
      </c>
      <c r="C23523" s="171" t="s">
        <v>29278</v>
      </c>
      <c r="D23523" s="4">
        <v>1</v>
      </c>
      <c r="E23523" s="557">
        <v>415150</v>
      </c>
      <c r="F23523" s="557">
        <v>415150</v>
      </c>
    </row>
    <row r="23524" spans="1:6" ht="33.75" x14ac:dyDescent="0.2">
      <c r="A23524" s="2">
        <v>23519</v>
      </c>
      <c r="B23524" s="3" t="s">
        <v>29072</v>
      </c>
      <c r="C23524" s="171" t="s">
        <v>29279</v>
      </c>
      <c r="D23524" s="4">
        <v>1</v>
      </c>
      <c r="E23524" s="557">
        <v>129159.36</v>
      </c>
      <c r="F23524" s="557">
        <v>129159.36</v>
      </c>
    </row>
    <row r="23525" spans="1:6" ht="33.75" x14ac:dyDescent="0.2">
      <c r="A23525" s="2">
        <v>23520</v>
      </c>
      <c r="B23525" s="3" t="s">
        <v>29073</v>
      </c>
      <c r="C23525" s="435" t="s">
        <v>29280</v>
      </c>
      <c r="D23525" s="4">
        <v>1</v>
      </c>
      <c r="E23525" s="557">
        <v>85000</v>
      </c>
      <c r="F23525" s="557">
        <v>21250.05</v>
      </c>
    </row>
    <row r="23526" spans="1:6" ht="33.75" x14ac:dyDescent="0.2">
      <c r="A23526" s="2">
        <v>23521</v>
      </c>
      <c r="B23526" s="3" t="s">
        <v>29074</v>
      </c>
      <c r="C23526" s="435" t="s">
        <v>29281</v>
      </c>
      <c r="D23526" s="4">
        <v>1</v>
      </c>
      <c r="E23526" s="557">
        <v>78500</v>
      </c>
      <c r="F23526" s="557">
        <v>19624.95</v>
      </c>
    </row>
    <row r="23527" spans="1:6" ht="45" x14ac:dyDescent="0.2">
      <c r="A23527" s="2">
        <v>23522</v>
      </c>
      <c r="B23527" s="3" t="s">
        <v>29075</v>
      </c>
      <c r="C23527" s="435" t="s">
        <v>29282</v>
      </c>
      <c r="D23527" s="4">
        <v>1</v>
      </c>
      <c r="E23527" s="557">
        <v>78500</v>
      </c>
      <c r="F23527" s="557">
        <v>19624.95</v>
      </c>
    </row>
    <row r="23528" spans="1:6" ht="33.75" x14ac:dyDescent="0.2">
      <c r="A23528" s="2">
        <v>23523</v>
      </c>
      <c r="B23528" s="13" t="s">
        <v>29076</v>
      </c>
      <c r="C23528" s="435" t="s">
        <v>29283</v>
      </c>
      <c r="D23528" s="4">
        <v>1</v>
      </c>
      <c r="E23528" s="557">
        <v>70000</v>
      </c>
      <c r="F23528" s="16">
        <v>8166.69</v>
      </c>
    </row>
    <row r="23529" spans="1:6" x14ac:dyDescent="0.2">
      <c r="A23529" s="2">
        <v>23524</v>
      </c>
      <c r="B23529" s="432" t="s">
        <v>29077</v>
      </c>
      <c r="C23529" s="171" t="s">
        <v>29284</v>
      </c>
      <c r="D23529" s="4">
        <v>1</v>
      </c>
      <c r="E23529" s="5">
        <v>150000</v>
      </c>
      <c r="F23529" s="5">
        <v>130000</v>
      </c>
    </row>
    <row r="23530" spans="1:6" ht="33.75" x14ac:dyDescent="0.2">
      <c r="A23530" s="2">
        <v>23525</v>
      </c>
      <c r="B23530" s="3" t="s">
        <v>29078</v>
      </c>
      <c r="C23530" s="171" t="s">
        <v>29285</v>
      </c>
      <c r="D23530" s="4">
        <v>1</v>
      </c>
      <c r="E23530" s="5">
        <v>5000</v>
      </c>
      <c r="F23530" s="5">
        <v>5000</v>
      </c>
    </row>
    <row r="23531" spans="1:6" ht="22.5" x14ac:dyDescent="0.2">
      <c r="A23531" s="2">
        <v>23526</v>
      </c>
      <c r="B23531" s="3" t="s">
        <v>29079</v>
      </c>
      <c r="C23531" s="171" t="s">
        <v>29286</v>
      </c>
      <c r="D23531" s="4">
        <v>1</v>
      </c>
      <c r="E23531" s="5">
        <v>11895</v>
      </c>
      <c r="F23531" s="5">
        <v>11895</v>
      </c>
    </row>
    <row r="23532" spans="1:6" ht="22.5" x14ac:dyDescent="0.2">
      <c r="A23532" s="2">
        <v>23527</v>
      </c>
      <c r="B23532" s="3" t="s">
        <v>29080</v>
      </c>
      <c r="C23532" s="171" t="s">
        <v>29287</v>
      </c>
      <c r="D23532" s="4">
        <v>1</v>
      </c>
      <c r="E23532" s="5">
        <v>5450</v>
      </c>
      <c r="F23532" s="5">
        <v>5450</v>
      </c>
    </row>
    <row r="23533" spans="1:6" x14ac:dyDescent="0.2">
      <c r="A23533" s="2">
        <v>23528</v>
      </c>
      <c r="B23533" s="432" t="s">
        <v>29081</v>
      </c>
      <c r="C23533" s="171" t="s">
        <v>29288</v>
      </c>
      <c r="D23533" s="4">
        <v>1</v>
      </c>
      <c r="E23533" s="5">
        <v>3090</v>
      </c>
      <c r="F23533" s="5">
        <v>3090</v>
      </c>
    </row>
    <row r="23534" spans="1:6" ht="22.5" x14ac:dyDescent="0.2">
      <c r="A23534" s="2">
        <v>23529</v>
      </c>
      <c r="B23534" s="3" t="s">
        <v>29082</v>
      </c>
      <c r="C23534" s="171" t="s">
        <v>29289</v>
      </c>
      <c r="D23534" s="4">
        <v>1</v>
      </c>
      <c r="E23534" s="5">
        <v>9190</v>
      </c>
      <c r="F23534" s="5">
        <v>9190</v>
      </c>
    </row>
    <row r="23535" spans="1:6" ht="22.5" x14ac:dyDescent="0.2">
      <c r="A23535" s="2">
        <v>23530</v>
      </c>
      <c r="B23535" s="3" t="s">
        <v>29083</v>
      </c>
      <c r="C23535" s="171" t="s">
        <v>29290</v>
      </c>
      <c r="D23535" s="4">
        <v>1</v>
      </c>
      <c r="E23535" s="5">
        <v>9428.84</v>
      </c>
      <c r="F23535" s="5">
        <v>9428.84</v>
      </c>
    </row>
    <row r="23536" spans="1:6" ht="22.5" x14ac:dyDescent="0.2">
      <c r="A23536" s="2">
        <v>23531</v>
      </c>
      <c r="B23536" s="3" t="s">
        <v>29084</v>
      </c>
      <c r="C23536" s="171" t="s">
        <v>29291</v>
      </c>
      <c r="D23536" s="4">
        <v>1</v>
      </c>
      <c r="E23536" s="5">
        <v>138000</v>
      </c>
      <c r="F23536" s="5">
        <v>138000</v>
      </c>
    </row>
    <row r="23537" spans="1:6" ht="22.5" x14ac:dyDescent="0.2">
      <c r="A23537" s="2">
        <v>23532</v>
      </c>
      <c r="B23537" s="3" t="s">
        <v>29085</v>
      </c>
      <c r="C23537" s="171" t="s">
        <v>29292</v>
      </c>
      <c r="D23537" s="4">
        <v>1</v>
      </c>
      <c r="E23537" s="5">
        <v>155250</v>
      </c>
      <c r="F23537" s="5">
        <v>155250</v>
      </c>
    </row>
    <row r="23538" spans="1:6" ht="22.5" x14ac:dyDescent="0.2">
      <c r="A23538" s="2">
        <v>23533</v>
      </c>
      <c r="B23538" s="3" t="s">
        <v>29086</v>
      </c>
      <c r="C23538" s="171" t="s">
        <v>29293</v>
      </c>
      <c r="D23538" s="4">
        <v>1</v>
      </c>
      <c r="E23538" s="5">
        <v>18489.599999999999</v>
      </c>
      <c r="F23538" s="5">
        <v>18489.599999999999</v>
      </c>
    </row>
    <row r="23539" spans="1:6" ht="22.5" x14ac:dyDescent="0.2">
      <c r="A23539" s="2">
        <v>23534</v>
      </c>
      <c r="B23539" s="3" t="s">
        <v>29086</v>
      </c>
      <c r="C23539" s="171" t="s">
        <v>28231</v>
      </c>
      <c r="D23539" s="4">
        <v>1</v>
      </c>
      <c r="E23539" s="5">
        <v>30050.95</v>
      </c>
      <c r="F23539" s="5">
        <v>30050.95</v>
      </c>
    </row>
    <row r="23540" spans="1:6" ht="33.75" x14ac:dyDescent="0.2">
      <c r="A23540" s="2">
        <v>23535</v>
      </c>
      <c r="B23540" s="3" t="s">
        <v>29087</v>
      </c>
      <c r="C23540" s="171" t="s">
        <v>28322</v>
      </c>
      <c r="D23540" s="4">
        <v>1</v>
      </c>
      <c r="E23540" s="5">
        <v>16063.92</v>
      </c>
      <c r="F23540" s="5">
        <v>16063.92</v>
      </c>
    </row>
    <row r="23541" spans="1:6" ht="33.75" x14ac:dyDescent="0.2">
      <c r="A23541" s="2">
        <v>23536</v>
      </c>
      <c r="B23541" s="3" t="s">
        <v>29087</v>
      </c>
      <c r="C23541" s="171" t="s">
        <v>28211</v>
      </c>
      <c r="D23541" s="4">
        <v>1</v>
      </c>
      <c r="E23541" s="5">
        <v>14182.47</v>
      </c>
      <c r="F23541" s="5">
        <v>14182.47</v>
      </c>
    </row>
    <row r="23542" spans="1:6" x14ac:dyDescent="0.2">
      <c r="A23542" s="2">
        <v>23537</v>
      </c>
      <c r="B23542" s="3" t="s">
        <v>4351</v>
      </c>
      <c r="C23542" s="171" t="s">
        <v>29294</v>
      </c>
      <c r="D23542" s="4">
        <v>1</v>
      </c>
      <c r="E23542" s="5">
        <v>11990</v>
      </c>
      <c r="F23542" s="5">
        <v>11990</v>
      </c>
    </row>
    <row r="23543" spans="1:6" ht="45" x14ac:dyDescent="0.2">
      <c r="A23543" s="2">
        <v>23538</v>
      </c>
      <c r="B23543" s="3" t="s">
        <v>29088</v>
      </c>
      <c r="C23543" s="171" t="s">
        <v>29295</v>
      </c>
      <c r="D23543" s="4">
        <v>1</v>
      </c>
      <c r="E23543" s="5">
        <v>12660</v>
      </c>
      <c r="F23543" s="5">
        <v>12660</v>
      </c>
    </row>
    <row r="23544" spans="1:6" x14ac:dyDescent="0.2">
      <c r="A23544" s="2">
        <v>23539</v>
      </c>
      <c r="B23544" s="432" t="s">
        <v>4447</v>
      </c>
      <c r="C23544" s="171" t="s">
        <v>29296</v>
      </c>
      <c r="D23544" s="4">
        <v>1</v>
      </c>
      <c r="E23544" s="5">
        <v>4190</v>
      </c>
      <c r="F23544" s="5">
        <v>4190</v>
      </c>
    </row>
    <row r="23545" spans="1:6" ht="22.5" x14ac:dyDescent="0.2">
      <c r="A23545" s="2">
        <v>23540</v>
      </c>
      <c r="B23545" s="3" t="s">
        <v>29089</v>
      </c>
      <c r="C23545" s="436" t="s">
        <v>29297</v>
      </c>
      <c r="D23545" s="4">
        <v>1</v>
      </c>
      <c r="E23545" s="5">
        <v>5890</v>
      </c>
      <c r="F23545" s="5">
        <v>5890</v>
      </c>
    </row>
    <row r="23546" spans="1:6" ht="22.5" x14ac:dyDescent="0.2">
      <c r="A23546" s="2">
        <v>23541</v>
      </c>
      <c r="B23546" s="3" t="s">
        <v>29090</v>
      </c>
      <c r="C23546" s="436" t="s">
        <v>29298</v>
      </c>
      <c r="D23546" s="4">
        <v>1</v>
      </c>
      <c r="E23546" s="5">
        <v>15980</v>
      </c>
      <c r="F23546" s="5">
        <v>15980</v>
      </c>
    </row>
    <row r="23547" spans="1:6" x14ac:dyDescent="0.2">
      <c r="A23547" s="2">
        <v>23542</v>
      </c>
      <c r="B23547" s="3" t="s">
        <v>29091</v>
      </c>
      <c r="C23547" s="436" t="s">
        <v>29299</v>
      </c>
      <c r="D23547" s="4">
        <v>1</v>
      </c>
      <c r="E23547" s="5">
        <v>11990</v>
      </c>
      <c r="F23547" s="5">
        <v>11990</v>
      </c>
    </row>
    <row r="23548" spans="1:6" ht="45" x14ac:dyDescent="0.2">
      <c r="A23548" s="2">
        <v>23543</v>
      </c>
      <c r="B23548" s="3" t="s">
        <v>29092</v>
      </c>
      <c r="C23548" s="436" t="s">
        <v>29300</v>
      </c>
      <c r="D23548" s="4">
        <v>1</v>
      </c>
      <c r="E23548" s="5">
        <v>3295</v>
      </c>
      <c r="F23548" s="5">
        <v>3295</v>
      </c>
    </row>
    <row r="23549" spans="1:6" x14ac:dyDescent="0.2">
      <c r="A23549" s="2">
        <v>23544</v>
      </c>
      <c r="B23549" s="3" t="s">
        <v>9126</v>
      </c>
      <c r="C23549" s="436" t="s">
        <v>29301</v>
      </c>
      <c r="D23549" s="4">
        <v>1</v>
      </c>
      <c r="E23549" s="5">
        <v>9256</v>
      </c>
      <c r="F23549" s="5">
        <v>9256</v>
      </c>
    </row>
    <row r="23550" spans="1:6" ht="22.5" x14ac:dyDescent="0.2">
      <c r="A23550" s="2">
        <v>23545</v>
      </c>
      <c r="B23550" s="3" t="s">
        <v>29093</v>
      </c>
      <c r="C23550" s="436" t="s">
        <v>29302</v>
      </c>
      <c r="D23550" s="4">
        <v>1</v>
      </c>
      <c r="E23550" s="5">
        <v>5690</v>
      </c>
      <c r="F23550" s="5">
        <v>5690</v>
      </c>
    </row>
    <row r="23551" spans="1:6" x14ac:dyDescent="0.2">
      <c r="A23551" s="2">
        <v>23546</v>
      </c>
      <c r="B23551" s="3" t="s">
        <v>29094</v>
      </c>
      <c r="C23551" s="436" t="s">
        <v>29303</v>
      </c>
      <c r="D23551" s="4">
        <v>1</v>
      </c>
      <c r="E23551" s="5">
        <v>3090</v>
      </c>
      <c r="F23551" s="5">
        <v>3090</v>
      </c>
    </row>
    <row r="23552" spans="1:6" ht="22.5" x14ac:dyDescent="0.2">
      <c r="A23552" s="2">
        <v>23547</v>
      </c>
      <c r="B23552" s="3" t="s">
        <v>29095</v>
      </c>
      <c r="C23552" s="436" t="s">
        <v>29304</v>
      </c>
      <c r="D23552" s="4">
        <v>1</v>
      </c>
      <c r="E23552" s="5">
        <v>16990</v>
      </c>
      <c r="F23552" s="5">
        <v>16990</v>
      </c>
    </row>
    <row r="23553" spans="1:6" ht="33.75" x14ac:dyDescent="0.2">
      <c r="A23553" s="2">
        <v>23548</v>
      </c>
      <c r="B23553" s="3" t="s">
        <v>29096</v>
      </c>
      <c r="C23553" s="435" t="s">
        <v>29305</v>
      </c>
      <c r="D23553" s="4">
        <v>1</v>
      </c>
      <c r="E23553" s="5">
        <v>4490</v>
      </c>
      <c r="F23553" s="5">
        <v>4490</v>
      </c>
    </row>
    <row r="23554" spans="1:6" ht="56.25" x14ac:dyDescent="0.2">
      <c r="A23554" s="2">
        <v>23549</v>
      </c>
      <c r="B23554" s="3" t="s">
        <v>29097</v>
      </c>
      <c r="C23554" s="436" t="s">
        <v>29306</v>
      </c>
      <c r="D23554" s="4">
        <v>1</v>
      </c>
      <c r="E23554" s="5">
        <v>116990</v>
      </c>
      <c r="F23554" s="5">
        <v>38996.720000000001</v>
      </c>
    </row>
    <row r="23555" spans="1:6" ht="33.75" x14ac:dyDescent="0.2">
      <c r="A23555" s="2">
        <v>23550</v>
      </c>
      <c r="B23555" s="3" t="s">
        <v>29098</v>
      </c>
      <c r="C23555" s="436" t="s">
        <v>29307</v>
      </c>
      <c r="D23555" s="4">
        <v>1</v>
      </c>
      <c r="E23555" s="5">
        <v>30900</v>
      </c>
      <c r="F23555" s="5">
        <v>30900</v>
      </c>
    </row>
    <row r="23556" spans="1:6" ht="67.5" x14ac:dyDescent="0.2">
      <c r="A23556" s="2">
        <v>23551</v>
      </c>
      <c r="B23556" s="3" t="s">
        <v>29099</v>
      </c>
      <c r="C23556" s="436" t="s">
        <v>29308</v>
      </c>
      <c r="D23556" s="4">
        <v>1</v>
      </c>
      <c r="E23556" s="5">
        <v>73150</v>
      </c>
      <c r="F23556" s="5">
        <v>17068.240000000002</v>
      </c>
    </row>
    <row r="23557" spans="1:6" ht="22.5" x14ac:dyDescent="0.2">
      <c r="A23557" s="2">
        <v>23552</v>
      </c>
      <c r="B23557" s="3" t="s">
        <v>29100</v>
      </c>
      <c r="C23557" s="436" t="s">
        <v>29309</v>
      </c>
      <c r="D23557" s="4">
        <v>1</v>
      </c>
      <c r="E23557" s="5">
        <v>14990</v>
      </c>
      <c r="F23557" s="5">
        <v>14990</v>
      </c>
    </row>
    <row r="23558" spans="1:6" ht="22.5" x14ac:dyDescent="0.2">
      <c r="A23558" s="2">
        <v>23553</v>
      </c>
      <c r="B23558" s="3" t="s">
        <v>29100</v>
      </c>
      <c r="C23558" s="436" t="s">
        <v>29310</v>
      </c>
      <c r="D23558" s="4">
        <v>1</v>
      </c>
      <c r="E23558" s="5">
        <v>14990</v>
      </c>
      <c r="F23558" s="5">
        <v>14990</v>
      </c>
    </row>
    <row r="23559" spans="1:6" ht="22.5" x14ac:dyDescent="0.2">
      <c r="A23559" s="2">
        <v>23554</v>
      </c>
      <c r="B23559" s="3" t="s">
        <v>29101</v>
      </c>
      <c r="C23559" s="436" t="s">
        <v>29311</v>
      </c>
      <c r="D23559" s="4">
        <v>1</v>
      </c>
      <c r="E23559" s="5">
        <v>46394</v>
      </c>
      <c r="F23559" s="5">
        <v>15851.42</v>
      </c>
    </row>
    <row r="23560" spans="1:6" x14ac:dyDescent="0.2">
      <c r="A23560" s="2">
        <v>23555</v>
      </c>
      <c r="B23560" s="3" t="s">
        <v>4240</v>
      </c>
      <c r="C23560" s="436" t="s">
        <v>29312</v>
      </c>
      <c r="D23560" s="4">
        <v>1</v>
      </c>
      <c r="E23560" s="5">
        <v>24000</v>
      </c>
      <c r="F23560" s="5">
        <v>24000</v>
      </c>
    </row>
    <row r="23561" spans="1:6" ht="22.5" x14ac:dyDescent="0.2">
      <c r="A23561" s="2">
        <v>23556</v>
      </c>
      <c r="B23561" s="3" t="s">
        <v>29102</v>
      </c>
      <c r="C23561" s="436" t="s">
        <v>29313</v>
      </c>
      <c r="D23561" s="4">
        <v>1</v>
      </c>
      <c r="E23561" s="5">
        <v>15900</v>
      </c>
      <c r="F23561" s="5">
        <v>15900</v>
      </c>
    </row>
    <row r="23562" spans="1:6" ht="56.25" x14ac:dyDescent="0.2">
      <c r="A23562" s="2">
        <v>23557</v>
      </c>
      <c r="B23562" s="3" t="s">
        <v>29103</v>
      </c>
      <c r="C23562" s="436" t="s">
        <v>29314</v>
      </c>
      <c r="D23562" s="4">
        <v>1</v>
      </c>
      <c r="E23562" s="5">
        <v>20000</v>
      </c>
      <c r="F23562" s="5">
        <v>20000</v>
      </c>
    </row>
    <row r="23563" spans="1:6" ht="56.25" x14ac:dyDescent="0.2">
      <c r="A23563" s="2">
        <v>23558</v>
      </c>
      <c r="B23563" s="3" t="s">
        <v>29103</v>
      </c>
      <c r="C23563" s="436" t="s">
        <v>29315</v>
      </c>
      <c r="D23563" s="4">
        <v>1</v>
      </c>
      <c r="E23563" s="5">
        <v>20000</v>
      </c>
      <c r="F23563" s="5">
        <v>20000</v>
      </c>
    </row>
    <row r="23564" spans="1:6" ht="56.25" x14ac:dyDescent="0.2">
      <c r="A23564" s="2">
        <v>23559</v>
      </c>
      <c r="B23564" s="3" t="s">
        <v>29103</v>
      </c>
      <c r="C23564" s="436" t="s">
        <v>29316</v>
      </c>
      <c r="D23564" s="4">
        <v>1</v>
      </c>
      <c r="E23564" s="5">
        <v>20000</v>
      </c>
      <c r="F23564" s="5">
        <v>20000</v>
      </c>
    </row>
    <row r="23565" spans="1:6" ht="33.75" x14ac:dyDescent="0.2">
      <c r="A23565" s="2">
        <v>23560</v>
      </c>
      <c r="B23565" s="3" t="s">
        <v>29104</v>
      </c>
      <c r="C23565" s="437" t="s">
        <v>29317</v>
      </c>
      <c r="D23565" s="4">
        <v>1</v>
      </c>
      <c r="E23565" s="5">
        <v>57000</v>
      </c>
      <c r="F23565" s="5">
        <v>8142.84</v>
      </c>
    </row>
    <row r="23566" spans="1:6" ht="33.75" x14ac:dyDescent="0.2">
      <c r="A23566" s="2">
        <v>23561</v>
      </c>
      <c r="B23566" s="3" t="s">
        <v>29105</v>
      </c>
      <c r="C23566" s="436" t="s">
        <v>29318</v>
      </c>
      <c r="D23566" s="4">
        <v>1</v>
      </c>
      <c r="E23566" s="5">
        <v>11999</v>
      </c>
      <c r="F23566" s="5">
        <v>11999</v>
      </c>
    </row>
    <row r="23567" spans="1:6" ht="22.5" x14ac:dyDescent="0.2">
      <c r="A23567" s="2">
        <v>23562</v>
      </c>
      <c r="B23567" s="3" t="s">
        <v>29106</v>
      </c>
      <c r="C23567" s="436" t="s">
        <v>29319</v>
      </c>
      <c r="D23567" s="4">
        <v>1</v>
      </c>
      <c r="E23567" s="5">
        <v>3495</v>
      </c>
      <c r="F23567" s="5">
        <v>3495</v>
      </c>
    </row>
    <row r="23568" spans="1:6" ht="33.75" x14ac:dyDescent="0.2">
      <c r="A23568" s="2">
        <v>23563</v>
      </c>
      <c r="B23568" s="3" t="s">
        <v>29107</v>
      </c>
      <c r="C23568" s="436" t="s">
        <v>29320</v>
      </c>
      <c r="D23568" s="4">
        <v>1</v>
      </c>
      <c r="E23568" s="5">
        <v>3495</v>
      </c>
      <c r="F23568" s="5">
        <v>3495</v>
      </c>
    </row>
    <row r="23569" spans="1:6" ht="45" x14ac:dyDescent="0.2">
      <c r="A23569" s="2">
        <v>23564</v>
      </c>
      <c r="B23569" s="3" t="s">
        <v>29108</v>
      </c>
      <c r="C23569" s="436" t="s">
        <v>29321</v>
      </c>
      <c r="D23569" s="4">
        <v>1</v>
      </c>
      <c r="E23569" s="5">
        <v>30000</v>
      </c>
      <c r="F23569" s="5">
        <v>30000</v>
      </c>
    </row>
    <row r="23570" spans="1:6" ht="22.5" x14ac:dyDescent="0.2">
      <c r="A23570" s="2">
        <v>23565</v>
      </c>
      <c r="B23570" s="3" t="s">
        <v>29109</v>
      </c>
      <c r="C23570" s="436" t="s">
        <v>29322</v>
      </c>
      <c r="D23570" s="4">
        <v>1</v>
      </c>
      <c r="E23570" s="5">
        <v>5900</v>
      </c>
      <c r="F23570" s="5">
        <v>5900</v>
      </c>
    </row>
    <row r="23571" spans="1:6" ht="67.5" x14ac:dyDescent="0.2">
      <c r="A23571" s="2">
        <v>23566</v>
      </c>
      <c r="B23571" s="3" t="s">
        <v>29110</v>
      </c>
      <c r="C23571" s="435" t="s">
        <v>29323</v>
      </c>
      <c r="D23571" s="4">
        <v>1</v>
      </c>
      <c r="E23571" s="5">
        <v>300000</v>
      </c>
      <c r="F23571" s="5">
        <v>40000</v>
      </c>
    </row>
    <row r="23572" spans="1:6" ht="22.5" x14ac:dyDescent="0.2">
      <c r="A23572" s="2">
        <v>23567</v>
      </c>
      <c r="B23572" s="3" t="s">
        <v>29084</v>
      </c>
      <c r="C23572" s="436" t="s">
        <v>29324</v>
      </c>
      <c r="D23572" s="4">
        <v>1</v>
      </c>
      <c r="E23572" s="5">
        <v>90408.4</v>
      </c>
      <c r="F23572" s="5">
        <v>90408.4</v>
      </c>
    </row>
    <row r="23573" spans="1:6" ht="22.5" x14ac:dyDescent="0.2">
      <c r="A23573" s="2">
        <v>23568</v>
      </c>
      <c r="B23573" s="3" t="s">
        <v>29111</v>
      </c>
      <c r="C23573" s="436" t="s">
        <v>29325</v>
      </c>
      <c r="D23573" s="4">
        <v>1</v>
      </c>
      <c r="E23573" s="5">
        <v>9735.44</v>
      </c>
      <c r="F23573" s="5">
        <v>9735.44</v>
      </c>
    </row>
    <row r="23574" spans="1:6" ht="33.75" x14ac:dyDescent="0.2">
      <c r="A23574" s="2">
        <v>23569</v>
      </c>
      <c r="B23574" s="3" t="s">
        <v>29112</v>
      </c>
      <c r="C23574" s="435" t="s">
        <v>29326</v>
      </c>
      <c r="D23574" s="4">
        <v>1</v>
      </c>
      <c r="E23574" s="5">
        <v>3750</v>
      </c>
      <c r="F23574" s="5">
        <v>3750</v>
      </c>
    </row>
    <row r="23575" spans="1:6" ht="33.75" x14ac:dyDescent="0.2">
      <c r="A23575" s="2">
        <v>23570</v>
      </c>
      <c r="B23575" s="3" t="s">
        <v>29113</v>
      </c>
      <c r="C23575" s="435" t="s">
        <v>29327</v>
      </c>
      <c r="D23575" s="4">
        <v>1</v>
      </c>
      <c r="E23575" s="5">
        <v>6199</v>
      </c>
      <c r="F23575" s="5">
        <v>6199</v>
      </c>
    </row>
    <row r="23576" spans="1:6" ht="33.75" x14ac:dyDescent="0.2">
      <c r="A23576" s="2">
        <v>23571</v>
      </c>
      <c r="B23576" s="3" t="s">
        <v>23891</v>
      </c>
      <c r="C23576" s="435" t="s">
        <v>29328</v>
      </c>
      <c r="D23576" s="4">
        <v>1</v>
      </c>
      <c r="E23576" s="5">
        <v>6399</v>
      </c>
      <c r="F23576" s="5">
        <v>6399</v>
      </c>
    </row>
    <row r="23577" spans="1:6" x14ac:dyDescent="0.2">
      <c r="A23577" s="2">
        <v>23572</v>
      </c>
      <c r="B23577" s="3" t="s">
        <v>21905</v>
      </c>
      <c r="C23577" s="436" t="s">
        <v>21779</v>
      </c>
      <c r="D23577" s="4">
        <v>1</v>
      </c>
      <c r="E23577" s="5">
        <v>11781</v>
      </c>
      <c r="F23577" s="5">
        <v>11781</v>
      </c>
    </row>
    <row r="23578" spans="1:6" ht="56.25" x14ac:dyDescent="0.2">
      <c r="A23578" s="2">
        <v>23573</v>
      </c>
      <c r="B23578" s="3" t="s">
        <v>29114</v>
      </c>
      <c r="C23578" s="437" t="s">
        <v>29329</v>
      </c>
      <c r="D23578" s="4">
        <v>1</v>
      </c>
      <c r="E23578" s="5">
        <v>4290</v>
      </c>
      <c r="F23578" s="5">
        <v>4290</v>
      </c>
    </row>
    <row r="23579" spans="1:6" ht="33.75" x14ac:dyDescent="0.2">
      <c r="A23579" s="2">
        <v>23574</v>
      </c>
      <c r="B23579" s="3" t="s">
        <v>29115</v>
      </c>
      <c r="C23579" s="437" t="s">
        <v>29330</v>
      </c>
      <c r="D23579" s="4">
        <v>1</v>
      </c>
      <c r="E23579" s="5">
        <v>31490.11</v>
      </c>
      <c r="F23579" s="5">
        <v>31490.11</v>
      </c>
    </row>
    <row r="23580" spans="1:6" ht="33.75" x14ac:dyDescent="0.2">
      <c r="A23580" s="2">
        <v>23575</v>
      </c>
      <c r="B23580" s="3" t="s">
        <v>29116</v>
      </c>
      <c r="C23580" s="437" t="s">
        <v>29331</v>
      </c>
      <c r="D23580" s="4">
        <v>1</v>
      </c>
      <c r="E23580" s="5">
        <v>4500</v>
      </c>
      <c r="F23580" s="5">
        <v>4500</v>
      </c>
    </row>
    <row r="23581" spans="1:6" ht="56.25" x14ac:dyDescent="0.2">
      <c r="A23581" s="2">
        <v>23576</v>
      </c>
      <c r="B23581" s="3" t="s">
        <v>29117</v>
      </c>
      <c r="C23581" s="437" t="s">
        <v>29332</v>
      </c>
      <c r="D23581" s="4">
        <v>1</v>
      </c>
      <c r="E23581" s="5">
        <v>4950</v>
      </c>
      <c r="F23581" s="5">
        <v>4950</v>
      </c>
    </row>
    <row r="23582" spans="1:6" ht="33.75" x14ac:dyDescent="0.2">
      <c r="A23582" s="2">
        <v>23577</v>
      </c>
      <c r="B23582" s="3" t="s">
        <v>4191</v>
      </c>
      <c r="C23582" s="437" t="s">
        <v>29333</v>
      </c>
      <c r="D23582" s="4">
        <v>1</v>
      </c>
      <c r="E23582" s="5">
        <v>17968.650000000001</v>
      </c>
      <c r="F23582" s="5">
        <v>17968.650000000001</v>
      </c>
    </row>
    <row r="23583" spans="1:6" x14ac:dyDescent="0.2">
      <c r="A23583" s="2">
        <v>23578</v>
      </c>
      <c r="B23583" s="13" t="s">
        <v>29118</v>
      </c>
      <c r="C23583" s="438" t="s">
        <v>29334</v>
      </c>
      <c r="D23583" s="4">
        <v>1</v>
      </c>
      <c r="E23583" s="33">
        <v>5490</v>
      </c>
      <c r="F23583" s="33">
        <v>5490</v>
      </c>
    </row>
    <row r="23584" spans="1:6" ht="45" x14ac:dyDescent="0.2">
      <c r="A23584" s="2">
        <v>23579</v>
      </c>
      <c r="B23584" s="20" t="s">
        <v>29119</v>
      </c>
      <c r="C23584" s="439" t="s">
        <v>29335</v>
      </c>
      <c r="D23584" s="532">
        <v>1</v>
      </c>
      <c r="E23584" s="172">
        <v>6450</v>
      </c>
      <c r="F23584" s="172">
        <v>6450</v>
      </c>
    </row>
    <row r="23585" spans="1:6" ht="33.75" x14ac:dyDescent="0.2">
      <c r="A23585" s="2">
        <v>23580</v>
      </c>
      <c r="B23585" s="3" t="s">
        <v>29120</v>
      </c>
      <c r="C23585" s="436" t="s">
        <v>29336</v>
      </c>
      <c r="D23585" s="4">
        <v>1</v>
      </c>
      <c r="E23585" s="33">
        <v>21990</v>
      </c>
      <c r="F23585" s="5">
        <v>21990</v>
      </c>
    </row>
    <row r="23586" spans="1:6" ht="33.75" x14ac:dyDescent="0.2">
      <c r="A23586" s="2">
        <v>23581</v>
      </c>
      <c r="B23586" s="3" t="s">
        <v>29121</v>
      </c>
      <c r="C23586" s="436" t="s">
        <v>29337</v>
      </c>
      <c r="D23586" s="4">
        <v>1</v>
      </c>
      <c r="E23586" s="5">
        <v>6495</v>
      </c>
      <c r="F23586" s="5">
        <v>6495</v>
      </c>
    </row>
    <row r="23587" spans="1:6" ht="33.75" x14ac:dyDescent="0.2">
      <c r="A23587" s="2">
        <v>23582</v>
      </c>
      <c r="B23587" s="3" t="s">
        <v>29122</v>
      </c>
      <c r="C23587" s="435" t="s">
        <v>29338</v>
      </c>
      <c r="D23587" s="4">
        <v>1</v>
      </c>
      <c r="E23587" s="5">
        <v>10930</v>
      </c>
      <c r="F23587" s="5">
        <v>10930</v>
      </c>
    </row>
    <row r="23588" spans="1:6" x14ac:dyDescent="0.2">
      <c r="A23588" s="2">
        <v>23583</v>
      </c>
      <c r="B23588" s="3" t="s">
        <v>20857</v>
      </c>
      <c r="C23588" s="436" t="s">
        <v>29339</v>
      </c>
      <c r="D23588" s="4">
        <v>1</v>
      </c>
      <c r="E23588" s="5">
        <v>3445</v>
      </c>
      <c r="F23588" s="5">
        <v>3445</v>
      </c>
    </row>
    <row r="23589" spans="1:6" ht="22.5" x14ac:dyDescent="0.2">
      <c r="A23589" s="2">
        <v>23584</v>
      </c>
      <c r="B23589" s="3" t="s">
        <v>29123</v>
      </c>
      <c r="C23589" s="436" t="s">
        <v>29340</v>
      </c>
      <c r="D23589" s="4">
        <v>1</v>
      </c>
      <c r="E23589" s="5">
        <v>4590</v>
      </c>
      <c r="F23589" s="5">
        <v>4590</v>
      </c>
    </row>
    <row r="23590" spans="1:6" x14ac:dyDescent="0.2">
      <c r="A23590" s="2">
        <v>23585</v>
      </c>
      <c r="B23590" s="3" t="s">
        <v>29124</v>
      </c>
      <c r="C23590" s="436" t="s">
        <v>29341</v>
      </c>
      <c r="D23590" s="4">
        <v>1</v>
      </c>
      <c r="E23590" s="5">
        <v>11990</v>
      </c>
      <c r="F23590" s="5">
        <v>11990</v>
      </c>
    </row>
    <row r="23591" spans="1:6" ht="56.25" x14ac:dyDescent="0.2">
      <c r="A23591" s="2">
        <v>23586</v>
      </c>
      <c r="B23591" s="3" t="s">
        <v>29125</v>
      </c>
      <c r="C23591" s="436" t="s">
        <v>29342</v>
      </c>
      <c r="D23591" s="4">
        <v>1</v>
      </c>
      <c r="E23591" s="5">
        <v>4014</v>
      </c>
      <c r="F23591" s="5">
        <v>4014</v>
      </c>
    </row>
    <row r="23592" spans="1:6" ht="33.75" x14ac:dyDescent="0.2">
      <c r="A23592" s="2">
        <v>23587</v>
      </c>
      <c r="B23592" s="3" t="s">
        <v>29126</v>
      </c>
      <c r="C23592" s="437" t="s">
        <v>29343</v>
      </c>
      <c r="D23592" s="4">
        <v>1</v>
      </c>
      <c r="E23592" s="5">
        <v>18976</v>
      </c>
      <c r="F23592" s="5">
        <v>18976</v>
      </c>
    </row>
    <row r="23593" spans="1:6" ht="33.75" x14ac:dyDescent="0.2">
      <c r="A23593" s="2">
        <v>23588</v>
      </c>
      <c r="B23593" s="3" t="s">
        <v>29127</v>
      </c>
      <c r="C23593" s="437" t="s">
        <v>29344</v>
      </c>
      <c r="D23593" s="4">
        <v>1</v>
      </c>
      <c r="E23593" s="5">
        <v>24604</v>
      </c>
      <c r="F23593" s="5">
        <v>24604</v>
      </c>
    </row>
    <row r="23594" spans="1:6" ht="45" x14ac:dyDescent="0.2">
      <c r="A23594" s="2">
        <v>23589</v>
      </c>
      <c r="B23594" s="3" t="s">
        <v>29128</v>
      </c>
      <c r="C23594" s="436" t="s">
        <v>29345</v>
      </c>
      <c r="D23594" s="4">
        <v>1</v>
      </c>
      <c r="E23594" s="5">
        <v>5450</v>
      </c>
      <c r="F23594" s="5">
        <v>5450</v>
      </c>
    </row>
    <row r="23595" spans="1:6" ht="33.75" x14ac:dyDescent="0.2">
      <c r="A23595" s="2">
        <v>23590</v>
      </c>
      <c r="B23595" s="3" t="s">
        <v>29129</v>
      </c>
      <c r="C23595" s="437" t="s">
        <v>29346</v>
      </c>
      <c r="D23595" s="4">
        <v>1</v>
      </c>
      <c r="E23595" s="5">
        <v>31500</v>
      </c>
      <c r="F23595" s="5">
        <v>31500</v>
      </c>
    </row>
    <row r="23596" spans="1:6" ht="33.75" x14ac:dyDescent="0.2">
      <c r="A23596" s="2">
        <v>23591</v>
      </c>
      <c r="B23596" s="3" t="s">
        <v>29130</v>
      </c>
      <c r="C23596" s="437" t="s">
        <v>29347</v>
      </c>
      <c r="D23596" s="4">
        <v>1</v>
      </c>
      <c r="E23596" s="5">
        <v>5250</v>
      </c>
      <c r="F23596" s="5">
        <v>5250</v>
      </c>
    </row>
    <row r="23597" spans="1:6" ht="33.75" x14ac:dyDescent="0.2">
      <c r="A23597" s="2">
        <v>23592</v>
      </c>
      <c r="B23597" s="3" t="s">
        <v>29130</v>
      </c>
      <c r="C23597" s="437" t="s">
        <v>29348</v>
      </c>
      <c r="D23597" s="4">
        <v>1</v>
      </c>
      <c r="E23597" s="5">
        <v>5250</v>
      </c>
      <c r="F23597" s="5">
        <v>5250</v>
      </c>
    </row>
    <row r="23598" spans="1:6" ht="33.75" x14ac:dyDescent="0.2">
      <c r="A23598" s="2">
        <v>23593</v>
      </c>
      <c r="B23598" s="3" t="s">
        <v>29131</v>
      </c>
      <c r="C23598" s="437" t="s">
        <v>29349</v>
      </c>
      <c r="D23598" s="4">
        <v>1</v>
      </c>
      <c r="E23598" s="5">
        <v>29000</v>
      </c>
      <c r="F23598" s="5">
        <v>29000</v>
      </c>
    </row>
    <row r="23599" spans="1:6" x14ac:dyDescent="0.2">
      <c r="A23599" s="2">
        <v>23594</v>
      </c>
      <c r="B23599" s="3" t="s">
        <v>4891</v>
      </c>
      <c r="C23599" s="436" t="s">
        <v>29350</v>
      </c>
      <c r="D23599" s="4">
        <v>1</v>
      </c>
      <c r="E23599" s="5">
        <v>6349.5</v>
      </c>
      <c r="F23599" s="5">
        <v>6349.5</v>
      </c>
    </row>
    <row r="23600" spans="1:6" x14ac:dyDescent="0.2">
      <c r="A23600" s="2">
        <v>23595</v>
      </c>
      <c r="B23600" s="3" t="s">
        <v>4240</v>
      </c>
      <c r="C23600" s="436" t="s">
        <v>29351</v>
      </c>
      <c r="D23600" s="4">
        <v>1</v>
      </c>
      <c r="E23600" s="5">
        <v>7165.5</v>
      </c>
      <c r="F23600" s="5">
        <v>7165.5</v>
      </c>
    </row>
    <row r="23601" spans="1:6" ht="22.5" x14ac:dyDescent="0.2">
      <c r="A23601" s="2">
        <v>23596</v>
      </c>
      <c r="B23601" s="3" t="s">
        <v>29132</v>
      </c>
      <c r="C23601" s="436" t="s">
        <v>29352</v>
      </c>
      <c r="D23601" s="4">
        <v>1</v>
      </c>
      <c r="E23601" s="5">
        <v>19500</v>
      </c>
      <c r="F23601" s="5">
        <v>19500</v>
      </c>
    </row>
    <row r="23602" spans="1:6" ht="22.5" x14ac:dyDescent="0.2">
      <c r="A23602" s="2">
        <v>23597</v>
      </c>
      <c r="B23602" s="3" t="s">
        <v>29132</v>
      </c>
      <c r="C23602" s="436" t="s">
        <v>29353</v>
      </c>
      <c r="D23602" s="4">
        <v>1</v>
      </c>
      <c r="E23602" s="5">
        <v>19500</v>
      </c>
      <c r="F23602" s="5">
        <v>19500</v>
      </c>
    </row>
    <row r="23603" spans="1:6" ht="22.5" x14ac:dyDescent="0.2">
      <c r="A23603" s="2">
        <v>23598</v>
      </c>
      <c r="B23603" s="3" t="s">
        <v>29132</v>
      </c>
      <c r="C23603" s="436" t="s">
        <v>29354</v>
      </c>
      <c r="D23603" s="4">
        <v>1</v>
      </c>
      <c r="E23603" s="5">
        <v>19500</v>
      </c>
      <c r="F23603" s="5">
        <v>19500</v>
      </c>
    </row>
    <row r="23604" spans="1:6" x14ac:dyDescent="0.2">
      <c r="A23604" s="2">
        <v>23599</v>
      </c>
      <c r="B23604" s="3" t="s">
        <v>29133</v>
      </c>
      <c r="C23604" s="436" t="s">
        <v>6208</v>
      </c>
      <c r="D23604" s="4">
        <v>1</v>
      </c>
      <c r="E23604" s="5">
        <v>6244.89</v>
      </c>
      <c r="F23604" s="5">
        <v>6244.89</v>
      </c>
    </row>
    <row r="23605" spans="1:6" ht="22.5" x14ac:dyDescent="0.2">
      <c r="A23605" s="2">
        <v>23600</v>
      </c>
      <c r="B23605" s="3" t="s">
        <v>29134</v>
      </c>
      <c r="C23605" s="436" t="s">
        <v>29355</v>
      </c>
      <c r="D23605" s="4">
        <v>1</v>
      </c>
      <c r="E23605" s="5">
        <v>15654.1</v>
      </c>
      <c r="F23605" s="5">
        <v>15654.1</v>
      </c>
    </row>
    <row r="23606" spans="1:6" ht="22.5" x14ac:dyDescent="0.2">
      <c r="A23606" s="2">
        <v>23601</v>
      </c>
      <c r="B23606" s="3" t="s">
        <v>29135</v>
      </c>
      <c r="C23606" s="436" t="s">
        <v>29356</v>
      </c>
      <c r="D23606" s="4">
        <v>1</v>
      </c>
      <c r="E23606" s="5">
        <v>2050</v>
      </c>
      <c r="F23606" s="5">
        <v>2050</v>
      </c>
    </row>
    <row r="23607" spans="1:6" ht="33.75" x14ac:dyDescent="0.2">
      <c r="A23607" s="2">
        <v>23602</v>
      </c>
      <c r="B23607" s="3" t="s">
        <v>29136</v>
      </c>
      <c r="C23607" s="436" t="s">
        <v>8527</v>
      </c>
      <c r="D23607" s="4">
        <v>1</v>
      </c>
      <c r="E23607" s="5">
        <v>11415</v>
      </c>
      <c r="F23607" s="5">
        <v>11415</v>
      </c>
    </row>
    <row r="23608" spans="1:6" x14ac:dyDescent="0.2">
      <c r="A23608" s="2">
        <v>23603</v>
      </c>
      <c r="B23608" s="3" t="s">
        <v>29137</v>
      </c>
      <c r="C23608" s="436" t="s">
        <v>28177</v>
      </c>
      <c r="D23608" s="4">
        <v>1</v>
      </c>
      <c r="E23608" s="5">
        <v>4959.45</v>
      </c>
      <c r="F23608" s="5">
        <v>4959.45</v>
      </c>
    </row>
    <row r="23609" spans="1:6" x14ac:dyDescent="0.2">
      <c r="A23609" s="2">
        <v>23604</v>
      </c>
      <c r="B23609" s="3" t="s">
        <v>29137</v>
      </c>
      <c r="C23609" s="436" t="s">
        <v>29357</v>
      </c>
      <c r="D23609" s="4">
        <v>1</v>
      </c>
      <c r="E23609" s="5">
        <v>15817.5</v>
      </c>
      <c r="F23609" s="5">
        <v>15817.5</v>
      </c>
    </row>
    <row r="23610" spans="1:6" x14ac:dyDescent="0.2">
      <c r="A23610" s="2">
        <v>23605</v>
      </c>
      <c r="B23610" s="3" t="s">
        <v>29138</v>
      </c>
      <c r="C23610" s="436" t="s">
        <v>29358</v>
      </c>
      <c r="D23610" s="4">
        <v>1</v>
      </c>
      <c r="E23610" s="5">
        <v>10000</v>
      </c>
      <c r="F23610" s="5">
        <v>10000</v>
      </c>
    </row>
    <row r="23611" spans="1:6" ht="22.5" x14ac:dyDescent="0.2">
      <c r="A23611" s="2">
        <v>23606</v>
      </c>
      <c r="B23611" s="3" t="s">
        <v>29139</v>
      </c>
      <c r="C23611" s="436" t="s">
        <v>29359</v>
      </c>
      <c r="D23611" s="4">
        <v>1</v>
      </c>
      <c r="E23611" s="5">
        <v>26700</v>
      </c>
      <c r="F23611" s="5">
        <v>14239.68</v>
      </c>
    </row>
    <row r="23612" spans="1:6" ht="22.5" x14ac:dyDescent="0.2">
      <c r="A23612" s="2">
        <v>23607</v>
      </c>
      <c r="B23612" s="3" t="s">
        <v>29139</v>
      </c>
      <c r="C23612" s="436" t="s">
        <v>29360</v>
      </c>
      <c r="D23612" s="4">
        <v>1</v>
      </c>
      <c r="E23612" s="5">
        <v>26700</v>
      </c>
      <c r="F23612" s="5">
        <v>14239.68</v>
      </c>
    </row>
    <row r="23613" spans="1:6" ht="22.5" x14ac:dyDescent="0.2">
      <c r="A23613" s="2">
        <v>23608</v>
      </c>
      <c r="B23613" s="3" t="s">
        <v>29140</v>
      </c>
      <c r="C23613" s="436" t="s">
        <v>29361</v>
      </c>
      <c r="D23613" s="4">
        <v>1</v>
      </c>
      <c r="E23613" s="5">
        <v>4250</v>
      </c>
      <c r="F23613" s="5">
        <v>4250</v>
      </c>
    </row>
    <row r="23614" spans="1:6" ht="22.5" x14ac:dyDescent="0.2">
      <c r="A23614" s="2">
        <v>23609</v>
      </c>
      <c r="B23614" s="3" t="s">
        <v>29140</v>
      </c>
      <c r="C23614" s="436" t="s">
        <v>29362</v>
      </c>
      <c r="D23614" s="4">
        <v>1</v>
      </c>
      <c r="E23614" s="5">
        <v>4250</v>
      </c>
      <c r="F23614" s="5">
        <v>4250</v>
      </c>
    </row>
    <row r="23615" spans="1:6" ht="22.5" x14ac:dyDescent="0.2">
      <c r="A23615" s="2">
        <v>23610</v>
      </c>
      <c r="B23615" s="3" t="s">
        <v>29140</v>
      </c>
      <c r="C23615" s="436" t="s">
        <v>29363</v>
      </c>
      <c r="D23615" s="4">
        <v>1</v>
      </c>
      <c r="E23615" s="5">
        <v>4250</v>
      </c>
      <c r="F23615" s="5">
        <v>4250</v>
      </c>
    </row>
    <row r="23616" spans="1:6" ht="22.5" x14ac:dyDescent="0.2">
      <c r="A23616" s="2">
        <v>23611</v>
      </c>
      <c r="B23616" s="3" t="s">
        <v>29141</v>
      </c>
      <c r="C23616" s="436" t="s">
        <v>29364</v>
      </c>
      <c r="D23616" s="4">
        <v>1</v>
      </c>
      <c r="E23616" s="5">
        <v>30475</v>
      </c>
      <c r="F23616" s="5">
        <v>16253.76</v>
      </c>
    </row>
    <row r="23617" spans="1:6" ht="22.5" x14ac:dyDescent="0.2">
      <c r="A23617" s="2">
        <v>23612</v>
      </c>
      <c r="B23617" s="3" t="s">
        <v>29142</v>
      </c>
      <c r="C23617" s="436" t="s">
        <v>28138</v>
      </c>
      <c r="D23617" s="4">
        <v>1</v>
      </c>
      <c r="E23617" s="5">
        <v>7905</v>
      </c>
      <c r="F23617" s="5">
        <v>7905</v>
      </c>
    </row>
    <row r="23618" spans="1:6" ht="22.5" x14ac:dyDescent="0.2">
      <c r="A23618" s="2">
        <v>23613</v>
      </c>
      <c r="B23618" s="3" t="s">
        <v>29142</v>
      </c>
      <c r="C23618" s="436" t="s">
        <v>29365</v>
      </c>
      <c r="D23618" s="4">
        <v>1</v>
      </c>
      <c r="E23618" s="5">
        <v>7905</v>
      </c>
      <c r="F23618" s="5">
        <v>7905</v>
      </c>
    </row>
    <row r="23619" spans="1:6" x14ac:dyDescent="0.2">
      <c r="A23619" s="2">
        <v>23614</v>
      </c>
      <c r="B23619" s="3" t="s">
        <v>29143</v>
      </c>
      <c r="C23619" s="436" t="s">
        <v>28134</v>
      </c>
      <c r="D23619" s="4">
        <v>1</v>
      </c>
      <c r="E23619" s="5">
        <v>6000</v>
      </c>
      <c r="F23619" s="5">
        <v>6000</v>
      </c>
    </row>
    <row r="23620" spans="1:6" ht="22.5" x14ac:dyDescent="0.2">
      <c r="A23620" s="2">
        <v>23615</v>
      </c>
      <c r="B23620" s="3" t="s">
        <v>29144</v>
      </c>
      <c r="C23620" s="436" t="s">
        <v>29366</v>
      </c>
      <c r="D23620" s="4">
        <v>1</v>
      </c>
      <c r="E23620" s="5">
        <v>8670</v>
      </c>
      <c r="F23620" s="5">
        <v>8670</v>
      </c>
    </row>
    <row r="23621" spans="1:6" ht="22.5" x14ac:dyDescent="0.2">
      <c r="A23621" s="2">
        <v>23616</v>
      </c>
      <c r="B23621" s="3" t="s">
        <v>29145</v>
      </c>
      <c r="C23621" s="436" t="s">
        <v>29367</v>
      </c>
      <c r="D23621" s="4">
        <v>1</v>
      </c>
      <c r="E23621" s="5">
        <v>29990</v>
      </c>
      <c r="F23621" s="5">
        <v>29990</v>
      </c>
    </row>
    <row r="23622" spans="1:6" ht="33.75" x14ac:dyDescent="0.2">
      <c r="A23622" s="2">
        <v>23617</v>
      </c>
      <c r="B23622" s="3" t="s">
        <v>29146</v>
      </c>
      <c r="C23622" s="436" t="s">
        <v>29368</v>
      </c>
      <c r="D23622" s="4">
        <v>1</v>
      </c>
      <c r="E23622" s="5">
        <v>5900</v>
      </c>
      <c r="F23622" s="5">
        <v>5900</v>
      </c>
    </row>
    <row r="23623" spans="1:6" ht="45" x14ac:dyDescent="0.2">
      <c r="A23623" s="2">
        <v>23618</v>
      </c>
      <c r="B23623" s="3" t="s">
        <v>29147</v>
      </c>
      <c r="C23623" s="436" t="s">
        <v>29369</v>
      </c>
      <c r="D23623" s="4">
        <v>1</v>
      </c>
      <c r="E23623" s="5">
        <v>30560</v>
      </c>
      <c r="F23623" s="5">
        <v>30560</v>
      </c>
    </row>
    <row r="23624" spans="1:6" x14ac:dyDescent="0.2">
      <c r="A23624" s="2">
        <v>23619</v>
      </c>
      <c r="B23624" s="3" t="s">
        <v>3978</v>
      </c>
      <c r="C23624" s="436" t="s">
        <v>29370</v>
      </c>
      <c r="D23624" s="4">
        <v>1</v>
      </c>
      <c r="E23624" s="5">
        <v>11890</v>
      </c>
      <c r="F23624" s="5">
        <v>11890</v>
      </c>
    </row>
    <row r="23625" spans="1:6" ht="22.5" x14ac:dyDescent="0.2">
      <c r="A23625" s="2">
        <v>23620</v>
      </c>
      <c r="B23625" s="3" t="s">
        <v>29148</v>
      </c>
      <c r="C23625" s="436" t="s">
        <v>29371</v>
      </c>
      <c r="D23625" s="4">
        <v>1</v>
      </c>
      <c r="E23625" s="5">
        <v>55900</v>
      </c>
      <c r="F23625" s="5">
        <v>20030.689999999999</v>
      </c>
    </row>
    <row r="23626" spans="1:6" ht="33.75" x14ac:dyDescent="0.2">
      <c r="A23626" s="2">
        <v>23621</v>
      </c>
      <c r="B23626" s="3" t="s">
        <v>29146</v>
      </c>
      <c r="C23626" s="436" t="s">
        <v>29372</v>
      </c>
      <c r="D23626" s="4">
        <v>1</v>
      </c>
      <c r="E23626" s="5">
        <v>5900</v>
      </c>
      <c r="F23626" s="5">
        <v>5900</v>
      </c>
    </row>
    <row r="23627" spans="1:6" ht="33.75" x14ac:dyDescent="0.2">
      <c r="A23627" s="2">
        <v>23622</v>
      </c>
      <c r="B23627" s="3" t="s">
        <v>29146</v>
      </c>
      <c r="C23627" s="436" t="s">
        <v>29373</v>
      </c>
      <c r="D23627" s="4">
        <v>1</v>
      </c>
      <c r="E23627" s="5">
        <v>5900</v>
      </c>
      <c r="F23627" s="5">
        <v>5900</v>
      </c>
    </row>
    <row r="23628" spans="1:6" x14ac:dyDescent="0.2">
      <c r="A23628" s="2">
        <v>23623</v>
      </c>
      <c r="B23628" s="3" t="s">
        <v>29124</v>
      </c>
      <c r="C23628" s="436" t="s">
        <v>29374</v>
      </c>
      <c r="D23628" s="4">
        <v>1</v>
      </c>
      <c r="E23628" s="5">
        <v>3790</v>
      </c>
      <c r="F23628" s="5">
        <v>3790</v>
      </c>
    </row>
    <row r="23629" spans="1:6" ht="22.5" x14ac:dyDescent="0.2">
      <c r="A23629" s="2">
        <v>23624</v>
      </c>
      <c r="B23629" s="3" t="s">
        <v>29149</v>
      </c>
      <c r="C23629" s="436" t="s">
        <v>29375</v>
      </c>
      <c r="D23629" s="4">
        <v>1</v>
      </c>
      <c r="E23629" s="5">
        <v>16500</v>
      </c>
      <c r="F23629" s="5">
        <v>16500</v>
      </c>
    </row>
    <row r="23630" spans="1:6" ht="33.75" x14ac:dyDescent="0.2">
      <c r="A23630" s="2">
        <v>23625</v>
      </c>
      <c r="B23630" s="3" t="s">
        <v>29150</v>
      </c>
      <c r="C23630" s="436" t="s">
        <v>29376</v>
      </c>
      <c r="D23630" s="4">
        <v>1</v>
      </c>
      <c r="E23630" s="5">
        <v>78990</v>
      </c>
      <c r="F23630" s="5">
        <v>20405.75</v>
      </c>
    </row>
    <row r="23631" spans="1:6" ht="33.75" x14ac:dyDescent="0.2">
      <c r="A23631" s="2">
        <v>23626</v>
      </c>
      <c r="B23631" s="3" t="s">
        <v>29150</v>
      </c>
      <c r="C23631" s="436" t="s">
        <v>29377</v>
      </c>
      <c r="D23631" s="4">
        <v>1</v>
      </c>
      <c r="E23631" s="5">
        <v>78990</v>
      </c>
      <c r="F23631" s="5">
        <v>20405.75</v>
      </c>
    </row>
    <row r="23632" spans="1:6" x14ac:dyDescent="0.2">
      <c r="A23632" s="2">
        <v>23627</v>
      </c>
      <c r="B23632" s="3" t="s">
        <v>29151</v>
      </c>
      <c r="C23632" s="436" t="s">
        <v>29378</v>
      </c>
      <c r="D23632" s="4">
        <v>1</v>
      </c>
      <c r="E23632" s="5">
        <v>3489</v>
      </c>
      <c r="F23632" s="5">
        <v>3489</v>
      </c>
    </row>
    <row r="23633" spans="1:6" ht="33.75" x14ac:dyDescent="0.2">
      <c r="A23633" s="2">
        <v>23628</v>
      </c>
      <c r="B23633" s="3" t="s">
        <v>29152</v>
      </c>
      <c r="C23633" s="436" t="s">
        <v>29379</v>
      </c>
      <c r="D23633" s="4">
        <v>1</v>
      </c>
      <c r="E23633" s="5">
        <v>6050</v>
      </c>
      <c r="F23633" s="5">
        <v>6050</v>
      </c>
    </row>
    <row r="23634" spans="1:6" ht="33.75" x14ac:dyDescent="0.2">
      <c r="A23634" s="2">
        <v>23629</v>
      </c>
      <c r="B23634" s="3" t="s">
        <v>29153</v>
      </c>
      <c r="C23634" s="437" t="s">
        <v>29380</v>
      </c>
      <c r="D23634" s="4">
        <v>1</v>
      </c>
      <c r="E23634" s="5">
        <v>3980</v>
      </c>
      <c r="F23634" s="5">
        <v>3980</v>
      </c>
    </row>
    <row r="23635" spans="1:6" ht="33.75" x14ac:dyDescent="0.2">
      <c r="A23635" s="2">
        <v>23630</v>
      </c>
      <c r="B23635" s="3" t="s">
        <v>29154</v>
      </c>
      <c r="C23635" s="437" t="s">
        <v>29381</v>
      </c>
      <c r="D23635" s="4">
        <v>1</v>
      </c>
      <c r="E23635" s="5">
        <v>27699</v>
      </c>
      <c r="F23635" s="5">
        <v>27699</v>
      </c>
    </row>
    <row r="23636" spans="1:6" ht="33.75" x14ac:dyDescent="0.2">
      <c r="A23636" s="2">
        <v>23631</v>
      </c>
      <c r="B23636" s="3" t="s">
        <v>29154</v>
      </c>
      <c r="C23636" s="437" t="s">
        <v>29382</v>
      </c>
      <c r="D23636" s="4">
        <v>1</v>
      </c>
      <c r="E23636" s="5">
        <v>27699</v>
      </c>
      <c r="F23636" s="5">
        <v>27699</v>
      </c>
    </row>
    <row r="23637" spans="1:6" ht="33.75" x14ac:dyDescent="0.2">
      <c r="A23637" s="2">
        <v>23632</v>
      </c>
      <c r="B23637" s="3" t="s">
        <v>29155</v>
      </c>
      <c r="C23637" s="437" t="s">
        <v>29383</v>
      </c>
      <c r="D23637" s="4">
        <v>1</v>
      </c>
      <c r="E23637" s="5">
        <v>23999</v>
      </c>
      <c r="F23637" s="5">
        <v>23999</v>
      </c>
    </row>
    <row r="23638" spans="1:6" ht="33.75" x14ac:dyDescent="0.2">
      <c r="A23638" s="2">
        <v>23633</v>
      </c>
      <c r="B23638" s="3" t="s">
        <v>29156</v>
      </c>
      <c r="C23638" s="437" t="s">
        <v>29384</v>
      </c>
      <c r="D23638" s="4">
        <v>1</v>
      </c>
      <c r="E23638" s="5">
        <v>4499</v>
      </c>
      <c r="F23638" s="5">
        <v>4499</v>
      </c>
    </row>
    <row r="23639" spans="1:6" x14ac:dyDescent="0.2">
      <c r="A23639" s="2">
        <v>23634</v>
      </c>
      <c r="B23639" s="3" t="s">
        <v>29157</v>
      </c>
      <c r="C23639" s="436" t="s">
        <v>29385</v>
      </c>
      <c r="D23639" s="4">
        <v>1</v>
      </c>
      <c r="E23639" s="5">
        <v>44000</v>
      </c>
      <c r="F23639" s="5">
        <v>41555.480000000003</v>
      </c>
    </row>
    <row r="23640" spans="1:6" ht="33.75" x14ac:dyDescent="0.2">
      <c r="A23640" s="2">
        <v>23635</v>
      </c>
      <c r="B23640" s="3" t="s">
        <v>29158</v>
      </c>
      <c r="C23640" s="437" t="s">
        <v>29386</v>
      </c>
      <c r="D23640" s="4">
        <v>1</v>
      </c>
      <c r="E23640" s="5">
        <v>3450</v>
      </c>
      <c r="F23640" s="5">
        <v>3450</v>
      </c>
    </row>
    <row r="23641" spans="1:6" ht="22.5" x14ac:dyDescent="0.2">
      <c r="A23641" s="2">
        <v>23636</v>
      </c>
      <c r="B23641" s="3" t="s">
        <v>2124</v>
      </c>
      <c r="C23641" s="436" t="s">
        <v>22265</v>
      </c>
      <c r="D23641" s="4">
        <v>1</v>
      </c>
      <c r="E23641" s="5">
        <v>15891.64</v>
      </c>
      <c r="F23641" s="5">
        <v>15891.64</v>
      </c>
    </row>
    <row r="23642" spans="1:6" ht="45" x14ac:dyDescent="0.2">
      <c r="A23642" s="2">
        <v>23637</v>
      </c>
      <c r="B23642" s="3" t="s">
        <v>29159</v>
      </c>
      <c r="C23642" s="437" t="s">
        <v>29387</v>
      </c>
      <c r="D23642" s="4">
        <v>1</v>
      </c>
      <c r="E23642" s="5">
        <v>4199</v>
      </c>
      <c r="F23642" s="5">
        <v>4199</v>
      </c>
    </row>
    <row r="23643" spans="1:6" ht="45" x14ac:dyDescent="0.2">
      <c r="A23643" s="2">
        <v>23638</v>
      </c>
      <c r="B23643" s="3" t="s">
        <v>29160</v>
      </c>
      <c r="C23643" s="437" t="s">
        <v>29388</v>
      </c>
      <c r="D23643" s="4">
        <v>1</v>
      </c>
      <c r="E23643" s="5">
        <v>4199</v>
      </c>
      <c r="F23643" s="5">
        <v>4199</v>
      </c>
    </row>
    <row r="23644" spans="1:6" ht="45" x14ac:dyDescent="0.2">
      <c r="A23644" s="2">
        <v>23639</v>
      </c>
      <c r="B23644" s="3" t="s">
        <v>29161</v>
      </c>
      <c r="C23644" s="437" t="s">
        <v>29389</v>
      </c>
      <c r="D23644" s="4">
        <v>1</v>
      </c>
      <c r="E23644" s="5">
        <v>4199</v>
      </c>
      <c r="F23644" s="5">
        <v>4199</v>
      </c>
    </row>
    <row r="23645" spans="1:6" ht="45" x14ac:dyDescent="0.2">
      <c r="A23645" s="2">
        <v>23640</v>
      </c>
      <c r="B23645" s="3" t="s">
        <v>29162</v>
      </c>
      <c r="C23645" s="437" t="s">
        <v>29390</v>
      </c>
      <c r="D23645" s="4">
        <v>1</v>
      </c>
      <c r="E23645" s="5">
        <v>4199</v>
      </c>
      <c r="F23645" s="5">
        <v>4199</v>
      </c>
    </row>
    <row r="23646" spans="1:6" ht="22.5" x14ac:dyDescent="0.2">
      <c r="A23646" s="2">
        <v>23641</v>
      </c>
      <c r="B23646" s="3" t="s">
        <v>29163</v>
      </c>
      <c r="C23646" s="436" t="s">
        <v>29391</v>
      </c>
      <c r="D23646" s="4">
        <v>1</v>
      </c>
      <c r="E23646" s="5">
        <v>19490</v>
      </c>
      <c r="F23646" s="5">
        <v>19490</v>
      </c>
    </row>
    <row r="23647" spans="1:6" ht="45" x14ac:dyDescent="0.2">
      <c r="A23647" s="2">
        <v>23642</v>
      </c>
      <c r="B23647" s="3" t="s">
        <v>29164</v>
      </c>
      <c r="C23647" s="436" t="s">
        <v>29392</v>
      </c>
      <c r="D23647" s="4">
        <v>1</v>
      </c>
      <c r="E23647" s="5">
        <v>7490</v>
      </c>
      <c r="F23647" s="5">
        <v>7490</v>
      </c>
    </row>
    <row r="23648" spans="1:6" ht="33.75" x14ac:dyDescent="0.2">
      <c r="A23648" s="2">
        <v>23643</v>
      </c>
      <c r="B23648" s="3" t="s">
        <v>29165</v>
      </c>
      <c r="C23648" s="436" t="s">
        <v>29393</v>
      </c>
      <c r="D23648" s="4">
        <v>1</v>
      </c>
      <c r="E23648" s="5">
        <v>6590</v>
      </c>
      <c r="F23648" s="5">
        <v>6590</v>
      </c>
    </row>
    <row r="23649" spans="1:6" ht="33.75" x14ac:dyDescent="0.2">
      <c r="A23649" s="2">
        <v>23644</v>
      </c>
      <c r="B23649" s="3" t="s">
        <v>29166</v>
      </c>
      <c r="C23649" s="437" t="s">
        <v>29394</v>
      </c>
      <c r="D23649" s="4">
        <v>1</v>
      </c>
      <c r="E23649" s="5">
        <v>4499</v>
      </c>
      <c r="F23649" s="5">
        <v>4499</v>
      </c>
    </row>
    <row r="23650" spans="1:6" ht="33.75" x14ac:dyDescent="0.2">
      <c r="A23650" s="2">
        <v>23645</v>
      </c>
      <c r="B23650" s="3" t="s">
        <v>29167</v>
      </c>
      <c r="C23650" s="437" t="s">
        <v>29395</v>
      </c>
      <c r="D23650" s="4">
        <v>1</v>
      </c>
      <c r="E23650" s="5">
        <v>17359</v>
      </c>
      <c r="F23650" s="5">
        <v>17359</v>
      </c>
    </row>
    <row r="23651" spans="1:6" ht="33.75" x14ac:dyDescent="0.2">
      <c r="A23651" s="2">
        <v>23646</v>
      </c>
      <c r="B23651" s="3" t="s">
        <v>29168</v>
      </c>
      <c r="C23651" s="437" t="s">
        <v>29396</v>
      </c>
      <c r="D23651" s="4">
        <v>1</v>
      </c>
      <c r="E23651" s="5">
        <v>48693</v>
      </c>
      <c r="F23651" s="5">
        <v>12173.28</v>
      </c>
    </row>
    <row r="23652" spans="1:6" ht="22.5" x14ac:dyDescent="0.2">
      <c r="A23652" s="2">
        <v>23647</v>
      </c>
      <c r="B23652" s="3" t="s">
        <v>29169</v>
      </c>
      <c r="C23652" s="437" t="s">
        <v>29397</v>
      </c>
      <c r="D23652" s="4">
        <v>1</v>
      </c>
      <c r="E23652" s="5">
        <v>4350</v>
      </c>
      <c r="F23652" s="5">
        <v>4350</v>
      </c>
    </row>
    <row r="23653" spans="1:6" ht="22.5" x14ac:dyDescent="0.2">
      <c r="A23653" s="2">
        <v>23648</v>
      </c>
      <c r="B23653" s="3" t="s">
        <v>2124</v>
      </c>
      <c r="C23653" s="436" t="s">
        <v>28194</v>
      </c>
      <c r="D23653" s="4">
        <v>1</v>
      </c>
      <c r="E23653" s="5">
        <v>31418.41</v>
      </c>
      <c r="F23653" s="5">
        <v>31418.41</v>
      </c>
    </row>
    <row r="23654" spans="1:6" ht="22.5" x14ac:dyDescent="0.2">
      <c r="A23654" s="2">
        <v>23649</v>
      </c>
      <c r="B23654" s="3" t="s">
        <v>2124</v>
      </c>
      <c r="C23654" s="436" t="s">
        <v>28321</v>
      </c>
      <c r="D23654" s="4">
        <v>1</v>
      </c>
      <c r="E23654" s="5">
        <v>23520.74</v>
      </c>
      <c r="F23654" s="5">
        <v>23520.74</v>
      </c>
    </row>
    <row r="23655" spans="1:6" x14ac:dyDescent="0.2">
      <c r="A23655" s="2">
        <v>23650</v>
      </c>
      <c r="B23655" s="3" t="s">
        <v>29170</v>
      </c>
      <c r="C23655" s="436" t="s">
        <v>29398</v>
      </c>
      <c r="D23655" s="4">
        <v>1</v>
      </c>
      <c r="E23655" s="5">
        <v>4990</v>
      </c>
      <c r="F23655" s="5">
        <v>4990</v>
      </c>
    </row>
    <row r="23656" spans="1:6" ht="33.75" x14ac:dyDescent="0.2">
      <c r="A23656" s="2">
        <v>23651</v>
      </c>
      <c r="B23656" s="3" t="s">
        <v>29171</v>
      </c>
      <c r="C23656" s="436" t="s">
        <v>29399</v>
      </c>
      <c r="D23656" s="4">
        <v>1</v>
      </c>
      <c r="E23656" s="5">
        <v>10990</v>
      </c>
      <c r="F23656" s="5">
        <v>10990</v>
      </c>
    </row>
    <row r="23657" spans="1:6" x14ac:dyDescent="0.2">
      <c r="A23657" s="2">
        <v>23652</v>
      </c>
      <c r="B23657" s="3" t="s">
        <v>29172</v>
      </c>
      <c r="C23657" s="436" t="s">
        <v>29400</v>
      </c>
      <c r="D23657" s="4">
        <v>1</v>
      </c>
      <c r="E23657" s="5">
        <v>5260.32</v>
      </c>
      <c r="F23657" s="5">
        <v>5260.32</v>
      </c>
    </row>
    <row r="23658" spans="1:6" ht="56.25" x14ac:dyDescent="0.2">
      <c r="A23658" s="2">
        <v>23653</v>
      </c>
      <c r="B23658" s="3" t="s">
        <v>29173</v>
      </c>
      <c r="C23658" s="437" t="s">
        <v>29401</v>
      </c>
      <c r="D23658" s="4">
        <v>1</v>
      </c>
      <c r="E23658" s="5">
        <v>29150</v>
      </c>
      <c r="F23658" s="5">
        <v>29150</v>
      </c>
    </row>
    <row r="23659" spans="1:6" ht="56.25" x14ac:dyDescent="0.2">
      <c r="A23659" s="2">
        <v>23654</v>
      </c>
      <c r="B23659" s="3" t="s">
        <v>29173</v>
      </c>
      <c r="C23659" s="437" t="s">
        <v>29402</v>
      </c>
      <c r="D23659" s="4">
        <v>1</v>
      </c>
      <c r="E23659" s="5">
        <v>29150</v>
      </c>
      <c r="F23659" s="5">
        <v>29150</v>
      </c>
    </row>
    <row r="23660" spans="1:6" ht="33.75" x14ac:dyDescent="0.2">
      <c r="A23660" s="2">
        <v>23655</v>
      </c>
      <c r="B23660" s="3" t="s">
        <v>29174</v>
      </c>
      <c r="C23660" s="437" t="s">
        <v>29403</v>
      </c>
      <c r="D23660" s="4">
        <v>1</v>
      </c>
      <c r="E23660" s="5">
        <v>11699</v>
      </c>
      <c r="F23660" s="5">
        <v>11699</v>
      </c>
    </row>
    <row r="23661" spans="1:6" ht="33.75" x14ac:dyDescent="0.2">
      <c r="A23661" s="2">
        <v>23656</v>
      </c>
      <c r="B23661" s="3" t="s">
        <v>29175</v>
      </c>
      <c r="C23661" s="437" t="s">
        <v>29404</v>
      </c>
      <c r="D23661" s="4">
        <v>1</v>
      </c>
      <c r="E23661" s="5">
        <v>4399</v>
      </c>
      <c r="F23661" s="5">
        <v>4399</v>
      </c>
    </row>
    <row r="23662" spans="1:6" ht="33.75" x14ac:dyDescent="0.2">
      <c r="A23662" s="2">
        <v>23657</v>
      </c>
      <c r="B23662" s="3" t="s">
        <v>29176</v>
      </c>
      <c r="C23662" s="436" t="s">
        <v>29405</v>
      </c>
      <c r="D23662" s="4">
        <v>1</v>
      </c>
      <c r="E23662" s="5">
        <v>20406.12</v>
      </c>
      <c r="F23662" s="5">
        <v>20406.12</v>
      </c>
    </row>
    <row r="23663" spans="1:6" x14ac:dyDescent="0.2">
      <c r="A23663" s="2">
        <v>23658</v>
      </c>
      <c r="B23663" s="3" t="s">
        <v>29177</v>
      </c>
      <c r="C23663" s="436" t="s">
        <v>29406</v>
      </c>
      <c r="D23663" s="4">
        <v>1</v>
      </c>
      <c r="E23663" s="5">
        <v>3316.59</v>
      </c>
      <c r="F23663" s="5">
        <v>3316.59</v>
      </c>
    </row>
    <row r="23664" spans="1:6" x14ac:dyDescent="0.2">
      <c r="A23664" s="2">
        <v>23659</v>
      </c>
      <c r="B23664" s="3" t="s">
        <v>29178</v>
      </c>
      <c r="C23664" s="436" t="s">
        <v>29407</v>
      </c>
      <c r="D23664" s="4">
        <v>1</v>
      </c>
      <c r="E23664" s="5">
        <v>7207.83</v>
      </c>
      <c r="F23664" s="5">
        <v>7207.83</v>
      </c>
    </row>
    <row r="23665" spans="1:6" ht="22.5" x14ac:dyDescent="0.2">
      <c r="A23665" s="2">
        <v>23660</v>
      </c>
      <c r="B23665" s="3" t="s">
        <v>29179</v>
      </c>
      <c r="C23665" s="436" t="s">
        <v>29408</v>
      </c>
      <c r="D23665" s="4">
        <v>1</v>
      </c>
      <c r="E23665" s="5">
        <v>1222.19</v>
      </c>
      <c r="F23665" s="5">
        <v>1222.19</v>
      </c>
    </row>
    <row r="23666" spans="1:6" ht="33.75" x14ac:dyDescent="0.2">
      <c r="A23666" s="2">
        <v>23661</v>
      </c>
      <c r="B23666" s="3" t="s">
        <v>29180</v>
      </c>
      <c r="C23666" s="436" t="s">
        <v>29409</v>
      </c>
      <c r="D23666" s="4">
        <v>1</v>
      </c>
      <c r="E23666" s="5">
        <v>1589.95</v>
      </c>
      <c r="F23666" s="5">
        <v>1589.95</v>
      </c>
    </row>
    <row r="23667" spans="1:6" ht="22.5" x14ac:dyDescent="0.2">
      <c r="A23667" s="2">
        <v>23662</v>
      </c>
      <c r="B23667" s="3" t="s">
        <v>29086</v>
      </c>
      <c r="C23667" s="436" t="s">
        <v>29410</v>
      </c>
      <c r="D23667" s="4">
        <v>1</v>
      </c>
      <c r="E23667" s="5">
        <v>37972.160000000003</v>
      </c>
      <c r="F23667" s="5">
        <v>37972.160000000003</v>
      </c>
    </row>
    <row r="23668" spans="1:6" ht="22.5" x14ac:dyDescent="0.2">
      <c r="A23668" s="2">
        <v>23663</v>
      </c>
      <c r="B23668" s="3" t="s">
        <v>29086</v>
      </c>
      <c r="C23668" s="436" t="s">
        <v>29411</v>
      </c>
      <c r="D23668" s="4">
        <v>1</v>
      </c>
      <c r="E23668" s="5">
        <v>76612</v>
      </c>
      <c r="F23668" s="5">
        <v>76612</v>
      </c>
    </row>
    <row r="23669" spans="1:6" x14ac:dyDescent="0.2">
      <c r="A23669" s="2">
        <v>23664</v>
      </c>
      <c r="B23669" s="3" t="s">
        <v>29181</v>
      </c>
      <c r="C23669" s="436" t="s">
        <v>29412</v>
      </c>
      <c r="D23669" s="4">
        <v>1</v>
      </c>
      <c r="E23669" s="5">
        <v>25000</v>
      </c>
      <c r="F23669" s="5">
        <v>25000</v>
      </c>
    </row>
    <row r="23670" spans="1:6" ht="33.75" x14ac:dyDescent="0.2">
      <c r="A23670" s="2">
        <v>23665</v>
      </c>
      <c r="B23670" s="3" t="s">
        <v>29182</v>
      </c>
      <c r="C23670" s="437" t="s">
        <v>29413</v>
      </c>
      <c r="D23670" s="4">
        <v>1</v>
      </c>
      <c r="E23670" s="5">
        <v>11299</v>
      </c>
      <c r="F23670" s="5">
        <v>11299</v>
      </c>
    </row>
    <row r="23671" spans="1:6" ht="45" x14ac:dyDescent="0.2">
      <c r="A23671" s="2">
        <v>23666</v>
      </c>
      <c r="B23671" s="3" t="s">
        <v>29183</v>
      </c>
      <c r="C23671" s="437" t="s">
        <v>29414</v>
      </c>
      <c r="D23671" s="4">
        <v>1</v>
      </c>
      <c r="E23671" s="5">
        <v>3775</v>
      </c>
      <c r="F23671" s="5">
        <v>3775</v>
      </c>
    </row>
    <row r="23672" spans="1:6" ht="33.75" x14ac:dyDescent="0.2">
      <c r="A23672" s="2">
        <v>23667</v>
      </c>
      <c r="B23672" s="3" t="s">
        <v>29184</v>
      </c>
      <c r="C23672" s="437" t="s">
        <v>29415</v>
      </c>
      <c r="D23672" s="4">
        <v>1</v>
      </c>
      <c r="E23672" s="5">
        <v>7900</v>
      </c>
      <c r="F23672" s="5">
        <v>7900</v>
      </c>
    </row>
    <row r="23673" spans="1:6" ht="33.75" x14ac:dyDescent="0.2">
      <c r="A23673" s="2">
        <v>23668</v>
      </c>
      <c r="B23673" s="3" t="s">
        <v>6342</v>
      </c>
      <c r="C23673" s="437" t="s">
        <v>29416</v>
      </c>
      <c r="D23673" s="4">
        <v>1</v>
      </c>
      <c r="E23673" s="5">
        <v>18390</v>
      </c>
      <c r="F23673" s="5">
        <v>18390</v>
      </c>
    </row>
    <row r="23674" spans="1:6" ht="33.75" x14ac:dyDescent="0.2">
      <c r="A23674" s="2">
        <v>23669</v>
      </c>
      <c r="B23674" s="3" t="s">
        <v>29185</v>
      </c>
      <c r="C23674" s="437" t="s">
        <v>29417</v>
      </c>
      <c r="D23674" s="4">
        <v>1</v>
      </c>
      <c r="E23674" s="5">
        <v>10780</v>
      </c>
      <c r="F23674" s="5">
        <v>10780</v>
      </c>
    </row>
    <row r="23675" spans="1:6" ht="33.75" x14ac:dyDescent="0.2">
      <c r="A23675" s="2">
        <v>23670</v>
      </c>
      <c r="B23675" s="3" t="s">
        <v>29186</v>
      </c>
      <c r="C23675" s="437" t="s">
        <v>29418</v>
      </c>
      <c r="D23675" s="4">
        <v>1</v>
      </c>
      <c r="E23675" s="5">
        <v>7500</v>
      </c>
      <c r="F23675" s="5">
        <v>7500</v>
      </c>
    </row>
    <row r="23676" spans="1:6" ht="33.75" x14ac:dyDescent="0.2">
      <c r="A23676" s="2">
        <v>23671</v>
      </c>
      <c r="B23676" s="3" t="s">
        <v>29187</v>
      </c>
      <c r="C23676" s="437" t="s">
        <v>29419</v>
      </c>
      <c r="D23676" s="4">
        <v>1</v>
      </c>
      <c r="E23676" s="5">
        <v>10700</v>
      </c>
      <c r="F23676" s="5">
        <v>10700</v>
      </c>
    </row>
    <row r="23677" spans="1:6" ht="22.5" x14ac:dyDescent="0.2">
      <c r="A23677" s="2">
        <v>23672</v>
      </c>
      <c r="B23677" s="3" t="s">
        <v>29188</v>
      </c>
      <c r="C23677" s="436" t="s">
        <v>29420</v>
      </c>
      <c r="D23677" s="4">
        <v>1</v>
      </c>
      <c r="E23677" s="5">
        <v>3650</v>
      </c>
      <c r="F23677" s="5">
        <v>3650</v>
      </c>
    </row>
    <row r="23678" spans="1:6" x14ac:dyDescent="0.2">
      <c r="A23678" s="2">
        <v>23673</v>
      </c>
      <c r="B23678" s="3" t="s">
        <v>29189</v>
      </c>
      <c r="C23678" s="436" t="s">
        <v>29421</v>
      </c>
      <c r="D23678" s="4">
        <v>1</v>
      </c>
      <c r="E23678" s="5">
        <v>10000</v>
      </c>
      <c r="F23678" s="5">
        <v>10000</v>
      </c>
    </row>
    <row r="23679" spans="1:6" x14ac:dyDescent="0.2">
      <c r="A23679" s="2">
        <v>23674</v>
      </c>
      <c r="B23679" s="3" t="s">
        <v>29189</v>
      </c>
      <c r="C23679" s="436" t="s">
        <v>29422</v>
      </c>
      <c r="D23679" s="4">
        <v>1</v>
      </c>
      <c r="E23679" s="5">
        <v>10000</v>
      </c>
      <c r="F23679" s="5">
        <v>10000</v>
      </c>
    </row>
    <row r="23680" spans="1:6" x14ac:dyDescent="0.2">
      <c r="A23680" s="2">
        <v>23675</v>
      </c>
      <c r="B23680" s="3" t="s">
        <v>29189</v>
      </c>
      <c r="C23680" s="436" t="s">
        <v>29423</v>
      </c>
      <c r="D23680" s="4">
        <v>1</v>
      </c>
      <c r="E23680" s="5">
        <v>10000</v>
      </c>
      <c r="F23680" s="5">
        <v>10000</v>
      </c>
    </row>
    <row r="23681" spans="1:6" x14ac:dyDescent="0.2">
      <c r="A23681" s="2">
        <v>23676</v>
      </c>
      <c r="B23681" s="3" t="s">
        <v>29189</v>
      </c>
      <c r="C23681" s="436" t="s">
        <v>29424</v>
      </c>
      <c r="D23681" s="4">
        <v>1</v>
      </c>
      <c r="E23681" s="5">
        <v>10000</v>
      </c>
      <c r="F23681" s="5">
        <v>10000</v>
      </c>
    </row>
    <row r="23682" spans="1:6" ht="22.5" x14ac:dyDescent="0.2">
      <c r="A23682" s="2">
        <v>23677</v>
      </c>
      <c r="B23682" s="3" t="s">
        <v>29188</v>
      </c>
      <c r="C23682" s="436" t="s">
        <v>29425</v>
      </c>
      <c r="D23682" s="4">
        <v>1</v>
      </c>
      <c r="E23682" s="5">
        <v>3650</v>
      </c>
      <c r="F23682" s="5">
        <v>3650</v>
      </c>
    </row>
    <row r="23683" spans="1:6" ht="22.5" x14ac:dyDescent="0.2">
      <c r="A23683" s="2">
        <v>23678</v>
      </c>
      <c r="B23683" s="3" t="s">
        <v>29188</v>
      </c>
      <c r="C23683" s="436" t="s">
        <v>29426</v>
      </c>
      <c r="D23683" s="4">
        <v>1</v>
      </c>
      <c r="E23683" s="5">
        <v>3650</v>
      </c>
      <c r="F23683" s="5">
        <v>3650</v>
      </c>
    </row>
    <row r="23684" spans="1:6" ht="22.5" x14ac:dyDescent="0.2">
      <c r="A23684" s="2">
        <v>23679</v>
      </c>
      <c r="B23684" s="3" t="s">
        <v>29188</v>
      </c>
      <c r="C23684" s="436" t="s">
        <v>29427</v>
      </c>
      <c r="D23684" s="4">
        <v>1</v>
      </c>
      <c r="E23684" s="5">
        <v>3650</v>
      </c>
      <c r="F23684" s="5">
        <v>3650</v>
      </c>
    </row>
    <row r="23685" spans="1:6" ht="22.5" x14ac:dyDescent="0.2">
      <c r="A23685" s="2">
        <v>23680</v>
      </c>
      <c r="B23685" s="3" t="s">
        <v>29190</v>
      </c>
      <c r="C23685" s="436" t="s">
        <v>29428</v>
      </c>
      <c r="D23685" s="4">
        <v>1</v>
      </c>
      <c r="E23685" s="5">
        <v>3650</v>
      </c>
      <c r="F23685" s="5">
        <v>3650</v>
      </c>
    </row>
    <row r="23686" spans="1:6" ht="33.75" x14ac:dyDescent="0.2">
      <c r="A23686" s="2">
        <v>23681</v>
      </c>
      <c r="B23686" s="3" t="s">
        <v>29191</v>
      </c>
      <c r="C23686" s="436" t="s">
        <v>29429</v>
      </c>
      <c r="D23686" s="4">
        <v>1</v>
      </c>
      <c r="E23686" s="5">
        <v>5076.7</v>
      </c>
      <c r="F23686" s="5">
        <v>5076.7</v>
      </c>
    </row>
    <row r="23687" spans="1:6" ht="33.75" x14ac:dyDescent="0.2">
      <c r="A23687" s="2">
        <v>23682</v>
      </c>
      <c r="B23687" s="3" t="s">
        <v>29192</v>
      </c>
      <c r="C23687" s="437" t="s">
        <v>29430</v>
      </c>
      <c r="D23687" s="4">
        <v>1</v>
      </c>
      <c r="E23687" s="5">
        <v>18200</v>
      </c>
      <c r="F23687" s="5">
        <v>18200</v>
      </c>
    </row>
    <row r="23688" spans="1:6" ht="33.75" x14ac:dyDescent="0.2">
      <c r="A23688" s="2">
        <v>23683</v>
      </c>
      <c r="B23688" s="3" t="s">
        <v>29193</v>
      </c>
      <c r="C23688" s="437" t="s">
        <v>29431</v>
      </c>
      <c r="D23688" s="4">
        <v>1</v>
      </c>
      <c r="E23688" s="5">
        <v>18000</v>
      </c>
      <c r="F23688" s="5">
        <v>18000</v>
      </c>
    </row>
    <row r="23689" spans="1:6" ht="33.75" x14ac:dyDescent="0.2">
      <c r="A23689" s="2">
        <v>23684</v>
      </c>
      <c r="B23689" s="3" t="s">
        <v>29194</v>
      </c>
      <c r="C23689" s="437" t="s">
        <v>29432</v>
      </c>
      <c r="D23689" s="4">
        <v>1</v>
      </c>
      <c r="E23689" s="5">
        <v>8450</v>
      </c>
      <c r="F23689" s="5">
        <v>8450</v>
      </c>
    </row>
    <row r="23690" spans="1:6" ht="33.75" x14ac:dyDescent="0.2">
      <c r="A23690" s="2">
        <v>23685</v>
      </c>
      <c r="B23690" s="3" t="s">
        <v>29195</v>
      </c>
      <c r="C23690" s="437" t="s">
        <v>29433</v>
      </c>
      <c r="D23690" s="4">
        <v>1</v>
      </c>
      <c r="E23690" s="5">
        <v>8450</v>
      </c>
      <c r="F23690" s="5">
        <v>8450</v>
      </c>
    </row>
    <row r="23691" spans="1:6" ht="33.75" x14ac:dyDescent="0.2">
      <c r="A23691" s="2">
        <v>23686</v>
      </c>
      <c r="B23691" s="3" t="s">
        <v>29196</v>
      </c>
      <c r="C23691" s="437" t="s">
        <v>29434</v>
      </c>
      <c r="D23691" s="4">
        <v>1</v>
      </c>
      <c r="E23691" s="5">
        <v>6000</v>
      </c>
      <c r="F23691" s="5">
        <v>6000</v>
      </c>
    </row>
    <row r="23692" spans="1:6" ht="33.75" x14ac:dyDescent="0.2">
      <c r="A23692" s="2">
        <v>23687</v>
      </c>
      <c r="B23692" s="3" t="s">
        <v>29196</v>
      </c>
      <c r="C23692" s="437" t="s">
        <v>29435</v>
      </c>
      <c r="D23692" s="4">
        <v>1</v>
      </c>
      <c r="E23692" s="5">
        <v>6000</v>
      </c>
      <c r="F23692" s="5">
        <v>6000</v>
      </c>
    </row>
    <row r="23693" spans="1:6" ht="33.75" x14ac:dyDescent="0.2">
      <c r="A23693" s="2">
        <v>23688</v>
      </c>
      <c r="B23693" s="3" t="s">
        <v>29197</v>
      </c>
      <c r="C23693" s="437" t="s">
        <v>29436</v>
      </c>
      <c r="D23693" s="4">
        <v>1</v>
      </c>
      <c r="E23693" s="5">
        <v>3300</v>
      </c>
      <c r="F23693" s="5">
        <v>3300</v>
      </c>
    </row>
    <row r="23694" spans="1:6" ht="33.75" x14ac:dyDescent="0.2">
      <c r="A23694" s="2">
        <v>23689</v>
      </c>
      <c r="B23694" s="3" t="s">
        <v>29197</v>
      </c>
      <c r="C23694" s="437" t="s">
        <v>29437</v>
      </c>
      <c r="D23694" s="4">
        <v>1</v>
      </c>
      <c r="E23694" s="5">
        <v>3300</v>
      </c>
      <c r="F23694" s="5">
        <v>3300</v>
      </c>
    </row>
    <row r="23695" spans="1:6" ht="33.75" x14ac:dyDescent="0.2">
      <c r="A23695" s="2">
        <v>23690</v>
      </c>
      <c r="B23695" s="3" t="s">
        <v>29198</v>
      </c>
      <c r="C23695" s="437" t="s">
        <v>29438</v>
      </c>
      <c r="D23695" s="4">
        <v>1</v>
      </c>
      <c r="E23695" s="5">
        <v>6800</v>
      </c>
      <c r="F23695" s="5">
        <v>6800</v>
      </c>
    </row>
    <row r="23696" spans="1:6" ht="33.75" x14ac:dyDescent="0.2">
      <c r="A23696" s="2">
        <v>23691</v>
      </c>
      <c r="B23696" s="3" t="s">
        <v>29198</v>
      </c>
      <c r="C23696" s="437" t="s">
        <v>29439</v>
      </c>
      <c r="D23696" s="4">
        <v>1</v>
      </c>
      <c r="E23696" s="5">
        <v>6800</v>
      </c>
      <c r="F23696" s="5">
        <v>6800</v>
      </c>
    </row>
    <row r="23697" spans="1:6" ht="33.75" x14ac:dyDescent="0.2">
      <c r="A23697" s="2">
        <v>23692</v>
      </c>
      <c r="B23697" s="3" t="s">
        <v>29199</v>
      </c>
      <c r="C23697" s="437" t="s">
        <v>29440</v>
      </c>
      <c r="D23697" s="4">
        <v>1</v>
      </c>
      <c r="E23697" s="5">
        <v>10000</v>
      </c>
      <c r="F23697" s="5">
        <v>10000</v>
      </c>
    </row>
    <row r="23698" spans="1:6" ht="33.75" x14ac:dyDescent="0.2">
      <c r="A23698" s="2">
        <v>23693</v>
      </c>
      <c r="B23698" s="3" t="s">
        <v>29200</v>
      </c>
      <c r="C23698" s="437" t="s">
        <v>29441</v>
      </c>
      <c r="D23698" s="4">
        <v>1</v>
      </c>
      <c r="E23698" s="5">
        <v>5300</v>
      </c>
      <c r="F23698" s="5">
        <v>5300</v>
      </c>
    </row>
    <row r="23699" spans="1:6" ht="33.75" x14ac:dyDescent="0.2">
      <c r="A23699" s="2">
        <v>23694</v>
      </c>
      <c r="B23699" s="3" t="s">
        <v>29200</v>
      </c>
      <c r="C23699" s="437" t="s">
        <v>29442</v>
      </c>
      <c r="D23699" s="4">
        <v>1</v>
      </c>
      <c r="E23699" s="5">
        <v>5300</v>
      </c>
      <c r="F23699" s="5">
        <v>5300</v>
      </c>
    </row>
    <row r="23700" spans="1:6" ht="33.75" x14ac:dyDescent="0.2">
      <c r="A23700" s="2">
        <v>23695</v>
      </c>
      <c r="B23700" s="3" t="s">
        <v>29201</v>
      </c>
      <c r="C23700" s="437" t="s">
        <v>29443</v>
      </c>
      <c r="D23700" s="4">
        <v>1</v>
      </c>
      <c r="E23700" s="5">
        <v>3100</v>
      </c>
      <c r="F23700" s="5">
        <v>3100</v>
      </c>
    </row>
    <row r="23701" spans="1:6" ht="33.75" x14ac:dyDescent="0.2">
      <c r="A23701" s="2">
        <v>23696</v>
      </c>
      <c r="B23701" s="3" t="s">
        <v>29202</v>
      </c>
      <c r="C23701" s="437" t="s">
        <v>29444</v>
      </c>
      <c r="D23701" s="4">
        <v>1</v>
      </c>
      <c r="E23701" s="5">
        <v>6000</v>
      </c>
      <c r="F23701" s="5">
        <v>6000</v>
      </c>
    </row>
    <row r="23702" spans="1:6" ht="33.75" x14ac:dyDescent="0.2">
      <c r="A23702" s="2">
        <v>23697</v>
      </c>
      <c r="B23702" s="3" t="s">
        <v>29202</v>
      </c>
      <c r="C23702" s="437" t="s">
        <v>29445</v>
      </c>
      <c r="D23702" s="4">
        <v>1</v>
      </c>
      <c r="E23702" s="5">
        <v>6000</v>
      </c>
      <c r="F23702" s="5">
        <v>6000</v>
      </c>
    </row>
    <row r="23703" spans="1:6" ht="33.75" x14ac:dyDescent="0.2">
      <c r="A23703" s="2">
        <v>23698</v>
      </c>
      <c r="B23703" s="3" t="s">
        <v>29203</v>
      </c>
      <c r="C23703" s="437" t="s">
        <v>29446</v>
      </c>
      <c r="D23703" s="4">
        <v>1</v>
      </c>
      <c r="E23703" s="5">
        <v>4540</v>
      </c>
      <c r="F23703" s="5">
        <v>4540</v>
      </c>
    </row>
    <row r="23704" spans="1:6" ht="33.75" x14ac:dyDescent="0.2">
      <c r="A23704" s="2">
        <v>23699</v>
      </c>
      <c r="B23704" s="3" t="s">
        <v>29203</v>
      </c>
      <c r="C23704" s="437" t="s">
        <v>29447</v>
      </c>
      <c r="D23704" s="4">
        <v>1</v>
      </c>
      <c r="E23704" s="5">
        <v>4540</v>
      </c>
      <c r="F23704" s="5">
        <v>4540</v>
      </c>
    </row>
    <row r="23705" spans="1:6" ht="33.75" x14ac:dyDescent="0.2">
      <c r="A23705" s="2">
        <v>23700</v>
      </c>
      <c r="B23705" s="3" t="s">
        <v>29203</v>
      </c>
      <c r="C23705" s="437" t="s">
        <v>29448</v>
      </c>
      <c r="D23705" s="4">
        <v>1</v>
      </c>
      <c r="E23705" s="5">
        <v>4540</v>
      </c>
      <c r="F23705" s="5">
        <v>4540</v>
      </c>
    </row>
    <row r="23706" spans="1:6" ht="33.75" x14ac:dyDescent="0.2">
      <c r="A23706" s="2">
        <v>23701</v>
      </c>
      <c r="B23706" s="3" t="s">
        <v>29204</v>
      </c>
      <c r="C23706" s="437" t="s">
        <v>29449</v>
      </c>
      <c r="D23706" s="4">
        <v>1</v>
      </c>
      <c r="E23706" s="5">
        <v>9540</v>
      </c>
      <c r="F23706" s="5">
        <v>9540</v>
      </c>
    </row>
    <row r="23707" spans="1:6" ht="33.75" x14ac:dyDescent="0.2">
      <c r="A23707" s="2">
        <v>23702</v>
      </c>
      <c r="B23707" s="3" t="s">
        <v>29205</v>
      </c>
      <c r="C23707" s="437" t="s">
        <v>29450</v>
      </c>
      <c r="D23707" s="4">
        <v>1</v>
      </c>
      <c r="E23707" s="5">
        <v>9800</v>
      </c>
      <c r="F23707" s="5">
        <v>9800</v>
      </c>
    </row>
    <row r="23708" spans="1:6" ht="33.75" x14ac:dyDescent="0.2">
      <c r="A23708" s="2">
        <v>23703</v>
      </c>
      <c r="B23708" s="3" t="s">
        <v>6342</v>
      </c>
      <c r="C23708" s="437" t="s">
        <v>29451</v>
      </c>
      <c r="D23708" s="4">
        <v>1</v>
      </c>
      <c r="E23708" s="5">
        <v>3080</v>
      </c>
      <c r="F23708" s="5">
        <v>3080</v>
      </c>
    </row>
    <row r="23709" spans="1:6" ht="33.75" x14ac:dyDescent="0.2">
      <c r="A23709" s="2">
        <v>23704</v>
      </c>
      <c r="B23709" s="3" t="s">
        <v>6342</v>
      </c>
      <c r="C23709" s="437" t="s">
        <v>29452</v>
      </c>
      <c r="D23709" s="4">
        <v>1</v>
      </c>
      <c r="E23709" s="5">
        <v>3080</v>
      </c>
      <c r="F23709" s="5">
        <v>3080</v>
      </c>
    </row>
    <row r="23710" spans="1:6" ht="33.75" x14ac:dyDescent="0.2">
      <c r="A23710" s="2">
        <v>23705</v>
      </c>
      <c r="B23710" s="3" t="s">
        <v>6342</v>
      </c>
      <c r="C23710" s="437" t="s">
        <v>29453</v>
      </c>
      <c r="D23710" s="4">
        <v>1</v>
      </c>
      <c r="E23710" s="5">
        <v>3080</v>
      </c>
      <c r="F23710" s="5">
        <v>3080</v>
      </c>
    </row>
    <row r="23711" spans="1:6" ht="33.75" x14ac:dyDescent="0.2">
      <c r="A23711" s="2">
        <v>23706</v>
      </c>
      <c r="B23711" s="3" t="s">
        <v>6342</v>
      </c>
      <c r="C23711" s="437" t="s">
        <v>29454</v>
      </c>
      <c r="D23711" s="4">
        <v>1</v>
      </c>
      <c r="E23711" s="5">
        <v>3080</v>
      </c>
      <c r="F23711" s="5">
        <v>3080</v>
      </c>
    </row>
    <row r="23712" spans="1:6" ht="33.75" x14ac:dyDescent="0.2">
      <c r="A23712" s="2">
        <v>23707</v>
      </c>
      <c r="B23712" s="3" t="s">
        <v>6342</v>
      </c>
      <c r="C23712" s="437" t="s">
        <v>29455</v>
      </c>
      <c r="D23712" s="4">
        <v>1</v>
      </c>
      <c r="E23712" s="5">
        <v>3080</v>
      </c>
      <c r="F23712" s="5">
        <v>3080</v>
      </c>
    </row>
    <row r="23713" spans="1:6" ht="33.75" x14ac:dyDescent="0.2">
      <c r="A23713" s="2">
        <v>23708</v>
      </c>
      <c r="B23713" s="3" t="s">
        <v>29206</v>
      </c>
      <c r="C23713" s="437" t="s">
        <v>29456</v>
      </c>
      <c r="D23713" s="4">
        <v>1</v>
      </c>
      <c r="E23713" s="5">
        <v>33100</v>
      </c>
      <c r="F23713" s="5">
        <v>33100</v>
      </c>
    </row>
    <row r="23714" spans="1:6" ht="33.75" x14ac:dyDescent="0.2">
      <c r="A23714" s="2">
        <v>23709</v>
      </c>
      <c r="B23714" s="3" t="s">
        <v>29207</v>
      </c>
      <c r="C23714" s="437" t="s">
        <v>29457</v>
      </c>
      <c r="D23714" s="4">
        <v>1</v>
      </c>
      <c r="E23714" s="5">
        <v>13100</v>
      </c>
      <c r="F23714" s="5">
        <v>13100</v>
      </c>
    </row>
    <row r="23715" spans="1:6" ht="33.75" x14ac:dyDescent="0.2">
      <c r="A23715" s="2">
        <v>23710</v>
      </c>
      <c r="B23715" s="3" t="s">
        <v>29208</v>
      </c>
      <c r="C23715" s="437" t="s">
        <v>29458</v>
      </c>
      <c r="D23715" s="4">
        <v>1</v>
      </c>
      <c r="E23715" s="5">
        <v>11900</v>
      </c>
      <c r="F23715" s="5">
        <v>11900</v>
      </c>
    </row>
    <row r="23716" spans="1:6" ht="33.75" x14ac:dyDescent="0.2">
      <c r="A23716" s="2">
        <v>23711</v>
      </c>
      <c r="B23716" s="3" t="s">
        <v>29208</v>
      </c>
      <c r="C23716" s="437" t="s">
        <v>29459</v>
      </c>
      <c r="D23716" s="4">
        <v>1</v>
      </c>
      <c r="E23716" s="5">
        <v>11900</v>
      </c>
      <c r="F23716" s="5">
        <v>11900</v>
      </c>
    </row>
    <row r="23717" spans="1:6" ht="33.75" x14ac:dyDescent="0.2">
      <c r="A23717" s="2">
        <v>23712</v>
      </c>
      <c r="B23717" s="3" t="s">
        <v>29209</v>
      </c>
      <c r="C23717" s="437" t="s">
        <v>29460</v>
      </c>
      <c r="D23717" s="4">
        <v>1</v>
      </c>
      <c r="E23717" s="5">
        <v>11900</v>
      </c>
      <c r="F23717" s="5">
        <v>11900</v>
      </c>
    </row>
    <row r="23718" spans="1:6" ht="33.75" x14ac:dyDescent="0.2">
      <c r="A23718" s="2">
        <v>23713</v>
      </c>
      <c r="B23718" s="3" t="s">
        <v>29209</v>
      </c>
      <c r="C23718" s="437" t="s">
        <v>29461</v>
      </c>
      <c r="D23718" s="4">
        <v>1</v>
      </c>
      <c r="E23718" s="5">
        <v>11900</v>
      </c>
      <c r="F23718" s="5">
        <v>11900</v>
      </c>
    </row>
    <row r="23719" spans="1:6" ht="33.75" x14ac:dyDescent="0.2">
      <c r="A23719" s="2">
        <v>23714</v>
      </c>
      <c r="B23719" s="3" t="s">
        <v>29210</v>
      </c>
      <c r="C23719" s="437" t="s">
        <v>29462</v>
      </c>
      <c r="D23719" s="4">
        <v>1</v>
      </c>
      <c r="E23719" s="5">
        <v>11900</v>
      </c>
      <c r="F23719" s="5">
        <v>11900</v>
      </c>
    </row>
    <row r="23720" spans="1:6" ht="33.75" x14ac:dyDescent="0.2">
      <c r="A23720" s="2">
        <v>23715</v>
      </c>
      <c r="B23720" s="3" t="s">
        <v>29211</v>
      </c>
      <c r="C23720" s="437" t="s">
        <v>29463</v>
      </c>
      <c r="D23720" s="4">
        <v>1</v>
      </c>
      <c r="E23720" s="5">
        <v>11900</v>
      </c>
      <c r="F23720" s="5">
        <v>11900</v>
      </c>
    </row>
    <row r="23721" spans="1:6" ht="33.75" x14ac:dyDescent="0.2">
      <c r="A23721" s="2">
        <v>23716</v>
      </c>
      <c r="B23721" s="3" t="s">
        <v>29212</v>
      </c>
      <c r="C23721" s="437" t="s">
        <v>29464</v>
      </c>
      <c r="D23721" s="4">
        <v>1</v>
      </c>
      <c r="E23721" s="5">
        <v>11900</v>
      </c>
      <c r="F23721" s="5">
        <v>11900</v>
      </c>
    </row>
    <row r="23722" spans="1:6" ht="33.75" x14ac:dyDescent="0.2">
      <c r="A23722" s="2">
        <v>23717</v>
      </c>
      <c r="B23722" s="3" t="s">
        <v>29213</v>
      </c>
      <c r="C23722" s="437" t="s">
        <v>29465</v>
      </c>
      <c r="D23722" s="4">
        <v>1</v>
      </c>
      <c r="E23722" s="5">
        <v>3300</v>
      </c>
      <c r="F23722" s="5">
        <v>3300</v>
      </c>
    </row>
    <row r="23723" spans="1:6" ht="33.75" x14ac:dyDescent="0.2">
      <c r="A23723" s="2">
        <v>23718</v>
      </c>
      <c r="B23723" s="3" t="s">
        <v>29214</v>
      </c>
      <c r="C23723" s="437" t="s">
        <v>29466</v>
      </c>
      <c r="D23723" s="4">
        <v>1</v>
      </c>
      <c r="E23723" s="5">
        <v>5388</v>
      </c>
      <c r="F23723" s="5">
        <v>5388</v>
      </c>
    </row>
    <row r="23724" spans="1:6" ht="33.75" x14ac:dyDescent="0.2">
      <c r="A23724" s="2">
        <v>23719</v>
      </c>
      <c r="B23724" s="3" t="s">
        <v>29214</v>
      </c>
      <c r="C23724" s="437" t="s">
        <v>29467</v>
      </c>
      <c r="D23724" s="4">
        <v>1</v>
      </c>
      <c r="E23724" s="5">
        <v>5388</v>
      </c>
      <c r="F23724" s="5">
        <v>5388</v>
      </c>
    </row>
    <row r="23725" spans="1:6" ht="33.75" x14ac:dyDescent="0.2">
      <c r="A23725" s="2">
        <v>23720</v>
      </c>
      <c r="B23725" s="3" t="s">
        <v>29214</v>
      </c>
      <c r="C23725" s="437" t="s">
        <v>29468</v>
      </c>
      <c r="D23725" s="4">
        <v>1</v>
      </c>
      <c r="E23725" s="5">
        <v>5388</v>
      </c>
      <c r="F23725" s="5">
        <v>5388</v>
      </c>
    </row>
    <row r="23726" spans="1:6" ht="33.75" x14ac:dyDescent="0.2">
      <c r="A23726" s="2">
        <v>23721</v>
      </c>
      <c r="B23726" s="3" t="s">
        <v>29215</v>
      </c>
      <c r="C23726" s="437" t="s">
        <v>29469</v>
      </c>
      <c r="D23726" s="4">
        <v>1</v>
      </c>
      <c r="E23726" s="5">
        <v>5388</v>
      </c>
      <c r="F23726" s="5">
        <v>5388</v>
      </c>
    </row>
    <row r="23727" spans="1:6" ht="33.75" x14ac:dyDescent="0.2">
      <c r="A23727" s="2">
        <v>23722</v>
      </c>
      <c r="B23727" s="3" t="s">
        <v>29216</v>
      </c>
      <c r="C23727" s="437" t="s">
        <v>29470</v>
      </c>
      <c r="D23727" s="4">
        <v>1</v>
      </c>
      <c r="E23727" s="5">
        <v>5388</v>
      </c>
      <c r="F23727" s="5">
        <v>5388</v>
      </c>
    </row>
    <row r="23728" spans="1:6" ht="33.75" x14ac:dyDescent="0.2">
      <c r="A23728" s="2">
        <v>23723</v>
      </c>
      <c r="B23728" s="3" t="s">
        <v>29217</v>
      </c>
      <c r="C23728" s="437" t="s">
        <v>29471</v>
      </c>
      <c r="D23728" s="4">
        <v>1</v>
      </c>
      <c r="E23728" s="5">
        <v>5010</v>
      </c>
      <c r="F23728" s="5">
        <v>5010</v>
      </c>
    </row>
    <row r="23729" spans="1:6" ht="33.75" x14ac:dyDescent="0.2">
      <c r="A23729" s="2">
        <v>23724</v>
      </c>
      <c r="B23729" s="3" t="s">
        <v>29218</v>
      </c>
      <c r="C23729" s="437" t="s">
        <v>29472</v>
      </c>
      <c r="D23729" s="4">
        <v>1</v>
      </c>
      <c r="E23729" s="5">
        <v>5010</v>
      </c>
      <c r="F23729" s="5">
        <v>5010</v>
      </c>
    </row>
    <row r="23730" spans="1:6" ht="33.75" x14ac:dyDescent="0.2">
      <c r="A23730" s="2">
        <v>23725</v>
      </c>
      <c r="B23730" s="3" t="s">
        <v>29218</v>
      </c>
      <c r="C23730" s="437" t="s">
        <v>29473</v>
      </c>
      <c r="D23730" s="4">
        <v>1</v>
      </c>
      <c r="E23730" s="5">
        <v>5010</v>
      </c>
      <c r="F23730" s="5">
        <v>5010</v>
      </c>
    </row>
    <row r="23731" spans="1:6" ht="33.75" x14ac:dyDescent="0.2">
      <c r="A23731" s="2">
        <v>23726</v>
      </c>
      <c r="B23731" s="3" t="s">
        <v>29218</v>
      </c>
      <c r="C23731" s="437" t="s">
        <v>29474</v>
      </c>
      <c r="D23731" s="4">
        <v>1</v>
      </c>
      <c r="E23731" s="5">
        <v>5010</v>
      </c>
      <c r="F23731" s="5">
        <v>5010</v>
      </c>
    </row>
    <row r="23732" spans="1:6" ht="33.75" x14ac:dyDescent="0.2">
      <c r="A23732" s="2">
        <v>23727</v>
      </c>
      <c r="B23732" s="3" t="s">
        <v>29219</v>
      </c>
      <c r="C23732" s="437" t="s">
        <v>29475</v>
      </c>
      <c r="D23732" s="4">
        <v>1</v>
      </c>
      <c r="E23732" s="5">
        <v>5010</v>
      </c>
      <c r="F23732" s="5">
        <v>5010</v>
      </c>
    </row>
    <row r="23733" spans="1:6" ht="33.75" x14ac:dyDescent="0.2">
      <c r="A23733" s="2">
        <v>23728</v>
      </c>
      <c r="B23733" s="3" t="s">
        <v>29219</v>
      </c>
      <c r="C23733" s="437" t="s">
        <v>29476</v>
      </c>
      <c r="D23733" s="4">
        <v>1</v>
      </c>
      <c r="E23733" s="5">
        <v>5010</v>
      </c>
      <c r="F23733" s="5">
        <v>5010</v>
      </c>
    </row>
    <row r="23734" spans="1:6" ht="33.75" x14ac:dyDescent="0.2">
      <c r="A23734" s="2">
        <v>23729</v>
      </c>
      <c r="B23734" s="3" t="s">
        <v>29220</v>
      </c>
      <c r="C23734" s="437" t="s">
        <v>29477</v>
      </c>
      <c r="D23734" s="4">
        <v>1</v>
      </c>
      <c r="E23734" s="5">
        <v>5010</v>
      </c>
      <c r="F23734" s="5">
        <v>5010</v>
      </c>
    </row>
    <row r="23735" spans="1:6" ht="33.75" x14ac:dyDescent="0.2">
      <c r="A23735" s="2">
        <v>23730</v>
      </c>
      <c r="B23735" s="3" t="s">
        <v>29221</v>
      </c>
      <c r="C23735" s="437" t="s">
        <v>29478</v>
      </c>
      <c r="D23735" s="4">
        <v>1</v>
      </c>
      <c r="E23735" s="5">
        <v>5010</v>
      </c>
      <c r="F23735" s="5">
        <v>5010</v>
      </c>
    </row>
    <row r="23736" spans="1:6" ht="33.75" x14ac:dyDescent="0.2">
      <c r="A23736" s="2">
        <v>23731</v>
      </c>
      <c r="B23736" s="3" t="s">
        <v>29221</v>
      </c>
      <c r="C23736" s="437" t="s">
        <v>29479</v>
      </c>
      <c r="D23736" s="4">
        <v>1</v>
      </c>
      <c r="E23736" s="5">
        <v>5010</v>
      </c>
      <c r="F23736" s="5">
        <v>5010</v>
      </c>
    </row>
    <row r="23737" spans="1:6" ht="33.75" x14ac:dyDescent="0.2">
      <c r="A23737" s="2">
        <v>23732</v>
      </c>
      <c r="B23737" s="3" t="s">
        <v>29221</v>
      </c>
      <c r="C23737" s="437" t="s">
        <v>29480</v>
      </c>
      <c r="D23737" s="4">
        <v>1</v>
      </c>
      <c r="E23737" s="5">
        <v>5010</v>
      </c>
      <c r="F23737" s="5">
        <v>5010</v>
      </c>
    </row>
    <row r="23738" spans="1:6" ht="33.75" x14ac:dyDescent="0.2">
      <c r="A23738" s="2">
        <v>23733</v>
      </c>
      <c r="B23738" s="3" t="s">
        <v>29222</v>
      </c>
      <c r="C23738" s="437" t="s">
        <v>29481</v>
      </c>
      <c r="D23738" s="4">
        <v>1</v>
      </c>
      <c r="E23738" s="5">
        <v>5010</v>
      </c>
      <c r="F23738" s="5">
        <v>5010</v>
      </c>
    </row>
    <row r="23739" spans="1:6" ht="33.75" x14ac:dyDescent="0.2">
      <c r="A23739" s="2">
        <v>23734</v>
      </c>
      <c r="B23739" s="3" t="s">
        <v>29223</v>
      </c>
      <c r="C23739" s="437" t="s">
        <v>29482</v>
      </c>
      <c r="D23739" s="4">
        <v>1</v>
      </c>
      <c r="E23739" s="5">
        <v>5010</v>
      </c>
      <c r="F23739" s="5">
        <v>5010</v>
      </c>
    </row>
    <row r="23740" spans="1:6" ht="33.75" x14ac:dyDescent="0.2">
      <c r="A23740" s="2">
        <v>23735</v>
      </c>
      <c r="B23740" s="3" t="s">
        <v>29224</v>
      </c>
      <c r="C23740" s="437" t="s">
        <v>29483</v>
      </c>
      <c r="D23740" s="4">
        <v>1</v>
      </c>
      <c r="E23740" s="5">
        <v>5010</v>
      </c>
      <c r="F23740" s="5">
        <v>5010</v>
      </c>
    </row>
    <row r="23741" spans="1:6" ht="33.75" x14ac:dyDescent="0.2">
      <c r="A23741" s="2">
        <v>23736</v>
      </c>
      <c r="B23741" s="3" t="s">
        <v>29225</v>
      </c>
      <c r="C23741" s="437" t="s">
        <v>29484</v>
      </c>
      <c r="D23741" s="4">
        <v>1</v>
      </c>
      <c r="E23741" s="5">
        <v>5010</v>
      </c>
      <c r="F23741" s="5">
        <v>5010</v>
      </c>
    </row>
    <row r="23742" spans="1:6" ht="45" x14ac:dyDescent="0.2">
      <c r="A23742" s="2">
        <v>23737</v>
      </c>
      <c r="B23742" s="3" t="s">
        <v>29226</v>
      </c>
      <c r="C23742" s="437" t="s">
        <v>29485</v>
      </c>
      <c r="D23742" s="4">
        <v>1</v>
      </c>
      <c r="E23742" s="5">
        <v>28200</v>
      </c>
      <c r="F23742" s="5">
        <v>28200</v>
      </c>
    </row>
    <row r="23743" spans="1:6" ht="33.75" x14ac:dyDescent="0.2">
      <c r="A23743" s="2">
        <v>23738</v>
      </c>
      <c r="B23743" s="3" t="s">
        <v>29227</v>
      </c>
      <c r="C23743" s="437" t="s">
        <v>29486</v>
      </c>
      <c r="D23743" s="4">
        <v>1</v>
      </c>
      <c r="E23743" s="5">
        <v>22460</v>
      </c>
      <c r="F23743" s="5">
        <v>22460</v>
      </c>
    </row>
    <row r="23744" spans="1:6" ht="33.75" x14ac:dyDescent="0.2">
      <c r="A23744" s="2">
        <v>23739</v>
      </c>
      <c r="B23744" s="3" t="s">
        <v>29228</v>
      </c>
      <c r="C23744" s="437" t="s">
        <v>29487</v>
      </c>
      <c r="D23744" s="4">
        <v>1</v>
      </c>
      <c r="E23744" s="5">
        <v>19460</v>
      </c>
      <c r="F23744" s="5">
        <v>19460</v>
      </c>
    </row>
    <row r="23745" spans="1:6" x14ac:dyDescent="0.2">
      <c r="A23745" s="2">
        <v>23740</v>
      </c>
      <c r="B23745" s="3" t="s">
        <v>29229</v>
      </c>
      <c r="C23745" s="437" t="s">
        <v>29488</v>
      </c>
      <c r="D23745" s="4">
        <v>1</v>
      </c>
      <c r="E23745" s="5">
        <v>99914.5</v>
      </c>
      <c r="F23745" s="5">
        <v>35683.800000000003</v>
      </c>
    </row>
    <row r="23746" spans="1:6" ht="33.75" x14ac:dyDescent="0.2">
      <c r="A23746" s="2">
        <v>23741</v>
      </c>
      <c r="B23746" s="3" t="s">
        <v>29230</v>
      </c>
      <c r="C23746" s="437" t="s">
        <v>29489</v>
      </c>
      <c r="D23746" s="4">
        <v>1</v>
      </c>
      <c r="E23746" s="5">
        <v>4390</v>
      </c>
      <c r="F23746" s="5">
        <v>4390</v>
      </c>
    </row>
    <row r="23747" spans="1:6" ht="33.75" x14ac:dyDescent="0.2">
      <c r="A23747" s="2">
        <v>23742</v>
      </c>
      <c r="B23747" s="3" t="s">
        <v>29231</v>
      </c>
      <c r="C23747" s="437" t="s">
        <v>29490</v>
      </c>
      <c r="D23747" s="4">
        <v>1</v>
      </c>
      <c r="E23747" s="5">
        <v>12990</v>
      </c>
      <c r="F23747" s="5">
        <v>12990</v>
      </c>
    </row>
    <row r="23748" spans="1:6" x14ac:dyDescent="0.2">
      <c r="A23748" s="2">
        <v>23743</v>
      </c>
      <c r="B23748" s="3" t="s">
        <v>29232</v>
      </c>
      <c r="C23748" s="436" t="s">
        <v>29491</v>
      </c>
      <c r="D23748" s="4">
        <v>1</v>
      </c>
      <c r="E23748" s="5">
        <v>7650</v>
      </c>
      <c r="F23748" s="5">
        <v>7650</v>
      </c>
    </row>
    <row r="23749" spans="1:6" x14ac:dyDescent="0.2">
      <c r="A23749" s="2">
        <v>23744</v>
      </c>
      <c r="B23749" s="3" t="s">
        <v>29233</v>
      </c>
      <c r="C23749" s="436" t="s">
        <v>29492</v>
      </c>
      <c r="D23749" s="4">
        <v>1</v>
      </c>
      <c r="E23749" s="5">
        <v>7650</v>
      </c>
      <c r="F23749" s="5">
        <v>7650</v>
      </c>
    </row>
    <row r="23750" spans="1:6" x14ac:dyDescent="0.2">
      <c r="A23750" s="2">
        <v>23745</v>
      </c>
      <c r="B23750" s="3" t="s">
        <v>29233</v>
      </c>
      <c r="C23750" s="436" t="s">
        <v>29493</v>
      </c>
      <c r="D23750" s="4">
        <v>1</v>
      </c>
      <c r="E23750" s="5">
        <v>7650</v>
      </c>
      <c r="F23750" s="5">
        <v>7650</v>
      </c>
    </row>
    <row r="23751" spans="1:6" x14ac:dyDescent="0.2">
      <c r="A23751" s="2">
        <v>23746</v>
      </c>
      <c r="B23751" s="3" t="s">
        <v>29234</v>
      </c>
      <c r="C23751" s="436" t="s">
        <v>29494</v>
      </c>
      <c r="D23751" s="4">
        <v>1</v>
      </c>
      <c r="E23751" s="5">
        <v>5565</v>
      </c>
      <c r="F23751" s="5">
        <v>5565</v>
      </c>
    </row>
    <row r="23752" spans="1:6" x14ac:dyDescent="0.2">
      <c r="A23752" s="2">
        <v>23747</v>
      </c>
      <c r="B23752" s="3" t="s">
        <v>29235</v>
      </c>
      <c r="C23752" s="436" t="s">
        <v>29495</v>
      </c>
      <c r="D23752" s="4">
        <v>1</v>
      </c>
      <c r="E23752" s="5">
        <v>5565</v>
      </c>
      <c r="F23752" s="5">
        <v>5565</v>
      </c>
    </row>
    <row r="23753" spans="1:6" x14ac:dyDescent="0.2">
      <c r="A23753" s="2">
        <v>23748</v>
      </c>
      <c r="B23753" s="3" t="s">
        <v>29236</v>
      </c>
      <c r="C23753" s="436" t="s">
        <v>29496</v>
      </c>
      <c r="D23753" s="4">
        <v>1</v>
      </c>
      <c r="E23753" s="5">
        <v>5565</v>
      </c>
      <c r="F23753" s="5">
        <v>5565</v>
      </c>
    </row>
    <row r="23754" spans="1:6" ht="22.5" x14ac:dyDescent="0.2">
      <c r="A23754" s="2">
        <v>23749</v>
      </c>
      <c r="B23754" s="3" t="s">
        <v>29237</v>
      </c>
      <c r="C23754" s="436" t="s">
        <v>28137</v>
      </c>
      <c r="D23754" s="4">
        <v>1</v>
      </c>
      <c r="E23754" s="5">
        <v>2400</v>
      </c>
      <c r="F23754" s="5">
        <v>2400</v>
      </c>
    </row>
    <row r="23755" spans="1:6" x14ac:dyDescent="0.2">
      <c r="A23755" s="2">
        <v>23750</v>
      </c>
      <c r="B23755" s="3" t="s">
        <v>29238</v>
      </c>
      <c r="C23755" s="436" t="s">
        <v>29497</v>
      </c>
      <c r="D23755" s="4">
        <v>1</v>
      </c>
      <c r="E23755" s="5">
        <v>1800</v>
      </c>
      <c r="F23755" s="5">
        <v>1800</v>
      </c>
    </row>
    <row r="23756" spans="1:6" x14ac:dyDescent="0.2">
      <c r="A23756" s="2">
        <v>23751</v>
      </c>
      <c r="B23756" s="3" t="s">
        <v>29238</v>
      </c>
      <c r="C23756" s="436" t="s">
        <v>29498</v>
      </c>
      <c r="D23756" s="4">
        <v>1</v>
      </c>
      <c r="E23756" s="5">
        <v>1800</v>
      </c>
      <c r="F23756" s="5">
        <v>1800</v>
      </c>
    </row>
    <row r="23757" spans="1:6" x14ac:dyDescent="0.2">
      <c r="A23757" s="2">
        <v>23752</v>
      </c>
      <c r="B23757" s="3" t="s">
        <v>29238</v>
      </c>
      <c r="C23757" s="436" t="s">
        <v>28631</v>
      </c>
      <c r="D23757" s="4">
        <v>1</v>
      </c>
      <c r="E23757" s="5">
        <v>1800</v>
      </c>
      <c r="F23757" s="5">
        <v>1800</v>
      </c>
    </row>
    <row r="23758" spans="1:6" x14ac:dyDescent="0.2">
      <c r="A23758" s="2">
        <v>23753</v>
      </c>
      <c r="B23758" s="3" t="s">
        <v>29238</v>
      </c>
      <c r="C23758" s="436" t="s">
        <v>29499</v>
      </c>
      <c r="D23758" s="4">
        <v>1</v>
      </c>
      <c r="E23758" s="5">
        <v>1800</v>
      </c>
      <c r="F23758" s="5">
        <v>1800</v>
      </c>
    </row>
    <row r="23759" spans="1:6" ht="33.75" x14ac:dyDescent="0.2">
      <c r="A23759" s="2">
        <v>23754</v>
      </c>
      <c r="B23759" s="3" t="s">
        <v>29239</v>
      </c>
      <c r="C23759" s="437" t="s">
        <v>29500</v>
      </c>
      <c r="D23759" s="4">
        <v>1</v>
      </c>
      <c r="E23759" s="5">
        <v>28000</v>
      </c>
      <c r="F23759" s="5">
        <v>28000</v>
      </c>
    </row>
    <row r="23760" spans="1:6" ht="33.75" x14ac:dyDescent="0.2">
      <c r="A23760" s="2">
        <v>23755</v>
      </c>
      <c r="B23760" s="3" t="s">
        <v>29240</v>
      </c>
      <c r="C23760" s="437" t="s">
        <v>29501</v>
      </c>
      <c r="D23760" s="4">
        <v>1</v>
      </c>
      <c r="E23760" s="5">
        <v>7000</v>
      </c>
      <c r="F23760" s="5">
        <v>7000</v>
      </c>
    </row>
    <row r="23761" spans="1:6" ht="33.75" x14ac:dyDescent="0.2">
      <c r="A23761" s="2">
        <v>23756</v>
      </c>
      <c r="B23761" s="3" t="s">
        <v>29240</v>
      </c>
      <c r="C23761" s="437" t="s">
        <v>29502</v>
      </c>
      <c r="D23761" s="4">
        <v>1</v>
      </c>
      <c r="E23761" s="5">
        <v>7000</v>
      </c>
      <c r="F23761" s="5">
        <v>7000</v>
      </c>
    </row>
    <row r="23762" spans="1:6" ht="33.75" x14ac:dyDescent="0.2">
      <c r="A23762" s="2">
        <v>23757</v>
      </c>
      <c r="B23762" s="3" t="s">
        <v>29240</v>
      </c>
      <c r="C23762" s="437" t="s">
        <v>29503</v>
      </c>
      <c r="D23762" s="4">
        <v>1</v>
      </c>
      <c r="E23762" s="5">
        <v>6011</v>
      </c>
      <c r="F23762" s="5">
        <v>6011</v>
      </c>
    </row>
    <row r="23763" spans="1:6" x14ac:dyDescent="0.2">
      <c r="A23763" s="2">
        <v>23758</v>
      </c>
      <c r="B23763" s="3" t="s">
        <v>29241</v>
      </c>
      <c r="C23763" s="436" t="s">
        <v>29504</v>
      </c>
      <c r="D23763" s="4">
        <v>1</v>
      </c>
      <c r="E23763" s="33">
        <v>6000</v>
      </c>
      <c r="F23763" s="5">
        <v>6000</v>
      </c>
    </row>
    <row r="23764" spans="1:6" x14ac:dyDescent="0.2">
      <c r="A23764" s="2">
        <v>23759</v>
      </c>
      <c r="B23764" s="3" t="s">
        <v>29242</v>
      </c>
      <c r="C23764" s="436" t="s">
        <v>29505</v>
      </c>
      <c r="D23764" s="4">
        <v>1</v>
      </c>
      <c r="E23764" s="5">
        <v>7000</v>
      </c>
      <c r="F23764" s="5">
        <v>7000</v>
      </c>
    </row>
    <row r="23765" spans="1:6" x14ac:dyDescent="0.2">
      <c r="A23765" s="2">
        <v>23760</v>
      </c>
      <c r="B23765" s="3" t="s">
        <v>29242</v>
      </c>
      <c r="C23765" s="436" t="s">
        <v>29506</v>
      </c>
      <c r="D23765" s="4">
        <v>1</v>
      </c>
      <c r="E23765" s="5">
        <v>7000</v>
      </c>
      <c r="F23765" s="5">
        <v>7000</v>
      </c>
    </row>
    <row r="23766" spans="1:6" x14ac:dyDescent="0.2">
      <c r="A23766" s="2">
        <v>23761</v>
      </c>
      <c r="B23766" s="3" t="s">
        <v>29242</v>
      </c>
      <c r="C23766" s="436" t="s">
        <v>29507</v>
      </c>
      <c r="D23766" s="4">
        <v>1</v>
      </c>
      <c r="E23766" s="5">
        <v>7000</v>
      </c>
      <c r="F23766" s="5">
        <v>7000</v>
      </c>
    </row>
    <row r="23767" spans="1:6" x14ac:dyDescent="0.2">
      <c r="A23767" s="2">
        <v>23762</v>
      </c>
      <c r="B23767" s="3" t="s">
        <v>29242</v>
      </c>
      <c r="C23767" s="436" t="s">
        <v>29508</v>
      </c>
      <c r="D23767" s="4">
        <v>1</v>
      </c>
      <c r="E23767" s="5">
        <v>7000</v>
      </c>
      <c r="F23767" s="5">
        <v>7000</v>
      </c>
    </row>
    <row r="23768" spans="1:6" x14ac:dyDescent="0.2">
      <c r="A23768" s="2">
        <v>23763</v>
      </c>
      <c r="B23768" s="3" t="s">
        <v>29242</v>
      </c>
      <c r="C23768" s="436" t="s">
        <v>29509</v>
      </c>
      <c r="D23768" s="4">
        <v>1</v>
      </c>
      <c r="E23768" s="5">
        <v>7000</v>
      </c>
      <c r="F23768" s="5">
        <v>7000</v>
      </c>
    </row>
    <row r="23769" spans="1:6" x14ac:dyDescent="0.2">
      <c r="A23769" s="2">
        <v>23764</v>
      </c>
      <c r="B23769" s="3" t="s">
        <v>29243</v>
      </c>
      <c r="C23769" s="436" t="s">
        <v>29510</v>
      </c>
      <c r="D23769" s="4">
        <v>1</v>
      </c>
      <c r="E23769" s="5">
        <v>29750</v>
      </c>
      <c r="F23769" s="5">
        <v>29750</v>
      </c>
    </row>
    <row r="23770" spans="1:6" x14ac:dyDescent="0.2">
      <c r="A23770" s="2">
        <v>23765</v>
      </c>
      <c r="B23770" s="3" t="s">
        <v>29244</v>
      </c>
      <c r="C23770" s="436" t="s">
        <v>29511</v>
      </c>
      <c r="D23770" s="4">
        <v>1</v>
      </c>
      <c r="E23770" s="5">
        <v>20250</v>
      </c>
      <c r="F23770" s="5">
        <v>20250</v>
      </c>
    </row>
    <row r="23771" spans="1:6" ht="22.5" x14ac:dyDescent="0.2">
      <c r="A23771" s="2">
        <v>23766</v>
      </c>
      <c r="B23771" s="3" t="s">
        <v>29245</v>
      </c>
      <c r="C23771" s="436" t="s">
        <v>29512</v>
      </c>
      <c r="D23771" s="4">
        <v>1</v>
      </c>
      <c r="E23771" s="5">
        <v>3449.68</v>
      </c>
      <c r="F23771" s="5">
        <v>3449.68</v>
      </c>
    </row>
    <row r="23772" spans="1:6" ht="33.75" x14ac:dyDescent="0.2">
      <c r="A23772" s="2">
        <v>23767</v>
      </c>
      <c r="B23772" s="3" t="s">
        <v>29246</v>
      </c>
      <c r="C23772" s="437" t="s">
        <v>29513</v>
      </c>
      <c r="D23772" s="4">
        <v>1</v>
      </c>
      <c r="E23772" s="5">
        <v>6675</v>
      </c>
      <c r="F23772" s="5">
        <v>6675</v>
      </c>
    </row>
    <row r="23773" spans="1:6" ht="33.75" x14ac:dyDescent="0.2">
      <c r="A23773" s="2">
        <v>23768</v>
      </c>
      <c r="B23773" s="3" t="s">
        <v>29246</v>
      </c>
      <c r="C23773" s="437" t="s">
        <v>29514</v>
      </c>
      <c r="D23773" s="4">
        <v>1</v>
      </c>
      <c r="E23773" s="5">
        <v>6675</v>
      </c>
      <c r="F23773" s="5">
        <v>6675</v>
      </c>
    </row>
    <row r="23774" spans="1:6" ht="33.75" x14ac:dyDescent="0.2">
      <c r="A23774" s="2">
        <v>23769</v>
      </c>
      <c r="B23774" s="3" t="s">
        <v>29247</v>
      </c>
      <c r="C23774" s="437" t="s">
        <v>29515</v>
      </c>
      <c r="D23774" s="4">
        <v>1</v>
      </c>
      <c r="E23774" s="5">
        <v>8000</v>
      </c>
      <c r="F23774" s="5">
        <v>8000</v>
      </c>
    </row>
    <row r="23775" spans="1:6" ht="33.75" x14ac:dyDescent="0.2">
      <c r="A23775" s="2">
        <v>23770</v>
      </c>
      <c r="B23775" s="3" t="s">
        <v>26446</v>
      </c>
      <c r="C23775" s="437" t="s">
        <v>29516</v>
      </c>
      <c r="D23775" s="4">
        <v>1</v>
      </c>
      <c r="E23775" s="5">
        <v>4500</v>
      </c>
      <c r="F23775" s="5">
        <v>4500</v>
      </c>
    </row>
    <row r="23776" spans="1:6" ht="33.75" x14ac:dyDescent="0.2">
      <c r="A23776" s="2">
        <v>23771</v>
      </c>
      <c r="B23776" s="3" t="s">
        <v>26446</v>
      </c>
      <c r="C23776" s="437" t="s">
        <v>29517</v>
      </c>
      <c r="D23776" s="4">
        <v>1</v>
      </c>
      <c r="E23776" s="5">
        <v>4500</v>
      </c>
      <c r="F23776" s="5">
        <v>4500</v>
      </c>
    </row>
    <row r="23777" spans="1:6" ht="33.75" x14ac:dyDescent="0.2">
      <c r="A23777" s="2">
        <v>23772</v>
      </c>
      <c r="B23777" s="3" t="s">
        <v>26446</v>
      </c>
      <c r="C23777" s="437" t="s">
        <v>29518</v>
      </c>
      <c r="D23777" s="4">
        <v>1</v>
      </c>
      <c r="E23777" s="5">
        <v>4500</v>
      </c>
      <c r="F23777" s="5">
        <v>4500</v>
      </c>
    </row>
    <row r="23778" spans="1:6" ht="33.75" x14ac:dyDescent="0.2">
      <c r="A23778" s="2">
        <v>23773</v>
      </c>
      <c r="B23778" s="3" t="s">
        <v>26446</v>
      </c>
      <c r="C23778" s="437" t="s">
        <v>29519</v>
      </c>
      <c r="D23778" s="4">
        <v>1</v>
      </c>
      <c r="E23778" s="5">
        <v>4500</v>
      </c>
      <c r="F23778" s="5">
        <v>4500</v>
      </c>
    </row>
    <row r="23779" spans="1:6" ht="33.75" x14ac:dyDescent="0.2">
      <c r="A23779" s="2">
        <v>23774</v>
      </c>
      <c r="B23779" s="3" t="s">
        <v>26446</v>
      </c>
      <c r="C23779" s="437" t="s">
        <v>29520</v>
      </c>
      <c r="D23779" s="4">
        <v>1</v>
      </c>
      <c r="E23779" s="5">
        <v>4500</v>
      </c>
      <c r="F23779" s="5">
        <v>4500</v>
      </c>
    </row>
    <row r="23780" spans="1:6" ht="33.75" x14ac:dyDescent="0.2">
      <c r="A23780" s="2">
        <v>23775</v>
      </c>
      <c r="B23780" s="3" t="s">
        <v>26446</v>
      </c>
      <c r="C23780" s="437" t="s">
        <v>29521</v>
      </c>
      <c r="D23780" s="4">
        <v>1</v>
      </c>
      <c r="E23780" s="5">
        <v>4500</v>
      </c>
      <c r="F23780" s="5">
        <v>4500</v>
      </c>
    </row>
    <row r="23781" spans="1:6" ht="33.75" x14ac:dyDescent="0.2">
      <c r="A23781" s="2">
        <v>23776</v>
      </c>
      <c r="B23781" s="3" t="s">
        <v>26446</v>
      </c>
      <c r="C23781" s="437" t="s">
        <v>29522</v>
      </c>
      <c r="D23781" s="4">
        <v>1</v>
      </c>
      <c r="E23781" s="5">
        <v>4500</v>
      </c>
      <c r="F23781" s="5">
        <v>4500</v>
      </c>
    </row>
    <row r="23782" spans="1:6" ht="33.75" x14ac:dyDescent="0.2">
      <c r="A23782" s="2">
        <v>23777</v>
      </c>
      <c r="B23782" s="3" t="s">
        <v>26446</v>
      </c>
      <c r="C23782" s="437" t="s">
        <v>29523</v>
      </c>
      <c r="D23782" s="4">
        <v>1</v>
      </c>
      <c r="E23782" s="5">
        <v>4500</v>
      </c>
      <c r="F23782" s="5">
        <v>4500</v>
      </c>
    </row>
    <row r="23783" spans="1:6" ht="33.75" x14ac:dyDescent="0.2">
      <c r="A23783" s="2">
        <v>23778</v>
      </c>
      <c r="B23783" s="3" t="s">
        <v>29248</v>
      </c>
      <c r="C23783" s="437" t="s">
        <v>29524</v>
      </c>
      <c r="D23783" s="4">
        <v>1</v>
      </c>
      <c r="E23783" s="5">
        <v>9000</v>
      </c>
      <c r="F23783" s="5">
        <v>9000</v>
      </c>
    </row>
    <row r="23784" spans="1:6" ht="33.75" x14ac:dyDescent="0.2">
      <c r="A23784" s="2">
        <v>23779</v>
      </c>
      <c r="B23784" s="3" t="s">
        <v>29248</v>
      </c>
      <c r="C23784" s="437" t="s">
        <v>29525</v>
      </c>
      <c r="D23784" s="4">
        <v>1</v>
      </c>
      <c r="E23784" s="5">
        <v>9000</v>
      </c>
      <c r="F23784" s="5">
        <v>9000</v>
      </c>
    </row>
    <row r="23785" spans="1:6" ht="33.75" x14ac:dyDescent="0.2">
      <c r="A23785" s="2">
        <v>23780</v>
      </c>
      <c r="B23785" s="3" t="s">
        <v>29248</v>
      </c>
      <c r="C23785" s="437" t="s">
        <v>29526</v>
      </c>
      <c r="D23785" s="4">
        <v>1</v>
      </c>
      <c r="E23785" s="5">
        <v>9000</v>
      </c>
      <c r="F23785" s="5">
        <v>9000</v>
      </c>
    </row>
    <row r="23786" spans="1:6" ht="33.75" x14ac:dyDescent="0.2">
      <c r="A23786" s="2">
        <v>23781</v>
      </c>
      <c r="B23786" s="3" t="s">
        <v>29248</v>
      </c>
      <c r="C23786" s="437" t="s">
        <v>29527</v>
      </c>
      <c r="D23786" s="4">
        <v>1</v>
      </c>
      <c r="E23786" s="5">
        <v>9000</v>
      </c>
      <c r="F23786" s="5">
        <v>9000</v>
      </c>
    </row>
    <row r="23787" spans="1:6" ht="33.75" x14ac:dyDescent="0.2">
      <c r="A23787" s="2">
        <v>23782</v>
      </c>
      <c r="B23787" s="3" t="s">
        <v>29248</v>
      </c>
      <c r="C23787" s="437" t="s">
        <v>29528</v>
      </c>
      <c r="D23787" s="4">
        <v>1</v>
      </c>
      <c r="E23787" s="5">
        <v>9000</v>
      </c>
      <c r="F23787" s="5">
        <v>9000</v>
      </c>
    </row>
    <row r="23788" spans="1:6" ht="33.75" x14ac:dyDescent="0.2">
      <c r="A23788" s="2">
        <v>23783</v>
      </c>
      <c r="B23788" s="3" t="s">
        <v>29248</v>
      </c>
      <c r="C23788" s="437" t="s">
        <v>29529</v>
      </c>
      <c r="D23788" s="4">
        <v>1</v>
      </c>
      <c r="E23788" s="5">
        <v>9000</v>
      </c>
      <c r="F23788" s="5">
        <v>9000</v>
      </c>
    </row>
    <row r="23789" spans="1:6" ht="33.75" x14ac:dyDescent="0.2">
      <c r="A23789" s="2">
        <v>23784</v>
      </c>
      <c r="B23789" s="3" t="s">
        <v>29248</v>
      </c>
      <c r="C23789" s="437" t="s">
        <v>29530</v>
      </c>
      <c r="D23789" s="4">
        <v>1</v>
      </c>
      <c r="E23789" s="5">
        <v>9000</v>
      </c>
      <c r="F23789" s="5">
        <v>9000</v>
      </c>
    </row>
    <row r="23790" spans="1:6" ht="33.75" x14ac:dyDescent="0.2">
      <c r="A23790" s="2">
        <v>23785</v>
      </c>
      <c r="B23790" s="3" t="s">
        <v>29248</v>
      </c>
      <c r="C23790" s="437" t="s">
        <v>29531</v>
      </c>
      <c r="D23790" s="4">
        <v>1</v>
      </c>
      <c r="E23790" s="5">
        <v>9000</v>
      </c>
      <c r="F23790" s="5">
        <v>9000</v>
      </c>
    </row>
    <row r="23791" spans="1:6" ht="33.75" x14ac:dyDescent="0.2">
      <c r="A23791" s="2">
        <v>23786</v>
      </c>
      <c r="B23791" s="3" t="s">
        <v>29248</v>
      </c>
      <c r="C23791" s="437" t="s">
        <v>29532</v>
      </c>
      <c r="D23791" s="4">
        <v>1</v>
      </c>
      <c r="E23791" s="440">
        <v>9000</v>
      </c>
      <c r="F23791" s="5">
        <v>9000</v>
      </c>
    </row>
    <row r="23792" spans="1:6" ht="33.75" x14ac:dyDescent="0.2">
      <c r="A23792" s="2">
        <v>23787</v>
      </c>
      <c r="B23792" s="3" t="s">
        <v>29248</v>
      </c>
      <c r="C23792" s="437" t="s">
        <v>29533</v>
      </c>
      <c r="D23792" s="4">
        <v>1</v>
      </c>
      <c r="E23792" s="5">
        <v>9000</v>
      </c>
      <c r="F23792" s="5">
        <v>9000</v>
      </c>
    </row>
    <row r="23793" spans="1:6" ht="33.75" x14ac:dyDescent="0.2">
      <c r="A23793" s="2">
        <v>23788</v>
      </c>
      <c r="B23793" s="3" t="s">
        <v>29249</v>
      </c>
      <c r="C23793" s="437" t="s">
        <v>29534</v>
      </c>
      <c r="D23793" s="4">
        <v>1</v>
      </c>
      <c r="E23793" s="5">
        <v>6500</v>
      </c>
      <c r="F23793" s="5">
        <v>6500</v>
      </c>
    </row>
    <row r="23794" spans="1:6" ht="33.75" x14ac:dyDescent="0.2">
      <c r="A23794" s="2">
        <v>23789</v>
      </c>
      <c r="B23794" s="3" t="s">
        <v>29249</v>
      </c>
      <c r="C23794" s="437" t="s">
        <v>29535</v>
      </c>
      <c r="D23794" s="4">
        <v>1</v>
      </c>
      <c r="E23794" s="5">
        <v>6500</v>
      </c>
      <c r="F23794" s="5">
        <v>6500</v>
      </c>
    </row>
    <row r="23795" spans="1:6" ht="33.75" x14ac:dyDescent="0.2">
      <c r="A23795" s="2">
        <v>23790</v>
      </c>
      <c r="B23795" s="3" t="s">
        <v>29249</v>
      </c>
      <c r="C23795" s="437" t="s">
        <v>29536</v>
      </c>
      <c r="D23795" s="4">
        <v>1</v>
      </c>
      <c r="E23795" s="5">
        <v>6500</v>
      </c>
      <c r="F23795" s="5">
        <v>6500</v>
      </c>
    </row>
    <row r="23796" spans="1:6" ht="33.75" x14ac:dyDescent="0.2">
      <c r="A23796" s="2">
        <v>23791</v>
      </c>
      <c r="B23796" s="3" t="s">
        <v>29249</v>
      </c>
      <c r="C23796" s="437" t="s">
        <v>29537</v>
      </c>
      <c r="D23796" s="4">
        <v>1</v>
      </c>
      <c r="E23796" s="5">
        <v>6500</v>
      </c>
      <c r="F23796" s="5">
        <v>6500</v>
      </c>
    </row>
    <row r="23797" spans="1:6" ht="33.75" x14ac:dyDescent="0.2">
      <c r="A23797" s="2">
        <v>23792</v>
      </c>
      <c r="B23797" s="3" t="s">
        <v>29249</v>
      </c>
      <c r="C23797" s="437" t="s">
        <v>29538</v>
      </c>
      <c r="D23797" s="4">
        <v>1</v>
      </c>
      <c r="E23797" s="5">
        <v>6500</v>
      </c>
      <c r="F23797" s="5">
        <v>6500</v>
      </c>
    </row>
    <row r="23798" spans="1:6" ht="33.75" x14ac:dyDescent="0.2">
      <c r="A23798" s="2">
        <v>23793</v>
      </c>
      <c r="B23798" s="3" t="s">
        <v>29249</v>
      </c>
      <c r="C23798" s="437" t="s">
        <v>29539</v>
      </c>
      <c r="D23798" s="4">
        <v>1</v>
      </c>
      <c r="E23798" s="5">
        <v>6500</v>
      </c>
      <c r="F23798" s="5">
        <v>6500</v>
      </c>
    </row>
    <row r="23799" spans="1:6" ht="33.75" x14ac:dyDescent="0.2">
      <c r="A23799" s="2">
        <v>23794</v>
      </c>
      <c r="B23799" s="3" t="s">
        <v>29249</v>
      </c>
      <c r="C23799" s="437" t="s">
        <v>29540</v>
      </c>
      <c r="D23799" s="4">
        <v>1</v>
      </c>
      <c r="E23799" s="5">
        <v>6500</v>
      </c>
      <c r="F23799" s="440">
        <v>6500</v>
      </c>
    </row>
    <row r="23800" spans="1:6" ht="33.75" x14ac:dyDescent="0.2">
      <c r="A23800" s="2">
        <v>23795</v>
      </c>
      <c r="B23800" s="3" t="s">
        <v>29249</v>
      </c>
      <c r="C23800" s="437" t="s">
        <v>29541</v>
      </c>
      <c r="D23800" s="4">
        <v>1</v>
      </c>
      <c r="E23800" s="5">
        <v>6500</v>
      </c>
      <c r="F23800" s="5">
        <v>6500</v>
      </c>
    </row>
    <row r="23801" spans="1:6" ht="33.75" x14ac:dyDescent="0.2">
      <c r="A23801" s="2">
        <v>23796</v>
      </c>
      <c r="B23801" s="3" t="s">
        <v>29249</v>
      </c>
      <c r="C23801" s="437" t="s">
        <v>29542</v>
      </c>
      <c r="D23801" s="4">
        <v>1</v>
      </c>
      <c r="E23801" s="5">
        <v>6500</v>
      </c>
      <c r="F23801" s="5">
        <v>6500</v>
      </c>
    </row>
    <row r="23802" spans="1:6" ht="33.75" x14ac:dyDescent="0.2">
      <c r="A23802" s="2">
        <v>23797</v>
      </c>
      <c r="B23802" s="3" t="s">
        <v>29249</v>
      </c>
      <c r="C23802" s="437" t="s">
        <v>29543</v>
      </c>
      <c r="D23802" s="4">
        <v>1</v>
      </c>
      <c r="E23802" s="5">
        <v>6500</v>
      </c>
      <c r="F23802" s="5">
        <v>6500</v>
      </c>
    </row>
    <row r="23803" spans="1:6" ht="33.75" x14ac:dyDescent="0.2">
      <c r="A23803" s="2">
        <v>23798</v>
      </c>
      <c r="B23803" s="3" t="s">
        <v>29249</v>
      </c>
      <c r="C23803" s="437" t="s">
        <v>29544</v>
      </c>
      <c r="D23803" s="4">
        <v>1</v>
      </c>
      <c r="E23803" s="5">
        <v>6500</v>
      </c>
      <c r="F23803" s="5">
        <v>6500</v>
      </c>
    </row>
    <row r="23804" spans="1:6" ht="33.75" x14ac:dyDescent="0.2">
      <c r="A23804" s="2">
        <v>23799</v>
      </c>
      <c r="B23804" s="3" t="s">
        <v>29249</v>
      </c>
      <c r="C23804" s="437" t="s">
        <v>29545</v>
      </c>
      <c r="D23804" s="4">
        <v>1</v>
      </c>
      <c r="E23804" s="5">
        <v>6500</v>
      </c>
      <c r="F23804" s="5">
        <v>6500</v>
      </c>
    </row>
    <row r="23805" spans="1:6" ht="33.75" x14ac:dyDescent="0.2">
      <c r="A23805" s="2">
        <v>23800</v>
      </c>
      <c r="B23805" s="3" t="s">
        <v>29249</v>
      </c>
      <c r="C23805" s="437" t="s">
        <v>29546</v>
      </c>
      <c r="D23805" s="4">
        <v>1</v>
      </c>
      <c r="E23805" s="5">
        <v>6500</v>
      </c>
      <c r="F23805" s="5">
        <v>6500</v>
      </c>
    </row>
    <row r="23806" spans="1:6" ht="33.75" x14ac:dyDescent="0.2">
      <c r="A23806" s="2">
        <v>23801</v>
      </c>
      <c r="B23806" s="3" t="s">
        <v>29249</v>
      </c>
      <c r="C23806" s="437" t="s">
        <v>29547</v>
      </c>
      <c r="D23806" s="4">
        <v>1</v>
      </c>
      <c r="E23806" s="5">
        <v>6500</v>
      </c>
      <c r="F23806" s="5">
        <v>6500</v>
      </c>
    </row>
    <row r="23807" spans="1:6" ht="33.75" x14ac:dyDescent="0.2">
      <c r="A23807" s="2">
        <v>23802</v>
      </c>
      <c r="B23807" s="3" t="s">
        <v>29250</v>
      </c>
      <c r="C23807" s="437" t="s">
        <v>29548</v>
      </c>
      <c r="D23807" s="4">
        <v>1</v>
      </c>
      <c r="E23807" s="5">
        <v>4000</v>
      </c>
      <c r="F23807" s="5">
        <v>4000</v>
      </c>
    </row>
    <row r="23808" spans="1:6" ht="33.75" x14ac:dyDescent="0.2">
      <c r="A23808" s="2">
        <v>23803</v>
      </c>
      <c r="B23808" s="3" t="s">
        <v>29250</v>
      </c>
      <c r="C23808" s="437" t="s">
        <v>29549</v>
      </c>
      <c r="D23808" s="4">
        <v>1</v>
      </c>
      <c r="E23808" s="5">
        <v>4000</v>
      </c>
      <c r="F23808" s="5">
        <v>4000</v>
      </c>
    </row>
    <row r="23809" spans="1:6" ht="33.75" x14ac:dyDescent="0.2">
      <c r="A23809" s="2">
        <v>23804</v>
      </c>
      <c r="B23809" s="3" t="s">
        <v>29250</v>
      </c>
      <c r="C23809" s="437" t="s">
        <v>29550</v>
      </c>
      <c r="D23809" s="4">
        <v>1</v>
      </c>
      <c r="E23809" s="5">
        <v>4000</v>
      </c>
      <c r="F23809" s="5">
        <v>4000</v>
      </c>
    </row>
    <row r="23810" spans="1:6" ht="33.75" x14ac:dyDescent="0.2">
      <c r="A23810" s="2">
        <v>23805</v>
      </c>
      <c r="B23810" s="3" t="s">
        <v>29250</v>
      </c>
      <c r="C23810" s="437" t="s">
        <v>29551</v>
      </c>
      <c r="D23810" s="4">
        <v>1</v>
      </c>
      <c r="E23810" s="5">
        <v>4000</v>
      </c>
      <c r="F23810" s="5">
        <v>4000</v>
      </c>
    </row>
    <row r="23811" spans="1:6" ht="33.75" x14ac:dyDescent="0.2">
      <c r="A23811" s="2">
        <v>23806</v>
      </c>
      <c r="B23811" s="3" t="s">
        <v>29250</v>
      </c>
      <c r="C23811" s="437" t="s">
        <v>29552</v>
      </c>
      <c r="D23811" s="4">
        <v>1</v>
      </c>
      <c r="E23811" s="5">
        <v>4000</v>
      </c>
      <c r="F23811" s="5">
        <v>4000</v>
      </c>
    </row>
    <row r="23812" spans="1:6" ht="33.75" x14ac:dyDescent="0.2">
      <c r="A23812" s="2">
        <v>23807</v>
      </c>
      <c r="B23812" s="3" t="s">
        <v>29250</v>
      </c>
      <c r="C23812" s="437" t="s">
        <v>29553</v>
      </c>
      <c r="D23812" s="4">
        <v>1</v>
      </c>
      <c r="E23812" s="5">
        <v>4000</v>
      </c>
      <c r="F23812" s="5">
        <v>4000</v>
      </c>
    </row>
    <row r="23813" spans="1:6" ht="33.75" x14ac:dyDescent="0.2">
      <c r="A23813" s="2">
        <v>23808</v>
      </c>
      <c r="B23813" s="3" t="s">
        <v>29250</v>
      </c>
      <c r="C23813" s="437" t="s">
        <v>29554</v>
      </c>
      <c r="D23813" s="4">
        <v>1</v>
      </c>
      <c r="E23813" s="5">
        <v>4000</v>
      </c>
      <c r="F23813" s="5">
        <v>4000</v>
      </c>
    </row>
    <row r="23814" spans="1:6" ht="33.75" x14ac:dyDescent="0.2">
      <c r="A23814" s="2">
        <v>23809</v>
      </c>
      <c r="B23814" s="3" t="s">
        <v>29250</v>
      </c>
      <c r="C23814" s="437" t="s">
        <v>29555</v>
      </c>
      <c r="D23814" s="4">
        <v>1</v>
      </c>
      <c r="E23814" s="5">
        <v>4000</v>
      </c>
      <c r="F23814" s="5">
        <v>4000</v>
      </c>
    </row>
    <row r="23815" spans="1:6" ht="33.75" x14ac:dyDescent="0.2">
      <c r="A23815" s="2">
        <v>23810</v>
      </c>
      <c r="B23815" s="3" t="s">
        <v>29250</v>
      </c>
      <c r="C23815" s="437" t="s">
        <v>29556</v>
      </c>
      <c r="D23815" s="4">
        <v>1</v>
      </c>
      <c r="E23815" s="5">
        <v>4000</v>
      </c>
      <c r="F23815" s="5">
        <v>4000</v>
      </c>
    </row>
    <row r="23816" spans="1:6" ht="33.75" x14ac:dyDescent="0.2">
      <c r="A23816" s="2">
        <v>23811</v>
      </c>
      <c r="B23816" s="3" t="s">
        <v>29250</v>
      </c>
      <c r="C23816" s="437" t="s">
        <v>29557</v>
      </c>
      <c r="D23816" s="4">
        <v>1</v>
      </c>
      <c r="E23816" s="5">
        <v>4000</v>
      </c>
      <c r="F23816" s="5">
        <v>4000</v>
      </c>
    </row>
    <row r="23817" spans="1:6" ht="33.75" x14ac:dyDescent="0.2">
      <c r="A23817" s="2">
        <v>23812</v>
      </c>
      <c r="B23817" s="3" t="s">
        <v>29250</v>
      </c>
      <c r="C23817" s="437" t="s">
        <v>29558</v>
      </c>
      <c r="D23817" s="4">
        <v>1</v>
      </c>
      <c r="E23817" s="5">
        <v>4000</v>
      </c>
      <c r="F23817" s="5">
        <v>4000</v>
      </c>
    </row>
    <row r="23818" spans="1:6" ht="33.75" x14ac:dyDescent="0.2">
      <c r="A23818" s="2">
        <v>23813</v>
      </c>
      <c r="B23818" s="3" t="s">
        <v>29250</v>
      </c>
      <c r="C23818" s="437" t="s">
        <v>29559</v>
      </c>
      <c r="D23818" s="4">
        <v>1</v>
      </c>
      <c r="E23818" s="5">
        <v>4000</v>
      </c>
      <c r="F23818" s="5">
        <v>4000</v>
      </c>
    </row>
    <row r="23819" spans="1:6" ht="33.75" x14ac:dyDescent="0.2">
      <c r="A23819" s="2">
        <v>23814</v>
      </c>
      <c r="B23819" s="3" t="s">
        <v>29250</v>
      </c>
      <c r="C23819" s="437" t="s">
        <v>29560</v>
      </c>
      <c r="D23819" s="4">
        <v>1</v>
      </c>
      <c r="E23819" s="5">
        <v>4000</v>
      </c>
      <c r="F23819" s="5">
        <v>4000</v>
      </c>
    </row>
    <row r="23820" spans="1:6" ht="33.75" x14ac:dyDescent="0.2">
      <c r="A23820" s="2">
        <v>23815</v>
      </c>
      <c r="B23820" s="3" t="s">
        <v>29250</v>
      </c>
      <c r="C23820" s="437" t="s">
        <v>29561</v>
      </c>
      <c r="D23820" s="4">
        <v>1</v>
      </c>
      <c r="E23820" s="5">
        <v>4000</v>
      </c>
      <c r="F23820" s="5">
        <v>4000</v>
      </c>
    </row>
    <row r="23821" spans="1:6" x14ac:dyDescent="0.2">
      <c r="A23821" s="2">
        <v>23816</v>
      </c>
      <c r="B23821" s="3" t="s">
        <v>16828</v>
      </c>
      <c r="C23821" s="436" t="s">
        <v>29562</v>
      </c>
      <c r="D23821" s="4">
        <v>1</v>
      </c>
      <c r="E23821" s="5">
        <v>71600</v>
      </c>
      <c r="F23821" s="5">
        <v>36993.230000000003</v>
      </c>
    </row>
    <row r="23822" spans="1:6" x14ac:dyDescent="0.2">
      <c r="A23822" s="2">
        <v>23817</v>
      </c>
      <c r="B23822" s="3" t="s">
        <v>16828</v>
      </c>
      <c r="C23822" s="436" t="s">
        <v>29563</v>
      </c>
      <c r="D23822" s="4">
        <v>1</v>
      </c>
      <c r="E23822" s="5">
        <v>71600</v>
      </c>
      <c r="F23822" s="5">
        <v>36993.230000000003</v>
      </c>
    </row>
    <row r="23823" spans="1:6" x14ac:dyDescent="0.2">
      <c r="A23823" s="2">
        <v>23818</v>
      </c>
      <c r="B23823" s="3" t="s">
        <v>29251</v>
      </c>
      <c r="C23823" s="436" t="s">
        <v>29564</v>
      </c>
      <c r="D23823" s="4">
        <v>1</v>
      </c>
      <c r="E23823" s="5">
        <v>7800</v>
      </c>
      <c r="F23823" s="5">
        <v>7800</v>
      </c>
    </row>
    <row r="23824" spans="1:6" x14ac:dyDescent="0.2">
      <c r="A23824" s="2">
        <v>23819</v>
      </c>
      <c r="B23824" s="3" t="s">
        <v>29251</v>
      </c>
      <c r="C23824" s="436" t="s">
        <v>29565</v>
      </c>
      <c r="D23824" s="4">
        <v>1</v>
      </c>
      <c r="E23824" s="5">
        <v>7800</v>
      </c>
      <c r="F23824" s="5">
        <v>7800</v>
      </c>
    </row>
    <row r="23825" spans="1:6" x14ac:dyDescent="0.2">
      <c r="A23825" s="2">
        <v>23820</v>
      </c>
      <c r="B23825" s="3" t="s">
        <v>29251</v>
      </c>
      <c r="C23825" s="436" t="s">
        <v>29566</v>
      </c>
      <c r="D23825" s="4">
        <v>1</v>
      </c>
      <c r="E23825" s="5">
        <v>7800</v>
      </c>
      <c r="F23825" s="5">
        <v>7800</v>
      </c>
    </row>
    <row r="23826" spans="1:6" x14ac:dyDescent="0.2">
      <c r="A23826" s="2">
        <v>23821</v>
      </c>
      <c r="B23826" s="3" t="s">
        <v>29251</v>
      </c>
      <c r="C23826" s="436" t="s">
        <v>29567</v>
      </c>
      <c r="D23826" s="4">
        <v>1</v>
      </c>
      <c r="E23826" s="5">
        <v>7800</v>
      </c>
      <c r="F23826" s="5">
        <v>7800</v>
      </c>
    </row>
    <row r="23827" spans="1:6" ht="22.5" x14ac:dyDescent="0.2">
      <c r="A23827" s="2">
        <v>23822</v>
      </c>
      <c r="B23827" s="3" t="s">
        <v>29252</v>
      </c>
      <c r="C23827" s="436" t="s">
        <v>6533</v>
      </c>
      <c r="D23827" s="4">
        <v>1</v>
      </c>
      <c r="E23827" s="5">
        <v>4815.42</v>
      </c>
      <c r="F23827" s="5">
        <v>4815.42</v>
      </c>
    </row>
    <row r="23828" spans="1:6" ht="22.5" x14ac:dyDescent="0.2">
      <c r="A23828" s="2">
        <v>23823</v>
      </c>
      <c r="B23828" s="3" t="s">
        <v>29253</v>
      </c>
      <c r="C23828" s="436" t="s">
        <v>19523</v>
      </c>
      <c r="D23828" s="4">
        <v>1</v>
      </c>
      <c r="E23828" s="5">
        <v>4006.56</v>
      </c>
      <c r="F23828" s="5">
        <v>4006.56</v>
      </c>
    </row>
    <row r="23829" spans="1:6" ht="22.5" x14ac:dyDescent="0.2">
      <c r="A23829" s="2">
        <v>23824</v>
      </c>
      <c r="B23829" s="3" t="s">
        <v>29254</v>
      </c>
      <c r="C23829" s="436" t="s">
        <v>29568</v>
      </c>
      <c r="D23829" s="4">
        <v>1</v>
      </c>
      <c r="E23829" s="5">
        <v>6957.42</v>
      </c>
      <c r="F23829" s="5">
        <v>6957.42</v>
      </c>
    </row>
    <row r="23830" spans="1:6" ht="33.75" x14ac:dyDescent="0.2">
      <c r="A23830" s="2">
        <v>23825</v>
      </c>
      <c r="B23830" s="3" t="s">
        <v>29255</v>
      </c>
      <c r="C23830" s="437" t="s">
        <v>29569</v>
      </c>
      <c r="D23830" s="4">
        <v>1</v>
      </c>
      <c r="E23830" s="5">
        <v>15000</v>
      </c>
      <c r="F23830" s="5">
        <v>15000</v>
      </c>
    </row>
    <row r="23831" spans="1:6" ht="33.75" x14ac:dyDescent="0.2">
      <c r="A23831" s="2">
        <v>23826</v>
      </c>
      <c r="B23831" s="3" t="s">
        <v>29256</v>
      </c>
      <c r="C23831" s="437" t="s">
        <v>29570</v>
      </c>
      <c r="D23831" s="4">
        <v>1</v>
      </c>
      <c r="E23831" s="5">
        <v>10000</v>
      </c>
      <c r="F23831" s="5">
        <v>10000</v>
      </c>
    </row>
    <row r="23832" spans="1:6" ht="33.75" x14ac:dyDescent="0.2">
      <c r="A23832" s="2">
        <v>23827</v>
      </c>
      <c r="B23832" s="3" t="s">
        <v>29256</v>
      </c>
      <c r="C23832" s="437" t="s">
        <v>29571</v>
      </c>
      <c r="D23832" s="4">
        <v>1</v>
      </c>
      <c r="E23832" s="5">
        <v>10000</v>
      </c>
      <c r="F23832" s="5">
        <v>10000</v>
      </c>
    </row>
    <row r="23833" spans="1:6" ht="33.75" x14ac:dyDescent="0.2">
      <c r="A23833" s="2">
        <v>23828</v>
      </c>
      <c r="B23833" s="3" t="s">
        <v>29256</v>
      </c>
      <c r="C23833" s="437" t="s">
        <v>29572</v>
      </c>
      <c r="D23833" s="4">
        <v>1</v>
      </c>
      <c r="E23833" s="5">
        <v>10000</v>
      </c>
      <c r="F23833" s="5">
        <v>10000</v>
      </c>
    </row>
    <row r="23834" spans="1:6" ht="33.75" x14ac:dyDescent="0.2">
      <c r="A23834" s="2">
        <v>23829</v>
      </c>
      <c r="B23834" s="3" t="s">
        <v>29256</v>
      </c>
      <c r="C23834" s="437" t="s">
        <v>29573</v>
      </c>
      <c r="D23834" s="4">
        <v>1</v>
      </c>
      <c r="E23834" s="5">
        <v>10000</v>
      </c>
      <c r="F23834" s="5">
        <v>10000</v>
      </c>
    </row>
    <row r="23835" spans="1:6" ht="33.75" x14ac:dyDescent="0.2">
      <c r="A23835" s="2">
        <v>23830</v>
      </c>
      <c r="B23835" s="3" t="s">
        <v>29257</v>
      </c>
      <c r="C23835" s="437" t="s">
        <v>29574</v>
      </c>
      <c r="D23835" s="4">
        <v>1</v>
      </c>
      <c r="E23835" s="5">
        <v>7700</v>
      </c>
      <c r="F23835" s="5">
        <v>7700</v>
      </c>
    </row>
    <row r="23836" spans="1:6" ht="33.75" x14ac:dyDescent="0.2">
      <c r="A23836" s="2">
        <v>23831</v>
      </c>
      <c r="B23836" s="3" t="s">
        <v>29258</v>
      </c>
      <c r="C23836" s="437" t="s">
        <v>29575</v>
      </c>
      <c r="D23836" s="4">
        <v>1</v>
      </c>
      <c r="E23836" s="5">
        <v>3500</v>
      </c>
      <c r="F23836" s="5">
        <v>3500</v>
      </c>
    </row>
    <row r="23837" spans="1:6" ht="33.75" x14ac:dyDescent="0.2">
      <c r="A23837" s="2">
        <v>23832</v>
      </c>
      <c r="B23837" s="3" t="s">
        <v>29258</v>
      </c>
      <c r="C23837" s="437" t="s">
        <v>29576</v>
      </c>
      <c r="D23837" s="4">
        <v>1</v>
      </c>
      <c r="E23837" s="5">
        <v>3500</v>
      </c>
      <c r="F23837" s="5">
        <v>3500</v>
      </c>
    </row>
    <row r="23838" spans="1:6" ht="33.75" x14ac:dyDescent="0.2">
      <c r="A23838" s="2">
        <v>23833</v>
      </c>
      <c r="B23838" s="3" t="s">
        <v>29258</v>
      </c>
      <c r="C23838" s="437" t="s">
        <v>29577</v>
      </c>
      <c r="D23838" s="4">
        <v>1</v>
      </c>
      <c r="E23838" s="5">
        <v>3500</v>
      </c>
      <c r="F23838" s="5">
        <v>3500</v>
      </c>
    </row>
    <row r="23839" spans="1:6" x14ac:dyDescent="0.2">
      <c r="A23839" s="2">
        <v>23834</v>
      </c>
      <c r="B23839" s="3" t="s">
        <v>3628</v>
      </c>
      <c r="C23839" s="436" t="s">
        <v>29578</v>
      </c>
      <c r="D23839" s="4">
        <v>1</v>
      </c>
      <c r="E23839" s="5">
        <v>13093.59</v>
      </c>
      <c r="F23839" s="5">
        <v>13093.59</v>
      </c>
    </row>
    <row r="23840" spans="1:6" ht="22.5" x14ac:dyDescent="0.2">
      <c r="A23840" s="2">
        <v>23835</v>
      </c>
      <c r="B23840" s="3" t="s">
        <v>29259</v>
      </c>
      <c r="C23840" s="436" t="s">
        <v>29579</v>
      </c>
      <c r="D23840" s="4">
        <v>1</v>
      </c>
      <c r="E23840" s="5">
        <v>3449.68</v>
      </c>
      <c r="F23840" s="5">
        <v>3449.68</v>
      </c>
    </row>
    <row r="23841" spans="1:6" x14ac:dyDescent="0.2">
      <c r="A23841" s="2">
        <v>23836</v>
      </c>
      <c r="B23841" s="3" t="s">
        <v>29260</v>
      </c>
      <c r="C23841" s="436" t="s">
        <v>29580</v>
      </c>
      <c r="D23841" s="4">
        <v>1</v>
      </c>
      <c r="E23841" s="5">
        <v>20600</v>
      </c>
      <c r="F23841" s="5">
        <v>20600</v>
      </c>
    </row>
    <row r="23842" spans="1:6" x14ac:dyDescent="0.2">
      <c r="A23842" s="2">
        <v>23837</v>
      </c>
      <c r="B23842" s="3" t="s">
        <v>28582</v>
      </c>
      <c r="C23842" s="436" t="s">
        <v>29581</v>
      </c>
      <c r="D23842" s="4">
        <v>1</v>
      </c>
      <c r="E23842" s="5">
        <v>14400</v>
      </c>
      <c r="F23842" s="5">
        <v>14400</v>
      </c>
    </row>
    <row r="23843" spans="1:6" ht="22.5" x14ac:dyDescent="0.2">
      <c r="A23843" s="2">
        <v>23838</v>
      </c>
      <c r="B23843" s="3" t="s">
        <v>29261</v>
      </c>
      <c r="C23843" s="436" t="s">
        <v>29582</v>
      </c>
      <c r="D23843" s="4">
        <v>1</v>
      </c>
      <c r="E23843" s="5">
        <v>14500</v>
      </c>
      <c r="F23843" s="5">
        <v>14500</v>
      </c>
    </row>
    <row r="23844" spans="1:6" ht="22.5" x14ac:dyDescent="0.2">
      <c r="A23844" s="2">
        <v>23839</v>
      </c>
      <c r="B23844" s="3" t="s">
        <v>19210</v>
      </c>
      <c r="C23844" s="436" t="s">
        <v>29583</v>
      </c>
      <c r="D23844" s="4">
        <v>1</v>
      </c>
      <c r="E23844" s="5">
        <v>25000</v>
      </c>
      <c r="F23844" s="5">
        <v>25000</v>
      </c>
    </row>
    <row r="23845" spans="1:6" ht="33.75" x14ac:dyDescent="0.2">
      <c r="A23845" s="2">
        <v>23840</v>
      </c>
      <c r="B23845" s="3" t="s">
        <v>29262</v>
      </c>
      <c r="C23845" s="436" t="s">
        <v>29584</v>
      </c>
      <c r="D23845" s="4">
        <v>1</v>
      </c>
      <c r="E23845" s="5">
        <v>5000</v>
      </c>
      <c r="F23845" s="5">
        <v>5000</v>
      </c>
    </row>
    <row r="23846" spans="1:6" ht="33.75" x14ac:dyDescent="0.2">
      <c r="A23846" s="2">
        <v>23841</v>
      </c>
      <c r="B23846" s="3" t="s">
        <v>29262</v>
      </c>
      <c r="C23846" s="436" t="s">
        <v>29585</v>
      </c>
      <c r="D23846" s="4">
        <v>1</v>
      </c>
      <c r="E23846" s="5">
        <v>5000</v>
      </c>
      <c r="F23846" s="5">
        <v>5000</v>
      </c>
    </row>
    <row r="23847" spans="1:6" ht="33.75" x14ac:dyDescent="0.2">
      <c r="A23847" s="2">
        <v>23842</v>
      </c>
      <c r="B23847" s="3" t="s">
        <v>29262</v>
      </c>
      <c r="C23847" s="436" t="s">
        <v>29586</v>
      </c>
      <c r="D23847" s="4">
        <v>1</v>
      </c>
      <c r="E23847" s="5">
        <v>5000</v>
      </c>
      <c r="F23847" s="5">
        <v>5000</v>
      </c>
    </row>
    <row r="23848" spans="1:6" ht="33.75" x14ac:dyDescent="0.2">
      <c r="A23848" s="2">
        <v>23843</v>
      </c>
      <c r="B23848" s="3" t="s">
        <v>29262</v>
      </c>
      <c r="C23848" s="436" t="s">
        <v>29587</v>
      </c>
      <c r="D23848" s="4">
        <v>1</v>
      </c>
      <c r="E23848" s="5">
        <v>5000</v>
      </c>
      <c r="F23848" s="5">
        <v>5000</v>
      </c>
    </row>
    <row r="23849" spans="1:6" ht="33.75" x14ac:dyDescent="0.2">
      <c r="A23849" s="2">
        <v>23844</v>
      </c>
      <c r="B23849" s="3" t="s">
        <v>29262</v>
      </c>
      <c r="C23849" s="436" t="s">
        <v>29588</v>
      </c>
      <c r="D23849" s="4">
        <v>1</v>
      </c>
      <c r="E23849" s="5">
        <v>5000</v>
      </c>
      <c r="F23849" s="5">
        <v>5000</v>
      </c>
    </row>
    <row r="23850" spans="1:6" x14ac:dyDescent="0.2">
      <c r="A23850" s="2">
        <v>23845</v>
      </c>
      <c r="B23850" s="3" t="s">
        <v>29251</v>
      </c>
      <c r="C23850" s="436" t="s">
        <v>29589</v>
      </c>
      <c r="D23850" s="4">
        <v>1</v>
      </c>
      <c r="E23850" s="5">
        <v>7800</v>
      </c>
      <c r="F23850" s="5">
        <v>7800</v>
      </c>
    </row>
    <row r="23851" spans="1:6" x14ac:dyDescent="0.2">
      <c r="A23851" s="2">
        <v>23846</v>
      </c>
      <c r="B23851" s="3" t="s">
        <v>29251</v>
      </c>
      <c r="C23851" s="436" t="s">
        <v>29590</v>
      </c>
      <c r="D23851" s="4">
        <v>1</v>
      </c>
      <c r="E23851" s="5">
        <v>7800</v>
      </c>
      <c r="F23851" s="5">
        <v>7800</v>
      </c>
    </row>
    <row r="23852" spans="1:6" ht="22.5" x14ac:dyDescent="0.2">
      <c r="A23852" s="2">
        <v>23847</v>
      </c>
      <c r="B23852" s="3" t="s">
        <v>29263</v>
      </c>
      <c r="C23852" s="436" t="s">
        <v>29591</v>
      </c>
      <c r="D23852" s="4">
        <v>1</v>
      </c>
      <c r="E23852" s="5">
        <v>6160.52</v>
      </c>
      <c r="F23852" s="5">
        <v>6160.52</v>
      </c>
    </row>
    <row r="23853" spans="1:6" x14ac:dyDescent="0.2">
      <c r="A23853" s="2">
        <v>23848</v>
      </c>
      <c r="B23853" s="3" t="s">
        <v>5811</v>
      </c>
      <c r="C23853" s="436" t="s">
        <v>29592</v>
      </c>
      <c r="D23853" s="4">
        <v>1</v>
      </c>
      <c r="E23853" s="5">
        <v>4522</v>
      </c>
      <c r="F23853" s="5">
        <v>4522</v>
      </c>
    </row>
    <row r="23854" spans="1:6" ht="22.5" x14ac:dyDescent="0.2">
      <c r="A23854" s="2">
        <v>23849</v>
      </c>
      <c r="B23854" s="3" t="s">
        <v>29259</v>
      </c>
      <c r="C23854" s="436" t="s">
        <v>29593</v>
      </c>
      <c r="D23854" s="4">
        <v>1</v>
      </c>
      <c r="E23854" s="5">
        <v>3449.68</v>
      </c>
      <c r="F23854" s="5">
        <v>3449.68</v>
      </c>
    </row>
    <row r="23855" spans="1:6" ht="33.75" x14ac:dyDescent="0.2">
      <c r="A23855" s="2">
        <v>23850</v>
      </c>
      <c r="B23855" s="3" t="s">
        <v>29264</v>
      </c>
      <c r="C23855" s="437" t="s">
        <v>29594</v>
      </c>
      <c r="D23855" s="4">
        <v>1</v>
      </c>
      <c r="E23855" s="5">
        <v>16153</v>
      </c>
      <c r="F23855" s="5">
        <v>16153</v>
      </c>
    </row>
    <row r="23856" spans="1:6" ht="33.75" x14ac:dyDescent="0.2">
      <c r="A23856" s="2">
        <v>23851</v>
      </c>
      <c r="B23856" s="3" t="s">
        <v>29264</v>
      </c>
      <c r="C23856" s="437" t="s">
        <v>29595</v>
      </c>
      <c r="D23856" s="4">
        <v>1</v>
      </c>
      <c r="E23856" s="5">
        <v>16153</v>
      </c>
      <c r="F23856" s="5">
        <v>16153</v>
      </c>
    </row>
    <row r="23857" spans="1:6" ht="33.75" x14ac:dyDescent="0.2">
      <c r="A23857" s="2">
        <v>23852</v>
      </c>
      <c r="B23857" s="3" t="s">
        <v>29264</v>
      </c>
      <c r="C23857" s="437" t="s">
        <v>29596</v>
      </c>
      <c r="D23857" s="4">
        <v>1</v>
      </c>
      <c r="E23857" s="5">
        <v>16153</v>
      </c>
      <c r="F23857" s="5">
        <v>16153</v>
      </c>
    </row>
    <row r="23858" spans="1:6" ht="33.75" x14ac:dyDescent="0.2">
      <c r="A23858" s="2">
        <v>23853</v>
      </c>
      <c r="B23858" s="3" t="s">
        <v>29264</v>
      </c>
      <c r="C23858" s="437" t="s">
        <v>29597</v>
      </c>
      <c r="D23858" s="4">
        <v>1</v>
      </c>
      <c r="E23858" s="5">
        <v>16153</v>
      </c>
      <c r="F23858" s="5">
        <v>16153</v>
      </c>
    </row>
    <row r="23859" spans="1:6" ht="33.75" x14ac:dyDescent="0.2">
      <c r="A23859" s="2">
        <v>23854</v>
      </c>
      <c r="B23859" s="3" t="s">
        <v>29264</v>
      </c>
      <c r="C23859" s="437" t="s">
        <v>29598</v>
      </c>
      <c r="D23859" s="4">
        <v>1</v>
      </c>
      <c r="E23859" s="5">
        <v>16153</v>
      </c>
      <c r="F23859" s="5">
        <v>16153</v>
      </c>
    </row>
    <row r="23860" spans="1:6" ht="33.75" x14ac:dyDescent="0.2">
      <c r="A23860" s="2">
        <v>23855</v>
      </c>
      <c r="B23860" s="3" t="s">
        <v>29264</v>
      </c>
      <c r="C23860" s="437" t="s">
        <v>29599</v>
      </c>
      <c r="D23860" s="4">
        <v>1</v>
      </c>
      <c r="E23860" s="5">
        <v>16153</v>
      </c>
      <c r="F23860" s="5">
        <v>16153</v>
      </c>
    </row>
    <row r="23861" spans="1:6" ht="33.75" x14ac:dyDescent="0.2">
      <c r="A23861" s="2">
        <v>23856</v>
      </c>
      <c r="B23861" s="3" t="s">
        <v>29264</v>
      </c>
      <c r="C23861" s="437" t="s">
        <v>29600</v>
      </c>
      <c r="D23861" s="4">
        <v>1</v>
      </c>
      <c r="E23861" s="5">
        <v>16153</v>
      </c>
      <c r="F23861" s="5">
        <v>16153</v>
      </c>
    </row>
    <row r="23862" spans="1:6" ht="33.75" x14ac:dyDescent="0.2">
      <c r="A23862" s="2">
        <v>23857</v>
      </c>
      <c r="B23862" s="3" t="s">
        <v>29264</v>
      </c>
      <c r="C23862" s="437" t="s">
        <v>29601</v>
      </c>
      <c r="D23862" s="4">
        <v>1</v>
      </c>
      <c r="E23862" s="5">
        <v>16153</v>
      </c>
      <c r="F23862" s="5">
        <v>16153</v>
      </c>
    </row>
    <row r="23863" spans="1:6" ht="33.75" x14ac:dyDescent="0.2">
      <c r="A23863" s="2">
        <v>23858</v>
      </c>
      <c r="B23863" s="3" t="s">
        <v>29264</v>
      </c>
      <c r="C23863" s="437" t="s">
        <v>29602</v>
      </c>
      <c r="D23863" s="4">
        <v>1</v>
      </c>
      <c r="E23863" s="5">
        <v>16153</v>
      </c>
      <c r="F23863" s="5">
        <v>16153</v>
      </c>
    </row>
    <row r="23864" spans="1:6" ht="33.75" x14ac:dyDescent="0.2">
      <c r="A23864" s="2">
        <v>23859</v>
      </c>
      <c r="B23864" s="3" t="s">
        <v>29264</v>
      </c>
      <c r="C23864" s="437" t="s">
        <v>29603</v>
      </c>
      <c r="D23864" s="4">
        <v>1</v>
      </c>
      <c r="E23864" s="5">
        <v>16153</v>
      </c>
      <c r="F23864" s="5">
        <v>16153</v>
      </c>
    </row>
    <row r="23865" spans="1:6" ht="33.75" x14ac:dyDescent="0.2">
      <c r="A23865" s="2">
        <v>23860</v>
      </c>
      <c r="B23865" s="3" t="s">
        <v>29264</v>
      </c>
      <c r="C23865" s="437" t="s">
        <v>29604</v>
      </c>
      <c r="D23865" s="4">
        <v>1</v>
      </c>
      <c r="E23865" s="5">
        <v>16153</v>
      </c>
      <c r="F23865" s="5">
        <v>16153</v>
      </c>
    </row>
    <row r="23866" spans="1:6" ht="33.75" x14ac:dyDescent="0.2">
      <c r="A23866" s="2">
        <v>23861</v>
      </c>
      <c r="B23866" s="3" t="s">
        <v>29264</v>
      </c>
      <c r="C23866" s="437" t="s">
        <v>29605</v>
      </c>
      <c r="D23866" s="4">
        <v>1</v>
      </c>
      <c r="E23866" s="5">
        <v>16153</v>
      </c>
      <c r="F23866" s="5">
        <v>16153</v>
      </c>
    </row>
    <row r="23867" spans="1:6" ht="33.75" x14ac:dyDescent="0.2">
      <c r="A23867" s="2">
        <v>23862</v>
      </c>
      <c r="B23867" s="3" t="s">
        <v>29264</v>
      </c>
      <c r="C23867" s="437" t="s">
        <v>29606</v>
      </c>
      <c r="D23867" s="4">
        <v>1</v>
      </c>
      <c r="E23867" s="5">
        <v>16153</v>
      </c>
      <c r="F23867" s="5">
        <v>16153</v>
      </c>
    </row>
    <row r="23868" spans="1:6" ht="33.75" x14ac:dyDescent="0.2">
      <c r="A23868" s="2">
        <v>23863</v>
      </c>
      <c r="B23868" s="3" t="s">
        <v>29265</v>
      </c>
      <c r="C23868" s="437" t="s">
        <v>29607</v>
      </c>
      <c r="D23868" s="4">
        <v>1</v>
      </c>
      <c r="E23868" s="5">
        <v>16200</v>
      </c>
      <c r="F23868" s="5">
        <v>16200</v>
      </c>
    </row>
    <row r="23869" spans="1:6" ht="33.75" x14ac:dyDescent="0.2">
      <c r="A23869" s="2">
        <v>23864</v>
      </c>
      <c r="B23869" s="3" t="s">
        <v>29266</v>
      </c>
      <c r="C23869" s="437" t="s">
        <v>29608</v>
      </c>
      <c r="D23869" s="4">
        <v>1</v>
      </c>
      <c r="E23869" s="5">
        <v>180000.46</v>
      </c>
      <c r="F23869" s="5">
        <v>4000</v>
      </c>
    </row>
    <row r="23870" spans="1:6" ht="33.75" x14ac:dyDescent="0.2">
      <c r="A23870" s="2">
        <v>23865</v>
      </c>
      <c r="B23870" s="3" t="s">
        <v>29267</v>
      </c>
      <c r="C23870" s="437" t="s">
        <v>29609</v>
      </c>
      <c r="D23870" s="4">
        <v>1</v>
      </c>
      <c r="E23870" s="5">
        <v>14290</v>
      </c>
      <c r="F23870" s="5">
        <v>14290</v>
      </c>
    </row>
    <row r="23871" spans="1:6" ht="33.75" x14ac:dyDescent="0.2">
      <c r="A23871" s="2">
        <v>23866</v>
      </c>
      <c r="B23871" s="3" t="s">
        <v>29268</v>
      </c>
      <c r="C23871" s="437" t="s">
        <v>29610</v>
      </c>
      <c r="D23871" s="4">
        <v>1</v>
      </c>
      <c r="E23871" s="5">
        <v>36000</v>
      </c>
      <c r="F23871" s="5">
        <v>36000</v>
      </c>
    </row>
    <row r="23872" spans="1:6" ht="33.75" x14ac:dyDescent="0.2">
      <c r="A23872" s="2">
        <v>23867</v>
      </c>
      <c r="B23872" s="3" t="s">
        <v>29269</v>
      </c>
      <c r="C23872" s="437" t="s">
        <v>29611</v>
      </c>
      <c r="D23872" s="4">
        <v>1</v>
      </c>
      <c r="E23872" s="5">
        <v>43000</v>
      </c>
      <c r="F23872" s="5">
        <v>2866.68</v>
      </c>
    </row>
    <row r="23873" spans="1:6" ht="33.75" x14ac:dyDescent="0.2">
      <c r="A23873" s="2">
        <v>23868</v>
      </c>
      <c r="B23873" s="3" t="s">
        <v>29270</v>
      </c>
      <c r="C23873" s="437" t="s">
        <v>29612</v>
      </c>
      <c r="D23873" s="4">
        <v>1</v>
      </c>
      <c r="E23873" s="5">
        <v>47100</v>
      </c>
      <c r="F23873" s="5">
        <v>3140</v>
      </c>
    </row>
    <row r="23874" spans="1:6" x14ac:dyDescent="0.2">
      <c r="A23874" s="2">
        <v>23869</v>
      </c>
      <c r="B23874" s="3" t="s">
        <v>13102</v>
      </c>
      <c r="C23874" s="436" t="s">
        <v>29613</v>
      </c>
      <c r="D23874" s="4">
        <v>1</v>
      </c>
      <c r="E23874" s="5">
        <v>1200</v>
      </c>
      <c r="F23874" s="5">
        <v>1200</v>
      </c>
    </row>
    <row r="23875" spans="1:6" ht="33.75" x14ac:dyDescent="0.2">
      <c r="A23875" s="2">
        <v>23870</v>
      </c>
      <c r="B23875" s="3" t="s">
        <v>29271</v>
      </c>
      <c r="C23875" s="437" t="s">
        <v>29614</v>
      </c>
      <c r="D23875" s="4">
        <v>1</v>
      </c>
      <c r="E23875" s="5">
        <v>3500</v>
      </c>
      <c r="F23875" s="5">
        <v>3500</v>
      </c>
    </row>
    <row r="23876" spans="1:6" ht="56.25" x14ac:dyDescent="0.2">
      <c r="A23876" s="2">
        <v>23871</v>
      </c>
      <c r="B23876" s="3" t="s">
        <v>29272</v>
      </c>
      <c r="C23876" s="437" t="s">
        <v>29615</v>
      </c>
      <c r="D23876" s="4">
        <v>1</v>
      </c>
      <c r="E23876" s="5">
        <v>20000</v>
      </c>
      <c r="F23876" s="5">
        <v>20000</v>
      </c>
    </row>
    <row r="23877" spans="1:6" ht="33.75" x14ac:dyDescent="0.2">
      <c r="A23877" s="2">
        <v>23872</v>
      </c>
      <c r="B23877" s="3" t="s">
        <v>29273</v>
      </c>
      <c r="C23877" s="437" t="s">
        <v>29616</v>
      </c>
      <c r="D23877" s="4">
        <v>1</v>
      </c>
      <c r="E23877" s="5">
        <v>14400</v>
      </c>
      <c r="F23877" s="5">
        <v>14400</v>
      </c>
    </row>
    <row r="23878" spans="1:6" ht="33.75" x14ac:dyDescent="0.2">
      <c r="A23878" s="2">
        <v>23873</v>
      </c>
      <c r="B23878" s="3" t="s">
        <v>29274</v>
      </c>
      <c r="C23878" s="437" t="s">
        <v>29617</v>
      </c>
      <c r="D23878" s="4">
        <v>1</v>
      </c>
      <c r="E23878" s="5">
        <v>3100</v>
      </c>
      <c r="F23878" s="5">
        <v>3100</v>
      </c>
    </row>
    <row r="23879" spans="1:6" ht="33.75" x14ac:dyDescent="0.2">
      <c r="A23879" s="2">
        <v>23874</v>
      </c>
      <c r="B23879" s="3" t="s">
        <v>29273</v>
      </c>
      <c r="C23879" s="437" t="s">
        <v>29616</v>
      </c>
      <c r="D23879" s="4">
        <v>1</v>
      </c>
      <c r="E23879" s="5">
        <v>14400</v>
      </c>
      <c r="F23879" s="5">
        <v>14400</v>
      </c>
    </row>
    <row r="23880" spans="1:6" ht="33.75" x14ac:dyDescent="0.2">
      <c r="A23880" s="2">
        <v>23875</v>
      </c>
      <c r="B23880" s="3" t="s">
        <v>29275</v>
      </c>
      <c r="C23880" s="437" t="s">
        <v>29618</v>
      </c>
      <c r="D23880" s="4">
        <v>1</v>
      </c>
      <c r="E23880" s="5">
        <v>3599</v>
      </c>
      <c r="F23880" s="5">
        <v>3599</v>
      </c>
    </row>
    <row r="23881" spans="1:6" ht="20.45" customHeight="1" x14ac:dyDescent="0.2">
      <c r="A23881" s="2">
        <v>23876</v>
      </c>
      <c r="B23881" s="70" t="s">
        <v>27645</v>
      </c>
      <c r="C23881" s="47" t="s">
        <v>29653</v>
      </c>
      <c r="D23881" s="304">
        <v>1</v>
      </c>
      <c r="E23881" s="33">
        <v>57118</v>
      </c>
      <c r="F23881" s="33">
        <v>57118</v>
      </c>
    </row>
    <row r="23882" spans="1:6" ht="45" x14ac:dyDescent="0.2">
      <c r="A23882" s="2">
        <v>23877</v>
      </c>
      <c r="B23882" s="70" t="s">
        <v>29625</v>
      </c>
      <c r="C23882" s="47" t="s">
        <v>29654</v>
      </c>
      <c r="D23882" s="304">
        <v>1</v>
      </c>
      <c r="E23882" s="33">
        <v>28742</v>
      </c>
      <c r="F23882" s="33">
        <v>28742</v>
      </c>
    </row>
    <row r="23883" spans="1:6" ht="22.5" x14ac:dyDescent="0.2">
      <c r="A23883" s="2">
        <v>23878</v>
      </c>
      <c r="B23883" s="70" t="s">
        <v>12983</v>
      </c>
      <c r="C23883" s="47" t="s">
        <v>29655</v>
      </c>
      <c r="D23883" s="304">
        <v>1</v>
      </c>
      <c r="E23883" s="33">
        <v>6810</v>
      </c>
      <c r="F23883" s="33">
        <v>6810</v>
      </c>
    </row>
    <row r="23884" spans="1:6" ht="22.5" x14ac:dyDescent="0.2">
      <c r="A23884" s="2">
        <v>23879</v>
      </c>
      <c r="B23884" s="70" t="s">
        <v>29626</v>
      </c>
      <c r="C23884" s="47" t="s">
        <v>29656</v>
      </c>
      <c r="D23884" s="304">
        <v>1</v>
      </c>
      <c r="E23884" s="33">
        <v>4530</v>
      </c>
      <c r="F23884" s="33">
        <v>4530</v>
      </c>
    </row>
    <row r="23885" spans="1:6" ht="22.5" x14ac:dyDescent="0.2">
      <c r="A23885" s="2">
        <v>23880</v>
      </c>
      <c r="B23885" s="70" t="s">
        <v>29627</v>
      </c>
      <c r="C23885" s="47" t="s">
        <v>29657</v>
      </c>
      <c r="D23885" s="304">
        <v>1</v>
      </c>
      <c r="E23885" s="33">
        <v>7800</v>
      </c>
      <c r="F23885" s="33">
        <v>7800</v>
      </c>
    </row>
    <row r="23886" spans="1:6" ht="22.5" x14ac:dyDescent="0.2">
      <c r="A23886" s="2">
        <v>23881</v>
      </c>
      <c r="B23886" s="70" t="s">
        <v>20471</v>
      </c>
      <c r="C23886" s="47" t="s">
        <v>29658</v>
      </c>
      <c r="D23886" s="304">
        <v>1</v>
      </c>
      <c r="E23886" s="33">
        <v>25744.85</v>
      </c>
      <c r="F23886" s="33">
        <v>25744.85</v>
      </c>
    </row>
    <row r="23887" spans="1:6" ht="22.5" x14ac:dyDescent="0.2">
      <c r="A23887" s="2">
        <v>23882</v>
      </c>
      <c r="B23887" s="70" t="s">
        <v>29628</v>
      </c>
      <c r="C23887" s="47" t="s">
        <v>29659</v>
      </c>
      <c r="D23887" s="304">
        <v>1</v>
      </c>
      <c r="E23887" s="33">
        <v>10000</v>
      </c>
      <c r="F23887" s="33">
        <v>10000</v>
      </c>
    </row>
    <row r="23888" spans="1:6" ht="33.75" x14ac:dyDescent="0.2">
      <c r="A23888" s="2">
        <v>23883</v>
      </c>
      <c r="B23888" s="70" t="s">
        <v>29629</v>
      </c>
      <c r="C23888" s="47" t="s">
        <v>29660</v>
      </c>
      <c r="D23888" s="304">
        <v>1</v>
      </c>
      <c r="E23888" s="33">
        <v>3800</v>
      </c>
      <c r="F23888" s="33">
        <v>3800</v>
      </c>
    </row>
    <row r="23889" spans="1:6" ht="22.5" x14ac:dyDescent="0.2">
      <c r="A23889" s="2">
        <v>23884</v>
      </c>
      <c r="B23889" s="70" t="s">
        <v>22364</v>
      </c>
      <c r="C23889" s="47" t="s">
        <v>29661</v>
      </c>
      <c r="D23889" s="304">
        <v>1</v>
      </c>
      <c r="E23889" s="33">
        <v>13278</v>
      </c>
      <c r="F23889" s="33">
        <v>13278</v>
      </c>
    </row>
    <row r="23890" spans="1:6" ht="22.5" x14ac:dyDescent="0.2">
      <c r="A23890" s="2">
        <v>23885</v>
      </c>
      <c r="B23890" s="70" t="s">
        <v>29630</v>
      </c>
      <c r="C23890" s="47" t="s">
        <v>29662</v>
      </c>
      <c r="D23890" s="304">
        <v>1</v>
      </c>
      <c r="E23890" s="33">
        <v>11722</v>
      </c>
      <c r="F23890" s="33">
        <v>11722</v>
      </c>
    </row>
    <row r="23891" spans="1:6" ht="22.5" x14ac:dyDescent="0.2">
      <c r="A23891" s="2">
        <v>23886</v>
      </c>
      <c r="B23891" s="70" t="s">
        <v>29631</v>
      </c>
      <c r="C23891" s="47" t="s">
        <v>29663</v>
      </c>
      <c r="D23891" s="304">
        <v>1</v>
      </c>
      <c r="E23891" s="33">
        <v>25520</v>
      </c>
      <c r="F23891" s="33">
        <v>25520</v>
      </c>
    </row>
    <row r="23892" spans="1:6" ht="22.5" x14ac:dyDescent="0.2">
      <c r="A23892" s="2">
        <v>23887</v>
      </c>
      <c r="B23892" s="70" t="s">
        <v>29632</v>
      </c>
      <c r="C23892" s="47" t="s">
        <v>29664</v>
      </c>
      <c r="D23892" s="304">
        <v>1</v>
      </c>
      <c r="E23892" s="33">
        <v>11000</v>
      </c>
      <c r="F23892" s="33">
        <v>11000</v>
      </c>
    </row>
    <row r="23893" spans="1:6" ht="22.5" x14ac:dyDescent="0.2">
      <c r="A23893" s="2">
        <v>23888</v>
      </c>
      <c r="B23893" s="70" t="s">
        <v>29632</v>
      </c>
      <c r="C23893" s="47" t="s">
        <v>29665</v>
      </c>
      <c r="D23893" s="304">
        <v>1</v>
      </c>
      <c r="E23893" s="33">
        <v>11000</v>
      </c>
      <c r="F23893" s="33">
        <v>11000</v>
      </c>
    </row>
    <row r="23894" spans="1:6" ht="22.5" x14ac:dyDescent="0.2">
      <c r="A23894" s="2">
        <v>23889</v>
      </c>
      <c r="B23894" s="70" t="s">
        <v>29632</v>
      </c>
      <c r="C23894" s="47" t="s">
        <v>29666</v>
      </c>
      <c r="D23894" s="304">
        <v>1</v>
      </c>
      <c r="E23894" s="33">
        <v>11000</v>
      </c>
      <c r="F23894" s="33">
        <v>11000</v>
      </c>
    </row>
    <row r="23895" spans="1:6" ht="22.5" x14ac:dyDescent="0.2">
      <c r="A23895" s="2">
        <v>23890</v>
      </c>
      <c r="B23895" s="70" t="s">
        <v>29632</v>
      </c>
      <c r="C23895" s="47" t="s">
        <v>29667</v>
      </c>
      <c r="D23895" s="304">
        <v>1</v>
      </c>
      <c r="E23895" s="33">
        <v>11000</v>
      </c>
      <c r="F23895" s="33">
        <v>11000</v>
      </c>
    </row>
    <row r="23896" spans="1:6" ht="22.5" x14ac:dyDescent="0.2">
      <c r="A23896" s="2">
        <v>23891</v>
      </c>
      <c r="B23896" s="70" t="s">
        <v>29633</v>
      </c>
      <c r="C23896" s="47" t="s">
        <v>29668</v>
      </c>
      <c r="D23896" s="304">
        <v>1</v>
      </c>
      <c r="E23896" s="33">
        <v>5500</v>
      </c>
      <c r="F23896" s="33">
        <v>5500</v>
      </c>
    </row>
    <row r="23897" spans="1:6" ht="22.5" x14ac:dyDescent="0.2">
      <c r="A23897" s="2">
        <v>23892</v>
      </c>
      <c r="B23897" s="70" t="s">
        <v>29634</v>
      </c>
      <c r="C23897" s="47" t="s">
        <v>29669</v>
      </c>
      <c r="D23897" s="304">
        <v>1</v>
      </c>
      <c r="E23897" s="33">
        <v>4000</v>
      </c>
      <c r="F23897" s="33">
        <v>4000</v>
      </c>
    </row>
    <row r="23898" spans="1:6" ht="22.5" x14ac:dyDescent="0.2">
      <c r="A23898" s="2">
        <v>23893</v>
      </c>
      <c r="B23898" s="70" t="s">
        <v>29635</v>
      </c>
      <c r="C23898" s="47" t="s">
        <v>29670</v>
      </c>
      <c r="D23898" s="304">
        <v>1</v>
      </c>
      <c r="E23898" s="33">
        <v>4100</v>
      </c>
      <c r="F23898" s="33">
        <v>4100</v>
      </c>
    </row>
    <row r="23899" spans="1:6" ht="22.5" x14ac:dyDescent="0.2">
      <c r="A23899" s="2">
        <v>23894</v>
      </c>
      <c r="B23899" s="70" t="s">
        <v>29636</v>
      </c>
      <c r="C23899" s="47" t="s">
        <v>29671</v>
      </c>
      <c r="D23899" s="304">
        <v>1</v>
      </c>
      <c r="E23899" s="33">
        <v>5190</v>
      </c>
      <c r="F23899" s="33">
        <v>5190</v>
      </c>
    </row>
    <row r="23900" spans="1:6" ht="22.5" x14ac:dyDescent="0.2">
      <c r="A23900" s="2">
        <v>23895</v>
      </c>
      <c r="B23900" s="70" t="s">
        <v>29637</v>
      </c>
      <c r="C23900" s="47" t="s">
        <v>29672</v>
      </c>
      <c r="D23900" s="304">
        <v>1</v>
      </c>
      <c r="E23900" s="33">
        <v>3280</v>
      </c>
      <c r="F23900" s="33">
        <v>3280</v>
      </c>
    </row>
    <row r="23901" spans="1:6" ht="22.5" x14ac:dyDescent="0.2">
      <c r="A23901" s="2">
        <v>23896</v>
      </c>
      <c r="B23901" s="70" t="s">
        <v>29638</v>
      </c>
      <c r="C23901" s="47" t="s">
        <v>29673</v>
      </c>
      <c r="D23901" s="304">
        <v>1</v>
      </c>
      <c r="E23901" s="33">
        <v>5508</v>
      </c>
      <c r="F23901" s="33">
        <v>5508</v>
      </c>
    </row>
    <row r="23902" spans="1:6" ht="22.5" x14ac:dyDescent="0.2">
      <c r="A23902" s="2">
        <v>23897</v>
      </c>
      <c r="B23902" s="70" t="s">
        <v>29639</v>
      </c>
      <c r="C23902" s="47" t="s">
        <v>29674</v>
      </c>
      <c r="D23902" s="304">
        <v>1</v>
      </c>
      <c r="E23902" s="33">
        <v>4500</v>
      </c>
      <c r="F23902" s="33">
        <v>4500</v>
      </c>
    </row>
    <row r="23903" spans="1:6" ht="45" x14ac:dyDescent="0.2">
      <c r="A23903" s="2">
        <v>23898</v>
      </c>
      <c r="B23903" s="70" t="s">
        <v>29640</v>
      </c>
      <c r="C23903" s="47" t="s">
        <v>29675</v>
      </c>
      <c r="D23903" s="304">
        <v>1</v>
      </c>
      <c r="E23903" s="33">
        <v>18000</v>
      </c>
      <c r="F23903" s="33">
        <v>18000</v>
      </c>
    </row>
    <row r="23904" spans="1:6" ht="22.5" x14ac:dyDescent="0.2">
      <c r="A23904" s="2">
        <v>23899</v>
      </c>
      <c r="B23904" s="70" t="s">
        <v>29641</v>
      </c>
      <c r="C23904" s="47" t="s">
        <v>29676</v>
      </c>
      <c r="D23904" s="304">
        <v>1</v>
      </c>
      <c r="E23904" s="33">
        <v>3793</v>
      </c>
      <c r="F23904" s="33">
        <v>3793</v>
      </c>
    </row>
    <row r="23905" spans="1:6" ht="22.5" x14ac:dyDescent="0.2">
      <c r="A23905" s="2">
        <v>23900</v>
      </c>
      <c r="B23905" s="70" t="s">
        <v>29642</v>
      </c>
      <c r="C23905" s="47" t="s">
        <v>29677</v>
      </c>
      <c r="D23905" s="304">
        <v>1</v>
      </c>
      <c r="E23905" s="33">
        <v>14000</v>
      </c>
      <c r="F23905" s="33">
        <v>14000</v>
      </c>
    </row>
    <row r="23906" spans="1:6" ht="22.5" x14ac:dyDescent="0.2">
      <c r="A23906" s="2">
        <v>23901</v>
      </c>
      <c r="B23906" s="70" t="s">
        <v>29643</v>
      </c>
      <c r="C23906" s="47" t="s">
        <v>29678</v>
      </c>
      <c r="D23906" s="304">
        <v>1</v>
      </c>
      <c r="E23906" s="33">
        <v>6740</v>
      </c>
      <c r="F23906" s="33">
        <v>6740</v>
      </c>
    </row>
    <row r="23907" spans="1:6" ht="22.5" x14ac:dyDescent="0.2">
      <c r="A23907" s="2">
        <v>23902</v>
      </c>
      <c r="B23907" s="70" t="s">
        <v>29644</v>
      </c>
      <c r="C23907" s="47" t="s">
        <v>29679</v>
      </c>
      <c r="D23907" s="304">
        <v>1</v>
      </c>
      <c r="E23907" s="33">
        <v>4050</v>
      </c>
      <c r="F23907" s="33">
        <v>4050</v>
      </c>
    </row>
    <row r="23908" spans="1:6" ht="22.5" x14ac:dyDescent="0.2">
      <c r="A23908" s="2">
        <v>23903</v>
      </c>
      <c r="B23908" s="70" t="s">
        <v>29645</v>
      </c>
      <c r="C23908" s="47" t="s">
        <v>29680</v>
      </c>
      <c r="D23908" s="304">
        <v>1</v>
      </c>
      <c r="E23908" s="33">
        <v>5200</v>
      </c>
      <c r="F23908" s="33">
        <v>5200</v>
      </c>
    </row>
    <row r="23909" spans="1:6" ht="22.5" x14ac:dyDescent="0.2">
      <c r="A23909" s="2">
        <v>23904</v>
      </c>
      <c r="B23909" s="262" t="s">
        <v>29646</v>
      </c>
      <c r="C23909" s="47" t="s">
        <v>29681</v>
      </c>
      <c r="D23909" s="304">
        <v>1</v>
      </c>
      <c r="E23909" s="33">
        <v>3838.18</v>
      </c>
      <c r="F23909" s="33">
        <v>3838.18</v>
      </c>
    </row>
    <row r="23910" spans="1:6" ht="22.5" x14ac:dyDescent="0.2">
      <c r="A23910" s="2">
        <v>23905</v>
      </c>
      <c r="B23910" s="262" t="s">
        <v>29646</v>
      </c>
      <c r="C23910" s="441" t="s">
        <v>29682</v>
      </c>
      <c r="D23910" s="304">
        <v>1</v>
      </c>
      <c r="E23910" s="33">
        <v>3838.18</v>
      </c>
      <c r="F23910" s="33">
        <v>3838.18</v>
      </c>
    </row>
    <row r="23911" spans="1:6" ht="22.5" x14ac:dyDescent="0.2">
      <c r="A23911" s="2">
        <v>23906</v>
      </c>
      <c r="B23911" s="262" t="s">
        <v>29647</v>
      </c>
      <c r="C23911" s="47" t="s">
        <v>29683</v>
      </c>
      <c r="D23911" s="304">
        <v>1</v>
      </c>
      <c r="E23911" s="33">
        <v>5700</v>
      </c>
      <c r="F23911" s="33">
        <v>5700</v>
      </c>
    </row>
    <row r="23912" spans="1:6" ht="22.5" x14ac:dyDescent="0.2">
      <c r="A23912" s="2">
        <v>23907</v>
      </c>
      <c r="B23912" s="262" t="s">
        <v>22386</v>
      </c>
      <c r="C23912" s="47">
        <v>2101360001</v>
      </c>
      <c r="D23912" s="304">
        <v>1</v>
      </c>
      <c r="E23912" s="33">
        <v>8000</v>
      </c>
      <c r="F23912" s="33">
        <v>8000</v>
      </c>
    </row>
    <row r="23913" spans="1:6" ht="45" x14ac:dyDescent="0.2">
      <c r="A23913" s="2">
        <v>23908</v>
      </c>
      <c r="B23913" s="262" t="s">
        <v>29648</v>
      </c>
      <c r="C23913" s="47">
        <v>2101340005</v>
      </c>
      <c r="D23913" s="304">
        <v>1</v>
      </c>
      <c r="E23913" s="33">
        <v>26800</v>
      </c>
      <c r="F23913" s="33">
        <v>26800</v>
      </c>
    </row>
    <row r="23914" spans="1:6" ht="22.5" x14ac:dyDescent="0.2">
      <c r="A23914" s="2">
        <v>23909</v>
      </c>
      <c r="B23914" s="262" t="s">
        <v>29649</v>
      </c>
      <c r="C23914" s="47">
        <v>4101340003</v>
      </c>
      <c r="D23914" s="304">
        <v>1</v>
      </c>
      <c r="E23914" s="33">
        <v>4568.25</v>
      </c>
      <c r="F23914" s="33">
        <v>4568.25</v>
      </c>
    </row>
    <row r="23915" spans="1:6" ht="22.5" x14ac:dyDescent="0.2">
      <c r="A23915" s="2">
        <v>23910</v>
      </c>
      <c r="B23915" s="262" t="s">
        <v>29649</v>
      </c>
      <c r="C23915" s="47">
        <v>4101340004</v>
      </c>
      <c r="D23915" s="304">
        <v>1</v>
      </c>
      <c r="E23915" s="33">
        <v>4568.25</v>
      </c>
      <c r="F23915" s="33">
        <v>4568.25</v>
      </c>
    </row>
    <row r="23916" spans="1:6" ht="22.5" x14ac:dyDescent="0.2">
      <c r="A23916" s="2">
        <v>23911</v>
      </c>
      <c r="B23916" s="262" t="s">
        <v>29650</v>
      </c>
      <c r="C23916" s="47">
        <v>4101340001</v>
      </c>
      <c r="D23916" s="304">
        <v>1</v>
      </c>
      <c r="E23916" s="33">
        <v>3238.14</v>
      </c>
      <c r="F23916" s="33">
        <v>3238.14</v>
      </c>
    </row>
    <row r="23917" spans="1:6" ht="22.5" x14ac:dyDescent="0.2">
      <c r="A23917" s="2">
        <v>23912</v>
      </c>
      <c r="B23917" s="262" t="s">
        <v>29650</v>
      </c>
      <c r="C23917" s="47">
        <v>4101340002</v>
      </c>
      <c r="D23917" s="304">
        <v>1</v>
      </c>
      <c r="E23917" s="33">
        <v>3238.15</v>
      </c>
      <c r="F23917" s="33">
        <v>3238.15</v>
      </c>
    </row>
    <row r="23918" spans="1:6" ht="67.5" x14ac:dyDescent="0.2">
      <c r="A23918" s="2">
        <v>23913</v>
      </c>
      <c r="B23918" s="7" t="s">
        <v>29651</v>
      </c>
      <c r="C23918" s="47">
        <v>2101340006</v>
      </c>
      <c r="D23918" s="304">
        <v>1</v>
      </c>
      <c r="E23918" s="33">
        <v>22150</v>
      </c>
      <c r="F23918" s="33">
        <v>22150</v>
      </c>
    </row>
    <row r="23919" spans="1:6" ht="22.5" x14ac:dyDescent="0.2">
      <c r="A23919" s="2">
        <v>23914</v>
      </c>
      <c r="B23919" s="223" t="s">
        <v>29652</v>
      </c>
      <c r="C23919" s="47">
        <v>2101340007</v>
      </c>
      <c r="D23919" s="304">
        <v>1</v>
      </c>
      <c r="E23919" s="33">
        <v>4070</v>
      </c>
      <c r="F23919" s="33">
        <v>4070</v>
      </c>
    </row>
    <row r="23920" spans="1:6" ht="56.25" x14ac:dyDescent="0.2">
      <c r="A23920" s="2">
        <v>23915</v>
      </c>
      <c r="B23920" s="49" t="s">
        <v>29711</v>
      </c>
      <c r="C23920" s="47" t="s">
        <v>29758</v>
      </c>
      <c r="D23920" s="304">
        <v>1</v>
      </c>
      <c r="E23920" s="33">
        <v>28742</v>
      </c>
      <c r="F23920" s="33">
        <v>28742</v>
      </c>
    </row>
    <row r="23921" spans="1:6" ht="90" x14ac:dyDescent="0.2">
      <c r="A23921" s="2">
        <v>23916</v>
      </c>
      <c r="B23921" s="49" t="s">
        <v>29712</v>
      </c>
      <c r="C23921" s="47" t="s">
        <v>29759</v>
      </c>
      <c r="D23921" s="304">
        <v>1</v>
      </c>
      <c r="E23921" s="33">
        <v>57118</v>
      </c>
      <c r="F23921" s="33">
        <v>54398.400000000001</v>
      </c>
    </row>
    <row r="23922" spans="1:6" x14ac:dyDescent="0.2">
      <c r="A23922" s="2">
        <v>23917</v>
      </c>
      <c r="B23922" s="49" t="s">
        <v>29713</v>
      </c>
      <c r="C23922" s="47" t="s">
        <v>29760</v>
      </c>
      <c r="D23922" s="304">
        <v>1</v>
      </c>
      <c r="E23922" s="33">
        <v>10203.18</v>
      </c>
      <c r="F23922" s="33">
        <v>10203.18</v>
      </c>
    </row>
    <row r="23923" spans="1:6" x14ac:dyDescent="0.2">
      <c r="A23923" s="2">
        <v>23918</v>
      </c>
      <c r="B23923" s="49" t="s">
        <v>29713</v>
      </c>
      <c r="C23923" s="47" t="s">
        <v>29761</v>
      </c>
      <c r="D23923" s="304">
        <v>1</v>
      </c>
      <c r="E23923" s="33">
        <v>10203.18</v>
      </c>
      <c r="F23923" s="33">
        <v>10203.18</v>
      </c>
    </row>
    <row r="23924" spans="1:6" x14ac:dyDescent="0.2">
      <c r="A23924" s="2">
        <v>23919</v>
      </c>
      <c r="B23924" s="49" t="s">
        <v>29713</v>
      </c>
      <c r="C23924" s="47" t="s">
        <v>29762</v>
      </c>
      <c r="D23924" s="304">
        <v>1</v>
      </c>
      <c r="E23924" s="33">
        <v>10203.18</v>
      </c>
      <c r="F23924" s="33">
        <v>10203.18</v>
      </c>
    </row>
    <row r="23925" spans="1:6" x14ac:dyDescent="0.2">
      <c r="A23925" s="2">
        <v>23920</v>
      </c>
      <c r="B23925" s="49" t="s">
        <v>29713</v>
      </c>
      <c r="C23925" s="47" t="s">
        <v>29763</v>
      </c>
      <c r="D23925" s="304">
        <v>1</v>
      </c>
      <c r="E23925" s="33">
        <v>10203.18</v>
      </c>
      <c r="F23925" s="33">
        <v>10203.18</v>
      </c>
    </row>
    <row r="23926" spans="1:6" x14ac:dyDescent="0.2">
      <c r="A23926" s="2">
        <v>23921</v>
      </c>
      <c r="B23926" s="49" t="s">
        <v>29713</v>
      </c>
      <c r="C23926" s="47" t="s">
        <v>29764</v>
      </c>
      <c r="D23926" s="304">
        <v>1</v>
      </c>
      <c r="E23926" s="33">
        <v>10203.18</v>
      </c>
      <c r="F23926" s="33">
        <v>10203.18</v>
      </c>
    </row>
    <row r="23927" spans="1:6" x14ac:dyDescent="0.2">
      <c r="A23927" s="2">
        <v>23922</v>
      </c>
      <c r="B23927" s="49" t="s">
        <v>29713</v>
      </c>
      <c r="C23927" s="47" t="s">
        <v>29765</v>
      </c>
      <c r="D23927" s="304">
        <v>1</v>
      </c>
      <c r="E23927" s="33">
        <v>10203.18</v>
      </c>
      <c r="F23927" s="33">
        <v>10203.18</v>
      </c>
    </row>
    <row r="23928" spans="1:6" x14ac:dyDescent="0.2">
      <c r="A23928" s="2">
        <v>23923</v>
      </c>
      <c r="B23928" s="49" t="s">
        <v>29714</v>
      </c>
      <c r="C23928" s="47" t="s">
        <v>29766</v>
      </c>
      <c r="D23928" s="304">
        <v>1</v>
      </c>
      <c r="E23928" s="33">
        <v>9120</v>
      </c>
      <c r="F23928" s="33">
        <v>9120</v>
      </c>
    </row>
    <row r="23929" spans="1:6" x14ac:dyDescent="0.2">
      <c r="A23929" s="2">
        <v>23924</v>
      </c>
      <c r="B23929" s="49" t="s">
        <v>29714</v>
      </c>
      <c r="C23929" s="47" t="s">
        <v>29767</v>
      </c>
      <c r="D23929" s="304">
        <v>1</v>
      </c>
      <c r="E23929" s="33">
        <v>9120</v>
      </c>
      <c r="F23929" s="33">
        <v>9120</v>
      </c>
    </row>
    <row r="23930" spans="1:6" x14ac:dyDescent="0.2">
      <c r="A23930" s="2">
        <v>23925</v>
      </c>
      <c r="B23930" s="49" t="s">
        <v>29715</v>
      </c>
      <c r="C23930" s="47" t="s">
        <v>29768</v>
      </c>
      <c r="D23930" s="304">
        <v>1</v>
      </c>
      <c r="E23930" s="33">
        <v>6703.06</v>
      </c>
      <c r="F23930" s="33">
        <v>6703.06</v>
      </c>
    </row>
    <row r="23931" spans="1:6" x14ac:dyDescent="0.2">
      <c r="A23931" s="2">
        <v>23926</v>
      </c>
      <c r="B23931" s="49" t="s">
        <v>29715</v>
      </c>
      <c r="C23931" s="47" t="s">
        <v>29769</v>
      </c>
      <c r="D23931" s="304">
        <v>1</v>
      </c>
      <c r="E23931" s="33">
        <v>6703.06</v>
      </c>
      <c r="F23931" s="33">
        <v>6703.06</v>
      </c>
    </row>
    <row r="23932" spans="1:6" x14ac:dyDescent="0.2">
      <c r="A23932" s="2">
        <v>23927</v>
      </c>
      <c r="B23932" s="49" t="s">
        <v>29715</v>
      </c>
      <c r="C23932" s="47" t="s">
        <v>29770</v>
      </c>
      <c r="D23932" s="304">
        <v>1</v>
      </c>
      <c r="E23932" s="33">
        <v>6703.06</v>
      </c>
      <c r="F23932" s="33">
        <v>6703.06</v>
      </c>
    </row>
    <row r="23933" spans="1:6" x14ac:dyDescent="0.2">
      <c r="A23933" s="2">
        <v>23928</v>
      </c>
      <c r="B23933" s="49" t="s">
        <v>29715</v>
      </c>
      <c r="C23933" s="47" t="s">
        <v>29771</v>
      </c>
      <c r="D23933" s="304">
        <v>1</v>
      </c>
      <c r="E23933" s="33">
        <v>6196.33</v>
      </c>
      <c r="F23933" s="33">
        <v>6196.33</v>
      </c>
    </row>
    <row r="23934" spans="1:6" x14ac:dyDescent="0.2">
      <c r="A23934" s="2">
        <v>23929</v>
      </c>
      <c r="B23934" s="49" t="s">
        <v>29715</v>
      </c>
      <c r="C23934" s="47" t="s">
        <v>29772</v>
      </c>
      <c r="D23934" s="304">
        <v>1</v>
      </c>
      <c r="E23934" s="33">
        <v>6196.33</v>
      </c>
      <c r="F23934" s="33">
        <v>6196.33</v>
      </c>
    </row>
    <row r="23935" spans="1:6" x14ac:dyDescent="0.2">
      <c r="A23935" s="2">
        <v>23930</v>
      </c>
      <c r="B23935" s="49" t="s">
        <v>29715</v>
      </c>
      <c r="C23935" s="47" t="s">
        <v>10937</v>
      </c>
      <c r="D23935" s="304">
        <v>1</v>
      </c>
      <c r="E23935" s="33">
        <v>6216.65</v>
      </c>
      <c r="F23935" s="33">
        <v>6216.65</v>
      </c>
    </row>
    <row r="23936" spans="1:6" x14ac:dyDescent="0.2">
      <c r="A23936" s="2">
        <v>23931</v>
      </c>
      <c r="B23936" s="49" t="s">
        <v>29715</v>
      </c>
      <c r="C23936" s="47" t="s">
        <v>11174</v>
      </c>
      <c r="D23936" s="304">
        <v>1</v>
      </c>
      <c r="E23936" s="33">
        <v>6196.33</v>
      </c>
      <c r="F23936" s="33">
        <v>6196.33</v>
      </c>
    </row>
    <row r="23937" spans="1:6" x14ac:dyDescent="0.2">
      <c r="A23937" s="2">
        <v>23932</v>
      </c>
      <c r="B23937" s="49" t="s">
        <v>29715</v>
      </c>
      <c r="C23937" s="47" t="s">
        <v>29773</v>
      </c>
      <c r="D23937" s="304">
        <v>1</v>
      </c>
      <c r="E23937" s="33">
        <v>5831.84</v>
      </c>
      <c r="F23937" s="33">
        <v>5831.84</v>
      </c>
    </row>
    <row r="23938" spans="1:6" ht="22.5" x14ac:dyDescent="0.2">
      <c r="A23938" s="2">
        <v>23933</v>
      </c>
      <c r="B23938" s="49" t="s">
        <v>29627</v>
      </c>
      <c r="C23938" s="47" t="s">
        <v>29774</v>
      </c>
      <c r="D23938" s="304">
        <v>1</v>
      </c>
      <c r="E23938" s="33">
        <v>7800</v>
      </c>
      <c r="F23938" s="33">
        <v>7800</v>
      </c>
    </row>
    <row r="23939" spans="1:6" ht="22.5" x14ac:dyDescent="0.2">
      <c r="A23939" s="2">
        <v>23934</v>
      </c>
      <c r="B23939" s="49" t="s">
        <v>12983</v>
      </c>
      <c r="C23939" s="47" t="s">
        <v>29775</v>
      </c>
      <c r="D23939" s="304">
        <v>1</v>
      </c>
      <c r="E23939" s="33">
        <v>6810</v>
      </c>
      <c r="F23939" s="33">
        <v>6810</v>
      </c>
    </row>
    <row r="23940" spans="1:6" ht="22.5" x14ac:dyDescent="0.2">
      <c r="A23940" s="2">
        <v>23935</v>
      </c>
      <c r="B23940" s="49" t="s">
        <v>29716</v>
      </c>
      <c r="C23940" s="47" t="s">
        <v>29776</v>
      </c>
      <c r="D23940" s="304">
        <v>1</v>
      </c>
      <c r="E23940" s="33">
        <v>12000</v>
      </c>
      <c r="F23940" s="33">
        <v>12000</v>
      </c>
    </row>
    <row r="23941" spans="1:6" ht="22.5" x14ac:dyDescent="0.2">
      <c r="A23941" s="2">
        <v>23936</v>
      </c>
      <c r="B23941" s="49" t="s">
        <v>29717</v>
      </c>
      <c r="C23941" s="47" t="s">
        <v>29777</v>
      </c>
      <c r="D23941" s="304">
        <v>1</v>
      </c>
      <c r="E23941" s="33">
        <v>12000</v>
      </c>
      <c r="F23941" s="33">
        <v>12000</v>
      </c>
    </row>
    <row r="23942" spans="1:6" ht="22.5" x14ac:dyDescent="0.2">
      <c r="A23942" s="2">
        <v>23937</v>
      </c>
      <c r="B23942" s="49" t="s">
        <v>29718</v>
      </c>
      <c r="C23942" s="47" t="s">
        <v>29778</v>
      </c>
      <c r="D23942" s="304">
        <v>1</v>
      </c>
      <c r="E23942" s="33">
        <v>12000</v>
      </c>
      <c r="F23942" s="33">
        <v>12000</v>
      </c>
    </row>
    <row r="23943" spans="1:6" ht="22.5" x14ac:dyDescent="0.2">
      <c r="A23943" s="2">
        <v>23938</v>
      </c>
      <c r="B23943" s="49" t="s">
        <v>29719</v>
      </c>
      <c r="C23943" s="47" t="s">
        <v>29779</v>
      </c>
      <c r="D23943" s="304">
        <v>1</v>
      </c>
      <c r="E23943" s="33">
        <v>12000</v>
      </c>
      <c r="F23943" s="33">
        <v>12000</v>
      </c>
    </row>
    <row r="23944" spans="1:6" ht="22.5" x14ac:dyDescent="0.2">
      <c r="A23944" s="2">
        <v>23939</v>
      </c>
      <c r="B23944" s="49" t="s">
        <v>29720</v>
      </c>
      <c r="C23944" s="47" t="s">
        <v>29780</v>
      </c>
      <c r="D23944" s="304">
        <v>1</v>
      </c>
      <c r="E23944" s="33">
        <v>12000</v>
      </c>
      <c r="F23944" s="33">
        <v>12000</v>
      </c>
    </row>
    <row r="23945" spans="1:6" ht="22.5" x14ac:dyDescent="0.2">
      <c r="A23945" s="2">
        <v>23940</v>
      </c>
      <c r="B23945" s="49" t="s">
        <v>29721</v>
      </c>
      <c r="C23945" s="47" t="s">
        <v>29781</v>
      </c>
      <c r="D23945" s="304">
        <v>1</v>
      </c>
      <c r="E23945" s="33">
        <v>12000</v>
      </c>
      <c r="F23945" s="33">
        <v>12000</v>
      </c>
    </row>
    <row r="23946" spans="1:6" ht="33.75" x14ac:dyDescent="0.2">
      <c r="A23946" s="2">
        <v>23941</v>
      </c>
      <c r="B23946" s="49" t="s">
        <v>29722</v>
      </c>
      <c r="C23946" s="47" t="s">
        <v>29782</v>
      </c>
      <c r="D23946" s="304">
        <v>1</v>
      </c>
      <c r="E23946" s="33">
        <v>26378</v>
      </c>
      <c r="F23946" s="33">
        <v>26378</v>
      </c>
    </row>
    <row r="23947" spans="1:6" ht="33.75" x14ac:dyDescent="0.2">
      <c r="A23947" s="2">
        <v>23942</v>
      </c>
      <c r="B23947" s="49" t="s">
        <v>29722</v>
      </c>
      <c r="C23947" s="47" t="s">
        <v>29783</v>
      </c>
      <c r="D23947" s="304">
        <v>1</v>
      </c>
      <c r="E23947" s="33">
        <v>26378</v>
      </c>
      <c r="F23947" s="33">
        <v>26378</v>
      </c>
    </row>
    <row r="23948" spans="1:6" x14ac:dyDescent="0.2">
      <c r="A23948" s="2">
        <v>23943</v>
      </c>
      <c r="B23948" s="49" t="s">
        <v>29723</v>
      </c>
      <c r="C23948" s="47" t="s">
        <v>29784</v>
      </c>
      <c r="D23948" s="304">
        <v>1</v>
      </c>
      <c r="E23948" s="33">
        <v>12000</v>
      </c>
      <c r="F23948" s="33">
        <v>12000</v>
      </c>
    </row>
    <row r="23949" spans="1:6" ht="22.5" x14ac:dyDescent="0.2">
      <c r="A23949" s="2">
        <v>23944</v>
      </c>
      <c r="B23949" s="49" t="s">
        <v>29724</v>
      </c>
      <c r="C23949" s="47" t="s">
        <v>29785</v>
      </c>
      <c r="D23949" s="304">
        <v>1</v>
      </c>
      <c r="E23949" s="33">
        <v>10600</v>
      </c>
      <c r="F23949" s="33">
        <v>10600</v>
      </c>
    </row>
    <row r="23950" spans="1:6" ht="22.5" x14ac:dyDescent="0.2">
      <c r="A23950" s="2">
        <v>23945</v>
      </c>
      <c r="B23950" s="49" t="s">
        <v>29725</v>
      </c>
      <c r="C23950" s="47" t="s">
        <v>29786</v>
      </c>
      <c r="D23950" s="304">
        <v>1</v>
      </c>
      <c r="E23950" s="33">
        <v>30000</v>
      </c>
      <c r="F23950" s="33">
        <v>30000</v>
      </c>
    </row>
    <row r="23951" spans="1:6" x14ac:dyDescent="0.2">
      <c r="A23951" s="2">
        <v>23946</v>
      </c>
      <c r="B23951" s="49" t="s">
        <v>29726</v>
      </c>
      <c r="C23951" s="47" t="s">
        <v>29787</v>
      </c>
      <c r="D23951" s="304">
        <v>1</v>
      </c>
      <c r="E23951" s="33">
        <v>5499</v>
      </c>
      <c r="F23951" s="33">
        <v>5499</v>
      </c>
    </row>
    <row r="23952" spans="1:6" ht="22.5" x14ac:dyDescent="0.2">
      <c r="A23952" s="2">
        <v>23947</v>
      </c>
      <c r="B23952" s="49" t="s">
        <v>29727</v>
      </c>
      <c r="C23952" s="47" t="s">
        <v>29788</v>
      </c>
      <c r="D23952" s="304">
        <v>1</v>
      </c>
      <c r="E23952" s="33">
        <v>5885</v>
      </c>
      <c r="F23952" s="33">
        <v>5885</v>
      </c>
    </row>
    <row r="23953" spans="1:6" ht="22.5" x14ac:dyDescent="0.2">
      <c r="A23953" s="2">
        <v>23948</v>
      </c>
      <c r="B23953" s="49" t="s">
        <v>9553</v>
      </c>
      <c r="C23953" s="47" t="s">
        <v>29789</v>
      </c>
      <c r="D23953" s="304">
        <v>1</v>
      </c>
      <c r="E23953" s="33">
        <v>11628.76</v>
      </c>
      <c r="F23953" s="33">
        <v>11628.76</v>
      </c>
    </row>
    <row r="23954" spans="1:6" ht="22.5" x14ac:dyDescent="0.2">
      <c r="A23954" s="2">
        <v>23949</v>
      </c>
      <c r="B23954" s="49" t="s">
        <v>29728</v>
      </c>
      <c r="C23954" s="47" t="s">
        <v>29790</v>
      </c>
      <c r="D23954" s="304">
        <v>1</v>
      </c>
      <c r="E23954" s="33">
        <v>5865.75</v>
      </c>
      <c r="F23954" s="33">
        <v>5865.75</v>
      </c>
    </row>
    <row r="23955" spans="1:6" ht="22.5" x14ac:dyDescent="0.2">
      <c r="A23955" s="2">
        <v>23950</v>
      </c>
      <c r="B23955" s="49" t="s">
        <v>29729</v>
      </c>
      <c r="C23955" s="47" t="s">
        <v>29791</v>
      </c>
      <c r="D23955" s="304">
        <v>1</v>
      </c>
      <c r="E23955" s="33">
        <v>26520</v>
      </c>
      <c r="F23955" s="33">
        <v>25103.4</v>
      </c>
    </row>
    <row r="23956" spans="1:6" ht="33.75" x14ac:dyDescent="0.2">
      <c r="A23956" s="2">
        <v>23951</v>
      </c>
      <c r="B23956" s="49" t="s">
        <v>29730</v>
      </c>
      <c r="C23956" s="47" t="s">
        <v>11081</v>
      </c>
      <c r="D23956" s="304">
        <v>1</v>
      </c>
      <c r="E23956" s="33">
        <v>6719.44</v>
      </c>
      <c r="F23956" s="33">
        <v>6719.44</v>
      </c>
    </row>
    <row r="23957" spans="1:6" x14ac:dyDescent="0.2">
      <c r="A23957" s="2">
        <v>23952</v>
      </c>
      <c r="B23957" s="49" t="s">
        <v>29731</v>
      </c>
      <c r="C23957" s="47" t="s">
        <v>29792</v>
      </c>
      <c r="D23957" s="304">
        <v>1</v>
      </c>
      <c r="E23957" s="33">
        <v>10880.09</v>
      </c>
      <c r="F23957" s="33">
        <v>10880.09</v>
      </c>
    </row>
    <row r="23958" spans="1:6" ht="33.75" x14ac:dyDescent="0.2">
      <c r="A23958" s="2">
        <v>23953</v>
      </c>
      <c r="B23958" s="49" t="s">
        <v>13511</v>
      </c>
      <c r="C23958" s="47" t="s">
        <v>29793</v>
      </c>
      <c r="D23958" s="304">
        <v>1</v>
      </c>
      <c r="E23958" s="33">
        <v>6037</v>
      </c>
      <c r="F23958" s="33">
        <v>6037</v>
      </c>
    </row>
    <row r="23959" spans="1:6" ht="33.75" x14ac:dyDescent="0.2">
      <c r="A23959" s="2">
        <v>23954</v>
      </c>
      <c r="B23959" s="49" t="s">
        <v>29732</v>
      </c>
      <c r="C23959" s="47" t="s">
        <v>29794</v>
      </c>
      <c r="D23959" s="304">
        <v>1</v>
      </c>
      <c r="E23959" s="33">
        <v>6000</v>
      </c>
      <c r="F23959" s="33">
        <v>6000</v>
      </c>
    </row>
    <row r="23960" spans="1:6" ht="22.5" x14ac:dyDescent="0.2">
      <c r="A23960" s="2">
        <v>23955</v>
      </c>
      <c r="B23960" s="49" t="s">
        <v>29733</v>
      </c>
      <c r="C23960" s="47" t="s">
        <v>29795</v>
      </c>
      <c r="D23960" s="304">
        <v>1</v>
      </c>
      <c r="E23960" s="33">
        <v>3470</v>
      </c>
      <c r="F23960" s="33">
        <v>3470</v>
      </c>
    </row>
    <row r="23961" spans="1:6" ht="22.5" x14ac:dyDescent="0.2">
      <c r="A23961" s="2">
        <v>23956</v>
      </c>
      <c r="B23961" s="49" t="s">
        <v>29734</v>
      </c>
      <c r="C23961" s="47" t="s">
        <v>29796</v>
      </c>
      <c r="D23961" s="304">
        <v>1</v>
      </c>
      <c r="E23961" s="33">
        <v>3470</v>
      </c>
      <c r="F23961" s="33">
        <v>3470</v>
      </c>
    </row>
    <row r="23962" spans="1:6" ht="22.5" x14ac:dyDescent="0.2">
      <c r="A23962" s="2">
        <v>23957</v>
      </c>
      <c r="B23962" s="49" t="s">
        <v>29735</v>
      </c>
      <c r="C23962" s="47" t="s">
        <v>29797</v>
      </c>
      <c r="D23962" s="304">
        <v>1</v>
      </c>
      <c r="E23962" s="33">
        <v>3470</v>
      </c>
      <c r="F23962" s="33">
        <v>3470</v>
      </c>
    </row>
    <row r="23963" spans="1:6" ht="22.5" x14ac:dyDescent="0.2">
      <c r="A23963" s="2">
        <v>23958</v>
      </c>
      <c r="B23963" s="49" t="s">
        <v>29736</v>
      </c>
      <c r="C23963" s="47" t="s">
        <v>29798</v>
      </c>
      <c r="D23963" s="304">
        <v>1</v>
      </c>
      <c r="E23963" s="33">
        <v>3470</v>
      </c>
      <c r="F23963" s="33">
        <v>3470</v>
      </c>
    </row>
    <row r="23964" spans="1:6" x14ac:dyDescent="0.2">
      <c r="A23964" s="2">
        <v>23959</v>
      </c>
      <c r="B23964" s="49" t="s">
        <v>29737</v>
      </c>
      <c r="C23964" s="47" t="s">
        <v>29799</v>
      </c>
      <c r="D23964" s="304">
        <v>1</v>
      </c>
      <c r="E23964" s="33">
        <v>3155</v>
      </c>
      <c r="F23964" s="33">
        <v>3155</v>
      </c>
    </row>
    <row r="23965" spans="1:6" x14ac:dyDescent="0.2">
      <c r="A23965" s="2">
        <v>23960</v>
      </c>
      <c r="B23965" s="49" t="s">
        <v>29737</v>
      </c>
      <c r="C23965" s="47" t="s">
        <v>29800</v>
      </c>
      <c r="D23965" s="304">
        <v>1</v>
      </c>
      <c r="E23965" s="33">
        <v>3155</v>
      </c>
      <c r="F23965" s="33">
        <v>3155</v>
      </c>
    </row>
    <row r="23966" spans="1:6" ht="33.75" x14ac:dyDescent="0.2">
      <c r="A23966" s="2">
        <v>23961</v>
      </c>
      <c r="B23966" s="49" t="s">
        <v>29738</v>
      </c>
      <c r="C23966" s="47" t="s">
        <v>29801</v>
      </c>
      <c r="D23966" s="304">
        <v>1</v>
      </c>
      <c r="E23966" s="33">
        <v>9200</v>
      </c>
      <c r="F23966" s="33">
        <v>9200</v>
      </c>
    </row>
    <row r="23967" spans="1:6" ht="33.75" x14ac:dyDescent="0.2">
      <c r="A23967" s="2">
        <v>23962</v>
      </c>
      <c r="B23967" s="49" t="s">
        <v>29738</v>
      </c>
      <c r="C23967" s="47" t="s">
        <v>29802</v>
      </c>
      <c r="D23967" s="304">
        <v>1</v>
      </c>
      <c r="E23967" s="33">
        <v>9200</v>
      </c>
      <c r="F23967" s="33">
        <v>9200</v>
      </c>
    </row>
    <row r="23968" spans="1:6" ht="22.5" x14ac:dyDescent="0.2">
      <c r="A23968" s="2">
        <v>23963</v>
      </c>
      <c r="B23968" s="49" t="s">
        <v>29739</v>
      </c>
      <c r="C23968" s="47" t="s">
        <v>29803</v>
      </c>
      <c r="D23968" s="304">
        <v>1</v>
      </c>
      <c r="E23968" s="33">
        <v>3100</v>
      </c>
      <c r="F23968" s="33">
        <v>3100</v>
      </c>
    </row>
    <row r="23969" spans="1:6" ht="22.5" x14ac:dyDescent="0.2">
      <c r="A23969" s="2">
        <v>23964</v>
      </c>
      <c r="B23969" s="49" t="s">
        <v>29739</v>
      </c>
      <c r="C23969" s="47" t="s">
        <v>29804</v>
      </c>
      <c r="D23969" s="304">
        <v>1</v>
      </c>
      <c r="E23969" s="33">
        <v>3100</v>
      </c>
      <c r="F23969" s="33">
        <v>3100</v>
      </c>
    </row>
    <row r="23970" spans="1:6" ht="22.5" x14ac:dyDescent="0.2">
      <c r="A23970" s="2">
        <v>23965</v>
      </c>
      <c r="B23970" s="49" t="s">
        <v>29739</v>
      </c>
      <c r="C23970" s="47" t="s">
        <v>29805</v>
      </c>
      <c r="D23970" s="304">
        <v>1</v>
      </c>
      <c r="E23970" s="33">
        <v>3100</v>
      </c>
      <c r="F23970" s="33">
        <v>3100</v>
      </c>
    </row>
    <row r="23971" spans="1:6" ht="22.5" x14ac:dyDescent="0.2">
      <c r="A23971" s="2">
        <v>23966</v>
      </c>
      <c r="B23971" s="49" t="s">
        <v>29739</v>
      </c>
      <c r="C23971" s="47" t="s">
        <v>29806</v>
      </c>
      <c r="D23971" s="304">
        <v>1</v>
      </c>
      <c r="E23971" s="33">
        <v>3100</v>
      </c>
      <c r="F23971" s="33">
        <v>3100</v>
      </c>
    </row>
    <row r="23972" spans="1:6" ht="22.5" x14ac:dyDescent="0.2">
      <c r="A23972" s="2">
        <v>23967</v>
      </c>
      <c r="B23972" s="49" t="s">
        <v>29739</v>
      </c>
      <c r="C23972" s="47" t="s">
        <v>29807</v>
      </c>
      <c r="D23972" s="304">
        <v>1</v>
      </c>
      <c r="E23972" s="33">
        <v>3100</v>
      </c>
      <c r="F23972" s="33">
        <v>3100</v>
      </c>
    </row>
    <row r="23973" spans="1:6" ht="22.5" x14ac:dyDescent="0.2">
      <c r="A23973" s="2">
        <v>23968</v>
      </c>
      <c r="B23973" s="49" t="s">
        <v>29739</v>
      </c>
      <c r="C23973" s="47" t="s">
        <v>29808</v>
      </c>
      <c r="D23973" s="304">
        <v>1</v>
      </c>
      <c r="E23973" s="33">
        <v>3100</v>
      </c>
      <c r="F23973" s="33">
        <v>3100</v>
      </c>
    </row>
    <row r="23974" spans="1:6" ht="22.5" x14ac:dyDescent="0.2">
      <c r="A23974" s="2">
        <v>23969</v>
      </c>
      <c r="B23974" s="49" t="s">
        <v>29739</v>
      </c>
      <c r="C23974" s="47" t="s">
        <v>29809</v>
      </c>
      <c r="D23974" s="304">
        <v>1</v>
      </c>
      <c r="E23974" s="33">
        <v>3100</v>
      </c>
      <c r="F23974" s="33">
        <v>3100</v>
      </c>
    </row>
    <row r="23975" spans="1:6" ht="22.5" x14ac:dyDescent="0.2">
      <c r="A23975" s="2">
        <v>23970</v>
      </c>
      <c r="B23975" s="49" t="s">
        <v>29739</v>
      </c>
      <c r="C23975" s="47" t="s">
        <v>29810</v>
      </c>
      <c r="D23975" s="304">
        <v>1</v>
      </c>
      <c r="E23975" s="33">
        <v>3100</v>
      </c>
      <c r="F23975" s="33">
        <v>3100</v>
      </c>
    </row>
    <row r="23976" spans="1:6" ht="56.25" x14ac:dyDescent="0.2">
      <c r="A23976" s="2">
        <v>23971</v>
      </c>
      <c r="B23976" s="49" t="s">
        <v>29740</v>
      </c>
      <c r="C23976" s="47" t="s">
        <v>29811</v>
      </c>
      <c r="D23976" s="304">
        <v>1</v>
      </c>
      <c r="E23976" s="33">
        <v>3800</v>
      </c>
      <c r="F23976" s="33">
        <v>3800</v>
      </c>
    </row>
    <row r="23977" spans="1:6" ht="56.25" x14ac:dyDescent="0.2">
      <c r="A23977" s="2">
        <v>23972</v>
      </c>
      <c r="B23977" s="49" t="s">
        <v>29740</v>
      </c>
      <c r="C23977" s="47" t="s">
        <v>29812</v>
      </c>
      <c r="D23977" s="304">
        <v>1</v>
      </c>
      <c r="E23977" s="33">
        <v>3800</v>
      </c>
      <c r="F23977" s="33">
        <v>3800</v>
      </c>
    </row>
    <row r="23978" spans="1:6" ht="56.25" x14ac:dyDescent="0.2">
      <c r="A23978" s="2">
        <v>23973</v>
      </c>
      <c r="B23978" s="49" t="s">
        <v>29740</v>
      </c>
      <c r="C23978" s="47" t="s">
        <v>29813</v>
      </c>
      <c r="D23978" s="304">
        <v>1</v>
      </c>
      <c r="E23978" s="33">
        <v>3800</v>
      </c>
      <c r="F23978" s="33">
        <v>3800</v>
      </c>
    </row>
    <row r="23979" spans="1:6" ht="56.25" x14ac:dyDescent="0.2">
      <c r="A23979" s="2">
        <v>23974</v>
      </c>
      <c r="B23979" s="49" t="s">
        <v>29740</v>
      </c>
      <c r="C23979" s="47" t="s">
        <v>29814</v>
      </c>
      <c r="D23979" s="304">
        <v>1</v>
      </c>
      <c r="E23979" s="33">
        <v>3800</v>
      </c>
      <c r="F23979" s="33">
        <v>3800</v>
      </c>
    </row>
    <row r="23980" spans="1:6" ht="56.25" x14ac:dyDescent="0.2">
      <c r="A23980" s="2">
        <v>23975</v>
      </c>
      <c r="B23980" s="49" t="s">
        <v>29740</v>
      </c>
      <c r="C23980" s="47" t="s">
        <v>29815</v>
      </c>
      <c r="D23980" s="304">
        <v>1</v>
      </c>
      <c r="E23980" s="33">
        <v>3800</v>
      </c>
      <c r="F23980" s="33">
        <v>3800</v>
      </c>
    </row>
    <row r="23981" spans="1:6" ht="22.5" x14ac:dyDescent="0.2">
      <c r="A23981" s="2">
        <v>23976</v>
      </c>
      <c r="B23981" s="49" t="s">
        <v>29741</v>
      </c>
      <c r="C23981" s="47" t="s">
        <v>29816</v>
      </c>
      <c r="D23981" s="304">
        <v>1</v>
      </c>
      <c r="E23981" s="33">
        <v>10700</v>
      </c>
      <c r="F23981" s="33">
        <v>10700</v>
      </c>
    </row>
    <row r="23982" spans="1:6" x14ac:dyDescent="0.2">
      <c r="A23982" s="2">
        <v>23977</v>
      </c>
      <c r="B23982" s="49" t="s">
        <v>29742</v>
      </c>
      <c r="C23982" s="47" t="s">
        <v>10922</v>
      </c>
      <c r="D23982" s="304">
        <v>1</v>
      </c>
      <c r="E23982" s="33">
        <v>5648.96</v>
      </c>
      <c r="F23982" s="33">
        <v>5648.96</v>
      </c>
    </row>
    <row r="23983" spans="1:6" x14ac:dyDescent="0.2">
      <c r="A23983" s="2">
        <v>23978</v>
      </c>
      <c r="B23983" s="49" t="s">
        <v>29233</v>
      </c>
      <c r="C23983" s="47" t="s">
        <v>29817</v>
      </c>
      <c r="D23983" s="304">
        <v>1</v>
      </c>
      <c r="E23983" s="33">
        <v>4141.47</v>
      </c>
      <c r="F23983" s="33">
        <v>4141.47</v>
      </c>
    </row>
    <row r="23984" spans="1:6" x14ac:dyDescent="0.2">
      <c r="A23984" s="2">
        <v>23979</v>
      </c>
      <c r="B23984" s="49" t="s">
        <v>29233</v>
      </c>
      <c r="C23984" s="47" t="s">
        <v>10935</v>
      </c>
      <c r="D23984" s="304">
        <v>1</v>
      </c>
      <c r="E23984" s="33">
        <v>4141.47</v>
      </c>
      <c r="F23984" s="33">
        <v>4141.47</v>
      </c>
    </row>
    <row r="23985" spans="1:6" ht="45" x14ac:dyDescent="0.2">
      <c r="A23985" s="2">
        <v>23980</v>
      </c>
      <c r="B23985" s="49" t="s">
        <v>29743</v>
      </c>
      <c r="C23985" s="47" t="s">
        <v>29818</v>
      </c>
      <c r="D23985" s="304">
        <v>1</v>
      </c>
      <c r="E23985" s="33">
        <v>8000</v>
      </c>
      <c r="F23985" s="33">
        <v>8000</v>
      </c>
    </row>
    <row r="23986" spans="1:6" x14ac:dyDescent="0.2">
      <c r="A23986" s="2">
        <v>23981</v>
      </c>
      <c r="B23986" s="49" t="s">
        <v>9487</v>
      </c>
      <c r="C23986" s="47" t="s">
        <v>29819</v>
      </c>
      <c r="D23986" s="304">
        <v>1</v>
      </c>
      <c r="E23986" s="33">
        <v>10000</v>
      </c>
      <c r="F23986" s="33">
        <v>10000</v>
      </c>
    </row>
    <row r="23987" spans="1:6" ht="33.75" x14ac:dyDescent="0.2">
      <c r="A23987" s="2">
        <v>23982</v>
      </c>
      <c r="B23987" s="49" t="s">
        <v>29744</v>
      </c>
      <c r="C23987" s="47" t="s">
        <v>29820</v>
      </c>
      <c r="D23987" s="304">
        <v>1</v>
      </c>
      <c r="E23987" s="33">
        <v>31230</v>
      </c>
      <c r="F23987" s="33">
        <v>31230</v>
      </c>
    </row>
    <row r="23988" spans="1:6" ht="33.75" x14ac:dyDescent="0.2">
      <c r="A23988" s="2">
        <v>23983</v>
      </c>
      <c r="B23988" s="49" t="s">
        <v>29745</v>
      </c>
      <c r="C23988" s="47" t="s">
        <v>29821</v>
      </c>
      <c r="D23988" s="304">
        <v>1</v>
      </c>
      <c r="E23988" s="33">
        <v>31230</v>
      </c>
      <c r="F23988" s="33">
        <v>31230</v>
      </c>
    </row>
    <row r="23989" spans="1:6" ht="33.75" x14ac:dyDescent="0.2">
      <c r="A23989" s="2">
        <v>23984</v>
      </c>
      <c r="B23989" s="49" t="s">
        <v>29746</v>
      </c>
      <c r="C23989" s="47" t="s">
        <v>29822</v>
      </c>
      <c r="D23989" s="304">
        <v>1</v>
      </c>
      <c r="E23989" s="33">
        <v>31230</v>
      </c>
      <c r="F23989" s="33">
        <v>31230</v>
      </c>
    </row>
    <row r="23990" spans="1:6" ht="33.75" x14ac:dyDescent="0.2">
      <c r="A23990" s="2">
        <v>23985</v>
      </c>
      <c r="B23990" s="49" t="s">
        <v>29746</v>
      </c>
      <c r="C23990" s="47" t="s">
        <v>29823</v>
      </c>
      <c r="D23990" s="304">
        <v>1</v>
      </c>
      <c r="E23990" s="33">
        <v>31230</v>
      </c>
      <c r="F23990" s="33">
        <v>31230</v>
      </c>
    </row>
    <row r="23991" spans="1:6" ht="33.75" x14ac:dyDescent="0.2">
      <c r="A23991" s="2">
        <v>23986</v>
      </c>
      <c r="B23991" s="49" t="s">
        <v>29747</v>
      </c>
      <c r="C23991" s="47" t="s">
        <v>29824</v>
      </c>
      <c r="D23991" s="304">
        <v>1</v>
      </c>
      <c r="E23991" s="33">
        <v>3585</v>
      </c>
      <c r="F23991" s="33">
        <v>3585</v>
      </c>
    </row>
    <row r="23992" spans="1:6" ht="33.75" x14ac:dyDescent="0.2">
      <c r="A23992" s="2">
        <v>23987</v>
      </c>
      <c r="B23992" s="49" t="s">
        <v>29747</v>
      </c>
      <c r="C23992" s="47" t="s">
        <v>29825</v>
      </c>
      <c r="D23992" s="304">
        <v>1</v>
      </c>
      <c r="E23992" s="33">
        <v>3585</v>
      </c>
      <c r="F23992" s="33">
        <v>3585</v>
      </c>
    </row>
    <row r="23993" spans="1:6" ht="33.75" x14ac:dyDescent="0.2">
      <c r="A23993" s="2">
        <v>23988</v>
      </c>
      <c r="B23993" s="49" t="s">
        <v>29747</v>
      </c>
      <c r="C23993" s="47" t="s">
        <v>29826</v>
      </c>
      <c r="D23993" s="304">
        <v>1</v>
      </c>
      <c r="E23993" s="33">
        <v>3585</v>
      </c>
      <c r="F23993" s="33">
        <v>3585</v>
      </c>
    </row>
    <row r="23994" spans="1:6" ht="33.75" x14ac:dyDescent="0.2">
      <c r="A23994" s="2">
        <v>23989</v>
      </c>
      <c r="B23994" s="49" t="s">
        <v>29747</v>
      </c>
      <c r="C23994" s="47" t="s">
        <v>29827</v>
      </c>
      <c r="D23994" s="304">
        <v>1</v>
      </c>
      <c r="E23994" s="33">
        <v>3585</v>
      </c>
      <c r="F23994" s="33">
        <v>3585</v>
      </c>
    </row>
    <row r="23995" spans="1:6" ht="33.75" x14ac:dyDescent="0.2">
      <c r="A23995" s="2">
        <v>23990</v>
      </c>
      <c r="B23995" s="49" t="s">
        <v>29747</v>
      </c>
      <c r="C23995" s="47" t="s">
        <v>29828</v>
      </c>
      <c r="D23995" s="304">
        <v>1</v>
      </c>
      <c r="E23995" s="33">
        <v>3585</v>
      </c>
      <c r="F23995" s="33">
        <v>3585</v>
      </c>
    </row>
    <row r="23996" spans="1:6" ht="33.75" x14ac:dyDescent="0.2">
      <c r="A23996" s="2">
        <v>23991</v>
      </c>
      <c r="B23996" s="49" t="s">
        <v>27646</v>
      </c>
      <c r="C23996" s="47" t="s">
        <v>29829</v>
      </c>
      <c r="D23996" s="304">
        <v>1</v>
      </c>
      <c r="E23996" s="33">
        <v>3200</v>
      </c>
      <c r="F23996" s="33">
        <v>3200</v>
      </c>
    </row>
    <row r="23997" spans="1:6" x14ac:dyDescent="0.2">
      <c r="A23997" s="2">
        <v>23992</v>
      </c>
      <c r="B23997" s="49" t="s">
        <v>29748</v>
      </c>
      <c r="C23997" s="47" t="s">
        <v>29830</v>
      </c>
      <c r="D23997" s="304">
        <v>1</v>
      </c>
      <c r="E23997" s="33">
        <v>3470</v>
      </c>
      <c r="F23997" s="33">
        <v>3470</v>
      </c>
    </row>
    <row r="23998" spans="1:6" x14ac:dyDescent="0.2">
      <c r="A23998" s="2">
        <v>23993</v>
      </c>
      <c r="B23998" s="49" t="s">
        <v>29748</v>
      </c>
      <c r="C23998" s="47" t="s">
        <v>29831</v>
      </c>
      <c r="D23998" s="304">
        <v>1</v>
      </c>
      <c r="E23998" s="33">
        <v>3470</v>
      </c>
      <c r="F23998" s="33">
        <v>3470</v>
      </c>
    </row>
    <row r="23999" spans="1:6" ht="22.5" x14ac:dyDescent="0.2">
      <c r="A23999" s="2">
        <v>23994</v>
      </c>
      <c r="B23999" s="49" t="s">
        <v>29749</v>
      </c>
      <c r="C23999" s="47" t="s">
        <v>29832</v>
      </c>
      <c r="D23999" s="304">
        <v>1</v>
      </c>
      <c r="E23999" s="33">
        <v>4160</v>
      </c>
      <c r="F23999" s="33">
        <v>4160</v>
      </c>
    </row>
    <row r="24000" spans="1:6" ht="22.5" x14ac:dyDescent="0.2">
      <c r="A24000" s="2">
        <v>23995</v>
      </c>
      <c r="B24000" s="49" t="s">
        <v>29750</v>
      </c>
      <c r="C24000" s="47" t="s">
        <v>29833</v>
      </c>
      <c r="D24000" s="304">
        <v>1</v>
      </c>
      <c r="E24000" s="33">
        <v>5350</v>
      </c>
      <c r="F24000" s="33">
        <v>5350</v>
      </c>
    </row>
    <row r="24001" spans="1:6" ht="22.5" x14ac:dyDescent="0.2">
      <c r="A24001" s="2">
        <v>23996</v>
      </c>
      <c r="B24001" s="49" t="s">
        <v>29751</v>
      </c>
      <c r="C24001" s="47" t="s">
        <v>29834</v>
      </c>
      <c r="D24001" s="304">
        <v>1</v>
      </c>
      <c r="E24001" s="33">
        <v>6550</v>
      </c>
      <c r="F24001" s="33">
        <v>6550</v>
      </c>
    </row>
    <row r="24002" spans="1:6" ht="22.5" x14ac:dyDescent="0.2">
      <c r="A24002" s="2">
        <v>23997</v>
      </c>
      <c r="B24002" s="49" t="s">
        <v>29752</v>
      </c>
      <c r="C24002" s="47" t="s">
        <v>29835</v>
      </c>
      <c r="D24002" s="304">
        <v>1</v>
      </c>
      <c r="E24002" s="33">
        <v>3100</v>
      </c>
      <c r="F24002" s="33">
        <v>3100</v>
      </c>
    </row>
    <row r="24003" spans="1:6" ht="22.5" x14ac:dyDescent="0.2">
      <c r="A24003" s="2">
        <v>23998</v>
      </c>
      <c r="B24003" s="49" t="s">
        <v>29753</v>
      </c>
      <c r="C24003" s="47" t="s">
        <v>29836</v>
      </c>
      <c r="D24003" s="304">
        <v>1</v>
      </c>
      <c r="E24003" s="33">
        <v>5560</v>
      </c>
      <c r="F24003" s="33">
        <v>5560</v>
      </c>
    </row>
    <row r="24004" spans="1:6" ht="22.5" x14ac:dyDescent="0.2">
      <c r="A24004" s="2">
        <v>23999</v>
      </c>
      <c r="B24004" s="49" t="s">
        <v>29753</v>
      </c>
      <c r="C24004" s="47" t="s">
        <v>29837</v>
      </c>
      <c r="D24004" s="304">
        <v>1</v>
      </c>
      <c r="E24004" s="33">
        <v>5560</v>
      </c>
      <c r="F24004" s="33">
        <v>5560</v>
      </c>
    </row>
    <row r="24005" spans="1:6" ht="22.5" x14ac:dyDescent="0.2">
      <c r="A24005" s="2">
        <v>24000</v>
      </c>
      <c r="B24005" s="49" t="s">
        <v>29754</v>
      </c>
      <c r="C24005" s="61" t="s">
        <v>29838</v>
      </c>
      <c r="D24005" s="304">
        <v>1</v>
      </c>
      <c r="E24005" s="33">
        <v>36960</v>
      </c>
      <c r="F24005" s="33">
        <v>36960</v>
      </c>
    </row>
    <row r="24006" spans="1:6" ht="56.25" x14ac:dyDescent="0.2">
      <c r="A24006" s="2">
        <v>24001</v>
      </c>
      <c r="B24006" s="49" t="s">
        <v>29755</v>
      </c>
      <c r="C24006" s="61" t="s">
        <v>29839</v>
      </c>
      <c r="D24006" s="304">
        <v>1</v>
      </c>
      <c r="E24006" s="33">
        <v>4150</v>
      </c>
      <c r="F24006" s="33">
        <v>4150</v>
      </c>
    </row>
    <row r="24007" spans="1:6" ht="33.75" x14ac:dyDescent="0.2">
      <c r="A24007" s="2">
        <v>24002</v>
      </c>
      <c r="B24007" s="49" t="s">
        <v>29756</v>
      </c>
      <c r="C24007" s="61" t="s">
        <v>29840</v>
      </c>
      <c r="D24007" s="304">
        <v>1</v>
      </c>
      <c r="E24007" s="33">
        <v>4979</v>
      </c>
      <c r="F24007" s="33">
        <v>4979</v>
      </c>
    </row>
    <row r="24008" spans="1:6" ht="56.25" x14ac:dyDescent="0.2">
      <c r="A24008" s="2">
        <v>24003</v>
      </c>
      <c r="B24008" s="49" t="s">
        <v>29757</v>
      </c>
      <c r="C24008" s="61" t="s">
        <v>29841</v>
      </c>
      <c r="D24008" s="304">
        <v>1</v>
      </c>
      <c r="E24008" s="33">
        <v>3699</v>
      </c>
      <c r="F24008" s="33">
        <v>3699</v>
      </c>
    </row>
    <row r="24009" spans="1:6" ht="22.5" x14ac:dyDescent="0.2">
      <c r="A24009" s="2">
        <v>24004</v>
      </c>
      <c r="B24009" s="49" t="s">
        <v>15827</v>
      </c>
      <c r="C24009" s="61" t="s">
        <v>29842</v>
      </c>
      <c r="D24009" s="304">
        <v>2</v>
      </c>
      <c r="E24009" s="33">
        <v>9340</v>
      </c>
      <c r="F24009" s="33">
        <v>9340</v>
      </c>
    </row>
    <row r="24010" spans="1:6" ht="20.45" customHeight="1" x14ac:dyDescent="0.2">
      <c r="A24010" s="2">
        <v>24005</v>
      </c>
      <c r="B24010" s="70" t="s">
        <v>29869</v>
      </c>
      <c r="C24010" s="47" t="s">
        <v>30066</v>
      </c>
      <c r="D24010" s="83">
        <v>1</v>
      </c>
      <c r="E24010" s="33">
        <v>52000</v>
      </c>
      <c r="F24010" s="33">
        <v>37658.15</v>
      </c>
    </row>
    <row r="24011" spans="1:6" ht="33.75" x14ac:dyDescent="0.2">
      <c r="A24011" s="2">
        <v>24006</v>
      </c>
      <c r="B24011" s="70" t="s">
        <v>29870</v>
      </c>
      <c r="C24011" s="47" t="s">
        <v>30067</v>
      </c>
      <c r="D24011" s="83">
        <v>1</v>
      </c>
      <c r="E24011" s="33">
        <v>22060</v>
      </c>
      <c r="F24011" s="33">
        <v>16544.7</v>
      </c>
    </row>
    <row r="24012" spans="1:6" ht="22.5" x14ac:dyDescent="0.2">
      <c r="A24012" s="2">
        <v>24007</v>
      </c>
      <c r="B24012" s="70" t="s">
        <v>29871</v>
      </c>
      <c r="C24012" s="47" t="s">
        <v>30068</v>
      </c>
      <c r="D24012" s="83">
        <v>1</v>
      </c>
      <c r="E24012" s="33">
        <v>59000</v>
      </c>
      <c r="F24012" s="33">
        <v>59000</v>
      </c>
    </row>
    <row r="24013" spans="1:6" ht="22.5" x14ac:dyDescent="0.2">
      <c r="A24013" s="2">
        <v>24008</v>
      </c>
      <c r="B24013" s="70" t="s">
        <v>29872</v>
      </c>
      <c r="C24013" s="47" t="s">
        <v>30069</v>
      </c>
      <c r="D24013" s="83">
        <v>1</v>
      </c>
      <c r="E24013" s="33">
        <v>36917</v>
      </c>
      <c r="F24013" s="33">
        <v>36917</v>
      </c>
    </row>
    <row r="24014" spans="1:6" ht="22.5" x14ac:dyDescent="0.2">
      <c r="A24014" s="2">
        <v>24009</v>
      </c>
      <c r="B24014" s="70" t="s">
        <v>29872</v>
      </c>
      <c r="C24014" s="47" t="s">
        <v>30070</v>
      </c>
      <c r="D24014" s="83">
        <v>1</v>
      </c>
      <c r="E24014" s="33">
        <v>25000</v>
      </c>
      <c r="F24014" s="33">
        <v>13125.4</v>
      </c>
    </row>
    <row r="24015" spans="1:6" ht="22.5" x14ac:dyDescent="0.2">
      <c r="A24015" s="2">
        <v>24010</v>
      </c>
      <c r="B24015" s="70" t="s">
        <v>29873</v>
      </c>
      <c r="C24015" s="47" t="s">
        <v>30071</v>
      </c>
      <c r="D24015" s="83">
        <v>1</v>
      </c>
      <c r="E24015" s="33">
        <v>33900</v>
      </c>
      <c r="F24015" s="33">
        <v>25313.64</v>
      </c>
    </row>
    <row r="24016" spans="1:6" ht="22.5" x14ac:dyDescent="0.2">
      <c r="A24016" s="2">
        <v>24011</v>
      </c>
      <c r="B24016" s="70" t="s">
        <v>29874</v>
      </c>
      <c r="C24016" s="47" t="s">
        <v>30072</v>
      </c>
      <c r="D24016" s="83">
        <v>1</v>
      </c>
      <c r="E24016" s="33">
        <v>6100</v>
      </c>
      <c r="F24016" s="33">
        <v>6100</v>
      </c>
    </row>
    <row r="24017" spans="1:6" ht="22.5" x14ac:dyDescent="0.2">
      <c r="A24017" s="2">
        <v>24012</v>
      </c>
      <c r="B24017" s="70" t="s">
        <v>29875</v>
      </c>
      <c r="C24017" s="47" t="s">
        <v>30073</v>
      </c>
      <c r="D24017" s="83">
        <v>1</v>
      </c>
      <c r="E24017" s="33">
        <v>21000</v>
      </c>
      <c r="F24017" s="33">
        <v>13399.2</v>
      </c>
    </row>
    <row r="24018" spans="1:6" ht="22.5" x14ac:dyDescent="0.2">
      <c r="A24018" s="2">
        <v>24013</v>
      </c>
      <c r="B24018" s="70" t="s">
        <v>29876</v>
      </c>
      <c r="C24018" s="47" t="s">
        <v>30074</v>
      </c>
      <c r="D24018" s="83">
        <v>1</v>
      </c>
      <c r="E24018" s="33">
        <v>70000</v>
      </c>
      <c r="F24018" s="33">
        <v>62999.68</v>
      </c>
    </row>
    <row r="24019" spans="1:6" ht="22.5" x14ac:dyDescent="0.2">
      <c r="A24019" s="2">
        <v>24014</v>
      </c>
      <c r="B24019" s="70" t="s">
        <v>29877</v>
      </c>
      <c r="C24019" s="47" t="s">
        <v>30075</v>
      </c>
      <c r="D24019" s="83">
        <v>1</v>
      </c>
      <c r="E24019" s="33">
        <v>80000</v>
      </c>
      <c r="F24019" s="33">
        <v>16999.830000000002</v>
      </c>
    </row>
    <row r="24020" spans="1:6" ht="22.5" x14ac:dyDescent="0.2">
      <c r="A24020" s="2">
        <v>24015</v>
      </c>
      <c r="B24020" s="70" t="s">
        <v>29878</v>
      </c>
      <c r="C24020" s="47" t="s">
        <v>30076</v>
      </c>
      <c r="D24020" s="83">
        <v>1</v>
      </c>
      <c r="E24020" s="33">
        <v>8300</v>
      </c>
      <c r="F24020" s="33">
        <v>8300</v>
      </c>
    </row>
    <row r="24021" spans="1:6" ht="22.5" x14ac:dyDescent="0.2">
      <c r="A24021" s="2">
        <v>24016</v>
      </c>
      <c r="B24021" s="70" t="s">
        <v>29879</v>
      </c>
      <c r="C24021" s="47" t="s">
        <v>30077</v>
      </c>
      <c r="D24021" s="83">
        <v>1</v>
      </c>
      <c r="E24021" s="33">
        <v>7375</v>
      </c>
      <c r="F24021" s="33">
        <v>7375</v>
      </c>
    </row>
    <row r="24022" spans="1:6" ht="22.5" x14ac:dyDescent="0.2">
      <c r="A24022" s="2">
        <v>24017</v>
      </c>
      <c r="B24022" s="70" t="s">
        <v>29880</v>
      </c>
      <c r="C24022" s="47" t="s">
        <v>30078</v>
      </c>
      <c r="D24022" s="83">
        <v>1</v>
      </c>
      <c r="E24022" s="33">
        <v>3200</v>
      </c>
      <c r="F24022" s="33">
        <v>3200</v>
      </c>
    </row>
    <row r="24023" spans="1:6" ht="22.5" x14ac:dyDescent="0.2">
      <c r="A24023" s="2">
        <v>24018</v>
      </c>
      <c r="B24023" s="70" t="s">
        <v>29881</v>
      </c>
      <c r="C24023" s="47" t="s">
        <v>30079</v>
      </c>
      <c r="D24023" s="83">
        <v>1</v>
      </c>
      <c r="E24023" s="33">
        <v>150000</v>
      </c>
      <c r="F24023" s="33">
        <v>24375</v>
      </c>
    </row>
    <row r="24024" spans="1:6" ht="22.5" x14ac:dyDescent="0.2">
      <c r="A24024" s="2">
        <v>24019</v>
      </c>
      <c r="B24024" s="70" t="s">
        <v>29882</v>
      </c>
      <c r="C24024" s="47" t="s">
        <v>30080</v>
      </c>
      <c r="D24024" s="83">
        <v>1</v>
      </c>
      <c r="E24024" s="33">
        <v>150000</v>
      </c>
      <c r="F24024" s="33">
        <v>24375</v>
      </c>
    </row>
    <row r="24025" spans="1:6" ht="22.5" x14ac:dyDescent="0.2">
      <c r="A24025" s="2">
        <v>24020</v>
      </c>
      <c r="B24025" s="70" t="s">
        <v>29883</v>
      </c>
      <c r="C24025" s="47" t="s">
        <v>30081</v>
      </c>
      <c r="D24025" s="83">
        <v>1</v>
      </c>
      <c r="E24025" s="33">
        <v>150000</v>
      </c>
      <c r="F24025" s="33">
        <v>24375</v>
      </c>
    </row>
    <row r="24026" spans="1:6" ht="22.5" x14ac:dyDescent="0.2">
      <c r="A24026" s="2">
        <v>24021</v>
      </c>
      <c r="B24026" s="70" t="s">
        <v>29884</v>
      </c>
      <c r="C24026" s="47" t="s">
        <v>30082</v>
      </c>
      <c r="D24026" s="83">
        <v>1</v>
      </c>
      <c r="E24026" s="33">
        <v>150000</v>
      </c>
      <c r="F24026" s="33">
        <v>24375</v>
      </c>
    </row>
    <row r="24027" spans="1:6" ht="22.5" x14ac:dyDescent="0.2">
      <c r="A24027" s="2">
        <v>24022</v>
      </c>
      <c r="B24027" s="70" t="s">
        <v>29885</v>
      </c>
      <c r="C24027" s="47" t="s">
        <v>30083</v>
      </c>
      <c r="D24027" s="83">
        <v>1</v>
      </c>
      <c r="E24027" s="33">
        <v>150000</v>
      </c>
      <c r="F24027" s="33">
        <v>24375</v>
      </c>
    </row>
    <row r="24028" spans="1:6" ht="22.5" x14ac:dyDescent="0.2">
      <c r="A24028" s="2">
        <v>24023</v>
      </c>
      <c r="B24028" s="70" t="s">
        <v>29886</v>
      </c>
      <c r="C24028" s="47" t="s">
        <v>30084</v>
      </c>
      <c r="D24028" s="83">
        <v>1</v>
      </c>
      <c r="E24028" s="33">
        <v>150000</v>
      </c>
      <c r="F24028" s="33">
        <v>24375</v>
      </c>
    </row>
    <row r="24029" spans="1:6" ht="22.5" x14ac:dyDescent="0.2">
      <c r="A24029" s="2">
        <v>24024</v>
      </c>
      <c r="B24029" s="70" t="s">
        <v>29887</v>
      </c>
      <c r="C24029" s="47" t="s">
        <v>30085</v>
      </c>
      <c r="D24029" s="83">
        <v>1</v>
      </c>
      <c r="E24029" s="33">
        <v>150000</v>
      </c>
      <c r="F24029" s="33">
        <v>24375</v>
      </c>
    </row>
    <row r="24030" spans="1:6" ht="22.5" x14ac:dyDescent="0.2">
      <c r="A24030" s="2">
        <v>24025</v>
      </c>
      <c r="B24030" s="70" t="s">
        <v>29888</v>
      </c>
      <c r="C24030" s="47" t="s">
        <v>30086</v>
      </c>
      <c r="D24030" s="83">
        <v>1</v>
      </c>
      <c r="E24030" s="33">
        <v>150000</v>
      </c>
      <c r="F24030" s="33">
        <v>24375</v>
      </c>
    </row>
    <row r="24031" spans="1:6" ht="22.5" x14ac:dyDescent="0.2">
      <c r="A24031" s="2">
        <v>24026</v>
      </c>
      <c r="B24031" s="70" t="s">
        <v>29889</v>
      </c>
      <c r="C24031" s="47" t="s">
        <v>30087</v>
      </c>
      <c r="D24031" s="83">
        <v>1</v>
      </c>
      <c r="E24031" s="33">
        <v>150000</v>
      </c>
      <c r="F24031" s="33">
        <v>23125</v>
      </c>
    </row>
    <row r="24032" spans="1:6" ht="22.5" x14ac:dyDescent="0.2">
      <c r="A24032" s="2">
        <v>24027</v>
      </c>
      <c r="B24032" s="70" t="s">
        <v>29890</v>
      </c>
      <c r="C24032" s="47" t="s">
        <v>30088</v>
      </c>
      <c r="D24032" s="83">
        <v>1</v>
      </c>
      <c r="E24032" s="33">
        <v>150000</v>
      </c>
      <c r="F24032" s="33">
        <v>25000</v>
      </c>
    </row>
    <row r="24033" spans="1:6" ht="22.5" x14ac:dyDescent="0.2">
      <c r="A24033" s="2">
        <v>24028</v>
      </c>
      <c r="B24033" s="70" t="s">
        <v>29891</v>
      </c>
      <c r="C24033" s="47" t="s">
        <v>30089</v>
      </c>
      <c r="D24033" s="83">
        <v>1</v>
      </c>
      <c r="E24033" s="33">
        <v>150000</v>
      </c>
      <c r="F24033" s="33">
        <v>25000</v>
      </c>
    </row>
    <row r="24034" spans="1:6" ht="22.5" x14ac:dyDescent="0.2">
      <c r="A24034" s="2">
        <v>24029</v>
      </c>
      <c r="B24034" s="70" t="s">
        <v>29892</v>
      </c>
      <c r="C24034" s="47" t="s">
        <v>30090</v>
      </c>
      <c r="D24034" s="83">
        <v>1</v>
      </c>
      <c r="E24034" s="33">
        <v>150000</v>
      </c>
      <c r="F24034" s="33">
        <v>25000</v>
      </c>
    </row>
    <row r="24035" spans="1:6" ht="22.5" x14ac:dyDescent="0.2">
      <c r="A24035" s="2">
        <v>24030</v>
      </c>
      <c r="B24035" s="70" t="s">
        <v>29893</v>
      </c>
      <c r="C24035" s="47" t="s">
        <v>30091</v>
      </c>
      <c r="D24035" s="83">
        <v>1</v>
      </c>
      <c r="E24035" s="33">
        <v>150000</v>
      </c>
      <c r="F24035" s="33">
        <v>25000</v>
      </c>
    </row>
    <row r="24036" spans="1:6" ht="22.5" x14ac:dyDescent="0.2">
      <c r="A24036" s="2">
        <v>24031</v>
      </c>
      <c r="B24036" s="70" t="s">
        <v>29894</v>
      </c>
      <c r="C24036" s="47" t="s">
        <v>30092</v>
      </c>
      <c r="D24036" s="83">
        <v>1</v>
      </c>
      <c r="E24036" s="33">
        <v>25833</v>
      </c>
      <c r="F24036" s="33">
        <v>25833</v>
      </c>
    </row>
    <row r="24037" spans="1:6" ht="22.5" x14ac:dyDescent="0.2">
      <c r="A24037" s="2">
        <v>24032</v>
      </c>
      <c r="B24037" s="70" t="s">
        <v>29895</v>
      </c>
      <c r="C24037" s="47" t="s">
        <v>30093</v>
      </c>
      <c r="D24037" s="83">
        <v>1</v>
      </c>
      <c r="E24037" s="33">
        <v>12000</v>
      </c>
      <c r="F24037" s="33">
        <v>12000</v>
      </c>
    </row>
    <row r="24038" spans="1:6" ht="22.5" x14ac:dyDescent="0.2">
      <c r="A24038" s="2">
        <v>24033</v>
      </c>
      <c r="B24038" s="70" t="s">
        <v>29896</v>
      </c>
      <c r="C24038" s="47" t="s">
        <v>30094</v>
      </c>
      <c r="D24038" s="83">
        <v>1</v>
      </c>
      <c r="E24038" s="33">
        <v>9000</v>
      </c>
      <c r="F24038" s="33">
        <v>9000</v>
      </c>
    </row>
    <row r="24039" spans="1:6" ht="22.5" x14ac:dyDescent="0.2">
      <c r="A24039" s="2">
        <v>24034</v>
      </c>
      <c r="B24039" s="70" t="s">
        <v>4169</v>
      </c>
      <c r="C24039" s="47" t="s">
        <v>30095</v>
      </c>
      <c r="D24039" s="83">
        <v>1</v>
      </c>
      <c r="E24039" s="33">
        <v>121110</v>
      </c>
      <c r="F24039" s="33">
        <v>20185</v>
      </c>
    </row>
    <row r="24040" spans="1:6" ht="45" x14ac:dyDescent="0.2">
      <c r="A24040" s="2">
        <v>24035</v>
      </c>
      <c r="B24040" s="70" t="s">
        <v>29897</v>
      </c>
      <c r="C24040" s="47" t="s">
        <v>30096</v>
      </c>
      <c r="D24040" s="83">
        <v>1</v>
      </c>
      <c r="E24040" s="33">
        <v>347312</v>
      </c>
      <c r="F24040" s="33">
        <v>144713.4</v>
      </c>
    </row>
    <row r="24041" spans="1:6" ht="33.75" x14ac:dyDescent="0.2">
      <c r="A24041" s="2">
        <v>24036</v>
      </c>
      <c r="B24041" s="70" t="s">
        <v>29898</v>
      </c>
      <c r="C24041" s="47" t="s">
        <v>30097</v>
      </c>
      <c r="D24041" s="83">
        <v>1</v>
      </c>
      <c r="E24041" s="33">
        <v>92600</v>
      </c>
      <c r="F24041" s="81">
        <v>6173.28</v>
      </c>
    </row>
    <row r="24042" spans="1:6" ht="33.75" x14ac:dyDescent="0.2">
      <c r="A24042" s="2">
        <v>24037</v>
      </c>
      <c r="B24042" s="70" t="s">
        <v>29898</v>
      </c>
      <c r="C24042" s="47" t="s">
        <v>30098</v>
      </c>
      <c r="D24042" s="83">
        <v>1</v>
      </c>
      <c r="E24042" s="33">
        <v>92600</v>
      </c>
      <c r="F24042" s="81">
        <v>6173.28</v>
      </c>
    </row>
    <row r="24043" spans="1:6" ht="22.5" x14ac:dyDescent="0.2">
      <c r="A24043" s="2">
        <v>24038</v>
      </c>
      <c r="B24043" s="70" t="s">
        <v>29899</v>
      </c>
      <c r="C24043" s="47" t="s">
        <v>30099</v>
      </c>
      <c r="D24043" s="83">
        <v>1</v>
      </c>
      <c r="E24043" s="33">
        <v>7000</v>
      </c>
      <c r="F24043" s="33">
        <v>7000</v>
      </c>
    </row>
    <row r="24044" spans="1:6" ht="56.25" x14ac:dyDescent="0.2">
      <c r="A24044" s="2">
        <v>24039</v>
      </c>
      <c r="B24044" s="70" t="s">
        <v>29900</v>
      </c>
      <c r="C24044" s="47" t="s">
        <v>30100</v>
      </c>
      <c r="D24044" s="83">
        <v>1</v>
      </c>
      <c r="E24044" s="33">
        <v>24880</v>
      </c>
      <c r="F24044" s="33">
        <v>24880</v>
      </c>
    </row>
    <row r="24045" spans="1:6" ht="22.5" x14ac:dyDescent="0.2">
      <c r="A24045" s="2">
        <v>24040</v>
      </c>
      <c r="B24045" s="70" t="s">
        <v>29901</v>
      </c>
      <c r="C24045" s="47" t="s">
        <v>30101</v>
      </c>
      <c r="D24045" s="83">
        <v>1</v>
      </c>
      <c r="E24045" s="33">
        <v>7480</v>
      </c>
      <c r="F24045" s="33">
        <v>7480</v>
      </c>
    </row>
    <row r="24046" spans="1:6" ht="33.75" x14ac:dyDescent="0.2">
      <c r="A24046" s="2">
        <v>24041</v>
      </c>
      <c r="B24046" s="70" t="s">
        <v>29902</v>
      </c>
      <c r="C24046" s="47" t="s">
        <v>30102</v>
      </c>
      <c r="D24046" s="83">
        <v>1</v>
      </c>
      <c r="E24046" s="33">
        <v>10990</v>
      </c>
      <c r="F24046" s="33">
        <v>10990</v>
      </c>
    </row>
    <row r="24047" spans="1:6" ht="22.5" x14ac:dyDescent="0.2">
      <c r="A24047" s="2">
        <v>24042</v>
      </c>
      <c r="B24047" s="70" t="s">
        <v>16725</v>
      </c>
      <c r="C24047" s="47" t="s">
        <v>30103</v>
      </c>
      <c r="D24047" s="83">
        <v>1</v>
      </c>
      <c r="E24047" s="33">
        <v>16990</v>
      </c>
      <c r="F24047" s="33">
        <v>16990</v>
      </c>
    </row>
    <row r="24048" spans="1:6" ht="22.5" x14ac:dyDescent="0.2">
      <c r="A24048" s="2">
        <v>24043</v>
      </c>
      <c r="B24048" s="70" t="s">
        <v>29903</v>
      </c>
      <c r="C24048" s="47" t="s">
        <v>30104</v>
      </c>
      <c r="D24048" s="83">
        <v>1</v>
      </c>
      <c r="E24048" s="33">
        <v>20175</v>
      </c>
      <c r="F24048" s="33">
        <v>20175</v>
      </c>
    </row>
    <row r="24049" spans="1:6" ht="56.25" x14ac:dyDescent="0.2">
      <c r="A24049" s="2">
        <v>24044</v>
      </c>
      <c r="B24049" s="70" t="s">
        <v>29904</v>
      </c>
      <c r="C24049" s="47" t="s">
        <v>30105</v>
      </c>
      <c r="D24049" s="83">
        <v>1</v>
      </c>
      <c r="E24049" s="33">
        <v>15059</v>
      </c>
      <c r="F24049" s="33">
        <v>15059</v>
      </c>
    </row>
    <row r="24050" spans="1:6" ht="45" x14ac:dyDescent="0.2">
      <c r="A24050" s="2">
        <v>24045</v>
      </c>
      <c r="B24050" s="70" t="s">
        <v>29905</v>
      </c>
      <c r="C24050" s="47" t="s">
        <v>30106</v>
      </c>
      <c r="D24050" s="83">
        <v>1</v>
      </c>
      <c r="E24050" s="33">
        <v>13185</v>
      </c>
      <c r="F24050" s="33">
        <v>13185</v>
      </c>
    </row>
    <row r="24051" spans="1:6" ht="22.5" x14ac:dyDescent="0.2">
      <c r="A24051" s="2">
        <v>24046</v>
      </c>
      <c r="B24051" s="70" t="s">
        <v>29906</v>
      </c>
      <c r="C24051" s="47" t="s">
        <v>30107</v>
      </c>
      <c r="D24051" s="83">
        <v>1</v>
      </c>
      <c r="E24051" s="33">
        <v>7990</v>
      </c>
      <c r="F24051" s="33">
        <v>7990</v>
      </c>
    </row>
    <row r="24052" spans="1:6" ht="22.5" x14ac:dyDescent="0.2">
      <c r="A24052" s="2">
        <v>24047</v>
      </c>
      <c r="B24052" s="70" t="s">
        <v>29907</v>
      </c>
      <c r="C24052" s="47" t="s">
        <v>30108</v>
      </c>
      <c r="D24052" s="83">
        <v>1</v>
      </c>
      <c r="E24052" s="33">
        <v>7007</v>
      </c>
      <c r="F24052" s="33">
        <v>7007</v>
      </c>
    </row>
    <row r="24053" spans="1:6" ht="67.5" x14ac:dyDescent="0.2">
      <c r="A24053" s="2">
        <v>24048</v>
      </c>
      <c r="B24053" s="70" t="s">
        <v>29908</v>
      </c>
      <c r="C24053" s="47" t="s">
        <v>30109</v>
      </c>
      <c r="D24053" s="83">
        <v>1</v>
      </c>
      <c r="E24053" s="33">
        <v>23058</v>
      </c>
      <c r="F24053" s="33">
        <v>23058</v>
      </c>
    </row>
    <row r="24054" spans="1:6" ht="33.75" x14ac:dyDescent="0.2">
      <c r="A24054" s="2">
        <v>24049</v>
      </c>
      <c r="B24054" s="70" t="s">
        <v>29909</v>
      </c>
      <c r="C24054" s="47" t="s">
        <v>30110</v>
      </c>
      <c r="D24054" s="83">
        <v>1</v>
      </c>
      <c r="E24054" s="33">
        <v>21590</v>
      </c>
      <c r="F24054" s="33">
        <v>21590</v>
      </c>
    </row>
    <row r="24055" spans="1:6" ht="22.5" x14ac:dyDescent="0.2">
      <c r="A24055" s="2">
        <v>24050</v>
      </c>
      <c r="B24055" s="70" t="s">
        <v>29910</v>
      </c>
      <c r="C24055" s="47" t="s">
        <v>30111</v>
      </c>
      <c r="D24055" s="83">
        <v>1</v>
      </c>
      <c r="E24055" s="33">
        <v>4000</v>
      </c>
      <c r="F24055" s="33">
        <v>4000</v>
      </c>
    </row>
    <row r="24056" spans="1:6" ht="22.5" x14ac:dyDescent="0.2">
      <c r="A24056" s="2">
        <v>24051</v>
      </c>
      <c r="B24056" s="70" t="s">
        <v>29910</v>
      </c>
      <c r="C24056" s="47" t="s">
        <v>30112</v>
      </c>
      <c r="D24056" s="83">
        <v>1</v>
      </c>
      <c r="E24056" s="33">
        <v>4000</v>
      </c>
      <c r="F24056" s="33">
        <v>4000</v>
      </c>
    </row>
    <row r="24057" spans="1:6" ht="22.5" x14ac:dyDescent="0.2">
      <c r="A24057" s="2">
        <v>24052</v>
      </c>
      <c r="B24057" s="70" t="s">
        <v>29911</v>
      </c>
      <c r="C24057" s="47" t="s">
        <v>30113</v>
      </c>
      <c r="D24057" s="83">
        <v>1</v>
      </c>
      <c r="E24057" s="33">
        <v>25067</v>
      </c>
      <c r="F24057" s="33">
        <v>22560.12</v>
      </c>
    </row>
    <row r="24058" spans="1:6" ht="56.25" x14ac:dyDescent="0.2">
      <c r="A24058" s="2">
        <v>24053</v>
      </c>
      <c r="B24058" s="70" t="s">
        <v>29912</v>
      </c>
      <c r="C24058" s="47" t="s">
        <v>30114</v>
      </c>
      <c r="D24058" s="83">
        <v>1</v>
      </c>
      <c r="E24058" s="33">
        <v>23898</v>
      </c>
      <c r="F24058" s="33">
        <v>23898</v>
      </c>
    </row>
    <row r="24059" spans="1:6" ht="22.5" x14ac:dyDescent="0.2">
      <c r="A24059" s="2">
        <v>24054</v>
      </c>
      <c r="B24059" s="70" t="s">
        <v>29913</v>
      </c>
      <c r="C24059" s="47" t="s">
        <v>30115</v>
      </c>
      <c r="D24059" s="83">
        <v>1</v>
      </c>
      <c r="E24059" s="33">
        <v>10000</v>
      </c>
      <c r="F24059" s="33">
        <v>10000</v>
      </c>
    </row>
    <row r="24060" spans="1:6" ht="22.5" x14ac:dyDescent="0.2">
      <c r="A24060" s="2">
        <v>24055</v>
      </c>
      <c r="B24060" s="70" t="s">
        <v>29914</v>
      </c>
      <c r="C24060" s="47" t="s">
        <v>30116</v>
      </c>
      <c r="D24060" s="83">
        <v>1</v>
      </c>
      <c r="E24060" s="33">
        <v>5000</v>
      </c>
      <c r="F24060" s="33">
        <v>5000</v>
      </c>
    </row>
    <row r="24061" spans="1:6" ht="22.5" x14ac:dyDescent="0.2">
      <c r="A24061" s="2">
        <v>24056</v>
      </c>
      <c r="B24061" s="70" t="s">
        <v>29915</v>
      </c>
      <c r="C24061" s="47" t="s">
        <v>30117</v>
      </c>
      <c r="D24061" s="83">
        <v>1</v>
      </c>
      <c r="E24061" s="33">
        <v>7000</v>
      </c>
      <c r="F24061" s="33">
        <v>7000</v>
      </c>
    </row>
    <row r="24062" spans="1:6" ht="22.5" x14ac:dyDescent="0.2">
      <c r="A24062" s="2">
        <v>24057</v>
      </c>
      <c r="B24062" s="70" t="s">
        <v>29916</v>
      </c>
      <c r="C24062" s="47" t="s">
        <v>30118</v>
      </c>
      <c r="D24062" s="83">
        <v>1</v>
      </c>
      <c r="E24062" s="33">
        <v>5500</v>
      </c>
      <c r="F24062" s="33">
        <v>5500</v>
      </c>
    </row>
    <row r="24063" spans="1:6" ht="22.5" x14ac:dyDescent="0.2">
      <c r="A24063" s="2">
        <v>24058</v>
      </c>
      <c r="B24063" s="70" t="s">
        <v>29917</v>
      </c>
      <c r="C24063" s="47" t="s">
        <v>30119</v>
      </c>
      <c r="D24063" s="83">
        <v>1</v>
      </c>
      <c r="E24063" s="33">
        <v>5500</v>
      </c>
      <c r="F24063" s="33">
        <v>5500</v>
      </c>
    </row>
    <row r="24064" spans="1:6" ht="22.5" x14ac:dyDescent="0.2">
      <c r="A24064" s="2">
        <v>24059</v>
      </c>
      <c r="B24064" s="70" t="s">
        <v>29918</v>
      </c>
      <c r="C24064" s="47" t="s">
        <v>30120</v>
      </c>
      <c r="D24064" s="83">
        <v>1</v>
      </c>
      <c r="E24064" s="33">
        <v>16100</v>
      </c>
      <c r="F24064" s="33">
        <v>16100</v>
      </c>
    </row>
    <row r="24065" spans="1:6" ht="22.5" x14ac:dyDescent="0.2">
      <c r="A24065" s="2">
        <v>24060</v>
      </c>
      <c r="B24065" s="70" t="s">
        <v>29919</v>
      </c>
      <c r="C24065" s="47" t="s">
        <v>30121</v>
      </c>
      <c r="D24065" s="83">
        <v>1</v>
      </c>
      <c r="E24065" s="33">
        <v>8600</v>
      </c>
      <c r="F24065" s="33">
        <v>8600</v>
      </c>
    </row>
    <row r="24066" spans="1:6" ht="22.5" x14ac:dyDescent="0.2">
      <c r="A24066" s="2">
        <v>24061</v>
      </c>
      <c r="B24066" s="70" t="s">
        <v>29920</v>
      </c>
      <c r="C24066" s="47" t="s">
        <v>30122</v>
      </c>
      <c r="D24066" s="83">
        <v>1</v>
      </c>
      <c r="E24066" s="33">
        <v>3100</v>
      </c>
      <c r="F24066" s="33">
        <v>3100</v>
      </c>
    </row>
    <row r="24067" spans="1:6" ht="22.5" x14ac:dyDescent="0.2">
      <c r="A24067" s="2">
        <v>24062</v>
      </c>
      <c r="B24067" s="70" t="s">
        <v>29921</v>
      </c>
      <c r="C24067" s="47" t="s">
        <v>30123</v>
      </c>
      <c r="D24067" s="83">
        <v>1</v>
      </c>
      <c r="E24067" s="33">
        <v>5300</v>
      </c>
      <c r="F24067" s="33">
        <v>5300</v>
      </c>
    </row>
    <row r="24068" spans="1:6" ht="22.5" x14ac:dyDescent="0.2">
      <c r="A24068" s="2">
        <v>24063</v>
      </c>
      <c r="B24068" s="70" t="s">
        <v>29922</v>
      </c>
      <c r="C24068" s="47" t="s">
        <v>30124</v>
      </c>
      <c r="D24068" s="83">
        <v>1</v>
      </c>
      <c r="E24068" s="33">
        <v>7000</v>
      </c>
      <c r="F24068" s="33">
        <v>7000</v>
      </c>
    </row>
    <row r="24069" spans="1:6" ht="22.5" x14ac:dyDescent="0.2">
      <c r="A24069" s="2">
        <v>24064</v>
      </c>
      <c r="B24069" s="70" t="s">
        <v>29923</v>
      </c>
      <c r="C24069" s="47" t="s">
        <v>30125</v>
      </c>
      <c r="D24069" s="83">
        <v>1</v>
      </c>
      <c r="E24069" s="33">
        <v>31986</v>
      </c>
      <c r="F24069" s="33">
        <v>31986</v>
      </c>
    </row>
    <row r="24070" spans="1:6" ht="22.5" x14ac:dyDescent="0.2">
      <c r="A24070" s="2">
        <v>24065</v>
      </c>
      <c r="B24070" s="70" t="s">
        <v>29924</v>
      </c>
      <c r="C24070" s="47" t="s">
        <v>29679</v>
      </c>
      <c r="D24070" s="83">
        <v>1</v>
      </c>
      <c r="E24070" s="33">
        <v>12980</v>
      </c>
      <c r="F24070" s="33">
        <v>12980</v>
      </c>
    </row>
    <row r="24071" spans="1:6" ht="22.5" x14ac:dyDescent="0.2">
      <c r="A24071" s="2">
        <v>24066</v>
      </c>
      <c r="B24071" s="70" t="s">
        <v>29925</v>
      </c>
      <c r="C24071" s="47" t="s">
        <v>29678</v>
      </c>
      <c r="D24071" s="83">
        <v>1</v>
      </c>
      <c r="E24071" s="33">
        <v>12980</v>
      </c>
      <c r="F24071" s="33">
        <v>12980</v>
      </c>
    </row>
    <row r="24072" spans="1:6" ht="22.5" x14ac:dyDescent="0.2">
      <c r="A24072" s="2">
        <v>24067</v>
      </c>
      <c r="B24072" s="70" t="s">
        <v>29137</v>
      </c>
      <c r="C24072" s="47" t="s">
        <v>30126</v>
      </c>
      <c r="D24072" s="83">
        <v>1</v>
      </c>
      <c r="E24072" s="33">
        <v>15930</v>
      </c>
      <c r="F24072" s="33">
        <v>15930</v>
      </c>
    </row>
    <row r="24073" spans="1:6" ht="22.5" x14ac:dyDescent="0.2">
      <c r="A24073" s="2">
        <v>24068</v>
      </c>
      <c r="B24073" s="70" t="s">
        <v>29926</v>
      </c>
      <c r="C24073" s="47" t="s">
        <v>30127</v>
      </c>
      <c r="D24073" s="83">
        <v>1</v>
      </c>
      <c r="E24073" s="33">
        <v>3031</v>
      </c>
      <c r="F24073" s="33">
        <v>3031</v>
      </c>
    </row>
    <row r="24074" spans="1:6" ht="22.5" x14ac:dyDescent="0.2">
      <c r="A24074" s="2">
        <v>24069</v>
      </c>
      <c r="B24074" s="70" t="s">
        <v>29927</v>
      </c>
      <c r="C24074" s="47" t="s">
        <v>30128</v>
      </c>
      <c r="D24074" s="83">
        <v>1</v>
      </c>
      <c r="E24074" s="33">
        <v>4220</v>
      </c>
      <c r="F24074" s="33">
        <v>4220</v>
      </c>
    </row>
    <row r="24075" spans="1:6" ht="22.5" x14ac:dyDescent="0.2">
      <c r="A24075" s="2">
        <v>24070</v>
      </c>
      <c r="B24075" s="70" t="s">
        <v>29928</v>
      </c>
      <c r="C24075" s="47" t="s">
        <v>30129</v>
      </c>
      <c r="D24075" s="83">
        <v>1</v>
      </c>
      <c r="E24075" s="33">
        <v>4600</v>
      </c>
      <c r="F24075" s="33">
        <v>4600</v>
      </c>
    </row>
    <row r="24076" spans="1:6" ht="22.5" x14ac:dyDescent="0.2">
      <c r="A24076" s="2">
        <v>24071</v>
      </c>
      <c r="B24076" s="70" t="s">
        <v>20727</v>
      </c>
      <c r="C24076" s="47" t="s">
        <v>30130</v>
      </c>
      <c r="D24076" s="83">
        <v>1</v>
      </c>
      <c r="E24076" s="33">
        <v>7581</v>
      </c>
      <c r="F24076" s="33">
        <v>7581</v>
      </c>
    </row>
    <row r="24077" spans="1:6" ht="22.5" x14ac:dyDescent="0.2">
      <c r="A24077" s="2">
        <v>24072</v>
      </c>
      <c r="B24077" s="70" t="s">
        <v>29929</v>
      </c>
      <c r="C24077" s="47" t="s">
        <v>30131</v>
      </c>
      <c r="D24077" s="83">
        <v>1</v>
      </c>
      <c r="E24077" s="33">
        <v>31077</v>
      </c>
      <c r="F24077" s="33">
        <v>31077</v>
      </c>
    </row>
    <row r="24078" spans="1:6" ht="22.5" x14ac:dyDescent="0.2">
      <c r="A24078" s="2">
        <v>24073</v>
      </c>
      <c r="B24078" s="70" t="s">
        <v>29930</v>
      </c>
      <c r="C24078" s="47" t="s">
        <v>29655</v>
      </c>
      <c r="D24078" s="83">
        <v>1</v>
      </c>
      <c r="E24078" s="33">
        <v>3800</v>
      </c>
      <c r="F24078" s="33">
        <v>3800</v>
      </c>
    </row>
    <row r="24079" spans="1:6" ht="22.5" x14ac:dyDescent="0.2">
      <c r="A24079" s="2">
        <v>24074</v>
      </c>
      <c r="B24079" s="70" t="s">
        <v>29931</v>
      </c>
      <c r="C24079" s="47" t="s">
        <v>30132</v>
      </c>
      <c r="D24079" s="83">
        <v>1</v>
      </c>
      <c r="E24079" s="33">
        <v>9288</v>
      </c>
      <c r="F24079" s="33">
        <v>9288</v>
      </c>
    </row>
    <row r="24080" spans="1:6" ht="22.5" x14ac:dyDescent="0.2">
      <c r="A24080" s="2">
        <v>24075</v>
      </c>
      <c r="B24080" s="70" t="s">
        <v>29932</v>
      </c>
      <c r="C24080" s="47" t="s">
        <v>30133</v>
      </c>
      <c r="D24080" s="83">
        <v>1</v>
      </c>
      <c r="E24080" s="33">
        <v>16500</v>
      </c>
      <c r="F24080" s="33">
        <v>16500</v>
      </c>
    </row>
    <row r="24081" spans="1:6" ht="22.5" x14ac:dyDescent="0.2">
      <c r="A24081" s="2">
        <v>24076</v>
      </c>
      <c r="B24081" s="70" t="s">
        <v>29933</v>
      </c>
      <c r="C24081" s="47" t="s">
        <v>30134</v>
      </c>
      <c r="D24081" s="83">
        <v>1</v>
      </c>
      <c r="E24081" s="33">
        <v>19000</v>
      </c>
      <c r="F24081" s="33">
        <v>19000</v>
      </c>
    </row>
    <row r="24082" spans="1:6" ht="22.5" x14ac:dyDescent="0.2">
      <c r="A24082" s="2">
        <v>24077</v>
      </c>
      <c r="B24082" s="70" t="s">
        <v>29933</v>
      </c>
      <c r="C24082" s="47" t="s">
        <v>30135</v>
      </c>
      <c r="D24082" s="83">
        <v>1</v>
      </c>
      <c r="E24082" s="33">
        <v>19000</v>
      </c>
      <c r="F24082" s="33">
        <v>19000</v>
      </c>
    </row>
    <row r="24083" spans="1:6" ht="33.75" x14ac:dyDescent="0.2">
      <c r="A24083" s="2">
        <v>24078</v>
      </c>
      <c r="B24083" s="70" t="s">
        <v>29934</v>
      </c>
      <c r="C24083" s="47" t="s">
        <v>30136</v>
      </c>
      <c r="D24083" s="83">
        <v>1</v>
      </c>
      <c r="E24083" s="33">
        <v>14450</v>
      </c>
      <c r="F24083" s="33">
        <v>14450</v>
      </c>
    </row>
    <row r="24084" spans="1:6" ht="22.5" x14ac:dyDescent="0.2">
      <c r="A24084" s="2">
        <v>24079</v>
      </c>
      <c r="B24084" s="70" t="s">
        <v>29935</v>
      </c>
      <c r="C24084" s="47" t="s">
        <v>30137</v>
      </c>
      <c r="D24084" s="83">
        <v>1</v>
      </c>
      <c r="E24084" s="33">
        <v>7400</v>
      </c>
      <c r="F24084" s="33">
        <v>7400</v>
      </c>
    </row>
    <row r="24085" spans="1:6" ht="22.5" x14ac:dyDescent="0.2">
      <c r="A24085" s="2">
        <v>24080</v>
      </c>
      <c r="B24085" s="70" t="s">
        <v>29936</v>
      </c>
      <c r="C24085" s="47" t="s">
        <v>30138</v>
      </c>
      <c r="D24085" s="83">
        <v>1</v>
      </c>
      <c r="E24085" s="33">
        <v>21140</v>
      </c>
      <c r="F24085" s="33">
        <v>21140</v>
      </c>
    </row>
    <row r="24086" spans="1:6" ht="22.5" x14ac:dyDescent="0.2">
      <c r="A24086" s="2">
        <v>24081</v>
      </c>
      <c r="B24086" s="70" t="s">
        <v>27864</v>
      </c>
      <c r="C24086" s="47" t="s">
        <v>30139</v>
      </c>
      <c r="D24086" s="83">
        <v>1</v>
      </c>
      <c r="E24086" s="33">
        <v>3759</v>
      </c>
      <c r="F24086" s="33">
        <v>3759</v>
      </c>
    </row>
    <row r="24087" spans="1:6" ht="22.5" x14ac:dyDescent="0.2">
      <c r="A24087" s="2">
        <v>24082</v>
      </c>
      <c r="B24087" s="70" t="s">
        <v>29937</v>
      </c>
      <c r="C24087" s="47" t="s">
        <v>30140</v>
      </c>
      <c r="D24087" s="83">
        <v>1</v>
      </c>
      <c r="E24087" s="33">
        <v>3816</v>
      </c>
      <c r="F24087" s="33">
        <v>3816</v>
      </c>
    </row>
    <row r="24088" spans="1:6" ht="22.5" x14ac:dyDescent="0.2">
      <c r="A24088" s="2">
        <v>24083</v>
      </c>
      <c r="B24088" s="70" t="s">
        <v>29938</v>
      </c>
      <c r="C24088" s="47" t="s">
        <v>30141</v>
      </c>
      <c r="D24088" s="83">
        <v>1</v>
      </c>
      <c r="E24088" s="33">
        <v>30000</v>
      </c>
      <c r="F24088" s="33">
        <v>30000</v>
      </c>
    </row>
    <row r="24089" spans="1:6" ht="22.5" x14ac:dyDescent="0.2">
      <c r="A24089" s="2">
        <v>24084</v>
      </c>
      <c r="B24089" s="70" t="s">
        <v>29939</v>
      </c>
      <c r="C24089" s="47" t="s">
        <v>30142</v>
      </c>
      <c r="D24089" s="83">
        <v>1</v>
      </c>
      <c r="E24089" s="33">
        <v>13900</v>
      </c>
      <c r="F24089" s="33">
        <v>13900</v>
      </c>
    </row>
    <row r="24090" spans="1:6" ht="22.5" x14ac:dyDescent="0.2">
      <c r="A24090" s="2">
        <v>24085</v>
      </c>
      <c r="B24090" s="70" t="s">
        <v>29940</v>
      </c>
      <c r="C24090" s="47" t="s">
        <v>30143</v>
      </c>
      <c r="D24090" s="83">
        <v>1</v>
      </c>
      <c r="E24090" s="33">
        <v>19990</v>
      </c>
      <c r="F24090" s="33">
        <v>19990</v>
      </c>
    </row>
    <row r="24091" spans="1:6" ht="22.5" x14ac:dyDescent="0.2">
      <c r="A24091" s="2">
        <v>24086</v>
      </c>
      <c r="B24091" s="70" t="s">
        <v>29941</v>
      </c>
      <c r="C24091" s="47" t="s">
        <v>30144</v>
      </c>
      <c r="D24091" s="83">
        <v>1</v>
      </c>
      <c r="E24091" s="33">
        <v>17990</v>
      </c>
      <c r="F24091" s="33">
        <v>17990</v>
      </c>
    </row>
    <row r="24092" spans="1:6" ht="22.5" x14ac:dyDescent="0.2">
      <c r="A24092" s="2">
        <v>24087</v>
      </c>
      <c r="B24092" s="70" t="s">
        <v>29942</v>
      </c>
      <c r="C24092" s="47" t="s">
        <v>30145</v>
      </c>
      <c r="D24092" s="83">
        <v>1</v>
      </c>
      <c r="E24092" s="33">
        <v>17990</v>
      </c>
      <c r="F24092" s="33">
        <v>17990</v>
      </c>
    </row>
    <row r="24093" spans="1:6" ht="22.5" x14ac:dyDescent="0.2">
      <c r="A24093" s="2">
        <v>24088</v>
      </c>
      <c r="B24093" s="70" t="s">
        <v>29943</v>
      </c>
      <c r="C24093" s="47" t="s">
        <v>30146</v>
      </c>
      <c r="D24093" s="83">
        <v>1</v>
      </c>
      <c r="E24093" s="33">
        <v>3999</v>
      </c>
      <c r="F24093" s="33">
        <v>3999</v>
      </c>
    </row>
    <row r="24094" spans="1:6" ht="67.5" x14ac:dyDescent="0.2">
      <c r="A24094" s="2">
        <v>24089</v>
      </c>
      <c r="B24094" s="70" t="s">
        <v>29944</v>
      </c>
      <c r="C24094" s="47" t="s">
        <v>30147</v>
      </c>
      <c r="D24094" s="83">
        <v>1</v>
      </c>
      <c r="E24094" s="33">
        <v>29749.99</v>
      </c>
      <c r="F24094" s="33">
        <v>29749.99</v>
      </c>
    </row>
    <row r="24095" spans="1:6" ht="67.5" x14ac:dyDescent="0.2">
      <c r="A24095" s="2">
        <v>24090</v>
      </c>
      <c r="B24095" s="70" t="s">
        <v>29944</v>
      </c>
      <c r="C24095" s="47" t="s">
        <v>30148</v>
      </c>
      <c r="D24095" s="83">
        <v>1</v>
      </c>
      <c r="E24095" s="33">
        <v>29750</v>
      </c>
      <c r="F24095" s="33">
        <v>29750</v>
      </c>
    </row>
    <row r="24096" spans="1:6" ht="33.75" x14ac:dyDescent="0.2">
      <c r="A24096" s="2">
        <v>24091</v>
      </c>
      <c r="B24096" s="70" t="s">
        <v>29945</v>
      </c>
      <c r="C24096" s="47" t="s">
        <v>30149</v>
      </c>
      <c r="D24096" s="83">
        <v>1</v>
      </c>
      <c r="E24096" s="33">
        <v>12874</v>
      </c>
      <c r="F24096" s="33">
        <v>12874</v>
      </c>
    </row>
    <row r="24097" spans="1:6" ht="33.75" x14ac:dyDescent="0.2">
      <c r="A24097" s="2">
        <v>24092</v>
      </c>
      <c r="B24097" s="70" t="s">
        <v>29945</v>
      </c>
      <c r="C24097" s="47" t="s">
        <v>30150</v>
      </c>
      <c r="D24097" s="83">
        <v>1</v>
      </c>
      <c r="E24097" s="33">
        <v>12874</v>
      </c>
      <c r="F24097" s="33">
        <v>12874</v>
      </c>
    </row>
    <row r="24098" spans="1:6" ht="22.5" x14ac:dyDescent="0.2">
      <c r="A24098" s="2">
        <v>24093</v>
      </c>
      <c r="B24098" s="70" t="s">
        <v>29946</v>
      </c>
      <c r="C24098" s="47" t="s">
        <v>30151</v>
      </c>
      <c r="D24098" s="83">
        <v>1</v>
      </c>
      <c r="E24098" s="33">
        <v>3000</v>
      </c>
      <c r="F24098" s="33">
        <v>3000</v>
      </c>
    </row>
    <row r="24099" spans="1:6" ht="56.25" x14ac:dyDescent="0.2">
      <c r="A24099" s="2">
        <v>24094</v>
      </c>
      <c r="B24099" s="70" t="s">
        <v>29947</v>
      </c>
      <c r="C24099" s="47" t="s">
        <v>30152</v>
      </c>
      <c r="D24099" s="83">
        <v>1</v>
      </c>
      <c r="E24099" s="33">
        <v>70000</v>
      </c>
      <c r="F24099" s="33">
        <v>6708.41</v>
      </c>
    </row>
    <row r="24100" spans="1:6" ht="56.25" x14ac:dyDescent="0.2">
      <c r="A24100" s="2">
        <v>24095</v>
      </c>
      <c r="B24100" s="70" t="s">
        <v>29947</v>
      </c>
      <c r="C24100" s="47" t="s">
        <v>30153</v>
      </c>
      <c r="D24100" s="83">
        <v>1</v>
      </c>
      <c r="E24100" s="33">
        <v>70000</v>
      </c>
      <c r="F24100" s="33">
        <v>6708.41</v>
      </c>
    </row>
    <row r="24101" spans="1:6" ht="67.5" x14ac:dyDescent="0.2">
      <c r="A24101" s="2">
        <v>24096</v>
      </c>
      <c r="B24101" s="70" t="s">
        <v>29948</v>
      </c>
      <c r="C24101" s="47" t="s">
        <v>30154</v>
      </c>
      <c r="D24101" s="83">
        <v>1</v>
      </c>
      <c r="E24101" s="33">
        <v>56000</v>
      </c>
      <c r="F24101" s="33">
        <v>5366.59</v>
      </c>
    </row>
    <row r="24102" spans="1:6" ht="56.25" x14ac:dyDescent="0.2">
      <c r="A24102" s="2">
        <v>24097</v>
      </c>
      <c r="B24102" s="70" t="s">
        <v>29949</v>
      </c>
      <c r="C24102" s="47" t="s">
        <v>30155</v>
      </c>
      <c r="D24102" s="83">
        <v>1</v>
      </c>
      <c r="E24102" s="33">
        <v>77000</v>
      </c>
      <c r="F24102" s="33">
        <v>7379.09</v>
      </c>
    </row>
    <row r="24103" spans="1:6" ht="56.25" x14ac:dyDescent="0.2">
      <c r="A24103" s="2">
        <v>24098</v>
      </c>
      <c r="B24103" s="70" t="s">
        <v>29949</v>
      </c>
      <c r="C24103" s="47" t="s">
        <v>30156</v>
      </c>
      <c r="D24103" s="83">
        <v>1</v>
      </c>
      <c r="E24103" s="33">
        <v>77000</v>
      </c>
      <c r="F24103" s="33">
        <v>7379.09</v>
      </c>
    </row>
    <row r="24104" spans="1:6" ht="33.75" x14ac:dyDescent="0.2">
      <c r="A24104" s="2">
        <v>24099</v>
      </c>
      <c r="B24104" s="70" t="s">
        <v>29950</v>
      </c>
      <c r="C24104" s="47" t="s">
        <v>30157</v>
      </c>
      <c r="D24104" s="83">
        <v>1</v>
      </c>
      <c r="E24104" s="33">
        <v>77900</v>
      </c>
      <c r="F24104" s="33">
        <v>7140.76</v>
      </c>
    </row>
    <row r="24105" spans="1:6" ht="33.75" x14ac:dyDescent="0.2">
      <c r="A24105" s="2">
        <v>24100</v>
      </c>
      <c r="B24105" s="70" t="s">
        <v>29951</v>
      </c>
      <c r="C24105" s="47" t="s">
        <v>30158</v>
      </c>
      <c r="D24105" s="83">
        <v>1</v>
      </c>
      <c r="E24105" s="33">
        <v>44900</v>
      </c>
      <c r="F24105" s="33">
        <v>4115.76</v>
      </c>
    </row>
    <row r="24106" spans="1:6" ht="22.5" x14ac:dyDescent="0.2">
      <c r="A24106" s="2">
        <v>24101</v>
      </c>
      <c r="B24106" s="70" t="s">
        <v>29952</v>
      </c>
      <c r="C24106" s="47" t="s">
        <v>30159</v>
      </c>
      <c r="D24106" s="83">
        <v>1</v>
      </c>
      <c r="E24106" s="33">
        <v>22990</v>
      </c>
      <c r="F24106" s="33">
        <v>22990</v>
      </c>
    </row>
    <row r="24107" spans="1:6" ht="90" x14ac:dyDescent="0.2">
      <c r="A24107" s="2">
        <v>24102</v>
      </c>
      <c r="B24107" s="70" t="s">
        <v>29953</v>
      </c>
      <c r="C24107" s="47" t="s">
        <v>30160</v>
      </c>
      <c r="D24107" s="83">
        <v>1</v>
      </c>
      <c r="E24107" s="33">
        <v>17675</v>
      </c>
      <c r="F24107" s="33">
        <v>17675</v>
      </c>
    </row>
    <row r="24108" spans="1:6" ht="90" x14ac:dyDescent="0.2">
      <c r="A24108" s="2">
        <v>24103</v>
      </c>
      <c r="B24108" s="70" t="s">
        <v>29953</v>
      </c>
      <c r="C24108" s="47" t="s">
        <v>30161</v>
      </c>
      <c r="D24108" s="83">
        <v>1</v>
      </c>
      <c r="E24108" s="33">
        <v>17675</v>
      </c>
      <c r="F24108" s="33">
        <v>17675</v>
      </c>
    </row>
    <row r="24109" spans="1:6" ht="22.5" x14ac:dyDescent="0.2">
      <c r="A24109" s="2">
        <v>24104</v>
      </c>
      <c r="B24109" s="70" t="s">
        <v>29954</v>
      </c>
      <c r="C24109" s="47" t="s">
        <v>30162</v>
      </c>
      <c r="D24109" s="83">
        <v>1</v>
      </c>
      <c r="E24109" s="33">
        <v>12696</v>
      </c>
      <c r="F24109" s="33">
        <v>12696</v>
      </c>
    </row>
    <row r="24110" spans="1:6" ht="22.5" x14ac:dyDescent="0.2">
      <c r="A24110" s="2">
        <v>24105</v>
      </c>
      <c r="B24110" s="70" t="s">
        <v>29955</v>
      </c>
      <c r="C24110" s="47" t="s">
        <v>30163</v>
      </c>
      <c r="D24110" s="83">
        <v>1</v>
      </c>
      <c r="E24110" s="33">
        <v>14636</v>
      </c>
      <c r="F24110" s="33">
        <v>14636</v>
      </c>
    </row>
    <row r="24111" spans="1:6" ht="22.5" x14ac:dyDescent="0.2">
      <c r="A24111" s="2">
        <v>24106</v>
      </c>
      <c r="B24111" s="70" t="s">
        <v>29955</v>
      </c>
      <c r="C24111" s="47" t="s">
        <v>30164</v>
      </c>
      <c r="D24111" s="83">
        <v>1</v>
      </c>
      <c r="E24111" s="33">
        <v>14636</v>
      </c>
      <c r="F24111" s="33">
        <v>14636</v>
      </c>
    </row>
    <row r="24112" spans="1:6" ht="22.5" x14ac:dyDescent="0.2">
      <c r="A24112" s="2">
        <v>24107</v>
      </c>
      <c r="B24112" s="70" t="s">
        <v>29955</v>
      </c>
      <c r="C24112" s="47" t="s">
        <v>30165</v>
      </c>
      <c r="D24112" s="83">
        <v>1</v>
      </c>
      <c r="E24112" s="33">
        <v>14636</v>
      </c>
      <c r="F24112" s="33">
        <v>14636</v>
      </c>
    </row>
    <row r="24113" spans="1:6" ht="22.5" x14ac:dyDescent="0.2">
      <c r="A24113" s="2">
        <v>24108</v>
      </c>
      <c r="B24113" s="70" t="s">
        <v>29955</v>
      </c>
      <c r="C24113" s="47" t="s">
        <v>30166</v>
      </c>
      <c r="D24113" s="83">
        <v>1</v>
      </c>
      <c r="E24113" s="33">
        <v>14548</v>
      </c>
      <c r="F24113" s="33">
        <v>14548</v>
      </c>
    </row>
    <row r="24114" spans="1:6" ht="22.5" x14ac:dyDescent="0.2">
      <c r="A24114" s="2">
        <v>24109</v>
      </c>
      <c r="B24114" s="70" t="s">
        <v>29956</v>
      </c>
      <c r="C24114" s="47" t="s">
        <v>30167</v>
      </c>
      <c r="D24114" s="83">
        <v>1</v>
      </c>
      <c r="E24114" s="33">
        <v>93772</v>
      </c>
      <c r="F24114" s="33">
        <v>93772</v>
      </c>
    </row>
    <row r="24115" spans="1:6" ht="56.25" x14ac:dyDescent="0.2">
      <c r="A24115" s="2">
        <v>24110</v>
      </c>
      <c r="B24115" s="70" t="s">
        <v>29957</v>
      </c>
      <c r="C24115" s="47" t="s">
        <v>30168</v>
      </c>
      <c r="D24115" s="83">
        <v>1</v>
      </c>
      <c r="E24115" s="33">
        <v>12500</v>
      </c>
      <c r="F24115" s="33">
        <v>12500</v>
      </c>
    </row>
    <row r="24116" spans="1:6" ht="56.25" x14ac:dyDescent="0.2">
      <c r="A24116" s="2">
        <v>24111</v>
      </c>
      <c r="B24116" s="70" t="s">
        <v>29957</v>
      </c>
      <c r="C24116" s="47" t="s">
        <v>30169</v>
      </c>
      <c r="D24116" s="83">
        <v>1</v>
      </c>
      <c r="E24116" s="33">
        <v>12500</v>
      </c>
      <c r="F24116" s="33">
        <v>12500</v>
      </c>
    </row>
    <row r="24117" spans="1:6" ht="22.5" x14ac:dyDescent="0.2">
      <c r="A24117" s="2">
        <v>24112</v>
      </c>
      <c r="B24117" s="70" t="s">
        <v>29958</v>
      </c>
      <c r="C24117" s="47" t="s">
        <v>30170</v>
      </c>
      <c r="D24117" s="83">
        <v>1</v>
      </c>
      <c r="E24117" s="33">
        <v>8600</v>
      </c>
      <c r="F24117" s="33">
        <v>8600</v>
      </c>
    </row>
    <row r="24118" spans="1:6" ht="22.5" x14ac:dyDescent="0.2">
      <c r="A24118" s="2">
        <v>24113</v>
      </c>
      <c r="B24118" s="70" t="s">
        <v>29959</v>
      </c>
      <c r="C24118" s="47" t="s">
        <v>30171</v>
      </c>
      <c r="D24118" s="83">
        <v>1</v>
      </c>
      <c r="E24118" s="33">
        <v>29000</v>
      </c>
      <c r="F24118" s="33">
        <v>20300.28</v>
      </c>
    </row>
    <row r="24119" spans="1:6" ht="22.5" x14ac:dyDescent="0.2">
      <c r="A24119" s="2">
        <v>24114</v>
      </c>
      <c r="B24119" s="70" t="s">
        <v>29960</v>
      </c>
      <c r="C24119" s="47" t="s">
        <v>30172</v>
      </c>
      <c r="D24119" s="83">
        <v>1</v>
      </c>
      <c r="E24119" s="33">
        <v>12915</v>
      </c>
      <c r="F24119" s="33">
        <v>12915</v>
      </c>
    </row>
    <row r="24120" spans="1:6" ht="22.5" x14ac:dyDescent="0.2">
      <c r="A24120" s="2">
        <v>24115</v>
      </c>
      <c r="B24120" s="70" t="s">
        <v>29961</v>
      </c>
      <c r="C24120" s="47" t="s">
        <v>30173</v>
      </c>
      <c r="D24120" s="83">
        <v>1</v>
      </c>
      <c r="E24120" s="33">
        <v>21040</v>
      </c>
      <c r="F24120" s="33">
        <v>21040</v>
      </c>
    </row>
    <row r="24121" spans="1:6" ht="22.5" x14ac:dyDescent="0.2">
      <c r="A24121" s="2">
        <v>24116</v>
      </c>
      <c r="B24121" s="70" t="s">
        <v>29962</v>
      </c>
      <c r="C24121" s="47" t="s">
        <v>30174</v>
      </c>
      <c r="D24121" s="83">
        <v>1</v>
      </c>
      <c r="E24121" s="33">
        <v>5187</v>
      </c>
      <c r="F24121" s="33">
        <v>5187</v>
      </c>
    </row>
    <row r="24122" spans="1:6" ht="22.5" x14ac:dyDescent="0.2">
      <c r="A24122" s="2">
        <v>24117</v>
      </c>
      <c r="B24122" s="70" t="s">
        <v>29962</v>
      </c>
      <c r="C24122" s="47" t="s">
        <v>30175</v>
      </c>
      <c r="D24122" s="83">
        <v>1</v>
      </c>
      <c r="E24122" s="33">
        <v>5187</v>
      </c>
      <c r="F24122" s="33">
        <v>5187</v>
      </c>
    </row>
    <row r="24123" spans="1:6" ht="22.5" x14ac:dyDescent="0.2">
      <c r="A24123" s="2">
        <v>24118</v>
      </c>
      <c r="B24123" s="70" t="s">
        <v>29963</v>
      </c>
      <c r="C24123" s="47" t="s">
        <v>30176</v>
      </c>
      <c r="D24123" s="83">
        <v>1</v>
      </c>
      <c r="E24123" s="33">
        <v>9013</v>
      </c>
      <c r="F24123" s="33">
        <v>9013</v>
      </c>
    </row>
    <row r="24124" spans="1:6" ht="22.5" x14ac:dyDescent="0.2">
      <c r="A24124" s="2">
        <v>24119</v>
      </c>
      <c r="B24124" s="70" t="s">
        <v>29964</v>
      </c>
      <c r="C24124" s="47" t="s">
        <v>30177</v>
      </c>
      <c r="D24124" s="83">
        <v>1</v>
      </c>
      <c r="E24124" s="33">
        <v>6272</v>
      </c>
      <c r="F24124" s="33">
        <v>6272</v>
      </c>
    </row>
    <row r="24125" spans="1:6" ht="22.5" x14ac:dyDescent="0.2">
      <c r="A24125" s="2">
        <v>24120</v>
      </c>
      <c r="B24125" s="70" t="s">
        <v>29965</v>
      </c>
      <c r="C24125" s="47" t="s">
        <v>30178</v>
      </c>
      <c r="D24125" s="83">
        <v>1</v>
      </c>
      <c r="E24125" s="33">
        <v>14547</v>
      </c>
      <c r="F24125" s="33">
        <v>14547</v>
      </c>
    </row>
    <row r="24126" spans="1:6" ht="22.5" x14ac:dyDescent="0.2">
      <c r="A24126" s="2">
        <v>24121</v>
      </c>
      <c r="B24126" s="70" t="s">
        <v>29966</v>
      </c>
      <c r="C24126" s="47" t="s">
        <v>30179</v>
      </c>
      <c r="D24126" s="83">
        <v>1</v>
      </c>
      <c r="E24126" s="33">
        <v>12326</v>
      </c>
      <c r="F24126" s="33">
        <v>12326</v>
      </c>
    </row>
    <row r="24127" spans="1:6" ht="22.5" x14ac:dyDescent="0.2">
      <c r="A24127" s="2">
        <v>24122</v>
      </c>
      <c r="B24127" s="70" t="s">
        <v>29967</v>
      </c>
      <c r="C24127" s="47" t="s">
        <v>30180</v>
      </c>
      <c r="D24127" s="83">
        <v>1</v>
      </c>
      <c r="E24127" s="33">
        <v>9100</v>
      </c>
      <c r="F24127" s="33">
        <v>9100</v>
      </c>
    </row>
    <row r="24128" spans="1:6" ht="22.5" x14ac:dyDescent="0.2">
      <c r="A24128" s="2">
        <v>24123</v>
      </c>
      <c r="B24128" s="70" t="s">
        <v>29968</v>
      </c>
      <c r="C24128" s="47" t="s">
        <v>30181</v>
      </c>
      <c r="D24128" s="83">
        <v>1</v>
      </c>
      <c r="E24128" s="33">
        <v>28400</v>
      </c>
      <c r="F24128" s="33">
        <v>28400</v>
      </c>
    </row>
    <row r="24129" spans="1:6" ht="22.5" x14ac:dyDescent="0.2">
      <c r="A24129" s="2">
        <v>24124</v>
      </c>
      <c r="B24129" s="70" t="s">
        <v>29969</v>
      </c>
      <c r="C24129" s="47" t="s">
        <v>30182</v>
      </c>
      <c r="D24129" s="83">
        <v>1</v>
      </c>
      <c r="E24129" s="33">
        <v>23800</v>
      </c>
      <c r="F24129" s="33">
        <v>23800</v>
      </c>
    </row>
    <row r="24130" spans="1:6" ht="22.5" x14ac:dyDescent="0.2">
      <c r="A24130" s="2">
        <v>24125</v>
      </c>
      <c r="B24130" s="70" t="s">
        <v>29970</v>
      </c>
      <c r="C24130" s="47" t="s">
        <v>30183</v>
      </c>
      <c r="D24130" s="83">
        <v>1</v>
      </c>
      <c r="E24130" s="33">
        <v>19200</v>
      </c>
      <c r="F24130" s="33">
        <v>19200</v>
      </c>
    </row>
    <row r="24131" spans="1:6" ht="22.5" x14ac:dyDescent="0.2">
      <c r="A24131" s="2">
        <v>24126</v>
      </c>
      <c r="B24131" s="70" t="s">
        <v>29971</v>
      </c>
      <c r="C24131" s="47" t="s">
        <v>30184</v>
      </c>
      <c r="D24131" s="83">
        <v>1</v>
      </c>
      <c r="E24131" s="33">
        <v>9174</v>
      </c>
      <c r="F24131" s="33">
        <v>9174</v>
      </c>
    </row>
    <row r="24132" spans="1:6" ht="33.75" x14ac:dyDescent="0.2">
      <c r="A24132" s="2">
        <v>24127</v>
      </c>
      <c r="B24132" s="70" t="s">
        <v>29972</v>
      </c>
      <c r="C24132" s="47" t="s">
        <v>30185</v>
      </c>
      <c r="D24132" s="83">
        <v>1</v>
      </c>
      <c r="E24132" s="33">
        <v>27200</v>
      </c>
      <c r="F24132" s="33">
        <v>27200</v>
      </c>
    </row>
    <row r="24133" spans="1:6" ht="22.5" x14ac:dyDescent="0.2">
      <c r="A24133" s="2">
        <v>24128</v>
      </c>
      <c r="B24133" s="70" t="s">
        <v>29973</v>
      </c>
      <c r="C24133" s="47" t="s">
        <v>30186</v>
      </c>
      <c r="D24133" s="83">
        <v>1</v>
      </c>
      <c r="E24133" s="33">
        <v>30415</v>
      </c>
      <c r="F24133" s="33">
        <v>30415</v>
      </c>
    </row>
    <row r="24134" spans="1:6" ht="22.5" x14ac:dyDescent="0.2">
      <c r="A24134" s="2">
        <v>24129</v>
      </c>
      <c r="B24134" s="70" t="s">
        <v>29974</v>
      </c>
      <c r="C24134" s="47" t="s">
        <v>30187</v>
      </c>
      <c r="D24134" s="83">
        <v>1</v>
      </c>
      <c r="E24134" s="33">
        <v>24700</v>
      </c>
      <c r="F24134" s="33">
        <v>24700</v>
      </c>
    </row>
    <row r="24135" spans="1:6" ht="33.75" x14ac:dyDescent="0.2">
      <c r="A24135" s="2">
        <v>24130</v>
      </c>
      <c r="B24135" s="70" t="s">
        <v>29975</v>
      </c>
      <c r="C24135" s="47" t="s">
        <v>30188</v>
      </c>
      <c r="D24135" s="83">
        <v>1</v>
      </c>
      <c r="E24135" s="33">
        <v>24398</v>
      </c>
      <c r="F24135" s="33">
        <v>24398</v>
      </c>
    </row>
    <row r="24136" spans="1:6" ht="33.75" x14ac:dyDescent="0.2">
      <c r="A24136" s="2">
        <v>24131</v>
      </c>
      <c r="B24136" s="70" t="s">
        <v>29976</v>
      </c>
      <c r="C24136" s="47" t="s">
        <v>30189</v>
      </c>
      <c r="D24136" s="83">
        <v>1</v>
      </c>
      <c r="E24136" s="33">
        <v>24398</v>
      </c>
      <c r="F24136" s="33">
        <v>24398</v>
      </c>
    </row>
    <row r="24137" spans="1:6" ht="22.5" x14ac:dyDescent="0.2">
      <c r="A24137" s="2">
        <v>24132</v>
      </c>
      <c r="B24137" s="70" t="s">
        <v>29977</v>
      </c>
      <c r="C24137" s="47" t="s">
        <v>30190</v>
      </c>
      <c r="D24137" s="83">
        <v>1</v>
      </c>
      <c r="E24137" s="33">
        <v>15800</v>
      </c>
      <c r="F24137" s="33">
        <v>15800</v>
      </c>
    </row>
    <row r="24138" spans="1:6" ht="22.5" x14ac:dyDescent="0.2">
      <c r="A24138" s="2">
        <v>24133</v>
      </c>
      <c r="B24138" s="70" t="s">
        <v>4074</v>
      </c>
      <c r="C24138" s="47" t="s">
        <v>30191</v>
      </c>
      <c r="D24138" s="83">
        <v>1</v>
      </c>
      <c r="E24138" s="33">
        <v>4600</v>
      </c>
      <c r="F24138" s="33">
        <v>4600</v>
      </c>
    </row>
    <row r="24139" spans="1:6" ht="33.75" x14ac:dyDescent="0.2">
      <c r="A24139" s="2">
        <v>24134</v>
      </c>
      <c r="B24139" s="70" t="s">
        <v>29978</v>
      </c>
      <c r="C24139" s="47" t="s">
        <v>30192</v>
      </c>
      <c r="D24139" s="83">
        <v>1</v>
      </c>
      <c r="E24139" s="33">
        <v>4090</v>
      </c>
      <c r="F24139" s="33">
        <v>4090</v>
      </c>
    </row>
    <row r="24140" spans="1:6" ht="22.5" x14ac:dyDescent="0.2">
      <c r="A24140" s="2">
        <v>24135</v>
      </c>
      <c r="B24140" s="70" t="s">
        <v>13054</v>
      </c>
      <c r="C24140" s="47" t="s">
        <v>30193</v>
      </c>
      <c r="D24140" s="83">
        <v>1</v>
      </c>
      <c r="E24140" s="33">
        <v>3500</v>
      </c>
      <c r="F24140" s="33">
        <v>3500</v>
      </c>
    </row>
    <row r="24141" spans="1:6" ht="22.5" x14ac:dyDescent="0.2">
      <c r="A24141" s="2">
        <v>24136</v>
      </c>
      <c r="B24141" s="70" t="s">
        <v>29979</v>
      </c>
      <c r="C24141" s="47" t="s">
        <v>30194</v>
      </c>
      <c r="D24141" s="83">
        <v>1</v>
      </c>
      <c r="E24141" s="33">
        <v>15000</v>
      </c>
      <c r="F24141" s="33">
        <v>15000</v>
      </c>
    </row>
    <row r="24142" spans="1:6" ht="22.5" x14ac:dyDescent="0.2">
      <c r="A24142" s="2">
        <v>24137</v>
      </c>
      <c r="B24142" s="70" t="s">
        <v>15367</v>
      </c>
      <c r="C24142" s="47" t="s">
        <v>30195</v>
      </c>
      <c r="D24142" s="83">
        <v>1</v>
      </c>
      <c r="E24142" s="33">
        <v>3300</v>
      </c>
      <c r="F24142" s="33">
        <v>3300</v>
      </c>
    </row>
    <row r="24143" spans="1:6" ht="22.5" x14ac:dyDescent="0.2">
      <c r="A24143" s="2">
        <v>24138</v>
      </c>
      <c r="B24143" s="70" t="s">
        <v>29980</v>
      </c>
      <c r="C24143" s="47" t="s">
        <v>30196</v>
      </c>
      <c r="D24143" s="83">
        <v>1</v>
      </c>
      <c r="E24143" s="33">
        <v>3490</v>
      </c>
      <c r="F24143" s="33">
        <v>3490</v>
      </c>
    </row>
    <row r="24144" spans="1:6" ht="22.5" x14ac:dyDescent="0.2">
      <c r="A24144" s="2">
        <v>24139</v>
      </c>
      <c r="B24144" s="70" t="s">
        <v>29981</v>
      </c>
      <c r="C24144" s="47" t="s">
        <v>30197</v>
      </c>
      <c r="D24144" s="83">
        <v>1</v>
      </c>
      <c r="E24144" s="33">
        <v>3490</v>
      </c>
      <c r="F24144" s="33">
        <v>3490</v>
      </c>
    </row>
    <row r="24145" spans="1:6" ht="22.5" x14ac:dyDescent="0.2">
      <c r="A24145" s="2">
        <v>24140</v>
      </c>
      <c r="B24145" s="70" t="s">
        <v>29982</v>
      </c>
      <c r="C24145" s="47" t="s">
        <v>30198</v>
      </c>
      <c r="D24145" s="83">
        <v>1</v>
      </c>
      <c r="E24145" s="33">
        <v>5700</v>
      </c>
      <c r="F24145" s="33">
        <v>5700</v>
      </c>
    </row>
    <row r="24146" spans="1:6" ht="22.5" x14ac:dyDescent="0.2">
      <c r="A24146" s="2">
        <v>24141</v>
      </c>
      <c r="B24146" s="70" t="s">
        <v>29983</v>
      </c>
      <c r="C24146" s="47" t="s">
        <v>30199</v>
      </c>
      <c r="D24146" s="83">
        <v>1</v>
      </c>
      <c r="E24146" s="33">
        <v>11248</v>
      </c>
      <c r="F24146" s="33">
        <v>11248</v>
      </c>
    </row>
    <row r="24147" spans="1:6" ht="22.5" x14ac:dyDescent="0.2">
      <c r="A24147" s="2">
        <v>24142</v>
      </c>
      <c r="B24147" s="70" t="s">
        <v>29984</v>
      </c>
      <c r="C24147" s="47" t="s">
        <v>30200</v>
      </c>
      <c r="D24147" s="83">
        <v>1</v>
      </c>
      <c r="E24147" s="33">
        <v>25000</v>
      </c>
      <c r="F24147" s="33">
        <v>25000</v>
      </c>
    </row>
    <row r="24148" spans="1:6" ht="22.5" x14ac:dyDescent="0.2">
      <c r="A24148" s="2">
        <v>24143</v>
      </c>
      <c r="B24148" s="70" t="s">
        <v>29985</v>
      </c>
      <c r="C24148" s="47" t="s">
        <v>30201</v>
      </c>
      <c r="D24148" s="83">
        <v>1</v>
      </c>
      <c r="E24148" s="33">
        <v>4400</v>
      </c>
      <c r="F24148" s="33">
        <v>4400</v>
      </c>
    </row>
    <row r="24149" spans="1:6" ht="22.5" x14ac:dyDescent="0.2">
      <c r="A24149" s="2">
        <v>24144</v>
      </c>
      <c r="B24149" s="70" t="s">
        <v>29986</v>
      </c>
      <c r="C24149" s="47" t="s">
        <v>30202</v>
      </c>
      <c r="D24149" s="83">
        <v>1</v>
      </c>
      <c r="E24149" s="33">
        <v>3256</v>
      </c>
      <c r="F24149" s="33">
        <v>3256</v>
      </c>
    </row>
    <row r="24150" spans="1:6" ht="22.5" x14ac:dyDescent="0.2">
      <c r="A24150" s="2">
        <v>24145</v>
      </c>
      <c r="B24150" s="70" t="s">
        <v>29986</v>
      </c>
      <c r="C24150" s="47" t="s">
        <v>30203</v>
      </c>
      <c r="D24150" s="83">
        <v>1</v>
      </c>
      <c r="E24150" s="33">
        <v>3256</v>
      </c>
      <c r="F24150" s="33">
        <v>3256</v>
      </c>
    </row>
    <row r="24151" spans="1:6" ht="22.5" x14ac:dyDescent="0.2">
      <c r="A24151" s="2">
        <v>24146</v>
      </c>
      <c r="B24151" s="70" t="s">
        <v>29986</v>
      </c>
      <c r="C24151" s="47" t="s">
        <v>30204</v>
      </c>
      <c r="D24151" s="83">
        <v>1</v>
      </c>
      <c r="E24151" s="33">
        <v>3256</v>
      </c>
      <c r="F24151" s="33">
        <v>3256</v>
      </c>
    </row>
    <row r="24152" spans="1:6" ht="22.5" x14ac:dyDescent="0.2">
      <c r="A24152" s="2">
        <v>24147</v>
      </c>
      <c r="B24152" s="70" t="s">
        <v>29987</v>
      </c>
      <c r="C24152" s="47" t="s">
        <v>30205</v>
      </c>
      <c r="D24152" s="83">
        <v>1</v>
      </c>
      <c r="E24152" s="33">
        <v>4605</v>
      </c>
      <c r="F24152" s="33">
        <v>4605</v>
      </c>
    </row>
    <row r="24153" spans="1:6" ht="22.5" x14ac:dyDescent="0.2">
      <c r="A24153" s="2">
        <v>24148</v>
      </c>
      <c r="B24153" s="70" t="s">
        <v>29988</v>
      </c>
      <c r="C24153" s="47" t="s">
        <v>30206</v>
      </c>
      <c r="D24153" s="83">
        <v>1</v>
      </c>
      <c r="E24153" s="33">
        <v>3830</v>
      </c>
      <c r="F24153" s="33">
        <v>3830</v>
      </c>
    </row>
    <row r="24154" spans="1:6" ht="22.5" x14ac:dyDescent="0.2">
      <c r="A24154" s="2">
        <v>24149</v>
      </c>
      <c r="B24154" s="70" t="s">
        <v>29988</v>
      </c>
      <c r="C24154" s="47" t="s">
        <v>30207</v>
      </c>
      <c r="D24154" s="83">
        <v>1</v>
      </c>
      <c r="E24154" s="33">
        <v>3830</v>
      </c>
      <c r="F24154" s="33">
        <v>3830</v>
      </c>
    </row>
    <row r="24155" spans="1:6" ht="22.5" x14ac:dyDescent="0.2">
      <c r="A24155" s="2">
        <v>24150</v>
      </c>
      <c r="B24155" s="70" t="s">
        <v>29988</v>
      </c>
      <c r="C24155" s="47" t="s">
        <v>30208</v>
      </c>
      <c r="D24155" s="83">
        <v>1</v>
      </c>
      <c r="E24155" s="33">
        <v>3830</v>
      </c>
      <c r="F24155" s="33">
        <v>3830</v>
      </c>
    </row>
    <row r="24156" spans="1:6" ht="22.5" x14ac:dyDescent="0.2">
      <c r="A24156" s="2">
        <v>24151</v>
      </c>
      <c r="B24156" s="70" t="s">
        <v>29988</v>
      </c>
      <c r="C24156" s="47" t="s">
        <v>30209</v>
      </c>
      <c r="D24156" s="83">
        <v>1</v>
      </c>
      <c r="E24156" s="33">
        <v>3830</v>
      </c>
      <c r="F24156" s="33">
        <v>3830</v>
      </c>
    </row>
    <row r="24157" spans="1:6" ht="22.5" x14ac:dyDescent="0.2">
      <c r="A24157" s="2">
        <v>24152</v>
      </c>
      <c r="B24157" s="70" t="s">
        <v>29989</v>
      </c>
      <c r="C24157" s="47" t="s">
        <v>30210</v>
      </c>
      <c r="D24157" s="83">
        <v>1</v>
      </c>
      <c r="E24157" s="33">
        <v>4000</v>
      </c>
      <c r="F24157" s="33">
        <v>4000</v>
      </c>
    </row>
    <row r="24158" spans="1:6" ht="22.5" x14ac:dyDescent="0.2">
      <c r="A24158" s="2">
        <v>24153</v>
      </c>
      <c r="B24158" s="70" t="s">
        <v>29989</v>
      </c>
      <c r="C24158" s="47" t="s">
        <v>30211</v>
      </c>
      <c r="D24158" s="83">
        <v>1</v>
      </c>
      <c r="E24158" s="33">
        <v>4000</v>
      </c>
      <c r="F24158" s="33">
        <v>4000</v>
      </c>
    </row>
    <row r="24159" spans="1:6" ht="22.5" x14ac:dyDescent="0.2">
      <c r="A24159" s="2">
        <v>24154</v>
      </c>
      <c r="B24159" s="70" t="s">
        <v>29989</v>
      </c>
      <c r="C24159" s="47" t="s">
        <v>30212</v>
      </c>
      <c r="D24159" s="83">
        <v>1</v>
      </c>
      <c r="E24159" s="33">
        <v>4000</v>
      </c>
      <c r="F24159" s="33">
        <v>4000</v>
      </c>
    </row>
    <row r="24160" spans="1:6" ht="22.5" x14ac:dyDescent="0.2">
      <c r="A24160" s="2">
        <v>24155</v>
      </c>
      <c r="B24160" s="70" t="s">
        <v>29990</v>
      </c>
      <c r="C24160" s="47" t="s">
        <v>30213</v>
      </c>
      <c r="D24160" s="83">
        <v>1</v>
      </c>
      <c r="E24160" s="33">
        <v>3800</v>
      </c>
      <c r="F24160" s="33">
        <v>3800</v>
      </c>
    </row>
    <row r="24161" spans="1:6" ht="22.5" x14ac:dyDescent="0.2">
      <c r="A24161" s="2">
        <v>24156</v>
      </c>
      <c r="B24161" s="70" t="s">
        <v>29990</v>
      </c>
      <c r="C24161" s="47" t="s">
        <v>30214</v>
      </c>
      <c r="D24161" s="83">
        <v>1</v>
      </c>
      <c r="E24161" s="33">
        <v>3800</v>
      </c>
      <c r="F24161" s="33">
        <v>3800</v>
      </c>
    </row>
    <row r="24162" spans="1:6" ht="22.5" x14ac:dyDescent="0.2">
      <c r="A24162" s="2">
        <v>24157</v>
      </c>
      <c r="B24162" s="70" t="s">
        <v>29990</v>
      </c>
      <c r="C24162" s="47" t="s">
        <v>30215</v>
      </c>
      <c r="D24162" s="83">
        <v>1</v>
      </c>
      <c r="E24162" s="33">
        <v>3800</v>
      </c>
      <c r="F24162" s="33">
        <v>3800</v>
      </c>
    </row>
    <row r="24163" spans="1:6" ht="22.5" x14ac:dyDescent="0.2">
      <c r="A24163" s="2">
        <v>24158</v>
      </c>
      <c r="B24163" s="70" t="s">
        <v>29990</v>
      </c>
      <c r="C24163" s="47" t="s">
        <v>30216</v>
      </c>
      <c r="D24163" s="83">
        <v>1</v>
      </c>
      <c r="E24163" s="33">
        <v>3800</v>
      </c>
      <c r="F24163" s="33">
        <v>3800</v>
      </c>
    </row>
    <row r="24164" spans="1:6" ht="22.5" x14ac:dyDescent="0.2">
      <c r="A24164" s="2">
        <v>24159</v>
      </c>
      <c r="B24164" s="70" t="s">
        <v>29990</v>
      </c>
      <c r="C24164" s="47" t="s">
        <v>30217</v>
      </c>
      <c r="D24164" s="83">
        <v>1</v>
      </c>
      <c r="E24164" s="33">
        <v>3800</v>
      </c>
      <c r="F24164" s="33">
        <v>3800</v>
      </c>
    </row>
    <row r="24165" spans="1:6" ht="22.5" x14ac:dyDescent="0.2">
      <c r="A24165" s="2">
        <v>24160</v>
      </c>
      <c r="B24165" s="70" t="s">
        <v>29991</v>
      </c>
      <c r="C24165" s="47" t="s">
        <v>30218</v>
      </c>
      <c r="D24165" s="83">
        <v>1</v>
      </c>
      <c r="E24165" s="33">
        <v>4600</v>
      </c>
      <c r="F24165" s="33">
        <v>4600</v>
      </c>
    </row>
    <row r="24166" spans="1:6" ht="22.5" x14ac:dyDescent="0.2">
      <c r="A24166" s="2">
        <v>24161</v>
      </c>
      <c r="B24166" s="70" t="s">
        <v>29992</v>
      </c>
      <c r="C24166" s="47" t="s">
        <v>30219</v>
      </c>
      <c r="D24166" s="83">
        <v>1</v>
      </c>
      <c r="E24166" s="33">
        <v>14500</v>
      </c>
      <c r="F24166" s="33">
        <v>14500</v>
      </c>
    </row>
    <row r="24167" spans="1:6" ht="22.5" x14ac:dyDescent="0.2">
      <c r="A24167" s="2">
        <v>24162</v>
      </c>
      <c r="B24167" s="70" t="s">
        <v>29993</v>
      </c>
      <c r="C24167" s="47" t="s">
        <v>30220</v>
      </c>
      <c r="D24167" s="83">
        <v>1</v>
      </c>
      <c r="E24167" s="33">
        <v>9750</v>
      </c>
      <c r="F24167" s="33">
        <v>9750</v>
      </c>
    </row>
    <row r="24168" spans="1:6" ht="22.5" x14ac:dyDescent="0.2">
      <c r="A24168" s="2">
        <v>24163</v>
      </c>
      <c r="B24168" s="70" t="s">
        <v>29988</v>
      </c>
      <c r="C24168" s="47" t="s">
        <v>30221</v>
      </c>
      <c r="D24168" s="83">
        <v>1</v>
      </c>
      <c r="E24168" s="33">
        <v>3830</v>
      </c>
      <c r="F24168" s="33">
        <v>3830</v>
      </c>
    </row>
    <row r="24169" spans="1:6" ht="22.5" x14ac:dyDescent="0.2">
      <c r="A24169" s="2">
        <v>24164</v>
      </c>
      <c r="B24169" s="70" t="s">
        <v>29988</v>
      </c>
      <c r="C24169" s="47" t="s">
        <v>30222</v>
      </c>
      <c r="D24169" s="83">
        <v>1</v>
      </c>
      <c r="E24169" s="33">
        <v>3830</v>
      </c>
      <c r="F24169" s="33">
        <v>3830</v>
      </c>
    </row>
    <row r="24170" spans="1:6" ht="22.5" x14ac:dyDescent="0.2">
      <c r="A24170" s="2">
        <v>24165</v>
      </c>
      <c r="B24170" s="70" t="s">
        <v>29988</v>
      </c>
      <c r="C24170" s="47" t="s">
        <v>30223</v>
      </c>
      <c r="D24170" s="83">
        <v>1</v>
      </c>
      <c r="E24170" s="33">
        <v>3830</v>
      </c>
      <c r="F24170" s="33">
        <v>3830</v>
      </c>
    </row>
    <row r="24171" spans="1:6" ht="22.5" x14ac:dyDescent="0.2">
      <c r="A24171" s="2">
        <v>24166</v>
      </c>
      <c r="B24171" s="70" t="s">
        <v>29988</v>
      </c>
      <c r="C24171" s="47" t="s">
        <v>30224</v>
      </c>
      <c r="D24171" s="83">
        <v>1</v>
      </c>
      <c r="E24171" s="33">
        <v>3830</v>
      </c>
      <c r="F24171" s="33">
        <v>3830</v>
      </c>
    </row>
    <row r="24172" spans="1:6" ht="22.5" x14ac:dyDescent="0.2">
      <c r="A24172" s="2">
        <v>24167</v>
      </c>
      <c r="B24172" s="70" t="s">
        <v>29988</v>
      </c>
      <c r="C24172" s="47" t="s">
        <v>30225</v>
      </c>
      <c r="D24172" s="83">
        <v>1</v>
      </c>
      <c r="E24172" s="33">
        <v>3830</v>
      </c>
      <c r="F24172" s="33">
        <v>3830</v>
      </c>
    </row>
    <row r="24173" spans="1:6" x14ac:dyDescent="0.2">
      <c r="A24173" s="2">
        <v>24168</v>
      </c>
      <c r="B24173" s="70" t="s">
        <v>29994</v>
      </c>
      <c r="C24173" s="47" t="s">
        <v>30226</v>
      </c>
      <c r="D24173" s="83">
        <v>1</v>
      </c>
      <c r="E24173" s="33">
        <v>3450</v>
      </c>
      <c r="F24173" s="33">
        <v>3450</v>
      </c>
    </row>
    <row r="24174" spans="1:6" x14ac:dyDescent="0.2">
      <c r="A24174" s="2">
        <v>24169</v>
      </c>
      <c r="B24174" s="70" t="s">
        <v>29995</v>
      </c>
      <c r="C24174" s="47" t="s">
        <v>30227</v>
      </c>
      <c r="D24174" s="83">
        <v>1</v>
      </c>
      <c r="E24174" s="33">
        <v>3450</v>
      </c>
      <c r="F24174" s="33">
        <v>3450</v>
      </c>
    </row>
    <row r="24175" spans="1:6" x14ac:dyDescent="0.2">
      <c r="A24175" s="2">
        <v>24170</v>
      </c>
      <c r="B24175" s="70" t="s">
        <v>29996</v>
      </c>
      <c r="C24175" s="47" t="s">
        <v>30228</v>
      </c>
      <c r="D24175" s="83">
        <v>1</v>
      </c>
      <c r="E24175" s="33">
        <v>3450</v>
      </c>
      <c r="F24175" s="33">
        <v>3450</v>
      </c>
    </row>
    <row r="24176" spans="1:6" x14ac:dyDescent="0.2">
      <c r="A24176" s="2">
        <v>24171</v>
      </c>
      <c r="B24176" s="70" t="s">
        <v>29996</v>
      </c>
      <c r="C24176" s="47" t="s">
        <v>30229</v>
      </c>
      <c r="D24176" s="83">
        <v>1</v>
      </c>
      <c r="E24176" s="33">
        <v>3450</v>
      </c>
      <c r="F24176" s="33">
        <v>3450</v>
      </c>
    </row>
    <row r="24177" spans="1:6" x14ac:dyDescent="0.2">
      <c r="A24177" s="2">
        <v>24172</v>
      </c>
      <c r="B24177" s="70" t="s">
        <v>29997</v>
      </c>
      <c r="C24177" s="47" t="s">
        <v>30230</v>
      </c>
      <c r="D24177" s="83">
        <v>1</v>
      </c>
      <c r="E24177" s="33">
        <v>3450</v>
      </c>
      <c r="F24177" s="33">
        <v>3450</v>
      </c>
    </row>
    <row r="24178" spans="1:6" ht="33.75" x14ac:dyDescent="0.2">
      <c r="A24178" s="2">
        <v>24173</v>
      </c>
      <c r="B24178" s="70" t="s">
        <v>29998</v>
      </c>
      <c r="C24178" s="47" t="s">
        <v>30231</v>
      </c>
      <c r="D24178" s="83">
        <v>1</v>
      </c>
      <c r="E24178" s="33">
        <v>4138</v>
      </c>
      <c r="F24178" s="33">
        <v>4138</v>
      </c>
    </row>
    <row r="24179" spans="1:6" ht="22.5" x14ac:dyDescent="0.2">
      <c r="A24179" s="2">
        <v>24174</v>
      </c>
      <c r="B24179" s="70" t="s">
        <v>29999</v>
      </c>
      <c r="C24179" s="47" t="s">
        <v>30232</v>
      </c>
      <c r="D24179" s="83">
        <v>1</v>
      </c>
      <c r="E24179" s="33">
        <v>7132</v>
      </c>
      <c r="F24179" s="33">
        <v>7132</v>
      </c>
    </row>
    <row r="24180" spans="1:6" ht="22.5" x14ac:dyDescent="0.2">
      <c r="A24180" s="2">
        <v>24175</v>
      </c>
      <c r="B24180" s="70" t="s">
        <v>30000</v>
      </c>
      <c r="C24180" s="47" t="s">
        <v>30233</v>
      </c>
      <c r="D24180" s="83">
        <v>1</v>
      </c>
      <c r="E24180" s="33">
        <v>3579</v>
      </c>
      <c r="F24180" s="33">
        <v>3579</v>
      </c>
    </row>
    <row r="24181" spans="1:6" ht="22.5" x14ac:dyDescent="0.2">
      <c r="A24181" s="2">
        <v>24176</v>
      </c>
      <c r="B24181" s="70" t="s">
        <v>30001</v>
      </c>
      <c r="C24181" s="47" t="s">
        <v>30234</v>
      </c>
      <c r="D24181" s="83">
        <v>1</v>
      </c>
      <c r="E24181" s="33">
        <v>5500</v>
      </c>
      <c r="F24181" s="33">
        <v>5500</v>
      </c>
    </row>
    <row r="24182" spans="1:6" ht="22.5" x14ac:dyDescent="0.2">
      <c r="A24182" s="2">
        <v>24177</v>
      </c>
      <c r="B24182" s="70" t="s">
        <v>30002</v>
      </c>
      <c r="C24182" s="47" t="s">
        <v>30235</v>
      </c>
      <c r="D24182" s="83">
        <v>1</v>
      </c>
      <c r="E24182" s="33">
        <v>6010</v>
      </c>
      <c r="F24182" s="33">
        <v>6010</v>
      </c>
    </row>
    <row r="24183" spans="1:6" ht="33.75" x14ac:dyDescent="0.2">
      <c r="A24183" s="2">
        <v>24178</v>
      </c>
      <c r="B24183" s="70" t="s">
        <v>30003</v>
      </c>
      <c r="C24183" s="47" t="s">
        <v>30236</v>
      </c>
      <c r="D24183" s="83">
        <v>1</v>
      </c>
      <c r="E24183" s="33">
        <v>4500</v>
      </c>
      <c r="F24183" s="33">
        <v>4500</v>
      </c>
    </row>
    <row r="24184" spans="1:6" ht="33.75" x14ac:dyDescent="0.2">
      <c r="A24184" s="2">
        <v>24179</v>
      </c>
      <c r="B24184" s="70" t="s">
        <v>30003</v>
      </c>
      <c r="C24184" s="47" t="s">
        <v>30237</v>
      </c>
      <c r="D24184" s="83">
        <v>1</v>
      </c>
      <c r="E24184" s="33">
        <v>4500</v>
      </c>
      <c r="F24184" s="33">
        <v>4500</v>
      </c>
    </row>
    <row r="24185" spans="1:6" ht="33.75" x14ac:dyDescent="0.2">
      <c r="A24185" s="2">
        <v>24180</v>
      </c>
      <c r="B24185" s="70" t="s">
        <v>30003</v>
      </c>
      <c r="C24185" s="47" t="s">
        <v>30238</v>
      </c>
      <c r="D24185" s="83">
        <v>1</v>
      </c>
      <c r="E24185" s="33">
        <v>4500</v>
      </c>
      <c r="F24185" s="33">
        <v>4500</v>
      </c>
    </row>
    <row r="24186" spans="1:6" ht="33.75" x14ac:dyDescent="0.2">
      <c r="A24186" s="2">
        <v>24181</v>
      </c>
      <c r="B24186" s="70" t="s">
        <v>30003</v>
      </c>
      <c r="C24186" s="47" t="s">
        <v>30239</v>
      </c>
      <c r="D24186" s="83">
        <v>1</v>
      </c>
      <c r="E24186" s="33">
        <v>4500</v>
      </c>
      <c r="F24186" s="33">
        <v>4500</v>
      </c>
    </row>
    <row r="24187" spans="1:6" ht="22.5" x14ac:dyDescent="0.2">
      <c r="A24187" s="2">
        <v>24182</v>
      </c>
      <c r="B24187" s="70" t="s">
        <v>30004</v>
      </c>
      <c r="C24187" s="47" t="s">
        <v>30240</v>
      </c>
      <c r="D24187" s="83">
        <v>1</v>
      </c>
      <c r="E24187" s="33">
        <v>11699</v>
      </c>
      <c r="F24187" s="33">
        <v>11699</v>
      </c>
    </row>
    <row r="24188" spans="1:6" ht="22.5" x14ac:dyDescent="0.2">
      <c r="A24188" s="2">
        <v>24183</v>
      </c>
      <c r="B24188" s="70" t="s">
        <v>30005</v>
      </c>
      <c r="C24188" s="47" t="s">
        <v>30241</v>
      </c>
      <c r="D24188" s="83">
        <v>1</v>
      </c>
      <c r="E24188" s="33">
        <v>11699</v>
      </c>
      <c r="F24188" s="33">
        <v>11699</v>
      </c>
    </row>
    <row r="24189" spans="1:6" ht="22.5" x14ac:dyDescent="0.2">
      <c r="A24189" s="2">
        <v>24184</v>
      </c>
      <c r="B24189" s="70" t="s">
        <v>11423</v>
      </c>
      <c r="C24189" s="47" t="s">
        <v>30242</v>
      </c>
      <c r="D24189" s="83">
        <v>1</v>
      </c>
      <c r="E24189" s="33">
        <v>10000</v>
      </c>
      <c r="F24189" s="33">
        <v>10000</v>
      </c>
    </row>
    <row r="24190" spans="1:6" ht="22.5" x14ac:dyDescent="0.2">
      <c r="A24190" s="2">
        <v>24185</v>
      </c>
      <c r="B24190" s="70" t="s">
        <v>3151</v>
      </c>
      <c r="C24190" s="47" t="s">
        <v>30243</v>
      </c>
      <c r="D24190" s="83">
        <v>1</v>
      </c>
      <c r="E24190" s="33">
        <v>3000</v>
      </c>
      <c r="F24190" s="33">
        <v>3000</v>
      </c>
    </row>
    <row r="24191" spans="1:6" ht="22.5" x14ac:dyDescent="0.2">
      <c r="A24191" s="2">
        <v>24186</v>
      </c>
      <c r="B24191" s="70" t="s">
        <v>30006</v>
      </c>
      <c r="C24191" s="47" t="s">
        <v>30244</v>
      </c>
      <c r="D24191" s="83">
        <v>1</v>
      </c>
      <c r="E24191" s="33">
        <v>4000</v>
      </c>
      <c r="F24191" s="33">
        <v>4000</v>
      </c>
    </row>
    <row r="24192" spans="1:6" ht="22.5" x14ac:dyDescent="0.2">
      <c r="A24192" s="2">
        <v>24187</v>
      </c>
      <c r="B24192" s="70" t="s">
        <v>6342</v>
      </c>
      <c r="C24192" s="47" t="s">
        <v>30245</v>
      </c>
      <c r="D24192" s="83">
        <v>1</v>
      </c>
      <c r="E24192" s="33">
        <v>7900</v>
      </c>
      <c r="F24192" s="33">
        <v>7900</v>
      </c>
    </row>
    <row r="24193" spans="1:6" ht="22.5" x14ac:dyDescent="0.2">
      <c r="A24193" s="2">
        <v>24188</v>
      </c>
      <c r="B24193" s="70" t="s">
        <v>4284</v>
      </c>
      <c r="C24193" s="47" t="s">
        <v>30246</v>
      </c>
      <c r="D24193" s="83">
        <v>1</v>
      </c>
      <c r="E24193" s="33">
        <v>3800</v>
      </c>
      <c r="F24193" s="33">
        <v>3800</v>
      </c>
    </row>
    <row r="24194" spans="1:6" ht="22.5" x14ac:dyDescent="0.2">
      <c r="A24194" s="2">
        <v>24189</v>
      </c>
      <c r="B24194" s="70" t="s">
        <v>30007</v>
      </c>
      <c r="C24194" s="47" t="s">
        <v>30247</v>
      </c>
      <c r="D24194" s="83">
        <v>1</v>
      </c>
      <c r="E24194" s="33">
        <v>4500</v>
      </c>
      <c r="F24194" s="33">
        <v>4500</v>
      </c>
    </row>
    <row r="24195" spans="1:6" ht="22.5" x14ac:dyDescent="0.2">
      <c r="A24195" s="2">
        <v>24190</v>
      </c>
      <c r="B24195" s="70" t="s">
        <v>30008</v>
      </c>
      <c r="C24195" s="47" t="s">
        <v>30248</v>
      </c>
      <c r="D24195" s="83">
        <v>1</v>
      </c>
      <c r="E24195" s="33">
        <v>19500</v>
      </c>
      <c r="F24195" s="33">
        <v>19500</v>
      </c>
    </row>
    <row r="24196" spans="1:6" ht="22.5" x14ac:dyDescent="0.2">
      <c r="A24196" s="2">
        <v>24191</v>
      </c>
      <c r="B24196" s="70" t="s">
        <v>30007</v>
      </c>
      <c r="C24196" s="47" t="s">
        <v>30249</v>
      </c>
      <c r="D24196" s="83">
        <v>1</v>
      </c>
      <c r="E24196" s="33">
        <v>4500</v>
      </c>
      <c r="F24196" s="33">
        <v>4500</v>
      </c>
    </row>
    <row r="24197" spans="1:6" ht="22.5" x14ac:dyDescent="0.2">
      <c r="A24197" s="2">
        <v>24192</v>
      </c>
      <c r="B24197" s="70" t="s">
        <v>3348</v>
      </c>
      <c r="C24197" s="47" t="s">
        <v>30250</v>
      </c>
      <c r="D24197" s="83">
        <v>1</v>
      </c>
      <c r="E24197" s="33">
        <v>3200</v>
      </c>
      <c r="F24197" s="33">
        <v>3200</v>
      </c>
    </row>
    <row r="24198" spans="1:6" ht="22.5" x14ac:dyDescent="0.2">
      <c r="A24198" s="2">
        <v>24193</v>
      </c>
      <c r="B24198" s="70" t="s">
        <v>3348</v>
      </c>
      <c r="C24198" s="47" t="s">
        <v>30251</v>
      </c>
      <c r="D24198" s="83">
        <v>1</v>
      </c>
      <c r="E24198" s="33">
        <v>3200</v>
      </c>
      <c r="F24198" s="33">
        <v>3200</v>
      </c>
    </row>
    <row r="24199" spans="1:6" ht="22.5" x14ac:dyDescent="0.2">
      <c r="A24199" s="2">
        <v>24194</v>
      </c>
      <c r="B24199" s="70" t="s">
        <v>3348</v>
      </c>
      <c r="C24199" s="47" t="s">
        <v>30252</v>
      </c>
      <c r="D24199" s="83">
        <v>1</v>
      </c>
      <c r="E24199" s="33">
        <v>3200</v>
      </c>
      <c r="F24199" s="33">
        <v>3200</v>
      </c>
    </row>
    <row r="24200" spans="1:6" ht="22.5" x14ac:dyDescent="0.2">
      <c r="A24200" s="2">
        <v>24195</v>
      </c>
      <c r="B24200" s="70" t="s">
        <v>3348</v>
      </c>
      <c r="C24200" s="47" t="s">
        <v>30253</v>
      </c>
      <c r="D24200" s="83">
        <v>1</v>
      </c>
      <c r="E24200" s="33">
        <v>3200</v>
      </c>
      <c r="F24200" s="33">
        <v>3200</v>
      </c>
    </row>
    <row r="24201" spans="1:6" ht="22.5" x14ac:dyDescent="0.2">
      <c r="A24201" s="2">
        <v>24196</v>
      </c>
      <c r="B24201" s="70" t="s">
        <v>3348</v>
      </c>
      <c r="C24201" s="47" t="s">
        <v>30254</v>
      </c>
      <c r="D24201" s="83">
        <v>1</v>
      </c>
      <c r="E24201" s="33">
        <v>3200</v>
      </c>
      <c r="F24201" s="33">
        <v>3200</v>
      </c>
    </row>
    <row r="24202" spans="1:6" ht="22.5" x14ac:dyDescent="0.2">
      <c r="A24202" s="2">
        <v>24197</v>
      </c>
      <c r="B24202" s="70" t="s">
        <v>30009</v>
      </c>
      <c r="C24202" s="47" t="s">
        <v>30255</v>
      </c>
      <c r="D24202" s="83">
        <v>1</v>
      </c>
      <c r="E24202" s="33">
        <v>5700</v>
      </c>
      <c r="F24202" s="33">
        <v>5700</v>
      </c>
    </row>
    <row r="24203" spans="1:6" ht="22.5" x14ac:dyDescent="0.2">
      <c r="A24203" s="2">
        <v>24198</v>
      </c>
      <c r="B24203" s="70" t="s">
        <v>30009</v>
      </c>
      <c r="C24203" s="47" t="s">
        <v>30256</v>
      </c>
      <c r="D24203" s="83">
        <v>1</v>
      </c>
      <c r="E24203" s="33">
        <v>5700</v>
      </c>
      <c r="F24203" s="33">
        <v>5700</v>
      </c>
    </row>
    <row r="24204" spans="1:6" ht="22.5" x14ac:dyDescent="0.2">
      <c r="A24204" s="2">
        <v>24199</v>
      </c>
      <c r="B24204" s="70" t="s">
        <v>30009</v>
      </c>
      <c r="C24204" s="47" t="s">
        <v>30257</v>
      </c>
      <c r="D24204" s="83">
        <v>1</v>
      </c>
      <c r="E24204" s="33">
        <v>5700</v>
      </c>
      <c r="F24204" s="33">
        <v>5700</v>
      </c>
    </row>
    <row r="24205" spans="1:6" ht="22.5" x14ac:dyDescent="0.2">
      <c r="A24205" s="2">
        <v>24200</v>
      </c>
      <c r="B24205" s="70" t="s">
        <v>30009</v>
      </c>
      <c r="C24205" s="47" t="s">
        <v>30258</v>
      </c>
      <c r="D24205" s="83">
        <v>1</v>
      </c>
      <c r="E24205" s="33">
        <v>5700</v>
      </c>
      <c r="F24205" s="33">
        <v>5700</v>
      </c>
    </row>
    <row r="24206" spans="1:6" ht="22.5" x14ac:dyDescent="0.2">
      <c r="A24206" s="2">
        <v>24201</v>
      </c>
      <c r="B24206" s="70" t="s">
        <v>30009</v>
      </c>
      <c r="C24206" s="47" t="s">
        <v>30259</v>
      </c>
      <c r="D24206" s="83">
        <v>1</v>
      </c>
      <c r="E24206" s="33">
        <v>5700</v>
      </c>
      <c r="F24206" s="33">
        <v>5700</v>
      </c>
    </row>
    <row r="24207" spans="1:6" ht="22.5" x14ac:dyDescent="0.2">
      <c r="A24207" s="2">
        <v>24202</v>
      </c>
      <c r="B24207" s="70" t="s">
        <v>30010</v>
      </c>
      <c r="C24207" s="47" t="s">
        <v>30260</v>
      </c>
      <c r="D24207" s="83">
        <v>1</v>
      </c>
      <c r="E24207" s="33">
        <v>4000</v>
      </c>
      <c r="F24207" s="33">
        <v>4000</v>
      </c>
    </row>
    <row r="24208" spans="1:6" ht="22.5" x14ac:dyDescent="0.2">
      <c r="A24208" s="2">
        <v>24203</v>
      </c>
      <c r="B24208" s="70" t="s">
        <v>30008</v>
      </c>
      <c r="C24208" s="47" t="s">
        <v>30261</v>
      </c>
      <c r="D24208" s="83">
        <v>1</v>
      </c>
      <c r="E24208" s="33">
        <v>19500</v>
      </c>
      <c r="F24208" s="33">
        <v>19500</v>
      </c>
    </row>
    <row r="24209" spans="1:6" ht="22.5" x14ac:dyDescent="0.2">
      <c r="A24209" s="2">
        <v>24204</v>
      </c>
      <c r="B24209" s="70" t="s">
        <v>30008</v>
      </c>
      <c r="C24209" s="47" t="s">
        <v>30262</v>
      </c>
      <c r="D24209" s="83">
        <v>1</v>
      </c>
      <c r="E24209" s="33">
        <v>19500</v>
      </c>
      <c r="F24209" s="33">
        <v>19500</v>
      </c>
    </row>
    <row r="24210" spans="1:6" ht="22.5" x14ac:dyDescent="0.2">
      <c r="A24210" s="2">
        <v>24205</v>
      </c>
      <c r="B24210" s="70" t="s">
        <v>3400</v>
      </c>
      <c r="C24210" s="47" t="s">
        <v>30263</v>
      </c>
      <c r="D24210" s="83">
        <v>1</v>
      </c>
      <c r="E24210" s="33">
        <v>8000</v>
      </c>
      <c r="F24210" s="33">
        <v>8000</v>
      </c>
    </row>
    <row r="24211" spans="1:6" ht="22.5" x14ac:dyDescent="0.2">
      <c r="A24211" s="2">
        <v>24206</v>
      </c>
      <c r="B24211" s="70" t="s">
        <v>3397</v>
      </c>
      <c r="C24211" s="47" t="s">
        <v>30264</v>
      </c>
      <c r="D24211" s="83">
        <v>1</v>
      </c>
      <c r="E24211" s="33">
        <v>6000</v>
      </c>
      <c r="F24211" s="33">
        <v>6000</v>
      </c>
    </row>
    <row r="24212" spans="1:6" ht="22.5" x14ac:dyDescent="0.2">
      <c r="A24212" s="2">
        <v>24207</v>
      </c>
      <c r="B24212" s="70" t="s">
        <v>30011</v>
      </c>
      <c r="C24212" s="47" t="s">
        <v>30265</v>
      </c>
      <c r="D24212" s="83">
        <v>1</v>
      </c>
      <c r="E24212" s="33">
        <v>9000</v>
      </c>
      <c r="F24212" s="33">
        <v>9000</v>
      </c>
    </row>
    <row r="24213" spans="1:6" ht="22.5" x14ac:dyDescent="0.2">
      <c r="A24213" s="2">
        <v>24208</v>
      </c>
      <c r="B24213" s="70" t="s">
        <v>19796</v>
      </c>
      <c r="C24213" s="47" t="s">
        <v>30266</v>
      </c>
      <c r="D24213" s="83">
        <v>1</v>
      </c>
      <c r="E24213" s="33">
        <v>4000</v>
      </c>
      <c r="F24213" s="33">
        <v>4000</v>
      </c>
    </row>
    <row r="24214" spans="1:6" ht="22.5" x14ac:dyDescent="0.2">
      <c r="A24214" s="2">
        <v>24209</v>
      </c>
      <c r="B24214" s="70" t="s">
        <v>4127</v>
      </c>
      <c r="C24214" s="47" t="s">
        <v>30267</v>
      </c>
      <c r="D24214" s="83">
        <v>1</v>
      </c>
      <c r="E24214" s="33">
        <v>7000</v>
      </c>
      <c r="F24214" s="33">
        <v>7000</v>
      </c>
    </row>
    <row r="24215" spans="1:6" ht="33.75" x14ac:dyDescent="0.2">
      <c r="A24215" s="2">
        <v>24210</v>
      </c>
      <c r="B24215" s="70" t="s">
        <v>30012</v>
      </c>
      <c r="C24215" s="47" t="s">
        <v>30268</v>
      </c>
      <c r="D24215" s="83">
        <v>1</v>
      </c>
      <c r="E24215" s="33">
        <v>9000</v>
      </c>
      <c r="F24215" s="33">
        <v>9000</v>
      </c>
    </row>
    <row r="24216" spans="1:6" ht="22.5" x14ac:dyDescent="0.2">
      <c r="A24216" s="2">
        <v>24211</v>
      </c>
      <c r="B24216" s="70" t="s">
        <v>30013</v>
      </c>
      <c r="C24216" s="47" t="s">
        <v>30269</v>
      </c>
      <c r="D24216" s="83">
        <v>1</v>
      </c>
      <c r="E24216" s="33">
        <v>10754</v>
      </c>
      <c r="F24216" s="33">
        <v>10754</v>
      </c>
    </row>
    <row r="24217" spans="1:6" ht="22.5" x14ac:dyDescent="0.2">
      <c r="A24217" s="2">
        <v>24212</v>
      </c>
      <c r="B24217" s="70" t="s">
        <v>4523</v>
      </c>
      <c r="C24217" s="47" t="s">
        <v>30270</v>
      </c>
      <c r="D24217" s="83">
        <v>1</v>
      </c>
      <c r="E24217" s="33">
        <v>8500</v>
      </c>
      <c r="F24217" s="33">
        <v>8500</v>
      </c>
    </row>
    <row r="24218" spans="1:6" ht="22.5" x14ac:dyDescent="0.2">
      <c r="A24218" s="2">
        <v>24213</v>
      </c>
      <c r="B24218" s="70" t="s">
        <v>30014</v>
      </c>
      <c r="C24218" s="47" t="s">
        <v>30271</v>
      </c>
      <c r="D24218" s="83">
        <v>1</v>
      </c>
      <c r="E24218" s="33">
        <v>3250</v>
      </c>
      <c r="F24218" s="33">
        <v>3250</v>
      </c>
    </row>
    <row r="24219" spans="1:6" ht="22.5" x14ac:dyDescent="0.2">
      <c r="A24219" s="2">
        <v>24214</v>
      </c>
      <c r="B24219" s="70" t="s">
        <v>30015</v>
      </c>
      <c r="C24219" s="47" t="s">
        <v>30272</v>
      </c>
      <c r="D24219" s="83">
        <v>1</v>
      </c>
      <c r="E24219" s="33">
        <v>4680</v>
      </c>
      <c r="F24219" s="33">
        <v>4680</v>
      </c>
    </row>
    <row r="24220" spans="1:6" ht="33.75" x14ac:dyDescent="0.2">
      <c r="A24220" s="2">
        <v>24215</v>
      </c>
      <c r="B24220" s="70" t="s">
        <v>30016</v>
      </c>
      <c r="C24220" s="47" t="s">
        <v>30273</v>
      </c>
      <c r="D24220" s="83">
        <v>1</v>
      </c>
      <c r="E24220" s="33">
        <v>5192</v>
      </c>
      <c r="F24220" s="33">
        <v>5192</v>
      </c>
    </row>
    <row r="24221" spans="1:6" ht="22.5" x14ac:dyDescent="0.2">
      <c r="A24221" s="2">
        <v>24216</v>
      </c>
      <c r="B24221" s="70" t="s">
        <v>30017</v>
      </c>
      <c r="C24221" s="47" t="s">
        <v>30274</v>
      </c>
      <c r="D24221" s="83">
        <v>1</v>
      </c>
      <c r="E24221" s="33">
        <v>5500</v>
      </c>
      <c r="F24221" s="33">
        <v>5500</v>
      </c>
    </row>
    <row r="24222" spans="1:6" ht="22.5" x14ac:dyDescent="0.2">
      <c r="A24222" s="2">
        <v>24217</v>
      </c>
      <c r="B24222" s="70" t="s">
        <v>4835</v>
      </c>
      <c r="C24222" s="47" t="s">
        <v>30275</v>
      </c>
      <c r="D24222" s="83">
        <v>1</v>
      </c>
      <c r="E24222" s="33">
        <v>5686</v>
      </c>
      <c r="F24222" s="33">
        <v>5686</v>
      </c>
    </row>
    <row r="24223" spans="1:6" ht="22.5" x14ac:dyDescent="0.2">
      <c r="A24223" s="2">
        <v>24218</v>
      </c>
      <c r="B24223" s="70" t="s">
        <v>30018</v>
      </c>
      <c r="C24223" s="47" t="s">
        <v>30276</v>
      </c>
      <c r="D24223" s="83">
        <v>1</v>
      </c>
      <c r="E24223" s="33">
        <v>7490</v>
      </c>
      <c r="F24223" s="33">
        <v>7490</v>
      </c>
    </row>
    <row r="24224" spans="1:6" ht="22.5" x14ac:dyDescent="0.2">
      <c r="A24224" s="2">
        <v>24219</v>
      </c>
      <c r="B24224" s="70" t="s">
        <v>30019</v>
      </c>
      <c r="C24224" s="47" t="s">
        <v>30277</v>
      </c>
      <c r="D24224" s="83">
        <v>1</v>
      </c>
      <c r="E24224" s="33">
        <v>10700</v>
      </c>
      <c r="F24224" s="33">
        <v>10700</v>
      </c>
    </row>
    <row r="24225" spans="1:6" ht="33.75" x14ac:dyDescent="0.2">
      <c r="A24225" s="2">
        <v>24220</v>
      </c>
      <c r="B24225" s="70" t="s">
        <v>30020</v>
      </c>
      <c r="C24225" s="47" t="s">
        <v>30278</v>
      </c>
      <c r="D24225" s="83">
        <v>1</v>
      </c>
      <c r="E24225" s="33">
        <v>14500</v>
      </c>
      <c r="F24225" s="33">
        <v>14500</v>
      </c>
    </row>
    <row r="24226" spans="1:6" ht="33.75" x14ac:dyDescent="0.2">
      <c r="A24226" s="2">
        <v>24221</v>
      </c>
      <c r="B24226" s="70" t="s">
        <v>30020</v>
      </c>
      <c r="C24226" s="47" t="s">
        <v>30279</v>
      </c>
      <c r="D24226" s="83">
        <v>1</v>
      </c>
      <c r="E24226" s="33">
        <v>14500</v>
      </c>
      <c r="F24226" s="33">
        <v>14500</v>
      </c>
    </row>
    <row r="24227" spans="1:6" ht="33.75" x14ac:dyDescent="0.2">
      <c r="A24227" s="2">
        <v>24222</v>
      </c>
      <c r="B24227" s="70" t="s">
        <v>30020</v>
      </c>
      <c r="C24227" s="47" t="s">
        <v>30280</v>
      </c>
      <c r="D24227" s="83">
        <v>1</v>
      </c>
      <c r="E24227" s="33">
        <v>14500</v>
      </c>
      <c r="F24227" s="33">
        <v>14500</v>
      </c>
    </row>
    <row r="24228" spans="1:6" ht="22.5" x14ac:dyDescent="0.2">
      <c r="A24228" s="2">
        <v>24223</v>
      </c>
      <c r="B24228" s="70" t="s">
        <v>30021</v>
      </c>
      <c r="C24228" s="47" t="s">
        <v>30281</v>
      </c>
      <c r="D24228" s="83">
        <v>1</v>
      </c>
      <c r="E24228" s="33">
        <v>14500</v>
      </c>
      <c r="F24228" s="33">
        <v>14500</v>
      </c>
    </row>
    <row r="24229" spans="1:6" ht="22.5" x14ac:dyDescent="0.2">
      <c r="A24229" s="2">
        <v>24224</v>
      </c>
      <c r="B24229" s="70" t="s">
        <v>30021</v>
      </c>
      <c r="C24229" s="47" t="s">
        <v>30282</v>
      </c>
      <c r="D24229" s="83">
        <v>1</v>
      </c>
      <c r="E24229" s="33">
        <v>14500</v>
      </c>
      <c r="F24229" s="33">
        <v>14500</v>
      </c>
    </row>
    <row r="24230" spans="1:6" ht="22.5" x14ac:dyDescent="0.2">
      <c r="A24230" s="2">
        <v>24225</v>
      </c>
      <c r="B24230" s="70" t="s">
        <v>30021</v>
      </c>
      <c r="C24230" s="47" t="s">
        <v>30283</v>
      </c>
      <c r="D24230" s="83">
        <v>1</v>
      </c>
      <c r="E24230" s="33">
        <v>14500</v>
      </c>
      <c r="F24230" s="33">
        <v>14500</v>
      </c>
    </row>
    <row r="24231" spans="1:6" ht="22.5" x14ac:dyDescent="0.2">
      <c r="A24231" s="2">
        <v>24226</v>
      </c>
      <c r="B24231" s="70" t="s">
        <v>30022</v>
      </c>
      <c r="C24231" s="47" t="s">
        <v>30284</v>
      </c>
      <c r="D24231" s="83">
        <v>1</v>
      </c>
      <c r="E24231" s="33">
        <v>22000</v>
      </c>
      <c r="F24231" s="33">
        <v>22000</v>
      </c>
    </row>
    <row r="24232" spans="1:6" ht="33.75" x14ac:dyDescent="0.2">
      <c r="A24232" s="2">
        <v>24227</v>
      </c>
      <c r="B24232" s="70" t="s">
        <v>30023</v>
      </c>
      <c r="C24232" s="47" t="s">
        <v>30285</v>
      </c>
      <c r="D24232" s="83">
        <v>1</v>
      </c>
      <c r="E24232" s="33">
        <v>20000</v>
      </c>
      <c r="F24232" s="33">
        <v>20000</v>
      </c>
    </row>
    <row r="24233" spans="1:6" ht="22.5" x14ac:dyDescent="0.2">
      <c r="A24233" s="2">
        <v>24228</v>
      </c>
      <c r="B24233" s="70" t="s">
        <v>30024</v>
      </c>
      <c r="C24233" s="47" t="s">
        <v>30286</v>
      </c>
      <c r="D24233" s="83">
        <v>1</v>
      </c>
      <c r="E24233" s="33">
        <v>6500</v>
      </c>
      <c r="F24233" s="33">
        <v>6500</v>
      </c>
    </row>
    <row r="24234" spans="1:6" ht="22.5" x14ac:dyDescent="0.2">
      <c r="A24234" s="2">
        <v>24229</v>
      </c>
      <c r="B24234" s="70" t="s">
        <v>30024</v>
      </c>
      <c r="C24234" s="47" t="s">
        <v>30287</v>
      </c>
      <c r="D24234" s="83">
        <v>1</v>
      </c>
      <c r="E24234" s="33">
        <v>6500</v>
      </c>
      <c r="F24234" s="33">
        <v>6500</v>
      </c>
    </row>
    <row r="24235" spans="1:6" ht="22.5" x14ac:dyDescent="0.2">
      <c r="A24235" s="2">
        <v>24230</v>
      </c>
      <c r="B24235" s="70" t="s">
        <v>30025</v>
      </c>
      <c r="C24235" s="47" t="s">
        <v>30288</v>
      </c>
      <c r="D24235" s="83">
        <v>1</v>
      </c>
      <c r="E24235" s="33">
        <v>6500</v>
      </c>
      <c r="F24235" s="33">
        <v>6500</v>
      </c>
    </row>
    <row r="24236" spans="1:6" x14ac:dyDescent="0.2">
      <c r="A24236" s="2">
        <v>24231</v>
      </c>
      <c r="B24236" s="70" t="s">
        <v>30026</v>
      </c>
      <c r="C24236" s="47"/>
      <c r="D24236" s="83">
        <v>1</v>
      </c>
      <c r="E24236" s="309">
        <v>255</v>
      </c>
      <c r="F24236" s="309">
        <v>255</v>
      </c>
    </row>
    <row r="24237" spans="1:6" ht="33.75" x14ac:dyDescent="0.2">
      <c r="A24237" s="2">
        <v>24232</v>
      </c>
      <c r="B24237" s="70" t="s">
        <v>30027</v>
      </c>
      <c r="C24237" s="47"/>
      <c r="D24237" s="83">
        <v>1</v>
      </c>
      <c r="E24237" s="309">
        <v>93</v>
      </c>
      <c r="F24237" s="309">
        <v>93</v>
      </c>
    </row>
    <row r="24238" spans="1:6" ht="45" x14ac:dyDescent="0.2">
      <c r="A24238" s="2">
        <v>24233</v>
      </c>
      <c r="B24238" s="70" t="s">
        <v>30028</v>
      </c>
      <c r="C24238" s="47"/>
      <c r="D24238" s="83">
        <v>1</v>
      </c>
      <c r="E24238" s="309">
        <v>115</v>
      </c>
      <c r="F24238" s="309">
        <v>115</v>
      </c>
    </row>
    <row r="24239" spans="1:6" ht="33.75" x14ac:dyDescent="0.2">
      <c r="A24239" s="2">
        <v>24234</v>
      </c>
      <c r="B24239" s="70" t="s">
        <v>30029</v>
      </c>
      <c r="C24239" s="47"/>
      <c r="D24239" s="83">
        <v>1</v>
      </c>
      <c r="E24239" s="309">
        <v>198</v>
      </c>
      <c r="F24239" s="309">
        <v>198</v>
      </c>
    </row>
    <row r="24240" spans="1:6" ht="33.75" x14ac:dyDescent="0.2">
      <c r="A24240" s="2">
        <v>24235</v>
      </c>
      <c r="B24240" s="70" t="s">
        <v>30030</v>
      </c>
      <c r="C24240" s="47"/>
      <c r="D24240" s="83">
        <v>1</v>
      </c>
      <c r="E24240" s="309">
        <v>65</v>
      </c>
      <c r="F24240" s="309">
        <v>65</v>
      </c>
    </row>
    <row r="24241" spans="1:6" ht="22.5" x14ac:dyDescent="0.2">
      <c r="A24241" s="2">
        <v>24236</v>
      </c>
      <c r="B24241" s="70" t="s">
        <v>30031</v>
      </c>
      <c r="C24241" s="47"/>
      <c r="D24241" s="83">
        <v>1</v>
      </c>
      <c r="E24241" s="309">
        <v>175</v>
      </c>
      <c r="F24241" s="309">
        <v>175</v>
      </c>
    </row>
    <row r="24242" spans="1:6" ht="22.5" x14ac:dyDescent="0.2">
      <c r="A24242" s="2">
        <v>24237</v>
      </c>
      <c r="B24242" s="70" t="s">
        <v>30032</v>
      </c>
      <c r="C24242" s="47"/>
      <c r="D24242" s="83">
        <v>1</v>
      </c>
      <c r="E24242" s="309">
        <v>108</v>
      </c>
      <c r="F24242" s="309">
        <v>108</v>
      </c>
    </row>
    <row r="24243" spans="1:6" x14ac:dyDescent="0.2">
      <c r="A24243" s="2">
        <v>24238</v>
      </c>
      <c r="B24243" s="70" t="s">
        <v>30033</v>
      </c>
      <c r="C24243" s="47"/>
      <c r="D24243" s="83">
        <v>1</v>
      </c>
      <c r="E24243" s="309">
        <v>119</v>
      </c>
      <c r="F24243" s="309">
        <v>119</v>
      </c>
    </row>
    <row r="24244" spans="1:6" ht="22.5" x14ac:dyDescent="0.2">
      <c r="A24244" s="2">
        <v>24239</v>
      </c>
      <c r="B24244" s="70" t="s">
        <v>30034</v>
      </c>
      <c r="C24244" s="47"/>
      <c r="D24244" s="83">
        <v>1</v>
      </c>
      <c r="E24244" s="309">
        <v>129</v>
      </c>
      <c r="F24244" s="309">
        <v>129</v>
      </c>
    </row>
    <row r="24245" spans="1:6" ht="22.5" x14ac:dyDescent="0.2">
      <c r="A24245" s="2">
        <v>24240</v>
      </c>
      <c r="B24245" s="70" t="s">
        <v>30035</v>
      </c>
      <c r="C24245" s="47"/>
      <c r="D24245" s="83">
        <v>1</v>
      </c>
      <c r="E24245" s="309">
        <v>225</v>
      </c>
      <c r="F24245" s="309">
        <v>225</v>
      </c>
    </row>
    <row r="24246" spans="1:6" ht="22.5" x14ac:dyDescent="0.2">
      <c r="A24246" s="2">
        <v>24241</v>
      </c>
      <c r="B24246" s="70" t="s">
        <v>30036</v>
      </c>
      <c r="C24246" s="47"/>
      <c r="D24246" s="83">
        <v>1</v>
      </c>
      <c r="E24246" s="309">
        <v>79</v>
      </c>
      <c r="F24246" s="309">
        <v>79</v>
      </c>
    </row>
    <row r="24247" spans="1:6" ht="33.75" x14ac:dyDescent="0.2">
      <c r="A24247" s="2">
        <v>24242</v>
      </c>
      <c r="B24247" s="70" t="s">
        <v>30037</v>
      </c>
      <c r="C24247" s="47"/>
      <c r="D24247" s="83">
        <v>1</v>
      </c>
      <c r="E24247" s="309">
        <v>54</v>
      </c>
      <c r="F24247" s="309">
        <v>54</v>
      </c>
    </row>
    <row r="24248" spans="1:6" ht="45" x14ac:dyDescent="0.2">
      <c r="A24248" s="2">
        <v>24243</v>
      </c>
      <c r="B24248" s="70" t="s">
        <v>30038</v>
      </c>
      <c r="C24248" s="47"/>
      <c r="D24248" s="83">
        <v>1</v>
      </c>
      <c r="E24248" s="309">
        <v>38</v>
      </c>
      <c r="F24248" s="309">
        <v>38</v>
      </c>
    </row>
    <row r="24249" spans="1:6" ht="33.75" x14ac:dyDescent="0.2">
      <c r="A24249" s="2">
        <v>24244</v>
      </c>
      <c r="B24249" s="70" t="s">
        <v>30039</v>
      </c>
      <c r="C24249" s="47"/>
      <c r="D24249" s="83">
        <v>3</v>
      </c>
      <c r="E24249" s="33">
        <v>4800</v>
      </c>
      <c r="F24249" s="33">
        <v>4800</v>
      </c>
    </row>
    <row r="24250" spans="1:6" ht="22.5" x14ac:dyDescent="0.2">
      <c r="A24250" s="2">
        <v>24245</v>
      </c>
      <c r="B24250" s="70" t="s">
        <v>30040</v>
      </c>
      <c r="C24250" s="47"/>
      <c r="D24250" s="83">
        <v>25</v>
      </c>
      <c r="E24250" s="33">
        <v>4910</v>
      </c>
      <c r="F24250" s="33">
        <v>4910</v>
      </c>
    </row>
    <row r="24251" spans="1:6" x14ac:dyDescent="0.2">
      <c r="A24251" s="2">
        <v>24246</v>
      </c>
      <c r="B24251" s="70" t="s">
        <v>19906</v>
      </c>
      <c r="C24251" s="47"/>
      <c r="D24251" s="83">
        <v>10000</v>
      </c>
      <c r="E24251" s="33">
        <v>28910.16</v>
      </c>
      <c r="F24251" s="33">
        <v>28910.16</v>
      </c>
    </row>
    <row r="24252" spans="1:6" ht="33.75" x14ac:dyDescent="0.2">
      <c r="A24252" s="2">
        <v>24247</v>
      </c>
      <c r="B24252" s="70" t="s">
        <v>30041</v>
      </c>
      <c r="C24252" s="47"/>
      <c r="D24252" s="83">
        <v>68</v>
      </c>
      <c r="E24252" s="309">
        <v>68</v>
      </c>
      <c r="F24252" s="309">
        <v>68</v>
      </c>
    </row>
    <row r="24253" spans="1:6" ht="22.5" x14ac:dyDescent="0.2">
      <c r="A24253" s="2">
        <v>24248</v>
      </c>
      <c r="B24253" s="70" t="s">
        <v>30042</v>
      </c>
      <c r="C24253" s="47" t="s">
        <v>30289</v>
      </c>
      <c r="D24253" s="83">
        <v>1</v>
      </c>
      <c r="E24253" s="33">
        <v>4000</v>
      </c>
      <c r="F24253" s="33">
        <v>4000</v>
      </c>
    </row>
    <row r="24254" spans="1:6" ht="33.75" x14ac:dyDescent="0.2">
      <c r="A24254" s="2">
        <v>24249</v>
      </c>
      <c r="B24254" s="70" t="s">
        <v>30043</v>
      </c>
      <c r="C24254" s="61" t="s">
        <v>29026</v>
      </c>
      <c r="D24254" s="83">
        <v>1</v>
      </c>
      <c r="E24254" s="33">
        <v>3799</v>
      </c>
      <c r="F24254" s="33">
        <v>3799</v>
      </c>
    </row>
    <row r="24255" spans="1:6" ht="33.75" x14ac:dyDescent="0.2">
      <c r="A24255" s="2">
        <v>24250</v>
      </c>
      <c r="B24255" s="70" t="s">
        <v>30044</v>
      </c>
      <c r="C24255" s="61" t="s">
        <v>29027</v>
      </c>
      <c r="D24255" s="83">
        <v>1</v>
      </c>
      <c r="E24255" s="33">
        <v>4099</v>
      </c>
      <c r="F24255" s="33">
        <v>4099</v>
      </c>
    </row>
    <row r="24256" spans="1:6" ht="67.5" x14ac:dyDescent="0.2">
      <c r="A24256" s="2">
        <v>24251</v>
      </c>
      <c r="B24256" s="70" t="s">
        <v>30045</v>
      </c>
      <c r="C24256" s="61" t="s">
        <v>29839</v>
      </c>
      <c r="D24256" s="83">
        <v>1</v>
      </c>
      <c r="E24256" s="33">
        <v>5850</v>
      </c>
      <c r="F24256" s="33">
        <v>5850</v>
      </c>
    </row>
    <row r="24257" spans="1:6" ht="67.5" x14ac:dyDescent="0.2">
      <c r="A24257" s="2">
        <v>24252</v>
      </c>
      <c r="B24257" s="70" t="s">
        <v>30046</v>
      </c>
      <c r="C24257" s="61" t="s">
        <v>30290</v>
      </c>
      <c r="D24257" s="83">
        <v>1</v>
      </c>
      <c r="E24257" s="33">
        <v>10499</v>
      </c>
      <c r="F24257" s="33">
        <v>10499</v>
      </c>
    </row>
    <row r="24258" spans="1:6" ht="56.25" x14ac:dyDescent="0.2">
      <c r="A24258" s="2">
        <v>24253</v>
      </c>
      <c r="B24258" s="70" t="s">
        <v>30047</v>
      </c>
      <c r="C24258" s="61">
        <v>210136005</v>
      </c>
      <c r="D24258" s="83">
        <v>1</v>
      </c>
      <c r="E24258" s="33">
        <v>3250</v>
      </c>
      <c r="F24258" s="33">
        <v>3250</v>
      </c>
    </row>
    <row r="24259" spans="1:6" ht="56.25" x14ac:dyDescent="0.2">
      <c r="A24259" s="2">
        <v>24254</v>
      </c>
      <c r="B24259" s="70" t="s">
        <v>30047</v>
      </c>
      <c r="C24259" s="61">
        <v>2101360006</v>
      </c>
      <c r="D24259" s="83">
        <v>1</v>
      </c>
      <c r="E24259" s="33">
        <v>3250</v>
      </c>
      <c r="F24259" s="33">
        <v>3250</v>
      </c>
    </row>
    <row r="24260" spans="1:6" ht="56.25" x14ac:dyDescent="0.2">
      <c r="A24260" s="2">
        <v>24255</v>
      </c>
      <c r="B24260" s="70" t="s">
        <v>30047</v>
      </c>
      <c r="C24260" s="61">
        <v>2101360007</v>
      </c>
      <c r="D24260" s="83">
        <v>1</v>
      </c>
      <c r="E24260" s="33">
        <v>3250</v>
      </c>
      <c r="F24260" s="33">
        <v>3250</v>
      </c>
    </row>
    <row r="24261" spans="1:6" ht="56.25" x14ac:dyDescent="0.2">
      <c r="A24261" s="2">
        <v>24256</v>
      </c>
      <c r="B24261" s="70" t="s">
        <v>30047</v>
      </c>
      <c r="C24261" s="61">
        <v>2101360008</v>
      </c>
      <c r="D24261" s="83">
        <v>1</v>
      </c>
      <c r="E24261" s="33">
        <v>3250</v>
      </c>
      <c r="F24261" s="33">
        <v>3250</v>
      </c>
    </row>
    <row r="24262" spans="1:6" ht="45" x14ac:dyDescent="0.2">
      <c r="A24262" s="2">
        <v>24257</v>
      </c>
      <c r="B24262" s="70" t="s">
        <v>30048</v>
      </c>
      <c r="C24262" s="61">
        <v>2101360002</v>
      </c>
      <c r="D24262" s="83">
        <v>1</v>
      </c>
      <c r="E24262" s="33">
        <v>4950</v>
      </c>
      <c r="F24262" s="33">
        <v>4950</v>
      </c>
    </row>
    <row r="24263" spans="1:6" ht="45" x14ac:dyDescent="0.2">
      <c r="A24263" s="2">
        <v>24258</v>
      </c>
      <c r="B24263" s="70" t="s">
        <v>30048</v>
      </c>
      <c r="C24263" s="61">
        <v>2101360003</v>
      </c>
      <c r="D24263" s="83">
        <v>1</v>
      </c>
      <c r="E24263" s="33">
        <v>4950</v>
      </c>
      <c r="F24263" s="33">
        <v>4950</v>
      </c>
    </row>
    <row r="24264" spans="1:6" ht="45" x14ac:dyDescent="0.2">
      <c r="A24264" s="2">
        <v>24259</v>
      </c>
      <c r="B24264" s="70" t="s">
        <v>30048</v>
      </c>
      <c r="C24264" s="61">
        <v>2101360004</v>
      </c>
      <c r="D24264" s="83">
        <v>1</v>
      </c>
      <c r="E24264" s="33">
        <v>4950</v>
      </c>
      <c r="F24264" s="33">
        <v>4950</v>
      </c>
    </row>
    <row r="24265" spans="1:6" ht="45" x14ac:dyDescent="0.2">
      <c r="A24265" s="2">
        <v>24260</v>
      </c>
      <c r="B24265" s="70" t="s">
        <v>30049</v>
      </c>
      <c r="C24265" s="61" t="s">
        <v>30291</v>
      </c>
      <c r="D24265" s="83">
        <v>1</v>
      </c>
      <c r="E24265" s="33">
        <v>4464</v>
      </c>
      <c r="F24265" s="33">
        <v>4464</v>
      </c>
    </row>
    <row r="24266" spans="1:6" ht="22.5" x14ac:dyDescent="0.2">
      <c r="A24266" s="2">
        <v>24261</v>
      </c>
      <c r="B24266" s="70" t="s">
        <v>30050</v>
      </c>
      <c r="C24266" s="61" t="s">
        <v>29028</v>
      </c>
      <c r="D24266" s="83">
        <v>1</v>
      </c>
      <c r="E24266" s="33">
        <v>56980</v>
      </c>
      <c r="F24266" s="33">
        <v>5698.02</v>
      </c>
    </row>
    <row r="24267" spans="1:6" ht="56.25" x14ac:dyDescent="0.2">
      <c r="A24267" s="2">
        <v>24262</v>
      </c>
      <c r="B24267" s="70" t="s">
        <v>30051</v>
      </c>
      <c r="C24267" s="61" t="s">
        <v>30292</v>
      </c>
      <c r="D24267" s="83">
        <v>1</v>
      </c>
      <c r="E24267" s="33">
        <v>9600</v>
      </c>
      <c r="F24267" s="33">
        <v>9600</v>
      </c>
    </row>
    <row r="24268" spans="1:6" ht="45" x14ac:dyDescent="0.2">
      <c r="A24268" s="2">
        <v>24263</v>
      </c>
      <c r="B24268" s="70" t="s">
        <v>30052</v>
      </c>
      <c r="C24268" s="61" t="s">
        <v>30293</v>
      </c>
      <c r="D24268" s="83">
        <v>1</v>
      </c>
      <c r="E24268" s="33">
        <v>13980</v>
      </c>
      <c r="F24268" s="33">
        <v>13980</v>
      </c>
    </row>
    <row r="24269" spans="1:6" ht="22.5" x14ac:dyDescent="0.2">
      <c r="A24269" s="2">
        <v>24264</v>
      </c>
      <c r="B24269" s="70" t="s">
        <v>30053</v>
      </c>
      <c r="C24269" s="61" t="s">
        <v>30294</v>
      </c>
      <c r="D24269" s="83">
        <v>1</v>
      </c>
      <c r="E24269" s="33">
        <v>5820</v>
      </c>
      <c r="F24269" s="33">
        <v>5820</v>
      </c>
    </row>
    <row r="24270" spans="1:6" x14ac:dyDescent="0.2">
      <c r="A24270" s="2">
        <v>24265</v>
      </c>
      <c r="B24270" s="70" t="s">
        <v>3155</v>
      </c>
      <c r="C24270" s="61" t="s">
        <v>30295</v>
      </c>
      <c r="D24270" s="83">
        <v>1</v>
      </c>
      <c r="E24270" s="33">
        <v>4200</v>
      </c>
      <c r="F24270" s="33">
        <v>4200</v>
      </c>
    </row>
    <row r="24271" spans="1:6" x14ac:dyDescent="0.2">
      <c r="A24271" s="2">
        <v>24266</v>
      </c>
      <c r="B24271" s="70" t="s">
        <v>7960</v>
      </c>
      <c r="C24271" s="61" t="s">
        <v>30296</v>
      </c>
      <c r="D24271" s="83">
        <v>1</v>
      </c>
      <c r="E24271" s="33">
        <v>43900</v>
      </c>
      <c r="F24271" s="33">
        <v>1707.23</v>
      </c>
    </row>
    <row r="24272" spans="1:6" x14ac:dyDescent="0.2">
      <c r="A24272" s="2">
        <v>24267</v>
      </c>
      <c r="B24272" s="70" t="s">
        <v>3348</v>
      </c>
      <c r="C24272" s="61" t="s">
        <v>30297</v>
      </c>
      <c r="D24272" s="83">
        <v>1</v>
      </c>
      <c r="E24272" s="33">
        <v>3000</v>
      </c>
      <c r="F24272" s="33">
        <v>3000</v>
      </c>
    </row>
    <row r="24273" spans="1:6" x14ac:dyDescent="0.2">
      <c r="A24273" s="2">
        <v>24268</v>
      </c>
      <c r="B24273" s="70" t="s">
        <v>3348</v>
      </c>
      <c r="C24273" s="61" t="s">
        <v>30298</v>
      </c>
      <c r="D24273" s="83">
        <v>1</v>
      </c>
      <c r="E24273" s="33">
        <v>3000</v>
      </c>
      <c r="F24273" s="33">
        <v>3000</v>
      </c>
    </row>
    <row r="24274" spans="1:6" x14ac:dyDescent="0.2">
      <c r="A24274" s="2">
        <v>24269</v>
      </c>
      <c r="B24274" s="70" t="s">
        <v>3348</v>
      </c>
      <c r="C24274" s="61" t="s">
        <v>30299</v>
      </c>
      <c r="D24274" s="83">
        <v>1</v>
      </c>
      <c r="E24274" s="33">
        <v>3000</v>
      </c>
      <c r="F24274" s="33">
        <v>3000</v>
      </c>
    </row>
    <row r="24275" spans="1:6" x14ac:dyDescent="0.2">
      <c r="A24275" s="2">
        <v>24270</v>
      </c>
      <c r="B24275" s="70" t="s">
        <v>3348</v>
      </c>
      <c r="C24275" s="61" t="s">
        <v>30300</v>
      </c>
      <c r="D24275" s="83">
        <v>1</v>
      </c>
      <c r="E24275" s="33">
        <v>3000</v>
      </c>
      <c r="F24275" s="33">
        <v>3000</v>
      </c>
    </row>
    <row r="24276" spans="1:6" x14ac:dyDescent="0.2">
      <c r="A24276" s="2">
        <v>24271</v>
      </c>
      <c r="B24276" s="70" t="s">
        <v>3348</v>
      </c>
      <c r="C24276" s="61" t="s">
        <v>30301</v>
      </c>
      <c r="D24276" s="83">
        <v>1</v>
      </c>
      <c r="E24276" s="33">
        <v>3000</v>
      </c>
      <c r="F24276" s="33">
        <v>3000</v>
      </c>
    </row>
    <row r="24277" spans="1:6" x14ac:dyDescent="0.2">
      <c r="A24277" s="2">
        <v>24272</v>
      </c>
      <c r="B24277" s="70" t="s">
        <v>30054</v>
      </c>
      <c r="C24277" s="61" t="s">
        <v>30302</v>
      </c>
      <c r="D24277" s="83">
        <v>1</v>
      </c>
      <c r="E24277" s="33">
        <v>10800</v>
      </c>
      <c r="F24277" s="33">
        <v>10800</v>
      </c>
    </row>
    <row r="24278" spans="1:6" x14ac:dyDescent="0.2">
      <c r="A24278" s="2">
        <v>24273</v>
      </c>
      <c r="B24278" s="70" t="s">
        <v>4074</v>
      </c>
      <c r="C24278" s="61" t="s">
        <v>30303</v>
      </c>
      <c r="D24278" s="83">
        <v>1</v>
      </c>
      <c r="E24278" s="33">
        <v>5700</v>
      </c>
      <c r="F24278" s="33">
        <v>5700</v>
      </c>
    </row>
    <row r="24279" spans="1:6" x14ac:dyDescent="0.2">
      <c r="A24279" s="2">
        <v>24274</v>
      </c>
      <c r="B24279" s="70" t="s">
        <v>4074</v>
      </c>
      <c r="C24279" s="61" t="s">
        <v>30304</v>
      </c>
      <c r="D24279" s="83">
        <v>1</v>
      </c>
      <c r="E24279" s="33">
        <v>5700</v>
      </c>
      <c r="F24279" s="33">
        <v>5700</v>
      </c>
    </row>
    <row r="24280" spans="1:6" x14ac:dyDescent="0.2">
      <c r="A24280" s="2">
        <v>24275</v>
      </c>
      <c r="B24280" s="70" t="s">
        <v>4074</v>
      </c>
      <c r="C24280" s="61" t="s">
        <v>30305</v>
      </c>
      <c r="D24280" s="83">
        <v>1</v>
      </c>
      <c r="E24280" s="33">
        <v>5700</v>
      </c>
      <c r="F24280" s="33">
        <v>5700</v>
      </c>
    </row>
    <row r="24281" spans="1:6" ht="56.25" x14ac:dyDescent="0.2">
      <c r="A24281" s="2">
        <v>24276</v>
      </c>
      <c r="B24281" s="70" t="s">
        <v>30055</v>
      </c>
      <c r="C24281" s="61" t="s">
        <v>30306</v>
      </c>
      <c r="D24281" s="83">
        <v>1</v>
      </c>
      <c r="E24281" s="33">
        <v>8000</v>
      </c>
      <c r="F24281" s="33">
        <v>8000</v>
      </c>
    </row>
    <row r="24282" spans="1:6" ht="45" x14ac:dyDescent="0.2">
      <c r="A24282" s="2">
        <v>24277</v>
      </c>
      <c r="B24282" s="70" t="s">
        <v>30056</v>
      </c>
      <c r="C24282" s="61" t="s">
        <v>30307</v>
      </c>
      <c r="D24282" s="83">
        <v>1</v>
      </c>
      <c r="E24282" s="33">
        <v>8439</v>
      </c>
      <c r="F24282" s="33">
        <v>8439</v>
      </c>
    </row>
    <row r="24283" spans="1:6" ht="45" x14ac:dyDescent="0.2">
      <c r="A24283" s="2">
        <v>24278</v>
      </c>
      <c r="B24283" s="70" t="s">
        <v>30056</v>
      </c>
      <c r="C24283" s="61" t="s">
        <v>30308</v>
      </c>
      <c r="D24283" s="83">
        <v>1</v>
      </c>
      <c r="E24283" s="33">
        <v>8439</v>
      </c>
      <c r="F24283" s="33">
        <v>8439</v>
      </c>
    </row>
    <row r="24284" spans="1:6" ht="45" x14ac:dyDescent="0.2">
      <c r="A24284" s="2">
        <v>24279</v>
      </c>
      <c r="B24284" s="70" t="s">
        <v>30056</v>
      </c>
      <c r="C24284" s="61" t="s">
        <v>30309</v>
      </c>
      <c r="D24284" s="83">
        <v>1</v>
      </c>
      <c r="E24284" s="33">
        <v>8439</v>
      </c>
      <c r="F24284" s="33">
        <v>8439</v>
      </c>
    </row>
    <row r="24285" spans="1:6" ht="33.75" x14ac:dyDescent="0.2">
      <c r="A24285" s="2">
        <v>24280</v>
      </c>
      <c r="B24285" s="70" t="s">
        <v>30057</v>
      </c>
      <c r="C24285" s="61" t="s">
        <v>30310</v>
      </c>
      <c r="D24285" s="83">
        <v>1</v>
      </c>
      <c r="E24285" s="33">
        <v>3575</v>
      </c>
      <c r="F24285" s="33">
        <v>3575</v>
      </c>
    </row>
    <row r="24286" spans="1:6" ht="33.75" x14ac:dyDescent="0.2">
      <c r="A24286" s="2">
        <v>24281</v>
      </c>
      <c r="B24286" s="70" t="s">
        <v>30058</v>
      </c>
      <c r="C24286" s="61" t="s">
        <v>30311</v>
      </c>
      <c r="D24286" s="83">
        <v>1</v>
      </c>
      <c r="E24286" s="33">
        <v>9000</v>
      </c>
      <c r="F24286" s="33">
        <v>9000</v>
      </c>
    </row>
    <row r="24287" spans="1:6" ht="33.75" x14ac:dyDescent="0.2">
      <c r="A24287" s="2">
        <v>24282</v>
      </c>
      <c r="B24287" s="70" t="s">
        <v>26281</v>
      </c>
      <c r="C24287" s="61" t="s">
        <v>30312</v>
      </c>
      <c r="D24287" s="83">
        <v>3</v>
      </c>
      <c r="E24287" s="33">
        <v>13136</v>
      </c>
      <c r="F24287" s="33">
        <v>13136</v>
      </c>
    </row>
    <row r="24288" spans="1:6" ht="33.75" x14ac:dyDescent="0.2">
      <c r="A24288" s="2">
        <v>24283</v>
      </c>
      <c r="B24288" s="70" t="s">
        <v>30059</v>
      </c>
      <c r="C24288" s="61" t="s">
        <v>30313</v>
      </c>
      <c r="D24288" s="83">
        <v>1</v>
      </c>
      <c r="E24288" s="33">
        <v>6950</v>
      </c>
      <c r="F24288" s="33">
        <v>6950</v>
      </c>
    </row>
    <row r="24289" spans="1:6" ht="33.75" x14ac:dyDescent="0.2">
      <c r="A24289" s="2">
        <v>24284</v>
      </c>
      <c r="B24289" s="70" t="s">
        <v>30060</v>
      </c>
      <c r="C24289" s="61" t="s">
        <v>30314</v>
      </c>
      <c r="D24289" s="83">
        <v>30</v>
      </c>
      <c r="E24289" s="33">
        <v>7200</v>
      </c>
      <c r="F24289" s="33">
        <v>7200</v>
      </c>
    </row>
    <row r="24290" spans="1:6" ht="33.75" x14ac:dyDescent="0.2">
      <c r="A24290" s="2">
        <v>24285</v>
      </c>
      <c r="B24290" s="70" t="s">
        <v>30061</v>
      </c>
      <c r="C24290" s="61" t="s">
        <v>30314</v>
      </c>
      <c r="D24290" s="83">
        <v>10</v>
      </c>
      <c r="E24290" s="33">
        <v>5280</v>
      </c>
      <c r="F24290" s="33">
        <v>5280</v>
      </c>
    </row>
    <row r="24291" spans="1:6" ht="56.25" x14ac:dyDescent="0.2">
      <c r="A24291" s="2">
        <v>24286</v>
      </c>
      <c r="B24291" s="70" t="s">
        <v>30062</v>
      </c>
      <c r="C24291" s="61" t="s">
        <v>30315</v>
      </c>
      <c r="D24291" s="83">
        <v>1</v>
      </c>
      <c r="E24291" s="33">
        <v>23200</v>
      </c>
      <c r="F24291" s="33">
        <v>23200</v>
      </c>
    </row>
    <row r="24292" spans="1:6" ht="33.75" x14ac:dyDescent="0.2">
      <c r="A24292" s="2">
        <v>24287</v>
      </c>
      <c r="B24292" s="70" t="s">
        <v>30063</v>
      </c>
      <c r="C24292" s="61" t="s">
        <v>30316</v>
      </c>
      <c r="D24292" s="83">
        <v>1</v>
      </c>
      <c r="E24292" s="33">
        <v>26800</v>
      </c>
      <c r="F24292" s="33">
        <v>26800</v>
      </c>
    </row>
    <row r="24293" spans="1:6" ht="56.25" x14ac:dyDescent="0.2">
      <c r="A24293" s="2">
        <v>24288</v>
      </c>
      <c r="B24293" s="70" t="s">
        <v>30064</v>
      </c>
      <c r="C24293" s="61" t="s">
        <v>30317</v>
      </c>
      <c r="D24293" s="83">
        <v>1</v>
      </c>
      <c r="E24293" s="33">
        <v>3500</v>
      </c>
      <c r="F24293" s="33">
        <v>3500</v>
      </c>
    </row>
    <row r="24294" spans="1:6" ht="33.75" x14ac:dyDescent="0.2">
      <c r="A24294" s="2">
        <v>24289</v>
      </c>
      <c r="B24294" s="70" t="s">
        <v>30065</v>
      </c>
      <c r="C24294" s="61" t="s">
        <v>30318</v>
      </c>
      <c r="D24294" s="83">
        <v>1</v>
      </c>
      <c r="E24294" s="33">
        <v>10982</v>
      </c>
      <c r="F24294" s="33">
        <v>10982</v>
      </c>
    </row>
    <row r="24295" spans="1:6" ht="22.5" x14ac:dyDescent="0.2">
      <c r="A24295" s="2">
        <v>24290</v>
      </c>
      <c r="B24295" s="70" t="s">
        <v>30335</v>
      </c>
      <c r="C24295" s="47" t="s">
        <v>30485</v>
      </c>
      <c r="D24295" s="47">
        <v>1</v>
      </c>
      <c r="E24295" s="33">
        <v>19710</v>
      </c>
      <c r="F24295" s="33">
        <v>19710</v>
      </c>
    </row>
    <row r="24296" spans="1:6" ht="22.5" x14ac:dyDescent="0.2">
      <c r="A24296" s="2">
        <v>24291</v>
      </c>
      <c r="B24296" s="70" t="s">
        <v>30336</v>
      </c>
      <c r="C24296" s="47" t="s">
        <v>11350</v>
      </c>
      <c r="D24296" s="47">
        <v>1</v>
      </c>
      <c r="E24296" s="33">
        <v>93173</v>
      </c>
      <c r="F24296" s="33">
        <v>92339.56</v>
      </c>
    </row>
    <row r="24297" spans="1:6" x14ac:dyDescent="0.2">
      <c r="A24297" s="2">
        <v>24292</v>
      </c>
      <c r="B24297" s="70" t="s">
        <v>30337</v>
      </c>
      <c r="C24297" s="47" t="s">
        <v>30486</v>
      </c>
      <c r="D24297" s="47">
        <v>1</v>
      </c>
      <c r="E24297" s="33">
        <v>37977</v>
      </c>
      <c r="F24297" s="33">
        <v>37319.64</v>
      </c>
    </row>
    <row r="24298" spans="1:6" x14ac:dyDescent="0.2">
      <c r="A24298" s="2">
        <v>24293</v>
      </c>
      <c r="B24298" s="70" t="s">
        <v>30338</v>
      </c>
      <c r="C24298" s="47" t="s">
        <v>30487</v>
      </c>
      <c r="D24298" s="47">
        <v>1</v>
      </c>
      <c r="E24298" s="33">
        <v>49950</v>
      </c>
      <c r="F24298" s="33">
        <v>48669</v>
      </c>
    </row>
    <row r="24299" spans="1:6" x14ac:dyDescent="0.2">
      <c r="A24299" s="2">
        <v>24294</v>
      </c>
      <c r="B24299" s="70" t="s">
        <v>30338</v>
      </c>
      <c r="C24299" s="47" t="s">
        <v>30488</v>
      </c>
      <c r="D24299" s="47">
        <v>1</v>
      </c>
      <c r="E24299" s="33">
        <v>49950</v>
      </c>
      <c r="F24299" s="33">
        <v>48669</v>
      </c>
    </row>
    <row r="24300" spans="1:6" ht="33.75" x14ac:dyDescent="0.2">
      <c r="A24300" s="2">
        <v>24295</v>
      </c>
      <c r="B24300" s="70" t="s">
        <v>30339</v>
      </c>
      <c r="C24300" s="47" t="s">
        <v>30489</v>
      </c>
      <c r="D24300" s="47">
        <v>1</v>
      </c>
      <c r="E24300" s="33">
        <v>50100</v>
      </c>
      <c r="F24300" s="33">
        <v>47978.400000000001</v>
      </c>
    </row>
    <row r="24301" spans="1:6" ht="22.5" x14ac:dyDescent="0.2">
      <c r="A24301" s="2">
        <v>24296</v>
      </c>
      <c r="B24301" s="70" t="s">
        <v>30340</v>
      </c>
      <c r="C24301" s="47" t="s">
        <v>30490</v>
      </c>
      <c r="D24301" s="47">
        <v>1</v>
      </c>
      <c r="E24301" s="33">
        <v>30000</v>
      </c>
      <c r="F24301" s="33">
        <v>27226.799999999999</v>
      </c>
    </row>
    <row r="24302" spans="1:6" ht="22.5" x14ac:dyDescent="0.2">
      <c r="A24302" s="2">
        <v>24297</v>
      </c>
      <c r="B24302" s="70" t="s">
        <v>30341</v>
      </c>
      <c r="C24302" s="47" t="s">
        <v>30491</v>
      </c>
      <c r="D24302" s="47">
        <v>1</v>
      </c>
      <c r="E24302" s="33">
        <v>25990</v>
      </c>
      <c r="F24302" s="33">
        <v>20791.68</v>
      </c>
    </row>
    <row r="24303" spans="1:6" x14ac:dyDescent="0.2">
      <c r="A24303" s="2">
        <v>24298</v>
      </c>
      <c r="B24303" s="70" t="s">
        <v>30342</v>
      </c>
      <c r="C24303" s="47" t="s">
        <v>30492</v>
      </c>
      <c r="D24303" s="47">
        <v>1</v>
      </c>
      <c r="E24303" s="33">
        <v>12775</v>
      </c>
      <c r="F24303" s="33">
        <v>12775</v>
      </c>
    </row>
    <row r="24304" spans="1:6" x14ac:dyDescent="0.2">
      <c r="A24304" s="2">
        <v>24299</v>
      </c>
      <c r="B24304" s="70" t="s">
        <v>30342</v>
      </c>
      <c r="C24304" s="47" t="s">
        <v>30493</v>
      </c>
      <c r="D24304" s="47">
        <v>1</v>
      </c>
      <c r="E24304" s="33">
        <v>12775</v>
      </c>
      <c r="F24304" s="33">
        <v>12775</v>
      </c>
    </row>
    <row r="24305" spans="1:6" x14ac:dyDescent="0.2">
      <c r="A24305" s="2">
        <v>24300</v>
      </c>
      <c r="B24305" s="70" t="s">
        <v>30343</v>
      </c>
      <c r="C24305" s="47" t="s">
        <v>30494</v>
      </c>
      <c r="D24305" s="47">
        <v>1</v>
      </c>
      <c r="E24305" s="33">
        <v>12950</v>
      </c>
      <c r="F24305" s="33">
        <v>12950</v>
      </c>
    </row>
    <row r="24306" spans="1:6" x14ac:dyDescent="0.2">
      <c r="A24306" s="2">
        <v>24301</v>
      </c>
      <c r="B24306" s="70" t="s">
        <v>30343</v>
      </c>
      <c r="C24306" s="47" t="s">
        <v>30495</v>
      </c>
      <c r="D24306" s="47">
        <v>1</v>
      </c>
      <c r="E24306" s="33">
        <v>12950</v>
      </c>
      <c r="F24306" s="33">
        <v>12950</v>
      </c>
    </row>
    <row r="24307" spans="1:6" x14ac:dyDescent="0.2">
      <c r="A24307" s="2">
        <v>24302</v>
      </c>
      <c r="B24307" s="70" t="s">
        <v>30343</v>
      </c>
      <c r="C24307" s="47" t="s">
        <v>30496</v>
      </c>
      <c r="D24307" s="47">
        <v>1</v>
      </c>
      <c r="E24307" s="33">
        <v>12950</v>
      </c>
      <c r="F24307" s="33">
        <v>12950</v>
      </c>
    </row>
    <row r="24308" spans="1:6" x14ac:dyDescent="0.2">
      <c r="A24308" s="2">
        <v>24303</v>
      </c>
      <c r="B24308" s="70" t="s">
        <v>30343</v>
      </c>
      <c r="C24308" s="47" t="s">
        <v>30497</v>
      </c>
      <c r="D24308" s="47">
        <v>1</v>
      </c>
      <c r="E24308" s="33">
        <v>12950</v>
      </c>
      <c r="F24308" s="33">
        <v>12950</v>
      </c>
    </row>
    <row r="24309" spans="1:6" ht="22.5" x14ac:dyDescent="0.2">
      <c r="A24309" s="2">
        <v>24304</v>
      </c>
      <c r="B24309" s="70" t="s">
        <v>30344</v>
      </c>
      <c r="C24309" s="47" t="s">
        <v>30498</v>
      </c>
      <c r="D24309" s="47">
        <v>1</v>
      </c>
      <c r="E24309" s="33">
        <v>20000</v>
      </c>
      <c r="F24309" s="33">
        <v>20000</v>
      </c>
    </row>
    <row r="24310" spans="1:6" ht="22.5" x14ac:dyDescent="0.2">
      <c r="A24310" s="2">
        <v>24305</v>
      </c>
      <c r="B24310" s="70" t="s">
        <v>30345</v>
      </c>
      <c r="C24310" s="47" t="s">
        <v>30090</v>
      </c>
      <c r="D24310" s="47">
        <v>1</v>
      </c>
      <c r="E24310" s="33">
        <v>140000</v>
      </c>
      <c r="F24310" s="33">
        <v>21583.21</v>
      </c>
    </row>
    <row r="24311" spans="1:6" ht="22.5" x14ac:dyDescent="0.2">
      <c r="A24311" s="2">
        <v>24306</v>
      </c>
      <c r="B24311" s="70" t="s">
        <v>30345</v>
      </c>
      <c r="C24311" s="47" t="s">
        <v>30091</v>
      </c>
      <c r="D24311" s="47">
        <v>1</v>
      </c>
      <c r="E24311" s="33">
        <v>140000</v>
      </c>
      <c r="F24311" s="33">
        <v>21583.21</v>
      </c>
    </row>
    <row r="24312" spans="1:6" ht="22.5" x14ac:dyDescent="0.2">
      <c r="A24312" s="2">
        <v>24307</v>
      </c>
      <c r="B24312" s="70" t="s">
        <v>30346</v>
      </c>
      <c r="C24312" s="47" t="s">
        <v>30079</v>
      </c>
      <c r="D24312" s="47">
        <v>1</v>
      </c>
      <c r="E24312" s="33">
        <v>266890</v>
      </c>
      <c r="F24312" s="33">
        <v>41145.480000000003</v>
      </c>
    </row>
    <row r="24313" spans="1:6" ht="22.5" x14ac:dyDescent="0.2">
      <c r="A24313" s="2">
        <v>24308</v>
      </c>
      <c r="B24313" s="70" t="s">
        <v>30347</v>
      </c>
      <c r="C24313" s="47" t="s">
        <v>30080</v>
      </c>
      <c r="D24313" s="47">
        <v>1</v>
      </c>
      <c r="E24313" s="33">
        <v>338170.25</v>
      </c>
      <c r="F24313" s="33">
        <v>52134.48</v>
      </c>
    </row>
    <row r="24314" spans="1:6" ht="22.5" x14ac:dyDescent="0.2">
      <c r="A24314" s="2">
        <v>24309</v>
      </c>
      <c r="B24314" s="70" t="s">
        <v>30348</v>
      </c>
      <c r="C24314" s="47" t="s">
        <v>30089</v>
      </c>
      <c r="D24314" s="47">
        <v>1</v>
      </c>
      <c r="E24314" s="33">
        <v>65950</v>
      </c>
      <c r="F24314" s="33">
        <v>10442.02</v>
      </c>
    </row>
    <row r="24315" spans="1:6" x14ac:dyDescent="0.2">
      <c r="A24315" s="2">
        <v>24310</v>
      </c>
      <c r="B24315" s="70" t="s">
        <v>24227</v>
      </c>
      <c r="C24315" s="47" t="s">
        <v>30499</v>
      </c>
      <c r="D24315" s="47">
        <v>1</v>
      </c>
      <c r="E24315" s="33">
        <v>7416.67</v>
      </c>
      <c r="F24315" s="33">
        <v>7416.67</v>
      </c>
    </row>
    <row r="24316" spans="1:6" x14ac:dyDescent="0.2">
      <c r="A24316" s="2">
        <v>24311</v>
      </c>
      <c r="B24316" s="70" t="s">
        <v>24227</v>
      </c>
      <c r="C24316" s="47" t="s">
        <v>30500</v>
      </c>
      <c r="D24316" s="47">
        <v>1</v>
      </c>
      <c r="E24316" s="33">
        <v>7416.67</v>
      </c>
      <c r="F24316" s="33">
        <v>7416.67</v>
      </c>
    </row>
    <row r="24317" spans="1:6" x14ac:dyDescent="0.2">
      <c r="A24317" s="2">
        <v>24312</v>
      </c>
      <c r="B24317" s="70" t="s">
        <v>24227</v>
      </c>
      <c r="C24317" s="47" t="s">
        <v>30501</v>
      </c>
      <c r="D24317" s="47">
        <v>1</v>
      </c>
      <c r="E24317" s="33">
        <v>7416.67</v>
      </c>
      <c r="F24317" s="33">
        <v>7416.67</v>
      </c>
    </row>
    <row r="24318" spans="1:6" x14ac:dyDescent="0.2">
      <c r="A24318" s="2">
        <v>24313</v>
      </c>
      <c r="B24318" s="70" t="s">
        <v>30349</v>
      </c>
      <c r="C24318" s="47" t="s">
        <v>30502</v>
      </c>
      <c r="D24318" s="47">
        <v>1</v>
      </c>
      <c r="E24318" s="33">
        <v>5000</v>
      </c>
      <c r="F24318" s="33">
        <v>5000</v>
      </c>
    </row>
    <row r="24319" spans="1:6" x14ac:dyDescent="0.2">
      <c r="A24319" s="2">
        <v>24314</v>
      </c>
      <c r="B24319" s="70" t="s">
        <v>30349</v>
      </c>
      <c r="C24319" s="47" t="s">
        <v>30503</v>
      </c>
      <c r="D24319" s="47">
        <v>1</v>
      </c>
      <c r="E24319" s="33">
        <v>5000</v>
      </c>
      <c r="F24319" s="33">
        <v>5000</v>
      </c>
    </row>
    <row r="24320" spans="1:6" x14ac:dyDescent="0.2">
      <c r="A24320" s="2">
        <v>24315</v>
      </c>
      <c r="B24320" s="70" t="s">
        <v>30349</v>
      </c>
      <c r="C24320" s="47" t="s">
        <v>30504</v>
      </c>
      <c r="D24320" s="47">
        <v>1</v>
      </c>
      <c r="E24320" s="33">
        <v>5000</v>
      </c>
      <c r="F24320" s="33">
        <v>5000</v>
      </c>
    </row>
    <row r="24321" spans="1:6" x14ac:dyDescent="0.2">
      <c r="A24321" s="2">
        <v>24316</v>
      </c>
      <c r="B24321" s="70" t="s">
        <v>30349</v>
      </c>
      <c r="C24321" s="47" t="s">
        <v>30505</v>
      </c>
      <c r="D24321" s="47">
        <v>1</v>
      </c>
      <c r="E24321" s="33">
        <v>5000</v>
      </c>
      <c r="F24321" s="33">
        <v>5000</v>
      </c>
    </row>
    <row r="24322" spans="1:6" x14ac:dyDescent="0.2">
      <c r="A24322" s="2">
        <v>24317</v>
      </c>
      <c r="B24322" s="70" t="s">
        <v>30349</v>
      </c>
      <c r="C24322" s="47" t="s">
        <v>30506</v>
      </c>
      <c r="D24322" s="47">
        <v>1</v>
      </c>
      <c r="E24322" s="33">
        <v>5000</v>
      </c>
      <c r="F24322" s="33">
        <v>5000</v>
      </c>
    </row>
    <row r="24323" spans="1:6" ht="56.25" x14ac:dyDescent="0.2">
      <c r="A24323" s="2">
        <v>24318</v>
      </c>
      <c r="B24323" s="70" t="s">
        <v>30350</v>
      </c>
      <c r="C24323" s="47" t="s">
        <v>30081</v>
      </c>
      <c r="D24323" s="47">
        <v>1</v>
      </c>
      <c r="E24323" s="33">
        <v>140000</v>
      </c>
      <c r="F24323" s="95" t="s">
        <v>30617</v>
      </c>
    </row>
    <row r="24324" spans="1:6" ht="22.5" x14ac:dyDescent="0.2">
      <c r="A24324" s="2">
        <v>24319</v>
      </c>
      <c r="B24324" s="70" t="s">
        <v>6620</v>
      </c>
      <c r="C24324" s="47" t="s">
        <v>30507</v>
      </c>
      <c r="D24324" s="47">
        <v>1</v>
      </c>
      <c r="E24324" s="33">
        <v>97486</v>
      </c>
      <c r="F24324" s="95" t="s">
        <v>30618</v>
      </c>
    </row>
    <row r="24325" spans="1:6" x14ac:dyDescent="0.2">
      <c r="A24325" s="2">
        <v>24320</v>
      </c>
      <c r="B24325" s="70" t="s">
        <v>19765</v>
      </c>
      <c r="C24325" s="47" t="s">
        <v>30508</v>
      </c>
      <c r="D24325" s="47">
        <v>1</v>
      </c>
      <c r="E24325" s="33">
        <v>11210</v>
      </c>
      <c r="F24325" s="33">
        <v>11210</v>
      </c>
    </row>
    <row r="24326" spans="1:6" ht="22.5" x14ac:dyDescent="0.2">
      <c r="A24326" s="2">
        <v>24321</v>
      </c>
      <c r="B24326" s="70" t="s">
        <v>30351</v>
      </c>
      <c r="C24326" s="47" t="s">
        <v>30509</v>
      </c>
      <c r="D24326" s="47">
        <v>1</v>
      </c>
      <c r="E24326" s="33">
        <v>4700.5</v>
      </c>
      <c r="F24326" s="33">
        <v>4700.5</v>
      </c>
    </row>
    <row r="24327" spans="1:6" x14ac:dyDescent="0.2">
      <c r="A24327" s="2">
        <v>24322</v>
      </c>
      <c r="B24327" s="70" t="s">
        <v>4835</v>
      </c>
      <c r="C24327" s="47" t="s">
        <v>30510</v>
      </c>
      <c r="D24327" s="47">
        <v>1</v>
      </c>
      <c r="E24327" s="33">
        <v>3683.05</v>
      </c>
      <c r="F24327" s="33">
        <v>3683.05</v>
      </c>
    </row>
    <row r="24328" spans="1:6" x14ac:dyDescent="0.2">
      <c r="A24328" s="2">
        <v>24323</v>
      </c>
      <c r="B24328" s="70" t="s">
        <v>30352</v>
      </c>
      <c r="C24328" s="47" t="s">
        <v>17512</v>
      </c>
      <c r="D24328" s="47">
        <v>1</v>
      </c>
      <c r="E24328" s="33">
        <v>3510.5</v>
      </c>
      <c r="F24328" s="33">
        <v>3510.5</v>
      </c>
    </row>
    <row r="24329" spans="1:6" x14ac:dyDescent="0.2">
      <c r="A24329" s="2">
        <v>24324</v>
      </c>
      <c r="B24329" s="70" t="s">
        <v>30353</v>
      </c>
      <c r="C24329" s="47" t="s">
        <v>30511</v>
      </c>
      <c r="D24329" s="47">
        <v>1</v>
      </c>
      <c r="E24329" s="33">
        <v>3870</v>
      </c>
      <c r="F24329" s="33">
        <v>3870</v>
      </c>
    </row>
    <row r="24330" spans="1:6" x14ac:dyDescent="0.2">
      <c r="A24330" s="2">
        <v>24325</v>
      </c>
      <c r="B24330" s="70" t="s">
        <v>30354</v>
      </c>
      <c r="C24330" s="47" t="s">
        <v>30512</v>
      </c>
      <c r="D24330" s="47">
        <v>1</v>
      </c>
      <c r="E24330" s="33">
        <v>3741</v>
      </c>
      <c r="F24330" s="33">
        <v>3741</v>
      </c>
    </row>
    <row r="24331" spans="1:6" x14ac:dyDescent="0.2">
      <c r="A24331" s="2">
        <v>24326</v>
      </c>
      <c r="B24331" s="70" t="s">
        <v>30354</v>
      </c>
      <c r="C24331" s="47" t="s">
        <v>30513</v>
      </c>
      <c r="D24331" s="47">
        <v>1</v>
      </c>
      <c r="E24331" s="33">
        <v>3741</v>
      </c>
      <c r="F24331" s="33">
        <v>3741</v>
      </c>
    </row>
    <row r="24332" spans="1:6" x14ac:dyDescent="0.2">
      <c r="A24332" s="2">
        <v>24327</v>
      </c>
      <c r="B24332" s="70" t="s">
        <v>30354</v>
      </c>
      <c r="C24332" s="47" t="s">
        <v>30514</v>
      </c>
      <c r="D24332" s="47">
        <v>1</v>
      </c>
      <c r="E24332" s="33">
        <v>3741</v>
      </c>
      <c r="F24332" s="33">
        <v>3741</v>
      </c>
    </row>
    <row r="24333" spans="1:6" x14ac:dyDescent="0.2">
      <c r="A24333" s="2">
        <v>24328</v>
      </c>
      <c r="B24333" s="70" t="s">
        <v>30355</v>
      </c>
      <c r="C24333" s="47" t="s">
        <v>30515</v>
      </c>
      <c r="D24333" s="47">
        <v>1</v>
      </c>
      <c r="E24333" s="33">
        <v>21327.54</v>
      </c>
      <c r="F24333" s="33">
        <v>21327.54</v>
      </c>
    </row>
    <row r="24334" spans="1:6" ht="22.5" x14ac:dyDescent="0.2">
      <c r="A24334" s="2">
        <v>24329</v>
      </c>
      <c r="B24334" s="70" t="s">
        <v>30356</v>
      </c>
      <c r="C24334" s="47" t="s">
        <v>30516</v>
      </c>
      <c r="D24334" s="47">
        <v>1</v>
      </c>
      <c r="E24334" s="33">
        <v>16669.98</v>
      </c>
      <c r="F24334" s="33">
        <v>16669.98</v>
      </c>
    </row>
    <row r="24335" spans="1:6" ht="22.5" x14ac:dyDescent="0.2">
      <c r="A24335" s="2">
        <v>24330</v>
      </c>
      <c r="B24335" s="70" t="s">
        <v>30356</v>
      </c>
      <c r="C24335" s="47" t="s">
        <v>30517</v>
      </c>
      <c r="D24335" s="47">
        <v>1</v>
      </c>
      <c r="E24335" s="33">
        <v>16669.98</v>
      </c>
      <c r="F24335" s="33">
        <v>16669.98</v>
      </c>
    </row>
    <row r="24336" spans="1:6" x14ac:dyDescent="0.2">
      <c r="A24336" s="2">
        <v>24331</v>
      </c>
      <c r="B24336" s="70" t="s">
        <v>4342</v>
      </c>
      <c r="C24336" s="47" t="s">
        <v>30518</v>
      </c>
      <c r="D24336" s="47">
        <v>1</v>
      </c>
      <c r="E24336" s="33">
        <v>5136</v>
      </c>
      <c r="F24336" s="33">
        <v>5136</v>
      </c>
    </row>
    <row r="24337" spans="1:6" x14ac:dyDescent="0.2">
      <c r="A24337" s="2">
        <v>24332</v>
      </c>
      <c r="B24337" s="70" t="s">
        <v>29137</v>
      </c>
      <c r="C24337" s="47" t="s">
        <v>30519</v>
      </c>
      <c r="D24337" s="47">
        <v>1</v>
      </c>
      <c r="E24337" s="33">
        <v>3090</v>
      </c>
      <c r="F24337" s="33">
        <v>3090</v>
      </c>
    </row>
    <row r="24338" spans="1:6" x14ac:dyDescent="0.2">
      <c r="A24338" s="2">
        <v>24333</v>
      </c>
      <c r="B24338" s="70" t="s">
        <v>30357</v>
      </c>
      <c r="C24338" s="47" t="s">
        <v>25923</v>
      </c>
      <c r="D24338" s="47">
        <v>1</v>
      </c>
      <c r="E24338" s="33">
        <v>23806.799999999999</v>
      </c>
      <c r="F24338" s="33">
        <v>23806.799999999999</v>
      </c>
    </row>
    <row r="24339" spans="1:6" ht="22.5" x14ac:dyDescent="0.2">
      <c r="A24339" s="2">
        <v>24334</v>
      </c>
      <c r="B24339" s="70" t="s">
        <v>30358</v>
      </c>
      <c r="C24339" s="47" t="s">
        <v>30520</v>
      </c>
      <c r="D24339" s="47">
        <v>1</v>
      </c>
      <c r="E24339" s="33">
        <v>50490</v>
      </c>
      <c r="F24339" s="33">
        <v>50490</v>
      </c>
    </row>
    <row r="24340" spans="1:6" ht="22.5" x14ac:dyDescent="0.2">
      <c r="A24340" s="2">
        <v>24335</v>
      </c>
      <c r="B24340" s="70" t="s">
        <v>30359</v>
      </c>
      <c r="C24340" s="47" t="s">
        <v>18672</v>
      </c>
      <c r="D24340" s="47">
        <v>1</v>
      </c>
      <c r="E24340" s="33">
        <v>25497.96</v>
      </c>
      <c r="F24340" s="33">
        <v>25497.96</v>
      </c>
    </row>
    <row r="24341" spans="1:6" ht="22.5" x14ac:dyDescent="0.2">
      <c r="A24341" s="2">
        <v>24336</v>
      </c>
      <c r="B24341" s="70" t="s">
        <v>30360</v>
      </c>
      <c r="C24341" s="47" t="s">
        <v>30521</v>
      </c>
      <c r="D24341" s="47">
        <v>1</v>
      </c>
      <c r="E24341" s="33">
        <v>7820</v>
      </c>
      <c r="F24341" s="33">
        <v>7820</v>
      </c>
    </row>
    <row r="24342" spans="1:6" x14ac:dyDescent="0.2">
      <c r="A24342" s="2">
        <v>24337</v>
      </c>
      <c r="B24342" s="70" t="s">
        <v>23843</v>
      </c>
      <c r="C24342" s="47" t="s">
        <v>30522</v>
      </c>
      <c r="D24342" s="47">
        <v>1</v>
      </c>
      <c r="E24342" s="33">
        <v>36750</v>
      </c>
      <c r="F24342" s="33">
        <v>18391.68</v>
      </c>
    </row>
    <row r="24343" spans="1:6" ht="22.5" x14ac:dyDescent="0.2">
      <c r="A24343" s="2">
        <v>24338</v>
      </c>
      <c r="B24343" s="70" t="s">
        <v>30361</v>
      </c>
      <c r="C24343" s="47" t="s">
        <v>30523</v>
      </c>
      <c r="D24343" s="47">
        <v>1</v>
      </c>
      <c r="E24343" s="33">
        <v>12390</v>
      </c>
      <c r="F24343" s="33">
        <v>12390</v>
      </c>
    </row>
    <row r="24344" spans="1:6" x14ac:dyDescent="0.2">
      <c r="A24344" s="2">
        <v>24339</v>
      </c>
      <c r="B24344" s="70" t="s">
        <v>26228</v>
      </c>
      <c r="C24344" s="47" t="s">
        <v>30524</v>
      </c>
      <c r="D24344" s="47">
        <v>1</v>
      </c>
      <c r="E24344" s="33">
        <v>5000</v>
      </c>
      <c r="F24344" s="33">
        <v>5000</v>
      </c>
    </row>
    <row r="24345" spans="1:6" ht="22.5" x14ac:dyDescent="0.2">
      <c r="A24345" s="2">
        <v>24340</v>
      </c>
      <c r="B24345" s="70" t="s">
        <v>30362</v>
      </c>
      <c r="C24345" s="47" t="s">
        <v>30525</v>
      </c>
      <c r="D24345" s="47">
        <v>1</v>
      </c>
      <c r="E24345" s="33">
        <v>7118</v>
      </c>
      <c r="F24345" s="33">
        <v>7118</v>
      </c>
    </row>
    <row r="24346" spans="1:6" ht="45" x14ac:dyDescent="0.2">
      <c r="A24346" s="2">
        <v>24341</v>
      </c>
      <c r="B24346" s="70" t="s">
        <v>30363</v>
      </c>
      <c r="C24346" s="47" t="s">
        <v>30526</v>
      </c>
      <c r="D24346" s="47">
        <v>1</v>
      </c>
      <c r="E24346" s="33">
        <v>6990</v>
      </c>
      <c r="F24346" s="33">
        <v>6990</v>
      </c>
    </row>
    <row r="24347" spans="1:6" ht="22.5" x14ac:dyDescent="0.2">
      <c r="A24347" s="2">
        <v>24342</v>
      </c>
      <c r="B24347" s="70" t="s">
        <v>30364</v>
      </c>
      <c r="C24347" s="47" t="s">
        <v>30527</v>
      </c>
      <c r="D24347" s="47">
        <v>1</v>
      </c>
      <c r="E24347" s="33">
        <v>6885</v>
      </c>
      <c r="F24347" s="33">
        <v>6885</v>
      </c>
    </row>
    <row r="24348" spans="1:6" ht="22.5" x14ac:dyDescent="0.2">
      <c r="A24348" s="2">
        <v>24343</v>
      </c>
      <c r="B24348" s="70" t="s">
        <v>30365</v>
      </c>
      <c r="C24348" s="47" t="s">
        <v>30528</v>
      </c>
      <c r="D24348" s="47">
        <v>1</v>
      </c>
      <c r="E24348" s="33">
        <v>7630</v>
      </c>
      <c r="F24348" s="33">
        <v>7630</v>
      </c>
    </row>
    <row r="24349" spans="1:6" ht="33.75" x14ac:dyDescent="0.2">
      <c r="A24349" s="2">
        <v>24344</v>
      </c>
      <c r="B24349" s="70" t="s">
        <v>30366</v>
      </c>
      <c r="C24349" s="47" t="s">
        <v>30529</v>
      </c>
      <c r="D24349" s="47">
        <v>1</v>
      </c>
      <c r="E24349" s="33">
        <v>14840</v>
      </c>
      <c r="F24349" s="33">
        <v>14840</v>
      </c>
    </row>
    <row r="24350" spans="1:6" ht="22.5" x14ac:dyDescent="0.2">
      <c r="A24350" s="2">
        <v>24345</v>
      </c>
      <c r="B24350" s="70" t="s">
        <v>30367</v>
      </c>
      <c r="C24350" s="47" t="s">
        <v>30530</v>
      </c>
      <c r="D24350" s="47">
        <v>1</v>
      </c>
      <c r="E24350" s="33">
        <v>17000</v>
      </c>
      <c r="F24350" s="33">
        <v>17000</v>
      </c>
    </row>
    <row r="24351" spans="1:6" ht="33.75" x14ac:dyDescent="0.2">
      <c r="A24351" s="2">
        <v>24346</v>
      </c>
      <c r="B24351" s="70" t="s">
        <v>30368</v>
      </c>
      <c r="C24351" s="47" t="s">
        <v>30145</v>
      </c>
      <c r="D24351" s="47">
        <v>1</v>
      </c>
      <c r="E24351" s="33">
        <v>3200</v>
      </c>
      <c r="F24351" s="33">
        <v>3200</v>
      </c>
    </row>
    <row r="24352" spans="1:6" ht="22.5" x14ac:dyDescent="0.2">
      <c r="A24352" s="2">
        <v>24347</v>
      </c>
      <c r="B24352" s="70" t="s">
        <v>30369</v>
      </c>
      <c r="C24352" s="47" t="s">
        <v>30169</v>
      </c>
      <c r="D24352" s="47">
        <v>1</v>
      </c>
      <c r="E24352" s="33">
        <v>3590</v>
      </c>
      <c r="F24352" s="33">
        <v>3590</v>
      </c>
    </row>
    <row r="24353" spans="1:6" ht="22.5" x14ac:dyDescent="0.2">
      <c r="A24353" s="2">
        <v>24348</v>
      </c>
      <c r="B24353" s="70" t="s">
        <v>30370</v>
      </c>
      <c r="C24353" s="47" t="s">
        <v>30170</v>
      </c>
      <c r="D24353" s="47">
        <v>1</v>
      </c>
      <c r="E24353" s="33">
        <v>15363</v>
      </c>
      <c r="F24353" s="33">
        <v>15363</v>
      </c>
    </row>
    <row r="24354" spans="1:6" ht="22.5" x14ac:dyDescent="0.2">
      <c r="A24354" s="2">
        <v>24349</v>
      </c>
      <c r="B24354" s="70" t="s">
        <v>30370</v>
      </c>
      <c r="C24354" s="47" t="s">
        <v>30136</v>
      </c>
      <c r="D24354" s="47">
        <v>1</v>
      </c>
      <c r="E24354" s="33">
        <v>15363</v>
      </c>
      <c r="F24354" s="33">
        <v>15363</v>
      </c>
    </row>
    <row r="24355" spans="1:6" ht="22.5" x14ac:dyDescent="0.2">
      <c r="A24355" s="2">
        <v>24350</v>
      </c>
      <c r="B24355" s="70" t="s">
        <v>30371</v>
      </c>
      <c r="C24355" s="47" t="s">
        <v>30107</v>
      </c>
      <c r="D24355" s="47">
        <v>1</v>
      </c>
      <c r="E24355" s="33">
        <v>29990</v>
      </c>
      <c r="F24355" s="33">
        <v>29990</v>
      </c>
    </row>
    <row r="24356" spans="1:6" ht="33.75" x14ac:dyDescent="0.2">
      <c r="A24356" s="2">
        <v>24351</v>
      </c>
      <c r="B24356" s="70" t="s">
        <v>30372</v>
      </c>
      <c r="C24356" s="47" t="s">
        <v>30103</v>
      </c>
      <c r="D24356" s="47">
        <v>1</v>
      </c>
      <c r="E24356" s="33">
        <v>9550</v>
      </c>
      <c r="F24356" s="33">
        <v>9550</v>
      </c>
    </row>
    <row r="24357" spans="1:6" ht="33.75" x14ac:dyDescent="0.2">
      <c r="A24357" s="2">
        <v>24352</v>
      </c>
      <c r="B24357" s="70" t="s">
        <v>30373</v>
      </c>
      <c r="C24357" s="47" t="s">
        <v>30105</v>
      </c>
      <c r="D24357" s="47">
        <v>1</v>
      </c>
      <c r="E24357" s="33">
        <v>9550</v>
      </c>
      <c r="F24357" s="33">
        <v>9550</v>
      </c>
    </row>
    <row r="24358" spans="1:6" ht="33.75" x14ac:dyDescent="0.2">
      <c r="A24358" s="2">
        <v>24353</v>
      </c>
      <c r="B24358" s="70" t="s">
        <v>30374</v>
      </c>
      <c r="C24358" s="47" t="s">
        <v>30106</v>
      </c>
      <c r="D24358" s="47">
        <v>1</v>
      </c>
      <c r="E24358" s="33">
        <v>9550</v>
      </c>
      <c r="F24358" s="33">
        <v>9550</v>
      </c>
    </row>
    <row r="24359" spans="1:6" ht="22.5" x14ac:dyDescent="0.2">
      <c r="A24359" s="2">
        <v>24354</v>
      </c>
      <c r="B24359" s="70" t="s">
        <v>30375</v>
      </c>
      <c r="C24359" s="47" t="s">
        <v>30531</v>
      </c>
      <c r="D24359" s="47">
        <v>1</v>
      </c>
      <c r="E24359" s="33">
        <v>9550</v>
      </c>
      <c r="F24359" s="33">
        <v>9550</v>
      </c>
    </row>
    <row r="24360" spans="1:6" ht="33.75" x14ac:dyDescent="0.2">
      <c r="A24360" s="2">
        <v>24355</v>
      </c>
      <c r="B24360" s="70" t="s">
        <v>30376</v>
      </c>
      <c r="C24360" s="47" t="s">
        <v>30532</v>
      </c>
      <c r="D24360" s="47">
        <v>1</v>
      </c>
      <c r="E24360" s="33">
        <v>9550</v>
      </c>
      <c r="F24360" s="33">
        <v>9550</v>
      </c>
    </row>
    <row r="24361" spans="1:6" ht="33.75" x14ac:dyDescent="0.2">
      <c r="A24361" s="2">
        <v>24356</v>
      </c>
      <c r="B24361" s="70" t="s">
        <v>30377</v>
      </c>
      <c r="C24361" s="47" t="s">
        <v>30533</v>
      </c>
      <c r="D24361" s="47">
        <v>1</v>
      </c>
      <c r="E24361" s="33">
        <v>9550</v>
      </c>
      <c r="F24361" s="33">
        <v>9550</v>
      </c>
    </row>
    <row r="24362" spans="1:6" ht="33.75" x14ac:dyDescent="0.2">
      <c r="A24362" s="2">
        <v>24357</v>
      </c>
      <c r="B24362" s="70" t="s">
        <v>30378</v>
      </c>
      <c r="C24362" s="47" t="s">
        <v>30534</v>
      </c>
      <c r="D24362" s="47">
        <v>1</v>
      </c>
      <c r="E24362" s="33">
        <v>9550</v>
      </c>
      <c r="F24362" s="33">
        <v>9550</v>
      </c>
    </row>
    <row r="24363" spans="1:6" ht="33.75" x14ac:dyDescent="0.2">
      <c r="A24363" s="2">
        <v>24358</v>
      </c>
      <c r="B24363" s="70" t="s">
        <v>30379</v>
      </c>
      <c r="C24363" s="47" t="s">
        <v>30535</v>
      </c>
      <c r="D24363" s="47">
        <v>1</v>
      </c>
      <c r="E24363" s="33">
        <v>9550</v>
      </c>
      <c r="F24363" s="33">
        <v>9550</v>
      </c>
    </row>
    <row r="24364" spans="1:6" ht="33.75" x14ac:dyDescent="0.2">
      <c r="A24364" s="2">
        <v>24359</v>
      </c>
      <c r="B24364" s="70" t="s">
        <v>30380</v>
      </c>
      <c r="C24364" s="47" t="s">
        <v>30536</v>
      </c>
      <c r="D24364" s="47">
        <v>1</v>
      </c>
      <c r="E24364" s="33">
        <v>9550</v>
      </c>
      <c r="F24364" s="33">
        <v>9550</v>
      </c>
    </row>
    <row r="24365" spans="1:6" ht="33.75" x14ac:dyDescent="0.2">
      <c r="A24365" s="2">
        <v>24360</v>
      </c>
      <c r="B24365" s="70" t="s">
        <v>30381</v>
      </c>
      <c r="C24365" s="47" t="s">
        <v>30537</v>
      </c>
      <c r="D24365" s="47">
        <v>1</v>
      </c>
      <c r="E24365" s="33">
        <v>9550</v>
      </c>
      <c r="F24365" s="33">
        <v>9550</v>
      </c>
    </row>
    <row r="24366" spans="1:6" ht="22.5" x14ac:dyDescent="0.2">
      <c r="A24366" s="2">
        <v>24361</v>
      </c>
      <c r="B24366" s="70" t="s">
        <v>30382</v>
      </c>
      <c r="C24366" s="47" t="s">
        <v>30538</v>
      </c>
      <c r="D24366" s="47">
        <v>1</v>
      </c>
      <c r="E24366" s="33">
        <v>10490</v>
      </c>
      <c r="F24366" s="33">
        <v>10490</v>
      </c>
    </row>
    <row r="24367" spans="1:6" ht="22.5" x14ac:dyDescent="0.2">
      <c r="A24367" s="2">
        <v>24362</v>
      </c>
      <c r="B24367" s="70" t="s">
        <v>21947</v>
      </c>
      <c r="C24367" s="47" t="s">
        <v>30146</v>
      </c>
      <c r="D24367" s="47">
        <v>1</v>
      </c>
      <c r="E24367" s="33">
        <v>17999</v>
      </c>
      <c r="F24367" s="33">
        <v>17999</v>
      </c>
    </row>
    <row r="24368" spans="1:6" ht="33.75" x14ac:dyDescent="0.2">
      <c r="A24368" s="2">
        <v>24363</v>
      </c>
      <c r="B24368" s="70" t="s">
        <v>30383</v>
      </c>
      <c r="C24368" s="47" t="s">
        <v>30102</v>
      </c>
      <c r="D24368" s="47">
        <v>1</v>
      </c>
      <c r="E24368" s="33">
        <v>24539</v>
      </c>
      <c r="F24368" s="33">
        <v>24539</v>
      </c>
    </row>
    <row r="24369" spans="1:6" ht="22.5" x14ac:dyDescent="0.2">
      <c r="A24369" s="2">
        <v>24364</v>
      </c>
      <c r="B24369" s="70" t="s">
        <v>30384</v>
      </c>
      <c r="C24369" s="47" t="s">
        <v>30231</v>
      </c>
      <c r="D24369" s="47">
        <v>1</v>
      </c>
      <c r="E24369" s="33">
        <v>13990</v>
      </c>
      <c r="F24369" s="33">
        <v>13990</v>
      </c>
    </row>
    <row r="24370" spans="1:6" ht="22.5" x14ac:dyDescent="0.2">
      <c r="A24370" s="2">
        <v>24365</v>
      </c>
      <c r="B24370" s="70" t="s">
        <v>30385</v>
      </c>
      <c r="C24370" s="47" t="s">
        <v>30143</v>
      </c>
      <c r="D24370" s="47">
        <v>1</v>
      </c>
      <c r="E24370" s="33">
        <v>14790</v>
      </c>
      <c r="F24370" s="33">
        <v>14790</v>
      </c>
    </row>
    <row r="24371" spans="1:6" ht="33.75" x14ac:dyDescent="0.2">
      <c r="A24371" s="2">
        <v>24366</v>
      </c>
      <c r="B24371" s="70" t="s">
        <v>30386</v>
      </c>
      <c r="C24371" s="47" t="s">
        <v>30149</v>
      </c>
      <c r="D24371" s="47">
        <v>1</v>
      </c>
      <c r="E24371" s="33">
        <v>18990</v>
      </c>
      <c r="F24371" s="33">
        <v>18990</v>
      </c>
    </row>
    <row r="24372" spans="1:6" ht="33.75" x14ac:dyDescent="0.2">
      <c r="A24372" s="2">
        <v>24367</v>
      </c>
      <c r="B24372" s="70" t="s">
        <v>30387</v>
      </c>
      <c r="C24372" s="47" t="s">
        <v>30134</v>
      </c>
      <c r="D24372" s="47">
        <v>1</v>
      </c>
      <c r="E24372" s="33">
        <v>3500</v>
      </c>
      <c r="F24372" s="33">
        <v>3500</v>
      </c>
    </row>
    <row r="24373" spans="1:6" ht="33.75" x14ac:dyDescent="0.2">
      <c r="A24373" s="2">
        <v>24368</v>
      </c>
      <c r="B24373" s="70" t="s">
        <v>30388</v>
      </c>
      <c r="C24373" s="47" t="s">
        <v>30539</v>
      </c>
      <c r="D24373" s="47">
        <v>1</v>
      </c>
      <c r="E24373" s="33">
        <v>3500</v>
      </c>
      <c r="F24373" s="33">
        <v>3500</v>
      </c>
    </row>
    <row r="24374" spans="1:6" ht="33.75" x14ac:dyDescent="0.2">
      <c r="A24374" s="2">
        <v>24369</v>
      </c>
      <c r="B24374" s="70" t="s">
        <v>30388</v>
      </c>
      <c r="C24374" s="47" t="s">
        <v>30135</v>
      </c>
      <c r="D24374" s="47">
        <v>1</v>
      </c>
      <c r="E24374" s="33">
        <v>3500</v>
      </c>
      <c r="F24374" s="33">
        <v>3500</v>
      </c>
    </row>
    <row r="24375" spans="1:6" ht="33.75" x14ac:dyDescent="0.2">
      <c r="A24375" s="2">
        <v>24370</v>
      </c>
      <c r="B24375" s="70" t="s">
        <v>30389</v>
      </c>
      <c r="C24375" s="47" t="s">
        <v>30075</v>
      </c>
      <c r="D24375" s="47">
        <v>1</v>
      </c>
      <c r="E24375" s="33">
        <v>4080</v>
      </c>
      <c r="F24375" s="33">
        <v>4080</v>
      </c>
    </row>
    <row r="24376" spans="1:6" ht="33.75" x14ac:dyDescent="0.2">
      <c r="A24376" s="2">
        <v>24371</v>
      </c>
      <c r="B24376" s="70" t="s">
        <v>30389</v>
      </c>
      <c r="C24376" s="47" t="s">
        <v>30168</v>
      </c>
      <c r="D24376" s="47">
        <v>1</v>
      </c>
      <c r="E24376" s="33">
        <v>4080</v>
      </c>
      <c r="F24376" s="33">
        <v>4080</v>
      </c>
    </row>
    <row r="24377" spans="1:6" ht="45" x14ac:dyDescent="0.2">
      <c r="A24377" s="2">
        <v>24372</v>
      </c>
      <c r="B24377" s="70" t="s">
        <v>30390</v>
      </c>
      <c r="C24377" s="47" t="s">
        <v>30141</v>
      </c>
      <c r="D24377" s="47">
        <v>1</v>
      </c>
      <c r="E24377" s="33">
        <v>4770</v>
      </c>
      <c r="F24377" s="33">
        <v>4770</v>
      </c>
    </row>
    <row r="24378" spans="1:6" ht="22.5" x14ac:dyDescent="0.2">
      <c r="A24378" s="2">
        <v>24373</v>
      </c>
      <c r="B24378" s="70" t="s">
        <v>30391</v>
      </c>
      <c r="C24378" s="47" t="s">
        <v>30142</v>
      </c>
      <c r="D24378" s="47">
        <v>1</v>
      </c>
      <c r="E24378" s="33">
        <v>19857</v>
      </c>
      <c r="F24378" s="33">
        <v>19857</v>
      </c>
    </row>
    <row r="24379" spans="1:6" ht="22.5" x14ac:dyDescent="0.2">
      <c r="A24379" s="2">
        <v>24374</v>
      </c>
      <c r="B24379" s="70" t="s">
        <v>30392</v>
      </c>
      <c r="C24379" s="47" t="s">
        <v>30150</v>
      </c>
      <c r="D24379" s="47">
        <v>1</v>
      </c>
      <c r="E24379" s="33">
        <v>4149</v>
      </c>
      <c r="F24379" s="33">
        <v>4149</v>
      </c>
    </row>
    <row r="24380" spans="1:6" ht="33.75" x14ac:dyDescent="0.2">
      <c r="A24380" s="2">
        <v>24375</v>
      </c>
      <c r="B24380" s="70" t="s">
        <v>30393</v>
      </c>
      <c r="C24380" s="47" t="s">
        <v>30155</v>
      </c>
      <c r="D24380" s="47">
        <v>1</v>
      </c>
      <c r="E24380" s="33">
        <v>32000</v>
      </c>
      <c r="F24380" s="33">
        <v>32000</v>
      </c>
    </row>
    <row r="24381" spans="1:6" ht="33.75" x14ac:dyDescent="0.2">
      <c r="A24381" s="2">
        <v>24376</v>
      </c>
      <c r="B24381" s="70" t="s">
        <v>30393</v>
      </c>
      <c r="C24381" s="47" t="s">
        <v>30156</v>
      </c>
      <c r="D24381" s="47">
        <v>1</v>
      </c>
      <c r="E24381" s="33">
        <v>32000</v>
      </c>
      <c r="F24381" s="33">
        <v>32000</v>
      </c>
    </row>
    <row r="24382" spans="1:6" ht="45" x14ac:dyDescent="0.2">
      <c r="A24382" s="2">
        <v>24377</v>
      </c>
      <c r="B24382" s="70" t="s">
        <v>30394</v>
      </c>
      <c r="C24382" s="47" t="s">
        <v>30152</v>
      </c>
      <c r="D24382" s="47">
        <v>1</v>
      </c>
      <c r="E24382" s="33">
        <v>35000</v>
      </c>
      <c r="F24382" s="33">
        <v>35000</v>
      </c>
    </row>
    <row r="24383" spans="1:6" ht="22.5" x14ac:dyDescent="0.2">
      <c r="A24383" s="2">
        <v>24378</v>
      </c>
      <c r="B24383" s="70" t="s">
        <v>30395</v>
      </c>
      <c r="C24383" s="47" t="s">
        <v>30148</v>
      </c>
      <c r="D24383" s="47">
        <v>1</v>
      </c>
      <c r="E24383" s="33">
        <v>27990</v>
      </c>
      <c r="F24383" s="33">
        <v>27990</v>
      </c>
    </row>
    <row r="24384" spans="1:6" ht="45" x14ac:dyDescent="0.2">
      <c r="A24384" s="2">
        <v>24379</v>
      </c>
      <c r="B24384" s="70" t="s">
        <v>30396</v>
      </c>
      <c r="C24384" s="47" t="s">
        <v>30160</v>
      </c>
      <c r="D24384" s="47">
        <v>1</v>
      </c>
      <c r="E24384" s="33">
        <v>4600</v>
      </c>
      <c r="F24384" s="33">
        <v>4600</v>
      </c>
    </row>
    <row r="24385" spans="1:6" ht="22.5" x14ac:dyDescent="0.2">
      <c r="A24385" s="2">
        <v>24380</v>
      </c>
      <c r="B24385" s="70" t="s">
        <v>30397</v>
      </c>
      <c r="C24385" s="47" t="s">
        <v>30161</v>
      </c>
      <c r="D24385" s="47">
        <v>1</v>
      </c>
      <c r="E24385" s="33">
        <v>13200</v>
      </c>
      <c r="F24385" s="33">
        <v>13200</v>
      </c>
    </row>
    <row r="24386" spans="1:6" ht="22.5" x14ac:dyDescent="0.2">
      <c r="A24386" s="2">
        <v>24381</v>
      </c>
      <c r="B24386" s="70" t="s">
        <v>30398</v>
      </c>
      <c r="C24386" s="47" t="s">
        <v>30139</v>
      </c>
      <c r="D24386" s="47">
        <v>1</v>
      </c>
      <c r="E24386" s="33">
        <v>25010</v>
      </c>
      <c r="F24386" s="33">
        <v>25010</v>
      </c>
    </row>
    <row r="24387" spans="1:6" ht="45" x14ac:dyDescent="0.2">
      <c r="A24387" s="2">
        <v>24382</v>
      </c>
      <c r="B24387" s="70" t="s">
        <v>30399</v>
      </c>
      <c r="C24387" s="47" t="s">
        <v>30104</v>
      </c>
      <c r="D24387" s="47">
        <v>1</v>
      </c>
      <c r="E24387" s="33">
        <v>42000</v>
      </c>
      <c r="F24387" s="33">
        <v>12250</v>
      </c>
    </row>
    <row r="24388" spans="1:6" ht="22.5" x14ac:dyDescent="0.2">
      <c r="A24388" s="2">
        <v>24383</v>
      </c>
      <c r="B24388" s="70" t="s">
        <v>30400</v>
      </c>
      <c r="C24388" s="47" t="s">
        <v>30140</v>
      </c>
      <c r="D24388" s="47">
        <v>1</v>
      </c>
      <c r="E24388" s="33">
        <v>12000</v>
      </c>
      <c r="F24388" s="33">
        <v>12000</v>
      </c>
    </row>
    <row r="24389" spans="1:6" ht="22.5" x14ac:dyDescent="0.2">
      <c r="A24389" s="2">
        <v>24384</v>
      </c>
      <c r="B24389" s="70" t="s">
        <v>30401</v>
      </c>
      <c r="C24389" s="47" t="s">
        <v>30133</v>
      </c>
      <c r="D24389" s="47">
        <v>1</v>
      </c>
      <c r="E24389" s="33">
        <v>10000</v>
      </c>
      <c r="F24389" s="33">
        <v>10000</v>
      </c>
    </row>
    <row r="24390" spans="1:6" ht="22.5" x14ac:dyDescent="0.2">
      <c r="A24390" s="2">
        <v>24385</v>
      </c>
      <c r="B24390" s="70" t="s">
        <v>30402</v>
      </c>
      <c r="C24390" s="47" t="s">
        <v>30138</v>
      </c>
      <c r="D24390" s="47">
        <v>1</v>
      </c>
      <c r="E24390" s="33">
        <v>5350</v>
      </c>
      <c r="F24390" s="33">
        <v>5350</v>
      </c>
    </row>
    <row r="24391" spans="1:6" ht="22.5" x14ac:dyDescent="0.2">
      <c r="A24391" s="2">
        <v>24386</v>
      </c>
      <c r="B24391" s="70" t="s">
        <v>30402</v>
      </c>
      <c r="C24391" s="47" t="s">
        <v>30144</v>
      </c>
      <c r="D24391" s="47">
        <v>1</v>
      </c>
      <c r="E24391" s="33">
        <v>5350</v>
      </c>
      <c r="F24391" s="33">
        <v>5350</v>
      </c>
    </row>
    <row r="24392" spans="1:6" ht="22.5" x14ac:dyDescent="0.2">
      <c r="A24392" s="2">
        <v>24387</v>
      </c>
      <c r="B24392" s="70" t="s">
        <v>30403</v>
      </c>
      <c r="C24392" s="47" t="s">
        <v>30157</v>
      </c>
      <c r="D24392" s="47">
        <v>1</v>
      </c>
      <c r="E24392" s="33">
        <v>24890</v>
      </c>
      <c r="F24392" s="33">
        <v>24890</v>
      </c>
    </row>
    <row r="24393" spans="1:6" ht="22.5" x14ac:dyDescent="0.2">
      <c r="A24393" s="2">
        <v>24388</v>
      </c>
      <c r="B24393" s="70" t="s">
        <v>30404</v>
      </c>
      <c r="C24393" s="47" t="s">
        <v>30158</v>
      </c>
      <c r="D24393" s="47">
        <v>1</v>
      </c>
      <c r="E24393" s="33">
        <v>3790</v>
      </c>
      <c r="F24393" s="33">
        <v>3790</v>
      </c>
    </row>
    <row r="24394" spans="1:6" ht="22.5" x14ac:dyDescent="0.2">
      <c r="A24394" s="2">
        <v>24389</v>
      </c>
      <c r="B24394" s="70" t="s">
        <v>30405</v>
      </c>
      <c r="C24394" s="47" t="s">
        <v>30159</v>
      </c>
      <c r="D24394" s="47">
        <v>1</v>
      </c>
      <c r="E24394" s="33">
        <v>3290</v>
      </c>
      <c r="F24394" s="33">
        <v>3290</v>
      </c>
    </row>
    <row r="24395" spans="1:6" ht="22.5" x14ac:dyDescent="0.2">
      <c r="A24395" s="2">
        <v>24390</v>
      </c>
      <c r="B24395" s="70" t="s">
        <v>30406</v>
      </c>
      <c r="C24395" s="47" t="s">
        <v>30147</v>
      </c>
      <c r="D24395" s="47">
        <v>1</v>
      </c>
      <c r="E24395" s="33">
        <v>4560</v>
      </c>
      <c r="F24395" s="33">
        <v>4560</v>
      </c>
    </row>
    <row r="24396" spans="1:6" ht="123.75" x14ac:dyDescent="0.2">
      <c r="A24396" s="2">
        <v>24391</v>
      </c>
      <c r="B24396" s="70" t="s">
        <v>30407</v>
      </c>
      <c r="C24396" s="47" t="s">
        <v>30540</v>
      </c>
      <c r="D24396" s="47">
        <v>1</v>
      </c>
      <c r="E24396" s="33">
        <v>8199</v>
      </c>
      <c r="F24396" s="33">
        <v>8199</v>
      </c>
    </row>
    <row r="24397" spans="1:6" ht="123.75" x14ac:dyDescent="0.2">
      <c r="A24397" s="2">
        <v>24392</v>
      </c>
      <c r="B24397" s="70" t="s">
        <v>30408</v>
      </c>
      <c r="C24397" s="47" t="s">
        <v>30541</v>
      </c>
      <c r="D24397" s="47">
        <v>1</v>
      </c>
      <c r="E24397" s="33">
        <v>8199</v>
      </c>
      <c r="F24397" s="33">
        <v>8199</v>
      </c>
    </row>
    <row r="24398" spans="1:6" ht="123.75" x14ac:dyDescent="0.2">
      <c r="A24398" s="2">
        <v>24393</v>
      </c>
      <c r="B24398" s="70" t="s">
        <v>30409</v>
      </c>
      <c r="C24398" s="47" t="s">
        <v>30542</v>
      </c>
      <c r="D24398" s="47">
        <v>1</v>
      </c>
      <c r="E24398" s="33">
        <v>8199</v>
      </c>
      <c r="F24398" s="33">
        <v>8199</v>
      </c>
    </row>
    <row r="24399" spans="1:6" ht="123.75" x14ac:dyDescent="0.2">
      <c r="A24399" s="2">
        <v>24394</v>
      </c>
      <c r="B24399" s="70" t="s">
        <v>30410</v>
      </c>
      <c r="C24399" s="47" t="s">
        <v>30543</v>
      </c>
      <c r="D24399" s="47">
        <v>1</v>
      </c>
      <c r="E24399" s="33">
        <v>8199</v>
      </c>
      <c r="F24399" s="33">
        <v>8199</v>
      </c>
    </row>
    <row r="24400" spans="1:6" ht="78.75" x14ac:dyDescent="0.2">
      <c r="A24400" s="2">
        <v>24395</v>
      </c>
      <c r="B24400" s="70" t="s">
        <v>30411</v>
      </c>
      <c r="C24400" s="47" t="s">
        <v>30544</v>
      </c>
      <c r="D24400" s="47">
        <v>1</v>
      </c>
      <c r="E24400" s="33">
        <v>8972</v>
      </c>
      <c r="F24400" s="33">
        <v>8972</v>
      </c>
    </row>
    <row r="24401" spans="1:6" ht="45" x14ac:dyDescent="0.2">
      <c r="A24401" s="2">
        <v>24396</v>
      </c>
      <c r="B24401" s="70" t="s">
        <v>30412</v>
      </c>
      <c r="C24401" s="47" t="s">
        <v>30545</v>
      </c>
      <c r="D24401" s="47">
        <v>1</v>
      </c>
      <c r="E24401" s="33">
        <v>6471</v>
      </c>
      <c r="F24401" s="33">
        <v>6471</v>
      </c>
    </row>
    <row r="24402" spans="1:6" ht="56.25" x14ac:dyDescent="0.2">
      <c r="A24402" s="2">
        <v>24397</v>
      </c>
      <c r="B24402" s="70" t="s">
        <v>30413</v>
      </c>
      <c r="C24402" s="47" t="s">
        <v>30546</v>
      </c>
      <c r="D24402" s="47">
        <v>1</v>
      </c>
      <c r="E24402" s="33">
        <v>7504</v>
      </c>
      <c r="F24402" s="33">
        <v>7504</v>
      </c>
    </row>
    <row r="24403" spans="1:6" ht="33.75" x14ac:dyDescent="0.2">
      <c r="A24403" s="2">
        <v>24398</v>
      </c>
      <c r="B24403" s="70" t="s">
        <v>30414</v>
      </c>
      <c r="C24403" s="47" t="s">
        <v>30547</v>
      </c>
      <c r="D24403" s="47">
        <v>1</v>
      </c>
      <c r="E24403" s="33">
        <v>11754</v>
      </c>
      <c r="F24403" s="33">
        <v>11754</v>
      </c>
    </row>
    <row r="24404" spans="1:6" ht="45" x14ac:dyDescent="0.2">
      <c r="A24404" s="2">
        <v>24399</v>
      </c>
      <c r="B24404" s="70" t="s">
        <v>30415</v>
      </c>
      <c r="C24404" s="47" t="s">
        <v>30548</v>
      </c>
      <c r="D24404" s="47">
        <v>1</v>
      </c>
      <c r="E24404" s="33">
        <v>9488</v>
      </c>
      <c r="F24404" s="33">
        <v>9488</v>
      </c>
    </row>
    <row r="24405" spans="1:6" ht="56.25" x14ac:dyDescent="0.2">
      <c r="A24405" s="2">
        <v>24400</v>
      </c>
      <c r="B24405" s="70" t="s">
        <v>30413</v>
      </c>
      <c r="C24405" s="47" t="s">
        <v>30549</v>
      </c>
      <c r="D24405" s="47">
        <v>1</v>
      </c>
      <c r="E24405" s="33">
        <v>7504</v>
      </c>
      <c r="F24405" s="33">
        <v>7504</v>
      </c>
    </row>
    <row r="24406" spans="1:6" ht="45" x14ac:dyDescent="0.2">
      <c r="A24406" s="2">
        <v>24401</v>
      </c>
      <c r="B24406" s="70" t="s">
        <v>30416</v>
      </c>
      <c r="C24406" s="47" t="s">
        <v>30151</v>
      </c>
      <c r="D24406" s="47">
        <v>1</v>
      </c>
      <c r="E24406" s="33">
        <v>72000</v>
      </c>
      <c r="F24406" s="33">
        <v>5700</v>
      </c>
    </row>
    <row r="24407" spans="1:6" ht="33.75" x14ac:dyDescent="0.2">
      <c r="A24407" s="2">
        <v>24402</v>
      </c>
      <c r="B24407" s="70" t="s">
        <v>30417</v>
      </c>
      <c r="C24407" s="47" t="s">
        <v>30550</v>
      </c>
      <c r="D24407" s="47">
        <v>1</v>
      </c>
      <c r="E24407" s="33">
        <v>98000</v>
      </c>
      <c r="F24407" s="33">
        <v>7349.94</v>
      </c>
    </row>
    <row r="24408" spans="1:6" ht="22.5" x14ac:dyDescent="0.2">
      <c r="A24408" s="2">
        <v>24403</v>
      </c>
      <c r="B24408" s="70" t="s">
        <v>30418</v>
      </c>
      <c r="C24408" s="47" t="s">
        <v>30551</v>
      </c>
      <c r="D24408" s="47">
        <v>1</v>
      </c>
      <c r="E24408" s="33">
        <v>19000</v>
      </c>
      <c r="F24408" s="33">
        <v>19000</v>
      </c>
    </row>
    <row r="24409" spans="1:6" ht="33.75" x14ac:dyDescent="0.2">
      <c r="A24409" s="2">
        <v>24404</v>
      </c>
      <c r="B24409" s="70" t="s">
        <v>30419</v>
      </c>
      <c r="C24409" s="47" t="s">
        <v>30552</v>
      </c>
      <c r="D24409" s="47">
        <v>1</v>
      </c>
      <c r="E24409" s="33">
        <v>19000</v>
      </c>
      <c r="F24409" s="33">
        <v>19000</v>
      </c>
    </row>
    <row r="24410" spans="1:6" ht="33.75" x14ac:dyDescent="0.2">
      <c r="A24410" s="2">
        <v>24405</v>
      </c>
      <c r="B24410" s="70" t="s">
        <v>30420</v>
      </c>
      <c r="C24410" s="47" t="s">
        <v>30553</v>
      </c>
      <c r="D24410" s="47">
        <v>1</v>
      </c>
      <c r="E24410" s="33">
        <v>19000</v>
      </c>
      <c r="F24410" s="33">
        <v>19000</v>
      </c>
    </row>
    <row r="24411" spans="1:6" ht="56.25" x14ac:dyDescent="0.2">
      <c r="A24411" s="2">
        <v>24406</v>
      </c>
      <c r="B24411" s="70" t="s">
        <v>30421</v>
      </c>
      <c r="C24411" s="47" t="s">
        <v>30554</v>
      </c>
      <c r="D24411" s="47">
        <v>1</v>
      </c>
      <c r="E24411" s="33">
        <v>18570</v>
      </c>
      <c r="F24411" s="33">
        <v>18570</v>
      </c>
    </row>
    <row r="24412" spans="1:6" ht="33.75" x14ac:dyDescent="0.2">
      <c r="A24412" s="2">
        <v>24407</v>
      </c>
      <c r="B24412" s="70" t="s">
        <v>30422</v>
      </c>
      <c r="C24412" s="47" t="s">
        <v>30555</v>
      </c>
      <c r="D24412" s="47">
        <v>1</v>
      </c>
      <c r="E24412" s="33">
        <v>39600</v>
      </c>
      <c r="F24412" s="33">
        <v>39600</v>
      </c>
    </row>
    <row r="24413" spans="1:6" ht="22.5" x14ac:dyDescent="0.2">
      <c r="A24413" s="2">
        <v>24408</v>
      </c>
      <c r="B24413" s="70" t="s">
        <v>30423</v>
      </c>
      <c r="C24413" s="47" t="s">
        <v>24705</v>
      </c>
      <c r="D24413" s="47">
        <v>1</v>
      </c>
      <c r="E24413" s="33">
        <v>4432.4399999999996</v>
      </c>
      <c r="F24413" s="33">
        <v>4432.4399999999996</v>
      </c>
    </row>
    <row r="24414" spans="1:6" ht="22.5" x14ac:dyDescent="0.2">
      <c r="A24414" s="2">
        <v>24409</v>
      </c>
      <c r="B24414" s="70" t="s">
        <v>30423</v>
      </c>
      <c r="C24414" s="47" t="s">
        <v>13244</v>
      </c>
      <c r="D24414" s="47">
        <v>1</v>
      </c>
      <c r="E24414" s="33">
        <v>4432.4399999999996</v>
      </c>
      <c r="F24414" s="33">
        <v>4432.4399999999996</v>
      </c>
    </row>
    <row r="24415" spans="1:6" x14ac:dyDescent="0.2">
      <c r="A24415" s="2">
        <v>24410</v>
      </c>
      <c r="B24415" s="70" t="s">
        <v>30424</v>
      </c>
      <c r="C24415" s="47" t="s">
        <v>17493</v>
      </c>
      <c r="D24415" s="47">
        <v>1</v>
      </c>
      <c r="E24415" s="33">
        <v>4432.4399999999996</v>
      </c>
      <c r="F24415" s="33">
        <v>4432.4399999999996</v>
      </c>
    </row>
    <row r="24416" spans="1:6" ht="22.5" x14ac:dyDescent="0.2">
      <c r="A24416" s="2">
        <v>24411</v>
      </c>
      <c r="B24416" s="70" t="s">
        <v>30423</v>
      </c>
      <c r="C24416" s="47" t="s">
        <v>30556</v>
      </c>
      <c r="D24416" s="47">
        <v>1</v>
      </c>
      <c r="E24416" s="33">
        <v>3906.12</v>
      </c>
      <c r="F24416" s="33">
        <v>3906.12</v>
      </c>
    </row>
    <row r="24417" spans="1:6" x14ac:dyDescent="0.2">
      <c r="A24417" s="2">
        <v>24412</v>
      </c>
      <c r="B24417" s="70" t="s">
        <v>6483</v>
      </c>
      <c r="C24417" s="47" t="s">
        <v>30557</v>
      </c>
      <c r="D24417" s="47">
        <v>1</v>
      </c>
      <c r="E24417" s="33">
        <v>12843.24</v>
      </c>
      <c r="F24417" s="33">
        <v>12843.24</v>
      </c>
    </row>
    <row r="24418" spans="1:6" x14ac:dyDescent="0.2">
      <c r="A24418" s="2">
        <v>24413</v>
      </c>
      <c r="B24418" s="70" t="s">
        <v>30425</v>
      </c>
      <c r="C24418" s="47" t="s">
        <v>30558</v>
      </c>
      <c r="D24418" s="47">
        <v>1</v>
      </c>
      <c r="E24418" s="33">
        <v>7523.28</v>
      </c>
      <c r="F24418" s="33">
        <v>7523.28</v>
      </c>
    </row>
    <row r="24419" spans="1:6" x14ac:dyDescent="0.2">
      <c r="A24419" s="2">
        <v>24414</v>
      </c>
      <c r="B24419" s="70" t="s">
        <v>30426</v>
      </c>
      <c r="C24419" s="47" t="s">
        <v>30559</v>
      </c>
      <c r="D24419" s="47">
        <v>1</v>
      </c>
      <c r="E24419" s="33">
        <v>13788.8</v>
      </c>
      <c r="F24419" s="33">
        <v>13788.81</v>
      </c>
    </row>
    <row r="24420" spans="1:6" ht="33.75" x14ac:dyDescent="0.2">
      <c r="A24420" s="2">
        <v>24415</v>
      </c>
      <c r="B24420" s="70" t="s">
        <v>30427</v>
      </c>
      <c r="C24420" s="47" t="s">
        <v>30560</v>
      </c>
      <c r="D24420" s="47">
        <v>1</v>
      </c>
      <c r="E24420" s="33">
        <v>16836.12</v>
      </c>
      <c r="F24420" s="33">
        <v>16836.12</v>
      </c>
    </row>
    <row r="24421" spans="1:6" ht="33.75" x14ac:dyDescent="0.2">
      <c r="A24421" s="2">
        <v>24416</v>
      </c>
      <c r="B24421" s="70" t="s">
        <v>30428</v>
      </c>
      <c r="C24421" s="47" t="s">
        <v>30561</v>
      </c>
      <c r="D24421" s="47">
        <v>1</v>
      </c>
      <c r="E24421" s="33">
        <v>8244.39</v>
      </c>
      <c r="F24421" s="33">
        <v>8244.39</v>
      </c>
    </row>
    <row r="24422" spans="1:6" x14ac:dyDescent="0.2">
      <c r="A24422" s="2">
        <v>24417</v>
      </c>
      <c r="B24422" s="70" t="s">
        <v>30429</v>
      </c>
      <c r="C24422" s="47" t="s">
        <v>30562</v>
      </c>
      <c r="D24422" s="47">
        <v>1</v>
      </c>
      <c r="E24422" s="33">
        <v>8449.5</v>
      </c>
      <c r="F24422" s="33">
        <v>8449.5</v>
      </c>
    </row>
    <row r="24423" spans="1:6" ht="33.75" x14ac:dyDescent="0.2">
      <c r="A24423" s="2">
        <v>24418</v>
      </c>
      <c r="B24423" s="70" t="s">
        <v>30430</v>
      </c>
      <c r="C24423" s="47" t="s">
        <v>30563</v>
      </c>
      <c r="D24423" s="47">
        <v>1</v>
      </c>
      <c r="E24423" s="33">
        <v>8449.5</v>
      </c>
      <c r="F24423" s="33">
        <v>8449.5</v>
      </c>
    </row>
    <row r="24424" spans="1:6" x14ac:dyDescent="0.2">
      <c r="A24424" s="2">
        <v>24419</v>
      </c>
      <c r="B24424" s="70" t="s">
        <v>30431</v>
      </c>
      <c r="C24424" s="47" t="s">
        <v>30564</v>
      </c>
      <c r="D24424" s="47">
        <v>1</v>
      </c>
      <c r="E24424" s="33">
        <v>3379.8</v>
      </c>
      <c r="F24424" s="33">
        <v>3379.8</v>
      </c>
    </row>
    <row r="24425" spans="1:6" x14ac:dyDescent="0.2">
      <c r="A24425" s="2">
        <v>24420</v>
      </c>
      <c r="B24425" s="70" t="s">
        <v>30431</v>
      </c>
      <c r="C24425" s="47" t="s">
        <v>18845</v>
      </c>
      <c r="D24425" s="47">
        <v>1</v>
      </c>
      <c r="E24425" s="33">
        <v>3379.8</v>
      </c>
      <c r="F24425" s="33">
        <v>3379.8</v>
      </c>
    </row>
    <row r="24426" spans="1:6" x14ac:dyDescent="0.2">
      <c r="A24426" s="2">
        <v>24421</v>
      </c>
      <c r="B24426" s="70" t="s">
        <v>30431</v>
      </c>
      <c r="C24426" s="47" t="s">
        <v>18846</v>
      </c>
      <c r="D24426" s="47">
        <v>1</v>
      </c>
      <c r="E24426" s="33">
        <v>3379.8</v>
      </c>
      <c r="F24426" s="33">
        <v>3379.8</v>
      </c>
    </row>
    <row r="24427" spans="1:6" x14ac:dyDescent="0.2">
      <c r="A24427" s="2">
        <v>24422</v>
      </c>
      <c r="B24427" s="70" t="s">
        <v>30432</v>
      </c>
      <c r="C24427" s="47" t="s">
        <v>30565</v>
      </c>
      <c r="D24427" s="47">
        <v>1</v>
      </c>
      <c r="E24427" s="33">
        <v>13348.92</v>
      </c>
      <c r="F24427" s="33">
        <v>13348.92</v>
      </c>
    </row>
    <row r="24428" spans="1:6" x14ac:dyDescent="0.2">
      <c r="A24428" s="2">
        <v>24423</v>
      </c>
      <c r="B24428" s="70" t="s">
        <v>4891</v>
      </c>
      <c r="C24428" s="47" t="s">
        <v>30566</v>
      </c>
      <c r="D24428" s="47">
        <v>1</v>
      </c>
      <c r="E24428" s="33">
        <v>8133.45</v>
      </c>
      <c r="F24428" s="33">
        <v>8133.45</v>
      </c>
    </row>
    <row r="24429" spans="1:6" x14ac:dyDescent="0.2">
      <c r="A24429" s="2">
        <v>24424</v>
      </c>
      <c r="B24429" s="70" t="s">
        <v>30425</v>
      </c>
      <c r="C24429" s="47" t="s">
        <v>30567</v>
      </c>
      <c r="D24429" s="47">
        <v>1</v>
      </c>
      <c r="E24429" s="33">
        <v>21672</v>
      </c>
      <c r="F24429" s="33">
        <v>18727.8</v>
      </c>
    </row>
    <row r="24430" spans="1:6" x14ac:dyDescent="0.2">
      <c r="A24430" s="2">
        <v>24425</v>
      </c>
      <c r="B24430" s="70" t="s">
        <v>21905</v>
      </c>
      <c r="C24430" s="47" t="s">
        <v>30568</v>
      </c>
      <c r="D24430" s="47">
        <v>1</v>
      </c>
      <c r="E24430" s="33">
        <v>14413.28</v>
      </c>
      <c r="F24430" s="33">
        <v>14413.28</v>
      </c>
    </row>
    <row r="24431" spans="1:6" x14ac:dyDescent="0.2">
      <c r="A24431" s="2">
        <v>24426</v>
      </c>
      <c r="B24431" s="70" t="s">
        <v>30433</v>
      </c>
      <c r="C24431" s="47" t="s">
        <v>13227</v>
      </c>
      <c r="D24431" s="47">
        <v>1</v>
      </c>
      <c r="E24431" s="33">
        <v>28380</v>
      </c>
      <c r="F24431" s="33">
        <v>24577.08</v>
      </c>
    </row>
    <row r="24432" spans="1:6" x14ac:dyDescent="0.2">
      <c r="A24432" s="2">
        <v>24427</v>
      </c>
      <c r="B24432" s="70" t="s">
        <v>30434</v>
      </c>
      <c r="C24432" s="47" t="s">
        <v>13228</v>
      </c>
      <c r="D24432" s="47">
        <v>1</v>
      </c>
      <c r="E24432" s="33">
        <v>19938.240000000002</v>
      </c>
      <c r="F24432" s="33">
        <v>19938.240000000002</v>
      </c>
    </row>
    <row r="24433" spans="1:6" x14ac:dyDescent="0.2">
      <c r="A24433" s="2">
        <v>24428</v>
      </c>
      <c r="B24433" s="70" t="s">
        <v>30425</v>
      </c>
      <c r="C24433" s="47" t="s">
        <v>30569</v>
      </c>
      <c r="D24433" s="47">
        <v>1</v>
      </c>
      <c r="E24433" s="33">
        <v>21042</v>
      </c>
      <c r="F24433" s="33">
        <v>14413.82</v>
      </c>
    </row>
    <row r="24434" spans="1:6" x14ac:dyDescent="0.2">
      <c r="A24434" s="2">
        <v>24429</v>
      </c>
      <c r="B24434" s="70" t="s">
        <v>29960</v>
      </c>
      <c r="C24434" s="47" t="s">
        <v>17884</v>
      </c>
      <c r="D24434" s="47">
        <v>1</v>
      </c>
      <c r="E24434" s="33">
        <v>12915</v>
      </c>
      <c r="F24434" s="33">
        <v>12915</v>
      </c>
    </row>
    <row r="24435" spans="1:6" x14ac:dyDescent="0.2">
      <c r="A24435" s="2">
        <v>24430</v>
      </c>
      <c r="B24435" s="70" t="s">
        <v>29960</v>
      </c>
      <c r="C24435" s="47" t="s">
        <v>13231</v>
      </c>
      <c r="D24435" s="47">
        <v>1</v>
      </c>
      <c r="E24435" s="33">
        <v>12915</v>
      </c>
      <c r="F24435" s="33">
        <v>12915</v>
      </c>
    </row>
    <row r="24436" spans="1:6" x14ac:dyDescent="0.2">
      <c r="A24436" s="2">
        <v>24431</v>
      </c>
      <c r="B24436" s="70" t="s">
        <v>29960</v>
      </c>
      <c r="C24436" s="47" t="s">
        <v>30570</v>
      </c>
      <c r="D24436" s="47">
        <v>1</v>
      </c>
      <c r="E24436" s="33">
        <v>12915</v>
      </c>
      <c r="F24436" s="33">
        <v>12915</v>
      </c>
    </row>
    <row r="24437" spans="1:6" x14ac:dyDescent="0.2">
      <c r="A24437" s="2">
        <v>24432</v>
      </c>
      <c r="B24437" s="70" t="s">
        <v>29960</v>
      </c>
      <c r="C24437" s="47" t="s">
        <v>13219</v>
      </c>
      <c r="D24437" s="47">
        <v>1</v>
      </c>
      <c r="E24437" s="33">
        <v>12915</v>
      </c>
      <c r="F24437" s="33">
        <v>12915</v>
      </c>
    </row>
    <row r="24438" spans="1:6" x14ac:dyDescent="0.2">
      <c r="A24438" s="2">
        <v>24433</v>
      </c>
      <c r="B24438" s="70" t="s">
        <v>4957</v>
      </c>
      <c r="C24438" s="47" t="s">
        <v>18689</v>
      </c>
      <c r="D24438" s="47">
        <v>1</v>
      </c>
      <c r="E24438" s="33">
        <v>4498.2</v>
      </c>
      <c r="F24438" s="33">
        <v>4498.2</v>
      </c>
    </row>
    <row r="24439" spans="1:6" x14ac:dyDescent="0.2">
      <c r="A24439" s="2">
        <v>24434</v>
      </c>
      <c r="B24439" s="70" t="s">
        <v>23259</v>
      </c>
      <c r="C24439" s="47" t="s">
        <v>30571</v>
      </c>
      <c r="D24439" s="47">
        <v>1</v>
      </c>
      <c r="E24439" s="33">
        <v>5510.88</v>
      </c>
      <c r="F24439" s="33">
        <v>5510.88</v>
      </c>
    </row>
    <row r="24440" spans="1:6" x14ac:dyDescent="0.2">
      <c r="A24440" s="2">
        <v>24435</v>
      </c>
      <c r="B24440" s="70" t="s">
        <v>4875</v>
      </c>
      <c r="C24440" s="47" t="s">
        <v>13220</v>
      </c>
      <c r="D24440" s="47">
        <v>1</v>
      </c>
      <c r="E24440" s="33">
        <v>3711.61</v>
      </c>
      <c r="F24440" s="33">
        <v>3711.61</v>
      </c>
    </row>
    <row r="24441" spans="1:6" x14ac:dyDescent="0.2">
      <c r="A24441" s="2">
        <v>24436</v>
      </c>
      <c r="B24441" s="70" t="s">
        <v>30435</v>
      </c>
      <c r="C24441" s="47" t="s">
        <v>13214</v>
      </c>
      <c r="D24441" s="47">
        <v>1</v>
      </c>
      <c r="E24441" s="33">
        <v>3564.05</v>
      </c>
      <c r="F24441" s="33">
        <v>3564.05</v>
      </c>
    </row>
    <row r="24442" spans="1:6" ht="22.5" x14ac:dyDescent="0.2">
      <c r="A24442" s="2">
        <v>24437</v>
      </c>
      <c r="B24442" s="70" t="s">
        <v>30436</v>
      </c>
      <c r="C24442" s="47" t="s">
        <v>30572</v>
      </c>
      <c r="D24442" s="47">
        <v>1</v>
      </c>
      <c r="E24442" s="33">
        <v>5238</v>
      </c>
      <c r="F24442" s="33">
        <v>5238</v>
      </c>
    </row>
    <row r="24443" spans="1:6" ht="33.75" x14ac:dyDescent="0.2">
      <c r="A24443" s="2">
        <v>24438</v>
      </c>
      <c r="B24443" s="70" t="s">
        <v>30437</v>
      </c>
      <c r="C24443" s="47" t="s">
        <v>30573</v>
      </c>
      <c r="D24443" s="47">
        <v>1</v>
      </c>
      <c r="E24443" s="33">
        <v>9500</v>
      </c>
      <c r="F24443" s="33">
        <v>9500</v>
      </c>
    </row>
    <row r="24444" spans="1:6" ht="33.75" x14ac:dyDescent="0.2">
      <c r="A24444" s="2">
        <v>24439</v>
      </c>
      <c r="B24444" s="70" t="s">
        <v>30437</v>
      </c>
      <c r="C24444" s="47" t="s">
        <v>30574</v>
      </c>
      <c r="D24444" s="47">
        <v>1</v>
      </c>
      <c r="E24444" s="33">
        <v>9500</v>
      </c>
      <c r="F24444" s="33">
        <v>9500</v>
      </c>
    </row>
    <row r="24445" spans="1:6" x14ac:dyDescent="0.2">
      <c r="A24445" s="2">
        <v>24440</v>
      </c>
      <c r="B24445" s="70" t="s">
        <v>30343</v>
      </c>
      <c r="C24445" s="47" t="s">
        <v>30575</v>
      </c>
      <c r="D24445" s="47">
        <v>1</v>
      </c>
      <c r="E24445" s="33">
        <v>12950</v>
      </c>
      <c r="F24445" s="33">
        <v>12950</v>
      </c>
    </row>
    <row r="24446" spans="1:6" ht="22.5" x14ac:dyDescent="0.2">
      <c r="A24446" s="2">
        <v>24441</v>
      </c>
      <c r="B24446" s="70" t="s">
        <v>30438</v>
      </c>
      <c r="C24446" s="47" t="s">
        <v>30576</v>
      </c>
      <c r="D24446" s="47">
        <v>1</v>
      </c>
      <c r="E24446" s="33">
        <v>24000</v>
      </c>
      <c r="F24446" s="33">
        <v>20400</v>
      </c>
    </row>
    <row r="24447" spans="1:6" ht="22.5" x14ac:dyDescent="0.2">
      <c r="A24447" s="2">
        <v>24442</v>
      </c>
      <c r="B24447" s="70" t="s">
        <v>30439</v>
      </c>
      <c r="C24447" s="47" t="s">
        <v>30180</v>
      </c>
      <c r="D24447" s="47">
        <v>1</v>
      </c>
      <c r="E24447" s="33">
        <v>36500</v>
      </c>
      <c r="F24447" s="33">
        <v>36500</v>
      </c>
    </row>
    <row r="24448" spans="1:6" ht="22.5" x14ac:dyDescent="0.2">
      <c r="A24448" s="2">
        <v>24443</v>
      </c>
      <c r="B24448" s="70" t="s">
        <v>30439</v>
      </c>
      <c r="C24448" s="47" t="s">
        <v>30181</v>
      </c>
      <c r="D24448" s="47">
        <v>1</v>
      </c>
      <c r="E24448" s="33">
        <v>36500</v>
      </c>
      <c r="F24448" s="33">
        <v>36500</v>
      </c>
    </row>
    <row r="24449" spans="1:6" ht="22.5" x14ac:dyDescent="0.2">
      <c r="A24449" s="2">
        <v>24444</v>
      </c>
      <c r="B24449" s="70" t="s">
        <v>30439</v>
      </c>
      <c r="C24449" s="47" t="s">
        <v>30182</v>
      </c>
      <c r="D24449" s="47">
        <v>1</v>
      </c>
      <c r="E24449" s="33">
        <v>36500</v>
      </c>
      <c r="F24449" s="33">
        <v>36500</v>
      </c>
    </row>
    <row r="24450" spans="1:6" ht="22.5" x14ac:dyDescent="0.2">
      <c r="A24450" s="2">
        <v>24445</v>
      </c>
      <c r="B24450" s="70" t="s">
        <v>30439</v>
      </c>
      <c r="C24450" s="47" t="s">
        <v>30183</v>
      </c>
      <c r="D24450" s="47">
        <v>1</v>
      </c>
      <c r="E24450" s="33">
        <v>36500</v>
      </c>
      <c r="F24450" s="33">
        <v>36500</v>
      </c>
    </row>
    <row r="24451" spans="1:6" ht="22.5" x14ac:dyDescent="0.2">
      <c r="A24451" s="2">
        <v>24446</v>
      </c>
      <c r="B24451" s="70" t="s">
        <v>30439</v>
      </c>
      <c r="C24451" s="47" t="s">
        <v>30184</v>
      </c>
      <c r="D24451" s="47">
        <v>1</v>
      </c>
      <c r="E24451" s="33">
        <v>36500</v>
      </c>
      <c r="F24451" s="33">
        <v>36500</v>
      </c>
    </row>
    <row r="24452" spans="1:6" ht="22.5" x14ac:dyDescent="0.2">
      <c r="A24452" s="2">
        <v>24447</v>
      </c>
      <c r="B24452" s="70" t="s">
        <v>30440</v>
      </c>
      <c r="C24452" s="47" t="s">
        <v>30185</v>
      </c>
      <c r="D24452" s="47">
        <v>1</v>
      </c>
      <c r="E24452" s="33">
        <v>31000</v>
      </c>
      <c r="F24452" s="33">
        <v>31000</v>
      </c>
    </row>
    <row r="24453" spans="1:6" ht="22.5" x14ac:dyDescent="0.2">
      <c r="A24453" s="2">
        <v>24448</v>
      </c>
      <c r="B24453" s="70" t="s">
        <v>30441</v>
      </c>
      <c r="C24453" s="47" t="s">
        <v>30577</v>
      </c>
      <c r="D24453" s="47">
        <v>1</v>
      </c>
      <c r="E24453" s="33">
        <v>17770</v>
      </c>
      <c r="F24453" s="33">
        <v>17770</v>
      </c>
    </row>
    <row r="24454" spans="1:6" ht="22.5" x14ac:dyDescent="0.2">
      <c r="A24454" s="2">
        <v>24449</v>
      </c>
      <c r="B24454" s="70" t="s">
        <v>30441</v>
      </c>
      <c r="C24454" s="47" t="s">
        <v>30186</v>
      </c>
      <c r="D24454" s="47">
        <v>1</v>
      </c>
      <c r="E24454" s="33">
        <v>17770</v>
      </c>
      <c r="F24454" s="33">
        <v>17770</v>
      </c>
    </row>
    <row r="24455" spans="1:6" ht="22.5" x14ac:dyDescent="0.2">
      <c r="A24455" s="2">
        <v>24450</v>
      </c>
      <c r="B24455" s="70" t="s">
        <v>30442</v>
      </c>
      <c r="C24455" s="47" t="s">
        <v>30189</v>
      </c>
      <c r="D24455" s="47">
        <v>1</v>
      </c>
      <c r="E24455" s="33">
        <v>11990</v>
      </c>
      <c r="F24455" s="33">
        <v>11990</v>
      </c>
    </row>
    <row r="24456" spans="1:6" ht="22.5" x14ac:dyDescent="0.2">
      <c r="A24456" s="2">
        <v>24451</v>
      </c>
      <c r="B24456" s="70" t="s">
        <v>30442</v>
      </c>
      <c r="C24456" s="47" t="s">
        <v>30188</v>
      </c>
      <c r="D24456" s="47">
        <v>1</v>
      </c>
      <c r="E24456" s="33">
        <v>11990</v>
      </c>
      <c r="F24456" s="33">
        <v>11990</v>
      </c>
    </row>
    <row r="24457" spans="1:6" ht="22.5" x14ac:dyDescent="0.2">
      <c r="A24457" s="2">
        <v>24452</v>
      </c>
      <c r="B24457" s="70" t="s">
        <v>30442</v>
      </c>
      <c r="C24457" s="47" t="s">
        <v>30187</v>
      </c>
      <c r="D24457" s="47">
        <v>1</v>
      </c>
      <c r="E24457" s="33">
        <v>11990</v>
      </c>
      <c r="F24457" s="33">
        <v>11990</v>
      </c>
    </row>
    <row r="24458" spans="1:6" ht="56.25" x14ac:dyDescent="0.2">
      <c r="A24458" s="2">
        <v>24453</v>
      </c>
      <c r="B24458" s="70" t="s">
        <v>30443</v>
      </c>
      <c r="C24458" s="47" t="s">
        <v>30578</v>
      </c>
      <c r="D24458" s="47">
        <v>1</v>
      </c>
      <c r="E24458" s="33">
        <v>31978.12</v>
      </c>
      <c r="F24458" s="33">
        <v>31978.12</v>
      </c>
    </row>
    <row r="24459" spans="1:6" ht="67.5" x14ac:dyDescent="0.2">
      <c r="A24459" s="2">
        <v>24454</v>
      </c>
      <c r="B24459" s="70" t="s">
        <v>30444</v>
      </c>
      <c r="C24459" s="47" t="s">
        <v>30579</v>
      </c>
      <c r="D24459" s="47">
        <v>1</v>
      </c>
      <c r="E24459" s="33">
        <v>31978.13</v>
      </c>
      <c r="F24459" s="33">
        <v>31978.13</v>
      </c>
    </row>
    <row r="24460" spans="1:6" ht="33.75" x14ac:dyDescent="0.2">
      <c r="A24460" s="2">
        <v>24455</v>
      </c>
      <c r="B24460" s="70" t="s">
        <v>30445</v>
      </c>
      <c r="C24460" s="47" t="s">
        <v>30580</v>
      </c>
      <c r="D24460" s="47">
        <v>1</v>
      </c>
      <c r="E24460" s="33">
        <v>5999</v>
      </c>
      <c r="F24460" s="33">
        <v>5999</v>
      </c>
    </row>
    <row r="24461" spans="1:6" ht="22.5" x14ac:dyDescent="0.2">
      <c r="A24461" s="2">
        <v>24456</v>
      </c>
      <c r="B24461" s="70" t="s">
        <v>30446</v>
      </c>
      <c r="C24461" s="47" t="s">
        <v>30581</v>
      </c>
      <c r="D24461" s="47">
        <v>1</v>
      </c>
      <c r="E24461" s="33">
        <v>28190</v>
      </c>
      <c r="F24461" s="33">
        <v>28190</v>
      </c>
    </row>
    <row r="24462" spans="1:6" ht="22.5" x14ac:dyDescent="0.2">
      <c r="A24462" s="2">
        <v>24457</v>
      </c>
      <c r="B24462" s="70" t="s">
        <v>30447</v>
      </c>
      <c r="C24462" s="47" t="s">
        <v>30582</v>
      </c>
      <c r="D24462" s="47">
        <v>1</v>
      </c>
      <c r="E24462" s="33">
        <v>27700</v>
      </c>
      <c r="F24462" s="33">
        <v>27700</v>
      </c>
    </row>
    <row r="24463" spans="1:6" ht="22.5" x14ac:dyDescent="0.2">
      <c r="A24463" s="2">
        <v>24458</v>
      </c>
      <c r="B24463" s="70" t="s">
        <v>30447</v>
      </c>
      <c r="C24463" s="47" t="s">
        <v>30583</v>
      </c>
      <c r="D24463" s="47">
        <v>1</v>
      </c>
      <c r="E24463" s="33">
        <v>27700</v>
      </c>
      <c r="F24463" s="33">
        <v>27700</v>
      </c>
    </row>
    <row r="24464" spans="1:6" ht="22.5" x14ac:dyDescent="0.2">
      <c r="A24464" s="2">
        <v>24459</v>
      </c>
      <c r="B24464" s="70" t="s">
        <v>30448</v>
      </c>
      <c r="C24464" s="47" t="s">
        <v>30584</v>
      </c>
      <c r="D24464" s="47">
        <v>1</v>
      </c>
      <c r="E24464" s="33">
        <v>27800</v>
      </c>
      <c r="F24464" s="33">
        <v>27800</v>
      </c>
    </row>
    <row r="24465" spans="1:6" ht="22.5" x14ac:dyDescent="0.2">
      <c r="A24465" s="2">
        <v>24460</v>
      </c>
      <c r="B24465" s="70" t="s">
        <v>30449</v>
      </c>
      <c r="C24465" s="47" t="s">
        <v>30585</v>
      </c>
      <c r="D24465" s="47">
        <v>1</v>
      </c>
      <c r="E24465" s="33">
        <v>31500</v>
      </c>
      <c r="F24465" s="33">
        <v>31500</v>
      </c>
    </row>
    <row r="24466" spans="1:6" ht="22.5" x14ac:dyDescent="0.2">
      <c r="A24466" s="2">
        <v>24461</v>
      </c>
      <c r="B24466" s="70" t="s">
        <v>30450</v>
      </c>
      <c r="C24466" s="47" t="s">
        <v>30586</v>
      </c>
      <c r="D24466" s="47">
        <v>1</v>
      </c>
      <c r="E24466" s="33">
        <v>20790</v>
      </c>
      <c r="F24466" s="33">
        <v>20790</v>
      </c>
    </row>
    <row r="24467" spans="1:6" ht="22.5" x14ac:dyDescent="0.2">
      <c r="A24467" s="2">
        <v>24462</v>
      </c>
      <c r="B24467" s="70" t="s">
        <v>30450</v>
      </c>
      <c r="C24467" s="47" t="s">
        <v>30587</v>
      </c>
      <c r="D24467" s="47">
        <v>1</v>
      </c>
      <c r="E24467" s="33">
        <v>20790</v>
      </c>
      <c r="F24467" s="33">
        <v>20790</v>
      </c>
    </row>
    <row r="24468" spans="1:6" x14ac:dyDescent="0.2">
      <c r="A24468" s="2">
        <v>24463</v>
      </c>
      <c r="B24468" s="70" t="s">
        <v>4404</v>
      </c>
      <c r="C24468" s="47" t="s">
        <v>30588</v>
      </c>
      <c r="D24468" s="47">
        <v>1</v>
      </c>
      <c r="E24468" s="33">
        <v>6000</v>
      </c>
      <c r="F24468" s="33">
        <v>6000</v>
      </c>
    </row>
    <row r="24469" spans="1:6" x14ac:dyDescent="0.2">
      <c r="A24469" s="2">
        <v>24464</v>
      </c>
      <c r="B24469" s="70" t="s">
        <v>6620</v>
      </c>
      <c r="C24469" s="47" t="s">
        <v>30589</v>
      </c>
      <c r="D24469" s="47">
        <v>1</v>
      </c>
      <c r="E24469" s="33">
        <v>37723</v>
      </c>
      <c r="F24469" s="33">
        <v>37723</v>
      </c>
    </row>
    <row r="24470" spans="1:6" ht="22.5" x14ac:dyDescent="0.2">
      <c r="A24470" s="2">
        <v>24465</v>
      </c>
      <c r="B24470" s="70" t="s">
        <v>30451</v>
      </c>
      <c r="C24470" s="47" t="s">
        <v>30590</v>
      </c>
      <c r="D24470" s="47">
        <v>1</v>
      </c>
      <c r="E24470" s="33">
        <v>4800</v>
      </c>
      <c r="F24470" s="33">
        <v>4800</v>
      </c>
    </row>
    <row r="24471" spans="1:6" ht="22.5" x14ac:dyDescent="0.2">
      <c r="A24471" s="2">
        <v>24466</v>
      </c>
      <c r="B24471" s="70" t="s">
        <v>30451</v>
      </c>
      <c r="C24471" s="47" t="s">
        <v>30591</v>
      </c>
      <c r="D24471" s="47">
        <v>1</v>
      </c>
      <c r="E24471" s="33">
        <v>4800</v>
      </c>
      <c r="F24471" s="33">
        <v>4800</v>
      </c>
    </row>
    <row r="24472" spans="1:6" ht="22.5" x14ac:dyDescent="0.2">
      <c r="A24472" s="2">
        <v>24467</v>
      </c>
      <c r="B24472" s="70" t="s">
        <v>30451</v>
      </c>
      <c r="C24472" s="47" t="s">
        <v>30592</v>
      </c>
      <c r="D24472" s="47">
        <v>1</v>
      </c>
      <c r="E24472" s="33">
        <v>4800</v>
      </c>
      <c r="F24472" s="33">
        <v>4800</v>
      </c>
    </row>
    <row r="24473" spans="1:6" ht="22.5" x14ac:dyDescent="0.2">
      <c r="A24473" s="2">
        <v>24468</v>
      </c>
      <c r="B24473" s="70" t="s">
        <v>30451</v>
      </c>
      <c r="C24473" s="47" t="s">
        <v>30593</v>
      </c>
      <c r="D24473" s="47">
        <v>1</v>
      </c>
      <c r="E24473" s="33">
        <v>4800</v>
      </c>
      <c r="F24473" s="33">
        <v>4800</v>
      </c>
    </row>
    <row r="24474" spans="1:6" x14ac:dyDescent="0.2">
      <c r="A24474" s="2">
        <v>24469</v>
      </c>
      <c r="B24474" s="70" t="s">
        <v>30452</v>
      </c>
      <c r="C24474" s="47" t="s">
        <v>30594</v>
      </c>
      <c r="D24474" s="47">
        <v>1</v>
      </c>
      <c r="E24474" s="33">
        <v>5900</v>
      </c>
      <c r="F24474" s="33">
        <v>5900</v>
      </c>
    </row>
    <row r="24475" spans="1:6" x14ac:dyDescent="0.2">
      <c r="A24475" s="2">
        <v>24470</v>
      </c>
      <c r="B24475" s="70" t="s">
        <v>30453</v>
      </c>
      <c r="C24475" s="47" t="s">
        <v>30595</v>
      </c>
      <c r="D24475" s="47">
        <v>1</v>
      </c>
      <c r="E24475" s="33">
        <v>3050</v>
      </c>
      <c r="F24475" s="33">
        <v>3050</v>
      </c>
    </row>
    <row r="24476" spans="1:6" ht="22.5" x14ac:dyDescent="0.2">
      <c r="A24476" s="2">
        <v>24471</v>
      </c>
      <c r="B24476" s="70" t="s">
        <v>30454</v>
      </c>
      <c r="C24476" s="47" t="s">
        <v>30222</v>
      </c>
      <c r="D24476" s="47">
        <v>1</v>
      </c>
      <c r="E24476" s="33">
        <v>3200</v>
      </c>
      <c r="F24476" s="33">
        <v>3200</v>
      </c>
    </row>
    <row r="24477" spans="1:6" ht="22.5" x14ac:dyDescent="0.2">
      <c r="A24477" s="2">
        <v>24472</v>
      </c>
      <c r="B24477" s="70" t="s">
        <v>30455</v>
      </c>
      <c r="C24477" s="47" t="s">
        <v>30204</v>
      </c>
      <c r="D24477" s="47">
        <v>1</v>
      </c>
      <c r="E24477" s="33">
        <v>6000</v>
      </c>
      <c r="F24477" s="33">
        <v>6000</v>
      </c>
    </row>
    <row r="24478" spans="1:6" ht="22.5" x14ac:dyDescent="0.2">
      <c r="A24478" s="2">
        <v>24473</v>
      </c>
      <c r="B24478" s="70" t="s">
        <v>30455</v>
      </c>
      <c r="C24478" s="47" t="s">
        <v>30201</v>
      </c>
      <c r="D24478" s="47">
        <v>1</v>
      </c>
      <c r="E24478" s="33">
        <v>6000</v>
      </c>
      <c r="F24478" s="33">
        <v>6000</v>
      </c>
    </row>
    <row r="24479" spans="1:6" ht="22.5" x14ac:dyDescent="0.2">
      <c r="A24479" s="2">
        <v>24474</v>
      </c>
      <c r="B24479" s="70" t="s">
        <v>30456</v>
      </c>
      <c r="C24479" s="47" t="s">
        <v>30234</v>
      </c>
      <c r="D24479" s="47">
        <v>1</v>
      </c>
      <c r="E24479" s="33">
        <v>6500</v>
      </c>
      <c r="F24479" s="33">
        <v>6500</v>
      </c>
    </row>
    <row r="24480" spans="1:6" ht="22.5" x14ac:dyDescent="0.2">
      <c r="A24480" s="2">
        <v>24475</v>
      </c>
      <c r="B24480" s="70" t="s">
        <v>4041</v>
      </c>
      <c r="C24480" s="47" t="s">
        <v>30224</v>
      </c>
      <c r="D24480" s="47">
        <v>1</v>
      </c>
      <c r="E24480" s="33">
        <v>4100</v>
      </c>
      <c r="F24480" s="33">
        <v>4100</v>
      </c>
    </row>
    <row r="24481" spans="1:6" ht="22.5" x14ac:dyDescent="0.2">
      <c r="A24481" s="2">
        <v>24476</v>
      </c>
      <c r="B24481" s="70" t="s">
        <v>30457</v>
      </c>
      <c r="C24481" s="47" t="s">
        <v>30225</v>
      </c>
      <c r="D24481" s="47">
        <v>1</v>
      </c>
      <c r="E24481" s="33">
        <v>14500</v>
      </c>
      <c r="F24481" s="33">
        <v>14500</v>
      </c>
    </row>
    <row r="24482" spans="1:6" ht="22.5" x14ac:dyDescent="0.2">
      <c r="A24482" s="2">
        <v>24477</v>
      </c>
      <c r="B24482" s="70" t="s">
        <v>30458</v>
      </c>
      <c r="C24482" s="47" t="s">
        <v>30223</v>
      </c>
      <c r="D24482" s="47">
        <v>1</v>
      </c>
      <c r="E24482" s="33">
        <v>4000</v>
      </c>
      <c r="F24482" s="33">
        <v>4000</v>
      </c>
    </row>
    <row r="24483" spans="1:6" ht="45" x14ac:dyDescent="0.2">
      <c r="A24483" s="2">
        <v>24478</v>
      </c>
      <c r="B24483" s="70" t="s">
        <v>30459</v>
      </c>
      <c r="C24483" s="47" t="s">
        <v>30202</v>
      </c>
      <c r="D24483" s="47">
        <v>1</v>
      </c>
      <c r="E24483" s="33">
        <v>3043</v>
      </c>
      <c r="F24483" s="33">
        <v>3043</v>
      </c>
    </row>
    <row r="24484" spans="1:6" ht="45" x14ac:dyDescent="0.2">
      <c r="A24484" s="2">
        <v>24479</v>
      </c>
      <c r="B24484" s="70" t="s">
        <v>30459</v>
      </c>
      <c r="C24484" s="47" t="s">
        <v>30203</v>
      </c>
      <c r="D24484" s="47">
        <v>1</v>
      </c>
      <c r="E24484" s="33">
        <v>3043</v>
      </c>
      <c r="F24484" s="33">
        <v>3043</v>
      </c>
    </row>
    <row r="24485" spans="1:6" ht="22.5" x14ac:dyDescent="0.2">
      <c r="A24485" s="2">
        <v>24480</v>
      </c>
      <c r="B24485" s="70" t="s">
        <v>30460</v>
      </c>
      <c r="C24485" s="47" t="s">
        <v>30213</v>
      </c>
      <c r="D24485" s="47">
        <v>1</v>
      </c>
      <c r="E24485" s="33">
        <v>4695</v>
      </c>
      <c r="F24485" s="33">
        <v>4695</v>
      </c>
    </row>
    <row r="24486" spans="1:6" ht="22.5" x14ac:dyDescent="0.2">
      <c r="A24486" s="2">
        <v>24481</v>
      </c>
      <c r="B24486" s="70" t="s">
        <v>30461</v>
      </c>
      <c r="C24486" s="47" t="s">
        <v>30210</v>
      </c>
      <c r="D24486" s="47">
        <v>1</v>
      </c>
      <c r="E24486" s="33">
        <v>3600</v>
      </c>
      <c r="F24486" s="33">
        <v>3600</v>
      </c>
    </row>
    <row r="24487" spans="1:6" ht="22.5" x14ac:dyDescent="0.2">
      <c r="A24487" s="2">
        <v>24482</v>
      </c>
      <c r="B24487" s="70" t="s">
        <v>4074</v>
      </c>
      <c r="C24487" s="47" t="s">
        <v>30235</v>
      </c>
      <c r="D24487" s="47">
        <v>1</v>
      </c>
      <c r="E24487" s="33">
        <v>6700</v>
      </c>
      <c r="F24487" s="33">
        <v>6700</v>
      </c>
    </row>
    <row r="24488" spans="1:6" ht="22.5" x14ac:dyDescent="0.2">
      <c r="A24488" s="2">
        <v>24483</v>
      </c>
      <c r="B24488" s="70" t="s">
        <v>30462</v>
      </c>
      <c r="C24488" s="47" t="s">
        <v>30208</v>
      </c>
      <c r="D24488" s="47">
        <v>1</v>
      </c>
      <c r="E24488" s="33">
        <v>9000</v>
      </c>
      <c r="F24488" s="33">
        <v>9000</v>
      </c>
    </row>
    <row r="24489" spans="1:6" ht="22.5" x14ac:dyDescent="0.2">
      <c r="A24489" s="2">
        <v>24484</v>
      </c>
      <c r="B24489" s="70" t="s">
        <v>30463</v>
      </c>
      <c r="C24489" s="47" t="s">
        <v>30209</v>
      </c>
      <c r="D24489" s="47">
        <v>1</v>
      </c>
      <c r="E24489" s="33">
        <v>9500</v>
      </c>
      <c r="F24489" s="33">
        <v>9500</v>
      </c>
    </row>
    <row r="24490" spans="1:6" ht="22.5" x14ac:dyDescent="0.2">
      <c r="A24490" s="2">
        <v>24485</v>
      </c>
      <c r="B24490" s="70" t="s">
        <v>30464</v>
      </c>
      <c r="C24490" s="47" t="s">
        <v>30212</v>
      </c>
      <c r="D24490" s="47">
        <v>1</v>
      </c>
      <c r="E24490" s="33">
        <v>16500</v>
      </c>
      <c r="F24490" s="33">
        <v>16500</v>
      </c>
    </row>
    <row r="24491" spans="1:6" ht="22.5" x14ac:dyDescent="0.2">
      <c r="A24491" s="2">
        <v>24486</v>
      </c>
      <c r="B24491" s="70" t="s">
        <v>30465</v>
      </c>
      <c r="C24491" s="47" t="s">
        <v>30211</v>
      </c>
      <c r="D24491" s="47">
        <v>1</v>
      </c>
      <c r="E24491" s="33">
        <v>8600</v>
      </c>
      <c r="F24491" s="33">
        <v>8600</v>
      </c>
    </row>
    <row r="24492" spans="1:6" ht="22.5" x14ac:dyDescent="0.2">
      <c r="A24492" s="2">
        <v>24487</v>
      </c>
      <c r="B24492" s="70" t="s">
        <v>30466</v>
      </c>
      <c r="C24492" s="47" t="s">
        <v>30220</v>
      </c>
      <c r="D24492" s="47">
        <v>1</v>
      </c>
      <c r="E24492" s="33">
        <v>8100</v>
      </c>
      <c r="F24492" s="33">
        <v>8100</v>
      </c>
    </row>
    <row r="24493" spans="1:6" ht="22.5" x14ac:dyDescent="0.2">
      <c r="A24493" s="2">
        <v>24488</v>
      </c>
      <c r="B24493" s="70" t="s">
        <v>30467</v>
      </c>
      <c r="C24493" s="47" t="s">
        <v>30263</v>
      </c>
      <c r="D24493" s="47">
        <v>1</v>
      </c>
      <c r="E24493" s="33">
        <v>3500</v>
      </c>
      <c r="F24493" s="33">
        <v>3500</v>
      </c>
    </row>
    <row r="24494" spans="1:6" ht="22.5" x14ac:dyDescent="0.2">
      <c r="A24494" s="2">
        <v>24489</v>
      </c>
      <c r="B24494" s="70" t="s">
        <v>30468</v>
      </c>
      <c r="C24494" s="47" t="s">
        <v>30264</v>
      </c>
      <c r="D24494" s="47">
        <v>1</v>
      </c>
      <c r="E24494" s="33">
        <v>6600</v>
      </c>
      <c r="F24494" s="33">
        <v>6600</v>
      </c>
    </row>
    <row r="24495" spans="1:6" ht="22.5" x14ac:dyDescent="0.2">
      <c r="A24495" s="2">
        <v>24490</v>
      </c>
      <c r="B24495" s="70" t="s">
        <v>30469</v>
      </c>
      <c r="C24495" s="47" t="s">
        <v>30214</v>
      </c>
      <c r="D24495" s="47">
        <v>1</v>
      </c>
      <c r="E24495" s="33">
        <v>6500</v>
      </c>
      <c r="F24495" s="33">
        <v>6500</v>
      </c>
    </row>
    <row r="24496" spans="1:6" ht="22.5" x14ac:dyDescent="0.2">
      <c r="A24496" s="2">
        <v>24491</v>
      </c>
      <c r="B24496" s="70" t="s">
        <v>30469</v>
      </c>
      <c r="C24496" s="47" t="s">
        <v>30215</v>
      </c>
      <c r="D24496" s="47">
        <v>1</v>
      </c>
      <c r="E24496" s="33">
        <v>6500</v>
      </c>
      <c r="F24496" s="33">
        <v>6500</v>
      </c>
    </row>
    <row r="24497" spans="1:6" ht="22.5" x14ac:dyDescent="0.2">
      <c r="A24497" s="2">
        <v>24492</v>
      </c>
      <c r="B24497" s="70" t="s">
        <v>30470</v>
      </c>
      <c r="C24497" s="47" t="s">
        <v>30216</v>
      </c>
      <c r="D24497" s="47">
        <v>1</v>
      </c>
      <c r="E24497" s="33">
        <v>6500</v>
      </c>
      <c r="F24497" s="33">
        <v>6500</v>
      </c>
    </row>
    <row r="24498" spans="1:6" ht="22.5" x14ac:dyDescent="0.2">
      <c r="A24498" s="2">
        <v>24493</v>
      </c>
      <c r="B24498" s="70" t="s">
        <v>30470</v>
      </c>
      <c r="C24498" s="47" t="s">
        <v>30217</v>
      </c>
      <c r="D24498" s="47">
        <v>1</v>
      </c>
      <c r="E24498" s="33">
        <v>6500</v>
      </c>
      <c r="F24498" s="33">
        <v>6500</v>
      </c>
    </row>
    <row r="24499" spans="1:6" ht="22.5" x14ac:dyDescent="0.2">
      <c r="A24499" s="2">
        <v>24494</v>
      </c>
      <c r="B24499" s="70" t="s">
        <v>30468</v>
      </c>
      <c r="C24499" s="47" t="s">
        <v>30265</v>
      </c>
      <c r="D24499" s="47">
        <v>1</v>
      </c>
      <c r="E24499" s="33">
        <v>3700</v>
      </c>
      <c r="F24499" s="33">
        <v>3700</v>
      </c>
    </row>
    <row r="24500" spans="1:6" ht="22.5" x14ac:dyDescent="0.2">
      <c r="A24500" s="2">
        <v>24495</v>
      </c>
      <c r="B24500" s="70" t="s">
        <v>30471</v>
      </c>
      <c r="C24500" s="47" t="s">
        <v>30206</v>
      </c>
      <c r="D24500" s="47">
        <v>1</v>
      </c>
      <c r="E24500" s="33">
        <v>10000</v>
      </c>
      <c r="F24500" s="33">
        <v>10000</v>
      </c>
    </row>
    <row r="24501" spans="1:6" ht="22.5" x14ac:dyDescent="0.2">
      <c r="A24501" s="2">
        <v>24496</v>
      </c>
      <c r="B24501" s="70" t="s">
        <v>30472</v>
      </c>
      <c r="C24501" s="47" t="s">
        <v>30207</v>
      </c>
      <c r="D24501" s="47">
        <v>1</v>
      </c>
      <c r="E24501" s="33">
        <v>5000</v>
      </c>
      <c r="F24501" s="33">
        <v>5000</v>
      </c>
    </row>
    <row r="24502" spans="1:6" ht="56.25" x14ac:dyDescent="0.2">
      <c r="A24502" s="2">
        <v>24497</v>
      </c>
      <c r="B24502" s="70" t="s">
        <v>30473</v>
      </c>
      <c r="C24502" s="47" t="s">
        <v>30596</v>
      </c>
      <c r="D24502" s="47">
        <v>1</v>
      </c>
      <c r="E24502" s="33">
        <v>3800</v>
      </c>
      <c r="F24502" s="33">
        <v>3800</v>
      </c>
    </row>
    <row r="24503" spans="1:6" x14ac:dyDescent="0.2">
      <c r="A24503" s="2">
        <v>24498</v>
      </c>
      <c r="B24503" s="70" t="s">
        <v>6620</v>
      </c>
      <c r="C24503" s="47" t="s">
        <v>30597</v>
      </c>
      <c r="D24503" s="47">
        <v>1</v>
      </c>
      <c r="E24503" s="33">
        <v>50000</v>
      </c>
      <c r="F24503" s="33">
        <v>50000</v>
      </c>
    </row>
    <row r="24504" spans="1:6" x14ac:dyDescent="0.2">
      <c r="A24504" s="2">
        <v>24499</v>
      </c>
      <c r="B24504" s="70" t="s">
        <v>4735</v>
      </c>
      <c r="C24504" s="47" t="s">
        <v>30598</v>
      </c>
      <c r="D24504" s="47">
        <v>1</v>
      </c>
      <c r="E24504" s="33">
        <v>11628.87</v>
      </c>
      <c r="F24504" s="33">
        <v>11628.87</v>
      </c>
    </row>
    <row r="24505" spans="1:6" x14ac:dyDescent="0.2">
      <c r="A24505" s="2">
        <v>24500</v>
      </c>
      <c r="B24505" s="70" t="s">
        <v>6188</v>
      </c>
      <c r="C24505" s="47" t="s">
        <v>30599</v>
      </c>
      <c r="D24505" s="47">
        <v>1</v>
      </c>
      <c r="E24505" s="33">
        <v>3053.33</v>
      </c>
      <c r="F24505" s="33">
        <v>3053.33</v>
      </c>
    </row>
    <row r="24506" spans="1:6" x14ac:dyDescent="0.2">
      <c r="A24506" s="2">
        <v>24501</v>
      </c>
      <c r="B24506" s="70" t="s">
        <v>4074</v>
      </c>
      <c r="C24506" s="47" t="s">
        <v>30600</v>
      </c>
      <c r="D24506" s="47">
        <v>1</v>
      </c>
      <c r="E24506" s="33">
        <v>5238.0200000000004</v>
      </c>
      <c r="F24506" s="33">
        <v>5238.0200000000004</v>
      </c>
    </row>
    <row r="24507" spans="1:6" x14ac:dyDescent="0.2">
      <c r="A24507" s="2">
        <v>24502</v>
      </c>
      <c r="B24507" s="70" t="s">
        <v>30474</v>
      </c>
      <c r="C24507" s="47" t="s">
        <v>30601</v>
      </c>
      <c r="D24507" s="47">
        <v>1</v>
      </c>
      <c r="E24507" s="33">
        <v>6584.12</v>
      </c>
      <c r="F24507" s="33">
        <v>6584.12</v>
      </c>
    </row>
    <row r="24508" spans="1:6" ht="22.5" x14ac:dyDescent="0.2">
      <c r="A24508" s="2">
        <v>24503</v>
      </c>
      <c r="B24508" s="70" t="s">
        <v>30475</v>
      </c>
      <c r="C24508" s="47" t="s">
        <v>30602</v>
      </c>
      <c r="D24508" s="47">
        <v>1</v>
      </c>
      <c r="E24508" s="33">
        <v>3036.55</v>
      </c>
      <c r="F24508" s="33">
        <v>3036.55</v>
      </c>
    </row>
    <row r="24509" spans="1:6" x14ac:dyDescent="0.2">
      <c r="A24509" s="2">
        <v>24504</v>
      </c>
      <c r="B24509" s="70" t="s">
        <v>6198</v>
      </c>
      <c r="C24509" s="47" t="s">
        <v>30603</v>
      </c>
      <c r="D24509" s="47">
        <v>1</v>
      </c>
      <c r="E24509" s="33">
        <v>4121.57</v>
      </c>
      <c r="F24509" s="33">
        <v>4121.57</v>
      </c>
    </row>
    <row r="24510" spans="1:6" x14ac:dyDescent="0.2">
      <c r="A24510" s="2">
        <v>24505</v>
      </c>
      <c r="B24510" s="70" t="s">
        <v>4074</v>
      </c>
      <c r="C24510" s="47" t="s">
        <v>30604</v>
      </c>
      <c r="D24510" s="47">
        <v>1</v>
      </c>
      <c r="E24510" s="33">
        <v>3518.64</v>
      </c>
      <c r="F24510" s="33">
        <v>3518.64</v>
      </c>
    </row>
    <row r="24511" spans="1:6" ht="22.5" x14ac:dyDescent="0.2">
      <c r="A24511" s="2">
        <v>24506</v>
      </c>
      <c r="B24511" s="70" t="s">
        <v>6248</v>
      </c>
      <c r="C24511" s="47" t="s">
        <v>30605</v>
      </c>
      <c r="D24511" s="47">
        <v>1</v>
      </c>
      <c r="E24511" s="33">
        <v>3263.35</v>
      </c>
      <c r="F24511" s="33">
        <v>3263.35</v>
      </c>
    </row>
    <row r="24512" spans="1:6" x14ac:dyDescent="0.2">
      <c r="A24512" s="2">
        <v>24507</v>
      </c>
      <c r="B24512" s="70" t="s">
        <v>6198</v>
      </c>
      <c r="C24512" s="47" t="s">
        <v>30606</v>
      </c>
      <c r="D24512" s="47">
        <v>1</v>
      </c>
      <c r="E24512" s="33">
        <v>5240.7299999999996</v>
      </c>
      <c r="F24512" s="33">
        <v>5240.7299999999996</v>
      </c>
    </row>
    <row r="24513" spans="1:6" x14ac:dyDescent="0.2">
      <c r="A24513" s="2">
        <v>24508</v>
      </c>
      <c r="B24513" s="70" t="s">
        <v>6198</v>
      </c>
      <c r="C24513" s="47" t="s">
        <v>30607</v>
      </c>
      <c r="D24513" s="47">
        <v>1</v>
      </c>
      <c r="E24513" s="33">
        <v>5240.7299999999996</v>
      </c>
      <c r="F24513" s="33">
        <v>5240.7299999999996</v>
      </c>
    </row>
    <row r="24514" spans="1:6" x14ac:dyDescent="0.2">
      <c r="A24514" s="2">
        <v>24509</v>
      </c>
      <c r="B24514" s="70" t="s">
        <v>6188</v>
      </c>
      <c r="C24514" s="47" t="s">
        <v>30608</v>
      </c>
      <c r="D24514" s="47">
        <v>1</v>
      </c>
      <c r="E24514" s="33">
        <v>3961.38</v>
      </c>
      <c r="F24514" s="33">
        <v>3961.38</v>
      </c>
    </row>
    <row r="24515" spans="1:6" x14ac:dyDescent="0.2">
      <c r="A24515" s="2">
        <v>24510</v>
      </c>
      <c r="B24515" s="70" t="s">
        <v>6728</v>
      </c>
      <c r="C24515" s="47" t="s">
        <v>30609</v>
      </c>
      <c r="D24515" s="47">
        <v>1</v>
      </c>
      <c r="E24515" s="33">
        <v>3426.46</v>
      </c>
      <c r="F24515" s="33">
        <v>3426.46</v>
      </c>
    </row>
    <row r="24516" spans="1:6" x14ac:dyDescent="0.2">
      <c r="A24516" s="2">
        <v>24511</v>
      </c>
      <c r="B24516" s="70" t="s">
        <v>6198</v>
      </c>
      <c r="C24516" s="47" t="s">
        <v>30610</v>
      </c>
      <c r="D24516" s="47">
        <v>1</v>
      </c>
      <c r="E24516" s="33">
        <v>3632.39</v>
      </c>
      <c r="F24516" s="33">
        <v>3632.39</v>
      </c>
    </row>
    <row r="24517" spans="1:6" x14ac:dyDescent="0.2">
      <c r="A24517" s="2">
        <v>24512</v>
      </c>
      <c r="B24517" s="70" t="s">
        <v>3825</v>
      </c>
      <c r="C24517" s="47" t="s">
        <v>30611</v>
      </c>
      <c r="D24517" s="47">
        <v>1</v>
      </c>
      <c r="E24517" s="33">
        <v>28029</v>
      </c>
      <c r="F24517" s="33">
        <v>28029</v>
      </c>
    </row>
    <row r="24518" spans="1:6" ht="22.5" x14ac:dyDescent="0.2">
      <c r="A24518" s="2">
        <v>24513</v>
      </c>
      <c r="B24518" s="70" t="s">
        <v>15759</v>
      </c>
      <c r="C24518" s="47" t="s">
        <v>30612</v>
      </c>
      <c r="D24518" s="47">
        <v>1</v>
      </c>
      <c r="E24518" s="33">
        <v>5971</v>
      </c>
      <c r="F24518" s="33">
        <v>5971</v>
      </c>
    </row>
    <row r="24519" spans="1:6" ht="22.5" x14ac:dyDescent="0.2">
      <c r="A24519" s="2">
        <v>24514</v>
      </c>
      <c r="B24519" s="70" t="s">
        <v>6343</v>
      </c>
      <c r="C24519" s="47" t="s">
        <v>30270</v>
      </c>
      <c r="D24519" s="47">
        <v>1</v>
      </c>
      <c r="E24519" s="33">
        <v>38456</v>
      </c>
      <c r="F24519" s="33">
        <v>38456</v>
      </c>
    </row>
    <row r="24520" spans="1:6" ht="22.5" x14ac:dyDescent="0.2">
      <c r="A24520" s="2">
        <v>24515</v>
      </c>
      <c r="B24520" s="70" t="s">
        <v>30476</v>
      </c>
      <c r="C24520" s="47" t="s">
        <v>30271</v>
      </c>
      <c r="D24520" s="47">
        <v>1</v>
      </c>
      <c r="E24520" s="33">
        <v>43500</v>
      </c>
      <c r="F24520" s="95" t="s">
        <v>30619</v>
      </c>
    </row>
    <row r="24521" spans="1:6" ht="78.75" x14ac:dyDescent="0.2">
      <c r="A24521" s="2">
        <v>24516</v>
      </c>
      <c r="B24521" s="70" t="s">
        <v>30477</v>
      </c>
      <c r="C24521" s="47" t="s">
        <v>30613</v>
      </c>
      <c r="D24521" s="47">
        <v>1</v>
      </c>
      <c r="E24521" s="33">
        <v>1000</v>
      </c>
      <c r="F24521" s="33">
        <v>1000</v>
      </c>
    </row>
    <row r="24522" spans="1:6" ht="22.5" x14ac:dyDescent="0.2">
      <c r="A24522" s="2">
        <v>24517</v>
      </c>
      <c r="B24522" s="70" t="s">
        <v>30478</v>
      </c>
      <c r="C24522" s="47"/>
      <c r="D24522" s="47">
        <v>1</v>
      </c>
      <c r="E24522" s="33">
        <v>1271</v>
      </c>
      <c r="F24522" s="33">
        <v>1271</v>
      </c>
    </row>
    <row r="24523" spans="1:6" x14ac:dyDescent="0.2">
      <c r="A24523" s="2">
        <v>24518</v>
      </c>
      <c r="B24523" s="70" t="s">
        <v>30479</v>
      </c>
      <c r="C24523" s="47"/>
      <c r="D24523" s="47">
        <v>1</v>
      </c>
      <c r="E24523" s="33">
        <v>13000</v>
      </c>
      <c r="F24523" s="33">
        <v>13000</v>
      </c>
    </row>
    <row r="24524" spans="1:6" ht="33.75" x14ac:dyDescent="0.2">
      <c r="A24524" s="2">
        <v>24519</v>
      </c>
      <c r="B24524" s="70" t="s">
        <v>30480</v>
      </c>
      <c r="C24524" s="47"/>
      <c r="D24524" s="47">
        <v>1</v>
      </c>
      <c r="E24524" s="33">
        <v>1560</v>
      </c>
      <c r="F24524" s="33">
        <v>1560</v>
      </c>
    </row>
    <row r="24525" spans="1:6" ht="45" x14ac:dyDescent="0.2">
      <c r="A24525" s="2">
        <v>24520</v>
      </c>
      <c r="B24525" s="70" t="s">
        <v>30481</v>
      </c>
      <c r="C24525" s="47"/>
      <c r="D24525" s="47">
        <v>1</v>
      </c>
      <c r="E24525" s="309">
        <v>680</v>
      </c>
      <c r="F24525" s="309">
        <v>680</v>
      </c>
    </row>
    <row r="24526" spans="1:6" ht="22.5" x14ac:dyDescent="0.2">
      <c r="A24526" s="2">
        <v>24521</v>
      </c>
      <c r="B24526" s="262" t="s">
        <v>30482</v>
      </c>
      <c r="C24526" s="61" t="s">
        <v>29026</v>
      </c>
      <c r="D24526" s="47">
        <v>1</v>
      </c>
      <c r="E24526" s="33">
        <v>58500</v>
      </c>
      <c r="F24526" s="33">
        <v>4387.5</v>
      </c>
    </row>
    <row r="24527" spans="1:6" x14ac:dyDescent="0.2">
      <c r="A24527" s="2">
        <v>24522</v>
      </c>
      <c r="B24527" s="262" t="s">
        <v>4074</v>
      </c>
      <c r="C24527" s="61" t="s">
        <v>29839</v>
      </c>
      <c r="D24527" s="47">
        <v>1</v>
      </c>
      <c r="E24527" s="33">
        <v>5900</v>
      </c>
      <c r="F24527" s="33">
        <v>5900</v>
      </c>
    </row>
    <row r="24528" spans="1:6" x14ac:dyDescent="0.2">
      <c r="A24528" s="2">
        <v>24523</v>
      </c>
      <c r="B24528" s="262" t="s">
        <v>4074</v>
      </c>
      <c r="C24528" s="61" t="s">
        <v>29840</v>
      </c>
      <c r="D24528" s="47">
        <v>1</v>
      </c>
      <c r="E24528" s="33">
        <v>10500</v>
      </c>
      <c r="F24528" s="33">
        <v>10500</v>
      </c>
    </row>
    <row r="24529" spans="1:6" x14ac:dyDescent="0.2">
      <c r="A24529" s="2">
        <v>24524</v>
      </c>
      <c r="B24529" s="262" t="s">
        <v>29273</v>
      </c>
      <c r="C24529" s="61" t="s">
        <v>29841</v>
      </c>
      <c r="D24529" s="47">
        <v>1</v>
      </c>
      <c r="E24529" s="33">
        <v>18500</v>
      </c>
      <c r="F24529" s="33">
        <v>18500</v>
      </c>
    </row>
    <row r="24530" spans="1:6" ht="22.5" x14ac:dyDescent="0.2">
      <c r="A24530" s="2">
        <v>24525</v>
      </c>
      <c r="B24530" s="262" t="s">
        <v>30483</v>
      </c>
      <c r="C24530" s="61" t="s">
        <v>30614</v>
      </c>
      <c r="D24530" s="47">
        <v>1</v>
      </c>
      <c r="E24530" s="33">
        <v>11500</v>
      </c>
      <c r="F24530" s="33">
        <v>11500</v>
      </c>
    </row>
    <row r="24531" spans="1:6" ht="45" x14ac:dyDescent="0.2">
      <c r="A24531" s="2">
        <v>24526</v>
      </c>
      <c r="B24531" s="45" t="s">
        <v>30484</v>
      </c>
      <c r="C24531" s="61" t="s">
        <v>30615</v>
      </c>
      <c r="D24531" s="47">
        <v>4</v>
      </c>
      <c r="E24531" s="33">
        <v>40100</v>
      </c>
      <c r="F24531" s="33">
        <v>40100</v>
      </c>
    </row>
    <row r="24532" spans="1:6" x14ac:dyDescent="0.2">
      <c r="A24532" s="2">
        <v>24527</v>
      </c>
      <c r="B24532" s="262" t="s">
        <v>30434</v>
      </c>
      <c r="C24532" s="61" t="s">
        <v>30290</v>
      </c>
      <c r="D24532" s="47">
        <v>1</v>
      </c>
      <c r="E24532" s="33">
        <v>26000</v>
      </c>
      <c r="F24532" s="33">
        <v>26000</v>
      </c>
    </row>
    <row r="24533" spans="1:6" x14ac:dyDescent="0.2">
      <c r="A24533" s="2">
        <v>24528</v>
      </c>
      <c r="B24533" s="262" t="s">
        <v>30354</v>
      </c>
      <c r="C24533" s="61" t="s">
        <v>30616</v>
      </c>
      <c r="D24533" s="47">
        <v>1</v>
      </c>
      <c r="E24533" s="33">
        <v>40000</v>
      </c>
      <c r="F24533" s="33">
        <v>40000</v>
      </c>
    </row>
    <row r="24534" spans="1:6" ht="20.45" customHeight="1" x14ac:dyDescent="0.2">
      <c r="A24534" s="2">
        <v>24529</v>
      </c>
      <c r="B24534" s="70" t="s">
        <v>30632</v>
      </c>
      <c r="C24534" s="47" t="s">
        <v>30487</v>
      </c>
      <c r="D24534" s="304">
        <v>1</v>
      </c>
      <c r="E24534" s="33">
        <v>22000</v>
      </c>
      <c r="F24534" s="33">
        <v>14666.4</v>
      </c>
    </row>
    <row r="24535" spans="1:6" ht="56.25" x14ac:dyDescent="0.2">
      <c r="A24535" s="2">
        <v>24530</v>
      </c>
      <c r="B24535" s="70" t="s">
        <v>30633</v>
      </c>
      <c r="C24535" s="47" t="s">
        <v>30727</v>
      </c>
      <c r="D24535" s="304">
        <v>1</v>
      </c>
      <c r="E24535" s="33">
        <v>36540</v>
      </c>
      <c r="F24535" s="33">
        <v>29232</v>
      </c>
    </row>
    <row r="24536" spans="1:6" ht="22.5" x14ac:dyDescent="0.2">
      <c r="A24536" s="2">
        <v>24531</v>
      </c>
      <c r="B24536" s="70" t="s">
        <v>30634</v>
      </c>
      <c r="C24536" s="47" t="s">
        <v>30728</v>
      </c>
      <c r="D24536" s="304">
        <v>1</v>
      </c>
      <c r="E24536" s="33">
        <v>32467.5</v>
      </c>
      <c r="F24536" s="33">
        <v>32467.5</v>
      </c>
    </row>
    <row r="24537" spans="1:6" ht="22.5" x14ac:dyDescent="0.2">
      <c r="A24537" s="2">
        <v>24532</v>
      </c>
      <c r="B24537" s="70" t="s">
        <v>30635</v>
      </c>
      <c r="C24537" s="47" t="s">
        <v>7466</v>
      </c>
      <c r="D24537" s="304">
        <v>1</v>
      </c>
      <c r="E24537" s="33">
        <v>34314</v>
      </c>
      <c r="F24537" s="33">
        <v>28909.94</v>
      </c>
    </row>
    <row r="24538" spans="1:6" x14ac:dyDescent="0.2">
      <c r="A24538" s="2">
        <v>24533</v>
      </c>
      <c r="B24538" s="70" t="s">
        <v>29961</v>
      </c>
      <c r="C24538" s="47" t="s">
        <v>30729</v>
      </c>
      <c r="D24538" s="304">
        <v>1</v>
      </c>
      <c r="E24538" s="33">
        <v>21042</v>
      </c>
      <c r="F24538" s="33">
        <v>21042</v>
      </c>
    </row>
    <row r="24539" spans="1:6" x14ac:dyDescent="0.2">
      <c r="A24539" s="2">
        <v>24534</v>
      </c>
      <c r="B24539" s="70" t="s">
        <v>30636</v>
      </c>
      <c r="C24539" s="47" t="s">
        <v>30730</v>
      </c>
      <c r="D24539" s="304">
        <v>1</v>
      </c>
      <c r="E24539" s="33">
        <v>21674.58</v>
      </c>
      <c r="F24539" s="33">
        <v>21674.58</v>
      </c>
    </row>
    <row r="24540" spans="1:6" x14ac:dyDescent="0.2">
      <c r="A24540" s="2">
        <v>24535</v>
      </c>
      <c r="B24540" s="70" t="s">
        <v>30637</v>
      </c>
      <c r="C24540" s="47" t="s">
        <v>30731</v>
      </c>
      <c r="D24540" s="304">
        <v>1</v>
      </c>
      <c r="E24540" s="33">
        <v>21674.58</v>
      </c>
      <c r="F24540" s="33">
        <v>21674.58</v>
      </c>
    </row>
    <row r="24541" spans="1:6" ht="22.5" x14ac:dyDescent="0.2">
      <c r="A24541" s="2">
        <v>24536</v>
      </c>
      <c r="B24541" s="70" t="s">
        <v>30638</v>
      </c>
      <c r="C24541" s="47" t="s">
        <v>30506</v>
      </c>
      <c r="D24541" s="304">
        <v>1</v>
      </c>
      <c r="E24541" s="33">
        <v>30000</v>
      </c>
      <c r="F24541" s="33">
        <v>21000</v>
      </c>
    </row>
    <row r="24542" spans="1:6" ht="22.5" x14ac:dyDescent="0.2">
      <c r="A24542" s="2">
        <v>24537</v>
      </c>
      <c r="B24542" s="70" t="s">
        <v>30639</v>
      </c>
      <c r="C24542" s="47" t="s">
        <v>30732</v>
      </c>
      <c r="D24542" s="304">
        <v>1</v>
      </c>
      <c r="E24542" s="33">
        <v>160000</v>
      </c>
      <c r="F24542" s="33">
        <v>26000.13</v>
      </c>
    </row>
    <row r="24543" spans="1:6" ht="22.5" x14ac:dyDescent="0.2">
      <c r="A24543" s="2">
        <v>24538</v>
      </c>
      <c r="B24543" s="70" t="s">
        <v>30639</v>
      </c>
      <c r="C24543" s="47" t="s">
        <v>30733</v>
      </c>
      <c r="D24543" s="304">
        <v>1</v>
      </c>
      <c r="E24543" s="33">
        <v>160000</v>
      </c>
      <c r="F24543" s="33">
        <v>26000.13</v>
      </c>
    </row>
    <row r="24544" spans="1:6" ht="33.75" x14ac:dyDescent="0.2">
      <c r="A24544" s="2">
        <v>24539</v>
      </c>
      <c r="B24544" s="70" t="s">
        <v>30640</v>
      </c>
      <c r="C24544" s="47" t="s">
        <v>30734</v>
      </c>
      <c r="D24544" s="304">
        <v>1</v>
      </c>
      <c r="E24544" s="33">
        <v>66400</v>
      </c>
      <c r="F24544" s="33">
        <v>10790.13</v>
      </c>
    </row>
    <row r="24545" spans="1:6" ht="33.75" x14ac:dyDescent="0.2">
      <c r="A24545" s="2">
        <v>24540</v>
      </c>
      <c r="B24545" s="70" t="s">
        <v>30640</v>
      </c>
      <c r="C24545" s="47" t="s">
        <v>30735</v>
      </c>
      <c r="D24545" s="304">
        <v>1</v>
      </c>
      <c r="E24545" s="33">
        <v>66400</v>
      </c>
      <c r="F24545" s="33">
        <v>10790.13</v>
      </c>
    </row>
    <row r="24546" spans="1:6" ht="33.75" x14ac:dyDescent="0.2">
      <c r="A24546" s="2">
        <v>24541</v>
      </c>
      <c r="B24546" s="70" t="s">
        <v>30641</v>
      </c>
      <c r="C24546" s="47" t="s">
        <v>30736</v>
      </c>
      <c r="D24546" s="304">
        <v>1</v>
      </c>
      <c r="E24546" s="33">
        <v>88000</v>
      </c>
      <c r="F24546" s="33">
        <v>14300.13</v>
      </c>
    </row>
    <row r="24547" spans="1:6" ht="33.75" x14ac:dyDescent="0.2">
      <c r="A24547" s="2">
        <v>24542</v>
      </c>
      <c r="B24547" s="70" t="s">
        <v>30641</v>
      </c>
      <c r="C24547" s="47" t="s">
        <v>30737</v>
      </c>
      <c r="D24547" s="304">
        <v>1</v>
      </c>
      <c r="E24547" s="33">
        <v>88000</v>
      </c>
      <c r="F24547" s="33">
        <v>14300.13</v>
      </c>
    </row>
    <row r="24548" spans="1:6" ht="22.5" x14ac:dyDescent="0.2">
      <c r="A24548" s="2">
        <v>24543</v>
      </c>
      <c r="B24548" s="70" t="s">
        <v>30642</v>
      </c>
      <c r="C24548" s="47" t="s">
        <v>30738</v>
      </c>
      <c r="D24548" s="304">
        <v>1</v>
      </c>
      <c r="E24548" s="33">
        <v>88000</v>
      </c>
      <c r="F24548" s="33">
        <v>14300.13</v>
      </c>
    </row>
    <row r="24549" spans="1:6" ht="78.75" x14ac:dyDescent="0.2">
      <c r="A24549" s="2">
        <v>24544</v>
      </c>
      <c r="B24549" s="70" t="s">
        <v>30643</v>
      </c>
      <c r="C24549" s="47" t="s">
        <v>30739</v>
      </c>
      <c r="D24549" s="304">
        <v>1</v>
      </c>
      <c r="E24549" s="33">
        <v>97000</v>
      </c>
      <c r="F24549" s="33">
        <v>14954.29</v>
      </c>
    </row>
    <row r="24550" spans="1:6" ht="67.5" x14ac:dyDescent="0.2">
      <c r="A24550" s="2">
        <v>24545</v>
      </c>
      <c r="B24550" s="70" t="s">
        <v>30644</v>
      </c>
      <c r="C24550" s="47" t="s">
        <v>30740</v>
      </c>
      <c r="D24550" s="304">
        <v>1</v>
      </c>
      <c r="E24550" s="33">
        <v>97000</v>
      </c>
      <c r="F24550" s="33">
        <v>14954.29</v>
      </c>
    </row>
    <row r="24551" spans="1:6" ht="33.75" x14ac:dyDescent="0.2">
      <c r="A24551" s="2">
        <v>24546</v>
      </c>
      <c r="B24551" s="70" t="s">
        <v>30645</v>
      </c>
      <c r="C24551" s="47" t="s">
        <v>30741</v>
      </c>
      <c r="D24551" s="304">
        <v>1</v>
      </c>
      <c r="E24551" s="33">
        <v>59000</v>
      </c>
      <c r="F24551" s="33">
        <v>9095.7099999999991</v>
      </c>
    </row>
    <row r="24552" spans="1:6" ht="22.5" x14ac:dyDescent="0.2">
      <c r="A24552" s="2">
        <v>24547</v>
      </c>
      <c r="B24552" s="70" t="s">
        <v>30646</v>
      </c>
      <c r="C24552" s="47" t="s">
        <v>30742</v>
      </c>
      <c r="D24552" s="304">
        <v>1</v>
      </c>
      <c r="E24552" s="33">
        <v>4675</v>
      </c>
      <c r="F24552" s="33">
        <v>4675</v>
      </c>
    </row>
    <row r="24553" spans="1:6" ht="22.5" x14ac:dyDescent="0.2">
      <c r="A24553" s="2">
        <v>24548</v>
      </c>
      <c r="B24553" s="70" t="s">
        <v>30646</v>
      </c>
      <c r="C24553" s="47" t="s">
        <v>30743</v>
      </c>
      <c r="D24553" s="304">
        <v>1</v>
      </c>
      <c r="E24553" s="33">
        <v>4675</v>
      </c>
      <c r="F24553" s="33">
        <v>4675</v>
      </c>
    </row>
    <row r="24554" spans="1:6" ht="22.5" x14ac:dyDescent="0.2">
      <c r="A24554" s="2">
        <v>24549</v>
      </c>
      <c r="B24554" s="70" t="s">
        <v>30647</v>
      </c>
      <c r="C24554" s="47" t="s">
        <v>30744</v>
      </c>
      <c r="D24554" s="304">
        <v>1</v>
      </c>
      <c r="E24554" s="33">
        <v>10932</v>
      </c>
      <c r="F24554" s="33">
        <v>10932</v>
      </c>
    </row>
    <row r="24555" spans="1:6" ht="22.5" x14ac:dyDescent="0.2">
      <c r="A24555" s="2">
        <v>24550</v>
      </c>
      <c r="B24555" s="70" t="s">
        <v>30648</v>
      </c>
      <c r="C24555" s="47" t="s">
        <v>30745</v>
      </c>
      <c r="D24555" s="304">
        <v>1</v>
      </c>
      <c r="E24555" s="33">
        <v>12432</v>
      </c>
      <c r="F24555" s="33">
        <v>12432</v>
      </c>
    </row>
    <row r="24556" spans="1:6" ht="33.75" x14ac:dyDescent="0.2">
      <c r="A24556" s="2">
        <v>24551</v>
      </c>
      <c r="B24556" s="70" t="s">
        <v>30649</v>
      </c>
      <c r="C24556" s="47" t="s">
        <v>30575</v>
      </c>
      <c r="D24556" s="304">
        <v>1</v>
      </c>
      <c r="E24556" s="33">
        <v>11100</v>
      </c>
      <c r="F24556" s="33">
        <v>11100</v>
      </c>
    </row>
    <row r="24557" spans="1:6" ht="22.5" x14ac:dyDescent="0.2">
      <c r="A24557" s="2">
        <v>24552</v>
      </c>
      <c r="B24557" s="70" t="s">
        <v>30650</v>
      </c>
      <c r="C24557" s="47" t="s">
        <v>30746</v>
      </c>
      <c r="D24557" s="304">
        <v>1</v>
      </c>
      <c r="E24557" s="33">
        <v>6130.03</v>
      </c>
      <c r="F24557" s="33">
        <v>6130.03</v>
      </c>
    </row>
    <row r="24558" spans="1:6" x14ac:dyDescent="0.2">
      <c r="A24558" s="2">
        <v>24553</v>
      </c>
      <c r="B24558" s="70" t="s">
        <v>6483</v>
      </c>
      <c r="C24558" s="47" t="s">
        <v>25641</v>
      </c>
      <c r="D24558" s="304">
        <v>1</v>
      </c>
      <c r="E24558" s="33">
        <v>6020</v>
      </c>
      <c r="F24558" s="33">
        <v>6020</v>
      </c>
    </row>
    <row r="24559" spans="1:6" ht="22.5" x14ac:dyDescent="0.2">
      <c r="A24559" s="2">
        <v>24554</v>
      </c>
      <c r="B24559" s="70" t="s">
        <v>30651</v>
      </c>
      <c r="C24559" s="47" t="s">
        <v>7460</v>
      </c>
      <c r="D24559" s="304">
        <v>1</v>
      </c>
      <c r="E24559" s="33">
        <v>3325</v>
      </c>
      <c r="F24559" s="33">
        <v>3325</v>
      </c>
    </row>
    <row r="24560" spans="1:6" ht="33.75" x14ac:dyDescent="0.2">
      <c r="A24560" s="2">
        <v>24555</v>
      </c>
      <c r="B24560" s="70" t="s">
        <v>30652</v>
      </c>
      <c r="C24560" s="47" t="s">
        <v>30747</v>
      </c>
      <c r="D24560" s="304">
        <v>1</v>
      </c>
      <c r="E24560" s="33">
        <v>9360</v>
      </c>
      <c r="F24560" s="33">
        <v>9360</v>
      </c>
    </row>
    <row r="24561" spans="1:6" x14ac:dyDescent="0.2">
      <c r="A24561" s="2">
        <v>24556</v>
      </c>
      <c r="B24561" s="70" t="s">
        <v>6483</v>
      </c>
      <c r="C24561" s="47" t="s">
        <v>30748</v>
      </c>
      <c r="D24561" s="304">
        <v>1</v>
      </c>
      <c r="E24561" s="33">
        <v>5500</v>
      </c>
      <c r="F24561" s="33">
        <v>5500</v>
      </c>
    </row>
    <row r="24562" spans="1:6" ht="22.5" x14ac:dyDescent="0.2">
      <c r="A24562" s="2">
        <v>24557</v>
      </c>
      <c r="B24562" s="70" t="s">
        <v>30653</v>
      </c>
      <c r="C24562" s="47" t="s">
        <v>30749</v>
      </c>
      <c r="D24562" s="304">
        <v>1</v>
      </c>
      <c r="E24562" s="33">
        <v>10545</v>
      </c>
      <c r="F24562" s="33">
        <v>10545</v>
      </c>
    </row>
    <row r="24563" spans="1:6" ht="22.5" x14ac:dyDescent="0.2">
      <c r="A24563" s="2">
        <v>24558</v>
      </c>
      <c r="B24563" s="70" t="s">
        <v>30654</v>
      </c>
      <c r="C24563" s="47" t="s">
        <v>30750</v>
      </c>
      <c r="D24563" s="304">
        <v>1</v>
      </c>
      <c r="E24563" s="33">
        <v>16669.98</v>
      </c>
      <c r="F24563" s="33">
        <v>16669.98</v>
      </c>
    </row>
    <row r="24564" spans="1:6" ht="22.5" x14ac:dyDescent="0.2">
      <c r="A24564" s="2">
        <v>24559</v>
      </c>
      <c r="B24564" s="70" t="s">
        <v>30655</v>
      </c>
      <c r="C24564" s="47" t="s">
        <v>30751</v>
      </c>
      <c r="D24564" s="304">
        <v>1</v>
      </c>
      <c r="E24564" s="33">
        <v>3350.7</v>
      </c>
      <c r="F24564" s="33">
        <v>3350.7</v>
      </c>
    </row>
    <row r="24565" spans="1:6" x14ac:dyDescent="0.2">
      <c r="A24565" s="2">
        <v>24560</v>
      </c>
      <c r="B24565" s="70" t="s">
        <v>30656</v>
      </c>
      <c r="C24565" s="47" t="s">
        <v>7351</v>
      </c>
      <c r="D24565" s="304">
        <v>1</v>
      </c>
      <c r="E24565" s="33">
        <v>5348.88</v>
      </c>
      <c r="F24565" s="33">
        <v>5348.88</v>
      </c>
    </row>
    <row r="24566" spans="1:6" ht="22.5" x14ac:dyDescent="0.2">
      <c r="A24566" s="2">
        <v>24561</v>
      </c>
      <c r="B24566" s="70" t="s">
        <v>30657</v>
      </c>
      <c r="C24566" s="47" t="s">
        <v>30752</v>
      </c>
      <c r="D24566" s="304">
        <v>1</v>
      </c>
      <c r="E24566" s="33">
        <v>11131.12</v>
      </c>
      <c r="F24566" s="33">
        <v>11131.12</v>
      </c>
    </row>
    <row r="24567" spans="1:6" ht="22.5" x14ac:dyDescent="0.2">
      <c r="A24567" s="2">
        <v>24562</v>
      </c>
      <c r="B24567" s="70" t="s">
        <v>30658</v>
      </c>
      <c r="C24567" s="47" t="s">
        <v>30753</v>
      </c>
      <c r="D24567" s="304">
        <v>1</v>
      </c>
      <c r="E24567" s="33">
        <v>5529</v>
      </c>
      <c r="F24567" s="33">
        <v>5529</v>
      </c>
    </row>
    <row r="24568" spans="1:6" ht="22.5" x14ac:dyDescent="0.2">
      <c r="A24568" s="2">
        <v>24563</v>
      </c>
      <c r="B24568" s="70" t="s">
        <v>30659</v>
      </c>
      <c r="C24568" s="47" t="s">
        <v>30523</v>
      </c>
      <c r="D24568" s="304">
        <v>1</v>
      </c>
      <c r="E24568" s="33">
        <v>10000</v>
      </c>
      <c r="F24568" s="33">
        <v>10000</v>
      </c>
    </row>
    <row r="24569" spans="1:6" ht="22.5" x14ac:dyDescent="0.2">
      <c r="A24569" s="2">
        <v>24564</v>
      </c>
      <c r="B24569" s="70" t="s">
        <v>30660</v>
      </c>
      <c r="C24569" s="47" t="s">
        <v>30488</v>
      </c>
      <c r="D24569" s="304">
        <v>1</v>
      </c>
      <c r="E24569" s="33">
        <v>28761</v>
      </c>
      <c r="F24569" s="33">
        <v>28761</v>
      </c>
    </row>
    <row r="24570" spans="1:6" ht="22.5" x14ac:dyDescent="0.2">
      <c r="A24570" s="2">
        <v>24565</v>
      </c>
      <c r="B24570" s="70" t="s">
        <v>30661</v>
      </c>
      <c r="C24570" s="47" t="s">
        <v>30754</v>
      </c>
      <c r="D24570" s="304">
        <v>1</v>
      </c>
      <c r="E24570" s="33">
        <v>12000</v>
      </c>
      <c r="F24570" s="33">
        <v>12000</v>
      </c>
    </row>
    <row r="24571" spans="1:6" ht="22.5" x14ac:dyDescent="0.2">
      <c r="A24571" s="2">
        <v>24566</v>
      </c>
      <c r="B24571" s="70" t="s">
        <v>30662</v>
      </c>
      <c r="C24571" s="47" t="s">
        <v>30576</v>
      </c>
      <c r="D24571" s="304">
        <v>1</v>
      </c>
      <c r="E24571" s="33">
        <v>12000</v>
      </c>
      <c r="F24571" s="33">
        <v>12000</v>
      </c>
    </row>
    <row r="24572" spans="1:6" ht="33.75" x14ac:dyDescent="0.2">
      <c r="A24572" s="2">
        <v>24567</v>
      </c>
      <c r="B24572" s="70" t="s">
        <v>30663</v>
      </c>
      <c r="C24572" s="47"/>
      <c r="D24572" s="304">
        <v>1</v>
      </c>
      <c r="E24572" s="33">
        <v>6500</v>
      </c>
      <c r="F24572" s="33">
        <v>6500</v>
      </c>
    </row>
    <row r="24573" spans="1:6" ht="33.75" x14ac:dyDescent="0.2">
      <c r="A24573" s="2">
        <v>24568</v>
      </c>
      <c r="B24573" s="70" t="s">
        <v>30664</v>
      </c>
      <c r="C24573" s="47" t="s">
        <v>30755</v>
      </c>
      <c r="D24573" s="304">
        <v>1</v>
      </c>
      <c r="E24573" s="33">
        <v>23000</v>
      </c>
      <c r="F24573" s="33">
        <v>17633.64</v>
      </c>
    </row>
    <row r="24574" spans="1:6" ht="22.5" x14ac:dyDescent="0.2">
      <c r="A24574" s="2">
        <v>24569</v>
      </c>
      <c r="B24574" s="70" t="s">
        <v>30665</v>
      </c>
      <c r="C24574" s="47" t="s">
        <v>30756</v>
      </c>
      <c r="D24574" s="304">
        <v>1</v>
      </c>
      <c r="E24574" s="33">
        <v>6330</v>
      </c>
      <c r="F24574" s="33">
        <v>6330</v>
      </c>
    </row>
    <row r="24575" spans="1:6" ht="22.5" x14ac:dyDescent="0.2">
      <c r="A24575" s="2">
        <v>24570</v>
      </c>
      <c r="B24575" s="70" t="s">
        <v>30666</v>
      </c>
      <c r="C24575" s="47" t="s">
        <v>30757</v>
      </c>
      <c r="D24575" s="304">
        <v>1</v>
      </c>
      <c r="E24575" s="33">
        <v>6077</v>
      </c>
      <c r="F24575" s="33">
        <v>6077</v>
      </c>
    </row>
    <row r="24576" spans="1:6" ht="22.5" x14ac:dyDescent="0.2">
      <c r="A24576" s="2">
        <v>24571</v>
      </c>
      <c r="B24576" s="70" t="s">
        <v>30667</v>
      </c>
      <c r="C24576" s="47" t="s">
        <v>30758</v>
      </c>
      <c r="D24576" s="304">
        <v>1</v>
      </c>
      <c r="E24576" s="33">
        <v>7950</v>
      </c>
      <c r="F24576" s="33">
        <v>7950</v>
      </c>
    </row>
    <row r="24577" spans="1:6" ht="22.5" x14ac:dyDescent="0.2">
      <c r="A24577" s="2">
        <v>24572</v>
      </c>
      <c r="B24577" s="70" t="s">
        <v>30668</v>
      </c>
      <c r="C24577" s="47" t="s">
        <v>30759</v>
      </c>
      <c r="D24577" s="304">
        <v>1</v>
      </c>
      <c r="E24577" s="33">
        <v>8290</v>
      </c>
      <c r="F24577" s="33">
        <v>8290</v>
      </c>
    </row>
    <row r="24578" spans="1:6" ht="45" x14ac:dyDescent="0.2">
      <c r="A24578" s="2">
        <v>24573</v>
      </c>
      <c r="B24578" s="70" t="s">
        <v>30669</v>
      </c>
      <c r="C24578" s="47" t="s">
        <v>30760</v>
      </c>
      <c r="D24578" s="304">
        <v>1</v>
      </c>
      <c r="E24578" s="33">
        <v>17982</v>
      </c>
      <c r="F24578" s="33">
        <v>17982</v>
      </c>
    </row>
    <row r="24579" spans="1:6" ht="33.75" x14ac:dyDescent="0.2">
      <c r="A24579" s="2">
        <v>24574</v>
      </c>
      <c r="B24579" s="70" t="s">
        <v>30670</v>
      </c>
      <c r="C24579" s="47" t="s">
        <v>30761</v>
      </c>
      <c r="D24579" s="304">
        <v>1</v>
      </c>
      <c r="E24579" s="33">
        <v>9890</v>
      </c>
      <c r="F24579" s="33">
        <v>9890</v>
      </c>
    </row>
    <row r="24580" spans="1:6" x14ac:dyDescent="0.2">
      <c r="A24580" s="2">
        <v>24575</v>
      </c>
      <c r="B24580" s="70" t="s">
        <v>30671</v>
      </c>
      <c r="C24580" s="47" t="s">
        <v>30762</v>
      </c>
      <c r="D24580" s="304">
        <v>1</v>
      </c>
      <c r="E24580" s="33">
        <v>20690</v>
      </c>
      <c r="F24580" s="33">
        <v>20690</v>
      </c>
    </row>
    <row r="24581" spans="1:6" x14ac:dyDescent="0.2">
      <c r="A24581" s="2">
        <v>24576</v>
      </c>
      <c r="B24581" s="70" t="s">
        <v>30671</v>
      </c>
      <c r="C24581" s="47" t="s">
        <v>30763</v>
      </c>
      <c r="D24581" s="304">
        <v>1</v>
      </c>
      <c r="E24581" s="33">
        <v>20690</v>
      </c>
      <c r="F24581" s="33">
        <v>20690</v>
      </c>
    </row>
    <row r="24582" spans="1:6" x14ac:dyDescent="0.2">
      <c r="A24582" s="2">
        <v>24577</v>
      </c>
      <c r="B24582" s="70" t="s">
        <v>30671</v>
      </c>
      <c r="C24582" s="47" t="s">
        <v>30764</v>
      </c>
      <c r="D24582" s="304">
        <v>1</v>
      </c>
      <c r="E24582" s="33">
        <v>20690</v>
      </c>
      <c r="F24582" s="33">
        <v>20690</v>
      </c>
    </row>
    <row r="24583" spans="1:6" ht="33.75" x14ac:dyDescent="0.2">
      <c r="A24583" s="2">
        <v>24578</v>
      </c>
      <c r="B24583" s="70" t="s">
        <v>30672</v>
      </c>
      <c r="C24583" s="47" t="s">
        <v>30765</v>
      </c>
      <c r="D24583" s="304">
        <v>1</v>
      </c>
      <c r="E24583" s="33">
        <v>8400</v>
      </c>
      <c r="F24583" s="33">
        <v>8400</v>
      </c>
    </row>
    <row r="24584" spans="1:6" ht="33.75" x14ac:dyDescent="0.2">
      <c r="A24584" s="2">
        <v>24579</v>
      </c>
      <c r="B24584" s="70" t="s">
        <v>30673</v>
      </c>
      <c r="C24584" s="47" t="s">
        <v>30766</v>
      </c>
      <c r="D24584" s="304">
        <v>1</v>
      </c>
      <c r="E24584" s="33">
        <v>19550</v>
      </c>
      <c r="F24584" s="33">
        <v>19550</v>
      </c>
    </row>
    <row r="24585" spans="1:6" ht="45" x14ac:dyDescent="0.2">
      <c r="A24585" s="2">
        <v>24580</v>
      </c>
      <c r="B24585" s="70" t="s">
        <v>30674</v>
      </c>
      <c r="C24585" s="47" t="s">
        <v>30767</v>
      </c>
      <c r="D24585" s="304">
        <v>1</v>
      </c>
      <c r="E24585" s="33">
        <v>12400</v>
      </c>
      <c r="F24585" s="33">
        <v>12400</v>
      </c>
    </row>
    <row r="24586" spans="1:6" ht="45" x14ac:dyDescent="0.2">
      <c r="A24586" s="2">
        <v>24581</v>
      </c>
      <c r="B24586" s="70" t="s">
        <v>30674</v>
      </c>
      <c r="C24586" s="47" t="s">
        <v>30768</v>
      </c>
      <c r="D24586" s="304">
        <v>1</v>
      </c>
      <c r="E24586" s="33">
        <v>12400</v>
      </c>
      <c r="F24586" s="33">
        <v>12400</v>
      </c>
    </row>
    <row r="24587" spans="1:6" ht="22.5" x14ac:dyDescent="0.2">
      <c r="A24587" s="2">
        <v>24582</v>
      </c>
      <c r="B24587" s="70" t="s">
        <v>30675</v>
      </c>
      <c r="C24587" s="47" t="s">
        <v>30769</v>
      </c>
      <c r="D24587" s="304">
        <v>1</v>
      </c>
      <c r="E24587" s="33">
        <v>5572</v>
      </c>
      <c r="F24587" s="33">
        <v>5572</v>
      </c>
    </row>
    <row r="24588" spans="1:6" ht="22.5" x14ac:dyDescent="0.2">
      <c r="A24588" s="2">
        <v>24583</v>
      </c>
      <c r="B24588" s="70" t="s">
        <v>30676</v>
      </c>
      <c r="C24588" s="47" t="s">
        <v>30770</v>
      </c>
      <c r="D24588" s="304">
        <v>1</v>
      </c>
      <c r="E24588" s="33">
        <v>4882.91</v>
      </c>
      <c r="F24588" s="33">
        <v>4882.91</v>
      </c>
    </row>
    <row r="24589" spans="1:6" ht="22.5" x14ac:dyDescent="0.2">
      <c r="A24589" s="2">
        <v>24584</v>
      </c>
      <c r="B24589" s="70" t="s">
        <v>30675</v>
      </c>
      <c r="C24589" s="47" t="s">
        <v>30771</v>
      </c>
      <c r="D24589" s="304">
        <v>1</v>
      </c>
      <c r="E24589" s="33">
        <v>5572</v>
      </c>
      <c r="F24589" s="33">
        <v>5572</v>
      </c>
    </row>
    <row r="24590" spans="1:6" ht="22.5" x14ac:dyDescent="0.2">
      <c r="A24590" s="2">
        <v>24585</v>
      </c>
      <c r="B24590" s="70" t="s">
        <v>29907</v>
      </c>
      <c r="C24590" s="47" t="s">
        <v>30772</v>
      </c>
      <c r="D24590" s="304">
        <v>1</v>
      </c>
      <c r="E24590" s="33">
        <v>5945</v>
      </c>
      <c r="F24590" s="33">
        <v>5945</v>
      </c>
    </row>
    <row r="24591" spans="1:6" ht="22.5" x14ac:dyDescent="0.2">
      <c r="A24591" s="2">
        <v>24586</v>
      </c>
      <c r="B24591" s="70" t="s">
        <v>30677</v>
      </c>
      <c r="C24591" s="47" t="s">
        <v>30514</v>
      </c>
      <c r="D24591" s="304">
        <v>1</v>
      </c>
      <c r="E24591" s="33">
        <v>5607</v>
      </c>
      <c r="F24591" s="33">
        <v>5607</v>
      </c>
    </row>
    <row r="24592" spans="1:6" ht="22.5" x14ac:dyDescent="0.2">
      <c r="A24592" s="2">
        <v>24587</v>
      </c>
      <c r="B24592" s="70" t="s">
        <v>30678</v>
      </c>
      <c r="C24592" s="47" t="s">
        <v>30773</v>
      </c>
      <c r="D24592" s="304">
        <v>1</v>
      </c>
      <c r="E24592" s="33">
        <v>23080</v>
      </c>
      <c r="F24592" s="33">
        <v>23080</v>
      </c>
    </row>
    <row r="24593" spans="1:6" ht="56.25" x14ac:dyDescent="0.2">
      <c r="A24593" s="2">
        <v>24588</v>
      </c>
      <c r="B24593" s="70" t="s">
        <v>30679</v>
      </c>
      <c r="C24593" s="47" t="s">
        <v>30774</v>
      </c>
      <c r="D24593" s="304">
        <v>1</v>
      </c>
      <c r="E24593" s="33">
        <v>34900</v>
      </c>
      <c r="F24593" s="33">
        <v>34900</v>
      </c>
    </row>
    <row r="24594" spans="1:6" ht="45" x14ac:dyDescent="0.2">
      <c r="A24594" s="2">
        <v>24589</v>
      </c>
      <c r="B24594" s="70" t="s">
        <v>30680</v>
      </c>
      <c r="C24594" s="47" t="s">
        <v>30775</v>
      </c>
      <c r="D24594" s="304">
        <v>1</v>
      </c>
      <c r="E24594" s="33">
        <v>8900</v>
      </c>
      <c r="F24594" s="33">
        <v>8900</v>
      </c>
    </row>
    <row r="24595" spans="1:6" ht="33.75" x14ac:dyDescent="0.2">
      <c r="A24595" s="2">
        <v>24590</v>
      </c>
      <c r="B24595" s="70" t="s">
        <v>28832</v>
      </c>
      <c r="C24595" s="47" t="s">
        <v>30776</v>
      </c>
      <c r="D24595" s="304">
        <v>1</v>
      </c>
      <c r="E24595" s="33">
        <v>7010</v>
      </c>
      <c r="F24595" s="33">
        <v>7010</v>
      </c>
    </row>
    <row r="24596" spans="1:6" ht="33.75" x14ac:dyDescent="0.2">
      <c r="A24596" s="2">
        <v>24591</v>
      </c>
      <c r="B24596" s="70" t="s">
        <v>28832</v>
      </c>
      <c r="C24596" s="47" t="s">
        <v>30777</v>
      </c>
      <c r="D24596" s="304">
        <v>1</v>
      </c>
      <c r="E24596" s="33">
        <v>7010</v>
      </c>
      <c r="F24596" s="33">
        <v>7010</v>
      </c>
    </row>
    <row r="24597" spans="1:6" ht="33.75" x14ac:dyDescent="0.2">
      <c r="A24597" s="2">
        <v>24592</v>
      </c>
      <c r="B24597" s="70" t="s">
        <v>30681</v>
      </c>
      <c r="C24597" s="47" t="s">
        <v>30778</v>
      </c>
      <c r="D24597" s="304">
        <v>1</v>
      </c>
      <c r="E24597" s="33">
        <v>4400</v>
      </c>
      <c r="F24597" s="33">
        <v>4400</v>
      </c>
    </row>
    <row r="24598" spans="1:6" ht="33.75" x14ac:dyDescent="0.2">
      <c r="A24598" s="2">
        <v>24593</v>
      </c>
      <c r="B24598" s="70" t="s">
        <v>30681</v>
      </c>
      <c r="C24598" s="47" t="s">
        <v>30779</v>
      </c>
      <c r="D24598" s="304">
        <v>1</v>
      </c>
      <c r="E24598" s="33">
        <v>4400</v>
      </c>
      <c r="F24598" s="33">
        <v>4400</v>
      </c>
    </row>
    <row r="24599" spans="1:6" ht="33.75" x14ac:dyDescent="0.2">
      <c r="A24599" s="2">
        <v>24594</v>
      </c>
      <c r="B24599" s="70" t="s">
        <v>30681</v>
      </c>
      <c r="C24599" s="47" t="s">
        <v>30780</v>
      </c>
      <c r="D24599" s="304">
        <v>1</v>
      </c>
      <c r="E24599" s="33">
        <v>4400</v>
      </c>
      <c r="F24599" s="33">
        <v>4400</v>
      </c>
    </row>
    <row r="24600" spans="1:6" ht="33.75" x14ac:dyDescent="0.2">
      <c r="A24600" s="2">
        <v>24595</v>
      </c>
      <c r="B24600" s="70" t="s">
        <v>30681</v>
      </c>
      <c r="C24600" s="47" t="s">
        <v>30781</v>
      </c>
      <c r="D24600" s="304">
        <v>1</v>
      </c>
      <c r="E24600" s="33">
        <v>4400</v>
      </c>
      <c r="F24600" s="33">
        <v>4400</v>
      </c>
    </row>
    <row r="24601" spans="1:6" ht="33.75" x14ac:dyDescent="0.2">
      <c r="A24601" s="2">
        <v>24596</v>
      </c>
      <c r="B24601" s="70" t="s">
        <v>30682</v>
      </c>
      <c r="C24601" s="47" t="s">
        <v>30782</v>
      </c>
      <c r="D24601" s="304">
        <v>1</v>
      </c>
      <c r="E24601" s="33">
        <v>38736</v>
      </c>
      <c r="F24601" s="33">
        <v>38736</v>
      </c>
    </row>
    <row r="24602" spans="1:6" x14ac:dyDescent="0.2">
      <c r="A24602" s="2">
        <v>24597</v>
      </c>
      <c r="B24602" s="70" t="s">
        <v>30683</v>
      </c>
      <c r="C24602" s="47" t="s">
        <v>30783</v>
      </c>
      <c r="D24602" s="304">
        <v>1</v>
      </c>
      <c r="E24602" s="33">
        <v>5250</v>
      </c>
      <c r="F24602" s="33">
        <v>5250</v>
      </c>
    </row>
    <row r="24603" spans="1:6" x14ac:dyDescent="0.2">
      <c r="A24603" s="2">
        <v>24598</v>
      </c>
      <c r="B24603" s="70" t="s">
        <v>30683</v>
      </c>
      <c r="C24603" s="47" t="s">
        <v>30784</v>
      </c>
      <c r="D24603" s="304">
        <v>1</v>
      </c>
      <c r="E24603" s="33">
        <v>5250</v>
      </c>
      <c r="F24603" s="33">
        <v>5250</v>
      </c>
    </row>
    <row r="24604" spans="1:6" x14ac:dyDescent="0.2">
      <c r="A24604" s="2">
        <v>24599</v>
      </c>
      <c r="B24604" s="70" t="s">
        <v>6483</v>
      </c>
      <c r="C24604" s="47" t="s">
        <v>30785</v>
      </c>
      <c r="D24604" s="304">
        <v>1</v>
      </c>
      <c r="E24604" s="33">
        <v>7319</v>
      </c>
      <c r="F24604" s="33">
        <v>7319</v>
      </c>
    </row>
    <row r="24605" spans="1:6" x14ac:dyDescent="0.2">
      <c r="A24605" s="2">
        <v>24600</v>
      </c>
      <c r="B24605" s="70" t="s">
        <v>30684</v>
      </c>
      <c r="C24605" s="47" t="s">
        <v>10847</v>
      </c>
      <c r="D24605" s="304">
        <v>1</v>
      </c>
      <c r="E24605" s="33">
        <v>18330.900000000001</v>
      </c>
      <c r="F24605" s="33">
        <v>18330.900000000001</v>
      </c>
    </row>
    <row r="24606" spans="1:6" x14ac:dyDescent="0.2">
      <c r="A24606" s="2">
        <v>24601</v>
      </c>
      <c r="B24606" s="70" t="s">
        <v>30431</v>
      </c>
      <c r="C24606" s="47" t="s">
        <v>7381</v>
      </c>
      <c r="D24606" s="304">
        <v>1</v>
      </c>
      <c r="E24606" s="33">
        <v>17630.43</v>
      </c>
      <c r="F24606" s="33">
        <v>17630.43</v>
      </c>
    </row>
    <row r="24607" spans="1:6" x14ac:dyDescent="0.2">
      <c r="A24607" s="2">
        <v>24602</v>
      </c>
      <c r="B24607" s="70" t="s">
        <v>30684</v>
      </c>
      <c r="C24607" s="47" t="s">
        <v>30786</v>
      </c>
      <c r="D24607" s="304">
        <v>1</v>
      </c>
      <c r="E24607" s="33">
        <v>18330.900000000001</v>
      </c>
      <c r="F24607" s="33">
        <v>18330.900000000001</v>
      </c>
    </row>
    <row r="24608" spans="1:6" x14ac:dyDescent="0.2">
      <c r="A24608" s="2">
        <v>24603</v>
      </c>
      <c r="B24608" s="70" t="s">
        <v>6483</v>
      </c>
      <c r="C24608" s="47" t="s">
        <v>30787</v>
      </c>
      <c r="D24608" s="304">
        <v>1</v>
      </c>
      <c r="E24608" s="33">
        <v>7319</v>
      </c>
      <c r="F24608" s="33">
        <v>7319</v>
      </c>
    </row>
    <row r="24609" spans="1:6" x14ac:dyDescent="0.2">
      <c r="A24609" s="2">
        <v>24604</v>
      </c>
      <c r="B24609" s="70" t="s">
        <v>29960</v>
      </c>
      <c r="C24609" s="47" t="s">
        <v>30788</v>
      </c>
      <c r="D24609" s="304">
        <v>1</v>
      </c>
      <c r="E24609" s="33">
        <v>12915</v>
      </c>
      <c r="F24609" s="33">
        <v>12915</v>
      </c>
    </row>
    <row r="24610" spans="1:6" x14ac:dyDescent="0.2">
      <c r="A24610" s="2">
        <v>24605</v>
      </c>
      <c r="B24610" s="70" t="s">
        <v>29960</v>
      </c>
      <c r="C24610" s="47" t="s">
        <v>30789</v>
      </c>
      <c r="D24610" s="304">
        <v>1</v>
      </c>
      <c r="E24610" s="33">
        <v>12915</v>
      </c>
      <c r="F24610" s="33">
        <v>12915</v>
      </c>
    </row>
    <row r="24611" spans="1:6" x14ac:dyDescent="0.2">
      <c r="A24611" s="2">
        <v>24606</v>
      </c>
      <c r="B24611" s="70" t="s">
        <v>30685</v>
      </c>
      <c r="C24611" s="47" t="s">
        <v>30790</v>
      </c>
      <c r="D24611" s="304">
        <v>1</v>
      </c>
      <c r="E24611" s="33">
        <v>3335.55</v>
      </c>
      <c r="F24611" s="33">
        <v>3335.55</v>
      </c>
    </row>
    <row r="24612" spans="1:6" x14ac:dyDescent="0.2">
      <c r="A24612" s="2">
        <v>24607</v>
      </c>
      <c r="B24612" s="70" t="s">
        <v>30686</v>
      </c>
      <c r="C24612" s="47" t="s">
        <v>30791</v>
      </c>
      <c r="D24612" s="304">
        <v>1</v>
      </c>
      <c r="E24612" s="33">
        <v>16206</v>
      </c>
      <c r="F24612" s="33">
        <v>16206</v>
      </c>
    </row>
    <row r="24613" spans="1:6" ht="22.5" x14ac:dyDescent="0.2">
      <c r="A24613" s="2">
        <v>24608</v>
      </c>
      <c r="B24613" s="70" t="s">
        <v>30687</v>
      </c>
      <c r="C24613" s="47" t="s">
        <v>30792</v>
      </c>
      <c r="D24613" s="304">
        <v>1</v>
      </c>
      <c r="E24613" s="33">
        <v>3315.57</v>
      </c>
      <c r="F24613" s="33">
        <v>3315.57</v>
      </c>
    </row>
    <row r="24614" spans="1:6" x14ac:dyDescent="0.2">
      <c r="A24614" s="2">
        <v>24609</v>
      </c>
      <c r="B24614" s="70" t="s">
        <v>30688</v>
      </c>
      <c r="C24614" s="47" t="s">
        <v>30793</v>
      </c>
      <c r="D24614" s="304">
        <v>1</v>
      </c>
      <c r="E24614" s="33">
        <v>3095.15</v>
      </c>
      <c r="F24614" s="33">
        <v>3095.15</v>
      </c>
    </row>
    <row r="24615" spans="1:6" ht="135" x14ac:dyDescent="0.2">
      <c r="A24615" s="2">
        <v>24610</v>
      </c>
      <c r="B24615" s="70" t="s">
        <v>30689</v>
      </c>
      <c r="C24615" s="47" t="s">
        <v>30794</v>
      </c>
      <c r="D24615" s="304">
        <v>1</v>
      </c>
      <c r="E24615" s="33">
        <v>44745</v>
      </c>
      <c r="F24615" s="33">
        <v>14542.32</v>
      </c>
    </row>
    <row r="24616" spans="1:6" ht="22.5" x14ac:dyDescent="0.2">
      <c r="A24616" s="2">
        <v>24611</v>
      </c>
      <c r="B24616" s="70" t="s">
        <v>30690</v>
      </c>
      <c r="C24616" s="47" t="s">
        <v>30795</v>
      </c>
      <c r="D24616" s="304">
        <v>1</v>
      </c>
      <c r="E24616" s="33">
        <v>15020</v>
      </c>
      <c r="F24616" s="33">
        <v>15020</v>
      </c>
    </row>
    <row r="24617" spans="1:6" ht="22.5" x14ac:dyDescent="0.2">
      <c r="A24617" s="2">
        <v>24612</v>
      </c>
      <c r="B24617" s="70" t="s">
        <v>30690</v>
      </c>
      <c r="C24617" s="47" t="s">
        <v>30796</v>
      </c>
      <c r="D24617" s="304">
        <v>1</v>
      </c>
      <c r="E24617" s="33">
        <v>15020</v>
      </c>
      <c r="F24617" s="33">
        <v>15020</v>
      </c>
    </row>
    <row r="24618" spans="1:6" ht="22.5" x14ac:dyDescent="0.2">
      <c r="A24618" s="2">
        <v>24613</v>
      </c>
      <c r="B24618" s="70" t="s">
        <v>18500</v>
      </c>
      <c r="C24618" s="47" t="s">
        <v>30797</v>
      </c>
      <c r="D24618" s="304">
        <v>1</v>
      </c>
      <c r="E24618" s="33">
        <v>5374</v>
      </c>
      <c r="F24618" s="33">
        <v>5374</v>
      </c>
    </row>
    <row r="24619" spans="1:6" ht="22.5" x14ac:dyDescent="0.2">
      <c r="A24619" s="2">
        <v>24614</v>
      </c>
      <c r="B24619" s="70" t="s">
        <v>30691</v>
      </c>
      <c r="C24619" s="47" t="s">
        <v>23533</v>
      </c>
      <c r="D24619" s="304">
        <v>1</v>
      </c>
      <c r="E24619" s="33">
        <v>4761.5</v>
      </c>
      <c r="F24619" s="33">
        <v>4761.5</v>
      </c>
    </row>
    <row r="24620" spans="1:6" ht="22.5" x14ac:dyDescent="0.2">
      <c r="A24620" s="2">
        <v>24615</v>
      </c>
      <c r="B24620" s="70" t="s">
        <v>30692</v>
      </c>
      <c r="C24620" s="47" t="s">
        <v>23534</v>
      </c>
      <c r="D24620" s="304">
        <v>1</v>
      </c>
      <c r="E24620" s="33">
        <v>3627.3</v>
      </c>
      <c r="F24620" s="33">
        <v>3627.3</v>
      </c>
    </row>
    <row r="24621" spans="1:6" x14ac:dyDescent="0.2">
      <c r="A24621" s="2">
        <v>24616</v>
      </c>
      <c r="B24621" s="70" t="s">
        <v>30693</v>
      </c>
      <c r="C24621" s="47" t="s">
        <v>30798</v>
      </c>
      <c r="D24621" s="304">
        <v>1</v>
      </c>
      <c r="E24621" s="33">
        <v>6100</v>
      </c>
      <c r="F24621" s="33">
        <v>6100</v>
      </c>
    </row>
    <row r="24622" spans="1:6" x14ac:dyDescent="0.2">
      <c r="A24622" s="2">
        <v>24617</v>
      </c>
      <c r="B24622" s="70" t="s">
        <v>4074</v>
      </c>
      <c r="C24622" s="47" t="s">
        <v>30485</v>
      </c>
      <c r="D24622" s="304">
        <v>1</v>
      </c>
      <c r="E24622" s="33">
        <v>5550</v>
      </c>
      <c r="F24622" s="33">
        <v>5550</v>
      </c>
    </row>
    <row r="24623" spans="1:6" x14ac:dyDescent="0.2">
      <c r="A24623" s="2">
        <v>24618</v>
      </c>
      <c r="B24623" s="70" t="s">
        <v>4074</v>
      </c>
      <c r="C24623" s="47" t="s">
        <v>30594</v>
      </c>
      <c r="D24623" s="304">
        <v>1</v>
      </c>
      <c r="E24623" s="33">
        <v>5550</v>
      </c>
      <c r="F24623" s="33">
        <v>5550</v>
      </c>
    </row>
    <row r="24624" spans="1:6" x14ac:dyDescent="0.2">
      <c r="A24624" s="2">
        <v>24619</v>
      </c>
      <c r="B24624" s="70" t="s">
        <v>5432</v>
      </c>
      <c r="C24624" s="47" t="s">
        <v>30490</v>
      </c>
      <c r="D24624" s="304">
        <v>1</v>
      </c>
      <c r="E24624" s="33">
        <v>3100</v>
      </c>
      <c r="F24624" s="33">
        <v>3100</v>
      </c>
    </row>
    <row r="24625" spans="1:6" x14ac:dyDescent="0.2">
      <c r="A24625" s="2">
        <v>24620</v>
      </c>
      <c r="B24625" s="70" t="s">
        <v>5432</v>
      </c>
      <c r="C24625" s="47" t="s">
        <v>30595</v>
      </c>
      <c r="D24625" s="304">
        <v>1</v>
      </c>
      <c r="E24625" s="33">
        <v>3100</v>
      </c>
      <c r="F24625" s="33">
        <v>3100</v>
      </c>
    </row>
    <row r="24626" spans="1:6" ht="33.75" x14ac:dyDescent="0.2">
      <c r="A24626" s="2">
        <v>24621</v>
      </c>
      <c r="B24626" s="70" t="s">
        <v>30694</v>
      </c>
      <c r="C24626" s="47" t="s">
        <v>30502</v>
      </c>
      <c r="D24626" s="304">
        <v>1</v>
      </c>
      <c r="E24626" s="33">
        <v>4115</v>
      </c>
      <c r="F24626" s="33">
        <v>4115</v>
      </c>
    </row>
    <row r="24627" spans="1:6" ht="33.75" x14ac:dyDescent="0.2">
      <c r="A24627" s="2">
        <v>24622</v>
      </c>
      <c r="B24627" s="70" t="s">
        <v>30695</v>
      </c>
      <c r="C24627" s="47" t="s">
        <v>30799</v>
      </c>
      <c r="D24627" s="304">
        <v>1</v>
      </c>
      <c r="E24627" s="33">
        <v>4115</v>
      </c>
      <c r="F24627" s="33">
        <v>4115</v>
      </c>
    </row>
    <row r="24628" spans="1:6" ht="33.75" x14ac:dyDescent="0.2">
      <c r="A24628" s="2">
        <v>24623</v>
      </c>
      <c r="B24628" s="70" t="s">
        <v>30696</v>
      </c>
      <c r="C24628" s="47" t="s">
        <v>30800</v>
      </c>
      <c r="D24628" s="304">
        <v>1</v>
      </c>
      <c r="E24628" s="33">
        <v>4115</v>
      </c>
      <c r="F24628" s="33">
        <v>4115</v>
      </c>
    </row>
    <row r="24629" spans="1:6" ht="33.75" x14ac:dyDescent="0.2">
      <c r="A24629" s="2">
        <v>24624</v>
      </c>
      <c r="B24629" s="70" t="s">
        <v>30697</v>
      </c>
      <c r="C24629" s="47" t="s">
        <v>30801</v>
      </c>
      <c r="D24629" s="304">
        <v>1</v>
      </c>
      <c r="E24629" s="33">
        <v>4115</v>
      </c>
      <c r="F24629" s="33">
        <v>4115</v>
      </c>
    </row>
    <row r="24630" spans="1:6" ht="22.5" x14ac:dyDescent="0.2">
      <c r="A24630" s="2">
        <v>24625</v>
      </c>
      <c r="B24630" s="70" t="s">
        <v>30698</v>
      </c>
      <c r="C24630" s="47" t="s">
        <v>30802</v>
      </c>
      <c r="D24630" s="304">
        <v>1</v>
      </c>
      <c r="E24630" s="33">
        <v>11500</v>
      </c>
      <c r="F24630" s="33">
        <v>11500</v>
      </c>
    </row>
    <row r="24631" spans="1:6" ht="22.5" x14ac:dyDescent="0.2">
      <c r="A24631" s="2">
        <v>24626</v>
      </c>
      <c r="B24631" s="70" t="s">
        <v>30698</v>
      </c>
      <c r="C24631" s="47" t="s">
        <v>30803</v>
      </c>
      <c r="D24631" s="304">
        <v>1</v>
      </c>
      <c r="E24631" s="33">
        <v>7650</v>
      </c>
      <c r="F24631" s="33">
        <v>7650</v>
      </c>
    </row>
    <row r="24632" spans="1:6" ht="22.5" x14ac:dyDescent="0.2">
      <c r="A24632" s="2">
        <v>24627</v>
      </c>
      <c r="B24632" s="70" t="s">
        <v>30698</v>
      </c>
      <c r="C24632" s="47" t="s">
        <v>30500</v>
      </c>
      <c r="D24632" s="304">
        <v>1</v>
      </c>
      <c r="E24632" s="33">
        <v>10500</v>
      </c>
      <c r="F24632" s="33">
        <v>10500</v>
      </c>
    </row>
    <row r="24633" spans="1:6" x14ac:dyDescent="0.2">
      <c r="A24633" s="2">
        <v>24628</v>
      </c>
      <c r="B24633" s="70" t="s">
        <v>30699</v>
      </c>
      <c r="C24633" s="47" t="s">
        <v>25924</v>
      </c>
      <c r="D24633" s="304">
        <v>1</v>
      </c>
      <c r="E24633" s="33">
        <v>4930</v>
      </c>
      <c r="F24633" s="33">
        <v>4930</v>
      </c>
    </row>
    <row r="24634" spans="1:6" x14ac:dyDescent="0.2">
      <c r="A24634" s="2">
        <v>24629</v>
      </c>
      <c r="B24634" s="70" t="s">
        <v>30699</v>
      </c>
      <c r="C24634" s="47" t="s">
        <v>30804</v>
      </c>
      <c r="D24634" s="304">
        <v>1</v>
      </c>
      <c r="E24634" s="33">
        <v>4930</v>
      </c>
      <c r="F24634" s="33">
        <v>4930</v>
      </c>
    </row>
    <row r="24635" spans="1:6" ht="22.5" x14ac:dyDescent="0.2">
      <c r="A24635" s="2">
        <v>24630</v>
      </c>
      <c r="B24635" s="70" t="s">
        <v>30700</v>
      </c>
      <c r="C24635" s="47" t="s">
        <v>30805</v>
      </c>
      <c r="D24635" s="304">
        <v>1</v>
      </c>
      <c r="E24635" s="33">
        <v>4790</v>
      </c>
      <c r="F24635" s="33">
        <v>4790</v>
      </c>
    </row>
    <row r="24636" spans="1:6" ht="22.5" x14ac:dyDescent="0.2">
      <c r="A24636" s="2">
        <v>24631</v>
      </c>
      <c r="B24636" s="70" t="s">
        <v>30701</v>
      </c>
      <c r="C24636" s="47" t="s">
        <v>30505</v>
      </c>
      <c r="D24636" s="304">
        <v>1</v>
      </c>
      <c r="E24636" s="33">
        <v>4790</v>
      </c>
      <c r="F24636" s="33">
        <v>4790</v>
      </c>
    </row>
    <row r="24637" spans="1:6" ht="22.5" x14ac:dyDescent="0.2">
      <c r="A24637" s="2">
        <v>24632</v>
      </c>
      <c r="B24637" s="70" t="s">
        <v>30702</v>
      </c>
      <c r="C24637" s="47" t="s">
        <v>30504</v>
      </c>
      <c r="D24637" s="304">
        <v>1</v>
      </c>
      <c r="E24637" s="33">
        <v>4790</v>
      </c>
      <c r="F24637" s="33">
        <v>4790</v>
      </c>
    </row>
    <row r="24638" spans="1:6" ht="22.5" x14ac:dyDescent="0.2">
      <c r="A24638" s="2">
        <v>24633</v>
      </c>
      <c r="B24638" s="70" t="s">
        <v>30703</v>
      </c>
      <c r="C24638" s="47" t="s">
        <v>30503</v>
      </c>
      <c r="D24638" s="304">
        <v>1</v>
      </c>
      <c r="E24638" s="33">
        <v>4790</v>
      </c>
      <c r="F24638" s="33">
        <v>4790</v>
      </c>
    </row>
    <row r="24639" spans="1:6" ht="22.5" x14ac:dyDescent="0.2">
      <c r="A24639" s="2">
        <v>24634</v>
      </c>
      <c r="B24639" s="70" t="s">
        <v>30704</v>
      </c>
      <c r="C24639" s="47" t="s">
        <v>30806</v>
      </c>
      <c r="D24639" s="304">
        <v>1</v>
      </c>
      <c r="E24639" s="33">
        <v>3700</v>
      </c>
      <c r="F24639" s="33">
        <v>3700</v>
      </c>
    </row>
    <row r="24640" spans="1:6" ht="33.75" x14ac:dyDescent="0.2">
      <c r="A24640" s="2">
        <v>24635</v>
      </c>
      <c r="B24640" s="70" t="s">
        <v>30705</v>
      </c>
      <c r="C24640" s="47" t="s">
        <v>30807</v>
      </c>
      <c r="D24640" s="304">
        <v>1</v>
      </c>
      <c r="E24640" s="33">
        <v>4419</v>
      </c>
      <c r="F24640" s="33">
        <v>4419</v>
      </c>
    </row>
    <row r="24641" spans="1:6" ht="22.5" x14ac:dyDescent="0.2">
      <c r="A24641" s="2">
        <v>24636</v>
      </c>
      <c r="B24641" s="70" t="s">
        <v>30706</v>
      </c>
      <c r="C24641" s="47" t="s">
        <v>30808</v>
      </c>
      <c r="D24641" s="304">
        <v>1</v>
      </c>
      <c r="E24641" s="33">
        <v>4952</v>
      </c>
      <c r="F24641" s="33">
        <v>4952</v>
      </c>
    </row>
    <row r="24642" spans="1:6" ht="22.5" x14ac:dyDescent="0.2">
      <c r="A24642" s="2">
        <v>24637</v>
      </c>
      <c r="B24642" s="70" t="s">
        <v>30707</v>
      </c>
      <c r="C24642" s="47" t="s">
        <v>30809</v>
      </c>
      <c r="D24642" s="304">
        <v>1</v>
      </c>
      <c r="E24642" s="33">
        <v>7728</v>
      </c>
      <c r="F24642" s="33">
        <v>7728</v>
      </c>
    </row>
    <row r="24643" spans="1:6" x14ac:dyDescent="0.2">
      <c r="A24643" s="2">
        <v>24638</v>
      </c>
      <c r="B24643" s="70" t="s">
        <v>30708</v>
      </c>
      <c r="C24643" s="47" t="s">
        <v>18995</v>
      </c>
      <c r="D24643" s="304">
        <v>1</v>
      </c>
      <c r="E24643" s="33">
        <v>4887</v>
      </c>
      <c r="F24643" s="33">
        <v>4887</v>
      </c>
    </row>
    <row r="24644" spans="1:6" x14ac:dyDescent="0.2">
      <c r="A24644" s="2">
        <v>24639</v>
      </c>
      <c r="B24644" s="70" t="s">
        <v>30709</v>
      </c>
      <c r="C24644" s="47" t="s">
        <v>30604</v>
      </c>
      <c r="D24644" s="304">
        <v>1</v>
      </c>
      <c r="E24644" s="33">
        <v>3981.32</v>
      </c>
      <c r="F24644" s="33">
        <v>3981.32</v>
      </c>
    </row>
    <row r="24645" spans="1:6" x14ac:dyDescent="0.2">
      <c r="A24645" s="2">
        <v>24640</v>
      </c>
      <c r="B24645" s="70" t="s">
        <v>30709</v>
      </c>
      <c r="C24645" s="47" t="s">
        <v>30605</v>
      </c>
      <c r="D24645" s="304">
        <v>1</v>
      </c>
      <c r="E24645" s="33">
        <v>3981.32</v>
      </c>
      <c r="F24645" s="33">
        <v>3981.32</v>
      </c>
    </row>
    <row r="24646" spans="1:6" x14ac:dyDescent="0.2">
      <c r="A24646" s="2">
        <v>24641</v>
      </c>
      <c r="B24646" s="70" t="s">
        <v>30709</v>
      </c>
      <c r="C24646" s="47" t="s">
        <v>30606</v>
      </c>
      <c r="D24646" s="304">
        <v>1</v>
      </c>
      <c r="E24646" s="33">
        <v>3981.32</v>
      </c>
      <c r="F24646" s="33">
        <v>3981.32</v>
      </c>
    </row>
    <row r="24647" spans="1:6" x14ac:dyDescent="0.2">
      <c r="A24647" s="2">
        <v>24642</v>
      </c>
      <c r="B24647" s="70" t="s">
        <v>30709</v>
      </c>
      <c r="C24647" s="47" t="s">
        <v>30810</v>
      </c>
      <c r="D24647" s="304">
        <v>1</v>
      </c>
      <c r="E24647" s="33">
        <v>3981.32</v>
      </c>
      <c r="F24647" s="33">
        <v>3981.32</v>
      </c>
    </row>
    <row r="24648" spans="1:6" x14ac:dyDescent="0.2">
      <c r="A24648" s="2">
        <v>24643</v>
      </c>
      <c r="B24648" s="70" t="s">
        <v>30709</v>
      </c>
      <c r="C24648" s="47" t="s">
        <v>30811</v>
      </c>
      <c r="D24648" s="304">
        <v>1</v>
      </c>
      <c r="E24648" s="33">
        <v>3981.32</v>
      </c>
      <c r="F24648" s="33">
        <v>3981.32</v>
      </c>
    </row>
    <row r="24649" spans="1:6" x14ac:dyDescent="0.2">
      <c r="A24649" s="2">
        <v>24644</v>
      </c>
      <c r="B24649" s="70" t="s">
        <v>30709</v>
      </c>
      <c r="C24649" s="47" t="s">
        <v>30608</v>
      </c>
      <c r="D24649" s="304">
        <v>1</v>
      </c>
      <c r="E24649" s="33">
        <v>3981.32</v>
      </c>
      <c r="F24649" s="33">
        <v>3981.32</v>
      </c>
    </row>
    <row r="24650" spans="1:6" x14ac:dyDescent="0.2">
      <c r="A24650" s="2">
        <v>24645</v>
      </c>
      <c r="B24650" s="70" t="s">
        <v>30709</v>
      </c>
      <c r="C24650" s="47" t="s">
        <v>30812</v>
      </c>
      <c r="D24650" s="304">
        <v>1</v>
      </c>
      <c r="E24650" s="33">
        <v>3981.32</v>
      </c>
      <c r="F24650" s="33">
        <v>3981.32</v>
      </c>
    </row>
    <row r="24651" spans="1:6" x14ac:dyDescent="0.2">
      <c r="A24651" s="2">
        <v>24646</v>
      </c>
      <c r="B24651" s="70" t="s">
        <v>30709</v>
      </c>
      <c r="C24651" s="47" t="s">
        <v>30813</v>
      </c>
      <c r="D24651" s="304">
        <v>1</v>
      </c>
      <c r="E24651" s="33">
        <v>3981.32</v>
      </c>
      <c r="F24651" s="33">
        <v>3981.32</v>
      </c>
    </row>
    <row r="24652" spans="1:6" x14ac:dyDescent="0.2">
      <c r="A24652" s="2">
        <v>24647</v>
      </c>
      <c r="B24652" s="70" t="s">
        <v>30709</v>
      </c>
      <c r="C24652" s="47" t="s">
        <v>30814</v>
      </c>
      <c r="D24652" s="304">
        <v>1</v>
      </c>
      <c r="E24652" s="33">
        <v>3981.32</v>
      </c>
      <c r="F24652" s="33">
        <v>3981.32</v>
      </c>
    </row>
    <row r="24653" spans="1:6" x14ac:dyDescent="0.2">
      <c r="A24653" s="2">
        <v>24648</v>
      </c>
      <c r="B24653" s="70" t="s">
        <v>30709</v>
      </c>
      <c r="C24653" s="47" t="s">
        <v>30815</v>
      </c>
      <c r="D24653" s="304">
        <v>1</v>
      </c>
      <c r="E24653" s="33">
        <v>3981.32</v>
      </c>
      <c r="F24653" s="33">
        <v>3981.32</v>
      </c>
    </row>
    <row r="24654" spans="1:6" x14ac:dyDescent="0.2">
      <c r="A24654" s="2">
        <v>24649</v>
      </c>
      <c r="B24654" s="70" t="s">
        <v>30709</v>
      </c>
      <c r="C24654" s="47" t="s">
        <v>30603</v>
      </c>
      <c r="D24654" s="304">
        <v>1</v>
      </c>
      <c r="E24654" s="33">
        <v>3981.32</v>
      </c>
      <c r="F24654" s="33">
        <v>3981.32</v>
      </c>
    </row>
    <row r="24655" spans="1:6" x14ac:dyDescent="0.2">
      <c r="A24655" s="2">
        <v>24650</v>
      </c>
      <c r="B24655" s="70" t="s">
        <v>30709</v>
      </c>
      <c r="C24655" s="47" t="s">
        <v>30601</v>
      </c>
      <c r="D24655" s="304">
        <v>1</v>
      </c>
      <c r="E24655" s="33">
        <v>3981.32</v>
      </c>
      <c r="F24655" s="33">
        <v>3981.32</v>
      </c>
    </row>
    <row r="24656" spans="1:6" x14ac:dyDescent="0.2">
      <c r="A24656" s="2">
        <v>24651</v>
      </c>
      <c r="B24656" s="70" t="s">
        <v>30709</v>
      </c>
      <c r="C24656" s="47" t="s">
        <v>30599</v>
      </c>
      <c r="D24656" s="304">
        <v>1</v>
      </c>
      <c r="E24656" s="33">
        <v>3981.32</v>
      </c>
      <c r="F24656" s="33">
        <v>3981.32</v>
      </c>
    </row>
    <row r="24657" spans="1:6" ht="22.5" x14ac:dyDescent="0.2">
      <c r="A24657" s="2">
        <v>24652</v>
      </c>
      <c r="B24657" s="70" t="s">
        <v>30710</v>
      </c>
      <c r="C24657" s="47" t="s">
        <v>30816</v>
      </c>
      <c r="D24657" s="304">
        <v>1</v>
      </c>
      <c r="E24657" s="33">
        <v>4024</v>
      </c>
      <c r="F24657" s="33">
        <v>4024</v>
      </c>
    </row>
    <row r="24658" spans="1:6" ht="22.5" x14ac:dyDescent="0.2">
      <c r="A24658" s="2">
        <v>24653</v>
      </c>
      <c r="B24658" s="70" t="s">
        <v>30710</v>
      </c>
      <c r="C24658" s="47" t="s">
        <v>30817</v>
      </c>
      <c r="D24658" s="304">
        <v>1</v>
      </c>
      <c r="E24658" s="33">
        <v>4024</v>
      </c>
      <c r="F24658" s="33">
        <v>4024</v>
      </c>
    </row>
    <row r="24659" spans="1:6" ht="22.5" x14ac:dyDescent="0.2">
      <c r="A24659" s="2">
        <v>24654</v>
      </c>
      <c r="B24659" s="70" t="s">
        <v>30710</v>
      </c>
      <c r="C24659" s="47" t="s">
        <v>30611</v>
      </c>
      <c r="D24659" s="304">
        <v>1</v>
      </c>
      <c r="E24659" s="33">
        <v>4024</v>
      </c>
      <c r="F24659" s="33">
        <v>4024</v>
      </c>
    </row>
    <row r="24660" spans="1:6" ht="22.5" x14ac:dyDescent="0.2">
      <c r="A24660" s="2">
        <v>24655</v>
      </c>
      <c r="B24660" s="70" t="s">
        <v>30710</v>
      </c>
      <c r="C24660" s="47" t="s">
        <v>30612</v>
      </c>
      <c r="D24660" s="304">
        <v>1</v>
      </c>
      <c r="E24660" s="33">
        <v>4024</v>
      </c>
      <c r="F24660" s="33">
        <v>4024</v>
      </c>
    </row>
    <row r="24661" spans="1:6" ht="22.5" x14ac:dyDescent="0.2">
      <c r="A24661" s="2">
        <v>24656</v>
      </c>
      <c r="B24661" s="70" t="s">
        <v>30710</v>
      </c>
      <c r="C24661" s="47" t="s">
        <v>30818</v>
      </c>
      <c r="D24661" s="304">
        <v>1</v>
      </c>
      <c r="E24661" s="33">
        <v>4024</v>
      </c>
      <c r="F24661" s="33">
        <v>4024</v>
      </c>
    </row>
    <row r="24662" spans="1:6" ht="22.5" x14ac:dyDescent="0.2">
      <c r="A24662" s="2">
        <v>24657</v>
      </c>
      <c r="B24662" s="70" t="s">
        <v>30710</v>
      </c>
      <c r="C24662" s="47" t="s">
        <v>30819</v>
      </c>
      <c r="D24662" s="304">
        <v>1</v>
      </c>
      <c r="E24662" s="33">
        <v>4024</v>
      </c>
      <c r="F24662" s="33">
        <v>4024</v>
      </c>
    </row>
    <row r="24663" spans="1:6" ht="22.5" x14ac:dyDescent="0.2">
      <c r="A24663" s="2">
        <v>24658</v>
      </c>
      <c r="B24663" s="70" t="s">
        <v>30711</v>
      </c>
      <c r="C24663" s="47" t="s">
        <v>30820</v>
      </c>
      <c r="D24663" s="304">
        <v>1</v>
      </c>
      <c r="E24663" s="33">
        <v>4893</v>
      </c>
      <c r="F24663" s="33">
        <v>4893</v>
      </c>
    </row>
    <row r="24664" spans="1:6" ht="22.5" x14ac:dyDescent="0.2">
      <c r="A24664" s="2">
        <v>24659</v>
      </c>
      <c r="B24664" s="70" t="s">
        <v>30711</v>
      </c>
      <c r="C24664" s="47" t="s">
        <v>30821</v>
      </c>
      <c r="D24664" s="304">
        <v>1</v>
      </c>
      <c r="E24664" s="33">
        <v>4893</v>
      </c>
      <c r="F24664" s="33">
        <v>4893</v>
      </c>
    </row>
    <row r="24665" spans="1:6" ht="22.5" x14ac:dyDescent="0.2">
      <c r="A24665" s="2">
        <v>24660</v>
      </c>
      <c r="B24665" s="70" t="s">
        <v>30711</v>
      </c>
      <c r="C24665" s="47" t="s">
        <v>30822</v>
      </c>
      <c r="D24665" s="304">
        <v>1</v>
      </c>
      <c r="E24665" s="33">
        <v>4893</v>
      </c>
      <c r="F24665" s="33">
        <v>4893</v>
      </c>
    </row>
    <row r="24666" spans="1:6" ht="22.5" x14ac:dyDescent="0.2">
      <c r="A24666" s="2">
        <v>24661</v>
      </c>
      <c r="B24666" s="70" t="s">
        <v>30711</v>
      </c>
      <c r="C24666" s="47" t="s">
        <v>30823</v>
      </c>
      <c r="D24666" s="304">
        <v>1</v>
      </c>
      <c r="E24666" s="33">
        <v>4893</v>
      </c>
      <c r="F24666" s="33">
        <v>4893</v>
      </c>
    </row>
    <row r="24667" spans="1:6" ht="45" x14ac:dyDescent="0.2">
      <c r="A24667" s="2">
        <v>24662</v>
      </c>
      <c r="B24667" s="70" t="s">
        <v>30712</v>
      </c>
      <c r="C24667" s="47" t="s">
        <v>30496</v>
      </c>
      <c r="D24667" s="304">
        <v>1</v>
      </c>
      <c r="E24667" s="33">
        <v>11732</v>
      </c>
      <c r="F24667" s="33">
        <v>11732</v>
      </c>
    </row>
    <row r="24668" spans="1:6" x14ac:dyDescent="0.2">
      <c r="A24668" s="2">
        <v>24663</v>
      </c>
      <c r="B24668" s="70" t="s">
        <v>30713</v>
      </c>
      <c r="C24668" s="47" t="s">
        <v>30824</v>
      </c>
      <c r="D24668" s="304">
        <v>1</v>
      </c>
      <c r="E24668" s="33">
        <v>8175</v>
      </c>
      <c r="F24668" s="33">
        <v>8175</v>
      </c>
    </row>
    <row r="24669" spans="1:6" x14ac:dyDescent="0.2">
      <c r="A24669" s="2">
        <v>24664</v>
      </c>
      <c r="B24669" s="70" t="s">
        <v>30714</v>
      </c>
      <c r="C24669" s="47" t="s">
        <v>30825</v>
      </c>
      <c r="D24669" s="304">
        <v>1</v>
      </c>
      <c r="E24669" s="33">
        <v>8175</v>
      </c>
      <c r="F24669" s="33">
        <v>8175</v>
      </c>
    </row>
    <row r="24670" spans="1:6" x14ac:dyDescent="0.2">
      <c r="A24670" s="2">
        <v>24665</v>
      </c>
      <c r="B24670" s="70" t="s">
        <v>30715</v>
      </c>
      <c r="C24670" s="47" t="s">
        <v>30826</v>
      </c>
      <c r="D24670" s="304">
        <v>1</v>
      </c>
      <c r="E24670" s="33">
        <v>8175</v>
      </c>
      <c r="F24670" s="33">
        <v>8175</v>
      </c>
    </row>
    <row r="24671" spans="1:6" x14ac:dyDescent="0.2">
      <c r="A24671" s="2">
        <v>24666</v>
      </c>
      <c r="B24671" s="70" t="s">
        <v>30716</v>
      </c>
      <c r="C24671" s="47" t="s">
        <v>30827</v>
      </c>
      <c r="D24671" s="304">
        <v>1</v>
      </c>
      <c r="E24671" s="33">
        <v>8175</v>
      </c>
      <c r="F24671" s="33">
        <v>8175</v>
      </c>
    </row>
    <row r="24672" spans="1:6" ht="33.75" x14ac:dyDescent="0.2">
      <c r="A24672" s="2">
        <v>24667</v>
      </c>
      <c r="B24672" s="70" t="s">
        <v>30717</v>
      </c>
      <c r="C24672" s="47"/>
      <c r="D24672" s="304">
        <v>106</v>
      </c>
      <c r="E24672" s="33">
        <v>25672</v>
      </c>
      <c r="F24672" s="33">
        <v>25672</v>
      </c>
    </row>
    <row r="24673" spans="1:6" ht="22.5" x14ac:dyDescent="0.2">
      <c r="A24673" s="2">
        <v>24668</v>
      </c>
      <c r="B24673" s="70" t="s">
        <v>30718</v>
      </c>
      <c r="C24673" s="47"/>
      <c r="D24673" s="304">
        <v>11</v>
      </c>
      <c r="E24673" s="33">
        <v>1930</v>
      </c>
      <c r="F24673" s="33">
        <v>1930</v>
      </c>
    </row>
    <row r="24674" spans="1:6" ht="22.5" x14ac:dyDescent="0.2">
      <c r="A24674" s="2">
        <v>24669</v>
      </c>
      <c r="B24674" s="70" t="s">
        <v>30719</v>
      </c>
      <c r="C24674" s="47"/>
      <c r="D24674" s="304">
        <v>374</v>
      </c>
      <c r="E24674" s="33">
        <v>29107.759999999998</v>
      </c>
      <c r="F24674" s="33">
        <v>29107.759999999998</v>
      </c>
    </row>
    <row r="24675" spans="1:6" ht="22.5" x14ac:dyDescent="0.2">
      <c r="A24675" s="2">
        <v>24670</v>
      </c>
      <c r="B24675" s="70" t="s">
        <v>30720</v>
      </c>
      <c r="C24675" s="47"/>
      <c r="D24675" s="304">
        <v>224</v>
      </c>
      <c r="E24675" s="33">
        <v>13634.82</v>
      </c>
      <c r="F24675" s="33">
        <v>13634.82</v>
      </c>
    </row>
    <row r="24676" spans="1:6" ht="22.5" x14ac:dyDescent="0.2">
      <c r="A24676" s="2">
        <v>24671</v>
      </c>
      <c r="B24676" s="70" t="s">
        <v>30721</v>
      </c>
      <c r="C24676" s="47"/>
      <c r="D24676" s="304">
        <v>21</v>
      </c>
      <c r="E24676" s="33">
        <v>1120</v>
      </c>
      <c r="F24676" s="33">
        <v>1120</v>
      </c>
    </row>
    <row r="24677" spans="1:6" ht="33.75" x14ac:dyDescent="0.2">
      <c r="A24677" s="2">
        <v>24672</v>
      </c>
      <c r="B24677" s="70" t="s">
        <v>30722</v>
      </c>
      <c r="C24677" s="47"/>
      <c r="D24677" s="304">
        <v>2</v>
      </c>
      <c r="E24677" s="33">
        <v>5700</v>
      </c>
      <c r="F24677" s="33">
        <v>5700</v>
      </c>
    </row>
    <row r="24678" spans="1:6" ht="22.5" x14ac:dyDescent="0.2">
      <c r="A24678" s="2">
        <v>24673</v>
      </c>
      <c r="B24678" s="70" t="s">
        <v>30723</v>
      </c>
      <c r="C24678" s="47"/>
      <c r="D24678" s="304">
        <v>47</v>
      </c>
      <c r="E24678" s="33">
        <v>10760</v>
      </c>
      <c r="F24678" s="33">
        <v>10760</v>
      </c>
    </row>
    <row r="24679" spans="1:6" ht="33.75" x14ac:dyDescent="0.2">
      <c r="A24679" s="2">
        <v>24674</v>
      </c>
      <c r="B24679" s="70" t="s">
        <v>30724</v>
      </c>
      <c r="C24679" s="47"/>
      <c r="D24679" s="304">
        <v>52</v>
      </c>
      <c r="E24679" s="33">
        <v>5115</v>
      </c>
      <c r="F24679" s="33">
        <v>5115</v>
      </c>
    </row>
    <row r="24680" spans="1:6" ht="22.5" x14ac:dyDescent="0.2">
      <c r="A24680" s="2">
        <v>24675</v>
      </c>
      <c r="B24680" s="70" t="s">
        <v>30725</v>
      </c>
      <c r="C24680" s="47"/>
      <c r="D24680" s="304">
        <v>768</v>
      </c>
      <c r="E24680" s="33">
        <v>15505.04</v>
      </c>
      <c r="F24680" s="33">
        <v>15505.04</v>
      </c>
    </row>
    <row r="24681" spans="1:6" ht="56.25" x14ac:dyDescent="0.2">
      <c r="A24681" s="2">
        <v>24676</v>
      </c>
      <c r="B24681" s="262" t="s">
        <v>30726</v>
      </c>
      <c r="C24681" s="47">
        <v>4101340001</v>
      </c>
      <c r="D24681" s="304">
        <v>1</v>
      </c>
      <c r="E24681" s="33">
        <v>16719</v>
      </c>
      <c r="F24681" s="33">
        <v>16719</v>
      </c>
    </row>
    <row r="24682" spans="1:6" ht="30.6" customHeight="1" x14ac:dyDescent="0.2">
      <c r="A24682" s="2">
        <v>24677</v>
      </c>
      <c r="B24682" s="70" t="s">
        <v>30828</v>
      </c>
      <c r="C24682" s="47" t="s">
        <v>30883</v>
      </c>
      <c r="D24682" s="83">
        <v>1</v>
      </c>
      <c r="E24682" s="33">
        <v>68400</v>
      </c>
      <c r="F24682" s="33">
        <v>53200</v>
      </c>
    </row>
    <row r="24683" spans="1:6" ht="22.5" x14ac:dyDescent="0.2">
      <c r="A24683" s="2">
        <v>24678</v>
      </c>
      <c r="B24683" s="70" t="s">
        <v>30829</v>
      </c>
      <c r="C24683" s="47">
        <v>40</v>
      </c>
      <c r="D24683" s="83">
        <v>25</v>
      </c>
      <c r="E24683" s="33">
        <v>3389.83</v>
      </c>
      <c r="F24683" s="33">
        <v>3389.83</v>
      </c>
    </row>
    <row r="24684" spans="1:6" ht="22.5" x14ac:dyDescent="0.2">
      <c r="A24684" s="2">
        <v>24679</v>
      </c>
      <c r="B24684" s="70" t="s">
        <v>30830</v>
      </c>
      <c r="C24684" s="47">
        <v>72</v>
      </c>
      <c r="D24684" s="83">
        <v>41</v>
      </c>
      <c r="E24684" s="33">
        <v>13345.2</v>
      </c>
      <c r="F24684" s="33">
        <v>13345.2</v>
      </c>
    </row>
    <row r="24685" spans="1:6" ht="22.5" x14ac:dyDescent="0.2">
      <c r="A24685" s="2">
        <v>24680</v>
      </c>
      <c r="B24685" s="70" t="s">
        <v>30831</v>
      </c>
      <c r="C24685" s="47">
        <v>88</v>
      </c>
      <c r="D24685" s="83">
        <v>43</v>
      </c>
      <c r="E24685" s="33">
        <v>14280</v>
      </c>
      <c r="F24685" s="33">
        <v>14280</v>
      </c>
    </row>
    <row r="24686" spans="1:6" ht="22.5" x14ac:dyDescent="0.2">
      <c r="A24686" s="2">
        <v>24681</v>
      </c>
      <c r="B24686" s="70" t="s">
        <v>30832</v>
      </c>
      <c r="C24686" s="61" t="s">
        <v>30884</v>
      </c>
      <c r="D24686" s="83">
        <v>45</v>
      </c>
      <c r="E24686" s="33">
        <v>7697.5</v>
      </c>
      <c r="F24686" s="33">
        <v>7697.5</v>
      </c>
    </row>
    <row r="24687" spans="1:6" ht="22.5" x14ac:dyDescent="0.2">
      <c r="A24687" s="2">
        <v>24682</v>
      </c>
      <c r="B24687" s="70" t="s">
        <v>30833</v>
      </c>
      <c r="C24687" s="61" t="s">
        <v>30885</v>
      </c>
      <c r="D24687" s="83">
        <v>21</v>
      </c>
      <c r="E24687" s="33">
        <v>3023.28</v>
      </c>
      <c r="F24687" s="33">
        <v>3023.28</v>
      </c>
    </row>
    <row r="24688" spans="1:6" ht="22.5" x14ac:dyDescent="0.2">
      <c r="A24688" s="2">
        <v>24683</v>
      </c>
      <c r="B24688" s="70" t="s">
        <v>30834</v>
      </c>
      <c r="C24688" s="61" t="s">
        <v>30886</v>
      </c>
      <c r="D24688" s="83">
        <v>102</v>
      </c>
      <c r="E24688" s="33">
        <v>17649.400000000001</v>
      </c>
      <c r="F24688" s="33">
        <v>17649.400000000001</v>
      </c>
    </row>
    <row r="24689" spans="1:6" ht="22.5" x14ac:dyDescent="0.2">
      <c r="A24689" s="2">
        <v>24684</v>
      </c>
      <c r="B24689" s="70" t="s">
        <v>30835</v>
      </c>
      <c r="C24689" s="61" t="s">
        <v>30887</v>
      </c>
      <c r="D24689" s="83">
        <v>160</v>
      </c>
      <c r="E24689" s="33">
        <v>19743.2</v>
      </c>
      <c r="F24689" s="33">
        <v>19743.2</v>
      </c>
    </row>
    <row r="24690" spans="1:6" ht="22.5" x14ac:dyDescent="0.2">
      <c r="A24690" s="2">
        <v>24685</v>
      </c>
      <c r="B24690" s="70" t="s">
        <v>30836</v>
      </c>
      <c r="C24690" s="61" t="s">
        <v>30888</v>
      </c>
      <c r="D24690" s="83">
        <v>33</v>
      </c>
      <c r="E24690" s="33">
        <v>6457.5</v>
      </c>
      <c r="F24690" s="33">
        <v>6457.5</v>
      </c>
    </row>
    <row r="24691" spans="1:6" ht="22.5" x14ac:dyDescent="0.2">
      <c r="A24691" s="2">
        <v>24686</v>
      </c>
      <c r="B24691" s="70" t="s">
        <v>30837</v>
      </c>
      <c r="C24691" s="61" t="s">
        <v>30889</v>
      </c>
      <c r="D24691" s="83">
        <v>66</v>
      </c>
      <c r="E24691" s="33">
        <v>8507.4</v>
      </c>
      <c r="F24691" s="33">
        <v>8507.4</v>
      </c>
    </row>
    <row r="24692" spans="1:6" ht="22.5" x14ac:dyDescent="0.2">
      <c r="A24692" s="2">
        <v>24687</v>
      </c>
      <c r="B24692" s="70" t="s">
        <v>30838</v>
      </c>
      <c r="C24692" s="61" t="s">
        <v>30890</v>
      </c>
      <c r="D24692" s="83">
        <v>15</v>
      </c>
      <c r="E24692" s="33">
        <v>7363.2</v>
      </c>
      <c r="F24692" s="33">
        <v>7363.2</v>
      </c>
    </row>
    <row r="24693" spans="1:6" x14ac:dyDescent="0.2">
      <c r="A24693" s="2">
        <v>24688</v>
      </c>
      <c r="B24693" s="70" t="s">
        <v>30839</v>
      </c>
      <c r="C24693" s="47" t="s">
        <v>30891</v>
      </c>
      <c r="D24693" s="83">
        <v>1</v>
      </c>
      <c r="E24693" s="33">
        <v>78</v>
      </c>
      <c r="F24693" s="33">
        <v>78</v>
      </c>
    </row>
    <row r="24694" spans="1:6" ht="33.75" x14ac:dyDescent="0.2">
      <c r="A24694" s="2">
        <v>24689</v>
      </c>
      <c r="B24694" s="70" t="s">
        <v>30840</v>
      </c>
      <c r="C24694" s="47" t="s">
        <v>30892</v>
      </c>
      <c r="D24694" s="83">
        <v>1</v>
      </c>
      <c r="E24694" s="33">
        <v>7990</v>
      </c>
      <c r="F24694" s="33">
        <v>7990</v>
      </c>
    </row>
    <row r="24695" spans="1:6" x14ac:dyDescent="0.2">
      <c r="A24695" s="2">
        <v>24690</v>
      </c>
      <c r="B24695" s="70" t="s">
        <v>5013</v>
      </c>
      <c r="C24695" s="47" t="s">
        <v>30893</v>
      </c>
      <c r="D24695" s="83">
        <v>1</v>
      </c>
      <c r="E24695" s="33">
        <v>20000</v>
      </c>
      <c r="F24695" s="33">
        <v>20000</v>
      </c>
    </row>
    <row r="24696" spans="1:6" ht="22.5" x14ac:dyDescent="0.2">
      <c r="A24696" s="2">
        <v>24691</v>
      </c>
      <c r="B24696" s="70" t="s">
        <v>30841</v>
      </c>
      <c r="C24696" s="47" t="s">
        <v>30894</v>
      </c>
      <c r="D24696" s="83">
        <v>1</v>
      </c>
      <c r="E24696" s="33">
        <v>12000</v>
      </c>
      <c r="F24696" s="33">
        <v>12000</v>
      </c>
    </row>
    <row r="24697" spans="1:6" ht="22.5" x14ac:dyDescent="0.2">
      <c r="A24697" s="2">
        <v>24692</v>
      </c>
      <c r="B24697" s="70" t="s">
        <v>30842</v>
      </c>
      <c r="C24697" s="47" t="s">
        <v>30895</v>
      </c>
      <c r="D24697" s="83">
        <v>1</v>
      </c>
      <c r="E24697" s="33">
        <v>12660</v>
      </c>
      <c r="F24697" s="33">
        <v>12660</v>
      </c>
    </row>
    <row r="24698" spans="1:6" ht="22.5" x14ac:dyDescent="0.2">
      <c r="A24698" s="2">
        <v>24693</v>
      </c>
      <c r="B24698" s="70" t="s">
        <v>30843</v>
      </c>
      <c r="C24698" s="47" t="s">
        <v>30896</v>
      </c>
      <c r="D24698" s="83">
        <v>1</v>
      </c>
      <c r="E24698" s="33">
        <v>24990</v>
      </c>
      <c r="F24698" s="33">
        <v>24990</v>
      </c>
    </row>
    <row r="24699" spans="1:6" ht="45" x14ac:dyDescent="0.2">
      <c r="A24699" s="2">
        <v>24694</v>
      </c>
      <c r="B24699" s="70" t="s">
        <v>30844</v>
      </c>
      <c r="C24699" s="47" t="s">
        <v>30897</v>
      </c>
      <c r="D24699" s="83">
        <v>1</v>
      </c>
      <c r="E24699" s="33">
        <v>4950</v>
      </c>
      <c r="F24699" s="33">
        <v>4950</v>
      </c>
    </row>
    <row r="24700" spans="1:6" ht="22.5" x14ac:dyDescent="0.2">
      <c r="A24700" s="2">
        <v>24695</v>
      </c>
      <c r="B24700" s="70" t="s">
        <v>30845</v>
      </c>
      <c r="C24700" s="47" t="s">
        <v>30898</v>
      </c>
      <c r="D24700" s="83">
        <v>1</v>
      </c>
      <c r="E24700" s="33">
        <v>25150</v>
      </c>
      <c r="F24700" s="33">
        <v>25150</v>
      </c>
    </row>
    <row r="24701" spans="1:6" ht="22.5" x14ac:dyDescent="0.2">
      <c r="A24701" s="2">
        <v>24696</v>
      </c>
      <c r="B24701" s="70" t="s">
        <v>30846</v>
      </c>
      <c r="C24701" s="47" t="s">
        <v>30899</v>
      </c>
      <c r="D24701" s="83">
        <v>1</v>
      </c>
      <c r="E24701" s="33">
        <v>25150</v>
      </c>
      <c r="F24701" s="33">
        <v>25150</v>
      </c>
    </row>
    <row r="24702" spans="1:6" ht="22.5" x14ac:dyDescent="0.2">
      <c r="A24702" s="2">
        <v>24697</v>
      </c>
      <c r="B24702" s="70" t="s">
        <v>30846</v>
      </c>
      <c r="C24702" s="47" t="s">
        <v>30900</v>
      </c>
      <c r="D24702" s="83">
        <v>1</v>
      </c>
      <c r="E24702" s="33">
        <v>25150</v>
      </c>
      <c r="F24702" s="33">
        <v>25150</v>
      </c>
    </row>
    <row r="24703" spans="1:6" ht="22.5" x14ac:dyDescent="0.2">
      <c r="A24703" s="2">
        <v>24698</v>
      </c>
      <c r="B24703" s="70" t="s">
        <v>30846</v>
      </c>
      <c r="C24703" s="47" t="s">
        <v>30901</v>
      </c>
      <c r="D24703" s="83">
        <v>1</v>
      </c>
      <c r="E24703" s="33">
        <v>25150</v>
      </c>
      <c r="F24703" s="33">
        <v>25150</v>
      </c>
    </row>
    <row r="24704" spans="1:6" ht="22.5" x14ac:dyDescent="0.2">
      <c r="A24704" s="2">
        <v>24699</v>
      </c>
      <c r="B24704" s="70" t="s">
        <v>30847</v>
      </c>
      <c r="C24704" s="47" t="s">
        <v>30902</v>
      </c>
      <c r="D24704" s="83">
        <v>1</v>
      </c>
      <c r="E24704" s="33">
        <v>9969</v>
      </c>
      <c r="F24704" s="33">
        <v>9969</v>
      </c>
    </row>
    <row r="24705" spans="1:6" ht="22.5" x14ac:dyDescent="0.2">
      <c r="A24705" s="2">
        <v>24700</v>
      </c>
      <c r="B24705" s="70" t="s">
        <v>30848</v>
      </c>
      <c r="C24705" s="47" t="s">
        <v>30903</v>
      </c>
      <c r="D24705" s="83">
        <v>1</v>
      </c>
      <c r="E24705" s="33">
        <v>4680</v>
      </c>
      <c r="F24705" s="33">
        <v>4680</v>
      </c>
    </row>
    <row r="24706" spans="1:6" x14ac:dyDescent="0.2">
      <c r="A24706" s="2">
        <v>24701</v>
      </c>
      <c r="B24706" s="70" t="s">
        <v>30849</v>
      </c>
      <c r="C24706" s="47" t="s">
        <v>30904</v>
      </c>
      <c r="D24706" s="83">
        <v>1</v>
      </c>
      <c r="E24706" s="33">
        <v>5600.11</v>
      </c>
      <c r="F24706" s="33">
        <v>5600.11</v>
      </c>
    </row>
    <row r="24707" spans="1:6" x14ac:dyDescent="0.2">
      <c r="A24707" s="2">
        <v>24702</v>
      </c>
      <c r="B24707" s="70" t="s">
        <v>30850</v>
      </c>
      <c r="C24707" s="47" t="s">
        <v>30905</v>
      </c>
      <c r="D24707" s="83">
        <v>1</v>
      </c>
      <c r="E24707" s="33">
        <v>23921.38</v>
      </c>
      <c r="F24707" s="33">
        <v>23815.4</v>
      </c>
    </row>
    <row r="24708" spans="1:6" x14ac:dyDescent="0.2">
      <c r="A24708" s="2">
        <v>24703</v>
      </c>
      <c r="B24708" s="70" t="s">
        <v>30851</v>
      </c>
      <c r="C24708" s="47" t="s">
        <v>30906</v>
      </c>
      <c r="D24708" s="83">
        <v>1</v>
      </c>
      <c r="E24708" s="33">
        <v>22802.1</v>
      </c>
      <c r="F24708" s="33">
        <v>22746.23</v>
      </c>
    </row>
    <row r="24709" spans="1:6" x14ac:dyDescent="0.2">
      <c r="A24709" s="2">
        <v>24704</v>
      </c>
      <c r="B24709" s="70" t="s">
        <v>30852</v>
      </c>
      <c r="C24709" s="47" t="s">
        <v>30907</v>
      </c>
      <c r="D24709" s="83">
        <v>1</v>
      </c>
      <c r="E24709" s="33">
        <v>11980</v>
      </c>
      <c r="F24709" s="33">
        <v>11980</v>
      </c>
    </row>
    <row r="24710" spans="1:6" x14ac:dyDescent="0.2">
      <c r="A24710" s="2">
        <v>24705</v>
      </c>
      <c r="B24710" s="70" t="s">
        <v>30853</v>
      </c>
      <c r="C24710" s="47" t="s">
        <v>30908</v>
      </c>
      <c r="D24710" s="83">
        <v>1</v>
      </c>
      <c r="E24710" s="33">
        <v>7316</v>
      </c>
      <c r="F24710" s="33">
        <v>7316</v>
      </c>
    </row>
    <row r="24711" spans="1:6" x14ac:dyDescent="0.2">
      <c r="A24711" s="2">
        <v>24706</v>
      </c>
      <c r="B24711" s="70" t="s">
        <v>30854</v>
      </c>
      <c r="C24711" s="47" t="s">
        <v>30909</v>
      </c>
      <c r="D24711" s="83">
        <v>1</v>
      </c>
      <c r="E24711" s="33">
        <v>5864.64</v>
      </c>
      <c r="F24711" s="33">
        <v>5864.64</v>
      </c>
    </row>
    <row r="24712" spans="1:6" x14ac:dyDescent="0.2">
      <c r="A24712" s="2">
        <v>24707</v>
      </c>
      <c r="B24712" s="70" t="s">
        <v>30855</v>
      </c>
      <c r="C24712" s="47" t="s">
        <v>30910</v>
      </c>
      <c r="D24712" s="83">
        <v>1</v>
      </c>
      <c r="E24712" s="33">
        <v>3468</v>
      </c>
      <c r="F24712" s="33">
        <v>3468</v>
      </c>
    </row>
    <row r="24713" spans="1:6" ht="22.5" x14ac:dyDescent="0.2">
      <c r="A24713" s="2">
        <v>24708</v>
      </c>
      <c r="B24713" s="70" t="s">
        <v>30856</v>
      </c>
      <c r="C24713" s="47" t="s">
        <v>30911</v>
      </c>
      <c r="D24713" s="83">
        <v>1</v>
      </c>
      <c r="E24713" s="33">
        <v>5194.8</v>
      </c>
      <c r="F24713" s="33">
        <v>5194.8</v>
      </c>
    </row>
    <row r="24714" spans="1:6" x14ac:dyDescent="0.2">
      <c r="A24714" s="2">
        <v>24709</v>
      </c>
      <c r="B24714" s="70" t="s">
        <v>30857</v>
      </c>
      <c r="C24714" s="47" t="s">
        <v>30912</v>
      </c>
      <c r="D24714" s="83">
        <v>1</v>
      </c>
      <c r="E24714" s="33">
        <v>3192.6</v>
      </c>
      <c r="F24714" s="33">
        <v>3192.6</v>
      </c>
    </row>
    <row r="24715" spans="1:6" x14ac:dyDescent="0.2">
      <c r="A24715" s="2">
        <v>24710</v>
      </c>
      <c r="B24715" s="70" t="s">
        <v>30858</v>
      </c>
      <c r="C24715" s="47" t="s">
        <v>30913</v>
      </c>
      <c r="D24715" s="83">
        <v>1</v>
      </c>
      <c r="E24715" s="33">
        <v>5300</v>
      </c>
      <c r="F24715" s="33">
        <v>5300</v>
      </c>
    </row>
    <row r="24716" spans="1:6" x14ac:dyDescent="0.2">
      <c r="A24716" s="2">
        <v>24711</v>
      </c>
      <c r="B24716" s="70" t="s">
        <v>30859</v>
      </c>
      <c r="C24716" s="47" t="s">
        <v>30914</v>
      </c>
      <c r="D24716" s="83">
        <v>1</v>
      </c>
      <c r="E24716" s="33">
        <v>5300</v>
      </c>
      <c r="F24716" s="33">
        <v>5300</v>
      </c>
    </row>
    <row r="24717" spans="1:6" x14ac:dyDescent="0.2">
      <c r="A24717" s="2">
        <v>24712</v>
      </c>
      <c r="B24717" s="70" t="s">
        <v>30860</v>
      </c>
      <c r="C24717" s="47" t="s">
        <v>30915</v>
      </c>
      <c r="D24717" s="83">
        <v>1</v>
      </c>
      <c r="E24717" s="33">
        <v>5600</v>
      </c>
      <c r="F24717" s="33">
        <v>5600</v>
      </c>
    </row>
    <row r="24718" spans="1:6" ht="22.5" x14ac:dyDescent="0.2">
      <c r="A24718" s="2">
        <v>24713</v>
      </c>
      <c r="B24718" s="70" t="s">
        <v>30861</v>
      </c>
      <c r="C24718" s="47" t="s">
        <v>30916</v>
      </c>
      <c r="D24718" s="83">
        <v>1</v>
      </c>
      <c r="E24718" s="33">
        <v>4120</v>
      </c>
      <c r="F24718" s="33">
        <v>4120</v>
      </c>
    </row>
    <row r="24719" spans="1:6" x14ac:dyDescent="0.2">
      <c r="A24719" s="2">
        <v>24714</v>
      </c>
      <c r="B24719" s="70" t="s">
        <v>30862</v>
      </c>
      <c r="C24719" s="47" t="s">
        <v>30917</v>
      </c>
      <c r="D24719" s="83">
        <v>1</v>
      </c>
      <c r="E24719" s="33">
        <v>3235</v>
      </c>
      <c r="F24719" s="33">
        <v>3235</v>
      </c>
    </row>
    <row r="24720" spans="1:6" x14ac:dyDescent="0.2">
      <c r="A24720" s="2">
        <v>24715</v>
      </c>
      <c r="B24720" s="70" t="s">
        <v>30863</v>
      </c>
      <c r="C24720" s="47" t="s">
        <v>30918</v>
      </c>
      <c r="D24720" s="83">
        <v>1</v>
      </c>
      <c r="E24720" s="33">
        <v>3235</v>
      </c>
      <c r="F24720" s="33">
        <v>3235</v>
      </c>
    </row>
    <row r="24721" spans="1:6" ht="22.5" x14ac:dyDescent="0.2">
      <c r="A24721" s="2">
        <v>24716</v>
      </c>
      <c r="B24721" s="70" t="s">
        <v>30864</v>
      </c>
      <c r="C24721" s="47"/>
      <c r="D24721" s="83">
        <v>9</v>
      </c>
      <c r="E24721" s="33">
        <v>19350</v>
      </c>
      <c r="F24721" s="33">
        <v>19350</v>
      </c>
    </row>
    <row r="24722" spans="1:6" ht="22.5" x14ac:dyDescent="0.2">
      <c r="A24722" s="2">
        <v>24717</v>
      </c>
      <c r="B24722" s="70" t="s">
        <v>30865</v>
      </c>
      <c r="C24722" s="47" t="s">
        <v>30919</v>
      </c>
      <c r="D24722" s="83">
        <v>1</v>
      </c>
      <c r="E24722" s="33">
        <v>1227.08</v>
      </c>
      <c r="F24722" s="33">
        <v>1227.08</v>
      </c>
    </row>
    <row r="24723" spans="1:6" ht="22.5" x14ac:dyDescent="0.2">
      <c r="A24723" s="2">
        <v>24718</v>
      </c>
      <c r="B24723" s="70" t="s">
        <v>30866</v>
      </c>
      <c r="C24723" s="47" t="s">
        <v>30920</v>
      </c>
      <c r="D24723" s="83">
        <v>1</v>
      </c>
      <c r="E24723" s="33">
        <v>1227.08</v>
      </c>
      <c r="F24723" s="33">
        <v>1227.08</v>
      </c>
    </row>
    <row r="24724" spans="1:6" ht="22.5" x14ac:dyDescent="0.2">
      <c r="A24724" s="2">
        <v>24719</v>
      </c>
      <c r="B24724" s="70" t="s">
        <v>30867</v>
      </c>
      <c r="C24724" s="47"/>
      <c r="D24724" s="83">
        <v>7</v>
      </c>
      <c r="E24724" s="33">
        <v>1495</v>
      </c>
      <c r="F24724" s="33">
        <v>1495</v>
      </c>
    </row>
    <row r="24725" spans="1:6" ht="22.5" x14ac:dyDescent="0.2">
      <c r="A24725" s="2">
        <v>24720</v>
      </c>
      <c r="B24725" s="70" t="s">
        <v>30868</v>
      </c>
      <c r="C24725" s="61" t="s">
        <v>30921</v>
      </c>
      <c r="D24725" s="83">
        <v>243</v>
      </c>
      <c r="E24725" s="33">
        <v>48022</v>
      </c>
      <c r="F24725" s="33">
        <v>48022</v>
      </c>
    </row>
    <row r="24726" spans="1:6" ht="22.5" x14ac:dyDescent="0.2">
      <c r="A24726" s="2">
        <v>24721</v>
      </c>
      <c r="B24726" s="70" t="s">
        <v>30869</v>
      </c>
      <c r="C24726" s="61" t="s">
        <v>30922</v>
      </c>
      <c r="D24726" s="83">
        <v>3</v>
      </c>
      <c r="E24726" s="33">
        <v>530</v>
      </c>
      <c r="F24726" s="33">
        <v>530</v>
      </c>
    </row>
    <row r="24727" spans="1:6" ht="22.5" x14ac:dyDescent="0.2">
      <c r="A24727" s="2">
        <v>24722</v>
      </c>
      <c r="B24727" s="70" t="s">
        <v>30870</v>
      </c>
      <c r="C24727" s="61" t="s">
        <v>30923</v>
      </c>
      <c r="D24727" s="83">
        <v>44</v>
      </c>
      <c r="E24727" s="33">
        <v>6900</v>
      </c>
      <c r="F24727" s="33">
        <v>6900</v>
      </c>
    </row>
    <row r="24728" spans="1:6" ht="22.5" x14ac:dyDescent="0.2">
      <c r="A24728" s="2">
        <v>24723</v>
      </c>
      <c r="B24728" s="70" t="s">
        <v>30871</v>
      </c>
      <c r="C24728" s="61"/>
      <c r="D24728" s="83">
        <v>11</v>
      </c>
      <c r="E24728" s="33">
        <v>1890</v>
      </c>
      <c r="F24728" s="33">
        <v>1890</v>
      </c>
    </row>
    <row r="24729" spans="1:6" ht="22.5" x14ac:dyDescent="0.2">
      <c r="A24729" s="2">
        <v>24724</v>
      </c>
      <c r="B24729" s="70" t="s">
        <v>30872</v>
      </c>
      <c r="C24729" s="61"/>
      <c r="D24729" s="83">
        <v>2</v>
      </c>
      <c r="E24729" s="33">
        <v>260</v>
      </c>
      <c r="F24729" s="33">
        <v>260</v>
      </c>
    </row>
    <row r="24730" spans="1:6" ht="22.5" x14ac:dyDescent="0.2">
      <c r="A24730" s="2">
        <v>24725</v>
      </c>
      <c r="B24730" s="70" t="s">
        <v>30873</v>
      </c>
      <c r="C24730" s="47" t="s">
        <v>30924</v>
      </c>
      <c r="D24730" s="83">
        <v>1</v>
      </c>
      <c r="E24730" s="33">
        <v>470</v>
      </c>
      <c r="F24730" s="33">
        <v>470</v>
      </c>
    </row>
    <row r="24731" spans="1:6" ht="22.5" x14ac:dyDescent="0.2">
      <c r="A24731" s="2">
        <v>24726</v>
      </c>
      <c r="B24731" s="70" t="s">
        <v>30874</v>
      </c>
      <c r="C24731" s="61" t="s">
        <v>30925</v>
      </c>
      <c r="D24731" s="83">
        <v>12</v>
      </c>
      <c r="E24731" s="33">
        <v>7070</v>
      </c>
      <c r="F24731" s="33">
        <v>7070</v>
      </c>
    </row>
    <row r="24732" spans="1:6" ht="22.5" x14ac:dyDescent="0.2">
      <c r="A24732" s="2">
        <v>24727</v>
      </c>
      <c r="B24732" s="70" t="s">
        <v>30875</v>
      </c>
      <c r="C24732" s="61" t="s">
        <v>1895</v>
      </c>
      <c r="D24732" s="83">
        <v>59</v>
      </c>
      <c r="E24732" s="33">
        <v>10500</v>
      </c>
      <c r="F24732" s="33">
        <v>10500</v>
      </c>
    </row>
    <row r="24733" spans="1:6" ht="56.25" x14ac:dyDescent="0.2">
      <c r="A24733" s="2">
        <v>24728</v>
      </c>
      <c r="B24733" s="70" t="s">
        <v>30876</v>
      </c>
      <c r="C24733" s="47"/>
      <c r="D24733" s="83">
        <v>1</v>
      </c>
      <c r="E24733" s="33">
        <v>1500</v>
      </c>
      <c r="F24733" s="33">
        <v>1500</v>
      </c>
    </row>
    <row r="24734" spans="1:6" ht="22.5" x14ac:dyDescent="0.2">
      <c r="A24734" s="2">
        <v>24729</v>
      </c>
      <c r="B24734" s="70" t="s">
        <v>30877</v>
      </c>
      <c r="C24734" s="47"/>
      <c r="D24734" s="83">
        <v>9</v>
      </c>
      <c r="E24734" s="33">
        <v>3032</v>
      </c>
      <c r="F24734" s="33">
        <v>3032</v>
      </c>
    </row>
    <row r="24735" spans="1:6" ht="22.5" x14ac:dyDescent="0.2">
      <c r="A24735" s="2">
        <v>24730</v>
      </c>
      <c r="B24735" s="70" t="s">
        <v>30878</v>
      </c>
      <c r="C24735" s="47"/>
      <c r="D24735" s="83">
        <v>9</v>
      </c>
      <c r="E24735" s="33">
        <v>2668</v>
      </c>
      <c r="F24735" s="33">
        <v>2668</v>
      </c>
    </row>
    <row r="24736" spans="1:6" ht="33.75" x14ac:dyDescent="0.2">
      <c r="A24736" s="2">
        <v>24731</v>
      </c>
      <c r="B24736" s="70" t="s">
        <v>30879</v>
      </c>
      <c r="C24736" s="47"/>
      <c r="D24736" s="83">
        <v>2</v>
      </c>
      <c r="E24736" s="33">
        <v>900</v>
      </c>
      <c r="F24736" s="33">
        <v>900</v>
      </c>
    </row>
    <row r="24737" spans="1:6" ht="22.5" x14ac:dyDescent="0.2">
      <c r="A24737" s="2">
        <v>24732</v>
      </c>
      <c r="B24737" s="70" t="s">
        <v>30880</v>
      </c>
      <c r="C24737" s="47"/>
      <c r="D24737" s="83">
        <v>6</v>
      </c>
      <c r="E24737" s="33">
        <v>1035.3599999999999</v>
      </c>
      <c r="F24737" s="33">
        <v>1035.3599999999999</v>
      </c>
    </row>
    <row r="24738" spans="1:6" ht="22.5" x14ac:dyDescent="0.2">
      <c r="A24738" s="2">
        <v>24733</v>
      </c>
      <c r="B24738" s="70" t="s">
        <v>30881</v>
      </c>
      <c r="C24738" s="47"/>
      <c r="D24738" s="83">
        <v>4</v>
      </c>
      <c r="E24738" s="33">
        <v>950</v>
      </c>
      <c r="F24738" s="33">
        <v>950</v>
      </c>
    </row>
    <row r="24739" spans="1:6" ht="22.5" x14ac:dyDescent="0.2">
      <c r="A24739" s="2">
        <v>24734</v>
      </c>
      <c r="B24739" s="70" t="s">
        <v>30882</v>
      </c>
      <c r="C24739" s="47"/>
      <c r="D24739" s="83">
        <v>15</v>
      </c>
      <c r="E24739" s="33">
        <v>4523.3900000000003</v>
      </c>
      <c r="F24739" s="33">
        <v>4523.3900000000003</v>
      </c>
    </row>
    <row r="24740" spans="1:6" ht="22.5" x14ac:dyDescent="0.2">
      <c r="A24740" s="2">
        <v>24735</v>
      </c>
      <c r="B24740" s="262" t="s">
        <v>30927</v>
      </c>
      <c r="C24740" s="47" t="s">
        <v>29677</v>
      </c>
      <c r="D24740" s="2">
        <v>1</v>
      </c>
      <c r="E24740" s="33">
        <v>57400</v>
      </c>
      <c r="F24740" s="33">
        <v>57400</v>
      </c>
    </row>
    <row r="24741" spans="1:6" ht="22.5" x14ac:dyDescent="0.2">
      <c r="A24741" s="2">
        <v>24736</v>
      </c>
      <c r="B24741" s="262" t="s">
        <v>30928</v>
      </c>
      <c r="C24741" s="47" t="s">
        <v>30966</v>
      </c>
      <c r="D24741" s="2">
        <v>1</v>
      </c>
      <c r="E24741" s="33">
        <v>6900</v>
      </c>
      <c r="F24741" s="33">
        <v>6900</v>
      </c>
    </row>
    <row r="24742" spans="1:6" ht="22.5" x14ac:dyDescent="0.2">
      <c r="A24742" s="2">
        <v>24737</v>
      </c>
      <c r="B24742" s="262" t="s">
        <v>30929</v>
      </c>
      <c r="C24742" s="47" t="s">
        <v>10839</v>
      </c>
      <c r="D24742" s="2">
        <v>1</v>
      </c>
      <c r="E24742" s="33">
        <v>7297.9</v>
      </c>
      <c r="F24742" s="33">
        <v>7297.9</v>
      </c>
    </row>
    <row r="24743" spans="1:6" ht="22.5" x14ac:dyDescent="0.2">
      <c r="A24743" s="2">
        <v>24738</v>
      </c>
      <c r="B24743" s="262" t="s">
        <v>30930</v>
      </c>
      <c r="C24743" s="47" t="s">
        <v>30967</v>
      </c>
      <c r="D24743" s="2">
        <v>1</v>
      </c>
      <c r="E24743" s="33">
        <v>7139.6</v>
      </c>
      <c r="F24743" s="33">
        <v>7139.6</v>
      </c>
    </row>
    <row r="24744" spans="1:6" ht="22.5" x14ac:dyDescent="0.2">
      <c r="A24744" s="2">
        <v>24739</v>
      </c>
      <c r="B24744" s="262" t="s">
        <v>30360</v>
      </c>
      <c r="C24744" s="47" t="s">
        <v>30753</v>
      </c>
      <c r="D24744" s="2">
        <v>1</v>
      </c>
      <c r="E24744" s="33">
        <v>7820</v>
      </c>
      <c r="F24744" s="33">
        <v>7820</v>
      </c>
    </row>
    <row r="24745" spans="1:6" ht="22.5" x14ac:dyDescent="0.2">
      <c r="A24745" s="2">
        <v>24740</v>
      </c>
      <c r="B24745" s="262" t="s">
        <v>30931</v>
      </c>
      <c r="C24745" s="47" t="s">
        <v>30968</v>
      </c>
      <c r="D24745" s="2">
        <v>1</v>
      </c>
      <c r="E24745" s="33">
        <v>21410</v>
      </c>
      <c r="F24745" s="33">
        <v>21410</v>
      </c>
    </row>
    <row r="24746" spans="1:6" ht="33.75" x14ac:dyDescent="0.2">
      <c r="A24746" s="2">
        <v>24741</v>
      </c>
      <c r="B24746" s="262" t="s">
        <v>30932</v>
      </c>
      <c r="C24746" s="47" t="s">
        <v>30493</v>
      </c>
      <c r="D24746" s="2">
        <v>1</v>
      </c>
      <c r="E24746" s="33">
        <v>14287</v>
      </c>
      <c r="F24746" s="33">
        <v>14287</v>
      </c>
    </row>
    <row r="24747" spans="1:6" ht="45" x14ac:dyDescent="0.2">
      <c r="A24747" s="2">
        <v>24742</v>
      </c>
      <c r="B24747" s="262" t="s">
        <v>30933</v>
      </c>
      <c r="C24747" s="47" t="s">
        <v>30603</v>
      </c>
      <c r="D24747" s="2">
        <v>1</v>
      </c>
      <c r="E24747" s="33">
        <v>6200</v>
      </c>
      <c r="F24747" s="33">
        <v>6200</v>
      </c>
    </row>
    <row r="24748" spans="1:6" ht="22.5" x14ac:dyDescent="0.2">
      <c r="A24748" s="2">
        <v>24743</v>
      </c>
      <c r="B24748" s="262" t="s">
        <v>4013</v>
      </c>
      <c r="C24748" s="47" t="s">
        <v>30815</v>
      </c>
      <c r="D24748" s="2">
        <v>1</v>
      </c>
      <c r="E24748" s="33">
        <v>4681</v>
      </c>
      <c r="F24748" s="33">
        <v>4681</v>
      </c>
    </row>
    <row r="24749" spans="1:6" ht="56.25" x14ac:dyDescent="0.2">
      <c r="A24749" s="2">
        <v>24744</v>
      </c>
      <c r="B24749" s="262" t="s">
        <v>30934</v>
      </c>
      <c r="C24749" s="47" t="s">
        <v>30604</v>
      </c>
      <c r="D24749" s="2">
        <v>1</v>
      </c>
      <c r="E24749" s="33">
        <v>21164</v>
      </c>
      <c r="F24749" s="33">
        <v>21164</v>
      </c>
    </row>
    <row r="24750" spans="1:6" ht="22.5" x14ac:dyDescent="0.2">
      <c r="A24750" s="2">
        <v>24745</v>
      </c>
      <c r="B24750" s="262" t="s">
        <v>30935</v>
      </c>
      <c r="C24750" s="47" t="s">
        <v>30605</v>
      </c>
      <c r="D24750" s="2">
        <v>1</v>
      </c>
      <c r="E24750" s="33">
        <v>3307.7</v>
      </c>
      <c r="F24750" s="33">
        <v>3307.7</v>
      </c>
    </row>
    <row r="24751" spans="1:6" ht="22.5" x14ac:dyDescent="0.2">
      <c r="A24751" s="2">
        <v>24746</v>
      </c>
      <c r="B24751" s="262" t="s">
        <v>12983</v>
      </c>
      <c r="C24751" s="47" t="s">
        <v>30969</v>
      </c>
      <c r="D24751" s="2">
        <v>1</v>
      </c>
      <c r="E24751" s="33">
        <v>4730</v>
      </c>
      <c r="F24751" s="33">
        <v>4730</v>
      </c>
    </row>
    <row r="24752" spans="1:6" ht="22.5" x14ac:dyDescent="0.2">
      <c r="A24752" s="2">
        <v>24747</v>
      </c>
      <c r="B24752" s="262" t="s">
        <v>12983</v>
      </c>
      <c r="C24752" s="47" t="s">
        <v>30814</v>
      </c>
      <c r="D24752" s="2">
        <v>1</v>
      </c>
      <c r="E24752" s="33">
        <v>4730</v>
      </c>
      <c r="F24752" s="33">
        <v>4730</v>
      </c>
    </row>
    <row r="24753" spans="1:6" ht="22.5" x14ac:dyDescent="0.2">
      <c r="A24753" s="2">
        <v>24748</v>
      </c>
      <c r="B24753" s="262" t="s">
        <v>28568</v>
      </c>
      <c r="C24753" s="47" t="s">
        <v>30970</v>
      </c>
      <c r="D24753" s="2">
        <v>1</v>
      </c>
      <c r="E24753" s="33">
        <v>6834</v>
      </c>
      <c r="F24753" s="33">
        <v>6834</v>
      </c>
    </row>
    <row r="24754" spans="1:6" ht="22.5" x14ac:dyDescent="0.2">
      <c r="A24754" s="2">
        <v>24749</v>
      </c>
      <c r="B24754" s="262" t="s">
        <v>30936</v>
      </c>
      <c r="C24754" s="47" t="s">
        <v>30971</v>
      </c>
      <c r="D24754" s="2">
        <v>1</v>
      </c>
      <c r="E24754" s="33">
        <v>4773</v>
      </c>
      <c r="F24754" s="33">
        <v>4773</v>
      </c>
    </row>
    <row r="24755" spans="1:6" ht="33.75" x14ac:dyDescent="0.2">
      <c r="A24755" s="2">
        <v>24750</v>
      </c>
      <c r="B24755" s="262" t="s">
        <v>30937</v>
      </c>
      <c r="C24755" s="47" t="s">
        <v>30972</v>
      </c>
      <c r="D24755" s="2">
        <v>1</v>
      </c>
      <c r="E24755" s="33">
        <v>4529</v>
      </c>
      <c r="F24755" s="33">
        <v>4529</v>
      </c>
    </row>
    <row r="24756" spans="1:6" ht="22.5" x14ac:dyDescent="0.2">
      <c r="A24756" s="2">
        <v>24751</v>
      </c>
      <c r="B24756" s="262" t="s">
        <v>30938</v>
      </c>
      <c r="C24756" s="47" t="s">
        <v>30973</v>
      </c>
      <c r="D24756" s="2">
        <v>1</v>
      </c>
      <c r="E24756" s="33">
        <v>17981.7</v>
      </c>
      <c r="F24756" s="33">
        <v>17981.7</v>
      </c>
    </row>
    <row r="24757" spans="1:6" ht="33.75" x14ac:dyDescent="0.2">
      <c r="A24757" s="2">
        <v>24752</v>
      </c>
      <c r="B24757" s="262" t="s">
        <v>30939</v>
      </c>
      <c r="C24757" s="47" t="s">
        <v>30974</v>
      </c>
      <c r="D24757" s="2">
        <v>1</v>
      </c>
      <c r="E24757" s="33">
        <v>27492</v>
      </c>
      <c r="F24757" s="33">
        <v>27492</v>
      </c>
    </row>
    <row r="24758" spans="1:6" ht="33.75" x14ac:dyDescent="0.2">
      <c r="A24758" s="2">
        <v>24753</v>
      </c>
      <c r="B24758" s="262" t="s">
        <v>30940</v>
      </c>
      <c r="C24758" s="47" t="s">
        <v>30975</v>
      </c>
      <c r="D24758" s="2">
        <v>1</v>
      </c>
      <c r="E24758" s="33">
        <v>19365</v>
      </c>
      <c r="F24758" s="33">
        <v>19365</v>
      </c>
    </row>
    <row r="24759" spans="1:6" ht="22.5" x14ac:dyDescent="0.2">
      <c r="A24759" s="2">
        <v>24754</v>
      </c>
      <c r="B24759" s="262" t="s">
        <v>28568</v>
      </c>
      <c r="C24759" s="47" t="s">
        <v>30976</v>
      </c>
      <c r="D24759" s="2">
        <v>1</v>
      </c>
      <c r="E24759" s="33">
        <v>4794</v>
      </c>
      <c r="F24759" s="33">
        <v>4794</v>
      </c>
    </row>
    <row r="24760" spans="1:6" x14ac:dyDescent="0.2">
      <c r="A24760" s="2">
        <v>24755</v>
      </c>
      <c r="B24760" s="262" t="s">
        <v>1902</v>
      </c>
      <c r="C24760" s="47" t="s">
        <v>30977</v>
      </c>
      <c r="D24760" s="2">
        <v>1</v>
      </c>
      <c r="E24760" s="33">
        <v>18972</v>
      </c>
      <c r="F24760" s="33">
        <v>18972</v>
      </c>
    </row>
    <row r="24761" spans="1:6" x14ac:dyDescent="0.2">
      <c r="A24761" s="2">
        <v>24756</v>
      </c>
      <c r="B24761" s="262" t="s">
        <v>1902</v>
      </c>
      <c r="C24761" s="47" t="s">
        <v>30978</v>
      </c>
      <c r="D24761" s="2">
        <v>1</v>
      </c>
      <c r="E24761" s="33">
        <v>18972</v>
      </c>
      <c r="F24761" s="33">
        <v>18972</v>
      </c>
    </row>
    <row r="24762" spans="1:6" ht="22.5" x14ac:dyDescent="0.2">
      <c r="A24762" s="2">
        <v>24757</v>
      </c>
      <c r="B24762" s="262" t="s">
        <v>30941</v>
      </c>
      <c r="C24762" s="47" t="s">
        <v>30606</v>
      </c>
      <c r="D24762" s="2">
        <v>1</v>
      </c>
      <c r="E24762" s="33">
        <v>10000</v>
      </c>
      <c r="F24762" s="33">
        <v>10000</v>
      </c>
    </row>
    <row r="24763" spans="1:6" ht="22.5" x14ac:dyDescent="0.2">
      <c r="A24763" s="2">
        <v>24758</v>
      </c>
      <c r="B24763" s="262" t="s">
        <v>30941</v>
      </c>
      <c r="C24763" s="47" t="s">
        <v>30607</v>
      </c>
      <c r="D24763" s="2">
        <v>1</v>
      </c>
      <c r="E24763" s="33">
        <v>10000</v>
      </c>
      <c r="F24763" s="33">
        <v>10000</v>
      </c>
    </row>
    <row r="24764" spans="1:6" ht="45" x14ac:dyDescent="0.2">
      <c r="A24764" s="2">
        <v>24759</v>
      </c>
      <c r="B24764" s="262" t="s">
        <v>30942</v>
      </c>
      <c r="C24764" s="47" t="s">
        <v>30810</v>
      </c>
      <c r="D24764" s="2">
        <v>1</v>
      </c>
      <c r="E24764" s="33">
        <v>3513</v>
      </c>
      <c r="F24764" s="33">
        <v>3513</v>
      </c>
    </row>
    <row r="24765" spans="1:6" x14ac:dyDescent="0.2">
      <c r="A24765" s="2">
        <v>24760</v>
      </c>
      <c r="B24765" s="262" t="s">
        <v>3151</v>
      </c>
      <c r="C24765" s="47" t="s">
        <v>30600</v>
      </c>
      <c r="D24765" s="2">
        <v>1</v>
      </c>
      <c r="E24765" s="33">
        <v>9000</v>
      </c>
      <c r="F24765" s="33">
        <v>9000</v>
      </c>
    </row>
    <row r="24766" spans="1:6" x14ac:dyDescent="0.2">
      <c r="A24766" s="2">
        <v>24761</v>
      </c>
      <c r="B24766" s="262" t="s">
        <v>3400</v>
      </c>
      <c r="C24766" s="47" t="s">
        <v>30601</v>
      </c>
      <c r="D24766" s="2">
        <v>1</v>
      </c>
      <c r="E24766" s="33">
        <v>6500</v>
      </c>
      <c r="F24766" s="33">
        <v>6500</v>
      </c>
    </row>
    <row r="24767" spans="1:6" x14ac:dyDescent="0.2">
      <c r="A24767" s="2">
        <v>24762</v>
      </c>
      <c r="B24767" s="262" t="s">
        <v>3397</v>
      </c>
      <c r="C24767" s="47" t="s">
        <v>30602</v>
      </c>
      <c r="D24767" s="2">
        <v>1</v>
      </c>
      <c r="E24767" s="33">
        <v>7500</v>
      </c>
      <c r="F24767" s="33">
        <v>7500</v>
      </c>
    </row>
    <row r="24768" spans="1:6" ht="22.5" x14ac:dyDescent="0.2">
      <c r="A24768" s="2">
        <v>24763</v>
      </c>
      <c r="B24768" s="262" t="s">
        <v>30943</v>
      </c>
      <c r="C24768" s="47" t="s">
        <v>30979</v>
      </c>
      <c r="D24768" s="2">
        <v>1</v>
      </c>
      <c r="E24768" s="33">
        <v>7500</v>
      </c>
      <c r="F24768" s="33">
        <v>7500</v>
      </c>
    </row>
    <row r="24769" spans="1:6" x14ac:dyDescent="0.2">
      <c r="A24769" s="2">
        <v>24764</v>
      </c>
      <c r="B24769" s="262" t="s">
        <v>30944</v>
      </c>
      <c r="C24769" s="47" t="s">
        <v>30980</v>
      </c>
      <c r="D24769" s="2">
        <v>1</v>
      </c>
      <c r="E24769" s="33">
        <v>8070</v>
      </c>
      <c r="F24769" s="33">
        <v>8070</v>
      </c>
    </row>
    <row r="24770" spans="1:6" ht="45" x14ac:dyDescent="0.2">
      <c r="A24770" s="2">
        <v>24765</v>
      </c>
      <c r="B24770" s="262" t="s">
        <v>30844</v>
      </c>
      <c r="C24770" s="47" t="s">
        <v>30981</v>
      </c>
      <c r="D24770" s="2">
        <v>1</v>
      </c>
      <c r="E24770" s="33">
        <v>4950</v>
      </c>
      <c r="F24770" s="33">
        <v>4950</v>
      </c>
    </row>
    <row r="24771" spans="1:6" ht="45" x14ac:dyDescent="0.2">
      <c r="A24771" s="2">
        <v>24766</v>
      </c>
      <c r="B24771" s="262" t="s">
        <v>30945</v>
      </c>
      <c r="C24771" s="47" t="s">
        <v>30982</v>
      </c>
      <c r="D24771" s="2">
        <v>1</v>
      </c>
      <c r="E24771" s="33">
        <v>9694</v>
      </c>
      <c r="F24771" s="33">
        <v>9694</v>
      </c>
    </row>
    <row r="24772" spans="1:6" ht="22.5" x14ac:dyDescent="0.2">
      <c r="A24772" s="2">
        <v>24767</v>
      </c>
      <c r="B24772" s="262" t="s">
        <v>30946</v>
      </c>
      <c r="C24772" s="47" t="s">
        <v>30983</v>
      </c>
      <c r="D24772" s="2">
        <v>1</v>
      </c>
      <c r="E24772" s="33">
        <v>3420</v>
      </c>
      <c r="F24772" s="33">
        <v>3420</v>
      </c>
    </row>
    <row r="24773" spans="1:6" ht="22.5" x14ac:dyDescent="0.2">
      <c r="A24773" s="2">
        <v>24768</v>
      </c>
      <c r="B24773" s="262" t="s">
        <v>30947</v>
      </c>
      <c r="C24773" s="47" t="s">
        <v>30984</v>
      </c>
      <c r="D24773" s="2">
        <v>1</v>
      </c>
      <c r="E24773" s="33">
        <v>4030</v>
      </c>
      <c r="F24773" s="33">
        <v>4030</v>
      </c>
    </row>
    <row r="24774" spans="1:6" ht="22.5" x14ac:dyDescent="0.2">
      <c r="A24774" s="2">
        <v>24769</v>
      </c>
      <c r="B24774" s="262" t="s">
        <v>30948</v>
      </c>
      <c r="C24774" s="47" t="s">
        <v>30985</v>
      </c>
      <c r="D24774" s="2">
        <v>1</v>
      </c>
      <c r="E24774" s="33">
        <v>3640</v>
      </c>
      <c r="F24774" s="33">
        <v>3640</v>
      </c>
    </row>
    <row r="24775" spans="1:6" ht="22.5" x14ac:dyDescent="0.2">
      <c r="A24775" s="2">
        <v>24770</v>
      </c>
      <c r="B24775" s="262" t="s">
        <v>30943</v>
      </c>
      <c r="C24775" s="47" t="s">
        <v>30986</v>
      </c>
      <c r="D24775" s="2">
        <v>1</v>
      </c>
      <c r="E24775" s="33">
        <v>7500</v>
      </c>
      <c r="F24775" s="33">
        <v>7500</v>
      </c>
    </row>
    <row r="24776" spans="1:6" x14ac:dyDescent="0.2">
      <c r="A24776" s="2">
        <v>24771</v>
      </c>
      <c r="B24776" s="262" t="s">
        <v>6728</v>
      </c>
      <c r="C24776" s="47" t="s">
        <v>30987</v>
      </c>
      <c r="D24776" s="2">
        <v>1</v>
      </c>
      <c r="E24776" s="33">
        <v>4350</v>
      </c>
      <c r="F24776" s="33">
        <v>4350</v>
      </c>
    </row>
    <row r="24777" spans="1:6" ht="33.75" x14ac:dyDescent="0.2">
      <c r="A24777" s="2">
        <v>24772</v>
      </c>
      <c r="B24777" s="262" t="s">
        <v>30949</v>
      </c>
      <c r="C24777" s="47" t="s">
        <v>30988</v>
      </c>
      <c r="D24777" s="2">
        <v>1</v>
      </c>
      <c r="E24777" s="33">
        <v>3800</v>
      </c>
      <c r="F24777" s="33">
        <v>3800</v>
      </c>
    </row>
    <row r="24778" spans="1:6" x14ac:dyDescent="0.2">
      <c r="A24778" s="2">
        <v>24773</v>
      </c>
      <c r="B24778" s="262" t="s">
        <v>3397</v>
      </c>
      <c r="C24778" s="47" t="s">
        <v>30989</v>
      </c>
      <c r="D24778" s="2">
        <v>1</v>
      </c>
      <c r="E24778" s="33">
        <v>4350</v>
      </c>
      <c r="F24778" s="33">
        <v>4350</v>
      </c>
    </row>
    <row r="24779" spans="1:6" x14ac:dyDescent="0.2">
      <c r="A24779" s="2">
        <v>24774</v>
      </c>
      <c r="B24779" s="262" t="s">
        <v>3397</v>
      </c>
      <c r="C24779" s="47" t="s">
        <v>30990</v>
      </c>
      <c r="D24779" s="2">
        <v>1</v>
      </c>
      <c r="E24779" s="33">
        <v>4350</v>
      </c>
      <c r="F24779" s="33">
        <v>4350</v>
      </c>
    </row>
    <row r="24780" spans="1:6" ht="22.5" x14ac:dyDescent="0.2">
      <c r="A24780" s="2">
        <v>24775</v>
      </c>
      <c r="B24780" s="262" t="s">
        <v>30950</v>
      </c>
      <c r="C24780" s="47" t="s">
        <v>30991</v>
      </c>
      <c r="D24780" s="2">
        <v>1</v>
      </c>
      <c r="E24780" s="33">
        <v>6500</v>
      </c>
      <c r="F24780" s="33">
        <v>6500</v>
      </c>
    </row>
    <row r="24781" spans="1:6" x14ac:dyDescent="0.2">
      <c r="A24781" s="2">
        <v>24776</v>
      </c>
      <c r="B24781" s="262" t="s">
        <v>30951</v>
      </c>
      <c r="C24781" s="47" t="s">
        <v>30992</v>
      </c>
      <c r="D24781" s="2">
        <v>1</v>
      </c>
      <c r="E24781" s="33">
        <v>6500</v>
      </c>
      <c r="F24781" s="33">
        <v>6500</v>
      </c>
    </row>
    <row r="24782" spans="1:6" x14ac:dyDescent="0.2">
      <c r="A24782" s="2">
        <v>24777</v>
      </c>
      <c r="B24782" s="262" t="s">
        <v>30952</v>
      </c>
      <c r="C24782" s="47" t="s">
        <v>30993</v>
      </c>
      <c r="D24782" s="2">
        <v>1</v>
      </c>
      <c r="E24782" s="33">
        <v>6500</v>
      </c>
      <c r="F24782" s="33">
        <v>6500</v>
      </c>
    </row>
    <row r="24783" spans="1:6" x14ac:dyDescent="0.2">
      <c r="A24783" s="2">
        <v>24778</v>
      </c>
      <c r="B24783" s="262" t="s">
        <v>30953</v>
      </c>
      <c r="C24783" s="47" t="s">
        <v>30994</v>
      </c>
      <c r="D24783" s="2">
        <v>1</v>
      </c>
      <c r="E24783" s="33">
        <v>6171</v>
      </c>
      <c r="F24783" s="33">
        <v>6171</v>
      </c>
    </row>
    <row r="24784" spans="1:6" x14ac:dyDescent="0.2">
      <c r="A24784" s="2">
        <v>24779</v>
      </c>
      <c r="B24784" s="262" t="s">
        <v>3153</v>
      </c>
      <c r="C24784" s="47" t="s">
        <v>30995</v>
      </c>
      <c r="D24784" s="2">
        <v>1</v>
      </c>
      <c r="E24784" s="33">
        <v>4112.26</v>
      </c>
      <c r="F24784" s="33">
        <v>4112.26</v>
      </c>
    </row>
    <row r="24785" spans="1:6" x14ac:dyDescent="0.2">
      <c r="A24785" s="2">
        <v>24780</v>
      </c>
      <c r="B24785" s="262" t="s">
        <v>30954</v>
      </c>
      <c r="C24785" s="47" t="s">
        <v>30996</v>
      </c>
      <c r="D24785" s="2">
        <v>1</v>
      </c>
      <c r="E24785" s="33">
        <v>3192.6</v>
      </c>
      <c r="F24785" s="33">
        <v>3192.6</v>
      </c>
    </row>
    <row r="24786" spans="1:6" ht="22.5" x14ac:dyDescent="0.2">
      <c r="A24786" s="2">
        <v>24781</v>
      </c>
      <c r="B24786" s="262" t="s">
        <v>30955</v>
      </c>
      <c r="C24786" s="47" t="s">
        <v>30997</v>
      </c>
      <c r="D24786" s="2">
        <v>1</v>
      </c>
      <c r="E24786" s="33">
        <v>3560</v>
      </c>
      <c r="F24786" s="33">
        <v>3560</v>
      </c>
    </row>
    <row r="24787" spans="1:6" ht="45" x14ac:dyDescent="0.2">
      <c r="A24787" s="2">
        <v>24782</v>
      </c>
      <c r="B24787" s="389" t="s">
        <v>30956</v>
      </c>
      <c r="C24787" s="61" t="s">
        <v>30998</v>
      </c>
      <c r="D24787" s="2">
        <v>1</v>
      </c>
      <c r="E24787" s="33">
        <v>4450</v>
      </c>
      <c r="F24787" s="33">
        <v>4450</v>
      </c>
    </row>
    <row r="24788" spans="1:6" ht="45" x14ac:dyDescent="0.2">
      <c r="A24788" s="2">
        <v>24783</v>
      </c>
      <c r="B24788" s="389" t="s">
        <v>30957</v>
      </c>
      <c r="C24788" s="61" t="s">
        <v>30999</v>
      </c>
      <c r="D24788" s="2">
        <v>1</v>
      </c>
      <c r="E24788" s="33">
        <v>4560</v>
      </c>
      <c r="F24788" s="33">
        <v>4560</v>
      </c>
    </row>
    <row r="24789" spans="1:6" ht="45" x14ac:dyDescent="0.2">
      <c r="A24789" s="2">
        <v>24784</v>
      </c>
      <c r="B24789" s="389" t="s">
        <v>30958</v>
      </c>
      <c r="C24789" s="61" t="s">
        <v>31000</v>
      </c>
      <c r="D24789" s="2">
        <v>1</v>
      </c>
      <c r="E24789" s="33">
        <v>3650</v>
      </c>
      <c r="F24789" s="33">
        <v>3650</v>
      </c>
    </row>
    <row r="24790" spans="1:6" ht="45" x14ac:dyDescent="0.2">
      <c r="A24790" s="2">
        <v>24785</v>
      </c>
      <c r="B24790" s="389" t="s">
        <v>30959</v>
      </c>
      <c r="C24790" s="61" t="s">
        <v>31001</v>
      </c>
      <c r="D24790" s="2">
        <v>1</v>
      </c>
      <c r="E24790" s="33">
        <v>4950</v>
      </c>
      <c r="F24790" s="33">
        <v>4950</v>
      </c>
    </row>
    <row r="24791" spans="1:6" ht="45" x14ac:dyDescent="0.2">
      <c r="A24791" s="2">
        <v>24786</v>
      </c>
      <c r="B24791" s="389" t="s">
        <v>30960</v>
      </c>
      <c r="C24791" s="61" t="s">
        <v>31002</v>
      </c>
      <c r="D24791" s="2">
        <v>1</v>
      </c>
      <c r="E24791" s="33">
        <v>3420</v>
      </c>
      <c r="F24791" s="33">
        <v>3420</v>
      </c>
    </row>
    <row r="24792" spans="1:6" ht="56.25" x14ac:dyDescent="0.2">
      <c r="A24792" s="2">
        <v>24787</v>
      </c>
      <c r="B24792" s="389" t="s">
        <v>30961</v>
      </c>
      <c r="C24792" s="61" t="s">
        <v>31003</v>
      </c>
      <c r="D24792" s="2">
        <v>1</v>
      </c>
      <c r="E24792" s="33">
        <v>3650</v>
      </c>
      <c r="F24792" s="33">
        <v>3650</v>
      </c>
    </row>
    <row r="24793" spans="1:6" ht="56.25" x14ac:dyDescent="0.2">
      <c r="A24793" s="2">
        <v>24788</v>
      </c>
      <c r="B24793" s="389" t="s">
        <v>30961</v>
      </c>
      <c r="C24793" s="61" t="s">
        <v>31004</v>
      </c>
      <c r="D24793" s="2">
        <v>1</v>
      </c>
      <c r="E24793" s="33">
        <v>6000</v>
      </c>
      <c r="F24793" s="33">
        <v>6000</v>
      </c>
    </row>
    <row r="24794" spans="1:6" ht="33.75" x14ac:dyDescent="0.2">
      <c r="A24794" s="2">
        <v>24789</v>
      </c>
      <c r="B24794" s="389" t="s">
        <v>30962</v>
      </c>
      <c r="C24794" s="61" t="s">
        <v>31005</v>
      </c>
      <c r="D24794" s="2">
        <v>1</v>
      </c>
      <c r="E24794" s="33">
        <v>7200</v>
      </c>
      <c r="F24794" s="33">
        <v>7200</v>
      </c>
    </row>
    <row r="24795" spans="1:6" ht="67.5" x14ac:dyDescent="0.2">
      <c r="A24795" s="2">
        <v>24790</v>
      </c>
      <c r="B24795" s="389" t="s">
        <v>30963</v>
      </c>
      <c r="C24795" s="61" t="s">
        <v>31006</v>
      </c>
      <c r="D24795" s="2">
        <v>1</v>
      </c>
      <c r="E24795" s="33">
        <v>4650</v>
      </c>
      <c r="F24795" s="33">
        <v>4650</v>
      </c>
    </row>
    <row r="24796" spans="1:6" ht="45" x14ac:dyDescent="0.2">
      <c r="A24796" s="2">
        <v>24791</v>
      </c>
      <c r="B24796" s="389" t="s">
        <v>30958</v>
      </c>
      <c r="C24796" s="61" t="s">
        <v>31007</v>
      </c>
      <c r="D24796" s="2">
        <v>1</v>
      </c>
      <c r="E24796" s="33">
        <v>3650</v>
      </c>
      <c r="F24796" s="33">
        <v>3650</v>
      </c>
    </row>
    <row r="24797" spans="1:6" ht="45" x14ac:dyDescent="0.2">
      <c r="A24797" s="2">
        <v>24792</v>
      </c>
      <c r="B24797" s="389" t="s">
        <v>30960</v>
      </c>
      <c r="C24797" s="61" t="s">
        <v>31008</v>
      </c>
      <c r="D24797" s="2">
        <v>1</v>
      </c>
      <c r="E24797" s="33">
        <v>3420</v>
      </c>
      <c r="F24797" s="33">
        <v>3420</v>
      </c>
    </row>
    <row r="24798" spans="1:6" ht="56.25" x14ac:dyDescent="0.2">
      <c r="A24798" s="2">
        <v>24793</v>
      </c>
      <c r="B24798" s="389" t="s">
        <v>30964</v>
      </c>
      <c r="C24798" s="61" t="s">
        <v>30311</v>
      </c>
      <c r="D24798" s="2">
        <v>1</v>
      </c>
      <c r="E24798" s="33">
        <v>4350</v>
      </c>
      <c r="F24798" s="33">
        <v>4350</v>
      </c>
    </row>
    <row r="24799" spans="1:6" ht="67.5" x14ac:dyDescent="0.2">
      <c r="A24799" s="2">
        <v>24794</v>
      </c>
      <c r="B24799" s="389" t="s">
        <v>30965</v>
      </c>
      <c r="C24799" s="61" t="s">
        <v>30318</v>
      </c>
      <c r="D24799" s="2">
        <v>1</v>
      </c>
      <c r="E24799" s="33">
        <v>5195</v>
      </c>
      <c r="F24799" s="33">
        <v>5195</v>
      </c>
    </row>
    <row r="24800" spans="1:6" ht="45" x14ac:dyDescent="0.2">
      <c r="A24800" s="2">
        <v>24795</v>
      </c>
      <c r="B24800" s="243" t="s">
        <v>31034</v>
      </c>
      <c r="C24800" s="47" t="s">
        <v>31035</v>
      </c>
      <c r="D24800" s="2">
        <v>1</v>
      </c>
      <c r="E24800" s="306">
        <v>79800</v>
      </c>
      <c r="F24800" s="306">
        <v>26220</v>
      </c>
    </row>
    <row r="24801" spans="1:6" x14ac:dyDescent="0.2">
      <c r="A24801" s="2">
        <v>24796</v>
      </c>
      <c r="B24801" s="243" t="s">
        <v>2790</v>
      </c>
      <c r="C24801" s="47" t="s">
        <v>31036</v>
      </c>
      <c r="D24801" s="2">
        <v>1</v>
      </c>
      <c r="E24801" s="306">
        <v>35907</v>
      </c>
      <c r="F24801" s="306">
        <v>35907</v>
      </c>
    </row>
    <row r="24802" spans="1:6" ht="22.5" x14ac:dyDescent="0.2">
      <c r="A24802" s="2">
        <v>24797</v>
      </c>
      <c r="B24802" s="243" t="s">
        <v>31037</v>
      </c>
      <c r="C24802" s="47" t="s">
        <v>31038</v>
      </c>
      <c r="D24802" s="2">
        <v>1</v>
      </c>
      <c r="E24802" s="306">
        <v>18000</v>
      </c>
      <c r="F24802" s="306">
        <v>18000</v>
      </c>
    </row>
    <row r="24803" spans="1:6" x14ac:dyDescent="0.2">
      <c r="A24803" s="2">
        <v>24798</v>
      </c>
      <c r="B24803" s="243" t="s">
        <v>31039</v>
      </c>
      <c r="C24803" s="47" t="s">
        <v>31040</v>
      </c>
      <c r="D24803" s="2">
        <v>1</v>
      </c>
      <c r="E24803" s="306">
        <v>6500</v>
      </c>
      <c r="F24803" s="306">
        <v>6500</v>
      </c>
    </row>
    <row r="24804" spans="1:6" ht="22.5" x14ac:dyDescent="0.2">
      <c r="A24804" s="2">
        <v>24799</v>
      </c>
      <c r="B24804" s="243" t="s">
        <v>31041</v>
      </c>
      <c r="C24804" s="47" t="s">
        <v>31042</v>
      </c>
      <c r="D24804" s="2">
        <v>1</v>
      </c>
      <c r="E24804" s="306">
        <v>3900</v>
      </c>
      <c r="F24804" s="306">
        <v>3900</v>
      </c>
    </row>
    <row r="24805" spans="1:6" ht="22.5" x14ac:dyDescent="0.2">
      <c r="A24805" s="2">
        <v>24800</v>
      </c>
      <c r="B24805" s="243" t="s">
        <v>31043</v>
      </c>
      <c r="C24805" s="47" t="s">
        <v>31044</v>
      </c>
      <c r="D24805" s="2">
        <v>1</v>
      </c>
      <c r="E24805" s="306">
        <v>3850</v>
      </c>
      <c r="F24805" s="306">
        <v>3850</v>
      </c>
    </row>
    <row r="24806" spans="1:6" x14ac:dyDescent="0.2">
      <c r="A24806" s="2">
        <v>24801</v>
      </c>
      <c r="B24806" s="243" t="s">
        <v>31045</v>
      </c>
      <c r="C24806" s="47" t="s">
        <v>31046</v>
      </c>
      <c r="D24806" s="2">
        <v>1</v>
      </c>
      <c r="E24806" s="306">
        <v>3670</v>
      </c>
      <c r="F24806" s="306">
        <v>3670</v>
      </c>
    </row>
    <row r="24807" spans="1:6" x14ac:dyDescent="0.2">
      <c r="A24807" s="2">
        <v>24802</v>
      </c>
      <c r="B24807" s="243" t="s">
        <v>31047</v>
      </c>
      <c r="C24807" s="47" t="s">
        <v>31048</v>
      </c>
      <c r="D24807" s="2">
        <v>1</v>
      </c>
      <c r="E24807" s="306">
        <v>3670</v>
      </c>
      <c r="F24807" s="306">
        <v>3670</v>
      </c>
    </row>
    <row r="24808" spans="1:6" x14ac:dyDescent="0.2">
      <c r="A24808" s="2">
        <v>24803</v>
      </c>
      <c r="B24808" s="243" t="s">
        <v>31049</v>
      </c>
      <c r="C24808" s="47" t="s">
        <v>31050</v>
      </c>
      <c r="D24808" s="2">
        <v>1</v>
      </c>
      <c r="E24808" s="306">
        <v>6500</v>
      </c>
      <c r="F24808" s="306">
        <v>6500</v>
      </c>
    </row>
    <row r="24809" spans="1:6" ht="22.5" x14ac:dyDescent="0.2">
      <c r="A24809" s="2">
        <v>24804</v>
      </c>
      <c r="B24809" s="243" t="s">
        <v>31051</v>
      </c>
      <c r="C24809" s="47" t="s">
        <v>31052</v>
      </c>
      <c r="D24809" s="2">
        <v>1</v>
      </c>
      <c r="E24809" s="306">
        <v>16818.88</v>
      </c>
      <c r="F24809" s="306">
        <v>16818.88</v>
      </c>
    </row>
    <row r="24810" spans="1:6" ht="45" x14ac:dyDescent="0.2">
      <c r="A24810" s="2">
        <v>24805</v>
      </c>
      <c r="B24810" s="243" t="s">
        <v>31053</v>
      </c>
      <c r="C24810" s="47" t="s">
        <v>31054</v>
      </c>
      <c r="D24810" s="2">
        <v>1</v>
      </c>
      <c r="E24810" s="306">
        <v>5538</v>
      </c>
      <c r="F24810" s="306">
        <v>5538</v>
      </c>
    </row>
    <row r="24811" spans="1:6" ht="45" x14ac:dyDescent="0.2">
      <c r="A24811" s="2">
        <v>24806</v>
      </c>
      <c r="B24811" s="445" t="s">
        <v>31055</v>
      </c>
      <c r="C24811" s="205" t="s">
        <v>31056</v>
      </c>
      <c r="D24811" s="2">
        <v>1</v>
      </c>
      <c r="E24811" s="446">
        <v>5538</v>
      </c>
      <c r="F24811" s="446">
        <v>5538</v>
      </c>
    </row>
    <row r="24812" spans="1:6" ht="22.5" x14ac:dyDescent="0.2">
      <c r="A24812" s="2">
        <v>24807</v>
      </c>
      <c r="B24812" s="445" t="s">
        <v>31057</v>
      </c>
      <c r="C24812" s="205" t="s">
        <v>31058</v>
      </c>
      <c r="D24812" s="2">
        <v>1</v>
      </c>
      <c r="E24812" s="446">
        <v>13850</v>
      </c>
      <c r="F24812" s="446">
        <v>13850</v>
      </c>
    </row>
    <row r="24813" spans="1:6" ht="45" x14ac:dyDescent="0.2">
      <c r="A24813" s="2">
        <v>24808</v>
      </c>
      <c r="B24813" s="445" t="s">
        <v>31059</v>
      </c>
      <c r="C24813" s="205" t="s">
        <v>31060</v>
      </c>
      <c r="D24813" s="2">
        <v>1</v>
      </c>
      <c r="E24813" s="446">
        <v>21163</v>
      </c>
      <c r="F24813" s="446">
        <v>21163</v>
      </c>
    </row>
    <row r="24814" spans="1:6" x14ac:dyDescent="0.2">
      <c r="A24814" s="2">
        <v>24809</v>
      </c>
      <c r="B24814" s="445" t="s">
        <v>31061</v>
      </c>
      <c r="C24814" s="205" t="s">
        <v>31062</v>
      </c>
      <c r="D24814" s="2">
        <v>1</v>
      </c>
      <c r="E24814" s="446">
        <v>7316.4</v>
      </c>
      <c r="F24814" s="446">
        <v>7316.4</v>
      </c>
    </row>
    <row r="24815" spans="1:6" ht="33.75" x14ac:dyDescent="0.2">
      <c r="A24815" s="2">
        <v>24810</v>
      </c>
      <c r="B24815" s="445" t="s">
        <v>31063</v>
      </c>
      <c r="C24815" s="205" t="s">
        <v>31064</v>
      </c>
      <c r="D24815" s="2">
        <v>1</v>
      </c>
      <c r="E24815" s="446">
        <v>4820</v>
      </c>
      <c r="F24815" s="446">
        <v>4820</v>
      </c>
    </row>
    <row r="24816" spans="1:6" ht="45" x14ac:dyDescent="0.2">
      <c r="A24816" s="2">
        <v>24811</v>
      </c>
      <c r="B24816" s="445" t="s">
        <v>31065</v>
      </c>
      <c r="C24816" s="205" t="s">
        <v>31066</v>
      </c>
      <c r="D24816" s="2">
        <v>1</v>
      </c>
      <c r="E24816" s="446">
        <v>5350</v>
      </c>
      <c r="F24816" s="446">
        <v>5350</v>
      </c>
    </row>
    <row r="24817" spans="1:6" ht="45" x14ac:dyDescent="0.2">
      <c r="A24817" s="2">
        <v>24812</v>
      </c>
      <c r="B24817" s="445" t="s">
        <v>31067</v>
      </c>
      <c r="C24817" s="205" t="s">
        <v>31068</v>
      </c>
      <c r="D24817" s="2">
        <v>1</v>
      </c>
      <c r="E24817" s="446">
        <v>5863</v>
      </c>
      <c r="F24817" s="446">
        <v>5863</v>
      </c>
    </row>
    <row r="24818" spans="1:6" ht="22.5" x14ac:dyDescent="0.2">
      <c r="A24818" s="2">
        <v>24813</v>
      </c>
      <c r="B24818" s="445" t="s">
        <v>31069</v>
      </c>
      <c r="C24818" s="205" t="s">
        <v>31070</v>
      </c>
      <c r="D24818" s="2">
        <v>1</v>
      </c>
      <c r="E24818" s="446">
        <v>6158</v>
      </c>
      <c r="F24818" s="446">
        <v>6158</v>
      </c>
    </row>
    <row r="24819" spans="1:6" ht="33.75" x14ac:dyDescent="0.2">
      <c r="A24819" s="2">
        <v>24814</v>
      </c>
      <c r="B24819" s="445" t="s">
        <v>31071</v>
      </c>
      <c r="C24819" s="205" t="s">
        <v>31072</v>
      </c>
      <c r="D24819" s="2">
        <v>1</v>
      </c>
      <c r="E24819" s="446">
        <v>16590</v>
      </c>
      <c r="F24819" s="446">
        <v>16590</v>
      </c>
    </row>
    <row r="24820" spans="1:6" ht="33.75" x14ac:dyDescent="0.2">
      <c r="A24820" s="2">
        <v>24815</v>
      </c>
      <c r="B24820" s="445" t="s">
        <v>31073</v>
      </c>
      <c r="C24820" s="205" t="s">
        <v>31074</v>
      </c>
      <c r="D24820" s="2">
        <v>1</v>
      </c>
      <c r="E24820" s="446">
        <v>16970</v>
      </c>
      <c r="F24820" s="446">
        <v>16970</v>
      </c>
    </row>
    <row r="24821" spans="1:6" x14ac:dyDescent="0.2">
      <c r="A24821" s="2">
        <v>24816</v>
      </c>
      <c r="B24821" s="445" t="s">
        <v>4534</v>
      </c>
      <c r="C24821" s="205" t="s">
        <v>31075</v>
      </c>
      <c r="D24821" s="2">
        <v>1</v>
      </c>
      <c r="E24821" s="446">
        <v>5682.56</v>
      </c>
      <c r="F24821" s="446">
        <v>5682.56</v>
      </c>
    </row>
    <row r="24822" spans="1:6" ht="33.75" x14ac:dyDescent="0.2">
      <c r="A24822" s="2">
        <v>24817</v>
      </c>
      <c r="B24822" s="445" t="s">
        <v>31076</v>
      </c>
      <c r="C24822" s="205" t="s">
        <v>31077</v>
      </c>
      <c r="D24822" s="2">
        <v>1</v>
      </c>
      <c r="E24822" s="446">
        <v>31500</v>
      </c>
      <c r="F24822" s="446">
        <v>31500</v>
      </c>
    </row>
    <row r="24823" spans="1:6" ht="33.75" x14ac:dyDescent="0.2">
      <c r="A24823" s="2">
        <v>24818</v>
      </c>
      <c r="B24823" s="445" t="s">
        <v>31078</v>
      </c>
      <c r="C24823" s="205" t="s">
        <v>31079</v>
      </c>
      <c r="D24823" s="2">
        <v>1</v>
      </c>
      <c r="E24823" s="446">
        <v>5000</v>
      </c>
      <c r="F24823" s="446">
        <v>5000</v>
      </c>
    </row>
    <row r="24824" spans="1:6" ht="22.5" x14ac:dyDescent="0.2">
      <c r="A24824" s="2">
        <v>24819</v>
      </c>
      <c r="B24824" s="445" t="s">
        <v>31080</v>
      </c>
      <c r="C24824" s="205" t="s">
        <v>31081</v>
      </c>
      <c r="D24824" s="2">
        <v>1</v>
      </c>
      <c r="E24824" s="446">
        <v>24948</v>
      </c>
      <c r="F24824" s="446">
        <v>24948</v>
      </c>
    </row>
    <row r="24825" spans="1:6" ht="22.5" x14ac:dyDescent="0.2">
      <c r="A24825" s="2">
        <v>24820</v>
      </c>
      <c r="B24825" s="445" t="s">
        <v>31082</v>
      </c>
      <c r="C24825" s="205" t="s">
        <v>31083</v>
      </c>
      <c r="D24825" s="2">
        <v>1</v>
      </c>
      <c r="E24825" s="446">
        <v>24882.44</v>
      </c>
      <c r="F24825" s="446">
        <v>24882.44</v>
      </c>
    </row>
    <row r="24826" spans="1:6" ht="22.5" x14ac:dyDescent="0.2">
      <c r="A24826" s="2">
        <v>24821</v>
      </c>
      <c r="B24826" s="445" t="s">
        <v>31082</v>
      </c>
      <c r="C24826" s="205" t="s">
        <v>31084</v>
      </c>
      <c r="D24826" s="2">
        <v>1</v>
      </c>
      <c r="E24826" s="446">
        <v>24582.43</v>
      </c>
      <c r="F24826" s="446">
        <v>24582.43</v>
      </c>
    </row>
    <row r="24827" spans="1:6" ht="22.5" x14ac:dyDescent="0.2">
      <c r="A24827" s="2">
        <v>24822</v>
      </c>
      <c r="B24827" s="445" t="s">
        <v>31082</v>
      </c>
      <c r="C24827" s="205" t="s">
        <v>31085</v>
      </c>
      <c r="D24827" s="2">
        <v>1</v>
      </c>
      <c r="E24827" s="446">
        <v>24582.43</v>
      </c>
      <c r="F24827" s="446">
        <v>24582.43</v>
      </c>
    </row>
    <row r="24828" spans="1:6" ht="22.5" x14ac:dyDescent="0.2">
      <c r="A24828" s="2">
        <v>24823</v>
      </c>
      <c r="B24828" s="445" t="s">
        <v>31082</v>
      </c>
      <c r="C24828" s="205" t="s">
        <v>31086</v>
      </c>
      <c r="D24828" s="2">
        <v>1</v>
      </c>
      <c r="E24828" s="446">
        <v>24582.43</v>
      </c>
      <c r="F24828" s="446">
        <v>24582.43</v>
      </c>
    </row>
    <row r="24829" spans="1:6" ht="22.5" x14ac:dyDescent="0.2">
      <c r="A24829" s="2">
        <v>24824</v>
      </c>
      <c r="B24829" s="445" t="s">
        <v>31087</v>
      </c>
      <c r="C24829" s="205" t="s">
        <v>31088</v>
      </c>
      <c r="D24829" s="2">
        <v>1</v>
      </c>
      <c r="E24829" s="446">
        <v>33459.57</v>
      </c>
      <c r="F24829" s="446">
        <v>33459.57</v>
      </c>
    </row>
    <row r="24830" spans="1:6" ht="22.5" x14ac:dyDescent="0.2">
      <c r="A24830" s="2">
        <v>24825</v>
      </c>
      <c r="B24830" s="445" t="s">
        <v>31087</v>
      </c>
      <c r="C24830" s="205" t="s">
        <v>31089</v>
      </c>
      <c r="D24830" s="2">
        <v>1</v>
      </c>
      <c r="E24830" s="446">
        <v>33759.56</v>
      </c>
      <c r="F24830" s="446">
        <v>33759.56</v>
      </c>
    </row>
    <row r="24831" spans="1:6" ht="22.5" x14ac:dyDescent="0.2">
      <c r="A24831" s="2">
        <v>24826</v>
      </c>
      <c r="B24831" s="445" t="s">
        <v>31087</v>
      </c>
      <c r="C24831" s="205" t="s">
        <v>31090</v>
      </c>
      <c r="D24831" s="2">
        <v>1</v>
      </c>
      <c r="E24831" s="446">
        <v>33759.56</v>
      </c>
      <c r="F24831" s="446">
        <v>33759.56</v>
      </c>
    </row>
    <row r="24832" spans="1:6" ht="22.5" x14ac:dyDescent="0.2">
      <c r="A24832" s="2">
        <v>24827</v>
      </c>
      <c r="B24832" s="445" t="s">
        <v>31087</v>
      </c>
      <c r="C24832" s="205" t="s">
        <v>31091</v>
      </c>
      <c r="D24832" s="2">
        <v>1</v>
      </c>
      <c r="E24832" s="446">
        <v>33759.56</v>
      </c>
      <c r="F24832" s="446">
        <v>33759.56</v>
      </c>
    </row>
    <row r="24833" spans="1:6" ht="22.5" x14ac:dyDescent="0.2">
      <c r="A24833" s="2">
        <v>24828</v>
      </c>
      <c r="B24833" s="445" t="s">
        <v>31087</v>
      </c>
      <c r="C24833" s="205" t="s">
        <v>31092</v>
      </c>
      <c r="D24833" s="2">
        <v>1</v>
      </c>
      <c r="E24833" s="446">
        <v>33759.56</v>
      </c>
      <c r="F24833" s="446">
        <v>33759.56</v>
      </c>
    </row>
    <row r="24834" spans="1:6" ht="22.5" x14ac:dyDescent="0.2">
      <c r="A24834" s="2">
        <v>24829</v>
      </c>
      <c r="B24834" s="445" t="s">
        <v>31087</v>
      </c>
      <c r="C24834" s="205" t="s">
        <v>31093</v>
      </c>
      <c r="D24834" s="2">
        <v>1</v>
      </c>
      <c r="E24834" s="446">
        <v>33759.56</v>
      </c>
      <c r="F24834" s="446">
        <v>33759.56</v>
      </c>
    </row>
    <row r="24835" spans="1:6" ht="22.5" x14ac:dyDescent="0.2">
      <c r="A24835" s="2">
        <v>24830</v>
      </c>
      <c r="B24835" s="445" t="s">
        <v>31087</v>
      </c>
      <c r="C24835" s="205" t="s">
        <v>31094</v>
      </c>
      <c r="D24835" s="2">
        <v>1</v>
      </c>
      <c r="E24835" s="446">
        <v>33759.56</v>
      </c>
      <c r="F24835" s="446">
        <v>33759.56</v>
      </c>
    </row>
    <row r="24836" spans="1:6" ht="22.5" x14ac:dyDescent="0.2">
      <c r="A24836" s="2">
        <v>24831</v>
      </c>
      <c r="B24836" s="445" t="s">
        <v>31095</v>
      </c>
      <c r="C24836" s="205" t="s">
        <v>31096</v>
      </c>
      <c r="D24836" s="2">
        <v>1</v>
      </c>
      <c r="E24836" s="446">
        <v>18720</v>
      </c>
      <c r="F24836" s="446">
        <v>18720</v>
      </c>
    </row>
    <row r="24837" spans="1:6" ht="22.5" x14ac:dyDescent="0.2">
      <c r="A24837" s="2">
        <v>24832</v>
      </c>
      <c r="B24837" s="445" t="s">
        <v>31097</v>
      </c>
      <c r="C24837" s="205" t="s">
        <v>31098</v>
      </c>
      <c r="D24837" s="2">
        <v>1</v>
      </c>
      <c r="E24837" s="446">
        <v>12120</v>
      </c>
      <c r="F24837" s="446">
        <v>12120</v>
      </c>
    </row>
    <row r="24838" spans="1:6" ht="22.5" x14ac:dyDescent="0.2">
      <c r="A24838" s="2">
        <v>24833</v>
      </c>
      <c r="B24838" s="445" t="s">
        <v>31099</v>
      </c>
      <c r="C24838" s="205" t="s">
        <v>31100</v>
      </c>
      <c r="D24838" s="2">
        <v>1</v>
      </c>
      <c r="E24838" s="446">
        <v>9660</v>
      </c>
      <c r="F24838" s="446">
        <v>9660</v>
      </c>
    </row>
    <row r="24839" spans="1:6" ht="22.5" x14ac:dyDescent="0.2">
      <c r="A24839" s="2">
        <v>24834</v>
      </c>
      <c r="B24839" s="445" t="s">
        <v>31101</v>
      </c>
      <c r="C24839" s="205" t="s">
        <v>31102</v>
      </c>
      <c r="D24839" s="2">
        <v>1</v>
      </c>
      <c r="E24839" s="446">
        <v>42480</v>
      </c>
      <c r="F24839" s="446">
        <v>21745.53</v>
      </c>
    </row>
    <row r="24840" spans="1:6" ht="22.5" x14ac:dyDescent="0.2">
      <c r="A24840" s="2">
        <v>24835</v>
      </c>
      <c r="B24840" s="445" t="s">
        <v>31101</v>
      </c>
      <c r="C24840" s="205" t="s">
        <v>31103</v>
      </c>
      <c r="D24840" s="2">
        <v>1</v>
      </c>
      <c r="E24840" s="446">
        <v>42480</v>
      </c>
      <c r="F24840" s="446">
        <v>21745.53</v>
      </c>
    </row>
    <row r="24841" spans="1:6" ht="33.75" x14ac:dyDescent="0.2">
      <c r="A24841" s="2">
        <v>24836</v>
      </c>
      <c r="B24841" s="445" t="s">
        <v>31104</v>
      </c>
      <c r="C24841" s="205" t="s">
        <v>31105</v>
      </c>
      <c r="D24841" s="2">
        <v>1</v>
      </c>
      <c r="E24841" s="446">
        <v>32220</v>
      </c>
      <c r="F24841" s="446">
        <v>32220</v>
      </c>
    </row>
    <row r="24842" spans="1:6" ht="45" x14ac:dyDescent="0.2">
      <c r="A24842" s="2">
        <v>24837</v>
      </c>
      <c r="B24842" s="445" t="s">
        <v>31106</v>
      </c>
      <c r="C24842" s="205" t="s">
        <v>31107</v>
      </c>
      <c r="D24842" s="2">
        <v>1</v>
      </c>
      <c r="E24842" s="446">
        <v>10321</v>
      </c>
      <c r="F24842" s="446">
        <v>10321</v>
      </c>
    </row>
    <row r="24843" spans="1:6" ht="45" x14ac:dyDescent="0.2">
      <c r="A24843" s="2">
        <v>24838</v>
      </c>
      <c r="B24843" s="445" t="s">
        <v>31108</v>
      </c>
      <c r="C24843" s="205" t="s">
        <v>31109</v>
      </c>
      <c r="D24843" s="2">
        <v>1</v>
      </c>
      <c r="E24843" s="446">
        <v>11870</v>
      </c>
      <c r="F24843" s="446">
        <v>11870</v>
      </c>
    </row>
    <row r="24844" spans="1:6" ht="33.75" x14ac:dyDescent="0.2">
      <c r="A24844" s="2">
        <v>24839</v>
      </c>
      <c r="B24844" s="445" t="s">
        <v>31110</v>
      </c>
      <c r="C24844" s="205" t="s">
        <v>31111</v>
      </c>
      <c r="D24844" s="2">
        <v>1</v>
      </c>
      <c r="E24844" s="446">
        <v>5579</v>
      </c>
      <c r="F24844" s="446">
        <v>5579</v>
      </c>
    </row>
    <row r="24845" spans="1:6" ht="45" x14ac:dyDescent="0.2">
      <c r="A24845" s="2">
        <v>24840</v>
      </c>
      <c r="B24845" s="243" t="s">
        <v>31112</v>
      </c>
      <c r="C24845" s="47" t="s">
        <v>31113</v>
      </c>
      <c r="D24845" s="2">
        <v>1</v>
      </c>
      <c r="E24845" s="306">
        <v>4658</v>
      </c>
      <c r="F24845" s="306">
        <v>4658</v>
      </c>
    </row>
    <row r="24846" spans="1:6" ht="33.75" x14ac:dyDescent="0.2">
      <c r="A24846" s="2">
        <v>24841</v>
      </c>
      <c r="B24846" s="243" t="s">
        <v>31114</v>
      </c>
      <c r="C24846" s="47" t="s">
        <v>31115</v>
      </c>
      <c r="D24846" s="2">
        <v>1</v>
      </c>
      <c r="E24846" s="306">
        <v>3500</v>
      </c>
      <c r="F24846" s="306">
        <v>3500</v>
      </c>
    </row>
    <row r="24847" spans="1:6" ht="33.75" x14ac:dyDescent="0.2">
      <c r="A24847" s="2">
        <v>24842</v>
      </c>
      <c r="B24847" s="243" t="s">
        <v>31116</v>
      </c>
      <c r="C24847" s="47" t="s">
        <v>31117</v>
      </c>
      <c r="D24847" s="2">
        <v>1</v>
      </c>
      <c r="E24847" s="306">
        <v>3500</v>
      </c>
      <c r="F24847" s="306">
        <v>3500</v>
      </c>
    </row>
    <row r="24848" spans="1:6" ht="33.75" x14ac:dyDescent="0.2">
      <c r="A24848" s="2">
        <v>24843</v>
      </c>
      <c r="B24848" s="243" t="s">
        <v>31118</v>
      </c>
      <c r="C24848" s="47" t="s">
        <v>31119</v>
      </c>
      <c r="D24848" s="2">
        <v>1</v>
      </c>
      <c r="E24848" s="306">
        <v>3500</v>
      </c>
      <c r="F24848" s="306">
        <v>3500</v>
      </c>
    </row>
    <row r="24849" spans="1:6" ht="33.75" x14ac:dyDescent="0.2">
      <c r="A24849" s="2">
        <v>24844</v>
      </c>
      <c r="B24849" s="243" t="s">
        <v>31120</v>
      </c>
      <c r="C24849" s="47" t="s">
        <v>31121</v>
      </c>
      <c r="D24849" s="2">
        <v>1</v>
      </c>
      <c r="E24849" s="306">
        <v>3500</v>
      </c>
      <c r="F24849" s="306">
        <v>3500</v>
      </c>
    </row>
    <row r="24850" spans="1:6" ht="33.75" x14ac:dyDescent="0.2">
      <c r="A24850" s="2">
        <v>24845</v>
      </c>
      <c r="B24850" s="243" t="s">
        <v>31122</v>
      </c>
      <c r="C24850" s="47" t="s">
        <v>31123</v>
      </c>
      <c r="D24850" s="2">
        <v>1</v>
      </c>
      <c r="E24850" s="306">
        <v>3500</v>
      </c>
      <c r="F24850" s="306">
        <v>3500</v>
      </c>
    </row>
    <row r="24851" spans="1:6" ht="33.75" x14ac:dyDescent="0.2">
      <c r="A24851" s="2">
        <v>24846</v>
      </c>
      <c r="B24851" s="243" t="s">
        <v>31124</v>
      </c>
      <c r="C24851" s="47" t="s">
        <v>31125</v>
      </c>
      <c r="D24851" s="2">
        <v>1</v>
      </c>
      <c r="E24851" s="306">
        <v>3500</v>
      </c>
      <c r="F24851" s="306">
        <v>3500</v>
      </c>
    </row>
    <row r="24852" spans="1:6" ht="33.75" x14ac:dyDescent="0.2">
      <c r="A24852" s="2">
        <v>24847</v>
      </c>
      <c r="B24852" s="243" t="s">
        <v>31126</v>
      </c>
      <c r="C24852" s="47" t="s">
        <v>31127</v>
      </c>
      <c r="D24852" s="2">
        <v>1</v>
      </c>
      <c r="E24852" s="306">
        <v>3500</v>
      </c>
      <c r="F24852" s="306">
        <v>3500</v>
      </c>
    </row>
    <row r="24853" spans="1:6" ht="33.75" x14ac:dyDescent="0.2">
      <c r="A24853" s="2">
        <v>24848</v>
      </c>
      <c r="B24853" s="243" t="s">
        <v>31128</v>
      </c>
      <c r="C24853" s="47" t="s">
        <v>31129</v>
      </c>
      <c r="D24853" s="2">
        <v>1</v>
      </c>
      <c r="E24853" s="306">
        <v>3500</v>
      </c>
      <c r="F24853" s="306">
        <v>3500</v>
      </c>
    </row>
    <row r="24854" spans="1:6" ht="33.75" x14ac:dyDescent="0.2">
      <c r="A24854" s="2">
        <v>24849</v>
      </c>
      <c r="B24854" s="243" t="s">
        <v>31130</v>
      </c>
      <c r="C24854" s="47" t="s">
        <v>31131</v>
      </c>
      <c r="D24854" s="2">
        <v>1</v>
      </c>
      <c r="E24854" s="306">
        <v>3500</v>
      </c>
      <c r="F24854" s="306">
        <v>3500</v>
      </c>
    </row>
    <row r="24855" spans="1:6" ht="33.75" x14ac:dyDescent="0.2">
      <c r="A24855" s="2">
        <v>24850</v>
      </c>
      <c r="B24855" s="243" t="s">
        <v>31132</v>
      </c>
      <c r="C24855" s="47" t="s">
        <v>31133</v>
      </c>
      <c r="D24855" s="2">
        <v>1</v>
      </c>
      <c r="E24855" s="306">
        <v>3500</v>
      </c>
      <c r="F24855" s="306">
        <v>3500</v>
      </c>
    </row>
    <row r="24856" spans="1:6" ht="33.75" x14ac:dyDescent="0.2">
      <c r="A24856" s="2">
        <v>24851</v>
      </c>
      <c r="B24856" s="243" t="s">
        <v>31134</v>
      </c>
      <c r="C24856" s="47" t="s">
        <v>31135</v>
      </c>
      <c r="D24856" s="2">
        <v>1</v>
      </c>
      <c r="E24856" s="306">
        <v>3500</v>
      </c>
      <c r="F24856" s="306">
        <v>3500</v>
      </c>
    </row>
    <row r="24857" spans="1:6" ht="33.75" x14ac:dyDescent="0.2">
      <c r="A24857" s="2">
        <v>24852</v>
      </c>
      <c r="B24857" s="243" t="s">
        <v>31136</v>
      </c>
      <c r="C24857" s="47" t="s">
        <v>31137</v>
      </c>
      <c r="D24857" s="2">
        <v>1</v>
      </c>
      <c r="E24857" s="306">
        <v>3500</v>
      </c>
      <c r="F24857" s="306">
        <v>3500</v>
      </c>
    </row>
    <row r="24858" spans="1:6" ht="33.75" x14ac:dyDescent="0.2">
      <c r="A24858" s="2">
        <v>24853</v>
      </c>
      <c r="B24858" s="243" t="s">
        <v>31138</v>
      </c>
      <c r="C24858" s="47" t="s">
        <v>31139</v>
      </c>
      <c r="D24858" s="2">
        <v>1</v>
      </c>
      <c r="E24858" s="306">
        <v>3500</v>
      </c>
      <c r="F24858" s="306">
        <v>3500</v>
      </c>
    </row>
    <row r="24859" spans="1:6" ht="33.75" x14ac:dyDescent="0.2">
      <c r="A24859" s="2">
        <v>24854</v>
      </c>
      <c r="B24859" s="243" t="s">
        <v>31140</v>
      </c>
      <c r="C24859" s="47" t="s">
        <v>31141</v>
      </c>
      <c r="D24859" s="2">
        <v>1</v>
      </c>
      <c r="E24859" s="306">
        <v>3500</v>
      </c>
      <c r="F24859" s="306">
        <v>3500</v>
      </c>
    </row>
    <row r="24860" spans="1:6" ht="33.75" x14ac:dyDescent="0.2">
      <c r="A24860" s="2">
        <v>24855</v>
      </c>
      <c r="B24860" s="243" t="s">
        <v>31142</v>
      </c>
      <c r="C24860" s="47" t="s">
        <v>31143</v>
      </c>
      <c r="D24860" s="2">
        <v>1</v>
      </c>
      <c r="E24860" s="306">
        <v>3500</v>
      </c>
      <c r="F24860" s="306">
        <v>3500</v>
      </c>
    </row>
    <row r="24861" spans="1:6" ht="33.75" x14ac:dyDescent="0.2">
      <c r="A24861" s="2">
        <v>24856</v>
      </c>
      <c r="B24861" s="243" t="s">
        <v>31144</v>
      </c>
      <c r="C24861" s="47" t="s">
        <v>31145</v>
      </c>
      <c r="D24861" s="2">
        <v>1</v>
      </c>
      <c r="E24861" s="306">
        <v>3500</v>
      </c>
      <c r="F24861" s="306">
        <v>3500</v>
      </c>
    </row>
    <row r="24862" spans="1:6" ht="33.75" x14ac:dyDescent="0.2">
      <c r="A24862" s="2">
        <v>24857</v>
      </c>
      <c r="B24862" s="243" t="s">
        <v>31146</v>
      </c>
      <c r="C24862" s="47" t="s">
        <v>31147</v>
      </c>
      <c r="D24862" s="2">
        <v>1</v>
      </c>
      <c r="E24862" s="306">
        <v>3500</v>
      </c>
      <c r="F24862" s="306">
        <v>3500</v>
      </c>
    </row>
    <row r="24863" spans="1:6" ht="33.75" x14ac:dyDescent="0.2">
      <c r="A24863" s="2">
        <v>24858</v>
      </c>
      <c r="B24863" s="243" t="s">
        <v>31148</v>
      </c>
      <c r="C24863" s="47" t="s">
        <v>31149</v>
      </c>
      <c r="D24863" s="2">
        <v>1</v>
      </c>
      <c r="E24863" s="306">
        <v>3500</v>
      </c>
      <c r="F24863" s="306">
        <v>3500</v>
      </c>
    </row>
    <row r="24864" spans="1:6" ht="33.75" x14ac:dyDescent="0.2">
      <c r="A24864" s="2">
        <v>24859</v>
      </c>
      <c r="B24864" s="243" t="s">
        <v>31150</v>
      </c>
      <c r="C24864" s="47" t="s">
        <v>31151</v>
      </c>
      <c r="D24864" s="2">
        <v>1</v>
      </c>
      <c r="E24864" s="306">
        <v>3500</v>
      </c>
      <c r="F24864" s="306">
        <v>3500</v>
      </c>
    </row>
    <row r="24865" spans="1:6" ht="33.75" x14ac:dyDescent="0.2">
      <c r="A24865" s="2">
        <v>24860</v>
      </c>
      <c r="B24865" s="243" t="s">
        <v>31152</v>
      </c>
      <c r="C24865" s="47" t="s">
        <v>31153</v>
      </c>
      <c r="D24865" s="2">
        <v>1</v>
      </c>
      <c r="E24865" s="306">
        <v>3500</v>
      </c>
      <c r="F24865" s="306">
        <v>3500</v>
      </c>
    </row>
    <row r="24866" spans="1:6" ht="33.75" x14ac:dyDescent="0.2">
      <c r="A24866" s="2">
        <v>24861</v>
      </c>
      <c r="B24866" s="243" t="s">
        <v>31154</v>
      </c>
      <c r="C24866" s="47" t="s">
        <v>31155</v>
      </c>
      <c r="D24866" s="2">
        <v>1</v>
      </c>
      <c r="E24866" s="306">
        <v>3500</v>
      </c>
      <c r="F24866" s="306">
        <v>3500</v>
      </c>
    </row>
    <row r="24867" spans="1:6" ht="33.75" x14ac:dyDescent="0.2">
      <c r="A24867" s="2">
        <v>24862</v>
      </c>
      <c r="B24867" s="243" t="s">
        <v>31156</v>
      </c>
      <c r="C24867" s="47" t="s">
        <v>31157</v>
      </c>
      <c r="D24867" s="2">
        <v>1</v>
      </c>
      <c r="E24867" s="306">
        <v>3500</v>
      </c>
      <c r="F24867" s="306">
        <v>3500</v>
      </c>
    </row>
    <row r="24868" spans="1:6" ht="33.75" x14ac:dyDescent="0.2">
      <c r="A24868" s="2">
        <v>24863</v>
      </c>
      <c r="B24868" s="243" t="s">
        <v>31158</v>
      </c>
      <c r="C24868" s="47" t="s">
        <v>31159</v>
      </c>
      <c r="D24868" s="2">
        <v>1</v>
      </c>
      <c r="E24868" s="306">
        <v>3500</v>
      </c>
      <c r="F24868" s="306">
        <v>3500</v>
      </c>
    </row>
    <row r="24869" spans="1:6" ht="33.75" x14ac:dyDescent="0.2">
      <c r="A24869" s="2">
        <v>24864</v>
      </c>
      <c r="B24869" s="243" t="s">
        <v>31160</v>
      </c>
      <c r="C24869" s="47" t="s">
        <v>31161</v>
      </c>
      <c r="D24869" s="2">
        <v>1</v>
      </c>
      <c r="E24869" s="306">
        <v>3500</v>
      </c>
      <c r="F24869" s="306">
        <v>3500</v>
      </c>
    </row>
    <row r="24870" spans="1:6" ht="33.75" x14ac:dyDescent="0.2">
      <c r="A24870" s="2">
        <v>24865</v>
      </c>
      <c r="B24870" s="243" t="s">
        <v>31162</v>
      </c>
      <c r="C24870" s="47" t="s">
        <v>31163</v>
      </c>
      <c r="D24870" s="2">
        <v>1</v>
      </c>
      <c r="E24870" s="306">
        <v>3500</v>
      </c>
      <c r="F24870" s="306">
        <v>3500</v>
      </c>
    </row>
    <row r="24871" spans="1:6" x14ac:dyDescent="0.2">
      <c r="A24871" s="2">
        <v>24866</v>
      </c>
      <c r="B24871" s="243" t="s">
        <v>3825</v>
      </c>
      <c r="C24871" s="47" t="s">
        <v>31164</v>
      </c>
      <c r="D24871" s="2">
        <v>1</v>
      </c>
      <c r="E24871" s="306">
        <v>7257.6</v>
      </c>
      <c r="F24871" s="306">
        <v>7257.6</v>
      </c>
    </row>
    <row r="24872" spans="1:6" x14ac:dyDescent="0.2">
      <c r="A24872" s="2">
        <v>24867</v>
      </c>
      <c r="B24872" s="243" t="s">
        <v>31165</v>
      </c>
      <c r="C24872" s="47" t="s">
        <v>31166</v>
      </c>
      <c r="D24872" s="2">
        <v>1</v>
      </c>
      <c r="E24872" s="306">
        <v>3733.8</v>
      </c>
      <c r="F24872" s="306">
        <v>3733.8</v>
      </c>
    </row>
    <row r="24873" spans="1:6" x14ac:dyDescent="0.2">
      <c r="A24873" s="2">
        <v>24868</v>
      </c>
      <c r="B24873" s="243" t="s">
        <v>31167</v>
      </c>
      <c r="C24873" s="47" t="s">
        <v>31168</v>
      </c>
      <c r="D24873" s="2">
        <v>1</v>
      </c>
      <c r="E24873" s="306">
        <v>7219</v>
      </c>
      <c r="F24873" s="306">
        <v>7219</v>
      </c>
    </row>
    <row r="24874" spans="1:6" ht="33.75" x14ac:dyDescent="0.2">
      <c r="A24874" s="2">
        <v>24869</v>
      </c>
      <c r="B24874" s="243" t="s">
        <v>31169</v>
      </c>
      <c r="C24874" s="47" t="s">
        <v>31170</v>
      </c>
      <c r="D24874" s="2">
        <v>1</v>
      </c>
      <c r="E24874" s="306">
        <v>3337.67</v>
      </c>
      <c r="F24874" s="306">
        <v>3337.67</v>
      </c>
    </row>
    <row r="24875" spans="1:6" ht="33.75" x14ac:dyDescent="0.2">
      <c r="A24875" s="2">
        <v>24870</v>
      </c>
      <c r="B24875" s="243" t="s">
        <v>31169</v>
      </c>
      <c r="C24875" s="47" t="s">
        <v>31171</v>
      </c>
      <c r="D24875" s="2">
        <v>1</v>
      </c>
      <c r="E24875" s="306">
        <v>3337.67</v>
      </c>
      <c r="F24875" s="306">
        <v>3337.67</v>
      </c>
    </row>
    <row r="24876" spans="1:6" ht="33.75" x14ac:dyDescent="0.2">
      <c r="A24876" s="2">
        <v>24871</v>
      </c>
      <c r="B24876" s="243" t="s">
        <v>31169</v>
      </c>
      <c r="C24876" s="47" t="s">
        <v>31172</v>
      </c>
      <c r="D24876" s="2">
        <v>1</v>
      </c>
      <c r="E24876" s="306">
        <v>3337.67</v>
      </c>
      <c r="F24876" s="306">
        <v>3337.67</v>
      </c>
    </row>
    <row r="24877" spans="1:6" ht="33.75" x14ac:dyDescent="0.2">
      <c r="A24877" s="2">
        <v>24872</v>
      </c>
      <c r="B24877" s="243" t="s">
        <v>31169</v>
      </c>
      <c r="C24877" s="47" t="s">
        <v>31173</v>
      </c>
      <c r="D24877" s="2">
        <v>1</v>
      </c>
      <c r="E24877" s="306">
        <v>3337.67</v>
      </c>
      <c r="F24877" s="306">
        <v>3337.67</v>
      </c>
    </row>
    <row r="24878" spans="1:6" ht="33.75" x14ac:dyDescent="0.2">
      <c r="A24878" s="2">
        <v>24873</v>
      </c>
      <c r="B24878" s="243" t="s">
        <v>31174</v>
      </c>
      <c r="C24878" s="47" t="s">
        <v>31175</v>
      </c>
      <c r="D24878" s="2">
        <v>1</v>
      </c>
      <c r="E24878" s="306">
        <v>3337.67</v>
      </c>
      <c r="F24878" s="306">
        <v>3337.67</v>
      </c>
    </row>
    <row r="24879" spans="1:6" ht="56.25" x14ac:dyDescent="0.2">
      <c r="A24879" s="2">
        <v>24874</v>
      </c>
      <c r="B24879" s="243" t="s">
        <v>31176</v>
      </c>
      <c r="C24879" s="47" t="s">
        <v>31177</v>
      </c>
      <c r="D24879" s="2">
        <v>1</v>
      </c>
      <c r="E24879" s="306">
        <v>3150</v>
      </c>
      <c r="F24879" s="306">
        <v>3150</v>
      </c>
    </row>
    <row r="24880" spans="1:6" ht="56.25" x14ac:dyDescent="0.2">
      <c r="A24880" s="2">
        <v>24875</v>
      </c>
      <c r="B24880" s="243" t="s">
        <v>31176</v>
      </c>
      <c r="C24880" s="47" t="s">
        <v>31178</v>
      </c>
      <c r="D24880" s="2">
        <v>1</v>
      </c>
      <c r="E24880" s="306">
        <v>3150</v>
      </c>
      <c r="F24880" s="306">
        <v>3150</v>
      </c>
    </row>
    <row r="24881" spans="1:6" ht="56.25" x14ac:dyDescent="0.2">
      <c r="A24881" s="2">
        <v>24876</v>
      </c>
      <c r="B24881" s="243" t="s">
        <v>31176</v>
      </c>
      <c r="C24881" s="47" t="s">
        <v>31179</v>
      </c>
      <c r="D24881" s="2">
        <v>1</v>
      </c>
      <c r="E24881" s="306">
        <v>3150</v>
      </c>
      <c r="F24881" s="306">
        <v>3150</v>
      </c>
    </row>
    <row r="24882" spans="1:6" ht="56.25" x14ac:dyDescent="0.2">
      <c r="A24882" s="2">
        <v>24877</v>
      </c>
      <c r="B24882" s="243" t="s">
        <v>31176</v>
      </c>
      <c r="C24882" s="47" t="s">
        <v>31180</v>
      </c>
      <c r="D24882" s="2">
        <v>1</v>
      </c>
      <c r="E24882" s="306">
        <v>3150</v>
      </c>
      <c r="F24882" s="306">
        <v>3150</v>
      </c>
    </row>
    <row r="24883" spans="1:6" ht="56.25" x14ac:dyDescent="0.2">
      <c r="A24883" s="2">
        <v>24878</v>
      </c>
      <c r="B24883" s="243" t="s">
        <v>31176</v>
      </c>
      <c r="C24883" s="47" t="s">
        <v>31181</v>
      </c>
      <c r="D24883" s="2">
        <v>1</v>
      </c>
      <c r="E24883" s="306">
        <v>3150</v>
      </c>
      <c r="F24883" s="306">
        <v>3150</v>
      </c>
    </row>
    <row r="24884" spans="1:6" ht="56.25" x14ac:dyDescent="0.2">
      <c r="A24884" s="2">
        <v>24879</v>
      </c>
      <c r="B24884" s="243" t="s">
        <v>31176</v>
      </c>
      <c r="C24884" s="47" t="s">
        <v>31182</v>
      </c>
      <c r="D24884" s="2">
        <v>1</v>
      </c>
      <c r="E24884" s="306">
        <v>3150</v>
      </c>
      <c r="F24884" s="306">
        <v>3150</v>
      </c>
    </row>
    <row r="24885" spans="1:6" ht="56.25" x14ac:dyDescent="0.2">
      <c r="A24885" s="2">
        <v>24880</v>
      </c>
      <c r="B24885" s="243" t="s">
        <v>31176</v>
      </c>
      <c r="C24885" s="47" t="s">
        <v>31183</v>
      </c>
      <c r="D24885" s="2">
        <v>1</v>
      </c>
      <c r="E24885" s="306">
        <v>3150</v>
      </c>
      <c r="F24885" s="306">
        <v>3150</v>
      </c>
    </row>
    <row r="24886" spans="1:6" ht="67.5" x14ac:dyDescent="0.2">
      <c r="A24886" s="2">
        <v>24881</v>
      </c>
      <c r="B24886" s="243" t="s">
        <v>31184</v>
      </c>
      <c r="C24886" s="47" t="s">
        <v>31185</v>
      </c>
      <c r="D24886" s="2">
        <v>1</v>
      </c>
      <c r="E24886" s="306">
        <v>3150</v>
      </c>
      <c r="F24886" s="306">
        <v>3150</v>
      </c>
    </row>
    <row r="24887" spans="1:6" ht="56.25" x14ac:dyDescent="0.2">
      <c r="A24887" s="2">
        <v>24882</v>
      </c>
      <c r="B24887" s="243" t="s">
        <v>31186</v>
      </c>
      <c r="C24887" s="47" t="s">
        <v>31187</v>
      </c>
      <c r="D24887" s="2">
        <v>1</v>
      </c>
      <c r="E24887" s="306">
        <v>3200</v>
      </c>
      <c r="F24887" s="306">
        <v>3200</v>
      </c>
    </row>
    <row r="24888" spans="1:6" ht="56.25" x14ac:dyDescent="0.2">
      <c r="A24888" s="2">
        <v>24883</v>
      </c>
      <c r="B24888" s="243" t="s">
        <v>31186</v>
      </c>
      <c r="C24888" s="47" t="s">
        <v>31188</v>
      </c>
      <c r="D24888" s="2">
        <v>1</v>
      </c>
      <c r="E24888" s="306">
        <v>3200</v>
      </c>
      <c r="F24888" s="306">
        <v>3200</v>
      </c>
    </row>
    <row r="24889" spans="1:6" ht="56.25" x14ac:dyDescent="0.2">
      <c r="A24889" s="2">
        <v>24884</v>
      </c>
      <c r="B24889" s="243" t="s">
        <v>31186</v>
      </c>
      <c r="C24889" s="47" t="s">
        <v>31189</v>
      </c>
      <c r="D24889" s="2">
        <v>1</v>
      </c>
      <c r="E24889" s="306">
        <v>3200</v>
      </c>
      <c r="F24889" s="306">
        <v>3200</v>
      </c>
    </row>
    <row r="24890" spans="1:6" ht="56.25" x14ac:dyDescent="0.2">
      <c r="A24890" s="2">
        <v>24885</v>
      </c>
      <c r="B24890" s="243" t="s">
        <v>31186</v>
      </c>
      <c r="C24890" s="47" t="s">
        <v>31190</v>
      </c>
      <c r="D24890" s="2">
        <v>1</v>
      </c>
      <c r="E24890" s="306">
        <v>3200</v>
      </c>
      <c r="F24890" s="306">
        <v>3200</v>
      </c>
    </row>
    <row r="24891" spans="1:6" ht="67.5" x14ac:dyDescent="0.2">
      <c r="A24891" s="2">
        <v>24886</v>
      </c>
      <c r="B24891" s="243" t="s">
        <v>31191</v>
      </c>
      <c r="C24891" s="47" t="s">
        <v>31192</v>
      </c>
      <c r="D24891" s="2">
        <v>1</v>
      </c>
      <c r="E24891" s="306">
        <v>3200</v>
      </c>
      <c r="F24891" s="306">
        <v>3200</v>
      </c>
    </row>
    <row r="24892" spans="1:6" ht="56.25" x14ac:dyDescent="0.2">
      <c r="A24892" s="2">
        <v>24887</v>
      </c>
      <c r="B24892" s="243" t="s">
        <v>31193</v>
      </c>
      <c r="C24892" s="47" t="s">
        <v>31194</v>
      </c>
      <c r="D24892" s="2">
        <v>1</v>
      </c>
      <c r="E24892" s="306">
        <v>4700</v>
      </c>
      <c r="F24892" s="306">
        <v>4700</v>
      </c>
    </row>
    <row r="24893" spans="1:6" ht="56.25" x14ac:dyDescent="0.2">
      <c r="A24893" s="2">
        <v>24888</v>
      </c>
      <c r="B24893" s="243" t="s">
        <v>31193</v>
      </c>
      <c r="C24893" s="47" t="s">
        <v>31195</v>
      </c>
      <c r="D24893" s="2">
        <v>1</v>
      </c>
      <c r="E24893" s="306">
        <v>4700</v>
      </c>
      <c r="F24893" s="306">
        <v>4700</v>
      </c>
    </row>
    <row r="24894" spans="1:6" x14ac:dyDescent="0.2">
      <c r="A24894" s="2">
        <v>24889</v>
      </c>
      <c r="B24894" s="243" t="s">
        <v>3397</v>
      </c>
      <c r="C24894" s="47" t="s">
        <v>31196</v>
      </c>
      <c r="D24894" s="2">
        <v>1</v>
      </c>
      <c r="E24894" s="306">
        <v>7700</v>
      </c>
      <c r="F24894" s="306">
        <v>7700</v>
      </c>
    </row>
    <row r="24895" spans="1:6" ht="22.5" x14ac:dyDescent="0.2">
      <c r="A24895" s="2">
        <v>24890</v>
      </c>
      <c r="B24895" s="243" t="s">
        <v>31197</v>
      </c>
      <c r="C24895" s="47" t="s">
        <v>31198</v>
      </c>
      <c r="D24895" s="2">
        <v>1</v>
      </c>
      <c r="E24895" s="306">
        <v>7300</v>
      </c>
      <c r="F24895" s="306">
        <v>7300</v>
      </c>
    </row>
    <row r="24896" spans="1:6" ht="22.5" x14ac:dyDescent="0.2">
      <c r="A24896" s="2">
        <v>24891</v>
      </c>
      <c r="B24896" s="243" t="s">
        <v>31197</v>
      </c>
      <c r="C24896" s="47" t="s">
        <v>31199</v>
      </c>
      <c r="D24896" s="2">
        <v>1</v>
      </c>
      <c r="E24896" s="306">
        <v>7300</v>
      </c>
      <c r="F24896" s="306">
        <v>7300</v>
      </c>
    </row>
    <row r="24897" spans="1:6" x14ac:dyDescent="0.2">
      <c r="A24897" s="2">
        <v>24892</v>
      </c>
      <c r="B24897" s="243" t="s">
        <v>3400</v>
      </c>
      <c r="C24897" s="47" t="s">
        <v>31200</v>
      </c>
      <c r="D24897" s="2">
        <v>1</v>
      </c>
      <c r="E24897" s="306">
        <v>5568.7</v>
      </c>
      <c r="F24897" s="306">
        <v>5568.7</v>
      </c>
    </row>
    <row r="24898" spans="1:6" x14ac:dyDescent="0.2">
      <c r="A24898" s="2">
        <v>24893</v>
      </c>
      <c r="B24898" s="243" t="s">
        <v>4074</v>
      </c>
      <c r="C24898" s="47" t="s">
        <v>31201</v>
      </c>
      <c r="D24898" s="2">
        <v>1</v>
      </c>
      <c r="E24898" s="306">
        <v>9920</v>
      </c>
      <c r="F24898" s="306">
        <v>9920</v>
      </c>
    </row>
    <row r="24899" spans="1:6" x14ac:dyDescent="0.2">
      <c r="A24899" s="2">
        <v>24894</v>
      </c>
      <c r="B24899" s="243" t="s">
        <v>3109</v>
      </c>
      <c r="C24899" s="47" t="s">
        <v>31202</v>
      </c>
      <c r="D24899" s="2">
        <v>1</v>
      </c>
      <c r="E24899" s="306">
        <v>5400</v>
      </c>
      <c r="F24899" s="306">
        <v>5400</v>
      </c>
    </row>
    <row r="24900" spans="1:6" ht="22.5" x14ac:dyDescent="0.2">
      <c r="A24900" s="2">
        <v>24895</v>
      </c>
      <c r="B24900" s="243" t="s">
        <v>31203</v>
      </c>
      <c r="C24900" s="47" t="s">
        <v>31204</v>
      </c>
      <c r="D24900" s="2">
        <v>1</v>
      </c>
      <c r="E24900" s="306">
        <v>3190</v>
      </c>
      <c r="F24900" s="306">
        <v>3190</v>
      </c>
    </row>
    <row r="24901" spans="1:6" ht="22.5" x14ac:dyDescent="0.2">
      <c r="A24901" s="2">
        <v>24896</v>
      </c>
      <c r="B24901" s="243" t="s">
        <v>31203</v>
      </c>
      <c r="C24901" s="47" t="s">
        <v>31205</v>
      </c>
      <c r="D24901" s="2">
        <v>1</v>
      </c>
      <c r="E24901" s="306">
        <v>3190</v>
      </c>
      <c r="F24901" s="306">
        <v>3190</v>
      </c>
    </row>
    <row r="24902" spans="1:6" ht="22.5" x14ac:dyDescent="0.2">
      <c r="A24902" s="2">
        <v>24897</v>
      </c>
      <c r="B24902" s="243" t="s">
        <v>31203</v>
      </c>
      <c r="C24902" s="47" t="s">
        <v>31206</v>
      </c>
      <c r="D24902" s="2">
        <v>1</v>
      </c>
      <c r="E24902" s="306">
        <v>3190</v>
      </c>
      <c r="F24902" s="306">
        <v>3190</v>
      </c>
    </row>
    <row r="24903" spans="1:6" ht="22.5" x14ac:dyDescent="0.2">
      <c r="A24903" s="2">
        <v>24898</v>
      </c>
      <c r="B24903" s="243" t="s">
        <v>31207</v>
      </c>
      <c r="C24903" s="47" t="s">
        <v>31208</v>
      </c>
      <c r="D24903" s="2">
        <v>1</v>
      </c>
      <c r="E24903" s="306">
        <v>3190</v>
      </c>
      <c r="F24903" s="306">
        <v>3190</v>
      </c>
    </row>
    <row r="24904" spans="1:6" x14ac:dyDescent="0.2">
      <c r="A24904" s="2">
        <v>24899</v>
      </c>
      <c r="B24904" s="243" t="s">
        <v>31209</v>
      </c>
      <c r="C24904" s="47" t="s">
        <v>31210</v>
      </c>
      <c r="D24904" s="2">
        <v>1</v>
      </c>
      <c r="E24904" s="306">
        <v>4500</v>
      </c>
      <c r="F24904" s="306">
        <v>4500</v>
      </c>
    </row>
    <row r="24905" spans="1:6" x14ac:dyDescent="0.2">
      <c r="A24905" s="2">
        <v>24900</v>
      </c>
      <c r="B24905" s="243" t="s">
        <v>3696</v>
      </c>
      <c r="C24905" s="47" t="s">
        <v>31211</v>
      </c>
      <c r="D24905" s="2">
        <v>1</v>
      </c>
      <c r="E24905" s="306">
        <v>6000</v>
      </c>
      <c r="F24905" s="306">
        <v>6000</v>
      </c>
    </row>
    <row r="24906" spans="1:6" x14ac:dyDescent="0.2">
      <c r="A24906" s="2">
        <v>24901</v>
      </c>
      <c r="B24906" s="243" t="s">
        <v>31212</v>
      </c>
      <c r="C24906" s="47" t="s">
        <v>31213</v>
      </c>
      <c r="D24906" s="2">
        <v>1</v>
      </c>
      <c r="E24906" s="306">
        <v>3300</v>
      </c>
      <c r="F24906" s="306">
        <v>3300</v>
      </c>
    </row>
    <row r="24907" spans="1:6" x14ac:dyDescent="0.2">
      <c r="A24907" s="2">
        <v>24902</v>
      </c>
      <c r="B24907" s="243" t="s">
        <v>6728</v>
      </c>
      <c r="C24907" s="47" t="s">
        <v>31214</v>
      </c>
      <c r="D24907" s="2">
        <v>1</v>
      </c>
      <c r="E24907" s="306">
        <v>5108.3999999999996</v>
      </c>
      <c r="F24907" s="306">
        <v>5108.3999999999996</v>
      </c>
    </row>
    <row r="24908" spans="1:6" ht="33.75" x14ac:dyDescent="0.2">
      <c r="A24908" s="2">
        <v>24903</v>
      </c>
      <c r="B24908" s="243" t="s">
        <v>31215</v>
      </c>
      <c r="C24908" s="47" t="s">
        <v>31216</v>
      </c>
      <c r="D24908" s="2">
        <v>1</v>
      </c>
      <c r="E24908" s="306">
        <v>3337.63</v>
      </c>
      <c r="F24908" s="306">
        <v>3337.63</v>
      </c>
    </row>
    <row r="24909" spans="1:6" ht="33.75" x14ac:dyDescent="0.2">
      <c r="A24909" s="2">
        <v>24904</v>
      </c>
      <c r="B24909" s="243" t="s">
        <v>31169</v>
      </c>
      <c r="C24909" s="47" t="s">
        <v>31217</v>
      </c>
      <c r="D24909" s="2">
        <v>1</v>
      </c>
      <c r="E24909" s="306">
        <v>3337.67</v>
      </c>
      <c r="F24909" s="306">
        <v>3337.67</v>
      </c>
    </row>
    <row r="24910" spans="1:6" ht="33.75" x14ac:dyDescent="0.2">
      <c r="A24910" s="2">
        <v>24905</v>
      </c>
      <c r="B24910" s="243" t="s">
        <v>31169</v>
      </c>
      <c r="C24910" s="47" t="s">
        <v>31218</v>
      </c>
      <c r="D24910" s="2">
        <v>1</v>
      </c>
      <c r="E24910" s="306">
        <v>3337.67</v>
      </c>
      <c r="F24910" s="306">
        <v>3337.67</v>
      </c>
    </row>
    <row r="24911" spans="1:6" ht="33.75" x14ac:dyDescent="0.2">
      <c r="A24911" s="2">
        <v>24906</v>
      </c>
      <c r="B24911" s="243" t="s">
        <v>31169</v>
      </c>
      <c r="C24911" s="47" t="s">
        <v>31219</v>
      </c>
      <c r="D24911" s="2">
        <v>1</v>
      </c>
      <c r="E24911" s="306">
        <v>3337.67</v>
      </c>
      <c r="F24911" s="306">
        <v>3337.67</v>
      </c>
    </row>
    <row r="24912" spans="1:6" ht="33.75" x14ac:dyDescent="0.2">
      <c r="A24912" s="2">
        <v>24907</v>
      </c>
      <c r="B24912" s="243" t="s">
        <v>31169</v>
      </c>
      <c r="C24912" s="47" t="s">
        <v>31220</v>
      </c>
      <c r="D24912" s="2">
        <v>1</v>
      </c>
      <c r="E24912" s="306">
        <v>3337.67</v>
      </c>
      <c r="F24912" s="306">
        <v>3337.67</v>
      </c>
    </row>
    <row r="24913" spans="1:6" ht="33.75" x14ac:dyDescent="0.2">
      <c r="A24913" s="2">
        <v>24908</v>
      </c>
      <c r="B24913" s="243" t="s">
        <v>31169</v>
      </c>
      <c r="C24913" s="47" t="s">
        <v>31221</v>
      </c>
      <c r="D24913" s="2">
        <v>1</v>
      </c>
      <c r="E24913" s="306">
        <v>3337.67</v>
      </c>
      <c r="F24913" s="306">
        <v>3337.67</v>
      </c>
    </row>
    <row r="24914" spans="1:6" ht="33.75" x14ac:dyDescent="0.2">
      <c r="A24914" s="2">
        <v>24909</v>
      </c>
      <c r="B24914" s="243" t="s">
        <v>31169</v>
      </c>
      <c r="C24914" s="47" t="s">
        <v>31222</v>
      </c>
      <c r="D24914" s="2">
        <v>1</v>
      </c>
      <c r="E24914" s="306">
        <v>3337.67</v>
      </c>
      <c r="F24914" s="306">
        <v>3337.67</v>
      </c>
    </row>
    <row r="24915" spans="1:6" ht="45" x14ac:dyDescent="0.2">
      <c r="A24915" s="2">
        <v>24910</v>
      </c>
      <c r="B24915" s="243" t="s">
        <v>31223</v>
      </c>
      <c r="C24915" s="47" t="s">
        <v>31224</v>
      </c>
      <c r="D24915" s="2">
        <v>1</v>
      </c>
      <c r="E24915" s="306">
        <v>3945</v>
      </c>
      <c r="F24915" s="306">
        <v>3945</v>
      </c>
    </row>
    <row r="24916" spans="1:6" ht="45" x14ac:dyDescent="0.2">
      <c r="A24916" s="2">
        <v>24911</v>
      </c>
      <c r="B24916" s="445" t="s">
        <v>31223</v>
      </c>
      <c r="C24916" s="205" t="s">
        <v>31225</v>
      </c>
      <c r="D24916" s="2">
        <v>1</v>
      </c>
      <c r="E24916" s="446">
        <v>3945</v>
      </c>
      <c r="F24916" s="446">
        <v>3945</v>
      </c>
    </row>
    <row r="24917" spans="1:6" ht="45" x14ac:dyDescent="0.2">
      <c r="A24917" s="2">
        <v>24912</v>
      </c>
      <c r="B24917" s="445" t="s">
        <v>31223</v>
      </c>
      <c r="C24917" s="205" t="s">
        <v>31226</v>
      </c>
      <c r="D24917" s="2">
        <v>1</v>
      </c>
      <c r="E24917" s="446">
        <v>3945</v>
      </c>
      <c r="F24917" s="446">
        <v>3945</v>
      </c>
    </row>
    <row r="24918" spans="1:6" ht="45" x14ac:dyDescent="0.2">
      <c r="A24918" s="2">
        <v>24913</v>
      </c>
      <c r="B24918" s="243" t="s">
        <v>31223</v>
      </c>
      <c r="C24918" s="47" t="s">
        <v>31227</v>
      </c>
      <c r="D24918" s="2">
        <v>1</v>
      </c>
      <c r="E24918" s="306">
        <v>3945</v>
      </c>
      <c r="F24918" s="306">
        <v>3945</v>
      </c>
    </row>
    <row r="24919" spans="1:6" ht="45" x14ac:dyDescent="0.2">
      <c r="A24919" s="2">
        <v>24914</v>
      </c>
      <c r="B24919" s="243" t="s">
        <v>31223</v>
      </c>
      <c r="C24919" s="47" t="s">
        <v>31228</v>
      </c>
      <c r="D24919" s="2">
        <v>1</v>
      </c>
      <c r="E24919" s="306">
        <v>3945</v>
      </c>
      <c r="F24919" s="306">
        <v>3945</v>
      </c>
    </row>
    <row r="24920" spans="1:6" ht="45" x14ac:dyDescent="0.2">
      <c r="A24920" s="2">
        <v>24915</v>
      </c>
      <c r="B24920" s="243" t="s">
        <v>31223</v>
      </c>
      <c r="C24920" s="47" t="s">
        <v>31229</v>
      </c>
      <c r="D24920" s="2">
        <v>1</v>
      </c>
      <c r="E24920" s="306">
        <v>3945</v>
      </c>
      <c r="F24920" s="306">
        <v>3945</v>
      </c>
    </row>
    <row r="24921" spans="1:6" ht="45" x14ac:dyDescent="0.2">
      <c r="A24921" s="2">
        <v>24916</v>
      </c>
      <c r="B24921" s="243" t="s">
        <v>31223</v>
      </c>
      <c r="C24921" s="47" t="s">
        <v>31230</v>
      </c>
      <c r="D24921" s="2">
        <v>1</v>
      </c>
      <c r="E24921" s="306">
        <v>3945</v>
      </c>
      <c r="F24921" s="306">
        <v>3945</v>
      </c>
    </row>
    <row r="24922" spans="1:6" ht="45" x14ac:dyDescent="0.2">
      <c r="A24922" s="2">
        <v>24917</v>
      </c>
      <c r="B24922" s="243" t="s">
        <v>31223</v>
      </c>
      <c r="C24922" s="47" t="s">
        <v>31231</v>
      </c>
      <c r="D24922" s="2">
        <v>1</v>
      </c>
      <c r="E24922" s="306">
        <v>3945</v>
      </c>
      <c r="F24922" s="306">
        <v>3945</v>
      </c>
    </row>
    <row r="24923" spans="1:6" ht="56.25" x14ac:dyDescent="0.2">
      <c r="A24923" s="2">
        <v>24918</v>
      </c>
      <c r="B24923" s="243" t="s">
        <v>31232</v>
      </c>
      <c r="C24923" s="47" t="s">
        <v>31233</v>
      </c>
      <c r="D24923" s="2">
        <v>1</v>
      </c>
      <c r="E24923" s="306">
        <v>3945</v>
      </c>
      <c r="F24923" s="306">
        <v>3945</v>
      </c>
    </row>
    <row r="24924" spans="1:6" ht="33.75" x14ac:dyDescent="0.2">
      <c r="A24924" s="2">
        <v>24919</v>
      </c>
      <c r="B24924" s="243" t="s">
        <v>31234</v>
      </c>
      <c r="C24924" s="47" t="s">
        <v>31235</v>
      </c>
      <c r="D24924" s="2">
        <v>1</v>
      </c>
      <c r="E24924" s="306">
        <v>3695</v>
      </c>
      <c r="F24924" s="306">
        <v>3695</v>
      </c>
    </row>
    <row r="24925" spans="1:6" ht="33.75" x14ac:dyDescent="0.2">
      <c r="A24925" s="2">
        <v>24920</v>
      </c>
      <c r="B24925" s="243" t="s">
        <v>31234</v>
      </c>
      <c r="C24925" s="47" t="s">
        <v>31236</v>
      </c>
      <c r="D24925" s="2">
        <v>1</v>
      </c>
      <c r="E24925" s="306">
        <v>3695</v>
      </c>
      <c r="F24925" s="306">
        <v>3695</v>
      </c>
    </row>
    <row r="24926" spans="1:6" ht="33.75" x14ac:dyDescent="0.2">
      <c r="A24926" s="2">
        <v>24921</v>
      </c>
      <c r="B24926" s="243" t="s">
        <v>31234</v>
      </c>
      <c r="C24926" s="47" t="s">
        <v>31237</v>
      </c>
      <c r="D24926" s="2">
        <v>1</v>
      </c>
      <c r="E24926" s="306">
        <v>3695</v>
      </c>
      <c r="F24926" s="306">
        <v>3695</v>
      </c>
    </row>
    <row r="24927" spans="1:6" ht="33.75" x14ac:dyDescent="0.2">
      <c r="A24927" s="2">
        <v>24922</v>
      </c>
      <c r="B24927" s="243" t="s">
        <v>31234</v>
      </c>
      <c r="C24927" s="47" t="s">
        <v>31238</v>
      </c>
      <c r="D24927" s="2">
        <v>1</v>
      </c>
      <c r="E24927" s="306">
        <v>3695</v>
      </c>
      <c r="F24927" s="306">
        <v>3695</v>
      </c>
    </row>
    <row r="24928" spans="1:6" ht="33.75" x14ac:dyDescent="0.2">
      <c r="A24928" s="2">
        <v>24923</v>
      </c>
      <c r="B24928" s="243" t="s">
        <v>31234</v>
      </c>
      <c r="C24928" s="47" t="s">
        <v>31239</v>
      </c>
      <c r="D24928" s="2">
        <v>1</v>
      </c>
      <c r="E24928" s="306">
        <v>3695</v>
      </c>
      <c r="F24928" s="306">
        <v>3695</v>
      </c>
    </row>
    <row r="24929" spans="1:6" ht="45" x14ac:dyDescent="0.2">
      <c r="A24929" s="2">
        <v>24924</v>
      </c>
      <c r="B24929" s="243" t="s">
        <v>31240</v>
      </c>
      <c r="C24929" s="47" t="s">
        <v>31241</v>
      </c>
      <c r="D24929" s="2">
        <v>1</v>
      </c>
      <c r="E24929" s="306">
        <v>3695</v>
      </c>
      <c r="F24929" s="306">
        <v>3695</v>
      </c>
    </row>
    <row r="24930" spans="1:6" ht="22.5" x14ac:dyDescent="0.2">
      <c r="A24930" s="2">
        <v>24925</v>
      </c>
      <c r="B24930" s="243" t="s">
        <v>31242</v>
      </c>
      <c r="C24930" s="47" t="s">
        <v>31243</v>
      </c>
      <c r="D24930" s="2">
        <v>1</v>
      </c>
      <c r="E24930" s="306">
        <v>7326</v>
      </c>
      <c r="F24930" s="306">
        <v>7326</v>
      </c>
    </row>
    <row r="24931" spans="1:6" ht="22.5" x14ac:dyDescent="0.2">
      <c r="A24931" s="2">
        <v>24926</v>
      </c>
      <c r="B24931" s="243" t="s">
        <v>31242</v>
      </c>
      <c r="C24931" s="47" t="s">
        <v>31244</v>
      </c>
      <c r="D24931" s="2">
        <v>1</v>
      </c>
      <c r="E24931" s="306">
        <v>7326</v>
      </c>
      <c r="F24931" s="306">
        <v>7326</v>
      </c>
    </row>
    <row r="24932" spans="1:6" ht="22.5" x14ac:dyDescent="0.2">
      <c r="A24932" s="2">
        <v>24927</v>
      </c>
      <c r="B24932" s="243" t="s">
        <v>31242</v>
      </c>
      <c r="C24932" s="47" t="s">
        <v>31245</v>
      </c>
      <c r="D24932" s="2">
        <v>1</v>
      </c>
      <c r="E24932" s="306">
        <v>7326</v>
      </c>
      <c r="F24932" s="306">
        <v>7326</v>
      </c>
    </row>
    <row r="24933" spans="1:6" ht="33.75" x14ac:dyDescent="0.2">
      <c r="A24933" s="2">
        <v>24928</v>
      </c>
      <c r="B24933" s="243" t="s">
        <v>31246</v>
      </c>
      <c r="C24933" s="47" t="s">
        <v>31247</v>
      </c>
      <c r="D24933" s="2">
        <v>1</v>
      </c>
      <c r="E24933" s="306">
        <v>7326</v>
      </c>
      <c r="F24933" s="306">
        <v>7326</v>
      </c>
    </row>
    <row r="24934" spans="1:6" x14ac:dyDescent="0.2">
      <c r="A24934" s="2">
        <v>24929</v>
      </c>
      <c r="B24934" s="243" t="s">
        <v>4735</v>
      </c>
      <c r="C24934" s="47" t="s">
        <v>31248</v>
      </c>
      <c r="D24934" s="2">
        <v>1</v>
      </c>
      <c r="E24934" s="306">
        <v>5270.5</v>
      </c>
      <c r="F24934" s="306">
        <v>5270.5</v>
      </c>
    </row>
    <row r="24935" spans="1:6" x14ac:dyDescent="0.2">
      <c r="A24935" s="2">
        <v>24930</v>
      </c>
      <c r="B24935" s="243" t="s">
        <v>31249</v>
      </c>
      <c r="C24935" s="47" t="s">
        <v>31250</v>
      </c>
      <c r="D24935" s="2">
        <v>1</v>
      </c>
      <c r="E24935" s="306">
        <v>8968</v>
      </c>
      <c r="F24935" s="306">
        <v>8968</v>
      </c>
    </row>
    <row r="24936" spans="1:6" ht="56.25" x14ac:dyDescent="0.2">
      <c r="A24936" s="2">
        <v>24931</v>
      </c>
      <c r="B24936" s="243" t="s">
        <v>31193</v>
      </c>
      <c r="C24936" s="47" t="s">
        <v>31251</v>
      </c>
      <c r="D24936" s="2">
        <v>1</v>
      </c>
      <c r="E24936" s="306">
        <v>4700</v>
      </c>
      <c r="F24936" s="306">
        <v>4700</v>
      </c>
    </row>
    <row r="24937" spans="1:6" ht="67.5" x14ac:dyDescent="0.2">
      <c r="A24937" s="2">
        <v>24932</v>
      </c>
      <c r="B24937" s="243" t="s">
        <v>31252</v>
      </c>
      <c r="C24937" s="47" t="s">
        <v>31253</v>
      </c>
      <c r="D24937" s="2">
        <v>1</v>
      </c>
      <c r="E24937" s="306">
        <v>4700</v>
      </c>
      <c r="F24937" s="306">
        <v>4700</v>
      </c>
    </row>
    <row r="24938" spans="1:6" ht="56.25" x14ac:dyDescent="0.2">
      <c r="A24938" s="2">
        <v>24933</v>
      </c>
      <c r="B24938" s="445" t="s">
        <v>31254</v>
      </c>
      <c r="C24938" s="205" t="s">
        <v>31255</v>
      </c>
      <c r="D24938" s="2">
        <v>1</v>
      </c>
      <c r="E24938" s="446">
        <v>3675</v>
      </c>
      <c r="F24938" s="446">
        <v>3675</v>
      </c>
    </row>
    <row r="24939" spans="1:6" ht="56.25" x14ac:dyDescent="0.2">
      <c r="A24939" s="2">
        <v>24934</v>
      </c>
      <c r="B24939" s="445" t="s">
        <v>31254</v>
      </c>
      <c r="C24939" s="205" t="s">
        <v>31256</v>
      </c>
      <c r="D24939" s="2">
        <v>1</v>
      </c>
      <c r="E24939" s="446">
        <v>3675</v>
      </c>
      <c r="F24939" s="446">
        <v>3675</v>
      </c>
    </row>
    <row r="24940" spans="1:6" ht="56.25" x14ac:dyDescent="0.2">
      <c r="A24940" s="2">
        <v>24935</v>
      </c>
      <c r="B24940" s="243" t="s">
        <v>31254</v>
      </c>
      <c r="C24940" s="47" t="s">
        <v>31257</v>
      </c>
      <c r="D24940" s="2">
        <v>1</v>
      </c>
      <c r="E24940" s="306">
        <v>3675</v>
      </c>
      <c r="F24940" s="306">
        <v>3675</v>
      </c>
    </row>
    <row r="24941" spans="1:6" ht="67.5" x14ac:dyDescent="0.2">
      <c r="A24941" s="2">
        <v>24936</v>
      </c>
      <c r="B24941" s="243" t="s">
        <v>31258</v>
      </c>
      <c r="C24941" s="47" t="s">
        <v>31259</v>
      </c>
      <c r="D24941" s="2">
        <v>1</v>
      </c>
      <c r="E24941" s="306">
        <v>3675</v>
      </c>
      <c r="F24941" s="306">
        <v>3675</v>
      </c>
    </row>
    <row r="24942" spans="1:6" ht="56.25" x14ac:dyDescent="0.2">
      <c r="A24942" s="2">
        <v>24937</v>
      </c>
      <c r="B24942" s="243" t="s">
        <v>31260</v>
      </c>
      <c r="C24942" s="47" t="s">
        <v>31261</v>
      </c>
      <c r="D24942" s="2">
        <v>1</v>
      </c>
      <c r="E24942" s="306">
        <v>4620</v>
      </c>
      <c r="F24942" s="306">
        <v>4620</v>
      </c>
    </row>
    <row r="24943" spans="1:6" ht="56.25" x14ac:dyDescent="0.2">
      <c r="A24943" s="2">
        <v>24938</v>
      </c>
      <c r="B24943" s="243" t="s">
        <v>31260</v>
      </c>
      <c r="C24943" s="47" t="s">
        <v>31262</v>
      </c>
      <c r="D24943" s="2">
        <v>1</v>
      </c>
      <c r="E24943" s="306">
        <v>4620</v>
      </c>
      <c r="F24943" s="306">
        <v>4620</v>
      </c>
    </row>
    <row r="24944" spans="1:6" ht="56.25" x14ac:dyDescent="0.2">
      <c r="A24944" s="2">
        <v>24939</v>
      </c>
      <c r="B24944" s="243" t="s">
        <v>31260</v>
      </c>
      <c r="C24944" s="47" t="s">
        <v>31263</v>
      </c>
      <c r="D24944" s="2">
        <v>1</v>
      </c>
      <c r="E24944" s="306">
        <v>4620</v>
      </c>
      <c r="F24944" s="306">
        <v>4620</v>
      </c>
    </row>
    <row r="24945" spans="1:6" ht="56.25" x14ac:dyDescent="0.2">
      <c r="A24945" s="2">
        <v>24940</v>
      </c>
      <c r="B24945" s="243" t="s">
        <v>31260</v>
      </c>
      <c r="C24945" s="47" t="s">
        <v>31264</v>
      </c>
      <c r="D24945" s="2">
        <v>1</v>
      </c>
      <c r="E24945" s="306">
        <v>4620</v>
      </c>
      <c r="F24945" s="306">
        <v>4620</v>
      </c>
    </row>
    <row r="24946" spans="1:6" ht="56.25" x14ac:dyDescent="0.2">
      <c r="A24946" s="2">
        <v>24941</v>
      </c>
      <c r="B24946" s="243" t="s">
        <v>31260</v>
      </c>
      <c r="C24946" s="47" t="s">
        <v>31265</v>
      </c>
      <c r="D24946" s="2">
        <v>1</v>
      </c>
      <c r="E24946" s="306">
        <v>4620</v>
      </c>
      <c r="F24946" s="306">
        <v>4620</v>
      </c>
    </row>
    <row r="24947" spans="1:6" ht="45" x14ac:dyDescent="0.2">
      <c r="A24947" s="2">
        <v>24942</v>
      </c>
      <c r="B24947" s="243" t="s">
        <v>31223</v>
      </c>
      <c r="C24947" s="47" t="s">
        <v>31266</v>
      </c>
      <c r="D24947" s="2">
        <v>1</v>
      </c>
      <c r="E24947" s="306">
        <v>3945</v>
      </c>
      <c r="F24947" s="306">
        <v>3945</v>
      </c>
    </row>
    <row r="24948" spans="1:6" ht="67.5" x14ac:dyDescent="0.2">
      <c r="A24948" s="2">
        <v>24943</v>
      </c>
      <c r="B24948" s="243" t="s">
        <v>31267</v>
      </c>
      <c r="C24948" s="47" t="s">
        <v>31268</v>
      </c>
      <c r="D24948" s="2">
        <v>1</v>
      </c>
      <c r="E24948" s="306">
        <v>4620</v>
      </c>
      <c r="F24948" s="306">
        <v>4620</v>
      </c>
    </row>
    <row r="24949" spans="1:6" ht="56.25" x14ac:dyDescent="0.2">
      <c r="A24949" s="2">
        <v>24944</v>
      </c>
      <c r="B24949" s="243" t="s">
        <v>31260</v>
      </c>
      <c r="C24949" s="47" t="s">
        <v>31269</v>
      </c>
      <c r="D24949" s="2">
        <v>1</v>
      </c>
      <c r="E24949" s="306">
        <v>4620</v>
      </c>
      <c r="F24949" s="306">
        <v>4620</v>
      </c>
    </row>
    <row r="24950" spans="1:6" ht="56.25" x14ac:dyDescent="0.2">
      <c r="A24950" s="2">
        <v>24945</v>
      </c>
      <c r="B24950" s="243" t="s">
        <v>31260</v>
      </c>
      <c r="C24950" s="47" t="s">
        <v>31270</v>
      </c>
      <c r="D24950" s="2">
        <v>1</v>
      </c>
      <c r="E24950" s="306">
        <v>4620</v>
      </c>
      <c r="F24950" s="306">
        <v>4620</v>
      </c>
    </row>
    <row r="24951" spans="1:6" ht="56.25" x14ac:dyDescent="0.2">
      <c r="A24951" s="2">
        <v>24946</v>
      </c>
      <c r="B24951" s="243" t="s">
        <v>31260</v>
      </c>
      <c r="C24951" s="47" t="s">
        <v>31271</v>
      </c>
      <c r="D24951" s="2">
        <v>1</v>
      </c>
      <c r="E24951" s="306">
        <v>4620</v>
      </c>
      <c r="F24951" s="306">
        <v>4620</v>
      </c>
    </row>
    <row r="24952" spans="1:6" ht="56.25" x14ac:dyDescent="0.2">
      <c r="A24952" s="2">
        <v>24947</v>
      </c>
      <c r="B24952" s="243" t="s">
        <v>31260</v>
      </c>
      <c r="C24952" s="47" t="s">
        <v>31272</v>
      </c>
      <c r="D24952" s="2">
        <v>1</v>
      </c>
      <c r="E24952" s="306">
        <v>4620</v>
      </c>
      <c r="F24952" s="306">
        <v>4620</v>
      </c>
    </row>
    <row r="24953" spans="1:6" ht="56.25" x14ac:dyDescent="0.2">
      <c r="A24953" s="2">
        <v>24948</v>
      </c>
      <c r="B24953" s="243" t="s">
        <v>31260</v>
      </c>
      <c r="C24953" s="47" t="s">
        <v>31273</v>
      </c>
      <c r="D24953" s="2">
        <v>1</v>
      </c>
      <c r="E24953" s="306">
        <v>4620</v>
      </c>
      <c r="F24953" s="306">
        <v>4620</v>
      </c>
    </row>
    <row r="24954" spans="1:6" ht="56.25" x14ac:dyDescent="0.2">
      <c r="A24954" s="2">
        <v>24949</v>
      </c>
      <c r="B24954" s="243" t="s">
        <v>31260</v>
      </c>
      <c r="C24954" s="47" t="s">
        <v>31274</v>
      </c>
      <c r="D24954" s="2">
        <v>1</v>
      </c>
      <c r="E24954" s="306">
        <v>4620</v>
      </c>
      <c r="F24954" s="306">
        <v>4620</v>
      </c>
    </row>
    <row r="24955" spans="1:6" ht="56.25" x14ac:dyDescent="0.2">
      <c r="A24955" s="2">
        <v>24950</v>
      </c>
      <c r="B24955" s="243" t="s">
        <v>31260</v>
      </c>
      <c r="C24955" s="47" t="s">
        <v>31275</v>
      </c>
      <c r="D24955" s="2">
        <v>1</v>
      </c>
      <c r="E24955" s="306">
        <v>4620</v>
      </c>
      <c r="F24955" s="306">
        <v>4620</v>
      </c>
    </row>
    <row r="24956" spans="1:6" ht="56.25" x14ac:dyDescent="0.2">
      <c r="A24956" s="2">
        <v>24951</v>
      </c>
      <c r="B24956" s="243" t="s">
        <v>31260</v>
      </c>
      <c r="C24956" s="47" t="s">
        <v>31276</v>
      </c>
      <c r="D24956" s="2">
        <v>1</v>
      </c>
      <c r="E24956" s="306">
        <v>4620</v>
      </c>
      <c r="F24956" s="306">
        <v>4620</v>
      </c>
    </row>
    <row r="24957" spans="1:6" ht="56.25" x14ac:dyDescent="0.2">
      <c r="A24957" s="2">
        <v>24952</v>
      </c>
      <c r="B24957" s="243" t="s">
        <v>31260</v>
      </c>
      <c r="C24957" s="47" t="s">
        <v>31277</v>
      </c>
      <c r="D24957" s="2">
        <v>1</v>
      </c>
      <c r="E24957" s="306">
        <v>4620</v>
      </c>
      <c r="F24957" s="306">
        <v>4620</v>
      </c>
    </row>
    <row r="24958" spans="1:6" ht="33.75" x14ac:dyDescent="0.2">
      <c r="A24958" s="2">
        <v>24953</v>
      </c>
      <c r="B24958" s="243" t="s">
        <v>31278</v>
      </c>
      <c r="C24958" s="47" t="s">
        <v>31279</v>
      </c>
      <c r="D24958" s="2">
        <v>1</v>
      </c>
      <c r="E24958" s="306">
        <v>7235</v>
      </c>
      <c r="F24958" s="306">
        <v>7235</v>
      </c>
    </row>
    <row r="24959" spans="1:6" ht="33.75" x14ac:dyDescent="0.2">
      <c r="A24959" s="2">
        <v>24954</v>
      </c>
      <c r="B24959" s="243" t="s">
        <v>31278</v>
      </c>
      <c r="C24959" s="47" t="s">
        <v>31280</v>
      </c>
      <c r="D24959" s="2">
        <v>1</v>
      </c>
      <c r="E24959" s="306">
        <v>7235</v>
      </c>
      <c r="F24959" s="306">
        <v>7235</v>
      </c>
    </row>
    <row r="24960" spans="1:6" ht="33.75" x14ac:dyDescent="0.2">
      <c r="A24960" s="2">
        <v>24955</v>
      </c>
      <c r="B24960" s="243" t="s">
        <v>31281</v>
      </c>
      <c r="C24960" s="47" t="s">
        <v>31282</v>
      </c>
      <c r="D24960" s="2">
        <v>1</v>
      </c>
      <c r="E24960" s="306">
        <v>4695</v>
      </c>
      <c r="F24960" s="306">
        <v>4695</v>
      </c>
    </row>
    <row r="24961" spans="1:6" ht="33.75" x14ac:dyDescent="0.2">
      <c r="A24961" s="2">
        <v>24956</v>
      </c>
      <c r="B24961" s="243" t="s">
        <v>31278</v>
      </c>
      <c r="C24961" s="47" t="s">
        <v>31283</v>
      </c>
      <c r="D24961" s="2">
        <v>1</v>
      </c>
      <c r="E24961" s="306">
        <v>8580</v>
      </c>
      <c r="F24961" s="306">
        <v>8580</v>
      </c>
    </row>
    <row r="24962" spans="1:6" ht="33.75" x14ac:dyDescent="0.2">
      <c r="A24962" s="2">
        <v>24957</v>
      </c>
      <c r="B24962" s="243" t="s">
        <v>31278</v>
      </c>
      <c r="C24962" s="47" t="s">
        <v>31284</v>
      </c>
      <c r="D24962" s="2">
        <v>1</v>
      </c>
      <c r="E24962" s="306">
        <v>8580</v>
      </c>
      <c r="F24962" s="306">
        <v>8580</v>
      </c>
    </row>
    <row r="24963" spans="1:6" ht="33.75" x14ac:dyDescent="0.2">
      <c r="A24963" s="2">
        <v>24958</v>
      </c>
      <c r="B24963" s="243" t="s">
        <v>31278</v>
      </c>
      <c r="C24963" s="47" t="s">
        <v>31285</v>
      </c>
      <c r="D24963" s="2">
        <v>1</v>
      </c>
      <c r="E24963" s="306">
        <v>8580</v>
      </c>
      <c r="F24963" s="306">
        <v>8580</v>
      </c>
    </row>
    <row r="24964" spans="1:6" ht="33.75" x14ac:dyDescent="0.2">
      <c r="A24964" s="2">
        <v>24959</v>
      </c>
      <c r="B24964" s="243" t="s">
        <v>31281</v>
      </c>
      <c r="C24964" s="47" t="s">
        <v>31286</v>
      </c>
      <c r="D24964" s="2">
        <v>1</v>
      </c>
      <c r="E24964" s="306">
        <v>5460</v>
      </c>
      <c r="F24964" s="306">
        <v>5460</v>
      </c>
    </row>
    <row r="24965" spans="1:6" ht="22.5" x14ac:dyDescent="0.2">
      <c r="A24965" s="2">
        <v>24960</v>
      </c>
      <c r="B24965" s="447" t="s">
        <v>31337</v>
      </c>
      <c r="C24965" s="448" t="s">
        <v>31339</v>
      </c>
      <c r="D24965" s="2">
        <v>1</v>
      </c>
      <c r="E24965" s="306">
        <v>29599</v>
      </c>
      <c r="F24965" s="306">
        <v>29599</v>
      </c>
    </row>
    <row r="24966" spans="1:6" ht="22.5" x14ac:dyDescent="0.2">
      <c r="A24966" s="2">
        <v>24961</v>
      </c>
      <c r="B24966" s="447" t="s">
        <v>31338</v>
      </c>
      <c r="C24966" s="448" t="s">
        <v>31340</v>
      </c>
      <c r="D24966" s="2">
        <v>1</v>
      </c>
      <c r="E24966" s="306">
        <v>6299</v>
      </c>
      <c r="F24966" s="306">
        <v>6299</v>
      </c>
    </row>
    <row r="24967" spans="1:6" ht="22.5" x14ac:dyDescent="0.2">
      <c r="A24967" s="2">
        <v>24962</v>
      </c>
      <c r="B24967" s="23" t="s">
        <v>31296</v>
      </c>
      <c r="C24967" s="304">
        <v>11013606000078</v>
      </c>
      <c r="D24967" s="2">
        <v>1</v>
      </c>
      <c r="E24967" s="33">
        <v>6356.41</v>
      </c>
      <c r="F24967" s="33">
        <v>6356.41</v>
      </c>
    </row>
    <row r="24968" spans="1:6" ht="45" x14ac:dyDescent="0.2">
      <c r="A24968" s="2">
        <v>24963</v>
      </c>
      <c r="B24968" s="23" t="s">
        <v>31297</v>
      </c>
      <c r="C24968" s="304">
        <v>11013406000005</v>
      </c>
      <c r="D24968" s="2">
        <v>1</v>
      </c>
      <c r="E24968" s="33">
        <v>37500</v>
      </c>
      <c r="F24968" s="33">
        <v>37500</v>
      </c>
    </row>
    <row r="24969" spans="1:6" ht="22.5" x14ac:dyDescent="0.2">
      <c r="A24969" s="2">
        <v>24964</v>
      </c>
      <c r="B24969" s="23" t="s">
        <v>31298</v>
      </c>
      <c r="C24969" s="304">
        <v>11013606000076</v>
      </c>
      <c r="D24969" s="2">
        <v>1</v>
      </c>
      <c r="E24969" s="33">
        <v>6305</v>
      </c>
      <c r="F24969" s="33">
        <v>6305</v>
      </c>
    </row>
    <row r="24970" spans="1:6" x14ac:dyDescent="0.2">
      <c r="A24970" s="2">
        <v>24965</v>
      </c>
      <c r="B24970" s="23" t="s">
        <v>31299</v>
      </c>
      <c r="C24970" s="304">
        <v>11013606000024</v>
      </c>
      <c r="D24970" s="2">
        <v>1</v>
      </c>
      <c r="E24970" s="33">
        <v>276100</v>
      </c>
      <c r="F24970" s="33">
        <v>276100</v>
      </c>
    </row>
    <row r="24971" spans="1:6" x14ac:dyDescent="0.2">
      <c r="A24971" s="2">
        <v>24966</v>
      </c>
      <c r="B24971" s="23" t="s">
        <v>3978</v>
      </c>
      <c r="C24971" s="304">
        <v>11013606000025</v>
      </c>
      <c r="D24971" s="2">
        <v>1</v>
      </c>
      <c r="E24971" s="33">
        <v>8486</v>
      </c>
      <c r="F24971" s="33">
        <v>8486</v>
      </c>
    </row>
    <row r="24972" spans="1:6" ht="22.5" x14ac:dyDescent="0.2">
      <c r="A24972" s="2">
        <v>24967</v>
      </c>
      <c r="B24972" s="23" t="s">
        <v>31300</v>
      </c>
      <c r="C24972" s="304">
        <v>11013606000107</v>
      </c>
      <c r="D24972" s="2">
        <v>1</v>
      </c>
      <c r="E24972" s="33">
        <v>40278.74</v>
      </c>
      <c r="F24972" s="33">
        <v>40278.74</v>
      </c>
    </row>
    <row r="24973" spans="1:6" ht="22.5" x14ac:dyDescent="0.2">
      <c r="A24973" s="2">
        <v>24968</v>
      </c>
      <c r="B24973" s="23" t="s">
        <v>31301</v>
      </c>
      <c r="C24973" s="304">
        <v>11013606000089</v>
      </c>
      <c r="D24973" s="2">
        <v>1</v>
      </c>
      <c r="E24973" s="33">
        <v>24500</v>
      </c>
      <c r="F24973" s="33">
        <v>24500</v>
      </c>
    </row>
    <row r="24974" spans="1:6" x14ac:dyDescent="0.2">
      <c r="A24974" s="2">
        <v>24969</v>
      </c>
      <c r="B24974" s="23" t="s">
        <v>1902</v>
      </c>
      <c r="C24974" s="304">
        <v>11013406000004</v>
      </c>
      <c r="D24974" s="2">
        <v>1</v>
      </c>
      <c r="E24974" s="33">
        <v>33147.360000000001</v>
      </c>
      <c r="F24974" s="33">
        <v>33147.360000000001</v>
      </c>
    </row>
    <row r="24975" spans="1:6" ht="22.5" x14ac:dyDescent="0.2">
      <c r="A24975" s="2">
        <v>24970</v>
      </c>
      <c r="B24975" s="23" t="s">
        <v>31302</v>
      </c>
      <c r="C24975" s="304">
        <v>11013406000006</v>
      </c>
      <c r="D24975" s="2">
        <v>1</v>
      </c>
      <c r="E24975" s="33">
        <v>51100</v>
      </c>
      <c r="F24975" s="33">
        <v>51100</v>
      </c>
    </row>
    <row r="24976" spans="1:6" x14ac:dyDescent="0.2">
      <c r="A24976" s="2">
        <v>24971</v>
      </c>
      <c r="B24976" s="23" t="s">
        <v>31303</v>
      </c>
      <c r="C24976" s="304">
        <v>11013406000007</v>
      </c>
      <c r="D24976" s="2">
        <v>1</v>
      </c>
      <c r="E24976" s="33">
        <v>18925</v>
      </c>
      <c r="F24976" s="33">
        <v>18925</v>
      </c>
    </row>
    <row r="24977" spans="1:6" ht="22.5" x14ac:dyDescent="0.2">
      <c r="A24977" s="2">
        <v>24972</v>
      </c>
      <c r="B24977" s="23" t="s">
        <v>31304</v>
      </c>
      <c r="C24977" s="304">
        <v>11013406000009</v>
      </c>
      <c r="D24977" s="2">
        <v>1</v>
      </c>
      <c r="E24977" s="33">
        <v>11820</v>
      </c>
      <c r="F24977" s="33">
        <v>11820</v>
      </c>
    </row>
    <row r="24978" spans="1:6" x14ac:dyDescent="0.2">
      <c r="A24978" s="2">
        <v>24973</v>
      </c>
      <c r="B24978" s="23" t="s">
        <v>31305</v>
      </c>
      <c r="C24978" s="304">
        <v>11013606000061</v>
      </c>
      <c r="D24978" s="2">
        <v>1</v>
      </c>
      <c r="E24978" s="33">
        <v>15200</v>
      </c>
      <c r="F24978" s="33">
        <v>15200</v>
      </c>
    </row>
    <row r="24979" spans="1:6" x14ac:dyDescent="0.2">
      <c r="A24979" s="2">
        <v>24974</v>
      </c>
      <c r="B24979" s="23" t="s">
        <v>31306</v>
      </c>
      <c r="C24979" s="304">
        <v>11013606000062</v>
      </c>
      <c r="D24979" s="2">
        <v>1</v>
      </c>
      <c r="E24979" s="33">
        <v>16000</v>
      </c>
      <c r="F24979" s="33">
        <v>16000</v>
      </c>
    </row>
    <row r="24980" spans="1:6" ht="22.5" x14ac:dyDescent="0.2">
      <c r="A24980" s="2">
        <v>24975</v>
      </c>
      <c r="B24980" s="23" t="s">
        <v>31307</v>
      </c>
      <c r="C24980" s="304">
        <v>11013606000102</v>
      </c>
      <c r="D24980" s="2">
        <v>1</v>
      </c>
      <c r="E24980" s="33">
        <v>16000</v>
      </c>
      <c r="F24980" s="33">
        <v>16000</v>
      </c>
    </row>
    <row r="24981" spans="1:6" ht="22.5" x14ac:dyDescent="0.2">
      <c r="A24981" s="2">
        <v>24976</v>
      </c>
      <c r="B24981" s="23" t="s">
        <v>31307</v>
      </c>
      <c r="C24981" s="304">
        <v>11013606000103</v>
      </c>
      <c r="D24981" s="2">
        <v>1</v>
      </c>
      <c r="E24981" s="33">
        <v>16000</v>
      </c>
      <c r="F24981" s="33">
        <v>16000</v>
      </c>
    </row>
    <row r="24982" spans="1:6" ht="22.5" x14ac:dyDescent="0.2">
      <c r="A24982" s="2">
        <v>24977</v>
      </c>
      <c r="B24982" s="23" t="s">
        <v>31308</v>
      </c>
      <c r="C24982" s="18">
        <v>1380014</v>
      </c>
      <c r="D24982" s="2">
        <v>1</v>
      </c>
      <c r="E24982" s="33">
        <v>6978.16</v>
      </c>
      <c r="F24982" s="33">
        <v>6978.16</v>
      </c>
    </row>
    <row r="24983" spans="1:6" ht="22.5" x14ac:dyDescent="0.2">
      <c r="A24983" s="2">
        <v>24978</v>
      </c>
      <c r="B24983" s="23" t="s">
        <v>31307</v>
      </c>
      <c r="C24983" s="304">
        <v>11013606000104</v>
      </c>
      <c r="D24983" s="2">
        <v>1</v>
      </c>
      <c r="E24983" s="33">
        <v>16000</v>
      </c>
      <c r="F24983" s="33">
        <v>16000</v>
      </c>
    </row>
    <row r="24984" spans="1:6" ht="22.5" x14ac:dyDescent="0.2">
      <c r="A24984" s="2">
        <v>24979</v>
      </c>
      <c r="B24984" s="23" t="s">
        <v>31309</v>
      </c>
      <c r="C24984" s="18">
        <v>1360021</v>
      </c>
      <c r="D24984" s="2">
        <v>1</v>
      </c>
      <c r="E24984" s="33">
        <v>25016.52</v>
      </c>
      <c r="F24984" s="33">
        <v>25016.52</v>
      </c>
    </row>
    <row r="24985" spans="1:6" x14ac:dyDescent="0.2">
      <c r="A24985" s="2">
        <v>24980</v>
      </c>
      <c r="B24985" s="23" t="s">
        <v>9089</v>
      </c>
      <c r="C24985" s="18">
        <v>1360014</v>
      </c>
      <c r="D24985" s="2">
        <v>1</v>
      </c>
      <c r="E24985" s="33">
        <v>1196.26</v>
      </c>
      <c r="F24985" s="33">
        <v>1196.26</v>
      </c>
    </row>
    <row r="24986" spans="1:6" ht="22.5" x14ac:dyDescent="0.2">
      <c r="A24986" s="2">
        <v>24981</v>
      </c>
      <c r="B24986" s="23" t="s">
        <v>31307</v>
      </c>
      <c r="C24986" s="304">
        <v>11013606000105</v>
      </c>
      <c r="D24986" s="2">
        <v>1</v>
      </c>
      <c r="E24986" s="33">
        <v>16000</v>
      </c>
      <c r="F24986" s="33">
        <v>16000</v>
      </c>
    </row>
    <row r="24987" spans="1:6" x14ac:dyDescent="0.2">
      <c r="A24987" s="2">
        <v>24982</v>
      </c>
      <c r="B24987" s="23" t="s">
        <v>31310</v>
      </c>
      <c r="C24987" s="18">
        <v>1360023</v>
      </c>
      <c r="D24987" s="2">
        <v>1</v>
      </c>
      <c r="E24987" s="33">
        <v>14947</v>
      </c>
      <c r="F24987" s="33">
        <v>14947</v>
      </c>
    </row>
    <row r="24988" spans="1:6" x14ac:dyDescent="0.2">
      <c r="A24988" s="2">
        <v>24983</v>
      </c>
      <c r="B24988" s="23" t="s">
        <v>19692</v>
      </c>
      <c r="C24988" s="18">
        <v>1360024</v>
      </c>
      <c r="D24988" s="2">
        <v>1</v>
      </c>
      <c r="E24988" s="33">
        <v>6180</v>
      </c>
      <c r="F24988" s="33">
        <v>6180</v>
      </c>
    </row>
    <row r="24989" spans="1:6" x14ac:dyDescent="0.2">
      <c r="A24989" s="2">
        <v>24984</v>
      </c>
      <c r="B24989" s="23" t="s">
        <v>31311</v>
      </c>
      <c r="C24989" s="18">
        <v>1360027</v>
      </c>
      <c r="D24989" s="2">
        <v>1</v>
      </c>
      <c r="E24989" s="33">
        <v>90875</v>
      </c>
      <c r="F24989" s="33">
        <v>90875</v>
      </c>
    </row>
    <row r="24990" spans="1:6" ht="22.5" x14ac:dyDescent="0.2">
      <c r="A24990" s="2">
        <v>24985</v>
      </c>
      <c r="B24990" s="23" t="s">
        <v>31312</v>
      </c>
      <c r="C24990" s="18">
        <v>1380013</v>
      </c>
      <c r="D24990" s="2">
        <v>1</v>
      </c>
      <c r="E24990" s="33">
        <v>18963.84</v>
      </c>
      <c r="F24990" s="33">
        <v>18963.84</v>
      </c>
    </row>
    <row r="24991" spans="1:6" x14ac:dyDescent="0.2">
      <c r="A24991" s="2">
        <v>24986</v>
      </c>
      <c r="B24991" s="23" t="s">
        <v>4952</v>
      </c>
      <c r="C24991" s="18">
        <v>1380007</v>
      </c>
      <c r="D24991" s="2">
        <v>1</v>
      </c>
      <c r="E24991" s="33">
        <v>13884.92</v>
      </c>
      <c r="F24991" s="33">
        <v>13884.92</v>
      </c>
    </row>
    <row r="24992" spans="1:6" x14ac:dyDescent="0.2">
      <c r="A24992" s="2">
        <v>24987</v>
      </c>
      <c r="B24992" s="23" t="s">
        <v>31313</v>
      </c>
      <c r="C24992" s="304">
        <v>11013606000058</v>
      </c>
      <c r="D24992" s="2">
        <v>1</v>
      </c>
      <c r="E24992" s="33">
        <v>4340</v>
      </c>
      <c r="F24992" s="33">
        <v>4340</v>
      </c>
    </row>
    <row r="24993" spans="1:6" x14ac:dyDescent="0.2">
      <c r="A24993" s="2">
        <v>24988</v>
      </c>
      <c r="B24993" s="23" t="s">
        <v>31313</v>
      </c>
      <c r="C24993" s="304">
        <v>11013606000059</v>
      </c>
      <c r="D24993" s="2">
        <v>1</v>
      </c>
      <c r="E24993" s="33">
        <v>4340</v>
      </c>
      <c r="F24993" s="33">
        <v>4340</v>
      </c>
    </row>
    <row r="24994" spans="1:6" x14ac:dyDescent="0.2">
      <c r="A24994" s="2">
        <v>24989</v>
      </c>
      <c r="B24994" s="23" t="s">
        <v>31313</v>
      </c>
      <c r="C24994" s="304">
        <v>11013606000060</v>
      </c>
      <c r="D24994" s="2">
        <v>1</v>
      </c>
      <c r="E24994" s="33">
        <v>4340</v>
      </c>
      <c r="F24994" s="33">
        <v>4340</v>
      </c>
    </row>
    <row r="24995" spans="1:6" ht="22.5" x14ac:dyDescent="0.2">
      <c r="A24995" s="2">
        <v>24990</v>
      </c>
      <c r="B24995" s="23" t="s">
        <v>31314</v>
      </c>
      <c r="C24995" s="304">
        <v>11013606000079</v>
      </c>
      <c r="D24995" s="2">
        <v>1</v>
      </c>
      <c r="E24995" s="33">
        <v>15000</v>
      </c>
      <c r="F24995" s="33">
        <v>15000</v>
      </c>
    </row>
    <row r="24996" spans="1:6" ht="22.5" x14ac:dyDescent="0.2">
      <c r="A24996" s="2">
        <v>24991</v>
      </c>
      <c r="B24996" s="23" t="s">
        <v>31315</v>
      </c>
      <c r="C24996" s="304">
        <v>11013606000077</v>
      </c>
      <c r="D24996" s="2">
        <v>1</v>
      </c>
      <c r="E24996" s="33">
        <v>9950</v>
      </c>
      <c r="F24996" s="33">
        <v>9950</v>
      </c>
    </row>
    <row r="24997" spans="1:6" x14ac:dyDescent="0.2">
      <c r="A24997" s="2">
        <v>24992</v>
      </c>
      <c r="B24997" s="23" t="s">
        <v>31316</v>
      </c>
      <c r="C24997" s="304">
        <v>11013606000063</v>
      </c>
      <c r="D24997" s="2">
        <v>1</v>
      </c>
      <c r="E24997" s="33">
        <v>2290</v>
      </c>
      <c r="F24997" s="33">
        <v>2290</v>
      </c>
    </row>
    <row r="24998" spans="1:6" ht="22.5" x14ac:dyDescent="0.2">
      <c r="A24998" s="2">
        <v>24993</v>
      </c>
      <c r="B24998" s="23" t="s">
        <v>31317</v>
      </c>
      <c r="C24998" s="304">
        <v>11013606000081</v>
      </c>
      <c r="D24998" s="2">
        <v>1</v>
      </c>
      <c r="E24998" s="33">
        <v>4141</v>
      </c>
      <c r="F24998" s="33">
        <v>4141</v>
      </c>
    </row>
    <row r="24999" spans="1:6" ht="33.75" x14ac:dyDescent="0.2">
      <c r="A24999" s="2">
        <v>24994</v>
      </c>
      <c r="B24999" s="23" t="s">
        <v>31318</v>
      </c>
      <c r="C24999" s="304">
        <v>1510007</v>
      </c>
      <c r="D24999" s="2">
        <v>1</v>
      </c>
      <c r="E24999" s="33">
        <v>321571.19</v>
      </c>
      <c r="F24999" s="33">
        <v>321571.19</v>
      </c>
    </row>
    <row r="25000" spans="1:6" ht="22.5" x14ac:dyDescent="0.2">
      <c r="A25000" s="2">
        <v>24995</v>
      </c>
      <c r="B25000" s="23" t="s">
        <v>31319</v>
      </c>
      <c r="C25000" s="304">
        <v>1630003</v>
      </c>
      <c r="D25000" s="2">
        <v>1</v>
      </c>
      <c r="E25000" s="33">
        <v>2476.1799999999998</v>
      </c>
      <c r="F25000" s="33">
        <v>2476.1799999999998</v>
      </c>
    </row>
    <row r="25001" spans="1:6" ht="22.5" x14ac:dyDescent="0.2">
      <c r="A25001" s="2">
        <v>24996</v>
      </c>
      <c r="B25001" s="23" t="s">
        <v>31320</v>
      </c>
      <c r="C25001" s="304">
        <v>1630010</v>
      </c>
      <c r="D25001" s="2">
        <v>1</v>
      </c>
      <c r="E25001" s="33">
        <v>2150.96</v>
      </c>
      <c r="F25001" s="33">
        <v>2150.96</v>
      </c>
    </row>
    <row r="25002" spans="1:6" ht="22.5" x14ac:dyDescent="0.2">
      <c r="A25002" s="2">
        <v>24997</v>
      </c>
      <c r="B25002" s="23" t="s">
        <v>31321</v>
      </c>
      <c r="C25002" s="304">
        <v>1360022</v>
      </c>
      <c r="D25002" s="2">
        <v>1</v>
      </c>
      <c r="E25002" s="33">
        <v>1746.24</v>
      </c>
      <c r="F25002" s="33">
        <v>1746.24</v>
      </c>
    </row>
    <row r="25003" spans="1:6" ht="22.5" x14ac:dyDescent="0.2">
      <c r="A25003" s="2">
        <v>24998</v>
      </c>
      <c r="B25003" s="23" t="s">
        <v>31322</v>
      </c>
      <c r="C25003" s="304">
        <v>1630007</v>
      </c>
      <c r="D25003" s="2">
        <v>1</v>
      </c>
      <c r="E25003" s="33">
        <v>3546.83</v>
      </c>
      <c r="F25003" s="33">
        <v>3546.83</v>
      </c>
    </row>
    <row r="25004" spans="1:6" x14ac:dyDescent="0.2">
      <c r="A25004" s="2">
        <v>24999</v>
      </c>
      <c r="B25004" s="23" t="s">
        <v>31323</v>
      </c>
      <c r="C25004" s="304">
        <v>1630008</v>
      </c>
      <c r="D25004" s="2">
        <v>1</v>
      </c>
      <c r="E25004" s="33">
        <v>3290.84</v>
      </c>
      <c r="F25004" s="33">
        <v>3290.84</v>
      </c>
    </row>
    <row r="25005" spans="1:6" x14ac:dyDescent="0.2">
      <c r="A25005" s="2">
        <v>25000</v>
      </c>
      <c r="B25005" s="23" t="s">
        <v>3405</v>
      </c>
      <c r="C25005" s="304">
        <v>1630001</v>
      </c>
      <c r="D25005" s="2">
        <v>1</v>
      </c>
      <c r="E25005" s="33">
        <v>1062.5999999999999</v>
      </c>
      <c r="F25005" s="33">
        <v>1062.5999999999999</v>
      </c>
    </row>
    <row r="25006" spans="1:6" x14ac:dyDescent="0.2">
      <c r="A25006" s="2">
        <v>25001</v>
      </c>
      <c r="B25006" s="23" t="s">
        <v>3405</v>
      </c>
      <c r="C25006" s="304">
        <v>1630002</v>
      </c>
      <c r="D25006" s="2">
        <v>1</v>
      </c>
      <c r="E25006" s="33">
        <v>1062.5999999999999</v>
      </c>
      <c r="F25006" s="33">
        <v>1062.5999999999999</v>
      </c>
    </row>
    <row r="25007" spans="1:6" x14ac:dyDescent="0.2">
      <c r="A25007" s="2">
        <v>25002</v>
      </c>
      <c r="B25007" s="23" t="s">
        <v>31324</v>
      </c>
      <c r="C25007" s="304">
        <v>1630005</v>
      </c>
      <c r="D25007" s="2">
        <v>1</v>
      </c>
      <c r="E25007" s="33">
        <v>702.31</v>
      </c>
      <c r="F25007" s="33">
        <v>702.31</v>
      </c>
    </row>
    <row r="25008" spans="1:6" ht="22.5" x14ac:dyDescent="0.2">
      <c r="A25008" s="2">
        <v>25003</v>
      </c>
      <c r="B25008" s="23" t="s">
        <v>31325</v>
      </c>
      <c r="C25008" s="304">
        <v>11013606000064</v>
      </c>
      <c r="D25008" s="2">
        <v>1</v>
      </c>
      <c r="E25008" s="33">
        <v>4755</v>
      </c>
      <c r="F25008" s="33">
        <v>4755</v>
      </c>
    </row>
    <row r="25009" spans="1:6" x14ac:dyDescent="0.2">
      <c r="A25009" s="2">
        <v>25004</v>
      </c>
      <c r="B25009" s="23" t="s">
        <v>26446</v>
      </c>
      <c r="C25009" s="304">
        <v>11013606000065</v>
      </c>
      <c r="D25009" s="2">
        <v>1</v>
      </c>
      <c r="E25009" s="33">
        <v>2450</v>
      </c>
      <c r="F25009" s="33">
        <v>2450</v>
      </c>
    </row>
    <row r="25010" spans="1:6" x14ac:dyDescent="0.2">
      <c r="A25010" s="2">
        <v>25005</v>
      </c>
      <c r="B25010" s="23" t="s">
        <v>31326</v>
      </c>
      <c r="C25010" s="304">
        <v>11013606000066</v>
      </c>
      <c r="D25010" s="2">
        <v>1</v>
      </c>
      <c r="E25010" s="33">
        <v>920</v>
      </c>
      <c r="F25010" s="33">
        <v>920</v>
      </c>
    </row>
    <row r="25011" spans="1:6" x14ac:dyDescent="0.2">
      <c r="A25011" s="2">
        <v>25006</v>
      </c>
      <c r="B25011" s="23" t="s">
        <v>31327</v>
      </c>
      <c r="C25011" s="304">
        <v>11013606000067</v>
      </c>
      <c r="D25011" s="2">
        <v>1</v>
      </c>
      <c r="E25011" s="33">
        <v>380</v>
      </c>
      <c r="F25011" s="33">
        <v>380</v>
      </c>
    </row>
    <row r="25012" spans="1:6" x14ac:dyDescent="0.2">
      <c r="A25012" s="2">
        <v>25007</v>
      </c>
      <c r="B25012" s="23" t="s">
        <v>31327</v>
      </c>
      <c r="C25012" s="304">
        <v>11013606000069</v>
      </c>
      <c r="D25012" s="2">
        <v>1</v>
      </c>
      <c r="E25012" s="33">
        <v>380</v>
      </c>
      <c r="F25012" s="33">
        <v>380</v>
      </c>
    </row>
    <row r="25013" spans="1:6" x14ac:dyDescent="0.2">
      <c r="A25013" s="2">
        <v>25008</v>
      </c>
      <c r="B25013" s="23" t="s">
        <v>31327</v>
      </c>
      <c r="C25013" s="304">
        <v>11013606000070</v>
      </c>
      <c r="D25013" s="2">
        <v>1</v>
      </c>
      <c r="E25013" s="33">
        <v>380</v>
      </c>
      <c r="F25013" s="33">
        <v>380</v>
      </c>
    </row>
    <row r="25014" spans="1:6" x14ac:dyDescent="0.2">
      <c r="A25014" s="2">
        <v>25009</v>
      </c>
      <c r="B25014" s="23" t="s">
        <v>31327</v>
      </c>
      <c r="C25014" s="304">
        <v>11013606000068</v>
      </c>
      <c r="D25014" s="2">
        <v>1</v>
      </c>
      <c r="E25014" s="33">
        <v>380</v>
      </c>
      <c r="F25014" s="33">
        <v>380</v>
      </c>
    </row>
    <row r="25015" spans="1:6" ht="22.5" x14ac:dyDescent="0.2">
      <c r="A25015" s="2">
        <v>25010</v>
      </c>
      <c r="B25015" s="23" t="s">
        <v>31328</v>
      </c>
      <c r="C25015" s="304">
        <v>11013606000071</v>
      </c>
      <c r="D25015" s="2">
        <v>1</v>
      </c>
      <c r="E25015" s="33">
        <v>599</v>
      </c>
      <c r="F25015" s="33">
        <v>599</v>
      </c>
    </row>
    <row r="25016" spans="1:6" ht="22.5" x14ac:dyDescent="0.2">
      <c r="A25016" s="2">
        <v>25011</v>
      </c>
      <c r="B25016" s="23" t="s">
        <v>31328</v>
      </c>
      <c r="C25016" s="304">
        <v>11013606000072</v>
      </c>
      <c r="D25016" s="2">
        <v>1</v>
      </c>
      <c r="E25016" s="33">
        <v>599</v>
      </c>
      <c r="F25016" s="33">
        <v>599</v>
      </c>
    </row>
    <row r="25017" spans="1:6" ht="22.5" x14ac:dyDescent="0.2">
      <c r="A25017" s="2">
        <v>25012</v>
      </c>
      <c r="B25017" s="23" t="s">
        <v>31328</v>
      </c>
      <c r="C25017" s="304">
        <v>11013606000073</v>
      </c>
      <c r="D25017" s="2">
        <v>1</v>
      </c>
      <c r="E25017" s="33">
        <v>2499</v>
      </c>
      <c r="F25017" s="33">
        <v>2499</v>
      </c>
    </row>
    <row r="25018" spans="1:6" ht="22.5" x14ac:dyDescent="0.2">
      <c r="A25018" s="2">
        <v>25013</v>
      </c>
      <c r="B25018" s="23" t="s">
        <v>31328</v>
      </c>
      <c r="C25018" s="304">
        <v>11013606000074</v>
      </c>
      <c r="D25018" s="2">
        <v>1</v>
      </c>
      <c r="E25018" s="33">
        <v>2499</v>
      </c>
      <c r="F25018" s="33">
        <v>2499</v>
      </c>
    </row>
    <row r="25019" spans="1:6" ht="22.5" x14ac:dyDescent="0.2">
      <c r="A25019" s="2">
        <v>25014</v>
      </c>
      <c r="B25019" s="23" t="s">
        <v>31307</v>
      </c>
      <c r="C25019" s="443">
        <v>11013606000091</v>
      </c>
      <c r="D25019" s="2">
        <v>1</v>
      </c>
      <c r="E25019" s="33">
        <v>16000</v>
      </c>
      <c r="F25019" s="33">
        <v>16000</v>
      </c>
    </row>
    <row r="25020" spans="1:6" ht="22.5" x14ac:dyDescent="0.2">
      <c r="A25020" s="2">
        <v>25015</v>
      </c>
      <c r="B25020" s="23" t="s">
        <v>31307</v>
      </c>
      <c r="C25020" s="443">
        <v>11013606000092</v>
      </c>
      <c r="D25020" s="2">
        <v>1</v>
      </c>
      <c r="E25020" s="33">
        <v>16000</v>
      </c>
      <c r="F25020" s="33">
        <v>16000</v>
      </c>
    </row>
    <row r="25021" spans="1:6" ht="22.5" x14ac:dyDescent="0.2">
      <c r="A25021" s="2">
        <v>25016</v>
      </c>
      <c r="B25021" s="23" t="s">
        <v>31307</v>
      </c>
      <c r="C25021" s="443">
        <v>11013606000093</v>
      </c>
      <c r="D25021" s="2">
        <v>1</v>
      </c>
      <c r="E25021" s="33">
        <v>16000</v>
      </c>
      <c r="F25021" s="33">
        <v>16000</v>
      </c>
    </row>
    <row r="25022" spans="1:6" ht="22.5" x14ac:dyDescent="0.2">
      <c r="A25022" s="2">
        <v>25017</v>
      </c>
      <c r="B25022" s="23" t="s">
        <v>31307</v>
      </c>
      <c r="C25022" s="443">
        <v>11013606000094</v>
      </c>
      <c r="D25022" s="2">
        <v>1</v>
      </c>
      <c r="E25022" s="33">
        <v>16000</v>
      </c>
      <c r="F25022" s="33">
        <v>16000</v>
      </c>
    </row>
    <row r="25023" spans="1:6" ht="22.5" x14ac:dyDescent="0.2">
      <c r="A25023" s="2">
        <v>25018</v>
      </c>
      <c r="B25023" s="23" t="s">
        <v>31307</v>
      </c>
      <c r="C25023" s="443">
        <v>11013606000095</v>
      </c>
      <c r="D25023" s="2">
        <v>1</v>
      </c>
      <c r="E25023" s="33">
        <v>16000</v>
      </c>
      <c r="F25023" s="33">
        <v>16000</v>
      </c>
    </row>
    <row r="25024" spans="1:6" ht="22.5" x14ac:dyDescent="0.2">
      <c r="A25024" s="2">
        <v>25019</v>
      </c>
      <c r="B25024" s="23" t="s">
        <v>31307</v>
      </c>
      <c r="C25024" s="443">
        <v>11013606000096</v>
      </c>
      <c r="D25024" s="2">
        <v>1</v>
      </c>
      <c r="E25024" s="33">
        <v>16000</v>
      </c>
      <c r="F25024" s="33">
        <v>16000</v>
      </c>
    </row>
    <row r="25025" spans="1:6" ht="22.5" x14ac:dyDescent="0.2">
      <c r="A25025" s="2">
        <v>25020</v>
      </c>
      <c r="B25025" s="23" t="s">
        <v>31329</v>
      </c>
      <c r="C25025" s="443">
        <v>11013406000091</v>
      </c>
      <c r="D25025" s="2">
        <v>1</v>
      </c>
      <c r="E25025" s="33">
        <v>416000</v>
      </c>
      <c r="F25025" s="33">
        <v>416000</v>
      </c>
    </row>
    <row r="25026" spans="1:6" ht="67.5" x14ac:dyDescent="0.2">
      <c r="A25026" s="2">
        <v>25021</v>
      </c>
      <c r="B25026" s="23" t="s">
        <v>31330</v>
      </c>
      <c r="C25026" s="443">
        <v>11013406000093</v>
      </c>
      <c r="D25026" s="2">
        <v>1</v>
      </c>
      <c r="E25026" s="33">
        <v>23250</v>
      </c>
      <c r="F25026" s="33">
        <v>23250</v>
      </c>
    </row>
    <row r="25027" spans="1:6" ht="56.25" x14ac:dyDescent="0.2">
      <c r="A25027" s="2">
        <v>25022</v>
      </c>
      <c r="B25027" s="23" t="s">
        <v>31331</v>
      </c>
      <c r="C25027" s="443">
        <v>11013606000115</v>
      </c>
      <c r="D25027" s="2">
        <v>1</v>
      </c>
      <c r="E25027" s="33">
        <v>39660</v>
      </c>
      <c r="F25027" s="33">
        <v>39660</v>
      </c>
    </row>
    <row r="25028" spans="1:6" ht="33.75" x14ac:dyDescent="0.2">
      <c r="A25028" s="2">
        <v>25023</v>
      </c>
      <c r="B25028" s="23" t="s">
        <v>31332</v>
      </c>
      <c r="C25028" s="444">
        <v>11013606000117</v>
      </c>
      <c r="D25028" s="2">
        <v>1</v>
      </c>
      <c r="E25028" s="33">
        <v>95159</v>
      </c>
      <c r="F25028" s="33">
        <v>47579.519999999997</v>
      </c>
    </row>
    <row r="25029" spans="1:6" ht="22.5" x14ac:dyDescent="0.2">
      <c r="A25029" s="2">
        <v>25024</v>
      </c>
      <c r="B25029" s="23" t="s">
        <v>31333</v>
      </c>
      <c r="C25029" s="83">
        <v>11013606000116</v>
      </c>
      <c r="D25029" s="2">
        <v>1</v>
      </c>
      <c r="E25029" s="33">
        <v>198183</v>
      </c>
      <c r="F25029" s="33">
        <v>99091.56</v>
      </c>
    </row>
    <row r="25030" spans="1:6" ht="22.5" x14ac:dyDescent="0.2">
      <c r="A25030" s="2">
        <v>25025</v>
      </c>
      <c r="B25030" s="23" t="s">
        <v>31334</v>
      </c>
      <c r="C25030" s="83">
        <v>11013606000120</v>
      </c>
      <c r="D25030" s="2">
        <v>1</v>
      </c>
      <c r="E25030" s="33">
        <v>80000</v>
      </c>
      <c r="F25030" s="33">
        <v>39999.96</v>
      </c>
    </row>
    <row r="25031" spans="1:6" ht="45" x14ac:dyDescent="0.2">
      <c r="A25031" s="2">
        <v>25026</v>
      </c>
      <c r="B25031" s="23" t="s">
        <v>31335</v>
      </c>
      <c r="C25031" s="444">
        <v>11013606000121</v>
      </c>
      <c r="D25031" s="2">
        <v>1</v>
      </c>
      <c r="E25031" s="33">
        <v>19068</v>
      </c>
      <c r="F25031" s="33">
        <v>19068</v>
      </c>
    </row>
    <row r="25032" spans="1:6" ht="45" x14ac:dyDescent="0.2">
      <c r="A25032" s="2">
        <v>25027</v>
      </c>
      <c r="B25032" s="23" t="s">
        <v>31336</v>
      </c>
      <c r="C25032" s="83">
        <v>11013606000122</v>
      </c>
      <c r="D25032" s="2">
        <v>1</v>
      </c>
      <c r="E25032" s="33">
        <v>653282</v>
      </c>
      <c r="F25032" s="33">
        <v>0</v>
      </c>
    </row>
    <row r="25033" spans="1:6" ht="10.15" customHeight="1" x14ac:dyDescent="0.2">
      <c r="A25033" s="2">
        <v>25028</v>
      </c>
      <c r="B25033" s="3" t="s">
        <v>3155</v>
      </c>
      <c r="C25033" s="4" t="s">
        <v>31365</v>
      </c>
      <c r="D25033" s="2">
        <v>1</v>
      </c>
      <c r="E25033" s="21">
        <v>5053</v>
      </c>
      <c r="F25033" s="5">
        <v>5053</v>
      </c>
    </row>
    <row r="25034" spans="1:6" ht="22.5" x14ac:dyDescent="0.2">
      <c r="A25034" s="2">
        <v>25029</v>
      </c>
      <c r="B25034" s="3" t="s">
        <v>31346</v>
      </c>
      <c r="C25034" s="4" t="s">
        <v>31366</v>
      </c>
      <c r="D25034" s="2">
        <v>1</v>
      </c>
      <c r="E25034" s="5">
        <v>4097</v>
      </c>
      <c r="F25034" s="5">
        <v>4097</v>
      </c>
    </row>
    <row r="25035" spans="1:6" ht="45" x14ac:dyDescent="0.2">
      <c r="A25035" s="2">
        <v>25030</v>
      </c>
      <c r="B25035" s="3" t="s">
        <v>31347</v>
      </c>
      <c r="C25035" s="2" t="s">
        <v>31367</v>
      </c>
      <c r="D25035" s="2">
        <v>1</v>
      </c>
      <c r="E25035" s="5">
        <v>8968</v>
      </c>
      <c r="F25035" s="5">
        <v>8968</v>
      </c>
    </row>
    <row r="25036" spans="1:6" ht="45" x14ac:dyDescent="0.2">
      <c r="A25036" s="2">
        <v>25031</v>
      </c>
      <c r="B25036" s="3" t="s">
        <v>31348</v>
      </c>
      <c r="C25036" s="2" t="s">
        <v>31368</v>
      </c>
      <c r="D25036" s="2">
        <v>1</v>
      </c>
      <c r="E25036" s="5">
        <v>79250</v>
      </c>
      <c r="F25036" s="5">
        <v>79250</v>
      </c>
    </row>
    <row r="25037" spans="1:6" ht="45" x14ac:dyDescent="0.2">
      <c r="A25037" s="2">
        <v>25032</v>
      </c>
      <c r="B25037" s="3" t="s">
        <v>31349</v>
      </c>
      <c r="C25037" s="2" t="s">
        <v>31369</v>
      </c>
      <c r="D25037" s="2">
        <v>1</v>
      </c>
      <c r="E25037" s="5">
        <v>24782.53</v>
      </c>
      <c r="F25037" s="5">
        <v>24782.53</v>
      </c>
    </row>
    <row r="25038" spans="1:6" ht="33.75" x14ac:dyDescent="0.2">
      <c r="A25038" s="2">
        <v>25033</v>
      </c>
      <c r="B25038" s="3" t="s">
        <v>31350</v>
      </c>
      <c r="C25038" s="2" t="s">
        <v>31370</v>
      </c>
      <c r="D25038" s="2">
        <v>1</v>
      </c>
      <c r="E25038" s="5">
        <v>64877.7</v>
      </c>
      <c r="F25038" s="5">
        <v>64877.7</v>
      </c>
    </row>
    <row r="25039" spans="1:6" ht="22.5" x14ac:dyDescent="0.2">
      <c r="A25039" s="2">
        <v>25034</v>
      </c>
      <c r="B25039" s="3" t="s">
        <v>31301</v>
      </c>
      <c r="C25039" s="2" t="s">
        <v>31371</v>
      </c>
      <c r="D25039" s="2">
        <v>1</v>
      </c>
      <c r="E25039" s="5">
        <v>25646</v>
      </c>
      <c r="F25039" s="5">
        <v>25646</v>
      </c>
    </row>
    <row r="25040" spans="1:6" ht="22.5" x14ac:dyDescent="0.2">
      <c r="A25040" s="2">
        <v>25035</v>
      </c>
      <c r="B25040" s="3" t="s">
        <v>31351</v>
      </c>
      <c r="C25040" s="2" t="s">
        <v>31372</v>
      </c>
      <c r="D25040" s="2">
        <v>1</v>
      </c>
      <c r="E25040" s="5">
        <v>9354</v>
      </c>
      <c r="F25040" s="5">
        <v>9354</v>
      </c>
    </row>
    <row r="25041" spans="1:6" ht="56.25" x14ac:dyDescent="0.2">
      <c r="A25041" s="2">
        <v>25036</v>
      </c>
      <c r="B25041" s="3" t="s">
        <v>31352</v>
      </c>
      <c r="C25041" s="2" t="s">
        <v>31373</v>
      </c>
      <c r="D25041" s="2">
        <v>1</v>
      </c>
      <c r="E25041" s="5">
        <v>12290</v>
      </c>
      <c r="F25041" s="5">
        <v>12290</v>
      </c>
    </row>
    <row r="25042" spans="1:6" ht="22.5" x14ac:dyDescent="0.2">
      <c r="A25042" s="2">
        <v>25037</v>
      </c>
      <c r="B25042" s="3" t="s">
        <v>31353</v>
      </c>
      <c r="C25042" s="2" t="s">
        <v>31374</v>
      </c>
      <c r="D25042" s="2">
        <v>1</v>
      </c>
      <c r="E25042" s="5">
        <v>5233.32</v>
      </c>
      <c r="F25042" s="5">
        <v>5233.32</v>
      </c>
    </row>
    <row r="25043" spans="1:6" ht="33.75" x14ac:dyDescent="0.2">
      <c r="A25043" s="2">
        <v>25038</v>
      </c>
      <c r="B25043" s="3" t="s">
        <v>31354</v>
      </c>
      <c r="C25043" s="2" t="s">
        <v>31375</v>
      </c>
      <c r="D25043" s="2">
        <v>1</v>
      </c>
      <c r="E25043" s="5">
        <v>5600</v>
      </c>
      <c r="F25043" s="5">
        <v>5600</v>
      </c>
    </row>
    <row r="25044" spans="1:6" ht="22.5" x14ac:dyDescent="0.2">
      <c r="A25044" s="2">
        <v>25039</v>
      </c>
      <c r="B25044" s="3" t="s">
        <v>31355</v>
      </c>
      <c r="C25044" s="2" t="s">
        <v>31376</v>
      </c>
      <c r="D25044" s="2">
        <v>1</v>
      </c>
      <c r="E25044" s="5">
        <v>13216</v>
      </c>
      <c r="F25044" s="5">
        <v>13216</v>
      </c>
    </row>
    <row r="25045" spans="1:6" ht="22.5" x14ac:dyDescent="0.2">
      <c r="A25045" s="2">
        <v>25040</v>
      </c>
      <c r="B25045" s="3" t="s">
        <v>31356</v>
      </c>
      <c r="C25045" s="2" t="s">
        <v>31377</v>
      </c>
      <c r="D25045" s="2">
        <v>1</v>
      </c>
      <c r="E25045" s="5">
        <v>4044</v>
      </c>
      <c r="F25045" s="5">
        <v>4044</v>
      </c>
    </row>
    <row r="25046" spans="1:6" x14ac:dyDescent="0.2">
      <c r="A25046" s="2">
        <v>25041</v>
      </c>
      <c r="B25046" s="3" t="s">
        <v>31357</v>
      </c>
      <c r="C25046" s="2" t="s">
        <v>31378</v>
      </c>
      <c r="D25046" s="2">
        <v>1</v>
      </c>
      <c r="E25046" s="5">
        <v>5498.86</v>
      </c>
      <c r="F25046" s="5">
        <v>5498.86</v>
      </c>
    </row>
    <row r="25047" spans="1:6" x14ac:dyDescent="0.2">
      <c r="A25047" s="2">
        <v>25042</v>
      </c>
      <c r="B25047" s="3" t="s">
        <v>4404</v>
      </c>
      <c r="C25047" s="2" t="s">
        <v>31379</v>
      </c>
      <c r="D25047" s="2">
        <v>1</v>
      </c>
      <c r="E25047" s="5">
        <v>7092</v>
      </c>
      <c r="F25047" s="5">
        <v>7092</v>
      </c>
    </row>
    <row r="25048" spans="1:6" x14ac:dyDescent="0.2">
      <c r="A25048" s="2">
        <v>25043</v>
      </c>
      <c r="B25048" s="3" t="s">
        <v>4404</v>
      </c>
      <c r="C25048" s="2" t="s">
        <v>31380</v>
      </c>
      <c r="D25048" s="2">
        <v>1</v>
      </c>
      <c r="E25048" s="5">
        <v>9984</v>
      </c>
      <c r="F25048" s="5">
        <v>9984</v>
      </c>
    </row>
    <row r="25049" spans="1:6" ht="22.5" x14ac:dyDescent="0.2">
      <c r="A25049" s="2">
        <v>25044</v>
      </c>
      <c r="B25049" s="3" t="s">
        <v>2481</v>
      </c>
      <c r="C25049" s="2" t="s">
        <v>31381</v>
      </c>
      <c r="D25049" s="2">
        <v>1</v>
      </c>
      <c r="E25049" s="5">
        <v>24000</v>
      </c>
      <c r="F25049" s="5">
        <v>24000</v>
      </c>
    </row>
    <row r="25050" spans="1:6" ht="22.5" x14ac:dyDescent="0.2">
      <c r="A25050" s="2">
        <v>25045</v>
      </c>
      <c r="B25050" s="3" t="s">
        <v>2481</v>
      </c>
      <c r="C25050" s="2" t="s">
        <v>31382</v>
      </c>
      <c r="D25050" s="2">
        <v>1</v>
      </c>
      <c r="E25050" s="5">
        <v>26500</v>
      </c>
      <c r="F25050" s="5">
        <v>26500</v>
      </c>
    </row>
    <row r="25051" spans="1:6" ht="22.5" x14ac:dyDescent="0.2">
      <c r="A25051" s="2">
        <v>25046</v>
      </c>
      <c r="B25051" s="3" t="s">
        <v>2481</v>
      </c>
      <c r="C25051" s="2" t="s">
        <v>31383</v>
      </c>
      <c r="D25051" s="2">
        <v>1</v>
      </c>
      <c r="E25051" s="5">
        <v>9000</v>
      </c>
      <c r="F25051" s="5">
        <v>9000</v>
      </c>
    </row>
    <row r="25052" spans="1:6" ht="22.5" x14ac:dyDescent="0.2">
      <c r="A25052" s="2">
        <v>25047</v>
      </c>
      <c r="B25052" s="3" t="s">
        <v>2481</v>
      </c>
      <c r="C25052" s="2" t="s">
        <v>31384</v>
      </c>
      <c r="D25052" s="2">
        <v>1</v>
      </c>
      <c r="E25052" s="5">
        <v>22500</v>
      </c>
      <c r="F25052" s="5">
        <v>22500</v>
      </c>
    </row>
    <row r="25053" spans="1:6" ht="22.5" x14ac:dyDescent="0.2">
      <c r="A25053" s="2">
        <v>25048</v>
      </c>
      <c r="B25053" s="3" t="s">
        <v>31358</v>
      </c>
      <c r="C25053" s="2" t="s">
        <v>31385</v>
      </c>
      <c r="D25053" s="2">
        <v>1</v>
      </c>
      <c r="E25053" s="5">
        <v>18000</v>
      </c>
      <c r="F25053" s="5">
        <v>18000</v>
      </c>
    </row>
    <row r="25054" spans="1:6" ht="22.5" x14ac:dyDescent="0.2">
      <c r="A25054" s="2">
        <v>25049</v>
      </c>
      <c r="B25054" s="3" t="s">
        <v>31358</v>
      </c>
      <c r="C25054" s="2" t="s">
        <v>31386</v>
      </c>
      <c r="D25054" s="2">
        <v>1</v>
      </c>
      <c r="E25054" s="5">
        <v>19000</v>
      </c>
      <c r="F25054" s="5">
        <v>19000</v>
      </c>
    </row>
    <row r="25055" spans="1:6" ht="33.75" x14ac:dyDescent="0.2">
      <c r="A25055" s="2">
        <v>25050</v>
      </c>
      <c r="B25055" s="3" t="s">
        <v>31359</v>
      </c>
      <c r="C25055" s="2" t="s">
        <v>31387</v>
      </c>
      <c r="D25055" s="2">
        <v>1</v>
      </c>
      <c r="E25055" s="5">
        <v>3200</v>
      </c>
      <c r="F25055" s="5">
        <v>3200</v>
      </c>
    </row>
    <row r="25056" spans="1:6" x14ac:dyDescent="0.2">
      <c r="A25056" s="2">
        <v>25051</v>
      </c>
      <c r="B25056" s="3" t="s">
        <v>26515</v>
      </c>
      <c r="C25056" s="2" t="s">
        <v>31388</v>
      </c>
      <c r="D25056" s="2">
        <v>1</v>
      </c>
      <c r="E25056" s="5">
        <v>3175</v>
      </c>
      <c r="F25056" s="5">
        <v>3175</v>
      </c>
    </row>
    <row r="25057" spans="1:6" x14ac:dyDescent="0.2">
      <c r="A25057" s="2">
        <v>25052</v>
      </c>
      <c r="B25057" s="3" t="s">
        <v>21987</v>
      </c>
      <c r="C25057" s="2" t="s">
        <v>31389</v>
      </c>
      <c r="D25057" s="2">
        <v>1</v>
      </c>
      <c r="E25057" s="5">
        <v>13000</v>
      </c>
      <c r="F25057" s="5">
        <v>13000</v>
      </c>
    </row>
    <row r="25058" spans="1:6" ht="33.75" x14ac:dyDescent="0.2">
      <c r="A25058" s="2">
        <v>25053</v>
      </c>
      <c r="B25058" s="3" t="s">
        <v>31360</v>
      </c>
      <c r="C25058" s="2" t="s">
        <v>31390</v>
      </c>
      <c r="D25058" s="2">
        <v>1</v>
      </c>
      <c r="E25058" s="5">
        <v>4000</v>
      </c>
      <c r="F25058" s="5">
        <v>4000</v>
      </c>
    </row>
    <row r="25059" spans="1:6" ht="45" x14ac:dyDescent="0.2">
      <c r="A25059" s="2">
        <v>25054</v>
      </c>
      <c r="B25059" s="3" t="s">
        <v>31361</v>
      </c>
      <c r="C25059" s="2" t="s">
        <v>31391</v>
      </c>
      <c r="D25059" s="2">
        <v>1</v>
      </c>
      <c r="E25059" s="5">
        <v>15500</v>
      </c>
      <c r="F25059" s="5">
        <v>15500</v>
      </c>
    </row>
    <row r="25060" spans="1:6" ht="45" x14ac:dyDescent="0.2">
      <c r="A25060" s="2">
        <v>25055</v>
      </c>
      <c r="B25060" s="3" t="s">
        <v>31361</v>
      </c>
      <c r="C25060" s="2" t="s">
        <v>31392</v>
      </c>
      <c r="D25060" s="2">
        <v>1</v>
      </c>
      <c r="E25060" s="5">
        <v>15500</v>
      </c>
      <c r="F25060" s="5">
        <v>15500</v>
      </c>
    </row>
    <row r="25061" spans="1:6" ht="45" x14ac:dyDescent="0.2">
      <c r="A25061" s="2">
        <v>25056</v>
      </c>
      <c r="B25061" s="3" t="s">
        <v>31362</v>
      </c>
      <c r="C25061" s="2" t="s">
        <v>31393</v>
      </c>
      <c r="D25061" s="2">
        <v>1</v>
      </c>
      <c r="E25061" s="5">
        <v>15340</v>
      </c>
      <c r="F25061" s="5">
        <v>15340</v>
      </c>
    </row>
    <row r="25062" spans="1:6" x14ac:dyDescent="0.2">
      <c r="A25062" s="2">
        <v>25057</v>
      </c>
      <c r="B25062" s="3" t="s">
        <v>31363</v>
      </c>
      <c r="C25062" s="2" t="s">
        <v>31394</v>
      </c>
      <c r="D25062" s="2">
        <v>1</v>
      </c>
      <c r="E25062" s="5">
        <v>4090</v>
      </c>
      <c r="F25062" s="5">
        <v>4090</v>
      </c>
    </row>
    <row r="25063" spans="1:6" x14ac:dyDescent="0.2">
      <c r="A25063" s="2">
        <v>25058</v>
      </c>
      <c r="B25063" s="3" t="s">
        <v>31364</v>
      </c>
      <c r="C25063" s="2" t="s">
        <v>31395</v>
      </c>
      <c r="D25063" s="2">
        <v>1</v>
      </c>
      <c r="E25063" s="5">
        <v>9150</v>
      </c>
      <c r="F25063" s="5">
        <v>9150</v>
      </c>
    </row>
    <row r="25064" spans="1:6" ht="33.75" x14ac:dyDescent="0.2">
      <c r="A25064" s="2">
        <v>25059</v>
      </c>
      <c r="B25064" s="450" t="s">
        <v>31499</v>
      </c>
      <c r="C25064" s="449">
        <v>110103120311</v>
      </c>
      <c r="D25064" s="449">
        <v>1</v>
      </c>
      <c r="E25064" s="137">
        <v>9800</v>
      </c>
      <c r="F25064" s="137">
        <v>9800</v>
      </c>
    </row>
    <row r="25065" spans="1:6" ht="22.5" x14ac:dyDescent="0.2">
      <c r="A25065" s="2">
        <v>25060</v>
      </c>
      <c r="B25065" s="450" t="s">
        <v>31500</v>
      </c>
      <c r="C25065" s="449">
        <v>110103120312</v>
      </c>
      <c r="D25065" s="449">
        <v>1</v>
      </c>
      <c r="E25065" s="137">
        <v>5900</v>
      </c>
      <c r="F25065" s="137">
        <v>5900</v>
      </c>
    </row>
    <row r="25066" spans="1:6" x14ac:dyDescent="0.2">
      <c r="A25066" s="2">
        <v>25061</v>
      </c>
      <c r="B25066" s="450" t="s">
        <v>31501</v>
      </c>
      <c r="C25066" s="449">
        <v>110103120361</v>
      </c>
      <c r="D25066" s="449">
        <v>1</v>
      </c>
      <c r="E25066" s="137">
        <v>9325</v>
      </c>
      <c r="F25066" s="137">
        <v>9325</v>
      </c>
    </row>
    <row r="25067" spans="1:6" ht="22.5" x14ac:dyDescent="0.2">
      <c r="A25067" s="2">
        <v>25062</v>
      </c>
      <c r="B25067" s="450" t="s">
        <v>31502</v>
      </c>
      <c r="C25067" s="449">
        <v>110103120365</v>
      </c>
      <c r="D25067" s="449">
        <v>1</v>
      </c>
      <c r="E25067" s="137">
        <v>21000</v>
      </c>
      <c r="F25067" s="137">
        <v>21000</v>
      </c>
    </row>
    <row r="25068" spans="1:6" ht="33.75" x14ac:dyDescent="0.2">
      <c r="A25068" s="2">
        <v>25063</v>
      </c>
      <c r="B25068" s="450" t="s">
        <v>31503</v>
      </c>
      <c r="C25068" s="449">
        <v>110103120374</v>
      </c>
      <c r="D25068" s="449">
        <v>1</v>
      </c>
      <c r="E25068" s="137">
        <v>9300</v>
      </c>
      <c r="F25068" s="137">
        <v>9300</v>
      </c>
    </row>
    <row r="25069" spans="1:6" x14ac:dyDescent="0.2">
      <c r="A25069" s="2">
        <v>25064</v>
      </c>
      <c r="B25069" s="450" t="s">
        <v>12492</v>
      </c>
      <c r="C25069" s="449">
        <v>110103120342</v>
      </c>
      <c r="D25069" s="449">
        <v>1</v>
      </c>
      <c r="E25069" s="137">
        <v>6385</v>
      </c>
      <c r="F25069" s="137">
        <v>6385</v>
      </c>
    </row>
    <row r="25070" spans="1:6" ht="22.5" x14ac:dyDescent="0.2">
      <c r="A25070" s="2">
        <v>25065</v>
      </c>
      <c r="B25070" s="450" t="s">
        <v>31504</v>
      </c>
      <c r="C25070" s="449">
        <v>110103120314</v>
      </c>
      <c r="D25070" s="449">
        <v>1</v>
      </c>
      <c r="E25070" s="137">
        <v>4630</v>
      </c>
      <c r="F25070" s="137">
        <v>4630</v>
      </c>
    </row>
    <row r="25071" spans="1:6" ht="22.5" x14ac:dyDescent="0.2">
      <c r="A25071" s="2">
        <v>25066</v>
      </c>
      <c r="B25071" s="450" t="s">
        <v>31505</v>
      </c>
      <c r="C25071" s="449">
        <v>110103120375</v>
      </c>
      <c r="D25071" s="449">
        <v>1</v>
      </c>
      <c r="E25071" s="137">
        <v>489311.5</v>
      </c>
      <c r="F25071" s="137">
        <v>81551.960000000006</v>
      </c>
    </row>
    <row r="25072" spans="1:6" ht="22.5" x14ac:dyDescent="0.2">
      <c r="A25072" s="2">
        <v>25067</v>
      </c>
      <c r="B25072" s="450" t="s">
        <v>31506</v>
      </c>
      <c r="C25072" s="449">
        <v>110103120320</v>
      </c>
      <c r="D25072" s="449">
        <v>1</v>
      </c>
      <c r="E25072" s="137">
        <v>6070</v>
      </c>
      <c r="F25072" s="137">
        <v>6070</v>
      </c>
    </row>
    <row r="25073" spans="1:6" ht="22.5" x14ac:dyDescent="0.2">
      <c r="A25073" s="2">
        <v>25068</v>
      </c>
      <c r="B25073" s="450" t="s">
        <v>31507</v>
      </c>
      <c r="C25073" s="449">
        <v>110103120321</v>
      </c>
      <c r="D25073" s="449">
        <v>1</v>
      </c>
      <c r="E25073" s="137">
        <v>4950</v>
      </c>
      <c r="F25073" s="137">
        <v>4950</v>
      </c>
    </row>
    <row r="25074" spans="1:6" x14ac:dyDescent="0.2">
      <c r="A25074" s="2">
        <v>25069</v>
      </c>
      <c r="B25074" s="450" t="s">
        <v>31508</v>
      </c>
      <c r="C25074" s="449">
        <v>110103120246</v>
      </c>
      <c r="D25074" s="449">
        <v>1</v>
      </c>
      <c r="E25074" s="137">
        <v>3900</v>
      </c>
      <c r="F25074" s="137">
        <v>3900</v>
      </c>
    </row>
    <row r="25075" spans="1:6" ht="22.5" x14ac:dyDescent="0.2">
      <c r="A25075" s="2">
        <v>25070</v>
      </c>
      <c r="B25075" s="450" t="s">
        <v>31509</v>
      </c>
      <c r="C25075" s="449">
        <v>110103120301</v>
      </c>
      <c r="D25075" s="449">
        <v>1</v>
      </c>
      <c r="E25075" s="137">
        <v>6979.7</v>
      </c>
      <c r="F25075" s="137">
        <v>6979.7</v>
      </c>
    </row>
    <row r="25076" spans="1:6" ht="22.5" x14ac:dyDescent="0.2">
      <c r="A25076" s="2">
        <v>25071</v>
      </c>
      <c r="B25076" s="450" t="s">
        <v>31509</v>
      </c>
      <c r="C25076" s="449">
        <v>110103120241</v>
      </c>
      <c r="D25076" s="449">
        <v>1</v>
      </c>
      <c r="E25076" s="137">
        <v>6226</v>
      </c>
      <c r="F25076" s="137">
        <v>6226</v>
      </c>
    </row>
    <row r="25077" spans="1:6" ht="22.5" x14ac:dyDescent="0.2">
      <c r="A25077" s="2">
        <v>25072</v>
      </c>
      <c r="B25077" s="450" t="s">
        <v>31509</v>
      </c>
      <c r="C25077" s="449">
        <v>110103120242</v>
      </c>
      <c r="D25077" s="449">
        <v>1</v>
      </c>
      <c r="E25077" s="137">
        <v>6226</v>
      </c>
      <c r="F25077" s="137">
        <v>6226</v>
      </c>
    </row>
    <row r="25078" spans="1:6" x14ac:dyDescent="0.2">
      <c r="A25078" s="2">
        <v>25073</v>
      </c>
      <c r="B25078" s="450" t="s">
        <v>31510</v>
      </c>
      <c r="C25078" s="449">
        <v>110103120353</v>
      </c>
      <c r="D25078" s="449">
        <v>1</v>
      </c>
      <c r="E25078" s="137">
        <v>3810</v>
      </c>
      <c r="F25078" s="137">
        <v>3810</v>
      </c>
    </row>
    <row r="25079" spans="1:6" ht="22.5" x14ac:dyDescent="0.2">
      <c r="A25079" s="2">
        <v>25074</v>
      </c>
      <c r="B25079" s="450" t="s">
        <v>31511</v>
      </c>
      <c r="C25079" s="449">
        <v>110103120358</v>
      </c>
      <c r="D25079" s="449">
        <v>1</v>
      </c>
      <c r="E25079" s="137">
        <v>4200</v>
      </c>
      <c r="F25079" s="137">
        <v>4200</v>
      </c>
    </row>
    <row r="25080" spans="1:6" ht="22.5" x14ac:dyDescent="0.2">
      <c r="A25080" s="2">
        <v>25075</v>
      </c>
      <c r="B25080" s="450" t="s">
        <v>31511</v>
      </c>
      <c r="C25080" s="449">
        <v>110103120359</v>
      </c>
      <c r="D25080" s="449">
        <v>1</v>
      </c>
      <c r="E25080" s="137">
        <v>4200</v>
      </c>
      <c r="F25080" s="137">
        <v>4200</v>
      </c>
    </row>
    <row r="25081" spans="1:6" x14ac:dyDescent="0.2">
      <c r="A25081" s="2">
        <v>25076</v>
      </c>
      <c r="B25081" s="450" t="s">
        <v>26269</v>
      </c>
      <c r="C25081" s="449">
        <v>110103120360</v>
      </c>
      <c r="D25081" s="449">
        <v>1</v>
      </c>
      <c r="E25081" s="137">
        <v>3410</v>
      </c>
      <c r="F25081" s="137">
        <v>3410</v>
      </c>
    </row>
    <row r="25082" spans="1:6" ht="22.5" x14ac:dyDescent="0.2">
      <c r="A25082" s="2">
        <v>25077</v>
      </c>
      <c r="B25082" s="450" t="s">
        <v>31301</v>
      </c>
      <c r="C25082" s="449">
        <v>110103120362</v>
      </c>
      <c r="D25082" s="449">
        <v>1</v>
      </c>
      <c r="E25082" s="137">
        <v>29500</v>
      </c>
      <c r="F25082" s="137">
        <v>29500</v>
      </c>
    </row>
    <row r="25083" spans="1:6" ht="22.5" x14ac:dyDescent="0.2">
      <c r="A25083" s="2">
        <v>25078</v>
      </c>
      <c r="B25083" s="450" t="s">
        <v>31301</v>
      </c>
      <c r="C25083" s="449">
        <v>110103120334</v>
      </c>
      <c r="D25083" s="449">
        <v>1</v>
      </c>
      <c r="E25083" s="137">
        <v>14880</v>
      </c>
      <c r="F25083" s="137">
        <v>14880</v>
      </c>
    </row>
    <row r="25084" spans="1:6" ht="22.5" x14ac:dyDescent="0.2">
      <c r="A25084" s="2">
        <v>25079</v>
      </c>
      <c r="B25084" s="450" t="s">
        <v>31301</v>
      </c>
      <c r="C25084" s="449">
        <v>110103120335</v>
      </c>
      <c r="D25084" s="449">
        <v>1</v>
      </c>
      <c r="E25084" s="137">
        <v>15008</v>
      </c>
      <c r="F25084" s="137">
        <v>15008</v>
      </c>
    </row>
    <row r="25085" spans="1:6" ht="22.5" x14ac:dyDescent="0.2">
      <c r="A25085" s="2">
        <v>25080</v>
      </c>
      <c r="B25085" s="450" t="s">
        <v>31301</v>
      </c>
      <c r="C25085" s="449">
        <v>110103120336</v>
      </c>
      <c r="D25085" s="449">
        <v>1</v>
      </c>
      <c r="E25085" s="137">
        <v>15008</v>
      </c>
      <c r="F25085" s="137">
        <v>15008</v>
      </c>
    </row>
    <row r="25086" spans="1:6" ht="22.5" x14ac:dyDescent="0.2">
      <c r="A25086" s="2">
        <v>25081</v>
      </c>
      <c r="B25086" s="450" t="s">
        <v>31301</v>
      </c>
      <c r="C25086" s="449">
        <v>110103120337</v>
      </c>
      <c r="D25086" s="449">
        <v>1</v>
      </c>
      <c r="E25086" s="137">
        <v>15009</v>
      </c>
      <c r="F25086" s="137">
        <v>15009</v>
      </c>
    </row>
    <row r="25087" spans="1:6" ht="22.5" x14ac:dyDescent="0.2">
      <c r="A25087" s="2">
        <v>25082</v>
      </c>
      <c r="B25087" s="450" t="s">
        <v>31301</v>
      </c>
      <c r="C25087" s="449">
        <v>110103120346</v>
      </c>
      <c r="D25087" s="449">
        <v>1</v>
      </c>
      <c r="E25087" s="137">
        <v>20050</v>
      </c>
      <c r="F25087" s="137">
        <v>20050</v>
      </c>
    </row>
    <row r="25088" spans="1:6" ht="22.5" x14ac:dyDescent="0.2">
      <c r="A25088" s="2">
        <v>25083</v>
      </c>
      <c r="B25088" s="450" t="s">
        <v>31301</v>
      </c>
      <c r="C25088" s="449">
        <v>110103120347</v>
      </c>
      <c r="D25088" s="449">
        <v>1</v>
      </c>
      <c r="E25088" s="137">
        <v>20050</v>
      </c>
      <c r="F25088" s="137">
        <v>20050</v>
      </c>
    </row>
    <row r="25089" spans="1:6" ht="22.5" x14ac:dyDescent="0.2">
      <c r="A25089" s="2">
        <v>25084</v>
      </c>
      <c r="B25089" s="450" t="s">
        <v>31301</v>
      </c>
      <c r="C25089" s="449">
        <v>110103120348</v>
      </c>
      <c r="D25089" s="449">
        <v>1</v>
      </c>
      <c r="E25089" s="137">
        <v>20050</v>
      </c>
      <c r="F25089" s="137">
        <v>20050</v>
      </c>
    </row>
    <row r="25090" spans="1:6" ht="22.5" x14ac:dyDescent="0.2">
      <c r="A25090" s="2">
        <v>25085</v>
      </c>
      <c r="B25090" s="450" t="s">
        <v>31301</v>
      </c>
      <c r="C25090" s="449">
        <v>110103120349</v>
      </c>
      <c r="D25090" s="449">
        <v>1</v>
      </c>
      <c r="E25090" s="137">
        <v>22450</v>
      </c>
      <c r="F25090" s="137">
        <v>22450</v>
      </c>
    </row>
    <row r="25091" spans="1:6" ht="33.75" x14ac:dyDescent="0.2">
      <c r="A25091" s="2">
        <v>25086</v>
      </c>
      <c r="B25091" s="450" t="s">
        <v>31512</v>
      </c>
      <c r="C25091" s="449">
        <v>110103120375</v>
      </c>
      <c r="D25091" s="449">
        <v>1</v>
      </c>
      <c r="E25091" s="137">
        <v>7190</v>
      </c>
      <c r="F25091" s="137">
        <v>7190</v>
      </c>
    </row>
    <row r="25092" spans="1:6" ht="56.25" x14ac:dyDescent="0.2">
      <c r="A25092" s="2">
        <v>25087</v>
      </c>
      <c r="B25092" s="450" t="s">
        <v>31513</v>
      </c>
      <c r="C25092" s="449" t="s">
        <v>31524</v>
      </c>
      <c r="D25092" s="449">
        <v>10</v>
      </c>
      <c r="E25092" s="137">
        <v>151010</v>
      </c>
      <c r="F25092" s="137">
        <v>151010</v>
      </c>
    </row>
    <row r="25093" spans="1:6" ht="56.25" x14ac:dyDescent="0.2">
      <c r="A25093" s="2">
        <v>25088</v>
      </c>
      <c r="B25093" s="450" t="s">
        <v>31514</v>
      </c>
      <c r="C25093" s="449" t="s">
        <v>31525</v>
      </c>
      <c r="D25093" s="449">
        <v>2</v>
      </c>
      <c r="E25093" s="137">
        <v>30326.58</v>
      </c>
      <c r="F25093" s="137">
        <v>30326.58</v>
      </c>
    </row>
    <row r="25094" spans="1:6" ht="45" x14ac:dyDescent="0.2">
      <c r="A25094" s="2">
        <v>25089</v>
      </c>
      <c r="B25094" s="450" t="s">
        <v>31515</v>
      </c>
      <c r="C25094" s="449" t="s">
        <v>31526</v>
      </c>
      <c r="D25094" s="449">
        <v>7</v>
      </c>
      <c r="E25094" s="137">
        <v>49431.974000000002</v>
      </c>
      <c r="F25094" s="137">
        <v>49431.97</v>
      </c>
    </row>
    <row r="25095" spans="1:6" ht="45" x14ac:dyDescent="0.2">
      <c r="A25095" s="2">
        <v>25090</v>
      </c>
      <c r="B25095" s="450" t="s">
        <v>31516</v>
      </c>
      <c r="C25095" s="449" t="s">
        <v>31527</v>
      </c>
      <c r="D25095" s="449">
        <v>8</v>
      </c>
      <c r="E25095" s="137">
        <v>93018.8</v>
      </c>
      <c r="F25095" s="137">
        <v>93018.8</v>
      </c>
    </row>
    <row r="25096" spans="1:6" ht="45" x14ac:dyDescent="0.2">
      <c r="A25096" s="2">
        <v>25091</v>
      </c>
      <c r="B25096" s="450" t="s">
        <v>31517</v>
      </c>
      <c r="C25096" s="449" t="s">
        <v>31528</v>
      </c>
      <c r="D25096" s="449">
        <v>6</v>
      </c>
      <c r="E25096" s="137">
        <v>70228.02</v>
      </c>
      <c r="F25096" s="137">
        <v>70228.02</v>
      </c>
    </row>
    <row r="25097" spans="1:6" ht="45" x14ac:dyDescent="0.2">
      <c r="A25097" s="2">
        <v>25092</v>
      </c>
      <c r="B25097" s="450" t="s">
        <v>31518</v>
      </c>
      <c r="C25097" s="449" t="s">
        <v>31529</v>
      </c>
      <c r="D25097" s="449">
        <v>10</v>
      </c>
      <c r="E25097" s="137">
        <v>345640</v>
      </c>
      <c r="F25097" s="137">
        <v>345640</v>
      </c>
    </row>
    <row r="25098" spans="1:6" ht="45" x14ac:dyDescent="0.2">
      <c r="A25098" s="2">
        <v>25093</v>
      </c>
      <c r="B25098" s="450" t="s">
        <v>31519</v>
      </c>
      <c r="C25098" s="449" t="s">
        <v>31530</v>
      </c>
      <c r="D25098" s="449">
        <v>10</v>
      </c>
      <c r="E25098" s="137">
        <v>114100</v>
      </c>
      <c r="F25098" s="137">
        <v>114100</v>
      </c>
    </row>
    <row r="25099" spans="1:6" ht="56.25" x14ac:dyDescent="0.2">
      <c r="A25099" s="2">
        <v>25094</v>
      </c>
      <c r="B25099" s="450" t="s">
        <v>31520</v>
      </c>
      <c r="C25099" s="449" t="s">
        <v>31531</v>
      </c>
      <c r="D25099" s="449">
        <v>10</v>
      </c>
      <c r="E25099" s="137">
        <v>86900</v>
      </c>
      <c r="F25099" s="137">
        <v>86900</v>
      </c>
    </row>
    <row r="25100" spans="1:6" ht="45" x14ac:dyDescent="0.2">
      <c r="A25100" s="2">
        <v>25095</v>
      </c>
      <c r="B25100" s="450" t="s">
        <v>31521</v>
      </c>
      <c r="C25100" s="449" t="s">
        <v>31532</v>
      </c>
      <c r="D25100" s="449">
        <v>8</v>
      </c>
      <c r="E25100" s="137">
        <v>111840</v>
      </c>
      <c r="F25100" s="137">
        <v>111840</v>
      </c>
    </row>
    <row r="25101" spans="1:6" ht="45" x14ac:dyDescent="0.2">
      <c r="A25101" s="2">
        <v>25096</v>
      </c>
      <c r="B25101" s="450" t="s">
        <v>31522</v>
      </c>
      <c r="C25101" s="449" t="s">
        <v>31533</v>
      </c>
      <c r="D25101" s="449">
        <v>10</v>
      </c>
      <c r="E25101" s="137">
        <v>85000</v>
      </c>
      <c r="F25101" s="137">
        <v>85000</v>
      </c>
    </row>
    <row r="25102" spans="1:6" ht="56.25" x14ac:dyDescent="0.2">
      <c r="A25102" s="2">
        <v>25097</v>
      </c>
      <c r="B25102" s="450" t="s">
        <v>31523</v>
      </c>
      <c r="C25102" s="449" t="s">
        <v>31534</v>
      </c>
      <c r="D25102" s="449">
        <v>10</v>
      </c>
      <c r="E25102" s="137">
        <v>188200</v>
      </c>
      <c r="F25102" s="137">
        <v>188200</v>
      </c>
    </row>
    <row r="25103" spans="1:6" ht="10.15" customHeight="1" x14ac:dyDescent="0.2">
      <c r="A25103" s="2">
        <v>25098</v>
      </c>
      <c r="B25103" s="145" t="s">
        <v>12411</v>
      </c>
      <c r="C25103" s="12">
        <v>45</v>
      </c>
      <c r="D25103" s="556">
        <v>1</v>
      </c>
      <c r="E25103" s="16">
        <v>7773</v>
      </c>
      <c r="F25103" s="278">
        <v>7773</v>
      </c>
    </row>
    <row r="25104" spans="1:6" x14ac:dyDescent="0.2">
      <c r="A25104" s="2">
        <v>25099</v>
      </c>
      <c r="B25104" s="145" t="s">
        <v>31537</v>
      </c>
      <c r="C25104" s="12">
        <v>49</v>
      </c>
      <c r="D25104" s="556">
        <v>1</v>
      </c>
      <c r="E25104" s="16">
        <v>2590.56</v>
      </c>
      <c r="F25104" s="278">
        <v>2590.56</v>
      </c>
    </row>
    <row r="25105" spans="1:6" x14ac:dyDescent="0.2">
      <c r="A25105" s="2">
        <v>25100</v>
      </c>
      <c r="B25105" s="145" t="s">
        <v>3153</v>
      </c>
      <c r="C25105" s="12">
        <v>50</v>
      </c>
      <c r="D25105" s="556">
        <v>1</v>
      </c>
      <c r="E25105" s="16">
        <v>3139.92</v>
      </c>
      <c r="F25105" s="278">
        <v>3139.92</v>
      </c>
    </row>
    <row r="25106" spans="1:6" x14ac:dyDescent="0.2">
      <c r="A25106" s="2">
        <v>25101</v>
      </c>
      <c r="B25106" s="145" t="s">
        <v>4083</v>
      </c>
      <c r="C25106" s="12">
        <v>51</v>
      </c>
      <c r="D25106" s="556">
        <v>1</v>
      </c>
      <c r="E25106" s="16">
        <v>3537.6</v>
      </c>
      <c r="F25106" s="278">
        <v>3537.6</v>
      </c>
    </row>
    <row r="25107" spans="1:6" x14ac:dyDescent="0.2">
      <c r="A25107" s="2">
        <v>25102</v>
      </c>
      <c r="B25107" s="145" t="s">
        <v>3153</v>
      </c>
      <c r="C25107" s="12">
        <v>53</v>
      </c>
      <c r="D25107" s="556">
        <v>1</v>
      </c>
      <c r="E25107" s="16">
        <v>10980</v>
      </c>
      <c r="F25107" s="278">
        <v>10980</v>
      </c>
    </row>
    <row r="25108" spans="1:6" ht="22.5" x14ac:dyDescent="0.2">
      <c r="A25108" s="2">
        <v>25103</v>
      </c>
      <c r="B25108" s="145" t="s">
        <v>31538</v>
      </c>
      <c r="C25108" s="12">
        <v>54</v>
      </c>
      <c r="D25108" s="556">
        <v>1</v>
      </c>
      <c r="E25108" s="16">
        <v>11570</v>
      </c>
      <c r="F25108" s="278">
        <v>11570</v>
      </c>
    </row>
    <row r="25109" spans="1:6" ht="67.5" x14ac:dyDescent="0.2">
      <c r="A25109" s="2">
        <v>25104</v>
      </c>
      <c r="B25109" s="145" t="s">
        <v>31539</v>
      </c>
      <c r="C25109" s="12">
        <v>87</v>
      </c>
      <c r="D25109" s="556">
        <v>1</v>
      </c>
      <c r="E25109" s="16">
        <v>318500</v>
      </c>
      <c r="F25109" s="16">
        <v>318500</v>
      </c>
    </row>
    <row r="25110" spans="1:6" ht="22.5" x14ac:dyDescent="0.2">
      <c r="A25110" s="2">
        <v>25105</v>
      </c>
      <c r="B25110" s="145" t="s">
        <v>31540</v>
      </c>
      <c r="C25110" s="12">
        <v>62</v>
      </c>
      <c r="D25110" s="556">
        <v>1</v>
      </c>
      <c r="E25110" s="16">
        <v>16970</v>
      </c>
      <c r="F25110" s="278">
        <v>16970</v>
      </c>
    </row>
    <row r="25111" spans="1:6" ht="22.5" x14ac:dyDescent="0.2">
      <c r="A25111" s="2">
        <v>25106</v>
      </c>
      <c r="B25111" s="145" t="s">
        <v>31541</v>
      </c>
      <c r="C25111" s="12">
        <v>66</v>
      </c>
      <c r="D25111" s="556">
        <v>1</v>
      </c>
      <c r="E25111" s="16">
        <v>12147</v>
      </c>
      <c r="F25111" s="278">
        <v>12147</v>
      </c>
    </row>
    <row r="25112" spans="1:6" ht="45" x14ac:dyDescent="0.2">
      <c r="A25112" s="2">
        <v>25107</v>
      </c>
      <c r="B25112" s="145" t="s">
        <v>31542</v>
      </c>
      <c r="C25112" s="12">
        <v>69</v>
      </c>
      <c r="D25112" s="556">
        <v>1</v>
      </c>
      <c r="E25112" s="16">
        <v>13000</v>
      </c>
      <c r="F25112" s="278">
        <v>13000</v>
      </c>
    </row>
    <row r="25113" spans="1:6" ht="22.5" x14ac:dyDescent="0.2">
      <c r="A25113" s="2">
        <v>25108</v>
      </c>
      <c r="B25113" s="145" t="s">
        <v>22776</v>
      </c>
      <c r="C25113" s="12">
        <v>77</v>
      </c>
      <c r="D25113" s="556">
        <v>1</v>
      </c>
      <c r="E25113" s="16">
        <v>11945</v>
      </c>
      <c r="F25113" s="278">
        <v>11945</v>
      </c>
    </row>
    <row r="25114" spans="1:6" x14ac:dyDescent="0.2">
      <c r="A25114" s="2">
        <v>25109</v>
      </c>
      <c r="B25114" s="145" t="s">
        <v>31543</v>
      </c>
      <c r="C25114" s="12">
        <v>78</v>
      </c>
      <c r="D25114" s="556">
        <v>1</v>
      </c>
      <c r="E25114" s="16">
        <v>16150</v>
      </c>
      <c r="F25114" s="278">
        <v>16150</v>
      </c>
    </row>
    <row r="25115" spans="1:6" ht="22.5" x14ac:dyDescent="0.2">
      <c r="A25115" s="2">
        <v>25110</v>
      </c>
      <c r="B25115" s="145" t="s">
        <v>31544</v>
      </c>
      <c r="C25115" s="12">
        <v>79</v>
      </c>
      <c r="D25115" s="556">
        <v>1</v>
      </c>
      <c r="E25115" s="16">
        <v>20820</v>
      </c>
      <c r="F25115" s="278">
        <v>20820</v>
      </c>
    </row>
    <row r="25116" spans="1:6" ht="22.5" x14ac:dyDescent="0.2">
      <c r="A25116" s="2">
        <v>25111</v>
      </c>
      <c r="B25116" s="145" t="s">
        <v>31545</v>
      </c>
      <c r="C25116" s="12">
        <v>80</v>
      </c>
      <c r="D25116" s="556">
        <v>1</v>
      </c>
      <c r="E25116" s="16">
        <v>12790.7</v>
      </c>
      <c r="F25116" s="278">
        <v>12790.7</v>
      </c>
    </row>
    <row r="25117" spans="1:6" ht="22.5" x14ac:dyDescent="0.2">
      <c r="A25117" s="2">
        <v>25112</v>
      </c>
      <c r="B25117" s="145" t="s">
        <v>31546</v>
      </c>
      <c r="C25117" s="12">
        <v>81</v>
      </c>
      <c r="D25117" s="556">
        <v>1</v>
      </c>
      <c r="E25117" s="16">
        <v>17030</v>
      </c>
      <c r="F25117" s="278">
        <v>17030</v>
      </c>
    </row>
    <row r="25118" spans="1:6" ht="22.5" x14ac:dyDescent="0.2">
      <c r="A25118" s="2">
        <v>25113</v>
      </c>
      <c r="B25118" s="145" t="s">
        <v>31547</v>
      </c>
      <c r="C25118" s="12">
        <v>82</v>
      </c>
      <c r="D25118" s="556">
        <v>1</v>
      </c>
      <c r="E25118" s="16">
        <v>12500</v>
      </c>
      <c r="F25118" s="278">
        <v>12500</v>
      </c>
    </row>
    <row r="25119" spans="1:6" ht="22.5" x14ac:dyDescent="0.2">
      <c r="A25119" s="2">
        <v>25114</v>
      </c>
      <c r="B25119" s="145" t="s">
        <v>31548</v>
      </c>
      <c r="C25119" s="12" t="s">
        <v>31556</v>
      </c>
      <c r="D25119" s="556">
        <v>2</v>
      </c>
      <c r="E25119" s="16">
        <v>38866.800000000003</v>
      </c>
      <c r="F25119" s="278">
        <v>38866.800000000003</v>
      </c>
    </row>
    <row r="25120" spans="1:6" ht="33.75" x14ac:dyDescent="0.2">
      <c r="A25120" s="2">
        <v>25115</v>
      </c>
      <c r="B25120" s="145" t="s">
        <v>31549</v>
      </c>
      <c r="C25120" s="12" t="s">
        <v>31557</v>
      </c>
      <c r="D25120" s="556">
        <v>2</v>
      </c>
      <c r="E25120" s="16">
        <v>27886.880000000001</v>
      </c>
      <c r="F25120" s="16">
        <v>27886.880000000001</v>
      </c>
    </row>
    <row r="25121" spans="1:6" x14ac:dyDescent="0.2">
      <c r="A25121" s="2">
        <v>25116</v>
      </c>
      <c r="B25121" s="8" t="s">
        <v>31550</v>
      </c>
      <c r="C25121" s="18">
        <v>89</v>
      </c>
      <c r="D25121" s="131">
        <v>1</v>
      </c>
      <c r="E25121" s="33">
        <v>8793</v>
      </c>
      <c r="F25121" s="106">
        <v>8793</v>
      </c>
    </row>
    <row r="25122" spans="1:6" x14ac:dyDescent="0.2">
      <c r="A25122" s="2">
        <v>25117</v>
      </c>
      <c r="B25122" s="8" t="s">
        <v>31551</v>
      </c>
      <c r="C25122" s="18" t="s">
        <v>31558</v>
      </c>
      <c r="D25122" s="131">
        <v>2</v>
      </c>
      <c r="E25122" s="33">
        <v>8344</v>
      </c>
      <c r="F25122" s="106">
        <v>8344</v>
      </c>
    </row>
    <row r="25123" spans="1:6" x14ac:dyDescent="0.2">
      <c r="A25123" s="2">
        <v>25118</v>
      </c>
      <c r="B25123" s="8" t="s">
        <v>31552</v>
      </c>
      <c r="C25123" s="18">
        <v>92</v>
      </c>
      <c r="D25123" s="131">
        <v>1</v>
      </c>
      <c r="E25123" s="33">
        <v>5370</v>
      </c>
      <c r="F25123" s="106">
        <v>5370</v>
      </c>
    </row>
    <row r="25124" spans="1:6" x14ac:dyDescent="0.2">
      <c r="A25124" s="2">
        <v>25119</v>
      </c>
      <c r="B25124" s="8" t="s">
        <v>31553</v>
      </c>
      <c r="C25124" s="18">
        <v>93</v>
      </c>
      <c r="D25124" s="131">
        <v>1</v>
      </c>
      <c r="E25124" s="33">
        <v>11990</v>
      </c>
      <c r="F25124" s="106">
        <v>11990</v>
      </c>
    </row>
    <row r="25125" spans="1:6" x14ac:dyDescent="0.2">
      <c r="A25125" s="2">
        <v>25120</v>
      </c>
      <c r="B25125" s="8" t="s">
        <v>20864</v>
      </c>
      <c r="C25125" s="18">
        <v>94</v>
      </c>
      <c r="D25125" s="131">
        <v>1</v>
      </c>
      <c r="E25125" s="33">
        <v>13890</v>
      </c>
      <c r="F25125" s="106">
        <v>13890</v>
      </c>
    </row>
    <row r="25126" spans="1:6" x14ac:dyDescent="0.2">
      <c r="A25126" s="2">
        <v>25121</v>
      </c>
      <c r="B25126" s="133" t="s">
        <v>31554</v>
      </c>
      <c r="C25126" s="18">
        <v>95</v>
      </c>
      <c r="D25126" s="131">
        <v>1</v>
      </c>
      <c r="E25126" s="33">
        <v>14990</v>
      </c>
      <c r="F25126" s="106">
        <v>14990</v>
      </c>
    </row>
    <row r="25127" spans="1:6" x14ac:dyDescent="0.2">
      <c r="A25127" s="2">
        <v>25122</v>
      </c>
      <c r="B25127" s="8" t="s">
        <v>31555</v>
      </c>
      <c r="C25127" s="18">
        <v>96</v>
      </c>
      <c r="D25127" s="131">
        <v>1</v>
      </c>
      <c r="E25127" s="33">
        <v>23000</v>
      </c>
      <c r="F25127" s="106">
        <v>23000</v>
      </c>
    </row>
    <row r="25128" spans="1:6" x14ac:dyDescent="0.2">
      <c r="A25128" s="2">
        <v>25123</v>
      </c>
      <c r="B25128" s="487" t="s">
        <v>24230</v>
      </c>
      <c r="E25128" s="235">
        <v>10655</v>
      </c>
      <c r="F25128" s="235">
        <f>E25128-G25128</f>
        <v>10655</v>
      </c>
    </row>
    <row r="25129" spans="1:6" x14ac:dyDescent="0.2">
      <c r="A25129" s="2">
        <v>25124</v>
      </c>
      <c r="B25129" s="487" t="s">
        <v>32367</v>
      </c>
      <c r="E25129" s="235">
        <v>3603.94</v>
      </c>
      <c r="F25129" s="235">
        <f t="shared" ref="F25129:F25192" si="20">E25129-G25129</f>
        <v>3603.94</v>
      </c>
    </row>
    <row r="25130" spans="1:6" x14ac:dyDescent="0.2">
      <c r="A25130" s="2">
        <v>25125</v>
      </c>
      <c r="B25130" s="487" t="s">
        <v>32368</v>
      </c>
      <c r="E25130" s="235">
        <v>27954</v>
      </c>
      <c r="F25130" s="235">
        <f t="shared" si="20"/>
        <v>27954</v>
      </c>
    </row>
    <row r="25131" spans="1:6" x14ac:dyDescent="0.2">
      <c r="A25131" s="2">
        <v>25126</v>
      </c>
      <c r="B25131" s="487" t="s">
        <v>32369</v>
      </c>
      <c r="E25131" s="235">
        <v>27445</v>
      </c>
      <c r="F25131" s="235">
        <f t="shared" si="20"/>
        <v>27445</v>
      </c>
    </row>
    <row r="25132" spans="1:6" x14ac:dyDescent="0.2">
      <c r="A25132" s="2">
        <v>25127</v>
      </c>
      <c r="B25132" s="487" t="s">
        <v>32370</v>
      </c>
      <c r="E25132" s="235">
        <v>27445</v>
      </c>
      <c r="F25132" s="235">
        <f t="shared" si="20"/>
        <v>27445</v>
      </c>
    </row>
    <row r="25133" spans="1:6" x14ac:dyDescent="0.2">
      <c r="A25133" s="2">
        <v>25128</v>
      </c>
      <c r="B25133" s="487" t="s">
        <v>32371</v>
      </c>
      <c r="E25133" s="235">
        <v>7191.5</v>
      </c>
      <c r="F25133" s="235">
        <f t="shared" si="20"/>
        <v>7191.5</v>
      </c>
    </row>
    <row r="25134" spans="1:6" x14ac:dyDescent="0.2">
      <c r="A25134" s="2">
        <v>25129</v>
      </c>
      <c r="B25134" s="487" t="s">
        <v>32372</v>
      </c>
      <c r="E25134" s="235">
        <v>34200</v>
      </c>
      <c r="F25134" s="235">
        <f t="shared" si="20"/>
        <v>34200</v>
      </c>
    </row>
    <row r="25135" spans="1:6" x14ac:dyDescent="0.2">
      <c r="A25135" s="2">
        <v>25130</v>
      </c>
      <c r="B25135" s="487" t="s">
        <v>32373</v>
      </c>
      <c r="E25135" s="235">
        <v>2110</v>
      </c>
      <c r="F25135" s="235">
        <f t="shared" si="20"/>
        <v>2110</v>
      </c>
    </row>
    <row r="25136" spans="1:6" ht="22.5" x14ac:dyDescent="0.2">
      <c r="A25136" s="2">
        <v>25131</v>
      </c>
      <c r="B25136" s="487" t="s">
        <v>32374</v>
      </c>
      <c r="E25136" s="235">
        <v>52593.24</v>
      </c>
      <c r="F25136" s="235">
        <f t="shared" si="20"/>
        <v>52593.24</v>
      </c>
    </row>
    <row r="25137" spans="1:6" x14ac:dyDescent="0.2">
      <c r="A25137" s="2">
        <v>25132</v>
      </c>
      <c r="B25137" s="487" t="s">
        <v>32375</v>
      </c>
      <c r="E25137" s="235">
        <v>20816.72</v>
      </c>
      <c r="F25137" s="235">
        <f t="shared" si="20"/>
        <v>20816.72</v>
      </c>
    </row>
    <row r="25138" spans="1:6" ht="22.5" x14ac:dyDescent="0.2">
      <c r="A25138" s="2">
        <v>25133</v>
      </c>
      <c r="B25138" s="487" t="s">
        <v>32376</v>
      </c>
      <c r="E25138" s="235">
        <v>51217.26</v>
      </c>
      <c r="F25138" s="235">
        <f t="shared" si="20"/>
        <v>51217.26</v>
      </c>
    </row>
    <row r="25139" spans="1:6" ht="22.5" x14ac:dyDescent="0.2">
      <c r="A25139" s="2">
        <v>25134</v>
      </c>
      <c r="B25139" s="487" t="s">
        <v>32377</v>
      </c>
      <c r="E25139" s="235">
        <v>22991.67</v>
      </c>
      <c r="F25139" s="235">
        <f t="shared" si="20"/>
        <v>22991.67</v>
      </c>
    </row>
    <row r="25140" spans="1:6" ht="22.5" x14ac:dyDescent="0.2">
      <c r="A25140" s="2">
        <v>25135</v>
      </c>
      <c r="B25140" s="487" t="s">
        <v>32377</v>
      </c>
      <c r="E25140" s="235">
        <v>22447.29</v>
      </c>
      <c r="F25140" s="235">
        <f t="shared" si="20"/>
        <v>22447.29</v>
      </c>
    </row>
    <row r="25141" spans="1:6" ht="22.5" x14ac:dyDescent="0.2">
      <c r="A25141" s="2">
        <v>25136</v>
      </c>
      <c r="B25141" s="487" t="s">
        <v>32378</v>
      </c>
      <c r="E25141" s="235">
        <v>31175.43</v>
      </c>
      <c r="F25141" s="235">
        <f t="shared" si="20"/>
        <v>31175.43</v>
      </c>
    </row>
    <row r="25142" spans="1:6" ht="22.5" x14ac:dyDescent="0.2">
      <c r="A25142" s="2">
        <v>25137</v>
      </c>
      <c r="B25142" s="487" t="s">
        <v>32379</v>
      </c>
      <c r="E25142" s="235">
        <v>22936.2</v>
      </c>
      <c r="F25142" s="235">
        <f t="shared" si="20"/>
        <v>22936.2</v>
      </c>
    </row>
    <row r="25143" spans="1:6" ht="22.5" x14ac:dyDescent="0.2">
      <c r="A25143" s="2">
        <v>25138</v>
      </c>
      <c r="B25143" s="487" t="s">
        <v>32380</v>
      </c>
      <c r="E25143" s="235">
        <v>1784656.36</v>
      </c>
      <c r="F25143" s="235">
        <f t="shared" si="20"/>
        <v>1784656.36</v>
      </c>
    </row>
    <row r="25144" spans="1:6" ht="33.75" x14ac:dyDescent="0.2">
      <c r="A25144" s="2">
        <v>25139</v>
      </c>
      <c r="B25144" s="487" t="s">
        <v>32381</v>
      </c>
      <c r="E25144" s="235">
        <v>46194.98</v>
      </c>
      <c r="F25144" s="235">
        <f t="shared" si="20"/>
        <v>46194.98</v>
      </c>
    </row>
    <row r="25145" spans="1:6" ht="33.75" x14ac:dyDescent="0.2">
      <c r="A25145" s="2">
        <v>25140</v>
      </c>
      <c r="B25145" s="487" t="s">
        <v>32382</v>
      </c>
      <c r="E25145" s="235">
        <v>92210</v>
      </c>
      <c r="F25145" s="235">
        <f t="shared" si="20"/>
        <v>92210</v>
      </c>
    </row>
    <row r="25146" spans="1:6" ht="22.5" x14ac:dyDescent="0.2">
      <c r="A25146" s="2">
        <v>25141</v>
      </c>
      <c r="B25146" s="487" t="s">
        <v>32383</v>
      </c>
      <c r="E25146" s="235">
        <v>23096.39</v>
      </c>
      <c r="F25146" s="235">
        <f t="shared" si="20"/>
        <v>23096.39</v>
      </c>
    </row>
    <row r="25147" spans="1:6" ht="22.5" x14ac:dyDescent="0.2">
      <c r="A25147" s="2">
        <v>25142</v>
      </c>
      <c r="B25147" s="487" t="s">
        <v>32383</v>
      </c>
      <c r="E25147" s="235">
        <v>23096.39</v>
      </c>
      <c r="F25147" s="235">
        <f t="shared" si="20"/>
        <v>23096.39</v>
      </c>
    </row>
    <row r="25148" spans="1:6" ht="22.5" x14ac:dyDescent="0.2">
      <c r="A25148" s="2">
        <v>25143</v>
      </c>
      <c r="B25148" s="487" t="s">
        <v>32384</v>
      </c>
      <c r="E25148" s="235">
        <v>5393</v>
      </c>
      <c r="F25148" s="235">
        <f t="shared" si="20"/>
        <v>5393</v>
      </c>
    </row>
    <row r="25149" spans="1:6" ht="22.5" x14ac:dyDescent="0.2">
      <c r="A25149" s="2">
        <v>25144</v>
      </c>
      <c r="B25149" s="487" t="s">
        <v>32385</v>
      </c>
      <c r="E25149" s="235">
        <v>24125</v>
      </c>
      <c r="F25149" s="235">
        <f t="shared" si="20"/>
        <v>24125</v>
      </c>
    </row>
    <row r="25150" spans="1:6" ht="33.75" x14ac:dyDescent="0.2">
      <c r="A25150" s="2">
        <v>25145</v>
      </c>
      <c r="B25150" s="487" t="s">
        <v>32386</v>
      </c>
      <c r="E25150" s="235">
        <v>3222</v>
      </c>
      <c r="F25150" s="235">
        <f t="shared" si="20"/>
        <v>3222</v>
      </c>
    </row>
    <row r="25151" spans="1:6" ht="22.5" x14ac:dyDescent="0.2">
      <c r="A25151" s="2">
        <v>25146</v>
      </c>
      <c r="B25151" s="487" t="s">
        <v>32387</v>
      </c>
      <c r="E25151" s="235">
        <v>48624</v>
      </c>
      <c r="F25151" s="235">
        <f t="shared" si="20"/>
        <v>48624</v>
      </c>
    </row>
    <row r="25152" spans="1:6" ht="22.5" x14ac:dyDescent="0.2">
      <c r="A25152" s="2">
        <v>25147</v>
      </c>
      <c r="B25152" s="487" t="s">
        <v>32388</v>
      </c>
      <c r="E25152" s="235">
        <v>2124</v>
      </c>
      <c r="F25152" s="235">
        <f t="shared" si="20"/>
        <v>2124</v>
      </c>
    </row>
    <row r="25153" spans="1:6" x14ac:dyDescent="0.2">
      <c r="A25153" s="2">
        <v>25148</v>
      </c>
      <c r="B25153" s="487" t="s">
        <v>32389</v>
      </c>
      <c r="E25153" s="235">
        <v>3515</v>
      </c>
      <c r="F25153" s="235">
        <f t="shared" si="20"/>
        <v>3515</v>
      </c>
    </row>
    <row r="25154" spans="1:6" x14ac:dyDescent="0.2">
      <c r="A25154" s="2">
        <v>25149</v>
      </c>
      <c r="B25154" s="487" t="s">
        <v>26724</v>
      </c>
      <c r="E25154" s="235">
        <v>3979.3</v>
      </c>
      <c r="F25154" s="235">
        <f t="shared" si="20"/>
        <v>3979.3</v>
      </c>
    </row>
    <row r="25155" spans="1:6" x14ac:dyDescent="0.2">
      <c r="A25155" s="2">
        <v>25150</v>
      </c>
      <c r="B25155" s="487" t="s">
        <v>32390</v>
      </c>
      <c r="E25155" s="235">
        <v>16800</v>
      </c>
      <c r="F25155" s="235">
        <f t="shared" si="20"/>
        <v>16800</v>
      </c>
    </row>
    <row r="25156" spans="1:6" x14ac:dyDescent="0.2">
      <c r="A25156" s="2">
        <v>25151</v>
      </c>
      <c r="B25156" s="487" t="s">
        <v>32391</v>
      </c>
      <c r="E25156" s="235">
        <v>150000</v>
      </c>
      <c r="F25156" s="235">
        <f t="shared" si="20"/>
        <v>150000</v>
      </c>
    </row>
    <row r="25157" spans="1:6" x14ac:dyDescent="0.2">
      <c r="A25157" s="2">
        <v>25152</v>
      </c>
      <c r="B25157" s="487" t="s">
        <v>32392</v>
      </c>
      <c r="E25157" s="235">
        <v>150000</v>
      </c>
      <c r="F25157" s="235">
        <f t="shared" si="20"/>
        <v>150000</v>
      </c>
    </row>
    <row r="25158" spans="1:6" ht="22.5" x14ac:dyDescent="0.2">
      <c r="A25158" s="2">
        <v>25153</v>
      </c>
      <c r="B25158" s="487" t="s">
        <v>32393</v>
      </c>
      <c r="E25158" s="235">
        <v>20000</v>
      </c>
      <c r="F25158" s="235">
        <f t="shared" si="20"/>
        <v>20000</v>
      </c>
    </row>
    <row r="25159" spans="1:6" ht="22.5" x14ac:dyDescent="0.2">
      <c r="A25159" s="2">
        <v>25154</v>
      </c>
      <c r="B25159" s="487" t="s">
        <v>32393</v>
      </c>
      <c r="E25159" s="235">
        <v>20000</v>
      </c>
      <c r="F25159" s="235">
        <f t="shared" si="20"/>
        <v>20000</v>
      </c>
    </row>
    <row r="25160" spans="1:6" ht="22.5" x14ac:dyDescent="0.2">
      <c r="A25160" s="2">
        <v>25155</v>
      </c>
      <c r="B25160" s="487" t="s">
        <v>32394</v>
      </c>
      <c r="E25160" s="235">
        <v>3500</v>
      </c>
      <c r="F25160" s="235">
        <f t="shared" si="20"/>
        <v>3500</v>
      </c>
    </row>
    <row r="25161" spans="1:6" ht="22.5" x14ac:dyDescent="0.2">
      <c r="A25161" s="2">
        <v>25156</v>
      </c>
      <c r="B25161" s="487" t="s">
        <v>32395</v>
      </c>
      <c r="E25161" s="235">
        <v>4500</v>
      </c>
      <c r="F25161" s="235">
        <f t="shared" si="20"/>
        <v>4500</v>
      </c>
    </row>
    <row r="25162" spans="1:6" ht="22.5" x14ac:dyDescent="0.2">
      <c r="A25162" s="2">
        <v>25157</v>
      </c>
      <c r="B25162" s="487" t="s">
        <v>32395</v>
      </c>
      <c r="E25162" s="235">
        <v>4500</v>
      </c>
      <c r="F25162" s="235">
        <f t="shared" si="20"/>
        <v>4500</v>
      </c>
    </row>
    <row r="25163" spans="1:6" ht="22.5" x14ac:dyDescent="0.2">
      <c r="A25163" s="2">
        <v>25158</v>
      </c>
      <c r="B25163" s="487" t="s">
        <v>32395</v>
      </c>
      <c r="E25163" s="235">
        <v>4500</v>
      </c>
      <c r="F25163" s="235">
        <f t="shared" si="20"/>
        <v>4500</v>
      </c>
    </row>
    <row r="25164" spans="1:6" ht="22.5" x14ac:dyDescent="0.2">
      <c r="A25164" s="2">
        <v>25159</v>
      </c>
      <c r="B25164" s="487" t="s">
        <v>32395</v>
      </c>
      <c r="E25164" s="235">
        <v>4500</v>
      </c>
      <c r="F25164" s="235">
        <f t="shared" si="20"/>
        <v>4500</v>
      </c>
    </row>
    <row r="25165" spans="1:6" ht="22.5" x14ac:dyDescent="0.2">
      <c r="A25165" s="2">
        <v>25160</v>
      </c>
      <c r="B25165" s="487" t="s">
        <v>32395</v>
      </c>
      <c r="E25165" s="235">
        <v>4500</v>
      </c>
      <c r="F25165" s="235">
        <f t="shared" si="20"/>
        <v>4500</v>
      </c>
    </row>
    <row r="25166" spans="1:6" ht="22.5" x14ac:dyDescent="0.2">
      <c r="A25166" s="2">
        <v>25161</v>
      </c>
      <c r="B25166" s="487" t="s">
        <v>32395</v>
      </c>
      <c r="E25166" s="235">
        <v>4500</v>
      </c>
      <c r="F25166" s="235">
        <f t="shared" si="20"/>
        <v>4500</v>
      </c>
    </row>
    <row r="25167" spans="1:6" ht="22.5" x14ac:dyDescent="0.2">
      <c r="A25167" s="2">
        <v>25162</v>
      </c>
      <c r="B25167" s="487" t="s">
        <v>32396</v>
      </c>
      <c r="E25167" s="235">
        <v>250000</v>
      </c>
      <c r="F25167" s="235">
        <f t="shared" si="20"/>
        <v>250000</v>
      </c>
    </row>
    <row r="25168" spans="1:6" ht="22.5" x14ac:dyDescent="0.2">
      <c r="A25168" s="2">
        <v>25163</v>
      </c>
      <c r="B25168" s="487" t="s">
        <v>32396</v>
      </c>
      <c r="E25168" s="235">
        <v>250000</v>
      </c>
      <c r="F25168" s="235">
        <f t="shared" si="20"/>
        <v>250000</v>
      </c>
    </row>
    <row r="25169" spans="1:6" ht="22.5" x14ac:dyDescent="0.2">
      <c r="A25169" s="2">
        <v>25164</v>
      </c>
      <c r="B25169" s="487" t="s">
        <v>32397</v>
      </c>
      <c r="E25169" s="235">
        <v>4500</v>
      </c>
      <c r="F25169" s="235">
        <f t="shared" si="20"/>
        <v>4500</v>
      </c>
    </row>
    <row r="25170" spans="1:6" ht="22.5" x14ac:dyDescent="0.2">
      <c r="A25170" s="2">
        <v>25165</v>
      </c>
      <c r="B25170" s="487" t="s">
        <v>32397</v>
      </c>
      <c r="E25170" s="235">
        <v>4500</v>
      </c>
      <c r="F25170" s="235">
        <f t="shared" si="20"/>
        <v>4500</v>
      </c>
    </row>
    <row r="25171" spans="1:6" ht="22.5" x14ac:dyDescent="0.2">
      <c r="A25171" s="2">
        <v>25166</v>
      </c>
      <c r="B25171" s="487" t="s">
        <v>32398</v>
      </c>
      <c r="E25171" s="235">
        <v>98838.83</v>
      </c>
      <c r="F25171" s="235">
        <f t="shared" si="20"/>
        <v>98838.83</v>
      </c>
    </row>
    <row r="25172" spans="1:6" ht="33.75" x14ac:dyDescent="0.2">
      <c r="A25172" s="2">
        <v>25167</v>
      </c>
      <c r="B25172" s="487" t="s">
        <v>25228</v>
      </c>
      <c r="E25172" s="235">
        <v>5790</v>
      </c>
      <c r="F25172" s="235">
        <f>E25172-G25172</f>
        <v>5790</v>
      </c>
    </row>
    <row r="25173" spans="1:6" ht="33.75" x14ac:dyDescent="0.2">
      <c r="A25173" s="2">
        <v>25168</v>
      </c>
      <c r="B25173" s="487" t="s">
        <v>25228</v>
      </c>
      <c r="E25173" s="235">
        <v>5790</v>
      </c>
      <c r="F25173" s="235">
        <f t="shared" si="20"/>
        <v>5790</v>
      </c>
    </row>
    <row r="25174" spans="1:6" ht="22.5" x14ac:dyDescent="0.2">
      <c r="A25174" s="2">
        <v>25169</v>
      </c>
      <c r="B25174" s="487" t="s">
        <v>32399</v>
      </c>
      <c r="E25174" s="235">
        <v>87145</v>
      </c>
      <c r="F25174" s="235">
        <f t="shared" si="20"/>
        <v>87145</v>
      </c>
    </row>
    <row r="25175" spans="1:6" x14ac:dyDescent="0.2">
      <c r="A25175" s="2">
        <v>25170</v>
      </c>
      <c r="B25175" s="487" t="s">
        <v>7841</v>
      </c>
      <c r="E25175" s="235">
        <v>32851</v>
      </c>
      <c r="F25175" s="235">
        <f t="shared" si="20"/>
        <v>32851</v>
      </c>
    </row>
    <row r="25176" spans="1:6" x14ac:dyDescent="0.2">
      <c r="A25176" s="2">
        <v>25171</v>
      </c>
      <c r="B25176" s="487" t="s">
        <v>32400</v>
      </c>
      <c r="E25176" s="235">
        <v>20710</v>
      </c>
      <c r="F25176" s="235">
        <f>E25176-G25176</f>
        <v>20710</v>
      </c>
    </row>
    <row r="25177" spans="1:6" x14ac:dyDescent="0.2">
      <c r="A25177" s="2">
        <v>25172</v>
      </c>
      <c r="B25177" s="487" t="s">
        <v>3405</v>
      </c>
      <c r="E25177" s="235">
        <v>7550</v>
      </c>
      <c r="F25177" s="235">
        <f t="shared" si="20"/>
        <v>7550</v>
      </c>
    </row>
    <row r="25178" spans="1:6" x14ac:dyDescent="0.2">
      <c r="A25178" s="2">
        <v>25173</v>
      </c>
      <c r="B25178" s="487" t="s">
        <v>4240</v>
      </c>
      <c r="E25178" s="235">
        <v>11766</v>
      </c>
      <c r="F25178" s="235">
        <f t="shared" si="20"/>
        <v>11766</v>
      </c>
    </row>
    <row r="25179" spans="1:6" ht="22.5" x14ac:dyDescent="0.2">
      <c r="A25179" s="2">
        <v>25174</v>
      </c>
      <c r="B25179" s="487" t="s">
        <v>32401</v>
      </c>
      <c r="E25179" s="235">
        <v>9790</v>
      </c>
      <c r="F25179" s="235">
        <f t="shared" si="20"/>
        <v>9790</v>
      </c>
    </row>
    <row r="25180" spans="1:6" x14ac:dyDescent="0.2">
      <c r="A25180" s="2">
        <v>25175</v>
      </c>
      <c r="B25180" s="487" t="s">
        <v>3397</v>
      </c>
      <c r="E25180" s="235">
        <v>4890</v>
      </c>
      <c r="F25180" s="235">
        <f t="shared" si="20"/>
        <v>4890</v>
      </c>
    </row>
    <row r="25181" spans="1:6" ht="22.5" x14ac:dyDescent="0.2">
      <c r="A25181" s="2">
        <v>25176</v>
      </c>
      <c r="B25181" s="487" t="s">
        <v>32402</v>
      </c>
      <c r="E25181" s="235">
        <v>7200</v>
      </c>
      <c r="F25181" s="235">
        <f t="shared" si="20"/>
        <v>7200</v>
      </c>
    </row>
    <row r="25182" spans="1:6" x14ac:dyDescent="0.2">
      <c r="A25182" s="2">
        <v>25177</v>
      </c>
      <c r="B25182" s="487" t="s">
        <v>4041</v>
      </c>
      <c r="E25182" s="235">
        <v>6800</v>
      </c>
      <c r="F25182" s="235">
        <f t="shared" si="20"/>
        <v>6800</v>
      </c>
    </row>
    <row r="25183" spans="1:6" x14ac:dyDescent="0.2">
      <c r="A25183" s="2">
        <v>25178</v>
      </c>
      <c r="B25183" s="487" t="s">
        <v>4041</v>
      </c>
      <c r="E25183" s="235">
        <v>6800</v>
      </c>
      <c r="F25183" s="235">
        <f t="shared" si="20"/>
        <v>6800</v>
      </c>
    </row>
    <row r="25184" spans="1:6" x14ac:dyDescent="0.2">
      <c r="A25184" s="2">
        <v>25179</v>
      </c>
      <c r="B25184" s="487" t="s">
        <v>3155</v>
      </c>
      <c r="E25184" s="235">
        <v>3790</v>
      </c>
      <c r="F25184" s="235">
        <f t="shared" si="20"/>
        <v>3790</v>
      </c>
    </row>
    <row r="25185" spans="1:6" x14ac:dyDescent="0.2">
      <c r="A25185" s="2">
        <v>25180</v>
      </c>
      <c r="B25185" s="487" t="s">
        <v>3405</v>
      </c>
      <c r="E25185" s="235">
        <v>7542.7</v>
      </c>
      <c r="F25185" s="235">
        <f t="shared" si="20"/>
        <v>7542.7</v>
      </c>
    </row>
    <row r="25186" spans="1:6" ht="22.5" x14ac:dyDescent="0.2">
      <c r="A25186" s="2">
        <v>25181</v>
      </c>
      <c r="B25186" s="487" t="s">
        <v>3767</v>
      </c>
      <c r="E25186" s="235">
        <v>29250</v>
      </c>
      <c r="F25186" s="235">
        <f t="shared" si="20"/>
        <v>29250</v>
      </c>
    </row>
    <row r="25187" spans="1:6" ht="22.5" x14ac:dyDescent="0.2">
      <c r="A25187" s="2">
        <v>25182</v>
      </c>
      <c r="B25187" s="487" t="s">
        <v>32403</v>
      </c>
      <c r="E25187" s="235">
        <v>94371.51</v>
      </c>
      <c r="F25187" s="235">
        <f t="shared" si="20"/>
        <v>94371.51</v>
      </c>
    </row>
    <row r="25188" spans="1:6" ht="22.5" x14ac:dyDescent="0.2">
      <c r="A25188" s="2">
        <v>25183</v>
      </c>
      <c r="B25188" s="487" t="s">
        <v>32404</v>
      </c>
      <c r="E25188" s="235">
        <v>134121.10999999999</v>
      </c>
      <c r="F25188" s="235">
        <f t="shared" si="20"/>
        <v>134121.10999999999</v>
      </c>
    </row>
    <row r="25189" spans="1:6" ht="33.75" x14ac:dyDescent="0.2">
      <c r="A25189" s="2">
        <v>25184</v>
      </c>
      <c r="B25189" s="487" t="s">
        <v>32405</v>
      </c>
      <c r="E25189" s="235">
        <v>6500</v>
      </c>
      <c r="F25189" s="235">
        <f t="shared" si="20"/>
        <v>6500</v>
      </c>
    </row>
    <row r="25190" spans="1:6" ht="22.5" x14ac:dyDescent="0.2">
      <c r="A25190" s="2">
        <v>25185</v>
      </c>
      <c r="B25190" s="487" t="s">
        <v>32406</v>
      </c>
      <c r="E25190" s="235">
        <v>66071.42</v>
      </c>
      <c r="F25190" s="235">
        <f t="shared" si="20"/>
        <v>66071.42</v>
      </c>
    </row>
    <row r="25191" spans="1:6" ht="33.75" x14ac:dyDescent="0.2">
      <c r="A25191" s="2">
        <v>25186</v>
      </c>
      <c r="B25191" s="487" t="s">
        <v>32407</v>
      </c>
      <c r="E25191" s="235">
        <v>71197.08</v>
      </c>
      <c r="F25191" s="235">
        <f t="shared" si="20"/>
        <v>71197.08</v>
      </c>
    </row>
    <row r="25192" spans="1:6" ht="33.75" x14ac:dyDescent="0.2">
      <c r="A25192" s="2">
        <v>25187</v>
      </c>
      <c r="B25192" s="487" t="s">
        <v>32408</v>
      </c>
      <c r="E25192" s="235">
        <v>18177.990000000002</v>
      </c>
      <c r="F25192" s="235">
        <f t="shared" si="20"/>
        <v>18177.990000000002</v>
      </c>
    </row>
    <row r="25193" spans="1:6" ht="22.5" x14ac:dyDescent="0.2">
      <c r="A25193" s="2">
        <v>25188</v>
      </c>
      <c r="B25193" s="488" t="s">
        <v>32409</v>
      </c>
      <c r="E25193" s="92">
        <v>388178.76</v>
      </c>
      <c r="F25193" s="235">
        <f t="shared" ref="F25193:F25194" si="21">E25193-G25193</f>
        <v>388178.76</v>
      </c>
    </row>
    <row r="25194" spans="1:6" x14ac:dyDescent="0.2">
      <c r="A25194" s="2">
        <v>25189</v>
      </c>
      <c r="B25194" s="488" t="s">
        <v>32410</v>
      </c>
      <c r="E25194" s="92">
        <v>98838.83</v>
      </c>
      <c r="F25194" s="92">
        <f t="shared" si="21"/>
        <v>98838.83</v>
      </c>
    </row>
    <row r="25195" spans="1:6" ht="22.5" x14ac:dyDescent="0.2">
      <c r="A25195" s="2">
        <v>25190</v>
      </c>
      <c r="B25195" s="488" t="s">
        <v>32411</v>
      </c>
      <c r="E25195" s="92">
        <v>447897</v>
      </c>
      <c r="F25195" s="92">
        <v>0</v>
      </c>
    </row>
    <row r="25196" spans="1:6" ht="33.75" x14ac:dyDescent="0.2">
      <c r="A25196" s="2">
        <v>25191</v>
      </c>
      <c r="B25196" s="488" t="s">
        <v>32412</v>
      </c>
      <c r="E25196" s="92">
        <v>969670.19</v>
      </c>
      <c r="F25196" s="92">
        <v>0</v>
      </c>
    </row>
    <row r="25197" spans="1:6" ht="22.5" x14ac:dyDescent="0.2">
      <c r="A25197" s="2">
        <v>25192</v>
      </c>
      <c r="B25197" s="473" t="s">
        <v>32413</v>
      </c>
      <c r="E25197" s="66">
        <v>124258</v>
      </c>
      <c r="F25197" s="92">
        <v>124258</v>
      </c>
    </row>
    <row r="25198" spans="1:6" ht="22.5" x14ac:dyDescent="0.2">
      <c r="A25198" s="2">
        <v>25193</v>
      </c>
      <c r="B25198" s="473" t="s">
        <v>32414</v>
      </c>
      <c r="E25198" s="66">
        <v>186872</v>
      </c>
      <c r="F25198" s="92">
        <v>186872</v>
      </c>
    </row>
    <row r="25199" spans="1:6" ht="22.5" x14ac:dyDescent="0.2">
      <c r="A25199" s="2">
        <v>25194</v>
      </c>
      <c r="B25199" s="473" t="s">
        <v>32415</v>
      </c>
      <c r="E25199" s="66">
        <v>206602.3</v>
      </c>
      <c r="F25199" s="92">
        <v>0</v>
      </c>
    </row>
    <row r="25200" spans="1:6" ht="56.25" x14ac:dyDescent="0.2">
      <c r="A25200" s="2">
        <v>25195</v>
      </c>
      <c r="B25200" s="13" t="s">
        <v>33196</v>
      </c>
      <c r="E25200" s="523">
        <v>63504</v>
      </c>
      <c r="F25200" s="523">
        <v>63504</v>
      </c>
    </row>
    <row r="25201" spans="1:8" ht="45" x14ac:dyDescent="0.2">
      <c r="A25201" s="2">
        <v>25196</v>
      </c>
      <c r="B25201" s="13" t="s">
        <v>33197</v>
      </c>
      <c r="E25201" s="523">
        <v>0</v>
      </c>
      <c r="F25201" s="523">
        <v>0</v>
      </c>
    </row>
    <row r="25202" spans="1:8" ht="33.75" x14ac:dyDescent="0.2">
      <c r="A25202" s="2">
        <v>25197</v>
      </c>
      <c r="B25202" s="13" t="s">
        <v>33198</v>
      </c>
      <c r="E25202" s="523">
        <v>285000</v>
      </c>
      <c r="F25202" s="523">
        <v>20188</v>
      </c>
    </row>
    <row r="25203" spans="1:8" ht="22.5" x14ac:dyDescent="0.2">
      <c r="A25203" s="2">
        <v>25198</v>
      </c>
      <c r="B25203" s="13" t="s">
        <v>33199</v>
      </c>
      <c r="D25203" s="603"/>
      <c r="E25203" s="523">
        <v>8970</v>
      </c>
      <c r="F25203" s="523">
        <v>8970</v>
      </c>
    </row>
    <row r="25204" spans="1:8" x14ac:dyDescent="0.2">
      <c r="A25204" s="2">
        <v>25199</v>
      </c>
      <c r="B25204" s="13" t="s">
        <v>33200</v>
      </c>
      <c r="D25204" s="603"/>
      <c r="E25204" s="523">
        <v>14120</v>
      </c>
      <c r="F25204" s="523">
        <v>14120</v>
      </c>
    </row>
    <row r="25205" spans="1:8" ht="33.75" x14ac:dyDescent="0.2">
      <c r="A25205" s="2">
        <v>25200</v>
      </c>
      <c r="B25205" s="571" t="s">
        <v>33201</v>
      </c>
      <c r="D25205" s="603"/>
      <c r="E25205" s="530">
        <v>5300</v>
      </c>
      <c r="F25205" s="530">
        <v>5300</v>
      </c>
    </row>
    <row r="25206" spans="1:8" ht="45" x14ac:dyDescent="0.2">
      <c r="A25206" s="2">
        <v>25201</v>
      </c>
      <c r="B25206" s="3" t="s">
        <v>33244</v>
      </c>
      <c r="C25206" s="24" t="s">
        <v>33213</v>
      </c>
      <c r="D25206" s="604"/>
      <c r="E25206" s="530"/>
      <c r="F25206" s="530"/>
      <c r="G25206" s="527"/>
      <c r="H25206" s="524"/>
    </row>
    <row r="25207" spans="1:8" ht="33.75" x14ac:dyDescent="0.2">
      <c r="A25207" s="2">
        <v>25202</v>
      </c>
      <c r="B25207" s="527" t="s">
        <v>33245</v>
      </c>
      <c r="C25207" s="524" t="s">
        <v>33228</v>
      </c>
      <c r="D25207" s="604"/>
      <c r="E25207" s="530"/>
      <c r="F25207" s="530"/>
      <c r="G25207" s="531"/>
      <c r="H25207" s="524"/>
    </row>
    <row r="25208" spans="1:8" ht="67.5" x14ac:dyDescent="0.2">
      <c r="A25208" s="2">
        <v>25203</v>
      </c>
      <c r="B25208" s="528" t="s">
        <v>33547</v>
      </c>
      <c r="C25208" s="549"/>
      <c r="D25208" s="604"/>
      <c r="E25208" s="557">
        <v>344500</v>
      </c>
      <c r="F25208" s="557">
        <v>344500</v>
      </c>
      <c r="G25208" s="594"/>
    </row>
    <row r="25209" spans="1:8" ht="67.5" x14ac:dyDescent="0.2">
      <c r="A25209" s="2">
        <v>25204</v>
      </c>
      <c r="B25209" s="528" t="s">
        <v>33548</v>
      </c>
      <c r="C25209" s="549"/>
      <c r="D25209" s="601"/>
      <c r="E25209" s="557">
        <v>177480</v>
      </c>
      <c r="F25209" s="557">
        <v>177480</v>
      </c>
      <c r="G25209" s="594"/>
    </row>
    <row r="25210" spans="1:8" ht="67.5" x14ac:dyDescent="0.2">
      <c r="A25210" s="2">
        <v>25205</v>
      </c>
      <c r="B25210" s="528" t="s">
        <v>33549</v>
      </c>
      <c r="C25210" s="549"/>
      <c r="D25210" s="601"/>
      <c r="E25210" s="557">
        <v>265161.59999999998</v>
      </c>
      <c r="F25210" s="557">
        <v>265161.59999999998</v>
      </c>
      <c r="G25210" s="594"/>
    </row>
    <row r="25211" spans="1:8" ht="67.5" x14ac:dyDescent="0.2">
      <c r="A25211" s="2">
        <v>25206</v>
      </c>
      <c r="B25211" s="528" t="s">
        <v>33550</v>
      </c>
      <c r="C25211" s="549"/>
      <c r="D25211" s="601"/>
      <c r="E25211" s="557">
        <v>39587</v>
      </c>
      <c r="F25211" s="557">
        <v>39587</v>
      </c>
      <c r="G25211" s="594"/>
    </row>
    <row r="25212" spans="1:8" ht="56.25" x14ac:dyDescent="0.2">
      <c r="A25212" s="2">
        <v>25207</v>
      </c>
      <c r="B25212" s="528" t="s">
        <v>33551</v>
      </c>
      <c r="C25212" s="549"/>
      <c r="D25212" s="604"/>
      <c r="E25212" s="557">
        <v>24800</v>
      </c>
      <c r="F25212" s="557">
        <v>24800</v>
      </c>
      <c r="G25212" s="594"/>
    </row>
    <row r="25213" spans="1:8" ht="22.5" x14ac:dyDescent="0.2">
      <c r="A25213" s="2">
        <v>25208</v>
      </c>
      <c r="B25213" s="528" t="s">
        <v>33546</v>
      </c>
      <c r="C25213" s="549"/>
      <c r="D25213" s="604"/>
      <c r="E25213" s="4">
        <v>10500</v>
      </c>
      <c r="F25213" s="4">
        <v>10500</v>
      </c>
      <c r="G25213" s="594"/>
    </row>
    <row r="25214" spans="1:8" ht="33.75" x14ac:dyDescent="0.2">
      <c r="A25214" s="2">
        <v>25209</v>
      </c>
      <c r="B25214" s="7" t="s">
        <v>33552</v>
      </c>
      <c r="D25214" s="603"/>
      <c r="E25214" s="5">
        <v>400000</v>
      </c>
      <c r="F25214" s="5">
        <v>400000</v>
      </c>
    </row>
    <row r="25215" spans="1:8" x14ac:dyDescent="0.2">
      <c r="A25215" s="2">
        <v>25210</v>
      </c>
      <c r="B25215" s="1" t="s">
        <v>33553</v>
      </c>
      <c r="D25215" s="603"/>
      <c r="E25215" s="5">
        <v>300000</v>
      </c>
      <c r="F25215" s="5">
        <v>300000</v>
      </c>
    </row>
    <row r="25216" spans="1:8" x14ac:dyDescent="0.2">
      <c r="A25216" s="2">
        <v>25211</v>
      </c>
      <c r="B25216" s="1" t="s">
        <v>33554</v>
      </c>
      <c r="E25216" s="5">
        <v>17728</v>
      </c>
      <c r="F25216" s="5">
        <v>17728</v>
      </c>
    </row>
    <row r="25217" spans="1:6" ht="33.75" x14ac:dyDescent="0.2">
      <c r="A25217" s="2">
        <v>25212</v>
      </c>
      <c r="B25217" s="7" t="s">
        <v>33656</v>
      </c>
      <c r="C25217" s="7" t="s">
        <v>33657</v>
      </c>
      <c r="E25217" s="5">
        <v>90000</v>
      </c>
      <c r="F25217" s="5">
        <v>90000</v>
      </c>
    </row>
    <row r="25218" spans="1:6" ht="33.75" x14ac:dyDescent="0.2">
      <c r="A25218" s="2">
        <v>25213</v>
      </c>
      <c r="B25218" s="7" t="s">
        <v>33656</v>
      </c>
      <c r="C25218" s="7" t="s">
        <v>33626</v>
      </c>
      <c r="E25218" s="5">
        <v>70000</v>
      </c>
      <c r="F25218" s="5">
        <v>70000</v>
      </c>
    </row>
    <row r="25219" spans="1:6" ht="33.75" x14ac:dyDescent="0.2">
      <c r="A25219" s="2">
        <v>25214</v>
      </c>
      <c r="B25219" s="1" t="s">
        <v>33658</v>
      </c>
      <c r="C25219" s="7" t="s">
        <v>33657</v>
      </c>
    </row>
    <row r="25220" spans="1:6" ht="33.75" x14ac:dyDescent="0.2">
      <c r="A25220" s="2">
        <v>25215</v>
      </c>
      <c r="B25220" s="1" t="s">
        <v>33658</v>
      </c>
      <c r="C25220" s="7" t="s">
        <v>33626</v>
      </c>
    </row>
    <row r="25221" spans="1:6" x14ac:dyDescent="0.2">
      <c r="A25221" s="2">
        <v>25216</v>
      </c>
      <c r="B25221" s="145" t="s">
        <v>33834</v>
      </c>
      <c r="E25221" s="512">
        <v>36182.050000000003</v>
      </c>
      <c r="F25221" s="540">
        <v>36182.050000000003</v>
      </c>
    </row>
    <row r="25222" spans="1:6" ht="22.5" x14ac:dyDescent="0.2">
      <c r="A25222" s="2">
        <v>25217</v>
      </c>
      <c r="B25222" s="145" t="s">
        <v>33835</v>
      </c>
      <c r="E25222" s="512">
        <v>37731.839999999997</v>
      </c>
      <c r="F25222" s="540">
        <v>37731.839999999997</v>
      </c>
    </row>
    <row r="25223" spans="1:6" x14ac:dyDescent="0.2">
      <c r="A25223" s="2">
        <v>25218</v>
      </c>
      <c r="B25223" s="145" t="s">
        <v>33836</v>
      </c>
      <c r="E25223" s="512">
        <v>480292.8</v>
      </c>
      <c r="F25223" s="540">
        <v>480292.8</v>
      </c>
    </row>
    <row r="25224" spans="1:6" ht="33.75" x14ac:dyDescent="0.2">
      <c r="A25224" s="2">
        <v>25219</v>
      </c>
      <c r="B25224" s="145" t="s">
        <v>32407</v>
      </c>
      <c r="E25224" s="512">
        <v>37100</v>
      </c>
      <c r="F25224" s="540">
        <v>37100</v>
      </c>
    </row>
    <row r="25225" spans="1:6" ht="33.75" x14ac:dyDescent="0.2">
      <c r="A25225" s="2">
        <v>25220</v>
      </c>
      <c r="B25225" s="145" t="s">
        <v>33837</v>
      </c>
      <c r="E25225" s="512">
        <v>220000</v>
      </c>
      <c r="F25225" s="540">
        <v>77916.95</v>
      </c>
    </row>
    <row r="25226" spans="1:6" ht="22.5" x14ac:dyDescent="0.2">
      <c r="A25226" s="2">
        <v>25221</v>
      </c>
      <c r="B25226" s="145" t="s">
        <v>33838</v>
      </c>
      <c r="E25226" s="512">
        <v>20294</v>
      </c>
      <c r="F25226" s="540">
        <v>20294</v>
      </c>
    </row>
    <row r="25227" spans="1:6" ht="22.5" x14ac:dyDescent="0.2">
      <c r="A25227" s="2">
        <v>25222</v>
      </c>
      <c r="B25227" s="145" t="s">
        <v>33839</v>
      </c>
      <c r="E25227" s="512">
        <v>427000</v>
      </c>
      <c r="F25227" s="540">
        <v>427000</v>
      </c>
    </row>
    <row r="25228" spans="1:6" ht="33.75" x14ac:dyDescent="0.2">
      <c r="A25228" s="2">
        <v>25223</v>
      </c>
      <c r="B25228" s="145" t="s">
        <v>33840</v>
      </c>
      <c r="E25228" s="512">
        <v>40100</v>
      </c>
      <c r="F25228" s="540">
        <v>40100</v>
      </c>
    </row>
    <row r="25229" spans="1:6" x14ac:dyDescent="0.2">
      <c r="A25229" s="2">
        <v>25224</v>
      </c>
      <c r="B25229" s="145" t="s">
        <v>2280</v>
      </c>
      <c r="E25229" s="512">
        <v>72664.41</v>
      </c>
      <c r="F25229" s="540">
        <v>72661.41</v>
      </c>
    </row>
    <row r="25230" spans="1:6" ht="45" x14ac:dyDescent="0.2">
      <c r="A25230" s="2">
        <v>25225</v>
      </c>
      <c r="B25230" s="145" t="s">
        <v>33841</v>
      </c>
      <c r="E25230" s="512">
        <v>149776.79999999999</v>
      </c>
      <c r="F25230" s="540">
        <v>149776.79999999999</v>
      </c>
    </row>
    <row r="25231" spans="1:6" ht="45" x14ac:dyDescent="0.2">
      <c r="A25231" s="2">
        <v>25226</v>
      </c>
      <c r="B25231" s="145" t="s">
        <v>33841</v>
      </c>
      <c r="E25231" s="512">
        <v>149776.79999999999</v>
      </c>
      <c r="F25231" s="540">
        <v>149776.79999999999</v>
      </c>
    </row>
    <row r="25232" spans="1:6" ht="22.5" x14ac:dyDescent="0.2">
      <c r="A25232" s="2">
        <v>25227</v>
      </c>
      <c r="B25232" s="145" t="s">
        <v>33842</v>
      </c>
      <c r="E25232" s="512">
        <v>62022.720000000001</v>
      </c>
      <c r="F25232" s="540">
        <v>62022.720000000001</v>
      </c>
    </row>
    <row r="25233" spans="1:6" x14ac:dyDescent="0.2">
      <c r="A25233" s="2">
        <v>25228</v>
      </c>
      <c r="B25233" s="145" t="s">
        <v>33843</v>
      </c>
      <c r="E25233" s="512">
        <v>37353.03</v>
      </c>
      <c r="F25233" s="540">
        <v>37353.03</v>
      </c>
    </row>
    <row r="25234" spans="1:6" ht="33.75" x14ac:dyDescent="0.2">
      <c r="A25234" s="2">
        <v>25229</v>
      </c>
      <c r="B25234" s="145" t="s">
        <v>33844</v>
      </c>
      <c r="E25234" s="512">
        <v>226296</v>
      </c>
      <c r="F25234" s="540">
        <v>226296</v>
      </c>
    </row>
    <row r="25235" spans="1:6" ht="33.75" x14ac:dyDescent="0.2">
      <c r="A25235" s="2">
        <v>25230</v>
      </c>
      <c r="B25235" s="145" t="s">
        <v>33844</v>
      </c>
      <c r="E25235" s="512">
        <v>222704</v>
      </c>
      <c r="F25235" s="540">
        <v>222704</v>
      </c>
    </row>
    <row r="25236" spans="1:6" ht="45" x14ac:dyDescent="0.2">
      <c r="A25236" s="2">
        <v>25231</v>
      </c>
      <c r="B25236" s="145" t="s">
        <v>33845</v>
      </c>
      <c r="E25236" s="512">
        <v>49164.959999999999</v>
      </c>
      <c r="F25236" s="540">
        <v>39332.15</v>
      </c>
    </row>
    <row r="25237" spans="1:6" ht="22.5" x14ac:dyDescent="0.2">
      <c r="A25237" s="2">
        <v>25232</v>
      </c>
      <c r="B25237" s="145" t="s">
        <v>33846</v>
      </c>
      <c r="E25237" s="512">
        <v>86321.64</v>
      </c>
      <c r="F25237" s="540">
        <v>86321.64</v>
      </c>
    </row>
    <row r="25238" spans="1:6" x14ac:dyDescent="0.2">
      <c r="A25238" s="2">
        <v>25233</v>
      </c>
      <c r="B25238" s="145" t="s">
        <v>33847</v>
      </c>
      <c r="E25238" s="512">
        <v>111000</v>
      </c>
      <c r="F25238" s="540">
        <v>111000</v>
      </c>
    </row>
    <row r="25239" spans="1:6" ht="33.75" x14ac:dyDescent="0.2">
      <c r="A25239" s="2">
        <v>25234</v>
      </c>
      <c r="B25239" s="145" t="s">
        <v>33848</v>
      </c>
      <c r="E25239" s="512">
        <v>4120</v>
      </c>
      <c r="F25239" s="540">
        <v>4120</v>
      </c>
    </row>
    <row r="25240" spans="1:6" ht="33.75" x14ac:dyDescent="0.2">
      <c r="A25240" s="2">
        <v>25235</v>
      </c>
      <c r="B25240" s="145" t="s">
        <v>33848</v>
      </c>
      <c r="E25240" s="512">
        <v>4120</v>
      </c>
      <c r="F25240" s="540">
        <v>4120</v>
      </c>
    </row>
    <row r="25241" spans="1:6" ht="33.75" x14ac:dyDescent="0.2">
      <c r="A25241" s="2">
        <v>25236</v>
      </c>
      <c r="B25241" s="145" t="s">
        <v>33848</v>
      </c>
      <c r="E25241" s="512">
        <v>4120</v>
      </c>
      <c r="F25241" s="540">
        <v>4120</v>
      </c>
    </row>
    <row r="25242" spans="1:6" x14ac:dyDescent="0.2">
      <c r="A25242" s="2">
        <v>25237</v>
      </c>
      <c r="B25242" s="145" t="s">
        <v>33849</v>
      </c>
      <c r="E25242" s="512">
        <v>44810</v>
      </c>
      <c r="F25242" s="540">
        <v>44810</v>
      </c>
    </row>
    <row r="25243" spans="1:6" x14ac:dyDescent="0.2">
      <c r="A25243" s="2">
        <v>25238</v>
      </c>
      <c r="B25243" s="145" t="s">
        <v>33849</v>
      </c>
      <c r="E25243" s="512">
        <v>44810</v>
      </c>
      <c r="F25243" s="540">
        <v>44810</v>
      </c>
    </row>
    <row r="25244" spans="1:6" ht="45" x14ac:dyDescent="0.2">
      <c r="A25244" s="2">
        <v>25239</v>
      </c>
      <c r="B25244" s="145" t="s">
        <v>33850</v>
      </c>
      <c r="E25244" s="512">
        <v>99896</v>
      </c>
      <c r="F25244" s="540">
        <v>70482.460000000006</v>
      </c>
    </row>
    <row r="25245" spans="1:6" x14ac:dyDescent="0.2">
      <c r="A25245" s="2">
        <v>25240</v>
      </c>
      <c r="B25245" s="145" t="s">
        <v>33851</v>
      </c>
      <c r="E25245" s="512">
        <v>2242</v>
      </c>
      <c r="F25245" s="540">
        <v>2242</v>
      </c>
    </row>
    <row r="25246" spans="1:6" x14ac:dyDescent="0.2">
      <c r="A25246" s="2">
        <v>25241</v>
      </c>
      <c r="B25246" s="145" t="s">
        <v>33852</v>
      </c>
      <c r="E25246" s="512">
        <v>5920</v>
      </c>
      <c r="F25246" s="540">
        <v>5920</v>
      </c>
    </row>
    <row r="25247" spans="1:6" ht="22.5" x14ac:dyDescent="0.2">
      <c r="A25247" s="2">
        <v>25242</v>
      </c>
      <c r="B25247" s="145" t="s">
        <v>33853</v>
      </c>
      <c r="E25247" s="512">
        <v>5324.4</v>
      </c>
      <c r="F25247" s="540">
        <v>5324</v>
      </c>
    </row>
    <row r="25248" spans="1:6" x14ac:dyDescent="0.2">
      <c r="A25248" s="2">
        <v>25243</v>
      </c>
      <c r="B25248" s="145" t="s">
        <v>33854</v>
      </c>
      <c r="E25248" s="512">
        <v>4700</v>
      </c>
      <c r="F25248" s="540">
        <v>4700</v>
      </c>
    </row>
    <row r="25249" spans="1:6" ht="45" x14ac:dyDescent="0.2">
      <c r="A25249" s="2">
        <v>25244</v>
      </c>
      <c r="B25249" s="145" t="s">
        <v>33855</v>
      </c>
      <c r="E25249" s="512">
        <v>3478</v>
      </c>
      <c r="F25249" s="540">
        <v>3478</v>
      </c>
    </row>
    <row r="25250" spans="1:6" ht="22.5" x14ac:dyDescent="0.2">
      <c r="A25250" s="2">
        <v>25245</v>
      </c>
      <c r="B25250" s="145" t="s">
        <v>33856</v>
      </c>
      <c r="E25250" s="512">
        <v>41024</v>
      </c>
      <c r="F25250" s="540">
        <v>41024</v>
      </c>
    </row>
    <row r="25251" spans="1:6" ht="22.5" x14ac:dyDescent="0.2">
      <c r="A25251" s="2">
        <v>25246</v>
      </c>
      <c r="B25251" s="145" t="s">
        <v>33857</v>
      </c>
      <c r="E25251" s="512">
        <v>6500</v>
      </c>
      <c r="F25251" s="540">
        <v>6500</v>
      </c>
    </row>
    <row r="25252" spans="1:6" ht="33.75" x14ac:dyDescent="0.2">
      <c r="A25252" s="2">
        <v>25247</v>
      </c>
      <c r="B25252" s="145" t="s">
        <v>33858</v>
      </c>
      <c r="E25252" s="512">
        <v>2290</v>
      </c>
      <c r="F25252" s="540">
        <v>2290</v>
      </c>
    </row>
    <row r="25253" spans="1:6" ht="33.75" x14ac:dyDescent="0.2">
      <c r="A25253" s="2">
        <v>25248</v>
      </c>
      <c r="B25253" s="145" t="s">
        <v>33858</v>
      </c>
      <c r="E25253" s="512">
        <v>2288</v>
      </c>
      <c r="F25253" s="540">
        <v>2288</v>
      </c>
    </row>
    <row r="25254" spans="1:6" ht="33.75" x14ac:dyDescent="0.2">
      <c r="A25254" s="2">
        <v>25249</v>
      </c>
      <c r="B25254" s="145" t="s">
        <v>33858</v>
      </c>
      <c r="E25254" s="512">
        <v>2288</v>
      </c>
      <c r="F25254" s="540">
        <v>2288</v>
      </c>
    </row>
    <row r="25255" spans="1:6" ht="33.75" x14ac:dyDescent="0.2">
      <c r="A25255" s="2">
        <v>25250</v>
      </c>
      <c r="B25255" s="145" t="s">
        <v>33858</v>
      </c>
      <c r="E25255" s="512">
        <v>2288</v>
      </c>
      <c r="F25255" s="540">
        <v>22880</v>
      </c>
    </row>
    <row r="25256" spans="1:6" x14ac:dyDescent="0.2">
      <c r="A25256" s="2">
        <v>25251</v>
      </c>
      <c r="B25256" s="145" t="s">
        <v>33859</v>
      </c>
      <c r="E25256" s="512">
        <v>25885</v>
      </c>
      <c r="F25256" s="540">
        <v>25885</v>
      </c>
    </row>
    <row r="25257" spans="1:6" x14ac:dyDescent="0.2">
      <c r="A25257" s="2">
        <v>25252</v>
      </c>
      <c r="B25257" s="145" t="s">
        <v>33859</v>
      </c>
      <c r="E25257" s="512">
        <v>58500</v>
      </c>
      <c r="F25257" s="540">
        <v>58500</v>
      </c>
    </row>
    <row r="25258" spans="1:6" x14ac:dyDescent="0.2">
      <c r="A25258" s="2">
        <v>25253</v>
      </c>
      <c r="B25258" s="145" t="s">
        <v>2112</v>
      </c>
      <c r="E25258" s="512">
        <v>16945</v>
      </c>
      <c r="F25258" s="540">
        <v>16945</v>
      </c>
    </row>
    <row r="25259" spans="1:6" x14ac:dyDescent="0.2">
      <c r="A25259" s="2">
        <v>25254</v>
      </c>
      <c r="B25259" s="145" t="s">
        <v>33859</v>
      </c>
      <c r="E25259" s="512">
        <v>24564</v>
      </c>
      <c r="F25259" s="540">
        <v>24564</v>
      </c>
    </row>
    <row r="25260" spans="1:6" ht="22.5" x14ac:dyDescent="0.2">
      <c r="A25260" s="2">
        <v>25255</v>
      </c>
      <c r="B25260" s="145" t="s">
        <v>33860</v>
      </c>
      <c r="E25260" s="512">
        <v>7301.84</v>
      </c>
      <c r="F25260" s="540">
        <v>7301.84</v>
      </c>
    </row>
    <row r="25261" spans="1:6" ht="22.5" x14ac:dyDescent="0.2">
      <c r="A25261" s="2">
        <v>25256</v>
      </c>
      <c r="B25261" s="145" t="s">
        <v>33861</v>
      </c>
      <c r="E25261" s="512">
        <v>5017.38</v>
      </c>
      <c r="F25261" s="540">
        <v>5017.38</v>
      </c>
    </row>
    <row r="25262" spans="1:6" ht="22.5" x14ac:dyDescent="0.2">
      <c r="A25262" s="2">
        <v>25257</v>
      </c>
      <c r="B25262" s="145" t="s">
        <v>33862</v>
      </c>
      <c r="E25262" s="512">
        <v>10016.4</v>
      </c>
      <c r="F25262" s="540">
        <v>10016.4</v>
      </c>
    </row>
    <row r="25263" spans="1:6" x14ac:dyDescent="0.2">
      <c r="A25263" s="2">
        <v>25258</v>
      </c>
      <c r="B25263" s="145" t="s">
        <v>33863</v>
      </c>
      <c r="E25263" s="512">
        <v>1200</v>
      </c>
      <c r="F25263" s="540">
        <v>1200</v>
      </c>
    </row>
    <row r="25264" spans="1:6" x14ac:dyDescent="0.2">
      <c r="A25264" s="2">
        <v>25259</v>
      </c>
      <c r="B25264" s="145" t="s">
        <v>33864</v>
      </c>
      <c r="E25264" s="512">
        <v>6601</v>
      </c>
      <c r="F25264" s="540">
        <v>6601</v>
      </c>
    </row>
    <row r="25265" spans="1:6" ht="22.5" x14ac:dyDescent="0.2">
      <c r="A25265" s="2">
        <v>25260</v>
      </c>
      <c r="B25265" s="145" t="s">
        <v>3988</v>
      </c>
      <c r="E25265" s="512">
        <v>11005</v>
      </c>
      <c r="F25265" s="540">
        <v>11005</v>
      </c>
    </row>
    <row r="25266" spans="1:6" ht="22.5" x14ac:dyDescent="0.2">
      <c r="A25266" s="2">
        <v>25261</v>
      </c>
      <c r="B25266" s="145" t="s">
        <v>33865</v>
      </c>
      <c r="E25266" s="512">
        <v>10531</v>
      </c>
      <c r="F25266" s="540">
        <v>10531</v>
      </c>
    </row>
    <row r="25267" spans="1:6" ht="22.5" x14ac:dyDescent="0.2">
      <c r="A25267" s="2">
        <v>25262</v>
      </c>
      <c r="B25267" s="145" t="s">
        <v>33866</v>
      </c>
      <c r="E25267" s="512">
        <v>17524.650000000001</v>
      </c>
      <c r="F25267" s="540">
        <v>17524.650000000001</v>
      </c>
    </row>
    <row r="25268" spans="1:6" ht="22.5" x14ac:dyDescent="0.2">
      <c r="A25268" s="2">
        <v>25263</v>
      </c>
      <c r="B25268" s="145" t="s">
        <v>4337</v>
      </c>
      <c r="E25268" s="512">
        <v>12164.52</v>
      </c>
      <c r="F25268" s="540">
        <v>12164.52</v>
      </c>
    </row>
    <row r="25269" spans="1:6" ht="22.5" x14ac:dyDescent="0.2">
      <c r="A25269" s="2">
        <v>25264</v>
      </c>
      <c r="B25269" s="145" t="s">
        <v>4337</v>
      </c>
      <c r="E25269" s="512">
        <v>13001</v>
      </c>
      <c r="F25269" s="540">
        <v>13001</v>
      </c>
    </row>
    <row r="25270" spans="1:6" ht="22.5" x14ac:dyDescent="0.2">
      <c r="A25270" s="2">
        <v>25265</v>
      </c>
      <c r="B25270" s="145" t="s">
        <v>33867</v>
      </c>
      <c r="E25270" s="512">
        <v>5361</v>
      </c>
      <c r="F25270" s="540">
        <v>5361</v>
      </c>
    </row>
    <row r="25271" spans="1:6" ht="33.75" x14ac:dyDescent="0.2">
      <c r="A25271" s="2">
        <v>25266</v>
      </c>
      <c r="B25271" s="145" t="s">
        <v>33868</v>
      </c>
      <c r="E25271" s="512">
        <v>49660</v>
      </c>
      <c r="F25271" s="540">
        <v>49660</v>
      </c>
    </row>
    <row r="25272" spans="1:6" x14ac:dyDescent="0.2">
      <c r="A25272" s="2">
        <v>25267</v>
      </c>
      <c r="B25272" s="145" t="s">
        <v>33869</v>
      </c>
      <c r="E25272" s="512">
        <v>2076.5500000000002</v>
      </c>
      <c r="F25272" s="540">
        <v>2076.5500000000002</v>
      </c>
    </row>
    <row r="25273" spans="1:6" x14ac:dyDescent="0.2">
      <c r="A25273" s="2">
        <v>25268</v>
      </c>
      <c r="B25273" s="145" t="s">
        <v>33854</v>
      </c>
      <c r="E25273" s="512">
        <v>8521.59</v>
      </c>
      <c r="F25273" s="540">
        <v>8521.59</v>
      </c>
    </row>
    <row r="25274" spans="1:6" ht="22.5" x14ac:dyDescent="0.2">
      <c r="A25274" s="2">
        <v>25269</v>
      </c>
      <c r="B25274" s="145" t="s">
        <v>33870</v>
      </c>
      <c r="E25274" s="512">
        <v>2756.04</v>
      </c>
      <c r="F25274" s="540">
        <v>2756.04</v>
      </c>
    </row>
    <row r="25275" spans="1:6" x14ac:dyDescent="0.2">
      <c r="A25275" s="2">
        <v>25270</v>
      </c>
      <c r="B25275" s="145" t="s">
        <v>2790</v>
      </c>
      <c r="E25275" s="512">
        <v>34000</v>
      </c>
      <c r="F25275" s="540">
        <v>34000</v>
      </c>
    </row>
    <row r="25276" spans="1:6" ht="22.5" x14ac:dyDescent="0.2">
      <c r="A25276" s="2">
        <v>25271</v>
      </c>
      <c r="B25276" s="145" t="s">
        <v>33871</v>
      </c>
      <c r="E25276" s="512">
        <v>421569</v>
      </c>
      <c r="F25276" s="540">
        <v>421569</v>
      </c>
    </row>
    <row r="25277" spans="1:6" ht="22.5" x14ac:dyDescent="0.2">
      <c r="A25277" s="2">
        <v>25272</v>
      </c>
      <c r="B25277" s="145" t="s">
        <v>33872</v>
      </c>
      <c r="E25277" s="512">
        <v>448900</v>
      </c>
      <c r="F25277" s="540">
        <v>448900</v>
      </c>
    </row>
    <row r="25278" spans="1:6" ht="22.5" x14ac:dyDescent="0.2">
      <c r="A25278" s="2">
        <v>25273</v>
      </c>
      <c r="B25278" s="145" t="s">
        <v>33873</v>
      </c>
      <c r="E25278" s="512">
        <v>3000</v>
      </c>
      <c r="F25278" s="540">
        <v>3000</v>
      </c>
    </row>
    <row r="25279" spans="1:6" ht="22.5" x14ac:dyDescent="0.2">
      <c r="A25279" s="2">
        <v>25274</v>
      </c>
      <c r="B25279" s="145" t="s">
        <v>9578</v>
      </c>
      <c r="E25279" s="512">
        <v>3800</v>
      </c>
      <c r="F25279" s="540">
        <v>3800</v>
      </c>
    </row>
    <row r="25280" spans="1:6" ht="22.5" x14ac:dyDescent="0.2">
      <c r="A25280" s="2">
        <v>25275</v>
      </c>
      <c r="B25280" s="145" t="s">
        <v>33874</v>
      </c>
      <c r="E25280" s="512">
        <v>21600</v>
      </c>
      <c r="F25280" s="540">
        <v>21600</v>
      </c>
    </row>
    <row r="25281" spans="1:6" ht="22.5" x14ac:dyDescent="0.2">
      <c r="A25281" s="2">
        <v>25276</v>
      </c>
      <c r="B25281" s="145" t="s">
        <v>33875</v>
      </c>
      <c r="E25281" s="512">
        <v>6800</v>
      </c>
      <c r="F25281" s="540">
        <v>6800</v>
      </c>
    </row>
    <row r="25282" spans="1:6" ht="33.75" x14ac:dyDescent="0.2">
      <c r="A25282" s="2">
        <v>25277</v>
      </c>
      <c r="B25282" s="145" t="s">
        <v>33876</v>
      </c>
      <c r="E25282" s="512">
        <v>30472.2</v>
      </c>
      <c r="F25282" s="540">
        <v>30472.2</v>
      </c>
    </row>
    <row r="25283" spans="1:6" ht="22.5" x14ac:dyDescent="0.2">
      <c r="A25283" s="2">
        <v>25278</v>
      </c>
      <c r="B25283" s="145" t="s">
        <v>33877</v>
      </c>
      <c r="E25283" s="512">
        <v>3030</v>
      </c>
      <c r="F25283" s="540">
        <v>3030</v>
      </c>
    </row>
    <row r="25284" spans="1:6" ht="33.75" x14ac:dyDescent="0.2">
      <c r="A25284" s="2">
        <v>25279</v>
      </c>
      <c r="B25284" s="145" t="s">
        <v>33878</v>
      </c>
      <c r="E25284" s="512">
        <v>11269</v>
      </c>
      <c r="F25284" s="540">
        <v>11269</v>
      </c>
    </row>
    <row r="25285" spans="1:6" ht="22.5" x14ac:dyDescent="0.2">
      <c r="A25285" s="2">
        <v>25280</v>
      </c>
      <c r="B25285" s="145" t="s">
        <v>33879</v>
      </c>
      <c r="E25285" s="512">
        <v>12470</v>
      </c>
      <c r="F25285" s="540">
        <v>12470</v>
      </c>
    </row>
    <row r="25286" spans="1:6" x14ac:dyDescent="0.2">
      <c r="A25286" s="2">
        <v>25281</v>
      </c>
      <c r="B25286" s="145" t="s">
        <v>33880</v>
      </c>
      <c r="E25286" s="512">
        <v>2519.4</v>
      </c>
      <c r="F25286" s="540">
        <v>2519.4</v>
      </c>
    </row>
    <row r="25287" spans="1:6" x14ac:dyDescent="0.2">
      <c r="A25287" s="2">
        <v>25282</v>
      </c>
      <c r="B25287" s="145" t="s">
        <v>33881</v>
      </c>
      <c r="E25287" s="512">
        <v>44600</v>
      </c>
      <c r="F25287" s="540">
        <v>44600</v>
      </c>
    </row>
    <row r="25288" spans="1:6" ht="22.5" x14ac:dyDescent="0.2">
      <c r="A25288" s="2">
        <v>25283</v>
      </c>
      <c r="B25288" s="145" t="s">
        <v>33882</v>
      </c>
      <c r="E25288" s="512">
        <v>19560.54</v>
      </c>
      <c r="F25288" s="540">
        <v>19560.54</v>
      </c>
    </row>
    <row r="25289" spans="1:6" x14ac:dyDescent="0.2">
      <c r="A25289" s="2">
        <v>25284</v>
      </c>
      <c r="B25289" s="145" t="s">
        <v>16776</v>
      </c>
      <c r="E25289" s="512">
        <v>1122</v>
      </c>
      <c r="F25289" s="540">
        <v>1122</v>
      </c>
    </row>
    <row r="25290" spans="1:6" x14ac:dyDescent="0.2">
      <c r="A25290" s="2">
        <v>25285</v>
      </c>
      <c r="B25290" s="145" t="s">
        <v>16776</v>
      </c>
      <c r="E25290" s="512">
        <v>1122</v>
      </c>
      <c r="F25290" s="540">
        <v>1122</v>
      </c>
    </row>
    <row r="25291" spans="1:6" x14ac:dyDescent="0.2">
      <c r="A25291" s="2">
        <v>25286</v>
      </c>
      <c r="B25291" s="145" t="s">
        <v>16776</v>
      </c>
      <c r="E25291" s="512">
        <v>1122</v>
      </c>
      <c r="F25291" s="540">
        <v>1122</v>
      </c>
    </row>
    <row r="25292" spans="1:6" x14ac:dyDescent="0.2">
      <c r="A25292" s="2">
        <v>25287</v>
      </c>
      <c r="B25292" s="145" t="s">
        <v>16776</v>
      </c>
      <c r="E25292" s="512">
        <v>1122</v>
      </c>
      <c r="F25292" s="540">
        <v>1122</v>
      </c>
    </row>
    <row r="25293" spans="1:6" x14ac:dyDescent="0.2">
      <c r="A25293" s="2">
        <v>25288</v>
      </c>
      <c r="B25293" s="145" t="s">
        <v>16776</v>
      </c>
      <c r="E25293" s="512">
        <v>1122</v>
      </c>
      <c r="F25293" s="540">
        <v>1122</v>
      </c>
    </row>
    <row r="25294" spans="1:6" x14ac:dyDescent="0.2">
      <c r="A25294" s="2">
        <v>25289</v>
      </c>
      <c r="B25294" s="145" t="s">
        <v>16776</v>
      </c>
      <c r="E25294" s="512">
        <v>1122</v>
      </c>
      <c r="F25294" s="540">
        <v>1122</v>
      </c>
    </row>
    <row r="25295" spans="1:6" x14ac:dyDescent="0.2">
      <c r="A25295" s="2">
        <v>25290</v>
      </c>
      <c r="B25295" s="145" t="s">
        <v>16776</v>
      </c>
      <c r="E25295" s="512">
        <v>1122</v>
      </c>
      <c r="F25295" s="540">
        <v>1122</v>
      </c>
    </row>
    <row r="25296" spans="1:6" x14ac:dyDescent="0.2">
      <c r="A25296" s="2">
        <v>25291</v>
      </c>
      <c r="B25296" s="145" t="s">
        <v>33883</v>
      </c>
      <c r="E25296" s="512">
        <v>20650</v>
      </c>
      <c r="F25296" s="540">
        <v>20650</v>
      </c>
    </row>
    <row r="25297" spans="1:6" x14ac:dyDescent="0.2">
      <c r="A25297" s="2">
        <v>25292</v>
      </c>
      <c r="B25297" s="145" t="s">
        <v>33883</v>
      </c>
      <c r="E25297" s="512">
        <v>20650</v>
      </c>
      <c r="F25297" s="540">
        <v>20650</v>
      </c>
    </row>
    <row r="25298" spans="1:6" x14ac:dyDescent="0.2">
      <c r="A25298" s="2">
        <v>25293</v>
      </c>
      <c r="B25298" s="145" t="s">
        <v>7960</v>
      </c>
      <c r="E25298" s="512">
        <v>46384.21</v>
      </c>
      <c r="F25298" s="540">
        <v>46384.21</v>
      </c>
    </row>
    <row r="25299" spans="1:6" x14ac:dyDescent="0.2">
      <c r="A25299" s="2">
        <v>25294</v>
      </c>
      <c r="B25299" s="145" t="s">
        <v>5428</v>
      </c>
      <c r="E25299" s="512">
        <v>19360.62</v>
      </c>
      <c r="F25299" s="540">
        <v>19360.62</v>
      </c>
    </row>
    <row r="25300" spans="1:6" x14ac:dyDescent="0.2">
      <c r="A25300" s="2">
        <v>25295</v>
      </c>
      <c r="B25300" s="145" t="s">
        <v>3348</v>
      </c>
      <c r="E25300" s="512">
        <v>7200</v>
      </c>
      <c r="F25300" s="540">
        <v>7200</v>
      </c>
    </row>
    <row r="25301" spans="1:6" x14ac:dyDescent="0.2">
      <c r="A25301" s="2">
        <v>25296</v>
      </c>
      <c r="B25301" s="145" t="s">
        <v>33884</v>
      </c>
      <c r="E25301" s="512">
        <v>3449.64</v>
      </c>
      <c r="F25301" s="540">
        <v>34449.64</v>
      </c>
    </row>
    <row r="25302" spans="1:6" x14ac:dyDescent="0.2">
      <c r="A25302" s="2">
        <v>25297</v>
      </c>
      <c r="B25302" s="145" t="s">
        <v>4074</v>
      </c>
      <c r="E25302" s="512">
        <v>6750</v>
      </c>
      <c r="F25302" s="540">
        <v>6750</v>
      </c>
    </row>
    <row r="25303" spans="1:6" x14ac:dyDescent="0.2">
      <c r="A25303" s="2">
        <v>25298</v>
      </c>
      <c r="B25303" s="145" t="s">
        <v>4074</v>
      </c>
      <c r="E25303" s="512">
        <v>6750</v>
      </c>
      <c r="F25303" s="540">
        <v>6750</v>
      </c>
    </row>
    <row r="25304" spans="1:6" x14ac:dyDescent="0.2">
      <c r="A25304" s="2">
        <v>25299</v>
      </c>
      <c r="B25304" s="145" t="s">
        <v>33885</v>
      </c>
      <c r="E25304" s="512">
        <v>6220</v>
      </c>
      <c r="F25304" s="540">
        <v>6220</v>
      </c>
    </row>
    <row r="25305" spans="1:6" x14ac:dyDescent="0.2">
      <c r="A25305" s="2">
        <v>25300</v>
      </c>
      <c r="B25305" s="145" t="s">
        <v>33885</v>
      </c>
      <c r="E25305" s="512">
        <v>6220</v>
      </c>
      <c r="F25305" s="540">
        <v>6220</v>
      </c>
    </row>
    <row r="25306" spans="1:6" x14ac:dyDescent="0.2">
      <c r="A25306" s="2">
        <v>25301</v>
      </c>
      <c r="B25306" s="145" t="s">
        <v>33885</v>
      </c>
      <c r="E25306" s="512">
        <v>6220</v>
      </c>
      <c r="F25306" s="540">
        <v>6220</v>
      </c>
    </row>
    <row r="25307" spans="1:6" x14ac:dyDescent="0.2">
      <c r="A25307" s="2">
        <v>25302</v>
      </c>
      <c r="B25307" s="145" t="s">
        <v>33885</v>
      </c>
      <c r="E25307" s="512">
        <v>6220</v>
      </c>
      <c r="F25307" s="540">
        <v>6220</v>
      </c>
    </row>
    <row r="25308" spans="1:6" x14ac:dyDescent="0.2">
      <c r="A25308" s="2">
        <v>25303</v>
      </c>
      <c r="B25308" s="145" t="s">
        <v>33885</v>
      </c>
      <c r="E25308" s="512">
        <v>6220</v>
      </c>
      <c r="F25308" s="540">
        <v>6220</v>
      </c>
    </row>
    <row r="25309" spans="1:6" x14ac:dyDescent="0.2">
      <c r="A25309" s="2">
        <v>25304</v>
      </c>
      <c r="B25309" s="145" t="s">
        <v>33885</v>
      </c>
      <c r="E25309" s="512">
        <v>6220</v>
      </c>
      <c r="F25309" s="540">
        <v>6220</v>
      </c>
    </row>
    <row r="25310" spans="1:6" x14ac:dyDescent="0.2">
      <c r="A25310" s="2">
        <v>25305</v>
      </c>
      <c r="B25310" s="145" t="s">
        <v>33885</v>
      </c>
      <c r="E25310" s="512">
        <v>6220</v>
      </c>
      <c r="F25310" s="540">
        <v>6220</v>
      </c>
    </row>
    <row r="25311" spans="1:6" x14ac:dyDescent="0.2">
      <c r="A25311" s="2">
        <v>25306</v>
      </c>
      <c r="B25311" s="145" t="s">
        <v>33885</v>
      </c>
      <c r="E25311" s="512">
        <v>6220</v>
      </c>
      <c r="F25311" s="540">
        <v>6220</v>
      </c>
    </row>
    <row r="25312" spans="1:6" x14ac:dyDescent="0.2">
      <c r="A25312" s="2">
        <v>25307</v>
      </c>
      <c r="B25312" s="145" t="s">
        <v>26724</v>
      </c>
      <c r="E25312" s="512">
        <v>4200</v>
      </c>
      <c r="F25312" s="540">
        <v>4200</v>
      </c>
    </row>
    <row r="25313" spans="1:6" x14ac:dyDescent="0.2">
      <c r="A25313" s="2">
        <v>25308</v>
      </c>
      <c r="B25313" s="145" t="s">
        <v>26724</v>
      </c>
      <c r="E25313" s="512">
        <v>4200</v>
      </c>
      <c r="F25313" s="540">
        <v>4200</v>
      </c>
    </row>
    <row r="25314" spans="1:6" x14ac:dyDescent="0.2">
      <c r="A25314" s="2">
        <v>25309</v>
      </c>
      <c r="B25314" s="145" t="s">
        <v>33886</v>
      </c>
      <c r="E25314" s="512">
        <v>4500.24</v>
      </c>
      <c r="F25314" s="540">
        <v>4500.24</v>
      </c>
    </row>
    <row r="25315" spans="1:6" x14ac:dyDescent="0.2">
      <c r="A25315" s="2">
        <v>25310</v>
      </c>
      <c r="B25315" s="145" t="s">
        <v>33887</v>
      </c>
      <c r="E25315" s="512">
        <v>6579.51</v>
      </c>
      <c r="F25315" s="540">
        <v>6579.51</v>
      </c>
    </row>
    <row r="25316" spans="1:6" ht="22.5" x14ac:dyDescent="0.2">
      <c r="A25316" s="2">
        <v>25311</v>
      </c>
      <c r="B25316" s="145" t="s">
        <v>33888</v>
      </c>
      <c r="E25316" s="512">
        <v>6443.85</v>
      </c>
      <c r="F25316" s="540">
        <v>6443.85</v>
      </c>
    </row>
    <row r="25317" spans="1:6" x14ac:dyDescent="0.2">
      <c r="A25317" s="2">
        <v>25312</v>
      </c>
      <c r="B25317" s="145" t="s">
        <v>3400</v>
      </c>
      <c r="E25317" s="512">
        <v>6300</v>
      </c>
      <c r="F25317" s="540">
        <v>6300</v>
      </c>
    </row>
    <row r="25318" spans="1:6" x14ac:dyDescent="0.2">
      <c r="A25318" s="2">
        <v>25313</v>
      </c>
      <c r="B25318" s="145" t="s">
        <v>6198</v>
      </c>
      <c r="E25318" s="512">
        <v>1473.2</v>
      </c>
      <c r="F25318" s="540">
        <v>1473.2</v>
      </c>
    </row>
    <row r="25319" spans="1:6" x14ac:dyDescent="0.2">
      <c r="A25319" s="2">
        <v>25314</v>
      </c>
      <c r="B25319" s="145" t="s">
        <v>6198</v>
      </c>
      <c r="E25319" s="512">
        <v>1931.67</v>
      </c>
      <c r="F25319" s="540">
        <v>1931.67</v>
      </c>
    </row>
    <row r="25320" spans="1:6" x14ac:dyDescent="0.2">
      <c r="A25320" s="2">
        <v>25315</v>
      </c>
      <c r="B25320" s="145" t="s">
        <v>33889</v>
      </c>
      <c r="E25320" s="512">
        <v>9166.74</v>
      </c>
      <c r="F25320" s="540">
        <v>9166.74</v>
      </c>
    </row>
    <row r="25321" spans="1:6" x14ac:dyDescent="0.2">
      <c r="A25321" s="2">
        <v>25316</v>
      </c>
      <c r="B25321" s="145" t="s">
        <v>15334</v>
      </c>
      <c r="E25321" s="512">
        <v>3672</v>
      </c>
      <c r="F25321" s="540">
        <v>3672</v>
      </c>
    </row>
    <row r="25322" spans="1:6" ht="22.5" x14ac:dyDescent="0.2">
      <c r="A25322" s="2">
        <v>25317</v>
      </c>
      <c r="B25322" s="145" t="s">
        <v>33890</v>
      </c>
      <c r="E25322" s="512">
        <v>2035.71</v>
      </c>
      <c r="F25322" s="540">
        <v>2035.71</v>
      </c>
    </row>
    <row r="25323" spans="1:6" ht="22.5" x14ac:dyDescent="0.2">
      <c r="A25323" s="2">
        <v>25318</v>
      </c>
      <c r="B25323" s="145" t="s">
        <v>33890</v>
      </c>
      <c r="E25323" s="512">
        <v>2035.71</v>
      </c>
      <c r="F25323" s="540">
        <v>2035.71</v>
      </c>
    </row>
    <row r="25324" spans="1:6" ht="22.5" x14ac:dyDescent="0.2">
      <c r="A25324" s="2">
        <v>25319</v>
      </c>
      <c r="B25324" s="145" t="s">
        <v>33890</v>
      </c>
      <c r="E25324" s="512">
        <v>2035.71</v>
      </c>
      <c r="F25324" s="540">
        <v>2035.71</v>
      </c>
    </row>
    <row r="25325" spans="1:6" ht="22.5" x14ac:dyDescent="0.2">
      <c r="A25325" s="2">
        <v>25320</v>
      </c>
      <c r="B25325" s="145" t="s">
        <v>33890</v>
      </c>
      <c r="E25325" s="512">
        <v>2035.71</v>
      </c>
      <c r="F25325" s="540">
        <v>2035.71</v>
      </c>
    </row>
    <row r="25326" spans="1:6" ht="22.5" x14ac:dyDescent="0.2">
      <c r="A25326" s="2">
        <v>25321</v>
      </c>
      <c r="B25326" s="145" t="s">
        <v>33890</v>
      </c>
      <c r="E25326" s="512">
        <v>2035.71</v>
      </c>
      <c r="F25326" s="540">
        <v>2035.71</v>
      </c>
    </row>
    <row r="25327" spans="1:6" ht="22.5" x14ac:dyDescent="0.2">
      <c r="A25327" s="2">
        <v>25322</v>
      </c>
      <c r="B25327" s="145" t="s">
        <v>33890</v>
      </c>
      <c r="E25327" s="512">
        <v>2035.71</v>
      </c>
      <c r="F25327" s="540">
        <v>2035.71</v>
      </c>
    </row>
    <row r="25328" spans="1:6" ht="22.5" x14ac:dyDescent="0.2">
      <c r="A25328" s="2">
        <v>25323</v>
      </c>
      <c r="B25328" s="145" t="s">
        <v>33890</v>
      </c>
      <c r="E25328" s="512">
        <v>2035.71</v>
      </c>
      <c r="F25328" s="540">
        <v>2035.71</v>
      </c>
    </row>
    <row r="25329" spans="1:6" ht="22.5" x14ac:dyDescent="0.2">
      <c r="A25329" s="2">
        <v>25324</v>
      </c>
      <c r="B25329" s="145" t="s">
        <v>33891</v>
      </c>
      <c r="E25329" s="512">
        <v>3430</v>
      </c>
      <c r="F25329" s="540">
        <v>3430</v>
      </c>
    </row>
    <row r="25330" spans="1:6" x14ac:dyDescent="0.2">
      <c r="A25330" s="2">
        <v>25325</v>
      </c>
      <c r="B25330" s="145" t="s">
        <v>33892</v>
      </c>
      <c r="E25330" s="512">
        <v>1524</v>
      </c>
      <c r="F25330" s="540">
        <v>1524</v>
      </c>
    </row>
    <row r="25331" spans="1:6" x14ac:dyDescent="0.2">
      <c r="A25331" s="2">
        <v>25326</v>
      </c>
      <c r="B25331" s="145" t="s">
        <v>33893</v>
      </c>
      <c r="E25331" s="512">
        <v>7400</v>
      </c>
      <c r="F25331" s="540">
        <v>7400</v>
      </c>
    </row>
    <row r="25332" spans="1:6" ht="22.5" x14ac:dyDescent="0.2">
      <c r="A25332" s="2">
        <v>25327</v>
      </c>
      <c r="B25332" s="145" t="s">
        <v>33894</v>
      </c>
      <c r="E25332" s="512">
        <v>19135</v>
      </c>
      <c r="F25332" s="540">
        <v>19135</v>
      </c>
    </row>
    <row r="25333" spans="1:6" ht="22.5" x14ac:dyDescent="0.2">
      <c r="A25333" s="2">
        <v>25328</v>
      </c>
      <c r="B25333" s="145" t="s">
        <v>33879</v>
      </c>
      <c r="E25333" s="512">
        <v>19070</v>
      </c>
      <c r="F25333" s="540">
        <v>19070</v>
      </c>
    </row>
    <row r="25334" spans="1:6" ht="33.75" x14ac:dyDescent="0.2">
      <c r="A25334" s="2">
        <v>25329</v>
      </c>
      <c r="B25334" s="145" t="s">
        <v>33895</v>
      </c>
      <c r="E25334" s="512">
        <v>6130</v>
      </c>
      <c r="F25334" s="540">
        <v>6130</v>
      </c>
    </row>
    <row r="25335" spans="1:6" ht="22.5" x14ac:dyDescent="0.2">
      <c r="A25335" s="2">
        <v>25330</v>
      </c>
      <c r="B25335" s="145" t="s">
        <v>33896</v>
      </c>
      <c r="E25335" s="512">
        <v>6520</v>
      </c>
      <c r="F25335" s="540">
        <v>6520</v>
      </c>
    </row>
    <row r="25336" spans="1:6" ht="45" x14ac:dyDescent="0.2">
      <c r="A25336" s="2">
        <v>25331</v>
      </c>
      <c r="B25336" s="145" t="s">
        <v>33897</v>
      </c>
      <c r="E25336" s="512">
        <v>85000</v>
      </c>
      <c r="F25336" s="540">
        <v>35416.5</v>
      </c>
    </row>
    <row r="25337" spans="1:6" ht="22.5" x14ac:dyDescent="0.2">
      <c r="A25337" s="2">
        <v>25332</v>
      </c>
      <c r="B25337" s="145" t="s">
        <v>33898</v>
      </c>
      <c r="E25337" s="512">
        <v>45687.25</v>
      </c>
      <c r="F25337" s="540">
        <v>45687.25</v>
      </c>
    </row>
    <row r="25338" spans="1:6" ht="33.75" x14ac:dyDescent="0.2">
      <c r="A25338" s="2">
        <v>25333</v>
      </c>
      <c r="B25338" s="145" t="s">
        <v>33899</v>
      </c>
      <c r="E25338" s="541">
        <v>103406.71</v>
      </c>
      <c r="F25338" s="541">
        <v>21053.32</v>
      </c>
    </row>
    <row r="25339" spans="1:6" ht="33.75" x14ac:dyDescent="0.2">
      <c r="A25339" s="2">
        <v>25334</v>
      </c>
      <c r="B25339" s="145" t="s">
        <v>33900</v>
      </c>
      <c r="E25339" s="541">
        <v>103406.71</v>
      </c>
      <c r="F25339" s="541">
        <v>21053.32</v>
      </c>
    </row>
    <row r="25340" spans="1:6" ht="33.75" x14ac:dyDescent="0.2">
      <c r="A25340" s="2">
        <v>25335</v>
      </c>
      <c r="B25340" s="145" t="s">
        <v>33901</v>
      </c>
      <c r="E25340" s="541">
        <v>103406.71</v>
      </c>
      <c r="F25340" s="541">
        <v>21053.32</v>
      </c>
    </row>
    <row r="25341" spans="1:6" ht="33.75" x14ac:dyDescent="0.2">
      <c r="A25341" s="2">
        <v>25336</v>
      </c>
      <c r="B25341" s="145" t="s">
        <v>33902</v>
      </c>
      <c r="E25341" s="541">
        <v>103406.71</v>
      </c>
      <c r="F25341" s="541">
        <v>21053.32</v>
      </c>
    </row>
    <row r="25342" spans="1:6" ht="33.75" x14ac:dyDescent="0.2">
      <c r="A25342" s="2">
        <v>25337</v>
      </c>
      <c r="B25342" s="145" t="s">
        <v>33903</v>
      </c>
      <c r="E25342" s="541">
        <v>103406.72</v>
      </c>
      <c r="F25342" s="541">
        <v>21053.32</v>
      </c>
    </row>
    <row r="25343" spans="1:6" ht="45" x14ac:dyDescent="0.2">
      <c r="A25343" s="2">
        <v>25338</v>
      </c>
      <c r="B25343" s="145" t="s">
        <v>33904</v>
      </c>
      <c r="E25343" s="541">
        <v>119210</v>
      </c>
      <c r="F25343" s="541">
        <v>38317.589999999997</v>
      </c>
    </row>
    <row r="25344" spans="1:6" ht="22.5" x14ac:dyDescent="0.2">
      <c r="A25344" s="2">
        <v>25339</v>
      </c>
      <c r="B25344" s="145" t="s">
        <v>4169</v>
      </c>
      <c r="E25344" s="542">
        <v>36229</v>
      </c>
      <c r="F25344" s="543">
        <v>36229</v>
      </c>
    </row>
    <row r="25345" spans="1:7" x14ac:dyDescent="0.2">
      <c r="A25345" s="2">
        <v>25340</v>
      </c>
      <c r="B25345" s="145" t="s">
        <v>33905</v>
      </c>
      <c r="E25345" s="542">
        <v>229940.46</v>
      </c>
      <c r="F25345" s="543">
        <v>3934.71</v>
      </c>
    </row>
    <row r="25346" spans="1:7" x14ac:dyDescent="0.2">
      <c r="A25346" s="2">
        <v>25341</v>
      </c>
      <c r="B25346" s="145" t="s">
        <v>33905</v>
      </c>
      <c r="E25346" s="542">
        <v>229940.46</v>
      </c>
      <c r="F25346" s="543">
        <v>4129.76</v>
      </c>
    </row>
    <row r="25347" spans="1:7" x14ac:dyDescent="0.2">
      <c r="A25347" s="2">
        <v>25342</v>
      </c>
      <c r="B25347" s="145" t="s">
        <v>33905</v>
      </c>
      <c r="E25347" s="542">
        <v>229940.46</v>
      </c>
      <c r="F25347" s="543">
        <v>1915.35</v>
      </c>
    </row>
    <row r="25348" spans="1:7" ht="22.5" x14ac:dyDescent="0.2">
      <c r="A25348" s="2">
        <v>25343</v>
      </c>
      <c r="B25348" s="145" t="s">
        <v>33906</v>
      </c>
      <c r="E25348" s="541">
        <v>90470</v>
      </c>
      <c r="F25348" s="541">
        <v>90470</v>
      </c>
    </row>
    <row r="25349" spans="1:7" ht="33.75" x14ac:dyDescent="0.2">
      <c r="A25349" s="2">
        <v>25344</v>
      </c>
      <c r="B25349" s="145" t="s">
        <v>33907</v>
      </c>
      <c r="E25349" s="544" t="s">
        <v>33910</v>
      </c>
      <c r="F25349" s="544">
        <v>507750.26</v>
      </c>
      <c r="G25349" s="547" t="s">
        <v>33912</v>
      </c>
    </row>
    <row r="25350" spans="1:7" ht="45" x14ac:dyDescent="0.2">
      <c r="A25350" s="2">
        <v>25345</v>
      </c>
      <c r="B25350" s="145" t="s">
        <v>33908</v>
      </c>
      <c r="E25350" s="544" t="s">
        <v>33911</v>
      </c>
      <c r="F25350" s="544" t="s">
        <v>33911</v>
      </c>
      <c r="G25350" s="547" t="s">
        <v>33912</v>
      </c>
    </row>
    <row r="25351" spans="1:7" ht="33.75" x14ac:dyDescent="0.2">
      <c r="A25351" s="2">
        <v>25346</v>
      </c>
      <c r="B25351" s="605" t="s">
        <v>34910</v>
      </c>
      <c r="C25351" s="223" t="s">
        <v>34911</v>
      </c>
      <c r="E25351" s="606" t="s">
        <v>34937</v>
      </c>
      <c r="F25351" s="607">
        <v>4215.8</v>
      </c>
    </row>
    <row r="25352" spans="1:7" ht="33.75" x14ac:dyDescent="0.2">
      <c r="A25352" s="2">
        <v>25347</v>
      </c>
      <c r="B25352" s="605" t="s">
        <v>34912</v>
      </c>
      <c r="C25352" s="223" t="s">
        <v>34911</v>
      </c>
      <c r="E25352" s="606" t="s">
        <v>34938</v>
      </c>
      <c r="F25352" s="607">
        <v>7000</v>
      </c>
    </row>
    <row r="25353" spans="1:7" ht="33.75" x14ac:dyDescent="0.2">
      <c r="A25353" s="2">
        <v>25348</v>
      </c>
      <c r="B25353" s="605" t="s">
        <v>34913</v>
      </c>
      <c r="C25353" s="223" t="s">
        <v>34911</v>
      </c>
      <c r="E25353" s="606">
        <v>12300</v>
      </c>
      <c r="F25353" s="607">
        <v>0</v>
      </c>
    </row>
    <row r="25354" spans="1:7" ht="33.75" x14ac:dyDescent="0.2">
      <c r="A25354" s="2">
        <v>25349</v>
      </c>
      <c r="B25354" s="605" t="s">
        <v>34914</v>
      </c>
      <c r="C25354" s="223" t="s">
        <v>34911</v>
      </c>
      <c r="E25354" s="606" t="s">
        <v>34939</v>
      </c>
      <c r="F25354" s="607">
        <v>4177.5</v>
      </c>
    </row>
    <row r="25355" spans="1:7" ht="33.75" x14ac:dyDescent="0.2">
      <c r="A25355" s="2">
        <v>25350</v>
      </c>
      <c r="B25355" s="605" t="s">
        <v>34915</v>
      </c>
      <c r="C25355" s="223" t="s">
        <v>34911</v>
      </c>
      <c r="E25355" s="606" t="s">
        <v>34940</v>
      </c>
      <c r="F25355" s="607">
        <v>3450</v>
      </c>
    </row>
    <row r="25356" spans="1:7" ht="33.75" x14ac:dyDescent="0.2">
      <c r="A25356" s="2">
        <v>25351</v>
      </c>
      <c r="B25356" s="605" t="s">
        <v>34916</v>
      </c>
      <c r="C25356" s="223" t="s">
        <v>34911</v>
      </c>
      <c r="E25356" s="606" t="s">
        <v>34941</v>
      </c>
      <c r="F25356" s="607">
        <v>4150</v>
      </c>
    </row>
    <row r="25357" spans="1:7" ht="33.75" x14ac:dyDescent="0.2">
      <c r="A25357" s="2">
        <v>25352</v>
      </c>
      <c r="B25357" s="605" t="s">
        <v>34917</v>
      </c>
      <c r="C25357" s="223" t="s">
        <v>34911</v>
      </c>
      <c r="E25357" s="606" t="s">
        <v>34942</v>
      </c>
      <c r="F25357" s="607">
        <v>3300</v>
      </c>
    </row>
    <row r="25358" spans="1:7" ht="33.75" x14ac:dyDescent="0.2">
      <c r="A25358" s="2">
        <v>25353</v>
      </c>
      <c r="B25358" s="608" t="s">
        <v>34918</v>
      </c>
      <c r="C25358" s="223" t="s">
        <v>34911</v>
      </c>
      <c r="E25358" s="609" t="s">
        <v>34943</v>
      </c>
      <c r="F25358" s="607">
        <v>6000</v>
      </c>
    </row>
    <row r="25359" spans="1:7" ht="33.75" x14ac:dyDescent="0.2">
      <c r="A25359" s="2">
        <v>25354</v>
      </c>
      <c r="B25359" s="605" t="s">
        <v>34915</v>
      </c>
      <c r="C25359" s="223" t="s">
        <v>34911</v>
      </c>
      <c r="E25359" s="606" t="s">
        <v>34940</v>
      </c>
      <c r="F25359" s="607">
        <v>3450</v>
      </c>
    </row>
    <row r="25360" spans="1:7" ht="33.75" x14ac:dyDescent="0.2">
      <c r="A25360" s="2">
        <v>25355</v>
      </c>
      <c r="B25360" s="605" t="s">
        <v>34917</v>
      </c>
      <c r="C25360" s="223" t="s">
        <v>34911</v>
      </c>
      <c r="E25360" s="606" t="s">
        <v>34942</v>
      </c>
      <c r="F25360" s="607">
        <v>3300</v>
      </c>
    </row>
    <row r="25361" spans="1:6" ht="33.75" x14ac:dyDescent="0.2">
      <c r="A25361" s="2">
        <v>25356</v>
      </c>
      <c r="B25361" s="608" t="s">
        <v>34918</v>
      </c>
      <c r="C25361" s="223" t="s">
        <v>34911</v>
      </c>
      <c r="E25361" s="606" t="s">
        <v>34943</v>
      </c>
      <c r="F25361" s="607">
        <v>6000</v>
      </c>
    </row>
    <row r="25362" spans="1:6" ht="33.75" x14ac:dyDescent="0.2">
      <c r="A25362" s="2">
        <v>25357</v>
      </c>
      <c r="B25362" s="605" t="s">
        <v>34916</v>
      </c>
      <c r="C25362" s="223" t="s">
        <v>34911</v>
      </c>
      <c r="E25362" s="606" t="s">
        <v>34941</v>
      </c>
      <c r="F25362" s="607">
        <v>4150</v>
      </c>
    </row>
    <row r="25363" spans="1:6" ht="33.75" x14ac:dyDescent="0.2">
      <c r="A25363" s="2">
        <v>25358</v>
      </c>
      <c r="B25363" s="605" t="s">
        <v>34919</v>
      </c>
      <c r="C25363" s="223" t="s">
        <v>34911</v>
      </c>
      <c r="E25363" s="606" t="s">
        <v>34944</v>
      </c>
      <c r="F25363" s="607">
        <v>3550</v>
      </c>
    </row>
    <row r="25364" spans="1:6" ht="33.75" x14ac:dyDescent="0.2">
      <c r="A25364" s="2">
        <v>25359</v>
      </c>
      <c r="B25364" s="608" t="s">
        <v>34918</v>
      </c>
      <c r="C25364" s="223" t="s">
        <v>34911</v>
      </c>
      <c r="E25364" s="606" t="s">
        <v>34943</v>
      </c>
      <c r="F25364" s="607">
        <v>6000</v>
      </c>
    </row>
    <row r="25365" spans="1:6" ht="33.75" x14ac:dyDescent="0.2">
      <c r="A25365" s="2">
        <v>25360</v>
      </c>
      <c r="B25365" s="605" t="s">
        <v>34920</v>
      </c>
      <c r="C25365" s="223" t="s">
        <v>34911</v>
      </c>
      <c r="E25365" s="606" t="s">
        <v>34941</v>
      </c>
      <c r="F25365" s="607">
        <v>4150</v>
      </c>
    </row>
    <row r="25366" spans="1:6" ht="33.75" x14ac:dyDescent="0.2">
      <c r="A25366" s="2">
        <v>25361</v>
      </c>
      <c r="B25366" s="608" t="s">
        <v>34918</v>
      </c>
      <c r="C25366" s="223" t="s">
        <v>34911</v>
      </c>
      <c r="E25366" s="606" t="s">
        <v>34943</v>
      </c>
      <c r="F25366" s="607">
        <v>6000</v>
      </c>
    </row>
    <row r="25367" spans="1:6" ht="33.75" x14ac:dyDescent="0.2">
      <c r="A25367" s="2">
        <v>25362</v>
      </c>
      <c r="B25367" s="605" t="s">
        <v>34915</v>
      </c>
      <c r="C25367" s="223" t="s">
        <v>34911</v>
      </c>
      <c r="E25367" s="606" t="s">
        <v>34940</v>
      </c>
      <c r="F25367" s="607">
        <v>3450</v>
      </c>
    </row>
    <row r="25368" spans="1:6" ht="33.75" x14ac:dyDescent="0.2">
      <c r="A25368" s="2">
        <v>25363</v>
      </c>
      <c r="B25368" s="608" t="s">
        <v>34918</v>
      </c>
      <c r="C25368" s="223" t="s">
        <v>34911</v>
      </c>
      <c r="E25368" s="606" t="s">
        <v>34943</v>
      </c>
      <c r="F25368" s="607">
        <v>6000</v>
      </c>
    </row>
    <row r="25369" spans="1:6" ht="33.75" x14ac:dyDescent="0.2">
      <c r="A25369" s="2">
        <v>25364</v>
      </c>
      <c r="B25369" s="605" t="s">
        <v>34920</v>
      </c>
      <c r="C25369" s="223" t="s">
        <v>34911</v>
      </c>
      <c r="E25369" s="606" t="s">
        <v>34941</v>
      </c>
      <c r="F25369" s="607">
        <v>4150</v>
      </c>
    </row>
    <row r="25370" spans="1:6" ht="33.75" x14ac:dyDescent="0.2">
      <c r="A25370" s="2">
        <v>25365</v>
      </c>
      <c r="B25370" s="605" t="s">
        <v>34919</v>
      </c>
      <c r="C25370" s="223" t="s">
        <v>34911</v>
      </c>
      <c r="E25370" s="606" t="s">
        <v>34944</v>
      </c>
      <c r="F25370" s="607">
        <v>3550</v>
      </c>
    </row>
    <row r="25371" spans="1:6" ht="33.75" x14ac:dyDescent="0.2">
      <c r="A25371" s="2">
        <v>25366</v>
      </c>
      <c r="B25371" s="605" t="s">
        <v>34921</v>
      </c>
      <c r="C25371" s="223" t="s">
        <v>34911</v>
      </c>
      <c r="E25371" s="606" t="s">
        <v>34942</v>
      </c>
      <c r="F25371" s="607">
        <v>3300</v>
      </c>
    </row>
    <row r="25372" spans="1:6" ht="33.75" x14ac:dyDescent="0.2">
      <c r="A25372" s="2">
        <v>25367</v>
      </c>
      <c r="B25372" s="608" t="s">
        <v>34918</v>
      </c>
      <c r="C25372" s="223" t="s">
        <v>34911</v>
      </c>
      <c r="E25372" s="606" t="s">
        <v>34943</v>
      </c>
      <c r="F25372" s="607">
        <v>6000</v>
      </c>
    </row>
    <row r="25373" spans="1:6" ht="33.75" x14ac:dyDescent="0.2">
      <c r="A25373" s="2">
        <v>25368</v>
      </c>
      <c r="B25373" s="610" t="s">
        <v>34922</v>
      </c>
      <c r="C25373" s="133" t="s">
        <v>34911</v>
      </c>
      <c r="E25373" s="611" t="s">
        <v>34945</v>
      </c>
      <c r="F25373" s="301">
        <v>5550</v>
      </c>
    </row>
    <row r="25374" spans="1:6" ht="33.75" x14ac:dyDescent="0.2">
      <c r="A25374" s="2">
        <v>25369</v>
      </c>
      <c r="B25374" s="610" t="s">
        <v>34923</v>
      </c>
      <c r="C25374" s="133" t="s">
        <v>34911</v>
      </c>
      <c r="E25374" s="611" t="s">
        <v>34946</v>
      </c>
      <c r="F25374" s="301">
        <v>4300</v>
      </c>
    </row>
    <row r="25375" spans="1:6" ht="33.75" x14ac:dyDescent="0.2">
      <c r="A25375" s="2">
        <v>25370</v>
      </c>
      <c r="B25375" s="610" t="s">
        <v>34924</v>
      </c>
      <c r="C25375" s="133" t="s">
        <v>34911</v>
      </c>
      <c r="E25375" s="611" t="s">
        <v>34947</v>
      </c>
      <c r="F25375" s="301">
        <v>4700</v>
      </c>
    </row>
    <row r="25376" spans="1:6" ht="33.75" x14ac:dyDescent="0.2">
      <c r="A25376" s="2">
        <v>25371</v>
      </c>
      <c r="B25376" s="610" t="s">
        <v>34925</v>
      </c>
      <c r="C25376" s="133" t="s">
        <v>34911</v>
      </c>
      <c r="E25376" s="611" t="s">
        <v>34948</v>
      </c>
      <c r="F25376" s="301">
        <v>6900</v>
      </c>
    </row>
    <row r="25377" spans="1:6" ht="33.75" x14ac:dyDescent="0.2">
      <c r="A25377" s="2">
        <v>25372</v>
      </c>
      <c r="B25377" s="610" t="s">
        <v>34926</v>
      </c>
      <c r="C25377" s="133" t="s">
        <v>34911</v>
      </c>
      <c r="E25377" s="611" t="s">
        <v>34945</v>
      </c>
      <c r="F25377" s="301">
        <v>5550</v>
      </c>
    </row>
    <row r="25378" spans="1:6" ht="33.75" x14ac:dyDescent="0.2">
      <c r="A25378" s="2">
        <v>25373</v>
      </c>
      <c r="B25378" s="610" t="s">
        <v>34927</v>
      </c>
      <c r="C25378" s="133" t="s">
        <v>34911</v>
      </c>
      <c r="E25378" s="611" t="s">
        <v>34942</v>
      </c>
      <c r="F25378" s="301">
        <v>3300</v>
      </c>
    </row>
    <row r="25379" spans="1:6" ht="33.75" x14ac:dyDescent="0.2">
      <c r="A25379" s="2">
        <v>25374</v>
      </c>
      <c r="B25379" s="608" t="s">
        <v>34928</v>
      </c>
      <c r="C25379" s="223" t="s">
        <v>34911</v>
      </c>
      <c r="E25379" s="609">
        <v>7150</v>
      </c>
      <c r="F25379" s="607">
        <v>7150</v>
      </c>
    </row>
    <row r="25380" spans="1:6" ht="33.75" x14ac:dyDescent="0.2">
      <c r="A25380" s="2">
        <v>25375</v>
      </c>
      <c r="B25380" s="610" t="s">
        <v>34929</v>
      </c>
      <c r="C25380" s="223" t="s">
        <v>34911</v>
      </c>
      <c r="E25380" s="611">
        <v>2850</v>
      </c>
      <c r="F25380" s="301">
        <v>2850</v>
      </c>
    </row>
    <row r="25381" spans="1:6" ht="33.75" x14ac:dyDescent="0.2">
      <c r="A25381" s="2">
        <v>25376</v>
      </c>
      <c r="B25381" s="610" t="s">
        <v>34930</v>
      </c>
      <c r="C25381" s="223" t="s">
        <v>34911</v>
      </c>
      <c r="E25381" s="611">
        <v>14890</v>
      </c>
      <c r="F25381" s="301">
        <v>14890</v>
      </c>
    </row>
    <row r="25382" spans="1:6" ht="33.75" x14ac:dyDescent="0.2">
      <c r="A25382" s="2">
        <v>25377</v>
      </c>
      <c r="B25382" s="610" t="s">
        <v>34931</v>
      </c>
      <c r="C25382" s="223" t="s">
        <v>34911</v>
      </c>
      <c r="E25382" s="611">
        <v>4750</v>
      </c>
      <c r="F25382" s="301">
        <v>4750</v>
      </c>
    </row>
    <row r="25383" spans="1:6" ht="33.75" x14ac:dyDescent="0.2">
      <c r="A25383" s="2">
        <v>25378</v>
      </c>
      <c r="B25383" s="612" t="s">
        <v>34932</v>
      </c>
      <c r="C25383" s="339" t="s">
        <v>34911</v>
      </c>
      <c r="E25383" s="613">
        <v>15522</v>
      </c>
      <c r="F25383" s="613">
        <v>15522</v>
      </c>
    </row>
    <row r="25384" spans="1:6" ht="22.5" x14ac:dyDescent="0.2">
      <c r="A25384" s="2">
        <v>25379</v>
      </c>
      <c r="B25384" s="612" t="s">
        <v>34933</v>
      </c>
      <c r="C25384" s="339" t="s">
        <v>34934</v>
      </c>
      <c r="E25384" s="613">
        <v>29455</v>
      </c>
      <c r="F25384" s="613">
        <v>29455</v>
      </c>
    </row>
    <row r="25385" spans="1:6" ht="33.75" x14ac:dyDescent="0.2">
      <c r="A25385" s="2">
        <v>25380</v>
      </c>
      <c r="B25385" s="612" t="s">
        <v>34935</v>
      </c>
      <c r="C25385" s="339" t="s">
        <v>34911</v>
      </c>
      <c r="E25385" s="613">
        <v>2150</v>
      </c>
      <c r="F25385" s="613">
        <v>2150</v>
      </c>
    </row>
    <row r="25386" spans="1:6" ht="33.75" x14ac:dyDescent="0.2">
      <c r="A25386" s="2">
        <v>25381</v>
      </c>
      <c r="B25386" s="614" t="s">
        <v>34936</v>
      </c>
      <c r="C25386" s="339" t="s">
        <v>34911</v>
      </c>
      <c r="E25386" s="615">
        <v>18700</v>
      </c>
      <c r="F25386" s="615">
        <v>18700</v>
      </c>
    </row>
    <row r="25387" spans="1:6" ht="22.5" x14ac:dyDescent="0.2">
      <c r="A25387" s="2">
        <v>25382</v>
      </c>
      <c r="B25387" s="548" t="s">
        <v>34949</v>
      </c>
      <c r="C25387" s="616" t="s">
        <v>34950</v>
      </c>
      <c r="E25387" s="617">
        <v>4900</v>
      </c>
      <c r="F25387" s="618" t="s">
        <v>34959</v>
      </c>
    </row>
    <row r="25388" spans="1:6" ht="22.5" x14ac:dyDescent="0.2">
      <c r="A25388" s="2">
        <v>25383</v>
      </c>
      <c r="B25388" s="548" t="s">
        <v>34951</v>
      </c>
      <c r="C25388" s="223" t="s">
        <v>34950</v>
      </c>
      <c r="E25388" s="617">
        <v>9300</v>
      </c>
      <c r="F25388" s="618" t="s">
        <v>34959</v>
      </c>
    </row>
    <row r="25389" spans="1:6" ht="22.5" x14ac:dyDescent="0.2">
      <c r="A25389" s="2">
        <v>25384</v>
      </c>
      <c r="B25389" s="548" t="s">
        <v>34952</v>
      </c>
      <c r="C25389" s="223" t="s">
        <v>34950</v>
      </c>
      <c r="E25389" s="617">
        <v>5099</v>
      </c>
      <c r="F25389" s="618" t="s">
        <v>34959</v>
      </c>
    </row>
    <row r="25390" spans="1:6" ht="22.5" x14ac:dyDescent="0.2">
      <c r="A25390" s="2">
        <v>25385</v>
      </c>
      <c r="B25390" s="548" t="s">
        <v>34953</v>
      </c>
      <c r="C25390" s="223" t="s">
        <v>34950</v>
      </c>
      <c r="E25390" s="617">
        <v>3469</v>
      </c>
      <c r="F25390" s="618" t="s">
        <v>34959</v>
      </c>
    </row>
    <row r="25391" spans="1:6" ht="22.5" x14ac:dyDescent="0.2">
      <c r="A25391" s="2">
        <v>25386</v>
      </c>
      <c r="B25391" s="548" t="s">
        <v>34954</v>
      </c>
      <c r="C25391" s="223" t="s">
        <v>34950</v>
      </c>
      <c r="E25391" s="617">
        <v>3875</v>
      </c>
      <c r="F25391" s="618" t="s">
        <v>34959</v>
      </c>
    </row>
    <row r="25392" spans="1:6" ht="22.5" x14ac:dyDescent="0.2">
      <c r="A25392" s="2">
        <v>25387</v>
      </c>
      <c r="B25392" s="548" t="s">
        <v>34955</v>
      </c>
      <c r="C25392" s="223" t="s">
        <v>34950</v>
      </c>
      <c r="E25392" s="617">
        <v>18667</v>
      </c>
      <c r="F25392" s="618" t="s">
        <v>34959</v>
      </c>
    </row>
    <row r="25393" spans="1:6" ht="22.5" x14ac:dyDescent="0.2">
      <c r="A25393" s="2">
        <v>25388</v>
      </c>
      <c r="B25393" s="548" t="s">
        <v>34956</v>
      </c>
      <c r="C25393" s="223" t="s">
        <v>34950</v>
      </c>
      <c r="E25393" s="617">
        <v>9771</v>
      </c>
      <c r="F25393" s="618" t="s">
        <v>34959</v>
      </c>
    </row>
    <row r="25394" spans="1:6" ht="22.5" x14ac:dyDescent="0.2">
      <c r="A25394" s="2">
        <v>25389</v>
      </c>
      <c r="B25394" s="548" t="s">
        <v>34957</v>
      </c>
      <c r="C25394" s="223" t="s">
        <v>34950</v>
      </c>
      <c r="E25394" s="617">
        <v>3284</v>
      </c>
      <c r="F25394" s="618" t="s">
        <v>34959</v>
      </c>
    </row>
    <row r="25395" spans="1:6" ht="22.5" x14ac:dyDescent="0.2">
      <c r="A25395" s="2">
        <v>25390</v>
      </c>
      <c r="B25395" s="548" t="s">
        <v>34958</v>
      </c>
      <c r="C25395" s="223" t="s">
        <v>34950</v>
      </c>
      <c r="E25395" s="617">
        <v>3590</v>
      </c>
      <c r="F25395" s="618" t="s">
        <v>34959</v>
      </c>
    </row>
    <row r="25396" spans="1:6" ht="22.5" x14ac:dyDescent="0.2">
      <c r="A25396" s="2">
        <v>25391</v>
      </c>
      <c r="B25396" s="548" t="s">
        <v>34960</v>
      </c>
      <c r="C25396" s="223" t="s">
        <v>34961</v>
      </c>
      <c r="E25396" s="619">
        <v>3990</v>
      </c>
      <c r="F25396" s="619">
        <v>0</v>
      </c>
    </row>
    <row r="25397" spans="1:6" ht="22.5" x14ac:dyDescent="0.2">
      <c r="A25397" s="2">
        <v>25392</v>
      </c>
      <c r="B25397" s="620" t="s">
        <v>34962</v>
      </c>
      <c r="C25397" s="223" t="s">
        <v>34963</v>
      </c>
      <c r="E25397" s="619">
        <v>4182</v>
      </c>
      <c r="F25397" s="619">
        <v>0</v>
      </c>
    </row>
    <row r="25398" spans="1:6" ht="22.5" x14ac:dyDescent="0.2">
      <c r="A25398" s="2">
        <v>25393</v>
      </c>
      <c r="B25398" s="620" t="s">
        <v>34964</v>
      </c>
      <c r="C25398" s="223" t="s">
        <v>34961</v>
      </c>
      <c r="E25398" s="619">
        <v>4700</v>
      </c>
      <c r="F25398" s="619">
        <v>0</v>
      </c>
    </row>
    <row r="25399" spans="1:6" ht="33.75" x14ac:dyDescent="0.2">
      <c r="A25399" s="2">
        <v>25394</v>
      </c>
      <c r="B25399" s="620" t="s">
        <v>34965</v>
      </c>
      <c r="C25399" s="4"/>
      <c r="E25399" s="619">
        <v>3687</v>
      </c>
      <c r="F25399" s="619">
        <v>0</v>
      </c>
    </row>
    <row r="25400" spans="1:6" ht="22.5" x14ac:dyDescent="0.2">
      <c r="A25400" s="2">
        <v>25395</v>
      </c>
      <c r="B25400" s="621" t="s">
        <v>34966</v>
      </c>
      <c r="C25400" s="282" t="s">
        <v>34967</v>
      </c>
      <c r="E25400" s="622">
        <v>10000</v>
      </c>
      <c r="F25400" s="622">
        <v>10000</v>
      </c>
    </row>
    <row r="25401" spans="1:6" ht="22.5" x14ac:dyDescent="0.2">
      <c r="A25401" s="2">
        <v>25396</v>
      </c>
      <c r="B25401" s="621" t="s">
        <v>34968</v>
      </c>
      <c r="C25401" s="282" t="s">
        <v>34967</v>
      </c>
      <c r="E25401" s="622">
        <v>20000</v>
      </c>
      <c r="F25401" s="622">
        <v>20000</v>
      </c>
    </row>
    <row r="25402" spans="1:6" ht="22.5" x14ac:dyDescent="0.2">
      <c r="A25402" s="2">
        <v>25397</v>
      </c>
      <c r="B25402" s="621" t="s">
        <v>34969</v>
      </c>
      <c r="C25402" s="282" t="s">
        <v>34967</v>
      </c>
      <c r="E25402" s="622">
        <v>27200</v>
      </c>
      <c r="F25402" s="622">
        <v>27200</v>
      </c>
    </row>
    <row r="25403" spans="1:6" ht="22.5" x14ac:dyDescent="0.2">
      <c r="A25403" s="2">
        <v>25398</v>
      </c>
      <c r="B25403" s="612" t="s">
        <v>34970</v>
      </c>
      <c r="C25403" s="339" t="s">
        <v>34971</v>
      </c>
      <c r="E25403" s="613">
        <v>99900</v>
      </c>
      <c r="F25403" s="613">
        <v>99900</v>
      </c>
    </row>
    <row r="25404" spans="1:6" ht="22.5" x14ac:dyDescent="0.2">
      <c r="A25404" s="2">
        <v>25399</v>
      </c>
      <c r="B25404" s="621" t="s">
        <v>34972</v>
      </c>
      <c r="C25404" s="282" t="s">
        <v>34967</v>
      </c>
      <c r="E25404" s="622">
        <v>14548.92</v>
      </c>
      <c r="F25404" s="622">
        <v>14548.92</v>
      </c>
    </row>
    <row r="25405" spans="1:6" ht="45" x14ac:dyDescent="0.2">
      <c r="A25405" s="2">
        <v>25400</v>
      </c>
      <c r="B25405" s="612" t="s">
        <v>34973</v>
      </c>
      <c r="C25405" s="339" t="s">
        <v>34974</v>
      </c>
      <c r="E25405" s="623">
        <v>103803.24</v>
      </c>
      <c r="F25405" s="613">
        <v>103803.24</v>
      </c>
    </row>
    <row r="25406" spans="1:6" ht="22.5" x14ac:dyDescent="0.2">
      <c r="A25406" s="2">
        <v>25401</v>
      </c>
      <c r="B25406" s="612" t="s">
        <v>34975</v>
      </c>
      <c r="C25406" s="339" t="s">
        <v>34974</v>
      </c>
      <c r="E25406" s="613">
        <v>3584</v>
      </c>
      <c r="F25406" s="613">
        <v>3584</v>
      </c>
    </row>
    <row r="25407" spans="1:6" ht="22.5" x14ac:dyDescent="0.2">
      <c r="A25407" s="2">
        <v>25402</v>
      </c>
      <c r="B25407" s="612" t="s">
        <v>34976</v>
      </c>
      <c r="C25407" s="339" t="s">
        <v>34974</v>
      </c>
      <c r="E25407" s="613">
        <v>3180</v>
      </c>
      <c r="F25407" s="613">
        <v>3180</v>
      </c>
    </row>
    <row r="25408" spans="1:6" ht="22.5" x14ac:dyDescent="0.2">
      <c r="A25408" s="2">
        <v>25403</v>
      </c>
      <c r="B25408" s="612" t="s">
        <v>34977</v>
      </c>
      <c r="C25408" s="339" t="s">
        <v>34974</v>
      </c>
      <c r="E25408" s="613">
        <v>4700</v>
      </c>
      <c r="F25408" s="613">
        <v>4700</v>
      </c>
    </row>
    <row r="25409" spans="1:8" ht="33.75" x14ac:dyDescent="0.2">
      <c r="A25409" s="2">
        <v>25404</v>
      </c>
      <c r="B25409" s="612" t="s">
        <v>34978</v>
      </c>
      <c r="C25409" s="339" t="s">
        <v>34911</v>
      </c>
      <c r="E25409" s="613">
        <v>5650</v>
      </c>
      <c r="F25409" s="613">
        <v>5650</v>
      </c>
    </row>
    <row r="25410" spans="1:8" ht="45" x14ac:dyDescent="0.2">
      <c r="A25410" s="2">
        <v>25405</v>
      </c>
      <c r="B25410" s="612" t="s">
        <v>34979</v>
      </c>
      <c r="C25410" s="339" t="s">
        <v>34911</v>
      </c>
      <c r="E25410" s="613">
        <v>12038</v>
      </c>
      <c r="F25410" s="613">
        <v>12038</v>
      </c>
    </row>
    <row r="25411" spans="1:8" ht="22.5" x14ac:dyDescent="0.2">
      <c r="A25411" s="2">
        <v>25406</v>
      </c>
      <c r="B25411" s="612" t="s">
        <v>34980</v>
      </c>
      <c r="C25411" s="339" t="s">
        <v>34974</v>
      </c>
      <c r="E25411" s="613">
        <v>3800</v>
      </c>
      <c r="F25411" s="613">
        <v>3800</v>
      </c>
    </row>
    <row r="25412" spans="1:8" ht="33.75" x14ac:dyDescent="0.2">
      <c r="A25412" s="2">
        <v>25407</v>
      </c>
      <c r="B25412" s="624" t="s">
        <v>34981</v>
      </c>
      <c r="C25412" s="133" t="s">
        <v>34911</v>
      </c>
      <c r="E25412" s="611">
        <v>30140</v>
      </c>
      <c r="F25412" s="301">
        <v>30140</v>
      </c>
    </row>
    <row r="25413" spans="1:8" ht="22.5" x14ac:dyDescent="0.2">
      <c r="A25413" s="2">
        <v>25408</v>
      </c>
      <c r="B25413" s="612" t="s">
        <v>34982</v>
      </c>
      <c r="C25413" s="339" t="s">
        <v>34974</v>
      </c>
      <c r="E25413" s="613">
        <v>5686.53</v>
      </c>
      <c r="F25413" s="613">
        <v>5686.53</v>
      </c>
    </row>
    <row r="25414" spans="1:8" ht="33.75" x14ac:dyDescent="0.2">
      <c r="A25414" s="2">
        <v>25409</v>
      </c>
      <c r="B25414" s="29" t="s">
        <v>35197</v>
      </c>
      <c r="E25414" s="6">
        <v>10000</v>
      </c>
      <c r="F25414" s="553">
        <v>10000</v>
      </c>
    </row>
    <row r="25415" spans="1:8" ht="33.75" x14ac:dyDescent="0.2">
      <c r="A25415" s="2">
        <v>25410</v>
      </c>
      <c r="B25415" s="338" t="s">
        <v>35198</v>
      </c>
      <c r="E25415" s="6">
        <v>274000</v>
      </c>
      <c r="F25415" s="553">
        <v>274000</v>
      </c>
    </row>
    <row r="25416" spans="1:8" ht="22.5" x14ac:dyDescent="0.2">
      <c r="A25416" s="2">
        <v>25411</v>
      </c>
      <c r="B25416" s="338" t="s">
        <v>35199</v>
      </c>
      <c r="E25416" s="6">
        <v>760199.04</v>
      </c>
      <c r="F25416" s="553">
        <v>760199.04</v>
      </c>
    </row>
    <row r="25417" spans="1:8" x14ac:dyDescent="0.2">
      <c r="A25417" s="2">
        <v>25412</v>
      </c>
      <c r="B25417" s="338" t="s">
        <v>35200</v>
      </c>
      <c r="E25417" s="6">
        <v>28646</v>
      </c>
      <c r="F25417" s="553">
        <v>14253.75</v>
      </c>
    </row>
    <row r="25418" spans="1:8" ht="45" x14ac:dyDescent="0.2">
      <c r="A25418" s="2">
        <v>25413</v>
      </c>
      <c r="B25418" s="28" t="s">
        <v>39526</v>
      </c>
      <c r="C25418" s="47" t="s">
        <v>39527</v>
      </c>
      <c r="E25418" s="26">
        <v>1443672.94</v>
      </c>
      <c r="F25418" s="26">
        <v>248632.71</v>
      </c>
      <c r="G25418" s="625"/>
      <c r="H25418" s="625"/>
    </row>
    <row r="25419" spans="1:8" ht="33.75" x14ac:dyDescent="0.2">
      <c r="A25419" s="2">
        <v>25414</v>
      </c>
      <c r="B25419" s="28" t="s">
        <v>39528</v>
      </c>
      <c r="C25419" s="47" t="s">
        <v>39529</v>
      </c>
      <c r="E25419" s="26">
        <v>235766.51</v>
      </c>
      <c r="F25419" s="26">
        <v>8841.24</v>
      </c>
      <c r="G25419" s="625"/>
      <c r="H25419" s="625"/>
    </row>
    <row r="25420" spans="1:8" ht="22.5" x14ac:dyDescent="0.2">
      <c r="A25420" s="2">
        <v>25415</v>
      </c>
      <c r="B25420" s="28" t="s">
        <v>39530</v>
      </c>
      <c r="C25420" s="47" t="s">
        <v>39531</v>
      </c>
      <c r="E25420" s="26">
        <v>235766.47</v>
      </c>
      <c r="F25420" s="26">
        <v>8841.24</v>
      </c>
      <c r="G25420" s="625"/>
      <c r="H25420" s="625"/>
    </row>
    <row r="25421" spans="1:8" ht="22.5" x14ac:dyDescent="0.2">
      <c r="A25421" s="2">
        <v>25416</v>
      </c>
      <c r="B25421" s="28" t="s">
        <v>39532</v>
      </c>
      <c r="C25421" s="47" t="s">
        <v>39533</v>
      </c>
      <c r="E25421" s="26">
        <v>235766.47</v>
      </c>
      <c r="F25421" s="26">
        <v>8841.24</v>
      </c>
      <c r="G25421" s="625"/>
      <c r="H25421" s="625"/>
    </row>
    <row r="25422" spans="1:8" ht="22.5" x14ac:dyDescent="0.2">
      <c r="A25422" s="2">
        <v>25417</v>
      </c>
      <c r="B25422" s="28" t="s">
        <v>39534</v>
      </c>
      <c r="C25422" s="47" t="s">
        <v>39535</v>
      </c>
      <c r="E25422" s="26">
        <v>235766.47</v>
      </c>
      <c r="F25422" s="26">
        <v>8841.24</v>
      </c>
      <c r="G25422" s="625"/>
      <c r="H25422" s="625"/>
    </row>
    <row r="25423" spans="1:8" ht="33.75" x14ac:dyDescent="0.2">
      <c r="A25423" s="2">
        <v>25418</v>
      </c>
      <c r="B25423" s="28" t="s">
        <v>39536</v>
      </c>
      <c r="C25423" s="47" t="s">
        <v>39537</v>
      </c>
      <c r="E25423" s="26">
        <v>235766.47</v>
      </c>
      <c r="F25423" s="26">
        <v>8841.24</v>
      </c>
      <c r="G25423" s="625"/>
      <c r="H25423" s="625"/>
    </row>
    <row r="25424" spans="1:8" ht="33.75" x14ac:dyDescent="0.2">
      <c r="A25424" s="2">
        <v>25419</v>
      </c>
      <c r="B25424" s="28" t="s">
        <v>39538</v>
      </c>
      <c r="C25424" s="47" t="s">
        <v>39539</v>
      </c>
      <c r="E25424" s="26">
        <v>235766.47</v>
      </c>
      <c r="F25424" s="26">
        <v>8841.24</v>
      </c>
      <c r="G25424" s="625"/>
      <c r="H25424" s="625"/>
    </row>
    <row r="25425" spans="1:8" ht="45" x14ac:dyDescent="0.2">
      <c r="A25425" s="2">
        <v>25420</v>
      </c>
      <c r="B25425" s="28" t="s">
        <v>39540</v>
      </c>
      <c r="C25425" s="47" t="s">
        <v>39541</v>
      </c>
      <c r="E25425" s="26">
        <v>235766.47</v>
      </c>
      <c r="F25425" s="26">
        <v>8841.24</v>
      </c>
      <c r="G25425" s="625"/>
      <c r="H25425" s="625"/>
    </row>
    <row r="25426" spans="1:8" ht="45" x14ac:dyDescent="0.2">
      <c r="A25426" s="2">
        <v>25421</v>
      </c>
      <c r="B25426" s="28" t="s">
        <v>39542</v>
      </c>
      <c r="C25426" s="47" t="s">
        <v>39543</v>
      </c>
      <c r="E25426" s="26">
        <v>235766.47</v>
      </c>
      <c r="F25426" s="26">
        <v>8841.24</v>
      </c>
      <c r="G25426" s="625"/>
      <c r="H25426" s="625"/>
    </row>
    <row r="25427" spans="1:8" ht="33.75" x14ac:dyDescent="0.2">
      <c r="A25427" s="2">
        <v>25422</v>
      </c>
      <c r="B25427" s="28" t="s">
        <v>39544</v>
      </c>
      <c r="C25427" s="47" t="s">
        <v>39545</v>
      </c>
      <c r="E25427" s="26">
        <v>2000296.77</v>
      </c>
      <c r="F25427" s="26">
        <v>181354.28</v>
      </c>
      <c r="G25427" s="625"/>
      <c r="H25427" s="625"/>
    </row>
    <row r="25428" spans="1:8" ht="22.5" x14ac:dyDescent="0.2">
      <c r="A25428" s="2">
        <v>25423</v>
      </c>
      <c r="B25428" s="28" t="s">
        <v>39546</v>
      </c>
      <c r="C25428" s="47" t="s">
        <v>39547</v>
      </c>
      <c r="E25428" s="26">
        <v>13955</v>
      </c>
      <c r="F25428" s="26">
        <v>13955</v>
      </c>
      <c r="G25428" s="625"/>
      <c r="H25428" s="625"/>
    </row>
    <row r="25429" spans="1:8" x14ac:dyDescent="0.2">
      <c r="A25429" s="2">
        <v>25424</v>
      </c>
      <c r="B25429" s="28" t="s">
        <v>39548</v>
      </c>
      <c r="C25429" s="47" t="s">
        <v>39549</v>
      </c>
      <c r="E25429" s="26">
        <v>35764.800000000003</v>
      </c>
      <c r="F25429" s="26">
        <v>35764.800000000003</v>
      </c>
      <c r="G25429" s="625"/>
      <c r="H25429" s="625"/>
    </row>
    <row r="25430" spans="1:8" x14ac:dyDescent="0.2">
      <c r="A25430" s="2">
        <v>25425</v>
      </c>
      <c r="B25430" s="28" t="s">
        <v>39550</v>
      </c>
      <c r="C25430" s="47" t="s">
        <v>39551</v>
      </c>
      <c r="E25430" s="26">
        <v>9580.2000000000007</v>
      </c>
      <c r="F25430" s="26">
        <v>9580.2000000000007</v>
      </c>
      <c r="G25430" s="625"/>
      <c r="H25430" s="625"/>
    </row>
    <row r="25431" spans="1:8" ht="56.25" x14ac:dyDescent="0.2">
      <c r="A25431" s="2">
        <v>25426</v>
      </c>
      <c r="B25431" s="28" t="s">
        <v>39552</v>
      </c>
      <c r="C25431" s="47" t="s">
        <v>39553</v>
      </c>
      <c r="E25431" s="26">
        <v>2428471.7200000002</v>
      </c>
      <c r="F25431" s="26">
        <v>992017.01</v>
      </c>
      <c r="G25431" s="625"/>
      <c r="H25431" s="625"/>
    </row>
    <row r="25432" spans="1:8" ht="56.25" x14ac:dyDescent="0.2">
      <c r="A25432" s="2">
        <v>25427</v>
      </c>
      <c r="B25432" s="28" t="s">
        <v>39554</v>
      </c>
      <c r="C25432" s="47" t="s">
        <v>39555</v>
      </c>
      <c r="E25432" s="26">
        <v>39000</v>
      </c>
      <c r="F25432" s="26">
        <v>39000</v>
      </c>
      <c r="G25432" s="625"/>
      <c r="H25432" s="625"/>
    </row>
    <row r="25433" spans="1:8" ht="22.5" x14ac:dyDescent="0.2">
      <c r="A25433" s="2">
        <v>25428</v>
      </c>
      <c r="B25433" s="28" t="s">
        <v>39556</v>
      </c>
      <c r="C25433" s="47" t="s">
        <v>39557</v>
      </c>
      <c r="E25433" s="26">
        <v>296000</v>
      </c>
      <c r="F25433" s="26">
        <v>71573.03</v>
      </c>
      <c r="G25433" s="625"/>
      <c r="H25433" s="625"/>
    </row>
    <row r="25434" spans="1:8" ht="45" x14ac:dyDescent="0.2">
      <c r="A25434" s="2">
        <v>25429</v>
      </c>
      <c r="B25434" s="28" t="s">
        <v>39558</v>
      </c>
      <c r="C25434" s="47" t="s">
        <v>39559</v>
      </c>
      <c r="E25434" s="26">
        <v>99959.49</v>
      </c>
      <c r="F25434" s="26">
        <v>3748.5</v>
      </c>
      <c r="G25434" s="625"/>
      <c r="H25434" s="625"/>
    </row>
    <row r="25435" spans="1:8" ht="56.25" x14ac:dyDescent="0.2">
      <c r="A25435" s="2">
        <v>25430</v>
      </c>
      <c r="B25435" s="28" t="s">
        <v>39560</v>
      </c>
      <c r="C25435" s="626">
        <v>110113120612</v>
      </c>
      <c r="E25435" s="26">
        <v>181508</v>
      </c>
      <c r="F25435" s="26">
        <v>32268.16</v>
      </c>
      <c r="G25435" s="625"/>
      <c r="H25435" s="625"/>
    </row>
    <row r="25436" spans="1:8" ht="45" x14ac:dyDescent="0.2">
      <c r="A25436" s="2">
        <v>25431</v>
      </c>
      <c r="B25436" s="28" t="s">
        <v>39561</v>
      </c>
      <c r="C25436" s="626">
        <v>110113120613</v>
      </c>
      <c r="E25436" s="26">
        <v>208094.4</v>
      </c>
      <c r="F25436" s="26">
        <v>36994.559999999998</v>
      </c>
      <c r="G25436" s="625"/>
      <c r="H25436" s="625"/>
    </row>
    <row r="25437" spans="1:8" ht="45" x14ac:dyDescent="0.2">
      <c r="A25437" s="2">
        <v>25432</v>
      </c>
      <c r="B25437" s="28" t="s">
        <v>39562</v>
      </c>
      <c r="C25437" s="626">
        <v>110113120614</v>
      </c>
      <c r="E25437" s="26">
        <v>109917.3</v>
      </c>
      <c r="F25437" s="26">
        <v>19541.12</v>
      </c>
      <c r="G25437" s="625"/>
      <c r="H25437" s="625"/>
    </row>
    <row r="25438" spans="1:8" ht="56.25" x14ac:dyDescent="0.2">
      <c r="A25438" s="2">
        <v>25433</v>
      </c>
      <c r="B25438" s="28" t="s">
        <v>39563</v>
      </c>
      <c r="C25438" s="626">
        <v>110113120615</v>
      </c>
      <c r="E25438" s="26">
        <v>242658</v>
      </c>
      <c r="F25438" s="26">
        <v>43139.199999999997</v>
      </c>
      <c r="G25438" s="625"/>
      <c r="H25438" s="625"/>
    </row>
    <row r="25439" spans="1:8" ht="45" x14ac:dyDescent="0.2">
      <c r="A25439" s="2">
        <v>25434</v>
      </c>
      <c r="B25439" s="28" t="s">
        <v>39564</v>
      </c>
      <c r="C25439" s="626">
        <v>110113120616</v>
      </c>
      <c r="E25439" s="26">
        <v>295903.21999999997</v>
      </c>
      <c r="F25439" s="26">
        <v>52604.800000000003</v>
      </c>
      <c r="G25439" s="625"/>
      <c r="H25439" s="625"/>
    </row>
    <row r="25440" spans="1:8" ht="45" x14ac:dyDescent="0.2">
      <c r="A25440" s="2">
        <v>25435</v>
      </c>
      <c r="B25440" s="28" t="s">
        <v>39565</v>
      </c>
      <c r="C25440" s="626">
        <v>110113120617</v>
      </c>
      <c r="E25440" s="26">
        <v>132190.89000000001</v>
      </c>
      <c r="F25440" s="26">
        <v>23500.799999999999</v>
      </c>
      <c r="G25440" s="625"/>
      <c r="H25440" s="625"/>
    </row>
    <row r="25441" spans="1:8" ht="56.25" x14ac:dyDescent="0.2">
      <c r="A25441" s="2">
        <v>25436</v>
      </c>
      <c r="B25441" s="28" t="s">
        <v>39566</v>
      </c>
      <c r="C25441" s="626">
        <v>110113120618</v>
      </c>
      <c r="E25441" s="26">
        <v>92892.15</v>
      </c>
      <c r="F25441" s="26">
        <v>16513.919999999998</v>
      </c>
      <c r="G25441" s="625"/>
      <c r="H25441" s="625"/>
    </row>
    <row r="25442" spans="1:8" ht="56.25" x14ac:dyDescent="0.2">
      <c r="A25442" s="2">
        <v>25437</v>
      </c>
      <c r="B25442" s="28" t="s">
        <v>39567</v>
      </c>
      <c r="C25442" s="626">
        <v>110113120619</v>
      </c>
      <c r="E25442" s="26">
        <v>7575</v>
      </c>
      <c r="F25442" s="26">
        <v>7575</v>
      </c>
      <c r="G25442" s="625"/>
      <c r="H25442" s="625"/>
    </row>
    <row r="25443" spans="1:8" ht="45" x14ac:dyDescent="0.2">
      <c r="A25443" s="2">
        <v>25438</v>
      </c>
      <c r="B25443" s="28" t="s">
        <v>39568</v>
      </c>
      <c r="C25443" s="626">
        <v>110113120620</v>
      </c>
      <c r="E25443" s="26">
        <v>210330</v>
      </c>
      <c r="F25443" s="26">
        <v>37392</v>
      </c>
      <c r="G25443" s="625"/>
      <c r="H25443" s="625"/>
    </row>
    <row r="25444" spans="1:8" ht="56.25" x14ac:dyDescent="0.2">
      <c r="A25444" s="2">
        <v>25439</v>
      </c>
      <c r="B25444" s="28" t="s">
        <v>39569</v>
      </c>
      <c r="C25444" s="626">
        <v>110113120621</v>
      </c>
      <c r="E25444" s="26">
        <v>33527</v>
      </c>
      <c r="F25444" s="26">
        <v>33527</v>
      </c>
      <c r="G25444" s="625"/>
      <c r="H25444" s="625"/>
    </row>
    <row r="25445" spans="1:8" ht="45" x14ac:dyDescent="0.2">
      <c r="A25445" s="2">
        <v>25440</v>
      </c>
      <c r="B25445" s="28" t="s">
        <v>39570</v>
      </c>
      <c r="C25445" s="626">
        <v>110113120622</v>
      </c>
      <c r="E25445" s="26">
        <v>63616</v>
      </c>
      <c r="F25445" s="26">
        <v>11309.44</v>
      </c>
      <c r="G25445" s="625"/>
      <c r="H25445" s="625"/>
    </row>
    <row r="25446" spans="1:8" ht="56.25" x14ac:dyDescent="0.2">
      <c r="A25446" s="2">
        <v>25441</v>
      </c>
      <c r="B25446" s="28" t="s">
        <v>39571</v>
      </c>
      <c r="C25446" s="626">
        <v>110113120623</v>
      </c>
      <c r="E25446" s="26">
        <v>94760</v>
      </c>
      <c r="F25446" s="26">
        <v>16846.080000000002</v>
      </c>
      <c r="G25446" s="625"/>
      <c r="H25446" s="625"/>
    </row>
    <row r="25447" spans="1:8" ht="45" x14ac:dyDescent="0.2">
      <c r="A25447" s="2">
        <v>25442</v>
      </c>
      <c r="B25447" s="28" t="s">
        <v>39572</v>
      </c>
      <c r="C25447" s="626">
        <v>110113120624</v>
      </c>
      <c r="E25447" s="26">
        <v>44769</v>
      </c>
      <c r="F25447" s="26">
        <v>7959.04</v>
      </c>
      <c r="G25447" s="625"/>
      <c r="H25447" s="625"/>
    </row>
    <row r="25448" spans="1:8" ht="56.25" x14ac:dyDescent="0.2">
      <c r="A25448" s="2">
        <v>25443</v>
      </c>
      <c r="B25448" s="28" t="s">
        <v>39573</v>
      </c>
      <c r="C25448" s="626">
        <v>110113120625</v>
      </c>
      <c r="E25448" s="26">
        <v>4218.5</v>
      </c>
      <c r="F25448" s="26">
        <v>4218.5</v>
      </c>
      <c r="G25448" s="625"/>
      <c r="H25448" s="625"/>
    </row>
    <row r="25449" spans="1:8" ht="56.25" x14ac:dyDescent="0.2">
      <c r="A25449" s="2">
        <v>25444</v>
      </c>
      <c r="B25449" s="28" t="s">
        <v>39574</v>
      </c>
      <c r="C25449" s="626">
        <v>110113120626</v>
      </c>
      <c r="E25449" s="26">
        <v>214644</v>
      </c>
      <c r="F25449" s="26">
        <v>38158.720000000001</v>
      </c>
      <c r="G25449" s="625"/>
      <c r="H25449" s="625"/>
    </row>
    <row r="25450" spans="1:8" ht="45" x14ac:dyDescent="0.2">
      <c r="A25450" s="2">
        <v>25445</v>
      </c>
      <c r="B25450" s="28" t="s">
        <v>39575</v>
      </c>
      <c r="C25450" s="626">
        <v>110113120627</v>
      </c>
      <c r="E25450" s="26">
        <v>115556</v>
      </c>
      <c r="F25450" s="26">
        <v>20543.36</v>
      </c>
      <c r="G25450" s="625"/>
      <c r="H25450" s="625"/>
    </row>
    <row r="25451" spans="1:8" ht="45" x14ac:dyDescent="0.2">
      <c r="A25451" s="2">
        <v>25446</v>
      </c>
      <c r="B25451" s="28" t="s">
        <v>39576</v>
      </c>
      <c r="C25451" s="626">
        <v>110113120628</v>
      </c>
      <c r="E25451" s="26">
        <v>137995</v>
      </c>
      <c r="F25451" s="26">
        <v>24532.48</v>
      </c>
      <c r="G25451" s="625"/>
      <c r="H25451" s="625"/>
    </row>
    <row r="25452" spans="1:8" ht="33.75" x14ac:dyDescent="0.2">
      <c r="A25452" s="2">
        <v>25447</v>
      </c>
      <c r="B25452" s="28" t="s">
        <v>39577</v>
      </c>
      <c r="C25452" s="626">
        <v>110113120629</v>
      </c>
      <c r="E25452" s="26">
        <v>340040</v>
      </c>
      <c r="F25452" s="26">
        <v>60451.839999999997</v>
      </c>
      <c r="G25452" s="625"/>
      <c r="H25452" s="625"/>
    </row>
    <row r="25453" spans="1:8" ht="33.75" x14ac:dyDescent="0.2">
      <c r="A25453" s="2">
        <v>25448</v>
      </c>
      <c r="B25453" s="28" t="s">
        <v>39578</v>
      </c>
      <c r="C25453" s="47" t="s">
        <v>39579</v>
      </c>
      <c r="E25453" s="26">
        <v>14633</v>
      </c>
      <c r="F25453" s="26">
        <v>14633</v>
      </c>
      <c r="G25453" s="625"/>
      <c r="H25453" s="625"/>
    </row>
    <row r="25454" spans="1:8" ht="45" x14ac:dyDescent="0.2">
      <c r="A25454" s="2">
        <v>25449</v>
      </c>
      <c r="B25454" s="28" t="s">
        <v>39580</v>
      </c>
      <c r="C25454" s="626">
        <v>110113120631</v>
      </c>
      <c r="E25454" s="26">
        <v>123940.25</v>
      </c>
      <c r="F25454" s="26">
        <v>22033.919999999998</v>
      </c>
      <c r="G25454" s="625"/>
      <c r="H25454" s="625"/>
    </row>
    <row r="25455" spans="1:8" ht="45" x14ac:dyDescent="0.2">
      <c r="A25455" s="2">
        <v>25450</v>
      </c>
      <c r="B25455" s="28" t="s">
        <v>39581</v>
      </c>
      <c r="C25455" s="626">
        <v>110113120632</v>
      </c>
      <c r="E25455" s="26">
        <v>190633</v>
      </c>
      <c r="F25455" s="26">
        <v>33890.559999999998</v>
      </c>
      <c r="G25455" s="625"/>
      <c r="H25455" s="625"/>
    </row>
    <row r="25456" spans="1:8" ht="45" x14ac:dyDescent="0.2">
      <c r="A25456" s="2">
        <v>25451</v>
      </c>
      <c r="B25456" s="28" t="s">
        <v>39582</v>
      </c>
      <c r="C25456" s="626">
        <v>110113120633</v>
      </c>
      <c r="E25456" s="26">
        <v>219488.35</v>
      </c>
      <c r="F25456" s="26">
        <v>39020.160000000003</v>
      </c>
      <c r="G25456" s="625"/>
      <c r="H25456" s="625"/>
    </row>
    <row r="25457" spans="1:8" ht="45" x14ac:dyDescent="0.2">
      <c r="A25457" s="2">
        <v>25452</v>
      </c>
      <c r="B25457" s="28" t="s">
        <v>39583</v>
      </c>
      <c r="C25457" s="626">
        <v>110113120634</v>
      </c>
      <c r="E25457" s="26">
        <v>222510</v>
      </c>
      <c r="F25457" s="26">
        <v>39557.120000000003</v>
      </c>
      <c r="G25457" s="625"/>
      <c r="H25457" s="625"/>
    </row>
    <row r="25458" spans="1:8" ht="45" x14ac:dyDescent="0.2">
      <c r="A25458" s="2">
        <v>25453</v>
      </c>
      <c r="B25458" s="28" t="s">
        <v>39584</v>
      </c>
      <c r="C25458" s="626">
        <v>110113120635</v>
      </c>
      <c r="E25458" s="26">
        <v>300849.09999999998</v>
      </c>
      <c r="F25458" s="26">
        <v>53484.160000000003</v>
      </c>
      <c r="G25458" s="625"/>
      <c r="H25458" s="625"/>
    </row>
    <row r="25459" spans="1:8" ht="45" x14ac:dyDescent="0.2">
      <c r="A25459" s="2">
        <v>25454</v>
      </c>
      <c r="B25459" s="28" t="s">
        <v>39585</v>
      </c>
      <c r="C25459" s="626">
        <v>110113120636</v>
      </c>
      <c r="E25459" s="26">
        <v>387615.9</v>
      </c>
      <c r="F25459" s="26">
        <v>68909.440000000002</v>
      </c>
      <c r="G25459" s="625"/>
      <c r="H25459" s="625"/>
    </row>
    <row r="25460" spans="1:8" ht="45" x14ac:dyDescent="0.2">
      <c r="A25460" s="2">
        <v>25455</v>
      </c>
      <c r="B25460" s="28" t="s">
        <v>39586</v>
      </c>
      <c r="C25460" s="626">
        <v>110113120637</v>
      </c>
      <c r="E25460" s="26">
        <v>87251</v>
      </c>
      <c r="F25460" s="26">
        <v>15511.04</v>
      </c>
      <c r="G25460" s="625"/>
      <c r="H25460" s="625"/>
    </row>
    <row r="25461" spans="1:8" ht="45" x14ac:dyDescent="0.2">
      <c r="A25461" s="2">
        <v>25456</v>
      </c>
      <c r="B25461" s="28" t="s">
        <v>39587</v>
      </c>
      <c r="C25461" s="626">
        <v>110113120638</v>
      </c>
      <c r="E25461" s="26">
        <v>4218.5</v>
      </c>
      <c r="F25461" s="26">
        <v>4218.5</v>
      </c>
      <c r="G25461" s="625"/>
      <c r="H25461" s="625"/>
    </row>
    <row r="25462" spans="1:8" ht="45" x14ac:dyDescent="0.2">
      <c r="A25462" s="2">
        <v>25457</v>
      </c>
      <c r="B25462" s="28" t="s">
        <v>39588</v>
      </c>
      <c r="C25462" s="626">
        <v>110113120639</v>
      </c>
      <c r="E25462" s="26">
        <v>58396</v>
      </c>
      <c r="F25462" s="26">
        <v>10381.44</v>
      </c>
      <c r="G25462" s="625"/>
      <c r="H25462" s="625"/>
    </row>
    <row r="25463" spans="1:8" ht="56.25" x14ac:dyDescent="0.2">
      <c r="A25463" s="2">
        <v>25458</v>
      </c>
      <c r="B25463" s="28" t="s">
        <v>39589</v>
      </c>
      <c r="C25463" s="627">
        <v>110113120640</v>
      </c>
      <c r="E25463" s="26">
        <v>94317.15</v>
      </c>
      <c r="F25463" s="26">
        <v>16767.36</v>
      </c>
      <c r="G25463" s="625"/>
      <c r="H25463" s="625"/>
    </row>
    <row r="25464" spans="1:8" ht="45" x14ac:dyDescent="0.2">
      <c r="A25464" s="2">
        <v>25459</v>
      </c>
      <c r="B25464" s="28" t="s">
        <v>39590</v>
      </c>
      <c r="C25464" s="626">
        <v>110113120641</v>
      </c>
      <c r="E25464" s="26">
        <v>79501</v>
      </c>
      <c r="F25464" s="26">
        <v>14133.76</v>
      </c>
      <c r="G25464" s="625"/>
      <c r="H25464" s="625"/>
    </row>
    <row r="25465" spans="1:8" ht="45" x14ac:dyDescent="0.2">
      <c r="A25465" s="2">
        <v>25460</v>
      </c>
      <c r="B25465" s="28" t="s">
        <v>39591</v>
      </c>
      <c r="C25465" s="626">
        <v>110113120642</v>
      </c>
      <c r="E25465" s="26">
        <v>69447</v>
      </c>
      <c r="F25465" s="26">
        <v>12346.24</v>
      </c>
      <c r="G25465" s="625"/>
      <c r="H25465" s="625"/>
    </row>
    <row r="25466" spans="1:8" ht="45" x14ac:dyDescent="0.2">
      <c r="A25466" s="2">
        <v>25461</v>
      </c>
      <c r="B25466" s="28" t="s">
        <v>39592</v>
      </c>
      <c r="C25466" s="626">
        <v>110113120643</v>
      </c>
      <c r="E25466" s="26">
        <v>85416</v>
      </c>
      <c r="F25466" s="26">
        <v>15185.28</v>
      </c>
      <c r="G25466" s="625"/>
      <c r="H25466" s="625"/>
    </row>
    <row r="25467" spans="1:8" ht="45" x14ac:dyDescent="0.2">
      <c r="A25467" s="2">
        <v>25462</v>
      </c>
      <c r="B25467" s="28" t="s">
        <v>39593</v>
      </c>
      <c r="C25467" s="626">
        <v>110113120644</v>
      </c>
      <c r="E25467" s="26">
        <v>116201.15</v>
      </c>
      <c r="F25467" s="26">
        <v>20657.919999999998</v>
      </c>
      <c r="G25467" s="625"/>
      <c r="H25467" s="625"/>
    </row>
    <row r="25468" spans="1:8" ht="45" x14ac:dyDescent="0.2">
      <c r="A25468" s="2">
        <v>25463</v>
      </c>
      <c r="B25468" s="28" t="s">
        <v>39594</v>
      </c>
      <c r="C25468" s="626">
        <v>110113120645</v>
      </c>
      <c r="E25468" s="26">
        <v>80944</v>
      </c>
      <c r="F25468" s="26">
        <v>14389.76</v>
      </c>
      <c r="G25468" s="625"/>
      <c r="H25468" s="625"/>
    </row>
    <row r="25469" spans="1:8" ht="45" x14ac:dyDescent="0.2">
      <c r="A25469" s="2">
        <v>25464</v>
      </c>
      <c r="B25469" s="28" t="s">
        <v>39595</v>
      </c>
      <c r="C25469" s="626">
        <v>110113120646</v>
      </c>
      <c r="E25469" s="26">
        <v>17883</v>
      </c>
      <c r="F25469" s="26">
        <v>17883</v>
      </c>
      <c r="G25469" s="625"/>
      <c r="H25469" s="625"/>
    </row>
    <row r="25470" spans="1:8" ht="45" x14ac:dyDescent="0.2">
      <c r="A25470" s="2">
        <v>25465</v>
      </c>
      <c r="B25470" s="28" t="s">
        <v>39596</v>
      </c>
      <c r="C25470" s="626">
        <v>110113120647</v>
      </c>
      <c r="E25470" s="26">
        <v>38559</v>
      </c>
      <c r="F25470" s="26">
        <v>38559</v>
      </c>
      <c r="G25470" s="625"/>
      <c r="H25470" s="625"/>
    </row>
    <row r="25471" spans="1:8" ht="45" x14ac:dyDescent="0.2">
      <c r="A25471" s="2">
        <v>25466</v>
      </c>
      <c r="B25471" s="28" t="s">
        <v>39597</v>
      </c>
      <c r="C25471" s="626">
        <v>110113120648</v>
      </c>
      <c r="E25471" s="26">
        <v>85889</v>
      </c>
      <c r="F25471" s="26">
        <v>15269.9</v>
      </c>
      <c r="G25471" s="625"/>
      <c r="H25471" s="625"/>
    </row>
    <row r="25472" spans="1:8" ht="45" x14ac:dyDescent="0.2">
      <c r="A25472" s="2">
        <v>25467</v>
      </c>
      <c r="B25472" s="28" t="s">
        <v>39598</v>
      </c>
      <c r="C25472" s="626">
        <v>110113120649</v>
      </c>
      <c r="E25472" s="26">
        <v>73937</v>
      </c>
      <c r="F25472" s="26">
        <v>13144.32</v>
      </c>
      <c r="G25472" s="625"/>
      <c r="H25472" s="625"/>
    </row>
    <row r="25473" spans="1:8" ht="45" x14ac:dyDescent="0.2">
      <c r="A25473" s="2">
        <v>25468</v>
      </c>
      <c r="B25473" s="28" t="s">
        <v>39599</v>
      </c>
      <c r="C25473" s="626">
        <v>110113120650</v>
      </c>
      <c r="E25473" s="26">
        <v>50435</v>
      </c>
      <c r="F25473" s="26">
        <v>8966.4</v>
      </c>
      <c r="G25473" s="625"/>
      <c r="H25473" s="625"/>
    </row>
    <row r="25474" spans="1:8" ht="56.25" x14ac:dyDescent="0.2">
      <c r="A25474" s="2">
        <v>25469</v>
      </c>
      <c r="B25474" s="28" t="s">
        <v>39600</v>
      </c>
      <c r="C25474" s="626">
        <v>110113120651</v>
      </c>
      <c r="E25474" s="26">
        <v>31833</v>
      </c>
      <c r="F25474" s="26">
        <v>31833</v>
      </c>
      <c r="G25474" s="625"/>
      <c r="H25474" s="625"/>
    </row>
    <row r="25475" spans="1:8" ht="33.75" x14ac:dyDescent="0.2">
      <c r="A25475" s="2">
        <v>25470</v>
      </c>
      <c r="B25475" s="28" t="s">
        <v>39601</v>
      </c>
      <c r="C25475" s="626">
        <v>110113120652</v>
      </c>
      <c r="E25475" s="26">
        <v>381669.15</v>
      </c>
      <c r="F25475" s="26">
        <v>67852.160000000003</v>
      </c>
      <c r="G25475" s="625"/>
      <c r="H25475" s="625"/>
    </row>
    <row r="25476" spans="1:8" ht="33.75" x14ac:dyDescent="0.2">
      <c r="A25476" s="2">
        <v>25471</v>
      </c>
      <c r="B25476" s="28" t="s">
        <v>39602</v>
      </c>
      <c r="C25476" s="626">
        <v>110113120653</v>
      </c>
      <c r="E25476" s="26">
        <v>12350</v>
      </c>
      <c r="F25476" s="26">
        <v>12350</v>
      </c>
      <c r="G25476" s="625"/>
      <c r="H25476" s="625"/>
    </row>
    <row r="25477" spans="1:8" ht="33.75" x14ac:dyDescent="0.2">
      <c r="A25477" s="2">
        <v>25472</v>
      </c>
      <c r="B25477" s="28" t="s">
        <v>39603</v>
      </c>
      <c r="C25477" s="626">
        <v>110113120654</v>
      </c>
      <c r="E25477" s="26">
        <v>19082</v>
      </c>
      <c r="F25477" s="26">
        <v>19082</v>
      </c>
      <c r="G25477" s="625"/>
      <c r="H25477" s="625"/>
    </row>
    <row r="25478" spans="1:8" ht="45" x14ac:dyDescent="0.2">
      <c r="A25478" s="2">
        <v>25473</v>
      </c>
      <c r="B25478" s="28" t="s">
        <v>39604</v>
      </c>
      <c r="C25478" s="626">
        <v>110113120655</v>
      </c>
      <c r="E25478" s="26">
        <v>112267.8</v>
      </c>
      <c r="F25478" s="26">
        <v>19959.04</v>
      </c>
      <c r="G25478" s="625"/>
      <c r="H25478" s="625"/>
    </row>
    <row r="25479" spans="1:8" ht="33.75" x14ac:dyDescent="0.2">
      <c r="A25479" s="2">
        <v>25474</v>
      </c>
      <c r="B25479" s="28" t="s">
        <v>39605</v>
      </c>
      <c r="C25479" s="626">
        <v>110113120656</v>
      </c>
      <c r="E25479" s="26">
        <v>6732.02</v>
      </c>
      <c r="F25479" s="26">
        <v>6732.02</v>
      </c>
      <c r="G25479" s="625"/>
      <c r="H25479" s="625"/>
    </row>
    <row r="25480" spans="1:8" ht="45" x14ac:dyDescent="0.2">
      <c r="A25480" s="2">
        <v>25475</v>
      </c>
      <c r="B25480" s="28" t="s">
        <v>39606</v>
      </c>
      <c r="C25480" s="626">
        <v>110113120657</v>
      </c>
      <c r="E25480" s="26">
        <v>136351</v>
      </c>
      <c r="F25480" s="26">
        <v>24240</v>
      </c>
      <c r="G25480" s="625"/>
      <c r="H25480" s="625"/>
    </row>
    <row r="25481" spans="1:8" ht="45" x14ac:dyDescent="0.2">
      <c r="A25481" s="2">
        <v>25476</v>
      </c>
      <c r="B25481" s="28" t="s">
        <v>39607</v>
      </c>
      <c r="C25481" s="626">
        <v>110113120658</v>
      </c>
      <c r="E25481" s="26">
        <v>197918</v>
      </c>
      <c r="F25481" s="26">
        <v>35185.279999999999</v>
      </c>
      <c r="G25481" s="625"/>
      <c r="H25481" s="625"/>
    </row>
    <row r="25482" spans="1:8" ht="45" x14ac:dyDescent="0.2">
      <c r="A25482" s="2">
        <v>25477</v>
      </c>
      <c r="B25482" s="28" t="s">
        <v>39608</v>
      </c>
      <c r="C25482" s="626">
        <v>110113120659</v>
      </c>
      <c r="E25482" s="26">
        <v>4218.5</v>
      </c>
      <c r="F25482" s="26">
        <v>4218.5</v>
      </c>
      <c r="G25482" s="625"/>
      <c r="H25482" s="625"/>
    </row>
    <row r="25483" spans="1:8" ht="45" x14ac:dyDescent="0.2">
      <c r="A25483" s="2">
        <v>25478</v>
      </c>
      <c r="B25483" s="28" t="s">
        <v>39609</v>
      </c>
      <c r="C25483" s="626">
        <v>110113120660</v>
      </c>
      <c r="E25483" s="26">
        <v>112934.1</v>
      </c>
      <c r="F25483" s="26">
        <v>20077.439999999999</v>
      </c>
      <c r="G25483" s="625"/>
      <c r="H25483" s="625"/>
    </row>
    <row r="25484" spans="1:8" ht="45" x14ac:dyDescent="0.2">
      <c r="A25484" s="2">
        <v>25479</v>
      </c>
      <c r="B25484" s="28" t="s">
        <v>39610</v>
      </c>
      <c r="C25484" s="626">
        <v>110113120661</v>
      </c>
      <c r="E25484" s="26">
        <v>48829.3</v>
      </c>
      <c r="F25484" s="26">
        <v>8687.98</v>
      </c>
      <c r="G25484" s="625"/>
      <c r="H25484" s="625"/>
    </row>
    <row r="25485" spans="1:8" ht="33.75" x14ac:dyDescent="0.2">
      <c r="A25485" s="2">
        <v>25480</v>
      </c>
      <c r="B25485" s="28" t="s">
        <v>39611</v>
      </c>
      <c r="C25485" s="626">
        <v>110113120662</v>
      </c>
      <c r="E25485" s="26">
        <v>4218.5</v>
      </c>
      <c r="F25485" s="26">
        <v>4218.5</v>
      </c>
      <c r="G25485" s="625"/>
      <c r="H25485" s="625"/>
    </row>
    <row r="25486" spans="1:8" ht="45" x14ac:dyDescent="0.2">
      <c r="A25486" s="2">
        <v>25481</v>
      </c>
      <c r="B25486" s="28" t="s">
        <v>39612</v>
      </c>
      <c r="C25486" s="626">
        <v>110113120663</v>
      </c>
      <c r="E25486" s="26">
        <v>151980</v>
      </c>
      <c r="F25486" s="26">
        <v>27018.880000000001</v>
      </c>
      <c r="G25486" s="625"/>
      <c r="H25486" s="625"/>
    </row>
    <row r="25487" spans="1:8" ht="45" x14ac:dyDescent="0.2">
      <c r="A25487" s="2">
        <v>25482</v>
      </c>
      <c r="B25487" s="28" t="s">
        <v>39613</v>
      </c>
      <c r="C25487" s="626">
        <v>110113120664</v>
      </c>
      <c r="E25487" s="26">
        <v>254910</v>
      </c>
      <c r="F25487" s="26">
        <v>45317.120000000003</v>
      </c>
      <c r="G25487" s="625"/>
      <c r="H25487" s="625"/>
    </row>
    <row r="25488" spans="1:8" ht="56.25" x14ac:dyDescent="0.2">
      <c r="A25488" s="2">
        <v>25483</v>
      </c>
      <c r="B25488" s="28" t="s">
        <v>39614</v>
      </c>
      <c r="C25488" s="626">
        <v>110113120665</v>
      </c>
      <c r="E25488" s="26">
        <v>339675</v>
      </c>
      <c r="F25488" s="26">
        <v>60386.559999999998</v>
      </c>
      <c r="G25488" s="625"/>
      <c r="H25488" s="625"/>
    </row>
    <row r="25489" spans="1:8" ht="33.75" x14ac:dyDescent="0.2">
      <c r="A25489" s="2">
        <v>25484</v>
      </c>
      <c r="B25489" s="28" t="s">
        <v>39615</v>
      </c>
      <c r="C25489" s="626">
        <v>110113120666</v>
      </c>
      <c r="E25489" s="26">
        <v>212480</v>
      </c>
      <c r="F25489" s="26">
        <v>37774.080000000002</v>
      </c>
      <c r="G25489" s="625"/>
      <c r="H25489" s="625"/>
    </row>
    <row r="25490" spans="1:8" ht="56.25" x14ac:dyDescent="0.2">
      <c r="A25490" s="2">
        <v>25485</v>
      </c>
      <c r="B25490" s="28" t="s">
        <v>39616</v>
      </c>
      <c r="C25490" s="626">
        <v>110113120667</v>
      </c>
      <c r="E25490" s="26">
        <v>145466</v>
      </c>
      <c r="F25490" s="26">
        <v>25860.48</v>
      </c>
      <c r="G25490" s="625"/>
      <c r="H25490" s="625"/>
    </row>
    <row r="25491" spans="1:8" ht="33.75" x14ac:dyDescent="0.2">
      <c r="A25491" s="2">
        <v>25486</v>
      </c>
      <c r="B25491" s="28" t="s">
        <v>39617</v>
      </c>
      <c r="C25491" s="626">
        <v>110113120668</v>
      </c>
      <c r="E25491" s="26">
        <v>90350</v>
      </c>
      <c r="F25491" s="26">
        <v>16062.08</v>
      </c>
      <c r="G25491" s="625"/>
      <c r="H25491" s="625"/>
    </row>
    <row r="25492" spans="1:8" ht="33.75" x14ac:dyDescent="0.2">
      <c r="A25492" s="2">
        <v>25487</v>
      </c>
      <c r="B25492" s="28" t="s">
        <v>39618</v>
      </c>
      <c r="C25492" s="626">
        <v>110113120669</v>
      </c>
      <c r="E25492" s="26">
        <v>27566.35</v>
      </c>
      <c r="F25492" s="26">
        <v>27566.35</v>
      </c>
      <c r="G25492" s="625"/>
      <c r="H25492" s="625"/>
    </row>
    <row r="25493" spans="1:8" ht="33.75" x14ac:dyDescent="0.2">
      <c r="A25493" s="2">
        <v>25488</v>
      </c>
      <c r="B25493" s="28" t="s">
        <v>39619</v>
      </c>
      <c r="C25493" s="626">
        <v>110113120670</v>
      </c>
      <c r="E25493" s="26">
        <v>255210.8</v>
      </c>
      <c r="F25493" s="26">
        <v>45370.879999999997</v>
      </c>
      <c r="G25493" s="625"/>
      <c r="H25493" s="625"/>
    </row>
    <row r="25494" spans="1:8" ht="56.25" x14ac:dyDescent="0.2">
      <c r="A25494" s="2">
        <v>25489</v>
      </c>
      <c r="B25494" s="28" t="s">
        <v>39620</v>
      </c>
      <c r="C25494" s="626">
        <v>110113120671</v>
      </c>
      <c r="E25494" s="26">
        <v>129918</v>
      </c>
      <c r="F25494" s="26">
        <v>23096.32</v>
      </c>
      <c r="G25494" s="625"/>
      <c r="H25494" s="625"/>
    </row>
    <row r="25495" spans="1:8" ht="33.75" x14ac:dyDescent="0.2">
      <c r="A25495" s="2">
        <v>25490</v>
      </c>
      <c r="B25495" s="28" t="s">
        <v>39621</v>
      </c>
      <c r="C25495" s="626">
        <v>110113120672</v>
      </c>
      <c r="E25495" s="26">
        <v>13187</v>
      </c>
      <c r="F25495" s="26">
        <v>13187</v>
      </c>
      <c r="G25495" s="625"/>
      <c r="H25495" s="625"/>
    </row>
    <row r="25496" spans="1:8" ht="45" x14ac:dyDescent="0.2">
      <c r="A25496" s="2">
        <v>25491</v>
      </c>
      <c r="B25496" s="28" t="s">
        <v>39622</v>
      </c>
      <c r="C25496" s="626">
        <v>110113120673</v>
      </c>
      <c r="E25496" s="26">
        <v>212222.1</v>
      </c>
      <c r="F25496" s="26">
        <v>37728.639999999999</v>
      </c>
      <c r="G25496" s="625"/>
      <c r="H25496" s="625"/>
    </row>
    <row r="25497" spans="1:8" ht="45" x14ac:dyDescent="0.2">
      <c r="A25497" s="2">
        <v>25492</v>
      </c>
      <c r="B25497" s="28" t="s">
        <v>39623</v>
      </c>
      <c r="C25497" s="626">
        <v>110113120674</v>
      </c>
      <c r="E25497" s="26">
        <v>106055.2</v>
      </c>
      <c r="F25497" s="26">
        <v>18854.400000000001</v>
      </c>
      <c r="G25497" s="625"/>
      <c r="H25497" s="625"/>
    </row>
    <row r="25498" spans="1:8" ht="33.75" x14ac:dyDescent="0.2">
      <c r="A25498" s="2">
        <v>25493</v>
      </c>
      <c r="B25498" s="28" t="s">
        <v>39624</v>
      </c>
      <c r="C25498" s="626">
        <v>110113120675</v>
      </c>
      <c r="E25498" s="26">
        <v>184544.1</v>
      </c>
      <c r="F25498" s="26">
        <v>32807.68</v>
      </c>
      <c r="G25498" s="625"/>
      <c r="H25498" s="625"/>
    </row>
    <row r="25499" spans="1:8" ht="56.25" x14ac:dyDescent="0.2">
      <c r="A25499" s="2">
        <v>25494</v>
      </c>
      <c r="B25499" s="28" t="s">
        <v>39625</v>
      </c>
      <c r="C25499" s="626">
        <v>110113120676</v>
      </c>
      <c r="E25499" s="26">
        <v>112746.6</v>
      </c>
      <c r="F25499" s="26">
        <v>20044.16</v>
      </c>
      <c r="G25499" s="625"/>
      <c r="H25499" s="625"/>
    </row>
    <row r="25500" spans="1:8" ht="45" x14ac:dyDescent="0.2">
      <c r="A25500" s="2">
        <v>25495</v>
      </c>
      <c r="B25500" s="28" t="s">
        <v>39626</v>
      </c>
      <c r="C25500" s="626">
        <v>110113120677</v>
      </c>
      <c r="E25500" s="26">
        <v>90323.05</v>
      </c>
      <c r="F25500" s="26">
        <v>16057.6</v>
      </c>
      <c r="G25500" s="625"/>
      <c r="H25500" s="625"/>
    </row>
    <row r="25501" spans="1:8" ht="45" x14ac:dyDescent="0.2">
      <c r="A25501" s="2">
        <v>25496</v>
      </c>
      <c r="B25501" s="28" t="s">
        <v>39627</v>
      </c>
      <c r="C25501" s="626">
        <v>110113120678</v>
      </c>
      <c r="E25501" s="26">
        <v>129352.15</v>
      </c>
      <c r="F25501" s="26">
        <v>22995.84</v>
      </c>
      <c r="G25501" s="625"/>
      <c r="H25501" s="625"/>
    </row>
    <row r="25502" spans="1:8" ht="45" x14ac:dyDescent="0.2">
      <c r="A25502" s="2">
        <v>25497</v>
      </c>
      <c r="B25502" s="28" t="s">
        <v>39628</v>
      </c>
      <c r="C25502" s="626">
        <v>110113120679</v>
      </c>
      <c r="E25502" s="26">
        <v>164903</v>
      </c>
      <c r="F25502" s="26">
        <v>29315.84</v>
      </c>
      <c r="G25502" s="625"/>
      <c r="H25502" s="625"/>
    </row>
    <row r="25503" spans="1:8" ht="33.75" x14ac:dyDescent="0.2">
      <c r="A25503" s="2">
        <v>25498</v>
      </c>
      <c r="B25503" s="28" t="s">
        <v>39629</v>
      </c>
      <c r="C25503" s="626">
        <v>110113120680</v>
      </c>
      <c r="E25503" s="26">
        <v>10543.75</v>
      </c>
      <c r="F25503" s="26">
        <v>10543.75</v>
      </c>
      <c r="G25503" s="625"/>
      <c r="H25503" s="625"/>
    </row>
    <row r="25504" spans="1:8" ht="45" x14ac:dyDescent="0.2">
      <c r="A25504" s="2">
        <v>25499</v>
      </c>
      <c r="B25504" s="28" t="s">
        <v>39630</v>
      </c>
      <c r="C25504" s="626">
        <v>110113120681</v>
      </c>
      <c r="E25504" s="26">
        <v>25289.02</v>
      </c>
      <c r="F25504" s="26">
        <v>25289.02</v>
      </c>
      <c r="G25504" s="625"/>
      <c r="H25504" s="625"/>
    </row>
    <row r="25505" spans="1:8" ht="45" x14ac:dyDescent="0.2">
      <c r="A25505" s="2">
        <v>25500</v>
      </c>
      <c r="B25505" s="28" t="s">
        <v>39631</v>
      </c>
      <c r="C25505" s="626">
        <v>110113120682</v>
      </c>
      <c r="E25505" s="26">
        <v>116718.25</v>
      </c>
      <c r="F25505" s="26">
        <v>20750.080000000002</v>
      </c>
      <c r="G25505" s="625"/>
      <c r="H25505" s="625"/>
    </row>
    <row r="25506" spans="1:8" ht="56.25" x14ac:dyDescent="0.2">
      <c r="A25506" s="2">
        <v>25501</v>
      </c>
      <c r="B25506" s="28" t="s">
        <v>39632</v>
      </c>
      <c r="C25506" s="626">
        <v>110113120683</v>
      </c>
      <c r="E25506" s="26">
        <v>80754.05</v>
      </c>
      <c r="F25506" s="26">
        <v>14356.48</v>
      </c>
      <c r="G25506" s="625"/>
      <c r="H25506" s="625"/>
    </row>
    <row r="25507" spans="1:8" ht="45" x14ac:dyDescent="0.2">
      <c r="A25507" s="2">
        <v>25502</v>
      </c>
      <c r="B25507" s="28" t="s">
        <v>39633</v>
      </c>
      <c r="C25507" s="626">
        <v>110113120684</v>
      </c>
      <c r="E25507" s="26">
        <v>181151.52</v>
      </c>
      <c r="F25507" s="26">
        <v>32204.799999999999</v>
      </c>
      <c r="G25507" s="625"/>
      <c r="H25507" s="625"/>
    </row>
    <row r="25508" spans="1:8" ht="56.25" x14ac:dyDescent="0.2">
      <c r="A25508" s="2">
        <v>25503</v>
      </c>
      <c r="B25508" s="28" t="s">
        <v>39634</v>
      </c>
      <c r="C25508" s="626">
        <v>110113120685</v>
      </c>
      <c r="E25508" s="26">
        <v>101603.45</v>
      </c>
      <c r="F25508" s="26">
        <v>18062.72</v>
      </c>
      <c r="G25508" s="625"/>
      <c r="H25508" s="625"/>
    </row>
    <row r="25509" spans="1:8" ht="33.75" x14ac:dyDescent="0.2">
      <c r="A25509" s="2">
        <v>25504</v>
      </c>
      <c r="B25509" s="28" t="s">
        <v>39635</v>
      </c>
      <c r="C25509" s="626">
        <v>110113120686</v>
      </c>
      <c r="E25509" s="26">
        <v>79880.05</v>
      </c>
      <c r="F25509" s="26">
        <v>14201.74</v>
      </c>
      <c r="G25509" s="625"/>
      <c r="H25509" s="625"/>
    </row>
    <row r="25510" spans="1:8" ht="33.75" x14ac:dyDescent="0.2">
      <c r="A25510" s="2">
        <v>25505</v>
      </c>
      <c r="B25510" s="28" t="s">
        <v>39636</v>
      </c>
      <c r="C25510" s="626">
        <v>110113120687</v>
      </c>
      <c r="E25510" s="26">
        <v>30668.1</v>
      </c>
      <c r="F25510" s="26">
        <v>30668.1</v>
      </c>
      <c r="G25510" s="625"/>
      <c r="H25510" s="625"/>
    </row>
    <row r="25511" spans="1:8" ht="33.75" x14ac:dyDescent="0.2">
      <c r="A25511" s="2">
        <v>25506</v>
      </c>
      <c r="B25511" s="28" t="s">
        <v>39637</v>
      </c>
      <c r="C25511" s="627">
        <v>11011312689</v>
      </c>
      <c r="E25511" s="26">
        <v>16100</v>
      </c>
      <c r="F25511" s="26">
        <v>16100</v>
      </c>
      <c r="G25511" s="625"/>
      <c r="H25511" s="625"/>
    </row>
    <row r="25512" spans="1:8" ht="33.75" x14ac:dyDescent="0.2">
      <c r="A25512" s="2">
        <v>25507</v>
      </c>
      <c r="B25512" s="28" t="s">
        <v>39638</v>
      </c>
      <c r="C25512" s="626">
        <v>110113120689</v>
      </c>
      <c r="E25512" s="26">
        <v>38021.75</v>
      </c>
      <c r="F25512" s="26">
        <v>38021.75</v>
      </c>
      <c r="G25512" s="625"/>
      <c r="H25512" s="625"/>
    </row>
    <row r="25513" spans="1:8" ht="45" x14ac:dyDescent="0.2">
      <c r="A25513" s="2">
        <v>25508</v>
      </c>
      <c r="B25513" s="28" t="s">
        <v>39639</v>
      </c>
      <c r="C25513" s="626">
        <v>110113120690</v>
      </c>
      <c r="E25513" s="26">
        <v>179188.95</v>
      </c>
      <c r="F25513" s="26">
        <v>31856</v>
      </c>
      <c r="G25513" s="625"/>
      <c r="H25513" s="625"/>
    </row>
    <row r="25514" spans="1:8" ht="45" x14ac:dyDescent="0.2">
      <c r="A25514" s="2">
        <v>25509</v>
      </c>
      <c r="B25514" s="28" t="s">
        <v>39640</v>
      </c>
      <c r="C25514" s="626">
        <v>110113120691</v>
      </c>
      <c r="E25514" s="26">
        <v>304558.40000000002</v>
      </c>
      <c r="F25514" s="26">
        <v>54144</v>
      </c>
      <c r="G25514" s="625"/>
      <c r="H25514" s="625"/>
    </row>
    <row r="25515" spans="1:8" ht="45" x14ac:dyDescent="0.2">
      <c r="A25515" s="2">
        <v>25510</v>
      </c>
      <c r="B25515" s="28" t="s">
        <v>39641</v>
      </c>
      <c r="C25515" s="626">
        <v>110113120692</v>
      </c>
      <c r="E25515" s="26">
        <v>331714</v>
      </c>
      <c r="F25515" s="26">
        <v>58971.519999999997</v>
      </c>
      <c r="G25515" s="625"/>
      <c r="H25515" s="625"/>
    </row>
    <row r="25516" spans="1:8" ht="45" x14ac:dyDescent="0.2">
      <c r="A25516" s="2">
        <v>25511</v>
      </c>
      <c r="B25516" s="28" t="s">
        <v>39642</v>
      </c>
      <c r="C25516" s="627">
        <v>11011312693</v>
      </c>
      <c r="E25516" s="26">
        <v>119353.82</v>
      </c>
      <c r="F25516" s="26">
        <v>21218.560000000001</v>
      </c>
      <c r="G25516" s="625"/>
      <c r="H25516" s="625"/>
    </row>
    <row r="25517" spans="1:8" ht="45" x14ac:dyDescent="0.2">
      <c r="A25517" s="2">
        <v>25512</v>
      </c>
      <c r="B25517" s="28" t="s">
        <v>39643</v>
      </c>
      <c r="C25517" s="626">
        <v>110113120694</v>
      </c>
      <c r="E25517" s="26">
        <v>132357.1</v>
      </c>
      <c r="F25517" s="26">
        <v>23530.240000000002</v>
      </c>
      <c r="G25517" s="625"/>
      <c r="H25517" s="625"/>
    </row>
    <row r="25518" spans="1:8" ht="45" x14ac:dyDescent="0.2">
      <c r="A25518" s="2">
        <v>25513</v>
      </c>
      <c r="B25518" s="28" t="s">
        <v>39644</v>
      </c>
      <c r="C25518" s="627">
        <v>11011312695</v>
      </c>
      <c r="E25518" s="26">
        <v>135072.20000000001</v>
      </c>
      <c r="F25518" s="26">
        <v>24012.799999999999</v>
      </c>
      <c r="G25518" s="625"/>
      <c r="H25518" s="625"/>
    </row>
    <row r="25519" spans="1:8" ht="45" x14ac:dyDescent="0.2">
      <c r="A25519" s="2">
        <v>25514</v>
      </c>
      <c r="B25519" s="28" t="s">
        <v>39645</v>
      </c>
      <c r="C25519" s="626">
        <v>110113120696</v>
      </c>
      <c r="E25519" s="26">
        <v>102795</v>
      </c>
      <c r="F25519" s="26">
        <v>18274.560000000001</v>
      </c>
      <c r="G25519" s="625"/>
      <c r="H25519" s="625"/>
    </row>
    <row r="25520" spans="1:8" ht="33.75" x14ac:dyDescent="0.2">
      <c r="A25520" s="2">
        <v>25515</v>
      </c>
      <c r="B25520" s="28" t="s">
        <v>39646</v>
      </c>
      <c r="C25520" s="626">
        <v>110113120697</v>
      </c>
      <c r="E25520" s="26">
        <v>60072.05</v>
      </c>
      <c r="F25520" s="26">
        <v>10679.68</v>
      </c>
      <c r="G25520" s="625"/>
      <c r="H25520" s="625"/>
    </row>
    <row r="25521" spans="1:8" ht="33.75" x14ac:dyDescent="0.2">
      <c r="A25521" s="2">
        <v>25516</v>
      </c>
      <c r="B25521" s="28" t="s">
        <v>39647</v>
      </c>
      <c r="C25521" s="626">
        <v>110113120698</v>
      </c>
      <c r="E25521" s="26">
        <v>56913.05</v>
      </c>
      <c r="F25521" s="26">
        <v>10117.76</v>
      </c>
      <c r="G25521" s="625"/>
      <c r="H25521" s="625"/>
    </row>
    <row r="25522" spans="1:8" ht="33.75" x14ac:dyDescent="0.2">
      <c r="A25522" s="2">
        <v>25517</v>
      </c>
      <c r="B25522" s="28" t="s">
        <v>39648</v>
      </c>
      <c r="C25522" s="626">
        <v>110113120699</v>
      </c>
      <c r="E25522" s="26">
        <v>69471</v>
      </c>
      <c r="F25522" s="26">
        <v>12350.72</v>
      </c>
      <c r="G25522" s="625"/>
      <c r="H25522" s="625"/>
    </row>
    <row r="25523" spans="1:8" ht="67.5" x14ac:dyDescent="0.2">
      <c r="A25523" s="2">
        <v>25518</v>
      </c>
      <c r="B25523" s="28" t="s">
        <v>39649</v>
      </c>
      <c r="C25523" s="47" t="s">
        <v>39650</v>
      </c>
      <c r="E25523" s="26">
        <v>2555663.41</v>
      </c>
      <c r="F25523" s="26">
        <v>220071.17</v>
      </c>
      <c r="G25523" s="625"/>
      <c r="H25523" s="625"/>
    </row>
    <row r="25524" spans="1:8" ht="67.5" x14ac:dyDescent="0.2">
      <c r="A25524" s="2">
        <v>25519</v>
      </c>
      <c r="B25524" s="28" t="s">
        <v>39651</v>
      </c>
      <c r="C25524" s="47" t="s">
        <v>39652</v>
      </c>
      <c r="E25524" s="26">
        <v>3756906.4</v>
      </c>
      <c r="F25524" s="26">
        <v>260896.25</v>
      </c>
      <c r="G25524" s="625"/>
      <c r="H25524" s="625"/>
    </row>
    <row r="25525" spans="1:8" ht="45" x14ac:dyDescent="0.2">
      <c r="A25525" s="2">
        <v>25520</v>
      </c>
      <c r="B25525" s="28" t="s">
        <v>39653</v>
      </c>
      <c r="C25525" s="47" t="s">
        <v>39654</v>
      </c>
      <c r="E25525" s="26">
        <v>171100</v>
      </c>
      <c r="F25525" s="26">
        <v>171100</v>
      </c>
      <c r="G25525" s="625"/>
      <c r="H25525" s="625"/>
    </row>
    <row r="25526" spans="1:8" ht="45" x14ac:dyDescent="0.2">
      <c r="A25526" s="2">
        <v>25521</v>
      </c>
      <c r="B25526" s="28" t="s">
        <v>39655</v>
      </c>
      <c r="C25526" s="47" t="s">
        <v>39656</v>
      </c>
      <c r="E25526" s="26">
        <v>171100</v>
      </c>
      <c r="F25526" s="26">
        <v>171100</v>
      </c>
      <c r="G25526" s="625"/>
      <c r="H25526" s="625"/>
    </row>
    <row r="25527" spans="1:8" ht="45" x14ac:dyDescent="0.2">
      <c r="A25527" s="2">
        <v>25522</v>
      </c>
      <c r="B25527" s="28" t="s">
        <v>39657</v>
      </c>
      <c r="C25527" s="47" t="s">
        <v>39658</v>
      </c>
      <c r="E25527" s="26">
        <v>171100</v>
      </c>
      <c r="F25527" s="26">
        <v>171100</v>
      </c>
      <c r="G25527" s="625"/>
      <c r="H25527" s="625"/>
    </row>
    <row r="25528" spans="1:8" ht="45" x14ac:dyDescent="0.2">
      <c r="A25528" s="2">
        <v>25523</v>
      </c>
      <c r="B25528" s="28" t="s">
        <v>39659</v>
      </c>
      <c r="C25528" s="47" t="s">
        <v>39660</v>
      </c>
      <c r="E25528" s="26">
        <v>171100</v>
      </c>
      <c r="F25528" s="26">
        <v>171100</v>
      </c>
      <c r="G25528" s="625"/>
      <c r="H25528" s="625"/>
    </row>
    <row r="25529" spans="1:8" ht="33.75" x14ac:dyDescent="0.2">
      <c r="A25529" s="2">
        <v>25524</v>
      </c>
      <c r="B25529" s="28" t="s">
        <v>39661</v>
      </c>
      <c r="C25529" s="27">
        <v>110133120244</v>
      </c>
      <c r="E25529" s="26">
        <v>373716.62</v>
      </c>
      <c r="F25529" s="26">
        <v>37371.599999999999</v>
      </c>
      <c r="G25529" s="625"/>
      <c r="H25529" s="625"/>
    </row>
    <row r="25530" spans="1:8" ht="56.25" x14ac:dyDescent="0.2">
      <c r="A25530" s="2">
        <v>25525</v>
      </c>
      <c r="B25530" s="28" t="s">
        <v>39662</v>
      </c>
      <c r="C25530" s="47" t="s">
        <v>39663</v>
      </c>
      <c r="E25530" s="26">
        <v>179572.42</v>
      </c>
      <c r="F25530" s="26">
        <v>29320.799999999999</v>
      </c>
      <c r="G25530" s="625"/>
      <c r="H25530" s="625"/>
    </row>
    <row r="25531" spans="1:8" ht="56.25" x14ac:dyDescent="0.2">
      <c r="A25531" s="2">
        <v>25526</v>
      </c>
      <c r="B25531" s="28" t="s">
        <v>39664</v>
      </c>
      <c r="C25531" s="47" t="s">
        <v>39665</v>
      </c>
      <c r="E25531" s="26">
        <v>111687</v>
      </c>
      <c r="F25531" s="26">
        <v>19234.88</v>
      </c>
      <c r="G25531" s="625"/>
      <c r="H25531" s="625"/>
    </row>
    <row r="25532" spans="1:8" ht="45" x14ac:dyDescent="0.2">
      <c r="A25532" s="2">
        <v>25527</v>
      </c>
      <c r="B25532" s="28" t="s">
        <v>39666</v>
      </c>
      <c r="C25532" s="47" t="s">
        <v>39667</v>
      </c>
      <c r="E25532" s="26">
        <v>190002.69</v>
      </c>
      <c r="F25532" s="26">
        <v>30870.400000000001</v>
      </c>
      <c r="G25532" s="625"/>
      <c r="H25532" s="625"/>
    </row>
    <row r="25533" spans="1:8" ht="45" x14ac:dyDescent="0.2">
      <c r="A25533" s="2">
        <v>25528</v>
      </c>
      <c r="B25533" s="28" t="s">
        <v>39668</v>
      </c>
      <c r="C25533" s="47" t="s">
        <v>39669</v>
      </c>
      <c r="E25533" s="26">
        <v>111687</v>
      </c>
      <c r="F25533" s="26">
        <v>19234.88</v>
      </c>
      <c r="G25533" s="625"/>
      <c r="H25533" s="625"/>
    </row>
    <row r="25534" spans="1:8" ht="45" x14ac:dyDescent="0.2">
      <c r="A25534" s="2">
        <v>25529</v>
      </c>
      <c r="B25534" s="28" t="s">
        <v>39670</v>
      </c>
      <c r="C25534" s="47" t="s">
        <v>39671</v>
      </c>
      <c r="E25534" s="26">
        <v>179572.42</v>
      </c>
      <c r="F25534" s="26">
        <v>29320.799999999999</v>
      </c>
      <c r="G25534" s="625"/>
      <c r="H25534" s="625"/>
    </row>
    <row r="25535" spans="1:8" ht="45" x14ac:dyDescent="0.2">
      <c r="A25535" s="2">
        <v>25530</v>
      </c>
      <c r="B25535" s="28" t="s">
        <v>39672</v>
      </c>
      <c r="C25535" s="47" t="s">
        <v>39673</v>
      </c>
      <c r="E25535" s="26">
        <v>111687</v>
      </c>
      <c r="F25535" s="26">
        <v>19234.88</v>
      </c>
      <c r="G25535" s="625"/>
      <c r="H25535" s="625"/>
    </row>
    <row r="25536" spans="1:8" ht="45" x14ac:dyDescent="0.2">
      <c r="A25536" s="2">
        <v>25531</v>
      </c>
      <c r="B25536" s="28" t="s">
        <v>39674</v>
      </c>
      <c r="C25536" s="47" t="s">
        <v>39675</v>
      </c>
      <c r="E25536" s="26">
        <v>111687</v>
      </c>
      <c r="F25536" s="26">
        <v>19234.88</v>
      </c>
      <c r="G25536" s="625"/>
      <c r="H25536" s="625"/>
    </row>
    <row r="25537" spans="1:8" ht="45" x14ac:dyDescent="0.2">
      <c r="A25537" s="2">
        <v>25532</v>
      </c>
      <c r="B25537" s="28" t="s">
        <v>39676</v>
      </c>
      <c r="C25537" s="47" t="s">
        <v>39677</v>
      </c>
      <c r="E25537" s="26">
        <v>111687</v>
      </c>
      <c r="F25537" s="26">
        <v>19234.88</v>
      </c>
      <c r="G25537" s="625"/>
      <c r="H25537" s="625"/>
    </row>
    <row r="25538" spans="1:8" ht="45" x14ac:dyDescent="0.2">
      <c r="A25538" s="2">
        <v>25533</v>
      </c>
      <c r="B25538" s="28" t="s">
        <v>39678</v>
      </c>
      <c r="C25538" s="47" t="s">
        <v>39679</v>
      </c>
      <c r="E25538" s="26">
        <v>111687</v>
      </c>
      <c r="F25538" s="26">
        <v>19234.88</v>
      </c>
      <c r="G25538" s="625"/>
      <c r="H25538" s="625"/>
    </row>
    <row r="25539" spans="1:8" ht="45" x14ac:dyDescent="0.2">
      <c r="A25539" s="2">
        <v>25534</v>
      </c>
      <c r="B25539" s="28" t="s">
        <v>39680</v>
      </c>
      <c r="C25539" s="47" t="s">
        <v>39681</v>
      </c>
      <c r="E25539" s="26">
        <v>111687</v>
      </c>
      <c r="F25539" s="26">
        <v>19234.88</v>
      </c>
      <c r="G25539" s="625"/>
      <c r="H25539" s="625"/>
    </row>
    <row r="25540" spans="1:8" ht="45" x14ac:dyDescent="0.2">
      <c r="A25540" s="2">
        <v>25535</v>
      </c>
      <c r="B25540" s="28" t="s">
        <v>39682</v>
      </c>
      <c r="C25540" s="47" t="s">
        <v>39683</v>
      </c>
      <c r="E25540" s="26">
        <v>111687</v>
      </c>
      <c r="F25540" s="26">
        <v>19234.88</v>
      </c>
      <c r="G25540" s="625"/>
      <c r="H25540" s="625"/>
    </row>
    <row r="25541" spans="1:8" ht="45" x14ac:dyDescent="0.2">
      <c r="A25541" s="2">
        <v>25536</v>
      </c>
      <c r="B25541" s="28" t="s">
        <v>39684</v>
      </c>
      <c r="C25541" s="47" t="s">
        <v>39685</v>
      </c>
      <c r="E25541" s="26">
        <v>122117.31</v>
      </c>
      <c r="F25541" s="26">
        <v>20784.740000000002</v>
      </c>
      <c r="G25541" s="625"/>
      <c r="H25541" s="625"/>
    </row>
    <row r="25542" spans="1:8" ht="45" x14ac:dyDescent="0.2">
      <c r="A25542" s="2">
        <v>25537</v>
      </c>
      <c r="B25542" s="28" t="s">
        <v>39686</v>
      </c>
      <c r="C25542" s="47" t="s">
        <v>39687</v>
      </c>
      <c r="E25542" s="26">
        <v>111687</v>
      </c>
      <c r="F25542" s="26">
        <v>19234.88</v>
      </c>
      <c r="G25542" s="625"/>
      <c r="H25542" s="625"/>
    </row>
    <row r="25543" spans="1:8" ht="45" x14ac:dyDescent="0.2">
      <c r="A25543" s="2">
        <v>25538</v>
      </c>
      <c r="B25543" s="28" t="s">
        <v>39688</v>
      </c>
      <c r="C25543" s="47" t="s">
        <v>39689</v>
      </c>
      <c r="E25543" s="26">
        <v>111687</v>
      </c>
      <c r="F25543" s="26">
        <v>19234.88</v>
      </c>
      <c r="G25543" s="625"/>
      <c r="H25543" s="625"/>
    </row>
    <row r="25544" spans="1:8" ht="45" x14ac:dyDescent="0.2">
      <c r="A25544" s="2">
        <v>25539</v>
      </c>
      <c r="B25544" s="28" t="s">
        <v>39690</v>
      </c>
      <c r="C25544" s="47" t="s">
        <v>39691</v>
      </c>
      <c r="E25544" s="26">
        <v>111687</v>
      </c>
      <c r="F25544" s="26">
        <v>19234.88</v>
      </c>
      <c r="G25544" s="625"/>
      <c r="H25544" s="625"/>
    </row>
    <row r="25545" spans="1:8" ht="45" x14ac:dyDescent="0.2">
      <c r="A25545" s="2">
        <v>25540</v>
      </c>
      <c r="B25545" s="28" t="s">
        <v>39692</v>
      </c>
      <c r="C25545" s="47" t="s">
        <v>39693</v>
      </c>
      <c r="E25545" s="26">
        <v>111687</v>
      </c>
      <c r="F25545" s="26">
        <v>19234.88</v>
      </c>
      <c r="G25545" s="625"/>
      <c r="H25545" s="625"/>
    </row>
    <row r="25546" spans="1:8" ht="45" x14ac:dyDescent="0.2">
      <c r="A25546" s="2">
        <v>25541</v>
      </c>
      <c r="B25546" s="28" t="s">
        <v>39694</v>
      </c>
      <c r="C25546" s="47" t="s">
        <v>39695</v>
      </c>
      <c r="E25546" s="26">
        <v>180183.16</v>
      </c>
      <c r="F25546" s="26">
        <v>29411.54</v>
      </c>
      <c r="G25546" s="625"/>
      <c r="H25546" s="625"/>
    </row>
    <row r="25547" spans="1:8" ht="45" x14ac:dyDescent="0.2">
      <c r="A25547" s="2">
        <v>25542</v>
      </c>
      <c r="B25547" s="28" t="s">
        <v>39696</v>
      </c>
      <c r="C25547" s="47" t="s">
        <v>39697</v>
      </c>
      <c r="E25547" s="26">
        <v>111687</v>
      </c>
      <c r="F25547" s="26">
        <v>19234.88</v>
      </c>
      <c r="G25547" s="625"/>
      <c r="H25547" s="625"/>
    </row>
    <row r="25548" spans="1:8" ht="45" x14ac:dyDescent="0.2">
      <c r="A25548" s="2">
        <v>25543</v>
      </c>
      <c r="B25548" s="28" t="s">
        <v>39698</v>
      </c>
      <c r="C25548" s="47" t="s">
        <v>39699</v>
      </c>
      <c r="E25548" s="26">
        <v>179572.42</v>
      </c>
      <c r="F25548" s="26">
        <v>29320.799999999999</v>
      </c>
      <c r="G25548" s="625"/>
      <c r="H25548" s="625"/>
    </row>
    <row r="25549" spans="1:8" ht="45" x14ac:dyDescent="0.2">
      <c r="A25549" s="2">
        <v>25544</v>
      </c>
      <c r="B25549" s="28" t="s">
        <v>39700</v>
      </c>
      <c r="C25549" s="47" t="s">
        <v>39701</v>
      </c>
      <c r="E25549" s="26">
        <v>179572.42</v>
      </c>
      <c r="F25549" s="26">
        <v>29320.799999999999</v>
      </c>
      <c r="G25549" s="625"/>
      <c r="H25549" s="625"/>
    </row>
    <row r="25550" spans="1:8" ht="45" x14ac:dyDescent="0.2">
      <c r="A25550" s="2">
        <v>25545</v>
      </c>
      <c r="B25550" s="28" t="s">
        <v>39702</v>
      </c>
      <c r="C25550" s="47" t="s">
        <v>39703</v>
      </c>
      <c r="E25550" s="26">
        <v>111687</v>
      </c>
      <c r="F25550" s="26">
        <v>19234.88</v>
      </c>
      <c r="G25550" s="625"/>
      <c r="H25550" s="625"/>
    </row>
    <row r="25551" spans="1:8" ht="45" x14ac:dyDescent="0.2">
      <c r="A25551" s="2">
        <v>25546</v>
      </c>
      <c r="B25551" s="28" t="s">
        <v>39704</v>
      </c>
      <c r="C25551" s="47" t="s">
        <v>39705</v>
      </c>
      <c r="E25551" s="26">
        <v>111687</v>
      </c>
      <c r="F25551" s="26">
        <v>19234.88</v>
      </c>
      <c r="G25551" s="625"/>
      <c r="H25551" s="625"/>
    </row>
    <row r="25552" spans="1:8" ht="45" x14ac:dyDescent="0.2">
      <c r="A25552" s="2">
        <v>25547</v>
      </c>
      <c r="B25552" s="28" t="s">
        <v>39706</v>
      </c>
      <c r="C25552" s="47" t="s">
        <v>39707</v>
      </c>
      <c r="E25552" s="26">
        <v>111687</v>
      </c>
      <c r="F25552" s="26">
        <v>19234.88</v>
      </c>
      <c r="G25552" s="625"/>
      <c r="H25552" s="625"/>
    </row>
    <row r="25553" spans="1:8" ht="45" x14ac:dyDescent="0.2">
      <c r="A25553" s="2">
        <v>25548</v>
      </c>
      <c r="B25553" s="28" t="s">
        <v>39708</v>
      </c>
      <c r="C25553" s="47" t="s">
        <v>39709</v>
      </c>
      <c r="E25553" s="26">
        <v>111687</v>
      </c>
      <c r="F25553" s="26">
        <v>19234.88</v>
      </c>
      <c r="G25553" s="625"/>
      <c r="H25553" s="625"/>
    </row>
    <row r="25554" spans="1:8" ht="45" x14ac:dyDescent="0.2">
      <c r="A25554" s="2">
        <v>25549</v>
      </c>
      <c r="B25554" s="28" t="s">
        <v>39710</v>
      </c>
      <c r="C25554" s="47" t="s">
        <v>39711</v>
      </c>
      <c r="E25554" s="26">
        <v>111687</v>
      </c>
      <c r="F25554" s="26">
        <v>19234.88</v>
      </c>
      <c r="G25554" s="625"/>
      <c r="H25554" s="625"/>
    </row>
    <row r="25555" spans="1:8" ht="45" x14ac:dyDescent="0.2">
      <c r="A25555" s="2">
        <v>25550</v>
      </c>
      <c r="B25555" s="28" t="s">
        <v>39712</v>
      </c>
      <c r="C25555" s="47" t="s">
        <v>39713</v>
      </c>
      <c r="E25555" s="26">
        <v>111687</v>
      </c>
      <c r="F25555" s="26">
        <v>19234.88</v>
      </c>
      <c r="G25555" s="625"/>
      <c r="H25555" s="625"/>
    </row>
    <row r="25556" spans="1:8" ht="45" x14ac:dyDescent="0.2">
      <c r="A25556" s="2">
        <v>25551</v>
      </c>
      <c r="B25556" s="28" t="s">
        <v>39714</v>
      </c>
      <c r="C25556" s="47" t="s">
        <v>39715</v>
      </c>
      <c r="E25556" s="26">
        <v>111687</v>
      </c>
      <c r="F25556" s="26">
        <v>19234.88</v>
      </c>
      <c r="G25556" s="625"/>
      <c r="H25556" s="625"/>
    </row>
    <row r="25557" spans="1:8" ht="45" x14ac:dyDescent="0.2">
      <c r="A25557" s="2">
        <v>25552</v>
      </c>
      <c r="B25557" s="28" t="s">
        <v>39716</v>
      </c>
      <c r="C25557" s="47" t="s">
        <v>39717</v>
      </c>
      <c r="E25557" s="26">
        <v>111687</v>
      </c>
      <c r="F25557" s="26">
        <v>19234.88</v>
      </c>
      <c r="G25557" s="625"/>
      <c r="H25557" s="625"/>
    </row>
    <row r="25558" spans="1:8" ht="45" x14ac:dyDescent="0.2">
      <c r="A25558" s="2">
        <v>25553</v>
      </c>
      <c r="B25558" s="28" t="s">
        <v>39718</v>
      </c>
      <c r="C25558" s="47" t="s">
        <v>39719</v>
      </c>
      <c r="E25558" s="26">
        <v>179572.42</v>
      </c>
      <c r="F25558" s="26">
        <v>29320.799999999999</v>
      </c>
      <c r="G25558" s="625"/>
      <c r="H25558" s="625"/>
    </row>
    <row r="25559" spans="1:8" ht="45" x14ac:dyDescent="0.2">
      <c r="A25559" s="2">
        <v>25554</v>
      </c>
      <c r="B25559" s="28" t="s">
        <v>39720</v>
      </c>
      <c r="C25559" s="47" t="s">
        <v>39721</v>
      </c>
      <c r="E25559" s="26">
        <v>111687</v>
      </c>
      <c r="F25559" s="26">
        <v>19234.88</v>
      </c>
      <c r="G25559" s="625"/>
      <c r="H25559" s="625"/>
    </row>
    <row r="25560" spans="1:8" ht="45" x14ac:dyDescent="0.2">
      <c r="A25560" s="2">
        <v>25555</v>
      </c>
      <c r="B25560" s="28" t="s">
        <v>39722</v>
      </c>
      <c r="C25560" s="47" t="s">
        <v>39723</v>
      </c>
      <c r="E25560" s="26">
        <v>179572.42</v>
      </c>
      <c r="F25560" s="26">
        <v>29320.799999999999</v>
      </c>
      <c r="G25560" s="625"/>
      <c r="H25560" s="625"/>
    </row>
    <row r="25561" spans="1:8" ht="45" x14ac:dyDescent="0.2">
      <c r="A25561" s="2">
        <v>25556</v>
      </c>
      <c r="B25561" s="28" t="s">
        <v>39724</v>
      </c>
      <c r="C25561" s="47" t="s">
        <v>39725</v>
      </c>
      <c r="E25561" s="26">
        <v>111687</v>
      </c>
      <c r="F25561" s="26">
        <v>19234.88</v>
      </c>
      <c r="G25561" s="625"/>
      <c r="H25561" s="625"/>
    </row>
    <row r="25562" spans="1:8" ht="45" x14ac:dyDescent="0.2">
      <c r="A25562" s="2">
        <v>25557</v>
      </c>
      <c r="B25562" s="28" t="s">
        <v>39726</v>
      </c>
      <c r="C25562" s="47" t="s">
        <v>39727</v>
      </c>
      <c r="E25562" s="26">
        <v>179572.42</v>
      </c>
      <c r="F25562" s="26">
        <v>29320.799999999999</v>
      </c>
      <c r="G25562" s="625"/>
      <c r="H25562" s="625"/>
    </row>
    <row r="25563" spans="1:8" ht="45" x14ac:dyDescent="0.2">
      <c r="A25563" s="2">
        <v>25558</v>
      </c>
      <c r="B25563" s="28" t="s">
        <v>39728</v>
      </c>
      <c r="C25563" s="47" t="s">
        <v>39729</v>
      </c>
      <c r="E25563" s="26">
        <v>179572.42</v>
      </c>
      <c r="F25563" s="26">
        <v>29320.799999999999</v>
      </c>
      <c r="G25563" s="625"/>
      <c r="H25563" s="625"/>
    </row>
    <row r="25564" spans="1:8" ht="45" x14ac:dyDescent="0.2">
      <c r="A25564" s="2">
        <v>25559</v>
      </c>
      <c r="B25564" s="28" t="s">
        <v>39730</v>
      </c>
      <c r="C25564" s="47" t="s">
        <v>39731</v>
      </c>
      <c r="E25564" s="26">
        <v>111687</v>
      </c>
      <c r="F25564" s="26">
        <v>19234.88</v>
      </c>
      <c r="G25564" s="625"/>
      <c r="H25564" s="625"/>
    </row>
    <row r="25565" spans="1:8" ht="45" x14ac:dyDescent="0.2">
      <c r="A25565" s="2">
        <v>25560</v>
      </c>
      <c r="B25565" s="28" t="s">
        <v>39732</v>
      </c>
      <c r="C25565" s="47" t="s">
        <v>39733</v>
      </c>
      <c r="E25565" s="26">
        <v>51931.15</v>
      </c>
      <c r="F25565" s="26">
        <v>8943.81</v>
      </c>
      <c r="G25565" s="625"/>
      <c r="H25565" s="625"/>
    </row>
    <row r="25566" spans="1:8" ht="45" x14ac:dyDescent="0.2">
      <c r="A25566" s="2">
        <v>25561</v>
      </c>
      <c r="B25566" s="28" t="s">
        <v>39734</v>
      </c>
      <c r="C25566" s="47" t="s">
        <v>39735</v>
      </c>
      <c r="E25566" s="26">
        <v>111687</v>
      </c>
      <c r="F25566" s="26">
        <v>19234.88</v>
      </c>
      <c r="G25566" s="625"/>
      <c r="H25566" s="625"/>
    </row>
    <row r="25567" spans="1:8" ht="45" x14ac:dyDescent="0.2">
      <c r="A25567" s="2">
        <v>25562</v>
      </c>
      <c r="B25567" s="28" t="s">
        <v>39736</v>
      </c>
      <c r="C25567" s="47" t="s">
        <v>39737</v>
      </c>
      <c r="E25567" s="26">
        <v>179572.42</v>
      </c>
      <c r="F25567" s="26">
        <v>29320.799999999999</v>
      </c>
      <c r="G25567" s="625"/>
      <c r="H25567" s="625"/>
    </row>
    <row r="25568" spans="1:8" ht="45" x14ac:dyDescent="0.2">
      <c r="A25568" s="2">
        <v>25563</v>
      </c>
      <c r="B25568" s="28" t="s">
        <v>39738</v>
      </c>
      <c r="C25568" s="47" t="s">
        <v>39739</v>
      </c>
      <c r="E25568" s="26">
        <v>111687</v>
      </c>
      <c r="F25568" s="26">
        <v>19234.88</v>
      </c>
      <c r="G25568" s="625"/>
      <c r="H25568" s="625"/>
    </row>
    <row r="25569" spans="1:8" ht="45" x14ac:dyDescent="0.2">
      <c r="A25569" s="2">
        <v>25564</v>
      </c>
      <c r="B25569" s="28" t="s">
        <v>39740</v>
      </c>
      <c r="C25569" s="47" t="s">
        <v>39741</v>
      </c>
      <c r="E25569" s="26">
        <v>179572.42</v>
      </c>
      <c r="F25569" s="26">
        <v>29320.799999999999</v>
      </c>
      <c r="G25569" s="625"/>
      <c r="H25569" s="625"/>
    </row>
    <row r="25570" spans="1:8" ht="45" x14ac:dyDescent="0.2">
      <c r="A25570" s="2">
        <v>25565</v>
      </c>
      <c r="B25570" s="28" t="s">
        <v>39742</v>
      </c>
      <c r="C25570" s="47" t="s">
        <v>39743</v>
      </c>
      <c r="E25570" s="26">
        <v>179572.42</v>
      </c>
      <c r="F25570" s="26">
        <v>29320.799999999999</v>
      </c>
      <c r="G25570" s="625"/>
      <c r="H25570" s="625"/>
    </row>
    <row r="25571" spans="1:8" ht="45" x14ac:dyDescent="0.2">
      <c r="A25571" s="2">
        <v>25566</v>
      </c>
      <c r="B25571" s="28" t="s">
        <v>39744</v>
      </c>
      <c r="C25571" s="47" t="s">
        <v>39745</v>
      </c>
      <c r="E25571" s="26">
        <v>111687</v>
      </c>
      <c r="F25571" s="26">
        <v>19234.88</v>
      </c>
      <c r="G25571" s="625"/>
      <c r="H25571" s="625"/>
    </row>
    <row r="25572" spans="1:8" ht="45" x14ac:dyDescent="0.2">
      <c r="A25572" s="2">
        <v>25567</v>
      </c>
      <c r="B25572" s="28" t="s">
        <v>39746</v>
      </c>
      <c r="C25572" s="47" t="s">
        <v>39747</v>
      </c>
      <c r="E25572" s="26">
        <v>179572.42</v>
      </c>
      <c r="F25572" s="26">
        <v>29320.799999999999</v>
      </c>
      <c r="G25572" s="625"/>
      <c r="H25572" s="625"/>
    </row>
    <row r="25573" spans="1:8" ht="45" x14ac:dyDescent="0.2">
      <c r="A25573" s="2">
        <v>25568</v>
      </c>
      <c r="B25573" s="28" t="s">
        <v>39748</v>
      </c>
      <c r="C25573" s="47" t="s">
        <v>39749</v>
      </c>
      <c r="E25573" s="26">
        <v>179572.42</v>
      </c>
      <c r="F25573" s="26">
        <v>29320.799999999999</v>
      </c>
      <c r="G25573" s="625"/>
      <c r="H25573" s="625"/>
    </row>
    <row r="25574" spans="1:8" ht="45" x14ac:dyDescent="0.2">
      <c r="A25574" s="2">
        <v>25569</v>
      </c>
      <c r="B25574" s="28" t="s">
        <v>39750</v>
      </c>
      <c r="C25574" s="47" t="s">
        <v>39751</v>
      </c>
      <c r="E25574" s="26">
        <v>111687</v>
      </c>
      <c r="F25574" s="26">
        <v>19234.88</v>
      </c>
      <c r="G25574" s="625"/>
      <c r="H25574" s="625"/>
    </row>
    <row r="25575" spans="1:8" ht="45" x14ac:dyDescent="0.2">
      <c r="A25575" s="2">
        <v>25570</v>
      </c>
      <c r="B25575" s="28" t="s">
        <v>39752</v>
      </c>
      <c r="C25575" s="47" t="s">
        <v>39753</v>
      </c>
      <c r="E25575" s="26">
        <v>111687</v>
      </c>
      <c r="F25575" s="26">
        <v>19234.88</v>
      </c>
      <c r="G25575" s="625"/>
      <c r="H25575" s="625"/>
    </row>
    <row r="25576" spans="1:8" ht="45" x14ac:dyDescent="0.2">
      <c r="A25576" s="2">
        <v>25571</v>
      </c>
      <c r="B25576" s="28" t="s">
        <v>39754</v>
      </c>
      <c r="C25576" s="47" t="s">
        <v>39755</v>
      </c>
      <c r="E25576" s="26">
        <v>123207.19</v>
      </c>
      <c r="F25576" s="26">
        <v>20450.900000000001</v>
      </c>
      <c r="G25576" s="625"/>
      <c r="H25576" s="625"/>
    </row>
    <row r="25577" spans="1:8" ht="56.25" x14ac:dyDescent="0.2">
      <c r="A25577" s="2">
        <v>25572</v>
      </c>
      <c r="B25577" s="28" t="s">
        <v>39756</v>
      </c>
      <c r="C25577" s="47" t="s">
        <v>39757</v>
      </c>
      <c r="E25577" s="26">
        <v>171443</v>
      </c>
      <c r="F25577" s="26">
        <v>29526.26</v>
      </c>
      <c r="G25577" s="625"/>
      <c r="H25577" s="625"/>
    </row>
    <row r="25578" spans="1:8" ht="33.75" x14ac:dyDescent="0.2">
      <c r="A25578" s="2">
        <v>25573</v>
      </c>
      <c r="B25578" s="28" t="s">
        <v>39758</v>
      </c>
      <c r="C25578" s="47" t="s">
        <v>39759</v>
      </c>
      <c r="E25578" s="26">
        <v>306108</v>
      </c>
      <c r="F25578" s="26">
        <v>76527</v>
      </c>
      <c r="G25578" s="625"/>
      <c r="H25578" s="625"/>
    </row>
    <row r="25579" spans="1:8" ht="33.75" x14ac:dyDescent="0.2">
      <c r="A25579" s="2">
        <v>25574</v>
      </c>
      <c r="B25579" s="28" t="s">
        <v>39760</v>
      </c>
      <c r="C25579" s="47" t="s">
        <v>39761</v>
      </c>
      <c r="E25579" s="26">
        <v>32946</v>
      </c>
      <c r="F25579" s="26">
        <v>32946</v>
      </c>
      <c r="G25579" s="625"/>
      <c r="H25579" s="625"/>
    </row>
    <row r="25580" spans="1:8" ht="33.75" x14ac:dyDescent="0.2">
      <c r="A25580" s="2">
        <v>25575</v>
      </c>
      <c r="B25580" s="28" t="s">
        <v>39762</v>
      </c>
      <c r="C25580" s="47" t="s">
        <v>39763</v>
      </c>
      <c r="E25580" s="26">
        <v>50946</v>
      </c>
      <c r="F25580" s="26">
        <v>12736.53</v>
      </c>
      <c r="G25580" s="625"/>
      <c r="H25580" s="625"/>
    </row>
    <row r="25581" spans="1:8" ht="45" x14ac:dyDescent="0.2">
      <c r="A25581" s="2">
        <v>25576</v>
      </c>
      <c r="B25581" s="28" t="s">
        <v>39764</v>
      </c>
      <c r="C25581" s="47" t="s">
        <v>39765</v>
      </c>
      <c r="E25581" s="26">
        <v>24869.07</v>
      </c>
      <c r="F25581" s="26">
        <v>24869.07</v>
      </c>
      <c r="G25581" s="625"/>
      <c r="H25581" s="625"/>
    </row>
    <row r="25582" spans="1:8" ht="45" x14ac:dyDescent="0.2">
      <c r="A25582" s="2">
        <v>25577</v>
      </c>
      <c r="B25582" s="28" t="s">
        <v>39766</v>
      </c>
      <c r="C25582" s="47" t="s">
        <v>39767</v>
      </c>
      <c r="E25582" s="26">
        <v>24871.22</v>
      </c>
      <c r="F25582" s="26">
        <v>24871.22</v>
      </c>
      <c r="G25582" s="625"/>
      <c r="H25582" s="625"/>
    </row>
    <row r="25583" spans="1:8" ht="45" x14ac:dyDescent="0.2">
      <c r="A25583" s="2">
        <v>25578</v>
      </c>
      <c r="B25583" s="28" t="s">
        <v>39768</v>
      </c>
      <c r="C25583" s="47" t="s">
        <v>39769</v>
      </c>
      <c r="E25583" s="26">
        <v>24869.07</v>
      </c>
      <c r="F25583" s="26">
        <v>24869.07</v>
      </c>
      <c r="G25583" s="625"/>
      <c r="H25583" s="625"/>
    </row>
    <row r="25584" spans="1:8" ht="45" x14ac:dyDescent="0.2">
      <c r="A25584" s="2">
        <v>25579</v>
      </c>
      <c r="B25584" s="28" t="s">
        <v>39768</v>
      </c>
      <c r="C25584" s="47" t="s">
        <v>39770</v>
      </c>
      <c r="E25584" s="26">
        <v>24869.07</v>
      </c>
      <c r="F25584" s="26">
        <v>24869.07</v>
      </c>
      <c r="G25584" s="625"/>
      <c r="H25584" s="625"/>
    </row>
    <row r="25585" spans="1:8" ht="22.5" x14ac:dyDescent="0.2">
      <c r="A25585" s="2">
        <v>25580</v>
      </c>
      <c r="B25585" s="28" t="s">
        <v>39771</v>
      </c>
      <c r="C25585" s="47" t="s">
        <v>39772</v>
      </c>
      <c r="E25585" s="26">
        <v>54390</v>
      </c>
      <c r="F25585" s="26">
        <v>16619.13</v>
      </c>
      <c r="G25585" s="625"/>
      <c r="H25585" s="625"/>
    </row>
    <row r="25586" spans="1:8" ht="22.5" x14ac:dyDescent="0.2">
      <c r="A25586" s="2">
        <v>25581</v>
      </c>
      <c r="B25586" s="28" t="s">
        <v>39773</v>
      </c>
      <c r="C25586" s="27">
        <v>11013400026</v>
      </c>
      <c r="E25586" s="26">
        <v>21870</v>
      </c>
      <c r="F25586" s="26">
        <v>21870</v>
      </c>
      <c r="G25586" s="625"/>
      <c r="H25586" s="625"/>
    </row>
    <row r="25587" spans="1:8" ht="22.5" x14ac:dyDescent="0.2">
      <c r="A25587" s="2">
        <v>25582</v>
      </c>
      <c r="B25587" s="28" t="s">
        <v>39773</v>
      </c>
      <c r="C25587" s="27">
        <v>11013400027</v>
      </c>
      <c r="E25587" s="26">
        <v>21870</v>
      </c>
      <c r="F25587" s="26">
        <v>21870</v>
      </c>
      <c r="G25587" s="625"/>
      <c r="H25587" s="625"/>
    </row>
    <row r="25588" spans="1:8" ht="22.5" x14ac:dyDescent="0.2">
      <c r="A25588" s="2">
        <v>25583</v>
      </c>
      <c r="B25588" s="28" t="s">
        <v>39773</v>
      </c>
      <c r="C25588" s="27">
        <v>11013400028</v>
      </c>
      <c r="E25588" s="26">
        <v>21870</v>
      </c>
      <c r="F25588" s="26">
        <v>21870</v>
      </c>
      <c r="G25588" s="625"/>
      <c r="H25588" s="625"/>
    </row>
    <row r="25589" spans="1:8" ht="22.5" x14ac:dyDescent="0.2">
      <c r="A25589" s="2">
        <v>25584</v>
      </c>
      <c r="B25589" s="28" t="s">
        <v>39774</v>
      </c>
      <c r="C25589" s="47" t="s">
        <v>39775</v>
      </c>
      <c r="E25589" s="26">
        <v>39816</v>
      </c>
      <c r="F25589" s="26">
        <v>39816</v>
      </c>
      <c r="G25589" s="625"/>
      <c r="H25589" s="625"/>
    </row>
    <row r="25590" spans="1:8" ht="33.75" x14ac:dyDescent="0.2">
      <c r="A25590" s="2">
        <v>25585</v>
      </c>
      <c r="B25590" s="28" t="s">
        <v>39776</v>
      </c>
      <c r="C25590" s="47" t="s">
        <v>39777</v>
      </c>
      <c r="E25590" s="26">
        <v>294480</v>
      </c>
      <c r="F25590" s="26">
        <v>27484.799999999999</v>
      </c>
      <c r="G25590" s="625"/>
      <c r="H25590" s="625"/>
    </row>
    <row r="25591" spans="1:8" ht="22.5" x14ac:dyDescent="0.2">
      <c r="A25591" s="2">
        <v>25586</v>
      </c>
      <c r="B25591" s="28" t="s">
        <v>39778</v>
      </c>
      <c r="C25591" s="27">
        <v>110134140244</v>
      </c>
      <c r="E25591" s="26">
        <v>4150</v>
      </c>
      <c r="F25591" s="26">
        <v>4150</v>
      </c>
      <c r="G25591" s="625"/>
      <c r="H25591" s="625"/>
    </row>
    <row r="25592" spans="1:8" ht="22.5" x14ac:dyDescent="0.2">
      <c r="A25592" s="2">
        <v>25587</v>
      </c>
      <c r="B25592" s="28" t="s">
        <v>39779</v>
      </c>
      <c r="C25592" s="27">
        <v>110106140299</v>
      </c>
      <c r="E25592" s="26">
        <v>28233</v>
      </c>
      <c r="F25592" s="26">
        <v>28233</v>
      </c>
      <c r="G25592" s="625"/>
      <c r="H25592" s="625"/>
    </row>
    <row r="25593" spans="1:8" ht="22.5" x14ac:dyDescent="0.2">
      <c r="A25593" s="2">
        <v>25588</v>
      </c>
      <c r="B25593" s="28" t="s">
        <v>39779</v>
      </c>
      <c r="C25593" s="27">
        <v>110106140298</v>
      </c>
      <c r="E25593" s="26">
        <v>28233</v>
      </c>
      <c r="F25593" s="26">
        <v>28233</v>
      </c>
      <c r="G25593" s="625"/>
      <c r="H25593" s="625"/>
    </row>
    <row r="25594" spans="1:8" ht="22.5" x14ac:dyDescent="0.2">
      <c r="A25594" s="2">
        <v>25589</v>
      </c>
      <c r="B25594" s="28" t="s">
        <v>39780</v>
      </c>
      <c r="C25594" s="27">
        <v>110106140292</v>
      </c>
      <c r="E25594" s="26">
        <v>28491</v>
      </c>
      <c r="F25594" s="26">
        <v>28491</v>
      </c>
      <c r="G25594" s="625"/>
      <c r="H25594" s="625"/>
    </row>
    <row r="25595" spans="1:8" ht="33.75" x14ac:dyDescent="0.2">
      <c r="A25595" s="2">
        <v>25590</v>
      </c>
      <c r="B25595" s="28" t="s">
        <v>39781</v>
      </c>
      <c r="C25595" s="27">
        <v>110106140294</v>
      </c>
      <c r="E25595" s="26">
        <v>24538</v>
      </c>
      <c r="F25595" s="26">
        <v>24538</v>
      </c>
      <c r="G25595" s="625"/>
      <c r="H25595" s="625"/>
    </row>
    <row r="25596" spans="1:8" ht="33.75" x14ac:dyDescent="0.2">
      <c r="A25596" s="2">
        <v>25591</v>
      </c>
      <c r="B25596" s="28" t="s">
        <v>39782</v>
      </c>
      <c r="C25596" s="27">
        <v>110106140293</v>
      </c>
      <c r="E25596" s="26">
        <v>140858</v>
      </c>
      <c r="F25596" s="26">
        <v>140858</v>
      </c>
      <c r="G25596" s="625"/>
      <c r="H25596" s="625"/>
    </row>
    <row r="25597" spans="1:8" ht="45" x14ac:dyDescent="0.2">
      <c r="A25597" s="2">
        <v>25592</v>
      </c>
      <c r="B25597" s="28" t="s">
        <v>39783</v>
      </c>
      <c r="C25597" s="27">
        <v>110106140284</v>
      </c>
      <c r="E25597" s="26">
        <v>15785</v>
      </c>
      <c r="F25597" s="26">
        <v>15785</v>
      </c>
      <c r="G25597" s="625"/>
      <c r="H25597" s="625"/>
    </row>
    <row r="25598" spans="1:8" ht="22.5" x14ac:dyDescent="0.2">
      <c r="A25598" s="2">
        <v>25593</v>
      </c>
      <c r="B25598" s="28" t="s">
        <v>39784</v>
      </c>
      <c r="C25598" s="27">
        <v>10104143237</v>
      </c>
      <c r="E25598" s="26">
        <v>7557.31</v>
      </c>
      <c r="F25598" s="26">
        <v>7557.31</v>
      </c>
      <c r="G25598" s="625"/>
      <c r="H25598" s="625"/>
    </row>
    <row r="25599" spans="1:8" ht="22.5" x14ac:dyDescent="0.2">
      <c r="A25599" s="2">
        <v>25594</v>
      </c>
      <c r="B25599" s="28" t="s">
        <v>39785</v>
      </c>
      <c r="C25599" s="47" t="s">
        <v>39786</v>
      </c>
      <c r="E25599" s="26">
        <v>7557.31</v>
      </c>
      <c r="F25599" s="26">
        <v>7557.31</v>
      </c>
      <c r="G25599" s="625"/>
      <c r="H25599" s="625"/>
    </row>
    <row r="25600" spans="1:8" ht="22.5" x14ac:dyDescent="0.2">
      <c r="A25600" s="2">
        <v>25595</v>
      </c>
      <c r="B25600" s="28" t="s">
        <v>39787</v>
      </c>
      <c r="C25600" s="628">
        <v>1061441</v>
      </c>
      <c r="E25600" s="26">
        <v>174355.74</v>
      </c>
      <c r="F25600" s="26">
        <v>174355.74</v>
      </c>
      <c r="G25600" s="625"/>
      <c r="H25600" s="625"/>
    </row>
    <row r="25601" spans="1:8" x14ac:dyDescent="0.2">
      <c r="A25601" s="2">
        <v>25596</v>
      </c>
      <c r="B25601" s="28" t="s">
        <v>39788</v>
      </c>
      <c r="C25601" s="27">
        <v>110104140001</v>
      </c>
      <c r="E25601" s="26">
        <v>18909.62</v>
      </c>
      <c r="F25601" s="26">
        <v>18909.62</v>
      </c>
      <c r="G25601" s="625"/>
      <c r="H25601" s="625"/>
    </row>
    <row r="25602" spans="1:8" ht="22.5" x14ac:dyDescent="0.2">
      <c r="A25602" s="2">
        <v>25597</v>
      </c>
      <c r="B25602" s="28" t="s">
        <v>39789</v>
      </c>
      <c r="C25602" s="27">
        <v>110104140004</v>
      </c>
      <c r="E25602" s="26">
        <v>15000</v>
      </c>
      <c r="F25602" s="26">
        <v>15000</v>
      </c>
      <c r="G25602" s="625"/>
      <c r="H25602" s="625"/>
    </row>
    <row r="25603" spans="1:8" x14ac:dyDescent="0.2">
      <c r="A25603" s="2">
        <v>25598</v>
      </c>
      <c r="B25603" s="28" t="s">
        <v>39790</v>
      </c>
      <c r="C25603" s="27">
        <v>110104140014</v>
      </c>
      <c r="E25603" s="26">
        <v>25500</v>
      </c>
      <c r="F25603" s="26">
        <v>25500</v>
      </c>
      <c r="G25603" s="625"/>
      <c r="H25603" s="625"/>
    </row>
    <row r="25604" spans="1:8" x14ac:dyDescent="0.2">
      <c r="A25604" s="2">
        <v>25599</v>
      </c>
      <c r="B25604" s="28" t="s">
        <v>39791</v>
      </c>
      <c r="C25604" s="27">
        <v>110104140015</v>
      </c>
      <c r="E25604" s="26">
        <v>27319</v>
      </c>
      <c r="F25604" s="26">
        <v>27319</v>
      </c>
      <c r="G25604" s="625"/>
      <c r="H25604" s="625"/>
    </row>
    <row r="25605" spans="1:8" ht="22.5" x14ac:dyDescent="0.2">
      <c r="A25605" s="2">
        <v>25600</v>
      </c>
      <c r="B25605" s="28" t="s">
        <v>39792</v>
      </c>
      <c r="C25605" s="27">
        <v>110104140021</v>
      </c>
      <c r="E25605" s="26">
        <v>21111</v>
      </c>
      <c r="F25605" s="26">
        <v>21111</v>
      </c>
      <c r="G25605" s="625"/>
      <c r="H25605" s="625"/>
    </row>
    <row r="25606" spans="1:8" ht="22.5" x14ac:dyDescent="0.2">
      <c r="A25606" s="2">
        <v>25601</v>
      </c>
      <c r="B25606" s="28" t="s">
        <v>39793</v>
      </c>
      <c r="C25606" s="27">
        <v>110104140196</v>
      </c>
      <c r="E25606" s="26">
        <v>13018.22</v>
      </c>
      <c r="F25606" s="26">
        <v>13018.22</v>
      </c>
      <c r="G25606" s="625"/>
      <c r="H25606" s="625"/>
    </row>
    <row r="25607" spans="1:8" x14ac:dyDescent="0.2">
      <c r="A25607" s="2">
        <v>25602</v>
      </c>
      <c r="B25607" s="28" t="s">
        <v>39794</v>
      </c>
      <c r="C25607" s="27">
        <v>110104140195</v>
      </c>
      <c r="E25607" s="26">
        <v>13018.22</v>
      </c>
      <c r="F25607" s="26">
        <v>13018.22</v>
      </c>
      <c r="G25607" s="625"/>
      <c r="H25607" s="625"/>
    </row>
    <row r="25608" spans="1:8" x14ac:dyDescent="0.2">
      <c r="A25608" s="2">
        <v>25603</v>
      </c>
      <c r="B25608" s="28" t="s">
        <v>3978</v>
      </c>
      <c r="C25608" s="27">
        <v>110104140005</v>
      </c>
      <c r="E25608" s="26">
        <v>37288.14</v>
      </c>
      <c r="F25608" s="26">
        <v>37288.14</v>
      </c>
      <c r="G25608" s="625"/>
      <c r="H25608" s="625"/>
    </row>
    <row r="25609" spans="1:8" ht="22.5" x14ac:dyDescent="0.2">
      <c r="A25609" s="2">
        <v>25604</v>
      </c>
      <c r="B25609" s="28" t="s">
        <v>39795</v>
      </c>
      <c r="C25609" s="27">
        <v>110104140016</v>
      </c>
      <c r="E25609" s="26">
        <v>10760</v>
      </c>
      <c r="F25609" s="26">
        <v>10760</v>
      </c>
      <c r="G25609" s="625"/>
      <c r="H25609" s="625"/>
    </row>
    <row r="25610" spans="1:8" ht="22.5" x14ac:dyDescent="0.2">
      <c r="A25610" s="2">
        <v>25605</v>
      </c>
      <c r="B25610" s="28" t="s">
        <v>39796</v>
      </c>
      <c r="C25610" s="27">
        <v>110104140017</v>
      </c>
      <c r="E25610" s="26">
        <v>10000</v>
      </c>
      <c r="F25610" s="26">
        <v>10000</v>
      </c>
      <c r="G25610" s="625"/>
      <c r="H25610" s="625"/>
    </row>
    <row r="25611" spans="1:8" x14ac:dyDescent="0.2">
      <c r="A25611" s="2">
        <v>25606</v>
      </c>
      <c r="B25611" s="28" t="s">
        <v>39797</v>
      </c>
      <c r="C25611" s="27">
        <v>110104140020</v>
      </c>
      <c r="E25611" s="26">
        <v>27921</v>
      </c>
      <c r="F25611" s="26">
        <v>27921</v>
      </c>
      <c r="G25611" s="625"/>
      <c r="H25611" s="625"/>
    </row>
    <row r="25612" spans="1:8" ht="22.5" x14ac:dyDescent="0.2">
      <c r="A25612" s="2">
        <v>25607</v>
      </c>
      <c r="B25612" s="28" t="s">
        <v>39798</v>
      </c>
      <c r="C25612" s="27">
        <v>110104140183</v>
      </c>
      <c r="E25612" s="26">
        <v>8852.5400000000009</v>
      </c>
      <c r="F25612" s="26">
        <v>8852.5400000000009</v>
      </c>
      <c r="G25612" s="625"/>
      <c r="H25612" s="625"/>
    </row>
    <row r="25613" spans="1:8" ht="22.5" x14ac:dyDescent="0.2">
      <c r="A25613" s="2">
        <v>25608</v>
      </c>
      <c r="B25613" s="28" t="s">
        <v>39799</v>
      </c>
      <c r="C25613" s="27">
        <v>110104140211</v>
      </c>
      <c r="E25613" s="26">
        <v>1016.95</v>
      </c>
      <c r="F25613" s="26">
        <v>1016.95</v>
      </c>
      <c r="G25613" s="625"/>
      <c r="H25613" s="625"/>
    </row>
    <row r="25614" spans="1:8" ht="22.5" x14ac:dyDescent="0.2">
      <c r="A25614" s="2">
        <v>25609</v>
      </c>
      <c r="B25614" s="28" t="s">
        <v>39800</v>
      </c>
      <c r="C25614" s="27">
        <v>110104140018</v>
      </c>
      <c r="E25614" s="26">
        <v>17370</v>
      </c>
      <c r="F25614" s="26">
        <v>17370</v>
      </c>
      <c r="G25614" s="625"/>
      <c r="H25614" s="625"/>
    </row>
    <row r="25615" spans="1:8" x14ac:dyDescent="0.2">
      <c r="A25615" s="2">
        <v>25610</v>
      </c>
      <c r="B25615" s="28" t="s">
        <v>39801</v>
      </c>
      <c r="C25615" s="27">
        <v>110104140184</v>
      </c>
      <c r="E25615" s="26">
        <v>6955.08</v>
      </c>
      <c r="F25615" s="26">
        <v>6955.08</v>
      </c>
      <c r="G25615" s="625"/>
      <c r="H25615" s="625"/>
    </row>
    <row r="25616" spans="1:8" ht="22.5" x14ac:dyDescent="0.2">
      <c r="A25616" s="2">
        <v>25611</v>
      </c>
      <c r="B25616" s="28" t="s">
        <v>39802</v>
      </c>
      <c r="C25616" s="27">
        <v>110104140190</v>
      </c>
      <c r="E25616" s="26">
        <v>8500</v>
      </c>
      <c r="F25616" s="26">
        <v>8500</v>
      </c>
      <c r="G25616" s="625"/>
      <c r="H25616" s="625"/>
    </row>
    <row r="25617" spans="1:8" ht="22.5" x14ac:dyDescent="0.2">
      <c r="A25617" s="2">
        <v>25612</v>
      </c>
      <c r="B25617" s="28" t="s">
        <v>39803</v>
      </c>
      <c r="C25617" s="27">
        <v>110104140191</v>
      </c>
      <c r="E25617" s="26">
        <v>6850</v>
      </c>
      <c r="F25617" s="26">
        <v>6850</v>
      </c>
      <c r="G25617" s="625"/>
      <c r="H25617" s="625"/>
    </row>
    <row r="25618" spans="1:8" x14ac:dyDescent="0.2">
      <c r="A25618" s="2">
        <v>25613</v>
      </c>
      <c r="B25618" s="28" t="s">
        <v>39804</v>
      </c>
      <c r="C25618" s="27">
        <v>110104140180</v>
      </c>
      <c r="E25618" s="26">
        <v>5500</v>
      </c>
      <c r="F25618" s="26">
        <v>5500</v>
      </c>
      <c r="G25618" s="625"/>
      <c r="H25618" s="625"/>
    </row>
    <row r="25619" spans="1:8" ht="22.5" x14ac:dyDescent="0.2">
      <c r="A25619" s="2">
        <v>25614</v>
      </c>
      <c r="B25619" s="28" t="s">
        <v>39805</v>
      </c>
      <c r="C25619" s="27">
        <v>10104140001</v>
      </c>
      <c r="E25619" s="26">
        <v>17865</v>
      </c>
      <c r="F25619" s="26">
        <v>17865</v>
      </c>
      <c r="G25619" s="625"/>
      <c r="H25619" s="625"/>
    </row>
    <row r="25620" spans="1:8" x14ac:dyDescent="0.2">
      <c r="A25620" s="2">
        <v>25615</v>
      </c>
      <c r="B25620" s="28" t="s">
        <v>27333</v>
      </c>
      <c r="C25620" s="27">
        <v>10104140003</v>
      </c>
      <c r="E25620" s="26">
        <v>4520</v>
      </c>
      <c r="F25620" s="26">
        <v>4520</v>
      </c>
      <c r="G25620" s="625"/>
      <c r="H25620" s="625"/>
    </row>
    <row r="25621" spans="1:8" ht="22.5" x14ac:dyDescent="0.2">
      <c r="A25621" s="2">
        <v>25616</v>
      </c>
      <c r="B25621" s="28" t="s">
        <v>15597</v>
      </c>
      <c r="C25621" s="27">
        <v>10104140002</v>
      </c>
      <c r="E25621" s="26">
        <v>4067</v>
      </c>
      <c r="F25621" s="26">
        <v>4067</v>
      </c>
      <c r="G25621" s="625"/>
      <c r="H25621" s="625"/>
    </row>
    <row r="25622" spans="1:8" x14ac:dyDescent="0.2">
      <c r="A25622" s="2">
        <v>25617</v>
      </c>
      <c r="B25622" s="28" t="s">
        <v>39806</v>
      </c>
      <c r="C25622" s="27">
        <v>10104140004</v>
      </c>
      <c r="E25622" s="26">
        <v>16825</v>
      </c>
      <c r="F25622" s="26">
        <v>16825</v>
      </c>
      <c r="G25622" s="625"/>
      <c r="H25622" s="625"/>
    </row>
    <row r="25623" spans="1:8" ht="33.75" x14ac:dyDescent="0.2">
      <c r="A25623" s="2">
        <v>25618</v>
      </c>
      <c r="B25623" s="28" t="s">
        <v>39807</v>
      </c>
      <c r="C25623" s="27">
        <v>10104140016</v>
      </c>
      <c r="E25623" s="26">
        <v>32449</v>
      </c>
      <c r="F25623" s="26">
        <v>32449</v>
      </c>
      <c r="G25623" s="625"/>
      <c r="H25623" s="625"/>
    </row>
    <row r="25624" spans="1:8" ht="22.5" x14ac:dyDescent="0.2">
      <c r="A25624" s="2">
        <v>25619</v>
      </c>
      <c r="B25624" s="28" t="s">
        <v>39808</v>
      </c>
      <c r="C25624" s="27">
        <v>10104140007</v>
      </c>
      <c r="E25624" s="26">
        <v>18677</v>
      </c>
      <c r="F25624" s="26">
        <v>18677</v>
      </c>
      <c r="G25624" s="625"/>
      <c r="H25624" s="625"/>
    </row>
    <row r="25625" spans="1:8" ht="22.5" x14ac:dyDescent="0.2">
      <c r="A25625" s="2">
        <v>25620</v>
      </c>
      <c r="B25625" s="28" t="s">
        <v>39809</v>
      </c>
      <c r="C25625" s="27">
        <v>10104140006</v>
      </c>
      <c r="E25625" s="26">
        <v>18137</v>
      </c>
      <c r="F25625" s="26">
        <v>18137</v>
      </c>
      <c r="G25625" s="625"/>
      <c r="H25625" s="625"/>
    </row>
    <row r="25626" spans="1:8" ht="22.5" x14ac:dyDescent="0.2">
      <c r="A25626" s="2">
        <v>25621</v>
      </c>
      <c r="B25626" s="28" t="s">
        <v>39810</v>
      </c>
      <c r="C25626" s="27">
        <v>10104140005</v>
      </c>
      <c r="E25626" s="26">
        <v>17793</v>
      </c>
      <c r="F25626" s="26">
        <v>17793</v>
      </c>
      <c r="G25626" s="625"/>
      <c r="H25626" s="625"/>
    </row>
    <row r="25627" spans="1:8" ht="22.5" x14ac:dyDescent="0.2">
      <c r="A25627" s="2">
        <v>25622</v>
      </c>
      <c r="B25627" s="28" t="s">
        <v>39811</v>
      </c>
      <c r="C25627" s="27">
        <v>110104140081</v>
      </c>
      <c r="E25627" s="26">
        <v>26800</v>
      </c>
      <c r="F25627" s="26">
        <v>26800</v>
      </c>
      <c r="G25627" s="625"/>
      <c r="H25627" s="625"/>
    </row>
    <row r="25628" spans="1:8" ht="22.5" x14ac:dyDescent="0.2">
      <c r="A25628" s="2">
        <v>25623</v>
      </c>
      <c r="B25628" s="28" t="s">
        <v>39812</v>
      </c>
      <c r="C25628" s="27">
        <v>110104140082</v>
      </c>
      <c r="E25628" s="26">
        <v>3960</v>
      </c>
      <c r="F25628" s="26">
        <v>3960</v>
      </c>
      <c r="G25628" s="625"/>
      <c r="H25628" s="625"/>
    </row>
    <row r="25629" spans="1:8" ht="22.5" x14ac:dyDescent="0.2">
      <c r="A25629" s="2">
        <v>25624</v>
      </c>
      <c r="B25629" s="28" t="s">
        <v>39813</v>
      </c>
      <c r="C25629" s="27">
        <v>1101140091</v>
      </c>
      <c r="E25629" s="26">
        <v>16485</v>
      </c>
      <c r="F25629" s="26">
        <v>16485</v>
      </c>
      <c r="G25629" s="625"/>
      <c r="H25629" s="625"/>
    </row>
    <row r="25630" spans="1:8" ht="33.75" x14ac:dyDescent="0.2">
      <c r="A25630" s="2">
        <v>25625</v>
      </c>
      <c r="B25630" s="28" t="s">
        <v>39814</v>
      </c>
      <c r="C25630" s="27">
        <v>1101140096</v>
      </c>
      <c r="E25630" s="26">
        <v>19060</v>
      </c>
      <c r="F25630" s="26">
        <v>19060</v>
      </c>
      <c r="G25630" s="625"/>
      <c r="H25630" s="625"/>
    </row>
    <row r="25631" spans="1:8" ht="22.5" x14ac:dyDescent="0.2">
      <c r="A25631" s="2">
        <v>25626</v>
      </c>
      <c r="B25631" s="28" t="s">
        <v>39815</v>
      </c>
      <c r="C25631" s="27">
        <v>1101140097</v>
      </c>
      <c r="E25631" s="26">
        <v>6900</v>
      </c>
      <c r="F25631" s="26">
        <v>6900</v>
      </c>
      <c r="G25631" s="625"/>
      <c r="H25631" s="625"/>
    </row>
    <row r="25632" spans="1:8" ht="22.5" x14ac:dyDescent="0.2">
      <c r="A25632" s="2">
        <v>25627</v>
      </c>
      <c r="B25632" s="28" t="s">
        <v>39816</v>
      </c>
      <c r="C25632" s="27">
        <v>1101140100</v>
      </c>
      <c r="E25632" s="26">
        <v>10485</v>
      </c>
      <c r="F25632" s="26">
        <v>10485</v>
      </c>
      <c r="G25632" s="625"/>
      <c r="H25632" s="625"/>
    </row>
    <row r="25633" spans="1:8" ht="22.5" x14ac:dyDescent="0.2">
      <c r="A25633" s="2">
        <v>25628</v>
      </c>
      <c r="B25633" s="28" t="s">
        <v>39817</v>
      </c>
      <c r="C25633" s="27">
        <v>1101140099</v>
      </c>
      <c r="E25633" s="26">
        <v>15120</v>
      </c>
      <c r="F25633" s="26">
        <v>15120</v>
      </c>
      <c r="G25633" s="625"/>
      <c r="H25633" s="625"/>
    </row>
    <row r="25634" spans="1:8" ht="45" x14ac:dyDescent="0.2">
      <c r="A25634" s="2">
        <v>25629</v>
      </c>
      <c r="B25634" s="28" t="s">
        <v>39818</v>
      </c>
      <c r="C25634" s="27">
        <v>110104140106</v>
      </c>
      <c r="E25634" s="26">
        <v>17586</v>
      </c>
      <c r="F25634" s="26">
        <v>17586</v>
      </c>
      <c r="G25634" s="625"/>
      <c r="H25634" s="625"/>
    </row>
    <row r="25635" spans="1:8" ht="45" x14ac:dyDescent="0.2">
      <c r="A25635" s="2">
        <v>25630</v>
      </c>
      <c r="B25635" s="28" t="s">
        <v>39819</v>
      </c>
      <c r="C25635" s="27">
        <v>110104140175</v>
      </c>
      <c r="E25635" s="26">
        <v>3450</v>
      </c>
      <c r="F25635" s="26">
        <v>3450</v>
      </c>
      <c r="G25635" s="625"/>
      <c r="H25635" s="625"/>
    </row>
    <row r="25636" spans="1:8" ht="45" x14ac:dyDescent="0.2">
      <c r="A25636" s="2">
        <v>25631</v>
      </c>
      <c r="B25636" s="28" t="s">
        <v>39819</v>
      </c>
      <c r="C25636" s="27">
        <v>110104140174</v>
      </c>
      <c r="E25636" s="26">
        <v>3450</v>
      </c>
      <c r="F25636" s="26">
        <v>3450</v>
      </c>
      <c r="G25636" s="625"/>
      <c r="H25636" s="625"/>
    </row>
    <row r="25637" spans="1:8" ht="45" x14ac:dyDescent="0.2">
      <c r="A25637" s="2">
        <v>25632</v>
      </c>
      <c r="B25637" s="28" t="s">
        <v>39819</v>
      </c>
      <c r="C25637" s="27">
        <v>110104140173</v>
      </c>
      <c r="E25637" s="26">
        <v>3450</v>
      </c>
      <c r="F25637" s="26">
        <v>3450</v>
      </c>
      <c r="G25637" s="625"/>
      <c r="H25637" s="625"/>
    </row>
    <row r="25638" spans="1:8" ht="45" x14ac:dyDescent="0.2">
      <c r="A25638" s="2">
        <v>25633</v>
      </c>
      <c r="B25638" s="28" t="s">
        <v>39819</v>
      </c>
      <c r="C25638" s="27">
        <v>110104140172</v>
      </c>
      <c r="E25638" s="26">
        <v>3450</v>
      </c>
      <c r="F25638" s="26">
        <v>3450</v>
      </c>
      <c r="G25638" s="625"/>
      <c r="H25638" s="625"/>
    </row>
    <row r="25639" spans="1:8" ht="45" x14ac:dyDescent="0.2">
      <c r="A25639" s="2">
        <v>25634</v>
      </c>
      <c r="B25639" s="28" t="s">
        <v>39819</v>
      </c>
      <c r="C25639" s="27">
        <v>110104140171</v>
      </c>
      <c r="E25639" s="26">
        <v>3450</v>
      </c>
      <c r="F25639" s="26">
        <v>3450</v>
      </c>
      <c r="G25639" s="625"/>
      <c r="H25639" s="625"/>
    </row>
    <row r="25640" spans="1:8" ht="22.5" x14ac:dyDescent="0.2">
      <c r="A25640" s="2">
        <v>25635</v>
      </c>
      <c r="B25640" s="28" t="s">
        <v>39820</v>
      </c>
      <c r="C25640" s="27">
        <v>110104140209</v>
      </c>
      <c r="E25640" s="26">
        <v>16330</v>
      </c>
      <c r="F25640" s="26">
        <v>16330</v>
      </c>
      <c r="G25640" s="625"/>
      <c r="H25640" s="625"/>
    </row>
    <row r="25641" spans="1:8" ht="22.5" x14ac:dyDescent="0.2">
      <c r="A25641" s="2">
        <v>25636</v>
      </c>
      <c r="B25641" s="28" t="s">
        <v>34912</v>
      </c>
      <c r="C25641" s="27">
        <v>110104140215</v>
      </c>
      <c r="E25641" s="26">
        <v>6800</v>
      </c>
      <c r="F25641" s="26">
        <v>6800</v>
      </c>
      <c r="G25641" s="625"/>
      <c r="H25641" s="625"/>
    </row>
    <row r="25642" spans="1:8" ht="33.75" x14ac:dyDescent="0.2">
      <c r="A25642" s="2">
        <v>25637</v>
      </c>
      <c r="B25642" s="28" t="s">
        <v>39821</v>
      </c>
      <c r="C25642" s="27">
        <v>110104140216</v>
      </c>
      <c r="E25642" s="26">
        <v>24980</v>
      </c>
      <c r="F25642" s="26">
        <v>19359.810000000001</v>
      </c>
      <c r="G25642" s="625"/>
      <c r="H25642" s="625"/>
    </row>
    <row r="25643" spans="1:8" ht="22.5" x14ac:dyDescent="0.2">
      <c r="A25643" s="2">
        <v>25638</v>
      </c>
      <c r="B25643" s="28" t="s">
        <v>39822</v>
      </c>
      <c r="C25643" s="27">
        <v>210106140209</v>
      </c>
      <c r="E25643" s="26">
        <v>7000</v>
      </c>
      <c r="F25643" s="26">
        <v>7000</v>
      </c>
      <c r="G25643" s="625"/>
      <c r="H25643" s="625"/>
    </row>
    <row r="25644" spans="1:8" ht="22.5" x14ac:dyDescent="0.2">
      <c r="A25644" s="2">
        <v>25639</v>
      </c>
      <c r="B25644" s="28" t="s">
        <v>39823</v>
      </c>
      <c r="C25644" s="47" t="s">
        <v>39824</v>
      </c>
      <c r="E25644" s="26">
        <v>9897</v>
      </c>
      <c r="F25644" s="26">
        <v>9897</v>
      </c>
      <c r="G25644" s="625"/>
      <c r="H25644" s="625"/>
    </row>
    <row r="25645" spans="1:8" ht="45" x14ac:dyDescent="0.2">
      <c r="A25645" s="2">
        <v>25640</v>
      </c>
      <c r="B25645" s="28" t="s">
        <v>39825</v>
      </c>
      <c r="C25645" s="47" t="s">
        <v>39826</v>
      </c>
      <c r="E25645" s="26">
        <v>579788.25</v>
      </c>
      <c r="F25645" s="26">
        <v>135283.96</v>
      </c>
      <c r="G25645" s="625"/>
      <c r="H25645" s="625"/>
    </row>
    <row r="25646" spans="1:8" ht="33.75" x14ac:dyDescent="0.2">
      <c r="A25646" s="2">
        <v>25641</v>
      </c>
      <c r="B25646" s="28" t="s">
        <v>39827</v>
      </c>
      <c r="C25646" s="47" t="s">
        <v>39828</v>
      </c>
      <c r="E25646" s="26">
        <v>19074.240000000002</v>
      </c>
      <c r="F25646" s="26">
        <v>19074.240000000002</v>
      </c>
      <c r="G25646" s="625"/>
      <c r="H25646" s="625"/>
    </row>
    <row r="25647" spans="1:8" ht="33.75" x14ac:dyDescent="0.2">
      <c r="A25647" s="2">
        <v>25642</v>
      </c>
      <c r="B25647" s="28" t="s">
        <v>39829</v>
      </c>
      <c r="C25647" s="47" t="s">
        <v>39830</v>
      </c>
      <c r="E25647" s="26">
        <v>16097.76</v>
      </c>
      <c r="F25647" s="26">
        <v>16097.76</v>
      </c>
      <c r="G25647" s="625"/>
      <c r="H25647" s="625"/>
    </row>
    <row r="25648" spans="1:8" ht="33.75" x14ac:dyDescent="0.2">
      <c r="A25648" s="2">
        <v>25643</v>
      </c>
      <c r="B25648" s="28" t="s">
        <v>39831</v>
      </c>
      <c r="C25648" s="47" t="s">
        <v>39832</v>
      </c>
      <c r="E25648" s="26">
        <v>13374.72</v>
      </c>
      <c r="F25648" s="26">
        <v>13374.72</v>
      </c>
      <c r="G25648" s="625"/>
      <c r="H25648" s="625"/>
    </row>
    <row r="25649" spans="1:8" ht="33.75" x14ac:dyDescent="0.2">
      <c r="A25649" s="2">
        <v>25644</v>
      </c>
      <c r="B25649" s="28" t="s">
        <v>39833</v>
      </c>
      <c r="C25649" s="47" t="s">
        <v>39834</v>
      </c>
      <c r="E25649" s="26">
        <v>15426.72</v>
      </c>
      <c r="F25649" s="26">
        <v>15426.72</v>
      </c>
      <c r="G25649" s="625"/>
      <c r="H25649" s="625"/>
    </row>
    <row r="25650" spans="1:8" ht="22.5" x14ac:dyDescent="0.2">
      <c r="A25650" s="2">
        <v>25645</v>
      </c>
      <c r="B25650" s="28" t="s">
        <v>39835</v>
      </c>
      <c r="C25650" s="47" t="s">
        <v>39836</v>
      </c>
      <c r="E25650" s="26">
        <v>15697.44</v>
      </c>
      <c r="F25650" s="26">
        <v>15697.44</v>
      </c>
      <c r="G25650" s="625"/>
      <c r="H25650" s="625"/>
    </row>
    <row r="25651" spans="1:8" ht="33.75" x14ac:dyDescent="0.2">
      <c r="A25651" s="2">
        <v>25646</v>
      </c>
      <c r="B25651" s="28" t="s">
        <v>39837</v>
      </c>
      <c r="C25651" s="47" t="s">
        <v>39838</v>
      </c>
      <c r="E25651" s="26">
        <v>16613.28</v>
      </c>
      <c r="F25651" s="26">
        <v>16613.28</v>
      </c>
      <c r="G25651" s="625"/>
      <c r="H25651" s="625"/>
    </row>
    <row r="25652" spans="1:8" ht="33.75" x14ac:dyDescent="0.2">
      <c r="A25652" s="2">
        <v>25647</v>
      </c>
      <c r="B25652" s="28" t="s">
        <v>39839</v>
      </c>
      <c r="C25652" s="47" t="s">
        <v>39840</v>
      </c>
      <c r="E25652" s="26">
        <v>21466.080000000002</v>
      </c>
      <c r="F25652" s="26">
        <v>21466.080000000002</v>
      </c>
      <c r="G25652" s="625"/>
      <c r="H25652" s="625"/>
    </row>
    <row r="25653" spans="1:8" ht="33.75" x14ac:dyDescent="0.2">
      <c r="A25653" s="2">
        <v>25648</v>
      </c>
      <c r="B25653" s="28" t="s">
        <v>39841</v>
      </c>
      <c r="C25653" s="47" t="s">
        <v>39842</v>
      </c>
      <c r="E25653" s="26">
        <v>11073.6</v>
      </c>
      <c r="F25653" s="26">
        <v>11073.6</v>
      </c>
      <c r="G25653" s="625"/>
      <c r="H25653" s="625"/>
    </row>
    <row r="25654" spans="1:8" ht="33.75" x14ac:dyDescent="0.2">
      <c r="A25654" s="2">
        <v>25649</v>
      </c>
      <c r="B25654" s="28" t="s">
        <v>39843</v>
      </c>
      <c r="C25654" s="47" t="s">
        <v>39844</v>
      </c>
      <c r="E25654" s="26">
        <v>18220.32</v>
      </c>
      <c r="F25654" s="26">
        <v>18220.32</v>
      </c>
      <c r="G25654" s="625"/>
      <c r="H25654" s="625"/>
    </row>
    <row r="25655" spans="1:8" ht="33.75" x14ac:dyDescent="0.2">
      <c r="A25655" s="2">
        <v>25650</v>
      </c>
      <c r="B25655" s="28" t="s">
        <v>39845</v>
      </c>
      <c r="C25655" s="47" t="s">
        <v>39846</v>
      </c>
      <c r="E25655" s="26">
        <v>15703.2</v>
      </c>
      <c r="F25655" s="26">
        <v>15703.2</v>
      </c>
      <c r="G25655" s="625"/>
      <c r="H25655" s="625"/>
    </row>
    <row r="25656" spans="1:8" ht="33.75" x14ac:dyDescent="0.2">
      <c r="A25656" s="2">
        <v>25651</v>
      </c>
      <c r="B25656" s="28" t="s">
        <v>39847</v>
      </c>
      <c r="C25656" s="47" t="s">
        <v>39848</v>
      </c>
      <c r="E25656" s="26">
        <v>9509.76</v>
      </c>
      <c r="F25656" s="26">
        <v>9509.76</v>
      </c>
      <c r="G25656" s="625"/>
      <c r="H25656" s="625"/>
    </row>
    <row r="25657" spans="1:8" ht="45" x14ac:dyDescent="0.2">
      <c r="A25657" s="2">
        <v>25652</v>
      </c>
      <c r="B25657" s="28" t="s">
        <v>39849</v>
      </c>
      <c r="C25657" s="47" t="s">
        <v>39850</v>
      </c>
      <c r="E25657" s="26">
        <v>16453.439999999999</v>
      </c>
      <c r="F25657" s="26">
        <v>16453.439999999999</v>
      </c>
      <c r="G25657" s="625"/>
      <c r="H25657" s="625"/>
    </row>
    <row r="25658" spans="1:8" ht="33.75" x14ac:dyDescent="0.2">
      <c r="A25658" s="2">
        <v>25653</v>
      </c>
      <c r="B25658" s="28" t="s">
        <v>39851</v>
      </c>
      <c r="C25658" s="47" t="s">
        <v>39852</v>
      </c>
      <c r="E25658" s="26">
        <v>16297.92</v>
      </c>
      <c r="F25658" s="26">
        <v>16297.92</v>
      </c>
      <c r="G25658" s="625"/>
      <c r="H25658" s="625"/>
    </row>
    <row r="25659" spans="1:8" ht="33.75" x14ac:dyDescent="0.2">
      <c r="A25659" s="2">
        <v>25654</v>
      </c>
      <c r="B25659" s="28" t="s">
        <v>39853</v>
      </c>
      <c r="C25659" s="47" t="s">
        <v>39854</v>
      </c>
      <c r="E25659" s="26">
        <v>8084.16</v>
      </c>
      <c r="F25659" s="26">
        <v>8084.16</v>
      </c>
      <c r="G25659" s="625"/>
      <c r="H25659" s="625"/>
    </row>
    <row r="25660" spans="1:8" ht="33.75" x14ac:dyDescent="0.2">
      <c r="A25660" s="2">
        <v>25655</v>
      </c>
      <c r="B25660" s="28" t="s">
        <v>39855</v>
      </c>
      <c r="C25660" s="47" t="s">
        <v>39856</v>
      </c>
      <c r="E25660" s="26">
        <v>12185.28</v>
      </c>
      <c r="F25660" s="26">
        <v>12185.28</v>
      </c>
      <c r="G25660" s="625"/>
      <c r="H25660" s="625"/>
    </row>
    <row r="25661" spans="1:8" ht="22.5" x14ac:dyDescent="0.2">
      <c r="A25661" s="2">
        <v>25656</v>
      </c>
      <c r="B25661" s="28" t="s">
        <v>39857</v>
      </c>
      <c r="C25661" s="47" t="s">
        <v>39858</v>
      </c>
      <c r="E25661" s="26">
        <v>26500</v>
      </c>
      <c r="F25661" s="26">
        <v>26500</v>
      </c>
      <c r="G25661" s="625"/>
      <c r="H25661" s="625"/>
    </row>
    <row r="25662" spans="1:8" ht="33.75" x14ac:dyDescent="0.2">
      <c r="A25662" s="2">
        <v>25657</v>
      </c>
      <c r="B25662" s="28" t="s">
        <v>39859</v>
      </c>
      <c r="C25662" s="27">
        <v>10134140230</v>
      </c>
      <c r="E25662" s="26">
        <v>15940</v>
      </c>
      <c r="F25662" s="26">
        <v>15940</v>
      </c>
      <c r="G25662" s="625"/>
      <c r="H25662" s="625"/>
    </row>
    <row r="25663" spans="1:8" ht="45" x14ac:dyDescent="0.2">
      <c r="A25663" s="2">
        <v>25658</v>
      </c>
      <c r="B25663" s="28" t="s">
        <v>39860</v>
      </c>
      <c r="C25663" s="47" t="s">
        <v>39861</v>
      </c>
      <c r="E25663" s="26">
        <v>43665.5</v>
      </c>
      <c r="F25663" s="26">
        <v>15646.84</v>
      </c>
      <c r="G25663" s="625"/>
      <c r="H25663" s="625"/>
    </row>
    <row r="25664" spans="1:8" ht="22.5" x14ac:dyDescent="0.2">
      <c r="A25664" s="2">
        <v>25659</v>
      </c>
      <c r="B25664" s="28" t="s">
        <v>39862</v>
      </c>
      <c r="C25664" s="47" t="s">
        <v>39863</v>
      </c>
      <c r="E25664" s="26">
        <v>100000</v>
      </c>
      <c r="F25664" s="26">
        <v>55952.39</v>
      </c>
      <c r="G25664" s="625"/>
      <c r="H25664" s="625"/>
    </row>
    <row r="25665" spans="1:8" ht="33.75" x14ac:dyDescent="0.2">
      <c r="A25665" s="2">
        <v>25660</v>
      </c>
      <c r="B25665" s="28" t="s">
        <v>39864</v>
      </c>
      <c r="C25665" s="47" t="s">
        <v>39865</v>
      </c>
      <c r="E25665" s="26">
        <v>39200</v>
      </c>
      <c r="F25665" s="26">
        <v>39200</v>
      </c>
      <c r="G25665" s="625"/>
      <c r="H25665" s="625"/>
    </row>
    <row r="25666" spans="1:8" ht="22.5" x14ac:dyDescent="0.2">
      <c r="A25666" s="2">
        <v>25661</v>
      </c>
      <c r="B25666" s="28" t="s">
        <v>39866</v>
      </c>
      <c r="C25666" s="47" t="s">
        <v>39867</v>
      </c>
      <c r="E25666" s="26">
        <v>9910</v>
      </c>
      <c r="F25666" s="26">
        <v>9910</v>
      </c>
      <c r="G25666" s="625"/>
      <c r="H25666" s="625"/>
    </row>
    <row r="25667" spans="1:8" ht="22.5" x14ac:dyDescent="0.2">
      <c r="A25667" s="2">
        <v>25662</v>
      </c>
      <c r="B25667" s="28" t="s">
        <v>39868</v>
      </c>
      <c r="C25667" s="626">
        <v>110105150035</v>
      </c>
      <c r="E25667" s="26">
        <v>326500</v>
      </c>
      <c r="F25667" s="26">
        <v>326500</v>
      </c>
      <c r="G25667" s="625"/>
      <c r="H25667" s="625"/>
    </row>
    <row r="25668" spans="1:8" ht="22.5" x14ac:dyDescent="0.2">
      <c r="A25668" s="2">
        <v>25663</v>
      </c>
      <c r="B25668" s="28" t="s">
        <v>39869</v>
      </c>
      <c r="C25668" s="47" t="s">
        <v>39870</v>
      </c>
      <c r="E25668" s="26">
        <v>6018</v>
      </c>
      <c r="F25668" s="26">
        <v>6018</v>
      </c>
      <c r="G25668" s="625"/>
      <c r="H25668" s="625"/>
    </row>
    <row r="25669" spans="1:8" ht="22.5" x14ac:dyDescent="0.2">
      <c r="A25669" s="2">
        <v>25664</v>
      </c>
      <c r="B25669" s="28" t="s">
        <v>39871</v>
      </c>
      <c r="C25669" s="47" t="s">
        <v>39872</v>
      </c>
      <c r="E25669" s="26">
        <v>6834</v>
      </c>
      <c r="F25669" s="26">
        <v>6834</v>
      </c>
      <c r="G25669" s="625"/>
      <c r="H25669" s="625"/>
    </row>
    <row r="25670" spans="1:8" ht="45" x14ac:dyDescent="0.2">
      <c r="A25670" s="2">
        <v>25665</v>
      </c>
      <c r="B25670" s="28" t="s">
        <v>39873</v>
      </c>
      <c r="C25670" s="27">
        <v>11013600251</v>
      </c>
      <c r="E25670" s="26">
        <v>10760.68</v>
      </c>
      <c r="F25670" s="26">
        <v>10760.68</v>
      </c>
      <c r="G25670" s="625"/>
      <c r="H25670" s="625"/>
    </row>
    <row r="25671" spans="1:8" ht="45" x14ac:dyDescent="0.2">
      <c r="A25671" s="2">
        <v>25666</v>
      </c>
      <c r="B25671" s="28" t="s">
        <v>39873</v>
      </c>
      <c r="C25671" s="27">
        <v>11013600276</v>
      </c>
      <c r="E25671" s="26">
        <v>10760.68</v>
      </c>
      <c r="F25671" s="26">
        <v>10760.68</v>
      </c>
      <c r="G25671" s="625"/>
      <c r="H25671" s="625"/>
    </row>
    <row r="25672" spans="1:8" ht="45" x14ac:dyDescent="0.2">
      <c r="A25672" s="2">
        <v>25667</v>
      </c>
      <c r="B25672" s="28" t="s">
        <v>39873</v>
      </c>
      <c r="C25672" s="27">
        <v>11013600275</v>
      </c>
      <c r="E25672" s="26">
        <v>10760.68</v>
      </c>
      <c r="F25672" s="26">
        <v>10760.68</v>
      </c>
      <c r="G25672" s="625"/>
      <c r="H25672" s="625"/>
    </row>
    <row r="25673" spans="1:8" ht="45" x14ac:dyDescent="0.2">
      <c r="A25673" s="2">
        <v>25668</v>
      </c>
      <c r="B25673" s="28" t="s">
        <v>39873</v>
      </c>
      <c r="C25673" s="27">
        <v>11013600274</v>
      </c>
      <c r="E25673" s="26">
        <v>10760.68</v>
      </c>
      <c r="F25673" s="26">
        <v>10760.68</v>
      </c>
      <c r="G25673" s="625"/>
      <c r="H25673" s="625"/>
    </row>
    <row r="25674" spans="1:8" ht="45" x14ac:dyDescent="0.2">
      <c r="A25674" s="2">
        <v>25669</v>
      </c>
      <c r="B25674" s="28" t="s">
        <v>39873</v>
      </c>
      <c r="C25674" s="27">
        <v>11013600273</v>
      </c>
      <c r="E25674" s="26">
        <v>10760.68</v>
      </c>
      <c r="F25674" s="26">
        <v>10760.68</v>
      </c>
      <c r="G25674" s="625"/>
      <c r="H25674" s="625"/>
    </row>
    <row r="25675" spans="1:8" ht="45" x14ac:dyDescent="0.2">
      <c r="A25675" s="2">
        <v>25670</v>
      </c>
      <c r="B25675" s="28" t="s">
        <v>39873</v>
      </c>
      <c r="C25675" s="27">
        <v>11013600272</v>
      </c>
      <c r="E25675" s="26">
        <v>10760.68</v>
      </c>
      <c r="F25675" s="26">
        <v>10760.68</v>
      </c>
      <c r="G25675" s="625"/>
      <c r="H25675" s="625"/>
    </row>
    <row r="25676" spans="1:8" ht="45" x14ac:dyDescent="0.2">
      <c r="A25676" s="2">
        <v>25671</v>
      </c>
      <c r="B25676" s="28" t="s">
        <v>39873</v>
      </c>
      <c r="C25676" s="27">
        <v>11013600271</v>
      </c>
      <c r="E25676" s="26">
        <v>10760.68</v>
      </c>
      <c r="F25676" s="26">
        <v>10760.68</v>
      </c>
      <c r="G25676" s="625"/>
      <c r="H25676" s="625"/>
    </row>
    <row r="25677" spans="1:8" ht="45" x14ac:dyDescent="0.2">
      <c r="A25677" s="2">
        <v>25672</v>
      </c>
      <c r="B25677" s="28" t="s">
        <v>39873</v>
      </c>
      <c r="C25677" s="27">
        <v>11013600252</v>
      </c>
      <c r="E25677" s="26">
        <v>10760.68</v>
      </c>
      <c r="F25677" s="26">
        <v>10760.68</v>
      </c>
      <c r="G25677" s="625"/>
      <c r="H25677" s="625"/>
    </row>
    <row r="25678" spans="1:8" ht="45" x14ac:dyDescent="0.2">
      <c r="A25678" s="2">
        <v>25673</v>
      </c>
      <c r="B25678" s="28" t="s">
        <v>39873</v>
      </c>
      <c r="C25678" s="27">
        <v>11013600270</v>
      </c>
      <c r="E25678" s="26">
        <v>10760.68</v>
      </c>
      <c r="F25678" s="26">
        <v>10760.68</v>
      </c>
      <c r="G25678" s="625"/>
      <c r="H25678" s="625"/>
    </row>
    <row r="25679" spans="1:8" ht="45" x14ac:dyDescent="0.2">
      <c r="A25679" s="2">
        <v>25674</v>
      </c>
      <c r="B25679" s="28" t="s">
        <v>39873</v>
      </c>
      <c r="C25679" s="27">
        <v>11013600269</v>
      </c>
      <c r="E25679" s="26">
        <v>10760.68</v>
      </c>
      <c r="F25679" s="26">
        <v>10760.68</v>
      </c>
      <c r="G25679" s="625"/>
      <c r="H25679" s="625"/>
    </row>
    <row r="25680" spans="1:8" ht="45" x14ac:dyDescent="0.2">
      <c r="A25680" s="2">
        <v>25675</v>
      </c>
      <c r="B25680" s="28" t="s">
        <v>39873</v>
      </c>
      <c r="C25680" s="27">
        <v>11013600268</v>
      </c>
      <c r="E25680" s="26">
        <v>10760.68</v>
      </c>
      <c r="F25680" s="26">
        <v>10760.68</v>
      </c>
      <c r="G25680" s="625"/>
      <c r="H25680" s="625"/>
    </row>
    <row r="25681" spans="1:8" ht="45" x14ac:dyDescent="0.2">
      <c r="A25681" s="2">
        <v>25676</v>
      </c>
      <c r="B25681" s="28" t="s">
        <v>39873</v>
      </c>
      <c r="C25681" s="27">
        <v>11013600267</v>
      </c>
      <c r="E25681" s="26">
        <v>10760.68</v>
      </c>
      <c r="F25681" s="26">
        <v>10760.68</v>
      </c>
      <c r="G25681" s="625"/>
      <c r="H25681" s="625"/>
    </row>
    <row r="25682" spans="1:8" ht="45" x14ac:dyDescent="0.2">
      <c r="A25682" s="2">
        <v>25677</v>
      </c>
      <c r="B25682" s="28" t="s">
        <v>39873</v>
      </c>
      <c r="C25682" s="27">
        <v>11013600266</v>
      </c>
      <c r="E25682" s="26">
        <v>10760.68</v>
      </c>
      <c r="F25682" s="26">
        <v>10760.68</v>
      </c>
      <c r="G25682" s="625"/>
      <c r="H25682" s="625"/>
    </row>
    <row r="25683" spans="1:8" ht="45" x14ac:dyDescent="0.2">
      <c r="A25683" s="2">
        <v>25678</v>
      </c>
      <c r="B25683" s="28" t="s">
        <v>39873</v>
      </c>
      <c r="C25683" s="27">
        <v>11013600265</v>
      </c>
      <c r="E25683" s="26">
        <v>10760.68</v>
      </c>
      <c r="F25683" s="26">
        <v>10760.68</v>
      </c>
      <c r="G25683" s="625"/>
      <c r="H25683" s="625"/>
    </row>
    <row r="25684" spans="1:8" ht="45" x14ac:dyDescent="0.2">
      <c r="A25684" s="2">
        <v>25679</v>
      </c>
      <c r="B25684" s="28" t="s">
        <v>39873</v>
      </c>
      <c r="C25684" s="27">
        <v>11013600253</v>
      </c>
      <c r="E25684" s="26">
        <v>10760.68</v>
      </c>
      <c r="F25684" s="26">
        <v>10760.68</v>
      </c>
      <c r="G25684" s="625"/>
      <c r="H25684" s="625"/>
    </row>
    <row r="25685" spans="1:8" ht="45" x14ac:dyDescent="0.2">
      <c r="A25685" s="2">
        <v>25680</v>
      </c>
      <c r="B25685" s="28" t="s">
        <v>39873</v>
      </c>
      <c r="C25685" s="27">
        <v>11013600264</v>
      </c>
      <c r="E25685" s="26">
        <v>10760.68</v>
      </c>
      <c r="F25685" s="26">
        <v>10760.68</v>
      </c>
      <c r="G25685" s="625"/>
      <c r="H25685" s="625"/>
    </row>
    <row r="25686" spans="1:8" ht="45" x14ac:dyDescent="0.2">
      <c r="A25686" s="2">
        <v>25681</v>
      </c>
      <c r="B25686" s="28" t="s">
        <v>39873</v>
      </c>
      <c r="C25686" s="27">
        <v>11013600263</v>
      </c>
      <c r="E25686" s="26">
        <v>10760.68</v>
      </c>
      <c r="F25686" s="26">
        <v>10760.68</v>
      </c>
      <c r="G25686" s="625"/>
      <c r="H25686" s="625"/>
    </row>
    <row r="25687" spans="1:8" ht="45" x14ac:dyDescent="0.2">
      <c r="A25687" s="2">
        <v>25682</v>
      </c>
      <c r="B25687" s="28" t="s">
        <v>39873</v>
      </c>
      <c r="C25687" s="27">
        <v>11013600262</v>
      </c>
      <c r="E25687" s="26">
        <v>10760.68</v>
      </c>
      <c r="F25687" s="26">
        <v>10760.68</v>
      </c>
      <c r="G25687" s="625"/>
      <c r="H25687" s="625"/>
    </row>
    <row r="25688" spans="1:8" ht="45" x14ac:dyDescent="0.2">
      <c r="A25688" s="2">
        <v>25683</v>
      </c>
      <c r="B25688" s="28" t="s">
        <v>39873</v>
      </c>
      <c r="C25688" s="27">
        <v>11013600261</v>
      </c>
      <c r="E25688" s="26">
        <v>10760.68</v>
      </c>
      <c r="F25688" s="26">
        <v>10760.68</v>
      </c>
      <c r="G25688" s="625"/>
      <c r="H25688" s="625"/>
    </row>
    <row r="25689" spans="1:8" ht="45" x14ac:dyDescent="0.2">
      <c r="A25689" s="2">
        <v>25684</v>
      </c>
      <c r="B25689" s="28" t="s">
        <v>39873</v>
      </c>
      <c r="C25689" s="27">
        <v>11013600260</v>
      </c>
      <c r="E25689" s="26">
        <v>10760.68</v>
      </c>
      <c r="F25689" s="26">
        <v>10760.68</v>
      </c>
      <c r="G25689" s="625"/>
      <c r="H25689" s="625"/>
    </row>
    <row r="25690" spans="1:8" ht="45" x14ac:dyDescent="0.2">
      <c r="A25690" s="2">
        <v>25685</v>
      </c>
      <c r="B25690" s="28" t="s">
        <v>39873</v>
      </c>
      <c r="C25690" s="27">
        <v>11013600259</v>
      </c>
      <c r="E25690" s="26">
        <v>10760.68</v>
      </c>
      <c r="F25690" s="26">
        <v>10760.68</v>
      </c>
      <c r="G25690" s="625"/>
      <c r="H25690" s="625"/>
    </row>
    <row r="25691" spans="1:8" ht="45" x14ac:dyDescent="0.2">
      <c r="A25691" s="2">
        <v>25686</v>
      </c>
      <c r="B25691" s="28" t="s">
        <v>39873</v>
      </c>
      <c r="C25691" s="27">
        <v>11013600254</v>
      </c>
      <c r="E25691" s="26">
        <v>10760.68</v>
      </c>
      <c r="F25691" s="26">
        <v>10760.68</v>
      </c>
      <c r="G25691" s="625"/>
      <c r="H25691" s="625"/>
    </row>
    <row r="25692" spans="1:8" ht="45" x14ac:dyDescent="0.2">
      <c r="A25692" s="2">
        <v>25687</v>
      </c>
      <c r="B25692" s="28" t="s">
        <v>39873</v>
      </c>
      <c r="C25692" s="27">
        <v>11013600258</v>
      </c>
      <c r="E25692" s="26">
        <v>10760.68</v>
      </c>
      <c r="F25692" s="26">
        <v>10760.68</v>
      </c>
      <c r="G25692" s="625"/>
      <c r="H25692" s="625"/>
    </row>
    <row r="25693" spans="1:8" ht="45" x14ac:dyDescent="0.2">
      <c r="A25693" s="2">
        <v>25688</v>
      </c>
      <c r="B25693" s="28" t="s">
        <v>39873</v>
      </c>
      <c r="C25693" s="27">
        <v>11013600257</v>
      </c>
      <c r="E25693" s="26">
        <v>10760.68</v>
      </c>
      <c r="F25693" s="26">
        <v>10760.68</v>
      </c>
      <c r="G25693" s="625"/>
      <c r="H25693" s="625"/>
    </row>
    <row r="25694" spans="1:8" ht="45" x14ac:dyDescent="0.2">
      <c r="A25694" s="2">
        <v>25689</v>
      </c>
      <c r="B25694" s="28" t="s">
        <v>39873</v>
      </c>
      <c r="C25694" s="27">
        <v>11013600250</v>
      </c>
      <c r="E25694" s="26">
        <v>10760.68</v>
      </c>
      <c r="F25694" s="26">
        <v>10760.68</v>
      </c>
      <c r="G25694" s="625"/>
      <c r="H25694" s="625"/>
    </row>
    <row r="25695" spans="1:8" ht="45" x14ac:dyDescent="0.2">
      <c r="A25695" s="2">
        <v>25690</v>
      </c>
      <c r="B25695" s="28" t="s">
        <v>39873</v>
      </c>
      <c r="C25695" s="27">
        <v>11013600256</v>
      </c>
      <c r="E25695" s="26">
        <v>10760.68</v>
      </c>
      <c r="F25695" s="26">
        <v>10760.68</v>
      </c>
      <c r="G25695" s="625"/>
      <c r="H25695" s="625"/>
    </row>
    <row r="25696" spans="1:8" ht="45" x14ac:dyDescent="0.2">
      <c r="A25696" s="2">
        <v>25691</v>
      </c>
      <c r="B25696" s="28" t="s">
        <v>39873</v>
      </c>
      <c r="C25696" s="27">
        <v>11013600255</v>
      </c>
      <c r="E25696" s="26">
        <v>10760.68</v>
      </c>
      <c r="F25696" s="26">
        <v>10760.68</v>
      </c>
      <c r="G25696" s="625"/>
      <c r="H25696" s="625"/>
    </row>
    <row r="25697" spans="1:8" ht="45" x14ac:dyDescent="0.2">
      <c r="A25697" s="2">
        <v>25692</v>
      </c>
      <c r="B25697" s="28" t="s">
        <v>39873</v>
      </c>
      <c r="C25697" s="27">
        <v>11013600322</v>
      </c>
      <c r="E25697" s="26">
        <v>10760.68</v>
      </c>
      <c r="F25697" s="26">
        <v>10760.68</v>
      </c>
      <c r="G25697" s="625"/>
      <c r="H25697" s="625"/>
    </row>
    <row r="25698" spans="1:8" ht="45" x14ac:dyDescent="0.2">
      <c r="A25698" s="2">
        <v>25693</v>
      </c>
      <c r="B25698" s="28" t="s">
        <v>39873</v>
      </c>
      <c r="C25698" s="27">
        <v>11013600323</v>
      </c>
      <c r="E25698" s="26">
        <v>10760.68</v>
      </c>
      <c r="F25698" s="26">
        <v>10760.68</v>
      </c>
      <c r="G25698" s="625"/>
      <c r="H25698" s="625"/>
    </row>
    <row r="25699" spans="1:8" ht="45" x14ac:dyDescent="0.2">
      <c r="A25699" s="2">
        <v>25694</v>
      </c>
      <c r="B25699" s="28" t="s">
        <v>39873</v>
      </c>
      <c r="C25699" s="27">
        <v>11013600324</v>
      </c>
      <c r="E25699" s="26">
        <v>10760.68</v>
      </c>
      <c r="F25699" s="26">
        <v>10760.68</v>
      </c>
      <c r="G25699" s="625"/>
      <c r="H25699" s="625"/>
    </row>
    <row r="25700" spans="1:8" ht="45" x14ac:dyDescent="0.2">
      <c r="A25700" s="2">
        <v>25695</v>
      </c>
      <c r="B25700" s="28" t="s">
        <v>39873</v>
      </c>
      <c r="C25700" s="27">
        <v>11013600325</v>
      </c>
      <c r="E25700" s="26">
        <v>10760.68</v>
      </c>
      <c r="F25700" s="26">
        <v>10760.68</v>
      </c>
      <c r="G25700" s="625"/>
      <c r="H25700" s="625"/>
    </row>
    <row r="25701" spans="1:8" ht="45" x14ac:dyDescent="0.2">
      <c r="A25701" s="2">
        <v>25696</v>
      </c>
      <c r="B25701" s="28" t="s">
        <v>39873</v>
      </c>
      <c r="C25701" s="27">
        <v>11013600296</v>
      </c>
      <c r="E25701" s="26">
        <v>10760.68</v>
      </c>
      <c r="F25701" s="26">
        <v>10760.68</v>
      </c>
      <c r="G25701" s="625"/>
      <c r="H25701" s="625"/>
    </row>
    <row r="25702" spans="1:8" ht="45" x14ac:dyDescent="0.2">
      <c r="A25702" s="2">
        <v>25697</v>
      </c>
      <c r="B25702" s="28" t="s">
        <v>39873</v>
      </c>
      <c r="C25702" s="27">
        <v>11013600295</v>
      </c>
      <c r="E25702" s="26">
        <v>10760.68</v>
      </c>
      <c r="F25702" s="26">
        <v>10760.68</v>
      </c>
      <c r="G25702" s="625"/>
      <c r="H25702" s="625"/>
    </row>
    <row r="25703" spans="1:8" ht="45" x14ac:dyDescent="0.2">
      <c r="A25703" s="2">
        <v>25698</v>
      </c>
      <c r="B25703" s="28" t="s">
        <v>39873</v>
      </c>
      <c r="C25703" s="27">
        <v>11013600294</v>
      </c>
      <c r="E25703" s="26">
        <v>10760.68</v>
      </c>
      <c r="F25703" s="26">
        <v>10760.68</v>
      </c>
      <c r="G25703" s="625"/>
      <c r="H25703" s="625"/>
    </row>
    <row r="25704" spans="1:8" ht="45" x14ac:dyDescent="0.2">
      <c r="A25704" s="2">
        <v>25699</v>
      </c>
      <c r="B25704" s="28" t="s">
        <v>39873</v>
      </c>
      <c r="C25704" s="27">
        <v>11013600293</v>
      </c>
      <c r="E25704" s="26">
        <v>10760.68</v>
      </c>
      <c r="F25704" s="26">
        <v>10760.68</v>
      </c>
      <c r="G25704" s="625"/>
      <c r="H25704" s="625"/>
    </row>
    <row r="25705" spans="1:8" ht="45" x14ac:dyDescent="0.2">
      <c r="A25705" s="2">
        <v>25700</v>
      </c>
      <c r="B25705" s="28" t="s">
        <v>39873</v>
      </c>
      <c r="C25705" s="27">
        <v>11013600292</v>
      </c>
      <c r="E25705" s="26">
        <v>10760.68</v>
      </c>
      <c r="F25705" s="26">
        <v>10760.68</v>
      </c>
      <c r="G25705" s="625"/>
      <c r="H25705" s="625"/>
    </row>
    <row r="25706" spans="1:8" ht="45" x14ac:dyDescent="0.2">
      <c r="A25706" s="2">
        <v>25701</v>
      </c>
      <c r="B25706" s="28" t="s">
        <v>39873</v>
      </c>
      <c r="C25706" s="27">
        <v>11013600291</v>
      </c>
      <c r="E25706" s="26">
        <v>10760.68</v>
      </c>
      <c r="F25706" s="26">
        <v>10760.68</v>
      </c>
      <c r="G25706" s="625"/>
      <c r="H25706" s="625"/>
    </row>
    <row r="25707" spans="1:8" ht="45" x14ac:dyDescent="0.2">
      <c r="A25707" s="2">
        <v>25702</v>
      </c>
      <c r="B25707" s="28" t="s">
        <v>39873</v>
      </c>
      <c r="C25707" s="27">
        <v>11013600290</v>
      </c>
      <c r="E25707" s="26">
        <v>10760.68</v>
      </c>
      <c r="F25707" s="26">
        <v>10760.68</v>
      </c>
      <c r="G25707" s="625"/>
      <c r="H25707" s="625"/>
    </row>
    <row r="25708" spans="1:8" ht="45" x14ac:dyDescent="0.2">
      <c r="A25708" s="2">
        <v>25703</v>
      </c>
      <c r="B25708" s="28" t="s">
        <v>39873</v>
      </c>
      <c r="C25708" s="27">
        <v>11013600289</v>
      </c>
      <c r="E25708" s="26">
        <v>10760.68</v>
      </c>
      <c r="F25708" s="26">
        <v>10760.68</v>
      </c>
      <c r="G25708" s="625"/>
      <c r="H25708" s="625"/>
    </row>
    <row r="25709" spans="1:8" ht="45" x14ac:dyDescent="0.2">
      <c r="A25709" s="2">
        <v>25704</v>
      </c>
      <c r="B25709" s="28" t="s">
        <v>39873</v>
      </c>
      <c r="C25709" s="27">
        <v>11013600288</v>
      </c>
      <c r="E25709" s="26">
        <v>10760.68</v>
      </c>
      <c r="F25709" s="26">
        <v>10760.68</v>
      </c>
      <c r="G25709" s="625"/>
      <c r="H25709" s="625"/>
    </row>
    <row r="25710" spans="1:8" ht="45" x14ac:dyDescent="0.2">
      <c r="A25710" s="2">
        <v>25705</v>
      </c>
      <c r="B25710" s="28" t="s">
        <v>39873</v>
      </c>
      <c r="C25710" s="27">
        <v>11013600287</v>
      </c>
      <c r="E25710" s="26">
        <v>10760.68</v>
      </c>
      <c r="F25710" s="26">
        <v>10760.68</v>
      </c>
      <c r="G25710" s="625"/>
      <c r="H25710" s="625"/>
    </row>
    <row r="25711" spans="1:8" ht="45" x14ac:dyDescent="0.2">
      <c r="A25711" s="2">
        <v>25706</v>
      </c>
      <c r="B25711" s="28" t="s">
        <v>39873</v>
      </c>
      <c r="C25711" s="27">
        <v>11013600286</v>
      </c>
      <c r="E25711" s="26">
        <v>10760.68</v>
      </c>
      <c r="F25711" s="26">
        <v>10760.68</v>
      </c>
      <c r="G25711" s="625"/>
      <c r="H25711" s="625"/>
    </row>
    <row r="25712" spans="1:8" ht="45" x14ac:dyDescent="0.2">
      <c r="A25712" s="2">
        <v>25707</v>
      </c>
      <c r="B25712" s="28" t="s">
        <v>39873</v>
      </c>
      <c r="C25712" s="27">
        <v>11013600285</v>
      </c>
      <c r="E25712" s="26">
        <v>10760.68</v>
      </c>
      <c r="F25712" s="26">
        <v>10760.68</v>
      </c>
      <c r="G25712" s="625"/>
      <c r="H25712" s="625"/>
    </row>
    <row r="25713" spans="1:8" ht="45" x14ac:dyDescent="0.2">
      <c r="A25713" s="2">
        <v>25708</v>
      </c>
      <c r="B25713" s="28" t="s">
        <v>39873</v>
      </c>
      <c r="C25713" s="27">
        <v>11013600284</v>
      </c>
      <c r="E25713" s="26">
        <v>10760.68</v>
      </c>
      <c r="F25713" s="26">
        <v>10760.68</v>
      </c>
      <c r="G25713" s="625"/>
      <c r="H25713" s="625"/>
    </row>
    <row r="25714" spans="1:8" ht="45" x14ac:dyDescent="0.2">
      <c r="A25714" s="2">
        <v>25709</v>
      </c>
      <c r="B25714" s="28" t="s">
        <v>39873</v>
      </c>
      <c r="C25714" s="27">
        <v>11013600283</v>
      </c>
      <c r="E25714" s="26">
        <v>10760.68</v>
      </c>
      <c r="F25714" s="26">
        <v>10760.68</v>
      </c>
      <c r="G25714" s="625"/>
      <c r="H25714" s="625"/>
    </row>
    <row r="25715" spans="1:8" ht="45" x14ac:dyDescent="0.2">
      <c r="A25715" s="2">
        <v>25710</v>
      </c>
      <c r="B25715" s="28" t="s">
        <v>39873</v>
      </c>
      <c r="C25715" s="27">
        <v>11013600282</v>
      </c>
      <c r="E25715" s="26">
        <v>10760.68</v>
      </c>
      <c r="F25715" s="26">
        <v>10760.68</v>
      </c>
      <c r="G25715" s="625"/>
      <c r="H25715" s="625"/>
    </row>
    <row r="25716" spans="1:8" ht="45" x14ac:dyDescent="0.2">
      <c r="A25716" s="2">
        <v>25711</v>
      </c>
      <c r="B25716" s="28" t="s">
        <v>39873</v>
      </c>
      <c r="C25716" s="27">
        <v>11013600281</v>
      </c>
      <c r="E25716" s="26">
        <v>10760.68</v>
      </c>
      <c r="F25716" s="26">
        <v>10760.68</v>
      </c>
      <c r="G25716" s="625"/>
      <c r="H25716" s="625"/>
    </row>
    <row r="25717" spans="1:8" ht="45" x14ac:dyDescent="0.2">
      <c r="A25717" s="2">
        <v>25712</v>
      </c>
      <c r="B25717" s="28" t="s">
        <v>39873</v>
      </c>
      <c r="C25717" s="27">
        <v>11013600280</v>
      </c>
      <c r="E25717" s="26">
        <v>10760.68</v>
      </c>
      <c r="F25717" s="26">
        <v>10760.68</v>
      </c>
      <c r="G25717" s="625"/>
      <c r="H25717" s="625"/>
    </row>
    <row r="25718" spans="1:8" ht="45" x14ac:dyDescent="0.2">
      <c r="A25718" s="2">
        <v>25713</v>
      </c>
      <c r="B25718" s="28" t="s">
        <v>39873</v>
      </c>
      <c r="C25718" s="27">
        <v>11013600279</v>
      </c>
      <c r="E25718" s="26">
        <v>10760.68</v>
      </c>
      <c r="F25718" s="26">
        <v>10760.68</v>
      </c>
      <c r="G25718" s="625"/>
      <c r="H25718" s="625"/>
    </row>
    <row r="25719" spans="1:8" ht="45" x14ac:dyDescent="0.2">
      <c r="A25719" s="2">
        <v>25714</v>
      </c>
      <c r="B25719" s="28" t="s">
        <v>39873</v>
      </c>
      <c r="C25719" s="27">
        <v>11013600278</v>
      </c>
      <c r="E25719" s="26">
        <v>10760.68</v>
      </c>
      <c r="F25719" s="26">
        <v>10760.68</v>
      </c>
      <c r="G25719" s="625"/>
      <c r="H25719" s="625"/>
    </row>
    <row r="25720" spans="1:8" ht="45" x14ac:dyDescent="0.2">
      <c r="A25720" s="2">
        <v>25715</v>
      </c>
      <c r="B25720" s="28" t="s">
        <v>39873</v>
      </c>
      <c r="C25720" s="27">
        <v>11013600277</v>
      </c>
      <c r="E25720" s="26">
        <v>10760.68</v>
      </c>
      <c r="F25720" s="26">
        <v>10760.68</v>
      </c>
      <c r="G25720" s="625"/>
      <c r="H25720" s="625"/>
    </row>
    <row r="25721" spans="1:8" ht="45" x14ac:dyDescent="0.2">
      <c r="A25721" s="2">
        <v>25716</v>
      </c>
      <c r="B25721" s="28" t="s">
        <v>39873</v>
      </c>
      <c r="C25721" s="27">
        <v>11013600297</v>
      </c>
      <c r="E25721" s="26">
        <v>10760.68</v>
      </c>
      <c r="F25721" s="26">
        <v>10760.68</v>
      </c>
      <c r="G25721" s="625"/>
      <c r="H25721" s="625"/>
    </row>
    <row r="25722" spans="1:8" ht="45" x14ac:dyDescent="0.2">
      <c r="A25722" s="2">
        <v>25717</v>
      </c>
      <c r="B25722" s="28" t="s">
        <v>39873</v>
      </c>
      <c r="C25722" s="27">
        <v>11013600298</v>
      </c>
      <c r="E25722" s="26">
        <v>10760.68</v>
      </c>
      <c r="F25722" s="26">
        <v>10760.68</v>
      </c>
      <c r="G25722" s="625"/>
      <c r="H25722" s="625"/>
    </row>
    <row r="25723" spans="1:8" ht="45" x14ac:dyDescent="0.2">
      <c r="A25723" s="2">
        <v>25718</v>
      </c>
      <c r="B25723" s="28" t="s">
        <v>39873</v>
      </c>
      <c r="C25723" s="27">
        <v>11013600299</v>
      </c>
      <c r="E25723" s="26">
        <v>10760.68</v>
      </c>
      <c r="F25723" s="26">
        <v>10760.68</v>
      </c>
      <c r="G25723" s="625"/>
      <c r="H25723" s="625"/>
    </row>
    <row r="25724" spans="1:8" ht="45" x14ac:dyDescent="0.2">
      <c r="A25724" s="2">
        <v>25719</v>
      </c>
      <c r="B25724" s="28" t="s">
        <v>39873</v>
      </c>
      <c r="C25724" s="27">
        <v>11013600300</v>
      </c>
      <c r="E25724" s="26">
        <v>10760.68</v>
      </c>
      <c r="F25724" s="26">
        <v>10760.68</v>
      </c>
      <c r="G25724" s="625"/>
      <c r="H25724" s="625"/>
    </row>
    <row r="25725" spans="1:8" ht="45" x14ac:dyDescent="0.2">
      <c r="A25725" s="2">
        <v>25720</v>
      </c>
      <c r="B25725" s="28" t="s">
        <v>39873</v>
      </c>
      <c r="C25725" s="27">
        <v>11013600301</v>
      </c>
      <c r="E25725" s="26">
        <v>10760.68</v>
      </c>
      <c r="F25725" s="26">
        <v>10760.68</v>
      </c>
      <c r="G25725" s="625"/>
      <c r="H25725" s="625"/>
    </row>
    <row r="25726" spans="1:8" ht="45" x14ac:dyDescent="0.2">
      <c r="A25726" s="2">
        <v>25721</v>
      </c>
      <c r="B25726" s="28" t="s">
        <v>39873</v>
      </c>
      <c r="C25726" s="27">
        <v>11013600302</v>
      </c>
      <c r="E25726" s="26">
        <v>10760.68</v>
      </c>
      <c r="F25726" s="26">
        <v>10760.68</v>
      </c>
      <c r="G25726" s="625"/>
      <c r="H25726" s="625"/>
    </row>
    <row r="25727" spans="1:8" ht="45" x14ac:dyDescent="0.2">
      <c r="A25727" s="2">
        <v>25722</v>
      </c>
      <c r="B25727" s="28" t="s">
        <v>39873</v>
      </c>
      <c r="C25727" s="27">
        <v>11013600303</v>
      </c>
      <c r="E25727" s="26">
        <v>10760.68</v>
      </c>
      <c r="F25727" s="26">
        <v>10760.68</v>
      </c>
      <c r="G25727" s="625"/>
      <c r="H25727" s="625"/>
    </row>
    <row r="25728" spans="1:8" ht="45" x14ac:dyDescent="0.2">
      <c r="A25728" s="2">
        <v>25723</v>
      </c>
      <c r="B25728" s="28" t="s">
        <v>39873</v>
      </c>
      <c r="C25728" s="27">
        <v>11013600304</v>
      </c>
      <c r="E25728" s="26">
        <v>10760.68</v>
      </c>
      <c r="F25728" s="26">
        <v>10760.68</v>
      </c>
      <c r="G25728" s="625"/>
      <c r="H25728" s="625"/>
    </row>
    <row r="25729" spans="1:8" ht="45" x14ac:dyDescent="0.2">
      <c r="A25729" s="2">
        <v>25724</v>
      </c>
      <c r="B25729" s="28" t="s">
        <v>39873</v>
      </c>
      <c r="C25729" s="27">
        <v>11013600305</v>
      </c>
      <c r="E25729" s="26">
        <v>10760.68</v>
      </c>
      <c r="F25729" s="26">
        <v>10760.68</v>
      </c>
      <c r="G25729" s="625"/>
      <c r="H25729" s="625"/>
    </row>
    <row r="25730" spans="1:8" ht="45" x14ac:dyDescent="0.2">
      <c r="A25730" s="2">
        <v>25725</v>
      </c>
      <c r="B25730" s="28" t="s">
        <v>39873</v>
      </c>
      <c r="C25730" s="27">
        <v>11013600306</v>
      </c>
      <c r="E25730" s="26">
        <v>10760.68</v>
      </c>
      <c r="F25730" s="26">
        <v>10760.68</v>
      </c>
      <c r="G25730" s="625"/>
      <c r="H25730" s="625"/>
    </row>
    <row r="25731" spans="1:8" ht="45" x14ac:dyDescent="0.2">
      <c r="A25731" s="2">
        <v>25726</v>
      </c>
      <c r="B25731" s="28" t="s">
        <v>39873</v>
      </c>
      <c r="C25731" s="27">
        <v>11013600307</v>
      </c>
      <c r="E25731" s="26">
        <v>10760.68</v>
      </c>
      <c r="F25731" s="26">
        <v>10760.68</v>
      </c>
      <c r="G25731" s="625"/>
      <c r="H25731" s="625"/>
    </row>
    <row r="25732" spans="1:8" ht="45" x14ac:dyDescent="0.2">
      <c r="A25732" s="2">
        <v>25727</v>
      </c>
      <c r="B25732" s="28" t="s">
        <v>39873</v>
      </c>
      <c r="C25732" s="27">
        <v>11013600308</v>
      </c>
      <c r="E25732" s="26">
        <v>10760.68</v>
      </c>
      <c r="F25732" s="26">
        <v>10760.68</v>
      </c>
      <c r="G25732" s="625"/>
      <c r="H25732" s="625"/>
    </row>
    <row r="25733" spans="1:8" ht="45" x14ac:dyDescent="0.2">
      <c r="A25733" s="2">
        <v>25728</v>
      </c>
      <c r="B25733" s="28" t="s">
        <v>39873</v>
      </c>
      <c r="C25733" s="27">
        <v>11013600309</v>
      </c>
      <c r="E25733" s="26">
        <v>10760.68</v>
      </c>
      <c r="F25733" s="26">
        <v>10760.68</v>
      </c>
      <c r="G25733" s="625"/>
      <c r="H25733" s="625"/>
    </row>
    <row r="25734" spans="1:8" ht="45" x14ac:dyDescent="0.2">
      <c r="A25734" s="2">
        <v>25729</v>
      </c>
      <c r="B25734" s="28" t="s">
        <v>39873</v>
      </c>
      <c r="C25734" s="27">
        <v>11013600310</v>
      </c>
      <c r="E25734" s="26">
        <v>10760.68</v>
      </c>
      <c r="F25734" s="26">
        <v>10760.68</v>
      </c>
      <c r="G25734" s="625"/>
      <c r="H25734" s="625"/>
    </row>
    <row r="25735" spans="1:8" ht="45" x14ac:dyDescent="0.2">
      <c r="A25735" s="2">
        <v>25730</v>
      </c>
      <c r="B25735" s="28" t="s">
        <v>39873</v>
      </c>
      <c r="C25735" s="27">
        <v>11013600311</v>
      </c>
      <c r="E25735" s="26">
        <v>10760.68</v>
      </c>
      <c r="F25735" s="26">
        <v>10760.68</v>
      </c>
      <c r="G25735" s="625"/>
      <c r="H25735" s="625"/>
    </row>
    <row r="25736" spans="1:8" ht="45" x14ac:dyDescent="0.2">
      <c r="A25736" s="2">
        <v>25731</v>
      </c>
      <c r="B25736" s="28" t="s">
        <v>39873</v>
      </c>
      <c r="C25736" s="27">
        <v>11013600312</v>
      </c>
      <c r="E25736" s="26">
        <v>10760.68</v>
      </c>
      <c r="F25736" s="26">
        <v>10760.68</v>
      </c>
      <c r="G25736" s="625"/>
      <c r="H25736" s="625"/>
    </row>
    <row r="25737" spans="1:8" ht="45" x14ac:dyDescent="0.2">
      <c r="A25737" s="2">
        <v>25732</v>
      </c>
      <c r="B25737" s="28" t="s">
        <v>39873</v>
      </c>
      <c r="C25737" s="27">
        <v>11013600321</v>
      </c>
      <c r="E25737" s="26">
        <v>10760.68</v>
      </c>
      <c r="F25737" s="26">
        <v>10760.68</v>
      </c>
      <c r="G25737" s="625"/>
      <c r="H25737" s="625"/>
    </row>
    <row r="25738" spans="1:8" ht="45" x14ac:dyDescent="0.2">
      <c r="A25738" s="2">
        <v>25733</v>
      </c>
      <c r="B25738" s="28" t="s">
        <v>39873</v>
      </c>
      <c r="C25738" s="27">
        <v>11013600320</v>
      </c>
      <c r="E25738" s="26">
        <v>10760.68</v>
      </c>
      <c r="F25738" s="26">
        <v>10760.68</v>
      </c>
      <c r="G25738" s="625"/>
      <c r="H25738" s="625"/>
    </row>
    <row r="25739" spans="1:8" ht="45" x14ac:dyDescent="0.2">
      <c r="A25739" s="2">
        <v>25734</v>
      </c>
      <c r="B25739" s="28" t="s">
        <v>39873</v>
      </c>
      <c r="C25739" s="27">
        <v>11013600319</v>
      </c>
      <c r="E25739" s="26">
        <v>10760.68</v>
      </c>
      <c r="F25739" s="26">
        <v>10760.68</v>
      </c>
      <c r="G25739" s="625"/>
      <c r="H25739" s="625"/>
    </row>
    <row r="25740" spans="1:8" ht="45" x14ac:dyDescent="0.2">
      <c r="A25740" s="2">
        <v>25735</v>
      </c>
      <c r="B25740" s="28" t="s">
        <v>39873</v>
      </c>
      <c r="C25740" s="27">
        <v>11013600318</v>
      </c>
      <c r="E25740" s="26">
        <v>10760.68</v>
      </c>
      <c r="F25740" s="26">
        <v>10760.68</v>
      </c>
      <c r="G25740" s="625"/>
      <c r="H25740" s="625"/>
    </row>
    <row r="25741" spans="1:8" ht="45" x14ac:dyDescent="0.2">
      <c r="A25741" s="2">
        <v>25736</v>
      </c>
      <c r="B25741" s="28" t="s">
        <v>39873</v>
      </c>
      <c r="C25741" s="27">
        <v>11013600317</v>
      </c>
      <c r="E25741" s="26">
        <v>10760.68</v>
      </c>
      <c r="F25741" s="26">
        <v>10760.68</v>
      </c>
      <c r="G25741" s="625"/>
      <c r="H25741" s="625"/>
    </row>
    <row r="25742" spans="1:8" ht="45" x14ac:dyDescent="0.2">
      <c r="A25742" s="2">
        <v>25737</v>
      </c>
      <c r="B25742" s="28" t="s">
        <v>39873</v>
      </c>
      <c r="C25742" s="27">
        <v>11013600316</v>
      </c>
      <c r="E25742" s="26">
        <v>10760.68</v>
      </c>
      <c r="F25742" s="26">
        <v>10760.68</v>
      </c>
      <c r="G25742" s="625"/>
      <c r="H25742" s="625"/>
    </row>
    <row r="25743" spans="1:8" ht="45" x14ac:dyDescent="0.2">
      <c r="A25743" s="2">
        <v>25738</v>
      </c>
      <c r="B25743" s="28" t="s">
        <v>39873</v>
      </c>
      <c r="C25743" s="27">
        <v>11013600315</v>
      </c>
      <c r="E25743" s="26">
        <v>10760.68</v>
      </c>
      <c r="F25743" s="26">
        <v>10760.68</v>
      </c>
      <c r="G25743" s="625"/>
      <c r="H25743" s="625"/>
    </row>
    <row r="25744" spans="1:8" ht="45" x14ac:dyDescent="0.2">
      <c r="A25744" s="2">
        <v>25739</v>
      </c>
      <c r="B25744" s="28" t="s">
        <v>39873</v>
      </c>
      <c r="C25744" s="27">
        <v>11013600314</v>
      </c>
      <c r="E25744" s="26">
        <v>10760.68</v>
      </c>
      <c r="F25744" s="26">
        <v>10760.68</v>
      </c>
      <c r="G25744" s="625"/>
      <c r="H25744" s="625"/>
    </row>
    <row r="25745" spans="1:8" ht="45" x14ac:dyDescent="0.2">
      <c r="A25745" s="2">
        <v>25740</v>
      </c>
      <c r="B25745" s="28" t="s">
        <v>39873</v>
      </c>
      <c r="C25745" s="27">
        <v>11013600313</v>
      </c>
      <c r="E25745" s="26">
        <v>10760.68</v>
      </c>
      <c r="F25745" s="26">
        <v>10760.68</v>
      </c>
      <c r="G25745" s="625"/>
      <c r="H25745" s="625"/>
    </row>
    <row r="25746" spans="1:8" ht="33.75" x14ac:dyDescent="0.2">
      <c r="A25746" s="2">
        <v>25741</v>
      </c>
      <c r="B25746" s="28" t="s">
        <v>39874</v>
      </c>
      <c r="C25746" s="27">
        <v>110106160084</v>
      </c>
      <c r="E25746" s="26">
        <v>12490</v>
      </c>
      <c r="F25746" s="26">
        <v>12490</v>
      </c>
      <c r="G25746" s="625"/>
      <c r="H25746" s="625"/>
    </row>
    <row r="25747" spans="1:8" ht="22.5" x14ac:dyDescent="0.2">
      <c r="A25747" s="2">
        <v>25742</v>
      </c>
      <c r="B25747" s="28" t="s">
        <v>39875</v>
      </c>
      <c r="C25747" s="27">
        <v>110106160162</v>
      </c>
      <c r="E25747" s="26">
        <v>2900</v>
      </c>
      <c r="F25747" s="26">
        <v>2900</v>
      </c>
      <c r="G25747" s="625"/>
      <c r="H25747" s="625"/>
    </row>
    <row r="25748" spans="1:8" ht="22.5" x14ac:dyDescent="0.2">
      <c r="A25748" s="2">
        <v>25743</v>
      </c>
      <c r="B25748" s="28" t="s">
        <v>39875</v>
      </c>
      <c r="C25748" s="27">
        <v>110106160160</v>
      </c>
      <c r="E25748" s="26">
        <v>2700</v>
      </c>
      <c r="F25748" s="26">
        <v>2700</v>
      </c>
      <c r="G25748" s="625"/>
      <c r="H25748" s="625"/>
    </row>
    <row r="25749" spans="1:8" ht="22.5" x14ac:dyDescent="0.2">
      <c r="A25749" s="2">
        <v>25744</v>
      </c>
      <c r="B25749" s="28" t="s">
        <v>39876</v>
      </c>
      <c r="C25749" s="27">
        <v>110106160161</v>
      </c>
      <c r="E25749" s="26">
        <v>2100</v>
      </c>
      <c r="F25749" s="26">
        <v>2100</v>
      </c>
      <c r="G25749" s="625"/>
      <c r="H25749" s="625"/>
    </row>
    <row r="25750" spans="1:8" x14ac:dyDescent="0.2">
      <c r="A25750" s="2">
        <v>25745</v>
      </c>
      <c r="B25750" s="28" t="s">
        <v>39877</v>
      </c>
      <c r="C25750" s="27">
        <v>110106160108</v>
      </c>
      <c r="E25750" s="26">
        <v>1600</v>
      </c>
      <c r="F25750" s="26">
        <v>1600</v>
      </c>
      <c r="G25750" s="625"/>
      <c r="H25750" s="625"/>
    </row>
    <row r="25751" spans="1:8" x14ac:dyDescent="0.2">
      <c r="A25751" s="2">
        <v>25746</v>
      </c>
      <c r="B25751" s="28" t="s">
        <v>39878</v>
      </c>
      <c r="C25751" s="27">
        <v>1101061601641</v>
      </c>
      <c r="E25751" s="26">
        <v>1600</v>
      </c>
      <c r="F25751" s="26">
        <v>1600</v>
      </c>
      <c r="G25751" s="625"/>
      <c r="H25751" s="625"/>
    </row>
    <row r="25752" spans="1:8" x14ac:dyDescent="0.2">
      <c r="A25752" s="2">
        <v>25747</v>
      </c>
      <c r="B25752" s="28" t="s">
        <v>39878</v>
      </c>
      <c r="C25752" s="27">
        <v>1101061601642</v>
      </c>
      <c r="E25752" s="26">
        <v>1600</v>
      </c>
      <c r="F25752" s="26">
        <v>1600</v>
      </c>
      <c r="G25752" s="625"/>
      <c r="H25752" s="625"/>
    </row>
    <row r="25753" spans="1:8" x14ac:dyDescent="0.2">
      <c r="A25753" s="2">
        <v>25748</v>
      </c>
      <c r="B25753" s="28" t="s">
        <v>39878</v>
      </c>
      <c r="C25753" s="27">
        <v>1101061601643</v>
      </c>
      <c r="E25753" s="26">
        <v>1600</v>
      </c>
      <c r="F25753" s="26">
        <v>1600</v>
      </c>
      <c r="G25753" s="625"/>
      <c r="H25753" s="625"/>
    </row>
    <row r="25754" spans="1:8" ht="22.5" x14ac:dyDescent="0.2">
      <c r="A25754" s="2">
        <v>25749</v>
      </c>
      <c r="B25754" s="28" t="s">
        <v>39879</v>
      </c>
      <c r="C25754" s="27">
        <v>110106160224</v>
      </c>
      <c r="E25754" s="26">
        <v>1880</v>
      </c>
      <c r="F25754" s="26">
        <v>1880</v>
      </c>
      <c r="G25754" s="625"/>
      <c r="H25754" s="625"/>
    </row>
    <row r="25755" spans="1:8" ht="22.5" x14ac:dyDescent="0.2">
      <c r="A25755" s="2">
        <v>25750</v>
      </c>
      <c r="B25755" s="28" t="s">
        <v>39880</v>
      </c>
      <c r="C25755" s="27">
        <v>1101061601632</v>
      </c>
      <c r="E25755" s="26">
        <v>2000</v>
      </c>
      <c r="F25755" s="26">
        <v>2000</v>
      </c>
      <c r="G25755" s="625"/>
      <c r="H25755" s="625"/>
    </row>
    <row r="25756" spans="1:8" ht="22.5" x14ac:dyDescent="0.2">
      <c r="A25756" s="2">
        <v>25751</v>
      </c>
      <c r="B25756" s="28" t="s">
        <v>39881</v>
      </c>
      <c r="C25756" s="27">
        <v>1101061601631</v>
      </c>
      <c r="E25756" s="26">
        <v>4310</v>
      </c>
      <c r="F25756" s="26">
        <v>4310</v>
      </c>
      <c r="G25756" s="625"/>
      <c r="H25756" s="625"/>
    </row>
    <row r="25757" spans="1:8" ht="22.5" x14ac:dyDescent="0.2">
      <c r="A25757" s="2">
        <v>25752</v>
      </c>
      <c r="B25757" s="28" t="s">
        <v>39882</v>
      </c>
      <c r="C25757" s="27">
        <v>110106160166</v>
      </c>
      <c r="E25757" s="26">
        <v>3488.2</v>
      </c>
      <c r="F25757" s="26">
        <v>3488.2</v>
      </c>
      <c r="G25757" s="625"/>
      <c r="H25757" s="625"/>
    </row>
    <row r="25758" spans="1:8" ht="22.5" x14ac:dyDescent="0.2">
      <c r="A25758" s="2">
        <v>25753</v>
      </c>
      <c r="B25758" s="28" t="s">
        <v>39883</v>
      </c>
      <c r="C25758" s="27">
        <v>110106160167</v>
      </c>
      <c r="E25758" s="26">
        <v>2000</v>
      </c>
      <c r="F25758" s="26">
        <v>2000</v>
      </c>
      <c r="G25758" s="625"/>
      <c r="H25758" s="625"/>
    </row>
    <row r="25759" spans="1:8" ht="22.5" x14ac:dyDescent="0.2">
      <c r="A25759" s="2">
        <v>25754</v>
      </c>
      <c r="B25759" s="28" t="s">
        <v>39884</v>
      </c>
      <c r="C25759" s="27">
        <v>1101061601681</v>
      </c>
      <c r="E25759" s="26">
        <v>1880</v>
      </c>
      <c r="F25759" s="26">
        <v>1880</v>
      </c>
      <c r="G25759" s="625"/>
      <c r="H25759" s="625"/>
    </row>
    <row r="25760" spans="1:8" ht="22.5" x14ac:dyDescent="0.2">
      <c r="A25760" s="2">
        <v>25755</v>
      </c>
      <c r="B25760" s="28" t="s">
        <v>39884</v>
      </c>
      <c r="C25760" s="27">
        <v>1101061601683</v>
      </c>
      <c r="E25760" s="26">
        <v>1880</v>
      </c>
      <c r="F25760" s="26">
        <v>1880</v>
      </c>
      <c r="G25760" s="625"/>
      <c r="H25760" s="625"/>
    </row>
    <row r="25761" spans="1:8" x14ac:dyDescent="0.2">
      <c r="A25761" s="2">
        <v>25756</v>
      </c>
      <c r="B25761" s="28" t="s">
        <v>39885</v>
      </c>
      <c r="C25761" s="27">
        <v>110106160165</v>
      </c>
      <c r="E25761" s="26">
        <v>1800</v>
      </c>
      <c r="F25761" s="26">
        <v>1800</v>
      </c>
      <c r="G25761" s="625"/>
      <c r="H25761" s="625"/>
    </row>
    <row r="25762" spans="1:8" x14ac:dyDescent="0.2">
      <c r="A25762" s="2">
        <v>25757</v>
      </c>
      <c r="B25762" s="28" t="s">
        <v>39885</v>
      </c>
      <c r="C25762" s="27">
        <v>110106160170</v>
      </c>
      <c r="E25762" s="26">
        <v>1800</v>
      </c>
      <c r="F25762" s="26">
        <v>1800</v>
      </c>
      <c r="G25762" s="625"/>
      <c r="H25762" s="625"/>
    </row>
    <row r="25763" spans="1:8" x14ac:dyDescent="0.2">
      <c r="A25763" s="2">
        <v>25758</v>
      </c>
      <c r="B25763" s="28" t="s">
        <v>39886</v>
      </c>
      <c r="C25763" s="27">
        <v>110106160158</v>
      </c>
      <c r="E25763" s="26">
        <v>3550</v>
      </c>
      <c r="F25763" s="26">
        <v>3550</v>
      </c>
      <c r="G25763" s="625"/>
      <c r="H25763" s="625"/>
    </row>
    <row r="25764" spans="1:8" x14ac:dyDescent="0.2">
      <c r="A25764" s="2">
        <v>25759</v>
      </c>
      <c r="B25764" s="28" t="s">
        <v>39887</v>
      </c>
      <c r="C25764" s="27">
        <v>1101061601591</v>
      </c>
      <c r="E25764" s="26">
        <v>5200</v>
      </c>
      <c r="F25764" s="26">
        <v>5200</v>
      </c>
      <c r="G25764" s="625"/>
      <c r="H25764" s="625"/>
    </row>
    <row r="25765" spans="1:8" x14ac:dyDescent="0.2">
      <c r="A25765" s="2">
        <v>25760</v>
      </c>
      <c r="B25765" s="28" t="s">
        <v>39887</v>
      </c>
      <c r="C25765" s="27">
        <v>1101061601592</v>
      </c>
      <c r="E25765" s="26">
        <v>5200</v>
      </c>
      <c r="F25765" s="26">
        <v>5200</v>
      </c>
      <c r="G25765" s="625"/>
      <c r="H25765" s="625"/>
    </row>
    <row r="25766" spans="1:8" x14ac:dyDescent="0.2">
      <c r="A25766" s="2">
        <v>25761</v>
      </c>
      <c r="B25766" s="28" t="s">
        <v>39887</v>
      </c>
      <c r="C25766" s="27">
        <v>1101061601593</v>
      </c>
      <c r="E25766" s="26">
        <v>5200</v>
      </c>
      <c r="F25766" s="26">
        <v>5200</v>
      </c>
      <c r="G25766" s="625"/>
      <c r="H25766" s="625"/>
    </row>
    <row r="25767" spans="1:8" ht="22.5" x14ac:dyDescent="0.2">
      <c r="A25767" s="2">
        <v>25762</v>
      </c>
      <c r="B25767" s="28" t="s">
        <v>39888</v>
      </c>
      <c r="C25767" s="27">
        <v>110106160022</v>
      </c>
      <c r="E25767" s="26">
        <v>3800</v>
      </c>
      <c r="F25767" s="26">
        <v>3800</v>
      </c>
      <c r="G25767" s="625"/>
      <c r="H25767" s="625"/>
    </row>
    <row r="25768" spans="1:8" ht="22.5" x14ac:dyDescent="0.2">
      <c r="A25768" s="2">
        <v>25763</v>
      </c>
      <c r="B25768" s="28" t="s">
        <v>39889</v>
      </c>
      <c r="C25768" s="27">
        <v>110106160023</v>
      </c>
      <c r="E25768" s="26">
        <v>7600</v>
      </c>
      <c r="F25768" s="26">
        <v>7600</v>
      </c>
      <c r="G25768" s="625"/>
      <c r="H25768" s="625"/>
    </row>
    <row r="25769" spans="1:8" ht="22.5" x14ac:dyDescent="0.2">
      <c r="A25769" s="2">
        <v>25764</v>
      </c>
      <c r="B25769" s="28" t="s">
        <v>39890</v>
      </c>
      <c r="C25769" s="27">
        <v>10106163240</v>
      </c>
      <c r="E25769" s="26">
        <v>6880</v>
      </c>
      <c r="F25769" s="26">
        <v>6880</v>
      </c>
      <c r="G25769" s="625"/>
      <c r="H25769" s="625"/>
    </row>
    <row r="25770" spans="1:8" x14ac:dyDescent="0.2">
      <c r="A25770" s="2">
        <v>25765</v>
      </c>
      <c r="B25770" s="28" t="s">
        <v>24249</v>
      </c>
      <c r="C25770" s="27">
        <v>10106160078</v>
      </c>
      <c r="E25770" s="26">
        <v>6850</v>
      </c>
      <c r="F25770" s="26">
        <v>6850</v>
      </c>
      <c r="G25770" s="625"/>
      <c r="H25770" s="625"/>
    </row>
    <row r="25771" spans="1:8" ht="22.5" x14ac:dyDescent="0.2">
      <c r="A25771" s="2">
        <v>25766</v>
      </c>
      <c r="B25771" s="28" t="s">
        <v>39891</v>
      </c>
      <c r="C25771" s="27">
        <v>10106160077</v>
      </c>
      <c r="E25771" s="26">
        <v>10700</v>
      </c>
      <c r="F25771" s="26">
        <v>10700</v>
      </c>
      <c r="G25771" s="625"/>
      <c r="H25771" s="625"/>
    </row>
    <row r="25772" spans="1:8" x14ac:dyDescent="0.2">
      <c r="A25772" s="2">
        <v>25767</v>
      </c>
      <c r="B25772" s="28" t="s">
        <v>39892</v>
      </c>
      <c r="C25772" s="27">
        <v>10106160076</v>
      </c>
      <c r="E25772" s="26">
        <v>10886</v>
      </c>
      <c r="F25772" s="26">
        <v>10886</v>
      </c>
      <c r="G25772" s="625"/>
      <c r="H25772" s="625"/>
    </row>
    <row r="25773" spans="1:8" x14ac:dyDescent="0.2">
      <c r="A25773" s="2">
        <v>25768</v>
      </c>
      <c r="B25773" s="28" t="s">
        <v>39885</v>
      </c>
      <c r="C25773" s="27">
        <v>110106160168</v>
      </c>
      <c r="E25773" s="26">
        <v>1800</v>
      </c>
      <c r="F25773" s="26">
        <v>1800</v>
      </c>
      <c r="G25773" s="625"/>
      <c r="H25773" s="625"/>
    </row>
    <row r="25774" spans="1:8" x14ac:dyDescent="0.2">
      <c r="A25774" s="2">
        <v>25769</v>
      </c>
      <c r="B25774" s="28" t="s">
        <v>39885</v>
      </c>
      <c r="C25774" s="27">
        <v>110106160169</v>
      </c>
      <c r="E25774" s="26">
        <v>1800</v>
      </c>
      <c r="F25774" s="26">
        <v>1800</v>
      </c>
      <c r="G25774" s="625"/>
      <c r="H25774" s="625"/>
    </row>
    <row r="25775" spans="1:8" x14ac:dyDescent="0.2">
      <c r="A25775" s="2">
        <v>25770</v>
      </c>
      <c r="B25775" s="28" t="s">
        <v>39885</v>
      </c>
      <c r="C25775" s="27">
        <v>110106160171</v>
      </c>
      <c r="E25775" s="26">
        <v>1500</v>
      </c>
      <c r="F25775" s="26">
        <v>1500</v>
      </c>
      <c r="G25775" s="625"/>
      <c r="H25775" s="625"/>
    </row>
    <row r="25776" spans="1:8" x14ac:dyDescent="0.2">
      <c r="A25776" s="2">
        <v>25771</v>
      </c>
      <c r="B25776" s="28" t="s">
        <v>39885</v>
      </c>
      <c r="C25776" s="27">
        <v>110106160172</v>
      </c>
      <c r="E25776" s="26">
        <v>1500</v>
      </c>
      <c r="F25776" s="26">
        <v>1500</v>
      </c>
      <c r="G25776" s="625"/>
      <c r="H25776" s="625"/>
    </row>
    <row r="25777" spans="1:8" x14ac:dyDescent="0.2">
      <c r="A25777" s="2">
        <v>25772</v>
      </c>
      <c r="B25777" s="28" t="s">
        <v>39885</v>
      </c>
      <c r="C25777" s="27">
        <v>110106160173</v>
      </c>
      <c r="E25777" s="26">
        <v>1688</v>
      </c>
      <c r="F25777" s="26">
        <v>1688</v>
      </c>
      <c r="G25777" s="625"/>
      <c r="H25777" s="625"/>
    </row>
    <row r="25778" spans="1:8" x14ac:dyDescent="0.2">
      <c r="A25778" s="2">
        <v>25773</v>
      </c>
      <c r="B25778" s="28" t="s">
        <v>39885</v>
      </c>
      <c r="C25778" s="27">
        <v>110106160174</v>
      </c>
      <c r="E25778" s="26">
        <v>1687</v>
      </c>
      <c r="F25778" s="26">
        <v>1687</v>
      </c>
      <c r="G25778" s="625"/>
      <c r="H25778" s="625"/>
    </row>
    <row r="25779" spans="1:8" x14ac:dyDescent="0.2">
      <c r="A25779" s="2">
        <v>25774</v>
      </c>
      <c r="B25779" s="28" t="s">
        <v>39885</v>
      </c>
      <c r="C25779" s="27">
        <v>110106160176</v>
      </c>
      <c r="E25779" s="26">
        <v>2795</v>
      </c>
      <c r="F25779" s="26">
        <v>2795</v>
      </c>
      <c r="G25779" s="625"/>
      <c r="H25779" s="625"/>
    </row>
    <row r="25780" spans="1:8" ht="22.5" x14ac:dyDescent="0.2">
      <c r="A25780" s="2">
        <v>25775</v>
      </c>
      <c r="B25780" s="28" t="s">
        <v>39884</v>
      </c>
      <c r="C25780" s="27">
        <v>1101061601684</v>
      </c>
      <c r="E25780" s="26">
        <v>1880</v>
      </c>
      <c r="F25780" s="26">
        <v>1880</v>
      </c>
      <c r="G25780" s="625"/>
      <c r="H25780" s="625"/>
    </row>
    <row r="25781" spans="1:8" ht="22.5" x14ac:dyDescent="0.2">
      <c r="A25781" s="2">
        <v>25776</v>
      </c>
      <c r="B25781" s="28" t="s">
        <v>39882</v>
      </c>
      <c r="C25781" s="27">
        <v>110106160178</v>
      </c>
      <c r="E25781" s="26">
        <v>4700</v>
      </c>
      <c r="F25781" s="26">
        <v>4700</v>
      </c>
      <c r="G25781" s="625"/>
      <c r="H25781" s="625"/>
    </row>
    <row r="25782" spans="1:8" ht="22.5" x14ac:dyDescent="0.2">
      <c r="A25782" s="2">
        <v>25777</v>
      </c>
      <c r="B25782" s="28" t="s">
        <v>39880</v>
      </c>
      <c r="C25782" s="27">
        <v>110106160179</v>
      </c>
      <c r="E25782" s="26">
        <v>2000</v>
      </c>
      <c r="F25782" s="26">
        <v>2000</v>
      </c>
      <c r="G25782" s="625"/>
      <c r="H25782" s="625"/>
    </row>
    <row r="25783" spans="1:8" x14ac:dyDescent="0.2">
      <c r="A25783" s="2">
        <v>25778</v>
      </c>
      <c r="B25783" s="28" t="s">
        <v>39893</v>
      </c>
      <c r="C25783" s="27">
        <v>110106160180</v>
      </c>
      <c r="E25783" s="26">
        <v>4500</v>
      </c>
      <c r="F25783" s="26">
        <v>4500</v>
      </c>
      <c r="G25783" s="625"/>
      <c r="H25783" s="625"/>
    </row>
    <row r="25784" spans="1:8" x14ac:dyDescent="0.2">
      <c r="A25784" s="2">
        <v>25779</v>
      </c>
      <c r="B25784" s="28" t="s">
        <v>39893</v>
      </c>
      <c r="C25784" s="27">
        <v>110106160181</v>
      </c>
      <c r="E25784" s="26">
        <v>4500</v>
      </c>
      <c r="F25784" s="26">
        <v>4500</v>
      </c>
      <c r="G25784" s="625"/>
      <c r="H25784" s="625"/>
    </row>
    <row r="25785" spans="1:8" x14ac:dyDescent="0.2">
      <c r="A25785" s="2">
        <v>25780</v>
      </c>
      <c r="B25785" s="28" t="s">
        <v>39887</v>
      </c>
      <c r="C25785" s="27">
        <v>1101061601594</v>
      </c>
      <c r="E25785" s="26">
        <v>5300</v>
      </c>
      <c r="F25785" s="26">
        <v>5300</v>
      </c>
      <c r="G25785" s="625"/>
      <c r="H25785" s="625"/>
    </row>
    <row r="25786" spans="1:8" ht="22.5" x14ac:dyDescent="0.2">
      <c r="A25786" s="2">
        <v>25781</v>
      </c>
      <c r="B25786" s="28" t="s">
        <v>39894</v>
      </c>
      <c r="C25786" s="27">
        <v>110106160024</v>
      </c>
      <c r="E25786" s="26">
        <v>4740</v>
      </c>
      <c r="F25786" s="26">
        <v>4740</v>
      </c>
      <c r="G25786" s="625"/>
      <c r="H25786" s="625"/>
    </row>
    <row r="25787" spans="1:8" ht="22.5" x14ac:dyDescent="0.2">
      <c r="A25787" s="2">
        <v>25782</v>
      </c>
      <c r="B25787" s="28" t="s">
        <v>39895</v>
      </c>
      <c r="C25787" s="27">
        <v>110106160025</v>
      </c>
      <c r="E25787" s="26">
        <v>5015</v>
      </c>
      <c r="F25787" s="26">
        <v>5015</v>
      </c>
      <c r="G25787" s="625"/>
      <c r="H25787" s="625"/>
    </row>
    <row r="25788" spans="1:8" x14ac:dyDescent="0.2">
      <c r="A25788" s="2">
        <v>25783</v>
      </c>
      <c r="B25788" s="28" t="s">
        <v>39896</v>
      </c>
      <c r="C25788" s="27">
        <v>110106160026</v>
      </c>
      <c r="E25788" s="26">
        <v>2440</v>
      </c>
      <c r="F25788" s="26">
        <v>2440</v>
      </c>
      <c r="G25788" s="625"/>
      <c r="H25788" s="625"/>
    </row>
    <row r="25789" spans="1:8" ht="22.5" x14ac:dyDescent="0.2">
      <c r="A25789" s="2">
        <v>25784</v>
      </c>
      <c r="B25789" s="28" t="s">
        <v>39895</v>
      </c>
      <c r="C25789" s="27">
        <v>110106160027</v>
      </c>
      <c r="E25789" s="26">
        <v>4546</v>
      </c>
      <c r="F25789" s="26">
        <v>4546</v>
      </c>
      <c r="G25789" s="625"/>
      <c r="H25789" s="625"/>
    </row>
    <row r="25790" spans="1:8" x14ac:dyDescent="0.2">
      <c r="A25790" s="2">
        <v>25785</v>
      </c>
      <c r="B25790" s="28" t="s">
        <v>39897</v>
      </c>
      <c r="C25790" s="27">
        <v>1101061601981</v>
      </c>
      <c r="E25790" s="607">
        <v>810</v>
      </c>
      <c r="F25790" s="607">
        <v>810</v>
      </c>
      <c r="G25790" s="625"/>
      <c r="H25790" s="625"/>
    </row>
    <row r="25791" spans="1:8" x14ac:dyDescent="0.2">
      <c r="A25791" s="2">
        <v>25786</v>
      </c>
      <c r="B25791" s="28" t="s">
        <v>39897</v>
      </c>
      <c r="C25791" s="27">
        <v>101061601993</v>
      </c>
      <c r="E25791" s="607">
        <v>810</v>
      </c>
      <c r="F25791" s="607">
        <v>810</v>
      </c>
      <c r="G25791" s="625"/>
      <c r="H25791" s="625"/>
    </row>
    <row r="25792" spans="1:8" x14ac:dyDescent="0.2">
      <c r="A25792" s="2">
        <v>25787</v>
      </c>
      <c r="B25792" s="28" t="s">
        <v>39897</v>
      </c>
      <c r="C25792" s="27">
        <v>1101061601982</v>
      </c>
      <c r="E25792" s="607">
        <v>810</v>
      </c>
      <c r="F25792" s="607">
        <v>810</v>
      </c>
      <c r="G25792" s="625"/>
      <c r="H25792" s="625"/>
    </row>
    <row r="25793" spans="1:8" x14ac:dyDescent="0.2">
      <c r="A25793" s="2">
        <v>25788</v>
      </c>
      <c r="B25793" s="28" t="s">
        <v>39897</v>
      </c>
      <c r="C25793" s="27">
        <v>101061601983</v>
      </c>
      <c r="E25793" s="607">
        <v>810</v>
      </c>
      <c r="F25793" s="607">
        <v>810</v>
      </c>
      <c r="G25793" s="625"/>
      <c r="H25793" s="625"/>
    </row>
    <row r="25794" spans="1:8" x14ac:dyDescent="0.2">
      <c r="A25794" s="2">
        <v>25789</v>
      </c>
      <c r="B25794" s="28" t="s">
        <v>39897</v>
      </c>
      <c r="C25794" s="27">
        <v>101061601984</v>
      </c>
      <c r="E25794" s="607">
        <v>810</v>
      </c>
      <c r="F25794" s="607">
        <v>810</v>
      </c>
      <c r="G25794" s="625"/>
      <c r="H25794" s="625"/>
    </row>
    <row r="25795" spans="1:8" x14ac:dyDescent="0.2">
      <c r="A25795" s="2">
        <v>25790</v>
      </c>
      <c r="B25795" s="28" t="s">
        <v>39897</v>
      </c>
      <c r="C25795" s="27">
        <v>101061601985</v>
      </c>
      <c r="E25795" s="607">
        <v>810</v>
      </c>
      <c r="F25795" s="607">
        <v>810</v>
      </c>
      <c r="G25795" s="625"/>
      <c r="H25795" s="625"/>
    </row>
    <row r="25796" spans="1:8" x14ac:dyDescent="0.2">
      <c r="A25796" s="2">
        <v>25791</v>
      </c>
      <c r="B25796" s="28" t="s">
        <v>39897</v>
      </c>
      <c r="C25796" s="27">
        <v>101061601986</v>
      </c>
      <c r="E25796" s="607">
        <v>810</v>
      </c>
      <c r="F25796" s="607">
        <v>810</v>
      </c>
      <c r="G25796" s="625"/>
      <c r="H25796" s="625"/>
    </row>
    <row r="25797" spans="1:8" x14ac:dyDescent="0.2">
      <c r="A25797" s="2">
        <v>25792</v>
      </c>
      <c r="B25797" s="28" t="s">
        <v>39897</v>
      </c>
      <c r="C25797" s="27">
        <v>101061601987</v>
      </c>
      <c r="E25797" s="607">
        <v>810</v>
      </c>
      <c r="F25797" s="607">
        <v>810</v>
      </c>
      <c r="G25797" s="625"/>
      <c r="H25797" s="625"/>
    </row>
    <row r="25798" spans="1:8" x14ac:dyDescent="0.2">
      <c r="A25798" s="2">
        <v>25793</v>
      </c>
      <c r="B25798" s="28" t="s">
        <v>39897</v>
      </c>
      <c r="C25798" s="27">
        <v>101061601988</v>
      </c>
      <c r="E25798" s="607">
        <v>810</v>
      </c>
      <c r="F25798" s="607">
        <v>810</v>
      </c>
      <c r="G25798" s="625"/>
      <c r="H25798" s="625"/>
    </row>
    <row r="25799" spans="1:8" x14ac:dyDescent="0.2">
      <c r="A25799" s="2">
        <v>25794</v>
      </c>
      <c r="B25799" s="28" t="s">
        <v>39897</v>
      </c>
      <c r="C25799" s="27">
        <v>101061601989</v>
      </c>
      <c r="E25799" s="607">
        <v>810</v>
      </c>
      <c r="F25799" s="607">
        <v>810</v>
      </c>
      <c r="G25799" s="625"/>
      <c r="H25799" s="625"/>
    </row>
    <row r="25800" spans="1:8" x14ac:dyDescent="0.2">
      <c r="A25800" s="2">
        <v>25795</v>
      </c>
      <c r="B25800" s="28" t="s">
        <v>39897</v>
      </c>
      <c r="C25800" s="27">
        <v>101061601990</v>
      </c>
      <c r="E25800" s="607">
        <v>810</v>
      </c>
      <c r="F25800" s="607">
        <v>810</v>
      </c>
      <c r="G25800" s="625"/>
      <c r="H25800" s="625"/>
    </row>
    <row r="25801" spans="1:8" x14ac:dyDescent="0.2">
      <c r="A25801" s="2">
        <v>25796</v>
      </c>
      <c r="B25801" s="28" t="s">
        <v>39897</v>
      </c>
      <c r="C25801" s="27">
        <v>101061601991</v>
      </c>
      <c r="E25801" s="607">
        <v>810</v>
      </c>
      <c r="F25801" s="607">
        <v>810</v>
      </c>
      <c r="G25801" s="625"/>
      <c r="H25801" s="625"/>
    </row>
    <row r="25802" spans="1:8" x14ac:dyDescent="0.2">
      <c r="A25802" s="2">
        <v>25797</v>
      </c>
      <c r="B25802" s="28" t="s">
        <v>39897</v>
      </c>
      <c r="C25802" s="27">
        <v>101061601992</v>
      </c>
      <c r="E25802" s="607">
        <v>810</v>
      </c>
      <c r="F25802" s="607">
        <v>810</v>
      </c>
      <c r="G25802" s="625"/>
      <c r="H25802" s="625"/>
    </row>
    <row r="25803" spans="1:8" x14ac:dyDescent="0.2">
      <c r="A25803" s="2">
        <v>25798</v>
      </c>
      <c r="B25803" s="28" t="s">
        <v>39898</v>
      </c>
      <c r="C25803" s="27">
        <v>110106160082</v>
      </c>
      <c r="E25803" s="26">
        <v>10470</v>
      </c>
      <c r="F25803" s="26">
        <v>10470</v>
      </c>
      <c r="G25803" s="625"/>
      <c r="H25803" s="625"/>
    </row>
    <row r="25804" spans="1:8" x14ac:dyDescent="0.2">
      <c r="A25804" s="2">
        <v>25799</v>
      </c>
      <c r="B25804" s="28" t="s">
        <v>9477</v>
      </c>
      <c r="C25804" s="27">
        <v>110106160083</v>
      </c>
      <c r="E25804" s="26">
        <v>7570</v>
      </c>
      <c r="F25804" s="26">
        <v>7570</v>
      </c>
      <c r="G25804" s="625"/>
      <c r="H25804" s="625"/>
    </row>
    <row r="25805" spans="1:8" x14ac:dyDescent="0.2">
      <c r="A25805" s="2">
        <v>25800</v>
      </c>
      <c r="B25805" s="28" t="s">
        <v>9490</v>
      </c>
      <c r="C25805" s="27">
        <v>1101060084</v>
      </c>
      <c r="E25805" s="26">
        <v>6185</v>
      </c>
      <c r="F25805" s="26">
        <v>6185</v>
      </c>
      <c r="G25805" s="625"/>
      <c r="H25805" s="625"/>
    </row>
    <row r="25806" spans="1:8" x14ac:dyDescent="0.2">
      <c r="A25806" s="2">
        <v>25801</v>
      </c>
      <c r="B25806" s="28" t="s">
        <v>39899</v>
      </c>
      <c r="C25806" s="27">
        <v>1101160097</v>
      </c>
      <c r="E25806" s="26">
        <v>8500</v>
      </c>
      <c r="F25806" s="26">
        <v>8500</v>
      </c>
      <c r="G25806" s="625"/>
      <c r="H25806" s="625"/>
    </row>
    <row r="25807" spans="1:8" ht="33.75" x14ac:dyDescent="0.2">
      <c r="A25807" s="2">
        <v>25802</v>
      </c>
      <c r="B25807" s="28" t="s">
        <v>39900</v>
      </c>
      <c r="C25807" s="629">
        <v>110106160170</v>
      </c>
      <c r="E25807" s="26">
        <v>3800</v>
      </c>
      <c r="F25807" s="26">
        <v>3800</v>
      </c>
      <c r="G25807" s="625"/>
      <c r="H25807" s="625"/>
    </row>
    <row r="25808" spans="1:8" ht="22.5" x14ac:dyDescent="0.2">
      <c r="A25808" s="2">
        <v>25803</v>
      </c>
      <c r="B25808" s="28" t="s">
        <v>39901</v>
      </c>
      <c r="C25808" s="629">
        <v>110106160169</v>
      </c>
      <c r="E25808" s="26">
        <v>4450</v>
      </c>
      <c r="F25808" s="26">
        <v>4450</v>
      </c>
      <c r="G25808" s="625"/>
      <c r="H25808" s="625"/>
    </row>
    <row r="25809" spans="1:8" x14ac:dyDescent="0.2">
      <c r="A25809" s="2">
        <v>25804</v>
      </c>
      <c r="B25809" s="28" t="s">
        <v>39902</v>
      </c>
      <c r="C25809" s="27">
        <v>210106160206</v>
      </c>
      <c r="E25809" s="26">
        <v>4880</v>
      </c>
      <c r="F25809" s="26">
        <v>4880</v>
      </c>
      <c r="G25809" s="625"/>
      <c r="H25809" s="625"/>
    </row>
    <row r="25810" spans="1:8" ht="22.5" x14ac:dyDescent="0.2">
      <c r="A25810" s="2">
        <v>25805</v>
      </c>
      <c r="B25810" s="28" t="s">
        <v>39903</v>
      </c>
      <c r="C25810" s="27">
        <v>210106160212</v>
      </c>
      <c r="E25810" s="26">
        <v>4030</v>
      </c>
      <c r="F25810" s="26">
        <v>4030</v>
      </c>
      <c r="G25810" s="625"/>
      <c r="H25810" s="625"/>
    </row>
    <row r="25811" spans="1:8" ht="22.5" x14ac:dyDescent="0.2">
      <c r="A25811" s="2">
        <v>25806</v>
      </c>
      <c r="B25811" s="28" t="s">
        <v>39903</v>
      </c>
      <c r="C25811" s="27">
        <v>210106160211</v>
      </c>
      <c r="E25811" s="26">
        <v>4030</v>
      </c>
      <c r="F25811" s="26">
        <v>4030</v>
      </c>
      <c r="G25811" s="625"/>
      <c r="H25811" s="625"/>
    </row>
    <row r="25812" spans="1:8" ht="22.5" x14ac:dyDescent="0.2">
      <c r="A25812" s="2">
        <v>25807</v>
      </c>
      <c r="B25812" s="28" t="s">
        <v>39903</v>
      </c>
      <c r="C25812" s="27">
        <v>210106160210</v>
      </c>
      <c r="E25812" s="26">
        <v>4030</v>
      </c>
      <c r="F25812" s="26">
        <v>4030</v>
      </c>
      <c r="G25812" s="625"/>
      <c r="H25812" s="625"/>
    </row>
    <row r="25813" spans="1:8" ht="22.5" x14ac:dyDescent="0.2">
      <c r="A25813" s="2">
        <v>25808</v>
      </c>
      <c r="B25813" s="28" t="s">
        <v>39903</v>
      </c>
      <c r="C25813" s="27">
        <v>210106160209</v>
      </c>
      <c r="E25813" s="26">
        <v>4030</v>
      </c>
      <c r="F25813" s="26">
        <v>4030</v>
      </c>
      <c r="G25813" s="625"/>
      <c r="H25813" s="625"/>
    </row>
    <row r="25814" spans="1:8" x14ac:dyDescent="0.2">
      <c r="A25814" s="2">
        <v>25809</v>
      </c>
      <c r="B25814" s="28" t="s">
        <v>39904</v>
      </c>
      <c r="C25814" s="27">
        <v>210106160216</v>
      </c>
      <c r="E25814" s="26">
        <v>14850</v>
      </c>
      <c r="F25814" s="26">
        <v>14850</v>
      </c>
      <c r="G25814" s="625"/>
      <c r="H25814" s="625"/>
    </row>
    <row r="25815" spans="1:8" x14ac:dyDescent="0.2">
      <c r="A25815" s="2">
        <v>25810</v>
      </c>
      <c r="B25815" s="28" t="s">
        <v>39905</v>
      </c>
      <c r="C25815" s="27">
        <v>210106160215</v>
      </c>
      <c r="E25815" s="26">
        <v>12275</v>
      </c>
      <c r="F25815" s="26">
        <v>12275</v>
      </c>
      <c r="G25815" s="625"/>
      <c r="H25815" s="625"/>
    </row>
    <row r="25816" spans="1:8" x14ac:dyDescent="0.2">
      <c r="A25816" s="2">
        <v>25811</v>
      </c>
      <c r="B25816" s="28" t="s">
        <v>39905</v>
      </c>
      <c r="C25816" s="27">
        <v>210106160214</v>
      </c>
      <c r="E25816" s="26">
        <v>12275</v>
      </c>
      <c r="F25816" s="26">
        <v>12275</v>
      </c>
      <c r="G25816" s="625"/>
      <c r="H25816" s="625"/>
    </row>
    <row r="25817" spans="1:8" x14ac:dyDescent="0.2">
      <c r="A25817" s="2">
        <v>25812</v>
      </c>
      <c r="B25817" s="28" t="s">
        <v>26569</v>
      </c>
      <c r="C25817" s="27">
        <v>210106160228</v>
      </c>
      <c r="E25817" s="26">
        <v>3200</v>
      </c>
      <c r="F25817" s="26">
        <v>3200</v>
      </c>
      <c r="G25817" s="625"/>
      <c r="H25817" s="625"/>
    </row>
    <row r="25818" spans="1:8" x14ac:dyDescent="0.2">
      <c r="A25818" s="2">
        <v>25813</v>
      </c>
      <c r="B25818" s="28" t="s">
        <v>26569</v>
      </c>
      <c r="C25818" s="27">
        <v>210106160227</v>
      </c>
      <c r="E25818" s="26">
        <v>3200</v>
      </c>
      <c r="F25818" s="26">
        <v>3200</v>
      </c>
      <c r="G25818" s="625"/>
      <c r="H25818" s="625"/>
    </row>
    <row r="25819" spans="1:8" x14ac:dyDescent="0.2">
      <c r="A25819" s="2">
        <v>25814</v>
      </c>
      <c r="B25819" s="28" t="s">
        <v>26569</v>
      </c>
      <c r="C25819" s="27">
        <v>210106160226</v>
      </c>
      <c r="E25819" s="26">
        <v>3200</v>
      </c>
      <c r="F25819" s="26">
        <v>3200</v>
      </c>
      <c r="G25819" s="625"/>
      <c r="H25819" s="625"/>
    </row>
    <row r="25820" spans="1:8" x14ac:dyDescent="0.2">
      <c r="A25820" s="2">
        <v>25815</v>
      </c>
      <c r="B25820" s="28" t="s">
        <v>26569</v>
      </c>
      <c r="C25820" s="27">
        <v>210106160225</v>
      </c>
      <c r="E25820" s="26">
        <v>3200</v>
      </c>
      <c r="F25820" s="26">
        <v>3200</v>
      </c>
      <c r="G25820" s="625"/>
      <c r="H25820" s="625"/>
    </row>
    <row r="25821" spans="1:8" x14ac:dyDescent="0.2">
      <c r="A25821" s="2">
        <v>25816</v>
      </c>
      <c r="B25821" s="28" t="s">
        <v>26569</v>
      </c>
      <c r="C25821" s="27">
        <v>210106160224</v>
      </c>
      <c r="E25821" s="26">
        <v>3200</v>
      </c>
      <c r="F25821" s="26">
        <v>3200</v>
      </c>
      <c r="G25821" s="625"/>
      <c r="H25821" s="625"/>
    </row>
    <row r="25822" spans="1:8" x14ac:dyDescent="0.2">
      <c r="A25822" s="2">
        <v>25817</v>
      </c>
      <c r="B25822" s="28" t="s">
        <v>26569</v>
      </c>
      <c r="C25822" s="27">
        <v>210106160223</v>
      </c>
      <c r="E25822" s="26">
        <v>3200</v>
      </c>
      <c r="F25822" s="26">
        <v>3200</v>
      </c>
      <c r="G25822" s="625"/>
      <c r="H25822" s="625"/>
    </row>
    <row r="25823" spans="1:8" x14ac:dyDescent="0.2">
      <c r="A25823" s="2">
        <v>25818</v>
      </c>
      <c r="B25823" s="28" t="s">
        <v>26569</v>
      </c>
      <c r="C25823" s="27">
        <v>210106160222</v>
      </c>
      <c r="E25823" s="26">
        <v>3200</v>
      </c>
      <c r="F25823" s="26">
        <v>3200</v>
      </c>
      <c r="G25823" s="625"/>
      <c r="H25823" s="625"/>
    </row>
    <row r="25824" spans="1:8" x14ac:dyDescent="0.2">
      <c r="A25824" s="2">
        <v>25819</v>
      </c>
      <c r="B25824" s="28" t="s">
        <v>26569</v>
      </c>
      <c r="C25824" s="27">
        <v>210106160221</v>
      </c>
      <c r="E25824" s="26">
        <v>3200</v>
      </c>
      <c r="F25824" s="26">
        <v>3200</v>
      </c>
      <c r="G25824" s="625"/>
      <c r="H25824" s="625"/>
    </row>
    <row r="25825" spans="1:8" x14ac:dyDescent="0.2">
      <c r="A25825" s="2">
        <v>25820</v>
      </c>
      <c r="B25825" s="28" t="s">
        <v>26569</v>
      </c>
      <c r="C25825" s="27">
        <v>210106160220</v>
      </c>
      <c r="E25825" s="26">
        <v>3200</v>
      </c>
      <c r="F25825" s="26">
        <v>3200</v>
      </c>
      <c r="G25825" s="625"/>
      <c r="H25825" s="625"/>
    </row>
    <row r="25826" spans="1:8" x14ac:dyDescent="0.2">
      <c r="A25826" s="2">
        <v>25821</v>
      </c>
      <c r="B25826" s="28" t="s">
        <v>26569</v>
      </c>
      <c r="C25826" s="27">
        <v>210106160219</v>
      </c>
      <c r="E25826" s="26">
        <v>3200</v>
      </c>
      <c r="F25826" s="26">
        <v>3200</v>
      </c>
      <c r="G25826" s="625"/>
      <c r="H25826" s="625"/>
    </row>
    <row r="25827" spans="1:8" x14ac:dyDescent="0.2">
      <c r="A25827" s="2">
        <v>25822</v>
      </c>
      <c r="B25827" s="28" t="s">
        <v>26569</v>
      </c>
      <c r="C25827" s="27">
        <v>210106160218</v>
      </c>
      <c r="E25827" s="26">
        <v>3200</v>
      </c>
      <c r="F25827" s="26">
        <v>3200</v>
      </c>
      <c r="G25827" s="625"/>
      <c r="H25827" s="625"/>
    </row>
    <row r="25828" spans="1:8" x14ac:dyDescent="0.2">
      <c r="A25828" s="2">
        <v>25823</v>
      </c>
      <c r="B25828" s="28" t="s">
        <v>26569</v>
      </c>
      <c r="C25828" s="27">
        <v>210106160217</v>
      </c>
      <c r="E25828" s="26">
        <v>3200</v>
      </c>
      <c r="F25828" s="26">
        <v>3200</v>
      </c>
      <c r="G25828" s="625"/>
      <c r="H25828" s="625"/>
    </row>
    <row r="25829" spans="1:8" ht="33.75" x14ac:dyDescent="0.2">
      <c r="A25829" s="2">
        <v>25824</v>
      </c>
      <c r="B25829" s="28" t="s">
        <v>39906</v>
      </c>
      <c r="C25829" s="27">
        <v>110136168881</v>
      </c>
      <c r="E25829" s="26">
        <v>3150</v>
      </c>
      <c r="F25829" s="26">
        <v>3150</v>
      </c>
      <c r="G25829" s="625"/>
      <c r="H25829" s="625"/>
    </row>
    <row r="25830" spans="1:8" ht="33.75" x14ac:dyDescent="0.2">
      <c r="A25830" s="2">
        <v>25825</v>
      </c>
      <c r="B25830" s="28" t="s">
        <v>39906</v>
      </c>
      <c r="C25830" s="27">
        <v>110136168882</v>
      </c>
      <c r="E25830" s="26">
        <v>3150</v>
      </c>
      <c r="F25830" s="26">
        <v>3150</v>
      </c>
      <c r="G25830" s="625"/>
      <c r="H25830" s="625"/>
    </row>
    <row r="25831" spans="1:8" ht="33.75" x14ac:dyDescent="0.2">
      <c r="A25831" s="2">
        <v>25826</v>
      </c>
      <c r="B25831" s="28" t="s">
        <v>39906</v>
      </c>
      <c r="C25831" s="27">
        <v>110136168883</v>
      </c>
      <c r="E25831" s="26">
        <v>3150</v>
      </c>
      <c r="F25831" s="26">
        <v>3150</v>
      </c>
      <c r="G25831" s="625"/>
      <c r="H25831" s="625"/>
    </row>
    <row r="25832" spans="1:8" ht="33.75" x14ac:dyDescent="0.2">
      <c r="A25832" s="2">
        <v>25827</v>
      </c>
      <c r="B25832" s="28" t="s">
        <v>39906</v>
      </c>
      <c r="C25832" s="27">
        <v>110136168884</v>
      </c>
      <c r="E25832" s="26">
        <v>3150</v>
      </c>
      <c r="F25832" s="26">
        <v>3150</v>
      </c>
      <c r="G25832" s="625"/>
      <c r="H25832" s="625"/>
    </row>
    <row r="25833" spans="1:8" ht="33.75" x14ac:dyDescent="0.2">
      <c r="A25833" s="2">
        <v>25828</v>
      </c>
      <c r="B25833" s="28" t="s">
        <v>39906</v>
      </c>
      <c r="C25833" s="27">
        <v>110136168885</v>
      </c>
      <c r="E25833" s="26">
        <v>3150</v>
      </c>
      <c r="F25833" s="26">
        <v>3150</v>
      </c>
      <c r="G25833" s="625"/>
      <c r="H25833" s="625"/>
    </row>
    <row r="25834" spans="1:8" ht="33.75" x14ac:dyDescent="0.2">
      <c r="A25834" s="2">
        <v>25829</v>
      </c>
      <c r="B25834" s="28" t="s">
        <v>39906</v>
      </c>
      <c r="C25834" s="27">
        <v>110136168886</v>
      </c>
      <c r="E25834" s="26">
        <v>3150</v>
      </c>
      <c r="F25834" s="26">
        <v>3150</v>
      </c>
      <c r="G25834" s="625"/>
      <c r="H25834" s="625"/>
    </row>
    <row r="25835" spans="1:8" ht="33.75" x14ac:dyDescent="0.2">
      <c r="A25835" s="2">
        <v>25830</v>
      </c>
      <c r="B25835" s="28" t="s">
        <v>39906</v>
      </c>
      <c r="C25835" s="27">
        <v>110136168887</v>
      </c>
      <c r="E25835" s="26">
        <v>3150</v>
      </c>
      <c r="F25835" s="26">
        <v>3150</v>
      </c>
      <c r="G25835" s="625"/>
      <c r="H25835" s="625"/>
    </row>
    <row r="25836" spans="1:8" ht="33.75" x14ac:dyDescent="0.2">
      <c r="A25836" s="2">
        <v>25831</v>
      </c>
      <c r="B25836" s="28" t="s">
        <v>39906</v>
      </c>
      <c r="C25836" s="27">
        <v>110136168888</v>
      </c>
      <c r="E25836" s="26">
        <v>3150</v>
      </c>
      <c r="F25836" s="26">
        <v>3150</v>
      </c>
      <c r="G25836" s="625"/>
      <c r="H25836" s="625"/>
    </row>
    <row r="25837" spans="1:8" ht="33.75" x14ac:dyDescent="0.2">
      <c r="A25837" s="2">
        <v>25832</v>
      </c>
      <c r="B25837" s="28" t="s">
        <v>39906</v>
      </c>
      <c r="C25837" s="27">
        <v>110136168889</v>
      </c>
      <c r="E25837" s="26">
        <v>3150</v>
      </c>
      <c r="F25837" s="26">
        <v>3150</v>
      </c>
      <c r="G25837" s="625"/>
      <c r="H25837" s="625"/>
    </row>
    <row r="25838" spans="1:8" ht="33.75" x14ac:dyDescent="0.2">
      <c r="A25838" s="2">
        <v>25833</v>
      </c>
      <c r="B25838" s="28" t="s">
        <v>39906</v>
      </c>
      <c r="C25838" s="27">
        <v>110136168890</v>
      </c>
      <c r="E25838" s="26">
        <v>3150</v>
      </c>
      <c r="F25838" s="26">
        <v>3150</v>
      </c>
      <c r="G25838" s="625"/>
      <c r="H25838" s="625"/>
    </row>
    <row r="25839" spans="1:8" ht="33.75" x14ac:dyDescent="0.2">
      <c r="A25839" s="2">
        <v>25834</v>
      </c>
      <c r="B25839" s="28" t="s">
        <v>39906</v>
      </c>
      <c r="C25839" s="27">
        <v>110136168891</v>
      </c>
      <c r="E25839" s="26">
        <v>3150</v>
      </c>
      <c r="F25839" s="26">
        <v>3150</v>
      </c>
      <c r="G25839" s="625"/>
      <c r="H25839" s="625"/>
    </row>
    <row r="25840" spans="1:8" ht="33.75" x14ac:dyDescent="0.2">
      <c r="A25840" s="2">
        <v>25835</v>
      </c>
      <c r="B25840" s="28" t="s">
        <v>39906</v>
      </c>
      <c r="C25840" s="27">
        <v>110136168892</v>
      </c>
      <c r="E25840" s="26">
        <v>3150</v>
      </c>
      <c r="F25840" s="26">
        <v>3150</v>
      </c>
      <c r="G25840" s="625"/>
      <c r="H25840" s="625"/>
    </row>
    <row r="25841" spans="1:8" ht="33.75" x14ac:dyDescent="0.2">
      <c r="A25841" s="2">
        <v>25836</v>
      </c>
      <c r="B25841" s="28" t="s">
        <v>39906</v>
      </c>
      <c r="C25841" s="27">
        <v>110136168893</v>
      </c>
      <c r="E25841" s="26">
        <v>3150</v>
      </c>
      <c r="F25841" s="26">
        <v>3150</v>
      </c>
      <c r="G25841" s="625"/>
      <c r="H25841" s="625"/>
    </row>
    <row r="25842" spans="1:8" ht="33.75" x14ac:dyDescent="0.2">
      <c r="A25842" s="2">
        <v>25837</v>
      </c>
      <c r="B25842" s="28" t="s">
        <v>39906</v>
      </c>
      <c r="C25842" s="27">
        <v>110136168894</v>
      </c>
      <c r="E25842" s="26">
        <v>3150</v>
      </c>
      <c r="F25842" s="26">
        <v>3150</v>
      </c>
      <c r="G25842" s="625"/>
      <c r="H25842" s="625"/>
    </row>
    <row r="25843" spans="1:8" ht="33.75" x14ac:dyDescent="0.2">
      <c r="A25843" s="2">
        <v>25838</v>
      </c>
      <c r="B25843" s="28" t="s">
        <v>39906</v>
      </c>
      <c r="C25843" s="27">
        <v>110136168895</v>
      </c>
      <c r="E25843" s="26">
        <v>3150</v>
      </c>
      <c r="F25843" s="26">
        <v>3150</v>
      </c>
      <c r="G25843" s="625"/>
      <c r="H25843" s="625"/>
    </row>
    <row r="25844" spans="1:8" ht="33.75" x14ac:dyDescent="0.2">
      <c r="A25844" s="2">
        <v>25839</v>
      </c>
      <c r="B25844" s="28" t="s">
        <v>39906</v>
      </c>
      <c r="C25844" s="27">
        <v>110136168896</v>
      </c>
      <c r="E25844" s="26">
        <v>3150</v>
      </c>
      <c r="F25844" s="26">
        <v>3150</v>
      </c>
      <c r="G25844" s="625"/>
      <c r="H25844" s="625"/>
    </row>
    <row r="25845" spans="1:8" x14ac:dyDescent="0.2">
      <c r="A25845" s="2">
        <v>25840</v>
      </c>
      <c r="B25845" s="28" t="s">
        <v>39907</v>
      </c>
      <c r="C25845" s="27">
        <v>110109140307</v>
      </c>
      <c r="E25845" s="26">
        <v>4350</v>
      </c>
      <c r="F25845" s="26">
        <v>4350</v>
      </c>
      <c r="G25845" s="625"/>
      <c r="H25845" s="625"/>
    </row>
    <row r="25846" spans="1:8" x14ac:dyDescent="0.2">
      <c r="A25846" s="2">
        <v>25841</v>
      </c>
      <c r="B25846" s="28" t="s">
        <v>39907</v>
      </c>
      <c r="C25846" s="27">
        <v>110109140308</v>
      </c>
      <c r="E25846" s="26">
        <v>4350</v>
      </c>
      <c r="F25846" s="26">
        <v>4350</v>
      </c>
      <c r="G25846" s="625"/>
      <c r="H25846" s="625"/>
    </row>
    <row r="25847" spans="1:8" x14ac:dyDescent="0.2">
      <c r="A25847" s="2">
        <v>25842</v>
      </c>
      <c r="B25847" s="28" t="s">
        <v>39907</v>
      </c>
      <c r="C25847" s="27">
        <v>110109140309</v>
      </c>
      <c r="E25847" s="26">
        <v>4350</v>
      </c>
      <c r="F25847" s="26">
        <v>4350</v>
      </c>
      <c r="G25847" s="625"/>
      <c r="H25847" s="625"/>
    </row>
    <row r="25848" spans="1:8" x14ac:dyDescent="0.2">
      <c r="A25848" s="2">
        <v>25843</v>
      </c>
      <c r="B25848" s="28" t="s">
        <v>39907</v>
      </c>
      <c r="C25848" s="27">
        <v>110109140310</v>
      </c>
      <c r="E25848" s="26">
        <v>4350</v>
      </c>
      <c r="F25848" s="26">
        <v>4350</v>
      </c>
      <c r="G25848" s="625"/>
      <c r="H25848" s="625"/>
    </row>
    <row r="25849" spans="1:8" x14ac:dyDescent="0.2">
      <c r="A25849" s="2">
        <v>25844</v>
      </c>
      <c r="B25849" s="28" t="s">
        <v>39907</v>
      </c>
      <c r="C25849" s="27">
        <v>110109140311</v>
      </c>
      <c r="E25849" s="26">
        <v>4350</v>
      </c>
      <c r="F25849" s="26">
        <v>4350</v>
      </c>
      <c r="G25849" s="625"/>
      <c r="H25849" s="625"/>
    </row>
    <row r="25850" spans="1:8" x14ac:dyDescent="0.2">
      <c r="A25850" s="2">
        <v>25845</v>
      </c>
      <c r="B25850" s="28" t="s">
        <v>39907</v>
      </c>
      <c r="C25850" s="27">
        <v>110109140312</v>
      </c>
      <c r="E25850" s="26">
        <v>4350</v>
      </c>
      <c r="F25850" s="26">
        <v>4350</v>
      </c>
      <c r="G25850" s="625"/>
      <c r="H25850" s="625"/>
    </row>
    <row r="25851" spans="1:8" x14ac:dyDescent="0.2">
      <c r="A25851" s="2">
        <v>25846</v>
      </c>
      <c r="B25851" s="28" t="s">
        <v>39907</v>
      </c>
      <c r="C25851" s="27">
        <v>110109140313</v>
      </c>
      <c r="E25851" s="26">
        <v>4350</v>
      </c>
      <c r="F25851" s="26">
        <v>4350</v>
      </c>
      <c r="G25851" s="625"/>
      <c r="H25851" s="625"/>
    </row>
    <row r="25852" spans="1:8" x14ac:dyDescent="0.2">
      <c r="A25852" s="2">
        <v>25847</v>
      </c>
      <c r="B25852" s="28" t="s">
        <v>39907</v>
      </c>
      <c r="C25852" s="27">
        <v>110109140314</v>
      </c>
      <c r="E25852" s="26">
        <v>4350</v>
      </c>
      <c r="F25852" s="26">
        <v>4350</v>
      </c>
      <c r="G25852" s="625"/>
      <c r="H25852" s="625"/>
    </row>
    <row r="25853" spans="1:8" x14ac:dyDescent="0.2">
      <c r="A25853" s="2">
        <v>25848</v>
      </c>
      <c r="B25853" s="28" t="s">
        <v>39907</v>
      </c>
      <c r="C25853" s="27">
        <v>110109140315</v>
      </c>
      <c r="E25853" s="26">
        <v>4350</v>
      </c>
      <c r="F25853" s="26">
        <v>4350</v>
      </c>
      <c r="G25853" s="625"/>
      <c r="H25853" s="625"/>
    </row>
    <row r="25854" spans="1:8" x14ac:dyDescent="0.2">
      <c r="A25854" s="2">
        <v>25849</v>
      </c>
      <c r="B25854" s="28" t="s">
        <v>39907</v>
      </c>
      <c r="C25854" s="27">
        <v>110109140316</v>
      </c>
      <c r="E25854" s="26">
        <v>4350</v>
      </c>
      <c r="F25854" s="26">
        <v>4350</v>
      </c>
      <c r="G25854" s="625"/>
      <c r="H25854" s="625"/>
    </row>
    <row r="25855" spans="1:8" ht="22.5" x14ac:dyDescent="0.2">
      <c r="A25855" s="2">
        <v>25850</v>
      </c>
      <c r="B25855" s="28" t="s">
        <v>39908</v>
      </c>
      <c r="C25855" s="27">
        <v>110106140277</v>
      </c>
      <c r="E25855" s="26">
        <v>3030</v>
      </c>
      <c r="F25855" s="26">
        <v>3030</v>
      </c>
      <c r="G25855" s="625"/>
      <c r="H25855" s="625"/>
    </row>
    <row r="25856" spans="1:8" ht="45" x14ac:dyDescent="0.2">
      <c r="A25856" s="2">
        <v>25851</v>
      </c>
      <c r="B25856" s="28" t="s">
        <v>39909</v>
      </c>
      <c r="C25856" s="27">
        <v>110106140276</v>
      </c>
      <c r="E25856" s="26">
        <v>3030</v>
      </c>
      <c r="F25856" s="26">
        <v>3030</v>
      </c>
      <c r="G25856" s="625"/>
      <c r="H25856" s="625"/>
    </row>
    <row r="25857" spans="1:8" ht="78.75" x14ac:dyDescent="0.2">
      <c r="A25857" s="2">
        <v>25852</v>
      </c>
      <c r="B25857" s="28" t="s">
        <v>39910</v>
      </c>
      <c r="C25857" s="47" t="s">
        <v>39911</v>
      </c>
      <c r="E25857" s="26">
        <v>3325.81</v>
      </c>
      <c r="F25857" s="26">
        <v>3325.81</v>
      </c>
      <c r="G25857" s="625"/>
      <c r="H25857" s="625"/>
    </row>
    <row r="25858" spans="1:8" ht="78.75" x14ac:dyDescent="0.2">
      <c r="A25858" s="2">
        <v>25853</v>
      </c>
      <c r="B25858" s="28" t="s">
        <v>39910</v>
      </c>
      <c r="C25858" s="47" t="s">
        <v>39912</v>
      </c>
      <c r="E25858" s="26">
        <v>3325.81</v>
      </c>
      <c r="F25858" s="26">
        <v>3325.81</v>
      </c>
      <c r="G25858" s="625"/>
      <c r="H25858" s="625"/>
    </row>
    <row r="25859" spans="1:8" ht="78.75" x14ac:dyDescent="0.2">
      <c r="A25859" s="2">
        <v>25854</v>
      </c>
      <c r="B25859" s="28" t="s">
        <v>39910</v>
      </c>
      <c r="C25859" s="47" t="s">
        <v>39913</v>
      </c>
      <c r="E25859" s="26">
        <v>3325.81</v>
      </c>
      <c r="F25859" s="26">
        <v>3325.81</v>
      </c>
      <c r="G25859" s="625"/>
      <c r="H25859" s="625"/>
    </row>
    <row r="25860" spans="1:8" ht="78.75" x14ac:dyDescent="0.2">
      <c r="A25860" s="2">
        <v>25855</v>
      </c>
      <c r="B25860" s="28" t="s">
        <v>39910</v>
      </c>
      <c r="C25860" s="47" t="s">
        <v>39914</v>
      </c>
      <c r="E25860" s="26">
        <v>3325.81</v>
      </c>
      <c r="F25860" s="26">
        <v>3325.81</v>
      </c>
      <c r="G25860" s="625"/>
      <c r="H25860" s="625"/>
    </row>
    <row r="25861" spans="1:8" ht="78.75" x14ac:dyDescent="0.2">
      <c r="A25861" s="2">
        <v>25856</v>
      </c>
      <c r="B25861" s="28" t="s">
        <v>39910</v>
      </c>
      <c r="C25861" s="47" t="s">
        <v>39915</v>
      </c>
      <c r="E25861" s="26">
        <v>3325.81</v>
      </c>
      <c r="F25861" s="26">
        <v>3325.81</v>
      </c>
      <c r="G25861" s="625"/>
      <c r="H25861" s="625"/>
    </row>
    <row r="25862" spans="1:8" ht="78.75" x14ac:dyDescent="0.2">
      <c r="A25862" s="2">
        <v>25857</v>
      </c>
      <c r="B25862" s="28" t="s">
        <v>39910</v>
      </c>
      <c r="C25862" s="47" t="s">
        <v>39916</v>
      </c>
      <c r="E25862" s="26">
        <v>3325.81</v>
      </c>
      <c r="F25862" s="26">
        <v>3325.81</v>
      </c>
      <c r="G25862" s="625"/>
      <c r="H25862" s="625"/>
    </row>
    <row r="25863" spans="1:8" ht="78.75" x14ac:dyDescent="0.2">
      <c r="A25863" s="2">
        <v>25858</v>
      </c>
      <c r="B25863" s="28" t="s">
        <v>39910</v>
      </c>
      <c r="C25863" s="47" t="s">
        <v>39917</v>
      </c>
      <c r="E25863" s="26">
        <v>3325.81</v>
      </c>
      <c r="F25863" s="26">
        <v>3325.81</v>
      </c>
      <c r="G25863" s="625"/>
      <c r="H25863" s="625"/>
    </row>
    <row r="25864" spans="1:8" ht="78.75" x14ac:dyDescent="0.2">
      <c r="A25864" s="2">
        <v>25859</v>
      </c>
      <c r="B25864" s="28" t="s">
        <v>39910</v>
      </c>
      <c r="C25864" s="47" t="s">
        <v>39918</v>
      </c>
      <c r="E25864" s="26">
        <v>3325.81</v>
      </c>
      <c r="F25864" s="26">
        <v>3325.81</v>
      </c>
      <c r="G25864" s="625"/>
      <c r="H25864" s="625"/>
    </row>
    <row r="25865" spans="1:8" ht="78.75" x14ac:dyDescent="0.2">
      <c r="A25865" s="2">
        <v>25860</v>
      </c>
      <c r="B25865" s="28" t="s">
        <v>39910</v>
      </c>
      <c r="C25865" s="47" t="s">
        <v>39919</v>
      </c>
      <c r="E25865" s="26">
        <v>3325.81</v>
      </c>
      <c r="F25865" s="26">
        <v>3325.81</v>
      </c>
      <c r="G25865" s="625"/>
      <c r="H25865" s="625"/>
    </row>
    <row r="25866" spans="1:8" ht="78.75" x14ac:dyDescent="0.2">
      <c r="A25866" s="2">
        <v>25861</v>
      </c>
      <c r="B25866" s="28" t="s">
        <v>39910</v>
      </c>
      <c r="C25866" s="47" t="s">
        <v>39920</v>
      </c>
      <c r="E25866" s="26">
        <v>3325.81</v>
      </c>
      <c r="F25866" s="26">
        <v>3325.81</v>
      </c>
      <c r="G25866" s="625"/>
      <c r="H25866" s="625"/>
    </row>
    <row r="25867" spans="1:8" ht="78.75" x14ac:dyDescent="0.2">
      <c r="A25867" s="2">
        <v>25862</v>
      </c>
      <c r="B25867" s="28" t="s">
        <v>39910</v>
      </c>
      <c r="C25867" s="47" t="s">
        <v>39921</v>
      </c>
      <c r="E25867" s="26">
        <v>3325.81</v>
      </c>
      <c r="F25867" s="26">
        <v>3325.81</v>
      </c>
      <c r="G25867" s="625"/>
      <c r="H25867" s="625"/>
    </row>
    <row r="25868" spans="1:8" ht="78.75" x14ac:dyDescent="0.2">
      <c r="A25868" s="2">
        <v>25863</v>
      </c>
      <c r="B25868" s="28" t="s">
        <v>39910</v>
      </c>
      <c r="C25868" s="47" t="s">
        <v>39922</v>
      </c>
      <c r="E25868" s="26">
        <v>3325.81</v>
      </c>
      <c r="F25868" s="26">
        <v>3325.81</v>
      </c>
      <c r="G25868" s="625"/>
      <c r="H25868" s="625"/>
    </row>
    <row r="25869" spans="1:8" ht="78.75" x14ac:dyDescent="0.2">
      <c r="A25869" s="2">
        <v>25864</v>
      </c>
      <c r="B25869" s="28" t="s">
        <v>39910</v>
      </c>
      <c r="C25869" s="47" t="s">
        <v>39923</v>
      </c>
      <c r="E25869" s="26">
        <v>3325.81</v>
      </c>
      <c r="F25869" s="26">
        <v>3325.81</v>
      </c>
      <c r="G25869" s="625"/>
      <c r="H25869" s="625"/>
    </row>
    <row r="25870" spans="1:8" ht="78.75" x14ac:dyDescent="0.2">
      <c r="A25870" s="2">
        <v>25865</v>
      </c>
      <c r="B25870" s="28" t="s">
        <v>39910</v>
      </c>
      <c r="C25870" s="47" t="s">
        <v>39924</v>
      </c>
      <c r="E25870" s="26">
        <v>3325.81</v>
      </c>
      <c r="F25870" s="26">
        <v>3325.81</v>
      </c>
      <c r="G25870" s="625"/>
      <c r="H25870" s="625"/>
    </row>
    <row r="25871" spans="1:8" ht="78.75" x14ac:dyDescent="0.2">
      <c r="A25871" s="2">
        <v>25866</v>
      </c>
      <c r="B25871" s="28" t="s">
        <v>39910</v>
      </c>
      <c r="C25871" s="47" t="s">
        <v>39925</v>
      </c>
      <c r="E25871" s="26">
        <v>3325.81</v>
      </c>
      <c r="F25871" s="26">
        <v>3325.81</v>
      </c>
      <c r="G25871" s="625"/>
      <c r="H25871" s="625"/>
    </row>
    <row r="25872" spans="1:8" ht="78.75" x14ac:dyDescent="0.2">
      <c r="A25872" s="2">
        <v>25867</v>
      </c>
      <c r="B25872" s="28" t="s">
        <v>39910</v>
      </c>
      <c r="C25872" s="47" t="s">
        <v>39926</v>
      </c>
      <c r="E25872" s="26">
        <v>3325.81</v>
      </c>
      <c r="F25872" s="26">
        <v>3325.81</v>
      </c>
      <c r="G25872" s="625"/>
      <c r="H25872" s="625"/>
    </row>
    <row r="25873" spans="1:8" ht="78.75" x14ac:dyDescent="0.2">
      <c r="A25873" s="2">
        <v>25868</v>
      </c>
      <c r="B25873" s="28" t="s">
        <v>39910</v>
      </c>
      <c r="C25873" s="47" t="s">
        <v>39927</v>
      </c>
      <c r="E25873" s="26">
        <v>3325.81</v>
      </c>
      <c r="F25873" s="26">
        <v>3325.81</v>
      </c>
      <c r="G25873" s="625"/>
      <c r="H25873" s="625"/>
    </row>
    <row r="25874" spans="1:8" ht="78.75" x14ac:dyDescent="0.2">
      <c r="A25874" s="2">
        <v>25869</v>
      </c>
      <c r="B25874" s="28" t="s">
        <v>39910</v>
      </c>
      <c r="C25874" s="47" t="s">
        <v>39928</v>
      </c>
      <c r="E25874" s="26">
        <v>3325.81</v>
      </c>
      <c r="F25874" s="26">
        <v>3325.81</v>
      </c>
      <c r="G25874" s="625"/>
      <c r="H25874" s="625"/>
    </row>
    <row r="25875" spans="1:8" ht="78.75" x14ac:dyDescent="0.2">
      <c r="A25875" s="2">
        <v>25870</v>
      </c>
      <c r="B25875" s="28" t="s">
        <v>39910</v>
      </c>
      <c r="C25875" s="47" t="s">
        <v>39929</v>
      </c>
      <c r="E25875" s="26">
        <v>3325.81</v>
      </c>
      <c r="F25875" s="26">
        <v>3325.81</v>
      </c>
      <c r="G25875" s="625"/>
      <c r="H25875" s="625"/>
    </row>
    <row r="25876" spans="1:8" ht="78.75" x14ac:dyDescent="0.2">
      <c r="A25876" s="2">
        <v>25871</v>
      </c>
      <c r="B25876" s="28" t="s">
        <v>39910</v>
      </c>
      <c r="C25876" s="47" t="s">
        <v>39930</v>
      </c>
      <c r="E25876" s="26">
        <v>3325.81</v>
      </c>
      <c r="F25876" s="26">
        <v>3325.81</v>
      </c>
      <c r="G25876" s="625"/>
      <c r="H25876" s="625"/>
    </row>
    <row r="25877" spans="1:8" ht="78.75" x14ac:dyDescent="0.2">
      <c r="A25877" s="2">
        <v>25872</v>
      </c>
      <c r="B25877" s="28" t="s">
        <v>39910</v>
      </c>
      <c r="C25877" s="47" t="s">
        <v>39931</v>
      </c>
      <c r="E25877" s="26">
        <v>3325.81</v>
      </c>
      <c r="F25877" s="26">
        <v>3325.81</v>
      </c>
      <c r="G25877" s="625"/>
      <c r="H25877" s="625"/>
    </row>
    <row r="25878" spans="1:8" ht="78.75" x14ac:dyDescent="0.2">
      <c r="A25878" s="2">
        <v>25873</v>
      </c>
      <c r="B25878" s="28" t="s">
        <v>39910</v>
      </c>
      <c r="C25878" s="47" t="s">
        <v>39932</v>
      </c>
      <c r="E25878" s="26">
        <v>3325.81</v>
      </c>
      <c r="F25878" s="26">
        <v>3325.81</v>
      </c>
      <c r="G25878" s="625"/>
      <c r="H25878" s="625"/>
    </row>
    <row r="25879" spans="1:8" ht="78.75" x14ac:dyDescent="0.2">
      <c r="A25879" s="2">
        <v>25874</v>
      </c>
      <c r="B25879" s="28" t="s">
        <v>39910</v>
      </c>
      <c r="C25879" s="47" t="s">
        <v>39933</v>
      </c>
      <c r="E25879" s="26">
        <v>3325.81</v>
      </c>
      <c r="F25879" s="26">
        <v>3325.81</v>
      </c>
      <c r="G25879" s="625"/>
      <c r="H25879" s="625"/>
    </row>
    <row r="25880" spans="1:8" ht="78.75" x14ac:dyDescent="0.2">
      <c r="A25880" s="2">
        <v>25875</v>
      </c>
      <c r="B25880" s="28" t="s">
        <v>39910</v>
      </c>
      <c r="C25880" s="47" t="s">
        <v>39934</v>
      </c>
      <c r="E25880" s="26">
        <v>3325.81</v>
      </c>
      <c r="F25880" s="26">
        <v>3325.81</v>
      </c>
      <c r="G25880" s="625"/>
      <c r="H25880" s="625"/>
    </row>
    <row r="25881" spans="1:8" ht="45" x14ac:dyDescent="0.2">
      <c r="A25881" s="2">
        <v>25876</v>
      </c>
      <c r="B25881" s="28" t="s">
        <v>39935</v>
      </c>
      <c r="C25881" s="47" t="s">
        <v>39936</v>
      </c>
      <c r="E25881" s="26">
        <v>12833</v>
      </c>
      <c r="F25881" s="26">
        <v>12833</v>
      </c>
      <c r="G25881" s="625"/>
      <c r="H25881" s="625"/>
    </row>
    <row r="25882" spans="1:8" ht="45" x14ac:dyDescent="0.2">
      <c r="A25882" s="2">
        <v>25877</v>
      </c>
      <c r="B25882" s="28" t="s">
        <v>39935</v>
      </c>
      <c r="C25882" s="47" t="s">
        <v>39937</v>
      </c>
      <c r="E25882" s="26">
        <v>12833</v>
      </c>
      <c r="F25882" s="26">
        <v>12833</v>
      </c>
      <c r="G25882" s="625"/>
      <c r="H25882" s="625"/>
    </row>
    <row r="25883" spans="1:8" ht="78.75" x14ac:dyDescent="0.2">
      <c r="A25883" s="2">
        <v>25878</v>
      </c>
      <c r="B25883" s="28" t="s">
        <v>39910</v>
      </c>
      <c r="C25883" s="47" t="s">
        <v>39938</v>
      </c>
      <c r="E25883" s="26">
        <v>3325.81</v>
      </c>
      <c r="F25883" s="26">
        <v>3325.81</v>
      </c>
      <c r="G25883" s="625"/>
      <c r="H25883" s="625"/>
    </row>
    <row r="25884" spans="1:8" ht="78.75" x14ac:dyDescent="0.2">
      <c r="A25884" s="2">
        <v>25879</v>
      </c>
      <c r="B25884" s="28" t="s">
        <v>39939</v>
      </c>
      <c r="C25884" s="47" t="s">
        <v>39940</v>
      </c>
      <c r="E25884" s="26">
        <v>12833</v>
      </c>
      <c r="F25884" s="26">
        <v>12833</v>
      </c>
      <c r="G25884" s="625"/>
      <c r="H25884" s="625"/>
    </row>
    <row r="25885" spans="1:8" ht="78.75" x14ac:dyDescent="0.2">
      <c r="A25885" s="2">
        <v>25880</v>
      </c>
      <c r="B25885" s="28" t="s">
        <v>39939</v>
      </c>
      <c r="C25885" s="47" t="s">
        <v>39941</v>
      </c>
      <c r="E25885" s="26">
        <v>12833</v>
      </c>
      <c r="F25885" s="26">
        <v>12833</v>
      </c>
      <c r="G25885" s="625"/>
      <c r="H25885" s="625"/>
    </row>
    <row r="25886" spans="1:8" ht="78.75" x14ac:dyDescent="0.2">
      <c r="A25886" s="2">
        <v>25881</v>
      </c>
      <c r="B25886" s="28" t="s">
        <v>39939</v>
      </c>
      <c r="C25886" s="47" t="s">
        <v>39942</v>
      </c>
      <c r="E25886" s="26">
        <v>12833</v>
      </c>
      <c r="F25886" s="26">
        <v>12833</v>
      </c>
      <c r="G25886" s="625"/>
      <c r="H25886" s="625"/>
    </row>
    <row r="25887" spans="1:8" ht="78.75" x14ac:dyDescent="0.2">
      <c r="A25887" s="2">
        <v>25882</v>
      </c>
      <c r="B25887" s="28" t="s">
        <v>39939</v>
      </c>
      <c r="C25887" s="47" t="s">
        <v>39943</v>
      </c>
      <c r="E25887" s="26">
        <v>12833</v>
      </c>
      <c r="F25887" s="26">
        <v>12833</v>
      </c>
      <c r="G25887" s="625"/>
      <c r="H25887" s="625"/>
    </row>
    <row r="25888" spans="1:8" ht="78.75" x14ac:dyDescent="0.2">
      <c r="A25888" s="2">
        <v>25883</v>
      </c>
      <c r="B25888" s="28" t="s">
        <v>39939</v>
      </c>
      <c r="C25888" s="47" t="s">
        <v>39944</v>
      </c>
      <c r="E25888" s="26">
        <v>12833</v>
      </c>
      <c r="F25888" s="26">
        <v>12833</v>
      </c>
      <c r="G25888" s="625"/>
      <c r="H25888" s="625"/>
    </row>
    <row r="25889" spans="1:8" ht="78.75" x14ac:dyDescent="0.2">
      <c r="A25889" s="2">
        <v>25884</v>
      </c>
      <c r="B25889" s="28" t="s">
        <v>39939</v>
      </c>
      <c r="C25889" s="47" t="s">
        <v>39945</v>
      </c>
      <c r="E25889" s="26">
        <v>12833</v>
      </c>
      <c r="F25889" s="26">
        <v>12833</v>
      </c>
      <c r="G25889" s="625"/>
      <c r="H25889" s="625"/>
    </row>
    <row r="25890" spans="1:8" ht="78.75" x14ac:dyDescent="0.2">
      <c r="A25890" s="2">
        <v>25885</v>
      </c>
      <c r="B25890" s="28" t="s">
        <v>39939</v>
      </c>
      <c r="C25890" s="47" t="s">
        <v>39946</v>
      </c>
      <c r="E25890" s="26">
        <v>12833</v>
      </c>
      <c r="F25890" s="26">
        <v>12833</v>
      </c>
      <c r="G25890" s="625"/>
      <c r="H25890" s="625"/>
    </row>
    <row r="25891" spans="1:8" ht="78.75" x14ac:dyDescent="0.2">
      <c r="A25891" s="2">
        <v>25886</v>
      </c>
      <c r="B25891" s="28" t="s">
        <v>39939</v>
      </c>
      <c r="C25891" s="47" t="s">
        <v>39947</v>
      </c>
      <c r="E25891" s="26">
        <v>12833</v>
      </c>
      <c r="F25891" s="26">
        <v>12833</v>
      </c>
      <c r="G25891" s="625"/>
      <c r="H25891" s="625"/>
    </row>
    <row r="25892" spans="1:8" ht="78.75" x14ac:dyDescent="0.2">
      <c r="A25892" s="2">
        <v>25887</v>
      </c>
      <c r="B25892" s="28" t="s">
        <v>39939</v>
      </c>
      <c r="C25892" s="47" t="s">
        <v>39948</v>
      </c>
      <c r="E25892" s="26">
        <v>12833</v>
      </c>
      <c r="F25892" s="26">
        <v>12833</v>
      </c>
      <c r="G25892" s="625"/>
      <c r="H25892" s="625"/>
    </row>
    <row r="25893" spans="1:8" ht="78.75" x14ac:dyDescent="0.2">
      <c r="A25893" s="2">
        <v>25888</v>
      </c>
      <c r="B25893" s="28" t="s">
        <v>39939</v>
      </c>
      <c r="C25893" s="47" t="s">
        <v>39949</v>
      </c>
      <c r="E25893" s="26">
        <v>12833</v>
      </c>
      <c r="F25893" s="26">
        <v>12833</v>
      </c>
      <c r="G25893" s="625"/>
      <c r="H25893" s="625"/>
    </row>
    <row r="25894" spans="1:8" ht="22.5" x14ac:dyDescent="0.2">
      <c r="A25894" s="2">
        <v>25889</v>
      </c>
      <c r="B25894" s="28" t="s">
        <v>39950</v>
      </c>
      <c r="C25894" s="47" t="s">
        <v>39951</v>
      </c>
      <c r="E25894" s="26">
        <v>5100</v>
      </c>
      <c r="F25894" s="26">
        <v>5100</v>
      </c>
      <c r="G25894" s="625"/>
      <c r="H25894" s="625"/>
    </row>
    <row r="25895" spans="1:8" ht="22.5" x14ac:dyDescent="0.2">
      <c r="A25895" s="2">
        <v>25890</v>
      </c>
      <c r="B25895" s="28" t="s">
        <v>39950</v>
      </c>
      <c r="C25895" s="47" t="s">
        <v>39952</v>
      </c>
      <c r="E25895" s="26">
        <v>5100</v>
      </c>
      <c r="F25895" s="26">
        <v>5100</v>
      </c>
      <c r="G25895" s="625"/>
      <c r="H25895" s="625"/>
    </row>
    <row r="25896" spans="1:8" ht="22.5" x14ac:dyDescent="0.2">
      <c r="A25896" s="2">
        <v>25891</v>
      </c>
      <c r="B25896" s="28" t="s">
        <v>39950</v>
      </c>
      <c r="C25896" s="47" t="s">
        <v>39953</v>
      </c>
      <c r="E25896" s="26">
        <v>5100</v>
      </c>
      <c r="F25896" s="26">
        <v>5100</v>
      </c>
      <c r="G25896" s="625"/>
      <c r="H25896" s="625"/>
    </row>
    <row r="25897" spans="1:8" ht="22.5" x14ac:dyDescent="0.2">
      <c r="A25897" s="2">
        <v>25892</v>
      </c>
      <c r="B25897" s="28" t="s">
        <v>39950</v>
      </c>
      <c r="C25897" s="47" t="s">
        <v>39954</v>
      </c>
      <c r="E25897" s="26">
        <v>5100</v>
      </c>
      <c r="F25897" s="26">
        <v>5100</v>
      </c>
      <c r="G25897" s="625"/>
      <c r="H25897" s="625"/>
    </row>
    <row r="25898" spans="1:8" ht="22.5" x14ac:dyDescent="0.2">
      <c r="A25898" s="2">
        <v>25893</v>
      </c>
      <c r="B25898" s="28" t="s">
        <v>39950</v>
      </c>
      <c r="C25898" s="47" t="s">
        <v>39955</v>
      </c>
      <c r="E25898" s="26">
        <v>5100</v>
      </c>
      <c r="F25898" s="26">
        <v>5100</v>
      </c>
      <c r="G25898" s="625"/>
      <c r="H25898" s="625"/>
    </row>
    <row r="25899" spans="1:8" ht="22.5" x14ac:dyDescent="0.2">
      <c r="A25899" s="2">
        <v>25894</v>
      </c>
      <c r="B25899" s="28" t="s">
        <v>39950</v>
      </c>
      <c r="C25899" s="47" t="s">
        <v>39956</v>
      </c>
      <c r="E25899" s="26">
        <v>5100</v>
      </c>
      <c r="F25899" s="26">
        <v>5100</v>
      </c>
      <c r="G25899" s="625"/>
      <c r="H25899" s="625"/>
    </row>
    <row r="25900" spans="1:8" ht="22.5" x14ac:dyDescent="0.2">
      <c r="A25900" s="2">
        <v>25895</v>
      </c>
      <c r="B25900" s="28" t="s">
        <v>39950</v>
      </c>
      <c r="C25900" s="47" t="s">
        <v>39957</v>
      </c>
      <c r="E25900" s="26">
        <v>5100</v>
      </c>
      <c r="F25900" s="26">
        <v>5100</v>
      </c>
      <c r="G25900" s="625"/>
      <c r="H25900" s="625"/>
    </row>
    <row r="25901" spans="1:8" ht="22.5" x14ac:dyDescent="0.2">
      <c r="A25901" s="2">
        <v>25896</v>
      </c>
      <c r="B25901" s="28" t="s">
        <v>39950</v>
      </c>
      <c r="C25901" s="47" t="s">
        <v>39958</v>
      </c>
      <c r="E25901" s="26">
        <v>5100</v>
      </c>
      <c r="F25901" s="26">
        <v>5100</v>
      </c>
      <c r="G25901" s="625"/>
      <c r="H25901" s="625"/>
    </row>
    <row r="25902" spans="1:8" ht="22.5" x14ac:dyDescent="0.2">
      <c r="A25902" s="2">
        <v>25897</v>
      </c>
      <c r="B25902" s="28" t="s">
        <v>39950</v>
      </c>
      <c r="C25902" s="47" t="s">
        <v>39959</v>
      </c>
      <c r="E25902" s="26">
        <v>5100</v>
      </c>
      <c r="F25902" s="26">
        <v>5100</v>
      </c>
      <c r="G25902" s="625"/>
      <c r="H25902" s="625"/>
    </row>
    <row r="25903" spans="1:8" ht="22.5" x14ac:dyDescent="0.2">
      <c r="A25903" s="2">
        <v>25898</v>
      </c>
      <c r="B25903" s="28" t="s">
        <v>39950</v>
      </c>
      <c r="C25903" s="47" t="s">
        <v>39960</v>
      </c>
      <c r="E25903" s="26">
        <v>5100</v>
      </c>
      <c r="F25903" s="26">
        <v>5100</v>
      </c>
      <c r="G25903" s="625"/>
      <c r="H25903" s="625"/>
    </row>
    <row r="25904" spans="1:8" ht="22.5" x14ac:dyDescent="0.2">
      <c r="A25904" s="2">
        <v>25899</v>
      </c>
      <c r="B25904" s="28" t="s">
        <v>39950</v>
      </c>
      <c r="C25904" s="47" t="s">
        <v>39961</v>
      </c>
      <c r="E25904" s="26">
        <v>5100</v>
      </c>
      <c r="F25904" s="26">
        <v>5100</v>
      </c>
      <c r="G25904" s="625"/>
      <c r="H25904" s="625"/>
    </row>
    <row r="25905" spans="1:8" ht="22.5" x14ac:dyDescent="0.2">
      <c r="A25905" s="2">
        <v>25900</v>
      </c>
      <c r="B25905" s="28" t="s">
        <v>39950</v>
      </c>
      <c r="C25905" s="47" t="s">
        <v>39962</v>
      </c>
      <c r="E25905" s="26">
        <v>5100</v>
      </c>
      <c r="F25905" s="26">
        <v>5100</v>
      </c>
      <c r="G25905" s="625"/>
      <c r="H25905" s="625"/>
    </row>
    <row r="25906" spans="1:8" ht="22.5" x14ac:dyDescent="0.2">
      <c r="A25906" s="2">
        <v>25901</v>
      </c>
      <c r="B25906" s="28" t="s">
        <v>39950</v>
      </c>
      <c r="C25906" s="47" t="s">
        <v>39963</v>
      </c>
      <c r="E25906" s="26">
        <v>5100</v>
      </c>
      <c r="F25906" s="26">
        <v>5100</v>
      </c>
      <c r="G25906" s="625"/>
      <c r="H25906" s="625"/>
    </row>
    <row r="25907" spans="1:8" ht="22.5" x14ac:dyDescent="0.2">
      <c r="A25907" s="2">
        <v>25902</v>
      </c>
      <c r="B25907" s="28" t="s">
        <v>39950</v>
      </c>
      <c r="C25907" s="47" t="s">
        <v>39964</v>
      </c>
      <c r="E25907" s="26">
        <v>5100</v>
      </c>
      <c r="F25907" s="26">
        <v>5100</v>
      </c>
      <c r="G25907" s="625"/>
      <c r="H25907" s="625"/>
    </row>
    <row r="25908" spans="1:8" ht="22.5" x14ac:dyDescent="0.2">
      <c r="A25908" s="2">
        <v>25903</v>
      </c>
      <c r="B25908" s="28" t="s">
        <v>39950</v>
      </c>
      <c r="C25908" s="47" t="s">
        <v>39965</v>
      </c>
      <c r="E25908" s="26">
        <v>5100</v>
      </c>
      <c r="F25908" s="26">
        <v>5100</v>
      </c>
      <c r="G25908" s="625"/>
      <c r="H25908" s="625"/>
    </row>
    <row r="25909" spans="1:8" ht="22.5" x14ac:dyDescent="0.2">
      <c r="A25909" s="2">
        <v>25904</v>
      </c>
      <c r="B25909" s="28" t="s">
        <v>39950</v>
      </c>
      <c r="C25909" s="47" t="s">
        <v>39966</v>
      </c>
      <c r="E25909" s="26">
        <v>5100</v>
      </c>
      <c r="F25909" s="26">
        <v>5100</v>
      </c>
      <c r="G25909" s="625"/>
      <c r="H25909" s="625"/>
    </row>
    <row r="25910" spans="1:8" ht="22.5" x14ac:dyDescent="0.2">
      <c r="A25910" s="2">
        <v>25905</v>
      </c>
      <c r="B25910" s="28" t="s">
        <v>39950</v>
      </c>
      <c r="C25910" s="47" t="s">
        <v>39967</v>
      </c>
      <c r="E25910" s="26">
        <v>5100</v>
      </c>
      <c r="F25910" s="26">
        <v>5100</v>
      </c>
      <c r="G25910" s="625"/>
      <c r="H25910" s="625"/>
    </row>
    <row r="25911" spans="1:8" ht="22.5" x14ac:dyDescent="0.2">
      <c r="A25911" s="2">
        <v>25906</v>
      </c>
      <c r="B25911" s="28" t="s">
        <v>39950</v>
      </c>
      <c r="C25911" s="47" t="s">
        <v>39968</v>
      </c>
      <c r="E25911" s="26">
        <v>5100</v>
      </c>
      <c r="F25911" s="26">
        <v>5100</v>
      </c>
      <c r="G25911" s="625"/>
      <c r="H25911" s="625"/>
    </row>
    <row r="25912" spans="1:8" ht="22.5" x14ac:dyDescent="0.2">
      <c r="A25912" s="2">
        <v>25907</v>
      </c>
      <c r="B25912" s="28" t="s">
        <v>39950</v>
      </c>
      <c r="C25912" s="47" t="s">
        <v>39969</v>
      </c>
      <c r="E25912" s="26">
        <v>5100</v>
      </c>
      <c r="F25912" s="26">
        <v>5100</v>
      </c>
      <c r="G25912" s="625"/>
      <c r="H25912" s="625"/>
    </row>
    <row r="25913" spans="1:8" ht="22.5" x14ac:dyDescent="0.2">
      <c r="A25913" s="2">
        <v>25908</v>
      </c>
      <c r="B25913" s="28" t="s">
        <v>39950</v>
      </c>
      <c r="C25913" s="47" t="s">
        <v>39970</v>
      </c>
      <c r="E25913" s="26">
        <v>5100</v>
      </c>
      <c r="F25913" s="26">
        <v>5100</v>
      </c>
      <c r="G25913" s="625"/>
      <c r="H25913" s="625"/>
    </row>
    <row r="25914" spans="1:8" ht="22.5" x14ac:dyDescent="0.2">
      <c r="A25914" s="2">
        <v>25909</v>
      </c>
      <c r="B25914" s="28" t="s">
        <v>39950</v>
      </c>
      <c r="C25914" s="47" t="s">
        <v>39971</v>
      </c>
      <c r="E25914" s="26">
        <v>5100</v>
      </c>
      <c r="F25914" s="26">
        <v>5100</v>
      </c>
      <c r="G25914" s="625"/>
      <c r="H25914" s="625"/>
    </row>
    <row r="25915" spans="1:8" ht="22.5" x14ac:dyDescent="0.2">
      <c r="A25915" s="2">
        <v>25910</v>
      </c>
      <c r="B25915" s="28" t="s">
        <v>39950</v>
      </c>
      <c r="C25915" s="47" t="s">
        <v>39972</v>
      </c>
      <c r="E25915" s="26">
        <v>5100</v>
      </c>
      <c r="F25915" s="26">
        <v>5100</v>
      </c>
      <c r="G25915" s="625"/>
      <c r="H25915" s="625"/>
    </row>
    <row r="25916" spans="1:8" ht="22.5" x14ac:dyDescent="0.2">
      <c r="A25916" s="2">
        <v>25911</v>
      </c>
      <c r="B25916" s="28" t="s">
        <v>39950</v>
      </c>
      <c r="C25916" s="47" t="s">
        <v>39973</v>
      </c>
      <c r="E25916" s="26">
        <v>5100</v>
      </c>
      <c r="F25916" s="26">
        <v>5100</v>
      </c>
      <c r="G25916" s="625"/>
      <c r="H25916" s="625"/>
    </row>
    <row r="25917" spans="1:8" ht="22.5" x14ac:dyDescent="0.2">
      <c r="A25917" s="2">
        <v>25912</v>
      </c>
      <c r="B25917" s="28" t="s">
        <v>39950</v>
      </c>
      <c r="C25917" s="47" t="s">
        <v>39974</v>
      </c>
      <c r="E25917" s="26">
        <v>5100</v>
      </c>
      <c r="F25917" s="26">
        <v>5100</v>
      </c>
      <c r="G25917" s="625"/>
      <c r="H25917" s="625"/>
    </row>
    <row r="25918" spans="1:8" ht="22.5" x14ac:dyDescent="0.2">
      <c r="A25918" s="2">
        <v>25913</v>
      </c>
      <c r="B25918" s="28" t="s">
        <v>39950</v>
      </c>
      <c r="C25918" s="47" t="s">
        <v>39975</v>
      </c>
      <c r="E25918" s="26">
        <v>5100</v>
      </c>
      <c r="F25918" s="26">
        <v>5100</v>
      </c>
      <c r="G25918" s="625"/>
      <c r="H25918" s="625"/>
    </row>
    <row r="25919" spans="1:8" ht="22.5" x14ac:dyDescent="0.2">
      <c r="A25919" s="2">
        <v>25914</v>
      </c>
      <c r="B25919" s="28" t="s">
        <v>39950</v>
      </c>
      <c r="C25919" s="47" t="s">
        <v>39976</v>
      </c>
      <c r="E25919" s="26">
        <v>5100</v>
      </c>
      <c r="F25919" s="26">
        <v>5100</v>
      </c>
      <c r="G25919" s="625"/>
      <c r="H25919" s="625"/>
    </row>
    <row r="25920" spans="1:8" ht="22.5" x14ac:dyDescent="0.2">
      <c r="A25920" s="2">
        <v>25915</v>
      </c>
      <c r="B25920" s="28" t="s">
        <v>39950</v>
      </c>
      <c r="C25920" s="47" t="s">
        <v>39977</v>
      </c>
      <c r="E25920" s="26">
        <v>5100</v>
      </c>
      <c r="F25920" s="26">
        <v>5100</v>
      </c>
      <c r="G25920" s="625"/>
      <c r="H25920" s="625"/>
    </row>
    <row r="25921" spans="1:8" ht="22.5" x14ac:dyDescent="0.2">
      <c r="A25921" s="2">
        <v>25916</v>
      </c>
      <c r="B25921" s="28" t="s">
        <v>39950</v>
      </c>
      <c r="C25921" s="47" t="s">
        <v>39978</v>
      </c>
      <c r="E25921" s="26">
        <v>5100</v>
      </c>
      <c r="F25921" s="26">
        <v>5100</v>
      </c>
      <c r="G25921" s="625"/>
      <c r="H25921" s="625"/>
    </row>
    <row r="25922" spans="1:8" ht="22.5" x14ac:dyDescent="0.2">
      <c r="A25922" s="2">
        <v>25917</v>
      </c>
      <c r="B25922" s="28" t="s">
        <v>39950</v>
      </c>
      <c r="C25922" s="47" t="s">
        <v>39979</v>
      </c>
      <c r="E25922" s="26">
        <v>5100</v>
      </c>
      <c r="F25922" s="26">
        <v>5100</v>
      </c>
      <c r="G25922" s="625"/>
      <c r="H25922" s="625"/>
    </row>
    <row r="25923" spans="1:8" ht="22.5" x14ac:dyDescent="0.2">
      <c r="A25923" s="2">
        <v>25918</v>
      </c>
      <c r="B25923" s="28" t="s">
        <v>39950</v>
      </c>
      <c r="C25923" s="47" t="s">
        <v>39980</v>
      </c>
      <c r="E25923" s="26">
        <v>5100</v>
      </c>
      <c r="F25923" s="26">
        <v>5100</v>
      </c>
      <c r="G25923" s="625"/>
      <c r="H25923" s="625"/>
    </row>
    <row r="25924" spans="1:8" ht="22.5" x14ac:dyDescent="0.2">
      <c r="A25924" s="2">
        <v>25919</v>
      </c>
      <c r="B25924" s="28" t="s">
        <v>39950</v>
      </c>
      <c r="C25924" s="47" t="s">
        <v>39981</v>
      </c>
      <c r="E25924" s="26">
        <v>5100</v>
      </c>
      <c r="F25924" s="26">
        <v>5100</v>
      </c>
      <c r="G25924" s="625"/>
      <c r="H25924" s="625"/>
    </row>
    <row r="25925" spans="1:8" ht="22.5" x14ac:dyDescent="0.2">
      <c r="A25925" s="2">
        <v>25920</v>
      </c>
      <c r="B25925" s="28" t="s">
        <v>39950</v>
      </c>
      <c r="C25925" s="47" t="s">
        <v>39982</v>
      </c>
      <c r="E25925" s="26">
        <v>5100</v>
      </c>
      <c r="F25925" s="26">
        <v>5100</v>
      </c>
      <c r="G25925" s="625"/>
      <c r="H25925" s="625"/>
    </row>
    <row r="25926" spans="1:8" ht="22.5" x14ac:dyDescent="0.2">
      <c r="A25926" s="2">
        <v>25921</v>
      </c>
      <c r="B25926" s="28" t="s">
        <v>39950</v>
      </c>
      <c r="C25926" s="47" t="s">
        <v>39983</v>
      </c>
      <c r="E25926" s="26">
        <v>5100</v>
      </c>
      <c r="F25926" s="26">
        <v>5100</v>
      </c>
      <c r="G25926" s="625"/>
      <c r="H25926" s="625"/>
    </row>
    <row r="25927" spans="1:8" ht="22.5" x14ac:dyDescent="0.2">
      <c r="A25927" s="2">
        <v>25922</v>
      </c>
      <c r="B25927" s="28" t="s">
        <v>39950</v>
      </c>
      <c r="C25927" s="47" t="s">
        <v>39984</v>
      </c>
      <c r="E25927" s="26">
        <v>5100</v>
      </c>
      <c r="F25927" s="26">
        <v>5100</v>
      </c>
      <c r="G25927" s="625"/>
      <c r="H25927" s="625"/>
    </row>
    <row r="25928" spans="1:8" ht="22.5" x14ac:dyDescent="0.2">
      <c r="A25928" s="2">
        <v>25923</v>
      </c>
      <c r="B25928" s="28" t="s">
        <v>39950</v>
      </c>
      <c r="C25928" s="47" t="s">
        <v>39985</v>
      </c>
      <c r="E25928" s="26">
        <v>5100</v>
      </c>
      <c r="F25928" s="26">
        <v>5100</v>
      </c>
      <c r="G25928" s="625"/>
      <c r="H25928" s="625"/>
    </row>
    <row r="25929" spans="1:8" ht="22.5" x14ac:dyDescent="0.2">
      <c r="A25929" s="2">
        <v>25924</v>
      </c>
      <c r="B25929" s="28" t="s">
        <v>39950</v>
      </c>
      <c r="C25929" s="47" t="s">
        <v>39986</v>
      </c>
      <c r="E25929" s="26">
        <v>5100</v>
      </c>
      <c r="F25929" s="26">
        <v>5100</v>
      </c>
      <c r="G25929" s="625"/>
      <c r="H25929" s="625"/>
    </row>
    <row r="25930" spans="1:8" ht="22.5" x14ac:dyDescent="0.2">
      <c r="A25930" s="2">
        <v>25925</v>
      </c>
      <c r="B25930" s="28" t="s">
        <v>39950</v>
      </c>
      <c r="C25930" s="47" t="s">
        <v>39987</v>
      </c>
      <c r="E25930" s="26">
        <v>5100</v>
      </c>
      <c r="F25930" s="26">
        <v>5100</v>
      </c>
      <c r="G25930" s="625"/>
      <c r="H25930" s="625"/>
    </row>
    <row r="25931" spans="1:8" ht="22.5" x14ac:dyDescent="0.2">
      <c r="A25931" s="2">
        <v>25926</v>
      </c>
      <c r="B25931" s="28" t="s">
        <v>39950</v>
      </c>
      <c r="C25931" s="47" t="s">
        <v>39988</v>
      </c>
      <c r="E25931" s="26">
        <v>5100</v>
      </c>
      <c r="F25931" s="26">
        <v>5100</v>
      </c>
      <c r="G25931" s="625"/>
      <c r="H25931" s="625"/>
    </row>
    <row r="25932" spans="1:8" ht="22.5" x14ac:dyDescent="0.2">
      <c r="A25932" s="2">
        <v>25927</v>
      </c>
      <c r="B25932" s="28" t="s">
        <v>39950</v>
      </c>
      <c r="C25932" s="47" t="s">
        <v>39989</v>
      </c>
      <c r="E25932" s="26">
        <v>5100</v>
      </c>
      <c r="F25932" s="26">
        <v>5100</v>
      </c>
      <c r="G25932" s="625"/>
      <c r="H25932" s="625"/>
    </row>
    <row r="25933" spans="1:8" ht="22.5" x14ac:dyDescent="0.2">
      <c r="A25933" s="2">
        <v>25928</v>
      </c>
      <c r="B25933" s="28" t="s">
        <v>39950</v>
      </c>
      <c r="C25933" s="47" t="s">
        <v>39990</v>
      </c>
      <c r="E25933" s="26">
        <v>5100</v>
      </c>
      <c r="F25933" s="26">
        <v>5100</v>
      </c>
      <c r="G25933" s="625"/>
      <c r="H25933" s="625"/>
    </row>
    <row r="25934" spans="1:8" ht="22.5" x14ac:dyDescent="0.2">
      <c r="A25934" s="2">
        <v>25929</v>
      </c>
      <c r="B25934" s="28" t="s">
        <v>39950</v>
      </c>
      <c r="C25934" s="47" t="s">
        <v>39991</v>
      </c>
      <c r="E25934" s="26">
        <v>5100</v>
      </c>
      <c r="F25934" s="26">
        <v>5100</v>
      </c>
      <c r="G25934" s="625"/>
      <c r="H25934" s="625"/>
    </row>
    <row r="25935" spans="1:8" ht="22.5" x14ac:dyDescent="0.2">
      <c r="A25935" s="2">
        <v>25930</v>
      </c>
      <c r="B25935" s="28" t="s">
        <v>39950</v>
      </c>
      <c r="C25935" s="47" t="s">
        <v>39992</v>
      </c>
      <c r="E25935" s="26">
        <v>5100</v>
      </c>
      <c r="F25935" s="26">
        <v>5100</v>
      </c>
      <c r="G25935" s="625"/>
      <c r="H25935" s="625"/>
    </row>
    <row r="25936" spans="1:8" ht="22.5" x14ac:dyDescent="0.2">
      <c r="A25936" s="2">
        <v>25931</v>
      </c>
      <c r="B25936" s="28" t="s">
        <v>39950</v>
      </c>
      <c r="C25936" s="47" t="s">
        <v>39993</v>
      </c>
      <c r="E25936" s="26">
        <v>5100</v>
      </c>
      <c r="F25936" s="26">
        <v>5100</v>
      </c>
      <c r="G25936" s="625"/>
      <c r="H25936" s="625"/>
    </row>
    <row r="25937" spans="1:8" ht="22.5" x14ac:dyDescent="0.2">
      <c r="A25937" s="2">
        <v>25932</v>
      </c>
      <c r="B25937" s="28" t="s">
        <v>39950</v>
      </c>
      <c r="C25937" s="47" t="s">
        <v>39994</v>
      </c>
      <c r="E25937" s="26">
        <v>5100</v>
      </c>
      <c r="F25937" s="26">
        <v>5100</v>
      </c>
      <c r="G25937" s="625"/>
      <c r="H25937" s="625"/>
    </row>
    <row r="25938" spans="1:8" ht="22.5" x14ac:dyDescent="0.2">
      <c r="A25938" s="2">
        <v>25933</v>
      </c>
      <c r="B25938" s="28" t="s">
        <v>39950</v>
      </c>
      <c r="C25938" s="47" t="s">
        <v>39995</v>
      </c>
      <c r="E25938" s="26">
        <v>5100</v>
      </c>
      <c r="F25938" s="26">
        <v>5100</v>
      </c>
      <c r="G25938" s="625"/>
      <c r="H25938" s="625"/>
    </row>
    <row r="25939" spans="1:8" ht="22.5" x14ac:dyDescent="0.2">
      <c r="A25939" s="2">
        <v>25934</v>
      </c>
      <c r="B25939" s="28" t="s">
        <v>39950</v>
      </c>
      <c r="C25939" s="47" t="s">
        <v>39996</v>
      </c>
      <c r="E25939" s="26">
        <v>5100</v>
      </c>
      <c r="F25939" s="26">
        <v>5100</v>
      </c>
      <c r="G25939" s="625"/>
      <c r="H25939" s="625"/>
    </row>
    <row r="25940" spans="1:8" ht="22.5" x14ac:dyDescent="0.2">
      <c r="A25940" s="2">
        <v>25935</v>
      </c>
      <c r="B25940" s="28" t="s">
        <v>39950</v>
      </c>
      <c r="C25940" s="47" t="s">
        <v>39997</v>
      </c>
      <c r="E25940" s="26">
        <v>5100</v>
      </c>
      <c r="F25940" s="26">
        <v>5100</v>
      </c>
      <c r="G25940" s="625"/>
      <c r="H25940" s="625"/>
    </row>
    <row r="25941" spans="1:8" ht="22.5" x14ac:dyDescent="0.2">
      <c r="A25941" s="2">
        <v>25936</v>
      </c>
      <c r="B25941" s="28" t="s">
        <v>39950</v>
      </c>
      <c r="C25941" s="47" t="s">
        <v>39998</v>
      </c>
      <c r="E25941" s="26">
        <v>5100</v>
      </c>
      <c r="F25941" s="26">
        <v>5100</v>
      </c>
      <c r="G25941" s="625"/>
      <c r="H25941" s="625"/>
    </row>
    <row r="25942" spans="1:8" ht="22.5" x14ac:dyDescent="0.2">
      <c r="A25942" s="2">
        <v>25937</v>
      </c>
      <c r="B25942" s="28" t="s">
        <v>39950</v>
      </c>
      <c r="C25942" s="47" t="s">
        <v>39999</v>
      </c>
      <c r="E25942" s="26">
        <v>5100</v>
      </c>
      <c r="F25942" s="26">
        <v>5100</v>
      </c>
      <c r="G25942" s="625"/>
      <c r="H25942" s="625"/>
    </row>
    <row r="25943" spans="1:8" ht="22.5" x14ac:dyDescent="0.2">
      <c r="A25943" s="2">
        <v>25938</v>
      </c>
      <c r="B25943" s="28" t="s">
        <v>39950</v>
      </c>
      <c r="C25943" s="47" t="s">
        <v>40000</v>
      </c>
      <c r="E25943" s="26">
        <v>5100</v>
      </c>
      <c r="F25943" s="26">
        <v>5100</v>
      </c>
      <c r="G25943" s="625"/>
      <c r="H25943" s="625"/>
    </row>
    <row r="25944" spans="1:8" ht="22.5" x14ac:dyDescent="0.2">
      <c r="A25944" s="2">
        <v>25939</v>
      </c>
      <c r="B25944" s="28" t="s">
        <v>39950</v>
      </c>
      <c r="C25944" s="47" t="s">
        <v>40001</v>
      </c>
      <c r="E25944" s="26">
        <v>5100</v>
      </c>
      <c r="F25944" s="26">
        <v>5100</v>
      </c>
      <c r="G25944" s="625"/>
      <c r="H25944" s="625"/>
    </row>
    <row r="25945" spans="1:8" ht="22.5" x14ac:dyDescent="0.2">
      <c r="A25945" s="2">
        <v>25940</v>
      </c>
      <c r="B25945" s="28" t="s">
        <v>39950</v>
      </c>
      <c r="C25945" s="47" t="s">
        <v>40002</v>
      </c>
      <c r="E25945" s="26">
        <v>5100</v>
      </c>
      <c r="F25945" s="26">
        <v>5100</v>
      </c>
      <c r="G25945" s="625"/>
      <c r="H25945" s="625"/>
    </row>
    <row r="25946" spans="1:8" ht="22.5" x14ac:dyDescent="0.2">
      <c r="A25946" s="2">
        <v>25941</v>
      </c>
      <c r="B25946" s="28" t="s">
        <v>39950</v>
      </c>
      <c r="C25946" s="47" t="s">
        <v>40003</v>
      </c>
      <c r="E25946" s="26">
        <v>5100</v>
      </c>
      <c r="F25946" s="26">
        <v>5100</v>
      </c>
      <c r="G25946" s="625"/>
      <c r="H25946" s="625"/>
    </row>
    <row r="25947" spans="1:8" ht="22.5" x14ac:dyDescent="0.2">
      <c r="A25947" s="2">
        <v>25942</v>
      </c>
      <c r="B25947" s="28" t="s">
        <v>39950</v>
      </c>
      <c r="C25947" s="47" t="s">
        <v>40004</v>
      </c>
      <c r="E25947" s="26">
        <v>5100</v>
      </c>
      <c r="F25947" s="26">
        <v>5100</v>
      </c>
      <c r="G25947" s="625"/>
      <c r="H25947" s="625"/>
    </row>
    <row r="25948" spans="1:8" ht="22.5" x14ac:dyDescent="0.2">
      <c r="A25948" s="2">
        <v>25943</v>
      </c>
      <c r="B25948" s="28" t="s">
        <v>39950</v>
      </c>
      <c r="C25948" s="47" t="s">
        <v>40005</v>
      </c>
      <c r="E25948" s="26">
        <v>5100</v>
      </c>
      <c r="F25948" s="26">
        <v>5100</v>
      </c>
      <c r="G25948" s="625"/>
      <c r="H25948" s="625"/>
    </row>
    <row r="25949" spans="1:8" ht="22.5" x14ac:dyDescent="0.2">
      <c r="A25949" s="2">
        <v>25944</v>
      </c>
      <c r="B25949" s="28" t="s">
        <v>39950</v>
      </c>
      <c r="C25949" s="47" t="s">
        <v>40006</v>
      </c>
      <c r="E25949" s="26">
        <v>5100</v>
      </c>
      <c r="F25949" s="26">
        <v>5100</v>
      </c>
      <c r="G25949" s="625"/>
      <c r="H25949" s="625"/>
    </row>
    <row r="25950" spans="1:8" ht="22.5" x14ac:dyDescent="0.2">
      <c r="A25950" s="2">
        <v>25945</v>
      </c>
      <c r="B25950" s="28" t="s">
        <v>39950</v>
      </c>
      <c r="C25950" s="47" t="s">
        <v>40007</v>
      </c>
      <c r="E25950" s="26">
        <v>5100</v>
      </c>
      <c r="F25950" s="26">
        <v>5100</v>
      </c>
      <c r="G25950" s="625"/>
      <c r="H25950" s="625"/>
    </row>
    <row r="25951" spans="1:8" ht="22.5" x14ac:dyDescent="0.2">
      <c r="A25951" s="2">
        <v>25946</v>
      </c>
      <c r="B25951" s="28" t="s">
        <v>39950</v>
      </c>
      <c r="C25951" s="47" t="s">
        <v>40008</v>
      </c>
      <c r="E25951" s="26">
        <v>5100</v>
      </c>
      <c r="F25951" s="26">
        <v>5100</v>
      </c>
      <c r="G25951" s="625"/>
      <c r="H25951" s="625"/>
    </row>
    <row r="25952" spans="1:8" ht="22.5" x14ac:dyDescent="0.2">
      <c r="A25952" s="2">
        <v>25947</v>
      </c>
      <c r="B25952" s="28" t="s">
        <v>39950</v>
      </c>
      <c r="C25952" s="47" t="s">
        <v>40009</v>
      </c>
      <c r="E25952" s="26">
        <v>5100</v>
      </c>
      <c r="F25952" s="26">
        <v>5100</v>
      </c>
      <c r="G25952" s="625"/>
      <c r="H25952" s="625"/>
    </row>
    <row r="25953" spans="1:8" ht="22.5" x14ac:dyDescent="0.2">
      <c r="A25953" s="2">
        <v>25948</v>
      </c>
      <c r="B25953" s="28" t="s">
        <v>39950</v>
      </c>
      <c r="C25953" s="47" t="s">
        <v>40010</v>
      </c>
      <c r="E25953" s="26">
        <v>5100</v>
      </c>
      <c r="F25953" s="26">
        <v>5100</v>
      </c>
      <c r="G25953" s="625"/>
      <c r="H25953" s="625"/>
    </row>
    <row r="25954" spans="1:8" ht="22.5" x14ac:dyDescent="0.2">
      <c r="A25954" s="2">
        <v>25949</v>
      </c>
      <c r="B25954" s="28" t="s">
        <v>39950</v>
      </c>
      <c r="C25954" s="47" t="s">
        <v>40011</v>
      </c>
      <c r="E25954" s="26">
        <v>5100</v>
      </c>
      <c r="F25954" s="26">
        <v>5100</v>
      </c>
      <c r="G25954" s="625"/>
      <c r="H25954" s="625"/>
    </row>
    <row r="25955" spans="1:8" ht="22.5" x14ac:dyDescent="0.2">
      <c r="A25955" s="2">
        <v>25950</v>
      </c>
      <c r="B25955" s="28" t="s">
        <v>39950</v>
      </c>
      <c r="C25955" s="47" t="s">
        <v>40012</v>
      </c>
      <c r="E25955" s="26">
        <v>5100</v>
      </c>
      <c r="F25955" s="26">
        <v>5100</v>
      </c>
      <c r="G25955" s="625"/>
      <c r="H25955" s="625"/>
    </row>
    <row r="25956" spans="1:8" ht="22.5" x14ac:dyDescent="0.2">
      <c r="A25956" s="2">
        <v>25951</v>
      </c>
      <c r="B25956" s="28" t="s">
        <v>39950</v>
      </c>
      <c r="C25956" s="47" t="s">
        <v>40013</v>
      </c>
      <c r="E25956" s="26">
        <v>5100</v>
      </c>
      <c r="F25956" s="26">
        <v>5100</v>
      </c>
      <c r="G25956" s="625"/>
      <c r="H25956" s="625"/>
    </row>
    <row r="25957" spans="1:8" ht="22.5" x14ac:dyDescent="0.2">
      <c r="A25957" s="2">
        <v>25952</v>
      </c>
      <c r="B25957" s="28" t="s">
        <v>39950</v>
      </c>
      <c r="C25957" s="47" t="s">
        <v>40014</v>
      </c>
      <c r="E25957" s="26">
        <v>5100</v>
      </c>
      <c r="F25957" s="26">
        <v>5100</v>
      </c>
      <c r="G25957" s="625"/>
      <c r="H25957" s="625"/>
    </row>
    <row r="25958" spans="1:8" ht="22.5" x14ac:dyDescent="0.2">
      <c r="A25958" s="2">
        <v>25953</v>
      </c>
      <c r="B25958" s="28" t="s">
        <v>39950</v>
      </c>
      <c r="C25958" s="47" t="s">
        <v>40015</v>
      </c>
      <c r="E25958" s="26">
        <v>5100</v>
      </c>
      <c r="F25958" s="26">
        <v>5100</v>
      </c>
      <c r="G25958" s="625"/>
      <c r="H25958" s="625"/>
    </row>
    <row r="25959" spans="1:8" ht="22.5" x14ac:dyDescent="0.2">
      <c r="A25959" s="2">
        <v>25954</v>
      </c>
      <c r="B25959" s="28" t="s">
        <v>39950</v>
      </c>
      <c r="C25959" s="47" t="s">
        <v>40016</v>
      </c>
      <c r="E25959" s="26">
        <v>5100</v>
      </c>
      <c r="F25959" s="26">
        <v>5100</v>
      </c>
      <c r="G25959" s="625"/>
      <c r="H25959" s="625"/>
    </row>
    <row r="25960" spans="1:8" ht="22.5" x14ac:dyDescent="0.2">
      <c r="A25960" s="2">
        <v>25955</v>
      </c>
      <c r="B25960" s="28" t="s">
        <v>39950</v>
      </c>
      <c r="C25960" s="47" t="s">
        <v>40017</v>
      </c>
      <c r="E25960" s="26">
        <v>5100</v>
      </c>
      <c r="F25960" s="26">
        <v>5100</v>
      </c>
      <c r="G25960" s="625"/>
      <c r="H25960" s="625"/>
    </row>
    <row r="25961" spans="1:8" ht="22.5" x14ac:dyDescent="0.2">
      <c r="A25961" s="2">
        <v>25956</v>
      </c>
      <c r="B25961" s="28" t="s">
        <v>39950</v>
      </c>
      <c r="C25961" s="47" t="s">
        <v>40018</v>
      </c>
      <c r="E25961" s="26">
        <v>5100</v>
      </c>
      <c r="F25961" s="26">
        <v>5100</v>
      </c>
      <c r="G25961" s="625"/>
      <c r="H25961" s="625"/>
    </row>
    <row r="25962" spans="1:8" ht="22.5" x14ac:dyDescent="0.2">
      <c r="A25962" s="2">
        <v>25957</v>
      </c>
      <c r="B25962" s="28" t="s">
        <v>39950</v>
      </c>
      <c r="C25962" s="47" t="s">
        <v>40019</v>
      </c>
      <c r="E25962" s="26">
        <v>5100</v>
      </c>
      <c r="F25962" s="26">
        <v>5100</v>
      </c>
      <c r="G25962" s="625"/>
      <c r="H25962" s="625"/>
    </row>
    <row r="25963" spans="1:8" ht="22.5" x14ac:dyDescent="0.2">
      <c r="A25963" s="2">
        <v>25958</v>
      </c>
      <c r="B25963" s="28" t="s">
        <v>39950</v>
      </c>
      <c r="C25963" s="47" t="s">
        <v>40020</v>
      </c>
      <c r="E25963" s="26">
        <v>5100</v>
      </c>
      <c r="F25963" s="26">
        <v>5100</v>
      </c>
      <c r="G25963" s="625"/>
      <c r="H25963" s="625"/>
    </row>
    <row r="25964" spans="1:8" ht="22.5" x14ac:dyDescent="0.2">
      <c r="A25964" s="2">
        <v>25959</v>
      </c>
      <c r="B25964" s="28" t="s">
        <v>39950</v>
      </c>
      <c r="C25964" s="47" t="s">
        <v>40021</v>
      </c>
      <c r="E25964" s="26">
        <v>5100</v>
      </c>
      <c r="F25964" s="26">
        <v>5100</v>
      </c>
      <c r="G25964" s="625"/>
      <c r="H25964" s="625"/>
    </row>
    <row r="25965" spans="1:8" ht="22.5" x14ac:dyDescent="0.2">
      <c r="A25965" s="2">
        <v>25960</v>
      </c>
      <c r="B25965" s="28" t="s">
        <v>39950</v>
      </c>
      <c r="C25965" s="47" t="s">
        <v>40022</v>
      </c>
      <c r="E25965" s="26">
        <v>5100</v>
      </c>
      <c r="F25965" s="26">
        <v>5100</v>
      </c>
      <c r="G25965" s="625"/>
      <c r="H25965" s="625"/>
    </row>
    <row r="25966" spans="1:8" ht="22.5" x14ac:dyDescent="0.2">
      <c r="A25966" s="2">
        <v>25961</v>
      </c>
      <c r="B25966" s="28" t="s">
        <v>39950</v>
      </c>
      <c r="C25966" s="47" t="s">
        <v>40023</v>
      </c>
      <c r="E25966" s="26">
        <v>5100</v>
      </c>
      <c r="F25966" s="26">
        <v>5100</v>
      </c>
      <c r="G25966" s="625"/>
      <c r="H25966" s="625"/>
    </row>
    <row r="25967" spans="1:8" ht="22.5" x14ac:dyDescent="0.2">
      <c r="A25967" s="2">
        <v>25962</v>
      </c>
      <c r="B25967" s="28" t="s">
        <v>39950</v>
      </c>
      <c r="C25967" s="47" t="s">
        <v>40024</v>
      </c>
      <c r="E25967" s="26">
        <v>5100</v>
      </c>
      <c r="F25967" s="26">
        <v>5100</v>
      </c>
      <c r="G25967" s="625"/>
      <c r="H25967" s="625"/>
    </row>
    <row r="25968" spans="1:8" ht="22.5" x14ac:dyDescent="0.2">
      <c r="A25968" s="2">
        <v>25963</v>
      </c>
      <c r="B25968" s="28" t="s">
        <v>39950</v>
      </c>
      <c r="C25968" s="47" t="s">
        <v>40025</v>
      </c>
      <c r="E25968" s="26">
        <v>5100</v>
      </c>
      <c r="F25968" s="26">
        <v>5100</v>
      </c>
      <c r="G25968" s="625"/>
      <c r="H25968" s="625"/>
    </row>
    <row r="25969" spans="1:8" ht="22.5" x14ac:dyDescent="0.2">
      <c r="A25969" s="2">
        <v>25964</v>
      </c>
      <c r="B25969" s="28" t="s">
        <v>39950</v>
      </c>
      <c r="C25969" s="47" t="s">
        <v>40026</v>
      </c>
      <c r="E25969" s="26">
        <v>5100</v>
      </c>
      <c r="F25969" s="26">
        <v>5100</v>
      </c>
      <c r="G25969" s="625"/>
      <c r="H25969" s="625"/>
    </row>
    <row r="25970" spans="1:8" ht="22.5" x14ac:dyDescent="0.2">
      <c r="A25970" s="2">
        <v>25965</v>
      </c>
      <c r="B25970" s="28" t="s">
        <v>39950</v>
      </c>
      <c r="C25970" s="47" t="s">
        <v>40027</v>
      </c>
      <c r="E25970" s="26">
        <v>5100</v>
      </c>
      <c r="F25970" s="26">
        <v>5100</v>
      </c>
      <c r="G25970" s="625"/>
      <c r="H25970" s="625"/>
    </row>
    <row r="25971" spans="1:8" ht="22.5" x14ac:dyDescent="0.2">
      <c r="A25971" s="2">
        <v>25966</v>
      </c>
      <c r="B25971" s="28" t="s">
        <v>39950</v>
      </c>
      <c r="C25971" s="47" t="s">
        <v>40028</v>
      </c>
      <c r="E25971" s="26">
        <v>5100</v>
      </c>
      <c r="F25971" s="26">
        <v>5100</v>
      </c>
      <c r="G25971" s="625"/>
      <c r="H25971" s="625"/>
    </row>
    <row r="25972" spans="1:8" ht="22.5" x14ac:dyDescent="0.2">
      <c r="A25972" s="2">
        <v>25967</v>
      </c>
      <c r="B25972" s="28" t="s">
        <v>39950</v>
      </c>
      <c r="C25972" s="47" t="s">
        <v>40029</v>
      </c>
      <c r="E25972" s="26">
        <v>5100</v>
      </c>
      <c r="F25972" s="26">
        <v>5100</v>
      </c>
      <c r="G25972" s="625"/>
      <c r="H25972" s="625"/>
    </row>
    <row r="25973" spans="1:8" ht="22.5" x14ac:dyDescent="0.2">
      <c r="A25973" s="2">
        <v>25968</v>
      </c>
      <c r="B25973" s="28" t="s">
        <v>39950</v>
      </c>
      <c r="C25973" s="47" t="s">
        <v>40030</v>
      </c>
      <c r="E25973" s="26">
        <v>5100</v>
      </c>
      <c r="F25973" s="26">
        <v>5100</v>
      </c>
      <c r="G25973" s="625"/>
      <c r="H25973" s="625"/>
    </row>
    <row r="25974" spans="1:8" ht="22.5" x14ac:dyDescent="0.2">
      <c r="A25974" s="2">
        <v>25969</v>
      </c>
      <c r="B25974" s="28" t="s">
        <v>39950</v>
      </c>
      <c r="C25974" s="47" t="s">
        <v>40031</v>
      </c>
      <c r="E25974" s="26">
        <v>5100</v>
      </c>
      <c r="F25974" s="26">
        <v>5100</v>
      </c>
      <c r="G25974" s="625"/>
      <c r="H25974" s="625"/>
    </row>
    <row r="25975" spans="1:8" ht="22.5" x14ac:dyDescent="0.2">
      <c r="A25975" s="2">
        <v>25970</v>
      </c>
      <c r="B25975" s="28" t="s">
        <v>39950</v>
      </c>
      <c r="C25975" s="47" t="s">
        <v>40032</v>
      </c>
      <c r="E25975" s="26">
        <v>5100</v>
      </c>
      <c r="F25975" s="26">
        <v>5100</v>
      </c>
      <c r="G25975" s="625"/>
      <c r="H25975" s="625"/>
    </row>
    <row r="25976" spans="1:8" ht="22.5" x14ac:dyDescent="0.2">
      <c r="A25976" s="2">
        <v>25971</v>
      </c>
      <c r="B25976" s="28" t="s">
        <v>39950</v>
      </c>
      <c r="C25976" s="47" t="s">
        <v>40033</v>
      </c>
      <c r="E25976" s="26">
        <v>5100</v>
      </c>
      <c r="F25976" s="26">
        <v>5100</v>
      </c>
      <c r="G25976" s="625"/>
      <c r="H25976" s="625"/>
    </row>
    <row r="25977" spans="1:8" ht="22.5" x14ac:dyDescent="0.2">
      <c r="A25977" s="2">
        <v>25972</v>
      </c>
      <c r="B25977" s="28" t="s">
        <v>39950</v>
      </c>
      <c r="C25977" s="47" t="s">
        <v>40034</v>
      </c>
      <c r="E25977" s="26">
        <v>5100</v>
      </c>
      <c r="F25977" s="26">
        <v>5100</v>
      </c>
      <c r="G25977" s="625"/>
      <c r="H25977" s="625"/>
    </row>
    <row r="25978" spans="1:8" ht="22.5" x14ac:dyDescent="0.2">
      <c r="A25978" s="2">
        <v>25973</v>
      </c>
      <c r="B25978" s="28" t="s">
        <v>39950</v>
      </c>
      <c r="C25978" s="47" t="s">
        <v>40035</v>
      </c>
      <c r="E25978" s="26">
        <v>5100</v>
      </c>
      <c r="F25978" s="26">
        <v>5100</v>
      </c>
      <c r="G25978" s="625"/>
      <c r="H25978" s="625"/>
    </row>
    <row r="25979" spans="1:8" ht="22.5" x14ac:dyDescent="0.2">
      <c r="A25979" s="2">
        <v>25974</v>
      </c>
      <c r="B25979" s="28" t="s">
        <v>39950</v>
      </c>
      <c r="C25979" s="47" t="s">
        <v>40036</v>
      </c>
      <c r="E25979" s="26">
        <v>5100</v>
      </c>
      <c r="F25979" s="26">
        <v>5100</v>
      </c>
      <c r="G25979" s="625"/>
      <c r="H25979" s="625"/>
    </row>
    <row r="25980" spans="1:8" ht="22.5" x14ac:dyDescent="0.2">
      <c r="A25980" s="2">
        <v>25975</v>
      </c>
      <c r="B25980" s="28" t="s">
        <v>39950</v>
      </c>
      <c r="C25980" s="47" t="s">
        <v>40037</v>
      </c>
      <c r="E25980" s="26">
        <v>5100</v>
      </c>
      <c r="F25980" s="26">
        <v>5100</v>
      </c>
      <c r="G25980" s="625"/>
      <c r="H25980" s="625"/>
    </row>
    <row r="25981" spans="1:8" ht="22.5" x14ac:dyDescent="0.2">
      <c r="A25981" s="2">
        <v>25976</v>
      </c>
      <c r="B25981" s="28" t="s">
        <v>39950</v>
      </c>
      <c r="C25981" s="47" t="s">
        <v>40038</v>
      </c>
      <c r="E25981" s="26">
        <v>5100</v>
      </c>
      <c r="F25981" s="26">
        <v>5100</v>
      </c>
      <c r="G25981" s="625"/>
      <c r="H25981" s="625"/>
    </row>
    <row r="25982" spans="1:8" ht="22.5" x14ac:dyDescent="0.2">
      <c r="A25982" s="2">
        <v>25977</v>
      </c>
      <c r="B25982" s="28" t="s">
        <v>39950</v>
      </c>
      <c r="C25982" s="47" t="s">
        <v>40039</v>
      </c>
      <c r="E25982" s="26">
        <v>5100</v>
      </c>
      <c r="F25982" s="26">
        <v>5100</v>
      </c>
      <c r="G25982" s="625"/>
      <c r="H25982" s="625"/>
    </row>
    <row r="25983" spans="1:8" ht="22.5" x14ac:dyDescent="0.2">
      <c r="A25983" s="2">
        <v>25978</v>
      </c>
      <c r="B25983" s="28" t="s">
        <v>39950</v>
      </c>
      <c r="C25983" s="47" t="s">
        <v>40040</v>
      </c>
      <c r="E25983" s="26">
        <v>5100</v>
      </c>
      <c r="F25983" s="26">
        <v>5100</v>
      </c>
      <c r="G25983" s="625"/>
      <c r="H25983" s="625"/>
    </row>
    <row r="25984" spans="1:8" ht="33.75" x14ac:dyDescent="0.2">
      <c r="A25984" s="2">
        <v>25979</v>
      </c>
      <c r="B25984" s="28" t="s">
        <v>40041</v>
      </c>
      <c r="C25984" s="47" t="s">
        <v>40042</v>
      </c>
      <c r="E25984" s="26">
        <v>31005</v>
      </c>
      <c r="F25984" s="26">
        <v>31005</v>
      </c>
      <c r="G25984" s="625"/>
      <c r="H25984" s="625"/>
    </row>
    <row r="25985" spans="1:8" ht="45" x14ac:dyDescent="0.2">
      <c r="A25985" s="2">
        <v>25980</v>
      </c>
      <c r="B25985" s="28" t="s">
        <v>40043</v>
      </c>
      <c r="C25985" s="47" t="s">
        <v>40044</v>
      </c>
      <c r="E25985" s="26">
        <v>24256</v>
      </c>
      <c r="F25985" s="26">
        <v>24256</v>
      </c>
      <c r="G25985" s="625"/>
      <c r="H25985" s="625"/>
    </row>
    <row r="25986" spans="1:8" ht="33.75" x14ac:dyDescent="0.2">
      <c r="A25986" s="2">
        <v>25981</v>
      </c>
      <c r="B25986" s="28" t="s">
        <v>40045</v>
      </c>
      <c r="C25986" s="47" t="s">
        <v>40046</v>
      </c>
      <c r="E25986" s="26">
        <v>9615</v>
      </c>
      <c r="F25986" s="26">
        <v>9615</v>
      </c>
      <c r="G25986" s="625"/>
      <c r="H25986" s="625"/>
    </row>
    <row r="25987" spans="1:8" ht="33.75" x14ac:dyDescent="0.2">
      <c r="A25987" s="2">
        <v>25982</v>
      </c>
      <c r="B25987" s="28" t="s">
        <v>40047</v>
      </c>
      <c r="C25987" s="47" t="s">
        <v>40048</v>
      </c>
      <c r="E25987" s="26">
        <v>9615</v>
      </c>
      <c r="F25987" s="26">
        <v>9615</v>
      </c>
      <c r="G25987" s="625"/>
      <c r="H25987" s="625"/>
    </row>
    <row r="25988" spans="1:8" ht="33.75" x14ac:dyDescent="0.2">
      <c r="A25988" s="2">
        <v>25983</v>
      </c>
      <c r="B25988" s="28" t="s">
        <v>40049</v>
      </c>
      <c r="C25988" s="47" t="s">
        <v>40050</v>
      </c>
      <c r="E25988" s="26">
        <v>8049</v>
      </c>
      <c r="F25988" s="26">
        <v>8049</v>
      </c>
      <c r="G25988" s="625"/>
      <c r="H25988" s="625"/>
    </row>
    <row r="25989" spans="1:8" x14ac:dyDescent="0.2">
      <c r="A25989" s="2">
        <v>25984</v>
      </c>
      <c r="B25989" s="28" t="s">
        <v>40051</v>
      </c>
      <c r="C25989" s="47" t="s">
        <v>40052</v>
      </c>
      <c r="E25989" s="26">
        <v>19485</v>
      </c>
      <c r="F25989" s="26">
        <v>19485</v>
      </c>
      <c r="G25989" s="625"/>
      <c r="H25989" s="625"/>
    </row>
    <row r="25990" spans="1:8" x14ac:dyDescent="0.2">
      <c r="A25990" s="2">
        <v>25985</v>
      </c>
      <c r="B25990" s="28" t="s">
        <v>40053</v>
      </c>
      <c r="C25990" s="47" t="s">
        <v>40054</v>
      </c>
      <c r="E25990" s="26">
        <v>10562</v>
      </c>
      <c r="F25990" s="26">
        <v>10562</v>
      </c>
      <c r="G25990" s="625"/>
      <c r="H25990" s="625"/>
    </row>
    <row r="25991" spans="1:8" ht="22.5" x14ac:dyDescent="0.2">
      <c r="A25991" s="2">
        <v>25986</v>
      </c>
      <c r="B25991" s="28" t="s">
        <v>39950</v>
      </c>
      <c r="C25991" s="27">
        <v>11013600115</v>
      </c>
      <c r="E25991" s="26">
        <v>5055.55</v>
      </c>
      <c r="F25991" s="26">
        <v>5055.55</v>
      </c>
      <c r="G25991" s="625"/>
      <c r="H25991" s="625"/>
    </row>
    <row r="25992" spans="1:8" ht="22.5" x14ac:dyDescent="0.2">
      <c r="A25992" s="2">
        <v>25987</v>
      </c>
      <c r="B25992" s="28" t="s">
        <v>39950</v>
      </c>
      <c r="C25992" s="27">
        <v>11013600116</v>
      </c>
      <c r="E25992" s="26">
        <v>5055.55</v>
      </c>
      <c r="F25992" s="26">
        <v>5055.55</v>
      </c>
      <c r="G25992" s="625"/>
      <c r="H25992" s="625"/>
    </row>
    <row r="25993" spans="1:8" ht="22.5" x14ac:dyDescent="0.2">
      <c r="A25993" s="2">
        <v>25988</v>
      </c>
      <c r="B25993" s="28" t="s">
        <v>39950</v>
      </c>
      <c r="C25993" s="27">
        <v>11013600117</v>
      </c>
      <c r="E25993" s="26">
        <v>5055.55</v>
      </c>
      <c r="F25993" s="26">
        <v>5055.55</v>
      </c>
      <c r="G25993" s="625"/>
      <c r="H25993" s="625"/>
    </row>
    <row r="25994" spans="1:8" ht="22.5" x14ac:dyDescent="0.2">
      <c r="A25994" s="2">
        <v>25989</v>
      </c>
      <c r="B25994" s="28" t="s">
        <v>39950</v>
      </c>
      <c r="C25994" s="27">
        <v>11013600118</v>
      </c>
      <c r="E25994" s="26">
        <v>5055.55</v>
      </c>
      <c r="F25994" s="26">
        <v>5055.55</v>
      </c>
      <c r="G25994" s="625"/>
      <c r="H25994" s="625"/>
    </row>
    <row r="25995" spans="1:8" ht="22.5" x14ac:dyDescent="0.2">
      <c r="A25995" s="2">
        <v>25990</v>
      </c>
      <c r="B25995" s="28" t="s">
        <v>39950</v>
      </c>
      <c r="C25995" s="27">
        <v>11013600119</v>
      </c>
      <c r="E25995" s="26">
        <v>5055.55</v>
      </c>
      <c r="F25995" s="26">
        <v>5055.55</v>
      </c>
      <c r="G25995" s="625"/>
      <c r="H25995" s="625"/>
    </row>
    <row r="25996" spans="1:8" ht="22.5" x14ac:dyDescent="0.2">
      <c r="A25996" s="2">
        <v>25991</v>
      </c>
      <c r="B25996" s="28" t="s">
        <v>39950</v>
      </c>
      <c r="C25996" s="27">
        <v>11013600151</v>
      </c>
      <c r="E25996" s="26">
        <v>5055.55</v>
      </c>
      <c r="F25996" s="26">
        <v>5055.55</v>
      </c>
      <c r="G25996" s="625"/>
      <c r="H25996" s="625"/>
    </row>
    <row r="25997" spans="1:8" ht="22.5" x14ac:dyDescent="0.2">
      <c r="A25997" s="2">
        <v>25992</v>
      </c>
      <c r="B25997" s="28" t="s">
        <v>39950</v>
      </c>
      <c r="C25997" s="27">
        <v>11013600152</v>
      </c>
      <c r="E25997" s="26">
        <v>5055.55</v>
      </c>
      <c r="F25997" s="26">
        <v>5055.55</v>
      </c>
      <c r="G25997" s="625"/>
      <c r="H25997" s="625"/>
    </row>
    <row r="25998" spans="1:8" ht="22.5" x14ac:dyDescent="0.2">
      <c r="A25998" s="2">
        <v>25993</v>
      </c>
      <c r="B25998" s="28" t="s">
        <v>39950</v>
      </c>
      <c r="C25998" s="27">
        <v>11013600153</v>
      </c>
      <c r="E25998" s="26">
        <v>5055.55</v>
      </c>
      <c r="F25998" s="26">
        <v>5055.55</v>
      </c>
      <c r="G25998" s="625"/>
      <c r="H25998" s="625"/>
    </row>
    <row r="25999" spans="1:8" ht="22.5" x14ac:dyDescent="0.2">
      <c r="A25999" s="2">
        <v>25994</v>
      </c>
      <c r="B25999" s="28" t="s">
        <v>39950</v>
      </c>
      <c r="C25999" s="27">
        <v>11013600154</v>
      </c>
      <c r="E25999" s="26">
        <v>5055.55</v>
      </c>
      <c r="F25999" s="26">
        <v>5055.55</v>
      </c>
      <c r="G25999" s="625"/>
      <c r="H25999" s="625"/>
    </row>
    <row r="26000" spans="1:8" ht="22.5" x14ac:dyDescent="0.2">
      <c r="A26000" s="2">
        <v>25995</v>
      </c>
      <c r="B26000" s="28" t="s">
        <v>39950</v>
      </c>
      <c r="C26000" s="27">
        <v>11013600155</v>
      </c>
      <c r="E26000" s="26">
        <v>5055.55</v>
      </c>
      <c r="F26000" s="26">
        <v>5055.55</v>
      </c>
      <c r="G26000" s="625"/>
      <c r="H26000" s="625"/>
    </row>
    <row r="26001" spans="1:8" ht="22.5" x14ac:dyDescent="0.2">
      <c r="A26001" s="2">
        <v>25996</v>
      </c>
      <c r="B26001" s="28" t="s">
        <v>39950</v>
      </c>
      <c r="C26001" s="27">
        <v>11013600156</v>
      </c>
      <c r="E26001" s="26">
        <v>5055.55</v>
      </c>
      <c r="F26001" s="26">
        <v>5055.55</v>
      </c>
      <c r="G26001" s="625"/>
      <c r="H26001" s="625"/>
    </row>
    <row r="26002" spans="1:8" ht="22.5" x14ac:dyDescent="0.2">
      <c r="A26002" s="2">
        <v>25997</v>
      </c>
      <c r="B26002" s="28" t="s">
        <v>39950</v>
      </c>
      <c r="C26002" s="27">
        <v>11013600157</v>
      </c>
      <c r="E26002" s="26">
        <v>5055.55</v>
      </c>
      <c r="F26002" s="26">
        <v>5055.55</v>
      </c>
      <c r="G26002" s="625"/>
      <c r="H26002" s="625"/>
    </row>
    <row r="26003" spans="1:8" ht="22.5" x14ac:dyDescent="0.2">
      <c r="A26003" s="2">
        <v>25998</v>
      </c>
      <c r="B26003" s="28" t="s">
        <v>39950</v>
      </c>
      <c r="C26003" s="27">
        <v>11013600158</v>
      </c>
      <c r="E26003" s="26">
        <v>5055.55</v>
      </c>
      <c r="F26003" s="26">
        <v>5055.55</v>
      </c>
      <c r="G26003" s="625"/>
      <c r="H26003" s="625"/>
    </row>
    <row r="26004" spans="1:8" ht="22.5" x14ac:dyDescent="0.2">
      <c r="A26004" s="2">
        <v>25999</v>
      </c>
      <c r="B26004" s="28" t="s">
        <v>39950</v>
      </c>
      <c r="C26004" s="27">
        <v>11013600159</v>
      </c>
      <c r="E26004" s="26">
        <v>5055.55</v>
      </c>
      <c r="F26004" s="26">
        <v>5055.55</v>
      </c>
      <c r="G26004" s="625"/>
      <c r="H26004" s="625"/>
    </row>
    <row r="26005" spans="1:8" ht="22.5" x14ac:dyDescent="0.2">
      <c r="A26005" s="2">
        <v>26000</v>
      </c>
      <c r="B26005" s="28" t="s">
        <v>39950</v>
      </c>
      <c r="C26005" s="27">
        <v>11013600160</v>
      </c>
      <c r="E26005" s="26">
        <v>5055.55</v>
      </c>
      <c r="F26005" s="26">
        <v>5055.55</v>
      </c>
      <c r="G26005" s="625"/>
      <c r="H26005" s="625"/>
    </row>
    <row r="26006" spans="1:8" ht="22.5" x14ac:dyDescent="0.2">
      <c r="A26006" s="2">
        <v>26001</v>
      </c>
      <c r="B26006" s="28" t="s">
        <v>39950</v>
      </c>
      <c r="C26006" s="27">
        <v>11013600161</v>
      </c>
      <c r="E26006" s="26">
        <v>5055.55</v>
      </c>
      <c r="F26006" s="26">
        <v>5055.55</v>
      </c>
      <c r="G26006" s="625"/>
      <c r="H26006" s="625"/>
    </row>
    <row r="26007" spans="1:8" ht="22.5" x14ac:dyDescent="0.2">
      <c r="A26007" s="2">
        <v>26002</v>
      </c>
      <c r="B26007" s="28" t="s">
        <v>39950</v>
      </c>
      <c r="C26007" s="27">
        <v>11013600162</v>
      </c>
      <c r="E26007" s="26">
        <v>5055.55</v>
      </c>
      <c r="F26007" s="26">
        <v>5055.55</v>
      </c>
      <c r="G26007" s="625"/>
      <c r="H26007" s="625"/>
    </row>
    <row r="26008" spans="1:8" ht="22.5" x14ac:dyDescent="0.2">
      <c r="A26008" s="2">
        <v>26003</v>
      </c>
      <c r="B26008" s="28" t="s">
        <v>39950</v>
      </c>
      <c r="C26008" s="27">
        <v>11013600163</v>
      </c>
      <c r="E26008" s="26">
        <v>5055.55</v>
      </c>
      <c r="F26008" s="26">
        <v>5055.55</v>
      </c>
      <c r="G26008" s="625"/>
      <c r="H26008" s="625"/>
    </row>
    <row r="26009" spans="1:8" ht="22.5" x14ac:dyDescent="0.2">
      <c r="A26009" s="2">
        <v>26004</v>
      </c>
      <c r="B26009" s="28" t="s">
        <v>39950</v>
      </c>
      <c r="C26009" s="27">
        <v>11013600164</v>
      </c>
      <c r="E26009" s="26">
        <v>5055.55</v>
      </c>
      <c r="F26009" s="26">
        <v>5055.55</v>
      </c>
      <c r="G26009" s="625"/>
      <c r="H26009" s="625"/>
    </row>
    <row r="26010" spans="1:8" ht="22.5" x14ac:dyDescent="0.2">
      <c r="A26010" s="2">
        <v>26005</v>
      </c>
      <c r="B26010" s="28" t="s">
        <v>39950</v>
      </c>
      <c r="C26010" s="27">
        <v>11013600165</v>
      </c>
      <c r="E26010" s="26">
        <v>5055.55</v>
      </c>
      <c r="F26010" s="26">
        <v>5055.55</v>
      </c>
      <c r="G26010" s="625"/>
      <c r="H26010" s="625"/>
    </row>
    <row r="26011" spans="1:8" ht="22.5" x14ac:dyDescent="0.2">
      <c r="A26011" s="2">
        <v>26006</v>
      </c>
      <c r="B26011" s="28" t="s">
        <v>39950</v>
      </c>
      <c r="C26011" s="27">
        <v>11013600166</v>
      </c>
      <c r="E26011" s="26">
        <v>5055.55</v>
      </c>
      <c r="F26011" s="26">
        <v>5055.55</v>
      </c>
      <c r="G26011" s="625"/>
      <c r="H26011" s="625"/>
    </row>
    <row r="26012" spans="1:8" ht="22.5" x14ac:dyDescent="0.2">
      <c r="A26012" s="2">
        <v>26007</v>
      </c>
      <c r="B26012" s="28" t="s">
        <v>39950</v>
      </c>
      <c r="C26012" s="27">
        <v>11013600167</v>
      </c>
      <c r="E26012" s="26">
        <v>5055.55</v>
      </c>
      <c r="F26012" s="26">
        <v>5055.55</v>
      </c>
      <c r="G26012" s="625"/>
      <c r="H26012" s="625"/>
    </row>
    <row r="26013" spans="1:8" ht="22.5" x14ac:dyDescent="0.2">
      <c r="A26013" s="2">
        <v>26008</v>
      </c>
      <c r="B26013" s="28" t="s">
        <v>39950</v>
      </c>
      <c r="C26013" s="27">
        <v>11013600168</v>
      </c>
      <c r="E26013" s="26">
        <v>5055.55</v>
      </c>
      <c r="F26013" s="26">
        <v>5055.55</v>
      </c>
      <c r="G26013" s="625"/>
      <c r="H26013" s="625"/>
    </row>
    <row r="26014" spans="1:8" ht="22.5" x14ac:dyDescent="0.2">
      <c r="A26014" s="2">
        <v>26009</v>
      </c>
      <c r="B26014" s="28" t="s">
        <v>39950</v>
      </c>
      <c r="C26014" s="27">
        <v>11013600169</v>
      </c>
      <c r="E26014" s="26">
        <v>5055.55</v>
      </c>
      <c r="F26014" s="26">
        <v>5055.55</v>
      </c>
      <c r="G26014" s="625"/>
      <c r="H26014" s="625"/>
    </row>
    <row r="26015" spans="1:8" ht="22.5" x14ac:dyDescent="0.2">
      <c r="A26015" s="2">
        <v>26010</v>
      </c>
      <c r="B26015" s="28" t="s">
        <v>39950</v>
      </c>
      <c r="C26015" s="27">
        <v>11013600170</v>
      </c>
      <c r="E26015" s="26">
        <v>5055.55</v>
      </c>
      <c r="F26015" s="26">
        <v>5055.55</v>
      </c>
      <c r="G26015" s="625"/>
      <c r="H26015" s="625"/>
    </row>
    <row r="26016" spans="1:8" ht="22.5" x14ac:dyDescent="0.2">
      <c r="A26016" s="2">
        <v>26011</v>
      </c>
      <c r="B26016" s="28" t="s">
        <v>39950</v>
      </c>
      <c r="C26016" s="27">
        <v>11013600171</v>
      </c>
      <c r="E26016" s="26">
        <v>5055.55</v>
      </c>
      <c r="F26016" s="26">
        <v>5055.55</v>
      </c>
      <c r="G26016" s="625"/>
      <c r="H26016" s="625"/>
    </row>
    <row r="26017" spans="1:8" ht="22.5" x14ac:dyDescent="0.2">
      <c r="A26017" s="2">
        <v>26012</v>
      </c>
      <c r="B26017" s="28" t="s">
        <v>39950</v>
      </c>
      <c r="C26017" s="27">
        <v>11013600172</v>
      </c>
      <c r="E26017" s="26">
        <v>5055.55</v>
      </c>
      <c r="F26017" s="26">
        <v>5055.55</v>
      </c>
      <c r="G26017" s="625"/>
      <c r="H26017" s="625"/>
    </row>
    <row r="26018" spans="1:8" ht="22.5" x14ac:dyDescent="0.2">
      <c r="A26018" s="2">
        <v>26013</v>
      </c>
      <c r="B26018" s="28" t="s">
        <v>39950</v>
      </c>
      <c r="C26018" s="27">
        <v>11013600173</v>
      </c>
      <c r="E26018" s="26">
        <v>5055.55</v>
      </c>
      <c r="F26018" s="26">
        <v>5055.55</v>
      </c>
      <c r="G26018" s="625"/>
      <c r="H26018" s="625"/>
    </row>
    <row r="26019" spans="1:8" ht="22.5" x14ac:dyDescent="0.2">
      <c r="A26019" s="2">
        <v>26014</v>
      </c>
      <c r="B26019" s="28" t="s">
        <v>39950</v>
      </c>
      <c r="C26019" s="27">
        <v>11013600174</v>
      </c>
      <c r="E26019" s="26">
        <v>5055.55</v>
      </c>
      <c r="F26019" s="26">
        <v>5055.55</v>
      </c>
      <c r="G26019" s="625"/>
      <c r="H26019" s="625"/>
    </row>
    <row r="26020" spans="1:8" ht="22.5" x14ac:dyDescent="0.2">
      <c r="A26020" s="2">
        <v>26015</v>
      </c>
      <c r="B26020" s="28" t="s">
        <v>39950</v>
      </c>
      <c r="C26020" s="27">
        <v>11013600175</v>
      </c>
      <c r="E26020" s="26">
        <v>5055.55</v>
      </c>
      <c r="F26020" s="26">
        <v>5055.55</v>
      </c>
      <c r="G26020" s="625"/>
      <c r="H26020" s="625"/>
    </row>
    <row r="26021" spans="1:8" ht="22.5" x14ac:dyDescent="0.2">
      <c r="A26021" s="2">
        <v>26016</v>
      </c>
      <c r="B26021" s="28" t="s">
        <v>39950</v>
      </c>
      <c r="C26021" s="27">
        <v>11013600176</v>
      </c>
      <c r="E26021" s="26">
        <v>5055.55</v>
      </c>
      <c r="F26021" s="26">
        <v>5055.55</v>
      </c>
      <c r="G26021" s="625"/>
      <c r="H26021" s="625"/>
    </row>
    <row r="26022" spans="1:8" ht="22.5" x14ac:dyDescent="0.2">
      <c r="A26022" s="2">
        <v>26017</v>
      </c>
      <c r="B26022" s="28" t="s">
        <v>39950</v>
      </c>
      <c r="C26022" s="27">
        <v>11013600177</v>
      </c>
      <c r="E26022" s="26">
        <v>5055.55</v>
      </c>
      <c r="F26022" s="26">
        <v>5055.55</v>
      </c>
      <c r="G26022" s="625"/>
      <c r="H26022" s="625"/>
    </row>
    <row r="26023" spans="1:8" ht="22.5" x14ac:dyDescent="0.2">
      <c r="A26023" s="2">
        <v>26018</v>
      </c>
      <c r="B26023" s="28" t="s">
        <v>39950</v>
      </c>
      <c r="C26023" s="27">
        <v>11013600178</v>
      </c>
      <c r="E26023" s="26">
        <v>5055.55</v>
      </c>
      <c r="F26023" s="26">
        <v>5055.55</v>
      </c>
      <c r="G26023" s="625"/>
      <c r="H26023" s="625"/>
    </row>
    <row r="26024" spans="1:8" ht="22.5" x14ac:dyDescent="0.2">
      <c r="A26024" s="2">
        <v>26019</v>
      </c>
      <c r="B26024" s="28" t="s">
        <v>39950</v>
      </c>
      <c r="C26024" s="27">
        <v>11013600179</v>
      </c>
      <c r="E26024" s="26">
        <v>5055.55</v>
      </c>
      <c r="F26024" s="26">
        <v>5055.55</v>
      </c>
      <c r="G26024" s="625"/>
      <c r="H26024" s="625"/>
    </row>
    <row r="26025" spans="1:8" ht="22.5" x14ac:dyDescent="0.2">
      <c r="A26025" s="2">
        <v>26020</v>
      </c>
      <c r="B26025" s="28" t="s">
        <v>39950</v>
      </c>
      <c r="C26025" s="27">
        <v>11013600180</v>
      </c>
      <c r="E26025" s="26">
        <v>5055.55</v>
      </c>
      <c r="F26025" s="26">
        <v>5055.55</v>
      </c>
      <c r="G26025" s="625"/>
      <c r="H26025" s="625"/>
    </row>
    <row r="26026" spans="1:8" ht="22.5" x14ac:dyDescent="0.2">
      <c r="A26026" s="2">
        <v>26021</v>
      </c>
      <c r="B26026" s="28" t="s">
        <v>39950</v>
      </c>
      <c r="C26026" s="27">
        <v>11013600120</v>
      </c>
      <c r="E26026" s="26">
        <v>5055.55</v>
      </c>
      <c r="F26026" s="26">
        <v>5055.55</v>
      </c>
      <c r="G26026" s="625"/>
      <c r="H26026" s="625"/>
    </row>
    <row r="26027" spans="1:8" ht="22.5" x14ac:dyDescent="0.2">
      <c r="A26027" s="2">
        <v>26022</v>
      </c>
      <c r="B26027" s="28" t="s">
        <v>39950</v>
      </c>
      <c r="C26027" s="27">
        <v>11013600121</v>
      </c>
      <c r="E26027" s="26">
        <v>5055.55</v>
      </c>
      <c r="F26027" s="26">
        <v>5055.55</v>
      </c>
      <c r="G26027" s="625"/>
      <c r="H26027" s="625"/>
    </row>
    <row r="26028" spans="1:8" ht="22.5" x14ac:dyDescent="0.2">
      <c r="A26028" s="2">
        <v>26023</v>
      </c>
      <c r="B26028" s="28" t="s">
        <v>39950</v>
      </c>
      <c r="C26028" s="27">
        <v>11013600122</v>
      </c>
      <c r="E26028" s="26">
        <v>5055.55</v>
      </c>
      <c r="F26028" s="26">
        <v>5055.55</v>
      </c>
      <c r="G26028" s="625"/>
      <c r="H26028" s="625"/>
    </row>
    <row r="26029" spans="1:8" ht="22.5" x14ac:dyDescent="0.2">
      <c r="A26029" s="2">
        <v>26024</v>
      </c>
      <c r="B26029" s="28" t="s">
        <v>39950</v>
      </c>
      <c r="C26029" s="27">
        <v>11013600123</v>
      </c>
      <c r="E26029" s="26">
        <v>5055.55</v>
      </c>
      <c r="F26029" s="26">
        <v>5055.55</v>
      </c>
      <c r="G26029" s="625"/>
      <c r="H26029" s="625"/>
    </row>
    <row r="26030" spans="1:8" ht="22.5" x14ac:dyDescent="0.2">
      <c r="A26030" s="2">
        <v>26025</v>
      </c>
      <c r="B26030" s="28" t="s">
        <v>39950</v>
      </c>
      <c r="C26030" s="27">
        <v>11013600124</v>
      </c>
      <c r="E26030" s="26">
        <v>5055.55</v>
      </c>
      <c r="F26030" s="26">
        <v>5055.55</v>
      </c>
      <c r="G26030" s="625"/>
      <c r="H26030" s="625"/>
    </row>
    <row r="26031" spans="1:8" ht="22.5" x14ac:dyDescent="0.2">
      <c r="A26031" s="2">
        <v>26026</v>
      </c>
      <c r="B26031" s="28" t="s">
        <v>39950</v>
      </c>
      <c r="C26031" s="27">
        <v>11013600125</v>
      </c>
      <c r="E26031" s="26">
        <v>5055.55</v>
      </c>
      <c r="F26031" s="26">
        <v>5055.55</v>
      </c>
      <c r="G26031" s="625"/>
      <c r="H26031" s="625"/>
    </row>
    <row r="26032" spans="1:8" ht="22.5" x14ac:dyDescent="0.2">
      <c r="A26032" s="2">
        <v>26027</v>
      </c>
      <c r="B26032" s="28" t="s">
        <v>39950</v>
      </c>
      <c r="C26032" s="27">
        <v>11013600126</v>
      </c>
      <c r="E26032" s="26">
        <v>5055.55</v>
      </c>
      <c r="F26032" s="26">
        <v>5055.55</v>
      </c>
      <c r="G26032" s="625"/>
      <c r="H26032" s="625"/>
    </row>
    <row r="26033" spans="1:8" ht="22.5" x14ac:dyDescent="0.2">
      <c r="A26033" s="2">
        <v>26028</v>
      </c>
      <c r="B26033" s="28" t="s">
        <v>39950</v>
      </c>
      <c r="C26033" s="27">
        <v>11013600127</v>
      </c>
      <c r="E26033" s="26">
        <v>5055.55</v>
      </c>
      <c r="F26033" s="26">
        <v>5055.55</v>
      </c>
      <c r="G26033" s="625"/>
      <c r="H26033" s="625"/>
    </row>
    <row r="26034" spans="1:8" ht="22.5" x14ac:dyDescent="0.2">
      <c r="A26034" s="2">
        <v>26029</v>
      </c>
      <c r="B26034" s="28" t="s">
        <v>39950</v>
      </c>
      <c r="C26034" s="27">
        <v>11013600128</v>
      </c>
      <c r="E26034" s="26">
        <v>5055.55</v>
      </c>
      <c r="F26034" s="26">
        <v>5055.55</v>
      </c>
      <c r="G26034" s="625"/>
      <c r="H26034" s="625"/>
    </row>
    <row r="26035" spans="1:8" ht="22.5" x14ac:dyDescent="0.2">
      <c r="A26035" s="2">
        <v>26030</v>
      </c>
      <c r="B26035" s="28" t="s">
        <v>39950</v>
      </c>
      <c r="C26035" s="27">
        <v>11013600129</v>
      </c>
      <c r="E26035" s="26">
        <v>5055.55</v>
      </c>
      <c r="F26035" s="26">
        <v>5055.55</v>
      </c>
      <c r="G26035" s="625"/>
      <c r="H26035" s="625"/>
    </row>
    <row r="26036" spans="1:8" ht="22.5" x14ac:dyDescent="0.2">
      <c r="A26036" s="2">
        <v>26031</v>
      </c>
      <c r="B26036" s="28" t="s">
        <v>39950</v>
      </c>
      <c r="C26036" s="27">
        <v>11013600130</v>
      </c>
      <c r="E26036" s="26">
        <v>5055.55</v>
      </c>
      <c r="F26036" s="26">
        <v>5055.55</v>
      </c>
      <c r="G26036" s="625"/>
      <c r="H26036" s="625"/>
    </row>
    <row r="26037" spans="1:8" ht="22.5" x14ac:dyDescent="0.2">
      <c r="A26037" s="2">
        <v>26032</v>
      </c>
      <c r="B26037" s="28" t="s">
        <v>39950</v>
      </c>
      <c r="C26037" s="27">
        <v>11013600131</v>
      </c>
      <c r="E26037" s="26">
        <v>5055.55</v>
      </c>
      <c r="F26037" s="26">
        <v>5055.55</v>
      </c>
      <c r="G26037" s="625"/>
      <c r="H26037" s="625"/>
    </row>
    <row r="26038" spans="1:8" ht="22.5" x14ac:dyDescent="0.2">
      <c r="A26038" s="2">
        <v>26033</v>
      </c>
      <c r="B26038" s="28" t="s">
        <v>39950</v>
      </c>
      <c r="C26038" s="27">
        <v>11013600132</v>
      </c>
      <c r="E26038" s="26">
        <v>5055.55</v>
      </c>
      <c r="F26038" s="26">
        <v>5055.55</v>
      </c>
      <c r="G26038" s="625"/>
      <c r="H26038" s="625"/>
    </row>
    <row r="26039" spans="1:8" ht="22.5" x14ac:dyDescent="0.2">
      <c r="A26039" s="2">
        <v>26034</v>
      </c>
      <c r="B26039" s="28" t="s">
        <v>39950</v>
      </c>
      <c r="C26039" s="27">
        <v>11013600133</v>
      </c>
      <c r="E26039" s="26">
        <v>5055.55</v>
      </c>
      <c r="F26039" s="26">
        <v>5055.55</v>
      </c>
      <c r="G26039" s="625"/>
      <c r="H26039" s="625"/>
    </row>
    <row r="26040" spans="1:8" ht="22.5" x14ac:dyDescent="0.2">
      <c r="A26040" s="2">
        <v>26035</v>
      </c>
      <c r="B26040" s="28" t="s">
        <v>39950</v>
      </c>
      <c r="C26040" s="27">
        <v>11013600134</v>
      </c>
      <c r="E26040" s="26">
        <v>5055.55</v>
      </c>
      <c r="F26040" s="26">
        <v>5055.55</v>
      </c>
      <c r="G26040" s="625"/>
      <c r="H26040" s="625"/>
    </row>
    <row r="26041" spans="1:8" ht="22.5" x14ac:dyDescent="0.2">
      <c r="A26041" s="2">
        <v>26036</v>
      </c>
      <c r="B26041" s="28" t="s">
        <v>39950</v>
      </c>
      <c r="C26041" s="27">
        <v>11013600135</v>
      </c>
      <c r="E26041" s="26">
        <v>5055.55</v>
      </c>
      <c r="F26041" s="26">
        <v>5055.55</v>
      </c>
      <c r="G26041" s="625"/>
      <c r="H26041" s="625"/>
    </row>
    <row r="26042" spans="1:8" ht="22.5" x14ac:dyDescent="0.2">
      <c r="A26042" s="2">
        <v>26037</v>
      </c>
      <c r="B26042" s="28" t="s">
        <v>39950</v>
      </c>
      <c r="C26042" s="27">
        <v>11013600136</v>
      </c>
      <c r="E26042" s="26">
        <v>5055.55</v>
      </c>
      <c r="F26042" s="26">
        <v>5055.55</v>
      </c>
      <c r="G26042" s="625"/>
      <c r="H26042" s="625"/>
    </row>
    <row r="26043" spans="1:8" ht="22.5" x14ac:dyDescent="0.2">
      <c r="A26043" s="2">
        <v>26038</v>
      </c>
      <c r="B26043" s="28" t="s">
        <v>39950</v>
      </c>
      <c r="C26043" s="27">
        <v>11013600137</v>
      </c>
      <c r="E26043" s="26">
        <v>5055.55</v>
      </c>
      <c r="F26043" s="26">
        <v>5055.55</v>
      </c>
      <c r="G26043" s="625"/>
      <c r="H26043" s="625"/>
    </row>
    <row r="26044" spans="1:8" ht="22.5" x14ac:dyDescent="0.2">
      <c r="A26044" s="2">
        <v>26039</v>
      </c>
      <c r="B26044" s="28" t="s">
        <v>39950</v>
      </c>
      <c r="C26044" s="27">
        <v>11013600138</v>
      </c>
      <c r="E26044" s="26">
        <v>5055.55</v>
      </c>
      <c r="F26044" s="26">
        <v>5055.55</v>
      </c>
      <c r="G26044" s="625"/>
      <c r="H26044" s="625"/>
    </row>
    <row r="26045" spans="1:8" ht="22.5" x14ac:dyDescent="0.2">
      <c r="A26045" s="2">
        <v>26040</v>
      </c>
      <c r="B26045" s="28" t="s">
        <v>39950</v>
      </c>
      <c r="C26045" s="27">
        <v>11013600139</v>
      </c>
      <c r="E26045" s="26">
        <v>5055.55</v>
      </c>
      <c r="F26045" s="26">
        <v>5055.55</v>
      </c>
      <c r="G26045" s="625"/>
      <c r="H26045" s="625"/>
    </row>
    <row r="26046" spans="1:8" ht="22.5" x14ac:dyDescent="0.2">
      <c r="A26046" s="2">
        <v>26041</v>
      </c>
      <c r="B26046" s="28" t="s">
        <v>39950</v>
      </c>
      <c r="C26046" s="27">
        <v>11013600140</v>
      </c>
      <c r="E26046" s="26">
        <v>5055.55</v>
      </c>
      <c r="F26046" s="26">
        <v>5055.55</v>
      </c>
      <c r="G26046" s="625"/>
      <c r="H26046" s="625"/>
    </row>
    <row r="26047" spans="1:8" ht="22.5" x14ac:dyDescent="0.2">
      <c r="A26047" s="2">
        <v>26042</v>
      </c>
      <c r="B26047" s="28" t="s">
        <v>39950</v>
      </c>
      <c r="C26047" s="27">
        <v>11013600141</v>
      </c>
      <c r="E26047" s="26">
        <v>5055.55</v>
      </c>
      <c r="F26047" s="26">
        <v>5055.55</v>
      </c>
      <c r="G26047" s="625"/>
      <c r="H26047" s="625"/>
    </row>
    <row r="26048" spans="1:8" ht="22.5" x14ac:dyDescent="0.2">
      <c r="A26048" s="2">
        <v>26043</v>
      </c>
      <c r="B26048" s="28" t="s">
        <v>39950</v>
      </c>
      <c r="C26048" s="27">
        <v>11013600142</v>
      </c>
      <c r="E26048" s="26">
        <v>5055.55</v>
      </c>
      <c r="F26048" s="26">
        <v>5055.55</v>
      </c>
      <c r="G26048" s="625"/>
      <c r="H26048" s="625"/>
    </row>
    <row r="26049" spans="1:8" ht="22.5" x14ac:dyDescent="0.2">
      <c r="A26049" s="2">
        <v>26044</v>
      </c>
      <c r="B26049" s="28" t="s">
        <v>39950</v>
      </c>
      <c r="C26049" s="27">
        <v>11013600143</v>
      </c>
      <c r="E26049" s="26">
        <v>5055.55</v>
      </c>
      <c r="F26049" s="26">
        <v>5055.55</v>
      </c>
      <c r="G26049" s="625"/>
      <c r="H26049" s="625"/>
    </row>
    <row r="26050" spans="1:8" ht="22.5" x14ac:dyDescent="0.2">
      <c r="A26050" s="2">
        <v>26045</v>
      </c>
      <c r="B26050" s="28" t="s">
        <v>39950</v>
      </c>
      <c r="C26050" s="27">
        <v>11013600144</v>
      </c>
      <c r="E26050" s="26">
        <v>5055.55</v>
      </c>
      <c r="F26050" s="26">
        <v>5055.55</v>
      </c>
      <c r="G26050" s="625"/>
      <c r="H26050" s="625"/>
    </row>
    <row r="26051" spans="1:8" ht="22.5" x14ac:dyDescent="0.2">
      <c r="A26051" s="2">
        <v>26046</v>
      </c>
      <c r="B26051" s="28" t="s">
        <v>39950</v>
      </c>
      <c r="C26051" s="27">
        <v>11013600145</v>
      </c>
      <c r="E26051" s="26">
        <v>5055.55</v>
      </c>
      <c r="F26051" s="26">
        <v>5055.55</v>
      </c>
      <c r="G26051" s="625"/>
      <c r="H26051" s="625"/>
    </row>
    <row r="26052" spans="1:8" ht="22.5" x14ac:dyDescent="0.2">
      <c r="A26052" s="2">
        <v>26047</v>
      </c>
      <c r="B26052" s="28" t="s">
        <v>39950</v>
      </c>
      <c r="C26052" s="27">
        <v>11013600146</v>
      </c>
      <c r="E26052" s="26">
        <v>5055.55</v>
      </c>
      <c r="F26052" s="26">
        <v>5055.55</v>
      </c>
      <c r="G26052" s="625"/>
      <c r="H26052" s="625"/>
    </row>
    <row r="26053" spans="1:8" ht="22.5" x14ac:dyDescent="0.2">
      <c r="A26053" s="2">
        <v>26048</v>
      </c>
      <c r="B26053" s="28" t="s">
        <v>39950</v>
      </c>
      <c r="C26053" s="27">
        <v>11013600147</v>
      </c>
      <c r="E26053" s="26">
        <v>5055.55</v>
      </c>
      <c r="F26053" s="26">
        <v>5055.55</v>
      </c>
      <c r="G26053" s="625"/>
      <c r="H26053" s="625"/>
    </row>
    <row r="26054" spans="1:8" ht="22.5" x14ac:dyDescent="0.2">
      <c r="A26054" s="2">
        <v>26049</v>
      </c>
      <c r="B26054" s="28" t="s">
        <v>39950</v>
      </c>
      <c r="C26054" s="27">
        <v>11013600148</v>
      </c>
      <c r="E26054" s="26">
        <v>5055.55</v>
      </c>
      <c r="F26054" s="26">
        <v>5055.55</v>
      </c>
      <c r="G26054" s="625"/>
      <c r="H26054" s="625"/>
    </row>
    <row r="26055" spans="1:8" ht="22.5" x14ac:dyDescent="0.2">
      <c r="A26055" s="2">
        <v>26050</v>
      </c>
      <c r="B26055" s="28" t="s">
        <v>39950</v>
      </c>
      <c r="C26055" s="27">
        <v>11013600149</v>
      </c>
      <c r="E26055" s="26">
        <v>5055.55</v>
      </c>
      <c r="F26055" s="26">
        <v>5055.55</v>
      </c>
      <c r="G26055" s="625"/>
      <c r="H26055" s="625"/>
    </row>
    <row r="26056" spans="1:8" ht="22.5" x14ac:dyDescent="0.2">
      <c r="A26056" s="2">
        <v>26051</v>
      </c>
      <c r="B26056" s="28" t="s">
        <v>39950</v>
      </c>
      <c r="C26056" s="27">
        <v>11013600150</v>
      </c>
      <c r="E26056" s="26">
        <v>5055.55</v>
      </c>
      <c r="F26056" s="26">
        <v>5055.55</v>
      </c>
      <c r="G26056" s="625"/>
      <c r="H26056" s="625"/>
    </row>
    <row r="26057" spans="1:8" ht="22.5" x14ac:dyDescent="0.2">
      <c r="A26057" s="2">
        <v>26052</v>
      </c>
      <c r="B26057" s="28" t="s">
        <v>39950</v>
      </c>
      <c r="C26057" s="27">
        <v>11013600199</v>
      </c>
      <c r="E26057" s="26">
        <v>5055.55</v>
      </c>
      <c r="F26057" s="26">
        <v>5055.55</v>
      </c>
      <c r="G26057" s="625"/>
      <c r="H26057" s="625"/>
    </row>
    <row r="26058" spans="1:8" ht="22.5" x14ac:dyDescent="0.2">
      <c r="A26058" s="2">
        <v>26053</v>
      </c>
      <c r="B26058" s="28" t="s">
        <v>39950</v>
      </c>
      <c r="C26058" s="27">
        <v>11013600198</v>
      </c>
      <c r="E26058" s="26">
        <v>5055.55</v>
      </c>
      <c r="F26058" s="26">
        <v>5055.55</v>
      </c>
      <c r="G26058" s="625"/>
      <c r="H26058" s="625"/>
    </row>
    <row r="26059" spans="1:8" ht="22.5" x14ac:dyDescent="0.2">
      <c r="A26059" s="2">
        <v>26054</v>
      </c>
      <c r="B26059" s="28" t="s">
        <v>39950</v>
      </c>
      <c r="C26059" s="27">
        <v>11013600197</v>
      </c>
      <c r="E26059" s="26">
        <v>5055.55</v>
      </c>
      <c r="F26059" s="26">
        <v>5055.55</v>
      </c>
      <c r="G26059" s="625"/>
      <c r="H26059" s="625"/>
    </row>
    <row r="26060" spans="1:8" ht="22.5" x14ac:dyDescent="0.2">
      <c r="A26060" s="2">
        <v>26055</v>
      </c>
      <c r="B26060" s="28" t="s">
        <v>39950</v>
      </c>
      <c r="C26060" s="27">
        <v>11013600196</v>
      </c>
      <c r="E26060" s="26">
        <v>5055.55</v>
      </c>
      <c r="F26060" s="26">
        <v>5055.55</v>
      </c>
      <c r="G26060" s="625"/>
      <c r="H26060" s="625"/>
    </row>
    <row r="26061" spans="1:8" ht="22.5" x14ac:dyDescent="0.2">
      <c r="A26061" s="2">
        <v>26056</v>
      </c>
      <c r="B26061" s="28" t="s">
        <v>39950</v>
      </c>
      <c r="C26061" s="27">
        <v>11013600195</v>
      </c>
      <c r="E26061" s="26">
        <v>5055.55</v>
      </c>
      <c r="F26061" s="26">
        <v>5055.55</v>
      </c>
      <c r="G26061" s="625"/>
      <c r="H26061" s="625"/>
    </row>
    <row r="26062" spans="1:8" ht="22.5" x14ac:dyDescent="0.2">
      <c r="A26062" s="2">
        <v>26057</v>
      </c>
      <c r="B26062" s="28" t="s">
        <v>39950</v>
      </c>
      <c r="C26062" s="27">
        <v>11013600194</v>
      </c>
      <c r="E26062" s="26">
        <v>5055.55</v>
      </c>
      <c r="F26062" s="26">
        <v>5055.55</v>
      </c>
      <c r="G26062" s="625"/>
      <c r="H26062" s="625"/>
    </row>
    <row r="26063" spans="1:8" ht="22.5" x14ac:dyDescent="0.2">
      <c r="A26063" s="2">
        <v>26058</v>
      </c>
      <c r="B26063" s="28" t="s">
        <v>39950</v>
      </c>
      <c r="C26063" s="27">
        <v>11013600193</v>
      </c>
      <c r="E26063" s="26">
        <v>5055.55</v>
      </c>
      <c r="F26063" s="26">
        <v>5055.55</v>
      </c>
      <c r="G26063" s="625"/>
      <c r="H26063" s="625"/>
    </row>
    <row r="26064" spans="1:8" ht="22.5" x14ac:dyDescent="0.2">
      <c r="A26064" s="2">
        <v>26059</v>
      </c>
      <c r="B26064" s="28" t="s">
        <v>39950</v>
      </c>
      <c r="C26064" s="27">
        <v>11013600192</v>
      </c>
      <c r="E26064" s="26">
        <v>5055.55</v>
      </c>
      <c r="F26064" s="26">
        <v>5055.55</v>
      </c>
      <c r="G26064" s="625"/>
      <c r="H26064" s="625"/>
    </row>
    <row r="26065" spans="1:8" ht="22.5" x14ac:dyDescent="0.2">
      <c r="A26065" s="2">
        <v>26060</v>
      </c>
      <c r="B26065" s="28" t="s">
        <v>39950</v>
      </c>
      <c r="C26065" s="27">
        <v>11013600191</v>
      </c>
      <c r="E26065" s="26">
        <v>5055.55</v>
      </c>
      <c r="F26065" s="26">
        <v>5055.55</v>
      </c>
      <c r="G26065" s="625"/>
      <c r="H26065" s="625"/>
    </row>
    <row r="26066" spans="1:8" ht="22.5" x14ac:dyDescent="0.2">
      <c r="A26066" s="2">
        <v>26061</v>
      </c>
      <c r="B26066" s="28" t="s">
        <v>39950</v>
      </c>
      <c r="C26066" s="27">
        <v>11013600190</v>
      </c>
      <c r="E26066" s="26">
        <v>5055.55</v>
      </c>
      <c r="F26066" s="26">
        <v>5055.55</v>
      </c>
      <c r="G26066" s="625"/>
      <c r="H26066" s="625"/>
    </row>
    <row r="26067" spans="1:8" ht="22.5" x14ac:dyDescent="0.2">
      <c r="A26067" s="2">
        <v>26062</v>
      </c>
      <c r="B26067" s="28" t="s">
        <v>39950</v>
      </c>
      <c r="C26067" s="27">
        <v>11013600189</v>
      </c>
      <c r="E26067" s="26">
        <v>5055.55</v>
      </c>
      <c r="F26067" s="26">
        <v>5055.55</v>
      </c>
      <c r="G26067" s="625"/>
      <c r="H26067" s="625"/>
    </row>
    <row r="26068" spans="1:8" ht="22.5" x14ac:dyDescent="0.2">
      <c r="A26068" s="2">
        <v>26063</v>
      </c>
      <c r="B26068" s="28" t="s">
        <v>39950</v>
      </c>
      <c r="C26068" s="27">
        <v>11013600114</v>
      </c>
      <c r="E26068" s="26">
        <v>5055.55</v>
      </c>
      <c r="F26068" s="26">
        <v>5055.55</v>
      </c>
      <c r="G26068" s="625"/>
      <c r="H26068" s="625"/>
    </row>
    <row r="26069" spans="1:8" ht="22.5" x14ac:dyDescent="0.2">
      <c r="A26069" s="2">
        <v>26064</v>
      </c>
      <c r="B26069" s="28" t="s">
        <v>39950</v>
      </c>
      <c r="C26069" s="27">
        <v>11013600113</v>
      </c>
      <c r="E26069" s="26">
        <v>5055.55</v>
      </c>
      <c r="F26069" s="26">
        <v>5055.55</v>
      </c>
      <c r="G26069" s="625"/>
      <c r="H26069" s="625"/>
    </row>
    <row r="26070" spans="1:8" ht="22.5" x14ac:dyDescent="0.2">
      <c r="A26070" s="2">
        <v>26065</v>
      </c>
      <c r="B26070" s="28" t="s">
        <v>39950</v>
      </c>
      <c r="C26070" s="27">
        <v>11013600112</v>
      </c>
      <c r="E26070" s="26">
        <v>5055.55</v>
      </c>
      <c r="F26070" s="26">
        <v>5055.55</v>
      </c>
      <c r="G26070" s="625"/>
      <c r="H26070" s="625"/>
    </row>
    <row r="26071" spans="1:8" ht="22.5" x14ac:dyDescent="0.2">
      <c r="A26071" s="2">
        <v>26066</v>
      </c>
      <c r="B26071" s="28" t="s">
        <v>39950</v>
      </c>
      <c r="C26071" s="27">
        <v>11013600111</v>
      </c>
      <c r="E26071" s="26">
        <v>5055.55</v>
      </c>
      <c r="F26071" s="26">
        <v>5055.55</v>
      </c>
      <c r="G26071" s="625"/>
      <c r="H26071" s="625"/>
    </row>
    <row r="26072" spans="1:8" ht="22.5" x14ac:dyDescent="0.2">
      <c r="A26072" s="2">
        <v>26067</v>
      </c>
      <c r="B26072" s="28" t="s">
        <v>39950</v>
      </c>
      <c r="C26072" s="27">
        <v>11013600181</v>
      </c>
      <c r="E26072" s="26">
        <v>5055.55</v>
      </c>
      <c r="F26072" s="26">
        <v>5055.55</v>
      </c>
      <c r="G26072" s="625"/>
      <c r="H26072" s="625"/>
    </row>
    <row r="26073" spans="1:8" ht="22.5" x14ac:dyDescent="0.2">
      <c r="A26073" s="2">
        <v>26068</v>
      </c>
      <c r="B26073" s="28" t="s">
        <v>39950</v>
      </c>
      <c r="C26073" s="27">
        <v>11013600182</v>
      </c>
      <c r="E26073" s="26">
        <v>5055.55</v>
      </c>
      <c r="F26073" s="26">
        <v>5055.55</v>
      </c>
      <c r="G26073" s="625"/>
      <c r="H26073" s="625"/>
    </row>
    <row r="26074" spans="1:8" ht="22.5" x14ac:dyDescent="0.2">
      <c r="A26074" s="2">
        <v>26069</v>
      </c>
      <c r="B26074" s="28" t="s">
        <v>39950</v>
      </c>
      <c r="C26074" s="27">
        <v>11013600183</v>
      </c>
      <c r="E26074" s="26">
        <v>5055.55</v>
      </c>
      <c r="F26074" s="26">
        <v>5055.55</v>
      </c>
      <c r="G26074" s="625"/>
      <c r="H26074" s="625"/>
    </row>
    <row r="26075" spans="1:8" ht="22.5" x14ac:dyDescent="0.2">
      <c r="A26075" s="2">
        <v>26070</v>
      </c>
      <c r="B26075" s="28" t="s">
        <v>39950</v>
      </c>
      <c r="C26075" s="27">
        <v>11013600184</v>
      </c>
      <c r="E26075" s="26">
        <v>5055.55</v>
      </c>
      <c r="F26075" s="26">
        <v>5055.55</v>
      </c>
      <c r="G26075" s="625"/>
      <c r="H26075" s="625"/>
    </row>
    <row r="26076" spans="1:8" ht="22.5" x14ac:dyDescent="0.2">
      <c r="A26076" s="2">
        <v>26071</v>
      </c>
      <c r="B26076" s="28" t="s">
        <v>39950</v>
      </c>
      <c r="C26076" s="27">
        <v>11013600185</v>
      </c>
      <c r="E26076" s="26">
        <v>5055.55</v>
      </c>
      <c r="F26076" s="26">
        <v>5055.55</v>
      </c>
      <c r="G26076" s="625"/>
      <c r="H26076" s="625"/>
    </row>
    <row r="26077" spans="1:8" ht="22.5" x14ac:dyDescent="0.2">
      <c r="A26077" s="2">
        <v>26072</v>
      </c>
      <c r="B26077" s="28" t="s">
        <v>39950</v>
      </c>
      <c r="C26077" s="27">
        <v>11013600186</v>
      </c>
      <c r="E26077" s="26">
        <v>5055.55</v>
      </c>
      <c r="F26077" s="26">
        <v>5055.55</v>
      </c>
      <c r="G26077" s="625"/>
      <c r="H26077" s="625"/>
    </row>
    <row r="26078" spans="1:8" ht="22.5" x14ac:dyDescent="0.2">
      <c r="A26078" s="2">
        <v>26073</v>
      </c>
      <c r="B26078" s="28" t="s">
        <v>39950</v>
      </c>
      <c r="C26078" s="27">
        <v>11013600187</v>
      </c>
      <c r="E26078" s="26">
        <v>5055.55</v>
      </c>
      <c r="F26078" s="26">
        <v>5055.55</v>
      </c>
      <c r="G26078" s="625"/>
      <c r="H26078" s="625"/>
    </row>
    <row r="26079" spans="1:8" ht="22.5" x14ac:dyDescent="0.2">
      <c r="A26079" s="2">
        <v>26074</v>
      </c>
      <c r="B26079" s="28" t="s">
        <v>39950</v>
      </c>
      <c r="C26079" s="27">
        <v>11013600188</v>
      </c>
      <c r="E26079" s="26">
        <v>5055.55</v>
      </c>
      <c r="F26079" s="26">
        <v>5055.55</v>
      </c>
      <c r="G26079" s="625"/>
      <c r="H26079" s="625"/>
    </row>
    <row r="26080" spans="1:8" ht="22.5" x14ac:dyDescent="0.2">
      <c r="A26080" s="2">
        <v>26075</v>
      </c>
      <c r="B26080" s="28" t="s">
        <v>39950</v>
      </c>
      <c r="C26080" s="47" t="s">
        <v>40055</v>
      </c>
      <c r="E26080" s="26">
        <v>5056.05</v>
      </c>
      <c r="F26080" s="26">
        <v>5056.05</v>
      </c>
      <c r="G26080" s="625"/>
      <c r="H26080" s="625"/>
    </row>
    <row r="26081" spans="1:8" ht="78.75" x14ac:dyDescent="0.2">
      <c r="A26081" s="2">
        <v>26076</v>
      </c>
      <c r="B26081" s="28" t="s">
        <v>39910</v>
      </c>
      <c r="C26081" s="47" t="s">
        <v>40056</v>
      </c>
      <c r="E26081" s="26">
        <v>3325.81</v>
      </c>
      <c r="F26081" s="26">
        <v>3325.81</v>
      </c>
      <c r="G26081" s="625"/>
      <c r="H26081" s="625"/>
    </row>
    <row r="26082" spans="1:8" ht="78.75" x14ac:dyDescent="0.2">
      <c r="A26082" s="2">
        <v>26077</v>
      </c>
      <c r="B26082" s="28" t="s">
        <v>39910</v>
      </c>
      <c r="C26082" s="47" t="s">
        <v>40057</v>
      </c>
      <c r="E26082" s="26">
        <v>1964.48</v>
      </c>
      <c r="F26082" s="26">
        <v>1964.48</v>
      </c>
      <c r="G26082" s="625"/>
      <c r="H26082" s="625"/>
    </row>
    <row r="26083" spans="1:8" ht="45" x14ac:dyDescent="0.2">
      <c r="A26083" s="2">
        <v>26078</v>
      </c>
      <c r="B26083" s="28" t="s">
        <v>39935</v>
      </c>
      <c r="C26083" s="47" t="s">
        <v>40058</v>
      </c>
      <c r="E26083" s="26">
        <v>12833</v>
      </c>
      <c r="F26083" s="26">
        <v>12833</v>
      </c>
      <c r="G26083" s="625"/>
      <c r="H26083" s="625"/>
    </row>
    <row r="26084" spans="1:8" ht="78.75" x14ac:dyDescent="0.2">
      <c r="A26084" s="2">
        <v>26079</v>
      </c>
      <c r="B26084" s="28" t="s">
        <v>39910</v>
      </c>
      <c r="C26084" s="47" t="s">
        <v>40059</v>
      </c>
      <c r="E26084" s="26">
        <v>4687.2299999999996</v>
      </c>
      <c r="F26084" s="26">
        <v>4687.2299999999996</v>
      </c>
      <c r="G26084" s="625"/>
      <c r="H26084" s="625"/>
    </row>
    <row r="26085" spans="1:8" ht="78.75" x14ac:dyDescent="0.2">
      <c r="A26085" s="2">
        <v>26080</v>
      </c>
      <c r="B26085" s="28" t="s">
        <v>39939</v>
      </c>
      <c r="C26085" s="47" t="s">
        <v>40060</v>
      </c>
      <c r="E26085" s="26">
        <v>12833</v>
      </c>
      <c r="F26085" s="26">
        <v>12833</v>
      </c>
      <c r="G26085" s="625"/>
      <c r="H26085" s="625"/>
    </row>
    <row r="26086" spans="1:8" ht="78.75" x14ac:dyDescent="0.2">
      <c r="A26086" s="2">
        <v>26081</v>
      </c>
      <c r="B26086" s="28" t="s">
        <v>39910</v>
      </c>
      <c r="C26086" s="47" t="s">
        <v>40061</v>
      </c>
      <c r="E26086" s="26">
        <v>3325.81</v>
      </c>
      <c r="F26086" s="26">
        <v>3325.81</v>
      </c>
      <c r="G26086" s="625"/>
      <c r="H26086" s="625"/>
    </row>
    <row r="26087" spans="1:8" ht="78.75" x14ac:dyDescent="0.2">
      <c r="A26087" s="2">
        <v>26082</v>
      </c>
      <c r="B26087" s="28" t="s">
        <v>39910</v>
      </c>
      <c r="C26087" s="47" t="s">
        <v>40062</v>
      </c>
      <c r="E26087" s="26">
        <v>3325.81</v>
      </c>
      <c r="F26087" s="26">
        <v>3325.81</v>
      </c>
      <c r="G26087" s="625"/>
      <c r="H26087" s="625"/>
    </row>
    <row r="26088" spans="1:8" ht="78.75" x14ac:dyDescent="0.2">
      <c r="A26088" s="2">
        <v>26083</v>
      </c>
      <c r="B26088" s="28" t="s">
        <v>39910</v>
      </c>
      <c r="C26088" s="47" t="s">
        <v>40063</v>
      </c>
      <c r="E26088" s="26">
        <v>3325.81</v>
      </c>
      <c r="F26088" s="26">
        <v>3325.81</v>
      </c>
      <c r="G26088" s="625"/>
      <c r="H26088" s="625"/>
    </row>
    <row r="26089" spans="1:8" ht="78.75" x14ac:dyDescent="0.2">
      <c r="A26089" s="2">
        <v>26084</v>
      </c>
      <c r="B26089" s="28" t="s">
        <v>39910</v>
      </c>
      <c r="C26089" s="47" t="s">
        <v>40064</v>
      </c>
      <c r="E26089" s="26">
        <v>3325.81</v>
      </c>
      <c r="F26089" s="26">
        <v>3325.81</v>
      </c>
      <c r="G26089" s="625"/>
      <c r="H26089" s="625"/>
    </row>
    <row r="26090" spans="1:8" ht="78.75" x14ac:dyDescent="0.2">
      <c r="A26090" s="2">
        <v>26085</v>
      </c>
      <c r="B26090" s="28" t="s">
        <v>39910</v>
      </c>
      <c r="C26090" s="47" t="s">
        <v>40065</v>
      </c>
      <c r="E26090" s="26">
        <v>3325.81</v>
      </c>
      <c r="F26090" s="26">
        <v>3325.81</v>
      </c>
      <c r="G26090" s="625"/>
      <c r="H26090" s="625"/>
    </row>
    <row r="26091" spans="1:8" ht="78.75" x14ac:dyDescent="0.2">
      <c r="A26091" s="2">
        <v>26086</v>
      </c>
      <c r="B26091" s="28" t="s">
        <v>39910</v>
      </c>
      <c r="C26091" s="47" t="s">
        <v>40066</v>
      </c>
      <c r="E26091" s="26">
        <v>3325.81</v>
      </c>
      <c r="F26091" s="26">
        <v>3325.81</v>
      </c>
      <c r="G26091" s="625"/>
      <c r="H26091" s="625"/>
    </row>
    <row r="26092" spans="1:8" ht="78.75" x14ac:dyDescent="0.2">
      <c r="A26092" s="2">
        <v>26087</v>
      </c>
      <c r="B26092" s="28" t="s">
        <v>39910</v>
      </c>
      <c r="C26092" s="47" t="s">
        <v>40067</v>
      </c>
      <c r="E26092" s="26">
        <v>3325.81</v>
      </c>
      <c r="F26092" s="26">
        <v>3325.81</v>
      </c>
      <c r="G26092" s="625"/>
      <c r="H26092" s="625"/>
    </row>
    <row r="26093" spans="1:8" ht="78.75" x14ac:dyDescent="0.2">
      <c r="A26093" s="2">
        <v>26088</v>
      </c>
      <c r="B26093" s="28" t="s">
        <v>39910</v>
      </c>
      <c r="C26093" s="47" t="s">
        <v>40068</v>
      </c>
      <c r="E26093" s="26">
        <v>3325.81</v>
      </c>
      <c r="F26093" s="26">
        <v>3325.81</v>
      </c>
      <c r="G26093" s="625"/>
      <c r="H26093" s="625"/>
    </row>
    <row r="26094" spans="1:8" ht="33.75" x14ac:dyDescent="0.2">
      <c r="A26094" s="2">
        <v>26089</v>
      </c>
      <c r="B26094" s="28" t="s">
        <v>40069</v>
      </c>
      <c r="C26094" s="27">
        <v>11013600217</v>
      </c>
      <c r="E26094" s="26">
        <v>5035</v>
      </c>
      <c r="F26094" s="26">
        <v>5035</v>
      </c>
      <c r="G26094" s="625"/>
      <c r="H26094" s="625"/>
    </row>
    <row r="26095" spans="1:8" ht="33.75" x14ac:dyDescent="0.2">
      <c r="A26095" s="2">
        <v>26090</v>
      </c>
      <c r="B26095" s="28" t="s">
        <v>40069</v>
      </c>
      <c r="C26095" s="27">
        <v>11013600216</v>
      </c>
      <c r="E26095" s="26">
        <v>5035</v>
      </c>
      <c r="F26095" s="26">
        <v>5035</v>
      </c>
      <c r="G26095" s="625"/>
      <c r="H26095" s="625"/>
    </row>
    <row r="26096" spans="1:8" ht="33.75" x14ac:dyDescent="0.2">
      <c r="A26096" s="2">
        <v>26091</v>
      </c>
      <c r="B26096" s="28" t="s">
        <v>40069</v>
      </c>
      <c r="C26096" s="27">
        <v>11013600215</v>
      </c>
      <c r="E26096" s="26">
        <v>5035</v>
      </c>
      <c r="F26096" s="26">
        <v>5035</v>
      </c>
      <c r="G26096" s="625"/>
      <c r="H26096" s="625"/>
    </row>
    <row r="26097" spans="1:8" ht="33.75" x14ac:dyDescent="0.2">
      <c r="A26097" s="2">
        <v>26092</v>
      </c>
      <c r="B26097" s="28" t="s">
        <v>40069</v>
      </c>
      <c r="C26097" s="27">
        <v>11013600214</v>
      </c>
      <c r="E26097" s="26">
        <v>5035</v>
      </c>
      <c r="F26097" s="26">
        <v>5035</v>
      </c>
      <c r="G26097" s="625"/>
      <c r="H26097" s="625"/>
    </row>
    <row r="26098" spans="1:8" ht="33.75" x14ac:dyDescent="0.2">
      <c r="A26098" s="2">
        <v>26093</v>
      </c>
      <c r="B26098" s="28" t="s">
        <v>40069</v>
      </c>
      <c r="C26098" s="27">
        <v>11013600213</v>
      </c>
      <c r="E26098" s="26">
        <v>5035</v>
      </c>
      <c r="F26098" s="26">
        <v>5035</v>
      </c>
      <c r="G26098" s="625"/>
      <c r="H26098" s="625"/>
    </row>
    <row r="26099" spans="1:8" ht="33.75" x14ac:dyDescent="0.2">
      <c r="A26099" s="2">
        <v>26094</v>
      </c>
      <c r="B26099" s="28" t="s">
        <v>40069</v>
      </c>
      <c r="C26099" s="27">
        <v>11013600212</v>
      </c>
      <c r="E26099" s="26">
        <v>5035</v>
      </c>
      <c r="F26099" s="26">
        <v>5035</v>
      </c>
      <c r="G26099" s="625"/>
      <c r="H26099" s="625"/>
    </row>
    <row r="26100" spans="1:8" ht="33.75" x14ac:dyDescent="0.2">
      <c r="A26100" s="2">
        <v>26095</v>
      </c>
      <c r="B26100" s="28" t="s">
        <v>40069</v>
      </c>
      <c r="C26100" s="27">
        <v>11013600211</v>
      </c>
      <c r="E26100" s="26">
        <v>5035</v>
      </c>
      <c r="F26100" s="26">
        <v>5035</v>
      </c>
      <c r="G26100" s="625"/>
      <c r="H26100" s="625"/>
    </row>
    <row r="26101" spans="1:8" ht="33.75" x14ac:dyDescent="0.2">
      <c r="A26101" s="2">
        <v>26096</v>
      </c>
      <c r="B26101" s="28" t="s">
        <v>40069</v>
      </c>
      <c r="C26101" s="27">
        <v>11013600210</v>
      </c>
      <c r="E26101" s="26">
        <v>5035</v>
      </c>
      <c r="F26101" s="26">
        <v>5035</v>
      </c>
      <c r="G26101" s="625"/>
      <c r="H26101" s="625"/>
    </row>
    <row r="26102" spans="1:8" ht="33.75" x14ac:dyDescent="0.2">
      <c r="A26102" s="2">
        <v>26097</v>
      </c>
      <c r="B26102" s="28" t="s">
        <v>40069</v>
      </c>
      <c r="C26102" s="27">
        <v>11013600209</v>
      </c>
      <c r="E26102" s="26">
        <v>5035</v>
      </c>
      <c r="F26102" s="26">
        <v>5035</v>
      </c>
      <c r="G26102" s="625"/>
      <c r="H26102" s="625"/>
    </row>
    <row r="26103" spans="1:8" ht="33.75" x14ac:dyDescent="0.2">
      <c r="A26103" s="2">
        <v>26098</v>
      </c>
      <c r="B26103" s="28" t="s">
        <v>40069</v>
      </c>
      <c r="C26103" s="27">
        <v>11013600208</v>
      </c>
      <c r="E26103" s="26">
        <v>5035</v>
      </c>
      <c r="F26103" s="26">
        <v>5035</v>
      </c>
      <c r="G26103" s="625"/>
      <c r="H26103" s="625"/>
    </row>
    <row r="26104" spans="1:8" ht="33.75" x14ac:dyDescent="0.2">
      <c r="A26104" s="2">
        <v>26099</v>
      </c>
      <c r="B26104" s="28" t="s">
        <v>40069</v>
      </c>
      <c r="C26104" s="27">
        <v>11013600207</v>
      </c>
      <c r="E26104" s="26">
        <v>5035</v>
      </c>
      <c r="F26104" s="26">
        <v>5035</v>
      </c>
      <c r="G26104" s="625"/>
      <c r="H26104" s="625"/>
    </row>
    <row r="26105" spans="1:8" ht="33.75" x14ac:dyDescent="0.2">
      <c r="A26105" s="2">
        <v>26100</v>
      </c>
      <c r="B26105" s="28" t="s">
        <v>40069</v>
      </c>
      <c r="C26105" s="27">
        <v>11013600206</v>
      </c>
      <c r="E26105" s="26">
        <v>5035</v>
      </c>
      <c r="F26105" s="26">
        <v>5035</v>
      </c>
      <c r="G26105" s="625"/>
      <c r="H26105" s="625"/>
    </row>
    <row r="26106" spans="1:8" ht="33.75" x14ac:dyDescent="0.2">
      <c r="A26106" s="2">
        <v>26101</v>
      </c>
      <c r="B26106" s="28" t="s">
        <v>40069</v>
      </c>
      <c r="C26106" s="27">
        <v>11013600205</v>
      </c>
      <c r="E26106" s="26">
        <v>5035</v>
      </c>
      <c r="F26106" s="26">
        <v>5035</v>
      </c>
      <c r="G26106" s="625"/>
      <c r="H26106" s="625"/>
    </row>
    <row r="26107" spans="1:8" ht="33.75" x14ac:dyDescent="0.2">
      <c r="A26107" s="2">
        <v>26102</v>
      </c>
      <c r="B26107" s="28" t="s">
        <v>40069</v>
      </c>
      <c r="C26107" s="27">
        <v>11013600204</v>
      </c>
      <c r="E26107" s="26">
        <v>5035</v>
      </c>
      <c r="F26107" s="26">
        <v>5035</v>
      </c>
      <c r="G26107" s="625"/>
      <c r="H26107" s="625"/>
    </row>
    <row r="26108" spans="1:8" ht="33.75" x14ac:dyDescent="0.2">
      <c r="A26108" s="2">
        <v>26103</v>
      </c>
      <c r="B26108" s="28" t="s">
        <v>40069</v>
      </c>
      <c r="C26108" s="27">
        <v>11013600203</v>
      </c>
      <c r="E26108" s="26">
        <v>5035</v>
      </c>
      <c r="F26108" s="26">
        <v>5035</v>
      </c>
      <c r="G26108" s="625"/>
      <c r="H26108" s="625"/>
    </row>
    <row r="26109" spans="1:8" ht="33.75" x14ac:dyDescent="0.2">
      <c r="A26109" s="2">
        <v>26104</v>
      </c>
      <c r="B26109" s="28" t="s">
        <v>40069</v>
      </c>
      <c r="C26109" s="27">
        <v>11013600202</v>
      </c>
      <c r="E26109" s="26">
        <v>5035</v>
      </c>
      <c r="F26109" s="26">
        <v>5035</v>
      </c>
      <c r="G26109" s="625"/>
      <c r="H26109" s="625"/>
    </row>
    <row r="26110" spans="1:8" ht="33.75" x14ac:dyDescent="0.2">
      <c r="A26110" s="2">
        <v>26105</v>
      </c>
      <c r="B26110" s="28" t="s">
        <v>40069</v>
      </c>
      <c r="C26110" s="27">
        <v>11013600249</v>
      </c>
      <c r="E26110" s="26">
        <v>5035</v>
      </c>
      <c r="F26110" s="26">
        <v>5035</v>
      </c>
      <c r="G26110" s="625"/>
      <c r="H26110" s="625"/>
    </row>
    <row r="26111" spans="1:8" ht="33.75" x14ac:dyDescent="0.2">
      <c r="A26111" s="2">
        <v>26106</v>
      </c>
      <c r="B26111" s="28" t="s">
        <v>40069</v>
      </c>
      <c r="C26111" s="27">
        <v>11013600248</v>
      </c>
      <c r="E26111" s="26">
        <v>5035</v>
      </c>
      <c r="F26111" s="26">
        <v>5035</v>
      </c>
      <c r="G26111" s="625"/>
      <c r="H26111" s="625"/>
    </row>
    <row r="26112" spans="1:8" ht="33.75" x14ac:dyDescent="0.2">
      <c r="A26112" s="2">
        <v>26107</v>
      </c>
      <c r="B26112" s="28" t="s">
        <v>40069</v>
      </c>
      <c r="C26112" s="27">
        <v>11013600247</v>
      </c>
      <c r="E26112" s="26">
        <v>5035</v>
      </c>
      <c r="F26112" s="26">
        <v>5035</v>
      </c>
      <c r="G26112" s="625"/>
      <c r="H26112" s="625"/>
    </row>
    <row r="26113" spans="1:8" ht="33.75" x14ac:dyDescent="0.2">
      <c r="A26113" s="2">
        <v>26108</v>
      </c>
      <c r="B26113" s="28" t="s">
        <v>40069</v>
      </c>
      <c r="C26113" s="27">
        <v>11013600246</v>
      </c>
      <c r="E26113" s="26">
        <v>5035</v>
      </c>
      <c r="F26113" s="26">
        <v>5035</v>
      </c>
      <c r="G26113" s="625"/>
      <c r="H26113" s="625"/>
    </row>
    <row r="26114" spans="1:8" ht="33.75" x14ac:dyDescent="0.2">
      <c r="A26114" s="2">
        <v>26109</v>
      </c>
      <c r="B26114" s="28" t="s">
        <v>40069</v>
      </c>
      <c r="C26114" s="27">
        <v>11013600245</v>
      </c>
      <c r="E26114" s="26">
        <v>5035</v>
      </c>
      <c r="F26114" s="26">
        <v>5035</v>
      </c>
      <c r="G26114" s="625"/>
      <c r="H26114" s="625"/>
    </row>
    <row r="26115" spans="1:8" ht="33.75" x14ac:dyDescent="0.2">
      <c r="A26115" s="2">
        <v>26110</v>
      </c>
      <c r="B26115" s="28" t="s">
        <v>40069</v>
      </c>
      <c r="C26115" s="27">
        <v>11013600244</v>
      </c>
      <c r="E26115" s="26">
        <v>5035</v>
      </c>
      <c r="F26115" s="26">
        <v>5035</v>
      </c>
      <c r="G26115" s="625"/>
      <c r="H26115" s="625"/>
    </row>
    <row r="26116" spans="1:8" ht="33.75" x14ac:dyDescent="0.2">
      <c r="A26116" s="2">
        <v>26111</v>
      </c>
      <c r="B26116" s="28" t="s">
        <v>40069</v>
      </c>
      <c r="C26116" s="27">
        <v>11013600243</v>
      </c>
      <c r="E26116" s="26">
        <v>5035</v>
      </c>
      <c r="F26116" s="26">
        <v>5035</v>
      </c>
      <c r="G26116" s="625"/>
      <c r="H26116" s="625"/>
    </row>
    <row r="26117" spans="1:8" ht="33.75" x14ac:dyDescent="0.2">
      <c r="A26117" s="2">
        <v>26112</v>
      </c>
      <c r="B26117" s="28" t="s">
        <v>40069</v>
      </c>
      <c r="C26117" s="27">
        <v>11013600242</v>
      </c>
      <c r="E26117" s="26">
        <v>5035</v>
      </c>
      <c r="F26117" s="26">
        <v>5035</v>
      </c>
      <c r="G26117" s="625"/>
      <c r="H26117" s="625"/>
    </row>
    <row r="26118" spans="1:8" ht="33.75" x14ac:dyDescent="0.2">
      <c r="A26118" s="2">
        <v>26113</v>
      </c>
      <c r="B26118" s="28" t="s">
        <v>40069</v>
      </c>
      <c r="C26118" s="27">
        <v>11013600241</v>
      </c>
      <c r="E26118" s="26">
        <v>5035</v>
      </c>
      <c r="F26118" s="26">
        <v>5035</v>
      </c>
      <c r="G26118" s="625"/>
      <c r="H26118" s="625"/>
    </row>
    <row r="26119" spans="1:8" ht="33.75" x14ac:dyDescent="0.2">
      <c r="A26119" s="2">
        <v>26114</v>
      </c>
      <c r="B26119" s="28" t="s">
        <v>40069</v>
      </c>
      <c r="C26119" s="27">
        <v>11013600240</v>
      </c>
      <c r="E26119" s="26">
        <v>5035</v>
      </c>
      <c r="F26119" s="26">
        <v>5035</v>
      </c>
      <c r="G26119" s="625"/>
      <c r="H26119" s="625"/>
    </row>
    <row r="26120" spans="1:8" ht="33.75" x14ac:dyDescent="0.2">
      <c r="A26120" s="2">
        <v>26115</v>
      </c>
      <c r="B26120" s="28" t="s">
        <v>40069</v>
      </c>
      <c r="C26120" s="27">
        <v>11013600239</v>
      </c>
      <c r="E26120" s="26">
        <v>5035</v>
      </c>
      <c r="F26120" s="26">
        <v>5035</v>
      </c>
      <c r="G26120" s="625"/>
      <c r="H26120" s="625"/>
    </row>
    <row r="26121" spans="1:8" ht="33.75" x14ac:dyDescent="0.2">
      <c r="A26121" s="2">
        <v>26116</v>
      </c>
      <c r="B26121" s="28" t="s">
        <v>40069</v>
      </c>
      <c r="C26121" s="27">
        <v>11013600238</v>
      </c>
      <c r="E26121" s="26">
        <v>5035</v>
      </c>
      <c r="F26121" s="26">
        <v>5035</v>
      </c>
      <c r="G26121" s="625"/>
      <c r="H26121" s="625"/>
    </row>
    <row r="26122" spans="1:8" ht="33.75" x14ac:dyDescent="0.2">
      <c r="A26122" s="2">
        <v>26117</v>
      </c>
      <c r="B26122" s="28" t="s">
        <v>40069</v>
      </c>
      <c r="C26122" s="27">
        <v>11013600237</v>
      </c>
      <c r="E26122" s="26">
        <v>5035</v>
      </c>
      <c r="F26122" s="26">
        <v>5035</v>
      </c>
      <c r="G26122" s="625"/>
      <c r="H26122" s="625"/>
    </row>
    <row r="26123" spans="1:8" ht="33.75" x14ac:dyDescent="0.2">
      <c r="A26123" s="2">
        <v>26118</v>
      </c>
      <c r="B26123" s="28" t="s">
        <v>40069</v>
      </c>
      <c r="C26123" s="27">
        <v>11013600236</v>
      </c>
      <c r="E26123" s="26">
        <v>5035</v>
      </c>
      <c r="F26123" s="26">
        <v>5035</v>
      </c>
      <c r="G26123" s="625"/>
      <c r="H26123" s="625"/>
    </row>
    <row r="26124" spans="1:8" ht="33.75" x14ac:dyDescent="0.2">
      <c r="A26124" s="2">
        <v>26119</v>
      </c>
      <c r="B26124" s="28" t="s">
        <v>40069</v>
      </c>
      <c r="C26124" s="27">
        <v>11013600235</v>
      </c>
      <c r="E26124" s="26">
        <v>5035</v>
      </c>
      <c r="F26124" s="26">
        <v>5035</v>
      </c>
      <c r="G26124" s="625"/>
      <c r="H26124" s="625"/>
    </row>
    <row r="26125" spans="1:8" ht="33.75" x14ac:dyDescent="0.2">
      <c r="A26125" s="2">
        <v>26120</v>
      </c>
      <c r="B26125" s="28" t="s">
        <v>40069</v>
      </c>
      <c r="C26125" s="27">
        <v>11013600234</v>
      </c>
      <c r="E26125" s="26">
        <v>5035</v>
      </c>
      <c r="F26125" s="26">
        <v>5035</v>
      </c>
      <c r="G26125" s="625"/>
      <c r="H26125" s="625"/>
    </row>
    <row r="26126" spans="1:8" ht="33.75" x14ac:dyDescent="0.2">
      <c r="A26126" s="2">
        <v>26121</v>
      </c>
      <c r="B26126" s="28" t="s">
        <v>40069</v>
      </c>
      <c r="C26126" s="27">
        <v>11013600233</v>
      </c>
      <c r="E26126" s="26">
        <v>5035</v>
      </c>
      <c r="F26126" s="26">
        <v>5035</v>
      </c>
      <c r="G26126" s="625"/>
      <c r="H26126" s="625"/>
    </row>
    <row r="26127" spans="1:8" ht="33.75" x14ac:dyDescent="0.2">
      <c r="A26127" s="2">
        <v>26122</v>
      </c>
      <c r="B26127" s="28" t="s">
        <v>40069</v>
      </c>
      <c r="C26127" s="27">
        <v>11013600232</v>
      </c>
      <c r="E26127" s="26">
        <v>5035</v>
      </c>
      <c r="F26127" s="26">
        <v>5035</v>
      </c>
      <c r="G26127" s="625"/>
      <c r="H26127" s="625"/>
    </row>
    <row r="26128" spans="1:8" ht="33.75" x14ac:dyDescent="0.2">
      <c r="A26128" s="2">
        <v>26123</v>
      </c>
      <c r="B26128" s="28" t="s">
        <v>40069</v>
      </c>
      <c r="C26128" s="27">
        <v>11013600231</v>
      </c>
      <c r="E26128" s="26">
        <v>5035</v>
      </c>
      <c r="F26128" s="26">
        <v>5035</v>
      </c>
      <c r="G26128" s="625"/>
      <c r="H26128" s="625"/>
    </row>
    <row r="26129" spans="1:8" ht="33.75" x14ac:dyDescent="0.2">
      <c r="A26129" s="2">
        <v>26124</v>
      </c>
      <c r="B26129" s="28" t="s">
        <v>40069</v>
      </c>
      <c r="C26129" s="27">
        <v>11013600230</v>
      </c>
      <c r="E26129" s="26">
        <v>5035</v>
      </c>
      <c r="F26129" s="26">
        <v>5035</v>
      </c>
      <c r="G26129" s="625"/>
      <c r="H26129" s="625"/>
    </row>
    <row r="26130" spans="1:8" ht="33.75" x14ac:dyDescent="0.2">
      <c r="A26130" s="2">
        <v>26125</v>
      </c>
      <c r="B26130" s="28" t="s">
        <v>40069</v>
      </c>
      <c r="C26130" s="27">
        <v>11013600229</v>
      </c>
      <c r="E26130" s="26">
        <v>5035</v>
      </c>
      <c r="F26130" s="26">
        <v>5035</v>
      </c>
      <c r="G26130" s="625"/>
      <c r="H26130" s="625"/>
    </row>
    <row r="26131" spans="1:8" ht="33.75" x14ac:dyDescent="0.2">
      <c r="A26131" s="2">
        <v>26126</v>
      </c>
      <c r="B26131" s="28" t="s">
        <v>40069</v>
      </c>
      <c r="C26131" s="27">
        <v>11013600228</v>
      </c>
      <c r="E26131" s="26">
        <v>5035</v>
      </c>
      <c r="F26131" s="26">
        <v>5035</v>
      </c>
      <c r="G26131" s="625"/>
      <c r="H26131" s="625"/>
    </row>
    <row r="26132" spans="1:8" ht="33.75" x14ac:dyDescent="0.2">
      <c r="A26132" s="2">
        <v>26127</v>
      </c>
      <c r="B26132" s="28" t="s">
        <v>40069</v>
      </c>
      <c r="C26132" s="27">
        <v>11013600227</v>
      </c>
      <c r="E26132" s="26">
        <v>5035</v>
      </c>
      <c r="F26132" s="26">
        <v>5035</v>
      </c>
      <c r="G26132" s="625"/>
      <c r="H26132" s="625"/>
    </row>
    <row r="26133" spans="1:8" ht="33.75" x14ac:dyDescent="0.2">
      <c r="A26133" s="2">
        <v>26128</v>
      </c>
      <c r="B26133" s="28" t="s">
        <v>40069</v>
      </c>
      <c r="C26133" s="27">
        <v>11013600226</v>
      </c>
      <c r="E26133" s="26">
        <v>5035</v>
      </c>
      <c r="F26133" s="26">
        <v>5035</v>
      </c>
      <c r="G26133" s="625"/>
      <c r="H26133" s="625"/>
    </row>
    <row r="26134" spans="1:8" ht="33.75" x14ac:dyDescent="0.2">
      <c r="A26134" s="2">
        <v>26129</v>
      </c>
      <c r="B26134" s="28" t="s">
        <v>40069</v>
      </c>
      <c r="C26134" s="27">
        <v>11013600225</v>
      </c>
      <c r="E26134" s="26">
        <v>5035</v>
      </c>
      <c r="F26134" s="26">
        <v>5035</v>
      </c>
      <c r="G26134" s="625"/>
      <c r="H26134" s="625"/>
    </row>
    <row r="26135" spans="1:8" ht="33.75" x14ac:dyDescent="0.2">
      <c r="A26135" s="2">
        <v>26130</v>
      </c>
      <c r="B26135" s="28" t="s">
        <v>40069</v>
      </c>
      <c r="C26135" s="27">
        <v>11013600224</v>
      </c>
      <c r="E26135" s="26">
        <v>5035</v>
      </c>
      <c r="F26135" s="26">
        <v>5035</v>
      </c>
      <c r="G26135" s="625"/>
      <c r="H26135" s="625"/>
    </row>
    <row r="26136" spans="1:8" ht="33.75" x14ac:dyDescent="0.2">
      <c r="A26136" s="2">
        <v>26131</v>
      </c>
      <c r="B26136" s="28" t="s">
        <v>40069</v>
      </c>
      <c r="C26136" s="27">
        <v>11013600223</v>
      </c>
      <c r="E26136" s="26">
        <v>5035</v>
      </c>
      <c r="F26136" s="26">
        <v>5035</v>
      </c>
      <c r="G26136" s="625"/>
      <c r="H26136" s="625"/>
    </row>
    <row r="26137" spans="1:8" ht="33.75" x14ac:dyDescent="0.2">
      <c r="A26137" s="2">
        <v>26132</v>
      </c>
      <c r="B26137" s="28" t="s">
        <v>40069</v>
      </c>
      <c r="C26137" s="27">
        <v>11013600222</v>
      </c>
      <c r="E26137" s="26">
        <v>5035</v>
      </c>
      <c r="F26137" s="26">
        <v>5035</v>
      </c>
      <c r="G26137" s="625"/>
      <c r="H26137" s="625"/>
    </row>
    <row r="26138" spans="1:8" ht="33.75" x14ac:dyDescent="0.2">
      <c r="A26138" s="2">
        <v>26133</v>
      </c>
      <c r="B26138" s="28" t="s">
        <v>40069</v>
      </c>
      <c r="C26138" s="27">
        <v>11013600221</v>
      </c>
      <c r="E26138" s="26">
        <v>5035</v>
      </c>
      <c r="F26138" s="26">
        <v>5035</v>
      </c>
      <c r="G26138" s="625"/>
      <c r="H26138" s="625"/>
    </row>
    <row r="26139" spans="1:8" ht="33.75" x14ac:dyDescent="0.2">
      <c r="A26139" s="2">
        <v>26134</v>
      </c>
      <c r="B26139" s="28" t="s">
        <v>40069</v>
      </c>
      <c r="C26139" s="27">
        <v>11013600220</v>
      </c>
      <c r="E26139" s="26">
        <v>5035</v>
      </c>
      <c r="F26139" s="26">
        <v>5035</v>
      </c>
      <c r="G26139" s="625"/>
      <c r="H26139" s="625"/>
    </row>
    <row r="26140" spans="1:8" ht="33.75" x14ac:dyDescent="0.2">
      <c r="A26140" s="2">
        <v>26135</v>
      </c>
      <c r="B26140" s="28" t="s">
        <v>40069</v>
      </c>
      <c r="C26140" s="27">
        <v>11013600219</v>
      </c>
      <c r="E26140" s="26">
        <v>5035</v>
      </c>
      <c r="F26140" s="26">
        <v>5035</v>
      </c>
      <c r="G26140" s="625"/>
      <c r="H26140" s="625"/>
    </row>
    <row r="26141" spans="1:8" ht="33.75" x14ac:dyDescent="0.2">
      <c r="A26141" s="2">
        <v>26136</v>
      </c>
      <c r="B26141" s="28" t="s">
        <v>40069</v>
      </c>
      <c r="C26141" s="27">
        <v>11013600218</v>
      </c>
      <c r="E26141" s="26">
        <v>5035</v>
      </c>
      <c r="F26141" s="26">
        <v>5035</v>
      </c>
      <c r="G26141" s="625"/>
      <c r="H26141" s="625"/>
    </row>
    <row r="26142" spans="1:8" ht="33.75" x14ac:dyDescent="0.2">
      <c r="A26142" s="2">
        <v>26137</v>
      </c>
      <c r="B26142" s="28" t="s">
        <v>40070</v>
      </c>
      <c r="C26142" s="47" t="s">
        <v>40071</v>
      </c>
      <c r="E26142" s="26">
        <v>5035</v>
      </c>
      <c r="F26142" s="26">
        <v>5035</v>
      </c>
      <c r="G26142" s="625"/>
      <c r="H26142" s="625"/>
    </row>
    <row r="26143" spans="1:8" ht="22.5" x14ac:dyDescent="0.2">
      <c r="A26143" s="2">
        <v>26138</v>
      </c>
      <c r="B26143" s="28" t="s">
        <v>40072</v>
      </c>
      <c r="C26143" s="47" t="s">
        <v>40073</v>
      </c>
      <c r="E26143" s="26">
        <v>5035</v>
      </c>
      <c r="F26143" s="26">
        <v>5035</v>
      </c>
      <c r="G26143" s="625"/>
      <c r="H26143" s="625"/>
    </row>
    <row r="26144" spans="1:8" ht="22.5" x14ac:dyDescent="0.2">
      <c r="A26144" s="2">
        <v>26139</v>
      </c>
      <c r="B26144" s="28" t="s">
        <v>40074</v>
      </c>
      <c r="C26144" s="27">
        <v>110136160250</v>
      </c>
      <c r="E26144" s="26">
        <v>3760</v>
      </c>
      <c r="F26144" s="26">
        <v>3760</v>
      </c>
      <c r="G26144" s="625"/>
      <c r="H26144" s="625"/>
    </row>
    <row r="26145" spans="1:8" ht="22.5" x14ac:dyDescent="0.2">
      <c r="A26145" s="2">
        <v>26140</v>
      </c>
      <c r="B26145" s="28" t="s">
        <v>40074</v>
      </c>
      <c r="C26145" s="27">
        <v>110136160251</v>
      </c>
      <c r="E26145" s="26">
        <v>3760</v>
      </c>
      <c r="F26145" s="26">
        <v>3760</v>
      </c>
      <c r="G26145" s="625"/>
      <c r="H26145" s="625"/>
    </row>
    <row r="26146" spans="1:8" ht="22.5" x14ac:dyDescent="0.2">
      <c r="A26146" s="2">
        <v>26141</v>
      </c>
      <c r="B26146" s="28" t="s">
        <v>40074</v>
      </c>
      <c r="C26146" s="27">
        <v>110136160252</v>
      </c>
      <c r="E26146" s="26">
        <v>3760</v>
      </c>
      <c r="F26146" s="26">
        <v>3760</v>
      </c>
      <c r="G26146" s="625"/>
      <c r="H26146" s="625"/>
    </row>
    <row r="26147" spans="1:8" ht="22.5" x14ac:dyDescent="0.2">
      <c r="A26147" s="2">
        <v>26142</v>
      </c>
      <c r="B26147" s="28" t="s">
        <v>40074</v>
      </c>
      <c r="C26147" s="27">
        <v>110136160253</v>
      </c>
      <c r="E26147" s="26">
        <v>3760</v>
      </c>
      <c r="F26147" s="26">
        <v>3760</v>
      </c>
      <c r="G26147" s="625"/>
      <c r="H26147" s="625"/>
    </row>
    <row r="26148" spans="1:8" ht="22.5" x14ac:dyDescent="0.2">
      <c r="A26148" s="2">
        <v>26143</v>
      </c>
      <c r="B26148" s="28" t="s">
        <v>40074</v>
      </c>
      <c r="C26148" s="27">
        <v>110136160254</v>
      </c>
      <c r="E26148" s="26">
        <v>3760</v>
      </c>
      <c r="F26148" s="26">
        <v>3760</v>
      </c>
      <c r="G26148" s="625"/>
      <c r="H26148" s="625"/>
    </row>
    <row r="26149" spans="1:8" ht="22.5" x14ac:dyDescent="0.2">
      <c r="A26149" s="2">
        <v>26144</v>
      </c>
      <c r="B26149" s="28" t="s">
        <v>40074</v>
      </c>
      <c r="C26149" s="27">
        <v>110136160255</v>
      </c>
      <c r="E26149" s="26">
        <v>3760</v>
      </c>
      <c r="F26149" s="26">
        <v>3760</v>
      </c>
      <c r="G26149" s="625"/>
      <c r="H26149" s="625"/>
    </row>
    <row r="26150" spans="1:8" ht="22.5" x14ac:dyDescent="0.2">
      <c r="A26150" s="2">
        <v>26145</v>
      </c>
      <c r="B26150" s="28" t="s">
        <v>40074</v>
      </c>
      <c r="C26150" s="27">
        <v>110136160256</v>
      </c>
      <c r="E26150" s="26">
        <v>3760</v>
      </c>
      <c r="F26150" s="26">
        <v>3760</v>
      </c>
      <c r="G26150" s="625"/>
      <c r="H26150" s="625"/>
    </row>
    <row r="26151" spans="1:8" ht="22.5" x14ac:dyDescent="0.2">
      <c r="A26151" s="2">
        <v>26146</v>
      </c>
      <c r="B26151" s="28" t="s">
        <v>40074</v>
      </c>
      <c r="C26151" s="27">
        <v>110136160257</v>
      </c>
      <c r="E26151" s="26">
        <v>3760</v>
      </c>
      <c r="F26151" s="26">
        <v>3760</v>
      </c>
      <c r="G26151" s="625"/>
      <c r="H26151" s="625"/>
    </row>
    <row r="26152" spans="1:8" ht="22.5" x14ac:dyDescent="0.2">
      <c r="A26152" s="2">
        <v>26147</v>
      </c>
      <c r="B26152" s="28" t="s">
        <v>40074</v>
      </c>
      <c r="C26152" s="27">
        <v>110136160258</v>
      </c>
      <c r="E26152" s="26">
        <v>3760</v>
      </c>
      <c r="F26152" s="26">
        <v>3760</v>
      </c>
      <c r="G26152" s="625"/>
      <c r="H26152" s="625"/>
    </row>
    <row r="26153" spans="1:8" ht="22.5" x14ac:dyDescent="0.2">
      <c r="A26153" s="2">
        <v>26148</v>
      </c>
      <c r="B26153" s="28" t="s">
        <v>40074</v>
      </c>
      <c r="C26153" s="27">
        <v>110136160259</v>
      </c>
      <c r="E26153" s="26">
        <v>3760</v>
      </c>
      <c r="F26153" s="26">
        <v>3760</v>
      </c>
      <c r="G26153" s="625"/>
      <c r="H26153" s="625"/>
    </row>
    <row r="26154" spans="1:8" ht="22.5" x14ac:dyDescent="0.2">
      <c r="A26154" s="2">
        <v>26149</v>
      </c>
      <c r="B26154" s="28" t="s">
        <v>40074</v>
      </c>
      <c r="C26154" s="27">
        <v>110136160260</v>
      </c>
      <c r="E26154" s="26">
        <v>3760</v>
      </c>
      <c r="F26154" s="26">
        <v>3760</v>
      </c>
      <c r="G26154" s="625"/>
      <c r="H26154" s="625"/>
    </row>
    <row r="26155" spans="1:8" ht="22.5" x14ac:dyDescent="0.2">
      <c r="A26155" s="2">
        <v>26150</v>
      </c>
      <c r="B26155" s="28" t="s">
        <v>40074</v>
      </c>
      <c r="C26155" s="27">
        <v>110136160261</v>
      </c>
      <c r="E26155" s="26">
        <v>3760</v>
      </c>
      <c r="F26155" s="26">
        <v>3760</v>
      </c>
      <c r="G26155" s="625"/>
      <c r="H26155" s="625"/>
    </row>
    <row r="26156" spans="1:8" ht="22.5" x14ac:dyDescent="0.2">
      <c r="A26156" s="2">
        <v>26151</v>
      </c>
      <c r="B26156" s="28" t="s">
        <v>40074</v>
      </c>
      <c r="C26156" s="27">
        <v>110136160262</v>
      </c>
      <c r="E26156" s="26">
        <v>3760</v>
      </c>
      <c r="F26156" s="26">
        <v>3760</v>
      </c>
      <c r="G26156" s="625"/>
      <c r="H26156" s="625"/>
    </row>
    <row r="26157" spans="1:8" ht="22.5" x14ac:dyDescent="0.2">
      <c r="A26157" s="2">
        <v>26152</v>
      </c>
      <c r="B26157" s="28" t="s">
        <v>40074</v>
      </c>
      <c r="C26157" s="27">
        <v>110136160263</v>
      </c>
      <c r="E26157" s="26">
        <v>3760</v>
      </c>
      <c r="F26157" s="26">
        <v>3760</v>
      </c>
      <c r="G26157" s="625"/>
      <c r="H26157" s="625"/>
    </row>
    <row r="26158" spans="1:8" ht="22.5" x14ac:dyDescent="0.2">
      <c r="A26158" s="2">
        <v>26153</v>
      </c>
      <c r="B26158" s="28" t="s">
        <v>40074</v>
      </c>
      <c r="C26158" s="27">
        <v>110136160264</v>
      </c>
      <c r="E26158" s="26">
        <v>3760</v>
      </c>
      <c r="F26158" s="26">
        <v>3760</v>
      </c>
      <c r="G26158" s="625"/>
      <c r="H26158" s="625"/>
    </row>
    <row r="26159" spans="1:8" ht="22.5" x14ac:dyDescent="0.2">
      <c r="A26159" s="2">
        <v>26154</v>
      </c>
      <c r="B26159" s="28" t="s">
        <v>40074</v>
      </c>
      <c r="C26159" s="27">
        <v>110136160265</v>
      </c>
      <c r="E26159" s="26">
        <v>3760</v>
      </c>
      <c r="F26159" s="26">
        <v>3760</v>
      </c>
      <c r="G26159" s="625"/>
      <c r="H26159" s="625"/>
    </row>
    <row r="26160" spans="1:8" ht="22.5" x14ac:dyDescent="0.2">
      <c r="A26160" s="2">
        <v>26155</v>
      </c>
      <c r="B26160" s="28" t="s">
        <v>40074</v>
      </c>
      <c r="C26160" s="27">
        <v>110136160266</v>
      </c>
      <c r="E26160" s="26">
        <v>3760</v>
      </c>
      <c r="F26160" s="26">
        <v>3760</v>
      </c>
      <c r="G26160" s="625"/>
      <c r="H26160" s="625"/>
    </row>
    <row r="26161" spans="1:8" ht="22.5" x14ac:dyDescent="0.2">
      <c r="A26161" s="2">
        <v>26156</v>
      </c>
      <c r="B26161" s="28" t="s">
        <v>40074</v>
      </c>
      <c r="C26161" s="27">
        <v>110136160267</v>
      </c>
      <c r="E26161" s="26">
        <v>3760</v>
      </c>
      <c r="F26161" s="26">
        <v>3760</v>
      </c>
      <c r="G26161" s="625"/>
      <c r="H26161" s="625"/>
    </row>
    <row r="26162" spans="1:8" ht="22.5" x14ac:dyDescent="0.2">
      <c r="A26162" s="2">
        <v>26157</v>
      </c>
      <c r="B26162" s="28" t="s">
        <v>40074</v>
      </c>
      <c r="C26162" s="27">
        <v>110136160268</v>
      </c>
      <c r="E26162" s="26">
        <v>3760</v>
      </c>
      <c r="F26162" s="26">
        <v>3760</v>
      </c>
      <c r="G26162" s="625"/>
      <c r="H26162" s="625"/>
    </row>
    <row r="26163" spans="1:8" ht="22.5" x14ac:dyDescent="0.2">
      <c r="A26163" s="2">
        <v>26158</v>
      </c>
      <c r="B26163" s="28" t="s">
        <v>40074</v>
      </c>
      <c r="C26163" s="27">
        <v>110136160269</v>
      </c>
      <c r="E26163" s="26">
        <v>3760</v>
      </c>
      <c r="F26163" s="26">
        <v>3760</v>
      </c>
      <c r="G26163" s="625"/>
      <c r="H26163" s="625"/>
    </row>
    <row r="26164" spans="1:8" ht="22.5" x14ac:dyDescent="0.2">
      <c r="A26164" s="2">
        <v>26159</v>
      </c>
      <c r="B26164" s="28" t="s">
        <v>40074</v>
      </c>
      <c r="C26164" s="27">
        <v>110136160270</v>
      </c>
      <c r="E26164" s="26">
        <v>3760</v>
      </c>
      <c r="F26164" s="26">
        <v>3760</v>
      </c>
      <c r="G26164" s="625"/>
      <c r="H26164" s="625"/>
    </row>
    <row r="26165" spans="1:8" ht="22.5" x14ac:dyDescent="0.2">
      <c r="A26165" s="2">
        <v>26160</v>
      </c>
      <c r="B26165" s="28" t="s">
        <v>40074</v>
      </c>
      <c r="C26165" s="27">
        <v>110136160271</v>
      </c>
      <c r="E26165" s="26">
        <v>3760</v>
      </c>
      <c r="F26165" s="26">
        <v>3760</v>
      </c>
      <c r="G26165" s="625"/>
      <c r="H26165" s="625"/>
    </row>
    <row r="26166" spans="1:8" x14ac:dyDescent="0.2">
      <c r="A26166" s="2">
        <v>26161</v>
      </c>
      <c r="B26166" s="28" t="s">
        <v>40075</v>
      </c>
      <c r="C26166" s="27">
        <v>110138140240</v>
      </c>
      <c r="E26166" s="26">
        <v>9000</v>
      </c>
      <c r="F26166" s="26">
        <v>9000</v>
      </c>
      <c r="G26166" s="625"/>
      <c r="H26166" s="625"/>
    </row>
    <row r="26167" spans="1:8" x14ac:dyDescent="0.2">
      <c r="A26167" s="2">
        <v>26162</v>
      </c>
      <c r="B26167" s="28" t="s">
        <v>40075</v>
      </c>
      <c r="C26167" s="27">
        <v>110138140239</v>
      </c>
      <c r="E26167" s="26">
        <v>9000</v>
      </c>
      <c r="F26167" s="26">
        <v>9000</v>
      </c>
      <c r="G26167" s="625"/>
      <c r="H26167" s="625"/>
    </row>
    <row r="26168" spans="1:8" x14ac:dyDescent="0.2">
      <c r="A26168" s="2">
        <v>26163</v>
      </c>
      <c r="B26168" s="28" t="s">
        <v>40075</v>
      </c>
      <c r="C26168" s="27">
        <v>110138140238</v>
      </c>
      <c r="E26168" s="26">
        <v>9000</v>
      </c>
      <c r="F26168" s="26">
        <v>9000</v>
      </c>
      <c r="G26168" s="625"/>
      <c r="H26168" s="625"/>
    </row>
    <row r="26169" spans="1:8" x14ac:dyDescent="0.2">
      <c r="A26169" s="2">
        <v>26164</v>
      </c>
      <c r="B26169" s="28" t="s">
        <v>40075</v>
      </c>
      <c r="C26169" s="27">
        <v>110138140237</v>
      </c>
      <c r="E26169" s="26">
        <v>9000</v>
      </c>
      <c r="F26169" s="26">
        <v>9000</v>
      </c>
      <c r="G26169" s="625"/>
      <c r="H26169" s="625"/>
    </row>
    <row r="26170" spans="1:8" x14ac:dyDescent="0.2">
      <c r="A26170" s="2">
        <v>26165</v>
      </c>
      <c r="B26170" s="28" t="s">
        <v>40075</v>
      </c>
      <c r="C26170" s="27">
        <v>110138140236</v>
      </c>
      <c r="E26170" s="26">
        <v>9000</v>
      </c>
      <c r="F26170" s="26">
        <v>9000</v>
      </c>
      <c r="G26170" s="625"/>
      <c r="H26170" s="625"/>
    </row>
    <row r="26171" spans="1:8" x14ac:dyDescent="0.2">
      <c r="A26171" s="2">
        <v>26166</v>
      </c>
      <c r="B26171" s="28" t="s">
        <v>40075</v>
      </c>
      <c r="C26171" s="27">
        <v>110138140235</v>
      </c>
      <c r="E26171" s="26">
        <v>9000</v>
      </c>
      <c r="F26171" s="26">
        <v>9000</v>
      </c>
      <c r="G26171" s="625"/>
      <c r="H26171" s="625"/>
    </row>
    <row r="26172" spans="1:8" x14ac:dyDescent="0.2">
      <c r="A26172" s="2">
        <v>26167</v>
      </c>
      <c r="B26172" s="28" t="s">
        <v>40075</v>
      </c>
      <c r="C26172" s="27">
        <v>110138140234</v>
      </c>
      <c r="E26172" s="26">
        <v>9000</v>
      </c>
      <c r="F26172" s="26">
        <v>9000</v>
      </c>
      <c r="G26172" s="625"/>
      <c r="H26172" s="625"/>
    </row>
    <row r="26173" spans="1:8" x14ac:dyDescent="0.2">
      <c r="A26173" s="2">
        <v>26168</v>
      </c>
      <c r="B26173" s="28" t="s">
        <v>40075</v>
      </c>
      <c r="C26173" s="27">
        <v>110138140233</v>
      </c>
      <c r="E26173" s="26">
        <v>9000</v>
      </c>
      <c r="F26173" s="26">
        <v>9000</v>
      </c>
      <c r="G26173" s="625"/>
      <c r="H26173" s="625"/>
    </row>
    <row r="26174" spans="1:8" x14ac:dyDescent="0.2">
      <c r="A26174" s="2">
        <v>26169</v>
      </c>
      <c r="B26174" s="28" t="s">
        <v>40075</v>
      </c>
      <c r="C26174" s="27">
        <v>110138140232</v>
      </c>
      <c r="E26174" s="26">
        <v>9000</v>
      </c>
      <c r="F26174" s="26">
        <v>9000</v>
      </c>
      <c r="G26174" s="625"/>
      <c r="H26174" s="625"/>
    </row>
    <row r="26175" spans="1:8" x14ac:dyDescent="0.2">
      <c r="A26175" s="2">
        <v>26170</v>
      </c>
      <c r="B26175" s="28" t="s">
        <v>40075</v>
      </c>
      <c r="C26175" s="27">
        <v>110138140231</v>
      </c>
      <c r="E26175" s="26">
        <v>9000</v>
      </c>
      <c r="F26175" s="26">
        <v>9000</v>
      </c>
      <c r="G26175" s="625"/>
      <c r="H26175" s="625"/>
    </row>
    <row r="26176" spans="1:8" x14ac:dyDescent="0.2">
      <c r="A26176" s="2">
        <v>26171</v>
      </c>
      <c r="B26176" s="28" t="s">
        <v>40075</v>
      </c>
      <c r="C26176" s="27">
        <v>110118140230</v>
      </c>
      <c r="E26176" s="26">
        <v>9000</v>
      </c>
      <c r="F26176" s="26">
        <v>9000</v>
      </c>
      <c r="G26176" s="625"/>
      <c r="H26176" s="625"/>
    </row>
    <row r="26177" spans="1:8" x14ac:dyDescent="0.2">
      <c r="A26177" s="2">
        <v>26172</v>
      </c>
      <c r="B26177" s="28" t="s">
        <v>40076</v>
      </c>
      <c r="C26177" s="27">
        <v>110109140192</v>
      </c>
      <c r="E26177" s="26">
        <v>3300</v>
      </c>
      <c r="F26177" s="26">
        <v>3300</v>
      </c>
      <c r="G26177" s="625"/>
      <c r="H26177" s="625"/>
    </row>
    <row r="26178" spans="1:8" x14ac:dyDescent="0.2">
      <c r="A26178" s="2">
        <v>26173</v>
      </c>
      <c r="B26178" s="28" t="s">
        <v>40076</v>
      </c>
      <c r="C26178" s="27">
        <v>110109140193</v>
      </c>
      <c r="E26178" s="26">
        <v>3300</v>
      </c>
      <c r="F26178" s="26">
        <v>3300</v>
      </c>
      <c r="G26178" s="625"/>
      <c r="H26178" s="625"/>
    </row>
    <row r="26179" spans="1:8" x14ac:dyDescent="0.2">
      <c r="A26179" s="2">
        <v>26174</v>
      </c>
      <c r="B26179" s="28" t="s">
        <v>40076</v>
      </c>
      <c r="C26179" s="27">
        <v>110109140194</v>
      </c>
      <c r="E26179" s="26">
        <v>3300</v>
      </c>
      <c r="F26179" s="26">
        <v>3300</v>
      </c>
      <c r="G26179" s="625"/>
      <c r="H26179" s="625"/>
    </row>
    <row r="26180" spans="1:8" x14ac:dyDescent="0.2">
      <c r="A26180" s="2">
        <v>26175</v>
      </c>
      <c r="B26180" s="28" t="s">
        <v>40076</v>
      </c>
      <c r="C26180" s="27">
        <v>110109140195</v>
      </c>
      <c r="E26180" s="26">
        <v>3300</v>
      </c>
      <c r="F26180" s="26">
        <v>3300</v>
      </c>
      <c r="G26180" s="625"/>
      <c r="H26180" s="625"/>
    </row>
    <row r="26181" spans="1:8" x14ac:dyDescent="0.2">
      <c r="A26181" s="2">
        <v>26176</v>
      </c>
      <c r="B26181" s="28" t="s">
        <v>40076</v>
      </c>
      <c r="C26181" s="27">
        <v>110109140196</v>
      </c>
      <c r="E26181" s="26">
        <v>3300</v>
      </c>
      <c r="F26181" s="26">
        <v>3300</v>
      </c>
      <c r="G26181" s="625"/>
      <c r="H26181" s="625"/>
    </row>
    <row r="26182" spans="1:8" x14ac:dyDescent="0.2">
      <c r="A26182" s="2">
        <v>26177</v>
      </c>
      <c r="B26182" s="28" t="s">
        <v>40076</v>
      </c>
      <c r="C26182" s="27">
        <v>110109140197</v>
      </c>
      <c r="E26182" s="26">
        <v>3300</v>
      </c>
      <c r="F26182" s="26">
        <v>3300</v>
      </c>
      <c r="G26182" s="625"/>
      <c r="H26182" s="625"/>
    </row>
    <row r="26183" spans="1:8" x14ac:dyDescent="0.2">
      <c r="A26183" s="2">
        <v>26178</v>
      </c>
      <c r="B26183" s="28" t="s">
        <v>40076</v>
      </c>
      <c r="C26183" s="27">
        <v>110109140198</v>
      </c>
      <c r="E26183" s="26">
        <v>3300</v>
      </c>
      <c r="F26183" s="26">
        <v>3300</v>
      </c>
      <c r="G26183" s="625"/>
      <c r="H26183" s="625"/>
    </row>
    <row r="26184" spans="1:8" x14ac:dyDescent="0.2">
      <c r="A26184" s="2">
        <v>26179</v>
      </c>
      <c r="B26184" s="28" t="s">
        <v>40076</v>
      </c>
      <c r="C26184" s="27">
        <v>110109140199</v>
      </c>
      <c r="E26184" s="26">
        <v>3300</v>
      </c>
      <c r="F26184" s="26">
        <v>3300</v>
      </c>
      <c r="G26184" s="625"/>
      <c r="H26184" s="625"/>
    </row>
    <row r="26185" spans="1:8" x14ac:dyDescent="0.2">
      <c r="A26185" s="2">
        <v>26180</v>
      </c>
      <c r="B26185" s="28" t="s">
        <v>40076</v>
      </c>
      <c r="C26185" s="27">
        <v>110109140200</v>
      </c>
      <c r="E26185" s="26">
        <v>3300</v>
      </c>
      <c r="F26185" s="26">
        <v>3300</v>
      </c>
      <c r="G26185" s="625"/>
      <c r="H26185" s="625"/>
    </row>
    <row r="26186" spans="1:8" x14ac:dyDescent="0.2">
      <c r="A26186" s="2">
        <v>26181</v>
      </c>
      <c r="B26186" s="28" t="s">
        <v>40076</v>
      </c>
      <c r="C26186" s="27">
        <v>110109140201</v>
      </c>
      <c r="E26186" s="26">
        <v>3300</v>
      </c>
      <c r="F26186" s="26">
        <v>3300</v>
      </c>
      <c r="G26186" s="625"/>
      <c r="H26186" s="625"/>
    </row>
    <row r="26187" spans="1:8" x14ac:dyDescent="0.2">
      <c r="A26187" s="2">
        <v>26182</v>
      </c>
      <c r="B26187" s="28" t="s">
        <v>40076</v>
      </c>
      <c r="C26187" s="27">
        <v>110109140202</v>
      </c>
      <c r="E26187" s="26">
        <v>3300</v>
      </c>
      <c r="F26187" s="26">
        <v>3300</v>
      </c>
      <c r="G26187" s="625"/>
      <c r="H26187" s="625"/>
    </row>
    <row r="26188" spans="1:8" x14ac:dyDescent="0.2">
      <c r="A26188" s="2">
        <v>26183</v>
      </c>
      <c r="B26188" s="28" t="s">
        <v>40076</v>
      </c>
      <c r="C26188" s="27">
        <v>110109140203</v>
      </c>
      <c r="E26188" s="26">
        <v>3300</v>
      </c>
      <c r="F26188" s="26">
        <v>3300</v>
      </c>
      <c r="G26188" s="625"/>
      <c r="H26188" s="625"/>
    </row>
    <row r="26189" spans="1:8" x14ac:dyDescent="0.2">
      <c r="A26189" s="2">
        <v>26184</v>
      </c>
      <c r="B26189" s="28" t="s">
        <v>40076</v>
      </c>
      <c r="C26189" s="27">
        <v>110109140204</v>
      </c>
      <c r="E26189" s="26">
        <v>3300</v>
      </c>
      <c r="F26189" s="26">
        <v>3300</v>
      </c>
      <c r="G26189" s="625"/>
      <c r="H26189" s="625"/>
    </row>
    <row r="26190" spans="1:8" x14ac:dyDescent="0.2">
      <c r="A26190" s="2">
        <v>26185</v>
      </c>
      <c r="B26190" s="28" t="s">
        <v>40076</v>
      </c>
      <c r="C26190" s="27">
        <v>110109140233</v>
      </c>
      <c r="E26190" s="26">
        <v>4100</v>
      </c>
      <c r="F26190" s="26">
        <v>4100</v>
      </c>
      <c r="G26190" s="625"/>
      <c r="H26190" s="625"/>
    </row>
    <row r="26191" spans="1:8" x14ac:dyDescent="0.2">
      <c r="A26191" s="2">
        <v>26186</v>
      </c>
      <c r="B26191" s="28" t="s">
        <v>40076</v>
      </c>
      <c r="C26191" s="27">
        <v>110109140234</v>
      </c>
      <c r="E26191" s="26">
        <v>4100</v>
      </c>
      <c r="F26191" s="26">
        <v>4100</v>
      </c>
      <c r="G26191" s="625"/>
      <c r="H26191" s="625"/>
    </row>
    <row r="26192" spans="1:8" x14ac:dyDescent="0.2">
      <c r="A26192" s="2">
        <v>26187</v>
      </c>
      <c r="B26192" s="28" t="s">
        <v>40076</v>
      </c>
      <c r="C26192" s="27">
        <v>110109140235</v>
      </c>
      <c r="E26192" s="26">
        <v>4100</v>
      </c>
      <c r="F26192" s="26">
        <v>4100</v>
      </c>
      <c r="G26192" s="625"/>
      <c r="H26192" s="625"/>
    </row>
    <row r="26193" spans="1:8" x14ac:dyDescent="0.2">
      <c r="A26193" s="2">
        <v>26188</v>
      </c>
      <c r="B26193" s="28" t="s">
        <v>40076</v>
      </c>
      <c r="C26193" s="27">
        <v>110109140255</v>
      </c>
      <c r="E26193" s="26">
        <v>4100</v>
      </c>
      <c r="F26193" s="26">
        <v>4100</v>
      </c>
      <c r="G26193" s="625"/>
      <c r="H26193" s="625"/>
    </row>
    <row r="26194" spans="1:8" x14ac:dyDescent="0.2">
      <c r="A26194" s="2">
        <v>26189</v>
      </c>
      <c r="B26194" s="28" t="s">
        <v>40076</v>
      </c>
      <c r="C26194" s="27">
        <v>110109140256</v>
      </c>
      <c r="E26194" s="26">
        <v>4100</v>
      </c>
      <c r="F26194" s="26">
        <v>4100</v>
      </c>
      <c r="G26194" s="625"/>
      <c r="H26194" s="625"/>
    </row>
    <row r="26195" spans="1:8" x14ac:dyDescent="0.2">
      <c r="A26195" s="2">
        <v>26190</v>
      </c>
      <c r="B26195" s="28" t="s">
        <v>40076</v>
      </c>
      <c r="C26195" s="27">
        <v>110109140257</v>
      </c>
      <c r="E26195" s="26">
        <v>4100</v>
      </c>
      <c r="F26195" s="26">
        <v>4100</v>
      </c>
      <c r="G26195" s="625"/>
      <c r="H26195" s="625"/>
    </row>
    <row r="26196" spans="1:8" x14ac:dyDescent="0.2">
      <c r="A26196" s="2">
        <v>26191</v>
      </c>
      <c r="B26196" s="28" t="s">
        <v>40076</v>
      </c>
      <c r="C26196" s="27">
        <v>110109140258</v>
      </c>
      <c r="E26196" s="26">
        <v>4100</v>
      </c>
      <c r="F26196" s="26">
        <v>4100</v>
      </c>
      <c r="G26196" s="625"/>
      <c r="H26196" s="625"/>
    </row>
    <row r="26197" spans="1:8" ht="22.5" x14ac:dyDescent="0.2">
      <c r="A26197" s="2">
        <v>26192</v>
      </c>
      <c r="B26197" s="28" t="s">
        <v>40077</v>
      </c>
      <c r="C26197" s="47" t="s">
        <v>40078</v>
      </c>
      <c r="E26197" s="26">
        <v>31000</v>
      </c>
      <c r="F26197" s="26">
        <v>31000</v>
      </c>
      <c r="G26197" s="625"/>
      <c r="H26197" s="625"/>
    </row>
    <row r="26198" spans="1:8" ht="22.5" x14ac:dyDescent="0.2">
      <c r="A26198" s="2">
        <v>26193</v>
      </c>
      <c r="B26198" s="28" t="s">
        <v>40079</v>
      </c>
      <c r="C26198" s="47" t="s">
        <v>40080</v>
      </c>
      <c r="E26198" s="26">
        <v>19518</v>
      </c>
      <c r="F26198" s="26">
        <v>19518</v>
      </c>
      <c r="G26198" s="625"/>
      <c r="H26198" s="625"/>
    </row>
    <row r="26199" spans="1:8" ht="22.5" x14ac:dyDescent="0.2">
      <c r="A26199" s="2">
        <v>26194</v>
      </c>
      <c r="B26199" s="28" t="s">
        <v>40081</v>
      </c>
      <c r="C26199" s="47" t="s">
        <v>40082</v>
      </c>
      <c r="E26199" s="26">
        <v>27408</v>
      </c>
      <c r="F26199" s="26">
        <v>27408</v>
      </c>
      <c r="G26199" s="625"/>
      <c r="H26199" s="625"/>
    </row>
    <row r="26200" spans="1:8" ht="22.5" x14ac:dyDescent="0.2">
      <c r="A26200" s="2">
        <v>26195</v>
      </c>
      <c r="B26200" s="28" t="s">
        <v>40083</v>
      </c>
      <c r="C26200" s="47" t="s">
        <v>40084</v>
      </c>
      <c r="E26200" s="26">
        <v>27288</v>
      </c>
      <c r="F26200" s="26">
        <v>27288</v>
      </c>
      <c r="G26200" s="625"/>
      <c r="H26200" s="625"/>
    </row>
    <row r="26201" spans="1:8" ht="22.5" x14ac:dyDescent="0.2">
      <c r="A26201" s="2">
        <v>26196</v>
      </c>
      <c r="B26201" s="28" t="s">
        <v>40085</v>
      </c>
      <c r="C26201" s="47" t="s">
        <v>40086</v>
      </c>
      <c r="E26201" s="26">
        <v>24786</v>
      </c>
      <c r="F26201" s="26">
        <v>24786</v>
      </c>
      <c r="G26201" s="625"/>
      <c r="H26201" s="625"/>
    </row>
    <row r="26202" spans="1:8" ht="22.5" x14ac:dyDescent="0.2">
      <c r="A26202" s="2">
        <v>26197</v>
      </c>
      <c r="B26202" s="28" t="s">
        <v>8407</v>
      </c>
      <c r="C26202" s="47" t="s">
        <v>40087</v>
      </c>
      <c r="E26202" s="26">
        <v>34610</v>
      </c>
      <c r="F26202" s="26">
        <v>34610</v>
      </c>
      <c r="G26202" s="625"/>
      <c r="H26202" s="625"/>
    </row>
    <row r="26203" spans="1:8" ht="22.5" x14ac:dyDescent="0.2">
      <c r="A26203" s="2">
        <v>26198</v>
      </c>
      <c r="B26203" s="28" t="s">
        <v>40088</v>
      </c>
      <c r="C26203" s="47" t="s">
        <v>40089</v>
      </c>
      <c r="E26203" s="26">
        <v>29986.68</v>
      </c>
      <c r="F26203" s="26">
        <v>29986.68</v>
      </c>
      <c r="G26203" s="625"/>
      <c r="H26203" s="625"/>
    </row>
    <row r="26204" spans="1:8" ht="22.5" x14ac:dyDescent="0.2">
      <c r="A26204" s="2">
        <v>26199</v>
      </c>
      <c r="B26204" s="28" t="s">
        <v>8667</v>
      </c>
      <c r="C26204" s="47" t="s">
        <v>40090</v>
      </c>
      <c r="E26204" s="26">
        <v>17710</v>
      </c>
      <c r="F26204" s="26">
        <v>17710</v>
      </c>
      <c r="G26204" s="625"/>
      <c r="H26204" s="625"/>
    </row>
    <row r="26205" spans="1:8" ht="22.5" x14ac:dyDescent="0.2">
      <c r="A26205" s="2">
        <v>26200</v>
      </c>
      <c r="B26205" s="28" t="s">
        <v>40091</v>
      </c>
      <c r="C26205" s="47" t="s">
        <v>40092</v>
      </c>
      <c r="E26205" s="26">
        <v>145820</v>
      </c>
      <c r="F26205" s="26">
        <v>46870.65</v>
      </c>
      <c r="G26205" s="625"/>
      <c r="H26205" s="625"/>
    </row>
    <row r="26206" spans="1:8" ht="22.5" x14ac:dyDescent="0.2">
      <c r="A26206" s="2">
        <v>26201</v>
      </c>
      <c r="B26206" s="28" t="s">
        <v>40093</v>
      </c>
      <c r="C26206" s="47" t="s">
        <v>40094</v>
      </c>
      <c r="E26206" s="26">
        <v>79000</v>
      </c>
      <c r="F26206" s="26">
        <v>25392.959999999999</v>
      </c>
      <c r="G26206" s="625"/>
      <c r="H26206" s="625"/>
    </row>
    <row r="26207" spans="1:8" x14ac:dyDescent="0.2">
      <c r="A26207" s="2">
        <v>26202</v>
      </c>
      <c r="B26207" s="28" t="s">
        <v>40095</v>
      </c>
      <c r="C26207" s="47" t="s">
        <v>40096</v>
      </c>
      <c r="E26207" s="26">
        <v>10800</v>
      </c>
      <c r="F26207" s="26">
        <v>10800</v>
      </c>
      <c r="G26207" s="625"/>
      <c r="H26207" s="625"/>
    </row>
    <row r="26208" spans="1:8" ht="33.75" x14ac:dyDescent="0.2">
      <c r="A26208" s="2">
        <v>26203</v>
      </c>
      <c r="B26208" s="28" t="s">
        <v>40097</v>
      </c>
      <c r="C26208" s="47" t="s">
        <v>40098</v>
      </c>
      <c r="E26208" s="26">
        <v>22873.33</v>
      </c>
      <c r="F26208" s="26">
        <v>22873.33</v>
      </c>
      <c r="G26208" s="625"/>
      <c r="H26208" s="625"/>
    </row>
    <row r="26209" spans="1:8" ht="33.75" x14ac:dyDescent="0.2">
      <c r="A26209" s="2">
        <v>26204</v>
      </c>
      <c r="B26209" s="28" t="s">
        <v>40097</v>
      </c>
      <c r="C26209" s="47" t="s">
        <v>40099</v>
      </c>
      <c r="E26209" s="26">
        <v>22873.33</v>
      </c>
      <c r="F26209" s="26">
        <v>22873.33</v>
      </c>
      <c r="G26209" s="625"/>
      <c r="H26209" s="625"/>
    </row>
    <row r="26210" spans="1:8" ht="22.5" x14ac:dyDescent="0.2">
      <c r="A26210" s="2">
        <v>26205</v>
      </c>
      <c r="B26210" s="28" t="s">
        <v>40100</v>
      </c>
      <c r="C26210" s="47" t="s">
        <v>40101</v>
      </c>
      <c r="E26210" s="26">
        <v>84000</v>
      </c>
      <c r="F26210" s="26">
        <v>2799.96</v>
      </c>
      <c r="G26210" s="625"/>
      <c r="H26210" s="625"/>
    </row>
    <row r="26211" spans="1:8" x14ac:dyDescent="0.2">
      <c r="A26211" s="2">
        <v>26206</v>
      </c>
      <c r="B26211" s="28" t="s">
        <v>29246</v>
      </c>
      <c r="C26211" s="47" t="s">
        <v>40102</v>
      </c>
      <c r="E26211" s="26">
        <v>15500</v>
      </c>
      <c r="F26211" s="26">
        <v>15500</v>
      </c>
      <c r="G26211" s="625"/>
      <c r="H26211" s="625"/>
    </row>
    <row r="26212" spans="1:8" ht="33.75" x14ac:dyDescent="0.2">
      <c r="A26212" s="2">
        <v>26207</v>
      </c>
      <c r="B26212" s="28" t="s">
        <v>40103</v>
      </c>
      <c r="C26212" s="47" t="s">
        <v>40104</v>
      </c>
      <c r="E26212" s="26">
        <v>99467.24</v>
      </c>
      <c r="F26212" s="26">
        <v>14209.56</v>
      </c>
      <c r="G26212" s="625"/>
      <c r="H26212" s="625"/>
    </row>
    <row r="26213" spans="1:8" ht="33.75" x14ac:dyDescent="0.2">
      <c r="A26213" s="2">
        <v>26208</v>
      </c>
      <c r="B26213" s="28" t="s">
        <v>40105</v>
      </c>
      <c r="C26213" s="27">
        <v>1101380218</v>
      </c>
      <c r="E26213" s="26">
        <v>43367.5</v>
      </c>
      <c r="F26213" s="26">
        <v>43367.5</v>
      </c>
      <c r="G26213" s="625"/>
      <c r="H26213" s="625"/>
    </row>
    <row r="26214" spans="1:8" ht="33.75" x14ac:dyDescent="0.2">
      <c r="A26214" s="2">
        <v>26209</v>
      </c>
      <c r="B26214" s="28" t="s">
        <v>40106</v>
      </c>
      <c r="C26214" s="27">
        <v>1101380216</v>
      </c>
      <c r="E26214" s="26">
        <v>130511</v>
      </c>
      <c r="F26214" s="26">
        <v>130511</v>
      </c>
      <c r="G26214" s="625"/>
      <c r="H26214" s="625"/>
    </row>
    <row r="26215" spans="1:8" ht="22.5" x14ac:dyDescent="0.2">
      <c r="A26215" s="2">
        <v>26210</v>
      </c>
      <c r="B26215" s="28" t="s">
        <v>40107</v>
      </c>
      <c r="C26215" s="27">
        <v>1101380215</v>
      </c>
      <c r="E26215" s="26">
        <v>40897.5</v>
      </c>
      <c r="F26215" s="26">
        <v>40897.5</v>
      </c>
      <c r="G26215" s="625"/>
      <c r="H26215" s="625"/>
    </row>
    <row r="26216" spans="1:8" ht="22.5" x14ac:dyDescent="0.2">
      <c r="A26216" s="2">
        <v>26211</v>
      </c>
      <c r="B26216" s="28" t="s">
        <v>40108</v>
      </c>
      <c r="C26216" s="27">
        <v>1101380217</v>
      </c>
      <c r="E26216" s="26">
        <v>47661.5</v>
      </c>
      <c r="F26216" s="26">
        <v>47661.5</v>
      </c>
      <c r="G26216" s="625"/>
      <c r="H26216" s="625"/>
    </row>
    <row r="26217" spans="1:8" ht="22.5" x14ac:dyDescent="0.2">
      <c r="A26217" s="2">
        <v>26212</v>
      </c>
      <c r="B26217" s="28" t="s">
        <v>40109</v>
      </c>
      <c r="C26217" s="27">
        <v>1101380219</v>
      </c>
      <c r="E26217" s="26">
        <v>26220</v>
      </c>
      <c r="F26217" s="26">
        <v>26220</v>
      </c>
      <c r="G26217" s="625"/>
      <c r="H26217" s="625"/>
    </row>
    <row r="26218" spans="1:8" ht="33.75" x14ac:dyDescent="0.2">
      <c r="A26218" s="2">
        <v>26213</v>
      </c>
      <c r="B26218" s="28" t="s">
        <v>40110</v>
      </c>
      <c r="C26218" s="27">
        <v>1101380211</v>
      </c>
      <c r="E26218" s="26">
        <v>20482</v>
      </c>
      <c r="F26218" s="26">
        <v>20482</v>
      </c>
      <c r="G26218" s="625"/>
      <c r="H26218" s="625"/>
    </row>
    <row r="26219" spans="1:8" ht="22.5" x14ac:dyDescent="0.2">
      <c r="A26219" s="2">
        <v>26214</v>
      </c>
      <c r="B26219" s="28" t="s">
        <v>40111</v>
      </c>
      <c r="C26219" s="27">
        <v>1101380209</v>
      </c>
      <c r="E26219" s="26">
        <v>8854</v>
      </c>
      <c r="F26219" s="26">
        <v>8854</v>
      </c>
      <c r="G26219" s="625"/>
      <c r="H26219" s="625"/>
    </row>
    <row r="26220" spans="1:8" ht="45" x14ac:dyDescent="0.2">
      <c r="A26220" s="2">
        <v>26215</v>
      </c>
      <c r="B26220" s="28" t="s">
        <v>40112</v>
      </c>
      <c r="C26220" s="27">
        <v>1101380212</v>
      </c>
      <c r="E26220" s="26">
        <v>12958</v>
      </c>
      <c r="F26220" s="26">
        <v>12958</v>
      </c>
      <c r="G26220" s="625"/>
      <c r="H26220" s="625"/>
    </row>
    <row r="26221" spans="1:8" ht="22.5" x14ac:dyDescent="0.2">
      <c r="A26221" s="2">
        <v>26216</v>
      </c>
      <c r="B26221" s="28" t="s">
        <v>40113</v>
      </c>
      <c r="C26221" s="27">
        <v>1101380214</v>
      </c>
      <c r="E26221" s="26">
        <v>43728.5</v>
      </c>
      <c r="F26221" s="26">
        <v>43728.5</v>
      </c>
      <c r="G26221" s="625"/>
      <c r="H26221" s="625"/>
    </row>
    <row r="26222" spans="1:8" ht="22.5" x14ac:dyDescent="0.2">
      <c r="A26222" s="2">
        <v>26217</v>
      </c>
      <c r="B26222" s="28" t="s">
        <v>40114</v>
      </c>
      <c r="C26222" s="27">
        <v>1101380232</v>
      </c>
      <c r="E26222" s="26">
        <v>3496</v>
      </c>
      <c r="F26222" s="26">
        <v>3496</v>
      </c>
      <c r="G26222" s="625"/>
      <c r="H26222" s="625"/>
    </row>
    <row r="26223" spans="1:8" ht="22.5" x14ac:dyDescent="0.2">
      <c r="A26223" s="2">
        <v>26218</v>
      </c>
      <c r="B26223" s="28" t="s">
        <v>40114</v>
      </c>
      <c r="C26223" s="27">
        <v>1101380220</v>
      </c>
      <c r="E26223" s="26">
        <v>3496</v>
      </c>
      <c r="F26223" s="26">
        <v>3496</v>
      </c>
      <c r="G26223" s="625"/>
      <c r="H26223" s="625"/>
    </row>
    <row r="26224" spans="1:8" ht="22.5" x14ac:dyDescent="0.2">
      <c r="A26224" s="2">
        <v>26219</v>
      </c>
      <c r="B26224" s="28" t="s">
        <v>40114</v>
      </c>
      <c r="C26224" s="27">
        <v>11013802201</v>
      </c>
      <c r="E26224" s="26">
        <v>3496</v>
      </c>
      <c r="F26224" s="26">
        <v>3496</v>
      </c>
      <c r="G26224" s="625"/>
      <c r="H26224" s="625"/>
    </row>
    <row r="26225" spans="1:8" ht="22.5" x14ac:dyDescent="0.2">
      <c r="A26225" s="2">
        <v>26220</v>
      </c>
      <c r="B26225" s="28" t="s">
        <v>40114</v>
      </c>
      <c r="C26225" s="27">
        <v>1101380240</v>
      </c>
      <c r="E26225" s="26">
        <v>3680</v>
      </c>
      <c r="F26225" s="26">
        <v>3680</v>
      </c>
      <c r="G26225" s="625"/>
      <c r="H26225" s="625"/>
    </row>
    <row r="26226" spans="1:8" ht="22.5" x14ac:dyDescent="0.2">
      <c r="A26226" s="2">
        <v>26221</v>
      </c>
      <c r="B26226" s="28" t="s">
        <v>40115</v>
      </c>
      <c r="C26226" s="27">
        <v>1101380836</v>
      </c>
      <c r="E26226" s="26">
        <v>10608.5</v>
      </c>
      <c r="F26226" s="26">
        <v>10608.5</v>
      </c>
      <c r="G26226" s="625"/>
      <c r="H26226" s="625"/>
    </row>
    <row r="26227" spans="1:8" ht="22.5" x14ac:dyDescent="0.2">
      <c r="A26227" s="2">
        <v>26222</v>
      </c>
      <c r="B26227" s="28" t="s">
        <v>40116</v>
      </c>
      <c r="C26227" s="27">
        <v>1101380238</v>
      </c>
      <c r="E26227" s="26">
        <v>18080</v>
      </c>
      <c r="F26227" s="26">
        <v>18080</v>
      </c>
      <c r="G26227" s="625"/>
      <c r="H26227" s="625"/>
    </row>
    <row r="26228" spans="1:8" ht="22.5" x14ac:dyDescent="0.2">
      <c r="A26228" s="2">
        <v>26223</v>
      </c>
      <c r="B26228" s="28" t="s">
        <v>40116</v>
      </c>
      <c r="C26228" s="27">
        <v>1101380239</v>
      </c>
      <c r="E26228" s="26">
        <v>18080</v>
      </c>
      <c r="F26228" s="26">
        <v>18080</v>
      </c>
      <c r="G26228" s="625"/>
      <c r="H26228" s="625"/>
    </row>
    <row r="26229" spans="1:8" x14ac:dyDescent="0.2">
      <c r="A26229" s="2">
        <v>26224</v>
      </c>
      <c r="B26229" s="28"/>
      <c r="C26229" s="630"/>
      <c r="E26229" s="631">
        <f>SUM(E25418:E26228)</f>
        <v>40409854.639999807</v>
      </c>
      <c r="F26229" s="631">
        <f>SUM(F25418:F26228)</f>
        <v>12329864.490000058</v>
      </c>
      <c r="G26229" s="625"/>
      <c r="H26229" s="632"/>
    </row>
    <row r="26230" spans="1:8" x14ac:dyDescent="0.2">
      <c r="A26230" s="2">
        <v>26225</v>
      </c>
      <c r="B26230" s="12" t="s">
        <v>2112</v>
      </c>
      <c r="C26230" s="12" t="s">
        <v>40117</v>
      </c>
      <c r="E26230" s="295">
        <v>24000</v>
      </c>
      <c r="F26230" s="295">
        <v>24000</v>
      </c>
      <c r="G26230" s="625"/>
      <c r="H26230" s="632"/>
    </row>
    <row r="26231" spans="1:8" ht="22.5" x14ac:dyDescent="0.2">
      <c r="A26231" s="2">
        <v>26226</v>
      </c>
      <c r="B26231" s="12" t="s">
        <v>40118</v>
      </c>
      <c r="C26231" s="12" t="s">
        <v>40119</v>
      </c>
      <c r="E26231" s="295">
        <v>4169.17</v>
      </c>
      <c r="F26231" s="295">
        <v>4169.17</v>
      </c>
      <c r="G26231" s="625"/>
      <c r="H26231" s="632"/>
    </row>
    <row r="26232" spans="1:8" x14ac:dyDescent="0.2">
      <c r="A26232" s="2">
        <v>26227</v>
      </c>
      <c r="B26232" s="12" t="s">
        <v>34931</v>
      </c>
      <c r="C26232" s="12" t="s">
        <v>40120</v>
      </c>
      <c r="E26232" s="295">
        <v>4009</v>
      </c>
      <c r="F26232" s="295">
        <v>4009</v>
      </c>
      <c r="G26232" s="625"/>
      <c r="H26232" s="632"/>
    </row>
    <row r="26233" spans="1:8" x14ac:dyDescent="0.2">
      <c r="A26233" s="2">
        <v>26228</v>
      </c>
      <c r="B26233" s="12" t="s">
        <v>40121</v>
      </c>
      <c r="C26233" s="12" t="s">
        <v>40122</v>
      </c>
      <c r="E26233" s="295">
        <v>2109</v>
      </c>
      <c r="F26233" s="295">
        <v>2109</v>
      </c>
      <c r="G26233" s="625"/>
      <c r="H26233" s="632"/>
    </row>
    <row r="26234" spans="1:8" ht="45" x14ac:dyDescent="0.2">
      <c r="A26234" s="2">
        <v>26229</v>
      </c>
      <c r="B26234" s="12" t="s">
        <v>40123</v>
      </c>
      <c r="C26234" s="12" t="s">
        <v>40124</v>
      </c>
      <c r="E26234" s="295">
        <v>7010</v>
      </c>
      <c r="F26234" s="295">
        <v>7010</v>
      </c>
      <c r="G26234" s="625"/>
      <c r="H26234" s="632"/>
    </row>
    <row r="26235" spans="1:8" ht="45" x14ac:dyDescent="0.2">
      <c r="A26235" s="2">
        <v>26230</v>
      </c>
      <c r="B26235" s="12" t="s">
        <v>40125</v>
      </c>
      <c r="C26235" s="12" t="s">
        <v>40126</v>
      </c>
      <c r="E26235" s="295">
        <v>5669</v>
      </c>
      <c r="F26235" s="295">
        <v>5669</v>
      </c>
      <c r="G26235" s="625"/>
      <c r="H26235" s="632"/>
    </row>
    <row r="26236" spans="1:8" x14ac:dyDescent="0.2">
      <c r="A26236" s="2">
        <v>26231</v>
      </c>
      <c r="B26236" s="12" t="s">
        <v>4534</v>
      </c>
      <c r="C26236" s="12" t="s">
        <v>40127</v>
      </c>
      <c r="E26236" s="295">
        <v>6789</v>
      </c>
      <c r="F26236" s="295">
        <v>6789</v>
      </c>
      <c r="G26236" s="625"/>
      <c r="H26236" s="632"/>
    </row>
    <row r="26237" spans="1:8" ht="45" x14ac:dyDescent="0.2">
      <c r="A26237" s="2">
        <v>26232</v>
      </c>
      <c r="B26237" s="12" t="s">
        <v>40128</v>
      </c>
      <c r="C26237" s="12">
        <v>1101340004</v>
      </c>
      <c r="E26237" s="295">
        <v>6050</v>
      </c>
      <c r="F26237" s="295">
        <v>6050</v>
      </c>
      <c r="G26237" s="625"/>
      <c r="H26237" s="632"/>
    </row>
    <row r="26238" spans="1:8" ht="56.25" x14ac:dyDescent="0.2">
      <c r="A26238" s="2">
        <v>26233</v>
      </c>
      <c r="B26238" s="12" t="s">
        <v>40129</v>
      </c>
      <c r="C26238" s="12" t="s">
        <v>40130</v>
      </c>
      <c r="E26238" s="295">
        <v>5525</v>
      </c>
      <c r="F26238" s="295">
        <v>5525</v>
      </c>
      <c r="G26238" s="625"/>
      <c r="H26238" s="632"/>
    </row>
    <row r="26239" spans="1:8" x14ac:dyDescent="0.2">
      <c r="A26239" s="2">
        <v>26234</v>
      </c>
      <c r="B26239" s="12" t="s">
        <v>1902</v>
      </c>
      <c r="C26239" s="12" t="s">
        <v>40131</v>
      </c>
      <c r="E26239" s="295">
        <v>8000</v>
      </c>
      <c r="F26239" s="295">
        <v>8000</v>
      </c>
      <c r="G26239" s="625"/>
      <c r="H26239" s="632"/>
    </row>
    <row r="26240" spans="1:8" x14ac:dyDescent="0.2">
      <c r="A26240" s="2">
        <v>26235</v>
      </c>
      <c r="B26240" s="12" t="s">
        <v>40132</v>
      </c>
      <c r="C26240" s="12">
        <v>1101380030</v>
      </c>
      <c r="E26240" s="295">
        <v>4900</v>
      </c>
      <c r="F26240" s="295">
        <v>4900</v>
      </c>
      <c r="G26240" s="625"/>
      <c r="H26240" s="632"/>
    </row>
    <row r="26241" spans="1:8" x14ac:dyDescent="0.2">
      <c r="A26241" s="2">
        <v>26236</v>
      </c>
      <c r="B26241" s="12" t="s">
        <v>2112</v>
      </c>
      <c r="C26241" s="12" t="s">
        <v>40133</v>
      </c>
      <c r="E26241" s="295">
        <v>14000</v>
      </c>
      <c r="F26241" s="295">
        <v>14000</v>
      </c>
      <c r="G26241" s="625"/>
      <c r="H26241" s="632"/>
    </row>
    <row r="26242" spans="1:8" ht="22.5" x14ac:dyDescent="0.2">
      <c r="A26242" s="2">
        <v>26237</v>
      </c>
      <c r="B26242" s="12" t="s">
        <v>40134</v>
      </c>
      <c r="C26242" s="12" t="s">
        <v>40135</v>
      </c>
      <c r="E26242" s="295">
        <v>7072</v>
      </c>
      <c r="F26242" s="295">
        <v>7072</v>
      </c>
      <c r="G26242" s="625"/>
      <c r="H26242" s="632"/>
    </row>
    <row r="26243" spans="1:8" x14ac:dyDescent="0.2">
      <c r="A26243" s="2">
        <v>26238</v>
      </c>
      <c r="B26243" s="12" t="s">
        <v>20857</v>
      </c>
      <c r="C26243" s="12" t="s">
        <v>40136</v>
      </c>
      <c r="E26243" s="295">
        <v>6200</v>
      </c>
      <c r="F26243" s="295">
        <v>6200</v>
      </c>
      <c r="G26243" s="625"/>
      <c r="H26243" s="632"/>
    </row>
    <row r="26244" spans="1:8" x14ac:dyDescent="0.2">
      <c r="A26244" s="2">
        <v>26239</v>
      </c>
      <c r="B26244" s="12" t="s">
        <v>40132</v>
      </c>
      <c r="C26244" s="27">
        <v>1101380025</v>
      </c>
      <c r="E26244" s="295">
        <v>4900</v>
      </c>
      <c r="F26244" s="295">
        <v>4900</v>
      </c>
      <c r="G26244" s="625"/>
      <c r="H26244" s="632"/>
    </row>
    <row r="26245" spans="1:8" ht="33.75" x14ac:dyDescent="0.2">
      <c r="A26245" s="2">
        <v>26240</v>
      </c>
      <c r="B26245" s="12" t="s">
        <v>40137</v>
      </c>
      <c r="C26245" s="12" t="s">
        <v>40138</v>
      </c>
      <c r="E26245" s="295">
        <v>5120</v>
      </c>
      <c r="F26245" s="295">
        <v>5120</v>
      </c>
      <c r="G26245" s="625"/>
      <c r="H26245" s="632"/>
    </row>
    <row r="26246" spans="1:8" ht="22.5" x14ac:dyDescent="0.2">
      <c r="A26246" s="2">
        <v>26241</v>
      </c>
      <c r="B26246" s="12" t="s">
        <v>40139</v>
      </c>
      <c r="C26246" s="12" t="s">
        <v>40140</v>
      </c>
      <c r="E26246" s="295">
        <v>5693</v>
      </c>
      <c r="F26246" s="295">
        <v>5693</v>
      </c>
      <c r="G26246" s="625"/>
      <c r="H26246" s="632"/>
    </row>
    <row r="26247" spans="1:8" x14ac:dyDescent="0.2">
      <c r="A26247" s="2">
        <v>26242</v>
      </c>
      <c r="B26247" s="12" t="s">
        <v>20857</v>
      </c>
      <c r="C26247" s="12" t="s">
        <v>40141</v>
      </c>
      <c r="E26247" s="295">
        <v>6200</v>
      </c>
      <c r="F26247" s="295">
        <v>6200</v>
      </c>
      <c r="G26247" s="625"/>
      <c r="H26247" s="632"/>
    </row>
    <row r="26248" spans="1:8" x14ac:dyDescent="0.2">
      <c r="A26248" s="2">
        <v>26243</v>
      </c>
      <c r="B26248" s="12" t="s">
        <v>9513</v>
      </c>
      <c r="C26248" s="12" t="s">
        <v>40142</v>
      </c>
      <c r="E26248" s="295">
        <v>5332</v>
      </c>
      <c r="F26248" s="295">
        <v>5332</v>
      </c>
      <c r="G26248" s="625"/>
      <c r="H26248" s="632"/>
    </row>
    <row r="26249" spans="1:8" x14ac:dyDescent="0.2">
      <c r="A26249" s="2">
        <v>26244</v>
      </c>
      <c r="B26249" s="12" t="s">
        <v>4534</v>
      </c>
      <c r="C26249" s="12" t="s">
        <v>40143</v>
      </c>
      <c r="E26249" s="295">
        <v>5396.51</v>
      </c>
      <c r="F26249" s="295">
        <v>5396.51</v>
      </c>
      <c r="G26249" s="625"/>
      <c r="H26249" s="632"/>
    </row>
    <row r="26250" spans="1:8" ht="22.5" x14ac:dyDescent="0.2">
      <c r="A26250" s="2">
        <v>26245</v>
      </c>
      <c r="B26250" s="12" t="s">
        <v>28722</v>
      </c>
      <c r="C26250" s="12" t="s">
        <v>40144</v>
      </c>
      <c r="E26250" s="295">
        <v>6340</v>
      </c>
      <c r="F26250" s="295">
        <v>6340</v>
      </c>
      <c r="G26250" s="625"/>
      <c r="H26250" s="632"/>
    </row>
    <row r="26251" spans="1:8" ht="45" x14ac:dyDescent="0.2">
      <c r="A26251" s="2">
        <v>26246</v>
      </c>
      <c r="B26251" s="12" t="s">
        <v>40145</v>
      </c>
      <c r="C26251" s="12" t="s">
        <v>40146</v>
      </c>
      <c r="E26251" s="295">
        <v>9799</v>
      </c>
      <c r="F26251" s="295">
        <v>9799</v>
      </c>
      <c r="G26251" s="625"/>
      <c r="H26251" s="632"/>
    </row>
    <row r="26252" spans="1:8" ht="22.5" x14ac:dyDescent="0.2">
      <c r="A26252" s="2">
        <v>26247</v>
      </c>
      <c r="B26252" s="12" t="s">
        <v>40147</v>
      </c>
      <c r="C26252" s="12" t="s">
        <v>40148</v>
      </c>
      <c r="E26252" s="295">
        <v>21975</v>
      </c>
      <c r="F26252" s="295">
        <v>21975</v>
      </c>
      <c r="G26252" s="625"/>
      <c r="H26252" s="632"/>
    </row>
    <row r="26253" spans="1:8" ht="22.5" x14ac:dyDescent="0.2">
      <c r="A26253" s="2">
        <v>26248</v>
      </c>
      <c r="B26253" s="12" t="s">
        <v>40149</v>
      </c>
      <c r="C26253" s="12" t="s">
        <v>40150</v>
      </c>
      <c r="E26253" s="295">
        <v>9000</v>
      </c>
      <c r="F26253" s="295">
        <v>9000</v>
      </c>
      <c r="G26253" s="625"/>
      <c r="H26253" s="632"/>
    </row>
    <row r="26254" spans="1:8" ht="45" x14ac:dyDescent="0.2">
      <c r="A26254" s="2">
        <v>26249</v>
      </c>
      <c r="B26254" s="12" t="s">
        <v>40151</v>
      </c>
      <c r="C26254" s="12" t="s">
        <v>40152</v>
      </c>
      <c r="E26254" s="295">
        <v>5999</v>
      </c>
      <c r="F26254" s="295">
        <v>5999</v>
      </c>
      <c r="G26254" s="625"/>
      <c r="H26254" s="632"/>
    </row>
    <row r="26255" spans="1:8" x14ac:dyDescent="0.2">
      <c r="A26255" s="2">
        <v>26250</v>
      </c>
      <c r="B26255" s="12" t="s">
        <v>40132</v>
      </c>
      <c r="C26255" s="12" t="s">
        <v>40153</v>
      </c>
      <c r="E26255" s="295">
        <v>4900</v>
      </c>
      <c r="F26255" s="295">
        <v>4900</v>
      </c>
      <c r="G26255" s="625"/>
      <c r="H26255" s="632"/>
    </row>
    <row r="26256" spans="1:8" ht="45" x14ac:dyDescent="0.2">
      <c r="A26256" s="2">
        <v>26251</v>
      </c>
      <c r="B26256" s="12" t="s">
        <v>40154</v>
      </c>
      <c r="C26256" s="27">
        <v>1101340003</v>
      </c>
      <c r="E26256" s="295">
        <v>1100</v>
      </c>
      <c r="F26256" s="295">
        <v>1100</v>
      </c>
      <c r="G26256" s="625"/>
      <c r="H26256" s="632"/>
    </row>
    <row r="26257" spans="1:8" ht="45" x14ac:dyDescent="0.2">
      <c r="A26257" s="2">
        <v>26252</v>
      </c>
      <c r="B26257" s="12" t="s">
        <v>40155</v>
      </c>
      <c r="C26257" s="12" t="s">
        <v>40156</v>
      </c>
      <c r="E26257" s="295">
        <v>7849</v>
      </c>
      <c r="F26257" s="295">
        <v>7849</v>
      </c>
      <c r="G26257" s="625"/>
      <c r="H26257" s="632"/>
    </row>
    <row r="26258" spans="1:8" x14ac:dyDescent="0.2">
      <c r="A26258" s="2">
        <v>26253</v>
      </c>
      <c r="B26258" s="12" t="s">
        <v>1902</v>
      </c>
      <c r="C26258" s="12" t="s">
        <v>40157</v>
      </c>
      <c r="E26258" s="295">
        <v>8000</v>
      </c>
      <c r="F26258" s="295">
        <v>8000</v>
      </c>
      <c r="G26258" s="625"/>
      <c r="H26258" s="632"/>
    </row>
    <row r="26259" spans="1:8" x14ac:dyDescent="0.2">
      <c r="A26259" s="2">
        <v>26254</v>
      </c>
      <c r="B26259" s="12" t="s">
        <v>40132</v>
      </c>
      <c r="C26259" s="27">
        <v>1101380027</v>
      </c>
      <c r="E26259" s="295">
        <v>4900</v>
      </c>
      <c r="F26259" s="295">
        <v>4900</v>
      </c>
      <c r="G26259" s="625"/>
      <c r="H26259" s="632"/>
    </row>
    <row r="26260" spans="1:8" x14ac:dyDescent="0.2">
      <c r="A26260" s="2">
        <v>26255</v>
      </c>
      <c r="B26260" s="12" t="s">
        <v>40132</v>
      </c>
      <c r="C26260" s="27">
        <v>1101380026</v>
      </c>
      <c r="E26260" s="295">
        <v>4900</v>
      </c>
      <c r="F26260" s="295">
        <v>4900</v>
      </c>
      <c r="G26260" s="625"/>
      <c r="H26260" s="632"/>
    </row>
    <row r="26261" spans="1:8" x14ac:dyDescent="0.2">
      <c r="A26261" s="2">
        <v>26256</v>
      </c>
      <c r="B26261" s="12" t="s">
        <v>2112</v>
      </c>
      <c r="C26261" s="12" t="s">
        <v>40158</v>
      </c>
      <c r="E26261" s="295">
        <v>14000</v>
      </c>
      <c r="F26261" s="295">
        <v>14000</v>
      </c>
      <c r="G26261" s="625"/>
      <c r="H26261" s="632"/>
    </row>
    <row r="26262" spans="1:8" x14ac:dyDescent="0.2">
      <c r="A26262" s="2">
        <v>26257</v>
      </c>
      <c r="B26262" s="12" t="s">
        <v>40159</v>
      </c>
      <c r="C26262" s="12" t="s">
        <v>40160</v>
      </c>
      <c r="E26262" s="295">
        <v>7000</v>
      </c>
      <c r="F26262" s="295">
        <v>7000</v>
      </c>
      <c r="G26262" s="625"/>
      <c r="H26262" s="632"/>
    </row>
    <row r="26263" spans="1:8" ht="22.5" x14ac:dyDescent="0.2">
      <c r="A26263" s="2">
        <v>26258</v>
      </c>
      <c r="B26263" s="12" t="s">
        <v>40161</v>
      </c>
      <c r="C26263" s="12" t="s">
        <v>40162</v>
      </c>
      <c r="E26263" s="295">
        <v>2690</v>
      </c>
      <c r="F26263" s="295">
        <v>2690</v>
      </c>
      <c r="G26263" s="625"/>
      <c r="H26263" s="632"/>
    </row>
    <row r="26264" spans="1:8" x14ac:dyDescent="0.2">
      <c r="A26264" s="2">
        <v>26259</v>
      </c>
      <c r="B26264" s="12" t="s">
        <v>4891</v>
      </c>
      <c r="C26264" s="12" t="s">
        <v>40163</v>
      </c>
      <c r="E26264" s="295">
        <v>8820</v>
      </c>
      <c r="F26264" s="295">
        <v>8820</v>
      </c>
      <c r="G26264" s="625"/>
      <c r="H26264" s="632"/>
    </row>
    <row r="26265" spans="1:8" x14ac:dyDescent="0.2">
      <c r="A26265" s="2">
        <v>26260</v>
      </c>
      <c r="B26265" s="12" t="s">
        <v>20857</v>
      </c>
      <c r="C26265" s="12" t="s">
        <v>40164</v>
      </c>
      <c r="E26265" s="295">
        <v>6200</v>
      </c>
      <c r="F26265" s="295">
        <v>6200</v>
      </c>
      <c r="G26265" s="625"/>
      <c r="H26265" s="632"/>
    </row>
    <row r="26266" spans="1:8" ht="22.5" x14ac:dyDescent="0.2">
      <c r="A26266" s="2">
        <v>26261</v>
      </c>
      <c r="B26266" s="12" t="s">
        <v>40165</v>
      </c>
      <c r="C26266" s="12" t="s">
        <v>40166</v>
      </c>
      <c r="E26266" s="295">
        <v>9490</v>
      </c>
      <c r="F26266" s="295">
        <v>9490</v>
      </c>
      <c r="G26266" s="625"/>
      <c r="H26266" s="632"/>
    </row>
    <row r="26267" spans="1:8" ht="45" x14ac:dyDescent="0.2">
      <c r="A26267" s="2">
        <v>26262</v>
      </c>
      <c r="B26267" s="12" t="s">
        <v>40128</v>
      </c>
      <c r="C26267" s="27">
        <v>1101340005</v>
      </c>
      <c r="E26267" s="295">
        <v>6050</v>
      </c>
      <c r="F26267" s="295">
        <v>6050</v>
      </c>
      <c r="G26267" s="625"/>
      <c r="H26267" s="632"/>
    </row>
    <row r="26268" spans="1:8" x14ac:dyDescent="0.2">
      <c r="A26268" s="2">
        <v>26263</v>
      </c>
      <c r="B26268" s="12" t="s">
        <v>40132</v>
      </c>
      <c r="C26268" s="27">
        <v>1101380029</v>
      </c>
      <c r="E26268" s="295">
        <v>4900</v>
      </c>
      <c r="F26268" s="295">
        <v>4900</v>
      </c>
      <c r="G26268" s="625"/>
      <c r="H26268" s="632"/>
    </row>
    <row r="26269" spans="1:8" x14ac:dyDescent="0.2">
      <c r="A26269" s="2">
        <v>26264</v>
      </c>
      <c r="B26269" s="12" t="s">
        <v>1902</v>
      </c>
      <c r="C26269" s="12" t="s">
        <v>40167</v>
      </c>
      <c r="E26269" s="295">
        <v>8000</v>
      </c>
      <c r="F26269" s="295">
        <v>8000</v>
      </c>
      <c r="G26269" s="625"/>
      <c r="H26269" s="632"/>
    </row>
    <row r="26270" spans="1:8" ht="45" x14ac:dyDescent="0.2">
      <c r="A26270" s="2">
        <v>26265</v>
      </c>
      <c r="B26270" s="12" t="s">
        <v>40154</v>
      </c>
      <c r="C26270" s="27">
        <v>1101380432</v>
      </c>
      <c r="E26270" s="295">
        <v>1100</v>
      </c>
      <c r="F26270" s="295">
        <v>1100</v>
      </c>
      <c r="G26270" s="625"/>
      <c r="H26270" s="632"/>
    </row>
    <row r="26271" spans="1:8" x14ac:dyDescent="0.2">
      <c r="A26271" s="2">
        <v>26266</v>
      </c>
      <c r="B26271" s="12" t="s">
        <v>40132</v>
      </c>
      <c r="C26271" s="27">
        <v>1101380024</v>
      </c>
      <c r="E26271" s="295">
        <v>4900</v>
      </c>
      <c r="F26271" s="295">
        <v>4900</v>
      </c>
      <c r="G26271" s="625"/>
      <c r="H26271" s="632"/>
    </row>
    <row r="26272" spans="1:8" x14ac:dyDescent="0.2">
      <c r="A26272" s="2">
        <v>26267</v>
      </c>
      <c r="B26272" s="12" t="s">
        <v>2112</v>
      </c>
      <c r="C26272" s="12" t="s">
        <v>40168</v>
      </c>
      <c r="E26272" s="295">
        <v>14000</v>
      </c>
      <c r="F26272" s="295">
        <v>14000</v>
      </c>
      <c r="G26272" s="625"/>
      <c r="H26272" s="632"/>
    </row>
    <row r="26273" spans="1:8" x14ac:dyDescent="0.2">
      <c r="A26273" s="2">
        <v>26268</v>
      </c>
      <c r="B26273" s="12" t="s">
        <v>40169</v>
      </c>
      <c r="C26273" s="12" t="s">
        <v>40170</v>
      </c>
      <c r="E26273" s="295">
        <v>4500</v>
      </c>
      <c r="F26273" s="295">
        <v>4500</v>
      </c>
      <c r="G26273" s="625"/>
      <c r="H26273" s="632"/>
    </row>
    <row r="26274" spans="1:8" ht="22.5" x14ac:dyDescent="0.2">
      <c r="A26274" s="2">
        <v>26269</v>
      </c>
      <c r="B26274" s="12" t="s">
        <v>28722</v>
      </c>
      <c r="C26274" s="12" t="s">
        <v>40171</v>
      </c>
      <c r="E26274" s="295">
        <v>6340</v>
      </c>
      <c r="F26274" s="295">
        <v>6340</v>
      </c>
      <c r="G26274" s="625"/>
      <c r="H26274" s="632"/>
    </row>
    <row r="26275" spans="1:8" ht="22.5" x14ac:dyDescent="0.2">
      <c r="A26275" s="2">
        <v>26270</v>
      </c>
      <c r="B26275" s="12" t="s">
        <v>40172</v>
      </c>
      <c r="C26275" s="12" t="s">
        <v>40173</v>
      </c>
      <c r="E26275" s="295">
        <v>22550</v>
      </c>
      <c r="F26275" s="295">
        <v>22550</v>
      </c>
      <c r="G26275" s="625"/>
      <c r="H26275" s="632"/>
    </row>
    <row r="26276" spans="1:8" ht="56.25" x14ac:dyDescent="0.2">
      <c r="A26276" s="2">
        <v>26271</v>
      </c>
      <c r="B26276" s="12" t="s">
        <v>40174</v>
      </c>
      <c r="C26276" s="12" t="s">
        <v>40175</v>
      </c>
      <c r="E26276" s="295">
        <v>5797.8</v>
      </c>
      <c r="F26276" s="295">
        <v>5797.8</v>
      </c>
      <c r="G26276" s="625"/>
      <c r="H26276" s="632"/>
    </row>
    <row r="26277" spans="1:8" ht="22.5" x14ac:dyDescent="0.2">
      <c r="A26277" s="2">
        <v>26272</v>
      </c>
      <c r="B26277" s="12" t="s">
        <v>40176</v>
      </c>
      <c r="C26277" s="12" t="s">
        <v>40177</v>
      </c>
      <c r="E26277" s="295">
        <v>1400</v>
      </c>
      <c r="F26277" s="295">
        <v>1400</v>
      </c>
      <c r="G26277" s="625"/>
      <c r="H26277" s="632"/>
    </row>
    <row r="26278" spans="1:8" ht="67.5" x14ac:dyDescent="0.2">
      <c r="A26278" s="2">
        <v>26273</v>
      </c>
      <c r="B26278" s="12" t="s">
        <v>40178</v>
      </c>
      <c r="C26278" s="12" t="s">
        <v>40179</v>
      </c>
      <c r="E26278" s="295">
        <v>1425</v>
      </c>
      <c r="F26278" s="295">
        <v>1425</v>
      </c>
      <c r="G26278" s="625"/>
      <c r="H26278" s="632"/>
    </row>
    <row r="26279" spans="1:8" ht="22.5" x14ac:dyDescent="0.2">
      <c r="A26279" s="2">
        <v>26274</v>
      </c>
      <c r="B26279" s="12" t="s">
        <v>40180</v>
      </c>
      <c r="C26279" s="12" t="s">
        <v>40181</v>
      </c>
      <c r="E26279" s="295">
        <v>5649.6</v>
      </c>
      <c r="F26279" s="295">
        <v>5649.6</v>
      </c>
      <c r="G26279" s="625"/>
      <c r="H26279" s="632"/>
    </row>
    <row r="26280" spans="1:8" x14ac:dyDescent="0.2">
      <c r="A26280" s="2">
        <v>26275</v>
      </c>
      <c r="B26280" s="12" t="s">
        <v>40182</v>
      </c>
      <c r="C26280" s="12">
        <v>1101380408</v>
      </c>
      <c r="E26280" s="301">
        <v>240</v>
      </c>
      <c r="F26280" s="301">
        <v>240</v>
      </c>
      <c r="G26280" s="625"/>
      <c r="H26280" s="632"/>
    </row>
    <row r="26281" spans="1:8" ht="33.75" x14ac:dyDescent="0.2">
      <c r="A26281" s="2">
        <v>26276</v>
      </c>
      <c r="B26281" s="12" t="s">
        <v>40183</v>
      </c>
      <c r="C26281" s="27">
        <v>1101380422</v>
      </c>
      <c r="E26281" s="295">
        <v>4500</v>
      </c>
      <c r="F26281" s="295">
        <v>4500</v>
      </c>
      <c r="G26281" s="625"/>
      <c r="H26281" s="632"/>
    </row>
    <row r="26282" spans="1:8" ht="22.5" x14ac:dyDescent="0.2">
      <c r="A26282" s="2">
        <v>26277</v>
      </c>
      <c r="B26282" s="12" t="s">
        <v>40184</v>
      </c>
      <c r="C26282" s="12" t="s">
        <v>40185</v>
      </c>
      <c r="E26282" s="301">
        <v>200</v>
      </c>
      <c r="F26282" s="301">
        <v>200</v>
      </c>
      <c r="G26282" s="625"/>
      <c r="H26282" s="632"/>
    </row>
    <row r="26283" spans="1:8" x14ac:dyDescent="0.2">
      <c r="A26283" s="2">
        <v>26278</v>
      </c>
      <c r="B26283" s="12" t="s">
        <v>6728</v>
      </c>
      <c r="C26283" s="12" t="s">
        <v>40186</v>
      </c>
      <c r="E26283" s="295">
        <v>6431</v>
      </c>
      <c r="F26283" s="295">
        <v>6431</v>
      </c>
      <c r="G26283" s="625"/>
      <c r="H26283" s="632"/>
    </row>
    <row r="26284" spans="1:8" x14ac:dyDescent="0.2">
      <c r="A26284" s="2">
        <v>26279</v>
      </c>
      <c r="B26284" s="12" t="s">
        <v>3400</v>
      </c>
      <c r="C26284" s="12" t="s">
        <v>40187</v>
      </c>
      <c r="E26284" s="295">
        <v>7775</v>
      </c>
      <c r="F26284" s="295">
        <v>7775</v>
      </c>
      <c r="G26284" s="625"/>
      <c r="H26284" s="632"/>
    </row>
    <row r="26285" spans="1:8" x14ac:dyDescent="0.2">
      <c r="A26285" s="2">
        <v>26280</v>
      </c>
      <c r="B26285" s="12" t="s">
        <v>40188</v>
      </c>
      <c r="C26285" s="12" t="s">
        <v>40189</v>
      </c>
      <c r="E26285" s="301">
        <v>972</v>
      </c>
      <c r="F26285" s="301">
        <v>972</v>
      </c>
      <c r="G26285" s="625"/>
      <c r="H26285" s="632"/>
    </row>
    <row r="26286" spans="1:8" x14ac:dyDescent="0.2">
      <c r="A26286" s="2">
        <v>26281</v>
      </c>
      <c r="B26286" s="12" t="s">
        <v>40188</v>
      </c>
      <c r="C26286" s="12" t="s">
        <v>40190</v>
      </c>
      <c r="E26286" s="301">
        <v>972</v>
      </c>
      <c r="F26286" s="301">
        <v>972</v>
      </c>
      <c r="G26286" s="625"/>
      <c r="H26286" s="632"/>
    </row>
    <row r="26287" spans="1:8" x14ac:dyDescent="0.2">
      <c r="A26287" s="2">
        <v>26282</v>
      </c>
      <c r="B26287" s="12" t="s">
        <v>40188</v>
      </c>
      <c r="C26287" s="27">
        <v>1101380207</v>
      </c>
      <c r="E26287" s="301">
        <v>972</v>
      </c>
      <c r="F26287" s="301">
        <v>972</v>
      </c>
      <c r="G26287" s="625"/>
      <c r="H26287" s="632"/>
    </row>
    <row r="26288" spans="1:8" x14ac:dyDescent="0.2">
      <c r="A26288" s="2">
        <v>26283</v>
      </c>
      <c r="B26288" s="12" t="s">
        <v>40188</v>
      </c>
      <c r="C26288" s="12" t="s">
        <v>40191</v>
      </c>
      <c r="E26288" s="301">
        <v>972</v>
      </c>
      <c r="F26288" s="301">
        <v>972</v>
      </c>
      <c r="G26288" s="625"/>
      <c r="H26288" s="632"/>
    </row>
    <row r="26289" spans="1:8" x14ac:dyDescent="0.2">
      <c r="A26289" s="2">
        <v>26284</v>
      </c>
      <c r="B26289" s="12" t="s">
        <v>40188</v>
      </c>
      <c r="C26289" s="12" t="s">
        <v>40192</v>
      </c>
      <c r="E26289" s="301">
        <v>972</v>
      </c>
      <c r="F26289" s="301">
        <v>972</v>
      </c>
      <c r="G26289" s="625"/>
      <c r="H26289" s="632"/>
    </row>
    <row r="26290" spans="1:8" x14ac:dyDescent="0.2">
      <c r="A26290" s="2">
        <v>26285</v>
      </c>
      <c r="B26290" s="12" t="s">
        <v>40193</v>
      </c>
      <c r="C26290" s="12" t="s">
        <v>40194</v>
      </c>
      <c r="E26290" s="295">
        <v>1341</v>
      </c>
      <c r="F26290" s="295">
        <v>1341</v>
      </c>
      <c r="G26290" s="625"/>
      <c r="H26290" s="632"/>
    </row>
    <row r="26291" spans="1:8" x14ac:dyDescent="0.2">
      <c r="A26291" s="2">
        <v>26286</v>
      </c>
      <c r="B26291" s="12" t="s">
        <v>3153</v>
      </c>
      <c r="C26291" s="12" t="s">
        <v>40195</v>
      </c>
      <c r="E26291" s="295">
        <v>2186</v>
      </c>
      <c r="F26291" s="295">
        <v>2186</v>
      </c>
      <c r="G26291" s="625"/>
      <c r="H26291" s="632"/>
    </row>
    <row r="26292" spans="1:8" x14ac:dyDescent="0.2">
      <c r="A26292" s="2">
        <v>26287</v>
      </c>
      <c r="B26292" s="12" t="s">
        <v>26723</v>
      </c>
      <c r="C26292" s="12" t="s">
        <v>40196</v>
      </c>
      <c r="E26292" s="295">
        <v>1141</v>
      </c>
      <c r="F26292" s="295">
        <v>1141</v>
      </c>
      <c r="G26292" s="625"/>
      <c r="H26292" s="632"/>
    </row>
    <row r="26293" spans="1:8" x14ac:dyDescent="0.2">
      <c r="A26293" s="2">
        <v>26288</v>
      </c>
      <c r="B26293" s="12" t="s">
        <v>40197</v>
      </c>
      <c r="C26293" s="12" t="s">
        <v>40198</v>
      </c>
      <c r="E26293" s="295">
        <v>1597</v>
      </c>
      <c r="F26293" s="295">
        <v>1597</v>
      </c>
      <c r="G26293" s="625"/>
      <c r="H26293" s="632"/>
    </row>
    <row r="26294" spans="1:8" x14ac:dyDescent="0.2">
      <c r="A26294" s="2">
        <v>26289</v>
      </c>
      <c r="B26294" s="12" t="s">
        <v>40199</v>
      </c>
      <c r="C26294" s="12" t="s">
        <v>40200</v>
      </c>
      <c r="E26294" s="301">
        <v>430</v>
      </c>
      <c r="F26294" s="301">
        <v>430</v>
      </c>
      <c r="G26294" s="625"/>
      <c r="H26294" s="632"/>
    </row>
    <row r="26295" spans="1:8" x14ac:dyDescent="0.2">
      <c r="A26295" s="2">
        <v>26290</v>
      </c>
      <c r="B26295" s="12" t="s">
        <v>3397</v>
      </c>
      <c r="C26295" s="12" t="s">
        <v>40201</v>
      </c>
      <c r="E26295" s="295">
        <v>3188</v>
      </c>
      <c r="F26295" s="295">
        <v>3188</v>
      </c>
      <c r="G26295" s="625"/>
      <c r="H26295" s="632"/>
    </row>
    <row r="26296" spans="1:8" ht="22.5" x14ac:dyDescent="0.2">
      <c r="A26296" s="2">
        <v>26291</v>
      </c>
      <c r="B26296" s="12" t="s">
        <v>40202</v>
      </c>
      <c r="C26296" s="12" t="s">
        <v>40203</v>
      </c>
      <c r="E26296" s="295">
        <v>3006</v>
      </c>
      <c r="F26296" s="295">
        <v>3006</v>
      </c>
      <c r="G26296" s="625"/>
      <c r="H26296" s="632"/>
    </row>
    <row r="26297" spans="1:8" x14ac:dyDescent="0.2">
      <c r="A26297" s="2">
        <v>26292</v>
      </c>
      <c r="B26297" s="12" t="s">
        <v>4379</v>
      </c>
      <c r="C26297" s="12" t="s">
        <v>40204</v>
      </c>
      <c r="E26297" s="295">
        <v>2393</v>
      </c>
      <c r="F26297" s="295">
        <v>2393</v>
      </c>
      <c r="G26297" s="625"/>
      <c r="H26297" s="632"/>
    </row>
    <row r="26298" spans="1:8" x14ac:dyDescent="0.2">
      <c r="A26298" s="2">
        <v>26293</v>
      </c>
      <c r="B26298" s="12" t="s">
        <v>40205</v>
      </c>
      <c r="C26298" s="12" t="s">
        <v>40206</v>
      </c>
      <c r="E26298" s="295">
        <v>4600</v>
      </c>
      <c r="F26298" s="295">
        <v>4600</v>
      </c>
      <c r="G26298" s="625"/>
      <c r="H26298" s="632"/>
    </row>
    <row r="26299" spans="1:8" x14ac:dyDescent="0.2">
      <c r="A26299" s="2">
        <v>26294</v>
      </c>
      <c r="B26299" s="12" t="s">
        <v>4404</v>
      </c>
      <c r="C26299" s="12" t="s">
        <v>40207</v>
      </c>
      <c r="E26299" s="295">
        <v>2540</v>
      </c>
      <c r="F26299" s="295">
        <v>2540</v>
      </c>
      <c r="G26299" s="625"/>
      <c r="H26299" s="632"/>
    </row>
    <row r="26300" spans="1:8" x14ac:dyDescent="0.2">
      <c r="A26300" s="2">
        <v>26295</v>
      </c>
      <c r="B26300" s="12" t="s">
        <v>3153</v>
      </c>
      <c r="C26300" s="12" t="s">
        <v>40208</v>
      </c>
      <c r="E26300" s="295">
        <v>2186</v>
      </c>
      <c r="F26300" s="295">
        <v>2186</v>
      </c>
      <c r="G26300" s="625"/>
      <c r="H26300" s="632"/>
    </row>
    <row r="26301" spans="1:8" x14ac:dyDescent="0.2">
      <c r="A26301" s="2">
        <v>26296</v>
      </c>
      <c r="B26301" s="12" t="s">
        <v>3825</v>
      </c>
      <c r="C26301" s="12" t="s">
        <v>40209</v>
      </c>
      <c r="E26301" s="295">
        <v>3812</v>
      </c>
      <c r="F26301" s="295">
        <v>3812</v>
      </c>
      <c r="G26301" s="625"/>
      <c r="H26301" s="632"/>
    </row>
    <row r="26302" spans="1:8" x14ac:dyDescent="0.2">
      <c r="A26302" s="2">
        <v>26297</v>
      </c>
      <c r="B26302" s="12" t="s">
        <v>26723</v>
      </c>
      <c r="C26302" s="12" t="s">
        <v>40210</v>
      </c>
      <c r="E26302" s="295">
        <v>1081</v>
      </c>
      <c r="F26302" s="295">
        <v>1081</v>
      </c>
      <c r="G26302" s="625"/>
      <c r="H26302" s="632"/>
    </row>
    <row r="26303" spans="1:8" x14ac:dyDescent="0.2">
      <c r="A26303" s="2">
        <v>26298</v>
      </c>
      <c r="B26303" s="12" t="s">
        <v>40197</v>
      </c>
      <c r="C26303" s="12" t="s">
        <v>40211</v>
      </c>
      <c r="E26303" s="295">
        <v>1597</v>
      </c>
      <c r="F26303" s="295">
        <v>1597</v>
      </c>
      <c r="G26303" s="625"/>
      <c r="H26303" s="632"/>
    </row>
    <row r="26304" spans="1:8" x14ac:dyDescent="0.2">
      <c r="A26304" s="2">
        <v>26299</v>
      </c>
      <c r="B26304" s="12" t="s">
        <v>40199</v>
      </c>
      <c r="C26304" s="12" t="s">
        <v>40212</v>
      </c>
      <c r="E26304" s="301">
        <v>430</v>
      </c>
      <c r="F26304" s="301">
        <v>430</v>
      </c>
      <c r="G26304" s="625"/>
      <c r="H26304" s="632"/>
    </row>
    <row r="26305" spans="1:8" x14ac:dyDescent="0.2">
      <c r="A26305" s="2">
        <v>26300</v>
      </c>
      <c r="B26305" s="12" t="s">
        <v>3397</v>
      </c>
      <c r="C26305" s="12" t="s">
        <v>40213</v>
      </c>
      <c r="E26305" s="295">
        <v>3188</v>
      </c>
      <c r="F26305" s="295">
        <v>3188</v>
      </c>
      <c r="G26305" s="625"/>
      <c r="H26305" s="632"/>
    </row>
    <row r="26306" spans="1:8" ht="22.5" x14ac:dyDescent="0.2">
      <c r="A26306" s="2">
        <v>26301</v>
      </c>
      <c r="B26306" s="12" t="s">
        <v>40202</v>
      </c>
      <c r="C26306" s="12" t="s">
        <v>40214</v>
      </c>
      <c r="E26306" s="295">
        <v>3006</v>
      </c>
      <c r="F26306" s="295">
        <v>3006</v>
      </c>
      <c r="G26306" s="625"/>
      <c r="H26306" s="632"/>
    </row>
    <row r="26307" spans="1:8" x14ac:dyDescent="0.2">
      <c r="A26307" s="2">
        <v>26302</v>
      </c>
      <c r="B26307" s="12" t="s">
        <v>4379</v>
      </c>
      <c r="C26307" s="12" t="s">
        <v>40215</v>
      </c>
      <c r="E26307" s="295">
        <v>2393</v>
      </c>
      <c r="F26307" s="295">
        <v>2393</v>
      </c>
      <c r="G26307" s="625"/>
      <c r="H26307" s="632"/>
    </row>
    <row r="26308" spans="1:8" x14ac:dyDescent="0.2">
      <c r="A26308" s="2">
        <v>26303</v>
      </c>
      <c r="B26308" s="12" t="s">
        <v>4404</v>
      </c>
      <c r="C26308" s="12" t="s">
        <v>40216</v>
      </c>
      <c r="E26308" s="295">
        <v>3278</v>
      </c>
      <c r="F26308" s="295">
        <v>3278</v>
      </c>
      <c r="G26308" s="625"/>
      <c r="H26308" s="632"/>
    </row>
    <row r="26309" spans="1:8" x14ac:dyDescent="0.2">
      <c r="A26309" s="2">
        <v>26304</v>
      </c>
      <c r="B26309" s="12" t="s">
        <v>40217</v>
      </c>
      <c r="C26309" s="12" t="s">
        <v>40218</v>
      </c>
      <c r="E26309" s="301">
        <v>225</v>
      </c>
      <c r="F26309" s="301">
        <v>225</v>
      </c>
      <c r="G26309" s="625"/>
      <c r="H26309" s="632"/>
    </row>
    <row r="26310" spans="1:8" x14ac:dyDescent="0.2">
      <c r="A26310" s="2">
        <v>26305</v>
      </c>
      <c r="B26310" s="12" t="s">
        <v>40188</v>
      </c>
      <c r="C26310" s="27">
        <v>1101380206</v>
      </c>
      <c r="E26310" s="301">
        <v>972</v>
      </c>
      <c r="F26310" s="301">
        <v>972</v>
      </c>
      <c r="G26310" s="625"/>
      <c r="H26310" s="632"/>
    </row>
    <row r="26311" spans="1:8" x14ac:dyDescent="0.2">
      <c r="A26311" s="2">
        <v>26306</v>
      </c>
      <c r="B26311" s="12" t="s">
        <v>40188</v>
      </c>
      <c r="C26311" s="12" t="s">
        <v>40219</v>
      </c>
      <c r="E26311" s="301">
        <v>972</v>
      </c>
      <c r="F26311" s="301">
        <v>972</v>
      </c>
      <c r="G26311" s="625"/>
      <c r="H26311" s="632"/>
    </row>
    <row r="26312" spans="1:8" x14ac:dyDescent="0.2">
      <c r="A26312" s="2">
        <v>26307</v>
      </c>
      <c r="B26312" s="12" t="s">
        <v>40188</v>
      </c>
      <c r="C26312" s="12" t="s">
        <v>40220</v>
      </c>
      <c r="E26312" s="301">
        <v>972</v>
      </c>
      <c r="F26312" s="301">
        <v>972</v>
      </c>
      <c r="G26312" s="625"/>
      <c r="H26312" s="632"/>
    </row>
    <row r="26313" spans="1:8" x14ac:dyDescent="0.2">
      <c r="A26313" s="2">
        <v>26308</v>
      </c>
      <c r="B26313" s="12" t="s">
        <v>40188</v>
      </c>
      <c r="C26313" s="12" t="s">
        <v>40221</v>
      </c>
      <c r="E26313" s="301">
        <v>972</v>
      </c>
      <c r="F26313" s="301">
        <v>972</v>
      </c>
      <c r="G26313" s="625"/>
      <c r="H26313" s="632"/>
    </row>
    <row r="26314" spans="1:8" x14ac:dyDescent="0.2">
      <c r="A26314" s="2">
        <v>26309</v>
      </c>
      <c r="B26314" s="12" t="s">
        <v>40188</v>
      </c>
      <c r="C26314" s="12" t="s">
        <v>40222</v>
      </c>
      <c r="E26314" s="301">
        <v>972</v>
      </c>
      <c r="F26314" s="301">
        <v>972</v>
      </c>
      <c r="G26314" s="625"/>
      <c r="H26314" s="632"/>
    </row>
    <row r="26315" spans="1:8" x14ac:dyDescent="0.2">
      <c r="A26315" s="2">
        <v>26310</v>
      </c>
      <c r="B26315" s="12" t="s">
        <v>40188</v>
      </c>
      <c r="C26315" s="12" t="s">
        <v>40223</v>
      </c>
      <c r="E26315" s="301">
        <v>972</v>
      </c>
      <c r="F26315" s="301">
        <v>972</v>
      </c>
      <c r="G26315" s="625"/>
      <c r="H26315" s="632"/>
    </row>
    <row r="26316" spans="1:8" x14ac:dyDescent="0.2">
      <c r="A26316" s="2">
        <v>26311</v>
      </c>
      <c r="B26316" s="12" t="s">
        <v>40188</v>
      </c>
      <c r="C26316" s="12" t="s">
        <v>40224</v>
      </c>
      <c r="E26316" s="301">
        <v>972</v>
      </c>
      <c r="F26316" s="301">
        <v>972</v>
      </c>
      <c r="G26316" s="625"/>
      <c r="H26316" s="632"/>
    </row>
    <row r="26317" spans="1:8" x14ac:dyDescent="0.2">
      <c r="A26317" s="2">
        <v>26312</v>
      </c>
      <c r="B26317" s="12" t="s">
        <v>40188</v>
      </c>
      <c r="C26317" s="12" t="s">
        <v>40225</v>
      </c>
      <c r="E26317" s="301">
        <v>972</v>
      </c>
      <c r="F26317" s="301">
        <v>972</v>
      </c>
      <c r="G26317" s="625"/>
      <c r="H26317" s="632"/>
    </row>
    <row r="26318" spans="1:8" x14ac:dyDescent="0.2">
      <c r="A26318" s="2">
        <v>26313</v>
      </c>
      <c r="B26318" s="12" t="s">
        <v>40188</v>
      </c>
      <c r="C26318" s="12" t="s">
        <v>40226</v>
      </c>
      <c r="E26318" s="301">
        <v>972</v>
      </c>
      <c r="F26318" s="301">
        <v>972</v>
      </c>
      <c r="G26318" s="625"/>
      <c r="H26318" s="632"/>
    </row>
    <row r="26319" spans="1:8" x14ac:dyDescent="0.2">
      <c r="A26319" s="2">
        <v>26314</v>
      </c>
      <c r="B26319" s="12" t="s">
        <v>40188</v>
      </c>
      <c r="C26319" s="12" t="s">
        <v>40227</v>
      </c>
      <c r="E26319" s="301">
        <v>972</v>
      </c>
      <c r="F26319" s="301">
        <v>972</v>
      </c>
      <c r="G26319" s="625"/>
      <c r="H26319" s="632"/>
    </row>
    <row r="26320" spans="1:8" x14ac:dyDescent="0.2">
      <c r="A26320" s="2">
        <v>26315</v>
      </c>
      <c r="B26320" s="12" t="s">
        <v>40188</v>
      </c>
      <c r="C26320" s="12" t="s">
        <v>40228</v>
      </c>
      <c r="E26320" s="301">
        <v>972</v>
      </c>
      <c r="F26320" s="301">
        <v>972</v>
      </c>
      <c r="G26320" s="625"/>
      <c r="H26320" s="632"/>
    </row>
    <row r="26321" spans="1:8" x14ac:dyDescent="0.2">
      <c r="A26321" s="2">
        <v>26316</v>
      </c>
      <c r="B26321" s="12" t="s">
        <v>40188</v>
      </c>
      <c r="C26321" s="12" t="s">
        <v>40229</v>
      </c>
      <c r="E26321" s="301">
        <v>972</v>
      </c>
      <c r="F26321" s="301">
        <v>972</v>
      </c>
      <c r="G26321" s="625"/>
      <c r="H26321" s="632"/>
    </row>
    <row r="26322" spans="1:8" x14ac:dyDescent="0.2">
      <c r="A26322" s="2">
        <v>26317</v>
      </c>
      <c r="B26322" s="12" t="s">
        <v>40188</v>
      </c>
      <c r="C26322" s="12" t="s">
        <v>40230</v>
      </c>
      <c r="E26322" s="301">
        <v>972</v>
      </c>
      <c r="F26322" s="301">
        <v>972</v>
      </c>
      <c r="G26322" s="625"/>
      <c r="H26322" s="632"/>
    </row>
    <row r="26323" spans="1:8" x14ac:dyDescent="0.2">
      <c r="A26323" s="2">
        <v>26318</v>
      </c>
      <c r="B26323" s="12" t="s">
        <v>40193</v>
      </c>
      <c r="C26323" s="12" t="s">
        <v>40231</v>
      </c>
      <c r="E26323" s="295">
        <v>1341</v>
      </c>
      <c r="F26323" s="295">
        <v>1341</v>
      </c>
      <c r="G26323" s="625"/>
      <c r="H26323" s="632"/>
    </row>
    <row r="26324" spans="1:8" x14ac:dyDescent="0.2">
      <c r="A26324" s="2">
        <v>26319</v>
      </c>
      <c r="B26324" s="12" t="s">
        <v>3153</v>
      </c>
      <c r="C26324" s="12" t="s">
        <v>40232</v>
      </c>
      <c r="E26324" s="295">
        <v>2186</v>
      </c>
      <c r="F26324" s="295">
        <v>2186</v>
      </c>
      <c r="G26324" s="625"/>
      <c r="H26324" s="632"/>
    </row>
    <row r="26325" spans="1:8" x14ac:dyDescent="0.2">
      <c r="A26325" s="2">
        <v>26320</v>
      </c>
      <c r="B26325" s="12" t="s">
        <v>26723</v>
      </c>
      <c r="C26325" s="12" t="s">
        <v>40233</v>
      </c>
      <c r="E26325" s="295">
        <v>1141</v>
      </c>
      <c r="F26325" s="295">
        <v>1141</v>
      </c>
      <c r="G26325" s="625"/>
      <c r="H26325" s="632"/>
    </row>
    <row r="26326" spans="1:8" x14ac:dyDescent="0.2">
      <c r="A26326" s="2">
        <v>26321</v>
      </c>
      <c r="B26326" s="12" t="s">
        <v>40197</v>
      </c>
      <c r="C26326" s="12" t="s">
        <v>40234</v>
      </c>
      <c r="E26326" s="295">
        <v>1597</v>
      </c>
      <c r="F26326" s="295">
        <v>1597</v>
      </c>
      <c r="G26326" s="625"/>
      <c r="H26326" s="632"/>
    </row>
    <row r="26327" spans="1:8" x14ac:dyDescent="0.2">
      <c r="A26327" s="2">
        <v>26322</v>
      </c>
      <c r="B26327" s="12" t="s">
        <v>3397</v>
      </c>
      <c r="C26327" s="12" t="s">
        <v>40235</v>
      </c>
      <c r="E26327" s="295">
        <v>3188</v>
      </c>
      <c r="F26327" s="295">
        <v>3188</v>
      </c>
      <c r="G26327" s="625"/>
      <c r="H26327" s="632"/>
    </row>
    <row r="26328" spans="1:8" x14ac:dyDescent="0.2">
      <c r="A26328" s="2">
        <v>26323</v>
      </c>
      <c r="B26328" s="12" t="s">
        <v>4379</v>
      </c>
      <c r="C26328" s="12" t="s">
        <v>40236</v>
      </c>
      <c r="E26328" s="295">
        <v>2393</v>
      </c>
      <c r="F26328" s="295">
        <v>2393</v>
      </c>
      <c r="G26328" s="625"/>
      <c r="H26328" s="632"/>
    </row>
    <row r="26329" spans="1:8" x14ac:dyDescent="0.2">
      <c r="A26329" s="2">
        <v>26324</v>
      </c>
      <c r="B26329" s="12" t="s">
        <v>4404</v>
      </c>
      <c r="C26329" s="12" t="s">
        <v>40237</v>
      </c>
      <c r="E26329" s="295">
        <v>1986</v>
      </c>
      <c r="F26329" s="295">
        <v>1986</v>
      </c>
      <c r="G26329" s="625"/>
      <c r="H26329" s="632"/>
    </row>
    <row r="26330" spans="1:8" ht="33.75" x14ac:dyDescent="0.2">
      <c r="A26330" s="2">
        <v>26325</v>
      </c>
      <c r="B26330" s="12" t="s">
        <v>40238</v>
      </c>
      <c r="C26330" s="12" t="s">
        <v>40239</v>
      </c>
      <c r="E26330" s="295">
        <v>8609</v>
      </c>
      <c r="F26330" s="295">
        <v>8609</v>
      </c>
      <c r="G26330" s="625"/>
      <c r="H26330" s="632"/>
    </row>
    <row r="26331" spans="1:8" x14ac:dyDescent="0.2">
      <c r="A26331" s="2">
        <v>26326</v>
      </c>
      <c r="B26331" s="12" t="s">
        <v>40182</v>
      </c>
      <c r="C26331" s="27">
        <v>1101380406</v>
      </c>
      <c r="E26331" s="301">
        <v>240</v>
      </c>
      <c r="F26331" s="301">
        <v>240</v>
      </c>
      <c r="G26331" s="625"/>
      <c r="H26331" s="632"/>
    </row>
    <row r="26332" spans="1:8" x14ac:dyDescent="0.2">
      <c r="A26332" s="2">
        <v>26327</v>
      </c>
      <c r="B26332" s="12" t="s">
        <v>3153</v>
      </c>
      <c r="C26332" s="12" t="s">
        <v>40240</v>
      </c>
      <c r="E26332" s="295">
        <v>2186</v>
      </c>
      <c r="F26332" s="295">
        <v>2186</v>
      </c>
      <c r="G26332" s="625"/>
      <c r="H26332" s="632"/>
    </row>
    <row r="26333" spans="1:8" x14ac:dyDescent="0.2">
      <c r="A26333" s="2">
        <v>26328</v>
      </c>
      <c r="B26333" s="12" t="s">
        <v>26723</v>
      </c>
      <c r="C26333" s="12" t="s">
        <v>40241</v>
      </c>
      <c r="E26333" s="295">
        <v>1141</v>
      </c>
      <c r="F26333" s="295">
        <v>1141</v>
      </c>
      <c r="G26333" s="625"/>
      <c r="H26333" s="632"/>
    </row>
    <row r="26334" spans="1:8" x14ac:dyDescent="0.2">
      <c r="A26334" s="2">
        <v>26329</v>
      </c>
      <c r="B26334" s="12" t="s">
        <v>40197</v>
      </c>
      <c r="C26334" s="12" t="s">
        <v>40242</v>
      </c>
      <c r="E26334" s="295">
        <v>1597</v>
      </c>
      <c r="F26334" s="295">
        <v>1597</v>
      </c>
      <c r="G26334" s="625"/>
      <c r="H26334" s="632"/>
    </row>
    <row r="26335" spans="1:8" x14ac:dyDescent="0.2">
      <c r="A26335" s="2">
        <v>26330</v>
      </c>
      <c r="B26335" s="12" t="s">
        <v>40188</v>
      </c>
      <c r="C26335" s="12" t="s">
        <v>40243</v>
      </c>
      <c r="E26335" s="301">
        <v>972</v>
      </c>
      <c r="F26335" s="301">
        <v>972</v>
      </c>
      <c r="G26335" s="625"/>
      <c r="H26335" s="632"/>
    </row>
    <row r="26336" spans="1:8" x14ac:dyDescent="0.2">
      <c r="A26336" s="2">
        <v>26331</v>
      </c>
      <c r="B26336" s="12" t="s">
        <v>40188</v>
      </c>
      <c r="C26336" s="12" t="s">
        <v>40244</v>
      </c>
      <c r="E26336" s="301">
        <v>972</v>
      </c>
      <c r="F26336" s="301">
        <v>972</v>
      </c>
      <c r="G26336" s="625"/>
      <c r="H26336" s="632"/>
    </row>
    <row r="26337" spans="1:8" x14ac:dyDescent="0.2">
      <c r="A26337" s="2">
        <v>26332</v>
      </c>
      <c r="B26337" s="12" t="s">
        <v>40188</v>
      </c>
      <c r="C26337" s="27">
        <v>1101380222</v>
      </c>
      <c r="E26337" s="301">
        <v>972</v>
      </c>
      <c r="F26337" s="301">
        <v>972</v>
      </c>
      <c r="G26337" s="625"/>
      <c r="H26337" s="632"/>
    </row>
    <row r="26338" spans="1:8" x14ac:dyDescent="0.2">
      <c r="A26338" s="2">
        <v>26333</v>
      </c>
      <c r="B26338" s="12" t="s">
        <v>40205</v>
      </c>
      <c r="C26338" s="12" t="s">
        <v>40245</v>
      </c>
      <c r="E26338" s="295">
        <v>4600</v>
      </c>
      <c r="F26338" s="295">
        <v>4600</v>
      </c>
      <c r="G26338" s="625"/>
      <c r="H26338" s="632"/>
    </row>
    <row r="26339" spans="1:8" ht="33.75" x14ac:dyDescent="0.2">
      <c r="A26339" s="2">
        <v>26334</v>
      </c>
      <c r="B26339" s="12" t="s">
        <v>40183</v>
      </c>
      <c r="C26339" s="27">
        <v>1101380423</v>
      </c>
      <c r="E26339" s="295">
        <v>4500</v>
      </c>
      <c r="F26339" s="295">
        <v>4500</v>
      </c>
      <c r="G26339" s="625"/>
      <c r="H26339" s="632"/>
    </row>
    <row r="26340" spans="1:8" x14ac:dyDescent="0.2">
      <c r="A26340" s="2">
        <v>26335</v>
      </c>
      <c r="B26340" s="12" t="s">
        <v>40182</v>
      </c>
      <c r="C26340" s="27">
        <v>1101380405</v>
      </c>
      <c r="E26340" s="301">
        <v>240</v>
      </c>
      <c r="F26340" s="301">
        <v>240</v>
      </c>
      <c r="G26340" s="625"/>
      <c r="H26340" s="632"/>
    </row>
    <row r="26341" spans="1:8" x14ac:dyDescent="0.2">
      <c r="A26341" s="2">
        <v>26336</v>
      </c>
      <c r="B26341" s="12" t="s">
        <v>40188</v>
      </c>
      <c r="C26341" s="12" t="s">
        <v>40246</v>
      </c>
      <c r="E26341" s="301">
        <v>972</v>
      </c>
      <c r="F26341" s="301">
        <v>972</v>
      </c>
      <c r="G26341" s="625"/>
      <c r="H26341" s="632"/>
    </row>
    <row r="26342" spans="1:8" x14ac:dyDescent="0.2">
      <c r="A26342" s="2">
        <v>26337</v>
      </c>
      <c r="B26342" s="12" t="s">
        <v>40188</v>
      </c>
      <c r="C26342" s="12" t="s">
        <v>40247</v>
      </c>
      <c r="E26342" s="301">
        <v>972</v>
      </c>
      <c r="F26342" s="301">
        <v>972</v>
      </c>
      <c r="G26342" s="625"/>
      <c r="H26342" s="632"/>
    </row>
    <row r="26343" spans="1:8" x14ac:dyDescent="0.2">
      <c r="A26343" s="2">
        <v>26338</v>
      </c>
      <c r="B26343" s="12" t="s">
        <v>40188</v>
      </c>
      <c r="C26343" s="12" t="s">
        <v>40248</v>
      </c>
      <c r="E26343" s="301">
        <v>972</v>
      </c>
      <c r="F26343" s="301">
        <v>972</v>
      </c>
      <c r="G26343" s="625"/>
      <c r="H26343" s="632"/>
    </row>
    <row r="26344" spans="1:8" x14ac:dyDescent="0.2">
      <c r="A26344" s="2">
        <v>26339</v>
      </c>
      <c r="B26344" s="12" t="s">
        <v>40188</v>
      </c>
      <c r="C26344" s="12" t="s">
        <v>40249</v>
      </c>
      <c r="E26344" s="301">
        <v>972</v>
      </c>
      <c r="F26344" s="301">
        <v>972</v>
      </c>
      <c r="G26344" s="625"/>
      <c r="H26344" s="632"/>
    </row>
    <row r="26345" spans="1:8" x14ac:dyDescent="0.2">
      <c r="A26345" s="2">
        <v>26340</v>
      </c>
      <c r="B26345" s="12" t="s">
        <v>40188</v>
      </c>
      <c r="C26345" s="12" t="s">
        <v>40250</v>
      </c>
      <c r="E26345" s="301">
        <v>972</v>
      </c>
      <c r="F26345" s="301">
        <v>972</v>
      </c>
      <c r="G26345" s="625"/>
      <c r="H26345" s="632"/>
    </row>
    <row r="26346" spans="1:8" x14ac:dyDescent="0.2">
      <c r="A26346" s="2">
        <v>26341</v>
      </c>
      <c r="B26346" s="12" t="s">
        <v>40188</v>
      </c>
      <c r="C26346" s="12" t="s">
        <v>40251</v>
      </c>
      <c r="E26346" s="301">
        <v>972</v>
      </c>
      <c r="F26346" s="301">
        <v>972</v>
      </c>
      <c r="G26346" s="625"/>
      <c r="H26346" s="632"/>
    </row>
    <row r="26347" spans="1:8" x14ac:dyDescent="0.2">
      <c r="A26347" s="2">
        <v>26342</v>
      </c>
      <c r="B26347" s="12" t="s">
        <v>40188</v>
      </c>
      <c r="C26347" s="12" t="s">
        <v>40252</v>
      </c>
      <c r="E26347" s="301">
        <v>972</v>
      </c>
      <c r="F26347" s="301">
        <v>972</v>
      </c>
      <c r="G26347" s="625"/>
      <c r="H26347" s="632"/>
    </row>
    <row r="26348" spans="1:8" x14ac:dyDescent="0.2">
      <c r="A26348" s="2">
        <v>26343</v>
      </c>
      <c r="B26348" s="12" t="s">
        <v>40188</v>
      </c>
      <c r="C26348" s="12" t="s">
        <v>40253</v>
      </c>
      <c r="E26348" s="301">
        <v>972</v>
      </c>
      <c r="F26348" s="301">
        <v>972</v>
      </c>
      <c r="G26348" s="625"/>
      <c r="H26348" s="632"/>
    </row>
    <row r="26349" spans="1:8" x14ac:dyDescent="0.2">
      <c r="A26349" s="2">
        <v>26344</v>
      </c>
      <c r="B26349" s="12" t="s">
        <v>40254</v>
      </c>
      <c r="C26349" s="12" t="s">
        <v>40255</v>
      </c>
      <c r="E26349" s="295">
        <v>1300</v>
      </c>
      <c r="F26349" s="295">
        <v>1300</v>
      </c>
      <c r="G26349" s="625"/>
      <c r="H26349" s="632"/>
    </row>
    <row r="26350" spans="1:8" x14ac:dyDescent="0.2">
      <c r="A26350" s="2">
        <v>26345</v>
      </c>
      <c r="B26350" s="12" t="s">
        <v>40256</v>
      </c>
      <c r="C26350" s="12" t="s">
        <v>40257</v>
      </c>
      <c r="E26350" s="295">
        <v>1600</v>
      </c>
      <c r="F26350" s="295">
        <v>1600</v>
      </c>
      <c r="G26350" s="625"/>
      <c r="H26350" s="632"/>
    </row>
    <row r="26351" spans="1:8" x14ac:dyDescent="0.2">
      <c r="A26351" s="2">
        <v>26346</v>
      </c>
      <c r="B26351" s="12" t="s">
        <v>3628</v>
      </c>
      <c r="C26351" s="12" t="s">
        <v>40258</v>
      </c>
      <c r="E26351" s="295">
        <v>3850</v>
      </c>
      <c r="F26351" s="295">
        <v>3850</v>
      </c>
      <c r="G26351" s="625"/>
      <c r="H26351" s="625"/>
    </row>
    <row r="26352" spans="1:8" x14ac:dyDescent="0.2">
      <c r="A26352" s="2">
        <v>26347</v>
      </c>
      <c r="B26352" s="12" t="s">
        <v>3155</v>
      </c>
      <c r="C26352" s="12" t="s">
        <v>40259</v>
      </c>
      <c r="E26352" s="295">
        <v>2140</v>
      </c>
      <c r="F26352" s="295">
        <v>2140</v>
      </c>
      <c r="G26352" s="625"/>
      <c r="H26352" s="625"/>
    </row>
    <row r="26353" spans="1:8" x14ac:dyDescent="0.2">
      <c r="A26353" s="2">
        <v>26348</v>
      </c>
      <c r="B26353" s="12" t="s">
        <v>4074</v>
      </c>
      <c r="C26353" s="12" t="s">
        <v>40260</v>
      </c>
      <c r="E26353" s="295">
        <v>3150</v>
      </c>
      <c r="F26353" s="295">
        <v>3150</v>
      </c>
      <c r="G26353" s="625"/>
      <c r="H26353" s="625"/>
    </row>
    <row r="26354" spans="1:8" x14ac:dyDescent="0.2">
      <c r="A26354" s="2">
        <v>26349</v>
      </c>
      <c r="B26354" s="12" t="s">
        <v>40205</v>
      </c>
      <c r="C26354" s="12" t="s">
        <v>40261</v>
      </c>
      <c r="E26354" s="295">
        <v>4600</v>
      </c>
      <c r="F26354" s="295">
        <v>4600</v>
      </c>
      <c r="G26354" s="625"/>
      <c r="H26354" s="625"/>
    </row>
    <row r="26355" spans="1:8" ht="22.5" x14ac:dyDescent="0.2">
      <c r="A26355" s="2">
        <v>26350</v>
      </c>
      <c r="B26355" s="12" t="s">
        <v>40262</v>
      </c>
      <c r="C26355" s="27">
        <v>1101380280</v>
      </c>
      <c r="E26355" s="301">
        <v>630</v>
      </c>
      <c r="F26355" s="301">
        <v>630</v>
      </c>
      <c r="G26355" s="625"/>
      <c r="H26355" s="625"/>
    </row>
    <row r="26356" spans="1:8" x14ac:dyDescent="0.2">
      <c r="A26356" s="2">
        <v>26351</v>
      </c>
      <c r="B26356" s="12" t="s">
        <v>3155</v>
      </c>
      <c r="C26356" s="12" t="s">
        <v>40263</v>
      </c>
      <c r="E26356" s="295">
        <v>2140</v>
      </c>
      <c r="F26356" s="295">
        <v>2140</v>
      </c>
      <c r="G26356" s="625"/>
      <c r="H26356" s="625"/>
    </row>
    <row r="26357" spans="1:8" x14ac:dyDescent="0.2">
      <c r="A26357" s="2">
        <v>26352</v>
      </c>
      <c r="B26357" s="12" t="s">
        <v>4074</v>
      </c>
      <c r="C26357" s="12" t="s">
        <v>40264</v>
      </c>
      <c r="E26357" s="295">
        <v>4590</v>
      </c>
      <c r="F26357" s="295">
        <v>4590</v>
      </c>
      <c r="G26357" s="625"/>
      <c r="H26357" s="625"/>
    </row>
    <row r="26358" spans="1:8" ht="22.5" x14ac:dyDescent="0.2">
      <c r="A26358" s="2">
        <v>26353</v>
      </c>
      <c r="B26358" s="12" t="s">
        <v>40265</v>
      </c>
      <c r="C26358" s="12" t="s">
        <v>40266</v>
      </c>
      <c r="E26358" s="295">
        <v>19361.990000000002</v>
      </c>
      <c r="F26358" s="295">
        <v>19361.990000000002</v>
      </c>
      <c r="G26358" s="625"/>
      <c r="H26358" s="625"/>
    </row>
    <row r="26359" spans="1:8" x14ac:dyDescent="0.2">
      <c r="A26359" s="2">
        <v>26354</v>
      </c>
      <c r="B26359" s="12" t="s">
        <v>40267</v>
      </c>
      <c r="C26359" s="12" t="s">
        <v>40268</v>
      </c>
      <c r="E26359" s="295">
        <v>8000</v>
      </c>
      <c r="F26359" s="295">
        <v>8000</v>
      </c>
      <c r="G26359" s="625"/>
      <c r="H26359" s="625"/>
    </row>
    <row r="26360" spans="1:8" x14ac:dyDescent="0.2">
      <c r="A26360" s="2">
        <v>26355</v>
      </c>
      <c r="B26360" s="12" t="s">
        <v>6834</v>
      </c>
      <c r="C26360" s="12" t="s">
        <v>40269</v>
      </c>
      <c r="E26360" s="295">
        <v>4328</v>
      </c>
      <c r="F26360" s="295">
        <v>4328</v>
      </c>
      <c r="G26360" s="625"/>
      <c r="H26360" s="625"/>
    </row>
    <row r="26361" spans="1:8" x14ac:dyDescent="0.2">
      <c r="A26361" s="2">
        <v>26356</v>
      </c>
      <c r="B26361" s="12" t="s">
        <v>40270</v>
      </c>
      <c r="C26361" s="12" t="s">
        <v>40271</v>
      </c>
      <c r="E26361" s="295">
        <v>1870</v>
      </c>
      <c r="F26361" s="295">
        <v>1870</v>
      </c>
      <c r="G26361" s="625"/>
      <c r="H26361" s="625"/>
    </row>
    <row r="26362" spans="1:8" x14ac:dyDescent="0.2">
      <c r="A26362" s="2">
        <v>26357</v>
      </c>
      <c r="B26362" s="12" t="s">
        <v>40188</v>
      </c>
      <c r="C26362" s="12" t="s">
        <v>40272</v>
      </c>
      <c r="E26362" s="301">
        <v>972</v>
      </c>
      <c r="F26362" s="301">
        <v>972</v>
      </c>
      <c r="G26362" s="625"/>
      <c r="H26362" s="625"/>
    </row>
    <row r="26363" spans="1:8" x14ac:dyDescent="0.2">
      <c r="A26363" s="2">
        <v>26358</v>
      </c>
      <c r="B26363" s="12" t="s">
        <v>40188</v>
      </c>
      <c r="C26363" s="12" t="s">
        <v>40273</v>
      </c>
      <c r="E26363" s="301">
        <v>972</v>
      </c>
      <c r="F26363" s="301">
        <v>972</v>
      </c>
      <c r="G26363" s="625"/>
      <c r="H26363" s="625"/>
    </row>
    <row r="26364" spans="1:8" x14ac:dyDescent="0.2">
      <c r="A26364" s="2">
        <v>26359</v>
      </c>
      <c r="B26364" s="12" t="s">
        <v>40188</v>
      </c>
      <c r="C26364" s="12" t="s">
        <v>40274</v>
      </c>
      <c r="E26364" s="301">
        <v>972</v>
      </c>
      <c r="F26364" s="301">
        <v>972</v>
      </c>
      <c r="G26364" s="625"/>
      <c r="H26364" s="625"/>
    </row>
    <row r="26365" spans="1:8" x14ac:dyDescent="0.2">
      <c r="A26365" s="2">
        <v>26360</v>
      </c>
      <c r="B26365" s="12" t="s">
        <v>40188</v>
      </c>
      <c r="C26365" s="12" t="s">
        <v>40275</v>
      </c>
      <c r="E26365" s="301">
        <v>972</v>
      </c>
      <c r="F26365" s="301">
        <v>972</v>
      </c>
      <c r="G26365" s="625"/>
      <c r="H26365" s="625"/>
    </row>
    <row r="26366" spans="1:8" x14ac:dyDescent="0.2">
      <c r="A26366" s="2">
        <v>26361</v>
      </c>
      <c r="B26366" s="12" t="s">
        <v>40188</v>
      </c>
      <c r="C26366" s="12" t="s">
        <v>40276</v>
      </c>
      <c r="E26366" s="301">
        <v>972</v>
      </c>
      <c r="F26366" s="301">
        <v>972</v>
      </c>
      <c r="G26366" s="625"/>
      <c r="H26366" s="625"/>
    </row>
    <row r="26367" spans="1:8" x14ac:dyDescent="0.2">
      <c r="A26367" s="2">
        <v>26362</v>
      </c>
      <c r="B26367" s="12" t="s">
        <v>40188</v>
      </c>
      <c r="C26367" s="12" t="s">
        <v>40277</v>
      </c>
      <c r="E26367" s="301">
        <v>630</v>
      </c>
      <c r="F26367" s="301">
        <v>630</v>
      </c>
      <c r="G26367" s="625"/>
      <c r="H26367" s="625"/>
    </row>
    <row r="26368" spans="1:8" ht="22.5" x14ac:dyDescent="0.2">
      <c r="A26368" s="2">
        <v>26363</v>
      </c>
      <c r="B26368" s="12" t="s">
        <v>40202</v>
      </c>
      <c r="C26368" s="12" t="s">
        <v>40278</v>
      </c>
      <c r="E26368" s="295">
        <v>3006</v>
      </c>
      <c r="F26368" s="295">
        <v>3006</v>
      </c>
      <c r="G26368" s="625"/>
      <c r="H26368" s="625"/>
    </row>
    <row r="26369" spans="1:8" x14ac:dyDescent="0.2">
      <c r="A26369" s="2">
        <v>26364</v>
      </c>
      <c r="B26369" s="12" t="s">
        <v>40188</v>
      </c>
      <c r="C26369" s="12" t="s">
        <v>40279</v>
      </c>
      <c r="E26369" s="301">
        <v>972</v>
      </c>
      <c r="F26369" s="301">
        <v>972</v>
      </c>
      <c r="G26369" s="625"/>
      <c r="H26369" s="625"/>
    </row>
    <row r="26370" spans="1:8" x14ac:dyDescent="0.2">
      <c r="A26370" s="2">
        <v>26365</v>
      </c>
      <c r="B26370" s="12" t="s">
        <v>40188</v>
      </c>
      <c r="C26370" s="12" t="s">
        <v>40280</v>
      </c>
      <c r="E26370" s="301">
        <v>972</v>
      </c>
      <c r="F26370" s="301">
        <v>972</v>
      </c>
      <c r="G26370" s="625"/>
      <c r="H26370" s="625"/>
    </row>
    <row r="26371" spans="1:8" x14ac:dyDescent="0.2">
      <c r="A26371" s="2">
        <v>26366</v>
      </c>
      <c r="B26371" s="12" t="s">
        <v>40182</v>
      </c>
      <c r="C26371" s="27">
        <v>1101380407</v>
      </c>
      <c r="E26371" s="301">
        <v>240</v>
      </c>
      <c r="F26371" s="301">
        <v>240</v>
      </c>
      <c r="G26371" s="625"/>
      <c r="H26371" s="625"/>
    </row>
    <row r="26372" spans="1:8" x14ac:dyDescent="0.2">
      <c r="A26372" s="2">
        <v>26367</v>
      </c>
      <c r="B26372" s="12" t="s">
        <v>40188</v>
      </c>
      <c r="C26372" s="12" t="s">
        <v>40281</v>
      </c>
      <c r="E26372" s="301">
        <v>630</v>
      </c>
      <c r="F26372" s="301">
        <v>630</v>
      </c>
      <c r="G26372" s="625"/>
      <c r="H26372" s="625"/>
    </row>
    <row r="26373" spans="1:8" x14ac:dyDescent="0.2">
      <c r="A26373" s="2">
        <v>26368</v>
      </c>
      <c r="B26373" s="12" t="s">
        <v>40188</v>
      </c>
      <c r="C26373" s="12" t="s">
        <v>40282</v>
      </c>
      <c r="E26373" s="301">
        <v>630</v>
      </c>
      <c r="F26373" s="301">
        <v>630</v>
      </c>
      <c r="G26373" s="625"/>
      <c r="H26373" s="625"/>
    </row>
    <row r="26374" spans="1:8" x14ac:dyDescent="0.2">
      <c r="A26374" s="2">
        <v>26369</v>
      </c>
      <c r="B26374" s="12" t="s">
        <v>40188</v>
      </c>
      <c r="C26374" s="12" t="s">
        <v>40283</v>
      </c>
      <c r="E26374" s="301">
        <v>630</v>
      </c>
      <c r="F26374" s="301">
        <v>630</v>
      </c>
      <c r="G26374" s="625"/>
      <c r="H26374" s="625"/>
    </row>
    <row r="26375" spans="1:8" x14ac:dyDescent="0.2">
      <c r="A26375" s="2">
        <v>26370</v>
      </c>
      <c r="B26375" s="12" t="s">
        <v>40188</v>
      </c>
      <c r="C26375" s="12" t="s">
        <v>40284</v>
      </c>
      <c r="E26375" s="301">
        <v>630</v>
      </c>
      <c r="F26375" s="301">
        <v>630</v>
      </c>
      <c r="G26375" s="625"/>
      <c r="H26375" s="625"/>
    </row>
    <row r="26376" spans="1:8" x14ac:dyDescent="0.2">
      <c r="A26376" s="2">
        <v>26371</v>
      </c>
      <c r="B26376" s="12" t="s">
        <v>40188</v>
      </c>
      <c r="C26376" s="27">
        <v>1101380083</v>
      </c>
      <c r="E26376" s="301">
        <v>630</v>
      </c>
      <c r="F26376" s="301">
        <v>630</v>
      </c>
      <c r="G26376" s="625"/>
      <c r="H26376" s="625"/>
    </row>
    <row r="26377" spans="1:8" x14ac:dyDescent="0.2">
      <c r="A26377" s="2">
        <v>26372</v>
      </c>
      <c r="B26377" s="12" t="s">
        <v>40193</v>
      </c>
      <c r="C26377" s="12" t="s">
        <v>40285</v>
      </c>
      <c r="E26377" s="295">
        <v>1341</v>
      </c>
      <c r="F26377" s="295">
        <v>1341</v>
      </c>
      <c r="G26377" s="625"/>
      <c r="H26377" s="625"/>
    </row>
    <row r="26378" spans="1:8" x14ac:dyDescent="0.2">
      <c r="A26378" s="2">
        <v>26373</v>
      </c>
      <c r="B26378" s="12" t="s">
        <v>31167</v>
      </c>
      <c r="C26378" s="12" t="s">
        <v>40286</v>
      </c>
      <c r="E26378" s="295">
        <v>2900</v>
      </c>
      <c r="F26378" s="295">
        <v>2900</v>
      </c>
      <c r="G26378" s="625"/>
      <c r="H26378" s="625"/>
    </row>
    <row r="26379" spans="1:8" x14ac:dyDescent="0.2">
      <c r="A26379" s="2">
        <v>26374</v>
      </c>
      <c r="B26379" s="12" t="s">
        <v>40205</v>
      </c>
      <c r="C26379" s="12" t="s">
        <v>40287</v>
      </c>
      <c r="E26379" s="295">
        <v>4600</v>
      </c>
      <c r="F26379" s="295">
        <v>4600</v>
      </c>
      <c r="G26379" s="625"/>
      <c r="H26379" s="625"/>
    </row>
    <row r="26380" spans="1:8" x14ac:dyDescent="0.2">
      <c r="A26380" s="2">
        <v>26375</v>
      </c>
      <c r="B26380" s="12" t="s">
        <v>3151</v>
      </c>
      <c r="C26380" s="12" t="s">
        <v>40288</v>
      </c>
      <c r="E26380" s="295">
        <v>1085</v>
      </c>
      <c r="F26380" s="295">
        <v>1085</v>
      </c>
      <c r="G26380" s="625"/>
      <c r="H26380" s="625"/>
    </row>
    <row r="26381" spans="1:8" x14ac:dyDescent="0.2">
      <c r="A26381" s="2">
        <v>26376</v>
      </c>
      <c r="B26381" s="12" t="s">
        <v>4404</v>
      </c>
      <c r="C26381" s="12" t="s">
        <v>40289</v>
      </c>
      <c r="E26381" s="295">
        <v>2140</v>
      </c>
      <c r="F26381" s="295">
        <v>2140</v>
      </c>
      <c r="G26381" s="625"/>
      <c r="H26381" s="625"/>
    </row>
    <row r="26382" spans="1:8" ht="22.5" x14ac:dyDescent="0.2">
      <c r="A26382" s="2">
        <v>26377</v>
      </c>
      <c r="B26382" s="12" t="s">
        <v>40262</v>
      </c>
      <c r="C26382" s="27">
        <v>1101380281</v>
      </c>
      <c r="E26382" s="301">
        <v>630</v>
      </c>
      <c r="F26382" s="301">
        <v>630</v>
      </c>
      <c r="G26382" s="625"/>
      <c r="H26382" s="625"/>
    </row>
    <row r="26383" spans="1:8" ht="22.5" x14ac:dyDescent="0.2">
      <c r="A26383" s="2">
        <v>26378</v>
      </c>
      <c r="B26383" s="12" t="s">
        <v>40262</v>
      </c>
      <c r="C26383" s="27">
        <v>1101380282</v>
      </c>
      <c r="E26383" s="301">
        <v>630</v>
      </c>
      <c r="F26383" s="301">
        <v>630</v>
      </c>
      <c r="G26383" s="625"/>
      <c r="H26383" s="625"/>
    </row>
    <row r="26384" spans="1:8" ht="22.5" x14ac:dyDescent="0.2">
      <c r="A26384" s="2">
        <v>26379</v>
      </c>
      <c r="B26384" s="12" t="s">
        <v>40262</v>
      </c>
      <c r="C26384" s="27">
        <v>1101380283</v>
      </c>
      <c r="E26384" s="301">
        <v>630</v>
      </c>
      <c r="F26384" s="301">
        <v>630</v>
      </c>
      <c r="G26384" s="625"/>
      <c r="H26384" s="625"/>
    </row>
    <row r="26385" spans="1:8" ht="22.5" x14ac:dyDescent="0.2">
      <c r="A26385" s="2">
        <v>26380</v>
      </c>
      <c r="B26385" s="12" t="s">
        <v>40262</v>
      </c>
      <c r="C26385" s="27">
        <v>1101380284</v>
      </c>
      <c r="E26385" s="301">
        <v>630</v>
      </c>
      <c r="F26385" s="301">
        <v>630</v>
      </c>
      <c r="G26385" s="625"/>
      <c r="H26385" s="625"/>
    </row>
    <row r="26386" spans="1:8" x14ac:dyDescent="0.2">
      <c r="A26386" s="2">
        <v>26381</v>
      </c>
      <c r="B26386" s="12" t="s">
        <v>40188</v>
      </c>
      <c r="C26386" s="27">
        <v>1101380223</v>
      </c>
      <c r="E26386" s="301">
        <v>972</v>
      </c>
      <c r="F26386" s="301">
        <v>972</v>
      </c>
      <c r="G26386" s="625"/>
      <c r="H26386" s="625"/>
    </row>
    <row r="26387" spans="1:8" x14ac:dyDescent="0.2">
      <c r="A26387" s="2">
        <v>26382</v>
      </c>
      <c r="B26387" s="12" t="s">
        <v>40188</v>
      </c>
      <c r="C26387" s="12" t="s">
        <v>40290</v>
      </c>
      <c r="E26387" s="301">
        <v>972</v>
      </c>
      <c r="F26387" s="301">
        <v>972</v>
      </c>
      <c r="G26387" s="625"/>
      <c r="H26387" s="625"/>
    </row>
    <row r="26388" spans="1:8" x14ac:dyDescent="0.2">
      <c r="A26388" s="2">
        <v>26383</v>
      </c>
      <c r="B26388" s="12" t="s">
        <v>40188</v>
      </c>
      <c r="C26388" s="12" t="s">
        <v>40291</v>
      </c>
      <c r="E26388" s="301">
        <v>972</v>
      </c>
      <c r="F26388" s="301">
        <v>972</v>
      </c>
      <c r="G26388" s="625"/>
      <c r="H26388" s="625"/>
    </row>
    <row r="26389" spans="1:8" x14ac:dyDescent="0.2">
      <c r="A26389" s="2">
        <v>26384</v>
      </c>
      <c r="B26389" s="12" t="s">
        <v>40188</v>
      </c>
      <c r="C26389" s="12" t="s">
        <v>40292</v>
      </c>
      <c r="E26389" s="301">
        <v>972</v>
      </c>
      <c r="F26389" s="301">
        <v>972</v>
      </c>
      <c r="G26389" s="625"/>
      <c r="H26389" s="625"/>
    </row>
    <row r="26390" spans="1:8" x14ac:dyDescent="0.2">
      <c r="A26390" s="2">
        <v>26385</v>
      </c>
      <c r="B26390" s="12" t="s">
        <v>40188</v>
      </c>
      <c r="C26390" s="12" t="s">
        <v>40293</v>
      </c>
      <c r="E26390" s="301">
        <v>972</v>
      </c>
      <c r="F26390" s="301">
        <v>972</v>
      </c>
      <c r="G26390" s="625"/>
      <c r="H26390" s="625"/>
    </row>
    <row r="26391" spans="1:8" x14ac:dyDescent="0.2">
      <c r="A26391" s="2">
        <v>26386</v>
      </c>
      <c r="B26391" s="12" t="s">
        <v>40256</v>
      </c>
      <c r="C26391" s="12" t="s">
        <v>40294</v>
      </c>
      <c r="E26391" s="295">
        <v>1600</v>
      </c>
      <c r="F26391" s="295">
        <v>1600</v>
      </c>
      <c r="G26391" s="625"/>
      <c r="H26391" s="625"/>
    </row>
    <row r="26392" spans="1:8" x14ac:dyDescent="0.2">
      <c r="A26392" s="2">
        <v>26387</v>
      </c>
      <c r="B26392" s="12" t="s">
        <v>4041</v>
      </c>
      <c r="C26392" s="12" t="s">
        <v>40295</v>
      </c>
      <c r="E26392" s="295">
        <v>2860</v>
      </c>
      <c r="F26392" s="295">
        <v>2860</v>
      </c>
      <c r="G26392" s="625"/>
      <c r="H26392" s="625"/>
    </row>
    <row r="26393" spans="1:8" x14ac:dyDescent="0.2">
      <c r="A26393" s="2">
        <v>26388</v>
      </c>
      <c r="B26393" s="12" t="s">
        <v>3628</v>
      </c>
      <c r="C26393" s="12" t="s">
        <v>40296</v>
      </c>
      <c r="E26393" s="295">
        <v>3850</v>
      </c>
      <c r="F26393" s="295">
        <v>3850</v>
      </c>
      <c r="G26393" s="625"/>
      <c r="H26393" s="625"/>
    </row>
    <row r="26394" spans="1:8" x14ac:dyDescent="0.2">
      <c r="A26394" s="2">
        <v>26389</v>
      </c>
      <c r="B26394" s="12" t="s">
        <v>3155</v>
      </c>
      <c r="C26394" s="12" t="s">
        <v>40297</v>
      </c>
      <c r="E26394" s="295">
        <v>2140</v>
      </c>
      <c r="F26394" s="295">
        <v>2140</v>
      </c>
      <c r="G26394" s="625"/>
      <c r="H26394" s="625"/>
    </row>
    <row r="26395" spans="1:8" x14ac:dyDescent="0.2">
      <c r="A26395" s="2">
        <v>26390</v>
      </c>
      <c r="B26395" s="12" t="s">
        <v>40298</v>
      </c>
      <c r="C26395" s="12" t="s">
        <v>40299</v>
      </c>
      <c r="E26395" s="295">
        <v>2900</v>
      </c>
      <c r="F26395" s="295">
        <v>2900</v>
      </c>
      <c r="G26395" s="625"/>
      <c r="H26395" s="625"/>
    </row>
    <row r="26396" spans="1:8" x14ac:dyDescent="0.2">
      <c r="A26396" s="2">
        <v>26391</v>
      </c>
      <c r="B26396" s="12" t="s">
        <v>40300</v>
      </c>
      <c r="C26396" s="12" t="s">
        <v>40301</v>
      </c>
      <c r="E26396" s="295">
        <v>1300</v>
      </c>
      <c r="F26396" s="295">
        <v>1300</v>
      </c>
      <c r="G26396" s="625"/>
      <c r="H26396" s="625"/>
    </row>
    <row r="26397" spans="1:8" x14ac:dyDescent="0.2">
      <c r="A26397" s="2">
        <v>26392</v>
      </c>
      <c r="B26397" s="12" t="s">
        <v>40302</v>
      </c>
      <c r="C26397" s="12" t="s">
        <v>40303</v>
      </c>
      <c r="E26397" s="295">
        <v>4750</v>
      </c>
      <c r="F26397" s="295">
        <v>4750</v>
      </c>
      <c r="G26397" s="625"/>
      <c r="H26397" s="625"/>
    </row>
    <row r="26398" spans="1:8" x14ac:dyDescent="0.2">
      <c r="A26398" s="2">
        <v>26393</v>
      </c>
      <c r="B26398" s="12" t="s">
        <v>40188</v>
      </c>
      <c r="C26398" s="12" t="s">
        <v>40304</v>
      </c>
      <c r="E26398" s="301">
        <v>630</v>
      </c>
      <c r="F26398" s="301">
        <v>630</v>
      </c>
      <c r="G26398" s="625"/>
      <c r="H26398" s="625"/>
    </row>
    <row r="26399" spans="1:8" x14ac:dyDescent="0.2">
      <c r="A26399" s="2">
        <v>26394</v>
      </c>
      <c r="B26399" s="12" t="s">
        <v>40188</v>
      </c>
      <c r="C26399" s="12" t="s">
        <v>40305</v>
      </c>
      <c r="E26399" s="301">
        <v>630</v>
      </c>
      <c r="F26399" s="301">
        <v>630</v>
      </c>
      <c r="G26399" s="625"/>
      <c r="H26399" s="625"/>
    </row>
    <row r="26400" spans="1:8" x14ac:dyDescent="0.2">
      <c r="A26400" s="2">
        <v>26395</v>
      </c>
      <c r="B26400" s="12" t="s">
        <v>40188</v>
      </c>
      <c r="C26400" s="12" t="s">
        <v>40306</v>
      </c>
      <c r="E26400" s="301">
        <v>630</v>
      </c>
      <c r="F26400" s="301">
        <v>630</v>
      </c>
      <c r="G26400" s="625"/>
      <c r="H26400" s="625"/>
    </row>
    <row r="26401" spans="1:8" x14ac:dyDescent="0.2">
      <c r="A26401" s="2">
        <v>26396</v>
      </c>
      <c r="B26401" s="12" t="s">
        <v>40188</v>
      </c>
      <c r="C26401" s="12" t="s">
        <v>40307</v>
      </c>
      <c r="E26401" s="301">
        <v>630</v>
      </c>
      <c r="F26401" s="301">
        <v>630</v>
      </c>
      <c r="G26401" s="625"/>
      <c r="H26401" s="625"/>
    </row>
    <row r="26402" spans="1:8" x14ac:dyDescent="0.2">
      <c r="A26402" s="2">
        <v>26397</v>
      </c>
      <c r="B26402" s="12" t="s">
        <v>40188</v>
      </c>
      <c r="C26402" s="12" t="s">
        <v>40308</v>
      </c>
      <c r="E26402" s="301">
        <v>630</v>
      </c>
      <c r="F26402" s="301">
        <v>630</v>
      </c>
      <c r="G26402" s="625"/>
      <c r="H26402" s="625"/>
    </row>
    <row r="26403" spans="1:8" x14ac:dyDescent="0.2">
      <c r="A26403" s="2">
        <v>26398</v>
      </c>
      <c r="B26403" s="12" t="s">
        <v>40188</v>
      </c>
      <c r="C26403" s="12" t="s">
        <v>40309</v>
      </c>
      <c r="E26403" s="301">
        <v>630</v>
      </c>
      <c r="F26403" s="301">
        <v>630</v>
      </c>
      <c r="G26403" s="625"/>
      <c r="H26403" s="625"/>
    </row>
    <row r="26404" spans="1:8" x14ac:dyDescent="0.2">
      <c r="A26404" s="2">
        <v>26399</v>
      </c>
      <c r="B26404" s="12" t="s">
        <v>40188</v>
      </c>
      <c r="C26404" s="12" t="s">
        <v>40310</v>
      </c>
      <c r="E26404" s="301">
        <v>630</v>
      </c>
      <c r="F26404" s="301">
        <v>630</v>
      </c>
      <c r="G26404" s="625"/>
      <c r="H26404" s="625"/>
    </row>
    <row r="26405" spans="1:8" x14ac:dyDescent="0.2">
      <c r="A26405" s="2">
        <v>26400</v>
      </c>
      <c r="B26405" s="12" t="s">
        <v>40188</v>
      </c>
      <c r="C26405" s="12" t="s">
        <v>40311</v>
      </c>
      <c r="E26405" s="301">
        <v>630</v>
      </c>
      <c r="F26405" s="301">
        <v>630</v>
      </c>
      <c r="G26405" s="625"/>
      <c r="H26405" s="625"/>
    </row>
    <row r="26406" spans="1:8" x14ac:dyDescent="0.2">
      <c r="A26406" s="2">
        <v>26401</v>
      </c>
      <c r="B26406" s="12" t="s">
        <v>40188</v>
      </c>
      <c r="C26406" s="12" t="s">
        <v>40312</v>
      </c>
      <c r="E26406" s="301">
        <v>630</v>
      </c>
      <c r="F26406" s="301">
        <v>630</v>
      </c>
      <c r="G26406" s="625"/>
      <c r="H26406" s="625"/>
    </row>
    <row r="26407" spans="1:8" x14ac:dyDescent="0.2">
      <c r="A26407" s="2">
        <v>26402</v>
      </c>
      <c r="B26407" s="12" t="s">
        <v>40188</v>
      </c>
      <c r="C26407" s="12" t="s">
        <v>40313</v>
      </c>
      <c r="E26407" s="301">
        <v>630</v>
      </c>
      <c r="F26407" s="301">
        <v>630</v>
      </c>
      <c r="G26407" s="625"/>
      <c r="H26407" s="625"/>
    </row>
    <row r="26408" spans="1:8" x14ac:dyDescent="0.2">
      <c r="A26408" s="2">
        <v>26403</v>
      </c>
      <c r="B26408" s="12" t="s">
        <v>40188</v>
      </c>
      <c r="C26408" s="12" t="s">
        <v>40314</v>
      </c>
      <c r="E26408" s="301">
        <v>630</v>
      </c>
      <c r="F26408" s="301">
        <v>630</v>
      </c>
      <c r="G26408" s="625"/>
      <c r="H26408" s="625"/>
    </row>
    <row r="26409" spans="1:8" x14ac:dyDescent="0.2">
      <c r="A26409" s="2">
        <v>26404</v>
      </c>
      <c r="B26409" s="12" t="s">
        <v>40188</v>
      </c>
      <c r="C26409" s="12" t="s">
        <v>40315</v>
      </c>
      <c r="E26409" s="301">
        <v>630</v>
      </c>
      <c r="F26409" s="301">
        <v>630</v>
      </c>
      <c r="G26409" s="625"/>
      <c r="H26409" s="625"/>
    </row>
    <row r="26410" spans="1:8" x14ac:dyDescent="0.2">
      <c r="A26410" s="2">
        <v>26405</v>
      </c>
      <c r="B26410" s="12" t="s">
        <v>40316</v>
      </c>
      <c r="C26410" s="12" t="s">
        <v>40317</v>
      </c>
      <c r="E26410" s="295">
        <v>10555</v>
      </c>
      <c r="F26410" s="295">
        <v>10555</v>
      </c>
      <c r="G26410" s="625"/>
      <c r="H26410" s="625"/>
    </row>
    <row r="26411" spans="1:8" x14ac:dyDescent="0.2">
      <c r="A26411" s="2">
        <v>26406</v>
      </c>
      <c r="B26411" s="12" t="s">
        <v>40316</v>
      </c>
      <c r="C26411" s="12" t="s">
        <v>40318</v>
      </c>
      <c r="E26411" s="295">
        <v>10555</v>
      </c>
      <c r="F26411" s="295">
        <v>10555</v>
      </c>
      <c r="G26411" s="625"/>
      <c r="H26411" s="625"/>
    </row>
    <row r="26412" spans="1:8" x14ac:dyDescent="0.2">
      <c r="A26412" s="2">
        <v>26407</v>
      </c>
      <c r="B26412" s="12" t="s">
        <v>40316</v>
      </c>
      <c r="C26412" s="12" t="s">
        <v>40319</v>
      </c>
      <c r="E26412" s="295">
        <v>10555</v>
      </c>
      <c r="F26412" s="295">
        <v>10555</v>
      </c>
      <c r="G26412" s="625"/>
      <c r="H26412" s="625"/>
    </row>
    <row r="26413" spans="1:8" x14ac:dyDescent="0.2">
      <c r="A26413" s="2">
        <v>26408</v>
      </c>
      <c r="B26413" s="12" t="s">
        <v>4404</v>
      </c>
      <c r="C26413" s="12" t="s">
        <v>40320</v>
      </c>
      <c r="E26413" s="295">
        <v>4000</v>
      </c>
      <c r="F26413" s="295">
        <v>4000</v>
      </c>
      <c r="G26413" s="625"/>
      <c r="H26413" s="625"/>
    </row>
    <row r="26414" spans="1:8" x14ac:dyDescent="0.2">
      <c r="A26414" s="2">
        <v>26409</v>
      </c>
      <c r="B26414" s="12" t="s">
        <v>4404</v>
      </c>
      <c r="C26414" s="12" t="s">
        <v>40321</v>
      </c>
      <c r="E26414" s="295">
        <v>4000</v>
      </c>
      <c r="F26414" s="295">
        <v>4000</v>
      </c>
      <c r="G26414" s="625"/>
      <c r="H26414" s="625"/>
    </row>
    <row r="26415" spans="1:8" x14ac:dyDescent="0.2">
      <c r="A26415" s="2">
        <v>26410</v>
      </c>
      <c r="B26415" s="12" t="s">
        <v>4404</v>
      </c>
      <c r="C26415" s="12" t="s">
        <v>40322</v>
      </c>
      <c r="E26415" s="295">
        <v>4000</v>
      </c>
      <c r="F26415" s="295">
        <v>4000</v>
      </c>
      <c r="G26415" s="625"/>
      <c r="H26415" s="625"/>
    </row>
    <row r="26416" spans="1:8" x14ac:dyDescent="0.2">
      <c r="A26416" s="2">
        <v>26411</v>
      </c>
      <c r="B26416" s="12" t="s">
        <v>4404</v>
      </c>
      <c r="C26416" s="12" t="s">
        <v>40323</v>
      </c>
      <c r="E26416" s="295">
        <v>4000</v>
      </c>
      <c r="F26416" s="295">
        <v>4000</v>
      </c>
      <c r="G26416" s="625"/>
      <c r="H26416" s="625"/>
    </row>
    <row r="26417" spans="1:8" x14ac:dyDescent="0.2">
      <c r="A26417" s="2">
        <v>26412</v>
      </c>
      <c r="B26417" s="12" t="s">
        <v>4404</v>
      </c>
      <c r="C26417" s="12" t="s">
        <v>40324</v>
      </c>
      <c r="E26417" s="295">
        <v>4000</v>
      </c>
      <c r="F26417" s="295">
        <v>4000</v>
      </c>
      <c r="G26417" s="625"/>
      <c r="H26417" s="625"/>
    </row>
    <row r="26418" spans="1:8" x14ac:dyDescent="0.2">
      <c r="A26418" s="2">
        <v>26413</v>
      </c>
      <c r="B26418" s="12" t="s">
        <v>4404</v>
      </c>
      <c r="C26418" s="12" t="s">
        <v>40325</v>
      </c>
      <c r="E26418" s="295">
        <v>4000</v>
      </c>
      <c r="F26418" s="295">
        <v>4000</v>
      </c>
      <c r="G26418" s="625"/>
      <c r="H26418" s="625"/>
    </row>
    <row r="26419" spans="1:8" x14ac:dyDescent="0.2">
      <c r="A26419" s="2">
        <v>26414</v>
      </c>
      <c r="B26419" s="12" t="s">
        <v>4404</v>
      </c>
      <c r="C26419" s="12" t="s">
        <v>40326</v>
      </c>
      <c r="E26419" s="295">
        <v>4000</v>
      </c>
      <c r="F26419" s="295">
        <v>4000</v>
      </c>
      <c r="G26419" s="625"/>
      <c r="H26419" s="625"/>
    </row>
    <row r="26420" spans="1:8" x14ac:dyDescent="0.2">
      <c r="A26420" s="2">
        <v>26415</v>
      </c>
      <c r="B26420" s="12" t="s">
        <v>4404</v>
      </c>
      <c r="C26420" s="12" t="s">
        <v>40327</v>
      </c>
      <c r="E26420" s="295">
        <v>4000</v>
      </c>
      <c r="F26420" s="295">
        <v>4000</v>
      </c>
      <c r="G26420" s="625"/>
      <c r="H26420" s="625"/>
    </row>
    <row r="26421" spans="1:8" x14ac:dyDescent="0.2">
      <c r="A26421" s="2">
        <v>26416</v>
      </c>
      <c r="B26421" s="12" t="s">
        <v>4404</v>
      </c>
      <c r="C26421" s="12" t="s">
        <v>40328</v>
      </c>
      <c r="E26421" s="295">
        <v>4000</v>
      </c>
      <c r="F26421" s="295">
        <v>4000</v>
      </c>
      <c r="G26421" s="625"/>
      <c r="H26421" s="625"/>
    </row>
    <row r="26422" spans="1:8" x14ac:dyDescent="0.2">
      <c r="A26422" s="2">
        <v>26417</v>
      </c>
      <c r="B26422" s="12" t="s">
        <v>4404</v>
      </c>
      <c r="C26422" s="27">
        <v>1101380330</v>
      </c>
      <c r="E26422" s="295">
        <v>4000</v>
      </c>
      <c r="F26422" s="295">
        <v>4000</v>
      </c>
      <c r="G26422" s="625"/>
      <c r="H26422" s="625"/>
    </row>
    <row r="26423" spans="1:8" ht="22.5" x14ac:dyDescent="0.2">
      <c r="A26423" s="2">
        <v>26418</v>
      </c>
      <c r="B26423" s="12" t="s">
        <v>40329</v>
      </c>
      <c r="C26423" s="27">
        <v>1101380265</v>
      </c>
      <c r="E26423" s="295">
        <v>3300</v>
      </c>
      <c r="F26423" s="295">
        <v>3300</v>
      </c>
      <c r="G26423" s="625"/>
      <c r="H26423" s="625"/>
    </row>
    <row r="26424" spans="1:8" ht="22.5" x14ac:dyDescent="0.2">
      <c r="A26424" s="2">
        <v>26419</v>
      </c>
      <c r="B26424" s="12" t="s">
        <v>40329</v>
      </c>
      <c r="C26424" s="27">
        <v>1101380262</v>
      </c>
      <c r="E26424" s="295">
        <v>3300</v>
      </c>
      <c r="F26424" s="295">
        <v>3300</v>
      </c>
      <c r="G26424" s="625"/>
      <c r="H26424" s="625"/>
    </row>
    <row r="26425" spans="1:8" x14ac:dyDescent="0.2">
      <c r="A26425" s="2">
        <v>26420</v>
      </c>
      <c r="B26425" s="12" t="s">
        <v>40188</v>
      </c>
      <c r="C26425" s="27">
        <v>1101380221</v>
      </c>
      <c r="E26425" s="301">
        <v>972</v>
      </c>
      <c r="F26425" s="301">
        <v>972</v>
      </c>
      <c r="G26425" s="625"/>
      <c r="H26425" s="625"/>
    </row>
    <row r="26426" spans="1:8" x14ac:dyDescent="0.2">
      <c r="A26426" s="2">
        <v>26421</v>
      </c>
      <c r="B26426" s="12" t="s">
        <v>40188</v>
      </c>
      <c r="C26426" s="12" t="s">
        <v>40330</v>
      </c>
      <c r="E26426" s="301">
        <v>972</v>
      </c>
      <c r="F26426" s="301">
        <v>972</v>
      </c>
      <c r="G26426" s="625"/>
      <c r="H26426" s="625"/>
    </row>
    <row r="26427" spans="1:8" x14ac:dyDescent="0.2">
      <c r="A26427" s="2">
        <v>26422</v>
      </c>
      <c r="B26427" s="12" t="s">
        <v>40188</v>
      </c>
      <c r="C26427" s="12" t="s">
        <v>40331</v>
      </c>
      <c r="E26427" s="301">
        <v>972</v>
      </c>
      <c r="F26427" s="301">
        <v>972</v>
      </c>
      <c r="G26427" s="625"/>
      <c r="H26427" s="625"/>
    </row>
    <row r="26428" spans="1:8" x14ac:dyDescent="0.2">
      <c r="A26428" s="2">
        <v>26423</v>
      </c>
      <c r="B26428" s="12" t="s">
        <v>40188</v>
      </c>
      <c r="C26428" s="12" t="s">
        <v>40332</v>
      </c>
      <c r="E26428" s="301">
        <v>972</v>
      </c>
      <c r="F26428" s="301">
        <v>972</v>
      </c>
      <c r="G26428" s="625"/>
      <c r="H26428" s="625"/>
    </row>
    <row r="26429" spans="1:8" x14ac:dyDescent="0.2">
      <c r="A26429" s="2">
        <v>26424</v>
      </c>
      <c r="B26429" s="12" t="s">
        <v>40188</v>
      </c>
      <c r="C26429" s="12" t="s">
        <v>40333</v>
      </c>
      <c r="E26429" s="301">
        <v>972</v>
      </c>
      <c r="F26429" s="301">
        <v>972</v>
      </c>
      <c r="G26429" s="625"/>
      <c r="H26429" s="625"/>
    </row>
    <row r="26430" spans="1:8" x14ac:dyDescent="0.2">
      <c r="A26430" s="2">
        <v>26425</v>
      </c>
      <c r="B26430" s="12" t="s">
        <v>40188</v>
      </c>
      <c r="C26430" s="12" t="s">
        <v>40334</v>
      </c>
      <c r="E26430" s="301">
        <v>972</v>
      </c>
      <c r="F26430" s="301">
        <v>972</v>
      </c>
      <c r="G26430" s="625"/>
      <c r="H26430" s="625"/>
    </row>
    <row r="26431" spans="1:8" x14ac:dyDescent="0.2">
      <c r="A26431" s="2">
        <v>26426</v>
      </c>
      <c r="B26431" s="12" t="s">
        <v>40188</v>
      </c>
      <c r="C26431" s="12" t="s">
        <v>40335</v>
      </c>
      <c r="E26431" s="301">
        <v>972</v>
      </c>
      <c r="F26431" s="301">
        <v>972</v>
      </c>
      <c r="G26431" s="625"/>
      <c r="H26431" s="625"/>
    </row>
    <row r="26432" spans="1:8" x14ac:dyDescent="0.2">
      <c r="A26432" s="2">
        <v>26427</v>
      </c>
      <c r="B26432" s="12" t="s">
        <v>40188</v>
      </c>
      <c r="C26432" s="12" t="s">
        <v>40336</v>
      </c>
      <c r="E26432" s="301">
        <v>972</v>
      </c>
      <c r="F26432" s="301">
        <v>972</v>
      </c>
      <c r="G26432" s="625"/>
      <c r="H26432" s="625"/>
    </row>
    <row r="26433" spans="1:8" x14ac:dyDescent="0.2">
      <c r="A26433" s="2">
        <v>26428</v>
      </c>
      <c r="B26433" s="12" t="s">
        <v>40188</v>
      </c>
      <c r="C26433" s="12" t="s">
        <v>40337</v>
      </c>
      <c r="E26433" s="301">
        <v>972</v>
      </c>
      <c r="F26433" s="301">
        <v>972</v>
      </c>
      <c r="G26433" s="625"/>
      <c r="H26433" s="625"/>
    </row>
    <row r="26434" spans="1:8" x14ac:dyDescent="0.2">
      <c r="A26434" s="2">
        <v>26429</v>
      </c>
      <c r="B26434" s="12" t="s">
        <v>40254</v>
      </c>
      <c r="C26434" s="12" t="s">
        <v>40338</v>
      </c>
      <c r="E26434" s="295">
        <v>1868</v>
      </c>
      <c r="F26434" s="295">
        <v>1868</v>
      </c>
      <c r="G26434" s="625"/>
      <c r="H26434" s="625"/>
    </row>
    <row r="26435" spans="1:8" x14ac:dyDescent="0.2">
      <c r="A26435" s="2">
        <v>26430</v>
      </c>
      <c r="B26435" s="12" t="s">
        <v>40193</v>
      </c>
      <c r="C26435" s="12" t="s">
        <v>40339</v>
      </c>
      <c r="E26435" s="295">
        <v>1341</v>
      </c>
      <c r="F26435" s="295">
        <v>1341</v>
      </c>
      <c r="G26435" s="625"/>
      <c r="H26435" s="625"/>
    </row>
    <row r="26436" spans="1:8" x14ac:dyDescent="0.2">
      <c r="A26436" s="2">
        <v>26431</v>
      </c>
      <c r="B26436" s="12" t="s">
        <v>3153</v>
      </c>
      <c r="C26436" s="12" t="s">
        <v>40340</v>
      </c>
      <c r="E26436" s="295">
        <v>2186</v>
      </c>
      <c r="F26436" s="295">
        <v>2186</v>
      </c>
      <c r="G26436" s="625"/>
      <c r="H26436" s="625"/>
    </row>
    <row r="26437" spans="1:8" x14ac:dyDescent="0.2">
      <c r="A26437" s="2">
        <v>26432</v>
      </c>
      <c r="B26437" s="12" t="s">
        <v>26723</v>
      </c>
      <c r="C26437" s="12" t="s">
        <v>40341</v>
      </c>
      <c r="E26437" s="295">
        <v>1141</v>
      </c>
      <c r="F26437" s="295">
        <v>1141</v>
      </c>
      <c r="G26437" s="625"/>
      <c r="H26437" s="625"/>
    </row>
    <row r="26438" spans="1:8" x14ac:dyDescent="0.2">
      <c r="A26438" s="2">
        <v>26433</v>
      </c>
      <c r="B26438" s="12" t="s">
        <v>40197</v>
      </c>
      <c r="C26438" s="12" t="s">
        <v>40342</v>
      </c>
      <c r="E26438" s="295">
        <v>1597</v>
      </c>
      <c r="F26438" s="295">
        <v>1597</v>
      </c>
      <c r="G26438" s="625"/>
      <c r="H26438" s="625"/>
    </row>
    <row r="26439" spans="1:8" x14ac:dyDescent="0.2">
      <c r="A26439" s="2">
        <v>26434</v>
      </c>
      <c r="B26439" s="12" t="s">
        <v>3397</v>
      </c>
      <c r="C26439" s="12" t="s">
        <v>40343</v>
      </c>
      <c r="E26439" s="295">
        <v>3188</v>
      </c>
      <c r="F26439" s="295">
        <v>3188</v>
      </c>
      <c r="G26439" s="625"/>
      <c r="H26439" s="625"/>
    </row>
    <row r="26440" spans="1:8" ht="22.5" x14ac:dyDescent="0.2">
      <c r="A26440" s="2">
        <v>26435</v>
      </c>
      <c r="B26440" s="12" t="s">
        <v>40202</v>
      </c>
      <c r="C26440" s="12" t="s">
        <v>40344</v>
      </c>
      <c r="E26440" s="295">
        <v>3006</v>
      </c>
      <c r="F26440" s="295">
        <v>3006</v>
      </c>
      <c r="G26440" s="625"/>
      <c r="H26440" s="625"/>
    </row>
    <row r="26441" spans="1:8" x14ac:dyDescent="0.2">
      <c r="A26441" s="2">
        <v>26436</v>
      </c>
      <c r="B26441" s="12" t="s">
        <v>4379</v>
      </c>
      <c r="C26441" s="12" t="s">
        <v>40345</v>
      </c>
      <c r="E26441" s="295">
        <v>2393</v>
      </c>
      <c r="F26441" s="295">
        <v>2393</v>
      </c>
      <c r="G26441" s="625"/>
      <c r="H26441" s="625"/>
    </row>
    <row r="26442" spans="1:8" x14ac:dyDescent="0.2">
      <c r="A26442" s="2">
        <v>26437</v>
      </c>
      <c r="B26442" s="12" t="s">
        <v>40188</v>
      </c>
      <c r="C26442" s="27">
        <v>1101380180</v>
      </c>
      <c r="E26442" s="301">
        <v>630</v>
      </c>
      <c r="F26442" s="301">
        <v>630</v>
      </c>
      <c r="G26442" s="625"/>
      <c r="H26442" s="625"/>
    </row>
    <row r="26443" spans="1:8" x14ac:dyDescent="0.2">
      <c r="A26443" s="2">
        <v>26438</v>
      </c>
      <c r="B26443" s="12" t="s">
        <v>40188</v>
      </c>
      <c r="C26443" s="12" t="s">
        <v>40346</v>
      </c>
      <c r="E26443" s="301">
        <v>630</v>
      </c>
      <c r="F26443" s="301">
        <v>630</v>
      </c>
      <c r="G26443" s="625"/>
      <c r="H26443" s="625"/>
    </row>
    <row r="26444" spans="1:8" x14ac:dyDescent="0.2">
      <c r="A26444" s="2">
        <v>26439</v>
      </c>
      <c r="B26444" s="12" t="s">
        <v>40188</v>
      </c>
      <c r="C26444" s="12" t="s">
        <v>40347</v>
      </c>
      <c r="E26444" s="301">
        <v>630</v>
      </c>
      <c r="F26444" s="301">
        <v>630</v>
      </c>
      <c r="G26444" s="625"/>
      <c r="H26444" s="625"/>
    </row>
    <row r="26445" spans="1:8" x14ac:dyDescent="0.2">
      <c r="A26445" s="2">
        <v>26440</v>
      </c>
      <c r="B26445" s="12" t="s">
        <v>40188</v>
      </c>
      <c r="C26445" s="12" t="s">
        <v>40348</v>
      </c>
      <c r="E26445" s="301">
        <v>630</v>
      </c>
      <c r="F26445" s="301">
        <v>630</v>
      </c>
      <c r="G26445" s="625"/>
      <c r="H26445" s="625"/>
    </row>
    <row r="26446" spans="1:8" x14ac:dyDescent="0.2">
      <c r="A26446" s="2">
        <v>26441</v>
      </c>
      <c r="B26446" s="12" t="s">
        <v>40188</v>
      </c>
      <c r="C26446" s="12" t="s">
        <v>40349</v>
      </c>
      <c r="E26446" s="301">
        <v>630</v>
      </c>
      <c r="F26446" s="301">
        <v>630</v>
      </c>
      <c r="G26446" s="625"/>
      <c r="H26446" s="625"/>
    </row>
    <row r="26447" spans="1:8" x14ac:dyDescent="0.2">
      <c r="A26447" s="2">
        <v>26442</v>
      </c>
      <c r="B26447" s="12" t="s">
        <v>40188</v>
      </c>
      <c r="C26447" s="12" t="s">
        <v>40350</v>
      </c>
      <c r="E26447" s="301">
        <v>630</v>
      </c>
      <c r="F26447" s="301">
        <v>630</v>
      </c>
      <c r="G26447" s="625"/>
      <c r="H26447" s="625"/>
    </row>
    <row r="26448" spans="1:8" x14ac:dyDescent="0.2">
      <c r="A26448" s="2">
        <v>26443</v>
      </c>
      <c r="B26448" s="12" t="s">
        <v>40188</v>
      </c>
      <c r="C26448" s="12" t="s">
        <v>40351</v>
      </c>
      <c r="E26448" s="301">
        <v>630</v>
      </c>
      <c r="F26448" s="301">
        <v>630</v>
      </c>
      <c r="G26448" s="625"/>
      <c r="H26448" s="625"/>
    </row>
    <row r="26449" spans="1:8" x14ac:dyDescent="0.2">
      <c r="A26449" s="2">
        <v>26444</v>
      </c>
      <c r="B26449" s="12" t="s">
        <v>40193</v>
      </c>
      <c r="C26449" s="12" t="s">
        <v>40352</v>
      </c>
      <c r="E26449" s="295">
        <v>1341</v>
      </c>
      <c r="F26449" s="295">
        <v>1341</v>
      </c>
      <c r="G26449" s="625"/>
      <c r="H26449" s="625"/>
    </row>
    <row r="26450" spans="1:8" x14ac:dyDescent="0.2">
      <c r="A26450" s="2">
        <v>26445</v>
      </c>
      <c r="B26450" s="12" t="s">
        <v>3153</v>
      </c>
      <c r="C26450" s="12" t="s">
        <v>40353</v>
      </c>
      <c r="E26450" s="295">
        <v>2186</v>
      </c>
      <c r="F26450" s="295">
        <v>2186</v>
      </c>
      <c r="G26450" s="625"/>
      <c r="H26450" s="625"/>
    </row>
    <row r="26451" spans="1:8" x14ac:dyDescent="0.2">
      <c r="A26451" s="2">
        <v>26446</v>
      </c>
      <c r="B26451" s="12" t="s">
        <v>26723</v>
      </c>
      <c r="C26451" s="12" t="s">
        <v>40354</v>
      </c>
      <c r="E26451" s="295">
        <v>1141</v>
      </c>
      <c r="F26451" s="295">
        <v>1141</v>
      </c>
      <c r="G26451" s="625"/>
      <c r="H26451" s="625"/>
    </row>
    <row r="26452" spans="1:8" x14ac:dyDescent="0.2">
      <c r="A26452" s="2">
        <v>26447</v>
      </c>
      <c r="B26452" s="12" t="s">
        <v>40197</v>
      </c>
      <c r="C26452" s="12" t="s">
        <v>40355</v>
      </c>
      <c r="E26452" s="295">
        <v>1597</v>
      </c>
      <c r="F26452" s="295">
        <v>1597</v>
      </c>
      <c r="G26452" s="625"/>
      <c r="H26452" s="625"/>
    </row>
    <row r="26453" spans="1:8" x14ac:dyDescent="0.2">
      <c r="A26453" s="2">
        <v>26448</v>
      </c>
      <c r="B26453" s="12" t="s">
        <v>40356</v>
      </c>
      <c r="C26453" s="12" t="s">
        <v>40357</v>
      </c>
      <c r="E26453" s="295">
        <v>1300</v>
      </c>
      <c r="F26453" s="295">
        <v>1300</v>
      </c>
      <c r="G26453" s="625"/>
      <c r="H26453" s="625"/>
    </row>
    <row r="26454" spans="1:8" x14ac:dyDescent="0.2">
      <c r="A26454" s="2">
        <v>26449</v>
      </c>
      <c r="B26454" s="12" t="s">
        <v>3397</v>
      </c>
      <c r="C26454" s="12" t="s">
        <v>40358</v>
      </c>
      <c r="E26454" s="295">
        <v>3188</v>
      </c>
      <c r="F26454" s="295">
        <v>3188</v>
      </c>
      <c r="G26454" s="625"/>
      <c r="H26454" s="625"/>
    </row>
    <row r="26455" spans="1:8" ht="22.5" x14ac:dyDescent="0.2">
      <c r="A26455" s="2">
        <v>26450</v>
      </c>
      <c r="B26455" s="12" t="s">
        <v>40202</v>
      </c>
      <c r="C26455" s="12" t="s">
        <v>40359</v>
      </c>
      <c r="E26455" s="295">
        <v>3006</v>
      </c>
      <c r="F26455" s="295">
        <v>3006</v>
      </c>
      <c r="G26455" s="625"/>
      <c r="H26455" s="625"/>
    </row>
    <row r="26456" spans="1:8" x14ac:dyDescent="0.2">
      <c r="A26456" s="2">
        <v>26451</v>
      </c>
      <c r="B26456" s="12" t="s">
        <v>4379</v>
      </c>
      <c r="C26456" s="12" t="s">
        <v>40360</v>
      </c>
      <c r="E26456" s="295">
        <v>2393</v>
      </c>
      <c r="F26456" s="295">
        <v>2393</v>
      </c>
      <c r="G26456" s="625"/>
      <c r="H26456" s="625"/>
    </row>
    <row r="26457" spans="1:8" x14ac:dyDescent="0.2">
      <c r="A26457" s="2">
        <v>26452</v>
      </c>
      <c r="B26457" s="12" t="s">
        <v>40188</v>
      </c>
      <c r="C26457" s="12" t="s">
        <v>40361</v>
      </c>
      <c r="E26457" s="301">
        <v>972</v>
      </c>
      <c r="F26457" s="301">
        <v>972</v>
      </c>
      <c r="G26457" s="625"/>
      <c r="H26457" s="625"/>
    </row>
    <row r="26458" spans="1:8" x14ac:dyDescent="0.2">
      <c r="A26458" s="2">
        <v>26453</v>
      </c>
      <c r="B26458" s="12" t="s">
        <v>40188</v>
      </c>
      <c r="C26458" s="12" t="s">
        <v>40362</v>
      </c>
      <c r="E26458" s="301">
        <v>972</v>
      </c>
      <c r="F26458" s="301">
        <v>972</v>
      </c>
      <c r="G26458" s="625"/>
      <c r="H26458" s="625"/>
    </row>
    <row r="26459" spans="1:8" x14ac:dyDescent="0.2">
      <c r="A26459" s="2">
        <v>26454</v>
      </c>
      <c r="B26459" s="12" t="s">
        <v>40188</v>
      </c>
      <c r="C26459" s="12" t="s">
        <v>40363</v>
      </c>
      <c r="E26459" s="301">
        <v>972</v>
      </c>
      <c r="F26459" s="301">
        <v>972</v>
      </c>
      <c r="G26459" s="625"/>
      <c r="H26459" s="625"/>
    </row>
    <row r="26460" spans="1:8" x14ac:dyDescent="0.2">
      <c r="A26460" s="2">
        <v>26455</v>
      </c>
      <c r="B26460" s="12" t="s">
        <v>40188</v>
      </c>
      <c r="C26460" s="27">
        <v>1101380153</v>
      </c>
      <c r="E26460" s="301">
        <v>972</v>
      </c>
      <c r="F26460" s="301">
        <v>972</v>
      </c>
      <c r="G26460" s="625"/>
      <c r="H26460" s="625"/>
    </row>
    <row r="26461" spans="1:8" x14ac:dyDescent="0.2">
      <c r="A26461" s="2">
        <v>26456</v>
      </c>
      <c r="B26461" s="12" t="s">
        <v>40188</v>
      </c>
      <c r="C26461" s="12" t="s">
        <v>40364</v>
      </c>
      <c r="E26461" s="301">
        <v>972</v>
      </c>
      <c r="F26461" s="301">
        <v>972</v>
      </c>
      <c r="G26461" s="625"/>
      <c r="H26461" s="625"/>
    </row>
    <row r="26462" spans="1:8" x14ac:dyDescent="0.2">
      <c r="A26462" s="2">
        <v>26457</v>
      </c>
      <c r="B26462" s="12" t="s">
        <v>40188</v>
      </c>
      <c r="C26462" s="12" t="s">
        <v>40365</v>
      </c>
      <c r="E26462" s="301">
        <v>972</v>
      </c>
      <c r="F26462" s="301">
        <v>972</v>
      </c>
      <c r="G26462" s="625"/>
      <c r="H26462" s="625"/>
    </row>
    <row r="26463" spans="1:8" x14ac:dyDescent="0.2">
      <c r="A26463" s="2">
        <v>26458</v>
      </c>
      <c r="B26463" s="12" t="s">
        <v>40193</v>
      </c>
      <c r="C26463" s="12" t="s">
        <v>40366</v>
      </c>
      <c r="E26463" s="295">
        <v>1341</v>
      </c>
      <c r="F26463" s="295">
        <v>1341</v>
      </c>
      <c r="G26463" s="625"/>
      <c r="H26463" s="625"/>
    </row>
    <row r="26464" spans="1:8" x14ac:dyDescent="0.2">
      <c r="A26464" s="2">
        <v>26459</v>
      </c>
      <c r="B26464" s="12" t="s">
        <v>3153</v>
      </c>
      <c r="C26464" s="12" t="s">
        <v>40367</v>
      </c>
      <c r="E26464" s="295">
        <v>2186</v>
      </c>
      <c r="F26464" s="295">
        <v>2186</v>
      </c>
      <c r="G26464" s="625"/>
      <c r="H26464" s="625"/>
    </row>
    <row r="26465" spans="1:8" x14ac:dyDescent="0.2">
      <c r="A26465" s="2">
        <v>26460</v>
      </c>
      <c r="B26465" s="12" t="s">
        <v>26723</v>
      </c>
      <c r="C26465" s="12" t="s">
        <v>40368</v>
      </c>
      <c r="E26465" s="295">
        <v>1141</v>
      </c>
      <c r="F26465" s="295">
        <v>1141</v>
      </c>
      <c r="G26465" s="625"/>
      <c r="H26465" s="625"/>
    </row>
    <row r="26466" spans="1:8" x14ac:dyDescent="0.2">
      <c r="A26466" s="2">
        <v>26461</v>
      </c>
      <c r="B26466" s="12" t="s">
        <v>40197</v>
      </c>
      <c r="C26466" s="12" t="s">
        <v>40369</v>
      </c>
      <c r="E26466" s="295">
        <v>1597</v>
      </c>
      <c r="F26466" s="295">
        <v>1597</v>
      </c>
      <c r="G26466" s="625"/>
      <c r="H26466" s="625"/>
    </row>
    <row r="26467" spans="1:8" x14ac:dyDescent="0.2">
      <c r="A26467" s="2">
        <v>26462</v>
      </c>
      <c r="B26467" s="12" t="s">
        <v>4379</v>
      </c>
      <c r="C26467" s="12" t="s">
        <v>40370</v>
      </c>
      <c r="E26467" s="295">
        <v>2393</v>
      </c>
      <c r="F26467" s="295">
        <v>2393</v>
      </c>
      <c r="G26467" s="625"/>
      <c r="H26467" s="625"/>
    </row>
    <row r="26468" spans="1:8" x14ac:dyDescent="0.2">
      <c r="A26468" s="2">
        <v>26463</v>
      </c>
      <c r="B26468" s="12" t="s">
        <v>3397</v>
      </c>
      <c r="C26468" s="12" t="s">
        <v>40371</v>
      </c>
      <c r="E26468" s="295">
        <v>3188</v>
      </c>
      <c r="F26468" s="295">
        <v>3188</v>
      </c>
      <c r="G26468" s="625"/>
      <c r="H26468" s="625"/>
    </row>
    <row r="26469" spans="1:8" x14ac:dyDescent="0.2">
      <c r="A26469" s="2">
        <v>26464</v>
      </c>
      <c r="B26469" s="12" t="s">
        <v>3400</v>
      </c>
      <c r="C26469" s="12" t="s">
        <v>40372</v>
      </c>
      <c r="E26469" s="295">
        <v>2900</v>
      </c>
      <c r="F26469" s="295">
        <v>2900</v>
      </c>
      <c r="G26469" s="625"/>
      <c r="H26469" s="625"/>
    </row>
    <row r="26470" spans="1:8" ht="22.5" x14ac:dyDescent="0.2">
      <c r="A26470" s="2">
        <v>26465</v>
      </c>
      <c r="B26470" s="12" t="s">
        <v>40202</v>
      </c>
      <c r="C26470" s="12" t="s">
        <v>40373</v>
      </c>
      <c r="E26470" s="295">
        <v>3006</v>
      </c>
      <c r="F26470" s="295">
        <v>3006</v>
      </c>
      <c r="G26470" s="625"/>
      <c r="H26470" s="625"/>
    </row>
    <row r="26471" spans="1:8" x14ac:dyDescent="0.2">
      <c r="A26471" s="2">
        <v>26466</v>
      </c>
      <c r="B26471" s="12" t="s">
        <v>40205</v>
      </c>
      <c r="C26471" s="12" t="s">
        <v>40374</v>
      </c>
      <c r="E26471" s="295">
        <v>4600</v>
      </c>
      <c r="F26471" s="295">
        <v>4600</v>
      </c>
      <c r="G26471" s="625"/>
      <c r="H26471" s="625"/>
    </row>
    <row r="26472" spans="1:8" x14ac:dyDescent="0.2">
      <c r="A26472" s="2">
        <v>26467</v>
      </c>
      <c r="B26472" s="2"/>
      <c r="C26472" s="2"/>
      <c r="E26472" s="26">
        <f>SUM(E26230:E26471)</f>
        <v>755890.07</v>
      </c>
      <c r="F26472" s="26">
        <f>SUM(F26230:F26471)</f>
        <v>755890.07</v>
      </c>
      <c r="G26472" s="633"/>
      <c r="H26472" s="633"/>
    </row>
    <row r="26473" spans="1:8" ht="22.5" x14ac:dyDescent="0.2">
      <c r="A26473" s="2">
        <v>26468</v>
      </c>
      <c r="B26473" s="4" t="s">
        <v>40375</v>
      </c>
      <c r="C26473" s="171" t="s">
        <v>40376</v>
      </c>
      <c r="E26473" s="26">
        <v>233804.4</v>
      </c>
      <c r="F26473" s="634">
        <v>233804.4</v>
      </c>
      <c r="G26473" s="625"/>
      <c r="H26473" s="827"/>
    </row>
    <row r="26474" spans="1:8" ht="22.5" x14ac:dyDescent="0.2">
      <c r="A26474" s="2">
        <v>26469</v>
      </c>
      <c r="B26474" s="4" t="s">
        <v>40377</v>
      </c>
      <c r="C26474" s="171" t="s">
        <v>40378</v>
      </c>
      <c r="E26474" s="26">
        <v>17797</v>
      </c>
      <c r="F26474" s="26">
        <v>17797</v>
      </c>
      <c r="G26474" s="625"/>
      <c r="H26474" s="827"/>
    </row>
    <row r="26475" spans="1:8" x14ac:dyDescent="0.2">
      <c r="A26475" s="2">
        <v>26470</v>
      </c>
      <c r="B26475" s="4" t="s">
        <v>40379</v>
      </c>
      <c r="C26475" s="171" t="s">
        <v>40380</v>
      </c>
      <c r="E26475" s="26">
        <v>11540</v>
      </c>
      <c r="F26475" s="26">
        <v>11540</v>
      </c>
      <c r="G26475" s="625"/>
      <c r="H26475" s="827"/>
    </row>
    <row r="26476" spans="1:8" ht="33.75" x14ac:dyDescent="0.2">
      <c r="A26476" s="2">
        <v>26471</v>
      </c>
      <c r="B26476" s="4" t="s">
        <v>40381</v>
      </c>
      <c r="C26476" s="171" t="s">
        <v>40382</v>
      </c>
      <c r="E26476" s="26">
        <v>3500</v>
      </c>
      <c r="F26476" s="26">
        <v>3500</v>
      </c>
      <c r="G26476" s="625"/>
      <c r="H26476" s="827"/>
    </row>
    <row r="26477" spans="1:8" ht="22.5" x14ac:dyDescent="0.2">
      <c r="A26477" s="2">
        <v>26472</v>
      </c>
      <c r="B26477" s="4" t="s">
        <v>40383</v>
      </c>
      <c r="C26477" s="171" t="s">
        <v>40384</v>
      </c>
      <c r="E26477" s="26">
        <v>19489</v>
      </c>
      <c r="F26477" s="26">
        <v>19489</v>
      </c>
      <c r="G26477" s="625"/>
      <c r="H26477" s="827"/>
    </row>
    <row r="26478" spans="1:8" ht="22.5" x14ac:dyDescent="0.2">
      <c r="A26478" s="2">
        <v>26473</v>
      </c>
      <c r="B26478" s="4" t="s">
        <v>40385</v>
      </c>
      <c r="C26478" s="171" t="s">
        <v>40386</v>
      </c>
      <c r="E26478" s="26">
        <v>5689</v>
      </c>
      <c r="F26478" s="26">
        <v>5689</v>
      </c>
      <c r="G26478" s="625"/>
      <c r="H26478" s="827"/>
    </row>
    <row r="26479" spans="1:8" ht="22.5" x14ac:dyDescent="0.2">
      <c r="A26479" s="2">
        <v>26474</v>
      </c>
      <c r="B26479" s="4" t="s">
        <v>40387</v>
      </c>
      <c r="C26479" s="171" t="s">
        <v>40388</v>
      </c>
      <c r="E26479" s="26">
        <v>73000</v>
      </c>
      <c r="F26479" s="26">
        <v>70393.05</v>
      </c>
      <c r="G26479" s="625"/>
      <c r="H26479" s="827"/>
    </row>
    <row r="26480" spans="1:8" ht="22.5" x14ac:dyDescent="0.2">
      <c r="A26480" s="2">
        <v>26475</v>
      </c>
      <c r="B26480" s="4" t="s">
        <v>40389</v>
      </c>
      <c r="C26480" s="171" t="s">
        <v>40390</v>
      </c>
      <c r="E26480" s="26">
        <v>68000</v>
      </c>
      <c r="F26480" s="26">
        <v>65571.12</v>
      </c>
      <c r="G26480" s="625"/>
      <c r="H26480" s="827"/>
    </row>
    <row r="26481" spans="1:8" ht="22.5" x14ac:dyDescent="0.2">
      <c r="A26481" s="2">
        <v>26476</v>
      </c>
      <c r="B26481" s="128" t="s">
        <v>40391</v>
      </c>
      <c r="C26481" s="171" t="s">
        <v>40392</v>
      </c>
      <c r="E26481" s="26">
        <v>397300</v>
      </c>
      <c r="F26481" s="26">
        <v>350002.24</v>
      </c>
      <c r="G26481" s="625"/>
      <c r="H26481" s="625"/>
    </row>
    <row r="26482" spans="1:8" ht="22.5" x14ac:dyDescent="0.2">
      <c r="A26482" s="2">
        <v>26477</v>
      </c>
      <c r="B26482" s="128" t="s">
        <v>40393</v>
      </c>
      <c r="C26482" s="171" t="s">
        <v>40394</v>
      </c>
      <c r="E26482" s="26">
        <v>99900</v>
      </c>
      <c r="F26482" s="26">
        <v>57442.5</v>
      </c>
      <c r="G26482" s="625"/>
      <c r="H26482" s="625"/>
    </row>
    <row r="26483" spans="1:8" ht="22.5" x14ac:dyDescent="0.2">
      <c r="A26483" s="2">
        <v>26478</v>
      </c>
      <c r="B26483" s="4" t="s">
        <v>40395</v>
      </c>
      <c r="C26483" s="171" t="s">
        <v>40396</v>
      </c>
      <c r="E26483" s="26">
        <v>14780</v>
      </c>
      <c r="F26483" s="26">
        <v>14780</v>
      </c>
      <c r="G26483" s="625"/>
      <c r="H26483" s="625"/>
    </row>
    <row r="26484" spans="1:8" ht="22.5" x14ac:dyDescent="0.2">
      <c r="A26484" s="2">
        <v>26479</v>
      </c>
      <c r="B26484" s="4" t="s">
        <v>40397</v>
      </c>
      <c r="C26484" s="171" t="s">
        <v>40398</v>
      </c>
      <c r="E26484" s="26">
        <v>499000</v>
      </c>
      <c r="F26484" s="26">
        <v>386131.20000000001</v>
      </c>
      <c r="G26484" s="625"/>
      <c r="H26484" s="625"/>
    </row>
    <row r="26485" spans="1:8" ht="22.5" x14ac:dyDescent="0.2">
      <c r="A26485" s="2">
        <v>26480</v>
      </c>
      <c r="B26485" s="4" t="s">
        <v>40399</v>
      </c>
      <c r="C26485" s="171" t="s">
        <v>40400</v>
      </c>
      <c r="E26485" s="26">
        <v>8540</v>
      </c>
      <c r="F26485" s="26">
        <v>8540</v>
      </c>
      <c r="G26485" s="625"/>
      <c r="H26485" s="827"/>
    </row>
    <row r="26486" spans="1:8" ht="22.5" x14ac:dyDescent="0.2">
      <c r="A26486" s="2">
        <v>26481</v>
      </c>
      <c r="B26486" s="4" t="s">
        <v>40399</v>
      </c>
      <c r="C26486" s="171" t="s">
        <v>40401</v>
      </c>
      <c r="E26486" s="26">
        <v>8540</v>
      </c>
      <c r="F26486" s="26">
        <v>8540</v>
      </c>
      <c r="G26486" s="625"/>
      <c r="H26486" s="827"/>
    </row>
    <row r="26487" spans="1:8" x14ac:dyDescent="0.2">
      <c r="A26487" s="2">
        <v>26482</v>
      </c>
      <c r="B26487" s="4" t="s">
        <v>40402</v>
      </c>
      <c r="C26487" s="171" t="s">
        <v>40403</v>
      </c>
      <c r="E26487" s="26">
        <v>3300</v>
      </c>
      <c r="F26487" s="26">
        <v>3300</v>
      </c>
      <c r="G26487" s="625"/>
      <c r="H26487" s="827"/>
    </row>
    <row r="26488" spans="1:8" x14ac:dyDescent="0.2">
      <c r="A26488" s="2">
        <v>26483</v>
      </c>
      <c r="B26488" s="4" t="s">
        <v>3827</v>
      </c>
      <c r="C26488" s="171" t="s">
        <v>40404</v>
      </c>
      <c r="E26488" s="26">
        <v>3995</v>
      </c>
      <c r="F26488" s="26">
        <v>3995</v>
      </c>
      <c r="G26488" s="625"/>
      <c r="H26488" s="625"/>
    </row>
    <row r="26489" spans="1:8" x14ac:dyDescent="0.2">
      <c r="A26489" s="2">
        <v>26484</v>
      </c>
      <c r="B26489" s="4" t="s">
        <v>1886</v>
      </c>
      <c r="C26489" s="171" t="s">
        <v>40405</v>
      </c>
      <c r="E26489" s="26">
        <v>16500</v>
      </c>
      <c r="F26489" s="26">
        <v>16500</v>
      </c>
      <c r="G26489" s="625"/>
      <c r="H26489" s="625"/>
    </row>
    <row r="26490" spans="1:8" ht="22.5" x14ac:dyDescent="0.2">
      <c r="A26490" s="2">
        <v>26485</v>
      </c>
      <c r="B26490" s="128" t="s">
        <v>40406</v>
      </c>
      <c r="C26490" s="24" t="s">
        <v>40407</v>
      </c>
      <c r="E26490" s="26">
        <v>9920</v>
      </c>
      <c r="F26490" s="26">
        <v>9920</v>
      </c>
      <c r="G26490" s="625"/>
      <c r="H26490" s="827"/>
    </row>
    <row r="26491" spans="1:8" ht="22.5" x14ac:dyDescent="0.2">
      <c r="A26491" s="2">
        <v>26486</v>
      </c>
      <c r="B26491" s="4" t="s">
        <v>40408</v>
      </c>
      <c r="C26491" s="24" t="s">
        <v>40409</v>
      </c>
      <c r="E26491" s="26">
        <v>12160</v>
      </c>
      <c r="F26491" s="26">
        <v>12160</v>
      </c>
      <c r="G26491" s="625"/>
      <c r="H26491" s="827"/>
    </row>
    <row r="26492" spans="1:8" ht="22.5" x14ac:dyDescent="0.2">
      <c r="A26492" s="2">
        <v>26487</v>
      </c>
      <c r="B26492" s="4" t="s">
        <v>40410</v>
      </c>
      <c r="C26492" s="171" t="s">
        <v>40411</v>
      </c>
      <c r="E26492" s="26">
        <v>5570</v>
      </c>
      <c r="F26492" s="26">
        <v>5570</v>
      </c>
      <c r="G26492" s="625"/>
      <c r="H26492" s="827"/>
    </row>
    <row r="26493" spans="1:8" ht="22.5" x14ac:dyDescent="0.2">
      <c r="A26493" s="2">
        <v>26488</v>
      </c>
      <c r="B26493" s="128" t="s">
        <v>40412</v>
      </c>
      <c r="C26493" s="171" t="s">
        <v>40413</v>
      </c>
      <c r="E26493" s="26">
        <v>7000</v>
      </c>
      <c r="F26493" s="26">
        <v>7000</v>
      </c>
      <c r="G26493" s="625"/>
      <c r="H26493" s="827"/>
    </row>
    <row r="26494" spans="1:8" ht="22.5" x14ac:dyDescent="0.2">
      <c r="A26494" s="2">
        <v>26489</v>
      </c>
      <c r="B26494" s="128" t="s">
        <v>40414</v>
      </c>
      <c r="C26494" s="171" t="s">
        <v>40415</v>
      </c>
      <c r="E26494" s="26">
        <v>7000</v>
      </c>
      <c r="F26494" s="26">
        <v>7000</v>
      </c>
      <c r="G26494" s="625"/>
      <c r="H26494" s="827"/>
    </row>
    <row r="26495" spans="1:8" ht="22.5" x14ac:dyDescent="0.2">
      <c r="A26495" s="2">
        <v>26490</v>
      </c>
      <c r="B26495" s="4" t="s">
        <v>40416</v>
      </c>
      <c r="C26495" s="171" t="s">
        <v>40417</v>
      </c>
      <c r="E26495" s="26">
        <v>10390</v>
      </c>
      <c r="F26495" s="26">
        <v>10390</v>
      </c>
      <c r="G26495" s="625"/>
      <c r="H26495" s="625"/>
    </row>
    <row r="26496" spans="1:8" ht="33.75" x14ac:dyDescent="0.2">
      <c r="A26496" s="2">
        <v>26491</v>
      </c>
      <c r="B26496" s="4" t="s">
        <v>40418</v>
      </c>
      <c r="C26496" s="171" t="s">
        <v>40419</v>
      </c>
      <c r="E26496" s="26">
        <v>18500</v>
      </c>
      <c r="F26496" s="26">
        <v>18500</v>
      </c>
      <c r="G26496" s="625"/>
      <c r="H26496" s="625"/>
    </row>
    <row r="26497" spans="1:8" ht="22.5" x14ac:dyDescent="0.2">
      <c r="A26497" s="2">
        <v>26492</v>
      </c>
      <c r="B26497" s="4" t="s">
        <v>40420</v>
      </c>
      <c r="C26497" s="171" t="s">
        <v>40421</v>
      </c>
      <c r="E26497" s="26">
        <v>19590</v>
      </c>
      <c r="F26497" s="26">
        <v>19590</v>
      </c>
      <c r="G26497" s="625"/>
      <c r="H26497" s="827"/>
    </row>
    <row r="26498" spans="1:8" ht="33.75" x14ac:dyDescent="0.2">
      <c r="A26498" s="2">
        <v>26493</v>
      </c>
      <c r="B26498" s="4" t="s">
        <v>40422</v>
      </c>
      <c r="C26498" s="171" t="s">
        <v>40423</v>
      </c>
      <c r="E26498" s="26">
        <v>9390</v>
      </c>
      <c r="F26498" s="26">
        <v>9390</v>
      </c>
      <c r="G26498" s="625"/>
      <c r="H26498" s="827"/>
    </row>
    <row r="26499" spans="1:8" ht="22.5" x14ac:dyDescent="0.2">
      <c r="A26499" s="2">
        <v>26494</v>
      </c>
      <c r="B26499" s="4" t="s">
        <v>40424</v>
      </c>
      <c r="C26499" s="171" t="s">
        <v>40425</v>
      </c>
      <c r="E26499" s="26">
        <v>10990</v>
      </c>
      <c r="F26499" s="26">
        <v>10990</v>
      </c>
      <c r="G26499" s="625"/>
      <c r="H26499" s="827"/>
    </row>
    <row r="26500" spans="1:8" ht="22.5" x14ac:dyDescent="0.2">
      <c r="A26500" s="2">
        <v>26495</v>
      </c>
      <c r="B26500" s="4" t="s">
        <v>40426</v>
      </c>
      <c r="C26500" s="171" t="s">
        <v>40427</v>
      </c>
      <c r="E26500" s="26">
        <v>16490</v>
      </c>
      <c r="F26500" s="26">
        <v>16490</v>
      </c>
      <c r="G26500" s="625"/>
      <c r="H26500" s="827"/>
    </row>
    <row r="26501" spans="1:8" x14ac:dyDescent="0.2">
      <c r="A26501" s="2">
        <v>26496</v>
      </c>
      <c r="B26501" s="4" t="s">
        <v>40428</v>
      </c>
      <c r="C26501" s="171" t="s">
        <v>40429</v>
      </c>
      <c r="E26501" s="26">
        <v>11500</v>
      </c>
      <c r="F26501" s="26">
        <v>11500</v>
      </c>
      <c r="G26501" s="625"/>
      <c r="H26501" s="827"/>
    </row>
    <row r="26502" spans="1:8" x14ac:dyDescent="0.2">
      <c r="A26502" s="2">
        <v>26497</v>
      </c>
      <c r="B26502" s="4" t="s">
        <v>40430</v>
      </c>
      <c r="C26502" s="171" t="s">
        <v>40431</v>
      </c>
      <c r="E26502" s="26">
        <v>28796.61</v>
      </c>
      <c r="F26502" s="26">
        <v>28796.61</v>
      </c>
      <c r="G26502" s="625"/>
      <c r="H26502" s="827"/>
    </row>
    <row r="26503" spans="1:8" ht="22.5" x14ac:dyDescent="0.2">
      <c r="A26503" s="2">
        <v>26498</v>
      </c>
      <c r="B26503" s="4" t="s">
        <v>40432</v>
      </c>
      <c r="C26503" s="171" t="s">
        <v>40433</v>
      </c>
      <c r="E26503" s="26">
        <v>17622</v>
      </c>
      <c r="F26503" s="26">
        <v>17622</v>
      </c>
      <c r="G26503" s="625"/>
      <c r="H26503" s="827"/>
    </row>
    <row r="26504" spans="1:8" ht="22.5" x14ac:dyDescent="0.2">
      <c r="A26504" s="2">
        <v>26499</v>
      </c>
      <c r="B26504" s="4" t="s">
        <v>40434</v>
      </c>
      <c r="C26504" s="171" t="s">
        <v>40435</v>
      </c>
      <c r="E26504" s="26">
        <v>6246</v>
      </c>
      <c r="F26504" s="26">
        <v>6246</v>
      </c>
      <c r="G26504" s="625"/>
      <c r="H26504" s="827"/>
    </row>
    <row r="26505" spans="1:8" ht="22.5" x14ac:dyDescent="0.2">
      <c r="A26505" s="2">
        <v>26500</v>
      </c>
      <c r="B26505" s="4" t="s">
        <v>40436</v>
      </c>
      <c r="C26505" s="171" t="s">
        <v>40437</v>
      </c>
      <c r="E26505" s="26">
        <v>3241</v>
      </c>
      <c r="F26505" s="26">
        <v>3241</v>
      </c>
      <c r="G26505" s="625"/>
      <c r="H26505" s="827"/>
    </row>
    <row r="26506" spans="1:8" x14ac:dyDescent="0.2">
      <c r="A26506" s="2">
        <v>26501</v>
      </c>
      <c r="B26506" s="4" t="s">
        <v>40438</v>
      </c>
      <c r="C26506" s="171" t="s">
        <v>40439</v>
      </c>
      <c r="E26506" s="26">
        <v>18333.330000000002</v>
      </c>
      <c r="F26506" s="26">
        <v>18333.330000000002</v>
      </c>
      <c r="G26506" s="625"/>
      <c r="H26506" s="625"/>
    </row>
    <row r="26507" spans="1:8" ht="45" x14ac:dyDescent="0.2">
      <c r="A26507" s="2">
        <v>26502</v>
      </c>
      <c r="B26507" s="4" t="s">
        <v>40440</v>
      </c>
      <c r="C26507" s="171" t="s">
        <v>40441</v>
      </c>
      <c r="E26507" s="26">
        <v>47655</v>
      </c>
      <c r="F26507" s="26">
        <v>26210.25</v>
      </c>
      <c r="G26507" s="625"/>
      <c r="H26507" s="827"/>
    </row>
    <row r="26508" spans="1:8" ht="45" x14ac:dyDescent="0.2">
      <c r="A26508" s="2">
        <v>26503</v>
      </c>
      <c r="B26508" s="4" t="s">
        <v>40440</v>
      </c>
      <c r="C26508" s="171" t="s">
        <v>40442</v>
      </c>
      <c r="E26508" s="26">
        <v>47655</v>
      </c>
      <c r="F26508" s="26">
        <v>26210.25</v>
      </c>
      <c r="G26508" s="625"/>
      <c r="H26508" s="827"/>
    </row>
    <row r="26509" spans="1:8" ht="45" x14ac:dyDescent="0.2">
      <c r="A26509" s="2">
        <v>26504</v>
      </c>
      <c r="B26509" s="4" t="s">
        <v>40440</v>
      </c>
      <c r="C26509" s="171" t="s">
        <v>40443</v>
      </c>
      <c r="E26509" s="26">
        <v>47655</v>
      </c>
      <c r="F26509" s="26">
        <v>26210.25</v>
      </c>
      <c r="G26509" s="625"/>
      <c r="H26509" s="827"/>
    </row>
    <row r="26510" spans="1:8" ht="45" x14ac:dyDescent="0.2">
      <c r="A26510" s="2">
        <v>26505</v>
      </c>
      <c r="B26510" s="4" t="s">
        <v>40444</v>
      </c>
      <c r="C26510" s="171" t="s">
        <v>40445</v>
      </c>
      <c r="E26510" s="26">
        <v>87005</v>
      </c>
      <c r="F26510" s="26">
        <v>47852.639999999999</v>
      </c>
      <c r="G26510" s="625"/>
      <c r="H26510" s="827"/>
    </row>
    <row r="26511" spans="1:8" ht="33.75" x14ac:dyDescent="0.2">
      <c r="A26511" s="2">
        <v>26506</v>
      </c>
      <c r="B26511" s="4" t="s">
        <v>40446</v>
      </c>
      <c r="C26511" s="171" t="s">
        <v>40447</v>
      </c>
      <c r="E26511" s="26">
        <v>14000</v>
      </c>
      <c r="F26511" s="26">
        <v>14000</v>
      </c>
      <c r="G26511" s="625"/>
      <c r="H26511" s="625"/>
    </row>
    <row r="26512" spans="1:8" x14ac:dyDescent="0.2">
      <c r="A26512" s="2">
        <v>26507</v>
      </c>
      <c r="B26512" s="4" t="s">
        <v>3414</v>
      </c>
      <c r="C26512" s="171" t="s">
        <v>40448</v>
      </c>
      <c r="E26512" s="26">
        <v>12000</v>
      </c>
      <c r="F26512" s="26">
        <v>12000</v>
      </c>
      <c r="G26512" s="625"/>
      <c r="H26512" s="827"/>
    </row>
    <row r="26513" spans="1:8" ht="22.5" x14ac:dyDescent="0.2">
      <c r="A26513" s="2">
        <v>26508</v>
      </c>
      <c r="B26513" s="4" t="s">
        <v>40449</v>
      </c>
      <c r="C26513" s="171" t="s">
        <v>40450</v>
      </c>
      <c r="E26513" s="26">
        <v>9000</v>
      </c>
      <c r="F26513" s="26">
        <v>9000</v>
      </c>
      <c r="G26513" s="625"/>
      <c r="H26513" s="827"/>
    </row>
    <row r="26514" spans="1:8" ht="22.5" x14ac:dyDescent="0.2">
      <c r="A26514" s="2">
        <v>26509</v>
      </c>
      <c r="B26514" s="4" t="s">
        <v>40451</v>
      </c>
      <c r="C26514" s="171" t="s">
        <v>40452</v>
      </c>
      <c r="E26514" s="26">
        <v>99000</v>
      </c>
      <c r="F26514" s="26">
        <v>20035.689999999999</v>
      </c>
      <c r="G26514" s="625"/>
      <c r="H26514" s="625"/>
    </row>
    <row r="26515" spans="1:8" ht="56.25" x14ac:dyDescent="0.2">
      <c r="A26515" s="2">
        <v>26510</v>
      </c>
      <c r="B26515" s="4" t="s">
        <v>40453</v>
      </c>
      <c r="C26515" s="171" t="s">
        <v>40454</v>
      </c>
      <c r="E26515" s="26">
        <v>850000</v>
      </c>
      <c r="F26515" s="26">
        <v>106249.95</v>
      </c>
      <c r="G26515" s="625"/>
      <c r="H26515" s="625"/>
    </row>
    <row r="26516" spans="1:8" ht="45" x14ac:dyDescent="0.2">
      <c r="A26516" s="2">
        <v>26511</v>
      </c>
      <c r="B26516" s="4" t="s">
        <v>40455</v>
      </c>
      <c r="C26516" s="171" t="s">
        <v>40456</v>
      </c>
      <c r="E26516" s="26">
        <v>99248.33</v>
      </c>
      <c r="F26516" s="26">
        <v>10526.32</v>
      </c>
      <c r="G26516" s="625"/>
      <c r="H26516" s="827"/>
    </row>
    <row r="26517" spans="1:8" ht="22.5" x14ac:dyDescent="0.2">
      <c r="A26517" s="2">
        <v>26512</v>
      </c>
      <c r="B26517" s="4" t="s">
        <v>40457</v>
      </c>
      <c r="C26517" s="171" t="s">
        <v>40458</v>
      </c>
      <c r="E26517" s="26">
        <v>128277.89</v>
      </c>
      <c r="F26517" s="26">
        <v>13605.2</v>
      </c>
      <c r="G26517" s="625"/>
      <c r="H26517" s="827"/>
    </row>
    <row r="26518" spans="1:8" ht="22.5" x14ac:dyDescent="0.2">
      <c r="A26518" s="2">
        <v>26513</v>
      </c>
      <c r="B26518" s="4" t="s">
        <v>40457</v>
      </c>
      <c r="C26518" s="171" t="s">
        <v>40459</v>
      </c>
      <c r="E26518" s="26">
        <v>128277.89</v>
      </c>
      <c r="F26518" s="26">
        <v>13605.2</v>
      </c>
      <c r="G26518" s="625"/>
      <c r="H26518" s="827"/>
    </row>
    <row r="26519" spans="1:8" ht="22.5" x14ac:dyDescent="0.2">
      <c r="A26519" s="2">
        <v>26514</v>
      </c>
      <c r="B26519" s="4" t="s">
        <v>40457</v>
      </c>
      <c r="C26519" s="171" t="s">
        <v>40460</v>
      </c>
      <c r="E26519" s="26">
        <v>128277.89</v>
      </c>
      <c r="F26519" s="26">
        <v>13605.2</v>
      </c>
      <c r="G26519" s="625"/>
      <c r="H26519" s="827"/>
    </row>
    <row r="26520" spans="1:8" ht="22.5" x14ac:dyDescent="0.2">
      <c r="A26520" s="2">
        <v>26515</v>
      </c>
      <c r="B26520" s="4" t="s">
        <v>40461</v>
      </c>
      <c r="C26520" s="171" t="s">
        <v>40462</v>
      </c>
      <c r="E26520" s="26">
        <v>28500</v>
      </c>
      <c r="F26520" s="26">
        <v>28500</v>
      </c>
      <c r="G26520" s="625"/>
      <c r="H26520" s="625"/>
    </row>
    <row r="26521" spans="1:8" ht="22.5" x14ac:dyDescent="0.2">
      <c r="A26521" s="2">
        <v>26516</v>
      </c>
      <c r="B26521" s="128" t="s">
        <v>40463</v>
      </c>
      <c r="C26521" s="171" t="s">
        <v>40464</v>
      </c>
      <c r="E26521" s="26">
        <v>3600</v>
      </c>
      <c r="F26521" s="26">
        <v>3600</v>
      </c>
      <c r="G26521" s="625"/>
      <c r="H26521" s="625"/>
    </row>
    <row r="26522" spans="1:8" ht="22.5" x14ac:dyDescent="0.2">
      <c r="A26522" s="2">
        <v>26517</v>
      </c>
      <c r="B26522" s="217" t="s">
        <v>40465</v>
      </c>
      <c r="C26522" s="171" t="s">
        <v>40466</v>
      </c>
      <c r="E26522" s="26">
        <v>13833.9</v>
      </c>
      <c r="F26522" s="26">
        <v>13833.9</v>
      </c>
      <c r="G26522" s="625"/>
      <c r="H26522" s="827"/>
    </row>
    <row r="26523" spans="1:8" ht="22.5" x14ac:dyDescent="0.2">
      <c r="A26523" s="2">
        <v>26518</v>
      </c>
      <c r="B26523" s="4" t="s">
        <v>40467</v>
      </c>
      <c r="C26523" s="171" t="s">
        <v>40468</v>
      </c>
      <c r="E26523" s="26">
        <v>4870</v>
      </c>
      <c r="F26523" s="26">
        <v>4870</v>
      </c>
      <c r="G26523" s="625"/>
      <c r="H26523" s="827"/>
    </row>
    <row r="26524" spans="1:8" ht="22.5" x14ac:dyDescent="0.2">
      <c r="A26524" s="2">
        <v>26519</v>
      </c>
      <c r="B26524" s="4" t="s">
        <v>40469</v>
      </c>
      <c r="C26524" s="171" t="s">
        <v>40470</v>
      </c>
      <c r="E26524" s="26">
        <v>7603.08</v>
      </c>
      <c r="F26524" s="26">
        <v>7603.08</v>
      </c>
      <c r="G26524" s="625"/>
      <c r="H26524" s="827"/>
    </row>
    <row r="26525" spans="1:8" ht="22.5" x14ac:dyDescent="0.2">
      <c r="A26525" s="2">
        <v>26520</v>
      </c>
      <c r="B26525" s="4" t="s">
        <v>40471</v>
      </c>
      <c r="C26525" s="171" t="s">
        <v>40472</v>
      </c>
      <c r="E26525" s="26">
        <v>12138</v>
      </c>
      <c r="F26525" s="26">
        <v>12138</v>
      </c>
      <c r="G26525" s="625"/>
      <c r="H26525" s="827"/>
    </row>
    <row r="26526" spans="1:8" ht="22.5" x14ac:dyDescent="0.2">
      <c r="A26526" s="2">
        <v>26521</v>
      </c>
      <c r="B26526" s="4" t="s">
        <v>40473</v>
      </c>
      <c r="C26526" s="171" t="s">
        <v>40474</v>
      </c>
      <c r="E26526" s="26">
        <v>4590</v>
      </c>
      <c r="F26526" s="26">
        <v>4590</v>
      </c>
      <c r="G26526" s="625"/>
      <c r="H26526" s="827"/>
    </row>
    <row r="26527" spans="1:8" ht="22.5" x14ac:dyDescent="0.2">
      <c r="A26527" s="2">
        <v>26522</v>
      </c>
      <c r="B26527" s="4" t="s">
        <v>40475</v>
      </c>
      <c r="C26527" s="171" t="s">
        <v>40476</v>
      </c>
      <c r="E26527" s="26">
        <v>6990</v>
      </c>
      <c r="F26527" s="26">
        <v>6990</v>
      </c>
      <c r="G26527" s="625"/>
      <c r="H26527" s="827"/>
    </row>
    <row r="26528" spans="1:8" ht="22.5" x14ac:dyDescent="0.2">
      <c r="A26528" s="2">
        <v>26523</v>
      </c>
      <c r="B26528" s="4" t="s">
        <v>40475</v>
      </c>
      <c r="C26528" s="171" t="s">
        <v>40477</v>
      </c>
      <c r="E26528" s="26">
        <v>6990</v>
      </c>
      <c r="F26528" s="26">
        <v>6990</v>
      </c>
      <c r="G26528" s="625"/>
      <c r="H26528" s="827"/>
    </row>
    <row r="26529" spans="1:8" ht="22.5" x14ac:dyDescent="0.2">
      <c r="A26529" s="2">
        <v>26524</v>
      </c>
      <c r="B26529" s="4" t="s">
        <v>40475</v>
      </c>
      <c r="C26529" s="171" t="s">
        <v>40478</v>
      </c>
      <c r="E26529" s="26">
        <v>6990</v>
      </c>
      <c r="F26529" s="26">
        <v>6990</v>
      </c>
      <c r="G26529" s="625"/>
      <c r="H26529" s="827"/>
    </row>
    <row r="26530" spans="1:8" ht="45" x14ac:dyDescent="0.2">
      <c r="A26530" s="2">
        <v>26525</v>
      </c>
      <c r="B26530" s="4" t="s">
        <v>40479</v>
      </c>
      <c r="C26530" s="171" t="s">
        <v>40480</v>
      </c>
      <c r="E26530" s="26">
        <v>4410</v>
      </c>
      <c r="F26530" s="26">
        <v>4410</v>
      </c>
      <c r="G26530" s="625"/>
      <c r="H26530" s="827"/>
    </row>
    <row r="26531" spans="1:8" ht="45" x14ac:dyDescent="0.2">
      <c r="A26531" s="2">
        <v>26526</v>
      </c>
      <c r="B26531" s="4" t="s">
        <v>40479</v>
      </c>
      <c r="C26531" s="171" t="s">
        <v>40481</v>
      </c>
      <c r="E26531" s="26">
        <v>4410</v>
      </c>
      <c r="F26531" s="26">
        <v>4410</v>
      </c>
      <c r="G26531" s="625"/>
      <c r="H26531" s="827"/>
    </row>
    <row r="26532" spans="1:8" ht="22.5" x14ac:dyDescent="0.2">
      <c r="A26532" s="2">
        <v>26527</v>
      </c>
      <c r="B26532" s="4" t="s">
        <v>40482</v>
      </c>
      <c r="C26532" s="171" t="s">
        <v>40483</v>
      </c>
      <c r="E26532" s="26">
        <v>11990</v>
      </c>
      <c r="F26532" s="26">
        <v>11990</v>
      </c>
      <c r="G26532" s="625"/>
      <c r="H26532" s="827"/>
    </row>
    <row r="26533" spans="1:8" x14ac:dyDescent="0.2">
      <c r="A26533" s="2">
        <v>26528</v>
      </c>
      <c r="B26533" s="4" t="s">
        <v>40484</v>
      </c>
      <c r="C26533" s="171" t="s">
        <v>40485</v>
      </c>
      <c r="E26533" s="26">
        <v>3541</v>
      </c>
      <c r="F26533" s="26">
        <v>3541</v>
      </c>
      <c r="G26533" s="625"/>
      <c r="H26533" s="827"/>
    </row>
    <row r="26534" spans="1:8" x14ac:dyDescent="0.2">
      <c r="A26534" s="2">
        <v>26529</v>
      </c>
      <c r="B26534" s="4" t="s">
        <v>40484</v>
      </c>
      <c r="C26534" s="171" t="s">
        <v>40486</v>
      </c>
      <c r="E26534" s="26">
        <v>3541</v>
      </c>
      <c r="F26534" s="26">
        <v>3541</v>
      </c>
      <c r="G26534" s="625"/>
      <c r="H26534" s="827"/>
    </row>
    <row r="26535" spans="1:8" x14ac:dyDescent="0.2">
      <c r="A26535" s="2">
        <v>26530</v>
      </c>
      <c r="B26535" s="4" t="s">
        <v>40484</v>
      </c>
      <c r="C26535" s="171" t="s">
        <v>40487</v>
      </c>
      <c r="E26535" s="26">
        <v>3541</v>
      </c>
      <c r="F26535" s="26">
        <v>3541</v>
      </c>
      <c r="G26535" s="625"/>
      <c r="H26535" s="827"/>
    </row>
    <row r="26536" spans="1:8" ht="22.5" x14ac:dyDescent="0.2">
      <c r="A26536" s="2">
        <v>26531</v>
      </c>
      <c r="B26536" s="4" t="s">
        <v>40488</v>
      </c>
      <c r="C26536" s="171" t="s">
        <v>40489</v>
      </c>
      <c r="E26536" s="26">
        <v>6891</v>
      </c>
      <c r="F26536" s="26">
        <v>6891</v>
      </c>
      <c r="G26536" s="625"/>
      <c r="H26536" s="827"/>
    </row>
    <row r="26537" spans="1:8" ht="33.75" x14ac:dyDescent="0.2">
      <c r="A26537" s="2">
        <v>26532</v>
      </c>
      <c r="B26537" s="128" t="s">
        <v>40490</v>
      </c>
      <c r="C26537" s="171" t="s">
        <v>40491</v>
      </c>
      <c r="E26537" s="26">
        <v>8495</v>
      </c>
      <c r="F26537" s="26">
        <v>8495</v>
      </c>
      <c r="G26537" s="625"/>
      <c r="H26537" s="625"/>
    </row>
    <row r="26538" spans="1:8" ht="22.5" x14ac:dyDescent="0.2">
      <c r="A26538" s="2">
        <v>26533</v>
      </c>
      <c r="B26538" s="128" t="s">
        <v>40492</v>
      </c>
      <c r="C26538" s="171" t="s">
        <v>40493</v>
      </c>
      <c r="E26538" s="26">
        <v>29875.63</v>
      </c>
      <c r="F26538" s="26">
        <v>29875.63</v>
      </c>
      <c r="G26538" s="625"/>
      <c r="H26538" s="625"/>
    </row>
    <row r="26539" spans="1:8" x14ac:dyDescent="0.2">
      <c r="A26539" s="2">
        <v>26534</v>
      </c>
      <c r="B26539" s="128" t="s">
        <v>40494</v>
      </c>
      <c r="C26539" s="171" t="s">
        <v>40495</v>
      </c>
      <c r="E26539" s="26">
        <v>9000</v>
      </c>
      <c r="F26539" s="26">
        <v>9000</v>
      </c>
      <c r="G26539" s="625"/>
      <c r="H26539" s="827"/>
    </row>
    <row r="26540" spans="1:8" x14ac:dyDescent="0.2">
      <c r="A26540" s="2">
        <v>26535</v>
      </c>
      <c r="B26540" s="128" t="s">
        <v>40494</v>
      </c>
      <c r="C26540" s="171" t="s">
        <v>40496</v>
      </c>
      <c r="E26540" s="26">
        <v>9000</v>
      </c>
      <c r="F26540" s="26">
        <v>9000</v>
      </c>
      <c r="G26540" s="625"/>
      <c r="H26540" s="827"/>
    </row>
    <row r="26541" spans="1:8" ht="45" x14ac:dyDescent="0.2">
      <c r="A26541" s="2">
        <v>26536</v>
      </c>
      <c r="B26541" s="4" t="s">
        <v>40497</v>
      </c>
      <c r="C26541" s="171" t="s">
        <v>40498</v>
      </c>
      <c r="E26541" s="26">
        <v>38380</v>
      </c>
      <c r="F26541" s="26">
        <v>38380</v>
      </c>
      <c r="G26541" s="625"/>
      <c r="H26541" s="625"/>
    </row>
    <row r="26542" spans="1:8" ht="22.5" x14ac:dyDescent="0.2">
      <c r="A26542" s="2">
        <v>26537</v>
      </c>
      <c r="B26542" s="128" t="s">
        <v>40499</v>
      </c>
      <c r="C26542" s="171" t="s">
        <v>40500</v>
      </c>
      <c r="E26542" s="26">
        <v>372000</v>
      </c>
      <c r="F26542" s="26">
        <v>372000</v>
      </c>
      <c r="G26542" s="625"/>
      <c r="H26542" s="625"/>
    </row>
    <row r="26543" spans="1:8" ht="45" x14ac:dyDescent="0.2">
      <c r="A26543" s="2">
        <v>26538</v>
      </c>
      <c r="B26543" s="128" t="s">
        <v>40501</v>
      </c>
      <c r="C26543" s="171" t="s">
        <v>40502</v>
      </c>
      <c r="E26543" s="26">
        <v>51312.89</v>
      </c>
      <c r="F26543" s="26">
        <v>20525.04</v>
      </c>
      <c r="G26543" s="625"/>
      <c r="H26543" s="625"/>
    </row>
    <row r="26544" spans="1:8" ht="22.5" x14ac:dyDescent="0.2">
      <c r="A26544" s="2">
        <v>26539</v>
      </c>
      <c r="B26544" s="128" t="s">
        <v>40503</v>
      </c>
      <c r="C26544" s="171" t="s">
        <v>40504</v>
      </c>
      <c r="E26544" s="26">
        <v>99900</v>
      </c>
      <c r="F26544" s="26">
        <v>99900</v>
      </c>
      <c r="G26544" s="625"/>
      <c r="H26544" s="625"/>
    </row>
    <row r="26545" spans="1:8" ht="22.5" x14ac:dyDescent="0.2">
      <c r="A26545" s="2">
        <v>26540</v>
      </c>
      <c r="B26545" s="128" t="s">
        <v>40505</v>
      </c>
      <c r="C26545" s="171" t="s">
        <v>40506</v>
      </c>
      <c r="E26545" s="26">
        <v>12725</v>
      </c>
      <c r="F26545" s="26">
        <v>12725</v>
      </c>
      <c r="G26545" s="625"/>
      <c r="H26545" s="827"/>
    </row>
    <row r="26546" spans="1:8" ht="22.5" x14ac:dyDescent="0.2">
      <c r="A26546" s="2">
        <v>26541</v>
      </c>
      <c r="B26546" s="128" t="s">
        <v>40505</v>
      </c>
      <c r="C26546" s="171" t="s">
        <v>40507</v>
      </c>
      <c r="E26546" s="26">
        <v>12725</v>
      </c>
      <c r="F26546" s="26">
        <v>12725</v>
      </c>
      <c r="G26546" s="625"/>
      <c r="H26546" s="827"/>
    </row>
    <row r="26547" spans="1:8" ht="22.5" x14ac:dyDescent="0.2">
      <c r="A26547" s="2">
        <v>26542</v>
      </c>
      <c r="B26547" s="128" t="s">
        <v>40505</v>
      </c>
      <c r="C26547" s="171" t="s">
        <v>40508</v>
      </c>
      <c r="E26547" s="26">
        <v>12725</v>
      </c>
      <c r="F26547" s="26">
        <v>12725</v>
      </c>
      <c r="G26547" s="625"/>
      <c r="H26547" s="827"/>
    </row>
    <row r="26548" spans="1:8" ht="22.5" x14ac:dyDescent="0.2">
      <c r="A26548" s="2">
        <v>26543</v>
      </c>
      <c r="B26548" s="128" t="s">
        <v>40505</v>
      </c>
      <c r="C26548" s="171" t="s">
        <v>40509</v>
      </c>
      <c r="E26548" s="26">
        <v>12725</v>
      </c>
      <c r="F26548" s="26">
        <v>12725</v>
      </c>
      <c r="G26548" s="625"/>
      <c r="H26548" s="827"/>
    </row>
    <row r="26549" spans="1:8" x14ac:dyDescent="0.2">
      <c r="A26549" s="2">
        <v>26544</v>
      </c>
      <c r="B26549" s="128" t="s">
        <v>40510</v>
      </c>
      <c r="C26549" s="171" t="s">
        <v>40511</v>
      </c>
      <c r="E26549" s="26">
        <v>69610</v>
      </c>
      <c r="F26549" s="26">
        <v>69610</v>
      </c>
      <c r="G26549" s="625"/>
      <c r="H26549" s="625"/>
    </row>
    <row r="26550" spans="1:8" ht="22.5" x14ac:dyDescent="0.2">
      <c r="A26550" s="2">
        <v>26545</v>
      </c>
      <c r="B26550" s="128" t="s">
        <v>40457</v>
      </c>
      <c r="C26550" s="171" t="s">
        <v>40512</v>
      </c>
      <c r="E26550" s="26">
        <v>116820</v>
      </c>
      <c r="F26550" s="26">
        <v>1947</v>
      </c>
      <c r="G26550" s="625"/>
      <c r="H26550" s="827"/>
    </row>
    <row r="26551" spans="1:8" ht="22.5" x14ac:dyDescent="0.2">
      <c r="A26551" s="2">
        <v>26546</v>
      </c>
      <c r="B26551" s="128" t="s">
        <v>40513</v>
      </c>
      <c r="C26551" s="171" t="s">
        <v>40514</v>
      </c>
      <c r="E26551" s="26">
        <v>116820</v>
      </c>
      <c r="F26551" s="26">
        <v>1947</v>
      </c>
      <c r="G26551" s="625"/>
      <c r="H26551" s="827"/>
    </row>
    <row r="26552" spans="1:8" x14ac:dyDescent="0.2">
      <c r="A26552" s="2">
        <v>26547</v>
      </c>
      <c r="B26552" s="128" t="s">
        <v>40515</v>
      </c>
      <c r="C26552" s="171" t="s">
        <v>40516</v>
      </c>
      <c r="E26552" s="26">
        <v>923858.65</v>
      </c>
      <c r="F26552" s="26">
        <v>496679.03</v>
      </c>
      <c r="G26552" s="625"/>
      <c r="H26552" s="625"/>
    </row>
    <row r="26553" spans="1:8" x14ac:dyDescent="0.2">
      <c r="A26553" s="2">
        <v>26548</v>
      </c>
      <c r="B26553" s="4"/>
      <c r="C26553" s="4"/>
      <c r="E26553" s="26">
        <f>SUM(E26473:E26543)</f>
        <v>4047957.8400000003</v>
      </c>
      <c r="F26553" s="26">
        <f>SUM(F26473:F26543)</f>
        <v>2450569.0499999998</v>
      </c>
      <c r="G26553" s="633"/>
      <c r="H26553" s="633"/>
    </row>
    <row r="26554" spans="1:8" ht="22.5" x14ac:dyDescent="0.2">
      <c r="A26554" s="2">
        <v>26549</v>
      </c>
      <c r="B26554" s="28" t="s">
        <v>40517</v>
      </c>
      <c r="C26554" s="28" t="s">
        <v>40518</v>
      </c>
      <c r="E26554" s="26">
        <v>26508</v>
      </c>
      <c r="F26554" s="26">
        <v>26508</v>
      </c>
      <c r="G26554" s="625"/>
      <c r="H26554" s="625"/>
    </row>
    <row r="26555" spans="1:8" ht="22.5" x14ac:dyDescent="0.2">
      <c r="A26555" s="2">
        <v>26550</v>
      </c>
      <c r="B26555" s="28" t="s">
        <v>40519</v>
      </c>
      <c r="C26555" s="28" t="s">
        <v>40520</v>
      </c>
      <c r="E26555" s="26">
        <v>23400</v>
      </c>
      <c r="F26555" s="26">
        <v>10237.5</v>
      </c>
      <c r="G26555" s="625"/>
      <c r="H26555" s="625"/>
    </row>
    <row r="26556" spans="1:8" ht="22.5" x14ac:dyDescent="0.2">
      <c r="A26556" s="2">
        <v>26551</v>
      </c>
      <c r="B26556" s="28" t="s">
        <v>40519</v>
      </c>
      <c r="C26556" s="28" t="s">
        <v>40521</v>
      </c>
      <c r="E26556" s="26">
        <v>23400</v>
      </c>
      <c r="F26556" s="26">
        <v>10237.5</v>
      </c>
      <c r="G26556" s="625"/>
      <c r="H26556" s="625"/>
    </row>
    <row r="26557" spans="1:8" ht="22.5" x14ac:dyDescent="0.2">
      <c r="A26557" s="2">
        <v>26552</v>
      </c>
      <c r="B26557" s="28" t="s">
        <v>40522</v>
      </c>
      <c r="C26557" s="28" t="s">
        <v>40523</v>
      </c>
      <c r="E26557" s="26">
        <v>24955</v>
      </c>
      <c r="F26557" s="26">
        <v>24955</v>
      </c>
      <c r="G26557" s="625"/>
      <c r="H26557" s="625"/>
    </row>
    <row r="26558" spans="1:8" ht="33.75" x14ac:dyDescent="0.2">
      <c r="A26558" s="2">
        <v>26553</v>
      </c>
      <c r="B26558" s="28" t="s">
        <v>3956</v>
      </c>
      <c r="C26558" s="28"/>
      <c r="E26558" s="26">
        <v>9640</v>
      </c>
      <c r="F26558" s="26">
        <v>9640</v>
      </c>
      <c r="G26558" s="625"/>
      <c r="H26558" s="625"/>
    </row>
    <row r="26559" spans="1:8" ht="22.5" x14ac:dyDescent="0.2">
      <c r="A26559" s="2">
        <v>26554</v>
      </c>
      <c r="B26559" s="28" t="s">
        <v>40524</v>
      </c>
      <c r="C26559" s="28" t="s">
        <v>40525</v>
      </c>
      <c r="E26559" s="26">
        <v>40866.980000000003</v>
      </c>
      <c r="F26559" s="26">
        <v>40866.980000000003</v>
      </c>
      <c r="G26559" s="625"/>
      <c r="H26559" s="625"/>
    </row>
    <row r="26560" spans="1:8" ht="22.5" x14ac:dyDescent="0.2">
      <c r="A26560" s="2">
        <v>26555</v>
      </c>
      <c r="B26560" s="28" t="s">
        <v>40526</v>
      </c>
      <c r="C26560" s="28" t="s">
        <v>40527</v>
      </c>
      <c r="E26560" s="26">
        <v>35741</v>
      </c>
      <c r="F26560" s="26">
        <v>35741</v>
      </c>
      <c r="G26560" s="625"/>
      <c r="H26560" s="625"/>
    </row>
    <row r="26561" spans="1:8" ht="33.75" x14ac:dyDescent="0.2">
      <c r="A26561" s="2">
        <v>26556</v>
      </c>
      <c r="B26561" s="28" t="s">
        <v>40528</v>
      </c>
      <c r="C26561" s="28" t="s">
        <v>40529</v>
      </c>
      <c r="E26561" s="26">
        <v>3481</v>
      </c>
      <c r="F26561" s="26">
        <v>3481</v>
      </c>
      <c r="G26561" s="625"/>
      <c r="H26561" s="625"/>
    </row>
    <row r="26562" spans="1:8" ht="45" x14ac:dyDescent="0.2">
      <c r="A26562" s="2">
        <v>26557</v>
      </c>
      <c r="B26562" s="28" t="s">
        <v>40530</v>
      </c>
      <c r="C26562" s="28" t="s">
        <v>40531</v>
      </c>
      <c r="E26562" s="26">
        <v>3481</v>
      </c>
      <c r="F26562" s="26">
        <v>3481</v>
      </c>
      <c r="G26562" s="625"/>
      <c r="H26562" s="625"/>
    </row>
    <row r="26563" spans="1:8" ht="33.75" x14ac:dyDescent="0.2">
      <c r="A26563" s="2">
        <v>26558</v>
      </c>
      <c r="B26563" s="28" t="s">
        <v>40532</v>
      </c>
      <c r="C26563" s="28" t="s">
        <v>40533</v>
      </c>
      <c r="E26563" s="26">
        <v>27589</v>
      </c>
      <c r="F26563" s="26">
        <v>27589</v>
      </c>
      <c r="G26563" s="625"/>
      <c r="H26563" s="625"/>
    </row>
    <row r="26564" spans="1:8" ht="22.5" x14ac:dyDescent="0.2">
      <c r="A26564" s="2">
        <v>26559</v>
      </c>
      <c r="B26564" s="28" t="s">
        <v>40534</v>
      </c>
      <c r="C26564" s="28" t="s">
        <v>40535</v>
      </c>
      <c r="E26564" s="26">
        <v>6450</v>
      </c>
      <c r="F26564" s="26">
        <v>6450</v>
      </c>
      <c r="G26564" s="625"/>
      <c r="H26564" s="625"/>
    </row>
    <row r="26565" spans="1:8" ht="22.5" x14ac:dyDescent="0.2">
      <c r="A26565" s="2">
        <v>26560</v>
      </c>
      <c r="B26565" s="28" t="s">
        <v>40536</v>
      </c>
      <c r="C26565" s="28" t="s">
        <v>40537</v>
      </c>
      <c r="E26565" s="26">
        <v>21465</v>
      </c>
      <c r="F26565" s="26">
        <v>21465</v>
      </c>
      <c r="G26565" s="625"/>
      <c r="H26565" s="625"/>
    </row>
    <row r="26566" spans="1:8" ht="22.5" x14ac:dyDescent="0.2">
      <c r="A26566" s="2">
        <v>26561</v>
      </c>
      <c r="B26566" s="28" t="s">
        <v>40538</v>
      </c>
      <c r="C26566" s="28" t="s">
        <v>40539</v>
      </c>
      <c r="E26566" s="26">
        <v>4620</v>
      </c>
      <c r="F26566" s="26">
        <v>4620</v>
      </c>
      <c r="G26566" s="625"/>
      <c r="H26566" s="625"/>
    </row>
    <row r="26567" spans="1:8" ht="22.5" x14ac:dyDescent="0.2">
      <c r="A26567" s="2">
        <v>26562</v>
      </c>
      <c r="B26567" s="28" t="s">
        <v>40540</v>
      </c>
      <c r="C26567" s="28" t="s">
        <v>40541</v>
      </c>
      <c r="E26567" s="26">
        <v>4620</v>
      </c>
      <c r="F26567" s="26">
        <v>4620</v>
      </c>
      <c r="G26567" s="625"/>
      <c r="H26567" s="625"/>
    </row>
    <row r="26568" spans="1:8" ht="22.5" x14ac:dyDescent="0.2">
      <c r="A26568" s="2">
        <v>26563</v>
      </c>
      <c r="B26568" s="28" t="s">
        <v>40542</v>
      </c>
      <c r="C26568" s="28" t="s">
        <v>40543</v>
      </c>
      <c r="E26568" s="26">
        <v>18985</v>
      </c>
      <c r="F26568" s="26">
        <v>18985</v>
      </c>
      <c r="G26568" s="625"/>
      <c r="H26568" s="625"/>
    </row>
    <row r="26569" spans="1:8" ht="33.75" x14ac:dyDescent="0.2">
      <c r="A26569" s="2">
        <v>26564</v>
      </c>
      <c r="B26569" s="28" t="s">
        <v>40544</v>
      </c>
      <c r="C26569" s="28" t="s">
        <v>40545</v>
      </c>
      <c r="E26569" s="26">
        <v>5319.68</v>
      </c>
      <c r="F26569" s="26">
        <v>5319.68</v>
      </c>
      <c r="G26569" s="625"/>
      <c r="H26569" s="625"/>
    </row>
    <row r="26570" spans="1:8" ht="22.5" x14ac:dyDescent="0.2">
      <c r="A26570" s="2">
        <v>26565</v>
      </c>
      <c r="B26570" s="28" t="s">
        <v>40546</v>
      </c>
      <c r="C26570" s="28" t="s">
        <v>40547</v>
      </c>
      <c r="E26570" s="26">
        <v>3211.81</v>
      </c>
      <c r="F26570" s="26">
        <v>3211.81</v>
      </c>
      <c r="G26570" s="625"/>
      <c r="H26570" s="625"/>
    </row>
    <row r="26571" spans="1:8" ht="33.75" x14ac:dyDescent="0.2">
      <c r="A26571" s="2">
        <v>26566</v>
      </c>
      <c r="B26571" s="28" t="s">
        <v>40548</v>
      </c>
      <c r="C26571" s="28" t="s">
        <v>40549</v>
      </c>
      <c r="E26571" s="26">
        <v>7670</v>
      </c>
      <c r="F26571" s="26">
        <v>7670</v>
      </c>
      <c r="G26571" s="625"/>
      <c r="H26571" s="625"/>
    </row>
    <row r="26572" spans="1:8" ht="33.75" x14ac:dyDescent="0.2">
      <c r="A26572" s="2">
        <v>26567</v>
      </c>
      <c r="B26572" s="28" t="s">
        <v>40550</v>
      </c>
      <c r="C26572" s="28" t="s">
        <v>40551</v>
      </c>
      <c r="E26572" s="26">
        <v>30424.1</v>
      </c>
      <c r="F26572" s="26">
        <v>30424.1</v>
      </c>
      <c r="G26572" s="625"/>
      <c r="H26572" s="625"/>
    </row>
    <row r="26573" spans="1:8" ht="22.5" x14ac:dyDescent="0.2">
      <c r="A26573" s="2">
        <v>26568</v>
      </c>
      <c r="B26573" s="28" t="s">
        <v>40552</v>
      </c>
      <c r="C26573" s="28" t="s">
        <v>40553</v>
      </c>
      <c r="E26573" s="26">
        <v>4275.4399999999996</v>
      </c>
      <c r="F26573" s="26">
        <v>4275.4399999999996</v>
      </c>
      <c r="G26573" s="625"/>
      <c r="H26573" s="625"/>
    </row>
    <row r="26574" spans="1:8" ht="22.5" x14ac:dyDescent="0.2">
      <c r="A26574" s="2">
        <v>26569</v>
      </c>
      <c r="B26574" s="28" t="s">
        <v>40554</v>
      </c>
      <c r="C26574" s="28" t="s">
        <v>40555</v>
      </c>
      <c r="E26574" s="26">
        <v>24266</v>
      </c>
      <c r="F26574" s="26">
        <v>24266</v>
      </c>
      <c r="G26574" s="625"/>
      <c r="H26574" s="625"/>
    </row>
    <row r="26575" spans="1:8" ht="22.5" x14ac:dyDescent="0.2">
      <c r="A26575" s="2">
        <v>26570</v>
      </c>
      <c r="B26575" s="28" t="s">
        <v>40556</v>
      </c>
      <c r="C26575" s="28" t="s">
        <v>40557</v>
      </c>
      <c r="E26575" s="26">
        <v>21465</v>
      </c>
      <c r="F26575" s="26">
        <v>21465</v>
      </c>
      <c r="G26575" s="625"/>
      <c r="H26575" s="625"/>
    </row>
    <row r="26576" spans="1:8" ht="22.5" x14ac:dyDescent="0.2">
      <c r="A26576" s="2">
        <v>26571</v>
      </c>
      <c r="B26576" s="28" t="s">
        <v>40558</v>
      </c>
      <c r="C26576" s="28" t="s">
        <v>40559</v>
      </c>
      <c r="E26576" s="26">
        <v>18985</v>
      </c>
      <c r="F26576" s="26">
        <v>18985</v>
      </c>
      <c r="G26576" s="625"/>
      <c r="H26576" s="625"/>
    </row>
    <row r="26577" spans="1:8" ht="22.5" x14ac:dyDescent="0.2">
      <c r="A26577" s="2">
        <v>26572</v>
      </c>
      <c r="B26577" s="28" t="s">
        <v>40560</v>
      </c>
      <c r="C26577" s="28" t="s">
        <v>40561</v>
      </c>
      <c r="E26577" s="26">
        <v>5000</v>
      </c>
      <c r="F26577" s="26">
        <v>5000</v>
      </c>
      <c r="G26577" s="625"/>
      <c r="H26577" s="625"/>
    </row>
    <row r="26578" spans="1:8" ht="22.5" x14ac:dyDescent="0.2">
      <c r="A26578" s="2">
        <v>26573</v>
      </c>
      <c r="B26578" s="28" t="s">
        <v>40562</v>
      </c>
      <c r="C26578" s="28" t="s">
        <v>40563</v>
      </c>
      <c r="E26578" s="26">
        <v>5229</v>
      </c>
      <c r="F26578" s="26">
        <v>5229</v>
      </c>
      <c r="G26578" s="625"/>
      <c r="H26578" s="625"/>
    </row>
    <row r="26579" spans="1:8" ht="22.5" x14ac:dyDescent="0.2">
      <c r="A26579" s="2">
        <v>26574</v>
      </c>
      <c r="B26579" s="28" t="s">
        <v>40564</v>
      </c>
      <c r="C26579" s="28" t="s">
        <v>40565</v>
      </c>
      <c r="E26579" s="26">
        <v>27589</v>
      </c>
      <c r="F26579" s="26">
        <v>27589</v>
      </c>
      <c r="G26579" s="625"/>
      <c r="H26579" s="625"/>
    </row>
    <row r="26580" spans="1:8" ht="22.5" x14ac:dyDescent="0.2">
      <c r="A26580" s="2">
        <v>26575</v>
      </c>
      <c r="B26580" s="28" t="s">
        <v>40566</v>
      </c>
      <c r="C26580" s="28" t="s">
        <v>40567</v>
      </c>
      <c r="E26580" s="26">
        <v>4620</v>
      </c>
      <c r="F26580" s="26">
        <v>4620</v>
      </c>
      <c r="G26580" s="625"/>
      <c r="H26580" s="625"/>
    </row>
    <row r="26581" spans="1:8" ht="22.5" x14ac:dyDescent="0.2">
      <c r="A26581" s="2">
        <v>26576</v>
      </c>
      <c r="B26581" s="28" t="s">
        <v>40568</v>
      </c>
      <c r="C26581" s="28" t="s">
        <v>40569</v>
      </c>
      <c r="E26581" s="26">
        <v>16244</v>
      </c>
      <c r="F26581" s="26">
        <v>16244</v>
      </c>
      <c r="G26581" s="625"/>
      <c r="H26581" s="625"/>
    </row>
    <row r="26582" spans="1:8" ht="33.75" x14ac:dyDescent="0.2">
      <c r="A26582" s="2">
        <v>26577</v>
      </c>
      <c r="B26582" s="28" t="s">
        <v>40570</v>
      </c>
      <c r="C26582" s="28" t="s">
        <v>40571</v>
      </c>
      <c r="E26582" s="26">
        <v>5257</v>
      </c>
      <c r="F26582" s="26">
        <v>5257</v>
      </c>
      <c r="G26582" s="625"/>
      <c r="H26582" s="625"/>
    </row>
    <row r="26583" spans="1:8" ht="56.25" x14ac:dyDescent="0.2">
      <c r="A26583" s="2">
        <v>26578</v>
      </c>
      <c r="B26583" s="28" t="s">
        <v>40572</v>
      </c>
      <c r="C26583" s="28" t="s">
        <v>40573</v>
      </c>
      <c r="E26583" s="26">
        <v>23990</v>
      </c>
      <c r="F26583" s="26">
        <v>23990</v>
      </c>
      <c r="G26583" s="625"/>
      <c r="H26583" s="625"/>
    </row>
    <row r="26584" spans="1:8" ht="22.5" x14ac:dyDescent="0.2">
      <c r="A26584" s="2">
        <v>26579</v>
      </c>
      <c r="B26584" s="28" t="s">
        <v>40574</v>
      </c>
      <c r="C26584" s="28" t="s">
        <v>40575</v>
      </c>
      <c r="E26584" s="26">
        <v>28048</v>
      </c>
      <c r="F26584" s="26">
        <v>28048</v>
      </c>
      <c r="G26584" s="625"/>
      <c r="H26584" s="625"/>
    </row>
    <row r="26585" spans="1:8" ht="56.25" x14ac:dyDescent="0.2">
      <c r="A26585" s="2">
        <v>26580</v>
      </c>
      <c r="B26585" s="28" t="s">
        <v>40576</v>
      </c>
      <c r="C26585" s="28" t="s">
        <v>40577</v>
      </c>
      <c r="E26585" s="26">
        <v>6072</v>
      </c>
      <c r="F26585" s="26">
        <v>6072</v>
      </c>
      <c r="G26585" s="625"/>
      <c r="H26585" s="625"/>
    </row>
    <row r="26586" spans="1:8" ht="22.5" x14ac:dyDescent="0.2">
      <c r="A26586" s="2">
        <v>26581</v>
      </c>
      <c r="B26586" s="28" t="s">
        <v>40578</v>
      </c>
      <c r="C26586" s="28" t="s">
        <v>40579</v>
      </c>
      <c r="E26586" s="26">
        <v>18985</v>
      </c>
      <c r="F26586" s="26">
        <v>18985</v>
      </c>
      <c r="G26586" s="625"/>
      <c r="H26586" s="625"/>
    </row>
    <row r="26587" spans="1:8" ht="22.5" x14ac:dyDescent="0.2">
      <c r="A26587" s="2">
        <v>26582</v>
      </c>
      <c r="B26587" s="28" t="s">
        <v>40580</v>
      </c>
      <c r="C26587" s="28" t="s">
        <v>40581</v>
      </c>
      <c r="E26587" s="26">
        <v>28000</v>
      </c>
      <c r="F26587" s="26">
        <v>28000</v>
      </c>
      <c r="G26587" s="625"/>
      <c r="H26587" s="625"/>
    </row>
    <row r="26588" spans="1:8" ht="22.5" x14ac:dyDescent="0.2">
      <c r="A26588" s="2">
        <v>26583</v>
      </c>
      <c r="B26588" s="28" t="s">
        <v>40580</v>
      </c>
      <c r="C26588" s="28" t="s">
        <v>40582</v>
      </c>
      <c r="E26588" s="26">
        <v>28000</v>
      </c>
      <c r="F26588" s="26">
        <v>28000</v>
      </c>
      <c r="G26588" s="625"/>
      <c r="H26588" s="625"/>
    </row>
    <row r="26589" spans="1:8" ht="45" x14ac:dyDescent="0.2">
      <c r="A26589" s="2">
        <v>26584</v>
      </c>
      <c r="B26589" s="28" t="s">
        <v>40583</v>
      </c>
      <c r="C26589" s="28" t="s">
        <v>40584</v>
      </c>
      <c r="E26589" s="26">
        <v>8800</v>
      </c>
      <c r="F26589" s="26">
        <v>8800</v>
      </c>
      <c r="G26589" s="625"/>
      <c r="H26589" s="625"/>
    </row>
    <row r="26590" spans="1:8" ht="22.5" x14ac:dyDescent="0.2">
      <c r="A26590" s="2">
        <v>26585</v>
      </c>
      <c r="B26590" s="28" t="s">
        <v>40517</v>
      </c>
      <c r="C26590" s="28" t="s">
        <v>40585</v>
      </c>
      <c r="E26590" s="26">
        <v>26508</v>
      </c>
      <c r="F26590" s="26">
        <v>26508</v>
      </c>
      <c r="G26590" s="625"/>
      <c r="H26590" s="625"/>
    </row>
    <row r="26591" spans="1:8" ht="22.5" x14ac:dyDescent="0.2">
      <c r="A26591" s="2">
        <v>26586</v>
      </c>
      <c r="B26591" s="28" t="s">
        <v>40586</v>
      </c>
      <c r="C26591" s="28" t="s">
        <v>40587</v>
      </c>
      <c r="E26591" s="26">
        <v>4620</v>
      </c>
      <c r="F26591" s="26">
        <v>4620</v>
      </c>
      <c r="G26591" s="625"/>
      <c r="H26591" s="625"/>
    </row>
    <row r="26592" spans="1:8" ht="22.5" x14ac:dyDescent="0.2">
      <c r="A26592" s="2">
        <v>26587</v>
      </c>
      <c r="B26592" s="28" t="s">
        <v>40588</v>
      </c>
      <c r="C26592" s="28" t="s">
        <v>40589</v>
      </c>
      <c r="E26592" s="26">
        <v>16244</v>
      </c>
      <c r="F26592" s="26">
        <v>16244</v>
      </c>
      <c r="G26592" s="625"/>
      <c r="H26592" s="625"/>
    </row>
    <row r="26593" spans="1:8" ht="33.75" x14ac:dyDescent="0.2">
      <c r="A26593" s="2">
        <v>26588</v>
      </c>
      <c r="B26593" s="28" t="s">
        <v>3956</v>
      </c>
      <c r="C26593" s="48">
        <v>104143020545001</v>
      </c>
      <c r="E26593" s="26">
        <v>4820</v>
      </c>
      <c r="F26593" s="26">
        <v>4820</v>
      </c>
      <c r="G26593" s="625"/>
      <c r="H26593" s="625"/>
    </row>
    <row r="26594" spans="1:8" ht="33.75" x14ac:dyDescent="0.2">
      <c r="A26594" s="2">
        <v>26589</v>
      </c>
      <c r="B26594" s="28" t="s">
        <v>40590</v>
      </c>
      <c r="C26594" s="28" t="s">
        <v>40591</v>
      </c>
      <c r="E26594" s="26">
        <v>25000</v>
      </c>
      <c r="F26594" s="26">
        <v>25000</v>
      </c>
      <c r="G26594" s="625"/>
      <c r="H26594" s="625"/>
    </row>
    <row r="26595" spans="1:8" ht="33.75" x14ac:dyDescent="0.2">
      <c r="A26595" s="2">
        <v>26590</v>
      </c>
      <c r="B26595" s="28" t="s">
        <v>40592</v>
      </c>
      <c r="C26595" s="28" t="s">
        <v>40593</v>
      </c>
      <c r="E26595" s="26">
        <v>25000</v>
      </c>
      <c r="F26595" s="26">
        <v>25000</v>
      </c>
      <c r="G26595" s="625"/>
      <c r="H26595" s="625"/>
    </row>
    <row r="26596" spans="1:8" ht="33.75" x14ac:dyDescent="0.2">
      <c r="A26596" s="2">
        <v>26591</v>
      </c>
      <c r="B26596" s="28" t="s">
        <v>40594</v>
      </c>
      <c r="C26596" s="28" t="s">
        <v>40595</v>
      </c>
      <c r="E26596" s="26">
        <v>25337</v>
      </c>
      <c r="F26596" s="26">
        <v>25337</v>
      </c>
      <c r="G26596" s="625"/>
      <c r="H26596" s="625"/>
    </row>
    <row r="26597" spans="1:8" ht="33.75" x14ac:dyDescent="0.2">
      <c r="A26597" s="2">
        <v>26592</v>
      </c>
      <c r="B26597" s="28" t="s">
        <v>40596</v>
      </c>
      <c r="C26597" s="28" t="s">
        <v>40597</v>
      </c>
      <c r="E26597" s="26">
        <v>25563</v>
      </c>
      <c r="F26597" s="26">
        <v>25563</v>
      </c>
      <c r="G26597" s="625"/>
      <c r="H26597" s="625"/>
    </row>
    <row r="26598" spans="1:8" ht="45" x14ac:dyDescent="0.2">
      <c r="A26598" s="2">
        <v>26593</v>
      </c>
      <c r="B26598" s="28" t="s">
        <v>40598</v>
      </c>
      <c r="C26598" s="28" t="s">
        <v>40599</v>
      </c>
      <c r="E26598" s="26">
        <v>3481</v>
      </c>
      <c r="F26598" s="26">
        <v>3481</v>
      </c>
      <c r="G26598" s="625"/>
      <c r="H26598" s="625"/>
    </row>
    <row r="26599" spans="1:8" ht="45" x14ac:dyDescent="0.2">
      <c r="A26599" s="2">
        <v>26594</v>
      </c>
      <c r="B26599" s="28" t="s">
        <v>40600</v>
      </c>
      <c r="C26599" s="28" t="s">
        <v>40601</v>
      </c>
      <c r="E26599" s="26">
        <v>3490.86</v>
      </c>
      <c r="F26599" s="26">
        <v>3490.86</v>
      </c>
      <c r="G26599" s="625"/>
      <c r="H26599" s="625"/>
    </row>
    <row r="26600" spans="1:8" ht="22.5" x14ac:dyDescent="0.2">
      <c r="A26600" s="2">
        <v>26595</v>
      </c>
      <c r="B26600" s="28" t="s">
        <v>40602</v>
      </c>
      <c r="C26600" s="28" t="s">
        <v>40603</v>
      </c>
      <c r="E26600" s="26">
        <v>7409</v>
      </c>
      <c r="F26600" s="26">
        <v>7409</v>
      </c>
      <c r="G26600" s="625"/>
      <c r="H26600" s="625"/>
    </row>
    <row r="26601" spans="1:8" ht="22.5" x14ac:dyDescent="0.2">
      <c r="A26601" s="2">
        <v>26596</v>
      </c>
      <c r="B26601" s="28" t="s">
        <v>40604</v>
      </c>
      <c r="C26601" s="28" t="s">
        <v>40605</v>
      </c>
      <c r="E26601" s="26">
        <v>8100</v>
      </c>
      <c r="F26601" s="26">
        <v>8100</v>
      </c>
      <c r="G26601" s="625"/>
      <c r="H26601" s="625"/>
    </row>
    <row r="26602" spans="1:8" ht="22.5" x14ac:dyDescent="0.2">
      <c r="A26602" s="2">
        <v>26597</v>
      </c>
      <c r="B26602" s="28" t="s">
        <v>40606</v>
      </c>
      <c r="C26602" s="28" t="s">
        <v>40607</v>
      </c>
      <c r="E26602" s="26">
        <v>3393</v>
      </c>
      <c r="F26602" s="26">
        <v>3393</v>
      </c>
      <c r="G26602" s="625"/>
      <c r="H26602" s="625"/>
    </row>
    <row r="26603" spans="1:8" ht="22.5" x14ac:dyDescent="0.2">
      <c r="A26603" s="2">
        <v>26598</v>
      </c>
      <c r="B26603" s="28" t="s">
        <v>40606</v>
      </c>
      <c r="C26603" s="28" t="s">
        <v>40608</v>
      </c>
      <c r="E26603" s="26">
        <v>4500</v>
      </c>
      <c r="F26603" s="26">
        <v>4500</v>
      </c>
      <c r="G26603" s="625"/>
      <c r="H26603" s="625"/>
    </row>
    <row r="26604" spans="1:8" ht="22.5" x14ac:dyDescent="0.2">
      <c r="A26604" s="2">
        <v>26599</v>
      </c>
      <c r="B26604" s="28" t="s">
        <v>40609</v>
      </c>
      <c r="C26604" s="28" t="s">
        <v>40610</v>
      </c>
      <c r="E26604" s="26">
        <v>5805</v>
      </c>
      <c r="F26604" s="26">
        <v>5805</v>
      </c>
      <c r="G26604" s="625"/>
      <c r="H26604" s="625"/>
    </row>
    <row r="26605" spans="1:8" ht="22.5" x14ac:dyDescent="0.2">
      <c r="A26605" s="2">
        <v>26600</v>
      </c>
      <c r="B26605" s="28" t="s">
        <v>40611</v>
      </c>
      <c r="C26605" s="28" t="s">
        <v>40612</v>
      </c>
      <c r="E26605" s="26">
        <v>24266</v>
      </c>
      <c r="F26605" s="26">
        <v>24266</v>
      </c>
      <c r="G26605" s="625"/>
      <c r="H26605" s="625"/>
    </row>
    <row r="26606" spans="1:8" ht="22.5" x14ac:dyDescent="0.2">
      <c r="A26606" s="2">
        <v>26601</v>
      </c>
      <c r="B26606" s="28" t="s">
        <v>40613</v>
      </c>
      <c r="C26606" s="28" t="s">
        <v>40614</v>
      </c>
      <c r="E26606" s="26">
        <v>39147</v>
      </c>
      <c r="F26606" s="26">
        <v>39147</v>
      </c>
      <c r="G26606" s="625"/>
      <c r="H26606" s="625"/>
    </row>
    <row r="26607" spans="1:8" ht="22.5" x14ac:dyDescent="0.2">
      <c r="A26607" s="2">
        <v>26602</v>
      </c>
      <c r="B26607" s="28" t="s">
        <v>40615</v>
      </c>
      <c r="C26607" s="28" t="s">
        <v>40616</v>
      </c>
      <c r="E26607" s="26">
        <v>16244</v>
      </c>
      <c r="F26607" s="26">
        <v>16244</v>
      </c>
      <c r="G26607" s="625"/>
      <c r="H26607" s="625"/>
    </row>
    <row r="26608" spans="1:8" ht="22.5" x14ac:dyDescent="0.2">
      <c r="A26608" s="2">
        <v>26603</v>
      </c>
      <c r="B26608" s="28" t="s">
        <v>40617</v>
      </c>
      <c r="C26608" s="28" t="s">
        <v>40618</v>
      </c>
      <c r="E26608" s="26">
        <v>4920.6499999999996</v>
      </c>
      <c r="F26608" s="26">
        <v>4920.6499999999996</v>
      </c>
      <c r="G26608" s="625"/>
      <c r="H26608" s="625"/>
    </row>
    <row r="26609" spans="1:8" ht="22.5" x14ac:dyDescent="0.2">
      <c r="A26609" s="2">
        <v>26604</v>
      </c>
      <c r="B26609" s="28" t="s">
        <v>21223</v>
      </c>
      <c r="C26609" s="28" t="s">
        <v>40619</v>
      </c>
      <c r="E26609" s="26">
        <v>45874.14</v>
      </c>
      <c r="F26609" s="26">
        <v>45874.14</v>
      </c>
      <c r="G26609" s="625"/>
      <c r="H26609" s="625"/>
    </row>
    <row r="26610" spans="1:8" ht="22.5" x14ac:dyDescent="0.2">
      <c r="A26610" s="2">
        <v>26605</v>
      </c>
      <c r="B26610" s="28" t="s">
        <v>40620</v>
      </c>
      <c r="C26610" s="28" t="s">
        <v>40621</v>
      </c>
      <c r="E26610" s="26">
        <v>18091</v>
      </c>
      <c r="F26610" s="26">
        <v>18091</v>
      </c>
      <c r="G26610" s="625"/>
      <c r="H26610" s="625"/>
    </row>
    <row r="26611" spans="1:8" ht="22.5" x14ac:dyDescent="0.2">
      <c r="A26611" s="2">
        <v>26606</v>
      </c>
      <c r="B26611" s="28" t="s">
        <v>40622</v>
      </c>
      <c r="C26611" s="28" t="s">
        <v>40623</v>
      </c>
      <c r="E26611" s="26">
        <v>5000</v>
      </c>
      <c r="F26611" s="26">
        <v>5000</v>
      </c>
      <c r="G26611" s="625"/>
      <c r="H26611" s="625"/>
    </row>
    <row r="26612" spans="1:8" ht="22.5" x14ac:dyDescent="0.2">
      <c r="A26612" s="2">
        <v>26607</v>
      </c>
      <c r="B26612" s="28" t="s">
        <v>40624</v>
      </c>
      <c r="C26612" s="28" t="s">
        <v>40625</v>
      </c>
      <c r="E26612" s="26">
        <v>5679.44</v>
      </c>
      <c r="F26612" s="26">
        <v>5679.44</v>
      </c>
      <c r="G26612" s="625"/>
      <c r="H26612" s="625"/>
    </row>
    <row r="26613" spans="1:8" ht="22.5" x14ac:dyDescent="0.2">
      <c r="A26613" s="2">
        <v>26608</v>
      </c>
      <c r="B26613" s="28" t="s">
        <v>40626</v>
      </c>
      <c r="C26613" s="28" t="s">
        <v>40627</v>
      </c>
      <c r="E26613" s="26">
        <v>21465</v>
      </c>
      <c r="F26613" s="26">
        <v>21465</v>
      </c>
      <c r="G26613" s="625"/>
      <c r="H26613" s="625"/>
    </row>
    <row r="26614" spans="1:8" ht="22.5" x14ac:dyDescent="0.2">
      <c r="A26614" s="2">
        <v>26609</v>
      </c>
      <c r="B26614" s="28" t="s">
        <v>40628</v>
      </c>
      <c r="C26614" s="28" t="s">
        <v>40629</v>
      </c>
      <c r="E26614" s="26">
        <v>16244</v>
      </c>
      <c r="F26614" s="26">
        <v>16244</v>
      </c>
      <c r="G26614" s="625"/>
      <c r="H26614" s="625"/>
    </row>
    <row r="26615" spans="1:8" ht="22.5" x14ac:dyDescent="0.2">
      <c r="A26615" s="2">
        <v>26610</v>
      </c>
      <c r="B26615" s="28" t="s">
        <v>40630</v>
      </c>
      <c r="C26615" s="28" t="s">
        <v>40631</v>
      </c>
      <c r="E26615" s="26">
        <v>29735.72</v>
      </c>
      <c r="F26615" s="26">
        <v>29735.72</v>
      </c>
      <c r="G26615" s="625"/>
      <c r="H26615" s="625"/>
    </row>
    <row r="26616" spans="1:8" ht="22.5" x14ac:dyDescent="0.2">
      <c r="A26616" s="2">
        <v>26611</v>
      </c>
      <c r="B26616" s="28" t="s">
        <v>40632</v>
      </c>
      <c r="C26616" s="28" t="s">
        <v>40633</v>
      </c>
      <c r="E26616" s="26">
        <v>24735</v>
      </c>
      <c r="F26616" s="26">
        <v>24735</v>
      </c>
      <c r="G26616" s="625"/>
      <c r="H26616" s="625"/>
    </row>
    <row r="26617" spans="1:8" ht="22.5" x14ac:dyDescent="0.2">
      <c r="A26617" s="2">
        <v>26612</v>
      </c>
      <c r="B26617" s="28" t="s">
        <v>40634</v>
      </c>
      <c r="C26617" s="28" t="s">
        <v>40635</v>
      </c>
      <c r="E26617" s="26">
        <v>3484</v>
      </c>
      <c r="F26617" s="26">
        <v>3484</v>
      </c>
      <c r="G26617" s="625"/>
      <c r="H26617" s="625"/>
    </row>
    <row r="26618" spans="1:8" ht="33.75" x14ac:dyDescent="0.2">
      <c r="A26618" s="2">
        <v>26613</v>
      </c>
      <c r="B26618" s="28" t="s">
        <v>40636</v>
      </c>
      <c r="C26618" s="28" t="s">
        <v>40637</v>
      </c>
      <c r="E26618" s="26">
        <v>24955</v>
      </c>
      <c r="F26618" s="26">
        <v>24955</v>
      </c>
      <c r="G26618" s="625"/>
      <c r="H26618" s="625"/>
    </row>
    <row r="26619" spans="1:8" ht="22.5" x14ac:dyDescent="0.2">
      <c r="A26619" s="2">
        <v>26614</v>
      </c>
      <c r="B26619" s="28" t="s">
        <v>40638</v>
      </c>
      <c r="C26619" s="28" t="s">
        <v>40639</v>
      </c>
      <c r="E26619" s="26">
        <v>16244</v>
      </c>
      <c r="F26619" s="26">
        <v>16244</v>
      </c>
      <c r="G26619" s="625"/>
      <c r="H26619" s="625"/>
    </row>
    <row r="26620" spans="1:8" ht="22.5" x14ac:dyDescent="0.2">
      <c r="A26620" s="2">
        <v>26615</v>
      </c>
      <c r="B26620" s="28" t="s">
        <v>40640</v>
      </c>
      <c r="C26620" s="28" t="s">
        <v>40641</v>
      </c>
      <c r="E26620" s="26">
        <v>18985</v>
      </c>
      <c r="F26620" s="26">
        <v>18985</v>
      </c>
      <c r="G26620" s="625"/>
      <c r="H26620" s="625"/>
    </row>
    <row r="26621" spans="1:8" ht="33.75" x14ac:dyDescent="0.2">
      <c r="A26621" s="2">
        <v>26616</v>
      </c>
      <c r="B26621" s="28" t="s">
        <v>40642</v>
      </c>
      <c r="C26621" s="28" t="s">
        <v>40643</v>
      </c>
      <c r="E26621" s="26">
        <v>24999</v>
      </c>
      <c r="F26621" s="26">
        <v>24999</v>
      </c>
      <c r="G26621" s="625"/>
      <c r="H26621" s="625"/>
    </row>
    <row r="26622" spans="1:8" ht="33.75" x14ac:dyDescent="0.2">
      <c r="A26622" s="2">
        <v>26617</v>
      </c>
      <c r="B26622" s="28" t="s">
        <v>40644</v>
      </c>
      <c r="C26622" s="28" t="s">
        <v>40645</v>
      </c>
      <c r="E26622" s="26">
        <v>10490</v>
      </c>
      <c r="F26622" s="26">
        <v>10490</v>
      </c>
      <c r="G26622" s="625"/>
      <c r="H26622" s="625"/>
    </row>
    <row r="26623" spans="1:8" ht="56.25" x14ac:dyDescent="0.2">
      <c r="A26623" s="2">
        <v>26618</v>
      </c>
      <c r="B26623" s="28" t="s">
        <v>40646</v>
      </c>
      <c r="C26623" s="28" t="s">
        <v>40647</v>
      </c>
      <c r="E26623" s="26">
        <v>7750</v>
      </c>
      <c r="F26623" s="26">
        <v>7750</v>
      </c>
      <c r="G26623" s="625"/>
      <c r="H26623" s="625"/>
    </row>
    <row r="26624" spans="1:8" ht="22.5" x14ac:dyDescent="0.2">
      <c r="A26624" s="2">
        <v>26619</v>
      </c>
      <c r="B26624" s="28" t="s">
        <v>40613</v>
      </c>
      <c r="C26624" s="28" t="s">
        <v>40648</v>
      </c>
      <c r="E26624" s="26">
        <v>32153</v>
      </c>
      <c r="F26624" s="26">
        <v>32153</v>
      </c>
      <c r="G26624" s="625"/>
      <c r="H26624" s="625"/>
    </row>
    <row r="26625" spans="1:8" ht="67.5" x14ac:dyDescent="0.2">
      <c r="A26625" s="2">
        <v>26620</v>
      </c>
      <c r="B26625" s="28" t="s">
        <v>40649</v>
      </c>
      <c r="C26625" s="28" t="s">
        <v>40650</v>
      </c>
      <c r="E26625" s="26">
        <v>4270</v>
      </c>
      <c r="F26625" s="26">
        <v>4270</v>
      </c>
      <c r="G26625" s="625"/>
      <c r="H26625" s="625"/>
    </row>
    <row r="26626" spans="1:8" ht="33.75" x14ac:dyDescent="0.2">
      <c r="A26626" s="2">
        <v>26621</v>
      </c>
      <c r="B26626" s="28" t="s">
        <v>40651</v>
      </c>
      <c r="C26626" s="28" t="s">
        <v>40652</v>
      </c>
      <c r="E26626" s="26">
        <v>8140</v>
      </c>
      <c r="F26626" s="26">
        <v>8140</v>
      </c>
      <c r="G26626" s="625"/>
      <c r="H26626" s="625"/>
    </row>
    <row r="26627" spans="1:8" ht="33.75" x14ac:dyDescent="0.2">
      <c r="A26627" s="2">
        <v>26622</v>
      </c>
      <c r="B26627" s="28" t="s">
        <v>40651</v>
      </c>
      <c r="C26627" s="28" t="s">
        <v>40653</v>
      </c>
      <c r="E26627" s="26">
        <v>8140</v>
      </c>
      <c r="F26627" s="26">
        <v>8140</v>
      </c>
      <c r="G26627" s="625"/>
      <c r="H26627" s="625"/>
    </row>
    <row r="26628" spans="1:8" ht="33.75" x14ac:dyDescent="0.2">
      <c r="A26628" s="2">
        <v>26623</v>
      </c>
      <c r="B26628" s="28" t="s">
        <v>40651</v>
      </c>
      <c r="C26628" s="28" t="s">
        <v>40654</v>
      </c>
      <c r="E26628" s="26">
        <v>8140</v>
      </c>
      <c r="F26628" s="26">
        <v>8140</v>
      </c>
      <c r="G26628" s="625"/>
      <c r="H26628" s="625"/>
    </row>
    <row r="26629" spans="1:8" ht="33.75" x14ac:dyDescent="0.2">
      <c r="A26629" s="2">
        <v>26624</v>
      </c>
      <c r="B26629" s="28" t="s">
        <v>40651</v>
      </c>
      <c r="C26629" s="28" t="s">
        <v>40655</v>
      </c>
      <c r="E26629" s="26">
        <v>8140</v>
      </c>
      <c r="F26629" s="26">
        <v>8140</v>
      </c>
      <c r="G26629" s="625"/>
      <c r="H26629" s="625"/>
    </row>
    <row r="26630" spans="1:8" ht="33.75" x14ac:dyDescent="0.2">
      <c r="A26630" s="2">
        <v>26625</v>
      </c>
      <c r="B26630" s="28" t="s">
        <v>40651</v>
      </c>
      <c r="C26630" s="28" t="s">
        <v>40656</v>
      </c>
      <c r="E26630" s="26">
        <v>8140</v>
      </c>
      <c r="F26630" s="26">
        <v>8140</v>
      </c>
      <c r="G26630" s="625"/>
      <c r="H26630" s="625"/>
    </row>
    <row r="26631" spans="1:8" ht="33.75" x14ac:dyDescent="0.2">
      <c r="A26631" s="2">
        <v>26626</v>
      </c>
      <c r="B26631" s="28" t="s">
        <v>40651</v>
      </c>
      <c r="C26631" s="28" t="s">
        <v>40657</v>
      </c>
      <c r="E26631" s="26">
        <v>8140</v>
      </c>
      <c r="F26631" s="26">
        <v>8140</v>
      </c>
      <c r="G26631" s="625"/>
      <c r="H26631" s="625"/>
    </row>
    <row r="26632" spans="1:8" ht="33.75" x14ac:dyDescent="0.2">
      <c r="A26632" s="2">
        <v>26627</v>
      </c>
      <c r="B26632" s="28" t="s">
        <v>40651</v>
      </c>
      <c r="C26632" s="28" t="s">
        <v>40658</v>
      </c>
      <c r="E26632" s="26">
        <v>8140</v>
      </c>
      <c r="F26632" s="26">
        <v>8140</v>
      </c>
      <c r="G26632" s="625"/>
      <c r="H26632" s="625"/>
    </row>
    <row r="26633" spans="1:8" ht="45" x14ac:dyDescent="0.2">
      <c r="A26633" s="2">
        <v>26628</v>
      </c>
      <c r="B26633" s="28" t="s">
        <v>40659</v>
      </c>
      <c r="C26633" s="28" t="s">
        <v>40660</v>
      </c>
      <c r="E26633" s="26">
        <v>3165</v>
      </c>
      <c r="F26633" s="26">
        <v>3165</v>
      </c>
      <c r="G26633" s="625"/>
      <c r="H26633" s="625"/>
    </row>
    <row r="26634" spans="1:8" ht="45" x14ac:dyDescent="0.2">
      <c r="A26634" s="2">
        <v>26629</v>
      </c>
      <c r="B26634" s="28" t="s">
        <v>40659</v>
      </c>
      <c r="C26634" s="28" t="s">
        <v>40661</v>
      </c>
      <c r="E26634" s="26">
        <v>3165</v>
      </c>
      <c r="F26634" s="26">
        <v>3165</v>
      </c>
      <c r="G26634" s="625"/>
      <c r="H26634" s="625"/>
    </row>
    <row r="26635" spans="1:8" ht="45" x14ac:dyDescent="0.2">
      <c r="A26635" s="2">
        <v>26630</v>
      </c>
      <c r="B26635" s="28" t="s">
        <v>40662</v>
      </c>
      <c r="C26635" s="28" t="s">
        <v>40663</v>
      </c>
      <c r="E26635" s="26">
        <v>4680</v>
      </c>
      <c r="F26635" s="26">
        <v>4680</v>
      </c>
      <c r="G26635" s="625"/>
      <c r="H26635" s="625"/>
    </row>
    <row r="26636" spans="1:8" ht="45" x14ac:dyDescent="0.2">
      <c r="A26636" s="2">
        <v>26631</v>
      </c>
      <c r="B26636" s="28" t="s">
        <v>40662</v>
      </c>
      <c r="C26636" s="28" t="s">
        <v>40664</v>
      </c>
      <c r="E26636" s="26">
        <v>4680</v>
      </c>
      <c r="F26636" s="26">
        <v>4680</v>
      </c>
      <c r="G26636" s="625"/>
      <c r="H26636" s="625"/>
    </row>
    <row r="26637" spans="1:8" ht="45" x14ac:dyDescent="0.2">
      <c r="A26637" s="2">
        <v>26632</v>
      </c>
      <c r="B26637" s="28" t="s">
        <v>40662</v>
      </c>
      <c r="C26637" s="28" t="s">
        <v>40665</v>
      </c>
      <c r="E26637" s="26">
        <v>4680</v>
      </c>
      <c r="F26637" s="26">
        <v>4680</v>
      </c>
      <c r="G26637" s="625"/>
      <c r="H26637" s="625"/>
    </row>
    <row r="26638" spans="1:8" ht="45" x14ac:dyDescent="0.2">
      <c r="A26638" s="2">
        <v>26633</v>
      </c>
      <c r="B26638" s="28" t="s">
        <v>40662</v>
      </c>
      <c r="C26638" s="28" t="s">
        <v>40666</v>
      </c>
      <c r="E26638" s="26">
        <v>4680</v>
      </c>
      <c r="F26638" s="26">
        <v>4680</v>
      </c>
      <c r="G26638" s="625"/>
      <c r="H26638" s="625"/>
    </row>
    <row r="26639" spans="1:8" ht="45" x14ac:dyDescent="0.2">
      <c r="A26639" s="2">
        <v>26634</v>
      </c>
      <c r="B26639" s="28" t="s">
        <v>40662</v>
      </c>
      <c r="C26639" s="28" t="s">
        <v>40667</v>
      </c>
      <c r="E26639" s="26">
        <v>4680</v>
      </c>
      <c r="F26639" s="26">
        <v>4680</v>
      </c>
      <c r="G26639" s="625"/>
      <c r="H26639" s="625"/>
    </row>
    <row r="26640" spans="1:8" ht="45" x14ac:dyDescent="0.2">
      <c r="A26640" s="2">
        <v>26635</v>
      </c>
      <c r="B26640" s="28" t="s">
        <v>40662</v>
      </c>
      <c r="C26640" s="28" t="s">
        <v>40668</v>
      </c>
      <c r="E26640" s="26">
        <v>4680</v>
      </c>
      <c r="F26640" s="26">
        <v>4680</v>
      </c>
      <c r="G26640" s="625"/>
      <c r="H26640" s="625"/>
    </row>
    <row r="26641" spans="1:8" ht="45" x14ac:dyDescent="0.2">
      <c r="A26641" s="2">
        <v>26636</v>
      </c>
      <c r="B26641" s="28" t="s">
        <v>40662</v>
      </c>
      <c r="C26641" s="28" t="s">
        <v>40669</v>
      </c>
      <c r="E26641" s="26">
        <v>4680</v>
      </c>
      <c r="F26641" s="26">
        <v>4680</v>
      </c>
      <c r="G26641" s="625"/>
      <c r="H26641" s="625"/>
    </row>
    <row r="26642" spans="1:8" ht="45" x14ac:dyDescent="0.2">
      <c r="A26642" s="2">
        <v>26637</v>
      </c>
      <c r="B26642" s="28" t="s">
        <v>40662</v>
      </c>
      <c r="C26642" s="28" t="s">
        <v>40670</v>
      </c>
      <c r="E26642" s="26">
        <v>4680</v>
      </c>
      <c r="F26642" s="26">
        <v>4680</v>
      </c>
      <c r="G26642" s="625"/>
      <c r="H26642" s="625"/>
    </row>
    <row r="26643" spans="1:8" ht="45" x14ac:dyDescent="0.2">
      <c r="A26643" s="2">
        <v>26638</v>
      </c>
      <c r="B26643" s="28" t="s">
        <v>40662</v>
      </c>
      <c r="C26643" s="28" t="s">
        <v>40671</v>
      </c>
      <c r="E26643" s="26">
        <v>4680</v>
      </c>
      <c r="F26643" s="26">
        <v>4680</v>
      </c>
      <c r="G26643" s="625"/>
      <c r="H26643" s="625"/>
    </row>
    <row r="26644" spans="1:8" ht="22.5" x14ac:dyDescent="0.2">
      <c r="A26644" s="2">
        <v>26639</v>
      </c>
      <c r="B26644" s="28" t="s">
        <v>40672</v>
      </c>
      <c r="C26644" s="28" t="s">
        <v>40673</v>
      </c>
      <c r="E26644" s="26">
        <v>4169.76</v>
      </c>
      <c r="F26644" s="26">
        <v>4169.76</v>
      </c>
      <c r="G26644" s="625"/>
      <c r="H26644" s="625"/>
    </row>
    <row r="26645" spans="1:8" x14ac:dyDescent="0.2">
      <c r="A26645" s="2">
        <v>26640</v>
      </c>
      <c r="B26645" s="28" t="s">
        <v>29273</v>
      </c>
      <c r="C26645" s="635">
        <v>61636966390057</v>
      </c>
      <c r="E26645" s="26">
        <v>8156</v>
      </c>
      <c r="F26645" s="26">
        <v>8156</v>
      </c>
      <c r="G26645" s="625"/>
      <c r="H26645" s="625"/>
    </row>
    <row r="26646" spans="1:8" ht="56.25" x14ac:dyDescent="0.2">
      <c r="A26646" s="2">
        <v>26641</v>
      </c>
      <c r="B26646" s="28" t="s">
        <v>40674</v>
      </c>
      <c r="C26646" s="28" t="s">
        <v>26097</v>
      </c>
      <c r="E26646" s="26">
        <v>4975</v>
      </c>
      <c r="F26646" s="26">
        <v>4975</v>
      </c>
      <c r="G26646" s="625"/>
      <c r="H26646" s="625"/>
    </row>
    <row r="26647" spans="1:8" ht="22.5" x14ac:dyDescent="0.2">
      <c r="A26647" s="2">
        <v>26642</v>
      </c>
      <c r="B26647" s="28" t="s">
        <v>40675</v>
      </c>
      <c r="C26647" s="28"/>
      <c r="E26647" s="26">
        <v>7771</v>
      </c>
      <c r="F26647" s="26">
        <v>7771</v>
      </c>
      <c r="G26647" s="625"/>
      <c r="H26647" s="625"/>
    </row>
    <row r="26648" spans="1:8" ht="22.5" x14ac:dyDescent="0.2">
      <c r="A26648" s="2">
        <v>26643</v>
      </c>
      <c r="B26648" s="28" t="s">
        <v>40676</v>
      </c>
      <c r="C26648" s="28" t="s">
        <v>40677</v>
      </c>
      <c r="E26648" s="26">
        <v>6802.12</v>
      </c>
      <c r="F26648" s="26">
        <v>6802.12</v>
      </c>
      <c r="G26648" s="625"/>
      <c r="H26648" s="625"/>
    </row>
    <row r="26649" spans="1:8" ht="56.25" x14ac:dyDescent="0.2">
      <c r="A26649" s="2">
        <v>26644</v>
      </c>
      <c r="B26649" s="28" t="s">
        <v>40678</v>
      </c>
      <c r="C26649" s="28"/>
      <c r="E26649" s="26">
        <v>6600</v>
      </c>
      <c r="F26649" s="26">
        <v>6600</v>
      </c>
      <c r="G26649" s="625"/>
      <c r="H26649" s="625"/>
    </row>
    <row r="26650" spans="1:8" ht="22.5" x14ac:dyDescent="0.2">
      <c r="A26650" s="2">
        <v>26645</v>
      </c>
      <c r="B26650" s="28" t="s">
        <v>4735</v>
      </c>
      <c r="C26650" s="28" t="s">
        <v>40679</v>
      </c>
      <c r="E26650" s="26">
        <v>9486</v>
      </c>
      <c r="F26650" s="26">
        <v>9486</v>
      </c>
      <c r="G26650" s="625"/>
      <c r="H26650" s="625"/>
    </row>
    <row r="26651" spans="1:8" ht="22.5" x14ac:dyDescent="0.2">
      <c r="A26651" s="2">
        <v>26646</v>
      </c>
      <c r="B26651" s="28" t="s">
        <v>40680</v>
      </c>
      <c r="C26651" s="28"/>
      <c r="E26651" s="26">
        <v>5742.25</v>
      </c>
      <c r="F26651" s="26">
        <v>5742.25</v>
      </c>
      <c r="G26651" s="625"/>
      <c r="H26651" s="625"/>
    </row>
    <row r="26652" spans="1:8" ht="33.75" x14ac:dyDescent="0.2">
      <c r="A26652" s="2">
        <v>26647</v>
      </c>
      <c r="B26652" s="28" t="s">
        <v>40681</v>
      </c>
      <c r="C26652" s="28"/>
      <c r="E26652" s="26">
        <v>5000</v>
      </c>
      <c r="F26652" s="26">
        <v>5000</v>
      </c>
      <c r="G26652" s="625"/>
      <c r="H26652" s="625"/>
    </row>
    <row r="26653" spans="1:8" ht="45" x14ac:dyDescent="0.2">
      <c r="A26653" s="2">
        <v>26648</v>
      </c>
      <c r="B26653" s="28" t="s">
        <v>40682</v>
      </c>
      <c r="C26653" s="28"/>
      <c r="E26653" s="26">
        <v>14000</v>
      </c>
      <c r="F26653" s="26">
        <v>14000</v>
      </c>
      <c r="G26653" s="625"/>
      <c r="H26653" s="625"/>
    </row>
    <row r="26654" spans="1:8" x14ac:dyDescent="0.2">
      <c r="A26654" s="2">
        <v>26649</v>
      </c>
      <c r="B26654" s="28" t="s">
        <v>40683</v>
      </c>
      <c r="C26654" s="28" t="s">
        <v>40684</v>
      </c>
      <c r="E26654" s="26">
        <v>8156</v>
      </c>
      <c r="F26654" s="26">
        <v>8156</v>
      </c>
      <c r="G26654" s="625"/>
      <c r="H26654" s="625"/>
    </row>
    <row r="26655" spans="1:8" ht="33.75" x14ac:dyDescent="0.2">
      <c r="A26655" s="2">
        <v>26650</v>
      </c>
      <c r="B26655" s="28" t="s">
        <v>40685</v>
      </c>
      <c r="C26655" s="28" t="s">
        <v>40686</v>
      </c>
      <c r="E26655" s="26">
        <v>6385</v>
      </c>
      <c r="F26655" s="26">
        <v>6385</v>
      </c>
      <c r="G26655" s="625"/>
      <c r="H26655" s="625"/>
    </row>
    <row r="26656" spans="1:8" ht="33.75" x14ac:dyDescent="0.2">
      <c r="A26656" s="2">
        <v>26651</v>
      </c>
      <c r="B26656" s="28" t="s">
        <v>40687</v>
      </c>
      <c r="C26656" s="28" t="s">
        <v>40688</v>
      </c>
      <c r="E26656" s="26">
        <v>6490</v>
      </c>
      <c r="F26656" s="26">
        <v>6490</v>
      </c>
      <c r="G26656" s="625"/>
      <c r="H26656" s="625"/>
    </row>
    <row r="26657" spans="1:8" ht="33.75" x14ac:dyDescent="0.2">
      <c r="A26657" s="2">
        <v>26652</v>
      </c>
      <c r="B26657" s="28" t="s">
        <v>40689</v>
      </c>
      <c r="C26657" s="28" t="s">
        <v>40690</v>
      </c>
      <c r="E26657" s="26">
        <v>31380</v>
      </c>
      <c r="F26657" s="26">
        <v>31380</v>
      </c>
      <c r="G26657" s="625"/>
      <c r="H26657" s="625"/>
    </row>
    <row r="26658" spans="1:8" ht="22.5" x14ac:dyDescent="0.2">
      <c r="A26658" s="2">
        <v>26653</v>
      </c>
      <c r="B26658" s="28" t="s">
        <v>40691</v>
      </c>
      <c r="C26658" s="28" t="s">
        <v>40692</v>
      </c>
      <c r="E26658" s="26">
        <v>3272.73</v>
      </c>
      <c r="F26658" s="26">
        <v>3272.73</v>
      </c>
      <c r="G26658" s="625"/>
      <c r="H26658" s="625"/>
    </row>
    <row r="26659" spans="1:8" ht="22.5" x14ac:dyDescent="0.2">
      <c r="A26659" s="2">
        <v>26654</v>
      </c>
      <c r="B26659" s="28" t="s">
        <v>40691</v>
      </c>
      <c r="C26659" s="28" t="s">
        <v>40693</v>
      </c>
      <c r="E26659" s="26">
        <v>3272.73</v>
      </c>
      <c r="F26659" s="26">
        <v>3272.73</v>
      </c>
      <c r="G26659" s="625"/>
      <c r="H26659" s="625"/>
    </row>
    <row r="26660" spans="1:8" ht="22.5" x14ac:dyDescent="0.2">
      <c r="A26660" s="2">
        <v>26655</v>
      </c>
      <c r="B26660" s="28" t="s">
        <v>40691</v>
      </c>
      <c r="C26660" s="28" t="s">
        <v>40694</v>
      </c>
      <c r="E26660" s="26">
        <v>3272.73</v>
      </c>
      <c r="F26660" s="26">
        <v>3272.73</v>
      </c>
      <c r="G26660" s="625"/>
      <c r="H26660" s="625"/>
    </row>
    <row r="26661" spans="1:8" ht="22.5" x14ac:dyDescent="0.2">
      <c r="A26661" s="2">
        <v>26656</v>
      </c>
      <c r="B26661" s="28" t="s">
        <v>40691</v>
      </c>
      <c r="C26661" s="28" t="s">
        <v>40695</v>
      </c>
      <c r="E26661" s="26">
        <v>3272.73</v>
      </c>
      <c r="F26661" s="26">
        <v>3272.73</v>
      </c>
      <c r="G26661" s="625"/>
      <c r="H26661" s="625"/>
    </row>
    <row r="26662" spans="1:8" ht="22.5" x14ac:dyDescent="0.2">
      <c r="A26662" s="2">
        <v>26657</v>
      </c>
      <c r="B26662" s="28" t="s">
        <v>40691</v>
      </c>
      <c r="C26662" s="28" t="s">
        <v>40696</v>
      </c>
      <c r="E26662" s="26">
        <v>3272.73</v>
      </c>
      <c r="F26662" s="26">
        <v>3272.73</v>
      </c>
      <c r="G26662" s="625"/>
      <c r="H26662" s="625"/>
    </row>
    <row r="26663" spans="1:8" ht="22.5" x14ac:dyDescent="0.2">
      <c r="A26663" s="2">
        <v>26658</v>
      </c>
      <c r="B26663" s="28" t="s">
        <v>40691</v>
      </c>
      <c r="C26663" s="28" t="s">
        <v>40697</v>
      </c>
      <c r="E26663" s="26">
        <v>3272.73</v>
      </c>
      <c r="F26663" s="26">
        <v>3272.73</v>
      </c>
      <c r="G26663" s="625"/>
      <c r="H26663" s="625"/>
    </row>
    <row r="26664" spans="1:8" ht="22.5" x14ac:dyDescent="0.2">
      <c r="A26664" s="2">
        <v>26659</v>
      </c>
      <c r="B26664" s="28" t="s">
        <v>40691</v>
      </c>
      <c r="C26664" s="28" t="s">
        <v>40698</v>
      </c>
      <c r="E26664" s="26">
        <v>3272.73</v>
      </c>
      <c r="F26664" s="26">
        <v>3272.73</v>
      </c>
      <c r="G26664" s="625"/>
      <c r="H26664" s="625"/>
    </row>
    <row r="26665" spans="1:8" ht="22.5" x14ac:dyDescent="0.2">
      <c r="A26665" s="2">
        <v>26660</v>
      </c>
      <c r="B26665" s="28" t="s">
        <v>40691</v>
      </c>
      <c r="C26665" s="28" t="s">
        <v>40699</v>
      </c>
      <c r="E26665" s="26">
        <v>3272.73</v>
      </c>
      <c r="F26665" s="26">
        <v>3272.73</v>
      </c>
      <c r="G26665" s="625"/>
      <c r="H26665" s="625"/>
    </row>
    <row r="26666" spans="1:8" ht="22.5" x14ac:dyDescent="0.2">
      <c r="A26666" s="2">
        <v>26661</v>
      </c>
      <c r="B26666" s="28" t="s">
        <v>40691</v>
      </c>
      <c r="C26666" s="28" t="s">
        <v>40700</v>
      </c>
      <c r="E26666" s="26">
        <v>3272.73</v>
      </c>
      <c r="F26666" s="26">
        <v>3272.73</v>
      </c>
      <c r="G26666" s="625"/>
      <c r="H26666" s="625"/>
    </row>
    <row r="26667" spans="1:8" ht="22.5" x14ac:dyDescent="0.2">
      <c r="A26667" s="2">
        <v>26662</v>
      </c>
      <c r="B26667" s="28" t="s">
        <v>40691</v>
      </c>
      <c r="C26667" s="28" t="s">
        <v>40701</v>
      </c>
      <c r="E26667" s="26">
        <v>3272.73</v>
      </c>
      <c r="F26667" s="26">
        <v>3272.73</v>
      </c>
      <c r="G26667" s="625"/>
      <c r="H26667" s="625"/>
    </row>
    <row r="26668" spans="1:8" ht="22.5" x14ac:dyDescent="0.2">
      <c r="A26668" s="2">
        <v>26663</v>
      </c>
      <c r="B26668" s="28" t="s">
        <v>40691</v>
      </c>
      <c r="C26668" s="28" t="s">
        <v>40702</v>
      </c>
      <c r="E26668" s="26">
        <v>3272.73</v>
      </c>
      <c r="F26668" s="26">
        <v>3272.73</v>
      </c>
      <c r="G26668" s="625"/>
      <c r="H26668" s="625"/>
    </row>
    <row r="26669" spans="1:8" ht="22.5" x14ac:dyDescent="0.2">
      <c r="A26669" s="2">
        <v>26664</v>
      </c>
      <c r="B26669" s="28" t="s">
        <v>40703</v>
      </c>
      <c r="C26669" s="28" t="s">
        <v>40704</v>
      </c>
      <c r="E26669" s="26">
        <v>38509.449999999997</v>
      </c>
      <c r="F26669" s="26">
        <v>38509.449999999997</v>
      </c>
      <c r="G26669" s="625"/>
      <c r="H26669" s="625"/>
    </row>
    <row r="26670" spans="1:8" ht="22.5" x14ac:dyDescent="0.2">
      <c r="A26670" s="2">
        <v>26665</v>
      </c>
      <c r="B26670" s="28" t="s">
        <v>27803</v>
      </c>
      <c r="C26670" s="28" t="s">
        <v>40705</v>
      </c>
      <c r="E26670" s="26">
        <v>28000</v>
      </c>
      <c r="F26670" s="26">
        <v>28000</v>
      </c>
      <c r="G26670" s="625"/>
      <c r="H26670" s="625"/>
    </row>
    <row r="26671" spans="1:8" ht="22.5" x14ac:dyDescent="0.2">
      <c r="A26671" s="2">
        <v>26666</v>
      </c>
      <c r="B26671" s="28" t="s">
        <v>40706</v>
      </c>
      <c r="C26671" s="28" t="s">
        <v>40707</v>
      </c>
      <c r="E26671" s="26">
        <v>13900</v>
      </c>
      <c r="F26671" s="26">
        <v>13900</v>
      </c>
      <c r="G26671" s="625"/>
      <c r="H26671" s="625"/>
    </row>
    <row r="26672" spans="1:8" ht="45" x14ac:dyDescent="0.2">
      <c r="A26672" s="2">
        <v>26667</v>
      </c>
      <c r="B26672" s="28" t="s">
        <v>40708</v>
      </c>
      <c r="C26672" s="28" t="s">
        <v>26098</v>
      </c>
      <c r="E26672" s="26">
        <v>3300</v>
      </c>
      <c r="F26672" s="26">
        <v>3300</v>
      </c>
      <c r="G26672" s="625"/>
      <c r="H26672" s="625"/>
    </row>
    <row r="26673" spans="1:8" ht="45" x14ac:dyDescent="0.2">
      <c r="A26673" s="2">
        <v>26668</v>
      </c>
      <c r="B26673" s="28" t="s">
        <v>40708</v>
      </c>
      <c r="C26673" s="48">
        <v>116369663100746</v>
      </c>
      <c r="E26673" s="26">
        <v>3300</v>
      </c>
      <c r="F26673" s="26">
        <v>3300</v>
      </c>
      <c r="G26673" s="625"/>
      <c r="H26673" s="625"/>
    </row>
    <row r="26674" spans="1:8" ht="45" x14ac:dyDescent="0.2">
      <c r="A26674" s="2">
        <v>26669</v>
      </c>
      <c r="B26674" s="28" t="s">
        <v>40708</v>
      </c>
      <c r="C26674" s="28" t="s">
        <v>40709</v>
      </c>
      <c r="E26674" s="26">
        <v>3300</v>
      </c>
      <c r="F26674" s="26">
        <v>3300</v>
      </c>
      <c r="G26674" s="625"/>
      <c r="H26674" s="625"/>
    </row>
    <row r="26675" spans="1:8" ht="22.5" x14ac:dyDescent="0.2">
      <c r="A26675" s="2">
        <v>26670</v>
      </c>
      <c r="B26675" s="28" t="s">
        <v>40710</v>
      </c>
      <c r="C26675" s="28" t="s">
        <v>40711</v>
      </c>
      <c r="E26675" s="26">
        <v>4000</v>
      </c>
      <c r="F26675" s="26">
        <v>4000</v>
      </c>
      <c r="G26675" s="625"/>
      <c r="H26675" s="625"/>
    </row>
    <row r="26676" spans="1:8" ht="22.5" x14ac:dyDescent="0.2">
      <c r="A26676" s="2">
        <v>26671</v>
      </c>
      <c r="B26676" s="28" t="s">
        <v>40712</v>
      </c>
      <c r="C26676" s="28" t="s">
        <v>40713</v>
      </c>
      <c r="E26676" s="26">
        <v>9720</v>
      </c>
      <c r="F26676" s="26">
        <v>9720</v>
      </c>
      <c r="G26676" s="625"/>
      <c r="H26676" s="625"/>
    </row>
    <row r="26677" spans="1:8" ht="22.5" x14ac:dyDescent="0.2">
      <c r="A26677" s="2">
        <v>26672</v>
      </c>
      <c r="B26677" s="28" t="s">
        <v>40714</v>
      </c>
      <c r="C26677" s="28" t="s">
        <v>40715</v>
      </c>
      <c r="E26677" s="26">
        <v>3500</v>
      </c>
      <c r="F26677" s="26">
        <v>3500</v>
      </c>
      <c r="G26677" s="625"/>
      <c r="H26677" s="625"/>
    </row>
    <row r="26678" spans="1:8" ht="22.5" x14ac:dyDescent="0.2">
      <c r="A26678" s="2">
        <v>26673</v>
      </c>
      <c r="B26678" s="28" t="s">
        <v>40716</v>
      </c>
      <c r="C26678" s="28" t="s">
        <v>40717</v>
      </c>
      <c r="E26678" s="26">
        <v>15772.2</v>
      </c>
      <c r="F26678" s="26">
        <v>15772.2</v>
      </c>
      <c r="G26678" s="625"/>
      <c r="H26678" s="625"/>
    </row>
    <row r="26679" spans="1:8" ht="22.5" x14ac:dyDescent="0.2">
      <c r="A26679" s="2">
        <v>26674</v>
      </c>
      <c r="B26679" s="28" t="s">
        <v>40718</v>
      </c>
      <c r="C26679" s="28" t="s">
        <v>40719</v>
      </c>
      <c r="E26679" s="26">
        <v>7112</v>
      </c>
      <c r="F26679" s="26">
        <v>7112</v>
      </c>
      <c r="G26679" s="625"/>
      <c r="H26679" s="625"/>
    </row>
    <row r="26680" spans="1:8" ht="22.5" x14ac:dyDescent="0.2">
      <c r="A26680" s="2">
        <v>26675</v>
      </c>
      <c r="B26680" s="28" t="s">
        <v>40720</v>
      </c>
      <c r="C26680" s="28"/>
      <c r="E26680" s="26">
        <v>3400</v>
      </c>
      <c r="F26680" s="26">
        <v>3400</v>
      </c>
      <c r="G26680" s="625"/>
      <c r="H26680" s="625"/>
    </row>
    <row r="26681" spans="1:8" ht="33.75" x14ac:dyDescent="0.2">
      <c r="A26681" s="2">
        <v>26676</v>
      </c>
      <c r="B26681" s="28" t="s">
        <v>40721</v>
      </c>
      <c r="C26681" s="28"/>
      <c r="E26681" s="26">
        <v>4000</v>
      </c>
      <c r="F26681" s="26">
        <v>4000</v>
      </c>
      <c r="G26681" s="625"/>
      <c r="H26681" s="625"/>
    </row>
    <row r="26682" spans="1:8" ht="33.75" x14ac:dyDescent="0.2">
      <c r="A26682" s="2">
        <v>26677</v>
      </c>
      <c r="B26682" s="28" t="s">
        <v>40722</v>
      </c>
      <c r="C26682" s="28"/>
      <c r="E26682" s="26">
        <v>8000</v>
      </c>
      <c r="F26682" s="26">
        <v>8000</v>
      </c>
      <c r="G26682" s="625"/>
      <c r="H26682" s="625"/>
    </row>
    <row r="26683" spans="1:8" ht="33.75" x14ac:dyDescent="0.2">
      <c r="A26683" s="2">
        <v>26678</v>
      </c>
      <c r="B26683" s="28" t="s">
        <v>40723</v>
      </c>
      <c r="C26683" s="28"/>
      <c r="E26683" s="26">
        <v>5000</v>
      </c>
      <c r="F26683" s="26">
        <v>5000</v>
      </c>
      <c r="G26683" s="625"/>
      <c r="H26683" s="625"/>
    </row>
    <row r="26684" spans="1:8" ht="33.75" x14ac:dyDescent="0.2">
      <c r="A26684" s="2">
        <v>26679</v>
      </c>
      <c r="B26684" s="28" t="s">
        <v>40724</v>
      </c>
      <c r="C26684" s="28" t="s">
        <v>40725</v>
      </c>
      <c r="E26684" s="26">
        <v>6530</v>
      </c>
      <c r="F26684" s="26">
        <v>6530</v>
      </c>
      <c r="G26684" s="625"/>
      <c r="H26684" s="625"/>
    </row>
    <row r="26685" spans="1:8" ht="33.75" x14ac:dyDescent="0.2">
      <c r="A26685" s="2">
        <v>26680</v>
      </c>
      <c r="B26685" s="28" t="s">
        <v>40726</v>
      </c>
      <c r="C26685" s="28" t="s">
        <v>40727</v>
      </c>
      <c r="E26685" s="26">
        <v>3300</v>
      </c>
      <c r="F26685" s="26">
        <v>3300</v>
      </c>
      <c r="G26685" s="625"/>
      <c r="H26685" s="625"/>
    </row>
    <row r="26686" spans="1:8" ht="33.75" x14ac:dyDescent="0.2">
      <c r="A26686" s="2">
        <v>26681</v>
      </c>
      <c r="B26686" s="28" t="s">
        <v>40726</v>
      </c>
      <c r="C26686" s="48">
        <v>11636966310746</v>
      </c>
      <c r="E26686" s="26">
        <v>3300</v>
      </c>
      <c r="F26686" s="26">
        <v>3300</v>
      </c>
      <c r="G26686" s="625"/>
      <c r="H26686" s="625"/>
    </row>
    <row r="26687" spans="1:8" ht="56.25" x14ac:dyDescent="0.2">
      <c r="A26687" s="2">
        <v>26682</v>
      </c>
      <c r="B26687" s="28" t="s">
        <v>40674</v>
      </c>
      <c r="C26687" s="48">
        <v>11636966310745</v>
      </c>
      <c r="E26687" s="26">
        <v>4975</v>
      </c>
      <c r="F26687" s="26">
        <v>4975</v>
      </c>
      <c r="G26687" s="625"/>
      <c r="H26687" s="625"/>
    </row>
    <row r="26688" spans="1:8" ht="22.5" x14ac:dyDescent="0.2">
      <c r="A26688" s="2">
        <v>26683</v>
      </c>
      <c r="B26688" s="28" t="s">
        <v>40728</v>
      </c>
      <c r="C26688" s="28"/>
      <c r="E26688" s="26">
        <v>7771</v>
      </c>
      <c r="F26688" s="26">
        <v>7771</v>
      </c>
      <c r="G26688" s="625"/>
      <c r="H26688" s="625"/>
    </row>
    <row r="26689" spans="1:8" ht="22.5" x14ac:dyDescent="0.2">
      <c r="A26689" s="2">
        <v>26684</v>
      </c>
      <c r="B26689" s="28" t="s">
        <v>40729</v>
      </c>
      <c r="C26689" s="28" t="s">
        <v>40730</v>
      </c>
      <c r="E26689" s="26">
        <v>10853.42</v>
      </c>
      <c r="F26689" s="26">
        <v>10853.42</v>
      </c>
      <c r="G26689" s="625"/>
      <c r="H26689" s="625"/>
    </row>
    <row r="26690" spans="1:8" ht="22.5" x14ac:dyDescent="0.2">
      <c r="A26690" s="2">
        <v>26685</v>
      </c>
      <c r="B26690" s="28" t="s">
        <v>10171</v>
      </c>
      <c r="C26690" s="28" t="s">
        <v>40731</v>
      </c>
      <c r="E26690" s="26">
        <v>3681</v>
      </c>
      <c r="F26690" s="26">
        <v>3681</v>
      </c>
      <c r="G26690" s="625"/>
      <c r="H26690" s="625"/>
    </row>
    <row r="26691" spans="1:8" ht="33.75" x14ac:dyDescent="0.2">
      <c r="A26691" s="2">
        <v>26686</v>
      </c>
      <c r="B26691" s="28" t="s">
        <v>40681</v>
      </c>
      <c r="C26691" s="28"/>
      <c r="E26691" s="26">
        <v>5000</v>
      </c>
      <c r="F26691" s="26">
        <v>5000</v>
      </c>
      <c r="G26691" s="625"/>
      <c r="H26691" s="625"/>
    </row>
    <row r="26692" spans="1:8" ht="33.75" x14ac:dyDescent="0.2">
      <c r="A26692" s="2">
        <v>26687</v>
      </c>
      <c r="B26692" s="28" t="s">
        <v>40732</v>
      </c>
      <c r="C26692" s="28"/>
      <c r="E26692" s="26">
        <v>7000</v>
      </c>
      <c r="F26692" s="26">
        <v>7000</v>
      </c>
      <c r="G26692" s="625"/>
      <c r="H26692" s="625"/>
    </row>
    <row r="26693" spans="1:8" ht="22.5" x14ac:dyDescent="0.2">
      <c r="A26693" s="2">
        <v>26688</v>
      </c>
      <c r="B26693" s="28" t="s">
        <v>40733</v>
      </c>
      <c r="C26693" s="28" t="s">
        <v>40734</v>
      </c>
      <c r="E26693" s="26">
        <v>5250</v>
      </c>
      <c r="F26693" s="26">
        <v>5250</v>
      </c>
      <c r="G26693" s="625"/>
      <c r="H26693" s="625"/>
    </row>
    <row r="26694" spans="1:8" ht="22.5" x14ac:dyDescent="0.2">
      <c r="A26694" s="2">
        <v>26689</v>
      </c>
      <c r="B26694" s="28" t="s">
        <v>40735</v>
      </c>
      <c r="C26694" s="28" t="s">
        <v>40736</v>
      </c>
      <c r="E26694" s="26">
        <v>3815.4</v>
      </c>
      <c r="F26694" s="26">
        <v>3815.4</v>
      </c>
      <c r="G26694" s="625"/>
      <c r="H26694" s="625"/>
    </row>
    <row r="26695" spans="1:8" ht="22.5" x14ac:dyDescent="0.2">
      <c r="A26695" s="2">
        <v>26690</v>
      </c>
      <c r="B26695" s="28" t="s">
        <v>40735</v>
      </c>
      <c r="C26695" s="28" t="s">
        <v>40737</v>
      </c>
      <c r="E26695" s="26">
        <v>3815.4</v>
      </c>
      <c r="F26695" s="26">
        <v>3815.4</v>
      </c>
      <c r="G26695" s="625"/>
      <c r="H26695" s="625"/>
    </row>
    <row r="26696" spans="1:8" ht="22.5" x14ac:dyDescent="0.2">
      <c r="A26696" s="2">
        <v>26691</v>
      </c>
      <c r="B26696" s="28" t="s">
        <v>40735</v>
      </c>
      <c r="C26696" s="28" t="s">
        <v>40738</v>
      </c>
      <c r="E26696" s="26">
        <v>3815.4</v>
      </c>
      <c r="F26696" s="26">
        <v>3815.4</v>
      </c>
      <c r="G26696" s="625"/>
      <c r="H26696" s="625"/>
    </row>
    <row r="26697" spans="1:8" ht="22.5" x14ac:dyDescent="0.2">
      <c r="A26697" s="2">
        <v>26692</v>
      </c>
      <c r="B26697" s="28" t="s">
        <v>40735</v>
      </c>
      <c r="C26697" s="28" t="s">
        <v>40739</v>
      </c>
      <c r="E26697" s="26">
        <v>3815.4</v>
      </c>
      <c r="F26697" s="26">
        <v>3815.4</v>
      </c>
      <c r="G26697" s="625"/>
      <c r="H26697" s="625"/>
    </row>
    <row r="26698" spans="1:8" ht="22.5" x14ac:dyDescent="0.2">
      <c r="A26698" s="2">
        <v>26693</v>
      </c>
      <c r="B26698" s="28" t="s">
        <v>40735</v>
      </c>
      <c r="C26698" s="28" t="s">
        <v>40740</v>
      </c>
      <c r="E26698" s="26">
        <v>3815.4</v>
      </c>
      <c r="F26698" s="26">
        <v>3815.4</v>
      </c>
      <c r="G26698" s="625"/>
      <c r="H26698" s="625"/>
    </row>
    <row r="26699" spans="1:8" ht="22.5" x14ac:dyDescent="0.2">
      <c r="A26699" s="2">
        <v>26694</v>
      </c>
      <c r="B26699" s="28" t="s">
        <v>40741</v>
      </c>
      <c r="C26699" s="28" t="s">
        <v>40742</v>
      </c>
      <c r="E26699" s="26">
        <v>14806.93</v>
      </c>
      <c r="F26699" s="26">
        <v>14806.93</v>
      </c>
      <c r="G26699" s="625"/>
      <c r="H26699" s="625"/>
    </row>
    <row r="26700" spans="1:8" ht="22.5" x14ac:dyDescent="0.2">
      <c r="A26700" s="2">
        <v>26695</v>
      </c>
      <c r="B26700" s="28" t="s">
        <v>40743</v>
      </c>
      <c r="C26700" s="28" t="s">
        <v>40744</v>
      </c>
      <c r="E26700" s="26">
        <v>16681.05</v>
      </c>
      <c r="F26700" s="26">
        <v>16681.05</v>
      </c>
      <c r="G26700" s="625"/>
      <c r="H26700" s="625"/>
    </row>
    <row r="26701" spans="1:8" ht="33.75" x14ac:dyDescent="0.2">
      <c r="A26701" s="2">
        <v>26696</v>
      </c>
      <c r="B26701" s="28" t="s">
        <v>40745</v>
      </c>
      <c r="C26701" s="28" t="s">
        <v>40746</v>
      </c>
      <c r="E26701" s="26">
        <v>3150</v>
      </c>
      <c r="F26701" s="26">
        <v>3150</v>
      </c>
      <c r="G26701" s="625"/>
      <c r="H26701" s="625"/>
    </row>
    <row r="26702" spans="1:8" ht="33.75" x14ac:dyDescent="0.2">
      <c r="A26702" s="2">
        <v>26697</v>
      </c>
      <c r="B26702" s="28" t="s">
        <v>40747</v>
      </c>
      <c r="C26702" s="28" t="s">
        <v>40748</v>
      </c>
      <c r="E26702" s="26">
        <v>3150</v>
      </c>
      <c r="F26702" s="26">
        <v>3150</v>
      </c>
      <c r="G26702" s="625"/>
      <c r="H26702" s="625"/>
    </row>
    <row r="26703" spans="1:8" ht="22.5" x14ac:dyDescent="0.2">
      <c r="A26703" s="2">
        <v>26698</v>
      </c>
      <c r="B26703" s="28" t="s">
        <v>40749</v>
      </c>
      <c r="C26703" s="28" t="s">
        <v>40750</v>
      </c>
      <c r="E26703" s="26">
        <v>3570</v>
      </c>
      <c r="F26703" s="26">
        <v>3570</v>
      </c>
      <c r="G26703" s="625"/>
      <c r="H26703" s="625"/>
    </row>
    <row r="26704" spans="1:8" ht="22.5" x14ac:dyDescent="0.2">
      <c r="A26704" s="2">
        <v>26699</v>
      </c>
      <c r="B26704" s="28" t="s">
        <v>40751</v>
      </c>
      <c r="C26704" s="28" t="s">
        <v>40752</v>
      </c>
      <c r="E26704" s="26">
        <v>4886.3999999999996</v>
      </c>
      <c r="F26704" s="26">
        <v>4886.3999999999996</v>
      </c>
      <c r="G26704" s="625"/>
      <c r="H26704" s="625"/>
    </row>
    <row r="26705" spans="1:8" ht="22.5" x14ac:dyDescent="0.2">
      <c r="A26705" s="2">
        <v>26700</v>
      </c>
      <c r="B26705" s="28" t="s">
        <v>40753</v>
      </c>
      <c r="C26705" s="28"/>
      <c r="E26705" s="26">
        <v>14600</v>
      </c>
      <c r="F26705" s="26">
        <v>14600</v>
      </c>
      <c r="G26705" s="625"/>
      <c r="H26705" s="625"/>
    </row>
    <row r="26706" spans="1:8" ht="22.5" x14ac:dyDescent="0.2">
      <c r="A26706" s="2">
        <v>26701</v>
      </c>
      <c r="B26706" s="28" t="s">
        <v>40680</v>
      </c>
      <c r="C26706" s="28" t="s">
        <v>40754</v>
      </c>
      <c r="E26706" s="26">
        <v>4286.25</v>
      </c>
      <c r="F26706" s="26">
        <v>4286.25</v>
      </c>
      <c r="G26706" s="625"/>
      <c r="H26706" s="625"/>
    </row>
    <row r="26707" spans="1:8" ht="22.5" x14ac:dyDescent="0.2">
      <c r="A26707" s="2">
        <v>26702</v>
      </c>
      <c r="B26707" s="28" t="s">
        <v>4070</v>
      </c>
      <c r="C26707" s="28" t="s">
        <v>40755</v>
      </c>
      <c r="E26707" s="26">
        <v>3495</v>
      </c>
      <c r="F26707" s="26">
        <v>3495</v>
      </c>
      <c r="G26707" s="625"/>
      <c r="H26707" s="625"/>
    </row>
    <row r="26708" spans="1:8" ht="22.5" x14ac:dyDescent="0.2">
      <c r="A26708" s="2">
        <v>26703</v>
      </c>
      <c r="B26708" s="28" t="s">
        <v>40756</v>
      </c>
      <c r="C26708" s="28" t="s">
        <v>40757</v>
      </c>
      <c r="E26708" s="26">
        <v>4044.6</v>
      </c>
      <c r="F26708" s="26">
        <v>4044.6</v>
      </c>
      <c r="G26708" s="625"/>
      <c r="H26708" s="625"/>
    </row>
    <row r="26709" spans="1:8" ht="33.75" x14ac:dyDescent="0.2">
      <c r="A26709" s="2">
        <v>26704</v>
      </c>
      <c r="B26709" s="28" t="s">
        <v>40758</v>
      </c>
      <c r="C26709" s="28"/>
      <c r="E26709" s="26">
        <v>15000</v>
      </c>
      <c r="F26709" s="26">
        <v>15000</v>
      </c>
      <c r="G26709" s="625"/>
      <c r="H26709" s="625"/>
    </row>
    <row r="26710" spans="1:8" ht="33.75" x14ac:dyDescent="0.2">
      <c r="A26710" s="2">
        <v>26705</v>
      </c>
      <c r="B26710" s="28" t="s">
        <v>40759</v>
      </c>
      <c r="C26710" s="28" t="s">
        <v>40760</v>
      </c>
      <c r="E26710" s="26">
        <v>13450</v>
      </c>
      <c r="F26710" s="26">
        <v>13450</v>
      </c>
      <c r="G26710" s="625"/>
      <c r="H26710" s="625"/>
    </row>
    <row r="26711" spans="1:8" ht="22.5" x14ac:dyDescent="0.2">
      <c r="A26711" s="2">
        <v>26706</v>
      </c>
      <c r="B26711" s="28" t="s">
        <v>40761</v>
      </c>
      <c r="C26711" s="28" t="s">
        <v>40762</v>
      </c>
      <c r="E26711" s="26">
        <v>3950</v>
      </c>
      <c r="F26711" s="26">
        <v>3950</v>
      </c>
      <c r="G26711" s="625"/>
      <c r="H26711" s="625"/>
    </row>
    <row r="26712" spans="1:8" x14ac:dyDescent="0.2">
      <c r="A26712" s="2">
        <v>26707</v>
      </c>
      <c r="B26712" s="28" t="s">
        <v>40763</v>
      </c>
      <c r="C26712" s="28"/>
      <c r="E26712" s="26">
        <v>8800</v>
      </c>
      <c r="F26712" s="26">
        <v>8800</v>
      </c>
      <c r="G26712" s="625"/>
      <c r="H26712" s="625"/>
    </row>
    <row r="26713" spans="1:8" ht="22.5" x14ac:dyDescent="0.2">
      <c r="A26713" s="2">
        <v>26708</v>
      </c>
      <c r="B26713" s="28" t="s">
        <v>40764</v>
      </c>
      <c r="C26713" s="28" t="s">
        <v>40765</v>
      </c>
      <c r="E26713" s="26">
        <v>5550</v>
      </c>
      <c r="F26713" s="26">
        <v>5550</v>
      </c>
      <c r="G26713" s="625"/>
      <c r="H26713" s="625"/>
    </row>
    <row r="26714" spans="1:8" ht="22.5" x14ac:dyDescent="0.2">
      <c r="A26714" s="2">
        <v>26709</v>
      </c>
      <c r="B26714" s="28" t="s">
        <v>40764</v>
      </c>
      <c r="C26714" s="28" t="s">
        <v>40766</v>
      </c>
      <c r="E26714" s="26">
        <v>5550</v>
      </c>
      <c r="F26714" s="26">
        <v>5550</v>
      </c>
      <c r="G26714" s="625"/>
      <c r="H26714" s="625"/>
    </row>
    <row r="26715" spans="1:8" ht="22.5" x14ac:dyDescent="0.2">
      <c r="A26715" s="2">
        <v>26710</v>
      </c>
      <c r="B26715" s="28" t="s">
        <v>40767</v>
      </c>
      <c r="C26715" s="28" t="s">
        <v>40768</v>
      </c>
      <c r="E26715" s="26">
        <v>4750</v>
      </c>
      <c r="F26715" s="26">
        <v>4750</v>
      </c>
      <c r="G26715" s="625"/>
      <c r="H26715" s="625"/>
    </row>
    <row r="26716" spans="1:8" ht="22.5" x14ac:dyDescent="0.2">
      <c r="A26716" s="2">
        <v>26711</v>
      </c>
      <c r="B26716" s="28" t="s">
        <v>40769</v>
      </c>
      <c r="C26716" s="28" t="s">
        <v>40770</v>
      </c>
      <c r="E26716" s="26">
        <v>3818.18</v>
      </c>
      <c r="F26716" s="26">
        <v>3818.18</v>
      </c>
      <c r="G26716" s="625"/>
      <c r="H26716" s="625"/>
    </row>
    <row r="26717" spans="1:8" ht="22.5" x14ac:dyDescent="0.2">
      <c r="A26717" s="2">
        <v>26712</v>
      </c>
      <c r="B26717" s="28" t="s">
        <v>40769</v>
      </c>
      <c r="C26717" s="28" t="s">
        <v>40771</v>
      </c>
      <c r="E26717" s="26">
        <v>3818.18</v>
      </c>
      <c r="F26717" s="26">
        <v>3818.18</v>
      </c>
      <c r="G26717" s="625"/>
      <c r="H26717" s="625"/>
    </row>
    <row r="26718" spans="1:8" ht="22.5" x14ac:dyDescent="0.2">
      <c r="A26718" s="2">
        <v>26713</v>
      </c>
      <c r="B26718" s="28" t="s">
        <v>40769</v>
      </c>
      <c r="C26718" s="28" t="s">
        <v>40772</v>
      </c>
      <c r="E26718" s="26">
        <v>3818.18</v>
      </c>
      <c r="F26718" s="26">
        <v>3818.18</v>
      </c>
      <c r="G26718" s="625"/>
      <c r="H26718" s="625"/>
    </row>
    <row r="26719" spans="1:8" ht="22.5" x14ac:dyDescent="0.2">
      <c r="A26719" s="2">
        <v>26714</v>
      </c>
      <c r="B26719" s="28" t="s">
        <v>40769</v>
      </c>
      <c r="C26719" s="28" t="s">
        <v>40773</v>
      </c>
      <c r="E26719" s="26">
        <v>3818.18</v>
      </c>
      <c r="F26719" s="26">
        <v>3818.18</v>
      </c>
      <c r="G26719" s="625"/>
      <c r="H26719" s="625"/>
    </row>
    <row r="26720" spans="1:8" ht="22.5" x14ac:dyDescent="0.2">
      <c r="A26720" s="2">
        <v>26715</v>
      </c>
      <c r="B26720" s="28" t="s">
        <v>40769</v>
      </c>
      <c r="C26720" s="28" t="s">
        <v>40774</v>
      </c>
      <c r="E26720" s="26">
        <v>3818.18</v>
      </c>
      <c r="F26720" s="26">
        <v>3818.18</v>
      </c>
      <c r="G26720" s="625"/>
      <c r="H26720" s="625"/>
    </row>
    <row r="26721" spans="1:8" ht="22.5" x14ac:dyDescent="0.2">
      <c r="A26721" s="2">
        <v>26716</v>
      </c>
      <c r="B26721" s="28" t="s">
        <v>40775</v>
      </c>
      <c r="C26721" s="28" t="s">
        <v>40776</v>
      </c>
      <c r="E26721" s="26">
        <v>3200</v>
      </c>
      <c r="F26721" s="26">
        <v>3200</v>
      </c>
      <c r="G26721" s="625"/>
      <c r="H26721" s="625"/>
    </row>
    <row r="26722" spans="1:8" ht="22.5" x14ac:dyDescent="0.2">
      <c r="A26722" s="2">
        <v>26717</v>
      </c>
      <c r="B26722" s="28" t="s">
        <v>40775</v>
      </c>
      <c r="C26722" s="28"/>
      <c r="E26722" s="26">
        <v>12150</v>
      </c>
      <c r="F26722" s="26">
        <v>12150</v>
      </c>
      <c r="G26722" s="625"/>
      <c r="H26722" s="625"/>
    </row>
    <row r="26723" spans="1:8" ht="22.5" x14ac:dyDescent="0.2">
      <c r="A26723" s="2">
        <v>26718</v>
      </c>
      <c r="B26723" s="28" t="s">
        <v>40777</v>
      </c>
      <c r="C26723" s="28"/>
      <c r="E26723" s="26">
        <v>5630.4</v>
      </c>
      <c r="F26723" s="26">
        <v>5630.4</v>
      </c>
      <c r="G26723" s="625"/>
      <c r="H26723" s="625"/>
    </row>
    <row r="26724" spans="1:8" ht="22.5" x14ac:dyDescent="0.2">
      <c r="A26724" s="2">
        <v>26719</v>
      </c>
      <c r="B26724" s="28" t="s">
        <v>3400</v>
      </c>
      <c r="C26724" s="28" t="s">
        <v>40778</v>
      </c>
      <c r="E26724" s="26">
        <v>7237.92</v>
      </c>
      <c r="F26724" s="26">
        <v>7237.92</v>
      </c>
      <c r="G26724" s="625"/>
      <c r="H26724" s="625"/>
    </row>
    <row r="26725" spans="1:8" ht="33.75" x14ac:dyDescent="0.2">
      <c r="A26725" s="2">
        <v>26720</v>
      </c>
      <c r="B26725" s="28" t="s">
        <v>40681</v>
      </c>
      <c r="C26725" s="28"/>
      <c r="E26725" s="26">
        <v>5000</v>
      </c>
      <c r="F26725" s="26">
        <v>5000</v>
      </c>
      <c r="G26725" s="625"/>
      <c r="H26725" s="625"/>
    </row>
    <row r="26726" spans="1:8" ht="22.5" x14ac:dyDescent="0.2">
      <c r="A26726" s="2">
        <v>26721</v>
      </c>
      <c r="B26726" s="28" t="s">
        <v>40779</v>
      </c>
      <c r="C26726" s="28"/>
      <c r="E26726" s="26">
        <v>7771</v>
      </c>
      <c r="F26726" s="26">
        <v>7771</v>
      </c>
      <c r="G26726" s="625"/>
      <c r="H26726" s="625"/>
    </row>
    <row r="26727" spans="1:8" ht="22.5" x14ac:dyDescent="0.2">
      <c r="A26727" s="2">
        <v>26722</v>
      </c>
      <c r="B26727" s="28" t="s">
        <v>40780</v>
      </c>
      <c r="C26727" s="28" t="s">
        <v>40781</v>
      </c>
      <c r="E26727" s="26">
        <v>3850</v>
      </c>
      <c r="F26727" s="26">
        <v>3850</v>
      </c>
      <c r="G26727" s="625"/>
      <c r="H26727" s="625"/>
    </row>
    <row r="26728" spans="1:8" x14ac:dyDescent="0.2">
      <c r="A26728" s="2">
        <v>26723</v>
      </c>
      <c r="B26728" s="28" t="s">
        <v>40782</v>
      </c>
      <c r="C26728" s="28"/>
      <c r="E26728" s="26">
        <v>4284</v>
      </c>
      <c r="F26728" s="26">
        <v>4284</v>
      </c>
      <c r="G26728" s="625"/>
      <c r="H26728" s="625"/>
    </row>
    <row r="26729" spans="1:8" ht="22.5" x14ac:dyDescent="0.2">
      <c r="A26729" s="2">
        <v>26724</v>
      </c>
      <c r="B26729" s="28" t="s">
        <v>40783</v>
      </c>
      <c r="C26729" s="28" t="s">
        <v>40784</v>
      </c>
      <c r="E26729" s="26">
        <v>5242.8</v>
      </c>
      <c r="F26729" s="26">
        <v>5242.8</v>
      </c>
      <c r="G26729" s="625"/>
      <c r="H26729" s="625"/>
    </row>
    <row r="26730" spans="1:8" ht="33.75" x14ac:dyDescent="0.2">
      <c r="A26730" s="2">
        <v>26725</v>
      </c>
      <c r="B26730" s="28" t="s">
        <v>40681</v>
      </c>
      <c r="C26730" s="28"/>
      <c r="E26730" s="26">
        <v>5000</v>
      </c>
      <c r="F26730" s="26">
        <v>5000</v>
      </c>
      <c r="G26730" s="625"/>
      <c r="H26730" s="625"/>
    </row>
    <row r="26731" spans="1:8" ht="22.5" x14ac:dyDescent="0.2">
      <c r="A26731" s="2">
        <v>26726</v>
      </c>
      <c r="B26731" s="28" t="s">
        <v>40763</v>
      </c>
      <c r="C26731" s="28" t="s">
        <v>40785</v>
      </c>
      <c r="E26731" s="26">
        <v>4400</v>
      </c>
      <c r="F26731" s="26">
        <v>4400</v>
      </c>
      <c r="G26731" s="625"/>
      <c r="H26731" s="625"/>
    </row>
    <row r="26732" spans="1:8" ht="22.5" x14ac:dyDescent="0.2">
      <c r="A26732" s="2">
        <v>26727</v>
      </c>
      <c r="B26732" s="28" t="s">
        <v>40786</v>
      </c>
      <c r="C26732" s="28" t="s">
        <v>40787</v>
      </c>
      <c r="E26732" s="26">
        <v>4400</v>
      </c>
      <c r="F26732" s="26">
        <v>4400</v>
      </c>
      <c r="G26732" s="625"/>
      <c r="H26732" s="625"/>
    </row>
    <row r="26733" spans="1:8" ht="22.5" x14ac:dyDescent="0.2">
      <c r="A26733" s="2">
        <v>26728</v>
      </c>
      <c r="B26733" s="28" t="s">
        <v>40788</v>
      </c>
      <c r="C26733" s="28" t="s">
        <v>40789</v>
      </c>
      <c r="E26733" s="26">
        <v>3250</v>
      </c>
      <c r="F26733" s="26">
        <v>3250</v>
      </c>
      <c r="G26733" s="625"/>
      <c r="H26733" s="625"/>
    </row>
    <row r="26734" spans="1:8" ht="22.5" x14ac:dyDescent="0.2">
      <c r="A26734" s="2">
        <v>26729</v>
      </c>
      <c r="B26734" s="28" t="s">
        <v>40790</v>
      </c>
      <c r="C26734" s="28" t="s">
        <v>40791</v>
      </c>
      <c r="E26734" s="26">
        <v>4340</v>
      </c>
      <c r="F26734" s="26">
        <v>4340</v>
      </c>
      <c r="G26734" s="625"/>
      <c r="H26734" s="625"/>
    </row>
    <row r="26735" spans="1:8" ht="22.5" x14ac:dyDescent="0.2">
      <c r="A26735" s="2">
        <v>26730</v>
      </c>
      <c r="B26735" s="28" t="s">
        <v>40769</v>
      </c>
      <c r="C26735" s="28" t="s">
        <v>40792</v>
      </c>
      <c r="E26735" s="26">
        <v>3818.18</v>
      </c>
      <c r="F26735" s="26">
        <v>3818.18</v>
      </c>
      <c r="G26735" s="625"/>
      <c r="H26735" s="625"/>
    </row>
    <row r="26736" spans="1:8" ht="22.5" x14ac:dyDescent="0.2">
      <c r="A26736" s="2">
        <v>26731</v>
      </c>
      <c r="B26736" s="28" t="s">
        <v>40769</v>
      </c>
      <c r="C26736" s="28" t="s">
        <v>40793</v>
      </c>
      <c r="E26736" s="26">
        <v>3818.18</v>
      </c>
      <c r="F26736" s="26">
        <v>3818.18</v>
      </c>
      <c r="G26736" s="625"/>
      <c r="H26736" s="625"/>
    </row>
    <row r="26737" spans="1:8" ht="22.5" x14ac:dyDescent="0.2">
      <c r="A26737" s="2">
        <v>26732</v>
      </c>
      <c r="B26737" s="28" t="s">
        <v>40769</v>
      </c>
      <c r="C26737" s="28" t="s">
        <v>40794</v>
      </c>
      <c r="E26737" s="26">
        <v>3818.18</v>
      </c>
      <c r="F26737" s="26">
        <v>3818.18</v>
      </c>
      <c r="G26737" s="625"/>
      <c r="H26737" s="625"/>
    </row>
    <row r="26738" spans="1:8" ht="22.5" x14ac:dyDescent="0.2">
      <c r="A26738" s="2">
        <v>26733</v>
      </c>
      <c r="B26738" s="28" t="s">
        <v>40769</v>
      </c>
      <c r="C26738" s="28" t="s">
        <v>40795</v>
      </c>
      <c r="E26738" s="26">
        <v>3818.18</v>
      </c>
      <c r="F26738" s="26">
        <v>3818.18</v>
      </c>
      <c r="G26738" s="625"/>
      <c r="H26738" s="625"/>
    </row>
    <row r="26739" spans="1:8" ht="22.5" x14ac:dyDescent="0.2">
      <c r="A26739" s="2">
        <v>26734</v>
      </c>
      <c r="B26739" s="28" t="s">
        <v>40769</v>
      </c>
      <c r="C26739" s="28" t="s">
        <v>40796</v>
      </c>
      <c r="E26739" s="26">
        <v>3818.18</v>
      </c>
      <c r="F26739" s="26">
        <v>3818.18</v>
      </c>
      <c r="G26739" s="625"/>
      <c r="H26739" s="625"/>
    </row>
    <row r="26740" spans="1:8" ht="22.5" x14ac:dyDescent="0.2">
      <c r="A26740" s="2">
        <v>26735</v>
      </c>
      <c r="B26740" s="28" t="s">
        <v>40769</v>
      </c>
      <c r="C26740" s="28" t="s">
        <v>40797</v>
      </c>
      <c r="E26740" s="26">
        <v>3818.18</v>
      </c>
      <c r="F26740" s="26">
        <v>3818.18</v>
      </c>
      <c r="G26740" s="625"/>
      <c r="H26740" s="625"/>
    </row>
    <row r="26741" spans="1:8" ht="22.5" x14ac:dyDescent="0.2">
      <c r="A26741" s="2">
        <v>26736</v>
      </c>
      <c r="B26741" s="28" t="s">
        <v>40798</v>
      </c>
      <c r="C26741" s="28" t="s">
        <v>40799</v>
      </c>
      <c r="E26741" s="26">
        <v>6100</v>
      </c>
      <c r="F26741" s="26">
        <v>6100</v>
      </c>
      <c r="G26741" s="625"/>
      <c r="H26741" s="625"/>
    </row>
    <row r="26742" spans="1:8" ht="22.5" x14ac:dyDescent="0.2">
      <c r="A26742" s="2">
        <v>26737</v>
      </c>
      <c r="B26742" s="28" t="s">
        <v>40800</v>
      </c>
      <c r="C26742" s="28" t="s">
        <v>40801</v>
      </c>
      <c r="E26742" s="26">
        <v>12290</v>
      </c>
      <c r="F26742" s="26">
        <v>12290</v>
      </c>
      <c r="G26742" s="625"/>
      <c r="H26742" s="625"/>
    </row>
    <row r="26743" spans="1:8" ht="22.5" x14ac:dyDescent="0.2">
      <c r="A26743" s="2">
        <v>26738</v>
      </c>
      <c r="B26743" s="28" t="s">
        <v>40802</v>
      </c>
      <c r="C26743" s="28" t="s">
        <v>40803</v>
      </c>
      <c r="E26743" s="26">
        <v>6200</v>
      </c>
      <c r="F26743" s="26">
        <v>6200</v>
      </c>
      <c r="G26743" s="625"/>
      <c r="H26743" s="625"/>
    </row>
    <row r="26744" spans="1:8" ht="22.5" x14ac:dyDescent="0.2">
      <c r="A26744" s="2">
        <v>26739</v>
      </c>
      <c r="B26744" s="28" t="s">
        <v>40804</v>
      </c>
      <c r="C26744" s="28" t="s">
        <v>40805</v>
      </c>
      <c r="E26744" s="26">
        <v>3500</v>
      </c>
      <c r="F26744" s="26">
        <v>3500</v>
      </c>
      <c r="G26744" s="625"/>
      <c r="H26744" s="625"/>
    </row>
    <row r="26745" spans="1:8" ht="22.5" x14ac:dyDescent="0.2">
      <c r="A26745" s="2">
        <v>26740</v>
      </c>
      <c r="B26745" s="28" t="s">
        <v>40806</v>
      </c>
      <c r="C26745" s="28" t="s">
        <v>40807</v>
      </c>
      <c r="E26745" s="26">
        <v>14100</v>
      </c>
      <c r="F26745" s="26">
        <v>14100</v>
      </c>
      <c r="G26745" s="625"/>
      <c r="H26745" s="625"/>
    </row>
    <row r="26746" spans="1:8" ht="22.5" x14ac:dyDescent="0.2">
      <c r="A26746" s="2">
        <v>26741</v>
      </c>
      <c r="B26746" s="28" t="s">
        <v>40808</v>
      </c>
      <c r="C26746" s="28" t="s">
        <v>40809</v>
      </c>
      <c r="E26746" s="26">
        <v>3499</v>
      </c>
      <c r="F26746" s="26">
        <v>3499</v>
      </c>
      <c r="G26746" s="625"/>
      <c r="H26746" s="625"/>
    </row>
    <row r="26747" spans="1:8" ht="22.5" x14ac:dyDescent="0.2">
      <c r="A26747" s="2">
        <v>26742</v>
      </c>
      <c r="B26747" s="28" t="s">
        <v>40810</v>
      </c>
      <c r="C26747" s="28" t="s">
        <v>40811</v>
      </c>
      <c r="E26747" s="26">
        <v>4520</v>
      </c>
      <c r="F26747" s="26">
        <v>4520</v>
      </c>
      <c r="G26747" s="625"/>
      <c r="H26747" s="625"/>
    </row>
    <row r="26748" spans="1:8" ht="22.5" x14ac:dyDescent="0.2">
      <c r="A26748" s="2">
        <v>26743</v>
      </c>
      <c r="B26748" s="28" t="s">
        <v>40812</v>
      </c>
      <c r="C26748" s="28" t="s">
        <v>40813</v>
      </c>
      <c r="E26748" s="26">
        <v>3740</v>
      </c>
      <c r="F26748" s="26">
        <v>3740</v>
      </c>
      <c r="G26748" s="625"/>
      <c r="H26748" s="625"/>
    </row>
    <row r="26749" spans="1:8" ht="22.5" x14ac:dyDescent="0.2">
      <c r="A26749" s="2">
        <v>26744</v>
      </c>
      <c r="B26749" s="28" t="s">
        <v>40814</v>
      </c>
      <c r="C26749" s="28">
        <v>1.33026305E+19</v>
      </c>
      <c r="E26749" s="26">
        <v>37279.660000000003</v>
      </c>
      <c r="F26749" s="26">
        <v>37279.660000000003</v>
      </c>
      <c r="G26749" s="625"/>
      <c r="H26749" s="625"/>
    </row>
    <row r="26750" spans="1:8" ht="56.25" x14ac:dyDescent="0.2">
      <c r="A26750" s="2">
        <v>26745</v>
      </c>
      <c r="B26750" s="28" t="s">
        <v>40815</v>
      </c>
      <c r="C26750" s="28"/>
      <c r="E26750" s="26">
        <v>21916.400000000001</v>
      </c>
      <c r="F26750" s="26">
        <v>21916.400000000001</v>
      </c>
      <c r="G26750" s="625"/>
      <c r="H26750" s="625"/>
    </row>
    <row r="26751" spans="1:8" ht="45" x14ac:dyDescent="0.2">
      <c r="A26751" s="2">
        <v>26746</v>
      </c>
      <c r="B26751" s="28" t="s">
        <v>40816</v>
      </c>
      <c r="C26751" s="28"/>
      <c r="E26751" s="26">
        <v>177602.64</v>
      </c>
      <c r="F26751" s="26">
        <v>177602.64</v>
      </c>
      <c r="G26751" s="625"/>
      <c r="H26751" s="625"/>
    </row>
    <row r="26752" spans="1:8" ht="33.75" x14ac:dyDescent="0.2">
      <c r="A26752" s="2">
        <v>26747</v>
      </c>
      <c r="B26752" s="28" t="s">
        <v>40817</v>
      </c>
      <c r="C26752" s="28"/>
      <c r="E26752" s="26">
        <v>175554.5</v>
      </c>
      <c r="F26752" s="26">
        <v>175554.5</v>
      </c>
      <c r="G26752" s="625"/>
      <c r="H26752" s="625"/>
    </row>
    <row r="26753" spans="1:8" ht="22.5" x14ac:dyDescent="0.2">
      <c r="A26753" s="2">
        <v>26748</v>
      </c>
      <c r="B26753" s="28" t="s">
        <v>40818</v>
      </c>
      <c r="C26753" s="28"/>
      <c r="E26753" s="26">
        <v>13844</v>
      </c>
      <c r="F26753" s="26">
        <v>13844</v>
      </c>
      <c r="G26753" s="625"/>
      <c r="H26753" s="625"/>
    </row>
    <row r="26754" spans="1:8" x14ac:dyDescent="0.2">
      <c r="A26754" s="2">
        <v>26749</v>
      </c>
      <c r="B26754" s="28" t="s">
        <v>19315</v>
      </c>
      <c r="C26754" s="28"/>
      <c r="E26754" s="26">
        <v>1733499.92</v>
      </c>
      <c r="F26754" s="26">
        <v>1733499.92</v>
      </c>
      <c r="G26754" s="625"/>
      <c r="H26754" s="625"/>
    </row>
    <row r="26755" spans="1:8" ht="33.75" x14ac:dyDescent="0.2">
      <c r="A26755" s="2">
        <v>26750</v>
      </c>
      <c r="B26755" s="28" t="s">
        <v>40819</v>
      </c>
      <c r="C26755" s="28"/>
      <c r="E26755" s="26">
        <v>39257.9</v>
      </c>
      <c r="F26755" s="26">
        <v>39257.9</v>
      </c>
      <c r="G26755" s="625"/>
      <c r="H26755" s="625"/>
    </row>
    <row r="26756" spans="1:8" ht="56.25" x14ac:dyDescent="0.2">
      <c r="A26756" s="2">
        <v>26751</v>
      </c>
      <c r="B26756" s="28" t="s">
        <v>40820</v>
      </c>
      <c r="C26756" s="28"/>
      <c r="E26756" s="26">
        <v>1516</v>
      </c>
      <c r="F26756" s="26">
        <v>1516</v>
      </c>
      <c r="G26756" s="625"/>
      <c r="H26756" s="625"/>
    </row>
    <row r="26757" spans="1:8" ht="56.25" x14ac:dyDescent="0.2">
      <c r="A26757" s="2">
        <v>26752</v>
      </c>
      <c r="B26757" s="28" t="s">
        <v>40821</v>
      </c>
      <c r="C26757" s="28"/>
      <c r="E26757" s="26">
        <v>8432.5</v>
      </c>
      <c r="F26757" s="26">
        <v>8432.5</v>
      </c>
      <c r="G26757" s="625"/>
      <c r="H26757" s="625"/>
    </row>
    <row r="26758" spans="1:8" ht="45" x14ac:dyDescent="0.2">
      <c r="A26758" s="2">
        <v>26753</v>
      </c>
      <c r="B26758" s="28" t="s">
        <v>40822</v>
      </c>
      <c r="C26758" s="28"/>
      <c r="E26758" s="26">
        <v>14999</v>
      </c>
      <c r="F26758" s="26">
        <v>14999</v>
      </c>
      <c r="G26758" s="625"/>
      <c r="H26758" s="625"/>
    </row>
    <row r="26759" spans="1:8" ht="45" x14ac:dyDescent="0.2">
      <c r="A26759" s="2">
        <v>26754</v>
      </c>
      <c r="B26759" s="28" t="s">
        <v>40823</v>
      </c>
      <c r="C26759" s="28"/>
      <c r="E26759" s="26">
        <v>2532.5</v>
      </c>
      <c r="F26759" s="26">
        <v>2532.5</v>
      </c>
      <c r="G26759" s="625"/>
      <c r="H26759" s="625"/>
    </row>
    <row r="26760" spans="1:8" ht="45" x14ac:dyDescent="0.2">
      <c r="A26760" s="2">
        <v>26755</v>
      </c>
      <c r="B26760" s="28" t="s">
        <v>40824</v>
      </c>
      <c r="C26760" s="28"/>
      <c r="E26760" s="26">
        <v>1000</v>
      </c>
      <c r="F26760" s="26">
        <v>1000</v>
      </c>
      <c r="G26760" s="625"/>
      <c r="H26760" s="625"/>
    </row>
    <row r="26761" spans="1:8" ht="33.75" x14ac:dyDescent="0.2">
      <c r="A26761" s="2">
        <v>26756</v>
      </c>
      <c r="B26761" s="28" t="s">
        <v>40825</v>
      </c>
      <c r="C26761" s="28"/>
      <c r="E26761" s="26">
        <v>142032.1</v>
      </c>
      <c r="F26761" s="26">
        <v>142032.1</v>
      </c>
      <c r="G26761" s="625"/>
      <c r="H26761" s="625"/>
    </row>
    <row r="26762" spans="1:8" ht="45" x14ac:dyDescent="0.2">
      <c r="A26762" s="2">
        <v>26757</v>
      </c>
      <c r="B26762" s="28" t="s">
        <v>40826</v>
      </c>
      <c r="C26762" s="28"/>
      <c r="E26762" s="26">
        <v>49287.199999999997</v>
      </c>
      <c r="F26762" s="26">
        <v>49287.199999999997</v>
      </c>
      <c r="G26762" s="625"/>
      <c r="H26762" s="625"/>
    </row>
    <row r="26763" spans="1:8" ht="56.25" x14ac:dyDescent="0.2">
      <c r="A26763" s="2">
        <v>26758</v>
      </c>
      <c r="B26763" s="28" t="s">
        <v>40827</v>
      </c>
      <c r="C26763" s="28"/>
      <c r="E26763" s="26">
        <v>9935.6299999999992</v>
      </c>
      <c r="F26763" s="26">
        <v>9935.6299999999992</v>
      </c>
      <c r="G26763" s="625"/>
      <c r="H26763" s="625"/>
    </row>
    <row r="26764" spans="1:8" ht="56.25" x14ac:dyDescent="0.2">
      <c r="A26764" s="2">
        <v>26759</v>
      </c>
      <c r="B26764" s="28" t="s">
        <v>40828</v>
      </c>
      <c r="C26764" s="28"/>
      <c r="E26764" s="26">
        <v>3000</v>
      </c>
      <c r="F26764" s="26">
        <v>3000</v>
      </c>
      <c r="G26764" s="625"/>
      <c r="H26764" s="625"/>
    </row>
    <row r="26765" spans="1:8" ht="56.25" x14ac:dyDescent="0.2">
      <c r="A26765" s="2">
        <v>26760</v>
      </c>
      <c r="B26765" s="28" t="s">
        <v>40829</v>
      </c>
      <c r="C26765" s="28"/>
      <c r="E26765" s="26">
        <v>6853.52</v>
      </c>
      <c r="F26765" s="26">
        <v>6853.52</v>
      </c>
      <c r="G26765" s="625"/>
      <c r="H26765" s="625"/>
    </row>
    <row r="26766" spans="1:8" ht="45" x14ac:dyDescent="0.2">
      <c r="A26766" s="2">
        <v>26761</v>
      </c>
      <c r="B26766" s="28" t="s">
        <v>40830</v>
      </c>
      <c r="C26766" s="28"/>
      <c r="E26766" s="26">
        <v>12497.48</v>
      </c>
      <c r="F26766" s="26">
        <v>12497.48</v>
      </c>
      <c r="G26766" s="625"/>
      <c r="H26766" s="625"/>
    </row>
    <row r="26767" spans="1:8" ht="33.75" x14ac:dyDescent="0.2">
      <c r="A26767" s="2">
        <v>26762</v>
      </c>
      <c r="B26767" s="28" t="s">
        <v>40831</v>
      </c>
      <c r="C26767" s="28"/>
      <c r="E26767" s="26">
        <v>20000</v>
      </c>
      <c r="F26767" s="26">
        <v>20000</v>
      </c>
      <c r="G26767" s="625"/>
      <c r="H26767" s="625"/>
    </row>
    <row r="26768" spans="1:8" ht="56.25" x14ac:dyDescent="0.2">
      <c r="A26768" s="2">
        <v>26763</v>
      </c>
      <c r="B26768" s="28" t="s">
        <v>40832</v>
      </c>
      <c r="C26768" s="28"/>
      <c r="E26768" s="26">
        <v>4261.79</v>
      </c>
      <c r="F26768" s="26">
        <v>4261.79</v>
      </c>
      <c r="G26768" s="625"/>
      <c r="H26768" s="625"/>
    </row>
    <row r="26769" spans="1:8" ht="45" x14ac:dyDescent="0.2">
      <c r="A26769" s="2">
        <v>26764</v>
      </c>
      <c r="B26769" s="28" t="s">
        <v>40833</v>
      </c>
      <c r="C26769" s="28"/>
      <c r="E26769" s="26">
        <v>44388</v>
      </c>
      <c r="F26769" s="26">
        <v>44388</v>
      </c>
      <c r="G26769" s="625"/>
      <c r="H26769" s="625"/>
    </row>
    <row r="26770" spans="1:8" ht="56.25" x14ac:dyDescent="0.2">
      <c r="A26770" s="2">
        <v>26765</v>
      </c>
      <c r="B26770" s="28" t="s">
        <v>40834</v>
      </c>
      <c r="C26770" s="28"/>
      <c r="E26770" s="26">
        <v>36585.5</v>
      </c>
      <c r="F26770" s="26">
        <v>36585.5</v>
      </c>
      <c r="G26770" s="625"/>
      <c r="H26770" s="625"/>
    </row>
    <row r="26771" spans="1:8" ht="56.25" x14ac:dyDescent="0.2">
      <c r="A26771" s="2">
        <v>26766</v>
      </c>
      <c r="B26771" s="28" t="s">
        <v>40835</v>
      </c>
      <c r="C26771" s="28"/>
      <c r="E26771" s="26">
        <v>11358.9</v>
      </c>
      <c r="F26771" s="26">
        <v>11358.9</v>
      </c>
      <c r="G26771" s="625"/>
      <c r="H26771" s="625"/>
    </row>
    <row r="26772" spans="1:8" ht="56.25" x14ac:dyDescent="0.2">
      <c r="A26772" s="2">
        <v>26767</v>
      </c>
      <c r="B26772" s="28" t="s">
        <v>40836</v>
      </c>
      <c r="C26772" s="28"/>
      <c r="E26772" s="26">
        <v>5299.61</v>
      </c>
      <c r="F26772" s="26">
        <v>5299.61</v>
      </c>
      <c r="G26772" s="625"/>
      <c r="H26772" s="625"/>
    </row>
    <row r="26773" spans="1:8" ht="56.25" x14ac:dyDescent="0.2">
      <c r="A26773" s="2">
        <v>26768</v>
      </c>
      <c r="B26773" s="28" t="s">
        <v>40837</v>
      </c>
      <c r="C26773" s="28"/>
      <c r="E26773" s="26">
        <v>10800</v>
      </c>
      <c r="F26773" s="26">
        <v>10800</v>
      </c>
      <c r="G26773" s="625"/>
      <c r="H26773" s="625"/>
    </row>
    <row r="26774" spans="1:8" ht="56.25" x14ac:dyDescent="0.2">
      <c r="A26774" s="2">
        <v>26769</v>
      </c>
      <c r="B26774" s="28" t="s">
        <v>40838</v>
      </c>
      <c r="C26774" s="28"/>
      <c r="E26774" s="26">
        <v>9959.2000000000007</v>
      </c>
      <c r="F26774" s="26">
        <v>9959.2000000000007</v>
      </c>
      <c r="G26774" s="625"/>
      <c r="H26774" s="625"/>
    </row>
    <row r="26775" spans="1:8" ht="56.25" x14ac:dyDescent="0.2">
      <c r="A26775" s="2">
        <v>26770</v>
      </c>
      <c r="B26775" s="28" t="s">
        <v>40839</v>
      </c>
      <c r="C26775" s="28"/>
      <c r="E26775" s="26">
        <v>4979.6000000000004</v>
      </c>
      <c r="F26775" s="26">
        <v>4979.6000000000004</v>
      </c>
      <c r="G26775" s="625"/>
      <c r="H26775" s="625"/>
    </row>
    <row r="26776" spans="1:8" ht="45" x14ac:dyDescent="0.2">
      <c r="A26776" s="2">
        <v>26771</v>
      </c>
      <c r="B26776" s="28" t="s">
        <v>40840</v>
      </c>
      <c r="C26776" s="28"/>
      <c r="E26776" s="26">
        <v>22800</v>
      </c>
      <c r="F26776" s="26">
        <v>22800</v>
      </c>
      <c r="G26776" s="625"/>
      <c r="H26776" s="625"/>
    </row>
    <row r="26777" spans="1:8" ht="45" x14ac:dyDescent="0.2">
      <c r="A26777" s="2">
        <v>26772</v>
      </c>
      <c r="B26777" s="28" t="s">
        <v>40841</v>
      </c>
      <c r="C26777" s="28"/>
      <c r="E26777" s="26">
        <v>8100</v>
      </c>
      <c r="F26777" s="26">
        <v>8100</v>
      </c>
      <c r="G26777" s="625"/>
      <c r="H26777" s="625"/>
    </row>
    <row r="26778" spans="1:8" ht="56.25" x14ac:dyDescent="0.2">
      <c r="A26778" s="2">
        <v>26773</v>
      </c>
      <c r="B26778" s="28" t="s">
        <v>40842</v>
      </c>
      <c r="C26778" s="28"/>
      <c r="E26778" s="26">
        <v>1963.14</v>
      </c>
      <c r="F26778" s="26">
        <v>1963.14</v>
      </c>
      <c r="G26778" s="625"/>
      <c r="H26778" s="625"/>
    </row>
    <row r="26779" spans="1:8" ht="56.25" x14ac:dyDescent="0.2">
      <c r="A26779" s="2">
        <v>26774</v>
      </c>
      <c r="B26779" s="28" t="s">
        <v>40843</v>
      </c>
      <c r="C26779" s="28"/>
      <c r="E26779" s="26">
        <v>8915.9699999999993</v>
      </c>
      <c r="F26779" s="26">
        <v>8915.9699999999993</v>
      </c>
      <c r="G26779" s="625"/>
      <c r="H26779" s="625"/>
    </row>
    <row r="26780" spans="1:8" ht="56.25" x14ac:dyDescent="0.2">
      <c r="A26780" s="2">
        <v>26775</v>
      </c>
      <c r="B26780" s="28" t="s">
        <v>40844</v>
      </c>
      <c r="C26780" s="28"/>
      <c r="E26780" s="26">
        <v>23756.62</v>
      </c>
      <c r="F26780" s="26">
        <v>23756.62</v>
      </c>
      <c r="G26780" s="625"/>
      <c r="H26780" s="625"/>
    </row>
    <row r="26781" spans="1:8" ht="67.5" x14ac:dyDescent="0.2">
      <c r="A26781" s="2">
        <v>26776</v>
      </c>
      <c r="B26781" s="28" t="s">
        <v>40845</v>
      </c>
      <c r="C26781" s="28"/>
      <c r="E26781" s="26">
        <v>6600</v>
      </c>
      <c r="F26781" s="26">
        <v>6600</v>
      </c>
      <c r="G26781" s="625"/>
      <c r="H26781" s="625"/>
    </row>
    <row r="26782" spans="1:8" ht="45" x14ac:dyDescent="0.2">
      <c r="A26782" s="2">
        <v>26777</v>
      </c>
      <c r="B26782" s="28" t="s">
        <v>40846</v>
      </c>
      <c r="C26782" s="28"/>
      <c r="E26782" s="26">
        <v>7119.53</v>
      </c>
      <c r="F26782" s="26">
        <v>7119.53</v>
      </c>
      <c r="G26782" s="625"/>
      <c r="H26782" s="625"/>
    </row>
    <row r="26783" spans="1:8" ht="45" x14ac:dyDescent="0.2">
      <c r="A26783" s="2">
        <v>26778</v>
      </c>
      <c r="B26783" s="28" t="s">
        <v>40847</v>
      </c>
      <c r="C26783" s="28"/>
      <c r="E26783" s="26">
        <v>27409.58</v>
      </c>
      <c r="F26783" s="26">
        <v>27409.58</v>
      </c>
      <c r="G26783" s="625"/>
      <c r="H26783" s="625"/>
    </row>
    <row r="26784" spans="1:8" ht="56.25" x14ac:dyDescent="0.2">
      <c r="A26784" s="2">
        <v>26779</v>
      </c>
      <c r="B26784" s="28" t="s">
        <v>40848</v>
      </c>
      <c r="C26784" s="28"/>
      <c r="E26784" s="26">
        <v>22800.84</v>
      </c>
      <c r="F26784" s="26">
        <v>22800.84</v>
      </c>
      <c r="G26784" s="625"/>
      <c r="H26784" s="625"/>
    </row>
    <row r="26785" spans="1:8" ht="56.25" x14ac:dyDescent="0.2">
      <c r="A26785" s="2">
        <v>26780</v>
      </c>
      <c r="B26785" s="28" t="s">
        <v>40849</v>
      </c>
      <c r="C26785" s="28"/>
      <c r="E26785" s="26">
        <v>22500.14</v>
      </c>
      <c r="F26785" s="26">
        <v>22500.14</v>
      </c>
      <c r="G26785" s="625"/>
      <c r="H26785" s="625"/>
    </row>
    <row r="26786" spans="1:8" ht="56.25" x14ac:dyDescent="0.2">
      <c r="A26786" s="2">
        <v>26781</v>
      </c>
      <c r="B26786" s="28" t="s">
        <v>40850</v>
      </c>
      <c r="C26786" s="28"/>
      <c r="E26786" s="26">
        <v>11065.3</v>
      </c>
      <c r="F26786" s="26">
        <v>11065.3</v>
      </c>
      <c r="G26786" s="625"/>
      <c r="H26786" s="625"/>
    </row>
    <row r="26787" spans="1:8" ht="45" x14ac:dyDescent="0.2">
      <c r="A26787" s="2">
        <v>26782</v>
      </c>
      <c r="B26787" s="28" t="s">
        <v>40851</v>
      </c>
      <c r="C26787" s="28"/>
      <c r="E26787" s="26">
        <v>38133.279999999999</v>
      </c>
      <c r="F26787" s="26">
        <v>38133.279999999999</v>
      </c>
      <c r="G26787" s="625"/>
      <c r="H26787" s="625"/>
    </row>
    <row r="26788" spans="1:8" ht="67.5" x14ac:dyDescent="0.2">
      <c r="A26788" s="2">
        <v>26783</v>
      </c>
      <c r="B26788" s="28" t="s">
        <v>40852</v>
      </c>
      <c r="C26788" s="28"/>
      <c r="E26788" s="26">
        <v>3600</v>
      </c>
      <c r="F26788" s="26">
        <v>3600</v>
      </c>
      <c r="G26788" s="625"/>
      <c r="H26788" s="625"/>
    </row>
    <row r="26789" spans="1:8" ht="45" x14ac:dyDescent="0.2">
      <c r="A26789" s="2">
        <v>26784</v>
      </c>
      <c r="B26789" s="28" t="s">
        <v>40853</v>
      </c>
      <c r="C26789" s="28"/>
      <c r="E26789" s="26">
        <v>32077.88</v>
      </c>
      <c r="F26789" s="26">
        <v>32077.88</v>
      </c>
      <c r="G26789" s="625"/>
      <c r="H26789" s="625"/>
    </row>
    <row r="26790" spans="1:8" ht="56.25" x14ac:dyDescent="0.2">
      <c r="A26790" s="2">
        <v>26785</v>
      </c>
      <c r="B26790" s="28" t="s">
        <v>40854</v>
      </c>
      <c r="C26790" s="28"/>
      <c r="E26790" s="26">
        <v>3847.8</v>
      </c>
      <c r="F26790" s="26">
        <v>3847.8</v>
      </c>
      <c r="G26790" s="625"/>
      <c r="H26790" s="625"/>
    </row>
    <row r="26791" spans="1:8" ht="33.75" x14ac:dyDescent="0.2">
      <c r="A26791" s="2">
        <v>26786</v>
      </c>
      <c r="B26791" s="28" t="s">
        <v>40855</v>
      </c>
      <c r="C26791" s="28"/>
      <c r="E26791" s="26">
        <v>13480</v>
      </c>
      <c r="F26791" s="26">
        <v>13480</v>
      </c>
      <c r="G26791" s="625"/>
      <c r="H26791" s="625"/>
    </row>
    <row r="26792" spans="1:8" ht="56.25" x14ac:dyDescent="0.2">
      <c r="A26792" s="2">
        <v>26787</v>
      </c>
      <c r="B26792" s="28" t="s">
        <v>40856</v>
      </c>
      <c r="C26792" s="28"/>
      <c r="E26792" s="26">
        <v>14571.08</v>
      </c>
      <c r="F26792" s="26">
        <v>14571.08</v>
      </c>
      <c r="G26792" s="625"/>
      <c r="H26792" s="625"/>
    </row>
    <row r="26793" spans="1:8" ht="56.25" x14ac:dyDescent="0.2">
      <c r="A26793" s="2">
        <v>26788</v>
      </c>
      <c r="B26793" s="28" t="s">
        <v>40857</v>
      </c>
      <c r="C26793" s="28"/>
      <c r="E26793" s="26">
        <v>14550</v>
      </c>
      <c r="F26793" s="26">
        <v>14550</v>
      </c>
      <c r="G26793" s="625"/>
      <c r="H26793" s="625"/>
    </row>
    <row r="26794" spans="1:8" ht="33.75" x14ac:dyDescent="0.2">
      <c r="A26794" s="2">
        <v>26789</v>
      </c>
      <c r="B26794" s="28" t="s">
        <v>40858</v>
      </c>
      <c r="C26794" s="28"/>
      <c r="E26794" s="26">
        <v>192510.3</v>
      </c>
      <c r="F26794" s="26">
        <v>192510.3</v>
      </c>
      <c r="G26794" s="625"/>
      <c r="H26794" s="625"/>
    </row>
    <row r="26795" spans="1:8" ht="56.25" x14ac:dyDescent="0.2">
      <c r="A26795" s="2">
        <v>26790</v>
      </c>
      <c r="B26795" s="28" t="s">
        <v>40859</v>
      </c>
      <c r="C26795" s="28"/>
      <c r="E26795" s="26">
        <v>22796.16</v>
      </c>
      <c r="F26795" s="26">
        <v>22796.16</v>
      </c>
      <c r="G26795" s="625"/>
      <c r="H26795" s="625"/>
    </row>
    <row r="26796" spans="1:8" ht="56.25" x14ac:dyDescent="0.2">
      <c r="A26796" s="2">
        <v>26791</v>
      </c>
      <c r="B26796" s="28" t="s">
        <v>40860</v>
      </c>
      <c r="C26796" s="28"/>
      <c r="E26796" s="26">
        <v>8100</v>
      </c>
      <c r="F26796" s="26">
        <v>8100</v>
      </c>
      <c r="G26796" s="625"/>
      <c r="H26796" s="625"/>
    </row>
    <row r="26797" spans="1:8" ht="56.25" x14ac:dyDescent="0.2">
      <c r="A26797" s="2">
        <v>26792</v>
      </c>
      <c r="B26797" s="28" t="s">
        <v>40861</v>
      </c>
      <c r="C26797" s="28"/>
      <c r="E26797" s="607">
        <v>710</v>
      </c>
      <c r="F26797" s="607">
        <v>710</v>
      </c>
      <c r="G26797" s="625"/>
      <c r="H26797" s="625"/>
    </row>
    <row r="26798" spans="1:8" ht="56.25" x14ac:dyDescent="0.2">
      <c r="A26798" s="2">
        <v>26793</v>
      </c>
      <c r="B26798" s="28" t="s">
        <v>40862</v>
      </c>
      <c r="C26798" s="28"/>
      <c r="E26798" s="26">
        <v>1400</v>
      </c>
      <c r="F26798" s="26">
        <v>1400</v>
      </c>
      <c r="G26798" s="625"/>
      <c r="H26798" s="625"/>
    </row>
    <row r="26799" spans="1:8" ht="56.25" x14ac:dyDescent="0.2">
      <c r="A26799" s="2">
        <v>26794</v>
      </c>
      <c r="B26799" s="28" t="s">
        <v>40863</v>
      </c>
      <c r="C26799" s="28"/>
      <c r="E26799" s="26">
        <v>17100</v>
      </c>
      <c r="F26799" s="26">
        <v>17100</v>
      </c>
      <c r="G26799" s="625"/>
      <c r="H26799" s="625"/>
    </row>
    <row r="26800" spans="1:8" ht="56.25" x14ac:dyDescent="0.2">
      <c r="A26800" s="2">
        <v>26795</v>
      </c>
      <c r="B26800" s="28" t="s">
        <v>40864</v>
      </c>
      <c r="C26800" s="28"/>
      <c r="E26800" s="26">
        <v>5400</v>
      </c>
      <c r="F26800" s="26">
        <v>5400</v>
      </c>
      <c r="G26800" s="625"/>
      <c r="H26800" s="625"/>
    </row>
    <row r="26801" spans="1:8" ht="56.25" x14ac:dyDescent="0.2">
      <c r="A26801" s="2">
        <v>26796</v>
      </c>
      <c r="B26801" s="28" t="s">
        <v>40865</v>
      </c>
      <c r="C26801" s="28"/>
      <c r="E26801" s="26">
        <v>7500</v>
      </c>
      <c r="F26801" s="26">
        <v>7500</v>
      </c>
      <c r="G26801" s="625"/>
      <c r="H26801" s="625"/>
    </row>
    <row r="26802" spans="1:8" ht="45" x14ac:dyDescent="0.2">
      <c r="A26802" s="2">
        <v>26797</v>
      </c>
      <c r="B26802" s="28" t="s">
        <v>40866</v>
      </c>
      <c r="C26802" s="28"/>
      <c r="E26802" s="26">
        <v>6822</v>
      </c>
      <c r="F26802" s="26">
        <v>6822</v>
      </c>
      <c r="G26802" s="625"/>
      <c r="H26802" s="625"/>
    </row>
    <row r="26803" spans="1:8" ht="67.5" x14ac:dyDescent="0.2">
      <c r="A26803" s="2">
        <v>26798</v>
      </c>
      <c r="B26803" s="28" t="s">
        <v>40867</v>
      </c>
      <c r="C26803" s="28"/>
      <c r="E26803" s="26">
        <v>38085.589999999997</v>
      </c>
      <c r="F26803" s="26">
        <v>38085.589999999997</v>
      </c>
      <c r="G26803" s="625"/>
      <c r="H26803" s="625"/>
    </row>
    <row r="26804" spans="1:8" ht="45" x14ac:dyDescent="0.2">
      <c r="A26804" s="2">
        <v>26799</v>
      </c>
      <c r="B26804" s="28" t="s">
        <v>40868</v>
      </c>
      <c r="C26804" s="28"/>
      <c r="E26804" s="607">
        <v>77.05</v>
      </c>
      <c r="F26804" s="607">
        <v>77.05</v>
      </c>
      <c r="G26804" s="625"/>
      <c r="H26804" s="625"/>
    </row>
    <row r="26805" spans="1:8" ht="22.5" x14ac:dyDescent="0.2">
      <c r="A26805" s="2">
        <v>26800</v>
      </c>
      <c r="B26805" s="28" t="s">
        <v>40869</v>
      </c>
      <c r="C26805" s="28"/>
      <c r="E26805" s="607">
        <v>200</v>
      </c>
      <c r="F26805" s="607">
        <v>200</v>
      </c>
      <c r="G26805" s="625"/>
      <c r="H26805" s="625"/>
    </row>
    <row r="26806" spans="1:8" ht="33.75" x14ac:dyDescent="0.2">
      <c r="A26806" s="2">
        <v>26801</v>
      </c>
      <c r="B26806" s="28" t="s">
        <v>40870</v>
      </c>
      <c r="C26806" s="28"/>
      <c r="E26806" s="607">
        <v>200</v>
      </c>
      <c r="F26806" s="607">
        <v>200</v>
      </c>
      <c r="G26806" s="625"/>
      <c r="H26806" s="625"/>
    </row>
    <row r="26807" spans="1:8" ht="33.75" x14ac:dyDescent="0.2">
      <c r="A26807" s="2">
        <v>26802</v>
      </c>
      <c r="B26807" s="28" t="s">
        <v>40871</v>
      </c>
      <c r="C26807" s="28"/>
      <c r="E26807" s="26">
        <v>10000</v>
      </c>
      <c r="F26807" s="26">
        <v>10000</v>
      </c>
      <c r="G26807" s="625"/>
      <c r="H26807" s="625"/>
    </row>
    <row r="26808" spans="1:8" ht="56.25" x14ac:dyDescent="0.2">
      <c r="A26808" s="2">
        <v>26803</v>
      </c>
      <c r="B26808" s="28" t="s">
        <v>40872</v>
      </c>
      <c r="C26808" s="28"/>
      <c r="E26808" s="26">
        <v>89690.41</v>
      </c>
      <c r="F26808" s="26">
        <v>89690.41</v>
      </c>
      <c r="G26808" s="625"/>
      <c r="H26808" s="625"/>
    </row>
    <row r="26809" spans="1:8" ht="22.5" x14ac:dyDescent="0.2">
      <c r="A26809" s="2">
        <v>26804</v>
      </c>
      <c r="B26809" s="28" t="s">
        <v>40873</v>
      </c>
      <c r="C26809" s="28"/>
      <c r="E26809" s="607">
        <v>610.58000000000004</v>
      </c>
      <c r="F26809" s="607">
        <v>610.58000000000004</v>
      </c>
      <c r="G26809" s="625"/>
      <c r="H26809" s="625"/>
    </row>
    <row r="26810" spans="1:8" ht="45" x14ac:dyDescent="0.2">
      <c r="A26810" s="2">
        <v>26805</v>
      </c>
      <c r="B26810" s="28" t="s">
        <v>40874</v>
      </c>
      <c r="C26810" s="28"/>
      <c r="E26810" s="607">
        <v>835</v>
      </c>
      <c r="F26810" s="607">
        <v>835</v>
      </c>
      <c r="G26810" s="625"/>
      <c r="H26810" s="625"/>
    </row>
    <row r="26811" spans="1:8" ht="22.5" x14ac:dyDescent="0.2">
      <c r="A26811" s="2">
        <v>26806</v>
      </c>
      <c r="B26811" s="28" t="s">
        <v>40818</v>
      </c>
      <c r="C26811" s="28"/>
      <c r="E26811" s="26">
        <v>2542.42</v>
      </c>
      <c r="F26811" s="26">
        <v>2542.42</v>
      </c>
      <c r="G26811" s="625"/>
      <c r="H26811" s="625"/>
    </row>
    <row r="26812" spans="1:8" ht="22.5" x14ac:dyDescent="0.2">
      <c r="A26812" s="2">
        <v>26807</v>
      </c>
      <c r="B26812" s="28" t="s">
        <v>40875</v>
      </c>
      <c r="C26812" s="28"/>
      <c r="E26812" s="607">
        <v>112.3</v>
      </c>
      <c r="F26812" s="607">
        <v>112.3</v>
      </c>
      <c r="G26812" s="625"/>
      <c r="H26812" s="625"/>
    </row>
    <row r="26813" spans="1:8" ht="33.75" x14ac:dyDescent="0.2">
      <c r="A26813" s="2">
        <v>26808</v>
      </c>
      <c r="B26813" s="28" t="s">
        <v>40876</v>
      </c>
      <c r="C26813" s="28"/>
      <c r="E26813" s="26">
        <v>88705.2</v>
      </c>
      <c r="F26813" s="26">
        <v>88705.2</v>
      </c>
      <c r="G26813" s="625"/>
      <c r="H26813" s="625"/>
    </row>
    <row r="26814" spans="1:8" ht="45" x14ac:dyDescent="0.2">
      <c r="A26814" s="2">
        <v>26809</v>
      </c>
      <c r="B26814" s="28" t="s">
        <v>40877</v>
      </c>
      <c r="C26814" s="28"/>
      <c r="E26814" s="607">
        <v>50.4</v>
      </c>
      <c r="F26814" s="607">
        <v>50.4</v>
      </c>
      <c r="G26814" s="625"/>
      <c r="H26814" s="625"/>
    </row>
    <row r="26815" spans="1:8" ht="22.5" x14ac:dyDescent="0.2">
      <c r="A26815" s="2">
        <v>26810</v>
      </c>
      <c r="B26815" s="28" t="s">
        <v>40878</v>
      </c>
      <c r="C26815" s="28"/>
      <c r="E26815" s="26">
        <v>1204.8699999999999</v>
      </c>
      <c r="F26815" s="26">
        <v>1204.8699999999999</v>
      </c>
      <c r="G26815" s="625"/>
      <c r="H26815" s="625"/>
    </row>
    <row r="26816" spans="1:8" ht="33.75" x14ac:dyDescent="0.2">
      <c r="A26816" s="2">
        <v>26811</v>
      </c>
      <c r="B26816" s="28" t="s">
        <v>40879</v>
      </c>
      <c r="C26816" s="28"/>
      <c r="E26816" s="607">
        <v>200</v>
      </c>
      <c r="F26816" s="607">
        <v>200</v>
      </c>
      <c r="G26816" s="625"/>
      <c r="H26816" s="625"/>
    </row>
    <row r="26817" spans="1:8" x14ac:dyDescent="0.2">
      <c r="A26817" s="2">
        <v>26812</v>
      </c>
      <c r="B26817" s="28" t="s">
        <v>19315</v>
      </c>
      <c r="C26817" s="28"/>
      <c r="E26817" s="26">
        <v>2012.41</v>
      </c>
      <c r="F26817" s="26">
        <v>2012.41</v>
      </c>
      <c r="G26817" s="625"/>
      <c r="H26817" s="625"/>
    </row>
    <row r="26818" spans="1:8" ht="33.75" x14ac:dyDescent="0.2">
      <c r="A26818" s="2">
        <v>26813</v>
      </c>
      <c r="B26818" s="28" t="s">
        <v>40880</v>
      </c>
      <c r="C26818" s="28"/>
      <c r="E26818" s="26">
        <v>29495.200000000001</v>
      </c>
      <c r="F26818" s="26">
        <v>29495.200000000001</v>
      </c>
      <c r="G26818" s="625"/>
      <c r="H26818" s="625"/>
    </row>
    <row r="26819" spans="1:8" ht="45" x14ac:dyDescent="0.2">
      <c r="A26819" s="2">
        <v>26814</v>
      </c>
      <c r="B26819" s="28" t="s">
        <v>40881</v>
      </c>
      <c r="C26819" s="28"/>
      <c r="E26819" s="26">
        <v>16547.38</v>
      </c>
      <c r="F26819" s="26">
        <v>16547.38</v>
      </c>
      <c r="G26819" s="625"/>
      <c r="H26819" s="625"/>
    </row>
    <row r="26820" spans="1:8" ht="45" x14ac:dyDescent="0.2">
      <c r="A26820" s="2">
        <v>26815</v>
      </c>
      <c r="B26820" s="28" t="s">
        <v>40882</v>
      </c>
      <c r="C26820" s="28"/>
      <c r="E26820" s="26">
        <v>29487.87</v>
      </c>
      <c r="F26820" s="26">
        <v>29487.87</v>
      </c>
      <c r="G26820" s="625"/>
      <c r="H26820" s="625"/>
    </row>
    <row r="26821" spans="1:8" ht="22.5" x14ac:dyDescent="0.2">
      <c r="A26821" s="2">
        <v>26816</v>
      </c>
      <c r="B26821" s="28" t="s">
        <v>40883</v>
      </c>
      <c r="C26821" s="28"/>
      <c r="E26821" s="26">
        <v>92494.58</v>
      </c>
      <c r="F26821" s="26">
        <v>92494.58</v>
      </c>
      <c r="G26821" s="625"/>
      <c r="H26821" s="625"/>
    </row>
    <row r="26822" spans="1:8" ht="33.75" x14ac:dyDescent="0.2">
      <c r="A26822" s="2">
        <v>26817</v>
      </c>
      <c r="B26822" s="28" t="s">
        <v>40884</v>
      </c>
      <c r="C26822" s="28"/>
      <c r="E26822" s="26">
        <v>48583.5</v>
      </c>
      <c r="F26822" s="26">
        <v>48583.5</v>
      </c>
      <c r="G26822" s="625"/>
      <c r="H26822" s="625"/>
    </row>
    <row r="26823" spans="1:8" ht="33.75" x14ac:dyDescent="0.2">
      <c r="A26823" s="2">
        <v>26818</v>
      </c>
      <c r="B26823" s="28" t="s">
        <v>40885</v>
      </c>
      <c r="C26823" s="28"/>
      <c r="E26823" s="26">
        <v>25751.69</v>
      </c>
      <c r="F26823" s="26">
        <v>25751.69</v>
      </c>
      <c r="G26823" s="625"/>
      <c r="H26823" s="625"/>
    </row>
    <row r="26824" spans="1:8" ht="45" x14ac:dyDescent="0.2">
      <c r="A26824" s="2">
        <v>26819</v>
      </c>
      <c r="B26824" s="28" t="s">
        <v>40886</v>
      </c>
      <c r="C26824" s="28"/>
      <c r="E26824" s="26">
        <v>15373.2</v>
      </c>
      <c r="F26824" s="26">
        <v>15373.2</v>
      </c>
      <c r="G26824" s="625"/>
      <c r="H26824" s="625"/>
    </row>
    <row r="26825" spans="1:8" ht="33.75" x14ac:dyDescent="0.2">
      <c r="A26825" s="2">
        <v>26820</v>
      </c>
      <c r="B26825" s="28" t="s">
        <v>40887</v>
      </c>
      <c r="C26825" s="28"/>
      <c r="E26825" s="26">
        <v>88661.5</v>
      </c>
      <c r="F26825" s="26">
        <v>88661.5</v>
      </c>
      <c r="G26825" s="625"/>
      <c r="H26825" s="625"/>
    </row>
    <row r="26826" spans="1:8" ht="56.25" x14ac:dyDescent="0.2">
      <c r="A26826" s="2">
        <v>26821</v>
      </c>
      <c r="B26826" s="28" t="s">
        <v>40888</v>
      </c>
      <c r="C26826" s="28"/>
      <c r="E26826" s="26">
        <v>57922.69</v>
      </c>
      <c r="F26826" s="26">
        <v>57922.69</v>
      </c>
      <c r="G26826" s="625"/>
      <c r="H26826" s="625"/>
    </row>
    <row r="26827" spans="1:8" ht="33.75" x14ac:dyDescent="0.2">
      <c r="A26827" s="2">
        <v>26822</v>
      </c>
      <c r="B26827" s="28" t="s">
        <v>40889</v>
      </c>
      <c r="C26827" s="28"/>
      <c r="E26827" s="26">
        <v>28866.46</v>
      </c>
      <c r="F26827" s="26">
        <v>28866.46</v>
      </c>
      <c r="G26827" s="625"/>
      <c r="H26827" s="625"/>
    </row>
    <row r="26828" spans="1:8" ht="33.75" x14ac:dyDescent="0.2">
      <c r="A26828" s="2">
        <v>26823</v>
      </c>
      <c r="B26828" s="28" t="s">
        <v>40890</v>
      </c>
      <c r="C26828" s="28"/>
      <c r="E26828" s="26">
        <v>29971.599999999999</v>
      </c>
      <c r="F26828" s="26">
        <v>29971.599999999999</v>
      </c>
      <c r="G26828" s="625"/>
      <c r="H26828" s="625"/>
    </row>
    <row r="26829" spans="1:8" ht="33.75" x14ac:dyDescent="0.2">
      <c r="A26829" s="2">
        <v>26824</v>
      </c>
      <c r="B26829" s="28" t="s">
        <v>40891</v>
      </c>
      <c r="C26829" s="28"/>
      <c r="E26829" s="26">
        <v>90923.36</v>
      </c>
      <c r="F26829" s="26">
        <v>90923.36</v>
      </c>
      <c r="G26829" s="625"/>
      <c r="H26829" s="625"/>
    </row>
    <row r="26830" spans="1:8" ht="45" x14ac:dyDescent="0.2">
      <c r="A26830" s="2">
        <v>26825</v>
      </c>
      <c r="B26830" s="28" t="s">
        <v>40892</v>
      </c>
      <c r="C26830" s="28"/>
      <c r="E26830" s="26">
        <v>48506.91</v>
      </c>
      <c r="F26830" s="26">
        <v>48506.91</v>
      </c>
      <c r="G26830" s="625"/>
      <c r="H26830" s="625"/>
    </row>
    <row r="26831" spans="1:8" ht="33.75" x14ac:dyDescent="0.2">
      <c r="A26831" s="2">
        <v>26826</v>
      </c>
      <c r="B26831" s="28" t="s">
        <v>40893</v>
      </c>
      <c r="C26831" s="28"/>
      <c r="E26831" s="26">
        <v>46000.639999999999</v>
      </c>
      <c r="F26831" s="26">
        <v>46000.639999999999</v>
      </c>
      <c r="G26831" s="625"/>
      <c r="H26831" s="625"/>
    </row>
    <row r="26832" spans="1:8" ht="33.75" x14ac:dyDescent="0.2">
      <c r="A26832" s="2">
        <v>26827</v>
      </c>
      <c r="B26832" s="28" t="s">
        <v>40894</v>
      </c>
      <c r="C26832" s="28"/>
      <c r="E26832" s="26">
        <v>146296.98000000001</v>
      </c>
      <c r="F26832" s="26">
        <v>146296.98000000001</v>
      </c>
      <c r="G26832" s="625"/>
      <c r="H26832" s="625"/>
    </row>
    <row r="26833" spans="1:8" ht="33.75" x14ac:dyDescent="0.2">
      <c r="A26833" s="2">
        <v>26828</v>
      </c>
      <c r="B26833" s="28" t="s">
        <v>40895</v>
      </c>
      <c r="C26833" s="28"/>
      <c r="E26833" s="26">
        <v>15899.9</v>
      </c>
      <c r="F26833" s="26">
        <v>15899.9</v>
      </c>
      <c r="G26833" s="625"/>
      <c r="H26833" s="625"/>
    </row>
    <row r="26834" spans="1:8" ht="33.75" x14ac:dyDescent="0.2">
      <c r="A26834" s="2">
        <v>26829</v>
      </c>
      <c r="B26834" s="28" t="s">
        <v>40896</v>
      </c>
      <c r="C26834" s="28"/>
      <c r="E26834" s="26">
        <v>41752.269999999997</v>
      </c>
      <c r="F26834" s="26">
        <v>41752.269999999997</v>
      </c>
      <c r="G26834" s="625"/>
      <c r="H26834" s="625"/>
    </row>
    <row r="26835" spans="1:8" ht="56.25" x14ac:dyDescent="0.2">
      <c r="A26835" s="2">
        <v>26830</v>
      </c>
      <c r="B26835" s="28" t="s">
        <v>40897</v>
      </c>
      <c r="C26835" s="28"/>
      <c r="E26835" s="607">
        <v>150</v>
      </c>
      <c r="F26835" s="607">
        <v>150</v>
      </c>
      <c r="G26835" s="625"/>
      <c r="H26835" s="625"/>
    </row>
    <row r="26836" spans="1:8" ht="33.75" x14ac:dyDescent="0.2">
      <c r="A26836" s="2">
        <v>26831</v>
      </c>
      <c r="B26836" s="28" t="s">
        <v>40898</v>
      </c>
      <c r="C26836" s="28"/>
      <c r="E26836" s="26">
        <v>15498.55</v>
      </c>
      <c r="F26836" s="26">
        <v>15498.55</v>
      </c>
      <c r="G26836" s="625"/>
      <c r="H26836" s="625"/>
    </row>
    <row r="26837" spans="1:8" ht="22.5" x14ac:dyDescent="0.2">
      <c r="A26837" s="2">
        <v>26832</v>
      </c>
      <c r="B26837" s="28" t="s">
        <v>40899</v>
      </c>
      <c r="C26837" s="28"/>
      <c r="E26837" s="26">
        <v>7107.5</v>
      </c>
      <c r="F26837" s="26">
        <v>7107.5</v>
      </c>
      <c r="G26837" s="625"/>
      <c r="H26837" s="625"/>
    </row>
    <row r="26838" spans="1:8" ht="33.75" x14ac:dyDescent="0.2">
      <c r="A26838" s="2">
        <v>26833</v>
      </c>
      <c r="B26838" s="28" t="s">
        <v>40900</v>
      </c>
      <c r="C26838" s="28"/>
      <c r="E26838" s="26">
        <v>29204.17</v>
      </c>
      <c r="F26838" s="26">
        <v>29204.17</v>
      </c>
      <c r="G26838" s="625"/>
      <c r="H26838" s="625"/>
    </row>
    <row r="26839" spans="1:8" ht="33.75" x14ac:dyDescent="0.2">
      <c r="A26839" s="2">
        <v>26834</v>
      </c>
      <c r="B26839" s="28" t="s">
        <v>40901</v>
      </c>
      <c r="C26839" s="28"/>
      <c r="E26839" s="26">
        <v>10402.9</v>
      </c>
      <c r="F26839" s="26">
        <v>10402.9</v>
      </c>
      <c r="G26839" s="625"/>
      <c r="H26839" s="625"/>
    </row>
    <row r="26840" spans="1:8" ht="33.75" x14ac:dyDescent="0.2">
      <c r="A26840" s="2">
        <v>26835</v>
      </c>
      <c r="B26840" s="28" t="s">
        <v>40902</v>
      </c>
      <c r="C26840" s="28"/>
      <c r="E26840" s="26">
        <v>47286.77</v>
      </c>
      <c r="F26840" s="26">
        <v>47286.77</v>
      </c>
      <c r="G26840" s="625"/>
      <c r="H26840" s="625"/>
    </row>
    <row r="26841" spans="1:8" ht="33.75" x14ac:dyDescent="0.2">
      <c r="A26841" s="2">
        <v>26836</v>
      </c>
      <c r="B26841" s="28" t="s">
        <v>40903</v>
      </c>
      <c r="C26841" s="28"/>
      <c r="E26841" s="26">
        <v>21840.880000000001</v>
      </c>
      <c r="F26841" s="26">
        <v>21840.880000000001</v>
      </c>
      <c r="G26841" s="625"/>
      <c r="H26841" s="625"/>
    </row>
    <row r="26842" spans="1:8" ht="33.75" x14ac:dyDescent="0.2">
      <c r="A26842" s="2">
        <v>26837</v>
      </c>
      <c r="B26842" s="28" t="s">
        <v>40904</v>
      </c>
      <c r="C26842" s="28"/>
      <c r="E26842" s="26">
        <v>31058.67</v>
      </c>
      <c r="F26842" s="26">
        <v>31058.67</v>
      </c>
      <c r="G26842" s="625"/>
      <c r="H26842" s="625"/>
    </row>
    <row r="26843" spans="1:8" ht="33.75" x14ac:dyDescent="0.2">
      <c r="A26843" s="2">
        <v>26838</v>
      </c>
      <c r="B26843" s="28" t="s">
        <v>40905</v>
      </c>
      <c r="C26843" s="28"/>
      <c r="E26843" s="26">
        <v>86227.28</v>
      </c>
      <c r="F26843" s="26">
        <v>86227.28</v>
      </c>
      <c r="G26843" s="625"/>
      <c r="H26843" s="625"/>
    </row>
    <row r="26844" spans="1:8" ht="33.75" x14ac:dyDescent="0.2">
      <c r="A26844" s="2">
        <v>26839</v>
      </c>
      <c r="B26844" s="28" t="s">
        <v>40906</v>
      </c>
      <c r="C26844" s="28"/>
      <c r="E26844" s="26">
        <v>14186.08</v>
      </c>
      <c r="F26844" s="26">
        <v>14186.08</v>
      </c>
      <c r="G26844" s="625"/>
      <c r="H26844" s="625"/>
    </row>
    <row r="26845" spans="1:8" ht="33.75" x14ac:dyDescent="0.2">
      <c r="A26845" s="2">
        <v>26840</v>
      </c>
      <c r="B26845" s="28" t="s">
        <v>40907</v>
      </c>
      <c r="C26845" s="28"/>
      <c r="E26845" s="26">
        <v>32323.62</v>
      </c>
      <c r="F26845" s="26">
        <v>32323.62</v>
      </c>
      <c r="G26845" s="625"/>
      <c r="H26845" s="625"/>
    </row>
    <row r="26846" spans="1:8" ht="33.75" x14ac:dyDescent="0.2">
      <c r="A26846" s="2">
        <v>26841</v>
      </c>
      <c r="B26846" s="28" t="s">
        <v>40908</v>
      </c>
      <c r="C26846" s="28"/>
      <c r="E26846" s="26">
        <v>9776</v>
      </c>
      <c r="F26846" s="26">
        <v>9776</v>
      </c>
      <c r="G26846" s="625"/>
      <c r="H26846" s="625"/>
    </row>
    <row r="26847" spans="1:8" ht="45" x14ac:dyDescent="0.2">
      <c r="A26847" s="2">
        <v>26842</v>
      </c>
      <c r="B26847" s="28" t="s">
        <v>40909</v>
      </c>
      <c r="C26847" s="28"/>
      <c r="E26847" s="26">
        <v>7556.24</v>
      </c>
      <c r="F26847" s="26">
        <v>7556.24</v>
      </c>
      <c r="G26847" s="625"/>
      <c r="H26847" s="625"/>
    </row>
    <row r="26848" spans="1:8" ht="45" x14ac:dyDescent="0.2">
      <c r="A26848" s="2">
        <v>26843</v>
      </c>
      <c r="B26848" s="28" t="s">
        <v>40910</v>
      </c>
      <c r="C26848" s="28"/>
      <c r="E26848" s="26">
        <v>4851.8599999999997</v>
      </c>
      <c r="F26848" s="26">
        <v>4851.8599999999997</v>
      </c>
      <c r="G26848" s="625"/>
      <c r="H26848" s="625"/>
    </row>
    <row r="26849" spans="1:8" ht="45" x14ac:dyDescent="0.2">
      <c r="A26849" s="2">
        <v>26844</v>
      </c>
      <c r="B26849" s="28" t="s">
        <v>40911</v>
      </c>
      <c r="C26849" s="28"/>
      <c r="E26849" s="26">
        <v>3065</v>
      </c>
      <c r="F26849" s="26">
        <v>3065</v>
      </c>
      <c r="G26849" s="625"/>
      <c r="H26849" s="625"/>
    </row>
    <row r="26850" spans="1:8" ht="45" x14ac:dyDescent="0.2">
      <c r="A26850" s="2">
        <v>26845</v>
      </c>
      <c r="B26850" s="28" t="s">
        <v>40912</v>
      </c>
      <c r="C26850" s="28"/>
      <c r="E26850" s="26">
        <v>10721</v>
      </c>
      <c r="F26850" s="26">
        <v>10721</v>
      </c>
      <c r="G26850" s="625"/>
      <c r="H26850" s="625"/>
    </row>
    <row r="26851" spans="1:8" ht="45" x14ac:dyDescent="0.2">
      <c r="A26851" s="2">
        <v>26846</v>
      </c>
      <c r="B26851" s="28" t="s">
        <v>40913</v>
      </c>
      <c r="C26851" s="28"/>
      <c r="E26851" s="26">
        <v>23271.59</v>
      </c>
      <c r="F26851" s="26">
        <v>23271.59</v>
      </c>
      <c r="G26851" s="625"/>
      <c r="H26851" s="625"/>
    </row>
    <row r="26852" spans="1:8" ht="45" x14ac:dyDescent="0.2">
      <c r="A26852" s="2">
        <v>26847</v>
      </c>
      <c r="B26852" s="28" t="s">
        <v>40914</v>
      </c>
      <c r="C26852" s="28"/>
      <c r="E26852" s="26">
        <v>58102.95</v>
      </c>
      <c r="F26852" s="26">
        <v>58102.95</v>
      </c>
      <c r="G26852" s="625"/>
      <c r="H26852" s="625"/>
    </row>
    <row r="26853" spans="1:8" ht="33.75" x14ac:dyDescent="0.2">
      <c r="A26853" s="2">
        <v>26848</v>
      </c>
      <c r="B26853" s="28" t="s">
        <v>40915</v>
      </c>
      <c r="C26853" s="28"/>
      <c r="E26853" s="26">
        <v>3903.59</v>
      </c>
      <c r="F26853" s="26">
        <v>3903.59</v>
      </c>
      <c r="G26853" s="625"/>
      <c r="H26853" s="625"/>
    </row>
    <row r="26854" spans="1:8" ht="56.25" x14ac:dyDescent="0.2">
      <c r="A26854" s="2">
        <v>26849</v>
      </c>
      <c r="B26854" s="28" t="s">
        <v>40916</v>
      </c>
      <c r="C26854" s="28"/>
      <c r="E26854" s="26">
        <v>194179.19</v>
      </c>
      <c r="F26854" s="26">
        <v>194179.19</v>
      </c>
      <c r="G26854" s="625"/>
      <c r="H26854" s="625"/>
    </row>
    <row r="26855" spans="1:8" ht="45" x14ac:dyDescent="0.2">
      <c r="A26855" s="2">
        <v>26850</v>
      </c>
      <c r="B26855" s="28" t="s">
        <v>40917</v>
      </c>
      <c r="C26855" s="28"/>
      <c r="E26855" s="26">
        <v>3375</v>
      </c>
      <c r="F26855" s="26">
        <v>3375</v>
      </c>
      <c r="G26855" s="625"/>
      <c r="H26855" s="625"/>
    </row>
    <row r="26856" spans="1:8" ht="33.75" x14ac:dyDescent="0.2">
      <c r="A26856" s="2">
        <v>26851</v>
      </c>
      <c r="B26856" s="28" t="s">
        <v>40918</v>
      </c>
      <c r="C26856" s="28"/>
      <c r="E26856" s="607">
        <v>932</v>
      </c>
      <c r="F26856" s="607">
        <v>932</v>
      </c>
      <c r="G26856" s="625"/>
      <c r="H26856" s="625"/>
    </row>
    <row r="26857" spans="1:8" ht="45" x14ac:dyDescent="0.2">
      <c r="A26857" s="2">
        <v>26852</v>
      </c>
      <c r="B26857" s="28" t="s">
        <v>40919</v>
      </c>
      <c r="C26857" s="28"/>
      <c r="E26857" s="26">
        <v>2782.08</v>
      </c>
      <c r="F26857" s="26">
        <v>2782.08</v>
      </c>
      <c r="G26857" s="625"/>
      <c r="H26857" s="625"/>
    </row>
    <row r="26858" spans="1:8" ht="33.75" x14ac:dyDescent="0.2">
      <c r="A26858" s="2">
        <v>26853</v>
      </c>
      <c r="B26858" s="28" t="s">
        <v>40920</v>
      </c>
      <c r="C26858" s="28"/>
      <c r="E26858" s="26">
        <v>14777.31</v>
      </c>
      <c r="F26858" s="26">
        <v>14777.31</v>
      </c>
      <c r="G26858" s="625"/>
      <c r="H26858" s="625"/>
    </row>
    <row r="26859" spans="1:8" ht="56.25" x14ac:dyDescent="0.2">
      <c r="A26859" s="2">
        <v>26854</v>
      </c>
      <c r="B26859" s="28" t="s">
        <v>40921</v>
      </c>
      <c r="C26859" s="28"/>
      <c r="E26859" s="26">
        <v>24863.119999999999</v>
      </c>
      <c r="F26859" s="26">
        <v>24863.119999999999</v>
      </c>
      <c r="G26859" s="625"/>
      <c r="H26859" s="625"/>
    </row>
    <row r="26860" spans="1:8" ht="33.75" x14ac:dyDescent="0.2">
      <c r="A26860" s="2">
        <v>26855</v>
      </c>
      <c r="B26860" s="28" t="s">
        <v>40922</v>
      </c>
      <c r="C26860" s="28"/>
      <c r="E26860" s="26">
        <v>184375.78</v>
      </c>
      <c r="F26860" s="26">
        <v>184375.78</v>
      </c>
      <c r="G26860" s="625"/>
      <c r="H26860" s="625"/>
    </row>
    <row r="26861" spans="1:8" ht="33.75" x14ac:dyDescent="0.2">
      <c r="A26861" s="2">
        <v>26856</v>
      </c>
      <c r="B26861" s="28" t="s">
        <v>40923</v>
      </c>
      <c r="C26861" s="28"/>
      <c r="E26861" s="26">
        <v>77051.72</v>
      </c>
      <c r="F26861" s="26">
        <v>77051.72</v>
      </c>
      <c r="G26861" s="625"/>
      <c r="H26861" s="625"/>
    </row>
    <row r="26862" spans="1:8" ht="33.75" x14ac:dyDescent="0.2">
      <c r="A26862" s="2">
        <v>26857</v>
      </c>
      <c r="B26862" s="28" t="s">
        <v>40924</v>
      </c>
      <c r="C26862" s="28"/>
      <c r="E26862" s="26">
        <v>43554.879999999997</v>
      </c>
      <c r="F26862" s="26">
        <v>43554.879999999997</v>
      </c>
      <c r="G26862" s="625"/>
      <c r="H26862" s="625"/>
    </row>
    <row r="26863" spans="1:8" ht="33.75" x14ac:dyDescent="0.2">
      <c r="A26863" s="2">
        <v>26858</v>
      </c>
      <c r="B26863" s="28" t="s">
        <v>40925</v>
      </c>
      <c r="C26863" s="28"/>
      <c r="E26863" s="26">
        <v>3399.6</v>
      </c>
      <c r="F26863" s="26">
        <v>3399.6</v>
      </c>
      <c r="G26863" s="625"/>
      <c r="H26863" s="625"/>
    </row>
    <row r="26864" spans="1:8" ht="45" x14ac:dyDescent="0.2">
      <c r="A26864" s="2">
        <v>26859</v>
      </c>
      <c r="B26864" s="28" t="s">
        <v>40926</v>
      </c>
      <c r="C26864" s="28"/>
      <c r="E26864" s="26">
        <v>131884.79999999999</v>
      </c>
      <c r="F26864" s="26">
        <v>131884.79999999999</v>
      </c>
      <c r="G26864" s="625"/>
      <c r="H26864" s="625"/>
    </row>
    <row r="26865" spans="1:8" ht="45" x14ac:dyDescent="0.2">
      <c r="A26865" s="2">
        <v>26860</v>
      </c>
      <c r="B26865" s="28" t="s">
        <v>40927</v>
      </c>
      <c r="C26865" s="28"/>
      <c r="E26865" s="607">
        <v>317.77999999999997</v>
      </c>
      <c r="F26865" s="607">
        <v>317.77999999999997</v>
      </c>
      <c r="G26865" s="625"/>
      <c r="H26865" s="625"/>
    </row>
    <row r="26866" spans="1:8" ht="22.5" x14ac:dyDescent="0.2">
      <c r="A26866" s="2">
        <v>26861</v>
      </c>
      <c r="B26866" s="28" t="s">
        <v>40928</v>
      </c>
      <c r="C26866" s="28"/>
      <c r="E26866" s="26">
        <v>1900</v>
      </c>
      <c r="F26866" s="26">
        <v>1900</v>
      </c>
      <c r="G26866" s="625"/>
      <c r="H26866" s="625"/>
    </row>
    <row r="26867" spans="1:8" ht="45" x14ac:dyDescent="0.2">
      <c r="A26867" s="2">
        <v>26862</v>
      </c>
      <c r="B26867" s="28" t="s">
        <v>40929</v>
      </c>
      <c r="C26867" s="28"/>
      <c r="E26867" s="26">
        <v>1019.71</v>
      </c>
      <c r="F26867" s="26">
        <v>1019.71</v>
      </c>
      <c r="G26867" s="625"/>
      <c r="H26867" s="625"/>
    </row>
    <row r="26868" spans="1:8" ht="45" x14ac:dyDescent="0.2">
      <c r="A26868" s="2">
        <v>26863</v>
      </c>
      <c r="B26868" s="28" t="s">
        <v>40930</v>
      </c>
      <c r="C26868" s="28"/>
      <c r="E26868" s="607">
        <v>100</v>
      </c>
      <c r="F26868" s="607">
        <v>100</v>
      </c>
      <c r="G26868" s="625"/>
      <c r="H26868" s="625"/>
    </row>
    <row r="26869" spans="1:8" ht="45" x14ac:dyDescent="0.2">
      <c r="A26869" s="2">
        <v>26864</v>
      </c>
      <c r="B26869" s="28" t="s">
        <v>40931</v>
      </c>
      <c r="C26869" s="28"/>
      <c r="E26869" s="26">
        <v>3040</v>
      </c>
      <c r="F26869" s="26">
        <v>3040</v>
      </c>
      <c r="G26869" s="625"/>
      <c r="H26869" s="625"/>
    </row>
    <row r="26870" spans="1:8" ht="45" x14ac:dyDescent="0.2">
      <c r="A26870" s="2">
        <v>26865</v>
      </c>
      <c r="B26870" s="28" t="s">
        <v>40932</v>
      </c>
      <c r="C26870" s="28"/>
      <c r="E26870" s="26">
        <v>8811.33</v>
      </c>
      <c r="F26870" s="26">
        <v>8811.33</v>
      </c>
      <c r="G26870" s="625"/>
      <c r="H26870" s="625"/>
    </row>
    <row r="26871" spans="1:8" ht="45" x14ac:dyDescent="0.2">
      <c r="A26871" s="2">
        <v>26866</v>
      </c>
      <c r="B26871" s="28" t="s">
        <v>40933</v>
      </c>
      <c r="C26871" s="28"/>
      <c r="E26871" s="26">
        <v>5808</v>
      </c>
      <c r="F26871" s="26">
        <v>5808</v>
      </c>
      <c r="G26871" s="625"/>
      <c r="H26871" s="625"/>
    </row>
    <row r="26872" spans="1:8" ht="56.25" x14ac:dyDescent="0.2">
      <c r="A26872" s="2">
        <v>26867</v>
      </c>
      <c r="B26872" s="28" t="s">
        <v>40934</v>
      </c>
      <c r="C26872" s="28"/>
      <c r="E26872" s="26">
        <v>4192.8</v>
      </c>
      <c r="F26872" s="26">
        <v>4192.8</v>
      </c>
      <c r="G26872" s="625"/>
      <c r="H26872" s="625"/>
    </row>
    <row r="26873" spans="1:8" ht="56.25" x14ac:dyDescent="0.2">
      <c r="A26873" s="2">
        <v>26868</v>
      </c>
      <c r="B26873" s="28" t="s">
        <v>40935</v>
      </c>
      <c r="C26873" s="28"/>
      <c r="E26873" s="607">
        <v>347.88</v>
      </c>
      <c r="F26873" s="607">
        <v>347.88</v>
      </c>
      <c r="G26873" s="625"/>
      <c r="H26873" s="625"/>
    </row>
    <row r="26874" spans="1:8" ht="56.25" x14ac:dyDescent="0.2">
      <c r="A26874" s="2">
        <v>26869</v>
      </c>
      <c r="B26874" s="28" t="s">
        <v>40936</v>
      </c>
      <c r="C26874" s="28"/>
      <c r="E26874" s="26">
        <v>8929.68</v>
      </c>
      <c r="F26874" s="26">
        <v>8929.68</v>
      </c>
      <c r="G26874" s="625"/>
      <c r="H26874" s="625"/>
    </row>
    <row r="26875" spans="1:8" ht="56.25" x14ac:dyDescent="0.2">
      <c r="A26875" s="2">
        <v>26870</v>
      </c>
      <c r="B26875" s="28" t="s">
        <v>40937</v>
      </c>
      <c r="C26875" s="28"/>
      <c r="E26875" s="607">
        <v>207</v>
      </c>
      <c r="F26875" s="607">
        <v>207</v>
      </c>
      <c r="G26875" s="625"/>
      <c r="H26875" s="625"/>
    </row>
    <row r="26876" spans="1:8" ht="45" x14ac:dyDescent="0.2">
      <c r="A26876" s="2">
        <v>26871</v>
      </c>
      <c r="B26876" s="28" t="s">
        <v>40938</v>
      </c>
      <c r="C26876" s="28"/>
      <c r="E26876" s="26">
        <v>89116.6</v>
      </c>
      <c r="F26876" s="26">
        <v>89116.6</v>
      </c>
      <c r="G26876" s="625"/>
      <c r="H26876" s="625"/>
    </row>
    <row r="26877" spans="1:8" ht="33.75" x14ac:dyDescent="0.2">
      <c r="A26877" s="2">
        <v>26872</v>
      </c>
      <c r="B26877" s="28" t="s">
        <v>40939</v>
      </c>
      <c r="C26877" s="28"/>
      <c r="E26877" s="26">
        <v>93852.7</v>
      </c>
      <c r="F26877" s="26">
        <v>93852.7</v>
      </c>
      <c r="G26877" s="625"/>
      <c r="H26877" s="625"/>
    </row>
    <row r="26878" spans="1:8" ht="33.75" x14ac:dyDescent="0.2">
      <c r="A26878" s="2">
        <v>26873</v>
      </c>
      <c r="B26878" s="28" t="s">
        <v>40940</v>
      </c>
      <c r="C26878" s="28"/>
      <c r="E26878" s="26">
        <v>94053.1</v>
      </c>
      <c r="F26878" s="26">
        <v>94053.1</v>
      </c>
      <c r="G26878" s="625"/>
      <c r="H26878" s="625"/>
    </row>
    <row r="26879" spans="1:8" ht="33.75" x14ac:dyDescent="0.2">
      <c r="A26879" s="2">
        <v>26874</v>
      </c>
      <c r="B26879" s="28" t="s">
        <v>40941</v>
      </c>
      <c r="C26879" s="28"/>
      <c r="E26879" s="26">
        <v>189258</v>
      </c>
      <c r="F26879" s="26">
        <v>189258</v>
      </c>
      <c r="G26879" s="625"/>
      <c r="H26879" s="625"/>
    </row>
    <row r="26880" spans="1:8" ht="33.75" x14ac:dyDescent="0.2">
      <c r="A26880" s="2">
        <v>26875</v>
      </c>
      <c r="B26880" s="28" t="s">
        <v>40942</v>
      </c>
      <c r="C26880" s="28"/>
      <c r="E26880" s="26">
        <v>62274.6</v>
      </c>
      <c r="F26880" s="26">
        <v>62274.6</v>
      </c>
      <c r="G26880" s="625"/>
      <c r="H26880" s="625"/>
    </row>
    <row r="26881" spans="1:8" ht="33.75" x14ac:dyDescent="0.2">
      <c r="A26881" s="2">
        <v>26876</v>
      </c>
      <c r="B26881" s="28" t="s">
        <v>40943</v>
      </c>
      <c r="C26881" s="28"/>
      <c r="E26881" s="26">
        <v>63359.4</v>
      </c>
      <c r="F26881" s="26">
        <v>63359.4</v>
      </c>
      <c r="G26881" s="625"/>
      <c r="H26881" s="625"/>
    </row>
    <row r="26882" spans="1:8" ht="33.75" x14ac:dyDescent="0.2">
      <c r="A26882" s="2">
        <v>26877</v>
      </c>
      <c r="B26882" s="28" t="s">
        <v>40944</v>
      </c>
      <c r="C26882" s="28"/>
      <c r="E26882" s="26">
        <v>17676.599999999999</v>
      </c>
      <c r="F26882" s="26">
        <v>17676.599999999999</v>
      </c>
      <c r="G26882" s="625"/>
      <c r="H26882" s="625"/>
    </row>
    <row r="26883" spans="1:8" ht="33.75" x14ac:dyDescent="0.2">
      <c r="A26883" s="2">
        <v>26878</v>
      </c>
      <c r="B26883" s="28" t="s">
        <v>40945</v>
      </c>
      <c r="C26883" s="28"/>
      <c r="E26883" s="26">
        <v>31623.88</v>
      </c>
      <c r="F26883" s="26">
        <v>31623.88</v>
      </c>
      <c r="G26883" s="625"/>
      <c r="H26883" s="625"/>
    </row>
    <row r="26884" spans="1:8" ht="33.75" x14ac:dyDescent="0.2">
      <c r="A26884" s="2">
        <v>26879</v>
      </c>
      <c r="B26884" s="28" t="s">
        <v>40946</v>
      </c>
      <c r="C26884" s="28"/>
      <c r="E26884" s="26">
        <v>21663.91</v>
      </c>
      <c r="F26884" s="26">
        <v>21663.91</v>
      </c>
      <c r="G26884" s="625"/>
      <c r="H26884" s="625"/>
    </row>
    <row r="26885" spans="1:8" ht="33.75" x14ac:dyDescent="0.2">
      <c r="A26885" s="2">
        <v>26880</v>
      </c>
      <c r="B26885" s="28" t="s">
        <v>40947</v>
      </c>
      <c r="C26885" s="28"/>
      <c r="E26885" s="26">
        <v>2715.3</v>
      </c>
      <c r="F26885" s="26">
        <v>2715.3</v>
      </c>
      <c r="G26885" s="625"/>
      <c r="H26885" s="625"/>
    </row>
    <row r="26886" spans="1:8" ht="33.75" x14ac:dyDescent="0.2">
      <c r="A26886" s="2">
        <v>26881</v>
      </c>
      <c r="B26886" s="28" t="s">
        <v>40948</v>
      </c>
      <c r="C26886" s="28"/>
      <c r="E26886" s="26">
        <v>212503.07</v>
      </c>
      <c r="F26886" s="26">
        <v>212503.07</v>
      </c>
      <c r="G26886" s="625"/>
      <c r="H26886" s="625"/>
    </row>
    <row r="26887" spans="1:8" ht="33.75" x14ac:dyDescent="0.2">
      <c r="A26887" s="2">
        <v>26882</v>
      </c>
      <c r="B26887" s="28" t="s">
        <v>40949</v>
      </c>
      <c r="C26887" s="28"/>
      <c r="E26887" s="26">
        <v>93514.6</v>
      </c>
      <c r="F26887" s="26">
        <v>93514.6</v>
      </c>
      <c r="G26887" s="625"/>
      <c r="H26887" s="625"/>
    </row>
    <row r="26888" spans="1:8" ht="33.75" x14ac:dyDescent="0.2">
      <c r="A26888" s="2">
        <v>26883</v>
      </c>
      <c r="B26888" s="28" t="s">
        <v>40950</v>
      </c>
      <c r="C26888" s="28"/>
      <c r="E26888" s="607">
        <v>740.88</v>
      </c>
      <c r="F26888" s="607">
        <v>740.88</v>
      </c>
      <c r="G26888" s="625"/>
      <c r="H26888" s="625"/>
    </row>
    <row r="26889" spans="1:8" ht="33.75" x14ac:dyDescent="0.2">
      <c r="A26889" s="2">
        <v>26884</v>
      </c>
      <c r="B26889" s="28" t="s">
        <v>40951</v>
      </c>
      <c r="C26889" s="28"/>
      <c r="E26889" s="607">
        <v>367.72</v>
      </c>
      <c r="F26889" s="607">
        <v>367.72</v>
      </c>
      <c r="G26889" s="625"/>
      <c r="H26889" s="625"/>
    </row>
    <row r="26890" spans="1:8" ht="33.75" x14ac:dyDescent="0.2">
      <c r="A26890" s="2">
        <v>26885</v>
      </c>
      <c r="B26890" s="28" t="s">
        <v>40952</v>
      </c>
      <c r="C26890" s="28"/>
      <c r="E26890" s="607">
        <v>966.13</v>
      </c>
      <c r="F26890" s="607">
        <v>966.13</v>
      </c>
      <c r="G26890" s="625"/>
      <c r="H26890" s="625"/>
    </row>
    <row r="26891" spans="1:8" ht="33.75" x14ac:dyDescent="0.2">
      <c r="A26891" s="2">
        <v>26886</v>
      </c>
      <c r="B26891" s="28" t="s">
        <v>40953</v>
      </c>
      <c r="C26891" s="28"/>
      <c r="E26891" s="607">
        <v>857.66</v>
      </c>
      <c r="F26891" s="607">
        <v>857.66</v>
      </c>
      <c r="G26891" s="625"/>
      <c r="H26891" s="625"/>
    </row>
    <row r="26892" spans="1:8" ht="33.75" x14ac:dyDescent="0.2">
      <c r="A26892" s="2">
        <v>26887</v>
      </c>
      <c r="B26892" s="28" t="s">
        <v>40954</v>
      </c>
      <c r="C26892" s="28"/>
      <c r="E26892" s="607">
        <v>656.68</v>
      </c>
      <c r="F26892" s="607">
        <v>656.68</v>
      </c>
      <c r="G26892" s="625"/>
      <c r="H26892" s="625"/>
    </row>
    <row r="26893" spans="1:8" ht="33.75" x14ac:dyDescent="0.2">
      <c r="A26893" s="2">
        <v>26888</v>
      </c>
      <c r="B26893" s="28" t="s">
        <v>40955</v>
      </c>
      <c r="C26893" s="28"/>
      <c r="E26893" s="26">
        <v>1233.76</v>
      </c>
      <c r="F26893" s="26">
        <v>1233.76</v>
      </c>
      <c r="G26893" s="625"/>
      <c r="H26893" s="625"/>
    </row>
    <row r="26894" spans="1:8" ht="33.75" x14ac:dyDescent="0.2">
      <c r="A26894" s="2">
        <v>26889</v>
      </c>
      <c r="B26894" s="28" t="s">
        <v>40956</v>
      </c>
      <c r="C26894" s="28"/>
      <c r="E26894" s="607">
        <v>776.7</v>
      </c>
      <c r="F26894" s="607">
        <v>776.7</v>
      </c>
      <c r="G26894" s="625"/>
      <c r="H26894" s="625"/>
    </row>
    <row r="26895" spans="1:8" ht="33.75" x14ac:dyDescent="0.2">
      <c r="A26895" s="2">
        <v>26890</v>
      </c>
      <c r="B26895" s="28" t="s">
        <v>40957</v>
      </c>
      <c r="C26895" s="28"/>
      <c r="E26895" s="607">
        <v>839.29</v>
      </c>
      <c r="F26895" s="607">
        <v>839.29</v>
      </c>
      <c r="G26895" s="625"/>
      <c r="H26895" s="625"/>
    </row>
    <row r="26896" spans="1:8" ht="33.75" x14ac:dyDescent="0.2">
      <c r="A26896" s="2">
        <v>26891</v>
      </c>
      <c r="B26896" s="28" t="s">
        <v>40958</v>
      </c>
      <c r="C26896" s="28"/>
      <c r="E26896" s="607">
        <v>213.16</v>
      </c>
      <c r="F26896" s="607">
        <v>213.16</v>
      </c>
      <c r="G26896" s="625"/>
      <c r="H26896" s="625"/>
    </row>
    <row r="26897" spans="1:8" ht="33.75" x14ac:dyDescent="0.2">
      <c r="A26897" s="2">
        <v>26892</v>
      </c>
      <c r="B26897" s="28" t="s">
        <v>40959</v>
      </c>
      <c r="C26897" s="28"/>
      <c r="E26897" s="607">
        <v>273.87</v>
      </c>
      <c r="F26897" s="607">
        <v>273.87</v>
      </c>
      <c r="G26897" s="625"/>
      <c r="H26897" s="625"/>
    </row>
    <row r="26898" spans="1:8" ht="33.75" x14ac:dyDescent="0.2">
      <c r="A26898" s="2">
        <v>26893</v>
      </c>
      <c r="B26898" s="28" t="s">
        <v>40960</v>
      </c>
      <c r="C26898" s="28"/>
      <c r="E26898" s="607">
        <v>566.41999999999996</v>
      </c>
      <c r="F26898" s="607">
        <v>566.41999999999996</v>
      </c>
      <c r="G26898" s="625"/>
      <c r="H26898" s="625"/>
    </row>
    <row r="26899" spans="1:8" ht="33.75" x14ac:dyDescent="0.2">
      <c r="A26899" s="2">
        <v>26894</v>
      </c>
      <c r="B26899" s="28" t="s">
        <v>40961</v>
      </c>
      <c r="C26899" s="28"/>
      <c r="E26899" s="26">
        <v>3607.68</v>
      </c>
      <c r="F26899" s="26">
        <v>3607.68</v>
      </c>
      <c r="G26899" s="625"/>
      <c r="H26899" s="625"/>
    </row>
    <row r="26900" spans="1:8" ht="33.75" x14ac:dyDescent="0.2">
      <c r="A26900" s="2">
        <v>26895</v>
      </c>
      <c r="B26900" s="28" t="s">
        <v>40962</v>
      </c>
      <c r="C26900" s="28"/>
      <c r="E26900" s="607">
        <v>335.68</v>
      </c>
      <c r="F26900" s="607">
        <v>335.68</v>
      </c>
      <c r="G26900" s="625"/>
      <c r="H26900" s="625"/>
    </row>
    <row r="26901" spans="1:8" ht="45" x14ac:dyDescent="0.2">
      <c r="A26901" s="2">
        <v>26896</v>
      </c>
      <c r="B26901" s="28" t="s">
        <v>40963</v>
      </c>
      <c r="C26901" s="28"/>
      <c r="E26901" s="607">
        <v>478</v>
      </c>
      <c r="F26901" s="607">
        <v>478</v>
      </c>
      <c r="G26901" s="625"/>
      <c r="H26901" s="625"/>
    </row>
    <row r="26902" spans="1:8" ht="33.75" x14ac:dyDescent="0.2">
      <c r="A26902" s="2">
        <v>26897</v>
      </c>
      <c r="B26902" s="28" t="s">
        <v>40964</v>
      </c>
      <c r="C26902" s="28"/>
      <c r="E26902" s="607">
        <v>400</v>
      </c>
      <c r="F26902" s="607">
        <v>400</v>
      </c>
      <c r="G26902" s="625"/>
      <c r="H26902" s="625"/>
    </row>
    <row r="26903" spans="1:8" ht="45" x14ac:dyDescent="0.2">
      <c r="A26903" s="2">
        <v>26898</v>
      </c>
      <c r="B26903" s="28" t="s">
        <v>40965</v>
      </c>
      <c r="C26903" s="28"/>
      <c r="E26903" s="607">
        <v>692.67</v>
      </c>
      <c r="F26903" s="607">
        <v>692.67</v>
      </c>
      <c r="G26903" s="625"/>
      <c r="H26903" s="625"/>
    </row>
    <row r="26904" spans="1:8" ht="33.75" x14ac:dyDescent="0.2">
      <c r="A26904" s="2">
        <v>26899</v>
      </c>
      <c r="B26904" s="28" t="s">
        <v>40966</v>
      </c>
      <c r="C26904" s="28"/>
      <c r="E26904" s="607">
        <v>600</v>
      </c>
      <c r="F26904" s="607">
        <v>600</v>
      </c>
      <c r="G26904" s="625"/>
      <c r="H26904" s="625"/>
    </row>
    <row r="26905" spans="1:8" ht="45" x14ac:dyDescent="0.2">
      <c r="A26905" s="2">
        <v>26900</v>
      </c>
      <c r="B26905" s="28" t="s">
        <v>40967</v>
      </c>
      <c r="C26905" s="28"/>
      <c r="E26905" s="607">
        <v>158.08000000000001</v>
      </c>
      <c r="F26905" s="607">
        <v>158.08000000000001</v>
      </c>
      <c r="G26905" s="625"/>
      <c r="H26905" s="625"/>
    </row>
    <row r="26906" spans="1:8" ht="45" x14ac:dyDescent="0.2">
      <c r="A26906" s="2">
        <v>26901</v>
      </c>
      <c r="B26906" s="28" t="s">
        <v>40968</v>
      </c>
      <c r="C26906" s="28"/>
      <c r="E26906" s="26">
        <v>3849.6</v>
      </c>
      <c r="F26906" s="26">
        <v>3849.6</v>
      </c>
      <c r="G26906" s="625"/>
      <c r="H26906" s="625"/>
    </row>
    <row r="26907" spans="1:8" ht="45" x14ac:dyDescent="0.2">
      <c r="A26907" s="2">
        <v>26902</v>
      </c>
      <c r="B26907" s="28" t="s">
        <v>40969</v>
      </c>
      <c r="C26907" s="28"/>
      <c r="E26907" s="607">
        <v>592.79999999999995</v>
      </c>
      <c r="F26907" s="607">
        <v>592.79999999999995</v>
      </c>
      <c r="G26907" s="625"/>
      <c r="H26907" s="625"/>
    </row>
    <row r="26908" spans="1:8" ht="45" x14ac:dyDescent="0.2">
      <c r="A26908" s="2">
        <v>26903</v>
      </c>
      <c r="B26908" s="28" t="s">
        <v>40970</v>
      </c>
      <c r="C26908" s="28"/>
      <c r="E26908" s="607">
        <v>280</v>
      </c>
      <c r="F26908" s="607">
        <v>280</v>
      </c>
      <c r="G26908" s="625"/>
      <c r="H26908" s="625"/>
    </row>
    <row r="26909" spans="1:8" ht="45" x14ac:dyDescent="0.2">
      <c r="A26909" s="2">
        <v>26904</v>
      </c>
      <c r="B26909" s="28" t="s">
        <v>40971</v>
      </c>
      <c r="C26909" s="28"/>
      <c r="E26909" s="607">
        <v>331</v>
      </c>
      <c r="F26909" s="607">
        <v>331</v>
      </c>
      <c r="G26909" s="625"/>
      <c r="H26909" s="625"/>
    </row>
    <row r="26910" spans="1:8" ht="33.75" x14ac:dyDescent="0.2">
      <c r="A26910" s="2">
        <v>26905</v>
      </c>
      <c r="B26910" s="28" t="s">
        <v>40972</v>
      </c>
      <c r="C26910" s="28"/>
      <c r="E26910" s="607">
        <v>438</v>
      </c>
      <c r="F26910" s="607">
        <v>438</v>
      </c>
      <c r="G26910" s="625"/>
      <c r="H26910" s="625"/>
    </row>
    <row r="26911" spans="1:8" ht="33.75" x14ac:dyDescent="0.2">
      <c r="A26911" s="2">
        <v>26906</v>
      </c>
      <c r="B26911" s="28" t="s">
        <v>40973</v>
      </c>
      <c r="C26911" s="28"/>
      <c r="E26911" s="26">
        <v>1096.68</v>
      </c>
      <c r="F26911" s="26">
        <v>1096.68</v>
      </c>
      <c r="G26911" s="625"/>
      <c r="H26911" s="625"/>
    </row>
    <row r="26912" spans="1:8" ht="45" x14ac:dyDescent="0.2">
      <c r="A26912" s="2">
        <v>26907</v>
      </c>
      <c r="B26912" s="28" t="s">
        <v>40974</v>
      </c>
      <c r="C26912" s="28"/>
      <c r="E26912" s="26">
        <v>2230.15</v>
      </c>
      <c r="F26912" s="26">
        <v>2230.15</v>
      </c>
      <c r="G26912" s="625"/>
      <c r="H26912" s="625"/>
    </row>
    <row r="26913" spans="1:8" ht="45" x14ac:dyDescent="0.2">
      <c r="A26913" s="2">
        <v>26908</v>
      </c>
      <c r="B26913" s="28" t="s">
        <v>40975</v>
      </c>
      <c r="C26913" s="28"/>
      <c r="E26913" s="26">
        <v>2795.32</v>
      </c>
      <c r="F26913" s="26">
        <v>2795.32</v>
      </c>
      <c r="G26913" s="625"/>
      <c r="H26913" s="625"/>
    </row>
    <row r="26914" spans="1:8" ht="45" x14ac:dyDescent="0.2">
      <c r="A26914" s="2">
        <v>26909</v>
      </c>
      <c r="B26914" s="28" t="s">
        <v>40976</v>
      </c>
      <c r="C26914" s="28"/>
      <c r="E26914" s="607">
        <v>240.44</v>
      </c>
      <c r="F26914" s="607">
        <v>240.44</v>
      </c>
      <c r="G26914" s="625"/>
      <c r="H26914" s="625"/>
    </row>
    <row r="26915" spans="1:8" ht="45" x14ac:dyDescent="0.2">
      <c r="A26915" s="2">
        <v>26910</v>
      </c>
      <c r="B26915" s="28" t="s">
        <v>40977</v>
      </c>
      <c r="C26915" s="28"/>
      <c r="E26915" s="607">
        <v>333.33</v>
      </c>
      <c r="F26915" s="607">
        <v>333.33</v>
      </c>
      <c r="G26915" s="625"/>
      <c r="H26915" s="625"/>
    </row>
    <row r="26916" spans="1:8" ht="33.75" x14ac:dyDescent="0.2">
      <c r="A26916" s="2">
        <v>26911</v>
      </c>
      <c r="B26916" s="28" t="s">
        <v>40978</v>
      </c>
      <c r="C26916" s="28"/>
      <c r="E26916" s="607">
        <v>8.41</v>
      </c>
      <c r="F26916" s="607">
        <v>8.41</v>
      </c>
      <c r="G26916" s="625"/>
      <c r="H26916" s="625"/>
    </row>
    <row r="26917" spans="1:8" ht="33.75" x14ac:dyDescent="0.2">
      <c r="A26917" s="2">
        <v>26912</v>
      </c>
      <c r="B26917" s="28" t="s">
        <v>40979</v>
      </c>
      <c r="C26917" s="28"/>
      <c r="E26917" s="607">
        <v>623.9</v>
      </c>
      <c r="F26917" s="607">
        <v>623.9</v>
      </c>
      <c r="G26917" s="625"/>
      <c r="H26917" s="625"/>
    </row>
    <row r="26918" spans="1:8" ht="33.75" x14ac:dyDescent="0.2">
      <c r="A26918" s="2">
        <v>26913</v>
      </c>
      <c r="B26918" s="28" t="s">
        <v>40980</v>
      </c>
      <c r="C26918" s="28"/>
      <c r="E26918" s="607">
        <v>25</v>
      </c>
      <c r="F26918" s="607">
        <v>25</v>
      </c>
      <c r="G26918" s="625"/>
      <c r="H26918" s="625"/>
    </row>
    <row r="26919" spans="1:8" ht="45" x14ac:dyDescent="0.2">
      <c r="A26919" s="2">
        <v>26914</v>
      </c>
      <c r="B26919" s="28" t="s">
        <v>40981</v>
      </c>
      <c r="C26919" s="28"/>
      <c r="E26919" s="607">
        <v>12.36</v>
      </c>
      <c r="F26919" s="607">
        <v>12.36</v>
      </c>
      <c r="G26919" s="625"/>
      <c r="H26919" s="625"/>
    </row>
    <row r="26920" spans="1:8" ht="45" x14ac:dyDescent="0.2">
      <c r="A26920" s="2">
        <v>26915</v>
      </c>
      <c r="B26920" s="28" t="s">
        <v>40982</v>
      </c>
      <c r="C26920" s="28"/>
      <c r="E26920" s="26">
        <v>10134.84</v>
      </c>
      <c r="F26920" s="26">
        <v>10134.84</v>
      </c>
      <c r="G26920" s="625"/>
      <c r="H26920" s="625"/>
    </row>
    <row r="26921" spans="1:8" ht="33.75" x14ac:dyDescent="0.2">
      <c r="A26921" s="2">
        <v>26916</v>
      </c>
      <c r="B26921" s="28" t="s">
        <v>40983</v>
      </c>
      <c r="C26921" s="28"/>
      <c r="E26921" s="607">
        <v>917.69</v>
      </c>
      <c r="F26921" s="607">
        <v>917.69</v>
      </c>
      <c r="G26921" s="625"/>
      <c r="H26921" s="625"/>
    </row>
    <row r="26922" spans="1:8" ht="45" x14ac:dyDescent="0.2">
      <c r="A26922" s="2">
        <v>26917</v>
      </c>
      <c r="B26922" s="28" t="s">
        <v>40984</v>
      </c>
      <c r="C26922" s="28"/>
      <c r="E26922" s="26">
        <v>15870</v>
      </c>
      <c r="F26922" s="26">
        <v>15870</v>
      </c>
      <c r="G26922" s="625"/>
      <c r="H26922" s="625"/>
    </row>
    <row r="26923" spans="1:8" ht="45" x14ac:dyDescent="0.2">
      <c r="A26923" s="2">
        <v>26918</v>
      </c>
      <c r="B26923" s="28" t="s">
        <v>40985</v>
      </c>
      <c r="C26923" s="28"/>
      <c r="E26923" s="26">
        <v>1568.6</v>
      </c>
      <c r="F26923" s="26">
        <v>1568.6</v>
      </c>
      <c r="G26923" s="625"/>
      <c r="H26923" s="625"/>
    </row>
    <row r="26924" spans="1:8" ht="45" x14ac:dyDescent="0.2">
      <c r="A26924" s="2">
        <v>26919</v>
      </c>
      <c r="B26924" s="28" t="s">
        <v>40986</v>
      </c>
      <c r="C26924" s="28"/>
      <c r="E26924" s="26">
        <v>8310</v>
      </c>
      <c r="F26924" s="26">
        <v>8310</v>
      </c>
      <c r="G26924" s="625"/>
      <c r="H26924" s="625"/>
    </row>
    <row r="26925" spans="1:8" ht="33.75" x14ac:dyDescent="0.2">
      <c r="A26925" s="2">
        <v>26920</v>
      </c>
      <c r="B26925" s="28" t="s">
        <v>40987</v>
      </c>
      <c r="C26925" s="28"/>
      <c r="E26925" s="26">
        <v>8681</v>
      </c>
      <c r="F26925" s="26">
        <v>8681</v>
      </c>
      <c r="G26925" s="625"/>
      <c r="H26925" s="625"/>
    </row>
    <row r="26926" spans="1:8" ht="45" x14ac:dyDescent="0.2">
      <c r="A26926" s="2">
        <v>26921</v>
      </c>
      <c r="B26926" s="28" t="s">
        <v>40988</v>
      </c>
      <c r="C26926" s="28"/>
      <c r="E26926" s="607">
        <v>460</v>
      </c>
      <c r="F26926" s="607">
        <v>460</v>
      </c>
      <c r="G26926" s="625"/>
      <c r="H26926" s="625"/>
    </row>
    <row r="26927" spans="1:8" ht="33.75" x14ac:dyDescent="0.2">
      <c r="A26927" s="2">
        <v>26922</v>
      </c>
      <c r="B26927" s="28" t="s">
        <v>40989</v>
      </c>
      <c r="C26927" s="28"/>
      <c r="E26927" s="26">
        <v>1000</v>
      </c>
      <c r="F26927" s="26">
        <v>1000</v>
      </c>
      <c r="G26927" s="625"/>
      <c r="H26927" s="625"/>
    </row>
    <row r="26928" spans="1:8" ht="33.75" x14ac:dyDescent="0.2">
      <c r="A26928" s="2">
        <v>26923</v>
      </c>
      <c r="B26928" s="28" t="s">
        <v>40990</v>
      </c>
      <c r="C26928" s="28"/>
      <c r="E26928" s="26">
        <v>5781</v>
      </c>
      <c r="F26928" s="26">
        <v>5781</v>
      </c>
      <c r="G26928" s="625"/>
      <c r="H26928" s="625"/>
    </row>
    <row r="26929" spans="1:8" ht="33.75" x14ac:dyDescent="0.2">
      <c r="A26929" s="2">
        <v>26924</v>
      </c>
      <c r="B26929" s="28" t="s">
        <v>40991</v>
      </c>
      <c r="C26929" s="28"/>
      <c r="E26929" s="26">
        <v>6963.74</v>
      </c>
      <c r="F26929" s="26">
        <v>6963.74</v>
      </c>
      <c r="G26929" s="625"/>
      <c r="H26929" s="625"/>
    </row>
    <row r="26930" spans="1:8" ht="45" x14ac:dyDescent="0.2">
      <c r="A26930" s="2">
        <v>26925</v>
      </c>
      <c r="B26930" s="28" t="s">
        <v>40992</v>
      </c>
      <c r="C26930" s="28"/>
      <c r="E26930" s="26">
        <v>4828.43</v>
      </c>
      <c r="F26930" s="26">
        <v>4828.43</v>
      </c>
      <c r="G26930" s="625"/>
      <c r="H26930" s="625"/>
    </row>
    <row r="26931" spans="1:8" ht="45" x14ac:dyDescent="0.2">
      <c r="A26931" s="2">
        <v>26926</v>
      </c>
      <c r="B26931" s="28" t="s">
        <v>40993</v>
      </c>
      <c r="C26931" s="28"/>
      <c r="E26931" s="26">
        <v>12538.78</v>
      </c>
      <c r="F26931" s="26">
        <v>12538.78</v>
      </c>
      <c r="G26931" s="625"/>
      <c r="H26931" s="625"/>
    </row>
    <row r="26932" spans="1:8" ht="45" x14ac:dyDescent="0.2">
      <c r="A26932" s="2">
        <v>26927</v>
      </c>
      <c r="B26932" s="28" t="s">
        <v>40994</v>
      </c>
      <c r="C26932" s="28"/>
      <c r="E26932" s="26">
        <v>2582.98</v>
      </c>
      <c r="F26932" s="26">
        <v>2582.98</v>
      </c>
      <c r="G26932" s="625"/>
      <c r="H26932" s="625"/>
    </row>
    <row r="26933" spans="1:8" ht="45" x14ac:dyDescent="0.2">
      <c r="A26933" s="2">
        <v>26928</v>
      </c>
      <c r="B26933" s="28" t="s">
        <v>40995</v>
      </c>
      <c r="C26933" s="28"/>
      <c r="E26933" s="607">
        <v>593.42999999999995</v>
      </c>
      <c r="F26933" s="607">
        <v>593.42999999999995</v>
      </c>
      <c r="G26933" s="625"/>
      <c r="H26933" s="625"/>
    </row>
    <row r="26934" spans="1:8" ht="45" x14ac:dyDescent="0.2">
      <c r="A26934" s="2">
        <v>26929</v>
      </c>
      <c r="B26934" s="28" t="s">
        <v>40996</v>
      </c>
      <c r="C26934" s="28"/>
      <c r="E26934" s="26">
        <v>26206.5</v>
      </c>
      <c r="F26934" s="26">
        <v>26206.5</v>
      </c>
      <c r="G26934" s="625"/>
      <c r="H26934" s="625"/>
    </row>
    <row r="26935" spans="1:8" ht="45" x14ac:dyDescent="0.2">
      <c r="A26935" s="2">
        <v>26930</v>
      </c>
      <c r="B26935" s="28" t="s">
        <v>40997</v>
      </c>
      <c r="C26935" s="28"/>
      <c r="E26935" s="26">
        <v>28136.7</v>
      </c>
      <c r="F26935" s="26">
        <v>28136.7</v>
      </c>
      <c r="G26935" s="625"/>
      <c r="H26935" s="625"/>
    </row>
    <row r="26936" spans="1:8" ht="33.75" x14ac:dyDescent="0.2">
      <c r="A26936" s="2">
        <v>26931</v>
      </c>
      <c r="B26936" s="28" t="s">
        <v>40998</v>
      </c>
      <c r="C26936" s="28"/>
      <c r="E26936" s="26">
        <v>8180.11</v>
      </c>
      <c r="F26936" s="26">
        <v>8180.11</v>
      </c>
      <c r="G26936" s="625"/>
      <c r="H26936" s="625"/>
    </row>
    <row r="26937" spans="1:8" ht="45" x14ac:dyDescent="0.2">
      <c r="A26937" s="2">
        <v>26932</v>
      </c>
      <c r="B26937" s="28" t="s">
        <v>40999</v>
      </c>
      <c r="C26937" s="28"/>
      <c r="E26937" s="26">
        <v>4500</v>
      </c>
      <c r="F26937" s="26">
        <v>4500</v>
      </c>
      <c r="G26937" s="625"/>
      <c r="H26937" s="625"/>
    </row>
    <row r="26938" spans="1:8" ht="45" x14ac:dyDescent="0.2">
      <c r="A26938" s="2">
        <v>26933</v>
      </c>
      <c r="B26938" s="28" t="s">
        <v>41000</v>
      </c>
      <c r="C26938" s="28"/>
      <c r="E26938" s="26">
        <v>2755</v>
      </c>
      <c r="F26938" s="26">
        <v>2755</v>
      </c>
      <c r="G26938" s="625"/>
      <c r="H26938" s="625"/>
    </row>
    <row r="26939" spans="1:8" ht="45" x14ac:dyDescent="0.2">
      <c r="A26939" s="2">
        <v>26934</v>
      </c>
      <c r="B26939" s="28" t="s">
        <v>41001</v>
      </c>
      <c r="C26939" s="28"/>
      <c r="E26939" s="26">
        <v>1184</v>
      </c>
      <c r="F26939" s="26">
        <v>1184</v>
      </c>
      <c r="G26939" s="625"/>
      <c r="H26939" s="625"/>
    </row>
    <row r="26940" spans="1:8" ht="45" x14ac:dyDescent="0.2">
      <c r="A26940" s="2">
        <v>26935</v>
      </c>
      <c r="B26940" s="28" t="s">
        <v>41002</v>
      </c>
      <c r="C26940" s="28"/>
      <c r="E26940" s="26">
        <v>2410.88</v>
      </c>
      <c r="F26940" s="26">
        <v>2410.88</v>
      </c>
      <c r="G26940" s="625"/>
      <c r="H26940" s="625"/>
    </row>
    <row r="26941" spans="1:8" ht="56.25" x14ac:dyDescent="0.2">
      <c r="A26941" s="2">
        <v>26936</v>
      </c>
      <c r="B26941" s="28" t="s">
        <v>41003</v>
      </c>
      <c r="C26941" s="28"/>
      <c r="E26941" s="26">
        <v>14071.45</v>
      </c>
      <c r="F26941" s="26">
        <v>14071.45</v>
      </c>
      <c r="G26941" s="625"/>
      <c r="H26941" s="625"/>
    </row>
    <row r="26942" spans="1:8" ht="45" x14ac:dyDescent="0.2">
      <c r="A26942" s="2">
        <v>26937</v>
      </c>
      <c r="B26942" s="28" t="s">
        <v>41004</v>
      </c>
      <c r="C26942" s="28"/>
      <c r="E26942" s="26">
        <v>3092.6</v>
      </c>
      <c r="F26942" s="26">
        <v>3092.6</v>
      </c>
      <c r="G26942" s="625"/>
      <c r="H26942" s="625"/>
    </row>
    <row r="26943" spans="1:8" ht="45" x14ac:dyDescent="0.2">
      <c r="A26943" s="2">
        <v>26938</v>
      </c>
      <c r="B26943" s="28" t="s">
        <v>41005</v>
      </c>
      <c r="C26943" s="28"/>
      <c r="E26943" s="26">
        <v>4973.0600000000004</v>
      </c>
      <c r="F26943" s="26">
        <v>4973.0600000000004</v>
      </c>
      <c r="G26943" s="625"/>
      <c r="H26943" s="625"/>
    </row>
    <row r="26944" spans="1:8" ht="33.75" x14ac:dyDescent="0.2">
      <c r="A26944" s="2">
        <v>26939</v>
      </c>
      <c r="B26944" s="28" t="s">
        <v>41006</v>
      </c>
      <c r="C26944" s="28"/>
      <c r="E26944" s="26">
        <v>6000</v>
      </c>
      <c r="F26944" s="26">
        <v>6000</v>
      </c>
      <c r="G26944" s="625"/>
      <c r="H26944" s="625"/>
    </row>
    <row r="26945" spans="1:8" ht="45" x14ac:dyDescent="0.2">
      <c r="A26945" s="2">
        <v>26940</v>
      </c>
      <c r="B26945" s="28" t="s">
        <v>41007</v>
      </c>
      <c r="C26945" s="28"/>
      <c r="E26945" s="26">
        <v>2406.1999999999998</v>
      </c>
      <c r="F26945" s="26">
        <v>2406.1999999999998</v>
      </c>
      <c r="G26945" s="625"/>
      <c r="H26945" s="625"/>
    </row>
    <row r="26946" spans="1:8" ht="33.75" x14ac:dyDescent="0.2">
      <c r="A26946" s="2">
        <v>26941</v>
      </c>
      <c r="B26946" s="28" t="s">
        <v>41008</v>
      </c>
      <c r="C26946" s="28"/>
      <c r="E26946" s="26">
        <v>41636.54</v>
      </c>
      <c r="F26946" s="26">
        <v>41636.54</v>
      </c>
      <c r="G26946" s="625"/>
      <c r="H26946" s="625"/>
    </row>
    <row r="26947" spans="1:8" ht="56.25" x14ac:dyDescent="0.2">
      <c r="A26947" s="2">
        <v>26942</v>
      </c>
      <c r="B26947" s="28" t="s">
        <v>41009</v>
      </c>
      <c r="C26947" s="28"/>
      <c r="E26947" s="26">
        <v>2270</v>
      </c>
      <c r="F26947" s="26">
        <v>2270</v>
      </c>
      <c r="G26947" s="625"/>
      <c r="H26947" s="625"/>
    </row>
    <row r="26948" spans="1:8" ht="45" x14ac:dyDescent="0.2">
      <c r="A26948" s="2">
        <v>26943</v>
      </c>
      <c r="B26948" s="28" t="s">
        <v>41010</v>
      </c>
      <c r="C26948" s="28"/>
      <c r="E26948" s="607">
        <v>230</v>
      </c>
      <c r="F26948" s="607">
        <v>230</v>
      </c>
      <c r="G26948" s="625"/>
      <c r="H26948" s="625"/>
    </row>
    <row r="26949" spans="1:8" ht="45" x14ac:dyDescent="0.2">
      <c r="A26949" s="2">
        <v>26944</v>
      </c>
      <c r="B26949" s="28" t="s">
        <v>41011</v>
      </c>
      <c r="C26949" s="28"/>
      <c r="E26949" s="26">
        <v>4651</v>
      </c>
      <c r="F26949" s="26">
        <v>4651</v>
      </c>
      <c r="G26949" s="625"/>
      <c r="H26949" s="625"/>
    </row>
    <row r="26950" spans="1:8" ht="33.75" x14ac:dyDescent="0.2">
      <c r="A26950" s="2">
        <v>26945</v>
      </c>
      <c r="B26950" s="28" t="s">
        <v>41012</v>
      </c>
      <c r="C26950" s="28"/>
      <c r="E26950" s="607">
        <v>671.84</v>
      </c>
      <c r="F26950" s="607">
        <v>671.84</v>
      </c>
      <c r="G26950" s="625"/>
      <c r="H26950" s="625"/>
    </row>
    <row r="26951" spans="1:8" ht="56.25" x14ac:dyDescent="0.2">
      <c r="A26951" s="2">
        <v>26946</v>
      </c>
      <c r="B26951" s="28" t="s">
        <v>41013</v>
      </c>
      <c r="C26951" s="28"/>
      <c r="E26951" s="26">
        <v>15950</v>
      </c>
      <c r="F26951" s="26">
        <v>15950</v>
      </c>
      <c r="G26951" s="625"/>
      <c r="H26951" s="625"/>
    </row>
    <row r="26952" spans="1:8" x14ac:dyDescent="0.2">
      <c r="A26952" s="2">
        <v>26947</v>
      </c>
      <c r="B26952" s="28" t="s">
        <v>41014</v>
      </c>
      <c r="C26952" s="28"/>
      <c r="E26952" s="607">
        <v>73.17</v>
      </c>
      <c r="F26952" s="607">
        <v>73.17</v>
      </c>
      <c r="G26952" s="625"/>
      <c r="H26952" s="625"/>
    </row>
    <row r="26953" spans="1:8" ht="45" x14ac:dyDescent="0.2">
      <c r="A26953" s="2">
        <v>26948</v>
      </c>
      <c r="B26953" s="28" t="s">
        <v>41015</v>
      </c>
      <c r="C26953" s="28"/>
      <c r="E26953" s="607">
        <v>600</v>
      </c>
      <c r="F26953" s="607">
        <v>600</v>
      </c>
      <c r="G26953" s="625"/>
      <c r="H26953" s="625"/>
    </row>
    <row r="26954" spans="1:8" ht="22.5" x14ac:dyDescent="0.2">
      <c r="A26954" s="2">
        <v>26949</v>
      </c>
      <c r="B26954" s="28" t="s">
        <v>41016</v>
      </c>
      <c r="C26954" s="28"/>
      <c r="E26954" s="26">
        <v>6131.72</v>
      </c>
      <c r="F26954" s="26">
        <v>6131.72</v>
      </c>
      <c r="G26954" s="625"/>
      <c r="H26954" s="625"/>
    </row>
    <row r="26955" spans="1:8" ht="22.5" x14ac:dyDescent="0.2">
      <c r="A26955" s="2">
        <v>26950</v>
      </c>
      <c r="B26955" s="28" t="s">
        <v>41017</v>
      </c>
      <c r="C26955" s="28"/>
      <c r="E26955" s="26">
        <v>299680.18</v>
      </c>
      <c r="F26955" s="26">
        <v>299680.18</v>
      </c>
      <c r="G26955" s="625"/>
      <c r="H26955" s="625"/>
    </row>
    <row r="26956" spans="1:8" ht="33.75" x14ac:dyDescent="0.2">
      <c r="A26956" s="2">
        <v>26951</v>
      </c>
      <c r="B26956" s="28" t="s">
        <v>41018</v>
      </c>
      <c r="C26956" s="28"/>
      <c r="E26956" s="26">
        <v>135282.37</v>
      </c>
      <c r="F26956" s="26">
        <v>135282.37</v>
      </c>
      <c r="G26956" s="625"/>
      <c r="H26956" s="625"/>
    </row>
    <row r="26957" spans="1:8" ht="45" x14ac:dyDescent="0.2">
      <c r="A26957" s="2">
        <v>26952</v>
      </c>
      <c r="B26957" s="28" t="s">
        <v>41019</v>
      </c>
      <c r="C26957" s="28"/>
      <c r="E26957" s="26">
        <v>9360</v>
      </c>
      <c r="F26957" s="26">
        <v>9360</v>
      </c>
      <c r="G26957" s="625"/>
      <c r="H26957" s="625"/>
    </row>
    <row r="26958" spans="1:8" ht="45" x14ac:dyDescent="0.2">
      <c r="A26958" s="2">
        <v>26953</v>
      </c>
      <c r="B26958" s="28" t="s">
        <v>41020</v>
      </c>
      <c r="C26958" s="28"/>
      <c r="E26958" s="26">
        <v>9360</v>
      </c>
      <c r="F26958" s="26">
        <v>9360</v>
      </c>
      <c r="G26958" s="625"/>
      <c r="H26958" s="625"/>
    </row>
    <row r="26959" spans="1:8" ht="45" x14ac:dyDescent="0.2">
      <c r="A26959" s="2">
        <v>26954</v>
      </c>
      <c r="B26959" s="28" t="s">
        <v>41021</v>
      </c>
      <c r="C26959" s="28"/>
      <c r="E26959" s="26">
        <v>6750</v>
      </c>
      <c r="F26959" s="26">
        <v>6750</v>
      </c>
      <c r="G26959" s="625"/>
      <c r="H26959" s="625"/>
    </row>
    <row r="26960" spans="1:8" ht="45" x14ac:dyDescent="0.2">
      <c r="A26960" s="2">
        <v>26955</v>
      </c>
      <c r="B26960" s="28" t="s">
        <v>41022</v>
      </c>
      <c r="C26960" s="28"/>
      <c r="E26960" s="26">
        <v>6750</v>
      </c>
      <c r="F26960" s="26">
        <v>6750</v>
      </c>
      <c r="G26960" s="625"/>
      <c r="H26960" s="625"/>
    </row>
    <row r="26961" spans="1:8" ht="45" x14ac:dyDescent="0.2">
      <c r="A26961" s="2">
        <v>26956</v>
      </c>
      <c r="B26961" s="28" t="s">
        <v>41023</v>
      </c>
      <c r="C26961" s="28"/>
      <c r="E26961" s="26">
        <v>94873.09</v>
      </c>
      <c r="F26961" s="26">
        <v>94873.09</v>
      </c>
      <c r="G26961" s="625"/>
      <c r="H26961" s="625"/>
    </row>
    <row r="26962" spans="1:8" ht="33.75" x14ac:dyDescent="0.2">
      <c r="A26962" s="2">
        <v>26957</v>
      </c>
      <c r="B26962" s="28" t="s">
        <v>41024</v>
      </c>
      <c r="C26962" s="28"/>
      <c r="E26962" s="26">
        <v>167921.08</v>
      </c>
      <c r="F26962" s="26">
        <v>167921.08</v>
      </c>
      <c r="G26962" s="625"/>
      <c r="H26962" s="625"/>
    </row>
    <row r="26963" spans="1:8" ht="33.75" x14ac:dyDescent="0.2">
      <c r="A26963" s="2">
        <v>26958</v>
      </c>
      <c r="B26963" s="28" t="s">
        <v>41025</v>
      </c>
      <c r="C26963" s="28"/>
      <c r="E26963" s="607">
        <v>110.9</v>
      </c>
      <c r="F26963" s="607">
        <v>110.9</v>
      </c>
      <c r="G26963" s="625"/>
      <c r="H26963" s="625"/>
    </row>
    <row r="26964" spans="1:8" ht="45" x14ac:dyDescent="0.2">
      <c r="A26964" s="2">
        <v>26959</v>
      </c>
      <c r="B26964" s="28" t="s">
        <v>41026</v>
      </c>
      <c r="C26964" s="28"/>
      <c r="E26964" s="26">
        <v>45823.7</v>
      </c>
      <c r="F26964" s="26">
        <v>45823.7</v>
      </c>
      <c r="G26964" s="625"/>
      <c r="H26964" s="625"/>
    </row>
    <row r="26965" spans="1:8" ht="45" x14ac:dyDescent="0.2">
      <c r="A26965" s="2">
        <v>26960</v>
      </c>
      <c r="B26965" s="28" t="s">
        <v>41027</v>
      </c>
      <c r="C26965" s="28"/>
      <c r="E26965" s="26">
        <v>29516</v>
      </c>
      <c r="F26965" s="26">
        <v>29516</v>
      </c>
      <c r="G26965" s="625"/>
      <c r="H26965" s="625"/>
    </row>
    <row r="26966" spans="1:8" ht="33.75" x14ac:dyDescent="0.2">
      <c r="A26966" s="2">
        <v>26961</v>
      </c>
      <c r="B26966" s="28" t="s">
        <v>41028</v>
      </c>
      <c r="C26966" s="28"/>
      <c r="E26966" s="26">
        <v>2115.1999999999998</v>
      </c>
      <c r="F26966" s="26">
        <v>2115.1999999999998</v>
      </c>
      <c r="G26966" s="625"/>
      <c r="H26966" s="625"/>
    </row>
    <row r="26967" spans="1:8" ht="45" x14ac:dyDescent="0.2">
      <c r="A26967" s="2">
        <v>26962</v>
      </c>
      <c r="B26967" s="28" t="s">
        <v>41029</v>
      </c>
      <c r="C26967" s="28"/>
      <c r="E26967" s="26">
        <v>1205.4000000000001</v>
      </c>
      <c r="F26967" s="26">
        <v>1205.4000000000001</v>
      </c>
      <c r="G26967" s="625"/>
      <c r="H26967" s="625"/>
    </row>
    <row r="26968" spans="1:8" ht="45" x14ac:dyDescent="0.2">
      <c r="A26968" s="2">
        <v>26963</v>
      </c>
      <c r="B26968" s="28" t="s">
        <v>41030</v>
      </c>
      <c r="C26968" s="28"/>
      <c r="E26968" s="26">
        <v>16784.919999999998</v>
      </c>
      <c r="F26968" s="26">
        <v>16784.919999999998</v>
      </c>
      <c r="G26968" s="625"/>
      <c r="H26968" s="625"/>
    </row>
    <row r="26969" spans="1:8" ht="45" x14ac:dyDescent="0.2">
      <c r="A26969" s="2">
        <v>26964</v>
      </c>
      <c r="B26969" s="28" t="s">
        <v>41031</v>
      </c>
      <c r="C26969" s="28"/>
      <c r="E26969" s="26">
        <v>2510</v>
      </c>
      <c r="F26969" s="26">
        <v>2510</v>
      </c>
      <c r="G26969" s="625"/>
      <c r="H26969" s="625"/>
    </row>
    <row r="26970" spans="1:8" ht="56.25" x14ac:dyDescent="0.2">
      <c r="A26970" s="2">
        <v>26965</v>
      </c>
      <c r="B26970" s="28" t="s">
        <v>41032</v>
      </c>
      <c r="C26970" s="28"/>
      <c r="E26970" s="26">
        <v>2002</v>
      </c>
      <c r="F26970" s="26">
        <v>2002</v>
      </c>
      <c r="G26970" s="625"/>
      <c r="H26970" s="625"/>
    </row>
    <row r="26971" spans="1:8" ht="45" x14ac:dyDescent="0.2">
      <c r="A26971" s="2">
        <v>26966</v>
      </c>
      <c r="B26971" s="28" t="s">
        <v>41033</v>
      </c>
      <c r="C26971" s="28"/>
      <c r="E26971" s="26">
        <v>3505</v>
      </c>
      <c r="F26971" s="26">
        <v>3505</v>
      </c>
      <c r="G26971" s="625"/>
      <c r="H26971" s="625"/>
    </row>
    <row r="26972" spans="1:8" ht="45" x14ac:dyDescent="0.2">
      <c r="A26972" s="2">
        <v>26967</v>
      </c>
      <c r="B26972" s="28" t="s">
        <v>41034</v>
      </c>
      <c r="C26972" s="28"/>
      <c r="E26972" s="26">
        <v>20223.07</v>
      </c>
      <c r="F26972" s="26">
        <v>20223.07</v>
      </c>
      <c r="G26972" s="625"/>
      <c r="H26972" s="625"/>
    </row>
    <row r="26973" spans="1:8" ht="33.75" x14ac:dyDescent="0.2">
      <c r="A26973" s="2">
        <v>26968</v>
      </c>
      <c r="B26973" s="28" t="s">
        <v>41035</v>
      </c>
      <c r="C26973" s="28"/>
      <c r="E26973" s="26">
        <v>36363.06</v>
      </c>
      <c r="F26973" s="26">
        <v>36363.06</v>
      </c>
      <c r="G26973" s="625"/>
      <c r="H26973" s="625"/>
    </row>
    <row r="26974" spans="1:8" ht="45" x14ac:dyDescent="0.2">
      <c r="A26974" s="2">
        <v>26969</v>
      </c>
      <c r="B26974" s="28" t="s">
        <v>41036</v>
      </c>
      <c r="C26974" s="28"/>
      <c r="E26974" s="26">
        <v>12126.76</v>
      </c>
      <c r="F26974" s="26">
        <v>12126.76</v>
      </c>
      <c r="G26974" s="625"/>
      <c r="H26974" s="625"/>
    </row>
    <row r="26975" spans="1:8" ht="45" x14ac:dyDescent="0.2">
      <c r="A26975" s="2">
        <v>26970</v>
      </c>
      <c r="B26975" s="28" t="s">
        <v>41037</v>
      </c>
      <c r="C26975" s="28"/>
      <c r="E26975" s="26">
        <v>1864</v>
      </c>
      <c r="F26975" s="26">
        <v>1864</v>
      </c>
      <c r="G26975" s="625"/>
      <c r="H26975" s="625"/>
    </row>
    <row r="26976" spans="1:8" ht="33.75" x14ac:dyDescent="0.2">
      <c r="A26976" s="2">
        <v>26971</v>
      </c>
      <c r="B26976" s="28" t="s">
        <v>41038</v>
      </c>
      <c r="C26976" s="28"/>
      <c r="E26976" s="607">
        <v>438.96</v>
      </c>
      <c r="F26976" s="607">
        <v>438.96</v>
      </c>
      <c r="G26976" s="625"/>
      <c r="H26976" s="625"/>
    </row>
    <row r="26977" spans="1:8" ht="33.75" x14ac:dyDescent="0.2">
      <c r="A26977" s="2">
        <v>26972</v>
      </c>
      <c r="B26977" s="28" t="s">
        <v>41039</v>
      </c>
      <c r="C26977" s="28"/>
      <c r="E26977" s="607">
        <v>483.85</v>
      </c>
      <c r="F26977" s="607">
        <v>483.85</v>
      </c>
      <c r="G26977" s="625"/>
      <c r="H26977" s="625"/>
    </row>
    <row r="26978" spans="1:8" ht="33.75" x14ac:dyDescent="0.2">
      <c r="A26978" s="2">
        <v>26973</v>
      </c>
      <c r="B26978" s="28" t="s">
        <v>41040</v>
      </c>
      <c r="C26978" s="28"/>
      <c r="E26978" s="607">
        <v>270</v>
      </c>
      <c r="F26978" s="607">
        <v>270</v>
      </c>
      <c r="G26978" s="625"/>
      <c r="H26978" s="625"/>
    </row>
    <row r="26979" spans="1:8" ht="22.5" x14ac:dyDescent="0.2">
      <c r="A26979" s="2">
        <v>26974</v>
      </c>
      <c r="B26979" s="28" t="s">
        <v>41041</v>
      </c>
      <c r="C26979" s="28"/>
      <c r="E26979" s="26">
        <v>1407.9</v>
      </c>
      <c r="F26979" s="26">
        <v>1407.9</v>
      </c>
      <c r="G26979" s="625"/>
      <c r="H26979" s="625"/>
    </row>
    <row r="26980" spans="1:8" ht="33.75" x14ac:dyDescent="0.2">
      <c r="A26980" s="2">
        <v>26975</v>
      </c>
      <c r="B26980" s="28" t="s">
        <v>41042</v>
      </c>
      <c r="C26980" s="28"/>
      <c r="E26980" s="607">
        <v>400</v>
      </c>
      <c r="F26980" s="607">
        <v>400</v>
      </c>
      <c r="G26980" s="625"/>
      <c r="H26980" s="625"/>
    </row>
    <row r="26981" spans="1:8" ht="33.75" x14ac:dyDescent="0.2">
      <c r="A26981" s="2">
        <v>26976</v>
      </c>
      <c r="B26981" s="28" t="s">
        <v>41043</v>
      </c>
      <c r="C26981" s="28"/>
      <c r="E26981" s="607">
        <v>98.8</v>
      </c>
      <c r="F26981" s="607">
        <v>98.8</v>
      </c>
      <c r="G26981" s="625"/>
      <c r="H26981" s="625"/>
    </row>
    <row r="26982" spans="1:8" ht="45" x14ac:dyDescent="0.2">
      <c r="A26982" s="2">
        <v>26977</v>
      </c>
      <c r="B26982" s="28" t="s">
        <v>41044</v>
      </c>
      <c r="C26982" s="28"/>
      <c r="E26982" s="607">
        <v>790.4</v>
      </c>
      <c r="F26982" s="607">
        <v>790.4</v>
      </c>
      <c r="G26982" s="625"/>
      <c r="H26982" s="625"/>
    </row>
    <row r="26983" spans="1:8" ht="33.75" x14ac:dyDescent="0.2">
      <c r="A26983" s="2">
        <v>26978</v>
      </c>
      <c r="B26983" s="28" t="s">
        <v>41045</v>
      </c>
      <c r="C26983" s="28"/>
      <c r="E26983" s="26">
        <v>1770</v>
      </c>
      <c r="F26983" s="26">
        <v>1770</v>
      </c>
      <c r="G26983" s="625"/>
      <c r="H26983" s="625"/>
    </row>
    <row r="26984" spans="1:8" ht="33.75" x14ac:dyDescent="0.2">
      <c r="A26984" s="2">
        <v>26979</v>
      </c>
      <c r="B26984" s="28" t="s">
        <v>41046</v>
      </c>
      <c r="C26984" s="28"/>
      <c r="E26984" s="607">
        <v>931.9</v>
      </c>
      <c r="F26984" s="607">
        <v>931.9</v>
      </c>
      <c r="G26984" s="625"/>
      <c r="H26984" s="625"/>
    </row>
    <row r="26985" spans="1:8" ht="33.75" x14ac:dyDescent="0.2">
      <c r="A26985" s="2">
        <v>26980</v>
      </c>
      <c r="B26985" s="28" t="s">
        <v>40819</v>
      </c>
      <c r="C26985" s="28"/>
      <c r="E26985" s="26">
        <v>75822.679999999993</v>
      </c>
      <c r="F26985" s="26">
        <v>75822.679999999993</v>
      </c>
      <c r="G26985" s="625"/>
      <c r="H26985" s="625"/>
    </row>
    <row r="26986" spans="1:8" ht="33.75" x14ac:dyDescent="0.2">
      <c r="A26986" s="2">
        <v>26981</v>
      </c>
      <c r="B26986" s="28" t="s">
        <v>41047</v>
      </c>
      <c r="C26986" s="28"/>
      <c r="E26986" s="607">
        <v>216</v>
      </c>
      <c r="F26986" s="607">
        <v>216</v>
      </c>
      <c r="G26986" s="625"/>
      <c r="H26986" s="625"/>
    </row>
    <row r="26987" spans="1:8" x14ac:dyDescent="0.2">
      <c r="A26987" s="2">
        <v>26982</v>
      </c>
      <c r="B26987" s="28" t="s">
        <v>41014</v>
      </c>
      <c r="C26987" s="28"/>
      <c r="E26987" s="26">
        <v>3700.44</v>
      </c>
      <c r="F26987" s="26">
        <v>3700.44</v>
      </c>
      <c r="G26987" s="625"/>
      <c r="H26987" s="625"/>
    </row>
    <row r="26988" spans="1:8" ht="45" x14ac:dyDescent="0.2">
      <c r="A26988" s="2">
        <v>26983</v>
      </c>
      <c r="B26988" s="28" t="s">
        <v>41048</v>
      </c>
      <c r="C26988" s="28"/>
      <c r="E26988" s="26">
        <v>9900</v>
      </c>
      <c r="F26988" s="26">
        <v>9900</v>
      </c>
      <c r="G26988" s="625"/>
      <c r="H26988" s="625"/>
    </row>
    <row r="26989" spans="1:8" ht="56.25" x14ac:dyDescent="0.2">
      <c r="A26989" s="2">
        <v>26984</v>
      </c>
      <c r="B26989" s="28" t="s">
        <v>41049</v>
      </c>
      <c r="C26989" s="28"/>
      <c r="E26989" s="26">
        <v>7107.4</v>
      </c>
      <c r="F26989" s="26">
        <v>7107.4</v>
      </c>
      <c r="G26989" s="625"/>
      <c r="H26989" s="625"/>
    </row>
    <row r="26990" spans="1:8" ht="33.75" x14ac:dyDescent="0.2">
      <c r="A26990" s="2">
        <v>26985</v>
      </c>
      <c r="B26990" s="28" t="s">
        <v>41050</v>
      </c>
      <c r="C26990" s="28"/>
      <c r="E26990" s="26">
        <v>1871.91</v>
      </c>
      <c r="F26990" s="26">
        <v>1871.91</v>
      </c>
      <c r="G26990" s="625"/>
      <c r="H26990" s="625"/>
    </row>
    <row r="26991" spans="1:8" ht="22.5" x14ac:dyDescent="0.2">
      <c r="A26991" s="2">
        <v>26986</v>
      </c>
      <c r="B26991" s="28" t="s">
        <v>41051</v>
      </c>
      <c r="C26991" s="28"/>
      <c r="E26991" s="26">
        <v>19139</v>
      </c>
      <c r="F26991" s="26">
        <v>19139</v>
      </c>
      <c r="G26991" s="625"/>
      <c r="H26991" s="625"/>
    </row>
    <row r="26992" spans="1:8" ht="22.5" x14ac:dyDescent="0.2">
      <c r="A26992" s="2">
        <v>26987</v>
      </c>
      <c r="B26992" s="28" t="s">
        <v>41052</v>
      </c>
      <c r="C26992" s="28"/>
      <c r="E26992" s="26">
        <v>31238.1</v>
      </c>
      <c r="F26992" s="26">
        <v>31238.1</v>
      </c>
      <c r="G26992" s="625"/>
      <c r="H26992" s="625"/>
    </row>
    <row r="26993" spans="1:8" ht="22.5" x14ac:dyDescent="0.2">
      <c r="A26993" s="2">
        <v>26988</v>
      </c>
      <c r="B26993" s="28" t="s">
        <v>41053</v>
      </c>
      <c r="C26993" s="28"/>
      <c r="E26993" s="26">
        <v>10296</v>
      </c>
      <c r="F26993" s="26">
        <v>10296</v>
      </c>
      <c r="G26993" s="625"/>
      <c r="H26993" s="625"/>
    </row>
    <row r="26994" spans="1:8" ht="22.5" x14ac:dyDescent="0.2">
      <c r="A26994" s="2">
        <v>26989</v>
      </c>
      <c r="B26994" s="28" t="s">
        <v>41054</v>
      </c>
      <c r="C26994" s="28"/>
      <c r="E26994" s="26">
        <v>2596</v>
      </c>
      <c r="F26994" s="26">
        <v>2596</v>
      </c>
      <c r="G26994" s="625"/>
      <c r="H26994" s="625"/>
    </row>
    <row r="26995" spans="1:8" ht="33.75" x14ac:dyDescent="0.2">
      <c r="A26995" s="2">
        <v>26990</v>
      </c>
      <c r="B26995" s="28" t="s">
        <v>41055</v>
      </c>
      <c r="C26995" s="28"/>
      <c r="E26995" s="26">
        <v>5320</v>
      </c>
      <c r="F26995" s="26">
        <v>5320</v>
      </c>
      <c r="G26995" s="625"/>
      <c r="H26995" s="625"/>
    </row>
    <row r="26996" spans="1:8" ht="33.75" x14ac:dyDescent="0.2">
      <c r="A26996" s="2">
        <v>26991</v>
      </c>
      <c r="B26996" s="28" t="s">
        <v>41056</v>
      </c>
      <c r="C26996" s="28"/>
      <c r="E26996" s="26">
        <v>3300</v>
      </c>
      <c r="F26996" s="26">
        <v>3300</v>
      </c>
      <c r="G26996" s="625"/>
      <c r="H26996" s="625"/>
    </row>
    <row r="26997" spans="1:8" ht="33.75" x14ac:dyDescent="0.2">
      <c r="A26997" s="2">
        <v>26992</v>
      </c>
      <c r="B26997" s="28" t="s">
        <v>41057</v>
      </c>
      <c r="C26997" s="28"/>
      <c r="E26997" s="26">
        <v>131245.79999999999</v>
      </c>
      <c r="F26997" s="26">
        <v>131245.79999999999</v>
      </c>
      <c r="G26997" s="625"/>
      <c r="H26997" s="625"/>
    </row>
    <row r="26998" spans="1:8" ht="56.25" x14ac:dyDescent="0.2">
      <c r="A26998" s="2">
        <v>26993</v>
      </c>
      <c r="B26998" s="28" t="s">
        <v>41058</v>
      </c>
      <c r="C26998" s="28"/>
      <c r="E26998" s="26">
        <v>14317.17</v>
      </c>
      <c r="F26998" s="26">
        <v>14317.17</v>
      </c>
      <c r="G26998" s="625"/>
      <c r="H26998" s="625"/>
    </row>
    <row r="26999" spans="1:8" ht="33.75" x14ac:dyDescent="0.2">
      <c r="A26999" s="2">
        <v>26994</v>
      </c>
      <c r="B26999" s="28" t="s">
        <v>41059</v>
      </c>
      <c r="C26999" s="28"/>
      <c r="E26999" s="26">
        <v>4236</v>
      </c>
      <c r="F26999" s="26">
        <v>4236</v>
      </c>
      <c r="G26999" s="625"/>
      <c r="H26999" s="625"/>
    </row>
    <row r="27000" spans="1:8" ht="45" x14ac:dyDescent="0.2">
      <c r="A27000" s="2">
        <v>26995</v>
      </c>
      <c r="B27000" s="28" t="s">
        <v>41060</v>
      </c>
      <c r="C27000" s="28"/>
      <c r="E27000" s="26">
        <v>32569.4</v>
      </c>
      <c r="F27000" s="26">
        <v>32569.4</v>
      </c>
      <c r="G27000" s="625"/>
      <c r="H27000" s="625"/>
    </row>
    <row r="27001" spans="1:8" ht="45" x14ac:dyDescent="0.2">
      <c r="A27001" s="2">
        <v>26996</v>
      </c>
      <c r="B27001" s="28" t="s">
        <v>41061</v>
      </c>
      <c r="C27001" s="28"/>
      <c r="E27001" s="26">
        <v>3685.88</v>
      </c>
      <c r="F27001" s="26">
        <v>3685.88</v>
      </c>
      <c r="G27001" s="625"/>
      <c r="H27001" s="625"/>
    </row>
    <row r="27002" spans="1:8" ht="45" x14ac:dyDescent="0.2">
      <c r="A27002" s="2">
        <v>26997</v>
      </c>
      <c r="B27002" s="28" t="s">
        <v>41062</v>
      </c>
      <c r="C27002" s="28"/>
      <c r="E27002" s="607">
        <v>200</v>
      </c>
      <c r="F27002" s="607">
        <v>200</v>
      </c>
      <c r="G27002" s="625"/>
      <c r="H27002" s="625"/>
    </row>
    <row r="27003" spans="1:8" ht="33.75" x14ac:dyDescent="0.2">
      <c r="A27003" s="2">
        <v>26998</v>
      </c>
      <c r="B27003" s="28" t="s">
        <v>41063</v>
      </c>
      <c r="C27003" s="28"/>
      <c r="E27003" s="26">
        <v>134831.20000000001</v>
      </c>
      <c r="F27003" s="26">
        <v>134831.20000000001</v>
      </c>
      <c r="G27003" s="625"/>
      <c r="H27003" s="625"/>
    </row>
    <row r="27004" spans="1:8" ht="45" x14ac:dyDescent="0.2">
      <c r="A27004" s="2">
        <v>26999</v>
      </c>
      <c r="B27004" s="28" t="s">
        <v>41064</v>
      </c>
      <c r="C27004" s="28"/>
      <c r="E27004" s="26">
        <v>7169.3</v>
      </c>
      <c r="F27004" s="26">
        <v>7169.3</v>
      </c>
      <c r="G27004" s="625"/>
      <c r="H27004" s="625"/>
    </row>
    <row r="27005" spans="1:8" ht="45" x14ac:dyDescent="0.2">
      <c r="A27005" s="2">
        <v>27000</v>
      </c>
      <c r="B27005" s="28" t="s">
        <v>41065</v>
      </c>
      <c r="C27005" s="28"/>
      <c r="E27005" s="26">
        <v>7015</v>
      </c>
      <c r="F27005" s="26">
        <v>7015</v>
      </c>
      <c r="G27005" s="625"/>
      <c r="H27005" s="625"/>
    </row>
    <row r="27006" spans="1:8" ht="33.75" x14ac:dyDescent="0.2">
      <c r="A27006" s="2">
        <v>27001</v>
      </c>
      <c r="B27006" s="28" t="s">
        <v>41066</v>
      </c>
      <c r="C27006" s="28"/>
      <c r="E27006" s="26">
        <v>7045.52</v>
      </c>
      <c r="F27006" s="26">
        <v>7045.52</v>
      </c>
      <c r="G27006" s="625"/>
      <c r="H27006" s="625"/>
    </row>
    <row r="27007" spans="1:8" ht="33.75" x14ac:dyDescent="0.2">
      <c r="A27007" s="2">
        <v>27002</v>
      </c>
      <c r="B27007" s="28" t="s">
        <v>41067</v>
      </c>
      <c r="C27007" s="28"/>
      <c r="E27007" s="26">
        <v>2475</v>
      </c>
      <c r="F27007" s="26">
        <v>2475</v>
      </c>
      <c r="G27007" s="625"/>
      <c r="H27007" s="625"/>
    </row>
    <row r="27008" spans="1:8" ht="22.5" x14ac:dyDescent="0.2">
      <c r="A27008" s="2">
        <v>27003</v>
      </c>
      <c r="B27008" s="28" t="s">
        <v>41068</v>
      </c>
      <c r="C27008" s="28"/>
      <c r="E27008" s="607">
        <v>50</v>
      </c>
      <c r="F27008" s="607">
        <v>50</v>
      </c>
      <c r="G27008" s="625"/>
      <c r="H27008" s="625"/>
    </row>
    <row r="27009" spans="1:8" ht="33.75" x14ac:dyDescent="0.2">
      <c r="A27009" s="2">
        <v>27004</v>
      </c>
      <c r="B27009" s="28" t="s">
        <v>41069</v>
      </c>
      <c r="C27009" s="28"/>
      <c r="E27009" s="26">
        <v>6750</v>
      </c>
      <c r="F27009" s="26">
        <v>6750</v>
      </c>
      <c r="G27009" s="625"/>
      <c r="H27009" s="625"/>
    </row>
    <row r="27010" spans="1:8" ht="33.75" x14ac:dyDescent="0.2">
      <c r="A27010" s="2">
        <v>27005</v>
      </c>
      <c r="B27010" s="28" t="s">
        <v>41070</v>
      </c>
      <c r="C27010" s="28"/>
      <c r="E27010" s="26">
        <v>8100</v>
      </c>
      <c r="F27010" s="26">
        <v>8100</v>
      </c>
      <c r="G27010" s="625"/>
      <c r="H27010" s="625"/>
    </row>
    <row r="27011" spans="1:8" ht="45" x14ac:dyDescent="0.2">
      <c r="A27011" s="2">
        <v>27006</v>
      </c>
      <c r="B27011" s="28" t="s">
        <v>41071</v>
      </c>
      <c r="C27011" s="28"/>
      <c r="E27011" s="26">
        <v>22347</v>
      </c>
      <c r="F27011" s="26">
        <v>22347</v>
      </c>
      <c r="G27011" s="625"/>
      <c r="H27011" s="625"/>
    </row>
    <row r="27012" spans="1:8" ht="45" x14ac:dyDescent="0.2">
      <c r="A27012" s="2">
        <v>27007</v>
      </c>
      <c r="B27012" s="28" t="s">
        <v>41072</v>
      </c>
      <c r="C27012" s="28"/>
      <c r="E27012" s="26">
        <v>2260</v>
      </c>
      <c r="F27012" s="26">
        <v>2260</v>
      </c>
      <c r="G27012" s="625"/>
      <c r="H27012" s="625"/>
    </row>
    <row r="27013" spans="1:8" ht="45" x14ac:dyDescent="0.2">
      <c r="A27013" s="2">
        <v>27008</v>
      </c>
      <c r="B27013" s="28" t="s">
        <v>41073</v>
      </c>
      <c r="C27013" s="28"/>
      <c r="E27013" s="26">
        <v>7491.9</v>
      </c>
      <c r="F27013" s="26">
        <v>7491.9</v>
      </c>
      <c r="G27013" s="625"/>
      <c r="H27013" s="625"/>
    </row>
    <row r="27014" spans="1:8" ht="33.75" x14ac:dyDescent="0.2">
      <c r="A27014" s="2">
        <v>27009</v>
      </c>
      <c r="B27014" s="28" t="s">
        <v>41074</v>
      </c>
      <c r="C27014" s="28"/>
      <c r="E27014" s="26">
        <v>9816.64</v>
      </c>
      <c r="F27014" s="26">
        <v>9816.64</v>
      </c>
      <c r="G27014" s="625"/>
      <c r="H27014" s="625"/>
    </row>
    <row r="27015" spans="1:8" ht="33.75" x14ac:dyDescent="0.2">
      <c r="A27015" s="2">
        <v>27010</v>
      </c>
      <c r="B27015" s="28" t="s">
        <v>41075</v>
      </c>
      <c r="C27015" s="28"/>
      <c r="E27015" s="26">
        <v>9800</v>
      </c>
      <c r="F27015" s="26">
        <v>9800</v>
      </c>
      <c r="G27015" s="625"/>
      <c r="H27015" s="625"/>
    </row>
    <row r="27016" spans="1:8" ht="45" x14ac:dyDescent="0.2">
      <c r="A27016" s="2">
        <v>27011</v>
      </c>
      <c r="B27016" s="28" t="s">
        <v>41076</v>
      </c>
      <c r="C27016" s="28"/>
      <c r="E27016" s="26">
        <v>104952.8</v>
      </c>
      <c r="F27016" s="26">
        <v>104952.8</v>
      </c>
      <c r="G27016" s="625"/>
      <c r="H27016" s="625"/>
    </row>
    <row r="27017" spans="1:8" ht="45" x14ac:dyDescent="0.2">
      <c r="A27017" s="2">
        <v>27012</v>
      </c>
      <c r="B27017" s="28" t="s">
        <v>41077</v>
      </c>
      <c r="C27017" s="28"/>
      <c r="E27017" s="26">
        <v>5085.6099999999997</v>
      </c>
      <c r="F27017" s="26">
        <v>5085.6099999999997</v>
      </c>
      <c r="G27017" s="625"/>
      <c r="H27017" s="625"/>
    </row>
    <row r="27018" spans="1:8" ht="33.75" x14ac:dyDescent="0.2">
      <c r="A27018" s="2">
        <v>27013</v>
      </c>
      <c r="B27018" s="28" t="s">
        <v>41078</v>
      </c>
      <c r="C27018" s="28"/>
      <c r="E27018" s="26">
        <v>5766.4</v>
      </c>
      <c r="F27018" s="26">
        <v>5766.4</v>
      </c>
      <c r="G27018" s="625"/>
      <c r="H27018" s="625"/>
    </row>
    <row r="27019" spans="1:8" ht="45" x14ac:dyDescent="0.2">
      <c r="A27019" s="2">
        <v>27014</v>
      </c>
      <c r="B27019" s="28" t="s">
        <v>41079</v>
      </c>
      <c r="C27019" s="28"/>
      <c r="E27019" s="26">
        <v>5706</v>
      </c>
      <c r="F27019" s="26">
        <v>5706</v>
      </c>
      <c r="G27019" s="625"/>
      <c r="H27019" s="625"/>
    </row>
    <row r="27020" spans="1:8" ht="67.5" x14ac:dyDescent="0.2">
      <c r="A27020" s="2">
        <v>27015</v>
      </c>
      <c r="B27020" s="28" t="s">
        <v>41080</v>
      </c>
      <c r="C27020" s="28"/>
      <c r="E27020" s="26">
        <v>5000</v>
      </c>
      <c r="F27020" s="26">
        <v>5000</v>
      </c>
      <c r="G27020" s="625"/>
      <c r="H27020" s="625"/>
    </row>
    <row r="27021" spans="1:8" ht="67.5" x14ac:dyDescent="0.2">
      <c r="A27021" s="2">
        <v>27016</v>
      </c>
      <c r="B27021" s="28" t="s">
        <v>41081</v>
      </c>
      <c r="C27021" s="28"/>
      <c r="E27021" s="26">
        <v>7350</v>
      </c>
      <c r="F27021" s="26">
        <v>7350</v>
      </c>
      <c r="G27021" s="625"/>
      <c r="H27021" s="625"/>
    </row>
    <row r="27022" spans="1:8" ht="45" x14ac:dyDescent="0.2">
      <c r="A27022" s="2">
        <v>27017</v>
      </c>
      <c r="B27022" s="28" t="s">
        <v>41082</v>
      </c>
      <c r="C27022" s="28"/>
      <c r="E27022" s="26">
        <v>11708.12</v>
      </c>
      <c r="F27022" s="26">
        <v>11708.12</v>
      </c>
      <c r="G27022" s="625"/>
      <c r="H27022" s="625"/>
    </row>
    <row r="27023" spans="1:8" ht="45" x14ac:dyDescent="0.2">
      <c r="A27023" s="2">
        <v>27018</v>
      </c>
      <c r="B27023" s="28" t="s">
        <v>41083</v>
      </c>
      <c r="C27023" s="28"/>
      <c r="E27023" s="26">
        <v>15282.34</v>
      </c>
      <c r="F27023" s="26">
        <v>15282.34</v>
      </c>
      <c r="G27023" s="625"/>
      <c r="H27023" s="625"/>
    </row>
    <row r="27024" spans="1:8" ht="45" x14ac:dyDescent="0.2">
      <c r="A27024" s="2">
        <v>27019</v>
      </c>
      <c r="B27024" s="28" t="s">
        <v>41084</v>
      </c>
      <c r="C27024" s="28"/>
      <c r="E27024" s="26">
        <v>61467.67</v>
      </c>
      <c r="F27024" s="26">
        <v>61467.67</v>
      </c>
      <c r="G27024" s="625"/>
      <c r="H27024" s="625"/>
    </row>
    <row r="27025" spans="1:8" ht="45" x14ac:dyDescent="0.2">
      <c r="A27025" s="2">
        <v>27020</v>
      </c>
      <c r="B27025" s="28" t="s">
        <v>41085</v>
      </c>
      <c r="C27025" s="28"/>
      <c r="E27025" s="26">
        <v>17675.5</v>
      </c>
      <c r="F27025" s="26">
        <v>17675.5</v>
      </c>
      <c r="G27025" s="625"/>
      <c r="H27025" s="625"/>
    </row>
    <row r="27026" spans="1:8" ht="33.75" x14ac:dyDescent="0.2">
      <c r="A27026" s="2">
        <v>27021</v>
      </c>
      <c r="B27026" s="28" t="s">
        <v>41086</v>
      </c>
      <c r="C27026" s="28"/>
      <c r="E27026" s="26">
        <v>10300.5</v>
      </c>
      <c r="F27026" s="26">
        <v>10300.5</v>
      </c>
      <c r="G27026" s="625"/>
      <c r="H27026" s="625"/>
    </row>
    <row r="27027" spans="1:8" ht="45" x14ac:dyDescent="0.2">
      <c r="A27027" s="2">
        <v>27022</v>
      </c>
      <c r="B27027" s="28" t="s">
        <v>41087</v>
      </c>
      <c r="C27027" s="28"/>
      <c r="E27027" s="26">
        <v>4721.53</v>
      </c>
      <c r="F27027" s="26">
        <v>4721.53</v>
      </c>
      <c r="G27027" s="625"/>
      <c r="H27027" s="625"/>
    </row>
    <row r="27028" spans="1:8" ht="45" x14ac:dyDescent="0.2">
      <c r="A27028" s="2">
        <v>27023</v>
      </c>
      <c r="B27028" s="28" t="s">
        <v>41088</v>
      </c>
      <c r="C27028" s="28"/>
      <c r="E27028" s="26">
        <v>1550</v>
      </c>
      <c r="F27028" s="26">
        <v>1550</v>
      </c>
      <c r="G27028" s="625"/>
      <c r="H27028" s="625"/>
    </row>
    <row r="27029" spans="1:8" ht="56.25" x14ac:dyDescent="0.2">
      <c r="A27029" s="2">
        <v>27024</v>
      </c>
      <c r="B27029" s="28" t="s">
        <v>41089</v>
      </c>
      <c r="C27029" s="28"/>
      <c r="E27029" s="26">
        <v>15488.32</v>
      </c>
      <c r="F27029" s="26">
        <v>15488.32</v>
      </c>
      <c r="G27029" s="625"/>
      <c r="H27029" s="625"/>
    </row>
    <row r="27030" spans="1:8" ht="56.25" x14ac:dyDescent="0.2">
      <c r="A27030" s="2">
        <v>27025</v>
      </c>
      <c r="B27030" s="28" t="s">
        <v>41090</v>
      </c>
      <c r="C27030" s="28"/>
      <c r="E27030" s="26">
        <v>13241</v>
      </c>
      <c r="F27030" s="26">
        <v>13241</v>
      </c>
      <c r="G27030" s="625"/>
      <c r="H27030" s="625"/>
    </row>
    <row r="27031" spans="1:8" ht="56.25" x14ac:dyDescent="0.2">
      <c r="A27031" s="2">
        <v>27026</v>
      </c>
      <c r="B27031" s="28" t="s">
        <v>41091</v>
      </c>
      <c r="C27031" s="28"/>
      <c r="E27031" s="26">
        <v>1026</v>
      </c>
      <c r="F27031" s="26">
        <v>1026</v>
      </c>
      <c r="G27031" s="625"/>
      <c r="H27031" s="625"/>
    </row>
    <row r="27032" spans="1:8" ht="56.25" x14ac:dyDescent="0.2">
      <c r="A27032" s="2">
        <v>27027</v>
      </c>
      <c r="B27032" s="28" t="s">
        <v>41092</v>
      </c>
      <c r="C27032" s="28"/>
      <c r="E27032" s="26">
        <v>12906</v>
      </c>
      <c r="F27032" s="26">
        <v>12906</v>
      </c>
      <c r="G27032" s="625"/>
      <c r="H27032" s="625"/>
    </row>
    <row r="27033" spans="1:8" ht="56.25" x14ac:dyDescent="0.2">
      <c r="A27033" s="2">
        <v>27028</v>
      </c>
      <c r="B27033" s="28" t="s">
        <v>41093</v>
      </c>
      <c r="C27033" s="28"/>
      <c r="E27033" s="26">
        <v>47903.32</v>
      </c>
      <c r="F27033" s="26">
        <v>47903.32</v>
      </c>
      <c r="G27033" s="625"/>
      <c r="H27033" s="625"/>
    </row>
    <row r="27034" spans="1:8" ht="45" x14ac:dyDescent="0.2">
      <c r="A27034" s="2">
        <v>27029</v>
      </c>
      <c r="B27034" s="28" t="s">
        <v>41094</v>
      </c>
      <c r="C27034" s="28"/>
      <c r="E27034" s="26">
        <v>30360.04</v>
      </c>
      <c r="F27034" s="26">
        <v>30360.04</v>
      </c>
      <c r="G27034" s="625"/>
      <c r="H27034" s="625"/>
    </row>
    <row r="27035" spans="1:8" ht="45" x14ac:dyDescent="0.2">
      <c r="A27035" s="2">
        <v>27030</v>
      </c>
      <c r="B27035" s="28" t="s">
        <v>41095</v>
      </c>
      <c r="C27035" s="28"/>
      <c r="E27035" s="26">
        <v>3428.88</v>
      </c>
      <c r="F27035" s="26">
        <v>3428.88</v>
      </c>
      <c r="G27035" s="625"/>
      <c r="H27035" s="625"/>
    </row>
    <row r="27036" spans="1:8" ht="56.25" x14ac:dyDescent="0.2">
      <c r="A27036" s="2">
        <v>27031</v>
      </c>
      <c r="B27036" s="28" t="s">
        <v>41096</v>
      </c>
      <c r="C27036" s="28"/>
      <c r="E27036" s="26">
        <v>3000</v>
      </c>
      <c r="F27036" s="26">
        <v>3000</v>
      </c>
      <c r="G27036" s="625"/>
      <c r="H27036" s="625"/>
    </row>
    <row r="27037" spans="1:8" ht="45" x14ac:dyDescent="0.2">
      <c r="A27037" s="2">
        <v>27032</v>
      </c>
      <c r="B27037" s="28" t="s">
        <v>41097</v>
      </c>
      <c r="C27037" s="28"/>
      <c r="E27037" s="26">
        <v>4503.76</v>
      </c>
      <c r="F27037" s="26">
        <v>4503.76</v>
      </c>
      <c r="G27037" s="625"/>
      <c r="H27037" s="625"/>
    </row>
    <row r="27038" spans="1:8" ht="56.25" x14ac:dyDescent="0.2">
      <c r="A27038" s="2">
        <v>27033</v>
      </c>
      <c r="B27038" s="28" t="s">
        <v>41098</v>
      </c>
      <c r="C27038" s="28"/>
      <c r="E27038" s="26">
        <v>28300</v>
      </c>
      <c r="F27038" s="26">
        <v>28300</v>
      </c>
      <c r="G27038" s="625"/>
      <c r="H27038" s="625"/>
    </row>
    <row r="27039" spans="1:8" ht="56.25" x14ac:dyDescent="0.2">
      <c r="A27039" s="2">
        <v>27034</v>
      </c>
      <c r="B27039" s="28" t="s">
        <v>41099</v>
      </c>
      <c r="C27039" s="28"/>
      <c r="E27039" s="607">
        <v>623.87</v>
      </c>
      <c r="F27039" s="607">
        <v>623.87</v>
      </c>
      <c r="G27039" s="625"/>
      <c r="H27039" s="625"/>
    </row>
    <row r="27040" spans="1:8" ht="56.25" x14ac:dyDescent="0.2">
      <c r="A27040" s="2">
        <v>27035</v>
      </c>
      <c r="B27040" s="28" t="s">
        <v>41100</v>
      </c>
      <c r="C27040" s="28"/>
      <c r="E27040" s="26">
        <v>2776.13</v>
      </c>
      <c r="F27040" s="26">
        <v>2776.13</v>
      </c>
      <c r="G27040" s="625"/>
      <c r="H27040" s="625"/>
    </row>
    <row r="27041" spans="1:8" ht="33.75" x14ac:dyDescent="0.2">
      <c r="A27041" s="2">
        <v>27036</v>
      </c>
      <c r="B27041" s="28" t="s">
        <v>41101</v>
      </c>
      <c r="C27041" s="28"/>
      <c r="E27041" s="26">
        <v>4500</v>
      </c>
      <c r="F27041" s="26">
        <v>4500</v>
      </c>
      <c r="G27041" s="625"/>
      <c r="H27041" s="625"/>
    </row>
    <row r="27042" spans="1:8" x14ac:dyDescent="0.2">
      <c r="A27042" s="2">
        <v>27037</v>
      </c>
      <c r="B27042" s="2"/>
      <c r="C27042" s="2"/>
      <c r="E27042" s="26">
        <f>SUM(E26554:E27041)</f>
        <v>10511774.879999997</v>
      </c>
      <c r="F27042" s="26">
        <f>SUM(F26554:F27041)</f>
        <v>10485449.879999997</v>
      </c>
      <c r="G27042" s="633"/>
      <c r="H27042" s="633"/>
    </row>
    <row r="27043" spans="1:8" ht="33.75" x14ac:dyDescent="0.2">
      <c r="A27043" s="2">
        <v>27038</v>
      </c>
      <c r="B27043" s="28" t="s">
        <v>41102</v>
      </c>
      <c r="C27043" s="28" t="s">
        <v>41103</v>
      </c>
      <c r="E27043" s="26">
        <v>69999</v>
      </c>
      <c r="F27043" s="26">
        <v>69999</v>
      </c>
      <c r="G27043" s="625"/>
      <c r="H27043" s="623"/>
    </row>
    <row r="27044" spans="1:8" ht="22.5" x14ac:dyDescent="0.2">
      <c r="A27044" s="2">
        <v>27039</v>
      </c>
      <c r="B27044" s="28" t="s">
        <v>41104</v>
      </c>
      <c r="C27044" s="28" t="s">
        <v>41105</v>
      </c>
      <c r="E27044" s="26">
        <v>142900</v>
      </c>
      <c r="F27044" s="26">
        <v>142900</v>
      </c>
      <c r="G27044" s="625"/>
      <c r="H27044" s="623"/>
    </row>
    <row r="27045" spans="1:8" ht="22.5" x14ac:dyDescent="0.2">
      <c r="A27045" s="2">
        <v>27040</v>
      </c>
      <c r="B27045" s="28" t="s">
        <v>41106</v>
      </c>
      <c r="C27045" s="28" t="s">
        <v>41107</v>
      </c>
      <c r="E27045" s="26">
        <v>365152</v>
      </c>
      <c r="F27045" s="26">
        <v>365152</v>
      </c>
      <c r="G27045" s="625"/>
      <c r="H27045" s="623"/>
    </row>
    <row r="27046" spans="1:8" ht="22.5" x14ac:dyDescent="0.2">
      <c r="A27046" s="2">
        <v>27041</v>
      </c>
      <c r="B27046" s="28" t="s">
        <v>41108</v>
      </c>
      <c r="C27046" s="28" t="s">
        <v>41109</v>
      </c>
      <c r="E27046" s="26">
        <v>422703.6</v>
      </c>
      <c r="F27046" s="26">
        <v>422703.6</v>
      </c>
      <c r="G27046" s="625"/>
      <c r="H27046" s="623"/>
    </row>
    <row r="27047" spans="1:8" ht="33.75" x14ac:dyDescent="0.2">
      <c r="A27047" s="2">
        <v>27042</v>
      </c>
      <c r="B27047" s="28" t="s">
        <v>41110</v>
      </c>
      <c r="C27047" s="28" t="s">
        <v>41111</v>
      </c>
      <c r="E27047" s="26">
        <v>91228.27</v>
      </c>
      <c r="F27047" s="26">
        <v>91228.27</v>
      </c>
      <c r="G27047" s="625"/>
      <c r="H27047" s="623"/>
    </row>
    <row r="27048" spans="1:8" ht="33.75" x14ac:dyDescent="0.2">
      <c r="A27048" s="2">
        <v>27043</v>
      </c>
      <c r="B27048" s="28" t="s">
        <v>41112</v>
      </c>
      <c r="C27048" s="28" t="s">
        <v>41113</v>
      </c>
      <c r="E27048" s="26">
        <v>44997</v>
      </c>
      <c r="F27048" s="26">
        <v>24748.35</v>
      </c>
      <c r="G27048" s="625"/>
      <c r="H27048" s="623"/>
    </row>
    <row r="27049" spans="1:8" ht="33.75" x14ac:dyDescent="0.2">
      <c r="A27049" s="2">
        <v>27044</v>
      </c>
      <c r="B27049" s="28" t="s">
        <v>41112</v>
      </c>
      <c r="C27049" s="28" t="s">
        <v>41114</v>
      </c>
      <c r="E27049" s="26">
        <v>44997</v>
      </c>
      <c r="F27049" s="26">
        <v>24748.35</v>
      </c>
      <c r="G27049" s="625"/>
      <c r="H27049" s="623"/>
    </row>
    <row r="27050" spans="1:8" ht="22.5" x14ac:dyDescent="0.2">
      <c r="A27050" s="2">
        <v>27045</v>
      </c>
      <c r="B27050" s="28" t="s">
        <v>41115</v>
      </c>
      <c r="C27050" s="28" t="s">
        <v>41116</v>
      </c>
      <c r="E27050" s="26">
        <v>133000</v>
      </c>
      <c r="F27050" s="26">
        <v>106400.16</v>
      </c>
      <c r="G27050" s="625"/>
      <c r="H27050" s="623"/>
    </row>
    <row r="27051" spans="1:8" ht="22.5" x14ac:dyDescent="0.2">
      <c r="A27051" s="2">
        <v>27046</v>
      </c>
      <c r="B27051" s="28" t="s">
        <v>41117</v>
      </c>
      <c r="C27051" s="28" t="s">
        <v>41118</v>
      </c>
      <c r="E27051" s="26">
        <v>22750</v>
      </c>
      <c r="F27051" s="26">
        <v>22090.74</v>
      </c>
      <c r="G27051" s="625"/>
      <c r="H27051" s="623"/>
    </row>
    <row r="27052" spans="1:8" x14ac:dyDescent="0.2">
      <c r="A27052" s="2">
        <v>27047</v>
      </c>
      <c r="B27052" s="28" t="s">
        <v>4189</v>
      </c>
      <c r="C27052" s="28" t="s">
        <v>41119</v>
      </c>
      <c r="E27052" s="26">
        <v>42300</v>
      </c>
      <c r="F27052" s="26">
        <v>42300</v>
      </c>
      <c r="G27052" s="625"/>
      <c r="H27052" s="623"/>
    </row>
    <row r="27053" spans="1:8" x14ac:dyDescent="0.2">
      <c r="A27053" s="2">
        <v>27048</v>
      </c>
      <c r="B27053" s="28" t="s">
        <v>41120</v>
      </c>
      <c r="C27053" s="28" t="s">
        <v>41121</v>
      </c>
      <c r="E27053" s="26">
        <v>35200</v>
      </c>
      <c r="F27053" s="26">
        <v>35200</v>
      </c>
      <c r="G27053" s="625"/>
      <c r="H27053" s="623"/>
    </row>
    <row r="27054" spans="1:8" x14ac:dyDescent="0.2">
      <c r="A27054" s="2">
        <v>27049</v>
      </c>
      <c r="B27054" s="28" t="s">
        <v>41122</v>
      </c>
      <c r="C27054" s="28" t="s">
        <v>41123</v>
      </c>
      <c r="E27054" s="26">
        <v>18900</v>
      </c>
      <c r="F27054" s="26">
        <v>18900</v>
      </c>
      <c r="G27054" s="625"/>
      <c r="H27054" s="623"/>
    </row>
    <row r="27055" spans="1:8" ht="22.5" x14ac:dyDescent="0.2">
      <c r="A27055" s="2">
        <v>27050</v>
      </c>
      <c r="B27055" s="28" t="s">
        <v>41124</v>
      </c>
      <c r="C27055" s="28" t="s">
        <v>41125</v>
      </c>
      <c r="E27055" s="26">
        <v>10000</v>
      </c>
      <c r="F27055" s="26">
        <v>10000</v>
      </c>
      <c r="G27055" s="625"/>
      <c r="H27055" s="623"/>
    </row>
    <row r="27056" spans="1:8" x14ac:dyDescent="0.2">
      <c r="A27056" s="2">
        <v>27051</v>
      </c>
      <c r="B27056" s="28" t="s">
        <v>41126</v>
      </c>
      <c r="C27056" s="28" t="s">
        <v>41127</v>
      </c>
      <c r="E27056" s="26">
        <v>6050</v>
      </c>
      <c r="F27056" s="26">
        <v>6050</v>
      </c>
      <c r="G27056" s="625"/>
      <c r="H27056" s="623"/>
    </row>
    <row r="27057" spans="1:8" ht="22.5" x14ac:dyDescent="0.2">
      <c r="A27057" s="2">
        <v>27052</v>
      </c>
      <c r="B27057" s="28" t="s">
        <v>41128</v>
      </c>
      <c r="C27057" s="28" t="s">
        <v>41129</v>
      </c>
      <c r="E27057" s="26">
        <v>6160</v>
      </c>
      <c r="F27057" s="26">
        <v>6160</v>
      </c>
      <c r="G27057" s="625"/>
      <c r="H27057" s="623"/>
    </row>
    <row r="27058" spans="1:8" ht="22.5" x14ac:dyDescent="0.2">
      <c r="A27058" s="2">
        <v>27053</v>
      </c>
      <c r="B27058" s="28" t="s">
        <v>41130</v>
      </c>
      <c r="C27058" s="28" t="s">
        <v>41131</v>
      </c>
      <c r="E27058" s="26">
        <v>3555</v>
      </c>
      <c r="F27058" s="26">
        <v>3555</v>
      </c>
      <c r="G27058" s="625"/>
      <c r="H27058" s="623"/>
    </row>
    <row r="27059" spans="1:8" x14ac:dyDescent="0.2">
      <c r="A27059" s="2">
        <v>27054</v>
      </c>
      <c r="B27059" s="28" t="s">
        <v>41132</v>
      </c>
      <c r="C27059" s="28" t="s">
        <v>41133</v>
      </c>
      <c r="E27059" s="26">
        <v>13076</v>
      </c>
      <c r="F27059" s="26">
        <v>13076</v>
      </c>
      <c r="G27059" s="625"/>
      <c r="H27059" s="623"/>
    </row>
    <row r="27060" spans="1:8" ht="33.75" x14ac:dyDescent="0.2">
      <c r="A27060" s="2">
        <v>27055</v>
      </c>
      <c r="B27060" s="28" t="s">
        <v>41134</v>
      </c>
      <c r="C27060" s="28" t="s">
        <v>41135</v>
      </c>
      <c r="E27060" s="26">
        <v>18000</v>
      </c>
      <c r="F27060" s="26">
        <v>18000</v>
      </c>
      <c r="G27060" s="625"/>
      <c r="H27060" s="623"/>
    </row>
    <row r="27061" spans="1:8" ht="33.75" x14ac:dyDescent="0.2">
      <c r="A27061" s="2">
        <v>27056</v>
      </c>
      <c r="B27061" s="28" t="s">
        <v>41136</v>
      </c>
      <c r="C27061" s="28" t="s">
        <v>41137</v>
      </c>
      <c r="E27061" s="26">
        <v>21000</v>
      </c>
      <c r="F27061" s="26">
        <v>21000</v>
      </c>
      <c r="G27061" s="625"/>
      <c r="H27061" s="623"/>
    </row>
    <row r="27062" spans="1:8" x14ac:dyDescent="0.2">
      <c r="A27062" s="2">
        <v>27057</v>
      </c>
      <c r="B27062" s="28" t="s">
        <v>41138</v>
      </c>
      <c r="C27062" s="28" t="s">
        <v>41139</v>
      </c>
      <c r="E27062" s="26">
        <v>3299.36</v>
      </c>
      <c r="F27062" s="26">
        <v>3299.36</v>
      </c>
      <c r="G27062" s="625"/>
      <c r="H27062" s="623"/>
    </row>
    <row r="27063" spans="1:8" ht="22.5" x14ac:dyDescent="0.2">
      <c r="A27063" s="2">
        <v>27058</v>
      </c>
      <c r="B27063" s="28" t="s">
        <v>41140</v>
      </c>
      <c r="C27063" s="28" t="s">
        <v>41141</v>
      </c>
      <c r="E27063" s="26">
        <v>3300</v>
      </c>
      <c r="F27063" s="26">
        <v>3300</v>
      </c>
      <c r="G27063" s="625"/>
      <c r="H27063" s="623"/>
    </row>
    <row r="27064" spans="1:8" ht="22.5" x14ac:dyDescent="0.2">
      <c r="A27064" s="2">
        <v>27059</v>
      </c>
      <c r="B27064" s="28" t="s">
        <v>4530</v>
      </c>
      <c r="C27064" s="28" t="s">
        <v>41142</v>
      </c>
      <c r="E27064" s="26">
        <v>3400</v>
      </c>
      <c r="F27064" s="26">
        <v>3400</v>
      </c>
      <c r="G27064" s="625"/>
      <c r="H27064" s="623"/>
    </row>
    <row r="27065" spans="1:8" x14ac:dyDescent="0.2">
      <c r="A27065" s="2">
        <v>27060</v>
      </c>
      <c r="B27065" s="28" t="s">
        <v>41143</v>
      </c>
      <c r="C27065" s="28" t="s">
        <v>41144</v>
      </c>
      <c r="E27065" s="26">
        <v>3450</v>
      </c>
      <c r="F27065" s="26">
        <v>3450</v>
      </c>
      <c r="G27065" s="625"/>
      <c r="H27065" s="623"/>
    </row>
    <row r="27066" spans="1:8" x14ac:dyDescent="0.2">
      <c r="A27066" s="2">
        <v>27061</v>
      </c>
      <c r="B27066" s="28" t="s">
        <v>23361</v>
      </c>
      <c r="C27066" s="28" t="s">
        <v>41145</v>
      </c>
      <c r="E27066" s="26">
        <v>7900</v>
      </c>
      <c r="F27066" s="26">
        <v>7900</v>
      </c>
      <c r="G27066" s="625"/>
      <c r="H27066" s="623"/>
    </row>
    <row r="27067" spans="1:8" x14ac:dyDescent="0.2">
      <c r="A27067" s="2">
        <v>27062</v>
      </c>
      <c r="B27067" s="28" t="s">
        <v>41126</v>
      </c>
      <c r="C27067" s="28" t="s">
        <v>41146</v>
      </c>
      <c r="E27067" s="26">
        <v>6050</v>
      </c>
      <c r="F27067" s="26">
        <v>6050</v>
      </c>
      <c r="G27067" s="625"/>
      <c r="H27067" s="623"/>
    </row>
    <row r="27068" spans="1:8" ht="22.5" x14ac:dyDescent="0.2">
      <c r="A27068" s="2">
        <v>27063</v>
      </c>
      <c r="B27068" s="28" t="s">
        <v>41130</v>
      </c>
      <c r="C27068" s="28" t="s">
        <v>41147</v>
      </c>
      <c r="E27068" s="26">
        <v>3555</v>
      </c>
      <c r="F27068" s="26">
        <v>3555</v>
      </c>
      <c r="G27068" s="625"/>
      <c r="H27068" s="623"/>
    </row>
    <row r="27069" spans="1:8" ht="45" x14ac:dyDescent="0.2">
      <c r="A27069" s="2">
        <v>27064</v>
      </c>
      <c r="B27069" s="28" t="s">
        <v>41148</v>
      </c>
      <c r="C27069" s="28" t="s">
        <v>41149</v>
      </c>
      <c r="E27069" s="26">
        <v>43050.239999999998</v>
      </c>
      <c r="F27069" s="26">
        <v>4612.5</v>
      </c>
      <c r="G27069" s="625"/>
      <c r="H27069" s="623"/>
    </row>
    <row r="27070" spans="1:8" ht="45" x14ac:dyDescent="0.2">
      <c r="A27070" s="2">
        <v>27065</v>
      </c>
      <c r="B27070" s="28" t="s">
        <v>41150</v>
      </c>
      <c r="C27070" s="28" t="s">
        <v>41151</v>
      </c>
      <c r="E27070" s="26">
        <v>46550.6</v>
      </c>
      <c r="F27070" s="26">
        <v>4987.53</v>
      </c>
      <c r="G27070" s="625"/>
      <c r="H27070" s="623"/>
    </row>
    <row r="27071" spans="1:8" ht="22.5" x14ac:dyDescent="0.2">
      <c r="A27071" s="2">
        <v>27066</v>
      </c>
      <c r="B27071" s="28" t="s">
        <v>41152</v>
      </c>
      <c r="C27071" s="28" t="s">
        <v>41153</v>
      </c>
      <c r="E27071" s="26">
        <v>5602</v>
      </c>
      <c r="F27071" s="26">
        <v>5602</v>
      </c>
      <c r="G27071" s="625"/>
      <c r="H27071" s="623"/>
    </row>
    <row r="27072" spans="1:8" ht="22.5" x14ac:dyDescent="0.2">
      <c r="A27072" s="2">
        <v>27067</v>
      </c>
      <c r="B27072" s="28" t="s">
        <v>41154</v>
      </c>
      <c r="C27072" s="28" t="s">
        <v>41400</v>
      </c>
      <c r="E27072" s="636">
        <v>2228270.0800000001</v>
      </c>
      <c r="F27072" s="636">
        <v>2055208.57</v>
      </c>
      <c r="G27072" s="636"/>
      <c r="H27072" s="633"/>
    </row>
    <row r="27073" spans="1:8" ht="22.5" x14ac:dyDescent="0.2">
      <c r="A27073" s="2">
        <v>27068</v>
      </c>
      <c r="B27073" s="28" t="s">
        <v>41155</v>
      </c>
      <c r="C27073" s="28" t="s">
        <v>41401</v>
      </c>
      <c r="E27073" s="26">
        <v>5900</v>
      </c>
      <c r="F27073" s="26">
        <v>5900</v>
      </c>
      <c r="G27073" s="625"/>
      <c r="H27073" s="623"/>
    </row>
    <row r="27074" spans="1:8" ht="22.5" x14ac:dyDescent="0.2">
      <c r="A27074" s="2">
        <v>27069</v>
      </c>
      <c r="B27074" s="28" t="s">
        <v>41156</v>
      </c>
      <c r="C27074" s="28" t="s">
        <v>41402</v>
      </c>
      <c r="E27074" s="26">
        <v>4100</v>
      </c>
      <c r="F27074" s="26">
        <v>4100</v>
      </c>
      <c r="G27074" s="625"/>
      <c r="H27074" s="623"/>
    </row>
    <row r="27075" spans="1:8" ht="22.5" x14ac:dyDescent="0.2">
      <c r="A27075" s="2">
        <v>27070</v>
      </c>
      <c r="B27075" s="28" t="s">
        <v>41157</v>
      </c>
      <c r="C27075" s="28" t="s">
        <v>41403</v>
      </c>
      <c r="E27075" s="26">
        <v>13800</v>
      </c>
      <c r="F27075" s="26">
        <v>13800</v>
      </c>
      <c r="G27075" s="625"/>
      <c r="H27075" s="623"/>
    </row>
    <row r="27076" spans="1:8" ht="22.5" x14ac:dyDescent="0.2">
      <c r="A27076" s="2">
        <v>27071</v>
      </c>
      <c r="B27076" s="28" t="s">
        <v>41157</v>
      </c>
      <c r="C27076" s="28" t="s">
        <v>41404</v>
      </c>
      <c r="E27076" s="26">
        <v>8000</v>
      </c>
      <c r="F27076" s="26">
        <v>8000</v>
      </c>
      <c r="G27076" s="625"/>
      <c r="H27076" s="623"/>
    </row>
    <row r="27077" spans="1:8" ht="22.5" x14ac:dyDescent="0.2">
      <c r="A27077" s="2">
        <v>27072</v>
      </c>
      <c r="B27077" s="28" t="s">
        <v>41158</v>
      </c>
      <c r="C27077" s="28" t="s">
        <v>41405</v>
      </c>
      <c r="E27077" s="26">
        <v>8000</v>
      </c>
      <c r="F27077" s="26">
        <v>8000</v>
      </c>
      <c r="G27077" s="625"/>
      <c r="H27077" s="623"/>
    </row>
    <row r="27078" spans="1:8" ht="22.5" x14ac:dyDescent="0.2">
      <c r="A27078" s="2">
        <v>27073</v>
      </c>
      <c r="B27078" s="28" t="s">
        <v>41158</v>
      </c>
      <c r="C27078" s="28" t="s">
        <v>41406</v>
      </c>
      <c r="E27078" s="26">
        <v>15000</v>
      </c>
      <c r="F27078" s="26">
        <v>15000</v>
      </c>
      <c r="G27078" s="625"/>
      <c r="H27078" s="623"/>
    </row>
    <row r="27079" spans="1:8" ht="22.5" x14ac:dyDescent="0.2">
      <c r="A27079" s="2">
        <v>27074</v>
      </c>
      <c r="B27079" s="28" t="s">
        <v>41158</v>
      </c>
      <c r="C27079" s="28" t="s">
        <v>41407</v>
      </c>
      <c r="E27079" s="26">
        <v>15000</v>
      </c>
      <c r="F27079" s="26">
        <v>15000</v>
      </c>
      <c r="G27079" s="625"/>
      <c r="H27079" s="623"/>
    </row>
    <row r="27080" spans="1:8" ht="22.5" x14ac:dyDescent="0.2">
      <c r="A27080" s="2">
        <v>27075</v>
      </c>
      <c r="B27080" s="28" t="s">
        <v>41158</v>
      </c>
      <c r="C27080" s="28" t="s">
        <v>41408</v>
      </c>
      <c r="E27080" s="26">
        <v>15000</v>
      </c>
      <c r="F27080" s="26">
        <v>15000</v>
      </c>
      <c r="G27080" s="625"/>
      <c r="H27080" s="623"/>
    </row>
    <row r="27081" spans="1:8" ht="33.75" x14ac:dyDescent="0.2">
      <c r="A27081" s="2">
        <v>27076</v>
      </c>
      <c r="B27081" s="28" t="s">
        <v>41159</v>
      </c>
      <c r="C27081" s="28" t="s">
        <v>41409</v>
      </c>
      <c r="E27081" s="26">
        <v>15000</v>
      </c>
      <c r="F27081" s="26">
        <v>15000</v>
      </c>
      <c r="G27081" s="625"/>
      <c r="H27081" s="623"/>
    </row>
    <row r="27082" spans="1:8" ht="33.75" x14ac:dyDescent="0.2">
      <c r="A27082" s="2">
        <v>27077</v>
      </c>
      <c r="B27082" s="28" t="s">
        <v>41160</v>
      </c>
      <c r="C27082" s="28" t="s">
        <v>41410</v>
      </c>
      <c r="E27082" s="26">
        <v>18000</v>
      </c>
      <c r="F27082" s="26">
        <v>18000</v>
      </c>
      <c r="G27082" s="625"/>
      <c r="H27082" s="623"/>
    </row>
    <row r="27083" spans="1:8" ht="33.75" x14ac:dyDescent="0.2">
      <c r="A27083" s="2">
        <v>27078</v>
      </c>
      <c r="B27083" s="28" t="s">
        <v>41160</v>
      </c>
      <c r="C27083" s="28" t="s">
        <v>41411</v>
      </c>
      <c r="E27083" s="26">
        <v>14500</v>
      </c>
      <c r="F27083" s="26">
        <v>14500</v>
      </c>
      <c r="G27083" s="625"/>
      <c r="H27083" s="623"/>
    </row>
    <row r="27084" spans="1:8" ht="33.75" x14ac:dyDescent="0.2">
      <c r="A27084" s="2">
        <v>27079</v>
      </c>
      <c r="B27084" s="28" t="s">
        <v>41161</v>
      </c>
      <c r="C27084" s="28" t="s">
        <v>41412</v>
      </c>
      <c r="E27084" s="26">
        <v>14800</v>
      </c>
      <c r="F27084" s="26">
        <v>14800</v>
      </c>
      <c r="G27084" s="625"/>
      <c r="H27084" s="623"/>
    </row>
    <row r="27085" spans="1:8" x14ac:dyDescent="0.2">
      <c r="A27085" s="2">
        <v>27080</v>
      </c>
      <c r="B27085" s="28" t="s">
        <v>18495</v>
      </c>
      <c r="C27085" s="28" t="s">
        <v>41413</v>
      </c>
      <c r="E27085" s="26">
        <v>13570</v>
      </c>
      <c r="F27085" s="26">
        <v>13570</v>
      </c>
      <c r="G27085" s="625"/>
      <c r="H27085" s="623"/>
    </row>
    <row r="27086" spans="1:8" x14ac:dyDescent="0.2">
      <c r="A27086" s="2">
        <v>27081</v>
      </c>
      <c r="B27086" s="28" t="s">
        <v>18495</v>
      </c>
      <c r="C27086" s="28" t="s">
        <v>41414</v>
      </c>
      <c r="E27086" s="26">
        <v>11000</v>
      </c>
      <c r="F27086" s="26">
        <v>11000</v>
      </c>
      <c r="G27086" s="625"/>
      <c r="H27086" s="623"/>
    </row>
    <row r="27087" spans="1:8" ht="22.5" x14ac:dyDescent="0.2">
      <c r="A27087" s="2">
        <v>27082</v>
      </c>
      <c r="B27087" s="28" t="s">
        <v>41162</v>
      </c>
      <c r="C27087" s="28" t="s">
        <v>41415</v>
      </c>
      <c r="E27087" s="26">
        <v>11000</v>
      </c>
      <c r="F27087" s="26">
        <v>11000</v>
      </c>
      <c r="G27087" s="625"/>
      <c r="H27087" s="623"/>
    </row>
    <row r="27088" spans="1:8" ht="22.5" x14ac:dyDescent="0.2">
      <c r="A27088" s="2">
        <v>27083</v>
      </c>
      <c r="B27088" s="28" t="s">
        <v>26281</v>
      </c>
      <c r="C27088" s="28" t="s">
        <v>41416</v>
      </c>
      <c r="E27088" s="26">
        <v>25600</v>
      </c>
      <c r="F27088" s="26">
        <v>25600</v>
      </c>
      <c r="G27088" s="625"/>
      <c r="H27088" s="623"/>
    </row>
    <row r="27089" spans="1:8" ht="22.5" x14ac:dyDescent="0.2">
      <c r="A27089" s="2">
        <v>27084</v>
      </c>
      <c r="B27089" s="28" t="s">
        <v>26281</v>
      </c>
      <c r="C27089" s="28" t="s">
        <v>41417</v>
      </c>
      <c r="E27089" s="26">
        <v>4150</v>
      </c>
      <c r="F27089" s="26">
        <v>4150</v>
      </c>
      <c r="G27089" s="625"/>
      <c r="H27089" s="623"/>
    </row>
    <row r="27090" spans="1:8" ht="22.5" x14ac:dyDescent="0.2">
      <c r="A27090" s="2">
        <v>27085</v>
      </c>
      <c r="B27090" s="28" t="s">
        <v>41163</v>
      </c>
      <c r="C27090" s="28" t="s">
        <v>41418</v>
      </c>
      <c r="E27090" s="26">
        <v>4100</v>
      </c>
      <c r="F27090" s="26">
        <v>4100</v>
      </c>
      <c r="G27090" s="625"/>
      <c r="H27090" s="623"/>
    </row>
    <row r="27091" spans="1:8" ht="33.75" x14ac:dyDescent="0.2">
      <c r="A27091" s="2">
        <v>27086</v>
      </c>
      <c r="B27091" s="28" t="s">
        <v>41164</v>
      </c>
      <c r="C27091" s="28" t="s">
        <v>41419</v>
      </c>
      <c r="E27091" s="26">
        <v>12300</v>
      </c>
      <c r="F27091" s="26">
        <v>12300</v>
      </c>
      <c r="G27091" s="625"/>
      <c r="H27091" s="623"/>
    </row>
    <row r="27092" spans="1:8" ht="22.5" x14ac:dyDescent="0.2">
      <c r="A27092" s="2">
        <v>27087</v>
      </c>
      <c r="B27092" s="28" t="s">
        <v>41165</v>
      </c>
      <c r="C27092" s="28" t="s">
        <v>41420</v>
      </c>
      <c r="E27092" s="26">
        <v>26700</v>
      </c>
      <c r="F27092" s="26">
        <v>26700</v>
      </c>
      <c r="G27092" s="625"/>
      <c r="H27092" s="623"/>
    </row>
    <row r="27093" spans="1:8" ht="22.5" x14ac:dyDescent="0.2">
      <c r="A27093" s="2">
        <v>27088</v>
      </c>
      <c r="B27093" s="28" t="s">
        <v>41166</v>
      </c>
      <c r="C27093" s="28" t="s">
        <v>41421</v>
      </c>
      <c r="E27093" s="26">
        <v>7851.14</v>
      </c>
      <c r="F27093" s="26">
        <v>7851.14</v>
      </c>
      <c r="G27093" s="625"/>
      <c r="H27093" s="623"/>
    </row>
    <row r="27094" spans="1:8" ht="33.75" x14ac:dyDescent="0.2">
      <c r="A27094" s="2">
        <v>27089</v>
      </c>
      <c r="B27094" s="28" t="s">
        <v>41159</v>
      </c>
      <c r="C27094" s="28" t="s">
        <v>41422</v>
      </c>
      <c r="E27094" s="26">
        <v>9786.6200000000008</v>
      </c>
      <c r="F27094" s="26">
        <v>9786.6200000000008</v>
      </c>
      <c r="G27094" s="625"/>
      <c r="H27094" s="623"/>
    </row>
    <row r="27095" spans="1:8" ht="33.75" x14ac:dyDescent="0.2">
      <c r="A27095" s="2">
        <v>27090</v>
      </c>
      <c r="B27095" s="28" t="s">
        <v>41167</v>
      </c>
      <c r="C27095" s="28" t="s">
        <v>41423</v>
      </c>
      <c r="E27095" s="26">
        <v>18000</v>
      </c>
      <c r="F27095" s="26">
        <v>18000</v>
      </c>
      <c r="G27095" s="625"/>
      <c r="H27095" s="623"/>
    </row>
    <row r="27096" spans="1:8" ht="22.5" x14ac:dyDescent="0.2">
      <c r="A27096" s="2">
        <v>27091</v>
      </c>
      <c r="B27096" s="28" t="s">
        <v>41168</v>
      </c>
      <c r="C27096" s="28" t="s">
        <v>41424</v>
      </c>
      <c r="E27096" s="26">
        <v>25200</v>
      </c>
      <c r="F27096" s="26">
        <v>25200</v>
      </c>
      <c r="G27096" s="625"/>
      <c r="H27096" s="623"/>
    </row>
    <row r="27097" spans="1:8" ht="22.5" x14ac:dyDescent="0.2">
      <c r="A27097" s="2">
        <v>27092</v>
      </c>
      <c r="B27097" s="28" t="s">
        <v>41168</v>
      </c>
      <c r="C27097" s="28" t="s">
        <v>41425</v>
      </c>
      <c r="E27097" s="26">
        <v>8000</v>
      </c>
      <c r="F27097" s="26">
        <v>8000</v>
      </c>
      <c r="G27097" s="625"/>
      <c r="H27097" s="623"/>
    </row>
    <row r="27098" spans="1:8" ht="22.5" x14ac:dyDescent="0.2">
      <c r="A27098" s="2">
        <v>27093</v>
      </c>
      <c r="B27098" s="28" t="s">
        <v>41169</v>
      </c>
      <c r="C27098" s="28" t="s">
        <v>41426</v>
      </c>
      <c r="E27098" s="26">
        <v>8000</v>
      </c>
      <c r="F27098" s="26">
        <v>8000</v>
      </c>
      <c r="G27098" s="625"/>
      <c r="H27098" s="623"/>
    </row>
    <row r="27099" spans="1:8" x14ac:dyDescent="0.2">
      <c r="A27099" s="2">
        <v>27094</v>
      </c>
      <c r="B27099" s="637"/>
      <c r="C27099" s="638"/>
      <c r="E27099" s="26">
        <v>4191</v>
      </c>
      <c r="F27099" s="26">
        <v>4191</v>
      </c>
      <c r="G27099" s="625"/>
      <c r="H27099" s="623"/>
    </row>
    <row r="27100" spans="1:8" ht="22.5" x14ac:dyDescent="0.2">
      <c r="A27100" s="2">
        <v>27095</v>
      </c>
      <c r="B27100" s="28" t="s">
        <v>41170</v>
      </c>
      <c r="C27100" s="28" t="s">
        <v>41427</v>
      </c>
      <c r="E27100" s="636">
        <v>2144345.5099999998</v>
      </c>
      <c r="F27100" s="636">
        <v>1795245.79</v>
      </c>
      <c r="G27100" s="633"/>
      <c r="H27100" s="633"/>
    </row>
    <row r="27101" spans="1:8" ht="22.5" x14ac:dyDescent="0.2">
      <c r="A27101" s="2">
        <v>27096</v>
      </c>
      <c r="B27101" s="28" t="s">
        <v>41170</v>
      </c>
      <c r="C27101" s="28" t="s">
        <v>41428</v>
      </c>
      <c r="E27101" s="26">
        <v>164000</v>
      </c>
      <c r="F27101" s="26">
        <v>41225.64</v>
      </c>
      <c r="G27101" s="625"/>
      <c r="H27101" s="623"/>
    </row>
    <row r="27102" spans="1:8" ht="22.5" x14ac:dyDescent="0.2">
      <c r="A27102" s="2">
        <v>27097</v>
      </c>
      <c r="B27102" s="28" t="s">
        <v>41171</v>
      </c>
      <c r="C27102" s="28" t="s">
        <v>41429</v>
      </c>
      <c r="E27102" s="26">
        <v>164000</v>
      </c>
      <c r="F27102" s="26">
        <v>41225.64</v>
      </c>
      <c r="G27102" s="625"/>
      <c r="H27102" s="623"/>
    </row>
    <row r="27103" spans="1:8" ht="22.5" x14ac:dyDescent="0.2">
      <c r="A27103" s="2">
        <v>27098</v>
      </c>
      <c r="B27103" s="28" t="s">
        <v>41172</v>
      </c>
      <c r="C27103" s="28" t="s">
        <v>41430</v>
      </c>
      <c r="E27103" s="26">
        <v>83333.33</v>
      </c>
      <c r="F27103" s="26">
        <v>23092.62</v>
      </c>
      <c r="G27103" s="625"/>
      <c r="H27103" s="623"/>
    </row>
    <row r="27104" spans="1:8" ht="22.5" x14ac:dyDescent="0.2">
      <c r="A27104" s="2">
        <v>27099</v>
      </c>
      <c r="B27104" s="28" t="s">
        <v>41173</v>
      </c>
      <c r="C27104" s="28" t="s">
        <v>41431</v>
      </c>
      <c r="E27104" s="26">
        <v>83333.33</v>
      </c>
      <c r="F27104" s="26">
        <v>23092.62</v>
      </c>
      <c r="G27104" s="625"/>
      <c r="H27104" s="623"/>
    </row>
    <row r="27105" spans="1:8" ht="22.5" x14ac:dyDescent="0.2">
      <c r="A27105" s="2">
        <v>27100</v>
      </c>
      <c r="B27105" s="28" t="s">
        <v>41174</v>
      </c>
      <c r="C27105" s="28" t="s">
        <v>41432</v>
      </c>
      <c r="E27105" s="26">
        <v>83333.33</v>
      </c>
      <c r="F27105" s="26">
        <v>23092.62</v>
      </c>
      <c r="G27105" s="625"/>
      <c r="H27105" s="623"/>
    </row>
    <row r="27106" spans="1:8" ht="22.5" x14ac:dyDescent="0.2">
      <c r="A27106" s="2">
        <v>27101</v>
      </c>
      <c r="B27106" s="28" t="s">
        <v>41175</v>
      </c>
      <c r="C27106" s="28" t="s">
        <v>41433</v>
      </c>
      <c r="E27106" s="26">
        <v>83333.33</v>
      </c>
      <c r="F27106" s="26">
        <v>23092.62</v>
      </c>
      <c r="G27106" s="625"/>
      <c r="H27106" s="623"/>
    </row>
    <row r="27107" spans="1:8" ht="22.5" x14ac:dyDescent="0.2">
      <c r="A27107" s="2">
        <v>27102</v>
      </c>
      <c r="B27107" s="28" t="s">
        <v>41176</v>
      </c>
      <c r="C27107" s="28" t="s">
        <v>41434</v>
      </c>
      <c r="E27107" s="26">
        <v>83333.33</v>
      </c>
      <c r="F27107" s="26">
        <v>23092.62</v>
      </c>
      <c r="G27107" s="625"/>
      <c r="H27107" s="623"/>
    </row>
    <row r="27108" spans="1:8" ht="22.5" x14ac:dyDescent="0.2">
      <c r="A27108" s="2">
        <v>27103</v>
      </c>
      <c r="B27108" s="28" t="s">
        <v>41177</v>
      </c>
      <c r="C27108" s="28" t="s">
        <v>41435</v>
      </c>
      <c r="E27108" s="26">
        <v>83333.350000000006</v>
      </c>
      <c r="F27108" s="26">
        <v>23092.62</v>
      </c>
      <c r="G27108" s="625"/>
      <c r="H27108" s="623"/>
    </row>
    <row r="27109" spans="1:8" ht="22.5" x14ac:dyDescent="0.2">
      <c r="A27109" s="2">
        <v>27104</v>
      </c>
      <c r="B27109" s="28" t="s">
        <v>41178</v>
      </c>
      <c r="C27109" s="28" t="s">
        <v>41436</v>
      </c>
      <c r="E27109" s="26">
        <v>69190</v>
      </c>
      <c r="F27109" s="26">
        <v>69190</v>
      </c>
      <c r="G27109" s="625"/>
      <c r="H27109" s="623"/>
    </row>
    <row r="27110" spans="1:8" ht="22.5" x14ac:dyDescent="0.2">
      <c r="A27110" s="2">
        <v>27105</v>
      </c>
      <c r="B27110" s="28" t="s">
        <v>41178</v>
      </c>
      <c r="C27110" s="28" t="s">
        <v>41437</v>
      </c>
      <c r="E27110" s="26">
        <v>150000</v>
      </c>
      <c r="F27110" s="26">
        <v>150000</v>
      </c>
      <c r="G27110" s="625"/>
      <c r="H27110" s="623"/>
    </row>
    <row r="27111" spans="1:8" ht="22.5" x14ac:dyDescent="0.2">
      <c r="A27111" s="2">
        <v>27106</v>
      </c>
      <c r="B27111" s="28" t="s">
        <v>41179</v>
      </c>
      <c r="C27111" s="28" t="s">
        <v>41438</v>
      </c>
      <c r="E27111" s="26">
        <v>150000</v>
      </c>
      <c r="F27111" s="26">
        <v>150000</v>
      </c>
      <c r="G27111" s="625"/>
      <c r="H27111" s="623"/>
    </row>
    <row r="27112" spans="1:8" ht="22.5" x14ac:dyDescent="0.2">
      <c r="A27112" s="2">
        <v>27107</v>
      </c>
      <c r="B27112" s="28" t="s">
        <v>41180</v>
      </c>
      <c r="C27112" s="28" t="s">
        <v>41439</v>
      </c>
      <c r="E27112" s="26">
        <v>25000</v>
      </c>
      <c r="F27112" s="639">
        <v>14973.46</v>
      </c>
      <c r="G27112" s="625"/>
      <c r="H27112" s="623"/>
    </row>
    <row r="27113" spans="1:8" ht="45" x14ac:dyDescent="0.2">
      <c r="A27113" s="2">
        <v>27108</v>
      </c>
      <c r="B27113" s="28" t="s">
        <v>41181</v>
      </c>
      <c r="C27113" s="28" t="s">
        <v>41440</v>
      </c>
      <c r="E27113" s="26">
        <v>25000</v>
      </c>
      <c r="F27113" s="639">
        <v>14973.46</v>
      </c>
      <c r="G27113" s="625"/>
      <c r="H27113" s="623"/>
    </row>
    <row r="27114" spans="1:8" ht="45" x14ac:dyDescent="0.2">
      <c r="A27114" s="2">
        <v>27109</v>
      </c>
      <c r="B27114" s="28" t="s">
        <v>41181</v>
      </c>
      <c r="C27114" s="28" t="s">
        <v>41441</v>
      </c>
      <c r="E27114" s="26">
        <v>34500</v>
      </c>
      <c r="F27114" s="26">
        <v>34500</v>
      </c>
      <c r="G27114" s="625"/>
      <c r="H27114" s="623"/>
    </row>
    <row r="27115" spans="1:8" ht="33.75" x14ac:dyDescent="0.2">
      <c r="A27115" s="2">
        <v>27110</v>
      </c>
      <c r="B27115" s="28" t="s">
        <v>41182</v>
      </c>
      <c r="C27115" s="28" t="s">
        <v>41442</v>
      </c>
      <c r="E27115" s="26">
        <v>34500</v>
      </c>
      <c r="F27115" s="26">
        <v>34500</v>
      </c>
      <c r="G27115" s="625"/>
      <c r="H27115" s="623"/>
    </row>
    <row r="27116" spans="1:8" ht="33.75" x14ac:dyDescent="0.2">
      <c r="A27116" s="2">
        <v>27111</v>
      </c>
      <c r="B27116" s="28" t="s">
        <v>41182</v>
      </c>
      <c r="C27116" s="28" t="s">
        <v>41443</v>
      </c>
      <c r="E27116" s="26">
        <v>9000</v>
      </c>
      <c r="F27116" s="26">
        <v>9000</v>
      </c>
      <c r="G27116" s="625"/>
      <c r="H27116" s="623"/>
    </row>
    <row r="27117" spans="1:8" ht="33.75" x14ac:dyDescent="0.2">
      <c r="A27117" s="2">
        <v>27112</v>
      </c>
      <c r="B27117" s="28" t="s">
        <v>41182</v>
      </c>
      <c r="C27117" s="28" t="s">
        <v>41444</v>
      </c>
      <c r="E27117" s="26">
        <v>9000</v>
      </c>
      <c r="F27117" s="26">
        <v>9000</v>
      </c>
      <c r="G27117" s="625"/>
      <c r="H27117" s="623"/>
    </row>
    <row r="27118" spans="1:8" ht="33.75" x14ac:dyDescent="0.2">
      <c r="A27118" s="2">
        <v>27113</v>
      </c>
      <c r="B27118" s="28" t="s">
        <v>41182</v>
      </c>
      <c r="C27118" s="28" t="s">
        <v>41445</v>
      </c>
      <c r="E27118" s="26">
        <v>9000</v>
      </c>
      <c r="F27118" s="26">
        <v>9000</v>
      </c>
      <c r="G27118" s="625"/>
      <c r="H27118" s="623"/>
    </row>
    <row r="27119" spans="1:8" ht="33.75" x14ac:dyDescent="0.2">
      <c r="A27119" s="2">
        <v>27114</v>
      </c>
      <c r="B27119" s="28" t="s">
        <v>41182</v>
      </c>
      <c r="C27119" s="28" t="s">
        <v>41446</v>
      </c>
      <c r="E27119" s="26">
        <v>9000</v>
      </c>
      <c r="F27119" s="26">
        <v>9000</v>
      </c>
      <c r="G27119" s="625"/>
      <c r="H27119" s="623"/>
    </row>
    <row r="27120" spans="1:8" ht="33.75" x14ac:dyDescent="0.2">
      <c r="A27120" s="2">
        <v>27115</v>
      </c>
      <c r="B27120" s="28" t="s">
        <v>41182</v>
      </c>
      <c r="C27120" s="28" t="s">
        <v>41447</v>
      </c>
      <c r="E27120" s="26">
        <v>9000</v>
      </c>
      <c r="F27120" s="26">
        <v>9000</v>
      </c>
      <c r="G27120" s="625"/>
      <c r="H27120" s="623"/>
    </row>
    <row r="27121" spans="1:8" ht="33.75" x14ac:dyDescent="0.2">
      <c r="A27121" s="2">
        <v>27116</v>
      </c>
      <c r="B27121" s="28" t="s">
        <v>41182</v>
      </c>
      <c r="C27121" s="28" t="s">
        <v>41448</v>
      </c>
      <c r="E27121" s="26">
        <v>9000</v>
      </c>
      <c r="F27121" s="26">
        <v>9000</v>
      </c>
      <c r="G27121" s="625"/>
      <c r="H27121" s="623"/>
    </row>
    <row r="27122" spans="1:8" ht="22.5" x14ac:dyDescent="0.2">
      <c r="A27122" s="2">
        <v>27117</v>
      </c>
      <c r="B27122" s="28" t="s">
        <v>41183</v>
      </c>
      <c r="C27122" s="28" t="s">
        <v>41449</v>
      </c>
      <c r="E27122" s="26">
        <v>9000</v>
      </c>
      <c r="F27122" s="26">
        <v>9000</v>
      </c>
      <c r="G27122" s="625"/>
      <c r="H27122" s="623"/>
    </row>
    <row r="27123" spans="1:8" ht="22.5" x14ac:dyDescent="0.2">
      <c r="A27123" s="2">
        <v>27118</v>
      </c>
      <c r="B27123" s="28" t="s">
        <v>41183</v>
      </c>
      <c r="C27123" s="28" t="s">
        <v>41450</v>
      </c>
      <c r="E27123" s="26">
        <v>7500</v>
      </c>
      <c r="F27123" s="26">
        <v>7500</v>
      </c>
      <c r="G27123" s="625"/>
      <c r="H27123" s="623"/>
    </row>
    <row r="27124" spans="1:8" ht="22.5" x14ac:dyDescent="0.2">
      <c r="A27124" s="2">
        <v>27119</v>
      </c>
      <c r="B27124" s="28" t="s">
        <v>41184</v>
      </c>
      <c r="C27124" s="28" t="s">
        <v>41451</v>
      </c>
      <c r="E27124" s="26">
        <v>7500</v>
      </c>
      <c r="F27124" s="26">
        <v>7500</v>
      </c>
      <c r="G27124" s="625"/>
      <c r="H27124" s="623"/>
    </row>
    <row r="27125" spans="1:8" ht="22.5" x14ac:dyDescent="0.2">
      <c r="A27125" s="2">
        <v>27120</v>
      </c>
      <c r="B27125" s="28" t="s">
        <v>41185</v>
      </c>
      <c r="C27125" s="28" t="s">
        <v>41452</v>
      </c>
      <c r="E27125" s="26">
        <v>36000</v>
      </c>
      <c r="F27125" s="26">
        <v>36000</v>
      </c>
      <c r="G27125" s="625"/>
      <c r="H27125" s="623"/>
    </row>
    <row r="27126" spans="1:8" ht="22.5" x14ac:dyDescent="0.2">
      <c r="A27126" s="2">
        <v>27121</v>
      </c>
      <c r="B27126" s="28" t="s">
        <v>41185</v>
      </c>
      <c r="C27126" s="28" t="s">
        <v>41453</v>
      </c>
      <c r="E27126" s="26">
        <v>42000</v>
      </c>
      <c r="F27126" s="26">
        <v>42000</v>
      </c>
      <c r="G27126" s="625"/>
      <c r="H27126" s="623"/>
    </row>
    <row r="27127" spans="1:8" ht="22.5" x14ac:dyDescent="0.2">
      <c r="A27127" s="2">
        <v>27122</v>
      </c>
      <c r="B27127" s="28" t="s">
        <v>41186</v>
      </c>
      <c r="C27127" s="28" t="s">
        <v>41454</v>
      </c>
      <c r="E27127" s="26">
        <v>42000</v>
      </c>
      <c r="F27127" s="26">
        <v>42000</v>
      </c>
      <c r="G27127" s="625"/>
      <c r="H27127" s="623"/>
    </row>
    <row r="27128" spans="1:8" ht="22.5" x14ac:dyDescent="0.2">
      <c r="A27128" s="2">
        <v>27123</v>
      </c>
      <c r="B27128" s="28" t="s">
        <v>41186</v>
      </c>
      <c r="C27128" s="28" t="s">
        <v>41455</v>
      </c>
      <c r="E27128" s="26">
        <v>15020</v>
      </c>
      <c r="F27128" s="26">
        <v>15020</v>
      </c>
      <c r="G27128" s="625"/>
      <c r="H27128" s="623"/>
    </row>
    <row r="27129" spans="1:8" ht="22.5" x14ac:dyDescent="0.2">
      <c r="A27129" s="2">
        <v>27124</v>
      </c>
      <c r="B27129" s="28" t="s">
        <v>41186</v>
      </c>
      <c r="C27129" s="28" t="s">
        <v>41456</v>
      </c>
      <c r="E27129" s="26">
        <v>15020</v>
      </c>
      <c r="F27129" s="26">
        <v>15020</v>
      </c>
      <c r="G27129" s="625"/>
      <c r="H27129" s="623"/>
    </row>
    <row r="27130" spans="1:8" ht="22.5" x14ac:dyDescent="0.2">
      <c r="A27130" s="2">
        <v>27125</v>
      </c>
      <c r="B27130" s="28" t="s">
        <v>41187</v>
      </c>
      <c r="C27130" s="28" t="s">
        <v>41457</v>
      </c>
      <c r="E27130" s="26">
        <v>15020</v>
      </c>
      <c r="F27130" s="26">
        <v>15020</v>
      </c>
      <c r="G27130" s="625"/>
      <c r="H27130" s="623"/>
    </row>
    <row r="27131" spans="1:8" ht="33.75" x14ac:dyDescent="0.2">
      <c r="A27131" s="2">
        <v>27126</v>
      </c>
      <c r="B27131" s="28" t="s">
        <v>41188</v>
      </c>
      <c r="C27131" s="28" t="s">
        <v>41458</v>
      </c>
      <c r="E27131" s="26">
        <v>15500</v>
      </c>
      <c r="F27131" s="26">
        <v>15500</v>
      </c>
      <c r="G27131" s="625"/>
      <c r="H27131" s="623"/>
    </row>
    <row r="27132" spans="1:8" ht="22.5" x14ac:dyDescent="0.2">
      <c r="A27132" s="2">
        <v>27127</v>
      </c>
      <c r="B27132" s="28" t="s">
        <v>41189</v>
      </c>
      <c r="C27132" s="28" t="s">
        <v>41459</v>
      </c>
      <c r="E27132" s="26">
        <v>6900</v>
      </c>
      <c r="F27132" s="26">
        <v>6900</v>
      </c>
      <c r="G27132" s="625"/>
      <c r="H27132" s="623"/>
    </row>
    <row r="27133" spans="1:8" ht="22.5" x14ac:dyDescent="0.2">
      <c r="A27133" s="2">
        <v>27128</v>
      </c>
      <c r="B27133" s="28" t="s">
        <v>41190</v>
      </c>
      <c r="C27133" s="28" t="s">
        <v>41460</v>
      </c>
      <c r="E27133" s="26">
        <v>42500</v>
      </c>
      <c r="F27133" s="26">
        <v>42500</v>
      </c>
      <c r="G27133" s="625"/>
      <c r="H27133" s="623"/>
    </row>
    <row r="27134" spans="1:8" ht="22.5" x14ac:dyDescent="0.2">
      <c r="A27134" s="2">
        <v>27129</v>
      </c>
      <c r="B27134" s="28" t="s">
        <v>41184</v>
      </c>
      <c r="C27134" s="28" t="s">
        <v>41461</v>
      </c>
      <c r="E27134" s="26">
        <v>42500</v>
      </c>
      <c r="F27134" s="26">
        <v>42500</v>
      </c>
      <c r="G27134" s="625"/>
      <c r="H27134" s="623"/>
    </row>
    <row r="27135" spans="1:8" ht="56.25" x14ac:dyDescent="0.2">
      <c r="A27135" s="2">
        <v>27130</v>
      </c>
      <c r="B27135" s="28" t="s">
        <v>41191</v>
      </c>
      <c r="C27135" s="28" t="s">
        <v>41462</v>
      </c>
      <c r="E27135" s="26">
        <v>32000</v>
      </c>
      <c r="F27135" s="26">
        <v>32000</v>
      </c>
      <c r="G27135" s="625"/>
      <c r="H27135" s="623"/>
    </row>
    <row r="27136" spans="1:8" ht="56.25" x14ac:dyDescent="0.2">
      <c r="A27136" s="2">
        <v>27131</v>
      </c>
      <c r="B27136" s="28" t="s">
        <v>41191</v>
      </c>
      <c r="C27136" s="28" t="s">
        <v>41463</v>
      </c>
      <c r="E27136" s="26">
        <v>27620</v>
      </c>
      <c r="F27136" s="26">
        <v>27620</v>
      </c>
      <c r="G27136" s="625"/>
      <c r="H27136" s="623"/>
    </row>
    <row r="27137" spans="1:8" ht="56.25" x14ac:dyDescent="0.2">
      <c r="A27137" s="2">
        <v>27132</v>
      </c>
      <c r="B27137" s="28" t="s">
        <v>41191</v>
      </c>
      <c r="C27137" s="28" t="s">
        <v>41464</v>
      </c>
      <c r="E27137" s="26">
        <v>27620</v>
      </c>
      <c r="F27137" s="26">
        <v>27620</v>
      </c>
      <c r="G27137" s="625"/>
      <c r="H27137" s="623"/>
    </row>
    <row r="27138" spans="1:8" ht="56.25" x14ac:dyDescent="0.2">
      <c r="A27138" s="2">
        <v>27133</v>
      </c>
      <c r="B27138" s="28" t="s">
        <v>41191</v>
      </c>
      <c r="C27138" s="28" t="s">
        <v>41465</v>
      </c>
      <c r="E27138" s="26">
        <v>27620</v>
      </c>
      <c r="F27138" s="26">
        <v>27620</v>
      </c>
      <c r="G27138" s="625"/>
      <c r="H27138" s="623"/>
    </row>
    <row r="27139" spans="1:8" ht="56.25" x14ac:dyDescent="0.2">
      <c r="A27139" s="2">
        <v>27134</v>
      </c>
      <c r="B27139" s="28" t="s">
        <v>41191</v>
      </c>
      <c r="C27139" s="28" t="s">
        <v>41466</v>
      </c>
      <c r="E27139" s="26">
        <v>27620</v>
      </c>
      <c r="F27139" s="26">
        <v>27620</v>
      </c>
      <c r="G27139" s="625"/>
      <c r="H27139" s="623"/>
    </row>
    <row r="27140" spans="1:8" ht="22.5" x14ac:dyDescent="0.2">
      <c r="A27140" s="2">
        <v>27135</v>
      </c>
      <c r="B27140" s="28" t="s">
        <v>41192</v>
      </c>
      <c r="C27140" s="28" t="s">
        <v>41467</v>
      </c>
      <c r="E27140" s="26">
        <v>27620</v>
      </c>
      <c r="F27140" s="26">
        <v>27620</v>
      </c>
      <c r="G27140" s="625"/>
      <c r="H27140" s="623"/>
    </row>
    <row r="27141" spans="1:8" x14ac:dyDescent="0.2">
      <c r="A27141" s="2">
        <v>27136</v>
      </c>
      <c r="B27141" s="637"/>
      <c r="C27141" s="638"/>
      <c r="E27141" s="26">
        <v>40233</v>
      </c>
      <c r="F27141" s="26">
        <v>40233</v>
      </c>
      <c r="G27141" s="625"/>
      <c r="H27141" s="623"/>
    </row>
    <row r="27142" spans="1:8" ht="33.75" x14ac:dyDescent="0.2">
      <c r="A27142" s="2">
        <v>27137</v>
      </c>
      <c r="B27142" s="28" t="s">
        <v>41193</v>
      </c>
      <c r="C27142" s="28" t="s">
        <v>41468</v>
      </c>
      <c r="E27142" s="636">
        <v>1876983</v>
      </c>
      <c r="F27142" s="636">
        <v>1219990</v>
      </c>
      <c r="G27142" s="633"/>
      <c r="H27142" s="633"/>
    </row>
    <row r="27143" spans="1:8" ht="45" x14ac:dyDescent="0.2">
      <c r="A27143" s="2">
        <v>27138</v>
      </c>
      <c r="B27143" s="28" t="s">
        <v>41194</v>
      </c>
      <c r="C27143" s="28" t="s">
        <v>41469</v>
      </c>
      <c r="E27143" s="26">
        <v>428790</v>
      </c>
      <c r="F27143" s="26">
        <v>325165.75</v>
      </c>
      <c r="G27143" s="625"/>
      <c r="H27143" s="623"/>
    </row>
    <row r="27144" spans="1:8" ht="33.75" x14ac:dyDescent="0.2">
      <c r="A27144" s="2">
        <v>27139</v>
      </c>
      <c r="B27144" s="28" t="s">
        <v>41195</v>
      </c>
      <c r="C27144" s="28" t="s">
        <v>41470</v>
      </c>
      <c r="E27144" s="26">
        <v>64000</v>
      </c>
      <c r="F27144" s="26">
        <v>64000</v>
      </c>
      <c r="G27144" s="625"/>
      <c r="H27144" s="623"/>
    </row>
    <row r="27145" spans="1:8" ht="22.5" x14ac:dyDescent="0.2">
      <c r="A27145" s="2">
        <v>27140</v>
      </c>
      <c r="B27145" s="28" t="s">
        <v>41196</v>
      </c>
      <c r="C27145" s="28" t="s">
        <v>41471</v>
      </c>
      <c r="E27145" s="26">
        <v>6488</v>
      </c>
      <c r="F27145" s="26">
        <v>6488</v>
      </c>
      <c r="G27145" s="625"/>
      <c r="H27145" s="623"/>
    </row>
    <row r="27146" spans="1:8" ht="22.5" x14ac:dyDescent="0.2">
      <c r="A27146" s="2">
        <v>27141</v>
      </c>
      <c r="B27146" s="28" t="s">
        <v>4831</v>
      </c>
      <c r="C27146" s="28" t="s">
        <v>41472</v>
      </c>
      <c r="E27146" s="26">
        <v>17512</v>
      </c>
      <c r="F27146" s="26">
        <v>17512</v>
      </c>
      <c r="G27146" s="625"/>
      <c r="H27146" s="623"/>
    </row>
    <row r="27147" spans="1:8" ht="22.5" x14ac:dyDescent="0.2">
      <c r="A27147" s="2">
        <v>27142</v>
      </c>
      <c r="B27147" s="28" t="s">
        <v>41197</v>
      </c>
      <c r="C27147" s="28" t="s">
        <v>41473</v>
      </c>
      <c r="E27147" s="26">
        <v>9120</v>
      </c>
      <c r="F27147" s="26">
        <v>9120</v>
      </c>
      <c r="G27147" s="625"/>
      <c r="H27147" s="623"/>
    </row>
    <row r="27148" spans="1:8" ht="22.5" x14ac:dyDescent="0.2">
      <c r="A27148" s="2">
        <v>27143</v>
      </c>
      <c r="B27148" s="28" t="s">
        <v>41198</v>
      </c>
      <c r="C27148" s="28" t="s">
        <v>41474</v>
      </c>
      <c r="E27148" s="26">
        <v>5700</v>
      </c>
      <c r="F27148" s="26">
        <v>5700</v>
      </c>
      <c r="G27148" s="625"/>
      <c r="H27148" s="623"/>
    </row>
    <row r="27149" spans="1:8" x14ac:dyDescent="0.2">
      <c r="A27149" s="2">
        <v>27144</v>
      </c>
      <c r="B27149" s="28" t="s">
        <v>41199</v>
      </c>
      <c r="C27149" s="28" t="s">
        <v>41475</v>
      </c>
      <c r="E27149" s="26">
        <v>17397.2</v>
      </c>
      <c r="F27149" s="26">
        <v>17397.2</v>
      </c>
      <c r="G27149" s="625"/>
      <c r="H27149" s="623"/>
    </row>
    <row r="27150" spans="1:8" ht="22.5" x14ac:dyDescent="0.2">
      <c r="A27150" s="2">
        <v>27145</v>
      </c>
      <c r="B27150" s="28" t="s">
        <v>41200</v>
      </c>
      <c r="C27150" s="28" t="s">
        <v>41476</v>
      </c>
      <c r="E27150" s="26">
        <v>5000</v>
      </c>
      <c r="F27150" s="26">
        <v>5000</v>
      </c>
      <c r="G27150" s="625"/>
      <c r="H27150" s="623"/>
    </row>
    <row r="27151" spans="1:8" ht="22.5" x14ac:dyDescent="0.2">
      <c r="A27151" s="2">
        <v>27146</v>
      </c>
      <c r="B27151" s="28" t="s">
        <v>41200</v>
      </c>
      <c r="C27151" s="28" t="s">
        <v>41477</v>
      </c>
      <c r="E27151" s="26">
        <v>3330</v>
      </c>
      <c r="F27151" s="26">
        <v>3330</v>
      </c>
      <c r="G27151" s="625"/>
      <c r="H27151" s="623"/>
    </row>
    <row r="27152" spans="1:8" ht="22.5" x14ac:dyDescent="0.2">
      <c r="A27152" s="2">
        <v>27147</v>
      </c>
      <c r="B27152" s="28" t="s">
        <v>41200</v>
      </c>
      <c r="C27152" s="28" t="s">
        <v>41478</v>
      </c>
      <c r="E27152" s="26">
        <v>3330</v>
      </c>
      <c r="F27152" s="26">
        <v>3330</v>
      </c>
      <c r="G27152" s="625"/>
      <c r="H27152" s="623"/>
    </row>
    <row r="27153" spans="1:8" ht="22.5" x14ac:dyDescent="0.2">
      <c r="A27153" s="2">
        <v>27148</v>
      </c>
      <c r="B27153" s="28" t="s">
        <v>41200</v>
      </c>
      <c r="C27153" s="28" t="s">
        <v>41479</v>
      </c>
      <c r="E27153" s="26">
        <v>3330</v>
      </c>
      <c r="F27153" s="26">
        <v>3330</v>
      </c>
      <c r="G27153" s="625"/>
      <c r="H27153" s="623"/>
    </row>
    <row r="27154" spans="1:8" ht="22.5" x14ac:dyDescent="0.2">
      <c r="A27154" s="2">
        <v>27149</v>
      </c>
      <c r="B27154" s="28" t="s">
        <v>41200</v>
      </c>
      <c r="C27154" s="28" t="s">
        <v>41480</v>
      </c>
      <c r="E27154" s="26">
        <v>3330</v>
      </c>
      <c r="F27154" s="26">
        <v>3330</v>
      </c>
      <c r="G27154" s="625"/>
      <c r="H27154" s="623"/>
    </row>
    <row r="27155" spans="1:8" ht="22.5" x14ac:dyDescent="0.2">
      <c r="A27155" s="2">
        <v>27150</v>
      </c>
      <c r="B27155" s="28" t="s">
        <v>41200</v>
      </c>
      <c r="C27155" s="28" t="s">
        <v>41481</v>
      </c>
      <c r="E27155" s="26">
        <v>3330</v>
      </c>
      <c r="F27155" s="26">
        <v>3330</v>
      </c>
      <c r="G27155" s="625"/>
      <c r="H27155" s="623"/>
    </row>
    <row r="27156" spans="1:8" ht="22.5" x14ac:dyDescent="0.2">
      <c r="A27156" s="2">
        <v>27151</v>
      </c>
      <c r="B27156" s="28" t="s">
        <v>41200</v>
      </c>
      <c r="C27156" s="28" t="s">
        <v>41482</v>
      </c>
      <c r="E27156" s="26">
        <v>3330</v>
      </c>
      <c r="F27156" s="26">
        <v>3330</v>
      </c>
      <c r="G27156" s="625"/>
      <c r="H27156" s="623"/>
    </row>
    <row r="27157" spans="1:8" ht="22.5" x14ac:dyDescent="0.2">
      <c r="A27157" s="2">
        <v>27152</v>
      </c>
      <c r="B27157" s="28" t="s">
        <v>41200</v>
      </c>
      <c r="C27157" s="28" t="s">
        <v>41483</v>
      </c>
      <c r="E27157" s="26">
        <v>3330</v>
      </c>
      <c r="F27157" s="26">
        <v>3330</v>
      </c>
      <c r="G27157" s="625"/>
      <c r="H27157" s="623"/>
    </row>
    <row r="27158" spans="1:8" ht="22.5" x14ac:dyDescent="0.2">
      <c r="A27158" s="2">
        <v>27153</v>
      </c>
      <c r="B27158" s="28" t="s">
        <v>41200</v>
      </c>
      <c r="C27158" s="28" t="s">
        <v>41484</v>
      </c>
      <c r="E27158" s="26">
        <v>3330</v>
      </c>
      <c r="F27158" s="26">
        <v>3330</v>
      </c>
      <c r="G27158" s="625"/>
      <c r="H27158" s="623"/>
    </row>
    <row r="27159" spans="1:8" ht="22.5" x14ac:dyDescent="0.2">
      <c r="A27159" s="2">
        <v>27154</v>
      </c>
      <c r="B27159" s="28" t="s">
        <v>41200</v>
      </c>
      <c r="C27159" s="28" t="s">
        <v>41485</v>
      </c>
      <c r="E27159" s="26">
        <v>3330</v>
      </c>
      <c r="F27159" s="26">
        <v>3330</v>
      </c>
      <c r="G27159" s="625"/>
      <c r="H27159" s="623"/>
    </row>
    <row r="27160" spans="1:8" ht="22.5" x14ac:dyDescent="0.2">
      <c r="A27160" s="2">
        <v>27155</v>
      </c>
      <c r="B27160" s="28" t="s">
        <v>41200</v>
      </c>
      <c r="C27160" s="28" t="s">
        <v>41486</v>
      </c>
      <c r="E27160" s="26">
        <v>3330</v>
      </c>
      <c r="F27160" s="26">
        <v>3330</v>
      </c>
      <c r="G27160" s="625"/>
      <c r="H27160" s="623"/>
    </row>
    <row r="27161" spans="1:8" ht="22.5" x14ac:dyDescent="0.2">
      <c r="A27161" s="2">
        <v>27156</v>
      </c>
      <c r="B27161" s="28" t="s">
        <v>41200</v>
      </c>
      <c r="C27161" s="28" t="s">
        <v>41487</v>
      </c>
      <c r="E27161" s="26">
        <v>3330</v>
      </c>
      <c r="F27161" s="26">
        <v>3330</v>
      </c>
      <c r="G27161" s="625"/>
      <c r="H27161" s="623"/>
    </row>
    <row r="27162" spans="1:8" ht="22.5" x14ac:dyDescent="0.2">
      <c r="A27162" s="2">
        <v>27157</v>
      </c>
      <c r="B27162" s="28" t="s">
        <v>41200</v>
      </c>
      <c r="C27162" s="28" t="s">
        <v>41488</v>
      </c>
      <c r="E27162" s="26">
        <v>3330</v>
      </c>
      <c r="F27162" s="26">
        <v>3330</v>
      </c>
      <c r="G27162" s="625"/>
      <c r="H27162" s="623"/>
    </row>
    <row r="27163" spans="1:8" ht="22.5" x14ac:dyDescent="0.2">
      <c r="A27163" s="2">
        <v>27158</v>
      </c>
      <c r="B27163" s="28" t="s">
        <v>41200</v>
      </c>
      <c r="C27163" s="28" t="s">
        <v>41489</v>
      </c>
      <c r="E27163" s="26">
        <v>3330</v>
      </c>
      <c r="F27163" s="26">
        <v>3330</v>
      </c>
      <c r="G27163" s="625"/>
      <c r="H27163" s="623"/>
    </row>
    <row r="27164" spans="1:8" ht="22.5" x14ac:dyDescent="0.2">
      <c r="A27164" s="2">
        <v>27159</v>
      </c>
      <c r="B27164" s="28" t="s">
        <v>41200</v>
      </c>
      <c r="C27164" s="28" t="s">
        <v>41490</v>
      </c>
      <c r="E27164" s="26">
        <v>3330</v>
      </c>
      <c r="F27164" s="26">
        <v>3330</v>
      </c>
      <c r="G27164" s="625"/>
      <c r="H27164" s="623"/>
    </row>
    <row r="27165" spans="1:8" ht="22.5" x14ac:dyDescent="0.2">
      <c r="A27165" s="2">
        <v>27160</v>
      </c>
      <c r="B27165" s="28" t="s">
        <v>41200</v>
      </c>
      <c r="C27165" s="28" t="s">
        <v>41491</v>
      </c>
      <c r="E27165" s="26">
        <v>3330</v>
      </c>
      <c r="F27165" s="26">
        <v>3330</v>
      </c>
      <c r="G27165" s="625"/>
      <c r="H27165" s="623"/>
    </row>
    <row r="27166" spans="1:8" ht="22.5" x14ac:dyDescent="0.2">
      <c r="A27166" s="2">
        <v>27161</v>
      </c>
      <c r="B27166" s="28" t="s">
        <v>41200</v>
      </c>
      <c r="C27166" s="28" t="s">
        <v>41492</v>
      </c>
      <c r="E27166" s="26">
        <v>3330</v>
      </c>
      <c r="F27166" s="26">
        <v>3330</v>
      </c>
      <c r="G27166" s="625"/>
      <c r="H27166" s="623"/>
    </row>
    <row r="27167" spans="1:8" ht="22.5" x14ac:dyDescent="0.2">
      <c r="A27167" s="2">
        <v>27162</v>
      </c>
      <c r="B27167" s="28" t="s">
        <v>41200</v>
      </c>
      <c r="C27167" s="28" t="s">
        <v>41493</v>
      </c>
      <c r="E27167" s="26">
        <v>3330</v>
      </c>
      <c r="F27167" s="26">
        <v>3330</v>
      </c>
      <c r="G27167" s="625"/>
      <c r="H27167" s="623"/>
    </row>
    <row r="27168" spans="1:8" ht="22.5" x14ac:dyDescent="0.2">
      <c r="A27168" s="2">
        <v>27163</v>
      </c>
      <c r="B27168" s="28" t="s">
        <v>41200</v>
      </c>
      <c r="C27168" s="28" t="s">
        <v>41494</v>
      </c>
      <c r="E27168" s="26">
        <v>3330</v>
      </c>
      <c r="F27168" s="26">
        <v>3330</v>
      </c>
      <c r="G27168" s="625"/>
      <c r="H27168" s="623"/>
    </row>
    <row r="27169" spans="1:8" ht="22.5" x14ac:dyDescent="0.2">
      <c r="A27169" s="2">
        <v>27164</v>
      </c>
      <c r="B27169" s="28" t="s">
        <v>41200</v>
      </c>
      <c r="C27169" s="28" t="s">
        <v>41495</v>
      </c>
      <c r="E27169" s="26">
        <v>3330</v>
      </c>
      <c r="F27169" s="26">
        <v>3330</v>
      </c>
      <c r="G27169" s="625"/>
      <c r="H27169" s="623"/>
    </row>
    <row r="27170" spans="1:8" ht="22.5" x14ac:dyDescent="0.2">
      <c r="A27170" s="2">
        <v>27165</v>
      </c>
      <c r="B27170" s="28" t="s">
        <v>41200</v>
      </c>
      <c r="C27170" s="28" t="s">
        <v>41496</v>
      </c>
      <c r="E27170" s="26">
        <v>3330</v>
      </c>
      <c r="F27170" s="26">
        <v>3330</v>
      </c>
      <c r="G27170" s="625"/>
      <c r="H27170" s="623"/>
    </row>
    <row r="27171" spans="1:8" ht="22.5" x14ac:dyDescent="0.2">
      <c r="A27171" s="2">
        <v>27166</v>
      </c>
      <c r="B27171" s="28" t="s">
        <v>41200</v>
      </c>
      <c r="C27171" s="28" t="s">
        <v>41497</v>
      </c>
      <c r="E27171" s="26">
        <v>3330</v>
      </c>
      <c r="F27171" s="26">
        <v>3330</v>
      </c>
      <c r="G27171" s="625"/>
      <c r="H27171" s="623"/>
    </row>
    <row r="27172" spans="1:8" ht="22.5" x14ac:dyDescent="0.2">
      <c r="A27172" s="2">
        <v>27167</v>
      </c>
      <c r="B27172" s="28" t="s">
        <v>41200</v>
      </c>
      <c r="C27172" s="28" t="s">
        <v>41498</v>
      </c>
      <c r="E27172" s="26">
        <v>3330</v>
      </c>
      <c r="F27172" s="26">
        <v>3330</v>
      </c>
      <c r="G27172" s="625"/>
      <c r="H27172" s="623"/>
    </row>
    <row r="27173" spans="1:8" ht="22.5" x14ac:dyDescent="0.2">
      <c r="A27173" s="2">
        <v>27168</v>
      </c>
      <c r="B27173" s="28" t="s">
        <v>41200</v>
      </c>
      <c r="C27173" s="28" t="s">
        <v>41499</v>
      </c>
      <c r="E27173" s="26">
        <v>3330</v>
      </c>
      <c r="F27173" s="26">
        <v>3330</v>
      </c>
      <c r="G27173" s="625"/>
      <c r="H27173" s="623"/>
    </row>
    <row r="27174" spans="1:8" ht="22.5" x14ac:dyDescent="0.2">
      <c r="A27174" s="2">
        <v>27169</v>
      </c>
      <c r="B27174" s="28" t="s">
        <v>41200</v>
      </c>
      <c r="C27174" s="28" t="s">
        <v>41500</v>
      </c>
      <c r="E27174" s="26">
        <v>3330</v>
      </c>
      <c r="F27174" s="26">
        <v>3330</v>
      </c>
      <c r="G27174" s="625"/>
      <c r="H27174" s="623"/>
    </row>
    <row r="27175" spans="1:8" ht="22.5" x14ac:dyDescent="0.2">
      <c r="A27175" s="2">
        <v>27170</v>
      </c>
      <c r="B27175" s="28" t="s">
        <v>41200</v>
      </c>
      <c r="C27175" s="28" t="s">
        <v>41501</v>
      </c>
      <c r="E27175" s="26">
        <v>3330</v>
      </c>
      <c r="F27175" s="26">
        <v>3330</v>
      </c>
      <c r="G27175" s="625"/>
      <c r="H27175" s="623"/>
    </row>
    <row r="27176" spans="1:8" ht="22.5" x14ac:dyDescent="0.2">
      <c r="A27176" s="2">
        <v>27171</v>
      </c>
      <c r="B27176" s="28" t="s">
        <v>41200</v>
      </c>
      <c r="C27176" s="28" t="s">
        <v>41502</v>
      </c>
      <c r="E27176" s="26">
        <v>3330</v>
      </c>
      <c r="F27176" s="26">
        <v>3330</v>
      </c>
      <c r="G27176" s="625"/>
      <c r="H27176" s="623"/>
    </row>
    <row r="27177" spans="1:8" ht="22.5" x14ac:dyDescent="0.2">
      <c r="A27177" s="2">
        <v>27172</v>
      </c>
      <c r="B27177" s="28" t="s">
        <v>41200</v>
      </c>
      <c r="C27177" s="28" t="s">
        <v>41503</v>
      </c>
      <c r="E27177" s="26">
        <v>3330</v>
      </c>
      <c r="F27177" s="26">
        <v>3330</v>
      </c>
      <c r="G27177" s="625"/>
      <c r="H27177" s="623"/>
    </row>
    <row r="27178" spans="1:8" ht="22.5" x14ac:dyDescent="0.2">
      <c r="A27178" s="2">
        <v>27173</v>
      </c>
      <c r="B27178" s="28" t="s">
        <v>41200</v>
      </c>
      <c r="C27178" s="28" t="s">
        <v>41504</v>
      </c>
      <c r="E27178" s="26">
        <v>3330</v>
      </c>
      <c r="F27178" s="26">
        <v>3330</v>
      </c>
      <c r="G27178" s="625"/>
      <c r="H27178" s="623"/>
    </row>
    <row r="27179" spans="1:8" ht="22.5" x14ac:dyDescent="0.2">
      <c r="A27179" s="2">
        <v>27174</v>
      </c>
      <c r="B27179" s="28" t="s">
        <v>41200</v>
      </c>
      <c r="C27179" s="28" t="s">
        <v>41505</v>
      </c>
      <c r="E27179" s="26">
        <v>3330</v>
      </c>
      <c r="F27179" s="26">
        <v>3330</v>
      </c>
      <c r="G27179" s="625"/>
      <c r="H27179" s="623"/>
    </row>
    <row r="27180" spans="1:8" ht="22.5" x14ac:dyDescent="0.2">
      <c r="A27180" s="2">
        <v>27175</v>
      </c>
      <c r="B27180" s="28" t="s">
        <v>41200</v>
      </c>
      <c r="C27180" s="28" t="s">
        <v>41506</v>
      </c>
      <c r="E27180" s="26">
        <v>3330</v>
      </c>
      <c r="F27180" s="26">
        <v>3330</v>
      </c>
      <c r="G27180" s="625"/>
      <c r="H27180" s="623"/>
    </row>
    <row r="27181" spans="1:8" ht="22.5" x14ac:dyDescent="0.2">
      <c r="A27181" s="2">
        <v>27176</v>
      </c>
      <c r="B27181" s="28" t="s">
        <v>41200</v>
      </c>
      <c r="C27181" s="28" t="s">
        <v>41507</v>
      </c>
      <c r="E27181" s="26">
        <v>3330</v>
      </c>
      <c r="F27181" s="26">
        <v>3330</v>
      </c>
      <c r="G27181" s="625"/>
      <c r="H27181" s="623"/>
    </row>
    <row r="27182" spans="1:8" ht="22.5" x14ac:dyDescent="0.2">
      <c r="A27182" s="2">
        <v>27177</v>
      </c>
      <c r="B27182" s="28" t="s">
        <v>41200</v>
      </c>
      <c r="C27182" s="28" t="s">
        <v>41508</v>
      </c>
      <c r="E27182" s="26">
        <v>3330</v>
      </c>
      <c r="F27182" s="26">
        <v>3330</v>
      </c>
      <c r="G27182" s="625"/>
      <c r="H27182" s="623"/>
    </row>
    <row r="27183" spans="1:8" ht="22.5" x14ac:dyDescent="0.2">
      <c r="A27183" s="2">
        <v>27178</v>
      </c>
      <c r="B27183" s="28" t="s">
        <v>41200</v>
      </c>
      <c r="C27183" s="28" t="s">
        <v>41509</v>
      </c>
      <c r="E27183" s="26">
        <v>3330</v>
      </c>
      <c r="F27183" s="26">
        <v>3330</v>
      </c>
      <c r="G27183" s="625"/>
      <c r="H27183" s="623"/>
    </row>
    <row r="27184" spans="1:8" ht="22.5" x14ac:dyDescent="0.2">
      <c r="A27184" s="2">
        <v>27179</v>
      </c>
      <c r="B27184" s="28" t="s">
        <v>41200</v>
      </c>
      <c r="C27184" s="28" t="s">
        <v>41510</v>
      </c>
      <c r="E27184" s="26">
        <v>3330</v>
      </c>
      <c r="F27184" s="26">
        <v>3330</v>
      </c>
      <c r="G27184" s="625"/>
      <c r="H27184" s="623"/>
    </row>
    <row r="27185" spans="1:8" ht="22.5" x14ac:dyDescent="0.2">
      <c r="A27185" s="2">
        <v>27180</v>
      </c>
      <c r="B27185" s="28" t="s">
        <v>41200</v>
      </c>
      <c r="C27185" s="28" t="s">
        <v>41511</v>
      </c>
      <c r="E27185" s="26">
        <v>3330</v>
      </c>
      <c r="F27185" s="26">
        <v>3330</v>
      </c>
      <c r="G27185" s="625"/>
      <c r="H27185" s="623"/>
    </row>
    <row r="27186" spans="1:8" ht="22.5" x14ac:dyDescent="0.2">
      <c r="A27186" s="2">
        <v>27181</v>
      </c>
      <c r="B27186" s="28" t="s">
        <v>41201</v>
      </c>
      <c r="C27186" s="28" t="s">
        <v>41512</v>
      </c>
      <c r="E27186" s="26">
        <v>3450</v>
      </c>
      <c r="F27186" s="26">
        <v>3450</v>
      </c>
      <c r="G27186" s="625"/>
      <c r="H27186" s="623"/>
    </row>
    <row r="27187" spans="1:8" ht="22.5" x14ac:dyDescent="0.2">
      <c r="A27187" s="2">
        <v>27182</v>
      </c>
      <c r="B27187" s="28" t="s">
        <v>41202</v>
      </c>
      <c r="C27187" s="28" t="s">
        <v>41513</v>
      </c>
      <c r="E27187" s="26">
        <v>3827.16</v>
      </c>
      <c r="F27187" s="26">
        <v>3827.16</v>
      </c>
      <c r="G27187" s="625"/>
      <c r="H27187" s="623"/>
    </row>
    <row r="27188" spans="1:8" ht="22.5" x14ac:dyDescent="0.2">
      <c r="A27188" s="2">
        <v>27183</v>
      </c>
      <c r="B27188" s="28" t="s">
        <v>41203</v>
      </c>
      <c r="C27188" s="28" t="s">
        <v>41514</v>
      </c>
      <c r="E27188" s="26">
        <v>3827.16</v>
      </c>
      <c r="F27188" s="26">
        <v>3827.16</v>
      </c>
      <c r="G27188" s="625"/>
      <c r="H27188" s="623"/>
    </row>
    <row r="27189" spans="1:8" ht="22.5" x14ac:dyDescent="0.2">
      <c r="A27189" s="2">
        <v>27184</v>
      </c>
      <c r="B27189" s="28" t="s">
        <v>41204</v>
      </c>
      <c r="C27189" s="28" t="s">
        <v>41515</v>
      </c>
      <c r="E27189" s="26">
        <v>3827.16</v>
      </c>
      <c r="F27189" s="26">
        <v>3827.16</v>
      </c>
      <c r="G27189" s="625"/>
      <c r="H27189" s="623"/>
    </row>
    <row r="27190" spans="1:8" ht="22.5" x14ac:dyDescent="0.2">
      <c r="A27190" s="2">
        <v>27185</v>
      </c>
      <c r="B27190" s="28" t="s">
        <v>41205</v>
      </c>
      <c r="C27190" s="28" t="s">
        <v>41516</v>
      </c>
      <c r="E27190" s="26">
        <v>3827.16</v>
      </c>
      <c r="F27190" s="26">
        <v>3827.16</v>
      </c>
      <c r="G27190" s="625"/>
      <c r="H27190" s="623"/>
    </row>
    <row r="27191" spans="1:8" ht="22.5" x14ac:dyDescent="0.2">
      <c r="A27191" s="2">
        <v>27186</v>
      </c>
      <c r="B27191" s="28" t="s">
        <v>41206</v>
      </c>
      <c r="C27191" s="28" t="s">
        <v>41517</v>
      </c>
      <c r="E27191" s="26">
        <v>3827.16</v>
      </c>
      <c r="F27191" s="26">
        <v>3827.16</v>
      </c>
      <c r="G27191" s="625"/>
      <c r="H27191" s="623"/>
    </row>
    <row r="27192" spans="1:8" ht="22.5" x14ac:dyDescent="0.2">
      <c r="A27192" s="2">
        <v>27187</v>
      </c>
      <c r="B27192" s="28" t="s">
        <v>41207</v>
      </c>
      <c r="C27192" s="28" t="s">
        <v>41518</v>
      </c>
      <c r="E27192" s="26">
        <v>3827.16</v>
      </c>
      <c r="F27192" s="26">
        <v>3827.16</v>
      </c>
      <c r="G27192" s="625"/>
      <c r="H27192" s="623"/>
    </row>
    <row r="27193" spans="1:8" ht="22.5" x14ac:dyDescent="0.2">
      <c r="A27193" s="2">
        <v>27188</v>
      </c>
      <c r="B27193" s="28" t="s">
        <v>41208</v>
      </c>
      <c r="C27193" s="28" t="s">
        <v>41519</v>
      </c>
      <c r="E27193" s="26">
        <v>3827.16</v>
      </c>
      <c r="F27193" s="26">
        <v>3827.16</v>
      </c>
      <c r="G27193" s="625"/>
      <c r="H27193" s="623"/>
    </row>
    <row r="27194" spans="1:8" ht="22.5" x14ac:dyDescent="0.2">
      <c r="A27194" s="2">
        <v>27189</v>
      </c>
      <c r="B27194" s="28" t="s">
        <v>41209</v>
      </c>
      <c r="C27194" s="28" t="s">
        <v>41520</v>
      </c>
      <c r="E27194" s="26">
        <v>3827.16</v>
      </c>
      <c r="F27194" s="26">
        <v>3827.16</v>
      </c>
      <c r="G27194" s="625"/>
      <c r="H27194" s="623"/>
    </row>
    <row r="27195" spans="1:8" ht="22.5" x14ac:dyDescent="0.2">
      <c r="A27195" s="2">
        <v>27190</v>
      </c>
      <c r="B27195" s="28" t="s">
        <v>41210</v>
      </c>
      <c r="C27195" s="28" t="s">
        <v>41521</v>
      </c>
      <c r="E27195" s="26">
        <v>3827.16</v>
      </c>
      <c r="F27195" s="26">
        <v>3827.16</v>
      </c>
      <c r="G27195" s="625"/>
      <c r="H27195" s="623"/>
    </row>
    <row r="27196" spans="1:8" ht="22.5" x14ac:dyDescent="0.2">
      <c r="A27196" s="2">
        <v>27191</v>
      </c>
      <c r="B27196" s="28" t="s">
        <v>41211</v>
      </c>
      <c r="C27196" s="28" t="s">
        <v>41522</v>
      </c>
      <c r="E27196" s="26">
        <v>3827.16</v>
      </c>
      <c r="F27196" s="26">
        <v>3827.16</v>
      </c>
      <c r="G27196" s="625"/>
      <c r="H27196" s="623"/>
    </row>
    <row r="27197" spans="1:8" ht="22.5" x14ac:dyDescent="0.2">
      <c r="A27197" s="2">
        <v>27192</v>
      </c>
      <c r="B27197" s="28" t="s">
        <v>41212</v>
      </c>
      <c r="C27197" s="28" t="s">
        <v>41523</v>
      </c>
      <c r="E27197" s="26">
        <v>3827.16</v>
      </c>
      <c r="F27197" s="26">
        <v>3827.16</v>
      </c>
      <c r="G27197" s="625"/>
      <c r="H27197" s="623"/>
    </row>
    <row r="27198" spans="1:8" ht="22.5" x14ac:dyDescent="0.2">
      <c r="A27198" s="2">
        <v>27193</v>
      </c>
      <c r="B27198" s="28" t="s">
        <v>41213</v>
      </c>
      <c r="C27198" s="28" t="s">
        <v>41524</v>
      </c>
      <c r="E27198" s="26">
        <v>3827.16</v>
      </c>
      <c r="F27198" s="26">
        <v>3827.16</v>
      </c>
      <c r="G27198" s="625"/>
      <c r="H27198" s="623"/>
    </row>
    <row r="27199" spans="1:8" ht="22.5" x14ac:dyDescent="0.2">
      <c r="A27199" s="2">
        <v>27194</v>
      </c>
      <c r="B27199" s="28" t="s">
        <v>41214</v>
      </c>
      <c r="C27199" s="28" t="s">
        <v>41525</v>
      </c>
      <c r="E27199" s="26">
        <v>3827.16</v>
      </c>
      <c r="F27199" s="26">
        <v>3827.16</v>
      </c>
      <c r="G27199" s="625"/>
      <c r="H27199" s="623"/>
    </row>
    <row r="27200" spans="1:8" ht="22.5" x14ac:dyDescent="0.2">
      <c r="A27200" s="2">
        <v>27195</v>
      </c>
      <c r="B27200" s="28" t="s">
        <v>41215</v>
      </c>
      <c r="C27200" s="28" t="s">
        <v>41526</v>
      </c>
      <c r="E27200" s="26">
        <v>3827.16</v>
      </c>
      <c r="F27200" s="26">
        <v>3827.16</v>
      </c>
      <c r="G27200" s="625"/>
      <c r="H27200" s="623"/>
    </row>
    <row r="27201" spans="1:8" ht="22.5" x14ac:dyDescent="0.2">
      <c r="A27201" s="2">
        <v>27196</v>
      </c>
      <c r="B27201" s="28" t="s">
        <v>41216</v>
      </c>
      <c r="C27201" s="28" t="s">
        <v>41527</v>
      </c>
      <c r="E27201" s="26">
        <v>3827.16</v>
      </c>
      <c r="F27201" s="26">
        <v>3827.16</v>
      </c>
      <c r="G27201" s="625"/>
      <c r="H27201" s="623"/>
    </row>
    <row r="27202" spans="1:8" ht="22.5" x14ac:dyDescent="0.2">
      <c r="A27202" s="2">
        <v>27197</v>
      </c>
      <c r="B27202" s="28" t="s">
        <v>41217</v>
      </c>
      <c r="C27202" s="28" t="s">
        <v>41528</v>
      </c>
      <c r="E27202" s="26">
        <v>3827.16</v>
      </c>
      <c r="F27202" s="26">
        <v>3827.16</v>
      </c>
      <c r="G27202" s="625"/>
      <c r="H27202" s="623"/>
    </row>
    <row r="27203" spans="1:8" ht="22.5" x14ac:dyDescent="0.2">
      <c r="A27203" s="2">
        <v>27198</v>
      </c>
      <c r="B27203" s="28" t="s">
        <v>41218</v>
      </c>
      <c r="C27203" s="28" t="s">
        <v>41529</v>
      </c>
      <c r="E27203" s="26">
        <v>3827.16</v>
      </c>
      <c r="F27203" s="26">
        <v>3827.16</v>
      </c>
      <c r="G27203" s="625"/>
      <c r="H27203" s="623"/>
    </row>
    <row r="27204" spans="1:8" ht="22.5" x14ac:dyDescent="0.2">
      <c r="A27204" s="2">
        <v>27199</v>
      </c>
      <c r="B27204" s="28" t="s">
        <v>41219</v>
      </c>
      <c r="C27204" s="28" t="s">
        <v>41530</v>
      </c>
      <c r="E27204" s="26">
        <v>3827.16</v>
      </c>
      <c r="F27204" s="26">
        <v>3827.16</v>
      </c>
      <c r="G27204" s="625"/>
      <c r="H27204" s="623"/>
    </row>
    <row r="27205" spans="1:8" ht="22.5" x14ac:dyDescent="0.2">
      <c r="A27205" s="2">
        <v>27200</v>
      </c>
      <c r="B27205" s="28" t="s">
        <v>41220</v>
      </c>
      <c r="C27205" s="28" t="s">
        <v>41531</v>
      </c>
      <c r="E27205" s="26">
        <v>3827.16</v>
      </c>
      <c r="F27205" s="26">
        <v>3827.16</v>
      </c>
      <c r="G27205" s="625"/>
      <c r="H27205" s="623"/>
    </row>
    <row r="27206" spans="1:8" ht="22.5" x14ac:dyDescent="0.2">
      <c r="A27206" s="2">
        <v>27201</v>
      </c>
      <c r="B27206" s="28" t="s">
        <v>41221</v>
      </c>
      <c r="C27206" s="28" t="s">
        <v>41532</v>
      </c>
      <c r="E27206" s="26">
        <v>3827.16</v>
      </c>
      <c r="F27206" s="26">
        <v>3827.16</v>
      </c>
      <c r="G27206" s="625"/>
      <c r="H27206" s="623"/>
    </row>
    <row r="27207" spans="1:8" ht="22.5" x14ac:dyDescent="0.2">
      <c r="A27207" s="2">
        <v>27202</v>
      </c>
      <c r="B27207" s="28" t="s">
        <v>41222</v>
      </c>
      <c r="C27207" s="28" t="s">
        <v>41533</v>
      </c>
      <c r="E27207" s="26">
        <v>3827.16</v>
      </c>
      <c r="F27207" s="26">
        <v>3827.16</v>
      </c>
      <c r="G27207" s="625"/>
      <c r="H27207" s="623"/>
    </row>
    <row r="27208" spans="1:8" ht="22.5" x14ac:dyDescent="0.2">
      <c r="A27208" s="2">
        <v>27203</v>
      </c>
      <c r="B27208" s="28" t="s">
        <v>41223</v>
      </c>
      <c r="C27208" s="28" t="s">
        <v>41534</v>
      </c>
      <c r="E27208" s="26">
        <v>3827.16</v>
      </c>
      <c r="F27208" s="26">
        <v>3827.16</v>
      </c>
      <c r="G27208" s="625"/>
      <c r="H27208" s="623"/>
    </row>
    <row r="27209" spans="1:8" ht="22.5" x14ac:dyDescent="0.2">
      <c r="A27209" s="2">
        <v>27204</v>
      </c>
      <c r="B27209" s="28" t="s">
        <v>41224</v>
      </c>
      <c r="C27209" s="28" t="s">
        <v>41535</v>
      </c>
      <c r="E27209" s="26">
        <v>3827.16</v>
      </c>
      <c r="F27209" s="26">
        <v>3827.16</v>
      </c>
      <c r="G27209" s="625"/>
      <c r="H27209" s="623"/>
    </row>
    <row r="27210" spans="1:8" ht="22.5" x14ac:dyDescent="0.2">
      <c r="A27210" s="2">
        <v>27205</v>
      </c>
      <c r="B27210" s="28" t="s">
        <v>41225</v>
      </c>
      <c r="C27210" s="28" t="s">
        <v>41536</v>
      </c>
      <c r="E27210" s="26">
        <v>3827.16</v>
      </c>
      <c r="F27210" s="26">
        <v>3827.16</v>
      </c>
      <c r="G27210" s="625"/>
      <c r="H27210" s="623"/>
    </row>
    <row r="27211" spans="1:8" ht="22.5" x14ac:dyDescent="0.2">
      <c r="A27211" s="2">
        <v>27206</v>
      </c>
      <c r="B27211" s="28" t="s">
        <v>41226</v>
      </c>
      <c r="C27211" s="28" t="s">
        <v>41537</v>
      </c>
      <c r="E27211" s="26">
        <v>3827.16</v>
      </c>
      <c r="F27211" s="26">
        <v>3827.16</v>
      </c>
      <c r="G27211" s="625"/>
      <c r="H27211" s="623"/>
    </row>
    <row r="27212" spans="1:8" ht="22.5" x14ac:dyDescent="0.2">
      <c r="A27212" s="2">
        <v>27207</v>
      </c>
      <c r="B27212" s="28" t="s">
        <v>41227</v>
      </c>
      <c r="C27212" s="28" t="s">
        <v>41538</v>
      </c>
      <c r="E27212" s="26">
        <v>3827.16</v>
      </c>
      <c r="F27212" s="26">
        <v>3827.16</v>
      </c>
      <c r="G27212" s="625"/>
      <c r="H27212" s="623"/>
    </row>
    <row r="27213" spans="1:8" ht="22.5" x14ac:dyDescent="0.2">
      <c r="A27213" s="2">
        <v>27208</v>
      </c>
      <c r="B27213" s="28" t="s">
        <v>41228</v>
      </c>
      <c r="C27213" s="28" t="s">
        <v>41539</v>
      </c>
      <c r="E27213" s="26">
        <v>3827.16</v>
      </c>
      <c r="F27213" s="26">
        <v>3827.16</v>
      </c>
      <c r="G27213" s="625"/>
      <c r="H27213" s="623"/>
    </row>
    <row r="27214" spans="1:8" ht="22.5" x14ac:dyDescent="0.2">
      <c r="A27214" s="2">
        <v>27209</v>
      </c>
      <c r="B27214" s="28" t="s">
        <v>41229</v>
      </c>
      <c r="C27214" s="28" t="s">
        <v>41540</v>
      </c>
      <c r="E27214" s="26">
        <v>3827.16</v>
      </c>
      <c r="F27214" s="26">
        <v>3827.16</v>
      </c>
      <c r="G27214" s="625"/>
      <c r="H27214" s="623"/>
    </row>
    <row r="27215" spans="1:8" ht="22.5" x14ac:dyDescent="0.2">
      <c r="A27215" s="2">
        <v>27210</v>
      </c>
      <c r="B27215" s="28" t="s">
        <v>41230</v>
      </c>
      <c r="C27215" s="28" t="s">
        <v>41541</v>
      </c>
      <c r="E27215" s="26">
        <v>3827.16</v>
      </c>
      <c r="F27215" s="26">
        <v>3827.16</v>
      </c>
      <c r="G27215" s="625"/>
      <c r="H27215" s="623"/>
    </row>
    <row r="27216" spans="1:8" ht="22.5" x14ac:dyDescent="0.2">
      <c r="A27216" s="2">
        <v>27211</v>
      </c>
      <c r="B27216" s="28" t="s">
        <v>41231</v>
      </c>
      <c r="C27216" s="28" t="s">
        <v>41542</v>
      </c>
      <c r="E27216" s="26">
        <v>3827.16</v>
      </c>
      <c r="F27216" s="26">
        <v>3827.16</v>
      </c>
      <c r="G27216" s="625"/>
      <c r="H27216" s="623"/>
    </row>
    <row r="27217" spans="1:8" ht="22.5" x14ac:dyDescent="0.2">
      <c r="A27217" s="2">
        <v>27212</v>
      </c>
      <c r="B27217" s="28" t="s">
        <v>41232</v>
      </c>
      <c r="C27217" s="28" t="s">
        <v>41543</v>
      </c>
      <c r="E27217" s="26">
        <v>3827.16</v>
      </c>
      <c r="F27217" s="26">
        <v>3827.16</v>
      </c>
      <c r="G27217" s="625"/>
      <c r="H27217" s="623"/>
    </row>
    <row r="27218" spans="1:8" ht="22.5" x14ac:dyDescent="0.2">
      <c r="A27218" s="2">
        <v>27213</v>
      </c>
      <c r="B27218" s="28" t="s">
        <v>41233</v>
      </c>
      <c r="C27218" s="28" t="s">
        <v>41544</v>
      </c>
      <c r="E27218" s="26">
        <v>3827.16</v>
      </c>
      <c r="F27218" s="26">
        <v>3827.16</v>
      </c>
      <c r="G27218" s="625"/>
      <c r="H27218" s="623"/>
    </row>
    <row r="27219" spans="1:8" ht="22.5" x14ac:dyDescent="0.2">
      <c r="A27219" s="2">
        <v>27214</v>
      </c>
      <c r="B27219" s="28" t="s">
        <v>41234</v>
      </c>
      <c r="C27219" s="28" t="s">
        <v>41545</v>
      </c>
      <c r="E27219" s="26">
        <v>3827.16</v>
      </c>
      <c r="F27219" s="26">
        <v>3827.16</v>
      </c>
      <c r="G27219" s="625"/>
      <c r="H27219" s="623"/>
    </row>
    <row r="27220" spans="1:8" ht="22.5" x14ac:dyDescent="0.2">
      <c r="A27220" s="2">
        <v>27215</v>
      </c>
      <c r="B27220" s="28" t="s">
        <v>41235</v>
      </c>
      <c r="C27220" s="28" t="s">
        <v>41546</v>
      </c>
      <c r="E27220" s="26">
        <v>3827.16</v>
      </c>
      <c r="F27220" s="26">
        <v>3827.16</v>
      </c>
      <c r="G27220" s="625"/>
      <c r="H27220" s="623"/>
    </row>
    <row r="27221" spans="1:8" ht="22.5" x14ac:dyDescent="0.2">
      <c r="A27221" s="2">
        <v>27216</v>
      </c>
      <c r="B27221" s="28" t="s">
        <v>41236</v>
      </c>
      <c r="C27221" s="28" t="s">
        <v>41547</v>
      </c>
      <c r="E27221" s="26">
        <v>3827.16</v>
      </c>
      <c r="F27221" s="26">
        <v>3827.16</v>
      </c>
      <c r="G27221" s="625"/>
      <c r="H27221" s="623"/>
    </row>
    <row r="27222" spans="1:8" ht="22.5" x14ac:dyDescent="0.2">
      <c r="A27222" s="2">
        <v>27217</v>
      </c>
      <c r="B27222" s="28" t="s">
        <v>41237</v>
      </c>
      <c r="C27222" s="28" t="s">
        <v>41548</v>
      </c>
      <c r="E27222" s="26">
        <v>3827.16</v>
      </c>
      <c r="F27222" s="26">
        <v>3827.16</v>
      </c>
      <c r="G27222" s="625"/>
      <c r="H27222" s="623"/>
    </row>
    <row r="27223" spans="1:8" ht="22.5" x14ac:dyDescent="0.2">
      <c r="A27223" s="2">
        <v>27218</v>
      </c>
      <c r="B27223" s="28" t="s">
        <v>41238</v>
      </c>
      <c r="C27223" s="28" t="s">
        <v>41549</v>
      </c>
      <c r="E27223" s="26">
        <v>3827.16</v>
      </c>
      <c r="F27223" s="26">
        <v>3827.16</v>
      </c>
      <c r="G27223" s="625"/>
      <c r="H27223" s="623"/>
    </row>
    <row r="27224" spans="1:8" ht="22.5" x14ac:dyDescent="0.2">
      <c r="A27224" s="2">
        <v>27219</v>
      </c>
      <c r="B27224" s="28" t="s">
        <v>41239</v>
      </c>
      <c r="C27224" s="28" t="s">
        <v>41550</v>
      </c>
      <c r="E27224" s="26">
        <v>3827.16</v>
      </c>
      <c r="F27224" s="26">
        <v>3827.16</v>
      </c>
      <c r="G27224" s="625"/>
      <c r="H27224" s="623"/>
    </row>
    <row r="27225" spans="1:8" ht="22.5" x14ac:dyDescent="0.2">
      <c r="A27225" s="2">
        <v>27220</v>
      </c>
      <c r="B27225" s="28" t="s">
        <v>41240</v>
      </c>
      <c r="C27225" s="28" t="s">
        <v>41551</v>
      </c>
      <c r="E27225" s="26">
        <v>3827.16</v>
      </c>
      <c r="F27225" s="26">
        <v>3827.16</v>
      </c>
      <c r="G27225" s="625"/>
      <c r="H27225" s="623"/>
    </row>
    <row r="27226" spans="1:8" ht="22.5" x14ac:dyDescent="0.2">
      <c r="A27226" s="2">
        <v>27221</v>
      </c>
      <c r="B27226" s="28" t="s">
        <v>41241</v>
      </c>
      <c r="C27226" s="28" t="s">
        <v>41552</v>
      </c>
      <c r="E27226" s="26">
        <v>3827.16</v>
      </c>
      <c r="F27226" s="26">
        <v>3827.16</v>
      </c>
      <c r="G27226" s="625"/>
      <c r="H27226" s="623"/>
    </row>
    <row r="27227" spans="1:8" ht="22.5" x14ac:dyDescent="0.2">
      <c r="A27227" s="2">
        <v>27222</v>
      </c>
      <c r="B27227" s="28" t="s">
        <v>41242</v>
      </c>
      <c r="C27227" s="28" t="s">
        <v>41553</v>
      </c>
      <c r="E27227" s="26">
        <v>3827.16</v>
      </c>
      <c r="F27227" s="26">
        <v>3827.16</v>
      </c>
      <c r="G27227" s="625"/>
      <c r="H27227" s="623"/>
    </row>
    <row r="27228" spans="1:8" ht="22.5" x14ac:dyDescent="0.2">
      <c r="A27228" s="2">
        <v>27223</v>
      </c>
      <c r="B27228" s="28" t="s">
        <v>41243</v>
      </c>
      <c r="C27228" s="28" t="s">
        <v>41554</v>
      </c>
      <c r="E27228" s="26">
        <v>3827.16</v>
      </c>
      <c r="F27228" s="26">
        <v>3827.16</v>
      </c>
      <c r="G27228" s="625"/>
      <c r="H27228" s="623"/>
    </row>
    <row r="27229" spans="1:8" ht="22.5" x14ac:dyDescent="0.2">
      <c r="A27229" s="2">
        <v>27224</v>
      </c>
      <c r="B27229" s="28" t="s">
        <v>41244</v>
      </c>
      <c r="C27229" s="28" t="s">
        <v>41555</v>
      </c>
      <c r="E27229" s="26">
        <v>3827.16</v>
      </c>
      <c r="F27229" s="26">
        <v>3827.16</v>
      </c>
      <c r="G27229" s="625"/>
      <c r="H27229" s="623"/>
    </row>
    <row r="27230" spans="1:8" ht="22.5" x14ac:dyDescent="0.2">
      <c r="A27230" s="2">
        <v>27225</v>
      </c>
      <c r="B27230" s="28" t="s">
        <v>41245</v>
      </c>
      <c r="C27230" s="28" t="s">
        <v>41556</v>
      </c>
      <c r="E27230" s="26">
        <v>3827.16</v>
      </c>
      <c r="F27230" s="26">
        <v>3827.16</v>
      </c>
      <c r="G27230" s="625"/>
      <c r="H27230" s="623"/>
    </row>
    <row r="27231" spans="1:8" ht="22.5" x14ac:dyDescent="0.2">
      <c r="A27231" s="2">
        <v>27226</v>
      </c>
      <c r="B27231" s="28" t="s">
        <v>41246</v>
      </c>
      <c r="C27231" s="28" t="s">
        <v>41557</v>
      </c>
      <c r="E27231" s="26">
        <v>3827.16</v>
      </c>
      <c r="F27231" s="26">
        <v>3827.16</v>
      </c>
      <c r="G27231" s="625"/>
      <c r="H27231" s="623"/>
    </row>
    <row r="27232" spans="1:8" ht="22.5" x14ac:dyDescent="0.2">
      <c r="A27232" s="2">
        <v>27227</v>
      </c>
      <c r="B27232" s="28" t="s">
        <v>41247</v>
      </c>
      <c r="C27232" s="28" t="s">
        <v>41558</v>
      </c>
      <c r="E27232" s="26">
        <v>3827.16</v>
      </c>
      <c r="F27232" s="26">
        <v>3827.16</v>
      </c>
      <c r="G27232" s="625"/>
      <c r="H27232" s="623"/>
    </row>
    <row r="27233" spans="1:8" ht="22.5" x14ac:dyDescent="0.2">
      <c r="A27233" s="2">
        <v>27228</v>
      </c>
      <c r="B27233" s="28" t="s">
        <v>41248</v>
      </c>
      <c r="C27233" s="28" t="s">
        <v>41559</v>
      </c>
      <c r="E27233" s="26">
        <v>3827.16</v>
      </c>
      <c r="F27233" s="26">
        <v>3827.16</v>
      </c>
      <c r="G27233" s="625"/>
      <c r="H27233" s="623"/>
    </row>
    <row r="27234" spans="1:8" ht="22.5" x14ac:dyDescent="0.2">
      <c r="A27234" s="2">
        <v>27229</v>
      </c>
      <c r="B27234" s="28" t="s">
        <v>41249</v>
      </c>
      <c r="C27234" s="28" t="s">
        <v>41560</v>
      </c>
      <c r="E27234" s="26">
        <v>3827.16</v>
      </c>
      <c r="F27234" s="26">
        <v>3827.16</v>
      </c>
      <c r="G27234" s="625"/>
      <c r="H27234" s="623"/>
    </row>
    <row r="27235" spans="1:8" ht="22.5" x14ac:dyDescent="0.2">
      <c r="A27235" s="2">
        <v>27230</v>
      </c>
      <c r="B27235" s="28" t="s">
        <v>41250</v>
      </c>
      <c r="C27235" s="28" t="s">
        <v>41561</v>
      </c>
      <c r="E27235" s="26">
        <v>3827.16</v>
      </c>
      <c r="F27235" s="26">
        <v>3827.16</v>
      </c>
      <c r="G27235" s="625"/>
      <c r="H27235" s="623"/>
    </row>
    <row r="27236" spans="1:8" ht="22.5" x14ac:dyDescent="0.2">
      <c r="A27236" s="2">
        <v>27231</v>
      </c>
      <c r="B27236" s="28" t="s">
        <v>41251</v>
      </c>
      <c r="C27236" s="28" t="s">
        <v>41562</v>
      </c>
      <c r="E27236" s="26">
        <v>3827.16</v>
      </c>
      <c r="F27236" s="26">
        <v>3827.16</v>
      </c>
      <c r="G27236" s="625"/>
      <c r="H27236" s="623"/>
    </row>
    <row r="27237" spans="1:8" ht="22.5" x14ac:dyDescent="0.2">
      <c r="A27237" s="2">
        <v>27232</v>
      </c>
      <c r="B27237" s="28" t="s">
        <v>41252</v>
      </c>
      <c r="C27237" s="28" t="s">
        <v>41563</v>
      </c>
      <c r="E27237" s="26">
        <v>3827.16</v>
      </c>
      <c r="F27237" s="26">
        <v>3827.16</v>
      </c>
      <c r="G27237" s="625"/>
      <c r="H27237" s="623"/>
    </row>
    <row r="27238" spans="1:8" ht="22.5" x14ac:dyDescent="0.2">
      <c r="A27238" s="2">
        <v>27233</v>
      </c>
      <c r="B27238" s="28" t="s">
        <v>41253</v>
      </c>
      <c r="C27238" s="28" t="s">
        <v>41564</v>
      </c>
      <c r="E27238" s="26">
        <v>3827.16</v>
      </c>
      <c r="F27238" s="26">
        <v>3827.16</v>
      </c>
      <c r="G27238" s="625"/>
      <c r="H27238" s="623"/>
    </row>
    <row r="27239" spans="1:8" ht="22.5" x14ac:dyDescent="0.2">
      <c r="A27239" s="2">
        <v>27234</v>
      </c>
      <c r="B27239" s="28" t="s">
        <v>41254</v>
      </c>
      <c r="C27239" s="28" t="s">
        <v>41565</v>
      </c>
      <c r="E27239" s="26">
        <v>3827.16</v>
      </c>
      <c r="F27239" s="26">
        <v>3827.16</v>
      </c>
      <c r="G27239" s="625"/>
      <c r="H27239" s="623"/>
    </row>
    <row r="27240" spans="1:8" ht="22.5" x14ac:dyDescent="0.2">
      <c r="A27240" s="2">
        <v>27235</v>
      </c>
      <c r="B27240" s="28" t="s">
        <v>41255</v>
      </c>
      <c r="C27240" s="28" t="s">
        <v>41566</v>
      </c>
      <c r="E27240" s="26">
        <v>3827.16</v>
      </c>
      <c r="F27240" s="26">
        <v>3827.16</v>
      </c>
      <c r="G27240" s="625"/>
      <c r="H27240" s="623"/>
    </row>
    <row r="27241" spans="1:8" ht="22.5" x14ac:dyDescent="0.2">
      <c r="A27241" s="2">
        <v>27236</v>
      </c>
      <c r="B27241" s="28" t="s">
        <v>41256</v>
      </c>
      <c r="C27241" s="28" t="s">
        <v>41567</v>
      </c>
      <c r="E27241" s="26">
        <v>3827.16</v>
      </c>
      <c r="F27241" s="26">
        <v>3827.16</v>
      </c>
      <c r="G27241" s="625"/>
      <c r="H27241" s="623"/>
    </row>
    <row r="27242" spans="1:8" ht="22.5" x14ac:dyDescent="0.2">
      <c r="A27242" s="2">
        <v>27237</v>
      </c>
      <c r="B27242" s="28" t="s">
        <v>41257</v>
      </c>
      <c r="C27242" s="28" t="s">
        <v>41568</v>
      </c>
      <c r="E27242" s="26">
        <v>3827.16</v>
      </c>
      <c r="F27242" s="26">
        <v>3827.16</v>
      </c>
      <c r="G27242" s="625"/>
      <c r="H27242" s="623"/>
    </row>
    <row r="27243" spans="1:8" ht="22.5" x14ac:dyDescent="0.2">
      <c r="A27243" s="2">
        <v>27238</v>
      </c>
      <c r="B27243" s="28" t="s">
        <v>41258</v>
      </c>
      <c r="C27243" s="28" t="s">
        <v>41569</v>
      </c>
      <c r="E27243" s="26">
        <v>3827.16</v>
      </c>
      <c r="F27243" s="26">
        <v>3827.16</v>
      </c>
      <c r="G27243" s="625"/>
      <c r="H27243" s="623"/>
    </row>
    <row r="27244" spans="1:8" ht="22.5" x14ac:dyDescent="0.2">
      <c r="A27244" s="2">
        <v>27239</v>
      </c>
      <c r="B27244" s="28" t="s">
        <v>41259</v>
      </c>
      <c r="C27244" s="28" t="s">
        <v>41570</v>
      </c>
      <c r="E27244" s="26">
        <v>3827.16</v>
      </c>
      <c r="F27244" s="26">
        <v>3827.16</v>
      </c>
      <c r="G27244" s="625"/>
      <c r="H27244" s="623"/>
    </row>
    <row r="27245" spans="1:8" ht="22.5" x14ac:dyDescent="0.2">
      <c r="A27245" s="2">
        <v>27240</v>
      </c>
      <c r="B27245" s="28" t="s">
        <v>41260</v>
      </c>
      <c r="C27245" s="28" t="s">
        <v>41571</v>
      </c>
      <c r="E27245" s="26">
        <v>3827.16</v>
      </c>
      <c r="F27245" s="26">
        <v>3827.16</v>
      </c>
      <c r="G27245" s="625"/>
      <c r="H27245" s="623"/>
    </row>
    <row r="27246" spans="1:8" ht="22.5" x14ac:dyDescent="0.2">
      <c r="A27246" s="2">
        <v>27241</v>
      </c>
      <c r="B27246" s="28" t="s">
        <v>41261</v>
      </c>
      <c r="C27246" s="28" t="s">
        <v>41572</v>
      </c>
      <c r="E27246" s="26">
        <v>3827.16</v>
      </c>
      <c r="F27246" s="26">
        <v>3827.16</v>
      </c>
      <c r="G27246" s="625"/>
      <c r="H27246" s="623"/>
    </row>
    <row r="27247" spans="1:8" ht="22.5" x14ac:dyDescent="0.2">
      <c r="A27247" s="2">
        <v>27242</v>
      </c>
      <c r="B27247" s="28" t="s">
        <v>41262</v>
      </c>
      <c r="C27247" s="28" t="s">
        <v>41573</v>
      </c>
      <c r="E27247" s="26">
        <v>3827.16</v>
      </c>
      <c r="F27247" s="26">
        <v>3827.16</v>
      </c>
      <c r="G27247" s="625"/>
      <c r="H27247" s="623"/>
    </row>
    <row r="27248" spans="1:8" ht="22.5" x14ac:dyDescent="0.2">
      <c r="A27248" s="2">
        <v>27243</v>
      </c>
      <c r="B27248" s="28" t="s">
        <v>41263</v>
      </c>
      <c r="C27248" s="28" t="s">
        <v>41574</v>
      </c>
      <c r="E27248" s="26">
        <v>3827.16</v>
      </c>
      <c r="F27248" s="26">
        <v>3827.16</v>
      </c>
      <c r="G27248" s="625"/>
      <c r="H27248" s="623"/>
    </row>
    <row r="27249" spans="1:8" ht="22.5" x14ac:dyDescent="0.2">
      <c r="A27249" s="2">
        <v>27244</v>
      </c>
      <c r="B27249" s="28" t="s">
        <v>41264</v>
      </c>
      <c r="C27249" s="28" t="s">
        <v>41575</v>
      </c>
      <c r="E27249" s="26">
        <v>3827.16</v>
      </c>
      <c r="F27249" s="26">
        <v>3827.16</v>
      </c>
      <c r="G27249" s="625"/>
      <c r="H27249" s="623"/>
    </row>
    <row r="27250" spans="1:8" ht="22.5" x14ac:dyDescent="0.2">
      <c r="A27250" s="2">
        <v>27245</v>
      </c>
      <c r="B27250" s="28" t="s">
        <v>41265</v>
      </c>
      <c r="C27250" s="28" t="s">
        <v>41576</v>
      </c>
      <c r="E27250" s="26">
        <v>3827.16</v>
      </c>
      <c r="F27250" s="26">
        <v>3827.16</v>
      </c>
      <c r="G27250" s="625"/>
      <c r="H27250" s="623"/>
    </row>
    <row r="27251" spans="1:8" ht="22.5" x14ac:dyDescent="0.2">
      <c r="A27251" s="2">
        <v>27246</v>
      </c>
      <c r="B27251" s="28" t="s">
        <v>41266</v>
      </c>
      <c r="C27251" s="28" t="s">
        <v>41577</v>
      </c>
      <c r="E27251" s="26">
        <v>3827.16</v>
      </c>
      <c r="F27251" s="26">
        <v>3827.16</v>
      </c>
      <c r="G27251" s="625"/>
      <c r="H27251" s="623"/>
    </row>
    <row r="27252" spans="1:8" ht="22.5" x14ac:dyDescent="0.2">
      <c r="A27252" s="2">
        <v>27247</v>
      </c>
      <c r="B27252" s="28" t="s">
        <v>41267</v>
      </c>
      <c r="C27252" s="28" t="s">
        <v>41578</v>
      </c>
      <c r="E27252" s="26">
        <v>3827.16</v>
      </c>
      <c r="F27252" s="26">
        <v>3827.16</v>
      </c>
      <c r="G27252" s="625"/>
      <c r="H27252" s="623"/>
    </row>
    <row r="27253" spans="1:8" ht="22.5" x14ac:dyDescent="0.2">
      <c r="A27253" s="2">
        <v>27248</v>
      </c>
      <c r="B27253" s="28" t="s">
        <v>41268</v>
      </c>
      <c r="C27253" s="28" t="s">
        <v>41579</v>
      </c>
      <c r="E27253" s="26">
        <v>3827.16</v>
      </c>
      <c r="F27253" s="26">
        <v>3827.16</v>
      </c>
      <c r="G27253" s="625"/>
      <c r="H27253" s="623"/>
    </row>
    <row r="27254" spans="1:8" ht="22.5" x14ac:dyDescent="0.2">
      <c r="A27254" s="2">
        <v>27249</v>
      </c>
      <c r="B27254" s="28" t="s">
        <v>41269</v>
      </c>
      <c r="C27254" s="28" t="s">
        <v>41580</v>
      </c>
      <c r="E27254" s="26">
        <v>3827.16</v>
      </c>
      <c r="F27254" s="26">
        <v>3827.16</v>
      </c>
      <c r="G27254" s="625"/>
      <c r="H27254" s="623"/>
    </row>
    <row r="27255" spans="1:8" ht="22.5" x14ac:dyDescent="0.2">
      <c r="A27255" s="2">
        <v>27250</v>
      </c>
      <c r="B27255" s="28" t="s">
        <v>41270</v>
      </c>
      <c r="C27255" s="28" t="s">
        <v>41581</v>
      </c>
      <c r="E27255" s="26">
        <v>3827.16</v>
      </c>
      <c r="F27255" s="26">
        <v>3827.16</v>
      </c>
      <c r="G27255" s="625"/>
      <c r="H27255" s="623"/>
    </row>
    <row r="27256" spans="1:8" ht="22.5" x14ac:dyDescent="0.2">
      <c r="A27256" s="2">
        <v>27251</v>
      </c>
      <c r="B27256" s="28" t="s">
        <v>41271</v>
      </c>
      <c r="C27256" s="28" t="s">
        <v>41582</v>
      </c>
      <c r="E27256" s="26">
        <v>3827.16</v>
      </c>
      <c r="F27256" s="26">
        <v>3827.16</v>
      </c>
      <c r="G27256" s="625"/>
      <c r="H27256" s="623"/>
    </row>
    <row r="27257" spans="1:8" ht="22.5" x14ac:dyDescent="0.2">
      <c r="A27257" s="2">
        <v>27252</v>
      </c>
      <c r="B27257" s="28" t="s">
        <v>41272</v>
      </c>
      <c r="C27257" s="28" t="s">
        <v>41583</v>
      </c>
      <c r="E27257" s="26">
        <v>3827.16</v>
      </c>
      <c r="F27257" s="26">
        <v>3827.16</v>
      </c>
      <c r="G27257" s="625"/>
      <c r="H27257" s="623"/>
    </row>
    <row r="27258" spans="1:8" ht="22.5" x14ac:dyDescent="0.2">
      <c r="A27258" s="2">
        <v>27253</v>
      </c>
      <c r="B27258" s="28" t="s">
        <v>41273</v>
      </c>
      <c r="C27258" s="28" t="s">
        <v>41584</v>
      </c>
      <c r="E27258" s="26">
        <v>3827.16</v>
      </c>
      <c r="F27258" s="26">
        <v>3827.16</v>
      </c>
      <c r="G27258" s="625"/>
      <c r="H27258" s="623"/>
    </row>
    <row r="27259" spans="1:8" ht="22.5" x14ac:dyDescent="0.2">
      <c r="A27259" s="2">
        <v>27254</v>
      </c>
      <c r="B27259" s="28" t="s">
        <v>41274</v>
      </c>
      <c r="C27259" s="28" t="s">
        <v>41585</v>
      </c>
      <c r="E27259" s="26">
        <v>3827.16</v>
      </c>
      <c r="F27259" s="26">
        <v>3827.16</v>
      </c>
      <c r="G27259" s="625"/>
      <c r="H27259" s="623"/>
    </row>
    <row r="27260" spans="1:8" ht="22.5" x14ac:dyDescent="0.2">
      <c r="A27260" s="2">
        <v>27255</v>
      </c>
      <c r="B27260" s="28" t="s">
        <v>41275</v>
      </c>
      <c r="C27260" s="28" t="s">
        <v>41586</v>
      </c>
      <c r="E27260" s="26">
        <v>3827.16</v>
      </c>
      <c r="F27260" s="26">
        <v>3827.16</v>
      </c>
      <c r="G27260" s="625"/>
      <c r="H27260" s="623"/>
    </row>
    <row r="27261" spans="1:8" ht="22.5" x14ac:dyDescent="0.2">
      <c r="A27261" s="2">
        <v>27256</v>
      </c>
      <c r="B27261" s="28" t="s">
        <v>41276</v>
      </c>
      <c r="C27261" s="28" t="s">
        <v>41587</v>
      </c>
      <c r="E27261" s="26">
        <v>3827.16</v>
      </c>
      <c r="F27261" s="26">
        <v>3827.16</v>
      </c>
      <c r="G27261" s="625"/>
      <c r="H27261" s="623"/>
    </row>
    <row r="27262" spans="1:8" ht="22.5" x14ac:dyDescent="0.2">
      <c r="A27262" s="2">
        <v>27257</v>
      </c>
      <c r="B27262" s="28" t="s">
        <v>41277</v>
      </c>
      <c r="C27262" s="28" t="s">
        <v>41588</v>
      </c>
      <c r="E27262" s="26">
        <v>3827.16</v>
      </c>
      <c r="F27262" s="26">
        <v>3827.16</v>
      </c>
      <c r="G27262" s="625"/>
      <c r="H27262" s="623"/>
    </row>
    <row r="27263" spans="1:8" ht="22.5" x14ac:dyDescent="0.2">
      <c r="A27263" s="2">
        <v>27258</v>
      </c>
      <c r="B27263" s="28" t="s">
        <v>41278</v>
      </c>
      <c r="C27263" s="28" t="s">
        <v>41589</v>
      </c>
      <c r="E27263" s="26">
        <v>3827.16</v>
      </c>
      <c r="F27263" s="26">
        <v>3827.16</v>
      </c>
      <c r="G27263" s="625"/>
      <c r="H27263" s="623"/>
    </row>
    <row r="27264" spans="1:8" ht="22.5" x14ac:dyDescent="0.2">
      <c r="A27264" s="2">
        <v>27259</v>
      </c>
      <c r="B27264" s="28" t="s">
        <v>41279</v>
      </c>
      <c r="C27264" s="28" t="s">
        <v>41590</v>
      </c>
      <c r="E27264" s="26">
        <v>3827.16</v>
      </c>
      <c r="F27264" s="26">
        <v>3827.16</v>
      </c>
      <c r="G27264" s="625"/>
      <c r="H27264" s="623"/>
    </row>
    <row r="27265" spans="1:8" ht="22.5" x14ac:dyDescent="0.2">
      <c r="A27265" s="2">
        <v>27260</v>
      </c>
      <c r="B27265" s="28" t="s">
        <v>41280</v>
      </c>
      <c r="C27265" s="28" t="s">
        <v>41591</v>
      </c>
      <c r="E27265" s="26">
        <v>3827.16</v>
      </c>
      <c r="F27265" s="26">
        <v>3827.16</v>
      </c>
      <c r="G27265" s="625"/>
      <c r="H27265" s="623"/>
    </row>
    <row r="27266" spans="1:8" ht="22.5" x14ac:dyDescent="0.2">
      <c r="A27266" s="2">
        <v>27261</v>
      </c>
      <c r="B27266" s="28" t="s">
        <v>41281</v>
      </c>
      <c r="C27266" s="28" t="s">
        <v>41592</v>
      </c>
      <c r="E27266" s="26">
        <v>3827.16</v>
      </c>
      <c r="F27266" s="26">
        <v>3827.16</v>
      </c>
      <c r="G27266" s="625"/>
      <c r="H27266" s="623"/>
    </row>
    <row r="27267" spans="1:8" ht="22.5" x14ac:dyDescent="0.2">
      <c r="A27267" s="2">
        <v>27262</v>
      </c>
      <c r="B27267" s="28" t="s">
        <v>41282</v>
      </c>
      <c r="C27267" s="28" t="s">
        <v>41593</v>
      </c>
      <c r="E27267" s="26">
        <v>3827.16</v>
      </c>
      <c r="F27267" s="26">
        <v>3827.16</v>
      </c>
      <c r="G27267" s="625"/>
      <c r="H27267" s="623"/>
    </row>
    <row r="27268" spans="1:8" ht="22.5" x14ac:dyDescent="0.2">
      <c r="A27268" s="2">
        <v>27263</v>
      </c>
      <c r="B27268" s="28" t="s">
        <v>41283</v>
      </c>
      <c r="C27268" s="28" t="s">
        <v>41594</v>
      </c>
      <c r="E27268" s="26">
        <v>3827.16</v>
      </c>
      <c r="F27268" s="26">
        <v>3827.16</v>
      </c>
      <c r="G27268" s="625"/>
      <c r="H27268" s="623"/>
    </row>
    <row r="27269" spans="1:8" ht="22.5" x14ac:dyDescent="0.2">
      <c r="A27269" s="2">
        <v>27264</v>
      </c>
      <c r="B27269" s="28" t="s">
        <v>41284</v>
      </c>
      <c r="C27269" s="28" t="s">
        <v>41595</v>
      </c>
      <c r="E27269" s="26">
        <v>3827.16</v>
      </c>
      <c r="F27269" s="26">
        <v>3827.16</v>
      </c>
      <c r="G27269" s="625"/>
      <c r="H27269" s="623"/>
    </row>
    <row r="27270" spans="1:8" ht="22.5" x14ac:dyDescent="0.2">
      <c r="A27270" s="2">
        <v>27265</v>
      </c>
      <c r="B27270" s="28" t="s">
        <v>41285</v>
      </c>
      <c r="C27270" s="28" t="s">
        <v>41596</v>
      </c>
      <c r="E27270" s="26">
        <v>3827.16</v>
      </c>
      <c r="F27270" s="26">
        <v>3827.16</v>
      </c>
      <c r="G27270" s="625"/>
      <c r="H27270" s="623"/>
    </row>
    <row r="27271" spans="1:8" ht="22.5" x14ac:dyDescent="0.2">
      <c r="A27271" s="2">
        <v>27266</v>
      </c>
      <c r="B27271" s="28" t="s">
        <v>41286</v>
      </c>
      <c r="C27271" s="28" t="s">
        <v>41597</v>
      </c>
      <c r="E27271" s="26">
        <v>3827.16</v>
      </c>
      <c r="F27271" s="26">
        <v>3827.16</v>
      </c>
      <c r="G27271" s="625"/>
      <c r="H27271" s="623"/>
    </row>
    <row r="27272" spans="1:8" ht="22.5" x14ac:dyDescent="0.2">
      <c r="A27272" s="2">
        <v>27267</v>
      </c>
      <c r="B27272" s="28" t="s">
        <v>41287</v>
      </c>
      <c r="C27272" s="28" t="s">
        <v>41598</v>
      </c>
      <c r="E27272" s="26">
        <v>3827.16</v>
      </c>
      <c r="F27272" s="26">
        <v>3827.16</v>
      </c>
      <c r="G27272" s="625"/>
      <c r="H27272" s="623"/>
    </row>
    <row r="27273" spans="1:8" ht="22.5" x14ac:dyDescent="0.2">
      <c r="A27273" s="2">
        <v>27268</v>
      </c>
      <c r="B27273" s="28" t="s">
        <v>41288</v>
      </c>
      <c r="C27273" s="28" t="s">
        <v>41599</v>
      </c>
      <c r="E27273" s="26">
        <v>3827.16</v>
      </c>
      <c r="F27273" s="26">
        <v>3827.16</v>
      </c>
      <c r="G27273" s="625"/>
      <c r="H27273" s="623"/>
    </row>
    <row r="27274" spans="1:8" ht="22.5" x14ac:dyDescent="0.2">
      <c r="A27274" s="2">
        <v>27269</v>
      </c>
      <c r="B27274" s="28" t="s">
        <v>41289</v>
      </c>
      <c r="C27274" s="28" t="s">
        <v>41600</v>
      </c>
      <c r="E27274" s="26">
        <v>3827.16</v>
      </c>
      <c r="F27274" s="26">
        <v>3827.16</v>
      </c>
      <c r="G27274" s="625"/>
      <c r="H27274" s="623"/>
    </row>
    <row r="27275" spans="1:8" ht="22.5" x14ac:dyDescent="0.2">
      <c r="A27275" s="2">
        <v>27270</v>
      </c>
      <c r="B27275" s="28" t="s">
        <v>41290</v>
      </c>
      <c r="C27275" s="28" t="s">
        <v>41601</v>
      </c>
      <c r="E27275" s="26">
        <v>3827.16</v>
      </c>
      <c r="F27275" s="26">
        <v>3827.16</v>
      </c>
      <c r="G27275" s="625"/>
      <c r="H27275" s="623"/>
    </row>
    <row r="27276" spans="1:8" ht="22.5" x14ac:dyDescent="0.2">
      <c r="A27276" s="2">
        <v>27271</v>
      </c>
      <c r="B27276" s="28" t="s">
        <v>41291</v>
      </c>
      <c r="C27276" s="28" t="s">
        <v>41602</v>
      </c>
      <c r="E27276" s="26">
        <v>3827.16</v>
      </c>
      <c r="F27276" s="26">
        <v>3827.16</v>
      </c>
      <c r="G27276" s="625"/>
      <c r="H27276" s="623"/>
    </row>
    <row r="27277" spans="1:8" ht="22.5" x14ac:dyDescent="0.2">
      <c r="A27277" s="2">
        <v>27272</v>
      </c>
      <c r="B27277" s="28" t="s">
        <v>41292</v>
      </c>
      <c r="C27277" s="28" t="s">
        <v>41603</v>
      </c>
      <c r="E27277" s="26">
        <v>3827.16</v>
      </c>
      <c r="F27277" s="26">
        <v>3827.16</v>
      </c>
      <c r="G27277" s="625"/>
      <c r="H27277" s="623"/>
    </row>
    <row r="27278" spans="1:8" ht="22.5" x14ac:dyDescent="0.2">
      <c r="A27278" s="2">
        <v>27273</v>
      </c>
      <c r="B27278" s="28" t="s">
        <v>41293</v>
      </c>
      <c r="C27278" s="28" t="s">
        <v>41604</v>
      </c>
      <c r="E27278" s="26">
        <v>3827.16</v>
      </c>
      <c r="F27278" s="26">
        <v>3827.16</v>
      </c>
      <c r="G27278" s="625"/>
      <c r="H27278" s="623"/>
    </row>
    <row r="27279" spans="1:8" ht="22.5" x14ac:dyDescent="0.2">
      <c r="A27279" s="2">
        <v>27274</v>
      </c>
      <c r="B27279" s="28" t="s">
        <v>41294</v>
      </c>
      <c r="C27279" s="28" t="s">
        <v>41605</v>
      </c>
      <c r="E27279" s="26">
        <v>3827.16</v>
      </c>
      <c r="F27279" s="26">
        <v>3827.16</v>
      </c>
      <c r="G27279" s="625"/>
      <c r="H27279" s="623"/>
    </row>
    <row r="27280" spans="1:8" ht="22.5" x14ac:dyDescent="0.2">
      <c r="A27280" s="2">
        <v>27275</v>
      </c>
      <c r="B27280" s="28" t="s">
        <v>41295</v>
      </c>
      <c r="C27280" s="28" t="s">
        <v>41606</v>
      </c>
      <c r="E27280" s="26">
        <v>3827.16</v>
      </c>
      <c r="F27280" s="26">
        <v>3827.16</v>
      </c>
      <c r="G27280" s="625"/>
      <c r="H27280" s="623"/>
    </row>
    <row r="27281" spans="1:8" ht="22.5" x14ac:dyDescent="0.2">
      <c r="A27281" s="2">
        <v>27276</v>
      </c>
      <c r="B27281" s="28" t="s">
        <v>41296</v>
      </c>
      <c r="C27281" s="28" t="s">
        <v>41607</v>
      </c>
      <c r="E27281" s="26">
        <v>3827.16</v>
      </c>
      <c r="F27281" s="26">
        <v>3827.16</v>
      </c>
      <c r="G27281" s="625"/>
      <c r="H27281" s="623"/>
    </row>
    <row r="27282" spans="1:8" ht="22.5" x14ac:dyDescent="0.2">
      <c r="A27282" s="2">
        <v>27277</v>
      </c>
      <c r="B27282" s="28" t="s">
        <v>41297</v>
      </c>
      <c r="C27282" s="28" t="s">
        <v>41608</v>
      </c>
      <c r="E27282" s="26">
        <v>3827.16</v>
      </c>
      <c r="F27282" s="26">
        <v>3827.16</v>
      </c>
      <c r="G27282" s="625"/>
      <c r="H27282" s="623"/>
    </row>
    <row r="27283" spans="1:8" ht="22.5" x14ac:dyDescent="0.2">
      <c r="A27283" s="2">
        <v>27278</v>
      </c>
      <c r="B27283" s="28" t="s">
        <v>41298</v>
      </c>
      <c r="C27283" s="28" t="s">
        <v>41609</v>
      </c>
      <c r="E27283" s="26">
        <v>3827.16</v>
      </c>
      <c r="F27283" s="26">
        <v>3827.16</v>
      </c>
      <c r="G27283" s="625"/>
      <c r="H27283" s="623"/>
    </row>
    <row r="27284" spans="1:8" ht="22.5" x14ac:dyDescent="0.2">
      <c r="A27284" s="2">
        <v>27279</v>
      </c>
      <c r="B27284" s="28" t="s">
        <v>41299</v>
      </c>
      <c r="C27284" s="28" t="s">
        <v>41610</v>
      </c>
      <c r="E27284" s="26">
        <v>3827.16</v>
      </c>
      <c r="F27284" s="26">
        <v>3827.16</v>
      </c>
      <c r="G27284" s="625"/>
      <c r="H27284" s="623"/>
    </row>
    <row r="27285" spans="1:8" ht="22.5" x14ac:dyDescent="0.2">
      <c r="A27285" s="2">
        <v>27280</v>
      </c>
      <c r="B27285" s="28" t="s">
        <v>41300</v>
      </c>
      <c r="C27285" s="28" t="s">
        <v>41611</v>
      </c>
      <c r="E27285" s="26">
        <v>3827.16</v>
      </c>
      <c r="F27285" s="26">
        <v>3827.16</v>
      </c>
      <c r="G27285" s="625"/>
      <c r="H27285" s="623"/>
    </row>
    <row r="27286" spans="1:8" ht="22.5" x14ac:dyDescent="0.2">
      <c r="A27286" s="2">
        <v>27281</v>
      </c>
      <c r="B27286" s="28" t="s">
        <v>41301</v>
      </c>
      <c r="C27286" s="28" t="s">
        <v>41612</v>
      </c>
      <c r="E27286" s="26">
        <v>3827.16</v>
      </c>
      <c r="F27286" s="26">
        <v>3827.16</v>
      </c>
      <c r="G27286" s="625"/>
      <c r="H27286" s="623"/>
    </row>
    <row r="27287" spans="1:8" ht="22.5" x14ac:dyDescent="0.2">
      <c r="A27287" s="2">
        <v>27282</v>
      </c>
      <c r="B27287" s="28" t="s">
        <v>41302</v>
      </c>
      <c r="C27287" s="28" t="s">
        <v>41613</v>
      </c>
      <c r="E27287" s="26">
        <v>3827.16</v>
      </c>
      <c r="F27287" s="26">
        <v>3827.16</v>
      </c>
      <c r="G27287" s="625"/>
      <c r="H27287" s="623"/>
    </row>
    <row r="27288" spans="1:8" ht="22.5" x14ac:dyDescent="0.2">
      <c r="A27288" s="2">
        <v>27283</v>
      </c>
      <c r="B27288" s="28" t="s">
        <v>41303</v>
      </c>
      <c r="C27288" s="28" t="s">
        <v>41614</v>
      </c>
      <c r="E27288" s="26">
        <v>3827.16</v>
      </c>
      <c r="F27288" s="26">
        <v>3827.16</v>
      </c>
      <c r="G27288" s="625"/>
      <c r="H27288" s="623"/>
    </row>
    <row r="27289" spans="1:8" ht="22.5" x14ac:dyDescent="0.2">
      <c r="A27289" s="2">
        <v>27284</v>
      </c>
      <c r="B27289" s="28" t="s">
        <v>41304</v>
      </c>
      <c r="C27289" s="28" t="s">
        <v>41615</v>
      </c>
      <c r="E27289" s="26">
        <v>3827.16</v>
      </c>
      <c r="F27289" s="26">
        <v>3827.16</v>
      </c>
      <c r="G27289" s="625"/>
      <c r="H27289" s="623"/>
    </row>
    <row r="27290" spans="1:8" ht="22.5" x14ac:dyDescent="0.2">
      <c r="A27290" s="2">
        <v>27285</v>
      </c>
      <c r="B27290" s="28" t="s">
        <v>41305</v>
      </c>
      <c r="C27290" s="28" t="s">
        <v>41616</v>
      </c>
      <c r="E27290" s="26">
        <v>3827.16</v>
      </c>
      <c r="F27290" s="26">
        <v>3827.16</v>
      </c>
      <c r="G27290" s="625"/>
      <c r="H27290" s="623"/>
    </row>
    <row r="27291" spans="1:8" ht="22.5" x14ac:dyDescent="0.2">
      <c r="A27291" s="2">
        <v>27286</v>
      </c>
      <c r="B27291" s="28" t="s">
        <v>41306</v>
      </c>
      <c r="C27291" s="28" t="s">
        <v>41617</v>
      </c>
      <c r="E27291" s="26">
        <v>3827.16</v>
      </c>
      <c r="F27291" s="26">
        <v>3827.16</v>
      </c>
      <c r="G27291" s="625"/>
      <c r="H27291" s="623"/>
    </row>
    <row r="27292" spans="1:8" ht="22.5" x14ac:dyDescent="0.2">
      <c r="A27292" s="2">
        <v>27287</v>
      </c>
      <c r="B27292" s="28" t="s">
        <v>41307</v>
      </c>
      <c r="C27292" s="28" t="s">
        <v>41618</v>
      </c>
      <c r="E27292" s="26">
        <v>3827.16</v>
      </c>
      <c r="F27292" s="26">
        <v>3827.16</v>
      </c>
      <c r="G27292" s="625"/>
      <c r="H27292" s="623"/>
    </row>
    <row r="27293" spans="1:8" ht="22.5" x14ac:dyDescent="0.2">
      <c r="A27293" s="2">
        <v>27288</v>
      </c>
      <c r="B27293" s="28" t="s">
        <v>41308</v>
      </c>
      <c r="C27293" s="28" t="s">
        <v>41619</v>
      </c>
      <c r="E27293" s="26">
        <v>3827.16</v>
      </c>
      <c r="F27293" s="26">
        <v>3827.16</v>
      </c>
      <c r="G27293" s="625"/>
      <c r="H27293" s="623"/>
    </row>
    <row r="27294" spans="1:8" ht="22.5" x14ac:dyDescent="0.2">
      <c r="A27294" s="2">
        <v>27289</v>
      </c>
      <c r="B27294" s="28" t="s">
        <v>41309</v>
      </c>
      <c r="C27294" s="28" t="s">
        <v>41620</v>
      </c>
      <c r="E27294" s="26">
        <v>3827.16</v>
      </c>
      <c r="F27294" s="26">
        <v>3827.16</v>
      </c>
      <c r="G27294" s="625"/>
      <c r="H27294" s="623"/>
    </row>
    <row r="27295" spans="1:8" ht="22.5" x14ac:dyDescent="0.2">
      <c r="A27295" s="2">
        <v>27290</v>
      </c>
      <c r="B27295" s="28" t="s">
        <v>41310</v>
      </c>
      <c r="C27295" s="28" t="s">
        <v>41621</v>
      </c>
      <c r="E27295" s="26">
        <v>3827.16</v>
      </c>
      <c r="F27295" s="26">
        <v>3827.16</v>
      </c>
      <c r="G27295" s="625"/>
      <c r="H27295" s="623"/>
    </row>
    <row r="27296" spans="1:8" ht="22.5" x14ac:dyDescent="0.2">
      <c r="A27296" s="2">
        <v>27291</v>
      </c>
      <c r="B27296" s="28" t="s">
        <v>41311</v>
      </c>
      <c r="C27296" s="28" t="s">
        <v>41622</v>
      </c>
      <c r="E27296" s="26">
        <v>3827.16</v>
      </c>
      <c r="F27296" s="26">
        <v>3827.16</v>
      </c>
      <c r="G27296" s="625"/>
      <c r="H27296" s="623"/>
    </row>
    <row r="27297" spans="1:8" ht="22.5" x14ac:dyDescent="0.2">
      <c r="A27297" s="2">
        <v>27292</v>
      </c>
      <c r="B27297" s="28" t="s">
        <v>41312</v>
      </c>
      <c r="C27297" s="28" t="s">
        <v>41623</v>
      </c>
      <c r="E27297" s="26">
        <v>3827.16</v>
      </c>
      <c r="F27297" s="26">
        <v>3827.16</v>
      </c>
      <c r="G27297" s="625"/>
      <c r="H27297" s="623"/>
    </row>
    <row r="27298" spans="1:8" ht="22.5" x14ac:dyDescent="0.2">
      <c r="A27298" s="2">
        <v>27293</v>
      </c>
      <c r="B27298" s="28" t="s">
        <v>41313</v>
      </c>
      <c r="C27298" s="28" t="s">
        <v>41624</v>
      </c>
      <c r="E27298" s="26">
        <v>3827.16</v>
      </c>
      <c r="F27298" s="26">
        <v>3827.16</v>
      </c>
      <c r="G27298" s="625"/>
      <c r="H27298" s="623"/>
    </row>
    <row r="27299" spans="1:8" ht="22.5" x14ac:dyDescent="0.2">
      <c r="A27299" s="2">
        <v>27294</v>
      </c>
      <c r="B27299" s="28" t="s">
        <v>41314</v>
      </c>
      <c r="C27299" s="28" t="s">
        <v>41625</v>
      </c>
      <c r="E27299" s="26">
        <v>3827.16</v>
      </c>
      <c r="F27299" s="26">
        <v>3827.16</v>
      </c>
      <c r="G27299" s="625"/>
      <c r="H27299" s="623"/>
    </row>
    <row r="27300" spans="1:8" ht="22.5" x14ac:dyDescent="0.2">
      <c r="A27300" s="2">
        <v>27295</v>
      </c>
      <c r="B27300" s="28" t="s">
        <v>41315</v>
      </c>
      <c r="C27300" s="28" t="s">
        <v>41626</v>
      </c>
      <c r="E27300" s="26">
        <v>3827.16</v>
      </c>
      <c r="F27300" s="26">
        <v>3827.16</v>
      </c>
      <c r="G27300" s="625"/>
      <c r="H27300" s="623"/>
    </row>
    <row r="27301" spans="1:8" ht="22.5" x14ac:dyDescent="0.2">
      <c r="A27301" s="2">
        <v>27296</v>
      </c>
      <c r="B27301" s="28" t="s">
        <v>41316</v>
      </c>
      <c r="C27301" s="28" t="s">
        <v>41627</v>
      </c>
      <c r="E27301" s="26">
        <v>3827.16</v>
      </c>
      <c r="F27301" s="26">
        <v>3827.16</v>
      </c>
      <c r="G27301" s="625"/>
      <c r="H27301" s="623"/>
    </row>
    <row r="27302" spans="1:8" ht="22.5" x14ac:dyDescent="0.2">
      <c r="A27302" s="2">
        <v>27297</v>
      </c>
      <c r="B27302" s="28" t="s">
        <v>41317</v>
      </c>
      <c r="C27302" s="28" t="s">
        <v>41628</v>
      </c>
      <c r="E27302" s="26">
        <v>3827.16</v>
      </c>
      <c r="F27302" s="26">
        <v>3827.16</v>
      </c>
      <c r="G27302" s="625"/>
      <c r="H27302" s="623"/>
    </row>
    <row r="27303" spans="1:8" ht="22.5" x14ac:dyDescent="0.2">
      <c r="A27303" s="2">
        <v>27298</v>
      </c>
      <c r="B27303" s="28" t="s">
        <v>41318</v>
      </c>
      <c r="C27303" s="28" t="s">
        <v>41629</v>
      </c>
      <c r="E27303" s="26">
        <v>3827.16</v>
      </c>
      <c r="F27303" s="26">
        <v>3827.16</v>
      </c>
      <c r="G27303" s="625"/>
      <c r="H27303" s="623"/>
    </row>
    <row r="27304" spans="1:8" ht="22.5" x14ac:dyDescent="0.2">
      <c r="A27304" s="2">
        <v>27299</v>
      </c>
      <c r="B27304" s="28" t="s">
        <v>41319</v>
      </c>
      <c r="C27304" s="28" t="s">
        <v>41630</v>
      </c>
      <c r="E27304" s="26">
        <v>3827.16</v>
      </c>
      <c r="F27304" s="26">
        <v>3827.16</v>
      </c>
      <c r="G27304" s="625"/>
      <c r="H27304" s="623"/>
    </row>
    <row r="27305" spans="1:8" ht="22.5" x14ac:dyDescent="0.2">
      <c r="A27305" s="2">
        <v>27300</v>
      </c>
      <c r="B27305" s="28" t="s">
        <v>41320</v>
      </c>
      <c r="C27305" s="28" t="s">
        <v>41631</v>
      </c>
      <c r="E27305" s="26">
        <v>3827.16</v>
      </c>
      <c r="F27305" s="26">
        <v>3827.16</v>
      </c>
      <c r="G27305" s="625"/>
      <c r="H27305" s="623"/>
    </row>
    <row r="27306" spans="1:8" ht="22.5" x14ac:dyDescent="0.2">
      <c r="A27306" s="2">
        <v>27301</v>
      </c>
      <c r="B27306" s="28" t="s">
        <v>41321</v>
      </c>
      <c r="C27306" s="28" t="s">
        <v>41632</v>
      </c>
      <c r="E27306" s="26">
        <v>3827.16</v>
      </c>
      <c r="F27306" s="26">
        <v>3827.16</v>
      </c>
      <c r="G27306" s="625"/>
      <c r="H27306" s="623"/>
    </row>
    <row r="27307" spans="1:8" ht="22.5" x14ac:dyDescent="0.2">
      <c r="A27307" s="2">
        <v>27302</v>
      </c>
      <c r="B27307" s="28" t="s">
        <v>41322</v>
      </c>
      <c r="C27307" s="28" t="s">
        <v>41633</v>
      </c>
      <c r="E27307" s="26">
        <v>3827.16</v>
      </c>
      <c r="F27307" s="26">
        <v>3827.16</v>
      </c>
      <c r="G27307" s="625"/>
      <c r="H27307" s="623"/>
    </row>
    <row r="27308" spans="1:8" ht="22.5" x14ac:dyDescent="0.2">
      <c r="A27308" s="2">
        <v>27303</v>
      </c>
      <c r="B27308" s="28" t="s">
        <v>41323</v>
      </c>
      <c r="C27308" s="28" t="s">
        <v>41634</v>
      </c>
      <c r="E27308" s="26">
        <v>3827.16</v>
      </c>
      <c r="F27308" s="26">
        <v>3827.16</v>
      </c>
      <c r="G27308" s="625"/>
      <c r="H27308" s="623"/>
    </row>
    <row r="27309" spans="1:8" ht="22.5" x14ac:dyDescent="0.2">
      <c r="A27309" s="2">
        <v>27304</v>
      </c>
      <c r="B27309" s="28" t="s">
        <v>41324</v>
      </c>
      <c r="C27309" s="28" t="s">
        <v>41635</v>
      </c>
      <c r="E27309" s="26">
        <v>3827.16</v>
      </c>
      <c r="F27309" s="26">
        <v>3827.16</v>
      </c>
      <c r="G27309" s="625"/>
      <c r="H27309" s="623"/>
    </row>
    <row r="27310" spans="1:8" ht="22.5" x14ac:dyDescent="0.2">
      <c r="A27310" s="2">
        <v>27305</v>
      </c>
      <c r="B27310" s="28" t="s">
        <v>41325</v>
      </c>
      <c r="C27310" s="28" t="s">
        <v>41636</v>
      </c>
      <c r="E27310" s="26">
        <v>3827.16</v>
      </c>
      <c r="F27310" s="26">
        <v>3827.16</v>
      </c>
      <c r="G27310" s="625"/>
      <c r="H27310" s="623"/>
    </row>
    <row r="27311" spans="1:8" ht="22.5" x14ac:dyDescent="0.2">
      <c r="A27311" s="2">
        <v>27306</v>
      </c>
      <c r="B27311" s="28" t="s">
        <v>41326</v>
      </c>
      <c r="C27311" s="28" t="s">
        <v>41637</v>
      </c>
      <c r="E27311" s="26">
        <v>3827.16</v>
      </c>
      <c r="F27311" s="26">
        <v>3827.16</v>
      </c>
      <c r="G27311" s="625"/>
      <c r="H27311" s="623"/>
    </row>
    <row r="27312" spans="1:8" ht="22.5" x14ac:dyDescent="0.2">
      <c r="A27312" s="2">
        <v>27307</v>
      </c>
      <c r="B27312" s="28" t="s">
        <v>41327</v>
      </c>
      <c r="C27312" s="28" t="s">
        <v>41638</v>
      </c>
      <c r="E27312" s="26">
        <v>3827.16</v>
      </c>
      <c r="F27312" s="26">
        <v>3827.16</v>
      </c>
      <c r="G27312" s="625"/>
      <c r="H27312" s="623"/>
    </row>
    <row r="27313" spans="1:8" ht="22.5" x14ac:dyDescent="0.2">
      <c r="A27313" s="2">
        <v>27308</v>
      </c>
      <c r="B27313" s="28" t="s">
        <v>41328</v>
      </c>
      <c r="C27313" s="28" t="s">
        <v>41639</v>
      </c>
      <c r="E27313" s="26">
        <v>3827.16</v>
      </c>
      <c r="F27313" s="26">
        <v>3827.16</v>
      </c>
      <c r="G27313" s="625"/>
      <c r="H27313" s="623"/>
    </row>
    <row r="27314" spans="1:8" ht="22.5" x14ac:dyDescent="0.2">
      <c r="A27314" s="2">
        <v>27309</v>
      </c>
      <c r="B27314" s="28" t="s">
        <v>41329</v>
      </c>
      <c r="C27314" s="28" t="s">
        <v>41640</v>
      </c>
      <c r="E27314" s="26">
        <v>3827.16</v>
      </c>
      <c r="F27314" s="26">
        <v>3827.16</v>
      </c>
      <c r="G27314" s="625"/>
      <c r="H27314" s="623"/>
    </row>
    <row r="27315" spans="1:8" ht="22.5" x14ac:dyDescent="0.2">
      <c r="A27315" s="2">
        <v>27310</v>
      </c>
      <c r="B27315" s="28" t="s">
        <v>41330</v>
      </c>
      <c r="C27315" s="28" t="s">
        <v>41641</v>
      </c>
      <c r="E27315" s="26">
        <v>3827.16</v>
      </c>
      <c r="F27315" s="26">
        <v>3827.16</v>
      </c>
      <c r="G27315" s="625"/>
      <c r="H27315" s="623"/>
    </row>
    <row r="27316" spans="1:8" ht="22.5" x14ac:dyDescent="0.2">
      <c r="A27316" s="2">
        <v>27311</v>
      </c>
      <c r="B27316" s="28" t="s">
        <v>41331</v>
      </c>
      <c r="C27316" s="28" t="s">
        <v>41642</v>
      </c>
      <c r="E27316" s="26">
        <v>3827.16</v>
      </c>
      <c r="F27316" s="26">
        <v>3827.16</v>
      </c>
      <c r="G27316" s="625"/>
      <c r="H27316" s="623"/>
    </row>
    <row r="27317" spans="1:8" ht="22.5" x14ac:dyDescent="0.2">
      <c r="A27317" s="2">
        <v>27312</v>
      </c>
      <c r="B27317" s="28" t="s">
        <v>41332</v>
      </c>
      <c r="C27317" s="28" t="s">
        <v>41643</v>
      </c>
      <c r="E27317" s="26">
        <v>3827.16</v>
      </c>
      <c r="F27317" s="26">
        <v>3827.16</v>
      </c>
      <c r="G27317" s="625"/>
      <c r="H27317" s="623"/>
    </row>
    <row r="27318" spans="1:8" ht="22.5" x14ac:dyDescent="0.2">
      <c r="A27318" s="2">
        <v>27313</v>
      </c>
      <c r="B27318" s="28" t="s">
        <v>41333</v>
      </c>
      <c r="C27318" s="28" t="s">
        <v>41644</v>
      </c>
      <c r="E27318" s="26">
        <v>3827.16</v>
      </c>
      <c r="F27318" s="26">
        <v>3827.16</v>
      </c>
      <c r="G27318" s="625"/>
      <c r="H27318" s="623"/>
    </row>
    <row r="27319" spans="1:8" ht="22.5" x14ac:dyDescent="0.2">
      <c r="A27319" s="2">
        <v>27314</v>
      </c>
      <c r="B27319" s="28" t="s">
        <v>41334</v>
      </c>
      <c r="C27319" s="28" t="s">
        <v>41645</v>
      </c>
      <c r="E27319" s="26">
        <v>3827.16</v>
      </c>
      <c r="F27319" s="26">
        <v>3827.16</v>
      </c>
      <c r="G27319" s="625"/>
      <c r="H27319" s="623"/>
    </row>
    <row r="27320" spans="1:8" ht="22.5" x14ac:dyDescent="0.2">
      <c r="A27320" s="2">
        <v>27315</v>
      </c>
      <c r="B27320" s="28" t="s">
        <v>41335</v>
      </c>
      <c r="C27320" s="28" t="s">
        <v>41646</v>
      </c>
      <c r="E27320" s="26">
        <v>3827.16</v>
      </c>
      <c r="F27320" s="26">
        <v>3827.16</v>
      </c>
      <c r="G27320" s="625"/>
      <c r="H27320" s="623"/>
    </row>
    <row r="27321" spans="1:8" ht="22.5" x14ac:dyDescent="0.2">
      <c r="A27321" s="2">
        <v>27316</v>
      </c>
      <c r="B27321" s="28" t="s">
        <v>41336</v>
      </c>
      <c r="C27321" s="28" t="s">
        <v>41647</v>
      </c>
      <c r="E27321" s="26">
        <v>3827.16</v>
      </c>
      <c r="F27321" s="26">
        <v>3827.16</v>
      </c>
      <c r="G27321" s="625"/>
      <c r="H27321" s="623"/>
    </row>
    <row r="27322" spans="1:8" ht="22.5" x14ac:dyDescent="0.2">
      <c r="A27322" s="2">
        <v>27317</v>
      </c>
      <c r="B27322" s="28" t="s">
        <v>41337</v>
      </c>
      <c r="C27322" s="28" t="s">
        <v>41648</v>
      </c>
      <c r="E27322" s="26">
        <v>3827.16</v>
      </c>
      <c r="F27322" s="26">
        <v>3827.16</v>
      </c>
      <c r="G27322" s="625"/>
      <c r="H27322" s="623"/>
    </row>
    <row r="27323" spans="1:8" ht="22.5" x14ac:dyDescent="0.2">
      <c r="A27323" s="2">
        <v>27318</v>
      </c>
      <c r="B27323" s="28" t="s">
        <v>41338</v>
      </c>
      <c r="C27323" s="28" t="s">
        <v>41649</v>
      </c>
      <c r="E27323" s="26">
        <v>3827.16</v>
      </c>
      <c r="F27323" s="26">
        <v>3827.16</v>
      </c>
      <c r="G27323" s="625"/>
      <c r="H27323" s="623"/>
    </row>
    <row r="27324" spans="1:8" ht="22.5" x14ac:dyDescent="0.2">
      <c r="A27324" s="2">
        <v>27319</v>
      </c>
      <c r="B27324" s="28" t="s">
        <v>41339</v>
      </c>
      <c r="C27324" s="28" t="s">
        <v>41650</v>
      </c>
      <c r="E27324" s="26">
        <v>3827.16</v>
      </c>
      <c r="F27324" s="26">
        <v>3827.16</v>
      </c>
      <c r="G27324" s="625"/>
      <c r="H27324" s="623"/>
    </row>
    <row r="27325" spans="1:8" ht="22.5" x14ac:dyDescent="0.2">
      <c r="A27325" s="2">
        <v>27320</v>
      </c>
      <c r="B27325" s="28" t="s">
        <v>41340</v>
      </c>
      <c r="C27325" s="28" t="s">
        <v>41651</v>
      </c>
      <c r="E27325" s="26">
        <v>3827.16</v>
      </c>
      <c r="F27325" s="26">
        <v>3827.16</v>
      </c>
      <c r="G27325" s="625"/>
      <c r="H27325" s="623"/>
    </row>
    <row r="27326" spans="1:8" ht="22.5" x14ac:dyDescent="0.2">
      <c r="A27326" s="2">
        <v>27321</v>
      </c>
      <c r="B27326" s="28" t="s">
        <v>41341</v>
      </c>
      <c r="C27326" s="28" t="s">
        <v>41652</v>
      </c>
      <c r="E27326" s="26">
        <v>3827.16</v>
      </c>
      <c r="F27326" s="26">
        <v>3827.16</v>
      </c>
      <c r="G27326" s="625"/>
      <c r="H27326" s="623"/>
    </row>
    <row r="27327" spans="1:8" ht="22.5" x14ac:dyDescent="0.2">
      <c r="A27327" s="2">
        <v>27322</v>
      </c>
      <c r="B27327" s="28" t="s">
        <v>41342</v>
      </c>
      <c r="C27327" s="28" t="s">
        <v>41653</v>
      </c>
      <c r="E27327" s="26">
        <v>3827.16</v>
      </c>
      <c r="F27327" s="26">
        <v>3827.16</v>
      </c>
      <c r="G27327" s="625"/>
      <c r="H27327" s="623"/>
    </row>
    <row r="27328" spans="1:8" ht="22.5" x14ac:dyDescent="0.2">
      <c r="A27328" s="2">
        <v>27323</v>
      </c>
      <c r="B27328" s="28" t="s">
        <v>41343</v>
      </c>
      <c r="C27328" s="28" t="s">
        <v>41654</v>
      </c>
      <c r="E27328" s="26">
        <v>3827.16</v>
      </c>
      <c r="F27328" s="26">
        <v>3827.16</v>
      </c>
      <c r="G27328" s="625"/>
      <c r="H27328" s="623"/>
    </row>
    <row r="27329" spans="1:8" ht="22.5" x14ac:dyDescent="0.2">
      <c r="A27329" s="2">
        <v>27324</v>
      </c>
      <c r="B27329" s="28" t="s">
        <v>41344</v>
      </c>
      <c r="C27329" s="28" t="s">
        <v>41655</v>
      </c>
      <c r="E27329" s="26">
        <v>3827.16</v>
      </c>
      <c r="F27329" s="26">
        <v>3827.16</v>
      </c>
      <c r="G27329" s="625"/>
      <c r="H27329" s="623"/>
    </row>
    <row r="27330" spans="1:8" ht="22.5" x14ac:dyDescent="0.2">
      <c r="A27330" s="2">
        <v>27325</v>
      </c>
      <c r="B27330" s="28" t="s">
        <v>41345</v>
      </c>
      <c r="C27330" s="28" t="s">
        <v>41656</v>
      </c>
      <c r="E27330" s="26">
        <v>3827.16</v>
      </c>
      <c r="F27330" s="26">
        <v>3827.16</v>
      </c>
      <c r="G27330" s="625"/>
      <c r="H27330" s="623"/>
    </row>
    <row r="27331" spans="1:8" ht="22.5" x14ac:dyDescent="0.2">
      <c r="A27331" s="2">
        <v>27326</v>
      </c>
      <c r="B27331" s="28" t="s">
        <v>41346</v>
      </c>
      <c r="C27331" s="28" t="s">
        <v>41657</v>
      </c>
      <c r="E27331" s="26">
        <v>3827.16</v>
      </c>
      <c r="F27331" s="26">
        <v>3827.16</v>
      </c>
      <c r="G27331" s="625"/>
      <c r="H27331" s="623"/>
    </row>
    <row r="27332" spans="1:8" ht="22.5" x14ac:dyDescent="0.2">
      <c r="A27332" s="2">
        <v>27327</v>
      </c>
      <c r="B27332" s="28" t="s">
        <v>41347</v>
      </c>
      <c r="C27332" s="28" t="s">
        <v>41658</v>
      </c>
      <c r="E27332" s="26">
        <v>3827.16</v>
      </c>
      <c r="F27332" s="26">
        <v>3827.16</v>
      </c>
      <c r="G27332" s="625"/>
      <c r="H27332" s="623"/>
    </row>
    <row r="27333" spans="1:8" ht="22.5" x14ac:dyDescent="0.2">
      <c r="A27333" s="2">
        <v>27328</v>
      </c>
      <c r="B27333" s="28" t="s">
        <v>41348</v>
      </c>
      <c r="C27333" s="28" t="s">
        <v>41659</v>
      </c>
      <c r="E27333" s="26">
        <v>3827.16</v>
      </c>
      <c r="F27333" s="26">
        <v>3827.16</v>
      </c>
      <c r="G27333" s="625"/>
      <c r="H27333" s="623"/>
    </row>
    <row r="27334" spans="1:8" ht="22.5" x14ac:dyDescent="0.2">
      <c r="A27334" s="2">
        <v>27329</v>
      </c>
      <c r="B27334" s="28" t="s">
        <v>41349</v>
      </c>
      <c r="C27334" s="28" t="s">
        <v>41660</v>
      </c>
      <c r="E27334" s="26">
        <v>3827.16</v>
      </c>
      <c r="F27334" s="26">
        <v>3827.16</v>
      </c>
      <c r="G27334" s="625"/>
      <c r="H27334" s="623"/>
    </row>
    <row r="27335" spans="1:8" ht="22.5" x14ac:dyDescent="0.2">
      <c r="A27335" s="2">
        <v>27330</v>
      </c>
      <c r="B27335" s="28" t="s">
        <v>41350</v>
      </c>
      <c r="C27335" s="28" t="s">
        <v>41661</v>
      </c>
      <c r="E27335" s="26">
        <v>3827.16</v>
      </c>
      <c r="F27335" s="26">
        <v>3827.16</v>
      </c>
      <c r="G27335" s="625"/>
      <c r="H27335" s="623"/>
    </row>
    <row r="27336" spans="1:8" ht="22.5" x14ac:dyDescent="0.2">
      <c r="A27336" s="2">
        <v>27331</v>
      </c>
      <c r="B27336" s="28" t="s">
        <v>41351</v>
      </c>
      <c r="C27336" s="28" t="s">
        <v>41662</v>
      </c>
      <c r="E27336" s="26">
        <v>3827.16</v>
      </c>
      <c r="F27336" s="26">
        <v>3827.16</v>
      </c>
      <c r="G27336" s="625"/>
      <c r="H27336" s="623"/>
    </row>
    <row r="27337" spans="1:8" ht="22.5" x14ac:dyDescent="0.2">
      <c r="A27337" s="2">
        <v>27332</v>
      </c>
      <c r="B27337" s="28" t="s">
        <v>41352</v>
      </c>
      <c r="C27337" s="28" t="s">
        <v>41663</v>
      </c>
      <c r="E27337" s="26">
        <v>3827.16</v>
      </c>
      <c r="F27337" s="26">
        <v>3827.16</v>
      </c>
      <c r="G27337" s="625"/>
      <c r="H27337" s="623"/>
    </row>
    <row r="27338" spans="1:8" ht="22.5" x14ac:dyDescent="0.2">
      <c r="A27338" s="2">
        <v>27333</v>
      </c>
      <c r="B27338" s="28" t="s">
        <v>41353</v>
      </c>
      <c r="C27338" s="28" t="s">
        <v>41664</v>
      </c>
      <c r="E27338" s="26">
        <v>3827.16</v>
      </c>
      <c r="F27338" s="26">
        <v>3827.16</v>
      </c>
      <c r="G27338" s="625"/>
      <c r="H27338" s="623"/>
    </row>
    <row r="27339" spans="1:8" ht="22.5" x14ac:dyDescent="0.2">
      <c r="A27339" s="2">
        <v>27334</v>
      </c>
      <c r="B27339" s="28" t="s">
        <v>41354</v>
      </c>
      <c r="C27339" s="28" t="s">
        <v>41665</v>
      </c>
      <c r="E27339" s="26">
        <v>3827.16</v>
      </c>
      <c r="F27339" s="26">
        <v>3827.16</v>
      </c>
      <c r="G27339" s="625"/>
      <c r="H27339" s="623"/>
    </row>
    <row r="27340" spans="1:8" ht="22.5" x14ac:dyDescent="0.2">
      <c r="A27340" s="2">
        <v>27335</v>
      </c>
      <c r="B27340" s="28" t="s">
        <v>41355</v>
      </c>
      <c r="C27340" s="28" t="s">
        <v>41666</v>
      </c>
      <c r="E27340" s="26">
        <v>3827.16</v>
      </c>
      <c r="F27340" s="26">
        <v>3827.16</v>
      </c>
      <c r="G27340" s="625"/>
      <c r="H27340" s="623"/>
    </row>
    <row r="27341" spans="1:8" ht="22.5" x14ac:dyDescent="0.2">
      <c r="A27341" s="2">
        <v>27336</v>
      </c>
      <c r="B27341" s="28" t="s">
        <v>41356</v>
      </c>
      <c r="C27341" s="28" t="s">
        <v>41667</v>
      </c>
      <c r="E27341" s="26">
        <v>3827.16</v>
      </c>
      <c r="F27341" s="26">
        <v>3827.16</v>
      </c>
      <c r="G27341" s="625"/>
      <c r="H27341" s="623"/>
    </row>
    <row r="27342" spans="1:8" ht="22.5" x14ac:dyDescent="0.2">
      <c r="A27342" s="2">
        <v>27337</v>
      </c>
      <c r="B27342" s="28" t="s">
        <v>41357</v>
      </c>
      <c r="C27342" s="28" t="s">
        <v>41668</v>
      </c>
      <c r="E27342" s="26">
        <v>3827.16</v>
      </c>
      <c r="F27342" s="26">
        <v>3827.16</v>
      </c>
      <c r="G27342" s="625"/>
      <c r="H27342" s="623"/>
    </row>
    <row r="27343" spans="1:8" ht="22.5" x14ac:dyDescent="0.2">
      <c r="A27343" s="2">
        <v>27338</v>
      </c>
      <c r="B27343" s="28" t="s">
        <v>41358</v>
      </c>
      <c r="C27343" s="28" t="s">
        <v>41669</v>
      </c>
      <c r="E27343" s="26">
        <v>3827.16</v>
      </c>
      <c r="F27343" s="26">
        <v>3827.16</v>
      </c>
      <c r="G27343" s="625"/>
      <c r="H27343" s="623"/>
    </row>
    <row r="27344" spans="1:8" ht="22.5" x14ac:dyDescent="0.2">
      <c r="A27344" s="2">
        <v>27339</v>
      </c>
      <c r="B27344" s="28" t="s">
        <v>41359</v>
      </c>
      <c r="C27344" s="28" t="s">
        <v>41670</v>
      </c>
      <c r="E27344" s="26">
        <v>3827.16</v>
      </c>
      <c r="F27344" s="26">
        <v>3827.16</v>
      </c>
      <c r="G27344" s="625"/>
      <c r="H27344" s="623"/>
    </row>
    <row r="27345" spans="1:8" ht="22.5" x14ac:dyDescent="0.2">
      <c r="A27345" s="2">
        <v>27340</v>
      </c>
      <c r="B27345" s="28" t="s">
        <v>41360</v>
      </c>
      <c r="C27345" s="28" t="s">
        <v>41671</v>
      </c>
      <c r="E27345" s="26">
        <v>3827.16</v>
      </c>
      <c r="F27345" s="26">
        <v>3827.16</v>
      </c>
      <c r="G27345" s="625"/>
      <c r="H27345" s="623"/>
    </row>
    <row r="27346" spans="1:8" ht="22.5" x14ac:dyDescent="0.2">
      <c r="A27346" s="2">
        <v>27341</v>
      </c>
      <c r="B27346" s="28" t="s">
        <v>41361</v>
      </c>
      <c r="C27346" s="28" t="s">
        <v>41672</v>
      </c>
      <c r="E27346" s="26">
        <v>3827.16</v>
      </c>
      <c r="F27346" s="26">
        <v>3827.16</v>
      </c>
      <c r="G27346" s="625"/>
      <c r="H27346" s="623"/>
    </row>
    <row r="27347" spans="1:8" ht="22.5" x14ac:dyDescent="0.2">
      <c r="A27347" s="2">
        <v>27342</v>
      </c>
      <c r="B27347" s="28" t="s">
        <v>41362</v>
      </c>
      <c r="C27347" s="28" t="s">
        <v>41673</v>
      </c>
      <c r="E27347" s="26">
        <v>3827.16</v>
      </c>
      <c r="F27347" s="26">
        <v>3827.16</v>
      </c>
      <c r="G27347" s="625"/>
      <c r="H27347" s="623"/>
    </row>
    <row r="27348" spans="1:8" ht="22.5" x14ac:dyDescent="0.2">
      <c r="A27348" s="2">
        <v>27343</v>
      </c>
      <c r="B27348" s="28" t="s">
        <v>41363</v>
      </c>
      <c r="C27348" s="28" t="s">
        <v>41674</v>
      </c>
      <c r="E27348" s="26">
        <v>3827.16</v>
      </c>
      <c r="F27348" s="26">
        <v>3827.16</v>
      </c>
      <c r="G27348" s="625"/>
      <c r="H27348" s="623"/>
    </row>
    <row r="27349" spans="1:8" ht="22.5" x14ac:dyDescent="0.2">
      <c r="A27349" s="2">
        <v>27344</v>
      </c>
      <c r="B27349" s="28" t="s">
        <v>41364</v>
      </c>
      <c r="C27349" s="28" t="s">
        <v>41675</v>
      </c>
      <c r="E27349" s="26">
        <v>3827.16</v>
      </c>
      <c r="F27349" s="26">
        <v>3827.16</v>
      </c>
      <c r="G27349" s="625"/>
      <c r="H27349" s="623"/>
    </row>
    <row r="27350" spans="1:8" ht="22.5" x14ac:dyDescent="0.2">
      <c r="A27350" s="2">
        <v>27345</v>
      </c>
      <c r="B27350" s="28" t="s">
        <v>41365</v>
      </c>
      <c r="C27350" s="28" t="s">
        <v>41676</v>
      </c>
      <c r="E27350" s="26">
        <v>3827.16</v>
      </c>
      <c r="F27350" s="26">
        <v>3827.16</v>
      </c>
      <c r="G27350" s="625"/>
      <c r="H27350" s="623"/>
    </row>
    <row r="27351" spans="1:8" ht="22.5" x14ac:dyDescent="0.2">
      <c r="A27351" s="2">
        <v>27346</v>
      </c>
      <c r="B27351" s="28" t="s">
        <v>41366</v>
      </c>
      <c r="C27351" s="28" t="s">
        <v>41677</v>
      </c>
      <c r="E27351" s="26">
        <v>3827.16</v>
      </c>
      <c r="F27351" s="26">
        <v>3827.16</v>
      </c>
      <c r="G27351" s="625"/>
      <c r="H27351" s="623"/>
    </row>
    <row r="27352" spans="1:8" ht="22.5" x14ac:dyDescent="0.2">
      <c r="A27352" s="2">
        <v>27347</v>
      </c>
      <c r="B27352" s="28" t="s">
        <v>41367</v>
      </c>
      <c r="C27352" s="28" t="s">
        <v>41678</v>
      </c>
      <c r="E27352" s="26">
        <v>3827.16</v>
      </c>
      <c r="F27352" s="26">
        <v>3827.16</v>
      </c>
      <c r="G27352" s="625"/>
      <c r="H27352" s="623"/>
    </row>
    <row r="27353" spans="1:8" ht="22.5" x14ac:dyDescent="0.2">
      <c r="A27353" s="2">
        <v>27348</v>
      </c>
      <c r="B27353" s="28" t="s">
        <v>41368</v>
      </c>
      <c r="C27353" s="28" t="s">
        <v>41679</v>
      </c>
      <c r="E27353" s="26">
        <v>3827.16</v>
      </c>
      <c r="F27353" s="26">
        <v>3827.16</v>
      </c>
      <c r="G27353" s="625"/>
      <c r="H27353" s="623"/>
    </row>
    <row r="27354" spans="1:8" ht="22.5" x14ac:dyDescent="0.2">
      <c r="A27354" s="2">
        <v>27349</v>
      </c>
      <c r="B27354" s="28" t="s">
        <v>41369</v>
      </c>
      <c r="C27354" s="28" t="s">
        <v>41680</v>
      </c>
      <c r="E27354" s="26">
        <v>3827.16</v>
      </c>
      <c r="F27354" s="26">
        <v>3827.16</v>
      </c>
      <c r="G27354" s="625"/>
      <c r="H27354" s="623"/>
    </row>
    <row r="27355" spans="1:8" ht="22.5" x14ac:dyDescent="0.2">
      <c r="A27355" s="2">
        <v>27350</v>
      </c>
      <c r="B27355" s="28" t="s">
        <v>41370</v>
      </c>
      <c r="C27355" s="28" t="s">
        <v>41681</v>
      </c>
      <c r="E27355" s="26">
        <v>3827.16</v>
      </c>
      <c r="F27355" s="26">
        <v>3827.16</v>
      </c>
      <c r="G27355" s="625"/>
      <c r="H27355" s="623"/>
    </row>
    <row r="27356" spans="1:8" ht="22.5" x14ac:dyDescent="0.2">
      <c r="A27356" s="2">
        <v>27351</v>
      </c>
      <c r="B27356" s="28" t="s">
        <v>41371</v>
      </c>
      <c r="C27356" s="28" t="s">
        <v>41682</v>
      </c>
      <c r="E27356" s="26">
        <v>3827.16</v>
      </c>
      <c r="F27356" s="26">
        <v>3827.16</v>
      </c>
      <c r="G27356" s="625"/>
      <c r="H27356" s="623"/>
    </row>
    <row r="27357" spans="1:8" ht="22.5" x14ac:dyDescent="0.2">
      <c r="A27357" s="2">
        <v>27352</v>
      </c>
      <c r="B27357" s="28" t="s">
        <v>41372</v>
      </c>
      <c r="C27357" s="28" t="s">
        <v>41683</v>
      </c>
      <c r="E27357" s="26">
        <v>3827.16</v>
      </c>
      <c r="F27357" s="26">
        <v>3827.16</v>
      </c>
      <c r="G27357" s="625"/>
      <c r="H27357" s="623"/>
    </row>
    <row r="27358" spans="1:8" ht="22.5" x14ac:dyDescent="0.2">
      <c r="A27358" s="2">
        <v>27353</v>
      </c>
      <c r="B27358" s="28" t="s">
        <v>41373</v>
      </c>
      <c r="C27358" s="28" t="s">
        <v>41684</v>
      </c>
      <c r="E27358" s="26">
        <v>3827.16</v>
      </c>
      <c r="F27358" s="26">
        <v>3827.16</v>
      </c>
      <c r="G27358" s="625"/>
      <c r="H27358" s="623"/>
    </row>
    <row r="27359" spans="1:8" ht="22.5" x14ac:dyDescent="0.2">
      <c r="A27359" s="2">
        <v>27354</v>
      </c>
      <c r="B27359" s="28" t="s">
        <v>41374</v>
      </c>
      <c r="C27359" s="28" t="s">
        <v>41685</v>
      </c>
      <c r="E27359" s="26">
        <v>3827.16</v>
      </c>
      <c r="F27359" s="26">
        <v>3827.16</v>
      </c>
      <c r="G27359" s="625"/>
      <c r="H27359" s="623"/>
    </row>
    <row r="27360" spans="1:8" ht="22.5" x14ac:dyDescent="0.2">
      <c r="A27360" s="2">
        <v>27355</v>
      </c>
      <c r="B27360" s="28" t="s">
        <v>41375</v>
      </c>
      <c r="C27360" s="28" t="s">
        <v>41686</v>
      </c>
      <c r="E27360" s="26">
        <v>3827.16</v>
      </c>
      <c r="F27360" s="26">
        <v>3827.16</v>
      </c>
      <c r="G27360" s="625"/>
      <c r="H27360" s="623"/>
    </row>
    <row r="27361" spans="1:8" ht="22.5" x14ac:dyDescent="0.2">
      <c r="A27361" s="2">
        <v>27356</v>
      </c>
      <c r="B27361" s="28" t="s">
        <v>41376</v>
      </c>
      <c r="C27361" s="28" t="s">
        <v>41687</v>
      </c>
      <c r="E27361" s="26">
        <v>3827.16</v>
      </c>
      <c r="F27361" s="26">
        <v>3827.16</v>
      </c>
      <c r="G27361" s="625"/>
      <c r="H27361" s="623"/>
    </row>
    <row r="27362" spans="1:8" ht="22.5" x14ac:dyDescent="0.2">
      <c r="A27362" s="2">
        <v>27357</v>
      </c>
      <c r="B27362" s="28" t="s">
        <v>41377</v>
      </c>
      <c r="C27362" s="28" t="s">
        <v>41688</v>
      </c>
      <c r="E27362" s="26">
        <v>3827.16</v>
      </c>
      <c r="F27362" s="26">
        <v>3827.16</v>
      </c>
      <c r="G27362" s="625"/>
      <c r="H27362" s="623"/>
    </row>
    <row r="27363" spans="1:8" ht="22.5" x14ac:dyDescent="0.2">
      <c r="A27363" s="2">
        <v>27358</v>
      </c>
      <c r="B27363" s="28" t="s">
        <v>41378</v>
      </c>
      <c r="C27363" s="28" t="s">
        <v>41689</v>
      </c>
      <c r="E27363" s="26">
        <v>3827.16</v>
      </c>
      <c r="F27363" s="26">
        <v>3827.16</v>
      </c>
      <c r="G27363" s="625"/>
      <c r="H27363" s="623"/>
    </row>
    <row r="27364" spans="1:8" ht="22.5" x14ac:dyDescent="0.2">
      <c r="A27364" s="2">
        <v>27359</v>
      </c>
      <c r="B27364" s="28" t="s">
        <v>41379</v>
      </c>
      <c r="C27364" s="28" t="s">
        <v>41690</v>
      </c>
      <c r="E27364" s="26">
        <v>3827.16</v>
      </c>
      <c r="F27364" s="26">
        <v>3827.16</v>
      </c>
      <c r="G27364" s="625"/>
      <c r="H27364" s="623"/>
    </row>
    <row r="27365" spans="1:8" ht="22.5" x14ac:dyDescent="0.2">
      <c r="A27365" s="2">
        <v>27360</v>
      </c>
      <c r="B27365" s="28" t="s">
        <v>41380</v>
      </c>
      <c r="C27365" s="28" t="s">
        <v>41691</v>
      </c>
      <c r="E27365" s="26">
        <v>3827.16</v>
      </c>
      <c r="F27365" s="26">
        <v>3827.16</v>
      </c>
      <c r="G27365" s="625"/>
      <c r="H27365" s="623"/>
    </row>
    <row r="27366" spans="1:8" ht="22.5" x14ac:dyDescent="0.2">
      <c r="A27366" s="2">
        <v>27361</v>
      </c>
      <c r="B27366" s="28" t="s">
        <v>41381</v>
      </c>
      <c r="C27366" s="28" t="s">
        <v>41692</v>
      </c>
      <c r="E27366" s="26">
        <v>3827.16</v>
      </c>
      <c r="F27366" s="26">
        <v>3827.16</v>
      </c>
      <c r="G27366" s="625"/>
      <c r="H27366" s="623"/>
    </row>
    <row r="27367" spans="1:8" ht="22.5" x14ac:dyDescent="0.2">
      <c r="A27367" s="2">
        <v>27362</v>
      </c>
      <c r="B27367" s="28" t="s">
        <v>41382</v>
      </c>
      <c r="C27367" s="28" t="s">
        <v>41693</v>
      </c>
      <c r="E27367" s="26">
        <v>3827.16</v>
      </c>
      <c r="F27367" s="26">
        <v>3827.16</v>
      </c>
      <c r="G27367" s="625"/>
      <c r="H27367" s="623"/>
    </row>
    <row r="27368" spans="1:8" ht="22.5" x14ac:dyDescent="0.2">
      <c r="A27368" s="2">
        <v>27363</v>
      </c>
      <c r="B27368" s="28" t="s">
        <v>41383</v>
      </c>
      <c r="C27368" s="28" t="s">
        <v>41694</v>
      </c>
      <c r="E27368" s="26">
        <v>3827.16</v>
      </c>
      <c r="F27368" s="26">
        <v>3827.16</v>
      </c>
      <c r="G27368" s="625"/>
      <c r="H27368" s="623"/>
    </row>
    <row r="27369" spans="1:8" ht="22.5" x14ac:dyDescent="0.2">
      <c r="A27369" s="2">
        <v>27364</v>
      </c>
      <c r="B27369" s="28" t="s">
        <v>41384</v>
      </c>
      <c r="C27369" s="28" t="s">
        <v>41695</v>
      </c>
      <c r="E27369" s="26">
        <v>3827.16</v>
      </c>
      <c r="F27369" s="26">
        <v>3827.16</v>
      </c>
      <c r="G27369" s="625"/>
      <c r="H27369" s="623"/>
    </row>
    <row r="27370" spans="1:8" ht="22.5" x14ac:dyDescent="0.2">
      <c r="A27370" s="2">
        <v>27365</v>
      </c>
      <c r="B27370" s="28" t="s">
        <v>41385</v>
      </c>
      <c r="C27370" s="28" t="s">
        <v>41696</v>
      </c>
      <c r="E27370" s="26">
        <v>3827.16</v>
      </c>
      <c r="F27370" s="26">
        <v>3827.16</v>
      </c>
      <c r="G27370" s="625"/>
      <c r="H27370" s="623"/>
    </row>
    <row r="27371" spans="1:8" ht="22.5" x14ac:dyDescent="0.2">
      <c r="A27371" s="2">
        <v>27366</v>
      </c>
      <c r="B27371" s="28" t="s">
        <v>41386</v>
      </c>
      <c r="C27371" s="28" t="s">
        <v>41697</v>
      </c>
      <c r="E27371" s="26">
        <v>3827.16</v>
      </c>
      <c r="F27371" s="26">
        <v>3827.16</v>
      </c>
      <c r="G27371" s="625"/>
      <c r="H27371" s="623"/>
    </row>
    <row r="27372" spans="1:8" ht="22.5" x14ac:dyDescent="0.2">
      <c r="A27372" s="2">
        <v>27367</v>
      </c>
      <c r="B27372" s="28" t="s">
        <v>41387</v>
      </c>
      <c r="C27372" s="28" t="s">
        <v>41698</v>
      </c>
      <c r="E27372" s="26">
        <v>3827.16</v>
      </c>
      <c r="F27372" s="26">
        <v>3827.16</v>
      </c>
      <c r="G27372" s="625"/>
      <c r="H27372" s="623"/>
    </row>
    <row r="27373" spans="1:8" ht="22.5" x14ac:dyDescent="0.2">
      <c r="A27373" s="2">
        <v>27368</v>
      </c>
      <c r="B27373" s="28" t="s">
        <v>41388</v>
      </c>
      <c r="C27373" s="28" t="s">
        <v>41699</v>
      </c>
      <c r="E27373" s="26">
        <v>3827.16</v>
      </c>
      <c r="F27373" s="26">
        <v>3827.16</v>
      </c>
      <c r="G27373" s="625"/>
      <c r="H27373" s="623"/>
    </row>
    <row r="27374" spans="1:8" ht="22.5" x14ac:dyDescent="0.2">
      <c r="A27374" s="2">
        <v>27369</v>
      </c>
      <c r="B27374" s="28" t="s">
        <v>41389</v>
      </c>
      <c r="C27374" s="28" t="s">
        <v>41700</v>
      </c>
      <c r="E27374" s="26">
        <v>3827.16</v>
      </c>
      <c r="F27374" s="26">
        <v>3827.16</v>
      </c>
      <c r="G27374" s="625"/>
      <c r="H27374" s="623"/>
    </row>
    <row r="27375" spans="1:8" ht="22.5" x14ac:dyDescent="0.2">
      <c r="A27375" s="2">
        <v>27370</v>
      </c>
      <c r="B27375" s="28" t="s">
        <v>41390</v>
      </c>
      <c r="C27375" s="28" t="s">
        <v>41701</v>
      </c>
      <c r="E27375" s="26">
        <v>3827.16</v>
      </c>
      <c r="F27375" s="26">
        <v>3827.16</v>
      </c>
      <c r="G27375" s="625"/>
      <c r="H27375" s="623"/>
    </row>
    <row r="27376" spans="1:8" ht="22.5" x14ac:dyDescent="0.2">
      <c r="A27376" s="2">
        <v>27371</v>
      </c>
      <c r="B27376" s="28" t="s">
        <v>41391</v>
      </c>
      <c r="C27376" s="28" t="s">
        <v>41702</v>
      </c>
      <c r="E27376" s="26">
        <v>3827.16</v>
      </c>
      <c r="F27376" s="26">
        <v>3827.16</v>
      </c>
      <c r="G27376" s="625"/>
      <c r="H27376" s="623"/>
    </row>
    <row r="27377" spans="1:8" ht="22.5" x14ac:dyDescent="0.2">
      <c r="A27377" s="2">
        <v>27372</v>
      </c>
      <c r="B27377" s="28" t="s">
        <v>41392</v>
      </c>
      <c r="C27377" s="28" t="s">
        <v>41703</v>
      </c>
      <c r="E27377" s="26">
        <v>3827.16</v>
      </c>
      <c r="F27377" s="26">
        <v>3827.16</v>
      </c>
      <c r="G27377" s="625"/>
      <c r="H27377" s="623"/>
    </row>
    <row r="27378" spans="1:8" ht="22.5" x14ac:dyDescent="0.2">
      <c r="A27378" s="2">
        <v>27373</v>
      </c>
      <c r="B27378" s="28" t="s">
        <v>41393</v>
      </c>
      <c r="C27378" s="28" t="s">
        <v>41704</v>
      </c>
      <c r="E27378" s="26">
        <v>3827.16</v>
      </c>
      <c r="F27378" s="26">
        <v>3827.16</v>
      </c>
      <c r="G27378" s="625"/>
      <c r="H27378" s="623"/>
    </row>
    <row r="27379" spans="1:8" ht="22.5" x14ac:dyDescent="0.2">
      <c r="A27379" s="2">
        <v>27374</v>
      </c>
      <c r="B27379" s="28" t="s">
        <v>41394</v>
      </c>
      <c r="C27379" s="28" t="s">
        <v>41705</v>
      </c>
      <c r="E27379" s="26">
        <v>3827.16</v>
      </c>
      <c r="F27379" s="26">
        <v>3827.16</v>
      </c>
      <c r="G27379" s="625"/>
      <c r="H27379" s="623"/>
    </row>
    <row r="27380" spans="1:8" ht="22.5" x14ac:dyDescent="0.2">
      <c r="A27380" s="2">
        <v>27375</v>
      </c>
      <c r="B27380" s="28" t="s">
        <v>41395</v>
      </c>
      <c r="C27380" s="28" t="s">
        <v>41706</v>
      </c>
      <c r="E27380" s="26">
        <v>3827.16</v>
      </c>
      <c r="F27380" s="26">
        <v>3827.16</v>
      </c>
      <c r="G27380" s="625"/>
      <c r="H27380" s="623"/>
    </row>
    <row r="27381" spans="1:8" ht="22.5" x14ac:dyDescent="0.2">
      <c r="A27381" s="2">
        <v>27376</v>
      </c>
      <c r="B27381" s="28" t="s">
        <v>41396</v>
      </c>
      <c r="C27381" s="28" t="s">
        <v>41707</v>
      </c>
      <c r="E27381" s="26">
        <v>3827.16</v>
      </c>
      <c r="F27381" s="26">
        <v>3827.16</v>
      </c>
      <c r="G27381" s="625"/>
      <c r="H27381" s="623"/>
    </row>
    <row r="27382" spans="1:8" x14ac:dyDescent="0.2">
      <c r="A27382" s="2">
        <v>27377</v>
      </c>
      <c r="B27382" s="28" t="s">
        <v>41199</v>
      </c>
      <c r="C27382" s="28" t="s">
        <v>41708</v>
      </c>
      <c r="E27382" s="26">
        <v>3828.54</v>
      </c>
      <c r="F27382" s="26">
        <v>3828.54</v>
      </c>
      <c r="G27382" s="625"/>
      <c r="H27382" s="623"/>
    </row>
    <row r="27383" spans="1:8" ht="22.5" x14ac:dyDescent="0.2">
      <c r="A27383" s="2">
        <v>27378</v>
      </c>
      <c r="B27383" s="28" t="s">
        <v>13102</v>
      </c>
      <c r="C27383" s="28" t="s">
        <v>41709</v>
      </c>
      <c r="E27383" s="26">
        <v>5000</v>
      </c>
      <c r="F27383" s="26">
        <v>5000</v>
      </c>
      <c r="G27383" s="625"/>
      <c r="H27383" s="623"/>
    </row>
    <row r="27384" spans="1:8" ht="22.5" x14ac:dyDescent="0.2">
      <c r="A27384" s="2">
        <v>27379</v>
      </c>
      <c r="B27384" s="28" t="s">
        <v>41397</v>
      </c>
      <c r="C27384" s="28" t="s">
        <v>41710</v>
      </c>
      <c r="E27384" s="26">
        <v>6100</v>
      </c>
      <c r="F27384" s="26">
        <v>6100</v>
      </c>
      <c r="G27384" s="625"/>
      <c r="H27384" s="623"/>
    </row>
    <row r="27385" spans="1:8" ht="22.5" x14ac:dyDescent="0.2">
      <c r="A27385" s="2">
        <v>27380</v>
      </c>
      <c r="B27385" s="28" t="s">
        <v>41398</v>
      </c>
      <c r="C27385" s="28" t="s">
        <v>41711</v>
      </c>
      <c r="E27385" s="26">
        <v>27000</v>
      </c>
      <c r="F27385" s="26">
        <v>27000</v>
      </c>
      <c r="G27385" s="625"/>
      <c r="H27385" s="623"/>
    </row>
    <row r="27386" spans="1:8" ht="22.5" x14ac:dyDescent="0.2">
      <c r="A27386" s="2">
        <v>27381</v>
      </c>
      <c r="B27386" s="28" t="s">
        <v>41399</v>
      </c>
      <c r="C27386" s="28" t="s">
        <v>41712</v>
      </c>
      <c r="E27386" s="26">
        <v>28567.9</v>
      </c>
      <c r="F27386" s="26">
        <v>28567.9</v>
      </c>
      <c r="G27386" s="625"/>
      <c r="H27386" s="623"/>
    </row>
    <row r="27387" spans="1:8" ht="22.5" x14ac:dyDescent="0.2">
      <c r="A27387" s="2">
        <v>27382</v>
      </c>
      <c r="B27387" s="28" t="s">
        <v>41713</v>
      </c>
      <c r="C27387" s="28" t="s">
        <v>41714</v>
      </c>
      <c r="E27387" s="26">
        <v>7122.5</v>
      </c>
      <c r="F27387" s="26">
        <v>7122.5</v>
      </c>
      <c r="G27387" s="625"/>
      <c r="H27387" s="623"/>
    </row>
    <row r="27388" spans="1:8" ht="22.5" x14ac:dyDescent="0.2">
      <c r="A27388" s="2">
        <v>27383</v>
      </c>
      <c r="B27388" s="28" t="s">
        <v>41715</v>
      </c>
      <c r="C27388" s="28" t="s">
        <v>41716</v>
      </c>
      <c r="E27388" s="636">
        <v>5089422.84</v>
      </c>
      <c r="F27388" s="636">
        <v>4577911.84</v>
      </c>
      <c r="G27388" s="633"/>
      <c r="H27388" s="633"/>
    </row>
    <row r="27389" spans="1:8" ht="22.5" x14ac:dyDescent="0.2">
      <c r="A27389" s="2">
        <v>27384</v>
      </c>
      <c r="B27389" s="28" t="s">
        <v>41717</v>
      </c>
      <c r="C27389" s="28" t="s">
        <v>41718</v>
      </c>
      <c r="E27389" s="26">
        <v>150000</v>
      </c>
      <c r="F27389" s="26">
        <v>112500</v>
      </c>
      <c r="G27389" s="625"/>
      <c r="H27389" s="623"/>
    </row>
    <row r="27390" spans="1:8" ht="22.5" x14ac:dyDescent="0.2">
      <c r="A27390" s="2">
        <v>27385</v>
      </c>
      <c r="B27390" s="28" t="s">
        <v>41719</v>
      </c>
      <c r="C27390" s="28" t="s">
        <v>41720</v>
      </c>
      <c r="E27390" s="26">
        <v>122400</v>
      </c>
      <c r="F27390" s="26">
        <v>122400</v>
      </c>
      <c r="G27390" s="625"/>
      <c r="H27390" s="623"/>
    </row>
    <row r="27391" spans="1:8" ht="22.5" x14ac:dyDescent="0.2">
      <c r="A27391" s="2">
        <v>27386</v>
      </c>
      <c r="B27391" s="28" t="s">
        <v>41719</v>
      </c>
      <c r="C27391" s="28" t="s">
        <v>41721</v>
      </c>
      <c r="E27391" s="26">
        <v>124000</v>
      </c>
      <c r="F27391" s="26">
        <v>124000</v>
      </c>
      <c r="G27391" s="625"/>
      <c r="H27391" s="623"/>
    </row>
    <row r="27392" spans="1:8" ht="22.5" x14ac:dyDescent="0.2">
      <c r="A27392" s="2">
        <v>27387</v>
      </c>
      <c r="B27392" s="28" t="s">
        <v>41719</v>
      </c>
      <c r="C27392" s="28" t="s">
        <v>41722</v>
      </c>
      <c r="E27392" s="26">
        <v>100000</v>
      </c>
      <c r="F27392" s="26">
        <v>100000</v>
      </c>
      <c r="G27392" s="625"/>
      <c r="H27392" s="623"/>
    </row>
    <row r="27393" spans="1:8" ht="22.5" x14ac:dyDescent="0.2">
      <c r="A27393" s="2">
        <v>27388</v>
      </c>
      <c r="B27393" s="28" t="s">
        <v>41719</v>
      </c>
      <c r="C27393" s="28" t="s">
        <v>41723</v>
      </c>
      <c r="E27393" s="26">
        <v>75000</v>
      </c>
      <c r="F27393" s="26">
        <v>75000</v>
      </c>
      <c r="G27393" s="625"/>
      <c r="H27393" s="623"/>
    </row>
    <row r="27394" spans="1:8" ht="22.5" x14ac:dyDescent="0.2">
      <c r="A27394" s="2">
        <v>27389</v>
      </c>
      <c r="B27394" s="28" t="s">
        <v>41719</v>
      </c>
      <c r="C27394" s="28" t="s">
        <v>41724</v>
      </c>
      <c r="E27394" s="26">
        <v>75000</v>
      </c>
      <c r="F27394" s="26">
        <v>75000</v>
      </c>
      <c r="G27394" s="625"/>
      <c r="H27394" s="623"/>
    </row>
    <row r="27395" spans="1:8" ht="22.5" x14ac:dyDescent="0.2">
      <c r="A27395" s="2">
        <v>27390</v>
      </c>
      <c r="B27395" s="28" t="s">
        <v>41725</v>
      </c>
      <c r="C27395" s="28" t="s">
        <v>41726</v>
      </c>
      <c r="E27395" s="26">
        <v>75000</v>
      </c>
      <c r="F27395" s="26">
        <v>75000</v>
      </c>
      <c r="G27395" s="625"/>
      <c r="H27395" s="623"/>
    </row>
    <row r="27396" spans="1:8" ht="22.5" x14ac:dyDescent="0.2">
      <c r="A27396" s="2">
        <v>27391</v>
      </c>
      <c r="B27396" s="28" t="s">
        <v>41727</v>
      </c>
      <c r="C27396" s="28" t="s">
        <v>41728</v>
      </c>
      <c r="E27396" s="26">
        <v>75000</v>
      </c>
      <c r="F27396" s="26">
        <v>75000</v>
      </c>
      <c r="G27396" s="625"/>
      <c r="H27396" s="623"/>
    </row>
    <row r="27397" spans="1:8" ht="22.5" x14ac:dyDescent="0.2">
      <c r="A27397" s="2">
        <v>27392</v>
      </c>
      <c r="B27397" s="28" t="s">
        <v>41729</v>
      </c>
      <c r="C27397" s="28" t="s">
        <v>41730</v>
      </c>
      <c r="E27397" s="26">
        <v>107000</v>
      </c>
      <c r="F27397" s="26">
        <v>107000</v>
      </c>
      <c r="G27397" s="625"/>
      <c r="H27397" s="623"/>
    </row>
    <row r="27398" spans="1:8" ht="22.5" x14ac:dyDescent="0.2">
      <c r="A27398" s="2">
        <v>27393</v>
      </c>
      <c r="B27398" s="28" t="s">
        <v>41731</v>
      </c>
      <c r="C27398" s="28" t="s">
        <v>41732</v>
      </c>
      <c r="E27398" s="26">
        <v>234000</v>
      </c>
      <c r="F27398" s="26">
        <v>234000</v>
      </c>
      <c r="G27398" s="625"/>
      <c r="H27398" s="623"/>
    </row>
    <row r="27399" spans="1:8" ht="22.5" x14ac:dyDescent="0.2">
      <c r="A27399" s="2">
        <v>27394</v>
      </c>
      <c r="B27399" s="28" t="s">
        <v>41731</v>
      </c>
      <c r="C27399" s="28" t="s">
        <v>41733</v>
      </c>
      <c r="E27399" s="26">
        <v>100000</v>
      </c>
      <c r="F27399" s="26">
        <v>100000</v>
      </c>
      <c r="G27399" s="625"/>
      <c r="H27399" s="623"/>
    </row>
    <row r="27400" spans="1:8" ht="22.5" x14ac:dyDescent="0.2">
      <c r="A27400" s="2">
        <v>27395</v>
      </c>
      <c r="B27400" s="28" t="s">
        <v>41731</v>
      </c>
      <c r="C27400" s="28" t="s">
        <v>41734</v>
      </c>
      <c r="E27400" s="26">
        <v>82750</v>
      </c>
      <c r="F27400" s="26">
        <v>82750</v>
      </c>
      <c r="G27400" s="625"/>
      <c r="H27400" s="623"/>
    </row>
    <row r="27401" spans="1:8" ht="22.5" x14ac:dyDescent="0.2">
      <c r="A27401" s="2">
        <v>27396</v>
      </c>
      <c r="B27401" s="28" t="s">
        <v>41731</v>
      </c>
      <c r="C27401" s="28" t="s">
        <v>41735</v>
      </c>
      <c r="E27401" s="26">
        <v>82750</v>
      </c>
      <c r="F27401" s="26">
        <v>82750</v>
      </c>
      <c r="G27401" s="625"/>
      <c r="H27401" s="623"/>
    </row>
    <row r="27402" spans="1:8" ht="33.75" x14ac:dyDescent="0.2">
      <c r="A27402" s="2">
        <v>27397</v>
      </c>
      <c r="B27402" s="28" t="s">
        <v>41736</v>
      </c>
      <c r="C27402" s="28" t="s">
        <v>41737</v>
      </c>
      <c r="E27402" s="26">
        <v>82750</v>
      </c>
      <c r="F27402" s="26">
        <v>82750</v>
      </c>
      <c r="G27402" s="625"/>
      <c r="H27402" s="623"/>
    </row>
    <row r="27403" spans="1:8" ht="22.5" x14ac:dyDescent="0.2">
      <c r="A27403" s="2">
        <v>27398</v>
      </c>
      <c r="B27403" s="28" t="s">
        <v>41738</v>
      </c>
      <c r="C27403" s="28" t="s">
        <v>41739</v>
      </c>
      <c r="E27403" s="26">
        <v>82750</v>
      </c>
      <c r="F27403" s="26">
        <v>82750</v>
      </c>
      <c r="G27403" s="625"/>
      <c r="H27403" s="623"/>
    </row>
    <row r="27404" spans="1:8" ht="33.75" x14ac:dyDescent="0.2">
      <c r="A27404" s="2">
        <v>27399</v>
      </c>
      <c r="B27404" s="28" t="s">
        <v>41740</v>
      </c>
      <c r="C27404" s="28" t="s">
        <v>41741</v>
      </c>
      <c r="E27404" s="26">
        <v>56000</v>
      </c>
      <c r="F27404" s="26">
        <v>56000</v>
      </c>
      <c r="G27404" s="625"/>
      <c r="H27404" s="623"/>
    </row>
    <row r="27405" spans="1:8" ht="33.75" x14ac:dyDescent="0.2">
      <c r="A27405" s="2">
        <v>27400</v>
      </c>
      <c r="B27405" s="28" t="s">
        <v>41742</v>
      </c>
      <c r="C27405" s="28" t="s">
        <v>41743</v>
      </c>
      <c r="E27405" s="26">
        <v>100000</v>
      </c>
      <c r="F27405" s="26">
        <v>100000</v>
      </c>
      <c r="G27405" s="625"/>
      <c r="H27405" s="623"/>
    </row>
    <row r="27406" spans="1:8" ht="33.75" x14ac:dyDescent="0.2">
      <c r="A27406" s="2">
        <v>27401</v>
      </c>
      <c r="B27406" s="28" t="s">
        <v>41744</v>
      </c>
      <c r="C27406" s="28" t="s">
        <v>41745</v>
      </c>
      <c r="E27406" s="26">
        <v>87000</v>
      </c>
      <c r="F27406" s="26">
        <v>87000</v>
      </c>
      <c r="G27406" s="625"/>
      <c r="H27406" s="623"/>
    </row>
    <row r="27407" spans="1:8" ht="22.5" x14ac:dyDescent="0.2">
      <c r="A27407" s="2">
        <v>27402</v>
      </c>
      <c r="B27407" s="28" t="s">
        <v>40438</v>
      </c>
      <c r="C27407" s="28" t="s">
        <v>41746</v>
      </c>
      <c r="E27407" s="26">
        <v>80000</v>
      </c>
      <c r="F27407" s="26">
        <v>80000</v>
      </c>
      <c r="G27407" s="625"/>
      <c r="H27407" s="623"/>
    </row>
    <row r="27408" spans="1:8" ht="33.75" x14ac:dyDescent="0.2">
      <c r="A27408" s="2">
        <v>27403</v>
      </c>
      <c r="B27408" s="28" t="s">
        <v>41747</v>
      </c>
      <c r="C27408" s="28" t="s">
        <v>41748</v>
      </c>
      <c r="E27408" s="26">
        <v>98000</v>
      </c>
      <c r="F27408" s="26">
        <v>98000</v>
      </c>
      <c r="G27408" s="625"/>
      <c r="H27408" s="623"/>
    </row>
    <row r="27409" spans="1:8" ht="22.5" x14ac:dyDescent="0.2">
      <c r="A27409" s="2">
        <v>27404</v>
      </c>
      <c r="B27409" s="28" t="s">
        <v>41749</v>
      </c>
      <c r="C27409" s="28" t="s">
        <v>41750</v>
      </c>
      <c r="E27409" s="26">
        <v>18333.330000000002</v>
      </c>
      <c r="F27409" s="26">
        <v>18333.330000000002</v>
      </c>
      <c r="G27409" s="625"/>
      <c r="H27409" s="623"/>
    </row>
    <row r="27410" spans="1:8" ht="22.5" x14ac:dyDescent="0.2">
      <c r="A27410" s="2">
        <v>27405</v>
      </c>
      <c r="B27410" s="28" t="s">
        <v>41751</v>
      </c>
      <c r="C27410" s="28" t="s">
        <v>41752</v>
      </c>
      <c r="E27410" s="26">
        <v>40000</v>
      </c>
      <c r="F27410" s="26">
        <v>40000</v>
      </c>
      <c r="G27410" s="625"/>
      <c r="H27410" s="623"/>
    </row>
    <row r="27411" spans="1:8" ht="22.5" x14ac:dyDescent="0.2">
      <c r="A27411" s="2">
        <v>27406</v>
      </c>
      <c r="B27411" s="28" t="s">
        <v>41753</v>
      </c>
      <c r="C27411" s="28" t="s">
        <v>41754</v>
      </c>
      <c r="E27411" s="26">
        <v>17869</v>
      </c>
      <c r="F27411" s="26">
        <v>17869</v>
      </c>
      <c r="G27411" s="625"/>
      <c r="H27411" s="623"/>
    </row>
    <row r="27412" spans="1:8" ht="22.5" x14ac:dyDescent="0.2">
      <c r="A27412" s="2">
        <v>27407</v>
      </c>
      <c r="B27412" s="28" t="s">
        <v>41755</v>
      </c>
      <c r="C27412" s="28" t="s">
        <v>41756</v>
      </c>
      <c r="E27412" s="26">
        <v>41373.879999999997</v>
      </c>
      <c r="F27412" s="26">
        <v>28271.96</v>
      </c>
      <c r="G27412" s="625"/>
      <c r="H27412" s="623"/>
    </row>
    <row r="27413" spans="1:8" ht="22.5" x14ac:dyDescent="0.2">
      <c r="A27413" s="2">
        <v>27408</v>
      </c>
      <c r="B27413" s="28" t="s">
        <v>41757</v>
      </c>
      <c r="C27413" s="28" t="s">
        <v>41758</v>
      </c>
      <c r="E27413" s="26">
        <v>8631</v>
      </c>
      <c r="F27413" s="26">
        <v>8631</v>
      </c>
      <c r="G27413" s="625"/>
      <c r="H27413" s="623"/>
    </row>
    <row r="27414" spans="1:8" ht="22.5" x14ac:dyDescent="0.2">
      <c r="A27414" s="2">
        <v>27409</v>
      </c>
      <c r="B27414" s="28" t="s">
        <v>41757</v>
      </c>
      <c r="C27414" s="28" t="s">
        <v>41759</v>
      </c>
      <c r="E27414" s="26">
        <v>45000</v>
      </c>
      <c r="F27414" s="26">
        <v>31500</v>
      </c>
      <c r="G27414" s="625"/>
      <c r="H27414" s="623"/>
    </row>
    <row r="27415" spans="1:8" ht="22.5" x14ac:dyDescent="0.2">
      <c r="A27415" s="2">
        <v>27410</v>
      </c>
      <c r="B27415" s="28" t="s">
        <v>41757</v>
      </c>
      <c r="C27415" s="28" t="s">
        <v>41760</v>
      </c>
      <c r="E27415" s="26">
        <v>8500</v>
      </c>
      <c r="F27415" s="26">
        <v>8500</v>
      </c>
      <c r="G27415" s="625"/>
      <c r="H27415" s="623"/>
    </row>
    <row r="27416" spans="1:8" ht="22.5" x14ac:dyDescent="0.2">
      <c r="A27416" s="2">
        <v>27411</v>
      </c>
      <c r="B27416" s="28" t="s">
        <v>41761</v>
      </c>
      <c r="C27416" s="28" t="s">
        <v>41762</v>
      </c>
      <c r="E27416" s="26">
        <v>8500</v>
      </c>
      <c r="F27416" s="26">
        <v>8500</v>
      </c>
      <c r="G27416" s="625"/>
      <c r="H27416" s="623"/>
    </row>
    <row r="27417" spans="1:8" ht="22.5" x14ac:dyDescent="0.2">
      <c r="A27417" s="2">
        <v>27412</v>
      </c>
      <c r="B27417" s="28" t="s">
        <v>41761</v>
      </c>
      <c r="C27417" s="28" t="s">
        <v>41763</v>
      </c>
      <c r="E27417" s="26">
        <v>8500</v>
      </c>
      <c r="F27417" s="26">
        <v>8500</v>
      </c>
      <c r="G27417" s="625"/>
      <c r="H27417" s="623"/>
    </row>
    <row r="27418" spans="1:8" ht="22.5" x14ac:dyDescent="0.2">
      <c r="A27418" s="2">
        <v>27413</v>
      </c>
      <c r="B27418" s="28" t="s">
        <v>41761</v>
      </c>
      <c r="C27418" s="28" t="s">
        <v>41764</v>
      </c>
      <c r="E27418" s="26">
        <v>8500</v>
      </c>
      <c r="F27418" s="26">
        <v>8500</v>
      </c>
      <c r="G27418" s="625"/>
      <c r="H27418" s="623"/>
    </row>
    <row r="27419" spans="1:8" ht="22.5" x14ac:dyDescent="0.2">
      <c r="A27419" s="2">
        <v>27414</v>
      </c>
      <c r="B27419" s="28" t="s">
        <v>21749</v>
      </c>
      <c r="C27419" s="28" t="s">
        <v>41765</v>
      </c>
      <c r="E27419" s="26">
        <v>8500</v>
      </c>
      <c r="F27419" s="26">
        <v>8500</v>
      </c>
      <c r="G27419" s="625"/>
      <c r="H27419" s="623"/>
    </row>
    <row r="27420" spans="1:8" ht="22.5" x14ac:dyDescent="0.2">
      <c r="A27420" s="2">
        <v>27415</v>
      </c>
      <c r="B27420" s="28" t="s">
        <v>21749</v>
      </c>
      <c r="C27420" s="28" t="s">
        <v>41766</v>
      </c>
      <c r="E27420" s="26">
        <v>8500</v>
      </c>
      <c r="F27420" s="26">
        <v>8500</v>
      </c>
      <c r="G27420" s="625"/>
      <c r="H27420" s="623"/>
    </row>
    <row r="27421" spans="1:8" ht="22.5" x14ac:dyDescent="0.2">
      <c r="A27421" s="2">
        <v>27416</v>
      </c>
      <c r="B27421" s="28" t="s">
        <v>21749</v>
      </c>
      <c r="C27421" s="28" t="s">
        <v>41767</v>
      </c>
      <c r="E27421" s="26">
        <v>4000</v>
      </c>
      <c r="F27421" s="26">
        <v>4000</v>
      </c>
      <c r="G27421" s="625"/>
      <c r="H27421" s="623"/>
    </row>
    <row r="27422" spans="1:8" ht="22.5" x14ac:dyDescent="0.2">
      <c r="A27422" s="2">
        <v>27417</v>
      </c>
      <c r="B27422" s="28" t="s">
        <v>21749</v>
      </c>
      <c r="C27422" s="28" t="s">
        <v>41768</v>
      </c>
      <c r="E27422" s="26">
        <v>4000</v>
      </c>
      <c r="F27422" s="26">
        <v>4000</v>
      </c>
      <c r="G27422" s="625"/>
      <c r="H27422" s="623"/>
    </row>
    <row r="27423" spans="1:8" ht="22.5" x14ac:dyDescent="0.2">
      <c r="A27423" s="2">
        <v>27418</v>
      </c>
      <c r="B27423" s="28" t="s">
        <v>21749</v>
      </c>
      <c r="C27423" s="28" t="s">
        <v>41769</v>
      </c>
      <c r="E27423" s="26">
        <v>4000</v>
      </c>
      <c r="F27423" s="26">
        <v>4000</v>
      </c>
      <c r="G27423" s="625"/>
      <c r="H27423" s="623"/>
    </row>
    <row r="27424" spans="1:8" ht="22.5" x14ac:dyDescent="0.2">
      <c r="A27424" s="2">
        <v>27419</v>
      </c>
      <c r="B27424" s="28" t="s">
        <v>19210</v>
      </c>
      <c r="C27424" s="28" t="s">
        <v>41770</v>
      </c>
      <c r="E27424" s="26">
        <v>4000</v>
      </c>
      <c r="F27424" s="26">
        <v>4000</v>
      </c>
      <c r="G27424" s="625"/>
      <c r="H27424" s="623"/>
    </row>
    <row r="27425" spans="1:8" ht="22.5" x14ac:dyDescent="0.2">
      <c r="A27425" s="2">
        <v>27420</v>
      </c>
      <c r="B27425" s="28" t="s">
        <v>19210</v>
      </c>
      <c r="C27425" s="28" t="s">
        <v>41771</v>
      </c>
      <c r="E27425" s="26">
        <v>4000</v>
      </c>
      <c r="F27425" s="26">
        <v>4000</v>
      </c>
      <c r="G27425" s="625"/>
      <c r="H27425" s="623"/>
    </row>
    <row r="27426" spans="1:8" ht="22.5" x14ac:dyDescent="0.2">
      <c r="A27426" s="2">
        <v>27421</v>
      </c>
      <c r="B27426" s="28" t="s">
        <v>19210</v>
      </c>
      <c r="C27426" s="28" t="s">
        <v>41772</v>
      </c>
      <c r="E27426" s="26">
        <v>5000</v>
      </c>
      <c r="F27426" s="26">
        <v>5000</v>
      </c>
      <c r="G27426" s="625"/>
      <c r="H27426" s="623"/>
    </row>
    <row r="27427" spans="1:8" ht="22.5" x14ac:dyDescent="0.2">
      <c r="A27427" s="2">
        <v>27422</v>
      </c>
      <c r="B27427" s="28" t="s">
        <v>19210</v>
      </c>
      <c r="C27427" s="28" t="s">
        <v>41773</v>
      </c>
      <c r="E27427" s="26">
        <v>5000</v>
      </c>
      <c r="F27427" s="26">
        <v>5000</v>
      </c>
      <c r="G27427" s="625"/>
      <c r="H27427" s="623"/>
    </row>
    <row r="27428" spans="1:8" ht="22.5" x14ac:dyDescent="0.2">
      <c r="A27428" s="2">
        <v>27423</v>
      </c>
      <c r="B27428" s="28" t="s">
        <v>41774</v>
      </c>
      <c r="C27428" s="28" t="s">
        <v>41775</v>
      </c>
      <c r="E27428" s="26">
        <v>5000</v>
      </c>
      <c r="F27428" s="26">
        <v>5000</v>
      </c>
      <c r="G27428" s="625"/>
      <c r="H27428" s="623"/>
    </row>
    <row r="27429" spans="1:8" ht="22.5" x14ac:dyDescent="0.2">
      <c r="A27429" s="2">
        <v>27424</v>
      </c>
      <c r="B27429" s="28" t="s">
        <v>41776</v>
      </c>
      <c r="C27429" s="28" t="s">
        <v>41777</v>
      </c>
      <c r="E27429" s="26">
        <v>5000</v>
      </c>
      <c r="F27429" s="26">
        <v>5000</v>
      </c>
      <c r="G27429" s="625"/>
      <c r="H27429" s="623"/>
    </row>
    <row r="27430" spans="1:8" ht="22.5" x14ac:dyDescent="0.2">
      <c r="A27430" s="2">
        <v>27425</v>
      </c>
      <c r="B27430" s="28" t="s">
        <v>41778</v>
      </c>
      <c r="C27430" s="28" t="s">
        <v>41779</v>
      </c>
      <c r="E27430" s="26">
        <v>30000</v>
      </c>
      <c r="F27430" s="26">
        <v>30000</v>
      </c>
      <c r="G27430" s="625"/>
      <c r="H27430" s="623"/>
    </row>
    <row r="27431" spans="1:8" ht="22.5" x14ac:dyDescent="0.2">
      <c r="A27431" s="2">
        <v>27426</v>
      </c>
      <c r="B27431" s="28" t="s">
        <v>41780</v>
      </c>
      <c r="C27431" s="28" t="s">
        <v>41781</v>
      </c>
      <c r="E27431" s="26">
        <v>38000</v>
      </c>
      <c r="F27431" s="26">
        <v>38000</v>
      </c>
      <c r="G27431" s="625"/>
      <c r="H27431" s="623"/>
    </row>
    <row r="27432" spans="1:8" ht="22.5" x14ac:dyDescent="0.2">
      <c r="A27432" s="2">
        <v>27427</v>
      </c>
      <c r="B27432" s="28" t="s">
        <v>41782</v>
      </c>
      <c r="C27432" s="28" t="s">
        <v>41783</v>
      </c>
      <c r="E27432" s="26">
        <v>42000</v>
      </c>
      <c r="F27432" s="26">
        <v>33833.43</v>
      </c>
      <c r="G27432" s="625"/>
      <c r="H27432" s="623"/>
    </row>
    <row r="27433" spans="1:8" ht="22.5" x14ac:dyDescent="0.2">
      <c r="A27433" s="2">
        <v>27428</v>
      </c>
      <c r="B27433" s="28" t="s">
        <v>41782</v>
      </c>
      <c r="C27433" s="28" t="s">
        <v>41784</v>
      </c>
      <c r="E27433" s="26">
        <v>22830</v>
      </c>
      <c r="F27433" s="26">
        <v>22830</v>
      </c>
      <c r="G27433" s="625"/>
      <c r="H27433" s="623"/>
    </row>
    <row r="27434" spans="1:8" ht="22.5" x14ac:dyDescent="0.2">
      <c r="A27434" s="2">
        <v>27429</v>
      </c>
      <c r="B27434" s="28" t="s">
        <v>41761</v>
      </c>
      <c r="C27434" s="28" t="s">
        <v>41785</v>
      </c>
      <c r="E27434" s="26">
        <v>40000</v>
      </c>
      <c r="F27434" s="26">
        <v>40000</v>
      </c>
      <c r="G27434" s="625"/>
      <c r="H27434" s="623"/>
    </row>
    <row r="27435" spans="1:8" ht="22.5" x14ac:dyDescent="0.2">
      <c r="A27435" s="2">
        <v>27430</v>
      </c>
      <c r="B27435" s="28" t="s">
        <v>41786</v>
      </c>
      <c r="C27435" s="28" t="s">
        <v>41787</v>
      </c>
      <c r="E27435" s="26">
        <v>40000</v>
      </c>
      <c r="F27435" s="26">
        <v>40000</v>
      </c>
      <c r="G27435" s="625"/>
      <c r="H27435" s="623"/>
    </row>
    <row r="27436" spans="1:8" ht="22.5" x14ac:dyDescent="0.2">
      <c r="A27436" s="2">
        <v>27431</v>
      </c>
      <c r="B27436" s="28" t="s">
        <v>41757</v>
      </c>
      <c r="C27436" s="28" t="s">
        <v>41788</v>
      </c>
      <c r="E27436" s="26">
        <v>8500</v>
      </c>
      <c r="F27436" s="26">
        <v>8500</v>
      </c>
      <c r="G27436" s="625"/>
      <c r="H27436" s="623"/>
    </row>
    <row r="27437" spans="1:8" ht="22.5" x14ac:dyDescent="0.2">
      <c r="A27437" s="2">
        <v>27432</v>
      </c>
      <c r="B27437" s="28" t="s">
        <v>41789</v>
      </c>
      <c r="C27437" s="28" t="s">
        <v>41790</v>
      </c>
      <c r="E27437" s="26">
        <v>15500</v>
      </c>
      <c r="F27437" s="26">
        <v>15500</v>
      </c>
      <c r="G27437" s="625"/>
      <c r="H27437" s="623"/>
    </row>
    <row r="27438" spans="1:8" ht="22.5" x14ac:dyDescent="0.2">
      <c r="A27438" s="2">
        <v>27433</v>
      </c>
      <c r="B27438" s="28" t="s">
        <v>41789</v>
      </c>
      <c r="C27438" s="28" t="s">
        <v>41791</v>
      </c>
      <c r="E27438" s="26">
        <v>8500</v>
      </c>
      <c r="F27438" s="26">
        <v>8500</v>
      </c>
      <c r="G27438" s="625"/>
      <c r="H27438" s="623"/>
    </row>
    <row r="27439" spans="1:8" ht="22.5" x14ac:dyDescent="0.2">
      <c r="A27439" s="2">
        <v>27434</v>
      </c>
      <c r="B27439" s="28" t="s">
        <v>41792</v>
      </c>
      <c r="C27439" s="28" t="s">
        <v>41793</v>
      </c>
      <c r="E27439" s="26">
        <v>15000</v>
      </c>
      <c r="F27439" s="26">
        <v>15000</v>
      </c>
      <c r="G27439" s="625"/>
      <c r="H27439" s="623"/>
    </row>
    <row r="27440" spans="1:8" ht="22.5" x14ac:dyDescent="0.2">
      <c r="A27440" s="2">
        <v>27435</v>
      </c>
      <c r="B27440" s="28" t="s">
        <v>41794</v>
      </c>
      <c r="C27440" s="28" t="s">
        <v>41795</v>
      </c>
      <c r="E27440" s="26">
        <v>15000</v>
      </c>
      <c r="F27440" s="26">
        <v>15000</v>
      </c>
      <c r="G27440" s="625"/>
      <c r="H27440" s="623"/>
    </row>
    <row r="27441" spans="1:8" ht="22.5" x14ac:dyDescent="0.2">
      <c r="A27441" s="2">
        <v>27436</v>
      </c>
      <c r="B27441" s="28" t="s">
        <v>41796</v>
      </c>
      <c r="C27441" s="28" t="s">
        <v>41797</v>
      </c>
      <c r="E27441" s="26">
        <v>40000</v>
      </c>
      <c r="F27441" s="26">
        <v>40000</v>
      </c>
      <c r="G27441" s="625"/>
      <c r="H27441" s="623"/>
    </row>
    <row r="27442" spans="1:8" ht="22.5" x14ac:dyDescent="0.2">
      <c r="A27442" s="2">
        <v>27437</v>
      </c>
      <c r="B27442" s="28" t="s">
        <v>41796</v>
      </c>
      <c r="C27442" s="28" t="s">
        <v>41798</v>
      </c>
      <c r="E27442" s="26">
        <v>13500</v>
      </c>
      <c r="F27442" s="26">
        <v>13500</v>
      </c>
      <c r="G27442" s="625"/>
      <c r="H27442" s="623"/>
    </row>
    <row r="27443" spans="1:8" ht="22.5" x14ac:dyDescent="0.2">
      <c r="A27443" s="2">
        <v>27438</v>
      </c>
      <c r="B27443" s="28" t="s">
        <v>41796</v>
      </c>
      <c r="C27443" s="28" t="s">
        <v>41799</v>
      </c>
      <c r="E27443" s="26">
        <v>9850</v>
      </c>
      <c r="F27443" s="26">
        <v>9850</v>
      </c>
      <c r="G27443" s="625"/>
      <c r="H27443" s="623"/>
    </row>
    <row r="27444" spans="1:8" ht="22.5" x14ac:dyDescent="0.2">
      <c r="A27444" s="2">
        <v>27439</v>
      </c>
      <c r="B27444" s="28" t="s">
        <v>41796</v>
      </c>
      <c r="C27444" s="28" t="s">
        <v>41800</v>
      </c>
      <c r="E27444" s="26">
        <v>9850</v>
      </c>
      <c r="F27444" s="26">
        <v>9850</v>
      </c>
      <c r="G27444" s="625"/>
      <c r="H27444" s="623"/>
    </row>
    <row r="27445" spans="1:8" ht="22.5" x14ac:dyDescent="0.2">
      <c r="A27445" s="2">
        <v>27440</v>
      </c>
      <c r="B27445" s="28" t="s">
        <v>41796</v>
      </c>
      <c r="C27445" s="28" t="s">
        <v>41801</v>
      </c>
      <c r="E27445" s="26">
        <v>9850</v>
      </c>
      <c r="F27445" s="26">
        <v>9850</v>
      </c>
      <c r="G27445" s="625"/>
      <c r="H27445" s="623"/>
    </row>
    <row r="27446" spans="1:8" ht="22.5" x14ac:dyDescent="0.2">
      <c r="A27446" s="2">
        <v>27441</v>
      </c>
      <c r="B27446" s="28" t="s">
        <v>41796</v>
      </c>
      <c r="C27446" s="28" t="s">
        <v>41802</v>
      </c>
      <c r="E27446" s="26">
        <v>9850</v>
      </c>
      <c r="F27446" s="26">
        <v>9850</v>
      </c>
      <c r="G27446" s="625"/>
      <c r="H27446" s="623"/>
    </row>
    <row r="27447" spans="1:8" ht="22.5" x14ac:dyDescent="0.2">
      <c r="A27447" s="2">
        <v>27442</v>
      </c>
      <c r="B27447" s="28" t="s">
        <v>41796</v>
      </c>
      <c r="C27447" s="28" t="s">
        <v>41803</v>
      </c>
      <c r="E27447" s="26">
        <v>9850</v>
      </c>
      <c r="F27447" s="26">
        <v>9850</v>
      </c>
      <c r="G27447" s="625"/>
      <c r="H27447" s="623"/>
    </row>
    <row r="27448" spans="1:8" ht="22.5" x14ac:dyDescent="0.2">
      <c r="A27448" s="2">
        <v>27443</v>
      </c>
      <c r="B27448" s="28" t="s">
        <v>41796</v>
      </c>
      <c r="C27448" s="28" t="s">
        <v>41804</v>
      </c>
      <c r="E27448" s="26">
        <v>9850</v>
      </c>
      <c r="F27448" s="26">
        <v>9850</v>
      </c>
      <c r="G27448" s="625"/>
      <c r="H27448" s="623"/>
    </row>
    <row r="27449" spans="1:8" ht="22.5" x14ac:dyDescent="0.2">
      <c r="A27449" s="2">
        <v>27444</v>
      </c>
      <c r="B27449" s="28" t="s">
        <v>41796</v>
      </c>
      <c r="C27449" s="28" t="s">
        <v>41805</v>
      </c>
      <c r="E27449" s="26">
        <v>9850</v>
      </c>
      <c r="F27449" s="26">
        <v>9850</v>
      </c>
      <c r="G27449" s="625"/>
      <c r="H27449" s="623"/>
    </row>
    <row r="27450" spans="1:8" ht="22.5" x14ac:dyDescent="0.2">
      <c r="A27450" s="2">
        <v>27445</v>
      </c>
      <c r="B27450" s="28" t="s">
        <v>41796</v>
      </c>
      <c r="C27450" s="28" t="s">
        <v>41806</v>
      </c>
      <c r="E27450" s="26">
        <v>9850</v>
      </c>
      <c r="F27450" s="26">
        <v>9850</v>
      </c>
      <c r="G27450" s="625"/>
      <c r="H27450" s="623"/>
    </row>
    <row r="27451" spans="1:8" x14ac:dyDescent="0.2">
      <c r="A27451" s="2">
        <v>27446</v>
      </c>
      <c r="B27451" s="637"/>
      <c r="C27451" s="638"/>
      <c r="E27451" s="26">
        <v>9850</v>
      </c>
      <c r="F27451" s="26">
        <v>9850</v>
      </c>
      <c r="G27451" s="625"/>
      <c r="H27451" s="623"/>
    </row>
    <row r="27452" spans="1:8" ht="33.75" x14ac:dyDescent="0.2">
      <c r="A27452" s="2">
        <v>27447</v>
      </c>
      <c r="B27452" s="28" t="s">
        <v>41807</v>
      </c>
      <c r="C27452" s="28" t="s">
        <v>41808</v>
      </c>
      <c r="E27452" s="26">
        <v>9850</v>
      </c>
      <c r="F27452" s="26">
        <v>9850</v>
      </c>
      <c r="G27452" s="625"/>
      <c r="H27452" s="623"/>
    </row>
    <row r="27453" spans="1:8" ht="22.5" x14ac:dyDescent="0.2">
      <c r="A27453" s="2">
        <v>27448</v>
      </c>
      <c r="B27453" s="28" t="s">
        <v>41809</v>
      </c>
      <c r="C27453" s="28" t="s">
        <v>41810</v>
      </c>
      <c r="E27453" s="636">
        <v>6113339.6699999999</v>
      </c>
      <c r="F27453" s="636">
        <v>4683397.96</v>
      </c>
      <c r="G27453" s="633"/>
      <c r="H27453" s="633"/>
    </row>
    <row r="27454" spans="1:8" ht="22.5" x14ac:dyDescent="0.2">
      <c r="A27454" s="2">
        <v>27449</v>
      </c>
      <c r="B27454" s="28" t="s">
        <v>41811</v>
      </c>
      <c r="C27454" s="28" t="s">
        <v>41812</v>
      </c>
      <c r="E27454" s="26">
        <v>100000</v>
      </c>
      <c r="F27454" s="26">
        <v>100000</v>
      </c>
      <c r="G27454" s="625"/>
      <c r="H27454" s="623"/>
    </row>
    <row r="27455" spans="1:8" ht="22.5" x14ac:dyDescent="0.2">
      <c r="A27455" s="2">
        <v>27450</v>
      </c>
      <c r="B27455" s="28" t="s">
        <v>41811</v>
      </c>
      <c r="C27455" s="28" t="s">
        <v>41813</v>
      </c>
      <c r="E27455" s="26">
        <v>99635</v>
      </c>
      <c r="F27455" s="26">
        <v>99635</v>
      </c>
      <c r="G27455" s="625"/>
      <c r="H27455" s="623"/>
    </row>
    <row r="27456" spans="1:8" ht="22.5" x14ac:dyDescent="0.2">
      <c r="A27456" s="2">
        <v>27451</v>
      </c>
      <c r="B27456" s="28" t="s">
        <v>41814</v>
      </c>
      <c r="C27456" s="28" t="s">
        <v>41815</v>
      </c>
      <c r="E27456" s="26">
        <v>8000</v>
      </c>
      <c r="F27456" s="26">
        <v>8000</v>
      </c>
      <c r="G27456" s="625"/>
      <c r="H27456" s="623"/>
    </row>
    <row r="27457" spans="1:8" ht="22.5" x14ac:dyDescent="0.2">
      <c r="A27457" s="2">
        <v>27452</v>
      </c>
      <c r="B27457" s="28" t="s">
        <v>41816</v>
      </c>
      <c r="C27457" s="28" t="s">
        <v>41817</v>
      </c>
      <c r="E27457" s="26">
        <v>8000</v>
      </c>
      <c r="F27457" s="26">
        <v>8000</v>
      </c>
      <c r="G27457" s="625"/>
      <c r="H27457" s="623"/>
    </row>
    <row r="27458" spans="1:8" ht="22.5" x14ac:dyDescent="0.2">
      <c r="A27458" s="2">
        <v>27453</v>
      </c>
      <c r="B27458" s="28" t="s">
        <v>41818</v>
      </c>
      <c r="C27458" s="28" t="s">
        <v>41819</v>
      </c>
      <c r="E27458" s="26">
        <v>10000</v>
      </c>
      <c r="F27458" s="26">
        <v>10000</v>
      </c>
      <c r="G27458" s="625"/>
      <c r="H27458" s="623"/>
    </row>
    <row r="27459" spans="1:8" ht="22.5" x14ac:dyDescent="0.2">
      <c r="A27459" s="2">
        <v>27454</v>
      </c>
      <c r="B27459" s="28" t="s">
        <v>41820</v>
      </c>
      <c r="C27459" s="28" t="s">
        <v>41821</v>
      </c>
      <c r="E27459" s="26">
        <v>20504</v>
      </c>
      <c r="F27459" s="26">
        <v>20504</v>
      </c>
      <c r="G27459" s="625"/>
      <c r="H27459" s="623"/>
    </row>
    <row r="27460" spans="1:8" ht="22.5" x14ac:dyDescent="0.2">
      <c r="A27460" s="2">
        <v>27455</v>
      </c>
      <c r="B27460" s="28" t="s">
        <v>41822</v>
      </c>
      <c r="C27460" s="28" t="s">
        <v>41823</v>
      </c>
      <c r="E27460" s="26">
        <v>9496</v>
      </c>
      <c r="F27460" s="26">
        <v>9496</v>
      </c>
      <c r="G27460" s="625"/>
      <c r="H27460" s="623"/>
    </row>
    <row r="27461" spans="1:8" ht="22.5" x14ac:dyDescent="0.2">
      <c r="A27461" s="2">
        <v>27456</v>
      </c>
      <c r="B27461" s="28" t="s">
        <v>4587</v>
      </c>
      <c r="C27461" s="28" t="s">
        <v>41824</v>
      </c>
      <c r="E27461" s="26">
        <v>6000</v>
      </c>
      <c r="F27461" s="26">
        <v>6000</v>
      </c>
      <c r="G27461" s="625"/>
      <c r="H27461" s="623"/>
    </row>
    <row r="27462" spans="1:8" ht="22.5" x14ac:dyDescent="0.2">
      <c r="A27462" s="2">
        <v>27457</v>
      </c>
      <c r="B27462" s="28" t="s">
        <v>4074</v>
      </c>
      <c r="C27462" s="28" t="s">
        <v>41825</v>
      </c>
      <c r="E27462" s="26">
        <v>49372</v>
      </c>
      <c r="F27462" s="26">
        <v>47020.800000000003</v>
      </c>
      <c r="G27462" s="625"/>
      <c r="H27462" s="623"/>
    </row>
    <row r="27463" spans="1:8" ht="22.5" x14ac:dyDescent="0.2">
      <c r="A27463" s="2">
        <v>27458</v>
      </c>
      <c r="B27463" s="28" t="s">
        <v>3400</v>
      </c>
      <c r="C27463" s="28" t="s">
        <v>41826</v>
      </c>
      <c r="E27463" s="26">
        <v>10000</v>
      </c>
      <c r="F27463" s="26">
        <v>10000</v>
      </c>
      <c r="G27463" s="625"/>
      <c r="H27463" s="623"/>
    </row>
    <row r="27464" spans="1:8" x14ac:dyDescent="0.2">
      <c r="A27464" s="2">
        <v>27459</v>
      </c>
      <c r="B27464" s="637"/>
      <c r="C27464" s="638"/>
      <c r="E27464" s="26">
        <v>3540</v>
      </c>
      <c r="F27464" s="26">
        <v>3540</v>
      </c>
      <c r="G27464" s="625"/>
      <c r="H27464" s="623"/>
    </row>
    <row r="27465" spans="1:8" ht="67.5" x14ac:dyDescent="0.2">
      <c r="A27465" s="2">
        <v>27460</v>
      </c>
      <c r="B27465" s="28" t="s">
        <v>41827</v>
      </c>
      <c r="C27465" s="28" t="s">
        <v>41828</v>
      </c>
      <c r="E27465" s="26">
        <v>10100</v>
      </c>
      <c r="F27465" s="26">
        <v>10100</v>
      </c>
      <c r="G27465" s="625"/>
      <c r="H27465" s="623"/>
    </row>
    <row r="27466" spans="1:8" ht="22.5" x14ac:dyDescent="0.2">
      <c r="A27466" s="2">
        <v>27461</v>
      </c>
      <c r="B27466" s="28" t="s">
        <v>41829</v>
      </c>
      <c r="C27466" s="28" t="s">
        <v>41830</v>
      </c>
      <c r="E27466" s="636">
        <v>955400.25</v>
      </c>
      <c r="F27466" s="636">
        <v>848799.76</v>
      </c>
      <c r="G27466" s="633"/>
      <c r="H27466" s="633"/>
    </row>
    <row r="27467" spans="1:8" ht="45" x14ac:dyDescent="0.2">
      <c r="A27467" s="2">
        <v>27462</v>
      </c>
      <c r="B27467" s="28" t="s">
        <v>41831</v>
      </c>
      <c r="C27467" s="28" t="s">
        <v>41832</v>
      </c>
      <c r="E27467" s="26">
        <v>100000</v>
      </c>
      <c r="F27467" s="26">
        <v>84524.08</v>
      </c>
      <c r="G27467" s="625"/>
      <c r="H27467" s="623"/>
    </row>
    <row r="27468" spans="1:8" ht="45" x14ac:dyDescent="0.2">
      <c r="A27468" s="2">
        <v>27463</v>
      </c>
      <c r="B27468" s="28" t="s">
        <v>41833</v>
      </c>
      <c r="C27468" s="28" t="s">
        <v>41834</v>
      </c>
      <c r="E27468" s="26">
        <v>29000</v>
      </c>
      <c r="F27468" s="26">
        <v>29000</v>
      </c>
      <c r="G27468" s="625"/>
      <c r="H27468" s="623"/>
    </row>
    <row r="27469" spans="1:8" ht="22.5" x14ac:dyDescent="0.2">
      <c r="A27469" s="2">
        <v>27464</v>
      </c>
      <c r="B27469" s="28" t="s">
        <v>41835</v>
      </c>
      <c r="C27469" s="28" t="s">
        <v>41836</v>
      </c>
      <c r="E27469" s="26">
        <v>50500</v>
      </c>
      <c r="F27469" s="26">
        <v>39277.839999999997</v>
      </c>
      <c r="G27469" s="625"/>
      <c r="H27469" s="623"/>
    </row>
    <row r="27470" spans="1:8" ht="22.5" x14ac:dyDescent="0.2">
      <c r="A27470" s="2">
        <v>27465</v>
      </c>
      <c r="B27470" s="28" t="s">
        <v>41837</v>
      </c>
      <c r="C27470" s="28" t="s">
        <v>41838</v>
      </c>
      <c r="E27470" s="26">
        <v>50000</v>
      </c>
      <c r="F27470" s="26">
        <v>38888.92</v>
      </c>
      <c r="G27470" s="625"/>
      <c r="H27470" s="623"/>
    </row>
    <row r="27471" spans="1:8" ht="22.5" x14ac:dyDescent="0.2">
      <c r="A27471" s="2">
        <v>27466</v>
      </c>
      <c r="B27471" s="28" t="s">
        <v>41839</v>
      </c>
      <c r="C27471" s="28" t="s">
        <v>41840</v>
      </c>
      <c r="E27471" s="26">
        <v>17500</v>
      </c>
      <c r="F27471" s="26">
        <v>17500</v>
      </c>
      <c r="G27471" s="625"/>
      <c r="H27471" s="623"/>
    </row>
    <row r="27472" spans="1:8" ht="45" x14ac:dyDescent="0.2">
      <c r="A27472" s="2">
        <v>27467</v>
      </c>
      <c r="B27472" s="28" t="s">
        <v>41841</v>
      </c>
      <c r="C27472" s="28" t="s">
        <v>41842</v>
      </c>
      <c r="E27472" s="26">
        <v>18085</v>
      </c>
      <c r="F27472" s="26">
        <v>18085</v>
      </c>
      <c r="G27472" s="625"/>
      <c r="H27472" s="623"/>
    </row>
    <row r="27473" spans="1:8" ht="45" x14ac:dyDescent="0.2">
      <c r="A27473" s="2">
        <v>27468</v>
      </c>
      <c r="B27473" s="28" t="s">
        <v>41843</v>
      </c>
      <c r="C27473" s="28" t="s">
        <v>41844</v>
      </c>
      <c r="E27473" s="26">
        <v>7915</v>
      </c>
      <c r="F27473" s="26">
        <v>7915</v>
      </c>
      <c r="G27473" s="625"/>
      <c r="H27473" s="623"/>
    </row>
    <row r="27474" spans="1:8" ht="45" x14ac:dyDescent="0.2">
      <c r="A27474" s="2">
        <v>27469</v>
      </c>
      <c r="B27474" s="28" t="s">
        <v>41845</v>
      </c>
      <c r="C27474" s="28" t="s">
        <v>41846</v>
      </c>
      <c r="E27474" s="26">
        <v>5593</v>
      </c>
      <c r="F27474" s="26">
        <v>5593</v>
      </c>
      <c r="G27474" s="625"/>
      <c r="H27474" s="623"/>
    </row>
    <row r="27475" spans="1:8" ht="45" x14ac:dyDescent="0.2">
      <c r="A27475" s="2">
        <v>27470</v>
      </c>
      <c r="B27475" s="28" t="s">
        <v>41845</v>
      </c>
      <c r="C27475" s="28" t="s">
        <v>41847</v>
      </c>
      <c r="E27475" s="26">
        <v>5340</v>
      </c>
      <c r="F27475" s="26">
        <v>5340</v>
      </c>
      <c r="G27475" s="625"/>
      <c r="H27475" s="623"/>
    </row>
    <row r="27476" spans="1:8" ht="45" x14ac:dyDescent="0.2">
      <c r="A27476" s="2">
        <v>27471</v>
      </c>
      <c r="B27476" s="28" t="s">
        <v>41848</v>
      </c>
      <c r="C27476" s="28" t="s">
        <v>41849</v>
      </c>
      <c r="E27476" s="26">
        <v>5340</v>
      </c>
      <c r="F27476" s="26">
        <v>5340</v>
      </c>
      <c r="G27476" s="625"/>
      <c r="H27476" s="623"/>
    </row>
    <row r="27477" spans="1:8" ht="22.5" x14ac:dyDescent="0.2">
      <c r="A27477" s="2">
        <v>27472</v>
      </c>
      <c r="B27477" s="28" t="s">
        <v>41850</v>
      </c>
      <c r="C27477" s="28" t="s">
        <v>41851</v>
      </c>
      <c r="E27477" s="26">
        <v>5340</v>
      </c>
      <c r="F27477" s="26">
        <v>5340</v>
      </c>
      <c r="G27477" s="625"/>
      <c r="H27477" s="623"/>
    </row>
    <row r="27478" spans="1:8" ht="22.5" x14ac:dyDescent="0.2">
      <c r="A27478" s="2">
        <v>27473</v>
      </c>
      <c r="B27478" s="28" t="s">
        <v>41852</v>
      </c>
      <c r="C27478" s="28" t="s">
        <v>41853</v>
      </c>
      <c r="E27478" s="26">
        <v>5340</v>
      </c>
      <c r="F27478" s="26">
        <v>5340</v>
      </c>
      <c r="G27478" s="625"/>
      <c r="H27478" s="623"/>
    </row>
    <row r="27479" spans="1:8" ht="22.5" x14ac:dyDescent="0.2">
      <c r="A27479" s="2">
        <v>27474</v>
      </c>
      <c r="B27479" s="28" t="s">
        <v>41854</v>
      </c>
      <c r="C27479" s="28" t="s">
        <v>41855</v>
      </c>
      <c r="E27479" s="26">
        <v>3650</v>
      </c>
      <c r="F27479" s="26">
        <v>3650</v>
      </c>
      <c r="G27479" s="625"/>
      <c r="H27479" s="623"/>
    </row>
    <row r="27480" spans="1:8" ht="22.5" x14ac:dyDescent="0.2">
      <c r="A27480" s="2">
        <v>27475</v>
      </c>
      <c r="B27480" s="28" t="s">
        <v>41856</v>
      </c>
      <c r="C27480" s="28" t="s">
        <v>41857</v>
      </c>
      <c r="E27480" s="26">
        <v>3650</v>
      </c>
      <c r="F27480" s="26">
        <v>3650</v>
      </c>
      <c r="G27480" s="625"/>
      <c r="H27480" s="623"/>
    </row>
    <row r="27481" spans="1:8" ht="45" x14ac:dyDescent="0.2">
      <c r="A27481" s="2">
        <v>27476</v>
      </c>
      <c r="B27481" s="28" t="s">
        <v>41858</v>
      </c>
      <c r="C27481" s="28" t="s">
        <v>41859</v>
      </c>
      <c r="E27481" s="26">
        <v>3650</v>
      </c>
      <c r="F27481" s="26">
        <v>3650</v>
      </c>
      <c r="G27481" s="625"/>
      <c r="H27481" s="623"/>
    </row>
    <row r="27482" spans="1:8" ht="22.5" x14ac:dyDescent="0.2">
      <c r="A27482" s="2">
        <v>27477</v>
      </c>
      <c r="B27482" s="28" t="s">
        <v>41860</v>
      </c>
      <c r="C27482" s="28" t="s">
        <v>41861</v>
      </c>
      <c r="E27482" s="26">
        <v>3650</v>
      </c>
      <c r="F27482" s="26">
        <v>3650</v>
      </c>
      <c r="G27482" s="625"/>
      <c r="H27482" s="623"/>
    </row>
    <row r="27483" spans="1:8" ht="22.5" x14ac:dyDescent="0.2">
      <c r="A27483" s="2">
        <v>27478</v>
      </c>
      <c r="B27483" s="28" t="s">
        <v>41862</v>
      </c>
      <c r="C27483" s="28" t="s">
        <v>41863</v>
      </c>
      <c r="E27483" s="26">
        <v>9555</v>
      </c>
      <c r="F27483" s="26">
        <v>9555</v>
      </c>
      <c r="G27483" s="625"/>
      <c r="H27483" s="623"/>
    </row>
    <row r="27484" spans="1:8" ht="22.5" x14ac:dyDescent="0.2">
      <c r="A27484" s="2">
        <v>27479</v>
      </c>
      <c r="B27484" s="28" t="s">
        <v>41864</v>
      </c>
      <c r="C27484" s="28" t="s">
        <v>41865</v>
      </c>
      <c r="E27484" s="26">
        <v>3510</v>
      </c>
      <c r="F27484" s="26">
        <v>3510</v>
      </c>
      <c r="G27484" s="625"/>
      <c r="H27484" s="623"/>
    </row>
    <row r="27485" spans="1:8" ht="33.75" x14ac:dyDescent="0.2">
      <c r="A27485" s="2">
        <v>27480</v>
      </c>
      <c r="B27485" s="28" t="s">
        <v>41866</v>
      </c>
      <c r="C27485" s="28" t="s">
        <v>41867</v>
      </c>
      <c r="E27485" s="26">
        <v>4110</v>
      </c>
      <c r="F27485" s="26">
        <v>4110</v>
      </c>
      <c r="G27485" s="625"/>
      <c r="H27485" s="623"/>
    </row>
    <row r="27486" spans="1:8" ht="33.75" x14ac:dyDescent="0.2">
      <c r="A27486" s="2">
        <v>27481</v>
      </c>
      <c r="B27486" s="28" t="s">
        <v>41868</v>
      </c>
      <c r="C27486" s="28" t="s">
        <v>41869</v>
      </c>
      <c r="E27486" s="26">
        <v>4110</v>
      </c>
      <c r="F27486" s="26">
        <v>4110</v>
      </c>
      <c r="G27486" s="625"/>
      <c r="H27486" s="623"/>
    </row>
    <row r="27487" spans="1:8" ht="33.75" x14ac:dyDescent="0.2">
      <c r="A27487" s="2">
        <v>27482</v>
      </c>
      <c r="B27487" s="28" t="s">
        <v>41870</v>
      </c>
      <c r="C27487" s="28" t="s">
        <v>41871</v>
      </c>
      <c r="E27487" s="26">
        <v>8180</v>
      </c>
      <c r="F27487" s="26">
        <v>8180</v>
      </c>
      <c r="G27487" s="625"/>
      <c r="H27487" s="623"/>
    </row>
    <row r="27488" spans="1:8" ht="33.75" x14ac:dyDescent="0.2">
      <c r="A27488" s="2">
        <v>27483</v>
      </c>
      <c r="B27488" s="28" t="s">
        <v>41872</v>
      </c>
      <c r="C27488" s="28" t="s">
        <v>41873</v>
      </c>
      <c r="E27488" s="26">
        <v>4300</v>
      </c>
      <c r="F27488" s="26">
        <v>4300</v>
      </c>
      <c r="G27488" s="625"/>
      <c r="H27488" s="623"/>
    </row>
    <row r="27489" spans="1:8" ht="33.75" x14ac:dyDescent="0.2">
      <c r="A27489" s="2">
        <v>27484</v>
      </c>
      <c r="B27489" s="28" t="s">
        <v>41874</v>
      </c>
      <c r="C27489" s="28" t="s">
        <v>41875</v>
      </c>
      <c r="E27489" s="26">
        <v>4300</v>
      </c>
      <c r="F27489" s="26">
        <v>4300</v>
      </c>
      <c r="G27489" s="625"/>
      <c r="H27489" s="623"/>
    </row>
    <row r="27490" spans="1:8" x14ac:dyDescent="0.2">
      <c r="A27490" s="2">
        <v>27485</v>
      </c>
      <c r="B27490" s="637"/>
      <c r="C27490" s="638"/>
      <c r="E27490" s="26">
        <v>4300</v>
      </c>
      <c r="F27490" s="26">
        <v>4300</v>
      </c>
      <c r="G27490" s="625"/>
      <c r="H27490" s="623"/>
    </row>
    <row r="27491" spans="1:8" ht="22.5" x14ac:dyDescent="0.2">
      <c r="A27491" s="2">
        <v>27486</v>
      </c>
      <c r="B27491" s="80" t="s">
        <v>41876</v>
      </c>
      <c r="C27491" s="80" t="s">
        <v>41877</v>
      </c>
      <c r="E27491" s="26">
        <v>4300</v>
      </c>
      <c r="F27491" s="26">
        <v>4300</v>
      </c>
      <c r="G27491" s="625"/>
      <c r="H27491" s="623"/>
    </row>
    <row r="27492" spans="1:8" ht="22.5" x14ac:dyDescent="0.2">
      <c r="A27492" s="2">
        <v>27487</v>
      </c>
      <c r="B27492" s="80" t="s">
        <v>41876</v>
      </c>
      <c r="C27492" s="80" t="s">
        <v>41878</v>
      </c>
      <c r="E27492" s="636">
        <v>3447308.31</v>
      </c>
      <c r="F27492" s="636">
        <v>3257444.25</v>
      </c>
      <c r="G27492" s="633"/>
      <c r="H27492" s="633"/>
    </row>
    <row r="27493" spans="1:8" ht="22.5" x14ac:dyDescent="0.2">
      <c r="A27493" s="2">
        <v>27488</v>
      </c>
      <c r="B27493" s="80" t="s">
        <v>41876</v>
      </c>
      <c r="C27493" s="80"/>
      <c r="E27493" s="640">
        <v>6995</v>
      </c>
      <c r="F27493" s="640">
        <v>6995</v>
      </c>
      <c r="G27493" s="625"/>
      <c r="H27493" s="625"/>
    </row>
    <row r="27494" spans="1:8" ht="22.5" x14ac:dyDescent="0.2">
      <c r="A27494" s="2">
        <v>27489</v>
      </c>
      <c r="B27494" s="80" t="s">
        <v>41876</v>
      </c>
      <c r="C27494" s="80" t="s">
        <v>41879</v>
      </c>
      <c r="E27494" s="640">
        <v>6995</v>
      </c>
      <c r="F27494" s="640">
        <v>6995</v>
      </c>
      <c r="G27494" s="625"/>
      <c r="H27494" s="625"/>
    </row>
    <row r="27495" spans="1:8" ht="22.5" x14ac:dyDescent="0.2">
      <c r="A27495" s="2">
        <v>27490</v>
      </c>
      <c r="B27495" s="80" t="s">
        <v>41876</v>
      </c>
      <c r="C27495" s="80" t="s">
        <v>41880</v>
      </c>
      <c r="E27495" s="640">
        <v>6995</v>
      </c>
      <c r="F27495" s="640">
        <v>6995</v>
      </c>
      <c r="G27495" s="625"/>
      <c r="H27495" s="625"/>
    </row>
    <row r="27496" spans="1:8" ht="22.5" x14ac:dyDescent="0.2">
      <c r="A27496" s="2">
        <v>27491</v>
      </c>
      <c r="B27496" s="80" t="s">
        <v>41876</v>
      </c>
      <c r="C27496" s="80"/>
      <c r="E27496" s="640">
        <v>6995</v>
      </c>
      <c r="F27496" s="640">
        <v>6995</v>
      </c>
      <c r="G27496" s="625"/>
      <c r="H27496" s="625"/>
    </row>
    <row r="27497" spans="1:8" ht="22.5" x14ac:dyDescent="0.2">
      <c r="A27497" s="2">
        <v>27492</v>
      </c>
      <c r="B27497" s="80" t="s">
        <v>41876</v>
      </c>
      <c r="C27497" s="80" t="s">
        <v>41881</v>
      </c>
      <c r="E27497" s="640">
        <v>6995</v>
      </c>
      <c r="F27497" s="640">
        <v>6995</v>
      </c>
      <c r="G27497" s="625"/>
      <c r="H27497" s="625"/>
    </row>
    <row r="27498" spans="1:8" ht="22.5" x14ac:dyDescent="0.2">
      <c r="A27498" s="2">
        <v>27493</v>
      </c>
      <c r="B27498" s="80" t="s">
        <v>41876</v>
      </c>
      <c r="C27498" s="80" t="s">
        <v>41882</v>
      </c>
      <c r="E27498" s="640">
        <v>6995</v>
      </c>
      <c r="F27498" s="640">
        <v>6995</v>
      </c>
      <c r="G27498" s="625"/>
      <c r="H27498" s="625"/>
    </row>
    <row r="27499" spans="1:8" ht="22.5" x14ac:dyDescent="0.2">
      <c r="A27499" s="2">
        <v>27494</v>
      </c>
      <c r="B27499" s="80" t="s">
        <v>41883</v>
      </c>
      <c r="C27499" s="80"/>
      <c r="E27499" s="640">
        <v>6995</v>
      </c>
      <c r="F27499" s="640">
        <v>6995</v>
      </c>
      <c r="G27499" s="625"/>
      <c r="H27499" s="625"/>
    </row>
    <row r="27500" spans="1:8" ht="22.5" x14ac:dyDescent="0.2">
      <c r="A27500" s="2">
        <v>27495</v>
      </c>
      <c r="B27500" s="80" t="s">
        <v>41883</v>
      </c>
      <c r="C27500" s="80"/>
      <c r="E27500" s="640">
        <v>6995</v>
      </c>
      <c r="F27500" s="640">
        <v>6995</v>
      </c>
      <c r="G27500" s="625"/>
      <c r="H27500" s="625"/>
    </row>
    <row r="27501" spans="1:8" ht="22.5" x14ac:dyDescent="0.2">
      <c r="A27501" s="2">
        <v>27496</v>
      </c>
      <c r="B27501" s="80" t="s">
        <v>41883</v>
      </c>
      <c r="C27501" s="80"/>
      <c r="E27501" s="640">
        <v>3670</v>
      </c>
      <c r="F27501" s="640">
        <v>3670</v>
      </c>
      <c r="G27501" s="625"/>
      <c r="H27501" s="625"/>
    </row>
    <row r="27502" spans="1:8" ht="22.5" x14ac:dyDescent="0.2">
      <c r="A27502" s="2">
        <v>27497</v>
      </c>
      <c r="B27502" s="80" t="s">
        <v>41883</v>
      </c>
      <c r="C27502" s="80"/>
      <c r="E27502" s="640">
        <v>3670</v>
      </c>
      <c r="F27502" s="640">
        <v>3670</v>
      </c>
      <c r="G27502" s="625"/>
      <c r="H27502" s="625"/>
    </row>
    <row r="27503" spans="1:8" ht="22.5" x14ac:dyDescent="0.2">
      <c r="A27503" s="2">
        <v>27498</v>
      </c>
      <c r="B27503" s="80" t="s">
        <v>41883</v>
      </c>
      <c r="C27503" s="80"/>
      <c r="E27503" s="640">
        <v>3670</v>
      </c>
      <c r="F27503" s="640">
        <v>3670</v>
      </c>
      <c r="G27503" s="625"/>
      <c r="H27503" s="625"/>
    </row>
    <row r="27504" spans="1:8" ht="22.5" x14ac:dyDescent="0.2">
      <c r="A27504" s="2">
        <v>27499</v>
      </c>
      <c r="B27504" s="80" t="s">
        <v>41883</v>
      </c>
      <c r="C27504" s="80"/>
      <c r="E27504" s="640">
        <v>3670</v>
      </c>
      <c r="F27504" s="640">
        <v>3670</v>
      </c>
      <c r="G27504" s="625"/>
      <c r="H27504" s="625"/>
    </row>
    <row r="27505" spans="1:8" ht="22.5" x14ac:dyDescent="0.2">
      <c r="A27505" s="2">
        <v>27500</v>
      </c>
      <c r="B27505" s="80" t="s">
        <v>41883</v>
      </c>
      <c r="C27505" s="80"/>
      <c r="E27505" s="640">
        <v>3670</v>
      </c>
      <c r="F27505" s="640">
        <v>3670</v>
      </c>
      <c r="G27505" s="625"/>
      <c r="H27505" s="625"/>
    </row>
    <row r="27506" spans="1:8" ht="22.5" x14ac:dyDescent="0.2">
      <c r="A27506" s="2">
        <v>27501</v>
      </c>
      <c r="B27506" s="80" t="s">
        <v>41883</v>
      </c>
      <c r="C27506" s="80"/>
      <c r="E27506" s="640">
        <v>3670</v>
      </c>
      <c r="F27506" s="640">
        <v>3670</v>
      </c>
      <c r="G27506" s="625"/>
      <c r="H27506" s="625"/>
    </row>
    <row r="27507" spans="1:8" ht="22.5" x14ac:dyDescent="0.2">
      <c r="A27507" s="2">
        <v>27502</v>
      </c>
      <c r="B27507" s="80" t="s">
        <v>41883</v>
      </c>
      <c r="C27507" s="80"/>
      <c r="E27507" s="640">
        <v>3670</v>
      </c>
      <c r="F27507" s="640">
        <v>3670</v>
      </c>
      <c r="G27507" s="625"/>
      <c r="H27507" s="625"/>
    </row>
    <row r="27508" spans="1:8" ht="22.5" x14ac:dyDescent="0.2">
      <c r="A27508" s="2">
        <v>27503</v>
      </c>
      <c r="B27508" s="80" t="s">
        <v>41883</v>
      </c>
      <c r="C27508" s="80"/>
      <c r="E27508" s="640">
        <v>3670</v>
      </c>
      <c r="F27508" s="640">
        <v>3670</v>
      </c>
      <c r="G27508" s="625"/>
      <c r="H27508" s="625"/>
    </row>
    <row r="27509" spans="1:8" ht="22.5" x14ac:dyDescent="0.2">
      <c r="A27509" s="2">
        <v>27504</v>
      </c>
      <c r="B27509" s="80" t="s">
        <v>41883</v>
      </c>
      <c r="C27509" s="80"/>
      <c r="E27509" s="640">
        <v>3670</v>
      </c>
      <c r="F27509" s="640">
        <v>3670</v>
      </c>
      <c r="G27509" s="625"/>
      <c r="H27509" s="625"/>
    </row>
    <row r="27510" spans="1:8" ht="22.5" x14ac:dyDescent="0.2">
      <c r="A27510" s="2">
        <v>27505</v>
      </c>
      <c r="B27510" s="80" t="s">
        <v>41883</v>
      </c>
      <c r="C27510" s="80"/>
      <c r="E27510" s="640">
        <v>3670</v>
      </c>
      <c r="F27510" s="640">
        <v>3670</v>
      </c>
      <c r="G27510" s="625"/>
      <c r="H27510" s="625"/>
    </row>
    <row r="27511" spans="1:8" x14ac:dyDescent="0.2">
      <c r="A27511" s="2">
        <v>27506</v>
      </c>
      <c r="B27511" s="80" t="s">
        <v>41884</v>
      </c>
      <c r="C27511" s="80" t="s">
        <v>41885</v>
      </c>
      <c r="E27511" s="640">
        <v>3670</v>
      </c>
      <c r="F27511" s="640">
        <v>3670</v>
      </c>
      <c r="G27511" s="625"/>
      <c r="H27511" s="625"/>
    </row>
    <row r="27512" spans="1:8" x14ac:dyDescent="0.2">
      <c r="A27512" s="2">
        <v>27507</v>
      </c>
      <c r="B27512" s="80" t="s">
        <v>9462</v>
      </c>
      <c r="C27512" s="80" t="s">
        <v>25922</v>
      </c>
      <c r="E27512" s="640">
        <v>3670</v>
      </c>
      <c r="F27512" s="640">
        <v>3670</v>
      </c>
      <c r="G27512" s="625"/>
      <c r="H27512" s="625"/>
    </row>
    <row r="27513" spans="1:8" ht="22.5" x14ac:dyDescent="0.2">
      <c r="A27513" s="2">
        <v>27508</v>
      </c>
      <c r="B27513" s="80" t="s">
        <v>41886</v>
      </c>
      <c r="C27513" s="80" t="s">
        <v>41887</v>
      </c>
      <c r="E27513" s="640">
        <v>7484</v>
      </c>
      <c r="F27513" s="640">
        <v>7484</v>
      </c>
      <c r="G27513" s="625"/>
      <c r="H27513" s="625"/>
    </row>
    <row r="27514" spans="1:8" x14ac:dyDescent="0.2">
      <c r="A27514" s="2">
        <v>27509</v>
      </c>
      <c r="B27514" s="80" t="s">
        <v>41888</v>
      </c>
      <c r="C27514" s="80"/>
      <c r="E27514" s="640">
        <v>13268.32</v>
      </c>
      <c r="F27514" s="640">
        <v>13268.32</v>
      </c>
      <c r="G27514" s="625"/>
      <c r="H27514" s="625"/>
    </row>
    <row r="27515" spans="1:8" x14ac:dyDescent="0.2">
      <c r="A27515" s="2">
        <v>27510</v>
      </c>
      <c r="B27515" s="80" t="s">
        <v>41888</v>
      </c>
      <c r="C27515" s="80"/>
      <c r="E27515" s="640">
        <v>25339.86</v>
      </c>
      <c r="F27515" s="640">
        <v>25339.86</v>
      </c>
      <c r="G27515" s="625"/>
      <c r="H27515" s="625"/>
    </row>
    <row r="27516" spans="1:8" x14ac:dyDescent="0.2">
      <c r="A27516" s="2">
        <v>27511</v>
      </c>
      <c r="B27516" s="80" t="s">
        <v>41888</v>
      </c>
      <c r="C27516" s="80"/>
      <c r="E27516" s="640">
        <v>3000</v>
      </c>
      <c r="F27516" s="640">
        <v>3000</v>
      </c>
      <c r="G27516" s="625"/>
      <c r="H27516" s="625"/>
    </row>
    <row r="27517" spans="1:8" x14ac:dyDescent="0.2">
      <c r="A27517" s="2">
        <v>27512</v>
      </c>
      <c r="B27517" s="80" t="s">
        <v>41888</v>
      </c>
      <c r="C27517" s="80"/>
      <c r="E27517" s="640">
        <v>3000</v>
      </c>
      <c r="F27517" s="640">
        <v>3000</v>
      </c>
      <c r="G27517" s="625"/>
      <c r="H27517" s="625"/>
    </row>
    <row r="27518" spans="1:8" x14ac:dyDescent="0.2">
      <c r="A27518" s="2">
        <v>27513</v>
      </c>
      <c r="B27518" s="80" t="s">
        <v>41889</v>
      </c>
      <c r="C27518" s="80"/>
      <c r="E27518" s="640">
        <v>3000</v>
      </c>
      <c r="F27518" s="640">
        <v>3000</v>
      </c>
      <c r="G27518" s="625"/>
      <c r="H27518" s="625"/>
    </row>
    <row r="27519" spans="1:8" ht="22.5" x14ac:dyDescent="0.2">
      <c r="A27519" s="2">
        <v>27514</v>
      </c>
      <c r="B27519" s="80" t="s">
        <v>41890</v>
      </c>
      <c r="C27519" s="80" t="s">
        <v>41891</v>
      </c>
      <c r="E27519" s="640">
        <v>3000</v>
      </c>
      <c r="F27519" s="640">
        <v>3000</v>
      </c>
      <c r="G27519" s="625"/>
      <c r="H27519" s="625"/>
    </row>
    <row r="27520" spans="1:8" x14ac:dyDescent="0.2">
      <c r="A27520" s="2">
        <v>27515</v>
      </c>
      <c r="B27520" s="80" t="s">
        <v>41892</v>
      </c>
      <c r="C27520" s="80" t="s">
        <v>41893</v>
      </c>
      <c r="E27520" s="640">
        <v>3000</v>
      </c>
      <c r="F27520" s="640">
        <v>3000</v>
      </c>
      <c r="G27520" s="625"/>
      <c r="H27520" s="625"/>
    </row>
    <row r="27521" spans="1:8" x14ac:dyDescent="0.2">
      <c r="A27521" s="2">
        <v>27516</v>
      </c>
      <c r="B27521" s="80" t="s">
        <v>41894</v>
      </c>
      <c r="C27521" s="80"/>
      <c r="E27521" s="640">
        <v>13410</v>
      </c>
      <c r="F27521" s="640">
        <v>13410</v>
      </c>
      <c r="G27521" s="625"/>
      <c r="H27521" s="625"/>
    </row>
    <row r="27522" spans="1:8" ht="22.5" x14ac:dyDescent="0.2">
      <c r="A27522" s="2">
        <v>27517</v>
      </c>
      <c r="B27522" s="80" t="s">
        <v>41895</v>
      </c>
      <c r="C27522" s="80" t="s">
        <v>41896</v>
      </c>
      <c r="E27522" s="640">
        <v>15000</v>
      </c>
      <c r="F27522" s="640">
        <v>15000</v>
      </c>
      <c r="G27522" s="625"/>
      <c r="H27522" s="625"/>
    </row>
    <row r="27523" spans="1:8" x14ac:dyDescent="0.2">
      <c r="A27523" s="2">
        <v>27518</v>
      </c>
      <c r="B27523" s="80" t="s">
        <v>41897</v>
      </c>
      <c r="C27523" s="80" t="s">
        <v>41898</v>
      </c>
      <c r="E27523" s="640">
        <v>158400</v>
      </c>
      <c r="F27523" s="640">
        <v>158400</v>
      </c>
      <c r="G27523" s="625"/>
      <c r="H27523" s="625"/>
    </row>
    <row r="27524" spans="1:8" x14ac:dyDescent="0.2">
      <c r="A27524" s="2">
        <v>27519</v>
      </c>
      <c r="B27524" s="80" t="s">
        <v>41897</v>
      </c>
      <c r="C27524" s="80" t="s">
        <v>41899</v>
      </c>
      <c r="E27524" s="640">
        <v>99796.14</v>
      </c>
      <c r="F27524" s="640">
        <v>99796.14</v>
      </c>
      <c r="G27524" s="625"/>
      <c r="H27524" s="625"/>
    </row>
    <row r="27525" spans="1:8" ht="22.5" x14ac:dyDescent="0.2">
      <c r="A27525" s="2">
        <v>27520</v>
      </c>
      <c r="B27525" s="80" t="s">
        <v>41900</v>
      </c>
      <c r="C27525" s="80" t="s">
        <v>41901</v>
      </c>
      <c r="E27525" s="640">
        <v>1099</v>
      </c>
      <c r="F27525" s="640">
        <v>1099</v>
      </c>
      <c r="G27525" s="625"/>
      <c r="H27525" s="625"/>
    </row>
    <row r="27526" spans="1:8" ht="22.5" x14ac:dyDescent="0.2">
      <c r="A27526" s="2">
        <v>27521</v>
      </c>
      <c r="B27526" s="80" t="s">
        <v>41900</v>
      </c>
      <c r="C27526" s="80" t="s">
        <v>30771</v>
      </c>
      <c r="E27526" s="640">
        <v>1099</v>
      </c>
      <c r="F27526" s="640">
        <v>1099</v>
      </c>
      <c r="G27526" s="625"/>
      <c r="H27526" s="625"/>
    </row>
    <row r="27527" spans="1:8" ht="22.5" x14ac:dyDescent="0.2">
      <c r="A27527" s="2">
        <v>27522</v>
      </c>
      <c r="B27527" s="80" t="s">
        <v>41900</v>
      </c>
      <c r="C27527" s="80" t="s">
        <v>30744</v>
      </c>
      <c r="E27527" s="640">
        <v>17500</v>
      </c>
      <c r="F27527" s="640">
        <v>17500</v>
      </c>
      <c r="G27527" s="625"/>
      <c r="H27527" s="625"/>
    </row>
    <row r="27528" spans="1:8" x14ac:dyDescent="0.2">
      <c r="A27528" s="2">
        <v>27523</v>
      </c>
      <c r="B27528" s="80" t="s">
        <v>41902</v>
      </c>
      <c r="C27528" s="80" t="s">
        <v>41903</v>
      </c>
      <c r="E27528" s="640">
        <v>17500</v>
      </c>
      <c r="F27528" s="640">
        <v>17500</v>
      </c>
      <c r="G27528" s="625"/>
      <c r="H27528" s="625"/>
    </row>
    <row r="27529" spans="1:8" ht="22.5" x14ac:dyDescent="0.2">
      <c r="A27529" s="2">
        <v>27524</v>
      </c>
      <c r="B27529" s="80" t="s">
        <v>41904</v>
      </c>
      <c r="C27529" s="80" t="s">
        <v>41905</v>
      </c>
      <c r="E27529" s="640">
        <v>17500</v>
      </c>
      <c r="F27529" s="640">
        <v>17500</v>
      </c>
      <c r="G27529" s="625"/>
      <c r="H27529" s="625"/>
    </row>
    <row r="27530" spans="1:8" x14ac:dyDescent="0.2">
      <c r="A27530" s="2">
        <v>27525</v>
      </c>
      <c r="B27530" s="80" t="s">
        <v>41906</v>
      </c>
      <c r="C27530" s="80" t="s">
        <v>41907</v>
      </c>
      <c r="E27530" s="640">
        <v>19300</v>
      </c>
      <c r="F27530" s="640">
        <v>2251.62</v>
      </c>
      <c r="G27530" s="625"/>
      <c r="H27530" s="625"/>
    </row>
    <row r="27531" spans="1:8" x14ac:dyDescent="0.2">
      <c r="A27531" s="2">
        <v>27526</v>
      </c>
      <c r="B27531" s="80" t="s">
        <v>41908</v>
      </c>
      <c r="C27531" s="80" t="s">
        <v>41909</v>
      </c>
      <c r="E27531" s="640">
        <v>20232</v>
      </c>
      <c r="F27531" s="640">
        <v>11700.96</v>
      </c>
      <c r="G27531" s="625"/>
      <c r="H27531" s="625"/>
    </row>
    <row r="27532" spans="1:8" x14ac:dyDescent="0.2">
      <c r="A27532" s="2">
        <v>27527</v>
      </c>
      <c r="B27532" s="80" t="s">
        <v>41910</v>
      </c>
      <c r="C27532" s="80" t="s">
        <v>41911</v>
      </c>
      <c r="E27532" s="640">
        <v>5250</v>
      </c>
      <c r="F27532" s="640">
        <v>5250</v>
      </c>
      <c r="G27532" s="625"/>
      <c r="H27532" s="625"/>
    </row>
    <row r="27533" spans="1:8" x14ac:dyDescent="0.2">
      <c r="A27533" s="2">
        <v>27528</v>
      </c>
      <c r="B27533" s="80" t="s">
        <v>41910</v>
      </c>
      <c r="C27533" s="80" t="s">
        <v>41912</v>
      </c>
      <c r="E27533" s="640">
        <v>5864.82</v>
      </c>
      <c r="F27533" s="640">
        <v>5864.82</v>
      </c>
      <c r="G27533" s="625"/>
      <c r="H27533" s="625"/>
    </row>
    <row r="27534" spans="1:8" ht="22.5" x14ac:dyDescent="0.2">
      <c r="A27534" s="2">
        <v>27529</v>
      </c>
      <c r="B27534" s="80" t="s">
        <v>27614</v>
      </c>
      <c r="C27534" s="80" t="s">
        <v>41913</v>
      </c>
      <c r="E27534" s="640">
        <v>45950</v>
      </c>
      <c r="F27534" s="640">
        <v>32248</v>
      </c>
      <c r="G27534" s="625"/>
      <c r="H27534" s="625"/>
    </row>
    <row r="27535" spans="1:8" x14ac:dyDescent="0.2">
      <c r="A27535" s="2">
        <v>27530</v>
      </c>
      <c r="B27535" s="80" t="s">
        <v>27614</v>
      </c>
      <c r="C27535" s="80" t="s">
        <v>41914</v>
      </c>
      <c r="E27535" s="640">
        <v>50715.5</v>
      </c>
      <c r="F27535" s="640">
        <v>35592.769999999997</v>
      </c>
      <c r="G27535" s="625"/>
      <c r="H27535" s="625"/>
    </row>
    <row r="27536" spans="1:8" x14ac:dyDescent="0.2">
      <c r="A27536" s="2">
        <v>27531</v>
      </c>
      <c r="B27536" s="80" t="s">
        <v>3975</v>
      </c>
      <c r="C27536" s="80" t="s">
        <v>41915</v>
      </c>
      <c r="E27536" s="640">
        <v>8127</v>
      </c>
      <c r="F27536" s="640">
        <v>8127</v>
      </c>
      <c r="G27536" s="625"/>
      <c r="H27536" s="625"/>
    </row>
    <row r="27537" spans="1:8" ht="22.5" x14ac:dyDescent="0.2">
      <c r="A27537" s="2">
        <v>27532</v>
      </c>
      <c r="B27537" s="80" t="s">
        <v>41916</v>
      </c>
      <c r="C27537" s="80" t="s">
        <v>30779</v>
      </c>
      <c r="E27537" s="640">
        <v>6400</v>
      </c>
      <c r="F27537" s="640">
        <v>6400</v>
      </c>
      <c r="G27537" s="625"/>
      <c r="H27537" s="625"/>
    </row>
    <row r="27538" spans="1:8" ht="22.5" x14ac:dyDescent="0.2">
      <c r="A27538" s="2">
        <v>27533</v>
      </c>
      <c r="B27538" s="80" t="s">
        <v>41917</v>
      </c>
      <c r="C27538" s="80" t="s">
        <v>41918</v>
      </c>
      <c r="E27538" s="640">
        <v>5660</v>
      </c>
      <c r="F27538" s="640">
        <v>5660</v>
      </c>
      <c r="G27538" s="625"/>
      <c r="H27538" s="625"/>
    </row>
    <row r="27539" spans="1:8" ht="22.5" x14ac:dyDescent="0.2">
      <c r="A27539" s="2">
        <v>27534</v>
      </c>
      <c r="B27539" s="80" t="s">
        <v>9521</v>
      </c>
      <c r="C27539" s="80" t="s">
        <v>41919</v>
      </c>
      <c r="E27539" s="640">
        <v>4300</v>
      </c>
      <c r="F27539" s="640">
        <v>4300</v>
      </c>
      <c r="G27539" s="625"/>
      <c r="H27539" s="625"/>
    </row>
    <row r="27540" spans="1:8" x14ac:dyDescent="0.2">
      <c r="A27540" s="2">
        <v>27535</v>
      </c>
      <c r="B27540" s="80" t="s">
        <v>9521</v>
      </c>
      <c r="C27540" s="80" t="s">
        <v>41920</v>
      </c>
      <c r="E27540" s="640">
        <v>99720</v>
      </c>
      <c r="F27540" s="640">
        <v>99720</v>
      </c>
      <c r="G27540" s="625"/>
      <c r="H27540" s="625"/>
    </row>
    <row r="27541" spans="1:8" x14ac:dyDescent="0.2">
      <c r="A27541" s="2">
        <v>27536</v>
      </c>
      <c r="B27541" s="80" t="s">
        <v>41921</v>
      </c>
      <c r="C27541" s="80" t="s">
        <v>41922</v>
      </c>
      <c r="E27541" s="640">
        <v>11774.7</v>
      </c>
      <c r="F27541" s="640">
        <v>11774.7</v>
      </c>
      <c r="G27541" s="625"/>
      <c r="H27541" s="625"/>
    </row>
    <row r="27542" spans="1:8" ht="22.5" x14ac:dyDescent="0.2">
      <c r="A27542" s="2">
        <v>27537</v>
      </c>
      <c r="B27542" s="80" t="s">
        <v>24243</v>
      </c>
      <c r="C27542" s="80" t="s">
        <v>41923</v>
      </c>
      <c r="E27542" s="640">
        <v>14100</v>
      </c>
      <c r="F27542" s="640">
        <v>14100</v>
      </c>
      <c r="G27542" s="625"/>
      <c r="H27542" s="625"/>
    </row>
    <row r="27543" spans="1:8" x14ac:dyDescent="0.2">
      <c r="A27543" s="2">
        <v>27538</v>
      </c>
      <c r="B27543" s="80" t="s">
        <v>41924</v>
      </c>
      <c r="C27543" s="80"/>
      <c r="E27543" s="640">
        <v>4293</v>
      </c>
      <c r="F27543" s="640">
        <v>4293</v>
      </c>
      <c r="G27543" s="625"/>
      <c r="H27543" s="625"/>
    </row>
    <row r="27544" spans="1:8" x14ac:dyDescent="0.2">
      <c r="A27544" s="2">
        <v>27539</v>
      </c>
      <c r="B27544" s="80" t="s">
        <v>9462</v>
      </c>
      <c r="C27544" s="80" t="s">
        <v>41925</v>
      </c>
      <c r="E27544" s="640">
        <v>5073</v>
      </c>
      <c r="F27544" s="640">
        <v>5073</v>
      </c>
      <c r="G27544" s="625"/>
      <c r="H27544" s="625"/>
    </row>
    <row r="27545" spans="1:8" x14ac:dyDescent="0.2">
      <c r="A27545" s="2">
        <v>27540</v>
      </c>
      <c r="B27545" s="80" t="s">
        <v>9462</v>
      </c>
      <c r="C27545" s="80" t="s">
        <v>41926</v>
      </c>
      <c r="E27545" s="640">
        <v>5301</v>
      </c>
      <c r="F27545" s="640">
        <v>5301</v>
      </c>
      <c r="G27545" s="625"/>
      <c r="H27545" s="625"/>
    </row>
    <row r="27546" spans="1:8" x14ac:dyDescent="0.2">
      <c r="A27546" s="2">
        <v>27541</v>
      </c>
      <c r="B27546" s="80" t="s">
        <v>41927</v>
      </c>
      <c r="C27546" s="80" t="s">
        <v>41928</v>
      </c>
      <c r="E27546" s="640">
        <v>10990</v>
      </c>
      <c r="F27546" s="640">
        <v>10990</v>
      </c>
      <c r="G27546" s="625"/>
      <c r="H27546" s="625"/>
    </row>
    <row r="27547" spans="1:8" x14ac:dyDescent="0.2">
      <c r="A27547" s="2">
        <v>27542</v>
      </c>
      <c r="B27547" s="80" t="s">
        <v>26480</v>
      </c>
      <c r="C27547" s="80" t="s">
        <v>41929</v>
      </c>
      <c r="E27547" s="640">
        <v>15592.54</v>
      </c>
      <c r="F27547" s="640">
        <v>15592.54</v>
      </c>
      <c r="G27547" s="625"/>
      <c r="H27547" s="625"/>
    </row>
    <row r="27548" spans="1:8" x14ac:dyDescent="0.2">
      <c r="A27548" s="2">
        <v>27543</v>
      </c>
      <c r="B27548" s="80" t="s">
        <v>4264</v>
      </c>
      <c r="C27548" s="80" t="s">
        <v>41930</v>
      </c>
      <c r="E27548" s="640">
        <v>17273.240000000002</v>
      </c>
      <c r="F27548" s="640">
        <v>9610.2000000000007</v>
      </c>
      <c r="G27548" s="625"/>
      <c r="H27548" s="625"/>
    </row>
    <row r="27549" spans="1:8" x14ac:dyDescent="0.2">
      <c r="A27549" s="2">
        <v>27544</v>
      </c>
      <c r="B27549" s="80" t="s">
        <v>23361</v>
      </c>
      <c r="C27549" s="80" t="s">
        <v>41931</v>
      </c>
      <c r="E27549" s="640">
        <v>9512</v>
      </c>
      <c r="F27549" s="640">
        <v>9512</v>
      </c>
      <c r="G27549" s="625"/>
      <c r="H27549" s="625"/>
    </row>
    <row r="27550" spans="1:8" x14ac:dyDescent="0.2">
      <c r="A27550" s="2">
        <v>27545</v>
      </c>
      <c r="B27550" s="80" t="s">
        <v>41932</v>
      </c>
      <c r="C27550" s="80" t="s">
        <v>41933</v>
      </c>
      <c r="E27550" s="640">
        <v>4800</v>
      </c>
      <c r="F27550" s="640">
        <v>4800</v>
      </c>
      <c r="G27550" s="625"/>
      <c r="H27550" s="625"/>
    </row>
    <row r="27551" spans="1:8" x14ac:dyDescent="0.2">
      <c r="A27551" s="2">
        <v>27546</v>
      </c>
      <c r="B27551" s="80" t="s">
        <v>41932</v>
      </c>
      <c r="C27551" s="80" t="s">
        <v>41934</v>
      </c>
      <c r="E27551" s="640">
        <v>6000</v>
      </c>
      <c r="F27551" s="640">
        <v>6000</v>
      </c>
      <c r="G27551" s="625"/>
      <c r="H27551" s="625"/>
    </row>
    <row r="27552" spans="1:8" x14ac:dyDescent="0.2">
      <c r="A27552" s="2">
        <v>27547</v>
      </c>
      <c r="B27552" s="80" t="s">
        <v>20465</v>
      </c>
      <c r="C27552" s="80" t="s">
        <v>30815</v>
      </c>
      <c r="E27552" s="640">
        <v>4900</v>
      </c>
      <c r="F27552" s="640">
        <v>4900</v>
      </c>
      <c r="G27552" s="625"/>
      <c r="H27552" s="625"/>
    </row>
    <row r="27553" spans="1:8" x14ac:dyDescent="0.2">
      <c r="A27553" s="2">
        <v>27548</v>
      </c>
      <c r="B27553" s="80" t="s">
        <v>41935</v>
      </c>
      <c r="C27553" s="80" t="s">
        <v>41936</v>
      </c>
      <c r="E27553" s="640">
        <v>3400</v>
      </c>
      <c r="F27553" s="640">
        <v>3400</v>
      </c>
      <c r="G27553" s="625"/>
      <c r="H27553" s="625"/>
    </row>
    <row r="27554" spans="1:8" ht="22.5" x14ac:dyDescent="0.2">
      <c r="A27554" s="2">
        <v>27549</v>
      </c>
      <c r="B27554" s="80" t="s">
        <v>41937</v>
      </c>
      <c r="C27554" s="80" t="s">
        <v>41938</v>
      </c>
      <c r="E27554" s="640">
        <v>8300</v>
      </c>
      <c r="F27554" s="640">
        <v>8300</v>
      </c>
      <c r="G27554" s="625"/>
      <c r="H27554" s="625"/>
    </row>
    <row r="27555" spans="1:8" ht="33.75" x14ac:dyDescent="0.2">
      <c r="A27555" s="2">
        <v>27550</v>
      </c>
      <c r="B27555" s="80" t="s">
        <v>41939</v>
      </c>
      <c r="C27555" s="80" t="s">
        <v>41940</v>
      </c>
      <c r="E27555" s="640">
        <v>4000</v>
      </c>
      <c r="F27555" s="640">
        <v>4000</v>
      </c>
      <c r="G27555" s="625"/>
      <c r="H27555" s="625"/>
    </row>
    <row r="27556" spans="1:8" ht="22.5" x14ac:dyDescent="0.2">
      <c r="A27556" s="2">
        <v>27551</v>
      </c>
      <c r="B27556" s="80" t="s">
        <v>41941</v>
      </c>
      <c r="C27556" s="80" t="s">
        <v>41942</v>
      </c>
      <c r="E27556" s="640">
        <v>99900</v>
      </c>
      <c r="F27556" s="640">
        <v>99900</v>
      </c>
      <c r="G27556" s="625"/>
      <c r="H27556" s="625"/>
    </row>
    <row r="27557" spans="1:8" x14ac:dyDescent="0.2">
      <c r="A27557" s="2">
        <v>27552</v>
      </c>
      <c r="B27557" s="80" t="s">
        <v>41943</v>
      </c>
      <c r="C27557" s="80" t="s">
        <v>30969</v>
      </c>
      <c r="E27557" s="640">
        <v>1799</v>
      </c>
      <c r="F27557" s="640">
        <v>1799</v>
      </c>
      <c r="G27557" s="625"/>
      <c r="H27557" s="625"/>
    </row>
    <row r="27558" spans="1:8" x14ac:dyDescent="0.2">
      <c r="A27558" s="2">
        <v>27553</v>
      </c>
      <c r="B27558" s="80" t="s">
        <v>27621</v>
      </c>
      <c r="C27558" s="80" t="s">
        <v>41944</v>
      </c>
      <c r="E27558" s="640">
        <v>20000</v>
      </c>
      <c r="F27558" s="640">
        <v>20000</v>
      </c>
      <c r="G27558" s="625"/>
      <c r="H27558" s="625"/>
    </row>
    <row r="27559" spans="1:8" ht="22.5" x14ac:dyDescent="0.2">
      <c r="A27559" s="2">
        <v>27554</v>
      </c>
      <c r="B27559" s="80" t="s">
        <v>41945</v>
      </c>
      <c r="C27559" s="80"/>
      <c r="E27559" s="640">
        <v>9200</v>
      </c>
      <c r="F27559" s="640">
        <v>9200</v>
      </c>
      <c r="G27559" s="625"/>
      <c r="H27559" s="625"/>
    </row>
    <row r="27560" spans="1:8" x14ac:dyDescent="0.2">
      <c r="A27560" s="2">
        <v>27555</v>
      </c>
      <c r="B27560" s="80" t="s">
        <v>41946</v>
      </c>
      <c r="C27560" s="80" t="s">
        <v>41947</v>
      </c>
      <c r="E27560" s="640">
        <v>5596</v>
      </c>
      <c r="F27560" s="640">
        <v>5596</v>
      </c>
      <c r="G27560" s="625"/>
      <c r="H27560" s="625"/>
    </row>
    <row r="27561" spans="1:8" x14ac:dyDescent="0.2">
      <c r="A27561" s="2">
        <v>27556</v>
      </c>
      <c r="B27561" s="80" t="s">
        <v>41948</v>
      </c>
      <c r="C27561" s="80" t="s">
        <v>41949</v>
      </c>
      <c r="E27561" s="640">
        <v>9630</v>
      </c>
      <c r="F27561" s="640">
        <v>9630</v>
      </c>
      <c r="G27561" s="625"/>
      <c r="H27561" s="625"/>
    </row>
    <row r="27562" spans="1:8" x14ac:dyDescent="0.2">
      <c r="A27562" s="2">
        <v>27557</v>
      </c>
      <c r="B27562" s="80" t="s">
        <v>9487</v>
      </c>
      <c r="C27562" s="80" t="s">
        <v>41950</v>
      </c>
      <c r="E27562" s="640">
        <v>7390</v>
      </c>
      <c r="F27562" s="640">
        <v>7390</v>
      </c>
      <c r="G27562" s="625"/>
      <c r="H27562" s="625"/>
    </row>
    <row r="27563" spans="1:8" x14ac:dyDescent="0.2">
      <c r="A27563" s="2">
        <v>27558</v>
      </c>
      <c r="B27563" s="80" t="s">
        <v>9487</v>
      </c>
      <c r="C27563" s="80" t="s">
        <v>41951</v>
      </c>
      <c r="E27563" s="640">
        <v>2540</v>
      </c>
      <c r="F27563" s="640">
        <v>2540</v>
      </c>
      <c r="G27563" s="625"/>
      <c r="H27563" s="625"/>
    </row>
    <row r="27564" spans="1:8" ht="22.5" x14ac:dyDescent="0.2">
      <c r="A27564" s="2">
        <v>27559</v>
      </c>
      <c r="B27564" s="80" t="s">
        <v>41952</v>
      </c>
      <c r="C27564" s="80" t="s">
        <v>41953</v>
      </c>
      <c r="E27564" s="640">
        <v>3250</v>
      </c>
      <c r="F27564" s="640">
        <v>3250</v>
      </c>
      <c r="G27564" s="625"/>
      <c r="H27564" s="625"/>
    </row>
    <row r="27565" spans="1:8" x14ac:dyDescent="0.2">
      <c r="A27565" s="2">
        <v>27560</v>
      </c>
      <c r="B27565" s="80" t="s">
        <v>41954</v>
      </c>
      <c r="C27565" s="80" t="s">
        <v>41955</v>
      </c>
      <c r="E27565" s="640">
        <v>8000</v>
      </c>
      <c r="F27565" s="640">
        <v>8000</v>
      </c>
      <c r="G27565" s="625"/>
      <c r="H27565" s="625"/>
    </row>
    <row r="27566" spans="1:8" x14ac:dyDescent="0.2">
      <c r="A27566" s="2">
        <v>27561</v>
      </c>
      <c r="B27566" s="80" t="s">
        <v>27644</v>
      </c>
      <c r="C27566" s="80" t="s">
        <v>41956</v>
      </c>
      <c r="E27566" s="640">
        <v>3050</v>
      </c>
      <c r="F27566" s="640">
        <v>3050</v>
      </c>
      <c r="G27566" s="625"/>
      <c r="H27566" s="625"/>
    </row>
    <row r="27567" spans="1:8" ht="22.5" x14ac:dyDescent="0.2">
      <c r="A27567" s="2">
        <v>27562</v>
      </c>
      <c r="B27567" s="80" t="s">
        <v>41957</v>
      </c>
      <c r="C27567" s="80" t="s">
        <v>30784</v>
      </c>
      <c r="E27567" s="640">
        <v>8000</v>
      </c>
      <c r="F27567" s="640">
        <v>8000</v>
      </c>
      <c r="G27567" s="625"/>
      <c r="H27567" s="625"/>
    </row>
    <row r="27568" spans="1:8" ht="22.5" x14ac:dyDescent="0.2">
      <c r="A27568" s="2">
        <v>27563</v>
      </c>
      <c r="B27568" s="80" t="s">
        <v>41958</v>
      </c>
      <c r="C27568" s="80" t="s">
        <v>30783</v>
      </c>
      <c r="E27568" s="640">
        <v>14250</v>
      </c>
      <c r="F27568" s="640">
        <v>14250</v>
      </c>
      <c r="G27568" s="625"/>
      <c r="H27568" s="625"/>
    </row>
    <row r="27569" spans="1:8" ht="22.5" x14ac:dyDescent="0.2">
      <c r="A27569" s="2">
        <v>27564</v>
      </c>
      <c r="B27569" s="80" t="s">
        <v>41959</v>
      </c>
      <c r="C27569" s="80" t="s">
        <v>41960</v>
      </c>
      <c r="E27569" s="640">
        <v>4200</v>
      </c>
      <c r="F27569" s="640">
        <v>4200</v>
      </c>
      <c r="G27569" s="625"/>
      <c r="H27569" s="625"/>
    </row>
    <row r="27570" spans="1:8" x14ac:dyDescent="0.2">
      <c r="A27570" s="2">
        <v>27565</v>
      </c>
      <c r="B27570" s="80" t="s">
        <v>24192</v>
      </c>
      <c r="C27570" s="80" t="s">
        <v>41961</v>
      </c>
      <c r="E27570" s="640">
        <v>4000</v>
      </c>
      <c r="F27570" s="640">
        <v>4000</v>
      </c>
      <c r="G27570" s="625"/>
      <c r="H27570" s="625"/>
    </row>
    <row r="27571" spans="1:8" x14ac:dyDescent="0.2">
      <c r="A27571" s="2">
        <v>27566</v>
      </c>
      <c r="B27571" s="80" t="s">
        <v>41962</v>
      </c>
      <c r="C27571" s="80" t="s">
        <v>41963</v>
      </c>
      <c r="E27571" s="640">
        <v>134212</v>
      </c>
      <c r="F27571" s="640">
        <v>134212</v>
      </c>
      <c r="G27571" s="625"/>
      <c r="H27571" s="625"/>
    </row>
    <row r="27572" spans="1:8" ht="22.5" x14ac:dyDescent="0.2">
      <c r="A27572" s="2">
        <v>27567</v>
      </c>
      <c r="B27572" s="80" t="s">
        <v>41964</v>
      </c>
      <c r="C27572" s="80" t="s">
        <v>41965</v>
      </c>
      <c r="E27572" s="640">
        <v>8453</v>
      </c>
      <c r="F27572" s="640">
        <v>8453</v>
      </c>
      <c r="G27572" s="625"/>
      <c r="H27572" s="625"/>
    </row>
    <row r="27573" spans="1:8" ht="33.75" x14ac:dyDescent="0.2">
      <c r="A27573" s="2">
        <v>27568</v>
      </c>
      <c r="B27573" s="80" t="s">
        <v>41966</v>
      </c>
      <c r="C27573" s="80" t="s">
        <v>41967</v>
      </c>
      <c r="E27573" s="640">
        <v>15301</v>
      </c>
      <c r="F27573" s="640">
        <v>15301</v>
      </c>
      <c r="G27573" s="625"/>
      <c r="H27573" s="625"/>
    </row>
    <row r="27574" spans="1:8" ht="22.5" x14ac:dyDescent="0.2">
      <c r="A27574" s="2">
        <v>27569</v>
      </c>
      <c r="B27574" s="80" t="s">
        <v>41968</v>
      </c>
      <c r="C27574" s="80" t="s">
        <v>41969</v>
      </c>
      <c r="E27574" s="640">
        <v>25200</v>
      </c>
      <c r="F27574" s="640">
        <v>25200</v>
      </c>
      <c r="G27574" s="625"/>
      <c r="H27574" s="625"/>
    </row>
    <row r="27575" spans="1:8" ht="33.75" x14ac:dyDescent="0.2">
      <c r="A27575" s="2">
        <v>27570</v>
      </c>
      <c r="B27575" s="80" t="s">
        <v>41970</v>
      </c>
      <c r="C27575" s="80" t="s">
        <v>41971</v>
      </c>
      <c r="E27575" s="640">
        <v>16600</v>
      </c>
      <c r="F27575" s="640">
        <v>16600</v>
      </c>
      <c r="G27575" s="625"/>
      <c r="H27575" s="625"/>
    </row>
    <row r="27576" spans="1:8" x14ac:dyDescent="0.2">
      <c r="A27576" s="2">
        <v>27571</v>
      </c>
      <c r="B27576" s="80" t="s">
        <v>41972</v>
      </c>
      <c r="C27576" s="80" t="s">
        <v>41973</v>
      </c>
      <c r="E27576" s="640">
        <v>11107</v>
      </c>
      <c r="F27576" s="640">
        <v>11107</v>
      </c>
      <c r="G27576" s="625"/>
      <c r="H27576" s="625"/>
    </row>
    <row r="27577" spans="1:8" ht="22.5" x14ac:dyDescent="0.2">
      <c r="A27577" s="2">
        <v>27572</v>
      </c>
      <c r="B27577" s="80" t="s">
        <v>41974</v>
      </c>
      <c r="C27577" s="80" t="s">
        <v>41975</v>
      </c>
      <c r="E27577" s="640">
        <v>8180</v>
      </c>
      <c r="F27577" s="640">
        <v>8180</v>
      </c>
      <c r="G27577" s="625"/>
      <c r="H27577" s="625"/>
    </row>
    <row r="27578" spans="1:8" x14ac:dyDescent="0.2">
      <c r="A27578" s="2">
        <v>27573</v>
      </c>
      <c r="B27578" s="80" t="s">
        <v>41976</v>
      </c>
      <c r="C27578" s="80" t="s">
        <v>41977</v>
      </c>
      <c r="E27578" s="640">
        <v>28977</v>
      </c>
      <c r="F27578" s="640">
        <v>28977</v>
      </c>
      <c r="G27578" s="625"/>
      <c r="H27578" s="625"/>
    </row>
    <row r="27579" spans="1:8" ht="22.5" x14ac:dyDescent="0.2">
      <c r="A27579" s="2">
        <v>27574</v>
      </c>
      <c r="B27579" s="80" t="s">
        <v>41978</v>
      </c>
      <c r="C27579" s="80" t="s">
        <v>41979</v>
      </c>
      <c r="E27579" s="640">
        <v>4790</v>
      </c>
      <c r="F27579" s="640">
        <v>4790</v>
      </c>
      <c r="G27579" s="625"/>
      <c r="H27579" s="625"/>
    </row>
    <row r="27580" spans="1:8" x14ac:dyDescent="0.2">
      <c r="A27580" s="2">
        <v>27575</v>
      </c>
      <c r="B27580" s="637"/>
      <c r="C27580" s="638"/>
      <c r="E27580" s="640">
        <v>11531.1</v>
      </c>
      <c r="F27580" s="640">
        <v>11531.1</v>
      </c>
      <c r="G27580" s="625"/>
      <c r="H27580" s="625"/>
    </row>
    <row r="27581" spans="1:8" ht="67.5" x14ac:dyDescent="0.2">
      <c r="A27581" s="2">
        <v>27576</v>
      </c>
      <c r="B27581" s="28" t="s">
        <v>41980</v>
      </c>
      <c r="C27581" s="28" t="s">
        <v>41981</v>
      </c>
      <c r="E27581" s="640">
        <v>5000</v>
      </c>
      <c r="F27581" s="640">
        <v>5000</v>
      </c>
      <c r="G27581" s="625"/>
      <c r="H27581" s="625"/>
    </row>
    <row r="27582" spans="1:8" ht="33.75" x14ac:dyDescent="0.2">
      <c r="A27582" s="2">
        <v>27577</v>
      </c>
      <c r="B27582" s="28" t="s">
        <v>41982</v>
      </c>
      <c r="C27582" s="28" t="s">
        <v>41983</v>
      </c>
      <c r="E27582" s="641">
        <f>SUM(E27493:E27581)</f>
        <v>1369381.2200000002</v>
      </c>
      <c r="F27582" s="641">
        <f>SUM(F27493:F27581)</f>
        <v>1307314.03</v>
      </c>
      <c r="G27582" s="633"/>
      <c r="H27582" s="633"/>
    </row>
    <row r="27583" spans="1:8" ht="22.5" x14ac:dyDescent="0.2">
      <c r="A27583" s="2">
        <v>27578</v>
      </c>
      <c r="B27583" s="28" t="s">
        <v>41984</v>
      </c>
      <c r="C27583" s="28" t="s">
        <v>41985</v>
      </c>
      <c r="E27583" s="26">
        <v>834150</v>
      </c>
      <c r="F27583" s="26">
        <v>139025</v>
      </c>
      <c r="G27583" s="625"/>
      <c r="H27583" s="623"/>
    </row>
    <row r="27584" spans="1:8" ht="67.5" x14ac:dyDescent="0.2">
      <c r="A27584" s="2">
        <v>27579</v>
      </c>
      <c r="B27584" s="28" t="s">
        <v>41986</v>
      </c>
      <c r="C27584" s="28" t="s">
        <v>41987</v>
      </c>
      <c r="E27584" s="26">
        <v>14853</v>
      </c>
      <c r="F27584" s="26">
        <v>14853</v>
      </c>
      <c r="G27584" s="625"/>
      <c r="H27584" s="623"/>
    </row>
    <row r="27585" spans="1:8" ht="45" x14ac:dyDescent="0.2">
      <c r="A27585" s="2">
        <v>27580</v>
      </c>
      <c r="B27585" s="28" t="s">
        <v>41988</v>
      </c>
      <c r="C27585" s="28" t="s">
        <v>41989</v>
      </c>
      <c r="E27585" s="26">
        <v>3276</v>
      </c>
      <c r="F27585" s="26">
        <v>3276</v>
      </c>
      <c r="G27585" s="625"/>
      <c r="H27585" s="623"/>
    </row>
    <row r="27586" spans="1:8" ht="56.25" x14ac:dyDescent="0.2">
      <c r="A27586" s="2">
        <v>27581</v>
      </c>
      <c r="B27586" s="28" t="s">
        <v>41990</v>
      </c>
      <c r="C27586" s="28" t="s">
        <v>41991</v>
      </c>
      <c r="E27586" s="26">
        <v>26490</v>
      </c>
      <c r="F27586" s="26">
        <v>26490</v>
      </c>
      <c r="G27586" s="625"/>
      <c r="H27586" s="623"/>
    </row>
    <row r="27587" spans="1:8" ht="22.5" x14ac:dyDescent="0.2">
      <c r="A27587" s="2">
        <v>27582</v>
      </c>
      <c r="B27587" s="28" t="s">
        <v>22360</v>
      </c>
      <c r="C27587" s="28" t="s">
        <v>41992</v>
      </c>
      <c r="E27587" s="26">
        <v>15830</v>
      </c>
      <c r="F27587" s="26">
        <v>15830</v>
      </c>
      <c r="G27587" s="625"/>
      <c r="H27587" s="623"/>
    </row>
    <row r="27588" spans="1:8" ht="22.5" x14ac:dyDescent="0.2">
      <c r="A27588" s="2">
        <v>27583</v>
      </c>
      <c r="B27588" s="28" t="s">
        <v>41993</v>
      </c>
      <c r="C27588" s="28" t="s">
        <v>41994</v>
      </c>
      <c r="E27588" s="26">
        <v>32000</v>
      </c>
      <c r="F27588" s="26">
        <v>24800.31</v>
      </c>
      <c r="G27588" s="625"/>
      <c r="H27588" s="623"/>
    </row>
    <row r="27589" spans="1:8" ht="33.75" x14ac:dyDescent="0.2">
      <c r="A27589" s="2">
        <v>27584</v>
      </c>
      <c r="B27589" s="28" t="s">
        <v>41995</v>
      </c>
      <c r="C27589" s="28" t="s">
        <v>41996</v>
      </c>
      <c r="E27589" s="26">
        <v>25990</v>
      </c>
      <c r="F27589" s="26">
        <v>25990</v>
      </c>
      <c r="G27589" s="625"/>
      <c r="H27589" s="623"/>
    </row>
    <row r="27590" spans="1:8" ht="33.75" x14ac:dyDescent="0.2">
      <c r="A27590" s="2">
        <v>27585</v>
      </c>
      <c r="B27590" s="28" t="s">
        <v>41997</v>
      </c>
      <c r="C27590" s="28" t="s">
        <v>41998</v>
      </c>
      <c r="E27590" s="26">
        <v>11241</v>
      </c>
      <c r="F27590" s="26">
        <v>11241</v>
      </c>
      <c r="G27590" s="625"/>
      <c r="H27590" s="623"/>
    </row>
    <row r="27591" spans="1:8" ht="22.5" x14ac:dyDescent="0.2">
      <c r="A27591" s="2">
        <v>27586</v>
      </c>
      <c r="B27591" s="28" t="s">
        <v>41999</v>
      </c>
      <c r="C27591" s="28" t="s">
        <v>42000</v>
      </c>
      <c r="E27591" s="26">
        <v>14300</v>
      </c>
      <c r="F27591" s="26">
        <v>14300</v>
      </c>
      <c r="G27591" s="625"/>
      <c r="H27591" s="623"/>
    </row>
    <row r="27592" spans="1:8" ht="22.5" x14ac:dyDescent="0.2">
      <c r="A27592" s="2">
        <v>27587</v>
      </c>
      <c r="B27592" s="28" t="s">
        <v>3981</v>
      </c>
      <c r="C27592" s="28" t="s">
        <v>42001</v>
      </c>
      <c r="E27592" s="26">
        <v>5004</v>
      </c>
      <c r="F27592" s="26">
        <v>5004</v>
      </c>
      <c r="G27592" s="625"/>
      <c r="H27592" s="623"/>
    </row>
    <row r="27593" spans="1:8" ht="22.5" x14ac:dyDescent="0.2">
      <c r="A27593" s="2">
        <v>27588</v>
      </c>
      <c r="B27593" s="28" t="s">
        <v>42002</v>
      </c>
      <c r="C27593" s="28" t="s">
        <v>42003</v>
      </c>
      <c r="E27593" s="26">
        <v>6220.98</v>
      </c>
      <c r="F27593" s="26">
        <v>6220.98</v>
      </c>
      <c r="G27593" s="625"/>
      <c r="H27593" s="623"/>
    </row>
    <row r="27594" spans="1:8" ht="33.75" x14ac:dyDescent="0.2">
      <c r="A27594" s="2">
        <v>27589</v>
      </c>
      <c r="B27594" s="28" t="s">
        <v>42004</v>
      </c>
      <c r="C27594" s="28" t="s">
        <v>42005</v>
      </c>
      <c r="E27594" s="26">
        <v>21120</v>
      </c>
      <c r="F27594" s="26">
        <v>21120</v>
      </c>
      <c r="G27594" s="625"/>
      <c r="H27594" s="623"/>
    </row>
    <row r="27595" spans="1:8" ht="33.75" x14ac:dyDescent="0.2">
      <c r="A27595" s="2">
        <v>27590</v>
      </c>
      <c r="B27595" s="28" t="s">
        <v>42006</v>
      </c>
      <c r="C27595" s="28" t="s">
        <v>42007</v>
      </c>
      <c r="E27595" s="26">
        <v>9040</v>
      </c>
      <c r="F27595" s="26">
        <v>9040</v>
      </c>
      <c r="G27595" s="625"/>
      <c r="H27595" s="623"/>
    </row>
    <row r="27596" spans="1:8" ht="56.25" x14ac:dyDescent="0.2">
      <c r="A27596" s="2">
        <v>27591</v>
      </c>
      <c r="B27596" s="28" t="s">
        <v>42008</v>
      </c>
      <c r="C27596" s="28" t="s">
        <v>42009</v>
      </c>
      <c r="E27596" s="26">
        <v>68285</v>
      </c>
      <c r="F27596" s="26">
        <v>68285</v>
      </c>
      <c r="G27596" s="625"/>
      <c r="H27596" s="623"/>
    </row>
    <row r="27597" spans="1:8" ht="33.75" x14ac:dyDescent="0.2">
      <c r="A27597" s="2">
        <v>27592</v>
      </c>
      <c r="B27597" s="28" t="s">
        <v>42010</v>
      </c>
      <c r="C27597" s="28" t="s">
        <v>42011</v>
      </c>
      <c r="E27597" s="26">
        <v>4100</v>
      </c>
      <c r="F27597" s="26">
        <v>4100</v>
      </c>
      <c r="G27597" s="625"/>
      <c r="H27597" s="623"/>
    </row>
    <row r="27598" spans="1:8" ht="56.25" x14ac:dyDescent="0.2">
      <c r="A27598" s="2">
        <v>27593</v>
      </c>
      <c r="B27598" s="28" t="s">
        <v>42012</v>
      </c>
      <c r="C27598" s="28" t="s">
        <v>42013</v>
      </c>
      <c r="E27598" s="26">
        <v>4144</v>
      </c>
      <c r="F27598" s="26">
        <v>4144</v>
      </c>
      <c r="G27598" s="625"/>
      <c r="H27598" s="623"/>
    </row>
    <row r="27599" spans="1:8" ht="22.5" x14ac:dyDescent="0.2">
      <c r="A27599" s="2">
        <v>27594</v>
      </c>
      <c r="B27599" s="28" t="s">
        <v>42014</v>
      </c>
      <c r="C27599" s="28" t="s">
        <v>42015</v>
      </c>
      <c r="E27599" s="26">
        <v>4956</v>
      </c>
      <c r="F27599" s="26">
        <v>4956</v>
      </c>
      <c r="G27599" s="625"/>
      <c r="H27599" s="623"/>
    </row>
    <row r="27600" spans="1:8" ht="22.5" x14ac:dyDescent="0.2">
      <c r="A27600" s="2">
        <v>27595</v>
      </c>
      <c r="B27600" s="28" t="s">
        <v>2790</v>
      </c>
      <c r="C27600" s="28" t="s">
        <v>42016</v>
      </c>
      <c r="E27600" s="26">
        <v>7752</v>
      </c>
      <c r="F27600" s="26">
        <v>7752</v>
      </c>
      <c r="G27600" s="625"/>
      <c r="H27600" s="623"/>
    </row>
    <row r="27601" spans="1:8" ht="22.5" x14ac:dyDescent="0.2">
      <c r="A27601" s="2">
        <v>27596</v>
      </c>
      <c r="B27601" s="28" t="s">
        <v>42017</v>
      </c>
      <c r="C27601" s="28" t="s">
        <v>42018</v>
      </c>
      <c r="E27601" s="26">
        <v>23320</v>
      </c>
      <c r="F27601" s="26">
        <v>23320</v>
      </c>
      <c r="G27601" s="625"/>
      <c r="H27601" s="623"/>
    </row>
    <row r="27602" spans="1:8" ht="22.5" x14ac:dyDescent="0.2">
      <c r="A27602" s="2">
        <v>27597</v>
      </c>
      <c r="B27602" s="28" t="s">
        <v>42019</v>
      </c>
      <c r="C27602" s="28" t="s">
        <v>42020</v>
      </c>
      <c r="E27602" s="26">
        <v>17660</v>
      </c>
      <c r="F27602" s="26">
        <v>17660</v>
      </c>
      <c r="G27602" s="625"/>
      <c r="H27602" s="623"/>
    </row>
    <row r="27603" spans="1:8" ht="22.5" x14ac:dyDescent="0.2">
      <c r="A27603" s="2">
        <v>27598</v>
      </c>
      <c r="B27603" s="28" t="s">
        <v>42021</v>
      </c>
      <c r="C27603" s="28" t="s">
        <v>42022</v>
      </c>
      <c r="E27603" s="26">
        <v>7600</v>
      </c>
      <c r="F27603" s="26">
        <v>7600</v>
      </c>
      <c r="G27603" s="625"/>
      <c r="H27603" s="623"/>
    </row>
    <row r="27604" spans="1:8" ht="22.5" x14ac:dyDescent="0.2">
      <c r="A27604" s="2">
        <v>27599</v>
      </c>
      <c r="B27604" s="28" t="s">
        <v>42023</v>
      </c>
      <c r="C27604" s="28" t="s">
        <v>42024</v>
      </c>
      <c r="E27604" s="26">
        <v>20873.16</v>
      </c>
      <c r="F27604" s="26">
        <v>20873.16</v>
      </c>
      <c r="G27604" s="625"/>
      <c r="H27604" s="623"/>
    </row>
    <row r="27605" spans="1:8" ht="22.5" x14ac:dyDescent="0.2">
      <c r="A27605" s="2">
        <v>27600</v>
      </c>
      <c r="B27605" s="28" t="s">
        <v>4002</v>
      </c>
      <c r="C27605" s="28" t="s">
        <v>42025</v>
      </c>
      <c r="E27605" s="26">
        <v>19038.599999999999</v>
      </c>
      <c r="F27605" s="26">
        <v>19038.599999999999</v>
      </c>
      <c r="G27605" s="625"/>
      <c r="H27605" s="623"/>
    </row>
    <row r="27606" spans="1:8" ht="22.5" x14ac:dyDescent="0.2">
      <c r="A27606" s="2">
        <v>27601</v>
      </c>
      <c r="B27606" s="28" t="s">
        <v>42026</v>
      </c>
      <c r="C27606" s="28" t="s">
        <v>42027</v>
      </c>
      <c r="E27606" s="26">
        <v>11362.37</v>
      </c>
      <c r="F27606" s="26">
        <v>11362.37</v>
      </c>
      <c r="G27606" s="625"/>
      <c r="H27606" s="623"/>
    </row>
    <row r="27607" spans="1:8" ht="22.5" x14ac:dyDescent="0.2">
      <c r="A27607" s="2">
        <v>27602</v>
      </c>
      <c r="B27607" s="28" t="s">
        <v>42028</v>
      </c>
      <c r="C27607" s="28" t="s">
        <v>42029</v>
      </c>
      <c r="E27607" s="26">
        <v>29749.48</v>
      </c>
      <c r="F27607" s="26">
        <v>27243.32</v>
      </c>
      <c r="G27607" s="625"/>
      <c r="H27607" s="623"/>
    </row>
    <row r="27608" spans="1:8" ht="22.5" x14ac:dyDescent="0.2">
      <c r="A27608" s="2">
        <v>27603</v>
      </c>
      <c r="B27608" s="28" t="s">
        <v>42030</v>
      </c>
      <c r="C27608" s="28" t="s">
        <v>42031</v>
      </c>
      <c r="E27608" s="26">
        <v>9996</v>
      </c>
      <c r="F27608" s="26">
        <v>9996</v>
      </c>
      <c r="G27608" s="625"/>
      <c r="H27608" s="623"/>
    </row>
    <row r="27609" spans="1:8" ht="22.5" x14ac:dyDescent="0.2">
      <c r="A27609" s="2">
        <v>27604</v>
      </c>
      <c r="B27609" s="28" t="s">
        <v>1902</v>
      </c>
      <c r="C27609" s="28" t="s">
        <v>42032</v>
      </c>
      <c r="E27609" s="26">
        <v>10294.299999999999</v>
      </c>
      <c r="F27609" s="26">
        <v>10294.299999999999</v>
      </c>
      <c r="G27609" s="625"/>
      <c r="H27609" s="623"/>
    </row>
    <row r="27610" spans="1:8" ht="22.5" x14ac:dyDescent="0.2">
      <c r="A27610" s="2">
        <v>27605</v>
      </c>
      <c r="B27610" s="28" t="s">
        <v>42033</v>
      </c>
      <c r="C27610" s="28" t="s">
        <v>42034</v>
      </c>
      <c r="E27610" s="26">
        <v>10120.44</v>
      </c>
      <c r="F27610" s="26">
        <v>10120.44</v>
      </c>
      <c r="G27610" s="625"/>
      <c r="H27610" s="623"/>
    </row>
    <row r="27611" spans="1:8" ht="67.5" x14ac:dyDescent="0.2">
      <c r="A27611" s="2">
        <v>27606</v>
      </c>
      <c r="B27611" s="28" t="s">
        <v>42035</v>
      </c>
      <c r="C27611" s="28" t="s">
        <v>42036</v>
      </c>
      <c r="E27611" s="26">
        <v>4176.8999999999996</v>
      </c>
      <c r="F27611" s="26">
        <v>4176.8999999999996</v>
      </c>
      <c r="G27611" s="625"/>
      <c r="H27611" s="623"/>
    </row>
    <row r="27612" spans="1:8" ht="22.5" x14ac:dyDescent="0.2">
      <c r="A27612" s="2">
        <v>27607</v>
      </c>
      <c r="B27612" s="28" t="s">
        <v>6134</v>
      </c>
      <c r="C27612" s="28" t="s">
        <v>42037</v>
      </c>
      <c r="E27612" s="26">
        <v>10400</v>
      </c>
      <c r="F27612" s="26">
        <v>10400</v>
      </c>
      <c r="G27612" s="625"/>
      <c r="H27612" s="623"/>
    </row>
    <row r="27613" spans="1:8" ht="22.5" x14ac:dyDescent="0.2">
      <c r="A27613" s="2">
        <v>27608</v>
      </c>
      <c r="B27613" s="28" t="s">
        <v>42038</v>
      </c>
      <c r="C27613" s="28" t="s">
        <v>42039</v>
      </c>
      <c r="E27613" s="26">
        <v>11130</v>
      </c>
      <c r="F27613" s="26">
        <v>11130</v>
      </c>
      <c r="G27613" s="625"/>
      <c r="H27613" s="623"/>
    </row>
    <row r="27614" spans="1:8" ht="22.5" x14ac:dyDescent="0.2">
      <c r="A27614" s="2">
        <v>27609</v>
      </c>
      <c r="B27614" s="28" t="s">
        <v>9154</v>
      </c>
      <c r="C27614" s="28" t="s">
        <v>42040</v>
      </c>
      <c r="E27614" s="26">
        <v>13867.01</v>
      </c>
      <c r="F27614" s="26">
        <v>13867.01</v>
      </c>
      <c r="G27614" s="625"/>
      <c r="H27614" s="623"/>
    </row>
    <row r="27615" spans="1:8" ht="22.5" x14ac:dyDescent="0.2">
      <c r="A27615" s="2">
        <v>27610</v>
      </c>
      <c r="B27615" s="28" t="s">
        <v>42041</v>
      </c>
      <c r="C27615" s="28" t="s">
        <v>42042</v>
      </c>
      <c r="E27615" s="26">
        <v>13271.81</v>
      </c>
      <c r="F27615" s="26">
        <v>13271.81</v>
      </c>
      <c r="G27615" s="625"/>
      <c r="H27615" s="623"/>
    </row>
    <row r="27616" spans="1:8" ht="45" x14ac:dyDescent="0.2">
      <c r="A27616" s="2">
        <v>27611</v>
      </c>
      <c r="B27616" s="28" t="s">
        <v>42043</v>
      </c>
      <c r="C27616" s="28" t="s">
        <v>42044</v>
      </c>
      <c r="E27616" s="26">
        <v>3800</v>
      </c>
      <c r="F27616" s="26">
        <v>3800</v>
      </c>
      <c r="G27616" s="625"/>
      <c r="H27616" s="623"/>
    </row>
    <row r="27617" spans="1:8" ht="45" x14ac:dyDescent="0.2">
      <c r="A27617" s="2">
        <v>27612</v>
      </c>
      <c r="B27617" s="28" t="s">
        <v>42045</v>
      </c>
      <c r="C27617" s="28" t="s">
        <v>42046</v>
      </c>
      <c r="E27617" s="26">
        <v>244400</v>
      </c>
      <c r="F27617" s="26">
        <v>244400</v>
      </c>
      <c r="G27617" s="625"/>
      <c r="H27617" s="623"/>
    </row>
    <row r="27618" spans="1:8" ht="22.5" x14ac:dyDescent="0.2">
      <c r="A27618" s="2">
        <v>27613</v>
      </c>
      <c r="B27618" s="28" t="s">
        <v>42047</v>
      </c>
      <c r="C27618" s="28" t="s">
        <v>42048</v>
      </c>
      <c r="E27618" s="26">
        <v>6500</v>
      </c>
      <c r="F27618" s="26">
        <v>6500</v>
      </c>
      <c r="G27618" s="625"/>
      <c r="H27618" s="623"/>
    </row>
    <row r="27619" spans="1:8" ht="22.5" x14ac:dyDescent="0.2">
      <c r="A27619" s="2">
        <v>27614</v>
      </c>
      <c r="B27619" s="28" t="s">
        <v>42049</v>
      </c>
      <c r="C27619" s="28" t="s">
        <v>42050</v>
      </c>
      <c r="E27619" s="26">
        <v>28199</v>
      </c>
      <c r="F27619" s="26">
        <v>28199</v>
      </c>
      <c r="G27619" s="625"/>
      <c r="H27619" s="623"/>
    </row>
    <row r="27620" spans="1:8" ht="22.5" x14ac:dyDescent="0.2">
      <c r="A27620" s="2">
        <v>27615</v>
      </c>
      <c r="B27620" s="28" t="s">
        <v>42049</v>
      </c>
      <c r="C27620" s="28" t="s">
        <v>42051</v>
      </c>
      <c r="E27620" s="26">
        <v>7900</v>
      </c>
      <c r="F27620" s="26">
        <v>7900</v>
      </c>
      <c r="G27620" s="625"/>
      <c r="H27620" s="623"/>
    </row>
    <row r="27621" spans="1:8" x14ac:dyDescent="0.2">
      <c r="A27621" s="2">
        <v>27616</v>
      </c>
      <c r="B27621" s="28" t="s">
        <v>42052</v>
      </c>
      <c r="C27621" s="28" t="s">
        <v>42053</v>
      </c>
      <c r="E27621" s="26">
        <v>3128</v>
      </c>
      <c r="F27621" s="26">
        <v>3128</v>
      </c>
      <c r="G27621" s="625"/>
      <c r="H27621" s="623"/>
    </row>
    <row r="27622" spans="1:8" x14ac:dyDescent="0.2">
      <c r="A27622" s="2">
        <v>27617</v>
      </c>
      <c r="B27622" s="28" t="s">
        <v>42052</v>
      </c>
      <c r="C27622" s="28" t="s">
        <v>42054</v>
      </c>
      <c r="E27622" s="26">
        <v>3128</v>
      </c>
      <c r="F27622" s="26">
        <v>3128</v>
      </c>
      <c r="G27622" s="625"/>
      <c r="H27622" s="623"/>
    </row>
    <row r="27623" spans="1:8" ht="33.75" x14ac:dyDescent="0.2">
      <c r="A27623" s="2">
        <v>27618</v>
      </c>
      <c r="B27623" s="28" t="s">
        <v>42055</v>
      </c>
      <c r="C27623" s="28" t="s">
        <v>42056</v>
      </c>
      <c r="E27623" s="26">
        <v>3710</v>
      </c>
      <c r="F27623" s="26">
        <v>3710</v>
      </c>
      <c r="G27623" s="625"/>
      <c r="H27623" s="623"/>
    </row>
    <row r="27624" spans="1:8" ht="33.75" x14ac:dyDescent="0.2">
      <c r="A27624" s="2">
        <v>27619</v>
      </c>
      <c r="B27624" s="28" t="s">
        <v>42057</v>
      </c>
      <c r="C27624" s="28" t="s">
        <v>42058</v>
      </c>
      <c r="E27624" s="26">
        <v>3710</v>
      </c>
      <c r="F27624" s="26">
        <v>3710</v>
      </c>
      <c r="G27624" s="625"/>
      <c r="H27624" s="623"/>
    </row>
    <row r="27625" spans="1:8" ht="22.5" x14ac:dyDescent="0.2">
      <c r="A27625" s="2">
        <v>27620</v>
      </c>
      <c r="B27625" s="28" t="s">
        <v>42059</v>
      </c>
      <c r="C27625" s="28" t="s">
        <v>42060</v>
      </c>
      <c r="E27625" s="26">
        <v>6379</v>
      </c>
      <c r="F27625" s="26">
        <v>6379</v>
      </c>
      <c r="G27625" s="625"/>
      <c r="H27625" s="623"/>
    </row>
    <row r="27626" spans="1:8" ht="22.5" x14ac:dyDescent="0.2">
      <c r="A27626" s="2">
        <v>27621</v>
      </c>
      <c r="B27626" s="28" t="s">
        <v>42059</v>
      </c>
      <c r="C27626" s="28" t="s">
        <v>42061</v>
      </c>
      <c r="E27626" s="26">
        <v>3361</v>
      </c>
      <c r="F27626" s="26">
        <v>3361</v>
      </c>
      <c r="G27626" s="625"/>
      <c r="H27626" s="623"/>
    </row>
    <row r="27627" spans="1:8" ht="33.75" x14ac:dyDescent="0.2">
      <c r="A27627" s="2">
        <v>27622</v>
      </c>
      <c r="B27627" s="28" t="s">
        <v>42062</v>
      </c>
      <c r="C27627" s="28" t="s">
        <v>42063</v>
      </c>
      <c r="E27627" s="26">
        <v>23000</v>
      </c>
      <c r="F27627" s="26">
        <v>23000</v>
      </c>
      <c r="G27627" s="625"/>
      <c r="H27627" s="623"/>
    </row>
    <row r="27628" spans="1:8" ht="33.75" x14ac:dyDescent="0.2">
      <c r="A27628" s="2">
        <v>27623</v>
      </c>
      <c r="B27628" s="28" t="s">
        <v>42062</v>
      </c>
      <c r="C27628" s="28" t="s">
        <v>42064</v>
      </c>
      <c r="E27628" s="26">
        <v>23000</v>
      </c>
      <c r="F27628" s="26">
        <v>23000</v>
      </c>
      <c r="G27628" s="625"/>
      <c r="H27628" s="623"/>
    </row>
    <row r="27629" spans="1:8" ht="22.5" x14ac:dyDescent="0.2">
      <c r="A27629" s="2">
        <v>27624</v>
      </c>
      <c r="B27629" s="28" t="s">
        <v>42065</v>
      </c>
      <c r="C27629" s="28" t="s">
        <v>42066</v>
      </c>
      <c r="E27629" s="26">
        <v>15500</v>
      </c>
      <c r="F27629" s="26">
        <v>15500</v>
      </c>
      <c r="G27629" s="625"/>
      <c r="H27629" s="623"/>
    </row>
    <row r="27630" spans="1:8" ht="22.5" x14ac:dyDescent="0.2">
      <c r="A27630" s="2">
        <v>27625</v>
      </c>
      <c r="B27630" s="28" t="s">
        <v>42065</v>
      </c>
      <c r="C27630" s="28" t="s">
        <v>42067</v>
      </c>
      <c r="E27630" s="26">
        <v>15500</v>
      </c>
      <c r="F27630" s="26">
        <v>15500</v>
      </c>
      <c r="G27630" s="625"/>
      <c r="H27630" s="623"/>
    </row>
    <row r="27631" spans="1:8" ht="22.5" x14ac:dyDescent="0.2">
      <c r="A27631" s="2">
        <v>27626</v>
      </c>
      <c r="B27631" s="28" t="s">
        <v>42068</v>
      </c>
      <c r="C27631" s="28" t="s">
        <v>42069</v>
      </c>
      <c r="E27631" s="26">
        <v>9940</v>
      </c>
      <c r="F27631" s="26">
        <v>9940</v>
      </c>
      <c r="G27631" s="625"/>
      <c r="H27631" s="623"/>
    </row>
    <row r="27632" spans="1:8" ht="22.5" x14ac:dyDescent="0.2">
      <c r="A27632" s="2">
        <v>27627</v>
      </c>
      <c r="B27632" s="28" t="s">
        <v>4041</v>
      </c>
      <c r="C27632" s="28" t="s">
        <v>42070</v>
      </c>
      <c r="E27632" s="26">
        <v>9940</v>
      </c>
      <c r="F27632" s="26">
        <v>9940</v>
      </c>
      <c r="G27632" s="625"/>
      <c r="H27632" s="623"/>
    </row>
    <row r="27633" spans="1:8" ht="22.5" x14ac:dyDescent="0.2">
      <c r="A27633" s="2">
        <v>27628</v>
      </c>
      <c r="B27633" s="28" t="s">
        <v>42071</v>
      </c>
      <c r="C27633" s="28" t="s">
        <v>42072</v>
      </c>
      <c r="E27633" s="26">
        <v>15380</v>
      </c>
      <c r="F27633" s="26">
        <v>15380</v>
      </c>
      <c r="G27633" s="625"/>
      <c r="H27633" s="623"/>
    </row>
    <row r="27634" spans="1:8" ht="22.5" x14ac:dyDescent="0.2">
      <c r="A27634" s="2">
        <v>27629</v>
      </c>
      <c r="B27634" s="28" t="s">
        <v>42071</v>
      </c>
      <c r="C27634" s="28" t="s">
        <v>42073</v>
      </c>
      <c r="E27634" s="26">
        <v>16799.400000000001</v>
      </c>
      <c r="F27634" s="26">
        <v>16799.400000000001</v>
      </c>
      <c r="G27634" s="625"/>
      <c r="H27634" s="623"/>
    </row>
    <row r="27635" spans="1:8" ht="22.5" x14ac:dyDescent="0.2">
      <c r="A27635" s="2">
        <v>27630</v>
      </c>
      <c r="B27635" s="28" t="s">
        <v>42071</v>
      </c>
      <c r="C27635" s="28" t="s">
        <v>42074</v>
      </c>
      <c r="E27635" s="26">
        <v>30122.14</v>
      </c>
      <c r="F27635" s="26">
        <v>30122.14</v>
      </c>
      <c r="G27635" s="625"/>
      <c r="H27635" s="623"/>
    </row>
    <row r="27636" spans="1:8" ht="22.5" x14ac:dyDescent="0.2">
      <c r="A27636" s="2">
        <v>27631</v>
      </c>
      <c r="B27636" s="28" t="s">
        <v>26446</v>
      </c>
      <c r="C27636" s="28" t="s">
        <v>42075</v>
      </c>
      <c r="E27636" s="26">
        <v>30122.14</v>
      </c>
      <c r="F27636" s="26">
        <v>30122.14</v>
      </c>
      <c r="G27636" s="625"/>
      <c r="H27636" s="623"/>
    </row>
    <row r="27637" spans="1:8" ht="22.5" x14ac:dyDescent="0.2">
      <c r="A27637" s="2">
        <v>27632</v>
      </c>
      <c r="B27637" s="28" t="s">
        <v>3696</v>
      </c>
      <c r="C27637" s="28" t="s">
        <v>42076</v>
      </c>
      <c r="E27637" s="26">
        <v>30122.14</v>
      </c>
      <c r="F27637" s="26">
        <v>30122.14</v>
      </c>
      <c r="G27637" s="625"/>
      <c r="H27637" s="623"/>
    </row>
    <row r="27638" spans="1:8" ht="22.5" x14ac:dyDescent="0.2">
      <c r="A27638" s="2">
        <v>27633</v>
      </c>
      <c r="B27638" s="28" t="s">
        <v>42077</v>
      </c>
      <c r="C27638" s="28" t="s">
        <v>42078</v>
      </c>
      <c r="E27638" s="26">
        <v>4500</v>
      </c>
      <c r="F27638" s="26">
        <v>4500</v>
      </c>
      <c r="G27638" s="625"/>
      <c r="H27638" s="623"/>
    </row>
    <row r="27639" spans="1:8" ht="22.5" x14ac:dyDescent="0.2">
      <c r="A27639" s="2">
        <v>27634</v>
      </c>
      <c r="B27639" s="28" t="s">
        <v>42079</v>
      </c>
      <c r="C27639" s="28" t="s">
        <v>42080</v>
      </c>
      <c r="E27639" s="26">
        <v>13302.84</v>
      </c>
      <c r="F27639" s="26">
        <v>13302.84</v>
      </c>
      <c r="G27639" s="625"/>
      <c r="H27639" s="623"/>
    </row>
    <row r="27640" spans="1:8" ht="22.5" x14ac:dyDescent="0.2">
      <c r="A27640" s="2">
        <v>27635</v>
      </c>
      <c r="B27640" s="28" t="s">
        <v>42081</v>
      </c>
      <c r="C27640" s="28" t="s">
        <v>42082</v>
      </c>
      <c r="E27640" s="26">
        <v>6354.6</v>
      </c>
      <c r="F27640" s="26">
        <v>6354.6</v>
      </c>
      <c r="G27640" s="625"/>
      <c r="H27640" s="623"/>
    </row>
    <row r="27641" spans="1:8" ht="33.75" x14ac:dyDescent="0.2">
      <c r="A27641" s="2">
        <v>27636</v>
      </c>
      <c r="B27641" s="28" t="s">
        <v>42083</v>
      </c>
      <c r="C27641" s="28" t="s">
        <v>42084</v>
      </c>
      <c r="E27641" s="26">
        <v>19100</v>
      </c>
      <c r="F27641" s="26">
        <v>19100</v>
      </c>
      <c r="G27641" s="625"/>
      <c r="H27641" s="623"/>
    </row>
    <row r="27642" spans="1:8" ht="22.5" x14ac:dyDescent="0.2">
      <c r="A27642" s="2">
        <v>27637</v>
      </c>
      <c r="B27642" s="28" t="s">
        <v>42085</v>
      </c>
      <c r="C27642" s="28" t="s">
        <v>42086</v>
      </c>
      <c r="E27642" s="26">
        <v>6500</v>
      </c>
      <c r="F27642" s="26">
        <v>6500</v>
      </c>
      <c r="G27642" s="625"/>
      <c r="H27642" s="623"/>
    </row>
    <row r="27643" spans="1:8" ht="45" x14ac:dyDescent="0.2">
      <c r="A27643" s="2">
        <v>27638</v>
      </c>
      <c r="B27643" s="28" t="s">
        <v>42087</v>
      </c>
      <c r="C27643" s="28" t="s">
        <v>42088</v>
      </c>
      <c r="E27643" s="26">
        <v>9700</v>
      </c>
      <c r="F27643" s="26">
        <v>9700</v>
      </c>
      <c r="G27643" s="625"/>
      <c r="H27643" s="623"/>
    </row>
    <row r="27644" spans="1:8" ht="45" x14ac:dyDescent="0.2">
      <c r="A27644" s="2">
        <v>27639</v>
      </c>
      <c r="B27644" s="28" t="s">
        <v>42089</v>
      </c>
      <c r="C27644" s="28" t="s">
        <v>42090</v>
      </c>
      <c r="E27644" s="26">
        <v>8155</v>
      </c>
      <c r="F27644" s="26">
        <v>8155</v>
      </c>
      <c r="G27644" s="625"/>
      <c r="H27644" s="623"/>
    </row>
    <row r="27645" spans="1:8" ht="22.5" x14ac:dyDescent="0.2">
      <c r="A27645" s="2">
        <v>27640</v>
      </c>
      <c r="B27645" s="28" t="s">
        <v>3825</v>
      </c>
      <c r="C27645" s="28" t="s">
        <v>42091</v>
      </c>
      <c r="E27645" s="26">
        <v>8099.6</v>
      </c>
      <c r="F27645" s="26">
        <v>8099.6</v>
      </c>
      <c r="G27645" s="625"/>
      <c r="H27645" s="623"/>
    </row>
    <row r="27646" spans="1:8" ht="33.75" x14ac:dyDescent="0.2">
      <c r="A27646" s="2">
        <v>27641</v>
      </c>
      <c r="B27646" s="28" t="s">
        <v>42092</v>
      </c>
      <c r="C27646" s="28" t="s">
        <v>42093</v>
      </c>
      <c r="E27646" s="26">
        <v>9032.7999999999993</v>
      </c>
      <c r="F27646" s="26">
        <v>9032.7999999999993</v>
      </c>
      <c r="G27646" s="625"/>
      <c r="H27646" s="623"/>
    </row>
    <row r="27647" spans="1:8" ht="33.75" x14ac:dyDescent="0.2">
      <c r="A27647" s="2">
        <v>27642</v>
      </c>
      <c r="B27647" s="28" t="s">
        <v>42094</v>
      </c>
      <c r="C27647" s="28" t="s">
        <v>42095</v>
      </c>
      <c r="E27647" s="26">
        <v>12000</v>
      </c>
      <c r="F27647" s="26">
        <v>12000</v>
      </c>
      <c r="G27647" s="625"/>
      <c r="H27647" s="623"/>
    </row>
    <row r="27648" spans="1:8" ht="22.5" x14ac:dyDescent="0.2">
      <c r="A27648" s="2">
        <v>27643</v>
      </c>
      <c r="B27648" s="28" t="s">
        <v>42096</v>
      </c>
      <c r="C27648" s="28" t="s">
        <v>42097</v>
      </c>
      <c r="E27648" s="26">
        <v>12149.4</v>
      </c>
      <c r="F27648" s="26">
        <v>12149.4</v>
      </c>
      <c r="G27648" s="625"/>
      <c r="H27648" s="623"/>
    </row>
    <row r="27649" spans="1:8" ht="33.75" x14ac:dyDescent="0.2">
      <c r="A27649" s="2">
        <v>27644</v>
      </c>
      <c r="B27649" s="28" t="s">
        <v>42098</v>
      </c>
      <c r="C27649" s="28" t="s">
        <v>42099</v>
      </c>
      <c r="E27649" s="26">
        <v>13549.2</v>
      </c>
      <c r="F27649" s="26">
        <v>13549.2</v>
      </c>
      <c r="G27649" s="625"/>
      <c r="H27649" s="623"/>
    </row>
    <row r="27650" spans="1:8" ht="22.5" x14ac:dyDescent="0.2">
      <c r="A27650" s="2">
        <v>27645</v>
      </c>
      <c r="B27650" s="28" t="s">
        <v>3628</v>
      </c>
      <c r="C27650" s="28" t="s">
        <v>42100</v>
      </c>
      <c r="E27650" s="26">
        <v>5344</v>
      </c>
      <c r="F27650" s="26">
        <v>5344</v>
      </c>
      <c r="G27650" s="625"/>
      <c r="H27650" s="623"/>
    </row>
    <row r="27651" spans="1:8" ht="22.5" x14ac:dyDescent="0.2">
      <c r="A27651" s="2">
        <v>27646</v>
      </c>
      <c r="B27651" s="28" t="s">
        <v>3628</v>
      </c>
      <c r="C27651" s="28" t="s">
        <v>42101</v>
      </c>
      <c r="E27651" s="26">
        <v>12670</v>
      </c>
      <c r="F27651" s="26">
        <v>12670</v>
      </c>
      <c r="G27651" s="625"/>
      <c r="H27651" s="623"/>
    </row>
    <row r="27652" spans="1:8" ht="22.5" x14ac:dyDescent="0.2">
      <c r="A27652" s="2">
        <v>27647</v>
      </c>
      <c r="B27652" s="28" t="s">
        <v>3628</v>
      </c>
      <c r="C27652" s="28" t="s">
        <v>42102</v>
      </c>
      <c r="E27652" s="26">
        <v>11458.24</v>
      </c>
      <c r="F27652" s="26">
        <v>11458.24</v>
      </c>
      <c r="G27652" s="625"/>
      <c r="H27652" s="623"/>
    </row>
    <row r="27653" spans="1:8" ht="22.5" x14ac:dyDescent="0.2">
      <c r="A27653" s="2">
        <v>27648</v>
      </c>
      <c r="B27653" s="28" t="s">
        <v>3628</v>
      </c>
      <c r="C27653" s="28" t="s">
        <v>42103</v>
      </c>
      <c r="E27653" s="26">
        <v>11458.24</v>
      </c>
      <c r="F27653" s="26">
        <v>11458.24</v>
      </c>
      <c r="G27653" s="625"/>
      <c r="H27653" s="623"/>
    </row>
    <row r="27654" spans="1:8" ht="22.5" x14ac:dyDescent="0.2">
      <c r="A27654" s="2">
        <v>27649</v>
      </c>
      <c r="B27654" s="28" t="s">
        <v>3628</v>
      </c>
      <c r="C27654" s="28" t="s">
        <v>42104</v>
      </c>
      <c r="E27654" s="26">
        <v>11458.24</v>
      </c>
      <c r="F27654" s="26">
        <v>11458.24</v>
      </c>
      <c r="G27654" s="625"/>
      <c r="H27654" s="623"/>
    </row>
    <row r="27655" spans="1:8" ht="22.5" x14ac:dyDescent="0.2">
      <c r="A27655" s="2">
        <v>27650</v>
      </c>
      <c r="B27655" s="28" t="s">
        <v>42105</v>
      </c>
      <c r="C27655" s="28" t="s">
        <v>42106</v>
      </c>
      <c r="E27655" s="26">
        <v>11458.24</v>
      </c>
      <c r="F27655" s="26">
        <v>11458.24</v>
      </c>
      <c r="G27655" s="625"/>
      <c r="H27655" s="623"/>
    </row>
    <row r="27656" spans="1:8" ht="22.5" x14ac:dyDescent="0.2">
      <c r="A27656" s="2">
        <v>27651</v>
      </c>
      <c r="B27656" s="28" t="s">
        <v>42105</v>
      </c>
      <c r="C27656" s="28" t="s">
        <v>42107</v>
      </c>
      <c r="E27656" s="26">
        <v>11458.24</v>
      </c>
      <c r="F27656" s="26">
        <v>11458.24</v>
      </c>
      <c r="G27656" s="625"/>
      <c r="H27656" s="623"/>
    </row>
    <row r="27657" spans="1:8" ht="22.5" x14ac:dyDescent="0.2">
      <c r="A27657" s="2">
        <v>27652</v>
      </c>
      <c r="B27657" s="28" t="s">
        <v>42105</v>
      </c>
      <c r="C27657" s="28" t="s">
        <v>42108</v>
      </c>
      <c r="E27657" s="26">
        <v>4745</v>
      </c>
      <c r="F27657" s="26">
        <v>4745</v>
      </c>
      <c r="G27657" s="625"/>
      <c r="H27657" s="623"/>
    </row>
    <row r="27658" spans="1:8" ht="22.5" x14ac:dyDescent="0.2">
      <c r="A27658" s="2">
        <v>27653</v>
      </c>
      <c r="B27658" s="28" t="s">
        <v>42105</v>
      </c>
      <c r="C27658" s="28" t="s">
        <v>42109</v>
      </c>
      <c r="E27658" s="26">
        <v>4745</v>
      </c>
      <c r="F27658" s="26">
        <v>4745</v>
      </c>
      <c r="G27658" s="625"/>
      <c r="H27658" s="623"/>
    </row>
    <row r="27659" spans="1:8" ht="22.5" x14ac:dyDescent="0.2">
      <c r="A27659" s="2">
        <v>27654</v>
      </c>
      <c r="B27659" s="28" t="s">
        <v>3414</v>
      </c>
      <c r="C27659" s="28" t="s">
        <v>42110</v>
      </c>
      <c r="E27659" s="26">
        <v>4745</v>
      </c>
      <c r="F27659" s="26">
        <v>4745</v>
      </c>
      <c r="G27659" s="625"/>
      <c r="H27659" s="623"/>
    </row>
    <row r="27660" spans="1:8" x14ac:dyDescent="0.2">
      <c r="A27660" s="2">
        <v>27655</v>
      </c>
      <c r="B27660" s="637"/>
      <c r="C27660" s="638"/>
      <c r="E27660" s="26">
        <v>4745</v>
      </c>
      <c r="F27660" s="26">
        <v>4745</v>
      </c>
      <c r="G27660" s="625"/>
      <c r="H27660" s="623"/>
    </row>
    <row r="27661" spans="1:8" ht="33.75" x14ac:dyDescent="0.2">
      <c r="A27661" s="2">
        <v>27656</v>
      </c>
      <c r="B27661" s="28" t="s">
        <v>42111</v>
      </c>
      <c r="C27661" s="28" t="s">
        <v>42112</v>
      </c>
      <c r="E27661" s="26">
        <v>12248.8</v>
      </c>
      <c r="F27661" s="26">
        <v>12248.8</v>
      </c>
      <c r="G27661" s="625"/>
      <c r="H27661" s="623"/>
    </row>
    <row r="27662" spans="1:8" ht="22.5" x14ac:dyDescent="0.2">
      <c r="A27662" s="2">
        <v>27657</v>
      </c>
      <c r="B27662" s="28" t="s">
        <v>42113</v>
      </c>
      <c r="C27662" s="28" t="s">
        <v>42114</v>
      </c>
      <c r="E27662" s="636">
        <v>2219214.81</v>
      </c>
      <c r="F27662" s="636">
        <v>1514383.96</v>
      </c>
      <c r="G27662" s="633"/>
      <c r="H27662" s="633"/>
    </row>
    <row r="27663" spans="1:8" ht="22.5" x14ac:dyDescent="0.2">
      <c r="A27663" s="2">
        <v>27658</v>
      </c>
      <c r="B27663" s="28" t="s">
        <v>42113</v>
      </c>
      <c r="C27663" s="28" t="s">
        <v>42115</v>
      </c>
      <c r="E27663" s="26">
        <v>39976</v>
      </c>
      <c r="F27663" s="26">
        <v>39976</v>
      </c>
      <c r="G27663" s="625"/>
      <c r="H27663" s="623"/>
    </row>
    <row r="27664" spans="1:8" ht="67.5" x14ac:dyDescent="0.2">
      <c r="A27664" s="2">
        <v>27659</v>
      </c>
      <c r="B27664" s="28" t="s">
        <v>42116</v>
      </c>
      <c r="C27664" s="28" t="s">
        <v>19973</v>
      </c>
      <c r="E27664" s="26">
        <v>5460</v>
      </c>
      <c r="F27664" s="26">
        <v>5460</v>
      </c>
      <c r="G27664" s="625"/>
      <c r="H27664" s="623"/>
    </row>
    <row r="27665" spans="1:8" ht="135" x14ac:dyDescent="0.2">
      <c r="A27665" s="2">
        <v>27660</v>
      </c>
      <c r="B27665" s="28" t="s">
        <v>42117</v>
      </c>
      <c r="C27665" s="28" t="s">
        <v>19972</v>
      </c>
      <c r="E27665" s="26">
        <v>5460</v>
      </c>
      <c r="F27665" s="26">
        <v>5460</v>
      </c>
      <c r="G27665" s="625"/>
      <c r="H27665" s="623"/>
    </row>
    <row r="27666" spans="1:8" ht="67.5" x14ac:dyDescent="0.2">
      <c r="A27666" s="2">
        <v>27661</v>
      </c>
      <c r="B27666" s="28" t="s">
        <v>42116</v>
      </c>
      <c r="C27666" s="28" t="s">
        <v>19974</v>
      </c>
      <c r="E27666" s="26">
        <v>45831.199999999997</v>
      </c>
      <c r="F27666" s="26">
        <v>13094.64</v>
      </c>
      <c r="G27666" s="625"/>
      <c r="H27666" s="623"/>
    </row>
    <row r="27667" spans="1:8" ht="67.5" x14ac:dyDescent="0.2">
      <c r="A27667" s="2">
        <v>27662</v>
      </c>
      <c r="B27667" s="28" t="s">
        <v>42116</v>
      </c>
      <c r="C27667" s="28" t="s">
        <v>19975</v>
      </c>
      <c r="E27667" s="26">
        <v>303024</v>
      </c>
      <c r="F27667" s="26">
        <v>40403.279999999999</v>
      </c>
      <c r="G27667" s="625"/>
      <c r="H27667" s="623"/>
    </row>
    <row r="27668" spans="1:8" ht="22.5" x14ac:dyDescent="0.2">
      <c r="A27668" s="2">
        <v>27663</v>
      </c>
      <c r="B27668" s="28" t="s">
        <v>42118</v>
      </c>
      <c r="C27668" s="28" t="s">
        <v>19970</v>
      </c>
      <c r="E27668" s="26">
        <v>45831.199999999997</v>
      </c>
      <c r="F27668" s="26">
        <v>13094.64</v>
      </c>
      <c r="G27668" s="625"/>
      <c r="H27668" s="623"/>
    </row>
    <row r="27669" spans="1:8" ht="22.5" x14ac:dyDescent="0.2">
      <c r="A27669" s="2">
        <v>27664</v>
      </c>
      <c r="B27669" s="28" t="s">
        <v>42119</v>
      </c>
      <c r="C27669" s="28" t="s">
        <v>42120</v>
      </c>
      <c r="E27669" s="26">
        <v>45831.199999999997</v>
      </c>
      <c r="F27669" s="26">
        <v>13094.64</v>
      </c>
      <c r="G27669" s="625"/>
      <c r="H27669" s="623"/>
    </row>
    <row r="27670" spans="1:8" ht="22.5" x14ac:dyDescent="0.2">
      <c r="A27670" s="2">
        <v>27665</v>
      </c>
      <c r="B27670" s="28" t="s">
        <v>42121</v>
      </c>
      <c r="C27670" s="28" t="s">
        <v>42122</v>
      </c>
      <c r="E27670" s="26">
        <v>28930</v>
      </c>
      <c r="F27670" s="26">
        <v>28930</v>
      </c>
      <c r="G27670" s="625"/>
      <c r="H27670" s="623"/>
    </row>
    <row r="27671" spans="1:8" ht="22.5" x14ac:dyDescent="0.2">
      <c r="A27671" s="2">
        <v>27666</v>
      </c>
      <c r="B27671" s="28" t="s">
        <v>42123</v>
      </c>
      <c r="C27671" s="28" t="s">
        <v>19971</v>
      </c>
      <c r="E27671" s="26">
        <v>14950</v>
      </c>
      <c r="F27671" s="26">
        <v>14950</v>
      </c>
      <c r="G27671" s="625"/>
      <c r="H27671" s="623"/>
    </row>
    <row r="27672" spans="1:8" ht="22.5" x14ac:dyDescent="0.2">
      <c r="A27672" s="2">
        <v>27667</v>
      </c>
      <c r="B27672" s="28" t="s">
        <v>42113</v>
      </c>
      <c r="C27672" s="28" t="s">
        <v>42124</v>
      </c>
      <c r="E27672" s="26">
        <v>25580</v>
      </c>
      <c r="F27672" s="26">
        <v>25580</v>
      </c>
      <c r="G27672" s="625"/>
      <c r="H27672" s="623"/>
    </row>
    <row r="27673" spans="1:8" ht="22.5" x14ac:dyDescent="0.2">
      <c r="A27673" s="2">
        <v>27668</v>
      </c>
      <c r="B27673" s="28" t="s">
        <v>42125</v>
      </c>
      <c r="C27673" s="28" t="s">
        <v>42124</v>
      </c>
      <c r="E27673" s="26">
        <v>128000</v>
      </c>
      <c r="F27673" s="26">
        <v>29866.62</v>
      </c>
      <c r="G27673" s="625"/>
      <c r="H27673" s="623"/>
    </row>
    <row r="27674" spans="1:8" ht="22.5" x14ac:dyDescent="0.2">
      <c r="A27674" s="2">
        <v>27669</v>
      </c>
      <c r="B27674" s="28" t="s">
        <v>42113</v>
      </c>
      <c r="C27674" s="28" t="s">
        <v>42126</v>
      </c>
      <c r="E27674" s="26">
        <v>5460</v>
      </c>
      <c r="F27674" s="26">
        <v>5460</v>
      </c>
      <c r="G27674" s="625"/>
      <c r="H27674" s="623"/>
    </row>
    <row r="27675" spans="1:8" ht="56.25" x14ac:dyDescent="0.2">
      <c r="A27675" s="2">
        <v>27670</v>
      </c>
      <c r="B27675" s="28" t="s">
        <v>42127</v>
      </c>
      <c r="C27675" s="28" t="s">
        <v>42128</v>
      </c>
      <c r="E27675" s="26">
        <v>6030</v>
      </c>
      <c r="F27675" s="26">
        <v>6030</v>
      </c>
      <c r="G27675" s="625"/>
      <c r="H27675" s="623"/>
    </row>
    <row r="27676" spans="1:8" ht="22.5" x14ac:dyDescent="0.2">
      <c r="A27676" s="2">
        <v>27671</v>
      </c>
      <c r="B27676" s="28" t="s">
        <v>42129</v>
      </c>
      <c r="C27676" s="28" t="s">
        <v>42130</v>
      </c>
      <c r="E27676" s="26">
        <v>5460</v>
      </c>
      <c r="F27676" s="26">
        <v>5460</v>
      </c>
      <c r="G27676" s="625"/>
      <c r="H27676" s="623"/>
    </row>
    <row r="27677" spans="1:8" ht="22.5" x14ac:dyDescent="0.2">
      <c r="A27677" s="2">
        <v>27672</v>
      </c>
      <c r="B27677" s="28" t="s">
        <v>42129</v>
      </c>
      <c r="C27677" s="28" t="s">
        <v>42131</v>
      </c>
      <c r="E27677" s="26">
        <v>24633</v>
      </c>
      <c r="F27677" s="26">
        <v>24633</v>
      </c>
      <c r="G27677" s="625"/>
      <c r="H27677" s="623"/>
    </row>
    <row r="27678" spans="1:8" x14ac:dyDescent="0.2">
      <c r="A27678" s="2">
        <v>27673</v>
      </c>
      <c r="B27678" s="28" t="s">
        <v>42132</v>
      </c>
      <c r="C27678" s="28" t="s">
        <v>42133</v>
      </c>
      <c r="E27678" s="26">
        <v>6500</v>
      </c>
      <c r="F27678" s="26">
        <v>6500</v>
      </c>
      <c r="G27678" s="625"/>
      <c r="H27678" s="623"/>
    </row>
    <row r="27679" spans="1:8" x14ac:dyDescent="0.2">
      <c r="A27679" s="2">
        <v>27674</v>
      </c>
      <c r="B27679" s="28" t="s">
        <v>42134</v>
      </c>
      <c r="C27679" s="28" t="s">
        <v>42135</v>
      </c>
      <c r="E27679" s="26">
        <v>6500</v>
      </c>
      <c r="F27679" s="26">
        <v>6500</v>
      </c>
      <c r="G27679" s="625"/>
      <c r="H27679" s="623"/>
    </row>
    <row r="27680" spans="1:8" ht="22.5" x14ac:dyDescent="0.2">
      <c r="A27680" s="2">
        <v>27675</v>
      </c>
      <c r="B27680" s="28" t="s">
        <v>9445</v>
      </c>
      <c r="C27680" s="28" t="s">
        <v>42136</v>
      </c>
      <c r="E27680" s="26">
        <v>25740</v>
      </c>
      <c r="F27680" s="26">
        <v>25740</v>
      </c>
      <c r="G27680" s="625"/>
      <c r="H27680" s="623"/>
    </row>
    <row r="27681" spans="1:8" ht="22.5" x14ac:dyDescent="0.2">
      <c r="A27681" s="2">
        <v>27676</v>
      </c>
      <c r="B27681" s="28" t="s">
        <v>42137</v>
      </c>
      <c r="C27681" s="28" t="s">
        <v>42138</v>
      </c>
      <c r="E27681" s="26">
        <v>4492</v>
      </c>
      <c r="F27681" s="26">
        <v>4492</v>
      </c>
      <c r="G27681" s="625"/>
      <c r="H27681" s="623"/>
    </row>
    <row r="27682" spans="1:8" ht="22.5" x14ac:dyDescent="0.2">
      <c r="A27682" s="2">
        <v>27677</v>
      </c>
      <c r="B27682" s="28" t="s">
        <v>42139</v>
      </c>
      <c r="C27682" s="28" t="s">
        <v>42114</v>
      </c>
      <c r="E27682" s="26">
        <v>30264</v>
      </c>
      <c r="F27682" s="26">
        <v>27994.2</v>
      </c>
      <c r="G27682" s="625"/>
      <c r="H27682" s="623"/>
    </row>
    <row r="27683" spans="1:8" ht="22.5" x14ac:dyDescent="0.2">
      <c r="A27683" s="2">
        <v>27678</v>
      </c>
      <c r="B27683" s="28" t="s">
        <v>42140</v>
      </c>
      <c r="C27683" s="28" t="s">
        <v>42115</v>
      </c>
      <c r="E27683" s="26">
        <v>5447</v>
      </c>
      <c r="F27683" s="26">
        <v>5447</v>
      </c>
      <c r="G27683" s="625"/>
      <c r="H27683" s="623"/>
    </row>
    <row r="27684" spans="1:8" ht="22.5" x14ac:dyDescent="0.2">
      <c r="A27684" s="2">
        <v>27679</v>
      </c>
      <c r="B27684" s="28" t="s">
        <v>42141</v>
      </c>
      <c r="C27684" s="28" t="s">
        <v>42115</v>
      </c>
      <c r="E27684" s="26">
        <v>3960</v>
      </c>
      <c r="F27684" s="26">
        <v>3960</v>
      </c>
      <c r="G27684" s="625"/>
      <c r="H27684" s="623"/>
    </row>
    <row r="27685" spans="1:8" ht="22.5" x14ac:dyDescent="0.2">
      <c r="A27685" s="2">
        <v>27680</v>
      </c>
      <c r="B27685" s="28" t="s">
        <v>42142</v>
      </c>
      <c r="C27685" s="28" t="s">
        <v>42143</v>
      </c>
      <c r="E27685" s="26">
        <v>44640</v>
      </c>
      <c r="F27685" s="26">
        <v>44640</v>
      </c>
      <c r="G27685" s="625"/>
      <c r="H27685" s="623"/>
    </row>
    <row r="27686" spans="1:8" ht="45" x14ac:dyDescent="0.2">
      <c r="A27686" s="2">
        <v>27681</v>
      </c>
      <c r="B27686" s="28" t="s">
        <v>42144</v>
      </c>
      <c r="C27686" s="28" t="s">
        <v>12752</v>
      </c>
      <c r="E27686" s="26">
        <v>9475</v>
      </c>
      <c r="F27686" s="26">
        <v>9475</v>
      </c>
      <c r="G27686" s="625"/>
      <c r="H27686" s="623"/>
    </row>
    <row r="27687" spans="1:8" ht="45" x14ac:dyDescent="0.2">
      <c r="A27687" s="2">
        <v>27682</v>
      </c>
      <c r="B27687" s="28" t="s">
        <v>42145</v>
      </c>
      <c r="C27687" s="28" t="s">
        <v>42146</v>
      </c>
      <c r="E27687" s="26">
        <v>6300</v>
      </c>
      <c r="F27687" s="26">
        <v>6300</v>
      </c>
      <c r="G27687" s="625"/>
      <c r="H27687" s="623"/>
    </row>
    <row r="27688" spans="1:8" ht="22.5" x14ac:dyDescent="0.2">
      <c r="A27688" s="2">
        <v>27683</v>
      </c>
      <c r="B27688" s="28" t="s">
        <v>42147</v>
      </c>
      <c r="C27688" s="28" t="s">
        <v>42148</v>
      </c>
      <c r="E27688" s="26">
        <v>179478.98</v>
      </c>
      <c r="F27688" s="26">
        <v>179478.98</v>
      </c>
      <c r="G27688" s="625"/>
      <c r="H27688" s="623"/>
    </row>
    <row r="27689" spans="1:8" ht="33.75" x14ac:dyDescent="0.2">
      <c r="A27689" s="2">
        <v>27684</v>
      </c>
      <c r="B27689" s="28" t="s">
        <v>42149</v>
      </c>
      <c r="C27689" s="28" t="s">
        <v>12761</v>
      </c>
      <c r="E27689" s="26">
        <v>54006.239999999998</v>
      </c>
      <c r="F27689" s="26">
        <v>20252.25</v>
      </c>
      <c r="G27689" s="625"/>
      <c r="H27689" s="623"/>
    </row>
    <row r="27690" spans="1:8" ht="33.75" x14ac:dyDescent="0.2">
      <c r="A27690" s="2">
        <v>27685</v>
      </c>
      <c r="B27690" s="28" t="s">
        <v>42149</v>
      </c>
      <c r="C27690" s="28" t="s">
        <v>12779</v>
      </c>
      <c r="E27690" s="26">
        <v>44161.5</v>
      </c>
      <c r="F27690" s="26">
        <v>14720.59</v>
      </c>
      <c r="G27690" s="625"/>
      <c r="H27690" s="623"/>
    </row>
    <row r="27691" spans="1:8" ht="22.5" x14ac:dyDescent="0.2">
      <c r="A27691" s="2">
        <v>27686</v>
      </c>
      <c r="B27691" s="28" t="s">
        <v>42150</v>
      </c>
      <c r="C27691" s="28" t="s">
        <v>12762</v>
      </c>
      <c r="E27691" s="26">
        <v>77595</v>
      </c>
      <c r="F27691" s="26">
        <v>60043.75</v>
      </c>
      <c r="G27691" s="625"/>
      <c r="H27691" s="623"/>
    </row>
    <row r="27692" spans="1:8" ht="45" x14ac:dyDescent="0.2">
      <c r="A27692" s="2">
        <v>27687</v>
      </c>
      <c r="B27692" s="28" t="s">
        <v>42151</v>
      </c>
      <c r="C27692" s="28" t="s">
        <v>12760</v>
      </c>
      <c r="E27692" s="26">
        <v>77595</v>
      </c>
      <c r="F27692" s="26">
        <v>60043.75</v>
      </c>
      <c r="G27692" s="625"/>
      <c r="H27692" s="623"/>
    </row>
    <row r="27693" spans="1:8" ht="45" x14ac:dyDescent="0.2">
      <c r="A27693" s="2">
        <v>27688</v>
      </c>
      <c r="B27693" s="28" t="s">
        <v>42151</v>
      </c>
      <c r="C27693" s="28" t="s">
        <v>20081</v>
      </c>
      <c r="E27693" s="26">
        <v>27000</v>
      </c>
      <c r="F27693" s="26">
        <v>27000</v>
      </c>
      <c r="G27693" s="625"/>
      <c r="H27693" s="623"/>
    </row>
    <row r="27694" spans="1:8" ht="45" x14ac:dyDescent="0.2">
      <c r="A27694" s="2">
        <v>27689</v>
      </c>
      <c r="B27694" s="28" t="s">
        <v>42152</v>
      </c>
      <c r="C27694" s="28" t="s">
        <v>12756</v>
      </c>
      <c r="E27694" s="26">
        <v>23910</v>
      </c>
      <c r="F27694" s="26">
        <v>23910</v>
      </c>
      <c r="G27694" s="625"/>
      <c r="H27694" s="623"/>
    </row>
    <row r="27695" spans="1:8" x14ac:dyDescent="0.2">
      <c r="A27695" s="2">
        <v>27690</v>
      </c>
      <c r="B27695" s="28" t="s">
        <v>42153</v>
      </c>
      <c r="C27695" s="28" t="s">
        <v>19963</v>
      </c>
      <c r="E27695" s="26">
        <v>23910</v>
      </c>
      <c r="F27695" s="26">
        <v>23910</v>
      </c>
      <c r="G27695" s="625"/>
      <c r="H27695" s="623"/>
    </row>
    <row r="27696" spans="1:8" ht="22.5" x14ac:dyDescent="0.2">
      <c r="A27696" s="2">
        <v>27691</v>
      </c>
      <c r="B27696" s="28" t="s">
        <v>42154</v>
      </c>
      <c r="C27696" s="28" t="s">
        <v>42155</v>
      </c>
      <c r="E27696" s="26">
        <v>21990</v>
      </c>
      <c r="F27696" s="26">
        <v>21990</v>
      </c>
      <c r="G27696" s="625"/>
      <c r="H27696" s="623"/>
    </row>
    <row r="27697" spans="1:8" ht="33.75" x14ac:dyDescent="0.2">
      <c r="A27697" s="2">
        <v>27692</v>
      </c>
      <c r="B27697" s="28" t="s">
        <v>42156</v>
      </c>
      <c r="C27697" s="28" t="s">
        <v>42157</v>
      </c>
      <c r="E27697" s="26">
        <v>125000</v>
      </c>
      <c r="F27697" s="26">
        <v>82638.36</v>
      </c>
      <c r="G27697" s="625"/>
      <c r="H27697" s="623"/>
    </row>
    <row r="27698" spans="1:8" ht="33.75" x14ac:dyDescent="0.2">
      <c r="A27698" s="2">
        <v>27693</v>
      </c>
      <c r="B27698" s="28" t="s">
        <v>42158</v>
      </c>
      <c r="C27698" s="28" t="s">
        <v>42159</v>
      </c>
      <c r="E27698" s="26">
        <v>99900</v>
      </c>
      <c r="F27698" s="26">
        <v>23865</v>
      </c>
      <c r="G27698" s="625"/>
      <c r="H27698" s="623"/>
    </row>
    <row r="27699" spans="1:8" x14ac:dyDescent="0.2">
      <c r="A27699" s="2">
        <v>27694</v>
      </c>
      <c r="B27699" s="28" t="s">
        <v>42160</v>
      </c>
      <c r="C27699" s="28" t="s">
        <v>42161</v>
      </c>
      <c r="E27699" s="26">
        <v>63100</v>
      </c>
      <c r="F27699" s="26">
        <v>32301.17</v>
      </c>
      <c r="G27699" s="625"/>
      <c r="H27699" s="623"/>
    </row>
    <row r="27700" spans="1:8" ht="22.5" x14ac:dyDescent="0.2">
      <c r="A27700" s="2">
        <v>27695</v>
      </c>
      <c r="B27700" s="28" t="s">
        <v>42162</v>
      </c>
      <c r="C27700" s="28" t="s">
        <v>12751</v>
      </c>
      <c r="E27700" s="26">
        <v>578976.16</v>
      </c>
      <c r="F27700" s="26">
        <v>578976.16</v>
      </c>
      <c r="G27700" s="625"/>
      <c r="H27700" s="623"/>
    </row>
    <row r="27701" spans="1:8" ht="22.5" x14ac:dyDescent="0.2">
      <c r="A27701" s="2">
        <v>27696</v>
      </c>
      <c r="B27701" s="28" t="s">
        <v>42163</v>
      </c>
      <c r="C27701" s="28" t="s">
        <v>42164</v>
      </c>
      <c r="E27701" s="26">
        <v>69283.31</v>
      </c>
      <c r="F27701" s="26">
        <v>69283.31</v>
      </c>
      <c r="G27701" s="625"/>
      <c r="H27701" s="623"/>
    </row>
    <row r="27702" spans="1:8" ht="22.5" x14ac:dyDescent="0.2">
      <c r="A27702" s="2">
        <v>27697</v>
      </c>
      <c r="B27702" s="28" t="s">
        <v>42165</v>
      </c>
      <c r="C27702" s="28" t="s">
        <v>42166</v>
      </c>
      <c r="E27702" s="26">
        <v>74911.759999999995</v>
      </c>
      <c r="F27702" s="26">
        <v>74911.759999999995</v>
      </c>
      <c r="G27702" s="625"/>
      <c r="H27702" s="623"/>
    </row>
    <row r="27703" spans="1:8" ht="22.5" x14ac:dyDescent="0.2">
      <c r="A27703" s="2">
        <v>27698</v>
      </c>
      <c r="B27703" s="28" t="s">
        <v>42167</v>
      </c>
      <c r="C27703" s="28" t="s">
        <v>42168</v>
      </c>
      <c r="E27703" s="26">
        <v>12500</v>
      </c>
      <c r="F27703" s="26">
        <v>11990.62</v>
      </c>
      <c r="G27703" s="625"/>
      <c r="H27703" s="623"/>
    </row>
    <row r="27704" spans="1:8" ht="33.75" x14ac:dyDescent="0.2">
      <c r="A27704" s="2">
        <v>27699</v>
      </c>
      <c r="B27704" s="28" t="s">
        <v>42169</v>
      </c>
      <c r="C27704" s="28" t="s">
        <v>42170</v>
      </c>
      <c r="E27704" s="26">
        <v>12500</v>
      </c>
      <c r="F27704" s="26">
        <v>11990.62</v>
      </c>
      <c r="G27704" s="625"/>
      <c r="H27704" s="623"/>
    </row>
    <row r="27705" spans="1:8" ht="33.75" x14ac:dyDescent="0.2">
      <c r="A27705" s="2">
        <v>27700</v>
      </c>
      <c r="B27705" s="28" t="s">
        <v>42169</v>
      </c>
      <c r="C27705" s="28" t="s">
        <v>42171</v>
      </c>
      <c r="E27705" s="26">
        <v>19600</v>
      </c>
      <c r="F27705" s="26">
        <v>18801.240000000002</v>
      </c>
      <c r="G27705" s="625"/>
      <c r="H27705" s="623"/>
    </row>
    <row r="27706" spans="1:8" ht="22.5" x14ac:dyDescent="0.2">
      <c r="A27706" s="2">
        <v>27701</v>
      </c>
      <c r="B27706" s="28" t="s">
        <v>12955</v>
      </c>
      <c r="C27706" s="28" t="s">
        <v>42172</v>
      </c>
      <c r="E27706" s="26">
        <v>32628</v>
      </c>
      <c r="F27706" s="26">
        <v>27733.8</v>
      </c>
      <c r="G27706" s="625"/>
      <c r="H27706" s="623"/>
    </row>
    <row r="27707" spans="1:8" ht="33.75" x14ac:dyDescent="0.2">
      <c r="A27707" s="2">
        <v>27702</v>
      </c>
      <c r="B27707" s="28" t="s">
        <v>42173</v>
      </c>
      <c r="C27707" s="28" t="s">
        <v>29670</v>
      </c>
      <c r="E27707" s="26">
        <v>32628</v>
      </c>
      <c r="F27707" s="26">
        <v>27733.8</v>
      </c>
      <c r="G27707" s="625"/>
      <c r="H27707" s="623"/>
    </row>
    <row r="27708" spans="1:8" ht="45" x14ac:dyDescent="0.2">
      <c r="A27708" s="2">
        <v>27703</v>
      </c>
      <c r="B27708" s="28" t="s">
        <v>42174</v>
      </c>
      <c r="C27708" s="28" t="s">
        <v>42175</v>
      </c>
      <c r="E27708" s="26">
        <v>59695.14</v>
      </c>
      <c r="F27708" s="26">
        <v>47756.160000000003</v>
      </c>
      <c r="G27708" s="625"/>
      <c r="H27708" s="623"/>
    </row>
    <row r="27709" spans="1:8" ht="22.5" x14ac:dyDescent="0.2">
      <c r="A27709" s="2">
        <v>27704</v>
      </c>
      <c r="B27709" s="28" t="s">
        <v>42176</v>
      </c>
      <c r="C27709" s="28" t="s">
        <v>42177</v>
      </c>
      <c r="E27709" s="26">
        <v>22000</v>
      </c>
      <c r="F27709" s="26">
        <v>22000</v>
      </c>
      <c r="G27709" s="625"/>
      <c r="H27709" s="623"/>
    </row>
    <row r="27710" spans="1:8" x14ac:dyDescent="0.2">
      <c r="A27710" s="2">
        <v>27705</v>
      </c>
      <c r="B27710" s="28" t="s">
        <v>18512</v>
      </c>
      <c r="C27710" s="28" t="s">
        <v>42178</v>
      </c>
      <c r="E27710" s="26">
        <v>23185</v>
      </c>
      <c r="F27710" s="26">
        <v>22240.43</v>
      </c>
      <c r="G27710" s="625"/>
      <c r="H27710" s="623"/>
    </row>
    <row r="27711" spans="1:8" ht="45" x14ac:dyDescent="0.2">
      <c r="A27711" s="2">
        <v>27706</v>
      </c>
      <c r="B27711" s="28" t="s">
        <v>42179</v>
      </c>
      <c r="C27711" s="28" t="s">
        <v>42180</v>
      </c>
      <c r="E27711" s="26">
        <v>12500</v>
      </c>
      <c r="F27711" s="26">
        <v>11990.62</v>
      </c>
      <c r="G27711" s="625"/>
      <c r="H27711" s="623"/>
    </row>
    <row r="27712" spans="1:8" ht="45" x14ac:dyDescent="0.2">
      <c r="A27712" s="2">
        <v>27707</v>
      </c>
      <c r="B27712" s="28" t="s">
        <v>42181</v>
      </c>
      <c r="C27712" s="28" t="s">
        <v>42182</v>
      </c>
      <c r="E27712" s="26">
        <v>30892</v>
      </c>
      <c r="F27712" s="26">
        <v>30892</v>
      </c>
      <c r="G27712" s="625"/>
      <c r="H27712" s="623"/>
    </row>
    <row r="27713" spans="1:8" ht="67.5" x14ac:dyDescent="0.2">
      <c r="A27713" s="2">
        <v>27708</v>
      </c>
      <c r="B27713" s="28" t="s">
        <v>42183</v>
      </c>
      <c r="C27713" s="28" t="s">
        <v>42184</v>
      </c>
      <c r="E27713" s="26">
        <v>23185</v>
      </c>
      <c r="F27713" s="26">
        <v>22240.43</v>
      </c>
      <c r="G27713" s="625"/>
      <c r="H27713" s="623"/>
    </row>
    <row r="27714" spans="1:8" ht="78.75" x14ac:dyDescent="0.2">
      <c r="A27714" s="2">
        <v>27709</v>
      </c>
      <c r="B27714" s="28" t="s">
        <v>42185</v>
      </c>
      <c r="C27714" s="28" t="s">
        <v>42186</v>
      </c>
      <c r="E27714" s="26">
        <v>21911.759999999998</v>
      </c>
      <c r="F27714" s="26">
        <v>21911.759999999998</v>
      </c>
      <c r="G27714" s="625"/>
      <c r="H27714" s="623"/>
    </row>
    <row r="27715" spans="1:8" ht="78.75" x14ac:dyDescent="0.2">
      <c r="A27715" s="2">
        <v>27710</v>
      </c>
      <c r="B27715" s="28" t="s">
        <v>42187</v>
      </c>
      <c r="C27715" s="28" t="s">
        <v>42188</v>
      </c>
      <c r="E27715" s="26">
        <v>21128</v>
      </c>
      <c r="F27715" s="26">
        <v>21128</v>
      </c>
      <c r="G27715" s="625"/>
      <c r="H27715" s="623"/>
    </row>
    <row r="27716" spans="1:8" ht="45" x14ac:dyDescent="0.2">
      <c r="A27716" s="2">
        <v>27711</v>
      </c>
      <c r="B27716" s="28" t="s">
        <v>42189</v>
      </c>
      <c r="C27716" s="28" t="s">
        <v>42190</v>
      </c>
      <c r="E27716" s="26">
        <v>21128</v>
      </c>
      <c r="F27716" s="26">
        <v>21128</v>
      </c>
      <c r="G27716" s="625"/>
      <c r="H27716" s="623"/>
    </row>
    <row r="27717" spans="1:8" ht="33.75" x14ac:dyDescent="0.2">
      <c r="A27717" s="2">
        <v>27712</v>
      </c>
      <c r="B27717" s="28" t="s">
        <v>42191</v>
      </c>
      <c r="C27717" s="28" t="s">
        <v>42192</v>
      </c>
      <c r="E27717" s="26">
        <v>21128</v>
      </c>
      <c r="F27717" s="26">
        <v>21128</v>
      </c>
      <c r="G27717" s="625"/>
      <c r="H27717" s="623"/>
    </row>
    <row r="27718" spans="1:8" ht="22.5" x14ac:dyDescent="0.2">
      <c r="A27718" s="2">
        <v>27713</v>
      </c>
      <c r="B27718" s="28" t="s">
        <v>42193</v>
      </c>
      <c r="C27718" s="28" t="s">
        <v>42194</v>
      </c>
      <c r="E27718" s="26">
        <v>16286</v>
      </c>
      <c r="F27718" s="26">
        <v>16286</v>
      </c>
      <c r="G27718" s="625"/>
      <c r="H27718" s="623"/>
    </row>
    <row r="27719" spans="1:8" ht="22.5" x14ac:dyDescent="0.2">
      <c r="A27719" s="2">
        <v>27714</v>
      </c>
      <c r="B27719" s="28" t="s">
        <v>42195</v>
      </c>
      <c r="C27719" s="28" t="s">
        <v>42196</v>
      </c>
      <c r="E27719" s="26">
        <v>14926.5</v>
      </c>
      <c r="F27719" s="26">
        <v>14926.5</v>
      </c>
      <c r="G27719" s="625"/>
      <c r="H27719" s="623"/>
    </row>
    <row r="27720" spans="1:8" ht="22.5" x14ac:dyDescent="0.2">
      <c r="A27720" s="2">
        <v>27715</v>
      </c>
      <c r="B27720" s="28" t="s">
        <v>42195</v>
      </c>
      <c r="C27720" s="28" t="s">
        <v>42197</v>
      </c>
      <c r="E27720" s="26">
        <v>27500</v>
      </c>
      <c r="F27720" s="26">
        <v>26443.02</v>
      </c>
      <c r="G27720" s="625"/>
      <c r="H27720" s="623"/>
    </row>
    <row r="27721" spans="1:8" x14ac:dyDescent="0.2">
      <c r="A27721" s="2">
        <v>27716</v>
      </c>
      <c r="B27721" s="28" t="s">
        <v>42198</v>
      </c>
      <c r="C27721" s="28" t="s">
        <v>42199</v>
      </c>
      <c r="E27721" s="26">
        <v>6596.2</v>
      </c>
      <c r="F27721" s="26">
        <v>6596.2</v>
      </c>
      <c r="G27721" s="625"/>
      <c r="H27721" s="623"/>
    </row>
    <row r="27722" spans="1:8" ht="22.5" x14ac:dyDescent="0.2">
      <c r="A27722" s="2">
        <v>27717</v>
      </c>
      <c r="B27722" s="28" t="s">
        <v>42200</v>
      </c>
      <c r="C27722" s="28" t="s">
        <v>20172</v>
      </c>
      <c r="E27722" s="26">
        <v>5894.1</v>
      </c>
      <c r="F27722" s="26">
        <v>5894.1</v>
      </c>
      <c r="G27722" s="625"/>
      <c r="H27722" s="623"/>
    </row>
    <row r="27723" spans="1:8" ht="33.75" x14ac:dyDescent="0.2">
      <c r="A27723" s="2">
        <v>27718</v>
      </c>
      <c r="B27723" s="28" t="s">
        <v>42201</v>
      </c>
      <c r="C27723" s="28" t="s">
        <v>42202</v>
      </c>
      <c r="E27723" s="26">
        <v>5550</v>
      </c>
      <c r="F27723" s="26">
        <v>5550</v>
      </c>
      <c r="G27723" s="625"/>
      <c r="H27723" s="623"/>
    </row>
    <row r="27724" spans="1:8" ht="33.75" x14ac:dyDescent="0.2">
      <c r="A27724" s="2">
        <v>27719</v>
      </c>
      <c r="B27724" s="28" t="s">
        <v>42201</v>
      </c>
      <c r="C27724" s="28" t="s">
        <v>42203</v>
      </c>
      <c r="E27724" s="26">
        <v>17760</v>
      </c>
      <c r="F27724" s="26">
        <v>17760</v>
      </c>
      <c r="G27724" s="625"/>
      <c r="H27724" s="623"/>
    </row>
    <row r="27725" spans="1:8" ht="33.75" x14ac:dyDescent="0.2">
      <c r="A27725" s="2">
        <v>27720</v>
      </c>
      <c r="B27725" s="28" t="s">
        <v>42204</v>
      </c>
      <c r="C27725" s="28" t="s">
        <v>42205</v>
      </c>
      <c r="E27725" s="26">
        <v>55645.440000000002</v>
      </c>
      <c r="F27725" s="26">
        <v>55095.16</v>
      </c>
      <c r="G27725" s="625"/>
      <c r="H27725" s="623"/>
    </row>
    <row r="27726" spans="1:8" ht="33.75" x14ac:dyDescent="0.2">
      <c r="A27726" s="2">
        <v>27721</v>
      </c>
      <c r="B27726" s="28" t="s">
        <v>42204</v>
      </c>
      <c r="C27726" s="28" t="s">
        <v>42206</v>
      </c>
      <c r="E27726" s="26">
        <v>55645.440000000002</v>
      </c>
      <c r="F27726" s="26">
        <v>55085.41</v>
      </c>
      <c r="G27726" s="625"/>
      <c r="H27726" s="623"/>
    </row>
    <row r="27727" spans="1:8" ht="22.5" x14ac:dyDescent="0.2">
      <c r="A27727" s="2">
        <v>27722</v>
      </c>
      <c r="B27727" s="28" t="s">
        <v>42207</v>
      </c>
      <c r="C27727" s="28" t="s">
        <v>42208</v>
      </c>
      <c r="E27727" s="26">
        <v>26363.74</v>
      </c>
      <c r="F27727" s="26">
        <v>26098.6</v>
      </c>
      <c r="G27727" s="625"/>
      <c r="H27727" s="623"/>
    </row>
    <row r="27728" spans="1:8" ht="22.5" x14ac:dyDescent="0.2">
      <c r="A27728" s="2">
        <v>27723</v>
      </c>
      <c r="B27728" s="28" t="s">
        <v>42209</v>
      </c>
      <c r="C27728" s="28" t="s">
        <v>42210</v>
      </c>
      <c r="E27728" s="26">
        <v>26363.73</v>
      </c>
      <c r="F27728" s="26">
        <v>26097.82</v>
      </c>
      <c r="G27728" s="625"/>
      <c r="H27728" s="623"/>
    </row>
    <row r="27729" spans="1:8" ht="22.5" x14ac:dyDescent="0.2">
      <c r="A27729" s="2">
        <v>27724</v>
      </c>
      <c r="B27729" s="28" t="s">
        <v>42211</v>
      </c>
      <c r="C27729" s="28" t="s">
        <v>42212</v>
      </c>
      <c r="E27729" s="26">
        <v>129000</v>
      </c>
      <c r="F27729" s="26">
        <v>127464.32000000001</v>
      </c>
      <c r="G27729" s="625"/>
      <c r="H27729" s="623"/>
    </row>
    <row r="27730" spans="1:8" ht="22.5" x14ac:dyDescent="0.2">
      <c r="A27730" s="2">
        <v>27725</v>
      </c>
      <c r="B27730" s="28" t="s">
        <v>42213</v>
      </c>
      <c r="C27730" s="28" t="s">
        <v>42214</v>
      </c>
      <c r="E27730" s="26">
        <v>10620</v>
      </c>
      <c r="F27730" s="26">
        <v>5442.75</v>
      </c>
      <c r="G27730" s="625"/>
      <c r="H27730" s="623"/>
    </row>
    <row r="27731" spans="1:8" ht="33.75" x14ac:dyDescent="0.2">
      <c r="A27731" s="2">
        <v>27726</v>
      </c>
      <c r="B27731" s="28" t="s">
        <v>42215</v>
      </c>
      <c r="C27731" s="28" t="s">
        <v>42216</v>
      </c>
      <c r="E27731" s="26">
        <v>10545</v>
      </c>
      <c r="F27731" s="26">
        <v>10545</v>
      </c>
      <c r="G27731" s="625"/>
      <c r="H27731" s="623"/>
    </row>
    <row r="27732" spans="1:8" ht="33.75" x14ac:dyDescent="0.2">
      <c r="A27732" s="2">
        <v>27727</v>
      </c>
      <c r="B27732" s="28" t="s">
        <v>42217</v>
      </c>
      <c r="C27732" s="28" t="s">
        <v>42218</v>
      </c>
      <c r="E27732" s="26">
        <v>16345.59</v>
      </c>
      <c r="F27732" s="26">
        <v>16121.4</v>
      </c>
      <c r="G27732" s="625"/>
      <c r="H27732" s="623"/>
    </row>
    <row r="27733" spans="1:8" ht="22.5" x14ac:dyDescent="0.2">
      <c r="A27733" s="2">
        <v>27728</v>
      </c>
      <c r="B27733" s="28" t="s">
        <v>42219</v>
      </c>
      <c r="C27733" s="28" t="s">
        <v>42220</v>
      </c>
      <c r="E27733" s="26">
        <v>5200</v>
      </c>
      <c r="F27733" s="26">
        <v>5200</v>
      </c>
      <c r="G27733" s="625"/>
      <c r="H27733" s="623"/>
    </row>
    <row r="27734" spans="1:8" ht="22.5" x14ac:dyDescent="0.2">
      <c r="A27734" s="2">
        <v>27729</v>
      </c>
      <c r="B27734" s="28" t="s">
        <v>42221</v>
      </c>
      <c r="C27734" s="28" t="s">
        <v>42222</v>
      </c>
      <c r="E27734" s="26">
        <v>6150</v>
      </c>
      <c r="F27734" s="26">
        <v>6150</v>
      </c>
      <c r="G27734" s="625"/>
      <c r="H27734" s="623"/>
    </row>
    <row r="27735" spans="1:8" x14ac:dyDescent="0.2">
      <c r="A27735" s="2">
        <v>27730</v>
      </c>
      <c r="B27735" s="28" t="s">
        <v>42223</v>
      </c>
      <c r="C27735" s="28" t="s">
        <v>42224</v>
      </c>
      <c r="E27735" s="26">
        <v>4500</v>
      </c>
      <c r="F27735" s="26">
        <v>4500</v>
      </c>
      <c r="G27735" s="625"/>
      <c r="H27735" s="623"/>
    </row>
    <row r="27736" spans="1:8" ht="22.5" x14ac:dyDescent="0.2">
      <c r="A27736" s="2">
        <v>27731</v>
      </c>
      <c r="B27736" s="28" t="s">
        <v>4882</v>
      </c>
      <c r="C27736" s="28" t="s">
        <v>42225</v>
      </c>
      <c r="E27736" s="26">
        <v>12287</v>
      </c>
      <c r="F27736" s="26">
        <v>12287</v>
      </c>
      <c r="G27736" s="625"/>
      <c r="H27736" s="623"/>
    </row>
    <row r="27737" spans="1:8" ht="33.75" x14ac:dyDescent="0.2">
      <c r="A27737" s="2">
        <v>27732</v>
      </c>
      <c r="B27737" s="28" t="s">
        <v>42226</v>
      </c>
      <c r="C27737" s="28" t="s">
        <v>42227</v>
      </c>
      <c r="E27737" s="26">
        <v>12957.91</v>
      </c>
      <c r="F27737" s="26">
        <v>12957.91</v>
      </c>
      <c r="G27737" s="625"/>
      <c r="H27737" s="623"/>
    </row>
    <row r="27738" spans="1:8" ht="22.5" x14ac:dyDescent="0.2">
      <c r="A27738" s="2">
        <v>27733</v>
      </c>
      <c r="B27738" s="28" t="s">
        <v>21223</v>
      </c>
      <c r="C27738" s="28" t="s">
        <v>42228</v>
      </c>
      <c r="E27738" s="26">
        <v>1929.76</v>
      </c>
      <c r="F27738" s="26">
        <v>1929.76</v>
      </c>
      <c r="G27738" s="625"/>
      <c r="H27738" s="623"/>
    </row>
    <row r="27739" spans="1:8" x14ac:dyDescent="0.2">
      <c r="A27739" s="2">
        <v>27734</v>
      </c>
      <c r="B27739" s="28" t="s">
        <v>19765</v>
      </c>
      <c r="C27739" s="28" t="s">
        <v>42229</v>
      </c>
      <c r="E27739" s="26">
        <v>80625</v>
      </c>
      <c r="F27739" s="26">
        <v>80625</v>
      </c>
      <c r="G27739" s="625"/>
      <c r="H27739" s="623"/>
    </row>
    <row r="27740" spans="1:8" ht="22.5" x14ac:dyDescent="0.2">
      <c r="A27740" s="2">
        <v>27735</v>
      </c>
      <c r="B27740" s="28" t="s">
        <v>42230</v>
      </c>
      <c r="C27740" s="28" t="s">
        <v>42231</v>
      </c>
      <c r="E27740" s="26">
        <v>48385.74</v>
      </c>
      <c r="F27740" s="26">
        <v>48385.74</v>
      </c>
      <c r="G27740" s="625"/>
      <c r="H27740" s="623"/>
    </row>
    <row r="27741" spans="1:8" ht="22.5" x14ac:dyDescent="0.2">
      <c r="A27741" s="2">
        <v>27736</v>
      </c>
      <c r="B27741" s="28" t="s">
        <v>42232</v>
      </c>
      <c r="C27741" s="28" t="s">
        <v>42233</v>
      </c>
      <c r="E27741" s="26">
        <v>4921.3500000000004</v>
      </c>
      <c r="F27741" s="26">
        <v>4921.3500000000004</v>
      </c>
      <c r="G27741" s="625"/>
      <c r="H27741" s="623"/>
    </row>
    <row r="27742" spans="1:8" ht="22.5" x14ac:dyDescent="0.2">
      <c r="A27742" s="2">
        <v>27737</v>
      </c>
      <c r="B27742" s="28" t="s">
        <v>42234</v>
      </c>
      <c r="C27742" s="28" t="s">
        <v>42235</v>
      </c>
      <c r="E27742" s="26">
        <v>5800</v>
      </c>
      <c r="F27742" s="26">
        <v>5800</v>
      </c>
      <c r="G27742" s="625"/>
      <c r="H27742" s="623"/>
    </row>
    <row r="27743" spans="1:8" ht="22.5" x14ac:dyDescent="0.2">
      <c r="A27743" s="2">
        <v>27738</v>
      </c>
      <c r="B27743" s="28" t="s">
        <v>42236</v>
      </c>
      <c r="C27743" s="28" t="s">
        <v>42237</v>
      </c>
      <c r="E27743" s="26">
        <v>4104.88</v>
      </c>
      <c r="F27743" s="26">
        <v>4104.88</v>
      </c>
      <c r="G27743" s="625"/>
      <c r="H27743" s="623"/>
    </row>
    <row r="27744" spans="1:8" ht="22.5" x14ac:dyDescent="0.2">
      <c r="A27744" s="2">
        <v>27739</v>
      </c>
      <c r="B27744" s="28" t="s">
        <v>42238</v>
      </c>
      <c r="C27744" s="28" t="s">
        <v>42239</v>
      </c>
      <c r="E27744" s="26">
        <v>13609.5</v>
      </c>
      <c r="F27744" s="26">
        <v>13609.5</v>
      </c>
      <c r="G27744" s="625"/>
      <c r="H27744" s="623"/>
    </row>
    <row r="27745" spans="1:8" ht="33.75" x14ac:dyDescent="0.2">
      <c r="A27745" s="2">
        <v>27740</v>
      </c>
      <c r="B27745" s="28" t="s">
        <v>42240</v>
      </c>
      <c r="C27745" s="28" t="s">
        <v>42241</v>
      </c>
      <c r="E27745" s="26">
        <v>7650</v>
      </c>
      <c r="F27745" s="26">
        <v>7650</v>
      </c>
      <c r="G27745" s="625"/>
      <c r="H27745" s="623"/>
    </row>
    <row r="27746" spans="1:8" ht="33.75" x14ac:dyDescent="0.2">
      <c r="A27746" s="2">
        <v>27741</v>
      </c>
      <c r="B27746" s="28" t="s">
        <v>42242</v>
      </c>
      <c r="C27746" s="28" t="s">
        <v>42243</v>
      </c>
      <c r="E27746" s="26">
        <v>23000</v>
      </c>
      <c r="F27746" s="26">
        <v>22129.87</v>
      </c>
      <c r="G27746" s="625"/>
      <c r="H27746" s="623"/>
    </row>
    <row r="27747" spans="1:8" ht="33.75" x14ac:dyDescent="0.2">
      <c r="A27747" s="2">
        <v>27742</v>
      </c>
      <c r="B27747" s="28" t="s">
        <v>42244</v>
      </c>
      <c r="C27747" s="28" t="s">
        <v>42245</v>
      </c>
      <c r="E27747" s="26">
        <v>26420</v>
      </c>
      <c r="F27747" s="26">
        <v>26420</v>
      </c>
      <c r="G27747" s="625"/>
      <c r="H27747" s="623"/>
    </row>
    <row r="27748" spans="1:8" ht="22.5" x14ac:dyDescent="0.2">
      <c r="A27748" s="2">
        <v>27743</v>
      </c>
      <c r="B27748" s="28" t="s">
        <v>42246</v>
      </c>
      <c r="C27748" s="28" t="s">
        <v>42247</v>
      </c>
      <c r="E27748" s="26">
        <v>26420</v>
      </c>
      <c r="F27748" s="26">
        <v>26420</v>
      </c>
      <c r="G27748" s="625"/>
      <c r="H27748" s="623"/>
    </row>
    <row r="27749" spans="1:8" ht="22.5" x14ac:dyDescent="0.2">
      <c r="A27749" s="2">
        <v>27744</v>
      </c>
      <c r="B27749" s="28" t="s">
        <v>42248</v>
      </c>
      <c r="C27749" s="28" t="s">
        <v>42249</v>
      </c>
      <c r="E27749" s="26">
        <v>26420</v>
      </c>
      <c r="F27749" s="26">
        <v>26420</v>
      </c>
      <c r="G27749" s="625"/>
      <c r="H27749" s="623"/>
    </row>
    <row r="27750" spans="1:8" x14ac:dyDescent="0.2">
      <c r="A27750" s="2">
        <v>27745</v>
      </c>
      <c r="B27750" s="28" t="s">
        <v>42250</v>
      </c>
      <c r="C27750" s="28" t="s">
        <v>42251</v>
      </c>
      <c r="E27750" s="26">
        <v>12500</v>
      </c>
      <c r="F27750" s="26">
        <v>11990.62</v>
      </c>
      <c r="G27750" s="625"/>
      <c r="H27750" s="623"/>
    </row>
    <row r="27751" spans="1:8" ht="22.5" x14ac:dyDescent="0.2">
      <c r="A27751" s="2">
        <v>27746</v>
      </c>
      <c r="B27751" s="28" t="s">
        <v>42252</v>
      </c>
      <c r="C27751" s="28" t="s">
        <v>42253</v>
      </c>
      <c r="E27751" s="26">
        <v>22145</v>
      </c>
      <c r="F27751" s="26">
        <v>21499.14</v>
      </c>
      <c r="G27751" s="625"/>
      <c r="H27751" s="623"/>
    </row>
    <row r="27752" spans="1:8" ht="22.5" x14ac:dyDescent="0.2">
      <c r="A27752" s="2">
        <v>27747</v>
      </c>
      <c r="B27752" s="28" t="s">
        <v>42254</v>
      </c>
      <c r="C27752" s="28" t="s">
        <v>42255</v>
      </c>
      <c r="E27752" s="26">
        <v>11424</v>
      </c>
      <c r="F27752" s="26">
        <v>11424</v>
      </c>
      <c r="G27752" s="625"/>
      <c r="H27752" s="623"/>
    </row>
    <row r="27753" spans="1:8" ht="22.5" x14ac:dyDescent="0.2">
      <c r="A27753" s="2">
        <v>27748</v>
      </c>
      <c r="B27753" s="28" t="s">
        <v>42256</v>
      </c>
      <c r="C27753" s="28" t="s">
        <v>42257</v>
      </c>
      <c r="E27753" s="26">
        <v>35152.5</v>
      </c>
      <c r="F27753" s="26">
        <v>34659.5</v>
      </c>
      <c r="G27753" s="625"/>
      <c r="H27753" s="623"/>
    </row>
    <row r="27754" spans="1:8" ht="33.75" x14ac:dyDescent="0.2">
      <c r="A27754" s="2">
        <v>27749</v>
      </c>
      <c r="B27754" s="28" t="s">
        <v>42258</v>
      </c>
      <c r="C27754" s="28" t="s">
        <v>42259</v>
      </c>
      <c r="E27754" s="26">
        <v>12210</v>
      </c>
      <c r="F27754" s="26">
        <v>12210</v>
      </c>
      <c r="G27754" s="625"/>
      <c r="H27754" s="623"/>
    </row>
    <row r="27755" spans="1:8" ht="22.5" x14ac:dyDescent="0.2">
      <c r="A27755" s="2">
        <v>27750</v>
      </c>
      <c r="B27755" s="28" t="s">
        <v>42260</v>
      </c>
      <c r="C27755" s="28" t="s">
        <v>42261</v>
      </c>
      <c r="E27755" s="26">
        <v>10098</v>
      </c>
      <c r="F27755" s="26">
        <v>10098</v>
      </c>
      <c r="G27755" s="625"/>
      <c r="H27755" s="623"/>
    </row>
    <row r="27756" spans="1:8" ht="22.5" x14ac:dyDescent="0.2">
      <c r="A27756" s="2">
        <v>27751</v>
      </c>
      <c r="B27756" s="28" t="s">
        <v>42262</v>
      </c>
      <c r="C27756" s="28" t="s">
        <v>42263</v>
      </c>
      <c r="E27756" s="26">
        <v>64328.43</v>
      </c>
      <c r="F27756" s="26">
        <v>56633.1</v>
      </c>
      <c r="G27756" s="625"/>
      <c r="H27756" s="623"/>
    </row>
    <row r="27757" spans="1:8" ht="33.75" x14ac:dyDescent="0.2">
      <c r="A27757" s="2">
        <v>27752</v>
      </c>
      <c r="B27757" s="28" t="s">
        <v>42264</v>
      </c>
      <c r="C27757" s="28" t="s">
        <v>12758</v>
      </c>
      <c r="E27757" s="26">
        <v>28500</v>
      </c>
      <c r="F27757" s="26">
        <v>27338.77</v>
      </c>
      <c r="G27757" s="625"/>
      <c r="H27757" s="623"/>
    </row>
    <row r="27758" spans="1:8" ht="45" x14ac:dyDescent="0.2">
      <c r="A27758" s="2">
        <v>27753</v>
      </c>
      <c r="B27758" s="28" t="s">
        <v>42265</v>
      </c>
      <c r="C27758" s="28" t="s">
        <v>42266</v>
      </c>
      <c r="E27758" s="26">
        <v>17760</v>
      </c>
      <c r="F27758" s="26">
        <v>17760</v>
      </c>
      <c r="G27758" s="625"/>
      <c r="H27758" s="623"/>
    </row>
    <row r="27759" spans="1:8" ht="45" x14ac:dyDescent="0.2">
      <c r="A27759" s="2">
        <v>27754</v>
      </c>
      <c r="B27759" s="28" t="s">
        <v>42267</v>
      </c>
      <c r="C27759" s="28" t="s">
        <v>42268</v>
      </c>
      <c r="E27759" s="26">
        <v>48750</v>
      </c>
      <c r="F27759" s="26">
        <v>16250</v>
      </c>
      <c r="G27759" s="625"/>
      <c r="H27759" s="623"/>
    </row>
    <row r="27760" spans="1:8" ht="33.75" x14ac:dyDescent="0.2">
      <c r="A27760" s="2">
        <v>27755</v>
      </c>
      <c r="B27760" s="28" t="s">
        <v>42269</v>
      </c>
      <c r="C27760" s="28" t="s">
        <v>12781</v>
      </c>
      <c r="E27760" s="26">
        <v>99900</v>
      </c>
      <c r="F27760" s="26">
        <v>82061.009999999995</v>
      </c>
      <c r="G27760" s="625"/>
      <c r="H27760" s="623"/>
    </row>
    <row r="27761" spans="1:8" ht="33.75" x14ac:dyDescent="0.2">
      <c r="A27761" s="2">
        <v>27756</v>
      </c>
      <c r="B27761" s="28" t="s">
        <v>42269</v>
      </c>
      <c r="C27761" s="28" t="s">
        <v>12780</v>
      </c>
      <c r="E27761" s="26">
        <v>179478.97</v>
      </c>
      <c r="F27761" s="26">
        <v>179478.97</v>
      </c>
      <c r="G27761" s="625"/>
      <c r="H27761" s="623"/>
    </row>
    <row r="27762" spans="1:8" ht="22.5" x14ac:dyDescent="0.2">
      <c r="A27762" s="2">
        <v>27757</v>
      </c>
      <c r="B27762" s="28" t="s">
        <v>42270</v>
      </c>
      <c r="C27762" s="28" t="s">
        <v>42271</v>
      </c>
      <c r="E27762" s="26">
        <v>333565.48</v>
      </c>
      <c r="F27762" s="26">
        <v>333565.48</v>
      </c>
      <c r="G27762" s="625"/>
      <c r="H27762" s="623"/>
    </row>
    <row r="27763" spans="1:8" ht="45" x14ac:dyDescent="0.2">
      <c r="A27763" s="2">
        <v>27758</v>
      </c>
      <c r="B27763" s="28" t="s">
        <v>42272</v>
      </c>
      <c r="C27763" s="28" t="s">
        <v>42273</v>
      </c>
      <c r="E27763" s="26">
        <v>333565.46999999997</v>
      </c>
      <c r="F27763" s="26">
        <v>333565.46999999997</v>
      </c>
      <c r="G27763" s="625"/>
      <c r="H27763" s="623"/>
    </row>
    <row r="27764" spans="1:8" ht="45" x14ac:dyDescent="0.2">
      <c r="A27764" s="2">
        <v>27759</v>
      </c>
      <c r="B27764" s="28" t="s">
        <v>42274</v>
      </c>
      <c r="C27764" s="28" t="s">
        <v>42275</v>
      </c>
      <c r="E27764" s="26">
        <v>49677.83</v>
      </c>
      <c r="F27764" s="26">
        <v>48699.02</v>
      </c>
      <c r="G27764" s="625"/>
      <c r="H27764" s="623"/>
    </row>
    <row r="27765" spans="1:8" ht="45" x14ac:dyDescent="0.2">
      <c r="A27765" s="2">
        <v>27760</v>
      </c>
      <c r="B27765" s="28" t="s">
        <v>42276</v>
      </c>
      <c r="C27765" s="28" t="s">
        <v>42277</v>
      </c>
      <c r="E27765" s="26">
        <v>58084.06</v>
      </c>
      <c r="F27765" s="26">
        <v>58084.06</v>
      </c>
      <c r="G27765" s="625"/>
      <c r="H27765" s="623"/>
    </row>
    <row r="27766" spans="1:8" ht="45" x14ac:dyDescent="0.2">
      <c r="A27766" s="2">
        <v>27761</v>
      </c>
      <c r="B27766" s="28" t="s">
        <v>42278</v>
      </c>
      <c r="C27766" s="28" t="s">
        <v>42279</v>
      </c>
      <c r="E27766" s="26">
        <v>58084.06</v>
      </c>
      <c r="F27766" s="26">
        <v>58084.06</v>
      </c>
      <c r="G27766" s="625"/>
      <c r="H27766" s="623"/>
    </row>
    <row r="27767" spans="1:8" ht="45" x14ac:dyDescent="0.2">
      <c r="A27767" s="2">
        <v>27762</v>
      </c>
      <c r="B27767" s="28" t="s">
        <v>42280</v>
      </c>
      <c r="C27767" s="28" t="s">
        <v>42281</v>
      </c>
      <c r="E27767" s="26">
        <v>58084.06</v>
      </c>
      <c r="F27767" s="26">
        <v>58084.06</v>
      </c>
      <c r="G27767" s="625"/>
      <c r="H27767" s="623"/>
    </row>
    <row r="27768" spans="1:8" ht="45" x14ac:dyDescent="0.2">
      <c r="A27768" s="2">
        <v>27763</v>
      </c>
      <c r="B27768" s="28" t="s">
        <v>42282</v>
      </c>
      <c r="C27768" s="28" t="s">
        <v>42283</v>
      </c>
      <c r="E27768" s="26">
        <v>58084.06</v>
      </c>
      <c r="F27768" s="26">
        <v>58084.06</v>
      </c>
      <c r="G27768" s="625"/>
      <c r="H27768" s="623"/>
    </row>
    <row r="27769" spans="1:8" ht="22.5" x14ac:dyDescent="0.2">
      <c r="A27769" s="2">
        <v>27764</v>
      </c>
      <c r="B27769" s="28" t="s">
        <v>42284</v>
      </c>
      <c r="C27769" s="28" t="s">
        <v>42285</v>
      </c>
      <c r="E27769" s="26">
        <v>58084.06</v>
      </c>
      <c r="F27769" s="26">
        <v>58084.06</v>
      </c>
      <c r="G27769" s="625"/>
      <c r="H27769" s="623"/>
    </row>
    <row r="27770" spans="1:8" ht="22.5" x14ac:dyDescent="0.2">
      <c r="A27770" s="2">
        <v>27765</v>
      </c>
      <c r="B27770" s="28" t="s">
        <v>42286</v>
      </c>
      <c r="C27770" s="28" t="s">
        <v>42287</v>
      </c>
      <c r="E27770" s="26">
        <v>58084.06</v>
      </c>
      <c r="F27770" s="26">
        <v>58084.06</v>
      </c>
      <c r="G27770" s="625"/>
      <c r="H27770" s="623"/>
    </row>
    <row r="27771" spans="1:8" ht="33.75" x14ac:dyDescent="0.2">
      <c r="A27771" s="2">
        <v>27766</v>
      </c>
      <c r="B27771" s="28" t="s">
        <v>42288</v>
      </c>
      <c r="C27771" s="28" t="s">
        <v>42289</v>
      </c>
      <c r="E27771" s="26">
        <v>154194.1</v>
      </c>
      <c r="F27771" s="26">
        <v>154194.1</v>
      </c>
      <c r="G27771" s="625"/>
      <c r="H27771" s="623"/>
    </row>
    <row r="27772" spans="1:8" x14ac:dyDescent="0.2">
      <c r="A27772" s="2">
        <v>27767</v>
      </c>
      <c r="B27772" s="28" t="s">
        <v>42290</v>
      </c>
      <c r="C27772" s="28" t="s">
        <v>42291</v>
      </c>
      <c r="E27772" s="26">
        <v>225937.51</v>
      </c>
      <c r="F27772" s="26">
        <v>225937.51</v>
      </c>
      <c r="G27772" s="625"/>
      <c r="H27772" s="623"/>
    </row>
    <row r="27773" spans="1:8" ht="22.5" x14ac:dyDescent="0.2">
      <c r="A27773" s="2">
        <v>27768</v>
      </c>
      <c r="B27773" s="28" t="s">
        <v>42292</v>
      </c>
      <c r="C27773" s="28" t="s">
        <v>12750</v>
      </c>
      <c r="E27773" s="26">
        <v>578976.17000000004</v>
      </c>
      <c r="F27773" s="26">
        <v>578976.17000000004</v>
      </c>
      <c r="G27773" s="625"/>
      <c r="H27773" s="623"/>
    </row>
    <row r="27774" spans="1:8" ht="22.5" x14ac:dyDescent="0.2">
      <c r="A27774" s="2">
        <v>27769</v>
      </c>
      <c r="B27774" s="28" t="s">
        <v>42293</v>
      </c>
      <c r="C27774" s="28" t="s">
        <v>42294</v>
      </c>
      <c r="E27774" s="26">
        <v>69283.320000000007</v>
      </c>
      <c r="F27774" s="26">
        <v>69283.320000000007</v>
      </c>
      <c r="G27774" s="625"/>
      <c r="H27774" s="623"/>
    </row>
    <row r="27775" spans="1:8" ht="22.5" x14ac:dyDescent="0.2">
      <c r="A27775" s="2">
        <v>27770</v>
      </c>
      <c r="B27775" s="28" t="s">
        <v>42295</v>
      </c>
      <c r="C27775" s="28" t="s">
        <v>42296</v>
      </c>
      <c r="E27775" s="26">
        <v>74911.759999999995</v>
      </c>
      <c r="F27775" s="26">
        <v>74911.759999999995</v>
      </c>
      <c r="G27775" s="625"/>
      <c r="H27775" s="623"/>
    </row>
    <row r="27776" spans="1:8" x14ac:dyDescent="0.2">
      <c r="A27776" s="2">
        <v>27771</v>
      </c>
      <c r="B27776" s="28" t="s">
        <v>6865</v>
      </c>
      <c r="C27776" s="28" t="s">
        <v>42297</v>
      </c>
      <c r="E27776" s="607">
        <v>1</v>
      </c>
      <c r="F27776" s="607">
        <v>1</v>
      </c>
      <c r="G27776" s="625"/>
      <c r="H27776" s="623"/>
    </row>
    <row r="27777" spans="1:8" ht="22.5" x14ac:dyDescent="0.2">
      <c r="A27777" s="2">
        <v>27772</v>
      </c>
      <c r="B27777" s="28" t="s">
        <v>42298</v>
      </c>
      <c r="C27777" s="28" t="s">
        <v>42299</v>
      </c>
      <c r="E27777" s="26">
        <v>12610.43</v>
      </c>
      <c r="F27777" s="26">
        <v>12473.73</v>
      </c>
      <c r="G27777" s="625"/>
      <c r="H27777" s="623"/>
    </row>
    <row r="27778" spans="1:8" x14ac:dyDescent="0.2">
      <c r="A27778" s="2">
        <v>27773</v>
      </c>
      <c r="B27778" s="28" t="s">
        <v>42300</v>
      </c>
      <c r="C27778" s="28" t="s">
        <v>42301</v>
      </c>
      <c r="E27778" s="26">
        <v>11763.51</v>
      </c>
      <c r="F27778" s="26">
        <v>11763.51</v>
      </c>
      <c r="G27778" s="625"/>
      <c r="H27778" s="623"/>
    </row>
    <row r="27779" spans="1:8" ht="22.5" x14ac:dyDescent="0.2">
      <c r="A27779" s="2">
        <v>27774</v>
      </c>
      <c r="B27779" s="28" t="s">
        <v>42302</v>
      </c>
      <c r="C27779" s="28" t="s">
        <v>42303</v>
      </c>
      <c r="E27779" s="26">
        <v>131000</v>
      </c>
      <c r="F27779" s="26">
        <v>131000</v>
      </c>
      <c r="G27779" s="625"/>
      <c r="H27779" s="623"/>
    </row>
    <row r="27780" spans="1:8" ht="33.75" x14ac:dyDescent="0.2">
      <c r="A27780" s="2">
        <v>27775</v>
      </c>
      <c r="B27780" s="28" t="s">
        <v>42304</v>
      </c>
      <c r="C27780" s="28" t="s">
        <v>42305</v>
      </c>
      <c r="E27780" s="26">
        <v>54000</v>
      </c>
      <c r="F27780" s="26">
        <v>54000</v>
      </c>
      <c r="G27780" s="625"/>
      <c r="H27780" s="623"/>
    </row>
    <row r="27781" spans="1:8" x14ac:dyDescent="0.2">
      <c r="A27781" s="2">
        <v>27776</v>
      </c>
      <c r="B27781" s="28" t="s">
        <v>42306</v>
      </c>
      <c r="C27781" s="28"/>
      <c r="E27781" s="26">
        <v>2300</v>
      </c>
      <c r="F27781" s="26">
        <v>2300</v>
      </c>
      <c r="G27781" s="625"/>
      <c r="H27781" s="623"/>
    </row>
    <row r="27782" spans="1:8" ht="22.5" x14ac:dyDescent="0.2">
      <c r="A27782" s="2">
        <v>27777</v>
      </c>
      <c r="B27782" s="28" t="s">
        <v>30948</v>
      </c>
      <c r="C27782" s="28" t="s">
        <v>42307</v>
      </c>
      <c r="E27782" s="26">
        <v>30472</v>
      </c>
      <c r="F27782" s="26">
        <v>30472</v>
      </c>
      <c r="G27782" s="625"/>
      <c r="H27782" s="623"/>
    </row>
    <row r="27783" spans="1:8" ht="22.5" x14ac:dyDescent="0.2">
      <c r="A27783" s="2">
        <v>27778</v>
      </c>
      <c r="B27783" s="28" t="s">
        <v>30948</v>
      </c>
      <c r="C27783" s="28" t="s">
        <v>42308</v>
      </c>
      <c r="E27783" s="26">
        <v>2773.44</v>
      </c>
      <c r="F27783" s="26">
        <v>2773.44</v>
      </c>
      <c r="G27783" s="625"/>
      <c r="H27783" s="623"/>
    </row>
    <row r="27784" spans="1:8" ht="22.5" x14ac:dyDescent="0.2">
      <c r="A27784" s="2">
        <v>27779</v>
      </c>
      <c r="B27784" s="28" t="s">
        <v>30948</v>
      </c>
      <c r="C27784" s="28" t="s">
        <v>42309</v>
      </c>
      <c r="E27784" s="26">
        <v>5610</v>
      </c>
      <c r="F27784" s="26">
        <v>5610</v>
      </c>
      <c r="G27784" s="625"/>
      <c r="H27784" s="623"/>
    </row>
    <row r="27785" spans="1:8" ht="33.75" x14ac:dyDescent="0.2">
      <c r="A27785" s="2">
        <v>27780</v>
      </c>
      <c r="B27785" s="28" t="s">
        <v>42310</v>
      </c>
      <c r="C27785" s="28" t="s">
        <v>42311</v>
      </c>
      <c r="E27785" s="26">
        <v>5610</v>
      </c>
      <c r="F27785" s="26">
        <v>5610</v>
      </c>
      <c r="G27785" s="625"/>
      <c r="H27785" s="623"/>
    </row>
    <row r="27786" spans="1:8" ht="33.75" x14ac:dyDescent="0.2">
      <c r="A27786" s="2">
        <v>27781</v>
      </c>
      <c r="B27786" s="28" t="s">
        <v>42312</v>
      </c>
      <c r="C27786" s="28" t="s">
        <v>42313</v>
      </c>
      <c r="E27786" s="26">
        <v>3650</v>
      </c>
      <c r="F27786" s="26">
        <v>3650</v>
      </c>
      <c r="G27786" s="625"/>
      <c r="H27786" s="623"/>
    </row>
    <row r="27787" spans="1:8" ht="33.75" x14ac:dyDescent="0.2">
      <c r="A27787" s="2">
        <v>27782</v>
      </c>
      <c r="B27787" s="28" t="s">
        <v>42312</v>
      </c>
      <c r="C27787" s="28" t="s">
        <v>42314</v>
      </c>
      <c r="E27787" s="26">
        <v>5700</v>
      </c>
      <c r="F27787" s="26">
        <v>5700</v>
      </c>
      <c r="G27787" s="625"/>
      <c r="H27787" s="623"/>
    </row>
    <row r="27788" spans="1:8" x14ac:dyDescent="0.2">
      <c r="A27788" s="2">
        <v>27783</v>
      </c>
      <c r="B27788" s="28" t="s">
        <v>42315</v>
      </c>
      <c r="C27788" s="28" t="s">
        <v>42316</v>
      </c>
      <c r="E27788" s="26">
        <v>3300</v>
      </c>
      <c r="F27788" s="26">
        <v>3300</v>
      </c>
      <c r="G27788" s="625"/>
      <c r="H27788" s="623"/>
    </row>
    <row r="27789" spans="1:8" x14ac:dyDescent="0.2">
      <c r="A27789" s="2">
        <v>27784</v>
      </c>
      <c r="B27789" s="28" t="s">
        <v>42317</v>
      </c>
      <c r="C27789" s="28" t="s">
        <v>42318</v>
      </c>
      <c r="E27789" s="26">
        <v>3300</v>
      </c>
      <c r="F27789" s="26">
        <v>3300</v>
      </c>
      <c r="G27789" s="625"/>
      <c r="H27789" s="623"/>
    </row>
    <row r="27790" spans="1:8" x14ac:dyDescent="0.2">
      <c r="A27790" s="2">
        <v>27785</v>
      </c>
      <c r="B27790" s="28" t="s">
        <v>42317</v>
      </c>
      <c r="C27790" s="28" t="s">
        <v>42319</v>
      </c>
      <c r="E27790" s="26">
        <v>4560</v>
      </c>
      <c r="F27790" s="26">
        <v>4560</v>
      </c>
      <c r="G27790" s="625"/>
      <c r="H27790" s="623"/>
    </row>
    <row r="27791" spans="1:8" x14ac:dyDescent="0.2">
      <c r="A27791" s="2">
        <v>27786</v>
      </c>
      <c r="B27791" s="28" t="s">
        <v>42317</v>
      </c>
      <c r="C27791" s="28" t="s">
        <v>42320</v>
      </c>
      <c r="E27791" s="26">
        <v>3650</v>
      </c>
      <c r="F27791" s="26">
        <v>3650</v>
      </c>
      <c r="G27791" s="625"/>
      <c r="H27791" s="623"/>
    </row>
    <row r="27792" spans="1:8" x14ac:dyDescent="0.2">
      <c r="A27792" s="2">
        <v>27787</v>
      </c>
      <c r="B27792" s="28" t="s">
        <v>42317</v>
      </c>
      <c r="C27792" s="28" t="s">
        <v>42321</v>
      </c>
      <c r="E27792" s="26">
        <v>3650</v>
      </c>
      <c r="F27792" s="26">
        <v>3650</v>
      </c>
      <c r="G27792" s="625"/>
      <c r="H27792" s="623"/>
    </row>
    <row r="27793" spans="1:8" x14ac:dyDescent="0.2">
      <c r="A27793" s="2">
        <v>27788</v>
      </c>
      <c r="B27793" s="28" t="s">
        <v>42317</v>
      </c>
      <c r="C27793" s="28" t="s">
        <v>42322</v>
      </c>
      <c r="E27793" s="26">
        <v>3650</v>
      </c>
      <c r="F27793" s="26">
        <v>3650</v>
      </c>
      <c r="G27793" s="625"/>
      <c r="H27793" s="623"/>
    </row>
    <row r="27794" spans="1:8" x14ac:dyDescent="0.2">
      <c r="A27794" s="2">
        <v>27789</v>
      </c>
      <c r="B27794" s="28" t="s">
        <v>42323</v>
      </c>
      <c r="C27794" s="28" t="s">
        <v>42324</v>
      </c>
      <c r="E27794" s="26">
        <v>3650</v>
      </c>
      <c r="F27794" s="26">
        <v>3650</v>
      </c>
      <c r="G27794" s="625"/>
      <c r="H27794" s="623"/>
    </row>
    <row r="27795" spans="1:8" x14ac:dyDescent="0.2">
      <c r="A27795" s="2">
        <v>27790</v>
      </c>
      <c r="B27795" s="28" t="s">
        <v>42323</v>
      </c>
      <c r="C27795" s="28" t="s">
        <v>42325</v>
      </c>
      <c r="E27795" s="26">
        <v>3650</v>
      </c>
      <c r="F27795" s="26">
        <v>3650</v>
      </c>
      <c r="G27795" s="625"/>
      <c r="H27795" s="623"/>
    </row>
    <row r="27796" spans="1:8" x14ac:dyDescent="0.2">
      <c r="A27796" s="2">
        <v>27791</v>
      </c>
      <c r="B27796" s="28" t="s">
        <v>42326</v>
      </c>
      <c r="C27796" s="28" t="s">
        <v>42327</v>
      </c>
      <c r="E27796" s="26">
        <v>5400</v>
      </c>
      <c r="F27796" s="26">
        <v>5400</v>
      </c>
      <c r="G27796" s="625"/>
      <c r="H27796" s="623"/>
    </row>
    <row r="27797" spans="1:8" x14ac:dyDescent="0.2">
      <c r="A27797" s="2">
        <v>27792</v>
      </c>
      <c r="B27797" s="28" t="s">
        <v>42328</v>
      </c>
      <c r="C27797" s="28" t="s">
        <v>42329</v>
      </c>
      <c r="E27797" s="26">
        <v>5400</v>
      </c>
      <c r="F27797" s="26">
        <v>5400</v>
      </c>
      <c r="G27797" s="625"/>
      <c r="H27797" s="623"/>
    </row>
    <row r="27798" spans="1:8" ht="22.5" x14ac:dyDescent="0.2">
      <c r="A27798" s="2">
        <v>27793</v>
      </c>
      <c r="B27798" s="28" t="s">
        <v>42330</v>
      </c>
      <c r="C27798" s="28" t="s">
        <v>42331</v>
      </c>
      <c r="E27798" s="26">
        <v>1621.08</v>
      </c>
      <c r="F27798" s="26">
        <v>1621.08</v>
      </c>
      <c r="G27798" s="625"/>
      <c r="H27798" s="623"/>
    </row>
    <row r="27799" spans="1:8" ht="22.5" x14ac:dyDescent="0.2">
      <c r="A27799" s="2">
        <v>27794</v>
      </c>
      <c r="B27799" s="28" t="s">
        <v>42332</v>
      </c>
      <c r="C27799" s="28" t="s">
        <v>42333</v>
      </c>
      <c r="E27799" s="26">
        <v>2804.4</v>
      </c>
      <c r="F27799" s="26">
        <v>2804.4</v>
      </c>
      <c r="G27799" s="625"/>
      <c r="H27799" s="623"/>
    </row>
    <row r="27800" spans="1:8" ht="22.5" x14ac:dyDescent="0.2">
      <c r="A27800" s="2">
        <v>27795</v>
      </c>
      <c r="B27800" s="28" t="s">
        <v>42332</v>
      </c>
      <c r="C27800" s="28" t="s">
        <v>42334</v>
      </c>
      <c r="E27800" s="26">
        <v>3740</v>
      </c>
      <c r="F27800" s="26">
        <v>3740</v>
      </c>
      <c r="G27800" s="625"/>
      <c r="H27800" s="623"/>
    </row>
    <row r="27801" spans="1:8" ht="22.5" x14ac:dyDescent="0.2">
      <c r="A27801" s="2">
        <v>27796</v>
      </c>
      <c r="B27801" s="28" t="s">
        <v>42332</v>
      </c>
      <c r="C27801" s="28" t="s">
        <v>42335</v>
      </c>
      <c r="E27801" s="26">
        <v>3503.7</v>
      </c>
      <c r="F27801" s="26">
        <v>3503.7</v>
      </c>
      <c r="G27801" s="625"/>
      <c r="H27801" s="623"/>
    </row>
    <row r="27802" spans="1:8" ht="22.5" x14ac:dyDescent="0.2">
      <c r="A27802" s="2">
        <v>27797</v>
      </c>
      <c r="B27802" s="28" t="s">
        <v>42332</v>
      </c>
      <c r="C27802" s="28" t="s">
        <v>42336</v>
      </c>
      <c r="E27802" s="26">
        <v>3503.7</v>
      </c>
      <c r="F27802" s="26">
        <v>3503.7</v>
      </c>
      <c r="G27802" s="625"/>
      <c r="H27802" s="623"/>
    </row>
    <row r="27803" spans="1:8" ht="22.5" x14ac:dyDescent="0.2">
      <c r="A27803" s="2">
        <v>27798</v>
      </c>
      <c r="B27803" s="28" t="s">
        <v>42337</v>
      </c>
      <c r="C27803" s="28" t="s">
        <v>42338</v>
      </c>
      <c r="E27803" s="26">
        <v>3503.7</v>
      </c>
      <c r="F27803" s="26">
        <v>3503.7</v>
      </c>
      <c r="G27803" s="625"/>
      <c r="H27803" s="623"/>
    </row>
    <row r="27804" spans="1:8" ht="22.5" x14ac:dyDescent="0.2">
      <c r="A27804" s="2">
        <v>27799</v>
      </c>
      <c r="B27804" s="28" t="s">
        <v>42337</v>
      </c>
      <c r="C27804" s="28" t="s">
        <v>42339</v>
      </c>
      <c r="E27804" s="26">
        <v>3503.7</v>
      </c>
      <c r="F27804" s="26">
        <v>3503.7</v>
      </c>
      <c r="G27804" s="625"/>
      <c r="H27804" s="623"/>
    </row>
    <row r="27805" spans="1:8" ht="22.5" x14ac:dyDescent="0.2">
      <c r="A27805" s="2">
        <v>27800</v>
      </c>
      <c r="B27805" s="28" t="s">
        <v>42337</v>
      </c>
      <c r="C27805" s="28" t="s">
        <v>42340</v>
      </c>
      <c r="E27805" s="26">
        <v>1443</v>
      </c>
      <c r="F27805" s="26">
        <v>1443</v>
      </c>
      <c r="G27805" s="625"/>
      <c r="H27805" s="623"/>
    </row>
    <row r="27806" spans="1:8" ht="22.5" x14ac:dyDescent="0.2">
      <c r="A27806" s="2">
        <v>27801</v>
      </c>
      <c r="B27806" s="28" t="s">
        <v>42337</v>
      </c>
      <c r="C27806" s="28" t="s">
        <v>42341</v>
      </c>
      <c r="E27806" s="26">
        <v>1443</v>
      </c>
      <c r="F27806" s="26">
        <v>1443</v>
      </c>
      <c r="G27806" s="625"/>
      <c r="H27806" s="623"/>
    </row>
    <row r="27807" spans="1:8" ht="22.5" x14ac:dyDescent="0.2">
      <c r="A27807" s="2">
        <v>27802</v>
      </c>
      <c r="B27807" s="28" t="s">
        <v>42337</v>
      </c>
      <c r="C27807" s="28" t="s">
        <v>42342</v>
      </c>
      <c r="E27807" s="26">
        <v>1443</v>
      </c>
      <c r="F27807" s="26">
        <v>1443</v>
      </c>
      <c r="G27807" s="625"/>
      <c r="H27807" s="623"/>
    </row>
    <row r="27808" spans="1:8" x14ac:dyDescent="0.2">
      <c r="A27808" s="2">
        <v>27803</v>
      </c>
      <c r="B27808" s="28" t="s">
        <v>3348</v>
      </c>
      <c r="C27808" s="28" t="s">
        <v>42343</v>
      </c>
      <c r="E27808" s="26">
        <v>1443</v>
      </c>
      <c r="F27808" s="26">
        <v>1443</v>
      </c>
      <c r="G27808" s="625"/>
      <c r="H27808" s="623"/>
    </row>
    <row r="27809" spans="1:8" x14ac:dyDescent="0.2">
      <c r="A27809" s="2">
        <v>27804</v>
      </c>
      <c r="B27809" s="28" t="s">
        <v>3348</v>
      </c>
      <c r="C27809" s="28" t="s">
        <v>42344</v>
      </c>
      <c r="E27809" s="26">
        <v>1443</v>
      </c>
      <c r="F27809" s="26">
        <v>1443</v>
      </c>
      <c r="G27809" s="625"/>
      <c r="H27809" s="623"/>
    </row>
    <row r="27810" spans="1:8" x14ac:dyDescent="0.2">
      <c r="A27810" s="2">
        <v>27805</v>
      </c>
      <c r="B27810" s="28" t="s">
        <v>3348</v>
      </c>
      <c r="C27810" s="28" t="s">
        <v>42345</v>
      </c>
      <c r="E27810" s="26">
        <v>3933</v>
      </c>
      <c r="F27810" s="26">
        <v>3933</v>
      </c>
      <c r="G27810" s="625"/>
      <c r="H27810" s="623"/>
    </row>
    <row r="27811" spans="1:8" x14ac:dyDescent="0.2">
      <c r="A27811" s="2">
        <v>27806</v>
      </c>
      <c r="B27811" s="28" t="s">
        <v>3348</v>
      </c>
      <c r="C27811" s="28" t="s">
        <v>42346</v>
      </c>
      <c r="E27811" s="26">
        <v>3933</v>
      </c>
      <c r="F27811" s="26">
        <v>3933</v>
      </c>
      <c r="G27811" s="625"/>
      <c r="H27811" s="623"/>
    </row>
    <row r="27812" spans="1:8" x14ac:dyDescent="0.2">
      <c r="A27812" s="2">
        <v>27807</v>
      </c>
      <c r="B27812" s="28" t="s">
        <v>42347</v>
      </c>
      <c r="C27812" s="28" t="s">
        <v>42348</v>
      </c>
      <c r="E27812" s="26">
        <v>3933</v>
      </c>
      <c r="F27812" s="26">
        <v>3933</v>
      </c>
      <c r="G27812" s="625"/>
      <c r="H27812" s="623"/>
    </row>
    <row r="27813" spans="1:8" x14ac:dyDescent="0.2">
      <c r="A27813" s="2">
        <v>27808</v>
      </c>
      <c r="B27813" s="28" t="s">
        <v>42349</v>
      </c>
      <c r="C27813" s="28" t="s">
        <v>42350</v>
      </c>
      <c r="E27813" s="26">
        <v>3933</v>
      </c>
      <c r="F27813" s="26">
        <v>3933</v>
      </c>
      <c r="G27813" s="625"/>
      <c r="H27813" s="623"/>
    </row>
    <row r="27814" spans="1:8" x14ac:dyDescent="0.2">
      <c r="A27814" s="2">
        <v>27809</v>
      </c>
      <c r="B27814" s="28" t="s">
        <v>42351</v>
      </c>
      <c r="C27814" s="28"/>
      <c r="E27814" s="26">
        <v>1149.1199999999999</v>
      </c>
      <c r="F27814" s="26">
        <v>1149.1199999999999</v>
      </c>
      <c r="G27814" s="625"/>
      <c r="H27814" s="623"/>
    </row>
    <row r="27815" spans="1:8" x14ac:dyDescent="0.2">
      <c r="A27815" s="2">
        <v>27810</v>
      </c>
      <c r="B27815" s="28" t="s">
        <v>42352</v>
      </c>
      <c r="C27815" s="28" t="s">
        <v>42353</v>
      </c>
      <c r="E27815" s="26">
        <v>1200</v>
      </c>
      <c r="F27815" s="26">
        <v>1200</v>
      </c>
      <c r="G27815" s="625"/>
      <c r="H27815" s="623"/>
    </row>
    <row r="27816" spans="1:8" x14ac:dyDescent="0.2">
      <c r="A27816" s="2">
        <v>27811</v>
      </c>
      <c r="B27816" s="28" t="s">
        <v>42352</v>
      </c>
      <c r="C27816" s="28" t="s">
        <v>42354</v>
      </c>
      <c r="E27816" s="26">
        <v>19500</v>
      </c>
      <c r="F27816" s="26">
        <v>19500</v>
      </c>
      <c r="G27816" s="625"/>
      <c r="H27816" s="623"/>
    </row>
    <row r="27817" spans="1:8" x14ac:dyDescent="0.2">
      <c r="A27817" s="2">
        <v>27812</v>
      </c>
      <c r="B27817" s="28" t="s">
        <v>42352</v>
      </c>
      <c r="C27817" s="28" t="s">
        <v>42355</v>
      </c>
      <c r="E27817" s="26">
        <v>2560</v>
      </c>
      <c r="F27817" s="26">
        <v>2560</v>
      </c>
      <c r="G27817" s="625"/>
      <c r="H27817" s="623"/>
    </row>
    <row r="27818" spans="1:8" x14ac:dyDescent="0.2">
      <c r="A27818" s="2">
        <v>27813</v>
      </c>
      <c r="B27818" s="28" t="s">
        <v>42352</v>
      </c>
      <c r="C27818" s="28" t="s">
        <v>42356</v>
      </c>
      <c r="E27818" s="26">
        <v>2560</v>
      </c>
      <c r="F27818" s="26">
        <v>2560</v>
      </c>
      <c r="G27818" s="625"/>
      <c r="H27818" s="623"/>
    </row>
    <row r="27819" spans="1:8" x14ac:dyDescent="0.2">
      <c r="A27819" s="2">
        <v>27814</v>
      </c>
      <c r="B27819" s="28" t="s">
        <v>42352</v>
      </c>
      <c r="C27819" s="28" t="s">
        <v>42357</v>
      </c>
      <c r="E27819" s="26">
        <v>2560</v>
      </c>
      <c r="F27819" s="26">
        <v>2560</v>
      </c>
      <c r="G27819" s="625"/>
      <c r="H27819" s="623"/>
    </row>
    <row r="27820" spans="1:8" ht="22.5" x14ac:dyDescent="0.2">
      <c r="A27820" s="2">
        <v>27815</v>
      </c>
      <c r="B27820" s="28" t="s">
        <v>42358</v>
      </c>
      <c r="C27820" s="28" t="s">
        <v>42359</v>
      </c>
      <c r="E27820" s="26">
        <v>2560</v>
      </c>
      <c r="F27820" s="26">
        <v>2560</v>
      </c>
      <c r="G27820" s="625"/>
      <c r="H27820" s="623"/>
    </row>
    <row r="27821" spans="1:8" x14ac:dyDescent="0.2">
      <c r="A27821" s="2">
        <v>27816</v>
      </c>
      <c r="B27821" s="28" t="s">
        <v>42360</v>
      </c>
      <c r="C27821" s="28" t="s">
        <v>42361</v>
      </c>
      <c r="E27821" s="26">
        <v>2560</v>
      </c>
      <c r="F27821" s="26">
        <v>2560</v>
      </c>
      <c r="G27821" s="625"/>
      <c r="H27821" s="623"/>
    </row>
    <row r="27822" spans="1:8" ht="22.5" x14ac:dyDescent="0.2">
      <c r="A27822" s="2">
        <v>27817</v>
      </c>
      <c r="B27822" s="28" t="s">
        <v>42362</v>
      </c>
      <c r="C27822" s="28" t="s">
        <v>42363</v>
      </c>
      <c r="E27822" s="26">
        <v>4400</v>
      </c>
      <c r="F27822" s="26">
        <v>4400</v>
      </c>
      <c r="G27822" s="625"/>
      <c r="H27822" s="623"/>
    </row>
    <row r="27823" spans="1:8" ht="22.5" x14ac:dyDescent="0.2">
      <c r="A27823" s="2">
        <v>27818</v>
      </c>
      <c r="B27823" s="28" t="s">
        <v>42364</v>
      </c>
      <c r="C27823" s="28" t="s">
        <v>42365</v>
      </c>
      <c r="E27823" s="26">
        <v>2562.7199999999998</v>
      </c>
      <c r="F27823" s="26">
        <v>2562.7199999999998</v>
      </c>
      <c r="G27823" s="625"/>
      <c r="H27823" s="623"/>
    </row>
    <row r="27824" spans="1:8" ht="22.5" x14ac:dyDescent="0.2">
      <c r="A27824" s="2">
        <v>27819</v>
      </c>
      <c r="B27824" s="28" t="s">
        <v>42366</v>
      </c>
      <c r="C27824" s="28" t="s">
        <v>42367</v>
      </c>
      <c r="E27824" s="26">
        <v>5620</v>
      </c>
      <c r="F27824" s="26">
        <v>5620</v>
      </c>
      <c r="G27824" s="625"/>
      <c r="H27824" s="623"/>
    </row>
    <row r="27825" spans="1:8" ht="22.5" x14ac:dyDescent="0.2">
      <c r="A27825" s="2">
        <v>27820</v>
      </c>
      <c r="B27825" s="28" t="s">
        <v>42366</v>
      </c>
      <c r="C27825" s="28" t="s">
        <v>42368</v>
      </c>
      <c r="E27825" s="26">
        <v>5540.46</v>
      </c>
      <c r="F27825" s="26">
        <v>5540.46</v>
      </c>
      <c r="G27825" s="625"/>
      <c r="H27825" s="623"/>
    </row>
    <row r="27826" spans="1:8" ht="22.5" x14ac:dyDescent="0.2">
      <c r="A27826" s="2">
        <v>27821</v>
      </c>
      <c r="B27826" s="28" t="s">
        <v>42366</v>
      </c>
      <c r="C27826" s="28" t="s">
        <v>42369</v>
      </c>
      <c r="E27826" s="26">
        <v>5200</v>
      </c>
      <c r="F27826" s="26">
        <v>5200</v>
      </c>
      <c r="G27826" s="625"/>
      <c r="H27826" s="623"/>
    </row>
    <row r="27827" spans="1:8" ht="22.5" x14ac:dyDescent="0.2">
      <c r="A27827" s="2">
        <v>27822</v>
      </c>
      <c r="B27827" s="28" t="s">
        <v>42366</v>
      </c>
      <c r="C27827" s="28" t="s">
        <v>42370</v>
      </c>
      <c r="E27827" s="26">
        <v>5200</v>
      </c>
      <c r="F27827" s="26">
        <v>5200</v>
      </c>
      <c r="G27827" s="625"/>
      <c r="H27827" s="623"/>
    </row>
    <row r="27828" spans="1:8" ht="22.5" x14ac:dyDescent="0.2">
      <c r="A27828" s="2">
        <v>27823</v>
      </c>
      <c r="B27828" s="28" t="s">
        <v>42366</v>
      </c>
      <c r="C27828" s="28" t="s">
        <v>42371</v>
      </c>
      <c r="E27828" s="26">
        <v>5200</v>
      </c>
      <c r="F27828" s="26">
        <v>5200</v>
      </c>
      <c r="G27828" s="625"/>
      <c r="H27828" s="623"/>
    </row>
    <row r="27829" spans="1:8" ht="22.5" x14ac:dyDescent="0.2">
      <c r="A27829" s="2">
        <v>27824</v>
      </c>
      <c r="B27829" s="28" t="s">
        <v>42366</v>
      </c>
      <c r="C27829" s="28" t="s">
        <v>42372</v>
      </c>
      <c r="E27829" s="26">
        <v>5200</v>
      </c>
      <c r="F27829" s="26">
        <v>5200</v>
      </c>
      <c r="G27829" s="625"/>
      <c r="H27829" s="623"/>
    </row>
    <row r="27830" spans="1:8" x14ac:dyDescent="0.2">
      <c r="A27830" s="2">
        <v>27825</v>
      </c>
      <c r="B27830" s="28" t="s">
        <v>42373</v>
      </c>
      <c r="C27830" s="28" t="s">
        <v>42374</v>
      </c>
      <c r="E27830" s="26">
        <v>5200</v>
      </c>
      <c r="F27830" s="26">
        <v>5200</v>
      </c>
      <c r="G27830" s="625"/>
      <c r="H27830" s="623"/>
    </row>
    <row r="27831" spans="1:8" ht="22.5" x14ac:dyDescent="0.2">
      <c r="A27831" s="2">
        <v>27826</v>
      </c>
      <c r="B27831" s="28" t="s">
        <v>42375</v>
      </c>
      <c r="C27831" s="28" t="s">
        <v>42376</v>
      </c>
      <c r="E27831" s="26">
        <v>5200</v>
      </c>
      <c r="F27831" s="26">
        <v>5200</v>
      </c>
      <c r="G27831" s="625"/>
      <c r="H27831" s="623"/>
    </row>
    <row r="27832" spans="1:8" ht="22.5" x14ac:dyDescent="0.2">
      <c r="A27832" s="2">
        <v>27827</v>
      </c>
      <c r="B27832" s="28" t="s">
        <v>42375</v>
      </c>
      <c r="C27832" s="28" t="s">
        <v>42377</v>
      </c>
      <c r="E27832" s="26">
        <v>3890</v>
      </c>
      <c r="F27832" s="26">
        <v>3890</v>
      </c>
      <c r="G27832" s="625"/>
      <c r="H27832" s="623"/>
    </row>
    <row r="27833" spans="1:8" x14ac:dyDescent="0.2">
      <c r="A27833" s="2">
        <v>27828</v>
      </c>
      <c r="B27833" s="28" t="s">
        <v>42378</v>
      </c>
      <c r="C27833" s="28" t="s">
        <v>42379</v>
      </c>
      <c r="E27833" s="26">
        <v>5560</v>
      </c>
      <c r="F27833" s="26">
        <v>5560</v>
      </c>
      <c r="G27833" s="625"/>
      <c r="H27833" s="623"/>
    </row>
    <row r="27834" spans="1:8" x14ac:dyDescent="0.2">
      <c r="A27834" s="2">
        <v>27829</v>
      </c>
      <c r="B27834" s="28" t="s">
        <v>26228</v>
      </c>
      <c r="C27834" s="28" t="s">
        <v>42380</v>
      </c>
      <c r="E27834" s="26">
        <v>5560</v>
      </c>
      <c r="F27834" s="26">
        <v>5560</v>
      </c>
      <c r="G27834" s="625"/>
      <c r="H27834" s="623"/>
    </row>
    <row r="27835" spans="1:8" x14ac:dyDescent="0.2">
      <c r="A27835" s="2">
        <v>27830</v>
      </c>
      <c r="B27835" s="28" t="s">
        <v>26228</v>
      </c>
      <c r="C27835" s="28" t="s">
        <v>42381</v>
      </c>
      <c r="E27835" s="26">
        <v>3245.31</v>
      </c>
      <c r="F27835" s="26">
        <v>3245.31</v>
      </c>
      <c r="G27835" s="625"/>
      <c r="H27835" s="623"/>
    </row>
    <row r="27836" spans="1:8" x14ac:dyDescent="0.2">
      <c r="A27836" s="2">
        <v>27831</v>
      </c>
      <c r="B27836" s="28" t="s">
        <v>26228</v>
      </c>
      <c r="C27836" s="28" t="s">
        <v>42382</v>
      </c>
      <c r="E27836" s="26">
        <v>5824</v>
      </c>
      <c r="F27836" s="26">
        <v>5824</v>
      </c>
      <c r="G27836" s="625"/>
      <c r="H27836" s="623"/>
    </row>
    <row r="27837" spans="1:8" x14ac:dyDescent="0.2">
      <c r="A27837" s="2">
        <v>27832</v>
      </c>
      <c r="B27837" s="28" t="s">
        <v>26228</v>
      </c>
      <c r="C27837" s="28" t="s">
        <v>42383</v>
      </c>
      <c r="E27837" s="26">
        <v>5824</v>
      </c>
      <c r="F27837" s="26">
        <v>5824</v>
      </c>
      <c r="G27837" s="625"/>
      <c r="H27837" s="623"/>
    </row>
    <row r="27838" spans="1:8" ht="22.5" x14ac:dyDescent="0.2">
      <c r="A27838" s="2">
        <v>27833</v>
      </c>
      <c r="B27838" s="28" t="s">
        <v>42384</v>
      </c>
      <c r="C27838" s="28" t="s">
        <v>12879</v>
      </c>
      <c r="E27838" s="26">
        <v>5824</v>
      </c>
      <c r="F27838" s="26">
        <v>5824</v>
      </c>
      <c r="G27838" s="625"/>
      <c r="H27838" s="623"/>
    </row>
    <row r="27839" spans="1:8" ht="22.5" x14ac:dyDescent="0.2">
      <c r="A27839" s="2">
        <v>27834</v>
      </c>
      <c r="B27839" s="28" t="s">
        <v>30948</v>
      </c>
      <c r="C27839" s="28" t="s">
        <v>42385</v>
      </c>
      <c r="E27839" s="26">
        <v>5824</v>
      </c>
      <c r="F27839" s="26">
        <v>5824</v>
      </c>
      <c r="G27839" s="625"/>
      <c r="H27839" s="623"/>
    </row>
    <row r="27840" spans="1:8" x14ac:dyDescent="0.2">
      <c r="A27840" s="2">
        <v>27835</v>
      </c>
      <c r="B27840" s="28" t="s">
        <v>42373</v>
      </c>
      <c r="C27840" s="28" t="s">
        <v>42386</v>
      </c>
      <c r="E27840" s="26">
        <v>66700</v>
      </c>
      <c r="F27840" s="26">
        <v>30014.82</v>
      </c>
      <c r="G27840" s="625"/>
      <c r="H27840" s="623"/>
    </row>
    <row r="27841" spans="1:8" ht="22.5" x14ac:dyDescent="0.2">
      <c r="A27841" s="2">
        <v>27836</v>
      </c>
      <c r="B27841" s="28" t="s">
        <v>42387</v>
      </c>
      <c r="C27841" s="28" t="s">
        <v>42388</v>
      </c>
      <c r="E27841" s="26">
        <v>3650</v>
      </c>
      <c r="F27841" s="26">
        <v>3650</v>
      </c>
      <c r="G27841" s="625"/>
      <c r="H27841" s="623"/>
    </row>
    <row r="27842" spans="1:8" ht="22.5" x14ac:dyDescent="0.2">
      <c r="A27842" s="2">
        <v>27837</v>
      </c>
      <c r="B27842" s="28" t="s">
        <v>42389</v>
      </c>
      <c r="C27842" s="28" t="s">
        <v>42390</v>
      </c>
      <c r="E27842" s="26">
        <v>3890</v>
      </c>
      <c r="F27842" s="26">
        <v>3890</v>
      </c>
      <c r="G27842" s="625"/>
      <c r="H27842" s="623"/>
    </row>
    <row r="27843" spans="1:8" ht="22.5" x14ac:dyDescent="0.2">
      <c r="A27843" s="2">
        <v>27838</v>
      </c>
      <c r="B27843" s="28" t="s">
        <v>42391</v>
      </c>
      <c r="C27843" s="28" t="s">
        <v>42392</v>
      </c>
      <c r="E27843" s="26">
        <v>26800</v>
      </c>
      <c r="F27843" s="26">
        <v>26800</v>
      </c>
      <c r="G27843" s="625"/>
      <c r="H27843" s="623"/>
    </row>
    <row r="27844" spans="1:8" ht="22.5" x14ac:dyDescent="0.2">
      <c r="A27844" s="2">
        <v>27839</v>
      </c>
      <c r="B27844" s="28" t="s">
        <v>42393</v>
      </c>
      <c r="C27844" s="28" t="s">
        <v>42394</v>
      </c>
      <c r="E27844" s="26">
        <v>5529</v>
      </c>
      <c r="F27844" s="26">
        <v>5529</v>
      </c>
      <c r="G27844" s="625"/>
      <c r="H27844" s="623"/>
    </row>
    <row r="27845" spans="1:8" ht="45" x14ac:dyDescent="0.2">
      <c r="A27845" s="2">
        <v>27840</v>
      </c>
      <c r="B27845" s="28" t="s">
        <v>42395</v>
      </c>
      <c r="C27845" s="28" t="s">
        <v>42396</v>
      </c>
      <c r="E27845" s="26">
        <v>1407.6</v>
      </c>
      <c r="F27845" s="26">
        <v>1407.6</v>
      </c>
      <c r="G27845" s="625"/>
      <c r="H27845" s="623"/>
    </row>
    <row r="27846" spans="1:8" ht="33.75" x14ac:dyDescent="0.2">
      <c r="A27846" s="2">
        <v>27841</v>
      </c>
      <c r="B27846" s="28" t="s">
        <v>42397</v>
      </c>
      <c r="C27846" s="28" t="s">
        <v>42398</v>
      </c>
      <c r="E27846" s="26">
        <v>1650.36</v>
      </c>
      <c r="F27846" s="26">
        <v>1650.36</v>
      </c>
      <c r="G27846" s="625"/>
      <c r="H27846" s="623"/>
    </row>
    <row r="27847" spans="1:8" ht="33.75" x14ac:dyDescent="0.2">
      <c r="A27847" s="2">
        <v>27842</v>
      </c>
      <c r="B27847" s="28" t="s">
        <v>42397</v>
      </c>
      <c r="C27847" s="28" t="s">
        <v>42399</v>
      </c>
      <c r="E27847" s="26">
        <v>30000</v>
      </c>
      <c r="F27847" s="26">
        <v>30000</v>
      </c>
      <c r="G27847" s="625"/>
      <c r="H27847" s="623"/>
    </row>
    <row r="27848" spans="1:8" ht="33.75" x14ac:dyDescent="0.2">
      <c r="A27848" s="2">
        <v>27843</v>
      </c>
      <c r="B27848" s="28" t="s">
        <v>42400</v>
      </c>
      <c r="C27848" s="28" t="s">
        <v>42401</v>
      </c>
      <c r="E27848" s="26">
        <v>7700</v>
      </c>
      <c r="F27848" s="26">
        <v>7700</v>
      </c>
      <c r="G27848" s="625"/>
      <c r="H27848" s="623"/>
    </row>
    <row r="27849" spans="1:8" ht="33.75" x14ac:dyDescent="0.2">
      <c r="A27849" s="2">
        <v>27844</v>
      </c>
      <c r="B27849" s="28" t="s">
        <v>42402</v>
      </c>
      <c r="C27849" s="28" t="s">
        <v>42403</v>
      </c>
      <c r="E27849" s="26">
        <v>7700</v>
      </c>
      <c r="F27849" s="26">
        <v>7700</v>
      </c>
      <c r="G27849" s="625"/>
      <c r="H27849" s="623"/>
    </row>
    <row r="27850" spans="1:8" x14ac:dyDescent="0.2">
      <c r="A27850" s="2">
        <v>27845</v>
      </c>
      <c r="B27850" s="28" t="s">
        <v>42404</v>
      </c>
      <c r="C27850" s="28" t="s">
        <v>20165</v>
      </c>
      <c r="E27850" s="26">
        <v>9100</v>
      </c>
      <c r="F27850" s="26">
        <v>9100</v>
      </c>
      <c r="G27850" s="625"/>
      <c r="H27850" s="623"/>
    </row>
    <row r="27851" spans="1:8" ht="33.75" x14ac:dyDescent="0.2">
      <c r="A27851" s="2">
        <v>27846</v>
      </c>
      <c r="B27851" s="28" t="s">
        <v>42405</v>
      </c>
      <c r="C27851" s="28" t="s">
        <v>42406</v>
      </c>
      <c r="E27851" s="26">
        <v>13400</v>
      </c>
      <c r="F27851" s="26">
        <v>13400</v>
      </c>
      <c r="G27851" s="625"/>
      <c r="H27851" s="623"/>
    </row>
    <row r="27852" spans="1:8" ht="22.5" x14ac:dyDescent="0.2">
      <c r="A27852" s="2">
        <v>27847</v>
      </c>
      <c r="B27852" s="28" t="s">
        <v>42407</v>
      </c>
      <c r="C27852" s="28" t="s">
        <v>42408</v>
      </c>
      <c r="E27852" s="26">
        <v>6359.01</v>
      </c>
      <c r="F27852" s="26">
        <v>6359.01</v>
      </c>
      <c r="G27852" s="625"/>
      <c r="H27852" s="623"/>
    </row>
    <row r="27853" spans="1:8" ht="22.5" x14ac:dyDescent="0.2">
      <c r="A27853" s="2">
        <v>27848</v>
      </c>
      <c r="B27853" s="28" t="s">
        <v>42407</v>
      </c>
      <c r="C27853" s="28" t="s">
        <v>42409</v>
      </c>
      <c r="E27853" s="26">
        <v>27600</v>
      </c>
      <c r="F27853" s="26">
        <v>27600</v>
      </c>
      <c r="G27853" s="625"/>
      <c r="H27853" s="623"/>
    </row>
    <row r="27854" spans="1:8" ht="33.75" x14ac:dyDescent="0.2">
      <c r="A27854" s="2">
        <v>27849</v>
      </c>
      <c r="B27854" s="28" t="s">
        <v>42410</v>
      </c>
      <c r="C27854" s="28" t="s">
        <v>42411</v>
      </c>
      <c r="E27854" s="26">
        <v>3950</v>
      </c>
      <c r="F27854" s="26">
        <v>3950</v>
      </c>
      <c r="G27854" s="625"/>
      <c r="H27854" s="623"/>
    </row>
    <row r="27855" spans="1:8" ht="22.5" x14ac:dyDescent="0.2">
      <c r="A27855" s="2">
        <v>27850</v>
      </c>
      <c r="B27855" s="28" t="s">
        <v>42412</v>
      </c>
      <c r="C27855" s="28" t="s">
        <v>42413</v>
      </c>
      <c r="E27855" s="26">
        <v>3950</v>
      </c>
      <c r="F27855" s="26">
        <v>3950</v>
      </c>
      <c r="G27855" s="625"/>
      <c r="H27855" s="623"/>
    </row>
    <row r="27856" spans="1:8" ht="22.5" x14ac:dyDescent="0.2">
      <c r="A27856" s="2">
        <v>27851</v>
      </c>
      <c r="B27856" s="28" t="s">
        <v>42414</v>
      </c>
      <c r="C27856" s="28" t="s">
        <v>42415</v>
      </c>
      <c r="E27856" s="26">
        <v>7200</v>
      </c>
      <c r="F27856" s="26">
        <v>7200</v>
      </c>
      <c r="G27856" s="625"/>
      <c r="H27856" s="623"/>
    </row>
    <row r="27857" spans="1:8" ht="22.5" x14ac:dyDescent="0.2">
      <c r="A27857" s="2">
        <v>27852</v>
      </c>
      <c r="B27857" s="28" t="s">
        <v>42416</v>
      </c>
      <c r="C27857" s="28" t="s">
        <v>42417</v>
      </c>
      <c r="E27857" s="26">
        <v>5205</v>
      </c>
      <c r="F27857" s="26">
        <v>5205</v>
      </c>
      <c r="G27857" s="625"/>
      <c r="H27857" s="623"/>
    </row>
    <row r="27858" spans="1:8" ht="22.5" x14ac:dyDescent="0.2">
      <c r="A27858" s="2">
        <v>27853</v>
      </c>
      <c r="B27858" s="28" t="s">
        <v>42418</v>
      </c>
      <c r="C27858" s="28" t="s">
        <v>42419</v>
      </c>
      <c r="E27858" s="26">
        <v>5205</v>
      </c>
      <c r="F27858" s="26">
        <v>5205</v>
      </c>
      <c r="G27858" s="625"/>
      <c r="H27858" s="623"/>
    </row>
    <row r="27859" spans="1:8" ht="33.75" x14ac:dyDescent="0.2">
      <c r="A27859" s="2">
        <v>27854</v>
      </c>
      <c r="B27859" s="28" t="s">
        <v>42420</v>
      </c>
      <c r="C27859" s="28" t="s">
        <v>42128</v>
      </c>
      <c r="E27859" s="26">
        <v>3300</v>
      </c>
      <c r="F27859" s="26">
        <v>3300</v>
      </c>
      <c r="G27859" s="625"/>
      <c r="H27859" s="623"/>
    </row>
    <row r="27860" spans="1:8" ht="22.5" x14ac:dyDescent="0.2">
      <c r="A27860" s="2">
        <v>27855</v>
      </c>
      <c r="B27860" s="28" t="s">
        <v>42421</v>
      </c>
      <c r="C27860" s="28" t="s">
        <v>42422</v>
      </c>
      <c r="E27860" s="26">
        <v>3300</v>
      </c>
      <c r="F27860" s="26">
        <v>3300</v>
      </c>
      <c r="G27860" s="625"/>
      <c r="H27860" s="623"/>
    </row>
    <row r="27861" spans="1:8" ht="22.5" x14ac:dyDescent="0.2">
      <c r="A27861" s="2">
        <v>27856</v>
      </c>
      <c r="B27861" s="28" t="s">
        <v>42423</v>
      </c>
      <c r="C27861" s="28" t="s">
        <v>42424</v>
      </c>
      <c r="E27861" s="26">
        <v>4900</v>
      </c>
      <c r="F27861" s="26">
        <v>4900</v>
      </c>
      <c r="G27861" s="625"/>
      <c r="H27861" s="623"/>
    </row>
    <row r="27862" spans="1:8" ht="22.5" x14ac:dyDescent="0.2">
      <c r="A27862" s="2">
        <v>27857</v>
      </c>
      <c r="B27862" s="28" t="s">
        <v>42425</v>
      </c>
      <c r="C27862" s="28" t="s">
        <v>42426</v>
      </c>
      <c r="E27862" s="26">
        <v>9522.5</v>
      </c>
      <c r="F27862" s="26">
        <v>9522.5</v>
      </c>
      <c r="G27862" s="625"/>
      <c r="H27862" s="623"/>
    </row>
    <row r="27863" spans="1:8" ht="22.5" x14ac:dyDescent="0.2">
      <c r="A27863" s="2">
        <v>27858</v>
      </c>
      <c r="B27863" s="28" t="s">
        <v>42427</v>
      </c>
      <c r="C27863" s="28" t="s">
        <v>42428</v>
      </c>
      <c r="E27863" s="26">
        <v>9522.5</v>
      </c>
      <c r="F27863" s="26">
        <v>9522.5</v>
      </c>
      <c r="G27863" s="625"/>
      <c r="H27863" s="623"/>
    </row>
    <row r="27864" spans="1:8" ht="22.5" x14ac:dyDescent="0.2">
      <c r="A27864" s="2">
        <v>27859</v>
      </c>
      <c r="B27864" s="28" t="s">
        <v>42429</v>
      </c>
      <c r="C27864" s="28" t="s">
        <v>42430</v>
      </c>
      <c r="E27864" s="26">
        <v>9522.5</v>
      </c>
      <c r="F27864" s="26">
        <v>9522.5</v>
      </c>
      <c r="G27864" s="625"/>
      <c r="H27864" s="623"/>
    </row>
    <row r="27865" spans="1:8" ht="22.5" x14ac:dyDescent="0.2">
      <c r="A27865" s="2">
        <v>27860</v>
      </c>
      <c r="B27865" s="28" t="s">
        <v>42431</v>
      </c>
      <c r="C27865" s="28" t="s">
        <v>42432</v>
      </c>
      <c r="E27865" s="26">
        <v>9749</v>
      </c>
      <c r="F27865" s="26">
        <v>9749</v>
      </c>
      <c r="G27865" s="625"/>
      <c r="H27865" s="623"/>
    </row>
    <row r="27866" spans="1:8" ht="22.5" x14ac:dyDescent="0.2">
      <c r="A27866" s="2">
        <v>27861</v>
      </c>
      <c r="B27866" s="28" t="s">
        <v>42433</v>
      </c>
      <c r="C27866" s="28" t="s">
        <v>42434</v>
      </c>
      <c r="E27866" s="26">
        <v>512000</v>
      </c>
      <c r="F27866" s="26">
        <v>358400.28</v>
      </c>
      <c r="G27866" s="625"/>
      <c r="H27866" s="623"/>
    </row>
    <row r="27867" spans="1:8" ht="56.25" x14ac:dyDescent="0.2">
      <c r="A27867" s="2">
        <v>27862</v>
      </c>
      <c r="B27867" s="28" t="s">
        <v>42435</v>
      </c>
      <c r="C27867" s="28" t="s">
        <v>42436</v>
      </c>
      <c r="E27867" s="26">
        <v>103950.35</v>
      </c>
      <c r="F27867" s="26">
        <v>103950.35</v>
      </c>
      <c r="G27867" s="625"/>
      <c r="H27867" s="623"/>
    </row>
    <row r="27868" spans="1:8" ht="33.75" x14ac:dyDescent="0.2">
      <c r="A27868" s="2">
        <v>27863</v>
      </c>
      <c r="B27868" s="28" t="s">
        <v>42437</v>
      </c>
      <c r="C27868" s="28" t="s">
        <v>42438</v>
      </c>
      <c r="E27868" s="26">
        <v>105765.8</v>
      </c>
      <c r="F27868" s="26">
        <v>105765.8</v>
      </c>
      <c r="G27868" s="625"/>
      <c r="H27868" s="623"/>
    </row>
    <row r="27869" spans="1:8" ht="78.75" x14ac:dyDescent="0.2">
      <c r="A27869" s="2">
        <v>27864</v>
      </c>
      <c r="B27869" s="28" t="s">
        <v>42439</v>
      </c>
      <c r="C27869" s="48">
        <v>21013400031</v>
      </c>
      <c r="E27869" s="26">
        <v>18500</v>
      </c>
      <c r="F27869" s="26">
        <v>18500</v>
      </c>
      <c r="G27869" s="625"/>
      <c r="H27869" s="623"/>
    </row>
    <row r="27870" spans="1:8" ht="78.75" x14ac:dyDescent="0.2">
      <c r="A27870" s="2">
        <v>27865</v>
      </c>
      <c r="B27870" s="28" t="s">
        <v>42439</v>
      </c>
      <c r="C27870" s="48">
        <v>21013400032</v>
      </c>
      <c r="E27870" s="26">
        <v>8500</v>
      </c>
      <c r="F27870" s="26">
        <v>8500</v>
      </c>
      <c r="G27870" s="625"/>
      <c r="H27870" s="623"/>
    </row>
    <row r="27871" spans="1:8" ht="78.75" x14ac:dyDescent="0.2">
      <c r="A27871" s="2">
        <v>27866</v>
      </c>
      <c r="B27871" s="28" t="s">
        <v>42439</v>
      </c>
      <c r="C27871" s="48">
        <v>21013400033</v>
      </c>
      <c r="E27871" s="26">
        <v>6330</v>
      </c>
      <c r="F27871" s="26">
        <v>6330</v>
      </c>
      <c r="G27871" s="625"/>
      <c r="H27871" s="623"/>
    </row>
    <row r="27872" spans="1:8" ht="90" x14ac:dyDescent="0.2">
      <c r="A27872" s="2">
        <v>27867</v>
      </c>
      <c r="B27872" s="28" t="s">
        <v>42440</v>
      </c>
      <c r="C27872" s="48">
        <v>21013400028</v>
      </c>
      <c r="E27872" s="26">
        <v>6330</v>
      </c>
      <c r="F27872" s="26">
        <v>6330</v>
      </c>
      <c r="G27872" s="625"/>
      <c r="H27872" s="623"/>
    </row>
    <row r="27873" spans="1:8" ht="90" x14ac:dyDescent="0.2">
      <c r="A27873" s="2">
        <v>27868</v>
      </c>
      <c r="B27873" s="28" t="s">
        <v>42440</v>
      </c>
      <c r="C27873" s="48">
        <v>21013400029</v>
      </c>
      <c r="E27873" s="26">
        <v>6330</v>
      </c>
      <c r="F27873" s="26">
        <v>6330</v>
      </c>
      <c r="G27873" s="625"/>
      <c r="H27873" s="623"/>
    </row>
    <row r="27874" spans="1:8" ht="90" x14ac:dyDescent="0.2">
      <c r="A27874" s="2">
        <v>27869</v>
      </c>
      <c r="B27874" s="28" t="s">
        <v>42440</v>
      </c>
      <c r="C27874" s="48">
        <v>21013400030</v>
      </c>
      <c r="E27874" s="26">
        <v>12900</v>
      </c>
      <c r="F27874" s="26">
        <v>12900</v>
      </c>
      <c r="G27874" s="625"/>
      <c r="H27874" s="623"/>
    </row>
    <row r="27875" spans="1:8" ht="33.75" x14ac:dyDescent="0.2">
      <c r="A27875" s="2">
        <v>27870</v>
      </c>
      <c r="B27875" s="28" t="s">
        <v>42441</v>
      </c>
      <c r="C27875" s="28" t="s">
        <v>42442</v>
      </c>
      <c r="E27875" s="26">
        <v>12900</v>
      </c>
      <c r="F27875" s="26">
        <v>12900</v>
      </c>
      <c r="G27875" s="625"/>
      <c r="H27875" s="623"/>
    </row>
    <row r="27876" spans="1:8" ht="22.5" x14ac:dyDescent="0.2">
      <c r="A27876" s="2">
        <v>27871</v>
      </c>
      <c r="B27876" s="28" t="s">
        <v>42443</v>
      </c>
      <c r="C27876" s="28" t="s">
        <v>42136</v>
      </c>
      <c r="E27876" s="26">
        <v>12900</v>
      </c>
      <c r="F27876" s="26">
        <v>12900</v>
      </c>
      <c r="G27876" s="625"/>
      <c r="H27876" s="623"/>
    </row>
    <row r="27877" spans="1:8" ht="33.75" x14ac:dyDescent="0.2">
      <c r="A27877" s="2">
        <v>27872</v>
      </c>
      <c r="B27877" s="28" t="s">
        <v>42444</v>
      </c>
      <c r="C27877" s="28" t="s">
        <v>42138</v>
      </c>
      <c r="E27877" s="26">
        <v>39700</v>
      </c>
      <c r="F27877" s="26">
        <v>39700</v>
      </c>
      <c r="G27877" s="625"/>
      <c r="H27877" s="623"/>
    </row>
    <row r="27878" spans="1:8" ht="33.75" x14ac:dyDescent="0.2">
      <c r="A27878" s="2">
        <v>27873</v>
      </c>
      <c r="B27878" s="28" t="s">
        <v>42445</v>
      </c>
      <c r="C27878" s="28" t="s">
        <v>42446</v>
      </c>
      <c r="E27878" s="26">
        <v>15500</v>
      </c>
      <c r="F27878" s="26">
        <v>15500</v>
      </c>
      <c r="G27878" s="625"/>
      <c r="H27878" s="623"/>
    </row>
    <row r="27879" spans="1:8" ht="56.25" x14ac:dyDescent="0.2">
      <c r="A27879" s="2">
        <v>27874</v>
      </c>
      <c r="B27879" s="28" t="s">
        <v>42447</v>
      </c>
      <c r="C27879" s="28" t="s">
        <v>42448</v>
      </c>
      <c r="E27879" s="26">
        <v>20500</v>
      </c>
      <c r="F27879" s="26">
        <v>20500</v>
      </c>
      <c r="G27879" s="625"/>
      <c r="H27879" s="623"/>
    </row>
    <row r="27880" spans="1:8" ht="56.25" x14ac:dyDescent="0.2">
      <c r="A27880" s="2">
        <v>27875</v>
      </c>
      <c r="B27880" s="28" t="s">
        <v>42449</v>
      </c>
      <c r="C27880" s="28" t="s">
        <v>42450</v>
      </c>
      <c r="E27880" s="26">
        <v>22000</v>
      </c>
      <c r="F27880" s="26">
        <v>22000</v>
      </c>
      <c r="G27880" s="625"/>
      <c r="H27880" s="623"/>
    </row>
    <row r="27881" spans="1:8" ht="33.75" x14ac:dyDescent="0.2">
      <c r="A27881" s="2">
        <v>27876</v>
      </c>
      <c r="B27881" s="28" t="s">
        <v>42451</v>
      </c>
      <c r="C27881" s="28" t="s">
        <v>42452</v>
      </c>
      <c r="E27881" s="26">
        <v>36132</v>
      </c>
      <c r="F27881" s="26">
        <v>36132</v>
      </c>
      <c r="G27881" s="625"/>
      <c r="H27881" s="623"/>
    </row>
    <row r="27882" spans="1:8" ht="78.75" x14ac:dyDescent="0.2">
      <c r="A27882" s="2">
        <v>27877</v>
      </c>
      <c r="B27882" s="28" t="s">
        <v>42453</v>
      </c>
      <c r="C27882" s="28" t="s">
        <v>42454</v>
      </c>
      <c r="E27882" s="26">
        <v>11660</v>
      </c>
      <c r="F27882" s="26">
        <v>11660</v>
      </c>
      <c r="G27882" s="625"/>
      <c r="H27882" s="623"/>
    </row>
    <row r="27883" spans="1:8" ht="78.75" x14ac:dyDescent="0.2">
      <c r="A27883" s="2">
        <v>27878</v>
      </c>
      <c r="B27883" s="28" t="s">
        <v>42453</v>
      </c>
      <c r="C27883" s="28" t="s">
        <v>42455</v>
      </c>
      <c r="E27883" s="26">
        <v>23291</v>
      </c>
      <c r="F27883" s="26">
        <v>23291</v>
      </c>
      <c r="G27883" s="625"/>
      <c r="H27883" s="623"/>
    </row>
    <row r="27884" spans="1:8" ht="78.75" x14ac:dyDescent="0.2">
      <c r="A27884" s="2">
        <v>27879</v>
      </c>
      <c r="B27884" s="28" t="s">
        <v>42453</v>
      </c>
      <c r="C27884" s="28" t="s">
        <v>42456</v>
      </c>
      <c r="E27884" s="26">
        <v>17700</v>
      </c>
      <c r="F27884" s="26">
        <v>17700</v>
      </c>
      <c r="G27884" s="625"/>
      <c r="H27884" s="623"/>
    </row>
    <row r="27885" spans="1:8" ht="78.75" x14ac:dyDescent="0.2">
      <c r="A27885" s="2">
        <v>27880</v>
      </c>
      <c r="B27885" s="28" t="s">
        <v>42453</v>
      </c>
      <c r="C27885" s="28" t="s">
        <v>42457</v>
      </c>
      <c r="E27885" s="26">
        <v>17700</v>
      </c>
      <c r="F27885" s="26">
        <v>17700</v>
      </c>
      <c r="G27885" s="625"/>
      <c r="H27885" s="623"/>
    </row>
    <row r="27886" spans="1:8" x14ac:dyDescent="0.2">
      <c r="A27886" s="2">
        <v>27881</v>
      </c>
      <c r="B27886" s="28" t="s">
        <v>42458</v>
      </c>
      <c r="C27886" s="28" t="s">
        <v>42459</v>
      </c>
      <c r="E27886" s="26">
        <v>17700</v>
      </c>
      <c r="F27886" s="26">
        <v>17700</v>
      </c>
      <c r="G27886" s="625"/>
      <c r="H27886" s="623"/>
    </row>
    <row r="27887" spans="1:8" x14ac:dyDescent="0.2">
      <c r="A27887" s="2">
        <v>27882</v>
      </c>
      <c r="B27887" s="28" t="s">
        <v>42460</v>
      </c>
      <c r="C27887" s="28" t="s">
        <v>42461</v>
      </c>
      <c r="E27887" s="26">
        <v>17700</v>
      </c>
      <c r="F27887" s="26">
        <v>17700</v>
      </c>
      <c r="G27887" s="625"/>
      <c r="H27887" s="623"/>
    </row>
    <row r="27888" spans="1:8" ht="45" x14ac:dyDescent="0.2">
      <c r="A27888" s="2">
        <v>27883</v>
      </c>
      <c r="B27888" s="28" t="s">
        <v>42462</v>
      </c>
      <c r="C27888" s="28" t="s">
        <v>42463</v>
      </c>
      <c r="E27888" s="26">
        <v>15177</v>
      </c>
      <c r="F27888" s="26">
        <v>15177</v>
      </c>
      <c r="G27888" s="625"/>
      <c r="H27888" s="623"/>
    </row>
    <row r="27889" spans="1:8" ht="22.5" x14ac:dyDescent="0.2">
      <c r="A27889" s="2">
        <v>27884</v>
      </c>
      <c r="B27889" s="28" t="s">
        <v>42464</v>
      </c>
      <c r="C27889" s="28" t="s">
        <v>42465</v>
      </c>
      <c r="E27889" s="26">
        <v>15177</v>
      </c>
      <c r="F27889" s="26">
        <v>15177</v>
      </c>
      <c r="G27889" s="625"/>
      <c r="H27889" s="623"/>
    </row>
    <row r="27890" spans="1:8" ht="22.5" x14ac:dyDescent="0.2">
      <c r="A27890" s="2">
        <v>27885</v>
      </c>
      <c r="B27890" s="28" t="s">
        <v>42466</v>
      </c>
      <c r="C27890" s="28" t="s">
        <v>42467</v>
      </c>
      <c r="E27890" s="26">
        <v>10325</v>
      </c>
      <c r="F27890" s="26">
        <v>10325</v>
      </c>
      <c r="G27890" s="625"/>
      <c r="H27890" s="623"/>
    </row>
    <row r="27891" spans="1:8" ht="22.5" x14ac:dyDescent="0.2">
      <c r="A27891" s="2">
        <v>27886</v>
      </c>
      <c r="B27891" s="28" t="s">
        <v>42468</v>
      </c>
      <c r="C27891" s="28" t="s">
        <v>42469</v>
      </c>
      <c r="E27891" s="26">
        <v>8500</v>
      </c>
      <c r="F27891" s="26">
        <v>8500</v>
      </c>
      <c r="G27891" s="625"/>
      <c r="H27891" s="623"/>
    </row>
    <row r="27892" spans="1:8" ht="22.5" x14ac:dyDescent="0.2">
      <c r="A27892" s="2">
        <v>27887</v>
      </c>
      <c r="B27892" s="28" t="s">
        <v>42470</v>
      </c>
      <c r="C27892" s="28" t="s">
        <v>42471</v>
      </c>
      <c r="E27892" s="26">
        <v>8500</v>
      </c>
      <c r="F27892" s="26">
        <v>8500</v>
      </c>
      <c r="G27892" s="625"/>
      <c r="H27892" s="623"/>
    </row>
    <row r="27893" spans="1:8" x14ac:dyDescent="0.2">
      <c r="A27893" s="2">
        <v>27888</v>
      </c>
      <c r="B27893" s="28" t="s">
        <v>42472</v>
      </c>
      <c r="C27893" s="28" t="s">
        <v>42473</v>
      </c>
      <c r="E27893" s="26">
        <v>8500</v>
      </c>
      <c r="F27893" s="26">
        <v>8500</v>
      </c>
      <c r="G27893" s="625"/>
      <c r="H27893" s="623"/>
    </row>
    <row r="27894" spans="1:8" ht="22.5" x14ac:dyDescent="0.2">
      <c r="A27894" s="2">
        <v>27889</v>
      </c>
      <c r="B27894" s="28" t="s">
        <v>42125</v>
      </c>
      <c r="C27894" s="28" t="s">
        <v>42171</v>
      </c>
      <c r="E27894" s="26">
        <v>8500</v>
      </c>
      <c r="F27894" s="26">
        <v>8500</v>
      </c>
      <c r="G27894" s="625"/>
      <c r="H27894" s="623"/>
    </row>
    <row r="27895" spans="1:8" x14ac:dyDescent="0.2">
      <c r="A27895" s="2">
        <v>27890</v>
      </c>
      <c r="B27895" s="28" t="s">
        <v>42474</v>
      </c>
      <c r="C27895" s="28" t="s">
        <v>42475</v>
      </c>
      <c r="E27895" s="26">
        <v>46000</v>
      </c>
      <c r="F27895" s="26">
        <v>29571.48</v>
      </c>
      <c r="G27895" s="625"/>
      <c r="H27895" s="623"/>
    </row>
    <row r="27896" spans="1:8" ht="33.75" x14ac:dyDescent="0.2">
      <c r="A27896" s="2">
        <v>27891</v>
      </c>
      <c r="B27896" s="28" t="s">
        <v>42476</v>
      </c>
      <c r="C27896" s="28" t="s">
        <v>42477</v>
      </c>
      <c r="E27896" s="26">
        <v>6030</v>
      </c>
      <c r="F27896" s="26">
        <v>6030</v>
      </c>
      <c r="G27896" s="625"/>
      <c r="H27896" s="623"/>
    </row>
    <row r="27897" spans="1:8" x14ac:dyDescent="0.2">
      <c r="A27897" s="2">
        <v>27892</v>
      </c>
      <c r="B27897" s="28" t="s">
        <v>42478</v>
      </c>
      <c r="C27897" s="28" t="s">
        <v>42479</v>
      </c>
      <c r="E27897" s="26">
        <v>12600</v>
      </c>
      <c r="F27897" s="26">
        <v>12600</v>
      </c>
      <c r="G27897" s="625"/>
      <c r="H27897" s="623"/>
    </row>
    <row r="27898" spans="1:8" ht="22.5" x14ac:dyDescent="0.2">
      <c r="A27898" s="2">
        <v>27893</v>
      </c>
      <c r="B27898" s="28" t="s">
        <v>42480</v>
      </c>
      <c r="C27898" s="28" t="s">
        <v>42481</v>
      </c>
      <c r="E27898" s="26">
        <v>8300</v>
      </c>
      <c r="F27898" s="26">
        <v>8300</v>
      </c>
      <c r="G27898" s="625"/>
      <c r="H27898" s="623"/>
    </row>
    <row r="27899" spans="1:8" ht="33.75" x14ac:dyDescent="0.2">
      <c r="A27899" s="2">
        <v>27894</v>
      </c>
      <c r="B27899" s="28" t="s">
        <v>42482</v>
      </c>
      <c r="C27899" s="28" t="s">
        <v>39654</v>
      </c>
      <c r="E27899" s="26">
        <v>12731</v>
      </c>
      <c r="F27899" s="26">
        <v>12731</v>
      </c>
      <c r="G27899" s="625"/>
      <c r="H27899" s="623"/>
    </row>
    <row r="27900" spans="1:8" x14ac:dyDescent="0.2">
      <c r="A27900" s="2">
        <v>27895</v>
      </c>
      <c r="B27900" s="28" t="s">
        <v>42483</v>
      </c>
      <c r="C27900" s="28" t="s">
        <v>42484</v>
      </c>
      <c r="E27900" s="26">
        <v>37932</v>
      </c>
      <c r="F27900" s="26">
        <v>37932</v>
      </c>
      <c r="G27900" s="625"/>
      <c r="H27900" s="623"/>
    </row>
    <row r="27901" spans="1:8" ht="33.75" x14ac:dyDescent="0.2">
      <c r="A27901" s="2">
        <v>27896</v>
      </c>
      <c r="B27901" s="28" t="s">
        <v>42485</v>
      </c>
      <c r="C27901" s="28" t="s">
        <v>12617</v>
      </c>
      <c r="E27901" s="26">
        <v>50774</v>
      </c>
      <c r="F27901" s="26">
        <v>5077.4399999999996</v>
      </c>
      <c r="G27901" s="625"/>
      <c r="H27901" s="623"/>
    </row>
    <row r="27902" spans="1:8" ht="33.75" x14ac:dyDescent="0.2">
      <c r="A27902" s="2">
        <v>27897</v>
      </c>
      <c r="B27902" s="28" t="s">
        <v>42486</v>
      </c>
      <c r="C27902" s="28" t="s">
        <v>42487</v>
      </c>
      <c r="E27902" s="26">
        <v>4900</v>
      </c>
      <c r="F27902" s="26">
        <v>4900</v>
      </c>
      <c r="G27902" s="625"/>
      <c r="H27902" s="623"/>
    </row>
    <row r="27903" spans="1:8" ht="22.5" x14ac:dyDescent="0.2">
      <c r="A27903" s="2">
        <v>27898</v>
      </c>
      <c r="B27903" s="28" t="s">
        <v>2978</v>
      </c>
      <c r="C27903" s="28" t="s">
        <v>42488</v>
      </c>
      <c r="E27903" s="26">
        <v>11500</v>
      </c>
      <c r="F27903" s="26">
        <v>11500</v>
      </c>
      <c r="G27903" s="625"/>
      <c r="H27903" s="623"/>
    </row>
    <row r="27904" spans="1:8" ht="33.75" x14ac:dyDescent="0.2">
      <c r="A27904" s="2">
        <v>27899</v>
      </c>
      <c r="B27904" s="28" t="s">
        <v>42489</v>
      </c>
      <c r="C27904" s="28" t="s">
        <v>42490</v>
      </c>
      <c r="E27904" s="26">
        <v>47500</v>
      </c>
      <c r="F27904" s="607">
        <v>395.83</v>
      </c>
      <c r="G27904" s="625"/>
      <c r="H27904" s="623"/>
    </row>
    <row r="27905" spans="1:8" ht="33.75" x14ac:dyDescent="0.2">
      <c r="A27905" s="2">
        <v>27900</v>
      </c>
      <c r="B27905" s="28" t="s">
        <v>42491</v>
      </c>
      <c r="C27905" s="28" t="s">
        <v>42492</v>
      </c>
      <c r="E27905" s="26">
        <v>7527</v>
      </c>
      <c r="F27905" s="26">
        <v>7527</v>
      </c>
      <c r="G27905" s="625"/>
      <c r="H27905" s="623"/>
    </row>
    <row r="27906" spans="1:8" x14ac:dyDescent="0.2">
      <c r="A27906" s="2">
        <v>27901</v>
      </c>
      <c r="B27906" s="28" t="s">
        <v>39790</v>
      </c>
      <c r="C27906" s="28" t="s">
        <v>42493</v>
      </c>
      <c r="E27906" s="26">
        <v>8796</v>
      </c>
      <c r="F27906" s="26">
        <v>8796</v>
      </c>
      <c r="G27906" s="625"/>
      <c r="H27906" s="623"/>
    </row>
    <row r="27907" spans="1:8" ht="33.75" x14ac:dyDescent="0.2">
      <c r="A27907" s="2">
        <v>27902</v>
      </c>
      <c r="B27907" s="28" t="s">
        <v>42494</v>
      </c>
      <c r="C27907" s="28" t="s">
        <v>42495</v>
      </c>
      <c r="E27907" s="26">
        <v>17306</v>
      </c>
      <c r="F27907" s="26">
        <v>17306</v>
      </c>
      <c r="G27907" s="625"/>
      <c r="H27907" s="623"/>
    </row>
    <row r="27908" spans="1:8" ht="33.75" x14ac:dyDescent="0.2">
      <c r="A27908" s="2">
        <v>27903</v>
      </c>
      <c r="B27908" s="28" t="s">
        <v>42494</v>
      </c>
      <c r="C27908" s="28" t="s">
        <v>42496</v>
      </c>
      <c r="E27908" s="26">
        <v>19719.48</v>
      </c>
      <c r="F27908" s="26">
        <v>19719.48</v>
      </c>
      <c r="G27908" s="625"/>
      <c r="H27908" s="623"/>
    </row>
    <row r="27909" spans="1:8" ht="22.5" x14ac:dyDescent="0.2">
      <c r="A27909" s="2">
        <v>27904</v>
      </c>
      <c r="B27909" s="28" t="s">
        <v>42497</v>
      </c>
      <c r="C27909" s="28" t="s">
        <v>42498</v>
      </c>
      <c r="E27909" s="26">
        <v>16501.919999999998</v>
      </c>
      <c r="F27909" s="26">
        <v>16501.919999999998</v>
      </c>
      <c r="G27909" s="625"/>
      <c r="H27909" s="623"/>
    </row>
    <row r="27910" spans="1:8" ht="22.5" x14ac:dyDescent="0.2">
      <c r="A27910" s="2">
        <v>27905</v>
      </c>
      <c r="B27910" s="28" t="s">
        <v>42497</v>
      </c>
      <c r="C27910" s="28" t="s">
        <v>42499</v>
      </c>
      <c r="E27910" s="26">
        <v>16501.919999999998</v>
      </c>
      <c r="F27910" s="26">
        <v>16501.919999999998</v>
      </c>
      <c r="G27910" s="625"/>
      <c r="H27910" s="623"/>
    </row>
    <row r="27911" spans="1:8" ht="22.5" x14ac:dyDescent="0.2">
      <c r="A27911" s="2">
        <v>27906</v>
      </c>
      <c r="B27911" s="28" t="s">
        <v>42500</v>
      </c>
      <c r="C27911" s="28" t="s">
        <v>42501</v>
      </c>
      <c r="E27911" s="26">
        <v>3097.01</v>
      </c>
      <c r="F27911" s="26">
        <v>3097.01</v>
      </c>
      <c r="G27911" s="625"/>
      <c r="H27911" s="623"/>
    </row>
    <row r="27912" spans="1:8" ht="22.5" x14ac:dyDescent="0.2">
      <c r="A27912" s="2">
        <v>27907</v>
      </c>
      <c r="B27912" s="28" t="s">
        <v>42502</v>
      </c>
      <c r="C27912" s="28" t="s">
        <v>42503</v>
      </c>
      <c r="E27912" s="26">
        <v>3146.53</v>
      </c>
      <c r="F27912" s="26">
        <v>3146.53</v>
      </c>
      <c r="G27912" s="625"/>
      <c r="H27912" s="623"/>
    </row>
    <row r="27913" spans="1:8" x14ac:dyDescent="0.2">
      <c r="A27913" s="2">
        <v>27908</v>
      </c>
      <c r="B27913" s="28" t="s">
        <v>1902</v>
      </c>
      <c r="C27913" s="28" t="s">
        <v>42504</v>
      </c>
      <c r="E27913" s="26">
        <v>7963.72</v>
      </c>
      <c r="F27913" s="26">
        <v>7963.72</v>
      </c>
      <c r="G27913" s="625"/>
      <c r="H27913" s="623"/>
    </row>
    <row r="27914" spans="1:8" x14ac:dyDescent="0.2">
      <c r="A27914" s="2">
        <v>27909</v>
      </c>
      <c r="B27914" s="28" t="s">
        <v>42505</v>
      </c>
      <c r="C27914" s="28" t="s">
        <v>42506</v>
      </c>
      <c r="E27914" s="26">
        <v>20342.400000000001</v>
      </c>
      <c r="F27914" s="26">
        <v>20342.400000000001</v>
      </c>
      <c r="G27914" s="625"/>
      <c r="H27914" s="623"/>
    </row>
    <row r="27915" spans="1:8" ht="22.5" x14ac:dyDescent="0.2">
      <c r="A27915" s="2">
        <v>27910</v>
      </c>
      <c r="B27915" s="28" t="s">
        <v>20775</v>
      </c>
      <c r="C27915" s="28" t="s">
        <v>42507</v>
      </c>
      <c r="E27915" s="26">
        <v>8600</v>
      </c>
      <c r="F27915" s="26">
        <v>8600</v>
      </c>
      <c r="G27915" s="625"/>
      <c r="H27915" s="623"/>
    </row>
    <row r="27916" spans="1:8" ht="22.5" x14ac:dyDescent="0.2">
      <c r="A27916" s="2">
        <v>27911</v>
      </c>
      <c r="B27916" s="28" t="s">
        <v>42508</v>
      </c>
      <c r="C27916" s="28" t="s">
        <v>42507</v>
      </c>
      <c r="E27916" s="26">
        <v>5160</v>
      </c>
      <c r="F27916" s="26">
        <v>5160</v>
      </c>
      <c r="G27916" s="625"/>
      <c r="H27916" s="623"/>
    </row>
    <row r="27917" spans="1:8" x14ac:dyDescent="0.2">
      <c r="A27917" s="2">
        <v>27912</v>
      </c>
      <c r="B27917" s="28" t="s">
        <v>33854</v>
      </c>
      <c r="C27917" s="28" t="s">
        <v>42509</v>
      </c>
      <c r="E27917" s="607">
        <v>747</v>
      </c>
      <c r="F27917" s="607">
        <v>747</v>
      </c>
      <c r="G27917" s="625"/>
      <c r="H27917" s="623"/>
    </row>
    <row r="27918" spans="1:8" x14ac:dyDescent="0.2">
      <c r="A27918" s="2">
        <v>27913</v>
      </c>
      <c r="B27918" s="28" t="s">
        <v>42250</v>
      </c>
      <c r="C27918" s="28" t="s">
        <v>42415</v>
      </c>
      <c r="E27918" s="26">
        <v>12860</v>
      </c>
      <c r="F27918" s="26">
        <v>12860</v>
      </c>
      <c r="G27918" s="625"/>
      <c r="H27918" s="623"/>
    </row>
    <row r="27919" spans="1:8" ht="22.5" x14ac:dyDescent="0.2">
      <c r="A27919" s="2">
        <v>27914</v>
      </c>
      <c r="B27919" s="28" t="s">
        <v>42510</v>
      </c>
      <c r="C27919" s="28" t="s">
        <v>42419</v>
      </c>
      <c r="E27919" s="26">
        <v>8235</v>
      </c>
      <c r="F27919" s="26">
        <v>8235</v>
      </c>
      <c r="G27919" s="625"/>
      <c r="H27919" s="623"/>
    </row>
    <row r="27920" spans="1:8" x14ac:dyDescent="0.2">
      <c r="A27920" s="2">
        <v>27915</v>
      </c>
      <c r="B27920" s="28" t="s">
        <v>33854</v>
      </c>
      <c r="C27920" s="28" t="s">
        <v>42511</v>
      </c>
      <c r="E27920" s="26">
        <v>11424</v>
      </c>
      <c r="F27920" s="26">
        <v>11424</v>
      </c>
      <c r="G27920" s="625"/>
      <c r="H27920" s="623"/>
    </row>
    <row r="27921" spans="1:8" x14ac:dyDescent="0.2">
      <c r="A27921" s="2">
        <v>27916</v>
      </c>
      <c r="B27921" s="28" t="s">
        <v>6678</v>
      </c>
      <c r="C27921" s="28" t="s">
        <v>42512</v>
      </c>
      <c r="E27921" s="26">
        <v>7600</v>
      </c>
      <c r="F27921" s="26">
        <v>7600</v>
      </c>
      <c r="G27921" s="625"/>
      <c r="H27921" s="623"/>
    </row>
    <row r="27922" spans="1:8" ht="33.75" x14ac:dyDescent="0.2">
      <c r="A27922" s="2">
        <v>27917</v>
      </c>
      <c r="B27922" s="28" t="s">
        <v>42513</v>
      </c>
      <c r="C27922" s="28" t="s">
        <v>42488</v>
      </c>
      <c r="E27922" s="26">
        <v>6835</v>
      </c>
      <c r="F27922" s="26">
        <v>6835</v>
      </c>
      <c r="G27922" s="625"/>
      <c r="H27922" s="623"/>
    </row>
    <row r="27923" spans="1:8" ht="33.75" x14ac:dyDescent="0.2">
      <c r="A27923" s="2">
        <v>27918</v>
      </c>
      <c r="B27923" s="28" t="s">
        <v>42514</v>
      </c>
      <c r="C27923" s="28" t="s">
        <v>42114</v>
      </c>
      <c r="E27923" s="26">
        <v>1513</v>
      </c>
      <c r="F27923" s="26">
        <v>1513</v>
      </c>
      <c r="G27923" s="625"/>
      <c r="H27923" s="623"/>
    </row>
    <row r="27924" spans="1:8" x14ac:dyDescent="0.2">
      <c r="A27924" s="2">
        <v>27919</v>
      </c>
      <c r="B27924" s="28" t="s">
        <v>42515</v>
      </c>
      <c r="C27924" s="28" t="s">
        <v>42143</v>
      </c>
      <c r="E27924" s="26">
        <v>14164.72</v>
      </c>
      <c r="F27924" s="26">
        <v>12748.36</v>
      </c>
      <c r="G27924" s="625"/>
      <c r="H27924" s="623"/>
    </row>
    <row r="27925" spans="1:8" x14ac:dyDescent="0.2">
      <c r="A27925" s="2">
        <v>27920</v>
      </c>
      <c r="B27925" s="28" t="s">
        <v>42516</v>
      </c>
      <c r="C27925" s="28" t="s">
        <v>42170</v>
      </c>
      <c r="E27925" s="26">
        <v>14800</v>
      </c>
      <c r="F27925" s="26">
        <v>14800</v>
      </c>
      <c r="G27925" s="625"/>
      <c r="H27925" s="623"/>
    </row>
    <row r="27926" spans="1:8" ht="22.5" x14ac:dyDescent="0.2">
      <c r="A27926" s="2">
        <v>27921</v>
      </c>
      <c r="B27926" s="28" t="s">
        <v>42517</v>
      </c>
      <c r="C27926" s="28" t="s">
        <v>42126</v>
      </c>
      <c r="E27926" s="26">
        <v>8820</v>
      </c>
      <c r="F27926" s="26">
        <v>8820</v>
      </c>
      <c r="G27926" s="625"/>
      <c r="H27926" s="623"/>
    </row>
    <row r="27927" spans="1:8" ht="22.5" x14ac:dyDescent="0.2">
      <c r="A27927" s="2">
        <v>27922</v>
      </c>
      <c r="B27927" s="28" t="s">
        <v>42517</v>
      </c>
      <c r="C27927" s="28" t="s">
        <v>42128</v>
      </c>
      <c r="E27927" s="607">
        <v>310</v>
      </c>
      <c r="F27927" s="607">
        <v>310</v>
      </c>
      <c r="G27927" s="625"/>
      <c r="H27927" s="623"/>
    </row>
    <row r="27928" spans="1:8" ht="56.25" x14ac:dyDescent="0.2">
      <c r="A27928" s="2">
        <v>27923</v>
      </c>
      <c r="B27928" s="28" t="s">
        <v>42518</v>
      </c>
      <c r="C27928" s="28" t="s">
        <v>42519</v>
      </c>
      <c r="E27928" s="26">
        <v>4655</v>
      </c>
      <c r="F27928" s="26">
        <v>4655</v>
      </c>
      <c r="G27928" s="625"/>
      <c r="H27928" s="623"/>
    </row>
    <row r="27929" spans="1:8" x14ac:dyDescent="0.2">
      <c r="A27929" s="2">
        <v>27924</v>
      </c>
      <c r="B27929" s="28" t="s">
        <v>1902</v>
      </c>
      <c r="C27929" s="28" t="s">
        <v>42519</v>
      </c>
      <c r="E27929" s="26">
        <v>4655</v>
      </c>
      <c r="F27929" s="26">
        <v>4655</v>
      </c>
      <c r="G27929" s="625"/>
      <c r="H27929" s="623"/>
    </row>
    <row r="27930" spans="1:8" x14ac:dyDescent="0.2">
      <c r="A27930" s="2">
        <v>27925</v>
      </c>
      <c r="B27930" s="28" t="s">
        <v>34931</v>
      </c>
      <c r="C27930" s="28" t="s">
        <v>42520</v>
      </c>
      <c r="E27930" s="26">
        <v>6444</v>
      </c>
      <c r="F27930" s="26">
        <v>6444</v>
      </c>
      <c r="G27930" s="625"/>
      <c r="H27930" s="623"/>
    </row>
    <row r="27931" spans="1:8" ht="22.5" x14ac:dyDescent="0.2">
      <c r="A27931" s="2">
        <v>27926</v>
      </c>
      <c r="B27931" s="28" t="s">
        <v>42521</v>
      </c>
      <c r="C27931" s="28" t="s">
        <v>42522</v>
      </c>
      <c r="E27931" s="26">
        <v>32066</v>
      </c>
      <c r="F27931" s="26">
        <v>32066</v>
      </c>
      <c r="G27931" s="625"/>
      <c r="H27931" s="623"/>
    </row>
    <row r="27932" spans="1:8" ht="22.5" x14ac:dyDescent="0.2">
      <c r="A27932" s="2">
        <v>27927</v>
      </c>
      <c r="B27932" s="28" t="s">
        <v>42523</v>
      </c>
      <c r="C27932" s="28" t="s">
        <v>42524</v>
      </c>
      <c r="E27932" s="26">
        <v>3769</v>
      </c>
      <c r="F27932" s="26">
        <v>3769</v>
      </c>
      <c r="G27932" s="625"/>
      <c r="H27932" s="623"/>
    </row>
    <row r="27933" spans="1:8" ht="33.75" x14ac:dyDescent="0.2">
      <c r="A27933" s="2">
        <v>27928</v>
      </c>
      <c r="B27933" s="28" t="s">
        <v>42525</v>
      </c>
      <c r="C27933" s="28" t="s">
        <v>20171</v>
      </c>
      <c r="E27933" s="26">
        <v>6474</v>
      </c>
      <c r="F27933" s="26">
        <v>6474</v>
      </c>
      <c r="G27933" s="625"/>
      <c r="H27933" s="623"/>
    </row>
    <row r="27934" spans="1:8" x14ac:dyDescent="0.2">
      <c r="A27934" s="2">
        <v>27929</v>
      </c>
      <c r="B27934" s="28" t="s">
        <v>42526</v>
      </c>
      <c r="C27934" s="28" t="s">
        <v>42527</v>
      </c>
      <c r="E27934" s="26">
        <v>8500</v>
      </c>
      <c r="F27934" s="26">
        <v>8500</v>
      </c>
      <c r="G27934" s="625"/>
      <c r="H27934" s="623"/>
    </row>
    <row r="27935" spans="1:8" x14ac:dyDescent="0.2">
      <c r="A27935" s="2">
        <v>27930</v>
      </c>
      <c r="B27935" s="28" t="s">
        <v>42528</v>
      </c>
      <c r="C27935" s="28" t="s">
        <v>42529</v>
      </c>
      <c r="E27935" s="26">
        <v>5516.7</v>
      </c>
      <c r="F27935" s="26">
        <v>5516.7</v>
      </c>
      <c r="G27935" s="625"/>
      <c r="H27935" s="623"/>
    </row>
    <row r="27936" spans="1:8" x14ac:dyDescent="0.2">
      <c r="A27936" s="2">
        <v>27931</v>
      </c>
      <c r="B27936" s="28" t="s">
        <v>29143</v>
      </c>
      <c r="C27936" s="28" t="s">
        <v>42530</v>
      </c>
      <c r="E27936" s="26">
        <v>9840</v>
      </c>
      <c r="F27936" s="26">
        <v>9840</v>
      </c>
      <c r="G27936" s="625"/>
      <c r="H27936" s="623"/>
    </row>
    <row r="27937" spans="1:8" ht="22.5" x14ac:dyDescent="0.2">
      <c r="A27937" s="2">
        <v>27932</v>
      </c>
      <c r="B27937" s="28" t="s">
        <v>42531</v>
      </c>
      <c r="C27937" s="28" t="s">
        <v>42532</v>
      </c>
      <c r="E27937" s="26">
        <v>1549.81</v>
      </c>
      <c r="F27937" s="26">
        <v>1549.81</v>
      </c>
      <c r="G27937" s="625"/>
      <c r="H27937" s="623"/>
    </row>
    <row r="27938" spans="1:8" ht="22.5" x14ac:dyDescent="0.2">
      <c r="A27938" s="2">
        <v>27933</v>
      </c>
      <c r="B27938" s="28" t="s">
        <v>42533</v>
      </c>
      <c r="C27938" s="28" t="s">
        <v>42534</v>
      </c>
      <c r="E27938" s="26">
        <v>12654.9</v>
      </c>
      <c r="F27938" s="26">
        <v>12654.9</v>
      </c>
      <c r="G27938" s="625"/>
      <c r="H27938" s="623"/>
    </row>
    <row r="27939" spans="1:8" x14ac:dyDescent="0.2">
      <c r="A27939" s="2">
        <v>27934</v>
      </c>
      <c r="B27939" s="28" t="s">
        <v>42535</v>
      </c>
      <c r="C27939" s="28" t="s">
        <v>42536</v>
      </c>
      <c r="E27939" s="26">
        <v>5576.64</v>
      </c>
      <c r="F27939" s="26">
        <v>5576.64</v>
      </c>
      <c r="G27939" s="625"/>
      <c r="H27939" s="623"/>
    </row>
    <row r="27940" spans="1:8" x14ac:dyDescent="0.2">
      <c r="A27940" s="2">
        <v>27935</v>
      </c>
      <c r="B27940" s="28" t="s">
        <v>9126</v>
      </c>
      <c r="C27940" s="28" t="s">
        <v>42537</v>
      </c>
      <c r="E27940" s="26">
        <v>4606.5</v>
      </c>
      <c r="F27940" s="26">
        <v>4606.5</v>
      </c>
      <c r="G27940" s="625"/>
      <c r="H27940" s="623"/>
    </row>
    <row r="27941" spans="1:8" ht="22.5" x14ac:dyDescent="0.2">
      <c r="A27941" s="2">
        <v>27936</v>
      </c>
      <c r="B27941" s="28" t="s">
        <v>42538</v>
      </c>
      <c r="C27941" s="28" t="s">
        <v>42539</v>
      </c>
      <c r="E27941" s="26">
        <v>5236</v>
      </c>
      <c r="F27941" s="26">
        <v>5236</v>
      </c>
      <c r="G27941" s="625"/>
      <c r="H27941" s="623"/>
    </row>
    <row r="27942" spans="1:8" ht="45" x14ac:dyDescent="0.2">
      <c r="A27942" s="2">
        <v>27937</v>
      </c>
      <c r="B27942" s="28" t="s">
        <v>42540</v>
      </c>
      <c r="C27942" s="28" t="s">
        <v>42541</v>
      </c>
      <c r="E27942" s="26">
        <v>6339.3</v>
      </c>
      <c r="F27942" s="26">
        <v>6339.3</v>
      </c>
      <c r="G27942" s="625"/>
      <c r="H27942" s="623"/>
    </row>
    <row r="27943" spans="1:8" ht="22.5" x14ac:dyDescent="0.2">
      <c r="A27943" s="2">
        <v>27938</v>
      </c>
      <c r="B27943" s="28" t="s">
        <v>42542</v>
      </c>
      <c r="C27943" s="28" t="s">
        <v>20076</v>
      </c>
      <c r="E27943" s="26">
        <v>45000</v>
      </c>
      <c r="F27943" s="26">
        <v>18000</v>
      </c>
      <c r="G27943" s="625"/>
      <c r="H27943" s="623"/>
    </row>
    <row r="27944" spans="1:8" ht="22.5" x14ac:dyDescent="0.2">
      <c r="A27944" s="2">
        <v>27939</v>
      </c>
      <c r="B27944" s="28" t="s">
        <v>42543</v>
      </c>
      <c r="C27944" s="28" t="s">
        <v>20075</v>
      </c>
      <c r="E27944" s="26">
        <v>13470</v>
      </c>
      <c r="F27944" s="26">
        <v>13470</v>
      </c>
      <c r="G27944" s="625"/>
      <c r="H27944" s="623"/>
    </row>
    <row r="27945" spans="1:8" ht="22.5" x14ac:dyDescent="0.2">
      <c r="A27945" s="2">
        <v>27940</v>
      </c>
      <c r="B27945" s="28" t="s">
        <v>42544</v>
      </c>
      <c r="C27945" s="28" t="s">
        <v>42545</v>
      </c>
      <c r="E27945" s="26">
        <v>7000</v>
      </c>
      <c r="F27945" s="26">
        <v>7000</v>
      </c>
      <c r="G27945" s="625"/>
      <c r="H27945" s="623"/>
    </row>
    <row r="27946" spans="1:8" ht="22.5" x14ac:dyDescent="0.2">
      <c r="A27946" s="2">
        <v>27941</v>
      </c>
      <c r="B27946" s="28" t="s">
        <v>42546</v>
      </c>
      <c r="C27946" s="28" t="s">
        <v>42547</v>
      </c>
      <c r="E27946" s="26">
        <v>7000</v>
      </c>
      <c r="F27946" s="26">
        <v>7000</v>
      </c>
      <c r="G27946" s="625"/>
      <c r="H27946" s="623"/>
    </row>
    <row r="27947" spans="1:8" ht="22.5" x14ac:dyDescent="0.2">
      <c r="A27947" s="2">
        <v>27942</v>
      </c>
      <c r="B27947" s="28" t="s">
        <v>42548</v>
      </c>
      <c r="C27947" s="28" t="s">
        <v>42549</v>
      </c>
      <c r="E27947" s="26">
        <v>10184.299999999999</v>
      </c>
      <c r="F27947" s="26">
        <v>10184.299999999999</v>
      </c>
      <c r="G27947" s="625"/>
      <c r="H27947" s="623"/>
    </row>
    <row r="27948" spans="1:8" ht="22.5" x14ac:dyDescent="0.2">
      <c r="A27948" s="2">
        <v>27943</v>
      </c>
      <c r="B27948" s="28" t="s">
        <v>42548</v>
      </c>
      <c r="C27948" s="28" t="s">
        <v>42550</v>
      </c>
      <c r="E27948" s="26">
        <v>3032.26</v>
      </c>
      <c r="F27948" s="26">
        <v>3032.26</v>
      </c>
      <c r="G27948" s="625"/>
      <c r="H27948" s="623"/>
    </row>
    <row r="27949" spans="1:8" ht="22.5" x14ac:dyDescent="0.2">
      <c r="A27949" s="2">
        <v>27944</v>
      </c>
      <c r="B27949" s="28" t="s">
        <v>42551</v>
      </c>
      <c r="C27949" s="28" t="s">
        <v>42552</v>
      </c>
      <c r="E27949" s="26">
        <v>36392.46</v>
      </c>
      <c r="F27949" s="26">
        <v>36392.46</v>
      </c>
      <c r="G27949" s="625"/>
      <c r="H27949" s="623"/>
    </row>
    <row r="27950" spans="1:8" ht="22.5" x14ac:dyDescent="0.2">
      <c r="A27950" s="2">
        <v>27945</v>
      </c>
      <c r="B27950" s="28" t="s">
        <v>42551</v>
      </c>
      <c r="C27950" s="28" t="s">
        <v>42553</v>
      </c>
      <c r="E27950" s="26">
        <v>36392.449999999997</v>
      </c>
      <c r="F27950" s="26">
        <v>36392.449999999997</v>
      </c>
      <c r="G27950" s="625"/>
      <c r="H27950" s="623"/>
    </row>
    <row r="27951" spans="1:8" ht="22.5" x14ac:dyDescent="0.2">
      <c r="A27951" s="2">
        <v>27946</v>
      </c>
      <c r="B27951" s="28" t="s">
        <v>42554</v>
      </c>
      <c r="C27951" s="28" t="s">
        <v>42555</v>
      </c>
      <c r="E27951" s="26">
        <v>36392.46</v>
      </c>
      <c r="F27951" s="26">
        <v>36392.46</v>
      </c>
      <c r="G27951" s="625"/>
      <c r="H27951" s="623"/>
    </row>
    <row r="27952" spans="1:8" ht="33.75" x14ac:dyDescent="0.2">
      <c r="A27952" s="2">
        <v>27947</v>
      </c>
      <c r="B27952" s="28" t="s">
        <v>42494</v>
      </c>
      <c r="C27952" s="28" t="s">
        <v>42556</v>
      </c>
      <c r="E27952" s="26">
        <v>36392.449999999997</v>
      </c>
      <c r="F27952" s="26">
        <v>36392.449999999997</v>
      </c>
      <c r="G27952" s="625"/>
      <c r="H27952" s="623"/>
    </row>
    <row r="27953" spans="1:8" ht="33.75" x14ac:dyDescent="0.2">
      <c r="A27953" s="2">
        <v>27948</v>
      </c>
      <c r="B27953" s="28" t="s">
        <v>42494</v>
      </c>
      <c r="C27953" s="28" t="s">
        <v>42557</v>
      </c>
      <c r="E27953" s="26">
        <v>39556.46</v>
      </c>
      <c r="F27953" s="26">
        <v>39556.46</v>
      </c>
      <c r="G27953" s="625"/>
      <c r="H27953" s="623"/>
    </row>
    <row r="27954" spans="1:8" ht="33.75" x14ac:dyDescent="0.2">
      <c r="A27954" s="2">
        <v>27949</v>
      </c>
      <c r="B27954" s="28" t="s">
        <v>42494</v>
      </c>
      <c r="C27954" s="28" t="s">
        <v>42558</v>
      </c>
      <c r="E27954" s="26">
        <v>16765.86</v>
      </c>
      <c r="F27954" s="26">
        <v>16765.86</v>
      </c>
      <c r="G27954" s="625"/>
      <c r="H27954" s="623"/>
    </row>
    <row r="27955" spans="1:8" ht="33.75" x14ac:dyDescent="0.2">
      <c r="A27955" s="2">
        <v>27950</v>
      </c>
      <c r="B27955" s="28" t="s">
        <v>42494</v>
      </c>
      <c r="C27955" s="28" t="s">
        <v>42559</v>
      </c>
      <c r="E27955" s="26">
        <v>16765.86</v>
      </c>
      <c r="F27955" s="26">
        <v>16765.86</v>
      </c>
      <c r="G27955" s="625"/>
      <c r="H27955" s="623"/>
    </row>
    <row r="27956" spans="1:8" ht="33.75" x14ac:dyDescent="0.2">
      <c r="A27956" s="2">
        <v>27951</v>
      </c>
      <c r="B27956" s="28" t="s">
        <v>42494</v>
      </c>
      <c r="C27956" s="28" t="s">
        <v>42560</v>
      </c>
      <c r="E27956" s="26">
        <v>16765.849999999999</v>
      </c>
      <c r="F27956" s="26">
        <v>16765.849999999999</v>
      </c>
      <c r="G27956" s="625"/>
      <c r="H27956" s="623"/>
    </row>
    <row r="27957" spans="1:8" ht="33.75" x14ac:dyDescent="0.2">
      <c r="A27957" s="2">
        <v>27952</v>
      </c>
      <c r="B27957" s="28" t="s">
        <v>42494</v>
      </c>
      <c r="C27957" s="28" t="s">
        <v>42561</v>
      </c>
      <c r="E27957" s="26">
        <v>16765.849999999999</v>
      </c>
      <c r="F27957" s="26">
        <v>16765.849999999999</v>
      </c>
      <c r="G27957" s="625"/>
      <c r="H27957" s="623"/>
    </row>
    <row r="27958" spans="1:8" ht="33.75" x14ac:dyDescent="0.2">
      <c r="A27958" s="2">
        <v>27953</v>
      </c>
      <c r="B27958" s="28" t="s">
        <v>42494</v>
      </c>
      <c r="C27958" s="28" t="s">
        <v>42562</v>
      </c>
      <c r="E27958" s="26">
        <v>16765.849999999999</v>
      </c>
      <c r="F27958" s="26">
        <v>16765.849999999999</v>
      </c>
      <c r="G27958" s="625"/>
      <c r="H27958" s="623"/>
    </row>
    <row r="27959" spans="1:8" ht="33.75" x14ac:dyDescent="0.2">
      <c r="A27959" s="2">
        <v>27954</v>
      </c>
      <c r="B27959" s="28" t="s">
        <v>42494</v>
      </c>
      <c r="C27959" s="28" t="s">
        <v>42563</v>
      </c>
      <c r="E27959" s="26">
        <v>16765.84</v>
      </c>
      <c r="F27959" s="26">
        <v>16765.84</v>
      </c>
      <c r="G27959" s="625"/>
      <c r="H27959" s="623"/>
    </row>
    <row r="27960" spans="1:8" ht="33.75" x14ac:dyDescent="0.2">
      <c r="A27960" s="2">
        <v>27955</v>
      </c>
      <c r="B27960" s="28" t="s">
        <v>42494</v>
      </c>
      <c r="C27960" s="28" t="s">
        <v>42564</v>
      </c>
      <c r="E27960" s="26">
        <v>16501.919999999998</v>
      </c>
      <c r="F27960" s="26">
        <v>16501.919999999998</v>
      </c>
      <c r="G27960" s="625"/>
      <c r="H27960" s="623"/>
    </row>
    <row r="27961" spans="1:8" ht="33.75" x14ac:dyDescent="0.2">
      <c r="A27961" s="2">
        <v>27956</v>
      </c>
      <c r="B27961" s="28" t="s">
        <v>42494</v>
      </c>
      <c r="C27961" s="28" t="s">
        <v>42565</v>
      </c>
      <c r="E27961" s="26">
        <v>16501.919999999998</v>
      </c>
      <c r="F27961" s="26">
        <v>16501.919999999998</v>
      </c>
      <c r="G27961" s="625"/>
      <c r="H27961" s="623"/>
    </row>
    <row r="27962" spans="1:8" ht="22.5" x14ac:dyDescent="0.2">
      <c r="A27962" s="2">
        <v>27957</v>
      </c>
      <c r="B27962" s="28" t="s">
        <v>42497</v>
      </c>
      <c r="C27962" s="28" t="s">
        <v>42566</v>
      </c>
      <c r="E27962" s="26">
        <v>16501.919999999998</v>
      </c>
      <c r="F27962" s="26">
        <v>16501.919999999998</v>
      </c>
      <c r="G27962" s="625"/>
      <c r="H27962" s="623"/>
    </row>
    <row r="27963" spans="1:8" ht="22.5" x14ac:dyDescent="0.2">
      <c r="A27963" s="2">
        <v>27958</v>
      </c>
      <c r="B27963" s="28" t="s">
        <v>42497</v>
      </c>
      <c r="C27963" s="28" t="s">
        <v>42567</v>
      </c>
      <c r="E27963" s="26">
        <v>16201.91</v>
      </c>
      <c r="F27963" s="26">
        <v>16201.91</v>
      </c>
      <c r="G27963" s="625"/>
      <c r="H27963" s="623"/>
    </row>
    <row r="27964" spans="1:8" ht="22.5" x14ac:dyDescent="0.2">
      <c r="A27964" s="2">
        <v>27959</v>
      </c>
      <c r="B27964" s="28" t="s">
        <v>42497</v>
      </c>
      <c r="C27964" s="28" t="s">
        <v>42568</v>
      </c>
      <c r="E27964" s="26">
        <v>3097.01</v>
      </c>
      <c r="F27964" s="26">
        <v>3097.01</v>
      </c>
      <c r="G27964" s="625"/>
      <c r="H27964" s="623"/>
    </row>
    <row r="27965" spans="1:8" ht="22.5" x14ac:dyDescent="0.2">
      <c r="A27965" s="2">
        <v>27960</v>
      </c>
      <c r="B27965" s="28" t="s">
        <v>42497</v>
      </c>
      <c r="C27965" s="28" t="s">
        <v>42569</v>
      </c>
      <c r="E27965" s="26">
        <v>3097.01</v>
      </c>
      <c r="F27965" s="26">
        <v>3097.01</v>
      </c>
      <c r="G27965" s="625"/>
      <c r="H27965" s="623"/>
    </row>
    <row r="27966" spans="1:8" ht="22.5" x14ac:dyDescent="0.2">
      <c r="A27966" s="2">
        <v>27961</v>
      </c>
      <c r="B27966" s="28" t="s">
        <v>42497</v>
      </c>
      <c r="C27966" s="28" t="s">
        <v>42570</v>
      </c>
      <c r="E27966" s="26">
        <v>3097.01</v>
      </c>
      <c r="F27966" s="26">
        <v>3097.01</v>
      </c>
      <c r="G27966" s="625"/>
      <c r="H27966" s="623"/>
    </row>
    <row r="27967" spans="1:8" ht="22.5" x14ac:dyDescent="0.2">
      <c r="A27967" s="2">
        <v>27962</v>
      </c>
      <c r="B27967" s="28" t="s">
        <v>42497</v>
      </c>
      <c r="C27967" s="28" t="s">
        <v>42571</v>
      </c>
      <c r="E27967" s="26">
        <v>3146.53</v>
      </c>
      <c r="F27967" s="26">
        <v>3146.53</v>
      </c>
      <c r="G27967" s="625"/>
      <c r="H27967" s="623"/>
    </row>
    <row r="27968" spans="1:8" ht="22.5" x14ac:dyDescent="0.2">
      <c r="A27968" s="2">
        <v>27963</v>
      </c>
      <c r="B27968" s="28" t="s">
        <v>42572</v>
      </c>
      <c r="C27968" s="28" t="s">
        <v>42573</v>
      </c>
      <c r="E27968" s="26">
        <v>3146.53</v>
      </c>
      <c r="F27968" s="26">
        <v>3146.53</v>
      </c>
      <c r="G27968" s="625"/>
      <c r="H27968" s="623"/>
    </row>
    <row r="27969" spans="1:8" ht="22.5" x14ac:dyDescent="0.2">
      <c r="A27969" s="2">
        <v>27964</v>
      </c>
      <c r="B27969" s="28" t="s">
        <v>42574</v>
      </c>
      <c r="C27969" s="28" t="s">
        <v>42575</v>
      </c>
      <c r="E27969" s="26">
        <v>3146.54</v>
      </c>
      <c r="F27969" s="26">
        <v>3146.54</v>
      </c>
      <c r="G27969" s="625"/>
      <c r="H27969" s="623"/>
    </row>
    <row r="27970" spans="1:8" ht="22.5" x14ac:dyDescent="0.2">
      <c r="A27970" s="2">
        <v>27965</v>
      </c>
      <c r="B27970" s="28" t="s">
        <v>42574</v>
      </c>
      <c r="C27970" s="28" t="s">
        <v>42576</v>
      </c>
      <c r="E27970" s="26">
        <v>9733.44</v>
      </c>
      <c r="F27970" s="26">
        <v>9733.44</v>
      </c>
      <c r="G27970" s="625"/>
      <c r="H27970" s="623"/>
    </row>
    <row r="27971" spans="1:8" ht="22.5" x14ac:dyDescent="0.2">
      <c r="A27971" s="2">
        <v>27966</v>
      </c>
      <c r="B27971" s="28" t="s">
        <v>42574</v>
      </c>
      <c r="C27971" s="28" t="s">
        <v>42577</v>
      </c>
      <c r="E27971" s="26">
        <v>3981.86</v>
      </c>
      <c r="F27971" s="26">
        <v>3981.86</v>
      </c>
      <c r="G27971" s="625"/>
      <c r="H27971" s="623"/>
    </row>
    <row r="27972" spans="1:8" ht="22.5" x14ac:dyDescent="0.2">
      <c r="A27972" s="2">
        <v>27967</v>
      </c>
      <c r="B27972" s="28" t="s">
        <v>42574</v>
      </c>
      <c r="C27972" s="28" t="s">
        <v>42578</v>
      </c>
      <c r="E27972" s="26">
        <v>3981.86</v>
      </c>
      <c r="F27972" s="26">
        <v>3981.86</v>
      </c>
      <c r="G27972" s="625"/>
      <c r="H27972" s="623"/>
    </row>
    <row r="27973" spans="1:8" ht="22.5" x14ac:dyDescent="0.2">
      <c r="A27973" s="2">
        <v>27968</v>
      </c>
      <c r="B27973" s="28" t="s">
        <v>42574</v>
      </c>
      <c r="C27973" s="28" t="s">
        <v>42579</v>
      </c>
      <c r="E27973" s="26">
        <v>3981.86</v>
      </c>
      <c r="F27973" s="26">
        <v>3981.86</v>
      </c>
      <c r="G27973" s="625"/>
      <c r="H27973" s="623"/>
    </row>
    <row r="27974" spans="1:8" ht="22.5" x14ac:dyDescent="0.2">
      <c r="A27974" s="2">
        <v>27969</v>
      </c>
      <c r="B27974" s="28" t="s">
        <v>42574</v>
      </c>
      <c r="C27974" s="28" t="s">
        <v>42580</v>
      </c>
      <c r="E27974" s="26">
        <v>3981.86</v>
      </c>
      <c r="F27974" s="26">
        <v>3981.86</v>
      </c>
      <c r="G27974" s="625"/>
      <c r="H27974" s="623"/>
    </row>
    <row r="27975" spans="1:8" ht="33.75" x14ac:dyDescent="0.2">
      <c r="A27975" s="2">
        <v>27970</v>
      </c>
      <c r="B27975" s="28" t="s">
        <v>42581</v>
      </c>
      <c r="C27975" s="28" t="s">
        <v>42582</v>
      </c>
      <c r="E27975" s="26">
        <v>3981.86</v>
      </c>
      <c r="F27975" s="26">
        <v>3981.86</v>
      </c>
      <c r="G27975" s="625"/>
      <c r="H27975" s="623"/>
    </row>
    <row r="27976" spans="1:8" ht="33.75" x14ac:dyDescent="0.2">
      <c r="A27976" s="2">
        <v>27971</v>
      </c>
      <c r="B27976" s="28" t="s">
        <v>42583</v>
      </c>
      <c r="C27976" s="28" t="s">
        <v>42584</v>
      </c>
      <c r="E27976" s="26">
        <v>3981.86</v>
      </c>
      <c r="F27976" s="26">
        <v>3981.86</v>
      </c>
      <c r="G27976" s="625"/>
      <c r="H27976" s="623"/>
    </row>
    <row r="27977" spans="1:8" ht="33.75" x14ac:dyDescent="0.2">
      <c r="A27977" s="2">
        <v>27972</v>
      </c>
      <c r="B27977" s="28" t="s">
        <v>42585</v>
      </c>
      <c r="C27977" s="28" t="s">
        <v>42586</v>
      </c>
      <c r="E27977" s="26">
        <v>31476.62</v>
      </c>
      <c r="F27977" s="26">
        <v>31476.62</v>
      </c>
      <c r="G27977" s="625"/>
      <c r="H27977" s="623"/>
    </row>
    <row r="27978" spans="1:8" ht="33.75" x14ac:dyDescent="0.2">
      <c r="A27978" s="2">
        <v>27973</v>
      </c>
      <c r="B27978" s="28" t="s">
        <v>42587</v>
      </c>
      <c r="C27978" s="28" t="s">
        <v>42588</v>
      </c>
      <c r="E27978" s="26">
        <v>28385.360000000001</v>
      </c>
      <c r="F27978" s="26">
        <v>28385.360000000001</v>
      </c>
      <c r="G27978" s="625"/>
      <c r="H27978" s="623"/>
    </row>
    <row r="27979" spans="1:8" ht="33.75" x14ac:dyDescent="0.2">
      <c r="A27979" s="2">
        <v>27974</v>
      </c>
      <c r="B27979" s="28" t="s">
        <v>42589</v>
      </c>
      <c r="C27979" s="28" t="s">
        <v>42590</v>
      </c>
      <c r="E27979" s="26">
        <v>28385.360000000001</v>
      </c>
      <c r="F27979" s="26">
        <v>28385.360000000001</v>
      </c>
      <c r="G27979" s="625"/>
      <c r="H27979" s="623"/>
    </row>
    <row r="27980" spans="1:8" ht="33.75" x14ac:dyDescent="0.2">
      <c r="A27980" s="2">
        <v>27975</v>
      </c>
      <c r="B27980" s="28" t="s">
        <v>42591</v>
      </c>
      <c r="C27980" s="28" t="s">
        <v>42592</v>
      </c>
      <c r="E27980" s="26">
        <v>28385.35</v>
      </c>
      <c r="F27980" s="26">
        <v>28385.35</v>
      </c>
      <c r="G27980" s="625"/>
      <c r="H27980" s="623"/>
    </row>
    <row r="27981" spans="1:8" ht="33.75" x14ac:dyDescent="0.2">
      <c r="A27981" s="2">
        <v>27976</v>
      </c>
      <c r="B27981" s="28" t="s">
        <v>42593</v>
      </c>
      <c r="C27981" s="28" t="s">
        <v>42594</v>
      </c>
      <c r="E27981" s="26">
        <v>28385.35</v>
      </c>
      <c r="F27981" s="26">
        <v>28385.35</v>
      </c>
      <c r="G27981" s="625"/>
      <c r="H27981" s="623"/>
    </row>
    <row r="27982" spans="1:8" ht="33.75" x14ac:dyDescent="0.2">
      <c r="A27982" s="2">
        <v>27977</v>
      </c>
      <c r="B27982" s="28" t="s">
        <v>42595</v>
      </c>
      <c r="C27982" s="28" t="s">
        <v>42596</v>
      </c>
      <c r="E27982" s="26">
        <v>28385.35</v>
      </c>
      <c r="F27982" s="26">
        <v>28385.35</v>
      </c>
      <c r="G27982" s="625"/>
      <c r="H27982" s="623"/>
    </row>
    <row r="27983" spans="1:8" ht="33.75" x14ac:dyDescent="0.2">
      <c r="A27983" s="2">
        <v>27978</v>
      </c>
      <c r="B27983" s="28" t="s">
        <v>42597</v>
      </c>
      <c r="C27983" s="28" t="s">
        <v>42598</v>
      </c>
      <c r="E27983" s="26">
        <v>28385.35</v>
      </c>
      <c r="F27983" s="26">
        <v>28385.35</v>
      </c>
      <c r="G27983" s="625"/>
      <c r="H27983" s="623"/>
    </row>
    <row r="27984" spans="1:8" ht="33.75" x14ac:dyDescent="0.2">
      <c r="A27984" s="2">
        <v>27979</v>
      </c>
      <c r="B27984" s="28" t="s">
        <v>42599</v>
      </c>
      <c r="C27984" s="28" t="s">
        <v>42600</v>
      </c>
      <c r="E27984" s="26">
        <v>28385.35</v>
      </c>
      <c r="F27984" s="26">
        <v>28385.35</v>
      </c>
      <c r="G27984" s="625"/>
      <c r="H27984" s="623"/>
    </row>
    <row r="27985" spans="1:8" ht="33.75" x14ac:dyDescent="0.2">
      <c r="A27985" s="2">
        <v>27980</v>
      </c>
      <c r="B27985" s="28" t="s">
        <v>42601</v>
      </c>
      <c r="C27985" s="28" t="s">
        <v>42602</v>
      </c>
      <c r="E27985" s="26">
        <v>28385.35</v>
      </c>
      <c r="F27985" s="26">
        <v>28385.35</v>
      </c>
      <c r="G27985" s="625"/>
      <c r="H27985" s="623"/>
    </row>
    <row r="27986" spans="1:8" ht="78.75" x14ac:dyDescent="0.2">
      <c r="A27986" s="2">
        <v>27981</v>
      </c>
      <c r="B27986" s="28" t="s">
        <v>42603</v>
      </c>
      <c r="C27986" s="28" t="s">
        <v>42604</v>
      </c>
      <c r="E27986" s="26">
        <v>28385.35</v>
      </c>
      <c r="F27986" s="26">
        <v>28385.35</v>
      </c>
      <c r="G27986" s="625"/>
      <c r="H27986" s="623"/>
    </row>
    <row r="27987" spans="1:8" ht="33.75" x14ac:dyDescent="0.2">
      <c r="A27987" s="2">
        <v>27982</v>
      </c>
      <c r="B27987" s="28" t="s">
        <v>42605</v>
      </c>
      <c r="C27987" s="28" t="s">
        <v>42606</v>
      </c>
      <c r="E27987" s="26">
        <v>28385.360000000001</v>
      </c>
      <c r="F27987" s="26">
        <v>28385.360000000001</v>
      </c>
      <c r="G27987" s="625"/>
      <c r="H27987" s="623"/>
    </row>
    <row r="27988" spans="1:8" x14ac:dyDescent="0.2">
      <c r="A27988" s="2">
        <v>27983</v>
      </c>
      <c r="B27988" s="28" t="s">
        <v>42607</v>
      </c>
      <c r="C27988" s="28" t="s">
        <v>42608</v>
      </c>
      <c r="E27988" s="607">
        <v>1</v>
      </c>
      <c r="F27988" s="607">
        <v>1</v>
      </c>
      <c r="G27988" s="625"/>
      <c r="H27988" s="623"/>
    </row>
    <row r="27989" spans="1:8" ht="22.5" x14ac:dyDescent="0.2">
      <c r="A27989" s="2">
        <v>27984</v>
      </c>
      <c r="B27989" s="28" t="s">
        <v>42609</v>
      </c>
      <c r="C27989" s="28" t="s">
        <v>42610</v>
      </c>
      <c r="E27989" s="607">
        <v>1</v>
      </c>
      <c r="F27989" s="607">
        <v>1</v>
      </c>
      <c r="G27989" s="625"/>
      <c r="H27989" s="623"/>
    </row>
    <row r="27990" spans="1:8" x14ac:dyDescent="0.2">
      <c r="A27990" s="2">
        <v>27985</v>
      </c>
      <c r="B27990" s="28" t="s">
        <v>42611</v>
      </c>
      <c r="C27990" s="28" t="s">
        <v>42612</v>
      </c>
      <c r="E27990" s="607">
        <v>581</v>
      </c>
      <c r="F27990" s="607">
        <v>581</v>
      </c>
      <c r="G27990" s="625"/>
      <c r="H27990" s="623"/>
    </row>
    <row r="27991" spans="1:8" ht="33.75" x14ac:dyDescent="0.2">
      <c r="A27991" s="2">
        <v>27986</v>
      </c>
      <c r="B27991" s="28" t="s">
        <v>42613</v>
      </c>
      <c r="C27991" s="28" t="s">
        <v>42614</v>
      </c>
      <c r="E27991" s="26">
        <v>2874.9</v>
      </c>
      <c r="F27991" s="26">
        <v>2874.9</v>
      </c>
      <c r="G27991" s="625"/>
      <c r="H27991" s="623"/>
    </row>
    <row r="27992" spans="1:8" ht="22.5" x14ac:dyDescent="0.2">
      <c r="A27992" s="2">
        <v>27987</v>
      </c>
      <c r="B27992" s="28" t="s">
        <v>42615</v>
      </c>
      <c r="C27992" s="28" t="s">
        <v>42616</v>
      </c>
      <c r="E27992" s="26">
        <v>2675</v>
      </c>
      <c r="F27992" s="26">
        <v>2675</v>
      </c>
      <c r="G27992" s="625"/>
      <c r="H27992" s="623"/>
    </row>
    <row r="27993" spans="1:8" ht="22.5" x14ac:dyDescent="0.2">
      <c r="A27993" s="2">
        <v>27988</v>
      </c>
      <c r="B27993" s="28" t="s">
        <v>42617</v>
      </c>
      <c r="C27993" s="28" t="s">
        <v>42618</v>
      </c>
      <c r="E27993" s="26">
        <v>10440</v>
      </c>
      <c r="F27993" s="26">
        <v>10440</v>
      </c>
      <c r="G27993" s="625"/>
      <c r="H27993" s="623"/>
    </row>
    <row r="27994" spans="1:8" ht="33.75" x14ac:dyDescent="0.2">
      <c r="A27994" s="2">
        <v>27989</v>
      </c>
      <c r="B27994" s="28" t="s">
        <v>42619</v>
      </c>
      <c r="C27994" s="28" t="s">
        <v>42620</v>
      </c>
      <c r="E27994" s="26">
        <v>4999</v>
      </c>
      <c r="F27994" s="26">
        <v>4999</v>
      </c>
      <c r="G27994" s="625"/>
      <c r="H27994" s="623"/>
    </row>
    <row r="27995" spans="1:8" ht="22.5" x14ac:dyDescent="0.2">
      <c r="A27995" s="2">
        <v>27990</v>
      </c>
      <c r="B27995" s="28" t="s">
        <v>42621</v>
      </c>
      <c r="C27995" s="28" t="s">
        <v>42622</v>
      </c>
      <c r="E27995" s="26">
        <v>20000</v>
      </c>
      <c r="F27995" s="26">
        <v>20000</v>
      </c>
      <c r="G27995" s="625"/>
      <c r="H27995" s="623"/>
    </row>
    <row r="27996" spans="1:8" ht="22.5" x14ac:dyDescent="0.2">
      <c r="A27996" s="2">
        <v>27991</v>
      </c>
      <c r="B27996" s="28" t="s">
        <v>42623</v>
      </c>
      <c r="C27996" s="28" t="s">
        <v>42624</v>
      </c>
      <c r="E27996" s="26">
        <v>13800</v>
      </c>
      <c r="F27996" s="26">
        <v>13800</v>
      </c>
      <c r="G27996" s="625"/>
      <c r="H27996" s="623"/>
    </row>
    <row r="27997" spans="1:8" ht="22.5" x14ac:dyDescent="0.2">
      <c r="A27997" s="2">
        <v>27992</v>
      </c>
      <c r="B27997" s="28" t="s">
        <v>42625</v>
      </c>
      <c r="C27997" s="28" t="s">
        <v>42626</v>
      </c>
      <c r="E27997" s="26">
        <v>5000</v>
      </c>
      <c r="F27997" s="26">
        <v>5000</v>
      </c>
      <c r="G27997" s="625"/>
      <c r="H27997" s="623"/>
    </row>
    <row r="27998" spans="1:8" ht="22.5" x14ac:dyDescent="0.2">
      <c r="A27998" s="2">
        <v>27993</v>
      </c>
      <c r="B27998" s="28" t="s">
        <v>42627</v>
      </c>
      <c r="C27998" s="28" t="s">
        <v>42628</v>
      </c>
      <c r="E27998" s="26">
        <v>5000</v>
      </c>
      <c r="F27998" s="26">
        <v>5000</v>
      </c>
      <c r="G27998" s="625"/>
      <c r="H27998" s="623"/>
    </row>
    <row r="27999" spans="1:8" ht="22.5" x14ac:dyDescent="0.2">
      <c r="A27999" s="2">
        <v>27994</v>
      </c>
      <c r="B27999" s="28" t="s">
        <v>42629</v>
      </c>
      <c r="C27999" s="28" t="s">
        <v>42630</v>
      </c>
      <c r="E27999" s="26">
        <v>5000</v>
      </c>
      <c r="F27999" s="26">
        <v>5000</v>
      </c>
      <c r="G27999" s="625"/>
      <c r="H27999" s="623"/>
    </row>
    <row r="28000" spans="1:8" ht="22.5" x14ac:dyDescent="0.2">
      <c r="A28000" s="2">
        <v>27995</v>
      </c>
      <c r="B28000" s="28" t="s">
        <v>42631</v>
      </c>
      <c r="C28000" s="28" t="s">
        <v>42632</v>
      </c>
      <c r="E28000" s="26">
        <v>5000</v>
      </c>
      <c r="F28000" s="26">
        <v>5000</v>
      </c>
      <c r="G28000" s="625"/>
      <c r="H28000" s="623"/>
    </row>
    <row r="28001" spans="1:8" ht="22.5" x14ac:dyDescent="0.2">
      <c r="A28001" s="2">
        <v>27996</v>
      </c>
      <c r="B28001" s="28" t="s">
        <v>42633</v>
      </c>
      <c r="C28001" s="28" t="s">
        <v>42634</v>
      </c>
      <c r="E28001" s="26">
        <v>5000</v>
      </c>
      <c r="F28001" s="26">
        <v>5000</v>
      </c>
      <c r="G28001" s="625"/>
      <c r="H28001" s="623"/>
    </row>
    <row r="28002" spans="1:8" ht="22.5" x14ac:dyDescent="0.2">
      <c r="A28002" s="2">
        <v>27997</v>
      </c>
      <c r="B28002" s="28" t="s">
        <v>42635</v>
      </c>
      <c r="C28002" s="28" t="s">
        <v>42636</v>
      </c>
      <c r="E28002" s="26">
        <v>5000</v>
      </c>
      <c r="F28002" s="26">
        <v>5000</v>
      </c>
      <c r="G28002" s="625"/>
      <c r="H28002" s="623"/>
    </row>
    <row r="28003" spans="1:8" ht="22.5" x14ac:dyDescent="0.2">
      <c r="A28003" s="2">
        <v>27998</v>
      </c>
      <c r="B28003" s="28" t="s">
        <v>42637</v>
      </c>
      <c r="C28003" s="28" t="s">
        <v>42638</v>
      </c>
      <c r="E28003" s="26">
        <v>5000</v>
      </c>
      <c r="F28003" s="26">
        <v>5000</v>
      </c>
      <c r="G28003" s="625"/>
      <c r="H28003" s="623"/>
    </row>
    <row r="28004" spans="1:8" ht="22.5" x14ac:dyDescent="0.2">
      <c r="A28004" s="2">
        <v>27999</v>
      </c>
      <c r="B28004" s="28" t="s">
        <v>42639</v>
      </c>
      <c r="C28004" s="28" t="s">
        <v>42640</v>
      </c>
      <c r="E28004" s="26">
        <v>5000</v>
      </c>
      <c r="F28004" s="26">
        <v>5000</v>
      </c>
      <c r="G28004" s="625"/>
      <c r="H28004" s="623"/>
    </row>
    <row r="28005" spans="1:8" ht="22.5" x14ac:dyDescent="0.2">
      <c r="A28005" s="2">
        <v>28000</v>
      </c>
      <c r="B28005" s="28" t="s">
        <v>42641</v>
      </c>
      <c r="C28005" s="28" t="s">
        <v>42642</v>
      </c>
      <c r="E28005" s="26">
        <v>5000</v>
      </c>
      <c r="F28005" s="26">
        <v>5000</v>
      </c>
      <c r="G28005" s="625"/>
      <c r="H28005" s="623"/>
    </row>
    <row r="28006" spans="1:8" ht="22.5" x14ac:dyDescent="0.2">
      <c r="A28006" s="2">
        <v>28001</v>
      </c>
      <c r="B28006" s="28" t="s">
        <v>42643</v>
      </c>
      <c r="C28006" s="28" t="s">
        <v>42644</v>
      </c>
      <c r="E28006" s="26">
        <v>5000</v>
      </c>
      <c r="F28006" s="26">
        <v>5000</v>
      </c>
      <c r="G28006" s="625"/>
      <c r="H28006" s="623"/>
    </row>
    <row r="28007" spans="1:8" ht="22.5" x14ac:dyDescent="0.2">
      <c r="A28007" s="2">
        <v>28002</v>
      </c>
      <c r="B28007" s="28" t="s">
        <v>42645</v>
      </c>
      <c r="C28007" s="28" t="s">
        <v>42646</v>
      </c>
      <c r="E28007" s="26">
        <v>5000</v>
      </c>
      <c r="F28007" s="26">
        <v>5000</v>
      </c>
      <c r="G28007" s="625"/>
      <c r="H28007" s="623"/>
    </row>
    <row r="28008" spans="1:8" ht="22.5" x14ac:dyDescent="0.2">
      <c r="A28008" s="2">
        <v>28003</v>
      </c>
      <c r="B28008" s="28" t="s">
        <v>42647</v>
      </c>
      <c r="C28008" s="28" t="s">
        <v>42648</v>
      </c>
      <c r="E28008" s="26">
        <v>5000</v>
      </c>
      <c r="F28008" s="26">
        <v>5000</v>
      </c>
      <c r="G28008" s="625"/>
      <c r="H28008" s="623"/>
    </row>
    <row r="28009" spans="1:8" ht="22.5" x14ac:dyDescent="0.2">
      <c r="A28009" s="2">
        <v>28004</v>
      </c>
      <c r="B28009" s="28" t="s">
        <v>42649</v>
      </c>
      <c r="C28009" s="28" t="s">
        <v>42650</v>
      </c>
      <c r="E28009" s="26">
        <v>5000</v>
      </c>
      <c r="F28009" s="26">
        <v>5000</v>
      </c>
      <c r="G28009" s="625"/>
      <c r="H28009" s="623"/>
    </row>
    <row r="28010" spans="1:8" ht="22.5" x14ac:dyDescent="0.2">
      <c r="A28010" s="2">
        <v>28005</v>
      </c>
      <c r="B28010" s="28" t="s">
        <v>42651</v>
      </c>
      <c r="C28010" s="28" t="s">
        <v>42652</v>
      </c>
      <c r="E28010" s="26">
        <v>5000</v>
      </c>
      <c r="F28010" s="26">
        <v>5000</v>
      </c>
      <c r="G28010" s="625"/>
      <c r="H28010" s="623"/>
    </row>
    <row r="28011" spans="1:8" ht="22.5" x14ac:dyDescent="0.2">
      <c r="A28011" s="2">
        <v>28006</v>
      </c>
      <c r="B28011" s="28" t="s">
        <v>42653</v>
      </c>
      <c r="C28011" s="28" t="s">
        <v>42654</v>
      </c>
      <c r="E28011" s="26">
        <v>5000</v>
      </c>
      <c r="F28011" s="26">
        <v>5000</v>
      </c>
      <c r="G28011" s="625"/>
      <c r="H28011" s="623"/>
    </row>
    <row r="28012" spans="1:8" ht="22.5" x14ac:dyDescent="0.2">
      <c r="A28012" s="2">
        <v>28007</v>
      </c>
      <c r="B28012" s="28" t="s">
        <v>42655</v>
      </c>
      <c r="C28012" s="28" t="s">
        <v>42656</v>
      </c>
      <c r="E28012" s="26">
        <v>5000</v>
      </c>
      <c r="F28012" s="26">
        <v>5000</v>
      </c>
      <c r="G28012" s="625"/>
      <c r="H28012" s="623"/>
    </row>
    <row r="28013" spans="1:8" ht="22.5" x14ac:dyDescent="0.2">
      <c r="A28013" s="2">
        <v>28008</v>
      </c>
      <c r="B28013" s="28" t="s">
        <v>42657</v>
      </c>
      <c r="C28013" s="28" t="s">
        <v>42658</v>
      </c>
      <c r="E28013" s="26">
        <v>5000</v>
      </c>
      <c r="F28013" s="26">
        <v>5000</v>
      </c>
      <c r="G28013" s="625"/>
      <c r="H28013" s="623"/>
    </row>
    <row r="28014" spans="1:8" ht="22.5" x14ac:dyDescent="0.2">
      <c r="A28014" s="2">
        <v>28009</v>
      </c>
      <c r="B28014" s="28" t="s">
        <v>42659</v>
      </c>
      <c r="C28014" s="28" t="s">
        <v>42660</v>
      </c>
      <c r="E28014" s="26">
        <v>5000</v>
      </c>
      <c r="F28014" s="26">
        <v>5000</v>
      </c>
      <c r="G28014" s="625"/>
      <c r="H28014" s="623"/>
    </row>
    <row r="28015" spans="1:8" ht="22.5" x14ac:dyDescent="0.2">
      <c r="A28015" s="2">
        <v>28010</v>
      </c>
      <c r="B28015" s="28" t="s">
        <v>42661</v>
      </c>
      <c r="C28015" s="28" t="s">
        <v>42662</v>
      </c>
      <c r="E28015" s="26">
        <v>5000</v>
      </c>
      <c r="F28015" s="26">
        <v>5000</v>
      </c>
      <c r="G28015" s="625"/>
      <c r="H28015" s="623"/>
    </row>
    <row r="28016" spans="1:8" ht="22.5" x14ac:dyDescent="0.2">
      <c r="A28016" s="2">
        <v>28011</v>
      </c>
      <c r="B28016" s="28" t="s">
        <v>42663</v>
      </c>
      <c r="C28016" s="28" t="s">
        <v>42664</v>
      </c>
      <c r="E28016" s="26">
        <v>5000</v>
      </c>
      <c r="F28016" s="26">
        <v>5000</v>
      </c>
      <c r="G28016" s="625"/>
      <c r="H28016" s="623"/>
    </row>
    <row r="28017" spans="1:8" ht="22.5" x14ac:dyDescent="0.2">
      <c r="A28017" s="2">
        <v>28012</v>
      </c>
      <c r="B28017" s="28" t="s">
        <v>42665</v>
      </c>
      <c r="C28017" s="28" t="s">
        <v>42666</v>
      </c>
      <c r="E28017" s="26">
        <v>5000</v>
      </c>
      <c r="F28017" s="26">
        <v>5000</v>
      </c>
      <c r="G28017" s="625"/>
      <c r="H28017" s="623"/>
    </row>
    <row r="28018" spans="1:8" ht="33.75" x14ac:dyDescent="0.2">
      <c r="A28018" s="2">
        <v>28013</v>
      </c>
      <c r="B28018" s="28" t="s">
        <v>42667</v>
      </c>
      <c r="C28018" s="48">
        <v>21013600037</v>
      </c>
      <c r="E28018" s="26">
        <v>5000</v>
      </c>
      <c r="F28018" s="26">
        <v>5000</v>
      </c>
      <c r="G28018" s="625"/>
      <c r="H28018" s="623"/>
    </row>
    <row r="28019" spans="1:8" ht="33.75" x14ac:dyDescent="0.2">
      <c r="A28019" s="2">
        <v>28014</v>
      </c>
      <c r="B28019" s="28" t="s">
        <v>42667</v>
      </c>
      <c r="C28019" s="48">
        <v>21013600036</v>
      </c>
      <c r="E28019" s="26">
        <v>5000</v>
      </c>
      <c r="F28019" s="26">
        <v>5000</v>
      </c>
      <c r="G28019" s="625"/>
      <c r="H28019" s="623"/>
    </row>
    <row r="28020" spans="1:8" ht="33.75" x14ac:dyDescent="0.2">
      <c r="A28020" s="2">
        <v>28015</v>
      </c>
      <c r="B28020" s="28" t="s">
        <v>42667</v>
      </c>
      <c r="C28020" s="48">
        <v>21013600035</v>
      </c>
      <c r="E28020" s="26">
        <v>8680</v>
      </c>
      <c r="F28020" s="26">
        <v>8680</v>
      </c>
      <c r="G28020" s="625"/>
      <c r="H28020" s="623"/>
    </row>
    <row r="28021" spans="1:8" ht="33.75" x14ac:dyDescent="0.2">
      <c r="A28021" s="2">
        <v>28016</v>
      </c>
      <c r="B28021" s="28" t="s">
        <v>42667</v>
      </c>
      <c r="C28021" s="48">
        <v>21013600034</v>
      </c>
      <c r="E28021" s="26">
        <v>8680</v>
      </c>
      <c r="F28021" s="26">
        <v>8680</v>
      </c>
      <c r="G28021" s="625"/>
      <c r="H28021" s="623"/>
    </row>
    <row r="28022" spans="1:8" ht="33.75" x14ac:dyDescent="0.2">
      <c r="A28022" s="2">
        <v>28017</v>
      </c>
      <c r="B28022" s="28" t="s">
        <v>42667</v>
      </c>
      <c r="C28022" s="48">
        <v>21013600033</v>
      </c>
      <c r="E28022" s="26">
        <v>8680</v>
      </c>
      <c r="F28022" s="26">
        <v>8680</v>
      </c>
      <c r="G28022" s="625"/>
      <c r="H28022" s="623"/>
    </row>
    <row r="28023" spans="1:8" ht="33.75" x14ac:dyDescent="0.2">
      <c r="A28023" s="2">
        <v>28018</v>
      </c>
      <c r="B28023" s="28" t="s">
        <v>42668</v>
      </c>
      <c r="C28023" s="28" t="s">
        <v>42669</v>
      </c>
      <c r="E28023" s="26">
        <v>8680</v>
      </c>
      <c r="F28023" s="26">
        <v>8680</v>
      </c>
      <c r="G28023" s="625"/>
      <c r="H28023" s="623"/>
    </row>
    <row r="28024" spans="1:8" ht="22.5" x14ac:dyDescent="0.2">
      <c r="A28024" s="2">
        <v>28019</v>
      </c>
      <c r="B28024" s="28" t="s">
        <v>42670</v>
      </c>
      <c r="C28024" s="28" t="s">
        <v>42671</v>
      </c>
      <c r="E28024" s="26">
        <v>8680</v>
      </c>
      <c r="F28024" s="26">
        <v>8680</v>
      </c>
      <c r="G28024" s="625"/>
      <c r="H28024" s="623"/>
    </row>
    <row r="28025" spans="1:8" x14ac:dyDescent="0.2">
      <c r="A28025" s="2">
        <v>28020</v>
      </c>
      <c r="B28025" s="28" t="s">
        <v>42672</v>
      </c>
      <c r="C28025" s="28" t="s">
        <v>42673</v>
      </c>
      <c r="E28025" s="26">
        <v>3910</v>
      </c>
      <c r="F28025" s="26">
        <v>3910</v>
      </c>
      <c r="G28025" s="625"/>
      <c r="H28025" s="623"/>
    </row>
    <row r="28026" spans="1:8" x14ac:dyDescent="0.2">
      <c r="A28026" s="2">
        <v>28021</v>
      </c>
      <c r="B28026" s="28" t="s">
        <v>42674</v>
      </c>
      <c r="C28026" s="28" t="s">
        <v>42675</v>
      </c>
      <c r="E28026" s="26">
        <v>5000</v>
      </c>
      <c r="F28026" s="26">
        <v>5000</v>
      </c>
      <c r="G28026" s="625"/>
      <c r="H28026" s="623"/>
    </row>
    <row r="28027" spans="1:8" ht="22.5" x14ac:dyDescent="0.2">
      <c r="A28027" s="2">
        <v>28022</v>
      </c>
      <c r="B28027" s="28" t="s">
        <v>42676</v>
      </c>
      <c r="C28027" s="48">
        <v>21013600041</v>
      </c>
      <c r="E28027" s="26">
        <v>4900</v>
      </c>
      <c r="F28027" s="26">
        <v>4900</v>
      </c>
      <c r="G28027" s="625"/>
      <c r="H28027" s="623"/>
    </row>
    <row r="28028" spans="1:8" ht="22.5" x14ac:dyDescent="0.2">
      <c r="A28028" s="2">
        <v>28023</v>
      </c>
      <c r="B28028" s="28" t="s">
        <v>42676</v>
      </c>
      <c r="C28028" s="48">
        <v>21013600042</v>
      </c>
      <c r="E28028" s="26">
        <v>4900</v>
      </c>
      <c r="F28028" s="26">
        <v>4900</v>
      </c>
      <c r="G28028" s="625"/>
      <c r="H28028" s="623"/>
    </row>
    <row r="28029" spans="1:8" ht="22.5" x14ac:dyDescent="0.2">
      <c r="A28029" s="2">
        <v>28024</v>
      </c>
      <c r="B28029" s="28" t="s">
        <v>42677</v>
      </c>
      <c r="C28029" s="28" t="s">
        <v>42509</v>
      </c>
      <c r="E28029" s="26">
        <v>8000</v>
      </c>
      <c r="F28029" s="26">
        <v>8000</v>
      </c>
      <c r="G28029" s="625"/>
      <c r="H28029" s="623"/>
    </row>
    <row r="28030" spans="1:8" ht="22.5" x14ac:dyDescent="0.2">
      <c r="A28030" s="2">
        <v>28025</v>
      </c>
      <c r="B28030" s="28" t="s">
        <v>42678</v>
      </c>
      <c r="C28030" s="28" t="s">
        <v>42679</v>
      </c>
      <c r="E28030" s="26">
        <v>8000</v>
      </c>
      <c r="F28030" s="26">
        <v>8000</v>
      </c>
      <c r="G28030" s="625"/>
      <c r="H28030" s="623"/>
    </row>
    <row r="28031" spans="1:8" x14ac:dyDescent="0.2">
      <c r="A28031" s="2">
        <v>28026</v>
      </c>
      <c r="B28031" s="28" t="s">
        <v>42680</v>
      </c>
      <c r="C28031" s="28" t="s">
        <v>42681</v>
      </c>
      <c r="E28031" s="607">
        <v>449</v>
      </c>
      <c r="F28031" s="607">
        <v>449</v>
      </c>
      <c r="G28031" s="625"/>
      <c r="H28031" s="623"/>
    </row>
    <row r="28032" spans="1:8" ht="22.5" x14ac:dyDescent="0.2">
      <c r="A28032" s="2">
        <v>28027</v>
      </c>
      <c r="B28032" s="28" t="s">
        <v>42682</v>
      </c>
      <c r="C28032" s="28" t="s">
        <v>42683</v>
      </c>
      <c r="E28032" s="26">
        <v>4000</v>
      </c>
      <c r="F28032" s="26">
        <v>4000</v>
      </c>
      <c r="G28032" s="625"/>
      <c r="H28032" s="623"/>
    </row>
    <row r="28033" spans="1:8" x14ac:dyDescent="0.2">
      <c r="A28033" s="2">
        <v>28028</v>
      </c>
      <c r="B28033" s="28" t="s">
        <v>42684</v>
      </c>
      <c r="C28033" s="28" t="s">
        <v>42685</v>
      </c>
      <c r="E28033" s="26">
        <v>3920</v>
      </c>
      <c r="F28033" s="26">
        <v>3920</v>
      </c>
      <c r="G28033" s="625"/>
      <c r="H28033" s="623"/>
    </row>
    <row r="28034" spans="1:8" ht="22.5" x14ac:dyDescent="0.2">
      <c r="A28034" s="2">
        <v>28029</v>
      </c>
      <c r="B28034" s="28" t="s">
        <v>42686</v>
      </c>
      <c r="C28034" s="28" t="s">
        <v>42687</v>
      </c>
      <c r="E28034" s="26">
        <v>5600</v>
      </c>
      <c r="F28034" s="26">
        <v>5600</v>
      </c>
      <c r="G28034" s="625"/>
      <c r="H28034" s="623"/>
    </row>
    <row r="28035" spans="1:8" ht="22.5" x14ac:dyDescent="0.2">
      <c r="A28035" s="2">
        <v>28030</v>
      </c>
      <c r="B28035" s="28" t="s">
        <v>42688</v>
      </c>
      <c r="C28035" s="28" t="s">
        <v>42689</v>
      </c>
      <c r="E28035" s="26">
        <v>3300</v>
      </c>
      <c r="F28035" s="26">
        <v>3300</v>
      </c>
      <c r="G28035" s="625"/>
      <c r="H28035" s="623"/>
    </row>
    <row r="28036" spans="1:8" ht="22.5" x14ac:dyDescent="0.2">
      <c r="A28036" s="2">
        <v>28031</v>
      </c>
      <c r="B28036" s="28" t="s">
        <v>42690</v>
      </c>
      <c r="C28036" s="28" t="s">
        <v>42691</v>
      </c>
      <c r="E28036" s="26">
        <v>5100</v>
      </c>
      <c r="F28036" s="26">
        <v>5100</v>
      </c>
      <c r="G28036" s="625"/>
      <c r="H28036" s="623"/>
    </row>
    <row r="28037" spans="1:8" ht="22.5" x14ac:dyDescent="0.2">
      <c r="A28037" s="2">
        <v>28032</v>
      </c>
      <c r="B28037" s="28" t="s">
        <v>42692</v>
      </c>
      <c r="C28037" s="28" t="s">
        <v>42693</v>
      </c>
      <c r="E28037" s="26">
        <v>5385</v>
      </c>
      <c r="F28037" s="26">
        <v>5385</v>
      </c>
      <c r="G28037" s="625"/>
      <c r="H28037" s="623"/>
    </row>
    <row r="28038" spans="1:8" ht="22.5" x14ac:dyDescent="0.2">
      <c r="A28038" s="2">
        <v>28033</v>
      </c>
      <c r="B28038" s="28" t="s">
        <v>42694</v>
      </c>
      <c r="C28038" s="28" t="s">
        <v>42695</v>
      </c>
      <c r="E28038" s="26">
        <v>20000</v>
      </c>
      <c r="F28038" s="26">
        <v>20000</v>
      </c>
      <c r="G28038" s="625"/>
      <c r="H28038" s="623"/>
    </row>
    <row r="28039" spans="1:8" x14ac:dyDescent="0.2">
      <c r="A28039" s="2">
        <v>28034</v>
      </c>
      <c r="B28039" s="28" t="s">
        <v>3825</v>
      </c>
      <c r="C28039" s="28" t="s">
        <v>42696</v>
      </c>
      <c r="E28039" s="26">
        <v>20000</v>
      </c>
      <c r="F28039" s="26">
        <v>20000</v>
      </c>
      <c r="G28039" s="625"/>
      <c r="H28039" s="623"/>
    </row>
    <row r="28040" spans="1:8" ht="22.5" x14ac:dyDescent="0.2">
      <c r="A28040" s="2">
        <v>28035</v>
      </c>
      <c r="B28040" s="28" t="s">
        <v>42697</v>
      </c>
      <c r="C28040" s="28" t="s">
        <v>42698</v>
      </c>
      <c r="E28040" s="26">
        <v>20000</v>
      </c>
      <c r="F28040" s="26">
        <v>20000</v>
      </c>
      <c r="G28040" s="625"/>
      <c r="H28040" s="623"/>
    </row>
    <row r="28041" spans="1:8" ht="22.5" x14ac:dyDescent="0.2">
      <c r="A28041" s="2">
        <v>28036</v>
      </c>
      <c r="B28041" s="28" t="s">
        <v>42699</v>
      </c>
      <c r="C28041" s="28" t="s">
        <v>42475</v>
      </c>
      <c r="E28041" s="26">
        <v>4980</v>
      </c>
      <c r="F28041" s="26">
        <v>4980</v>
      </c>
      <c r="G28041" s="625"/>
      <c r="H28041" s="623"/>
    </row>
    <row r="28042" spans="1:8" ht="22.5" x14ac:dyDescent="0.2">
      <c r="A28042" s="2">
        <v>28037</v>
      </c>
      <c r="B28042" s="28" t="s">
        <v>42700</v>
      </c>
      <c r="C28042" s="28" t="s">
        <v>42138</v>
      </c>
      <c r="E28042" s="26">
        <v>9522.5</v>
      </c>
      <c r="F28042" s="26">
        <v>9522.5</v>
      </c>
      <c r="G28042" s="625"/>
      <c r="H28042" s="623"/>
    </row>
    <row r="28043" spans="1:8" ht="22.5" x14ac:dyDescent="0.2">
      <c r="A28043" s="2">
        <v>28038</v>
      </c>
      <c r="B28043" s="28" t="s">
        <v>42701</v>
      </c>
      <c r="C28043" s="28" t="s">
        <v>42171</v>
      </c>
      <c r="E28043" s="26">
        <v>8000</v>
      </c>
      <c r="F28043" s="26">
        <v>8000</v>
      </c>
      <c r="G28043" s="625"/>
      <c r="H28043" s="623"/>
    </row>
    <row r="28044" spans="1:8" x14ac:dyDescent="0.2">
      <c r="A28044" s="2">
        <v>28039</v>
      </c>
      <c r="B28044" s="28" t="s">
        <v>42702</v>
      </c>
      <c r="C28044" s="28" t="s">
        <v>42512</v>
      </c>
      <c r="E28044" s="607">
        <v>396</v>
      </c>
      <c r="F28044" s="607">
        <v>396</v>
      </c>
      <c r="G28044" s="625"/>
      <c r="H28044" s="623"/>
    </row>
    <row r="28045" spans="1:8" x14ac:dyDescent="0.2">
      <c r="A28045" s="2">
        <v>28040</v>
      </c>
      <c r="B28045" s="28" t="s">
        <v>42703</v>
      </c>
      <c r="C28045" s="28" t="s">
        <v>42488</v>
      </c>
      <c r="E28045" s="26">
        <v>2112.2600000000002</v>
      </c>
      <c r="F28045" s="26">
        <v>2112.2600000000002</v>
      </c>
      <c r="G28045" s="625"/>
      <c r="H28045" s="623"/>
    </row>
    <row r="28046" spans="1:8" ht="22.5" x14ac:dyDescent="0.2">
      <c r="A28046" s="2">
        <v>28041</v>
      </c>
      <c r="B28046" s="28" t="s">
        <v>42704</v>
      </c>
      <c r="C28046" s="28" t="s">
        <v>42424</v>
      </c>
      <c r="E28046" s="26">
        <v>6800</v>
      </c>
      <c r="F28046" s="26">
        <v>6800</v>
      </c>
      <c r="G28046" s="625"/>
      <c r="H28046" s="623"/>
    </row>
    <row r="28047" spans="1:8" x14ac:dyDescent="0.2">
      <c r="A28047" s="2">
        <v>28042</v>
      </c>
      <c r="B28047" s="28" t="s">
        <v>5348</v>
      </c>
      <c r="C28047" s="28" t="s">
        <v>42705</v>
      </c>
      <c r="E28047" s="26">
        <v>3680</v>
      </c>
      <c r="F28047" s="26">
        <v>3680</v>
      </c>
      <c r="G28047" s="625"/>
      <c r="H28047" s="623"/>
    </row>
    <row r="28048" spans="1:8" ht="22.5" x14ac:dyDescent="0.2">
      <c r="A28048" s="2">
        <v>28043</v>
      </c>
      <c r="B28048" s="28" t="s">
        <v>42706</v>
      </c>
      <c r="C28048" s="28"/>
      <c r="E28048" s="26">
        <v>7000</v>
      </c>
      <c r="F28048" s="26">
        <v>7000</v>
      </c>
      <c r="G28048" s="625"/>
      <c r="H28048" s="623"/>
    </row>
    <row r="28049" spans="1:8" ht="22.5" x14ac:dyDescent="0.2">
      <c r="A28049" s="2">
        <v>28044</v>
      </c>
      <c r="B28049" s="28" t="s">
        <v>42707</v>
      </c>
      <c r="C28049" s="28" t="s">
        <v>42708</v>
      </c>
      <c r="E28049" s="26">
        <v>1717</v>
      </c>
      <c r="F28049" s="26">
        <v>1717</v>
      </c>
      <c r="G28049" s="625"/>
      <c r="H28049" s="623"/>
    </row>
    <row r="28050" spans="1:8" ht="22.5" x14ac:dyDescent="0.2">
      <c r="A28050" s="2">
        <v>28045</v>
      </c>
      <c r="B28050" s="28" t="s">
        <v>42709</v>
      </c>
      <c r="C28050" s="28"/>
      <c r="E28050" s="607">
        <v>565</v>
      </c>
      <c r="F28050" s="607">
        <v>565</v>
      </c>
      <c r="G28050" s="625"/>
      <c r="H28050" s="623"/>
    </row>
    <row r="28051" spans="1:8" ht="22.5" x14ac:dyDescent="0.2">
      <c r="A28051" s="2">
        <v>28046</v>
      </c>
      <c r="B28051" s="28" t="s">
        <v>42710</v>
      </c>
      <c r="C28051" s="28" t="s">
        <v>42711</v>
      </c>
      <c r="E28051" s="607">
        <v>770</v>
      </c>
      <c r="F28051" s="607">
        <v>770</v>
      </c>
      <c r="G28051" s="625"/>
      <c r="H28051" s="623"/>
    </row>
    <row r="28052" spans="1:8" ht="22.5" x14ac:dyDescent="0.2">
      <c r="A28052" s="2">
        <v>28047</v>
      </c>
      <c r="B28052" s="28" t="s">
        <v>42712</v>
      </c>
      <c r="C28052" s="28"/>
      <c r="E28052" s="607">
        <v>645</v>
      </c>
      <c r="F28052" s="607">
        <v>645</v>
      </c>
      <c r="G28052" s="625"/>
      <c r="H28052" s="623"/>
    </row>
    <row r="28053" spans="1:8" x14ac:dyDescent="0.2">
      <c r="A28053" s="2">
        <v>28048</v>
      </c>
      <c r="B28053" s="28" t="s">
        <v>42713</v>
      </c>
      <c r="C28053" s="28" t="s">
        <v>42714</v>
      </c>
      <c r="E28053" s="26">
        <v>1467</v>
      </c>
      <c r="F28053" s="26">
        <v>1467</v>
      </c>
      <c r="G28053" s="625"/>
      <c r="H28053" s="623"/>
    </row>
    <row r="28054" spans="1:8" ht="22.5" x14ac:dyDescent="0.2">
      <c r="A28054" s="2">
        <v>28049</v>
      </c>
      <c r="B28054" s="28" t="s">
        <v>42715</v>
      </c>
      <c r="C28054" s="28" t="s">
        <v>42716</v>
      </c>
      <c r="E28054" s="607">
        <v>750</v>
      </c>
      <c r="F28054" s="607">
        <v>750</v>
      </c>
      <c r="G28054" s="625"/>
      <c r="H28054" s="623"/>
    </row>
    <row r="28055" spans="1:8" ht="33.75" x14ac:dyDescent="0.2">
      <c r="A28055" s="2">
        <v>28050</v>
      </c>
      <c r="B28055" s="28" t="s">
        <v>42717</v>
      </c>
      <c r="C28055" s="28" t="s">
        <v>42718</v>
      </c>
      <c r="E28055" s="607">
        <v>160</v>
      </c>
      <c r="F28055" s="607">
        <v>160</v>
      </c>
      <c r="G28055" s="625"/>
      <c r="H28055" s="623"/>
    </row>
    <row r="28056" spans="1:8" x14ac:dyDescent="0.2">
      <c r="A28056" s="2">
        <v>28051</v>
      </c>
      <c r="B28056" s="28" t="s">
        <v>42719</v>
      </c>
      <c r="C28056" s="28" t="s">
        <v>42720</v>
      </c>
      <c r="E28056" s="607">
        <v>90</v>
      </c>
      <c r="F28056" s="607">
        <v>90</v>
      </c>
      <c r="G28056" s="625"/>
      <c r="H28056" s="623"/>
    </row>
    <row r="28057" spans="1:8" ht="33.75" x14ac:dyDescent="0.2">
      <c r="A28057" s="2">
        <v>28052</v>
      </c>
      <c r="B28057" s="28" t="s">
        <v>42721</v>
      </c>
      <c r="C28057" s="28"/>
      <c r="E28057" s="607">
        <v>288</v>
      </c>
      <c r="F28057" s="607">
        <v>288</v>
      </c>
      <c r="G28057" s="625"/>
      <c r="H28057" s="623"/>
    </row>
    <row r="28058" spans="1:8" x14ac:dyDescent="0.2">
      <c r="A28058" s="2">
        <v>28053</v>
      </c>
      <c r="B28058" s="28" t="s">
        <v>42722</v>
      </c>
      <c r="C28058" s="28" t="s">
        <v>42723</v>
      </c>
      <c r="E28058" s="607">
        <v>200</v>
      </c>
      <c r="F28058" s="607">
        <v>200</v>
      </c>
      <c r="G28058" s="625"/>
      <c r="H28058" s="623"/>
    </row>
    <row r="28059" spans="1:8" ht="22.5" x14ac:dyDescent="0.2">
      <c r="A28059" s="2">
        <v>28054</v>
      </c>
      <c r="B28059" s="28" t="s">
        <v>42724</v>
      </c>
      <c r="C28059" s="28"/>
      <c r="E28059" s="607">
        <v>483</v>
      </c>
      <c r="F28059" s="607">
        <v>483</v>
      </c>
      <c r="G28059" s="625"/>
      <c r="H28059" s="623"/>
    </row>
    <row r="28060" spans="1:8" ht="22.5" x14ac:dyDescent="0.2">
      <c r="A28060" s="2">
        <v>28055</v>
      </c>
      <c r="B28060" s="28" t="s">
        <v>42725</v>
      </c>
      <c r="C28060" s="28"/>
      <c r="E28060" s="26">
        <v>5790</v>
      </c>
      <c r="F28060" s="26">
        <v>5790</v>
      </c>
      <c r="G28060" s="625"/>
      <c r="H28060" s="623"/>
    </row>
    <row r="28061" spans="1:8" ht="22.5" x14ac:dyDescent="0.2">
      <c r="A28061" s="2">
        <v>28056</v>
      </c>
      <c r="B28061" s="28" t="s">
        <v>42726</v>
      </c>
      <c r="C28061" s="28" t="s">
        <v>42727</v>
      </c>
      <c r="E28061" s="26">
        <v>2700</v>
      </c>
      <c r="F28061" s="26">
        <v>2700</v>
      </c>
      <c r="G28061" s="625"/>
      <c r="H28061" s="623"/>
    </row>
    <row r="28062" spans="1:8" x14ac:dyDescent="0.2">
      <c r="A28062" s="2">
        <v>28057</v>
      </c>
      <c r="B28062" s="28" t="s">
        <v>6620</v>
      </c>
      <c r="C28062" s="28" t="s">
        <v>42728</v>
      </c>
      <c r="E28062" s="607">
        <v>220</v>
      </c>
      <c r="F28062" s="607">
        <v>220</v>
      </c>
      <c r="G28062" s="625"/>
      <c r="H28062" s="623"/>
    </row>
    <row r="28063" spans="1:8" x14ac:dyDescent="0.2">
      <c r="A28063" s="2">
        <v>28058</v>
      </c>
      <c r="B28063" s="28" t="s">
        <v>42729</v>
      </c>
      <c r="C28063" s="28"/>
      <c r="E28063" s="26">
        <v>11080</v>
      </c>
      <c r="F28063" s="26">
        <v>9971.64</v>
      </c>
      <c r="G28063" s="625"/>
      <c r="H28063" s="623"/>
    </row>
    <row r="28064" spans="1:8" x14ac:dyDescent="0.2">
      <c r="A28064" s="2">
        <v>28059</v>
      </c>
      <c r="B28064" s="28" t="s">
        <v>42730</v>
      </c>
      <c r="C28064" s="28" t="s">
        <v>42411</v>
      </c>
      <c r="E28064" s="26">
        <v>4446</v>
      </c>
      <c r="F28064" s="26">
        <v>4446</v>
      </c>
      <c r="G28064" s="625"/>
      <c r="H28064" s="623"/>
    </row>
    <row r="28065" spans="1:8" ht="33.75" x14ac:dyDescent="0.2">
      <c r="A28065" s="2">
        <v>28060</v>
      </c>
      <c r="B28065" s="28" t="s">
        <v>42731</v>
      </c>
      <c r="C28065" s="28" t="s">
        <v>42732</v>
      </c>
      <c r="E28065" s="26">
        <v>1980</v>
      </c>
      <c r="F28065" s="26">
        <v>1980</v>
      </c>
      <c r="G28065" s="625"/>
      <c r="H28065" s="623"/>
    </row>
    <row r="28066" spans="1:8" ht="22.5" x14ac:dyDescent="0.2">
      <c r="A28066" s="2">
        <v>28061</v>
      </c>
      <c r="B28066" s="28" t="s">
        <v>42733</v>
      </c>
      <c r="C28066" s="48">
        <v>41013600006</v>
      </c>
      <c r="E28066" s="607">
        <v>500</v>
      </c>
      <c r="F28066" s="607">
        <v>500</v>
      </c>
      <c r="G28066" s="625"/>
      <c r="H28066" s="623"/>
    </row>
    <row r="28067" spans="1:8" ht="22.5" x14ac:dyDescent="0.2">
      <c r="A28067" s="2">
        <v>28062</v>
      </c>
      <c r="B28067" s="28" t="s">
        <v>42733</v>
      </c>
      <c r="C28067" s="48">
        <v>41013600007</v>
      </c>
      <c r="E28067" s="26">
        <v>5014.17</v>
      </c>
      <c r="F28067" s="26">
        <v>5014.17</v>
      </c>
      <c r="G28067" s="625"/>
      <c r="H28067" s="623"/>
    </row>
    <row r="28068" spans="1:8" ht="22.5" x14ac:dyDescent="0.2">
      <c r="A28068" s="2">
        <v>28063</v>
      </c>
      <c r="B28068" s="28" t="s">
        <v>42733</v>
      </c>
      <c r="C28068" s="48">
        <v>41013600005</v>
      </c>
      <c r="E28068" s="26">
        <v>4320</v>
      </c>
      <c r="F28068" s="26">
        <v>4320</v>
      </c>
      <c r="G28068" s="625"/>
      <c r="H28068" s="623"/>
    </row>
    <row r="28069" spans="1:8" ht="22.5" x14ac:dyDescent="0.2">
      <c r="A28069" s="2">
        <v>28064</v>
      </c>
      <c r="B28069" s="28" t="s">
        <v>42733</v>
      </c>
      <c r="C28069" s="48">
        <v>41013600004</v>
      </c>
      <c r="E28069" s="26">
        <v>4320</v>
      </c>
      <c r="F28069" s="26">
        <v>4320</v>
      </c>
      <c r="G28069" s="625"/>
      <c r="H28069" s="623"/>
    </row>
    <row r="28070" spans="1:8" ht="33.75" x14ac:dyDescent="0.2">
      <c r="A28070" s="2">
        <v>28065</v>
      </c>
      <c r="B28070" s="28" t="s">
        <v>42734</v>
      </c>
      <c r="C28070" s="28" t="s">
        <v>42735</v>
      </c>
      <c r="E28070" s="26">
        <v>4320</v>
      </c>
      <c r="F28070" s="26">
        <v>4320</v>
      </c>
      <c r="G28070" s="625"/>
      <c r="H28070" s="623"/>
    </row>
    <row r="28071" spans="1:8" ht="45" x14ac:dyDescent="0.2">
      <c r="A28071" s="2">
        <v>28066</v>
      </c>
      <c r="B28071" s="28" t="s">
        <v>42736</v>
      </c>
      <c r="C28071" s="28" t="s">
        <v>42737</v>
      </c>
      <c r="E28071" s="26">
        <v>4320</v>
      </c>
      <c r="F28071" s="26">
        <v>4320</v>
      </c>
      <c r="G28071" s="625"/>
      <c r="H28071" s="623"/>
    </row>
    <row r="28072" spans="1:8" x14ac:dyDescent="0.2">
      <c r="A28072" s="2">
        <v>28067</v>
      </c>
      <c r="B28072" s="28" t="s">
        <v>42738</v>
      </c>
      <c r="C28072" s="28" t="s">
        <v>42135</v>
      </c>
      <c r="E28072" s="26">
        <v>5224.17</v>
      </c>
      <c r="F28072" s="26">
        <v>5224.17</v>
      </c>
      <c r="G28072" s="625"/>
      <c r="H28072" s="623"/>
    </row>
    <row r="28073" spans="1:8" x14ac:dyDescent="0.2">
      <c r="A28073" s="2">
        <v>28068</v>
      </c>
      <c r="B28073" s="28" t="s">
        <v>42739</v>
      </c>
      <c r="C28073" s="28" t="s">
        <v>42509</v>
      </c>
      <c r="E28073" s="26">
        <v>20000</v>
      </c>
      <c r="F28073" s="26">
        <v>20000</v>
      </c>
      <c r="G28073" s="625"/>
      <c r="H28073" s="623"/>
    </row>
    <row r="28074" spans="1:8" x14ac:dyDescent="0.2">
      <c r="A28074" s="2">
        <v>28069</v>
      </c>
      <c r="B28074" s="28" t="s">
        <v>42740</v>
      </c>
      <c r="C28074" s="28" t="s">
        <v>42741</v>
      </c>
      <c r="E28074" s="607">
        <v>392</v>
      </c>
      <c r="F28074" s="607">
        <v>392</v>
      </c>
      <c r="G28074" s="625"/>
      <c r="H28074" s="623"/>
    </row>
    <row r="28075" spans="1:8" x14ac:dyDescent="0.2">
      <c r="A28075" s="2">
        <v>28070</v>
      </c>
      <c r="B28075" s="28" t="s">
        <v>42742</v>
      </c>
      <c r="C28075" s="28" t="s">
        <v>42175</v>
      </c>
      <c r="E28075" s="26">
        <v>1705</v>
      </c>
      <c r="F28075" s="26">
        <v>1705</v>
      </c>
      <c r="G28075" s="625"/>
      <c r="H28075" s="623"/>
    </row>
    <row r="28076" spans="1:8" x14ac:dyDescent="0.2">
      <c r="A28076" s="2">
        <v>28071</v>
      </c>
      <c r="B28076" s="28" t="s">
        <v>42743</v>
      </c>
      <c r="C28076" s="28" t="s">
        <v>42519</v>
      </c>
      <c r="E28076" s="26">
        <v>3744</v>
      </c>
      <c r="F28076" s="26">
        <v>3744</v>
      </c>
      <c r="G28076" s="625"/>
      <c r="H28076" s="623"/>
    </row>
    <row r="28077" spans="1:8" x14ac:dyDescent="0.2">
      <c r="A28077" s="2">
        <v>28072</v>
      </c>
      <c r="B28077" s="28" t="s">
        <v>4035</v>
      </c>
      <c r="C28077" s="28" t="s">
        <v>42520</v>
      </c>
      <c r="E28077" s="607">
        <v>165</v>
      </c>
      <c r="F28077" s="607">
        <v>165</v>
      </c>
      <c r="G28077" s="625"/>
      <c r="H28077" s="623"/>
    </row>
    <row r="28078" spans="1:8" x14ac:dyDescent="0.2">
      <c r="A28078" s="2">
        <v>28073</v>
      </c>
      <c r="B28078" s="28" t="s">
        <v>42744</v>
      </c>
      <c r="C28078" s="28" t="s">
        <v>42698</v>
      </c>
      <c r="E28078" s="607">
        <v>595</v>
      </c>
      <c r="F28078" s="607">
        <v>595</v>
      </c>
      <c r="G28078" s="625"/>
      <c r="H28078" s="623"/>
    </row>
    <row r="28079" spans="1:8" x14ac:dyDescent="0.2">
      <c r="A28079" s="2">
        <v>28074</v>
      </c>
      <c r="B28079" s="28" t="s">
        <v>42745</v>
      </c>
      <c r="C28079" s="28" t="s">
        <v>42746</v>
      </c>
      <c r="E28079" s="26">
        <v>7818</v>
      </c>
      <c r="F28079" s="26">
        <v>7818</v>
      </c>
      <c r="G28079" s="625"/>
      <c r="H28079" s="623"/>
    </row>
    <row r="28080" spans="1:8" x14ac:dyDescent="0.2">
      <c r="A28080" s="2">
        <v>28075</v>
      </c>
      <c r="B28080" s="28" t="s">
        <v>42747</v>
      </c>
      <c r="C28080" s="28" t="s">
        <v>42748</v>
      </c>
      <c r="E28080" s="607">
        <v>93</v>
      </c>
      <c r="F28080" s="607">
        <v>93</v>
      </c>
      <c r="G28080" s="625"/>
      <c r="H28080" s="623"/>
    </row>
    <row r="28081" spans="1:8" ht="22.5" x14ac:dyDescent="0.2">
      <c r="A28081" s="2">
        <v>28076</v>
      </c>
      <c r="B28081" s="28" t="s">
        <v>42749</v>
      </c>
      <c r="C28081" s="28" t="s">
        <v>42475</v>
      </c>
      <c r="E28081" s="607">
        <v>120</v>
      </c>
      <c r="F28081" s="607">
        <v>120</v>
      </c>
      <c r="G28081" s="625"/>
      <c r="H28081" s="623"/>
    </row>
    <row r="28082" spans="1:8" ht="22.5" x14ac:dyDescent="0.2">
      <c r="A28082" s="2">
        <v>28077</v>
      </c>
      <c r="B28082" s="28" t="s">
        <v>3827</v>
      </c>
      <c r="C28082" s="28" t="s">
        <v>42750</v>
      </c>
      <c r="E28082" s="607">
        <v>544</v>
      </c>
      <c r="F28082" s="607">
        <v>544</v>
      </c>
      <c r="G28082" s="625"/>
      <c r="H28082" s="623"/>
    </row>
    <row r="28083" spans="1:8" ht="22.5" x14ac:dyDescent="0.2">
      <c r="A28083" s="2">
        <v>28078</v>
      </c>
      <c r="B28083" s="28" t="s">
        <v>3827</v>
      </c>
      <c r="C28083" s="28" t="s">
        <v>42751</v>
      </c>
      <c r="E28083" s="26">
        <v>5000</v>
      </c>
      <c r="F28083" s="26">
        <v>5000</v>
      </c>
      <c r="G28083" s="625"/>
      <c r="H28083" s="623"/>
    </row>
    <row r="28084" spans="1:8" ht="22.5" x14ac:dyDescent="0.2">
      <c r="A28084" s="2">
        <v>28079</v>
      </c>
      <c r="B28084" s="28" t="s">
        <v>3827</v>
      </c>
      <c r="C28084" s="28" t="s">
        <v>42752</v>
      </c>
      <c r="E28084" s="26">
        <v>2300</v>
      </c>
      <c r="F28084" s="639"/>
      <c r="G28084" s="625"/>
      <c r="H28084" s="623"/>
    </row>
    <row r="28085" spans="1:8" ht="22.5" x14ac:dyDescent="0.2">
      <c r="A28085" s="2">
        <v>28080</v>
      </c>
      <c r="B28085" s="28" t="s">
        <v>3827</v>
      </c>
      <c r="C28085" s="28" t="s">
        <v>42753</v>
      </c>
      <c r="E28085" s="26">
        <v>2300</v>
      </c>
      <c r="F28085" s="639"/>
      <c r="G28085" s="625"/>
      <c r="H28085" s="623"/>
    </row>
    <row r="28086" spans="1:8" ht="22.5" x14ac:dyDescent="0.2">
      <c r="A28086" s="2">
        <v>28081</v>
      </c>
      <c r="B28086" s="28" t="s">
        <v>42754</v>
      </c>
      <c r="C28086" s="28" t="s">
        <v>42755</v>
      </c>
      <c r="E28086" s="26">
        <v>2300</v>
      </c>
      <c r="F28086" s="639"/>
      <c r="G28086" s="625"/>
      <c r="H28086" s="623"/>
    </row>
    <row r="28087" spans="1:8" ht="22.5" x14ac:dyDescent="0.2">
      <c r="A28087" s="2">
        <v>28082</v>
      </c>
      <c r="B28087" s="28" t="s">
        <v>42756</v>
      </c>
      <c r="C28087" s="28" t="s">
        <v>42757</v>
      </c>
      <c r="E28087" s="26">
        <v>2300</v>
      </c>
      <c r="F28087" s="639"/>
      <c r="G28087" s="625"/>
      <c r="H28087" s="623"/>
    </row>
    <row r="28088" spans="1:8" ht="33.75" x14ac:dyDescent="0.2">
      <c r="A28088" s="2">
        <v>28083</v>
      </c>
      <c r="B28088" s="28" t="s">
        <v>42758</v>
      </c>
      <c r="C28088" s="28" t="s">
        <v>42759</v>
      </c>
      <c r="E28088" s="26">
        <v>10298.25</v>
      </c>
      <c r="F28088" s="26">
        <v>9962.34</v>
      </c>
      <c r="G28088" s="625"/>
      <c r="H28088" s="623"/>
    </row>
    <row r="28089" spans="1:8" x14ac:dyDescent="0.2">
      <c r="A28089" s="2">
        <v>28084</v>
      </c>
      <c r="B28089" s="28" t="s">
        <v>42760</v>
      </c>
      <c r="C28089" s="28" t="s">
        <v>42761</v>
      </c>
      <c r="E28089" s="26">
        <v>28000</v>
      </c>
      <c r="F28089" s="26">
        <v>28000</v>
      </c>
      <c r="G28089" s="625"/>
      <c r="H28089" s="623"/>
    </row>
    <row r="28090" spans="1:8" ht="22.5" x14ac:dyDescent="0.2">
      <c r="A28090" s="2">
        <v>28085</v>
      </c>
      <c r="B28090" s="28" t="s">
        <v>42762</v>
      </c>
      <c r="C28090" s="28" t="s">
        <v>42519</v>
      </c>
      <c r="E28090" s="26">
        <v>1804.4</v>
      </c>
      <c r="F28090" s="26">
        <v>1804.4</v>
      </c>
      <c r="G28090" s="625"/>
      <c r="H28090" s="623"/>
    </row>
    <row r="28091" spans="1:8" x14ac:dyDescent="0.2">
      <c r="A28091" s="2">
        <v>28086</v>
      </c>
      <c r="B28091" s="28" t="s">
        <v>42763</v>
      </c>
      <c r="C28091" s="28" t="s">
        <v>42764</v>
      </c>
      <c r="E28091" s="26">
        <v>2120.7399999999998</v>
      </c>
      <c r="F28091" s="26">
        <v>2120.7399999999998</v>
      </c>
      <c r="G28091" s="625"/>
      <c r="H28091" s="623"/>
    </row>
    <row r="28092" spans="1:8" x14ac:dyDescent="0.2">
      <c r="A28092" s="2">
        <v>28087</v>
      </c>
      <c r="B28092" s="28" t="s">
        <v>42765</v>
      </c>
      <c r="C28092" s="28" t="s">
        <v>42766</v>
      </c>
      <c r="E28092" s="607">
        <v>299</v>
      </c>
      <c r="F28092" s="607">
        <v>299</v>
      </c>
      <c r="G28092" s="625"/>
      <c r="H28092" s="623"/>
    </row>
    <row r="28093" spans="1:8" ht="22.5" x14ac:dyDescent="0.2">
      <c r="A28093" s="2">
        <v>28088</v>
      </c>
      <c r="B28093" s="28" t="s">
        <v>42767</v>
      </c>
      <c r="C28093" s="28" t="s">
        <v>42768</v>
      </c>
      <c r="E28093" s="26">
        <v>6690.5</v>
      </c>
      <c r="F28093" s="26">
        <v>6690.5</v>
      </c>
      <c r="G28093" s="625"/>
      <c r="H28093" s="623"/>
    </row>
    <row r="28094" spans="1:8" ht="22.5" x14ac:dyDescent="0.2">
      <c r="A28094" s="2">
        <v>28089</v>
      </c>
      <c r="B28094" s="28" t="s">
        <v>42767</v>
      </c>
      <c r="C28094" s="28" t="s">
        <v>42769</v>
      </c>
      <c r="E28094" s="26">
        <v>6690.5</v>
      </c>
      <c r="F28094" s="26">
        <v>6690.5</v>
      </c>
      <c r="G28094" s="625"/>
      <c r="H28094" s="623"/>
    </row>
    <row r="28095" spans="1:8" x14ac:dyDescent="0.2">
      <c r="A28095" s="2">
        <v>28090</v>
      </c>
      <c r="B28095" s="28" t="s">
        <v>17111</v>
      </c>
      <c r="C28095" s="28" t="s">
        <v>20168</v>
      </c>
      <c r="E28095" s="26">
        <v>1570</v>
      </c>
      <c r="F28095" s="26">
        <v>1570</v>
      </c>
      <c r="G28095" s="625"/>
      <c r="H28095" s="623"/>
    </row>
    <row r="28096" spans="1:8" ht="22.5" x14ac:dyDescent="0.2">
      <c r="A28096" s="2">
        <v>28091</v>
      </c>
      <c r="B28096" s="28" t="s">
        <v>3453</v>
      </c>
      <c r="C28096" s="28" t="s">
        <v>30130</v>
      </c>
      <c r="E28096" s="26">
        <v>1570</v>
      </c>
      <c r="F28096" s="26">
        <v>1570</v>
      </c>
      <c r="G28096" s="625"/>
      <c r="H28096" s="623"/>
    </row>
    <row r="28097" spans="1:8" ht="22.5" x14ac:dyDescent="0.2">
      <c r="A28097" s="2">
        <v>28092</v>
      </c>
      <c r="B28097" s="28" t="s">
        <v>42770</v>
      </c>
      <c r="C28097" s="28" t="s">
        <v>42506</v>
      </c>
      <c r="E28097" s="607">
        <v>300</v>
      </c>
      <c r="F28097" s="607">
        <v>300</v>
      </c>
      <c r="G28097" s="625"/>
      <c r="H28097" s="623"/>
    </row>
    <row r="28098" spans="1:8" x14ac:dyDescent="0.2">
      <c r="A28098" s="2">
        <v>28093</v>
      </c>
      <c r="B28098" s="28" t="s">
        <v>42771</v>
      </c>
      <c r="C28098" s="28" t="s">
        <v>42133</v>
      </c>
      <c r="E28098" s="26">
        <v>3500</v>
      </c>
      <c r="F28098" s="26">
        <v>3500</v>
      </c>
      <c r="G28098" s="625"/>
      <c r="H28098" s="623"/>
    </row>
    <row r="28099" spans="1:8" ht="22.5" x14ac:dyDescent="0.2">
      <c r="A28099" s="2">
        <v>28094</v>
      </c>
      <c r="B28099" s="28" t="s">
        <v>42772</v>
      </c>
      <c r="C28099" s="28" t="s">
        <v>42773</v>
      </c>
      <c r="E28099" s="607">
        <v>137</v>
      </c>
      <c r="F28099" s="607">
        <v>137</v>
      </c>
      <c r="G28099" s="625"/>
      <c r="H28099" s="623"/>
    </row>
    <row r="28100" spans="1:8" x14ac:dyDescent="0.2">
      <c r="A28100" s="2">
        <v>28095</v>
      </c>
      <c r="B28100" s="28" t="s">
        <v>42774</v>
      </c>
      <c r="C28100" s="28" t="s">
        <v>42775</v>
      </c>
      <c r="E28100" s="607">
        <v>258</v>
      </c>
      <c r="F28100" s="607">
        <v>258</v>
      </c>
      <c r="G28100" s="625"/>
      <c r="H28100" s="623"/>
    </row>
    <row r="28101" spans="1:8" ht="22.5" x14ac:dyDescent="0.2">
      <c r="A28101" s="2">
        <v>28096</v>
      </c>
      <c r="B28101" s="28" t="s">
        <v>42776</v>
      </c>
      <c r="C28101" s="28" t="s">
        <v>42504</v>
      </c>
      <c r="E28101" s="607">
        <v>375</v>
      </c>
      <c r="F28101" s="607">
        <v>375</v>
      </c>
      <c r="G28101" s="625"/>
      <c r="H28101" s="623"/>
    </row>
    <row r="28102" spans="1:8" x14ac:dyDescent="0.2">
      <c r="A28102" s="2">
        <v>28097</v>
      </c>
      <c r="B28102" s="28" t="s">
        <v>42777</v>
      </c>
      <c r="C28102" s="28" t="s">
        <v>42778</v>
      </c>
      <c r="E28102" s="607">
        <v>990</v>
      </c>
      <c r="F28102" s="607">
        <v>990</v>
      </c>
      <c r="G28102" s="625"/>
      <c r="H28102" s="623"/>
    </row>
    <row r="28103" spans="1:8" ht="22.5" x14ac:dyDescent="0.2">
      <c r="A28103" s="2">
        <v>28098</v>
      </c>
      <c r="B28103" s="28" t="s">
        <v>42779</v>
      </c>
      <c r="C28103" s="28" t="s">
        <v>42479</v>
      </c>
      <c r="E28103" s="607">
        <v>131</v>
      </c>
      <c r="F28103" s="607">
        <v>131</v>
      </c>
      <c r="G28103" s="625"/>
      <c r="H28103" s="623"/>
    </row>
    <row r="28104" spans="1:8" x14ac:dyDescent="0.2">
      <c r="A28104" s="2">
        <v>28099</v>
      </c>
      <c r="B28104" s="28" t="s">
        <v>42780</v>
      </c>
      <c r="C28104" s="28" t="s">
        <v>42781</v>
      </c>
      <c r="E28104" s="607">
        <v>243</v>
      </c>
      <c r="F28104" s="607">
        <v>243</v>
      </c>
      <c r="G28104" s="625"/>
      <c r="H28104" s="623"/>
    </row>
    <row r="28105" spans="1:8" x14ac:dyDescent="0.2">
      <c r="A28105" s="2">
        <v>28100</v>
      </c>
      <c r="B28105" s="28" t="s">
        <v>42782</v>
      </c>
      <c r="C28105" s="28" t="s">
        <v>42783</v>
      </c>
      <c r="E28105" s="26">
        <v>5000</v>
      </c>
      <c r="F28105" s="26">
        <v>5000</v>
      </c>
      <c r="G28105" s="625"/>
      <c r="H28105" s="623"/>
    </row>
    <row r="28106" spans="1:8" x14ac:dyDescent="0.2">
      <c r="A28106" s="2">
        <v>28101</v>
      </c>
      <c r="B28106" s="28" t="s">
        <v>42730</v>
      </c>
      <c r="C28106" s="28" t="s">
        <v>42784</v>
      </c>
      <c r="E28106" s="26">
        <v>3196</v>
      </c>
      <c r="F28106" s="26">
        <v>3196</v>
      </c>
      <c r="G28106" s="625"/>
      <c r="H28106" s="623"/>
    </row>
    <row r="28107" spans="1:8" x14ac:dyDescent="0.2">
      <c r="A28107" s="2">
        <v>28102</v>
      </c>
      <c r="B28107" s="28" t="s">
        <v>42730</v>
      </c>
      <c r="C28107" s="28"/>
      <c r="E28107" s="607">
        <v>700</v>
      </c>
      <c r="F28107" s="607">
        <v>700</v>
      </c>
      <c r="G28107" s="625"/>
      <c r="H28107" s="623"/>
    </row>
    <row r="28108" spans="1:8" x14ac:dyDescent="0.2">
      <c r="A28108" s="2">
        <v>28103</v>
      </c>
      <c r="B28108" s="28" t="s">
        <v>42730</v>
      </c>
      <c r="C28108" s="28" t="s">
        <v>42785</v>
      </c>
      <c r="E28108" s="607">
        <v>285</v>
      </c>
      <c r="F28108" s="607">
        <v>285</v>
      </c>
      <c r="G28108" s="625"/>
      <c r="H28108" s="623"/>
    </row>
    <row r="28109" spans="1:8" x14ac:dyDescent="0.2">
      <c r="A28109" s="2">
        <v>28104</v>
      </c>
      <c r="B28109" s="28" t="s">
        <v>42786</v>
      </c>
      <c r="C28109" s="28"/>
      <c r="E28109" s="607">
        <v>691.8</v>
      </c>
      <c r="F28109" s="607">
        <v>691.8</v>
      </c>
      <c r="G28109" s="625"/>
      <c r="H28109" s="623"/>
    </row>
    <row r="28110" spans="1:8" ht="33.75" x14ac:dyDescent="0.2">
      <c r="A28110" s="2">
        <v>28105</v>
      </c>
      <c r="B28110" s="28" t="s">
        <v>42787</v>
      </c>
      <c r="C28110" s="28" t="s">
        <v>42788</v>
      </c>
      <c r="E28110" s="607">
        <v>272</v>
      </c>
      <c r="F28110" s="607">
        <v>272</v>
      </c>
      <c r="G28110" s="625"/>
      <c r="H28110" s="623"/>
    </row>
    <row r="28111" spans="1:8" ht="33.75" x14ac:dyDescent="0.2">
      <c r="A28111" s="2">
        <v>28106</v>
      </c>
      <c r="B28111" s="28" t="s">
        <v>42789</v>
      </c>
      <c r="C28111" s="28" t="s">
        <v>42790</v>
      </c>
      <c r="E28111" s="607">
        <v>360</v>
      </c>
      <c r="F28111" s="607">
        <v>360</v>
      </c>
      <c r="G28111" s="625"/>
      <c r="H28111" s="623"/>
    </row>
    <row r="28112" spans="1:8" x14ac:dyDescent="0.2">
      <c r="A28112" s="2">
        <v>28107</v>
      </c>
      <c r="B28112" s="28" t="s">
        <v>42791</v>
      </c>
      <c r="C28112" s="28" t="s">
        <v>42792</v>
      </c>
      <c r="E28112" s="26">
        <v>23850</v>
      </c>
      <c r="F28112" s="26">
        <v>23850</v>
      </c>
      <c r="G28112" s="625"/>
      <c r="H28112" s="623"/>
    </row>
    <row r="28113" spans="1:8" x14ac:dyDescent="0.2">
      <c r="A28113" s="2">
        <v>28108</v>
      </c>
      <c r="B28113" s="28" t="s">
        <v>42793</v>
      </c>
      <c r="C28113" s="28" t="s">
        <v>42794</v>
      </c>
      <c r="E28113" s="26">
        <v>15000</v>
      </c>
      <c r="F28113" s="26">
        <v>15000</v>
      </c>
      <c r="G28113" s="625"/>
      <c r="H28113" s="623"/>
    </row>
    <row r="28114" spans="1:8" x14ac:dyDescent="0.2">
      <c r="A28114" s="2">
        <v>28109</v>
      </c>
      <c r="B28114" s="28" t="s">
        <v>42795</v>
      </c>
      <c r="C28114" s="28" t="s">
        <v>42796</v>
      </c>
      <c r="E28114" s="607">
        <v>108</v>
      </c>
      <c r="F28114" s="607">
        <v>108</v>
      </c>
      <c r="G28114" s="625"/>
      <c r="H28114" s="623"/>
    </row>
    <row r="28115" spans="1:8" x14ac:dyDescent="0.2">
      <c r="A28115" s="2">
        <v>28110</v>
      </c>
      <c r="B28115" s="28" t="s">
        <v>42797</v>
      </c>
      <c r="C28115" s="28" t="s">
        <v>42798</v>
      </c>
      <c r="E28115" s="607">
        <v>61</v>
      </c>
      <c r="F28115" s="607">
        <v>61</v>
      </c>
      <c r="G28115" s="625"/>
      <c r="H28115" s="623"/>
    </row>
    <row r="28116" spans="1:8" ht="33.75" x14ac:dyDescent="0.2">
      <c r="A28116" s="2">
        <v>28111</v>
      </c>
      <c r="B28116" s="28" t="s">
        <v>42799</v>
      </c>
      <c r="C28116" s="28" t="s">
        <v>42800</v>
      </c>
      <c r="E28116" s="607">
        <v>47</v>
      </c>
      <c r="F28116" s="607">
        <v>47</v>
      </c>
      <c r="G28116" s="625"/>
      <c r="H28116" s="623"/>
    </row>
    <row r="28117" spans="1:8" x14ac:dyDescent="0.2">
      <c r="A28117" s="2">
        <v>28112</v>
      </c>
      <c r="B28117" s="28" t="s">
        <v>42801</v>
      </c>
      <c r="C28117" s="28" t="s">
        <v>42802</v>
      </c>
      <c r="E28117" s="607">
        <v>83</v>
      </c>
      <c r="F28117" s="607">
        <v>83</v>
      </c>
      <c r="G28117" s="625"/>
      <c r="H28117" s="623"/>
    </row>
    <row r="28118" spans="1:8" x14ac:dyDescent="0.2">
      <c r="A28118" s="2">
        <v>28113</v>
      </c>
      <c r="B28118" s="28" t="s">
        <v>42803</v>
      </c>
      <c r="C28118" s="28" t="s">
        <v>42804</v>
      </c>
      <c r="E28118" s="26">
        <v>1200</v>
      </c>
      <c r="F28118" s="26">
        <v>1200</v>
      </c>
      <c r="G28118" s="625"/>
      <c r="H28118" s="623"/>
    </row>
    <row r="28119" spans="1:8" x14ac:dyDescent="0.2">
      <c r="A28119" s="2">
        <v>28114</v>
      </c>
      <c r="B28119" s="28" t="s">
        <v>42805</v>
      </c>
      <c r="C28119" s="28" t="s">
        <v>42806</v>
      </c>
      <c r="E28119" s="26">
        <v>1000</v>
      </c>
      <c r="F28119" s="26">
        <v>1000</v>
      </c>
      <c r="G28119" s="625"/>
      <c r="H28119" s="623"/>
    </row>
    <row r="28120" spans="1:8" x14ac:dyDescent="0.2">
      <c r="A28120" s="2">
        <v>28115</v>
      </c>
      <c r="B28120" s="28" t="s">
        <v>42807</v>
      </c>
      <c r="C28120" s="28" t="s">
        <v>42808</v>
      </c>
      <c r="E28120" s="26">
        <v>1185</v>
      </c>
      <c r="F28120" s="26">
        <v>1185</v>
      </c>
      <c r="G28120" s="625"/>
      <c r="H28120" s="623"/>
    </row>
    <row r="28121" spans="1:8" x14ac:dyDescent="0.2">
      <c r="A28121" s="2">
        <v>28116</v>
      </c>
      <c r="B28121" s="28" t="s">
        <v>42809</v>
      </c>
      <c r="C28121" s="28" t="s">
        <v>42810</v>
      </c>
      <c r="E28121" s="26">
        <v>2350</v>
      </c>
      <c r="F28121" s="26">
        <v>2350</v>
      </c>
      <c r="G28121" s="625"/>
      <c r="H28121" s="623"/>
    </row>
    <row r="28122" spans="1:8" x14ac:dyDescent="0.2">
      <c r="A28122" s="2">
        <v>28117</v>
      </c>
      <c r="B28122" s="28" t="s">
        <v>42811</v>
      </c>
      <c r="C28122" s="28" t="s">
        <v>42812</v>
      </c>
      <c r="E28122" s="26">
        <v>7800</v>
      </c>
      <c r="F28122" s="26">
        <v>7800</v>
      </c>
      <c r="G28122" s="625"/>
      <c r="H28122" s="623"/>
    </row>
    <row r="28123" spans="1:8" x14ac:dyDescent="0.2">
      <c r="A28123" s="2">
        <v>28118</v>
      </c>
      <c r="B28123" s="28" t="s">
        <v>42813</v>
      </c>
      <c r="C28123" s="28" t="s">
        <v>42814</v>
      </c>
      <c r="E28123" s="26">
        <v>4000</v>
      </c>
      <c r="F28123" s="26">
        <v>4000</v>
      </c>
      <c r="G28123" s="625"/>
      <c r="H28123" s="623"/>
    </row>
    <row r="28124" spans="1:8" x14ac:dyDescent="0.2">
      <c r="A28124" s="2">
        <v>28119</v>
      </c>
      <c r="B28124" s="28" t="s">
        <v>42815</v>
      </c>
      <c r="C28124" s="28" t="s">
        <v>42816</v>
      </c>
      <c r="E28124" s="26">
        <v>5000</v>
      </c>
      <c r="F28124" s="26">
        <v>5000</v>
      </c>
      <c r="G28124" s="625"/>
      <c r="H28124" s="623"/>
    </row>
    <row r="28125" spans="1:8" x14ac:dyDescent="0.2">
      <c r="A28125" s="2">
        <v>28120</v>
      </c>
      <c r="B28125" s="28" t="s">
        <v>42815</v>
      </c>
      <c r="C28125" s="28" t="s">
        <v>42817</v>
      </c>
      <c r="E28125" s="26">
        <v>3600</v>
      </c>
      <c r="F28125" s="26">
        <v>3600</v>
      </c>
      <c r="G28125" s="625"/>
      <c r="H28125" s="623"/>
    </row>
    <row r="28126" spans="1:8" ht="22.5" x14ac:dyDescent="0.2">
      <c r="A28126" s="2">
        <v>28121</v>
      </c>
      <c r="B28126" s="28" t="s">
        <v>42818</v>
      </c>
      <c r="C28126" s="28" t="s">
        <v>42819</v>
      </c>
      <c r="E28126" s="26">
        <v>5000</v>
      </c>
      <c r="F28126" s="26">
        <v>5000</v>
      </c>
      <c r="G28126" s="625"/>
      <c r="H28126" s="623"/>
    </row>
    <row r="28127" spans="1:8" x14ac:dyDescent="0.2">
      <c r="A28127" s="2">
        <v>28122</v>
      </c>
      <c r="B28127" s="28" t="s">
        <v>42820</v>
      </c>
      <c r="C28127" s="28" t="s">
        <v>42821</v>
      </c>
      <c r="E28127" s="26">
        <v>5000</v>
      </c>
      <c r="F28127" s="26">
        <v>5000</v>
      </c>
      <c r="G28127" s="625"/>
      <c r="H28127" s="623"/>
    </row>
    <row r="28128" spans="1:8" x14ac:dyDescent="0.2">
      <c r="A28128" s="2">
        <v>28123</v>
      </c>
      <c r="B28128" s="28" t="s">
        <v>42822</v>
      </c>
      <c r="C28128" s="28" t="s">
        <v>42823</v>
      </c>
      <c r="E28128" s="26">
        <v>9200</v>
      </c>
      <c r="F28128" s="26">
        <v>9200</v>
      </c>
      <c r="G28128" s="625"/>
      <c r="H28128" s="623"/>
    </row>
    <row r="28129" spans="1:8" ht="22.5" x14ac:dyDescent="0.2">
      <c r="A28129" s="2">
        <v>28124</v>
      </c>
      <c r="B28129" s="28" t="s">
        <v>42824</v>
      </c>
      <c r="C28129" s="28" t="s">
        <v>42825</v>
      </c>
      <c r="E28129" s="607">
        <v>369</v>
      </c>
      <c r="F28129" s="607">
        <v>369</v>
      </c>
      <c r="G28129" s="625"/>
      <c r="H28129" s="623"/>
    </row>
    <row r="28130" spans="1:8" ht="22.5" x14ac:dyDescent="0.2">
      <c r="A28130" s="2">
        <v>28125</v>
      </c>
      <c r="B28130" s="28" t="s">
        <v>42826</v>
      </c>
      <c r="C28130" s="28" t="s">
        <v>42827</v>
      </c>
      <c r="E28130" s="26">
        <v>1136</v>
      </c>
      <c r="F28130" s="26">
        <v>1136</v>
      </c>
      <c r="G28130" s="625"/>
      <c r="H28130" s="623"/>
    </row>
    <row r="28131" spans="1:8" x14ac:dyDescent="0.2">
      <c r="A28131" s="2">
        <v>28126</v>
      </c>
      <c r="B28131" s="28" t="s">
        <v>42828</v>
      </c>
      <c r="C28131" s="28" t="s">
        <v>42829</v>
      </c>
      <c r="E28131" s="26">
        <v>5000</v>
      </c>
      <c r="F28131" s="26">
        <v>5000</v>
      </c>
      <c r="G28131" s="625"/>
      <c r="H28131" s="623"/>
    </row>
    <row r="28132" spans="1:8" ht="22.5" x14ac:dyDescent="0.2">
      <c r="A28132" s="2">
        <v>28127</v>
      </c>
      <c r="B28132" s="28" t="s">
        <v>42830</v>
      </c>
      <c r="C28132" s="28" t="s">
        <v>42831</v>
      </c>
      <c r="E28132" s="26">
        <v>1581</v>
      </c>
      <c r="F28132" s="26">
        <v>1581</v>
      </c>
      <c r="G28132" s="625"/>
      <c r="H28132" s="623"/>
    </row>
    <row r="28133" spans="1:8" ht="22.5" x14ac:dyDescent="0.2">
      <c r="A28133" s="2">
        <v>28128</v>
      </c>
      <c r="B28133" s="28" t="s">
        <v>42832</v>
      </c>
      <c r="C28133" s="28" t="s">
        <v>42833</v>
      </c>
      <c r="E28133" s="26">
        <v>3507</v>
      </c>
      <c r="F28133" s="26">
        <v>3507</v>
      </c>
      <c r="G28133" s="625"/>
      <c r="H28133" s="623"/>
    </row>
    <row r="28134" spans="1:8" x14ac:dyDescent="0.2">
      <c r="A28134" s="2">
        <v>28129</v>
      </c>
      <c r="B28134" s="28" t="s">
        <v>5387</v>
      </c>
      <c r="C28134" s="28" t="s">
        <v>42834</v>
      </c>
      <c r="E28134" s="26">
        <v>1500</v>
      </c>
      <c r="F28134" s="26">
        <v>1500</v>
      </c>
      <c r="G28134" s="625"/>
      <c r="H28134" s="623"/>
    </row>
    <row r="28135" spans="1:8" ht="22.5" x14ac:dyDescent="0.2">
      <c r="A28135" s="2">
        <v>28130</v>
      </c>
      <c r="B28135" s="28" t="s">
        <v>42835</v>
      </c>
      <c r="C28135" s="28" t="s">
        <v>42836</v>
      </c>
      <c r="E28135" s="26">
        <v>1493</v>
      </c>
      <c r="F28135" s="26">
        <v>1493</v>
      </c>
      <c r="G28135" s="625"/>
      <c r="H28135" s="623"/>
    </row>
    <row r="28136" spans="1:8" x14ac:dyDescent="0.2">
      <c r="A28136" s="2">
        <v>28131</v>
      </c>
      <c r="B28136" s="28" t="s">
        <v>42837</v>
      </c>
      <c r="C28136" s="28" t="s">
        <v>42838</v>
      </c>
      <c r="E28136" s="26">
        <v>2816</v>
      </c>
      <c r="F28136" s="26">
        <v>2816</v>
      </c>
      <c r="G28136" s="625"/>
      <c r="H28136" s="623"/>
    </row>
    <row r="28137" spans="1:8" ht="33.75" x14ac:dyDescent="0.2">
      <c r="A28137" s="2">
        <v>28132</v>
      </c>
      <c r="B28137" s="28" t="s">
        <v>42839</v>
      </c>
      <c r="C28137" s="28" t="s">
        <v>42840</v>
      </c>
      <c r="E28137" s="26">
        <v>5000</v>
      </c>
      <c r="F28137" s="26">
        <v>5000</v>
      </c>
      <c r="G28137" s="625"/>
      <c r="H28137" s="623"/>
    </row>
    <row r="28138" spans="1:8" ht="33.75" x14ac:dyDescent="0.2">
      <c r="A28138" s="2">
        <v>28133</v>
      </c>
      <c r="B28138" s="28" t="s">
        <v>42841</v>
      </c>
      <c r="C28138" s="28" t="s">
        <v>42842</v>
      </c>
      <c r="E28138" s="26">
        <v>5000</v>
      </c>
      <c r="F28138" s="26">
        <v>5000</v>
      </c>
      <c r="G28138" s="625"/>
      <c r="H28138" s="623"/>
    </row>
    <row r="28139" spans="1:8" ht="33.75" x14ac:dyDescent="0.2">
      <c r="A28139" s="2">
        <v>28134</v>
      </c>
      <c r="B28139" s="28" t="s">
        <v>42843</v>
      </c>
      <c r="C28139" s="28" t="s">
        <v>42844</v>
      </c>
      <c r="E28139" s="26">
        <v>24975</v>
      </c>
      <c r="F28139" s="26">
        <v>24975</v>
      </c>
      <c r="G28139" s="625"/>
      <c r="H28139" s="623"/>
    </row>
    <row r="28140" spans="1:8" ht="33.75" x14ac:dyDescent="0.2">
      <c r="A28140" s="2">
        <v>28135</v>
      </c>
      <c r="B28140" s="28" t="s">
        <v>42845</v>
      </c>
      <c r="C28140" s="28" t="s">
        <v>42846</v>
      </c>
      <c r="E28140" s="26">
        <v>24975</v>
      </c>
      <c r="F28140" s="26">
        <v>24975</v>
      </c>
      <c r="G28140" s="625"/>
      <c r="H28140" s="623"/>
    </row>
    <row r="28141" spans="1:8" ht="33.75" x14ac:dyDescent="0.2">
      <c r="A28141" s="2">
        <v>28136</v>
      </c>
      <c r="B28141" s="28" t="s">
        <v>42847</v>
      </c>
      <c r="C28141" s="28" t="s">
        <v>42848</v>
      </c>
      <c r="E28141" s="26">
        <v>24975</v>
      </c>
      <c r="F28141" s="26">
        <v>24975</v>
      </c>
      <c r="G28141" s="625"/>
      <c r="H28141" s="623"/>
    </row>
    <row r="28142" spans="1:8" ht="33.75" x14ac:dyDescent="0.2">
      <c r="A28142" s="2">
        <v>28137</v>
      </c>
      <c r="B28142" s="28" t="s">
        <v>42849</v>
      </c>
      <c r="C28142" s="28" t="s">
        <v>42850</v>
      </c>
      <c r="E28142" s="26">
        <v>24975</v>
      </c>
      <c r="F28142" s="26">
        <v>24975</v>
      </c>
      <c r="G28142" s="625"/>
      <c r="H28142" s="623"/>
    </row>
    <row r="28143" spans="1:8" ht="33.75" x14ac:dyDescent="0.2">
      <c r="A28143" s="2">
        <v>28138</v>
      </c>
      <c r="B28143" s="28" t="s">
        <v>42851</v>
      </c>
      <c r="C28143" s="28" t="s">
        <v>42852</v>
      </c>
      <c r="E28143" s="26">
        <v>24975</v>
      </c>
      <c r="F28143" s="26">
        <v>24975</v>
      </c>
      <c r="G28143" s="625"/>
      <c r="H28143" s="623"/>
    </row>
    <row r="28144" spans="1:8" ht="33.75" x14ac:dyDescent="0.2">
      <c r="A28144" s="2">
        <v>28139</v>
      </c>
      <c r="B28144" s="28" t="s">
        <v>42853</v>
      </c>
      <c r="C28144" s="28" t="s">
        <v>42854</v>
      </c>
      <c r="E28144" s="26">
        <v>24975</v>
      </c>
      <c r="F28144" s="26">
        <v>24975</v>
      </c>
      <c r="G28144" s="625"/>
      <c r="H28144" s="623"/>
    </row>
    <row r="28145" spans="1:8" ht="22.5" x14ac:dyDescent="0.2">
      <c r="A28145" s="2">
        <v>28140</v>
      </c>
      <c r="B28145" s="28" t="s">
        <v>42855</v>
      </c>
      <c r="C28145" s="28" t="s">
        <v>42856</v>
      </c>
      <c r="E28145" s="26">
        <v>24975</v>
      </c>
      <c r="F28145" s="26">
        <v>24975</v>
      </c>
      <c r="G28145" s="625"/>
      <c r="H28145" s="623"/>
    </row>
    <row r="28146" spans="1:8" ht="22.5" x14ac:dyDescent="0.2">
      <c r="A28146" s="2">
        <v>28141</v>
      </c>
      <c r="B28146" s="28" t="s">
        <v>42857</v>
      </c>
      <c r="C28146" s="28" t="s">
        <v>42858</v>
      </c>
      <c r="E28146" s="26">
        <v>24975</v>
      </c>
      <c r="F28146" s="26">
        <v>24975</v>
      </c>
      <c r="G28146" s="625"/>
      <c r="H28146" s="623"/>
    </row>
    <row r="28147" spans="1:8" ht="22.5" x14ac:dyDescent="0.2">
      <c r="A28147" s="2">
        <v>28142</v>
      </c>
      <c r="B28147" s="28" t="s">
        <v>42859</v>
      </c>
      <c r="C28147" s="28" t="s">
        <v>42860</v>
      </c>
      <c r="E28147" s="26">
        <v>22500</v>
      </c>
      <c r="F28147" s="26">
        <v>22500</v>
      </c>
      <c r="G28147" s="625"/>
      <c r="H28147" s="623"/>
    </row>
    <row r="28148" spans="1:8" ht="22.5" x14ac:dyDescent="0.2">
      <c r="A28148" s="2">
        <v>28143</v>
      </c>
      <c r="B28148" s="28" t="s">
        <v>42861</v>
      </c>
      <c r="C28148" s="28" t="s">
        <v>42862</v>
      </c>
      <c r="E28148" s="26">
        <v>22500</v>
      </c>
      <c r="F28148" s="26">
        <v>22500</v>
      </c>
      <c r="G28148" s="625"/>
      <c r="H28148" s="623"/>
    </row>
    <row r="28149" spans="1:8" ht="22.5" x14ac:dyDescent="0.2">
      <c r="A28149" s="2">
        <v>28144</v>
      </c>
      <c r="B28149" s="28" t="s">
        <v>42863</v>
      </c>
      <c r="C28149" s="28" t="s">
        <v>42864</v>
      </c>
      <c r="E28149" s="26">
        <v>22500</v>
      </c>
      <c r="F28149" s="26">
        <v>22500</v>
      </c>
      <c r="G28149" s="625"/>
      <c r="H28149" s="623"/>
    </row>
    <row r="28150" spans="1:8" ht="22.5" x14ac:dyDescent="0.2">
      <c r="A28150" s="2">
        <v>28145</v>
      </c>
      <c r="B28150" s="28" t="s">
        <v>42865</v>
      </c>
      <c r="C28150" s="28" t="s">
        <v>42866</v>
      </c>
      <c r="E28150" s="26">
        <v>22500</v>
      </c>
      <c r="F28150" s="26">
        <v>22500</v>
      </c>
      <c r="G28150" s="625"/>
      <c r="H28150" s="623"/>
    </row>
    <row r="28151" spans="1:8" ht="22.5" x14ac:dyDescent="0.2">
      <c r="A28151" s="2">
        <v>28146</v>
      </c>
      <c r="B28151" s="28" t="s">
        <v>42867</v>
      </c>
      <c r="C28151" s="28" t="s">
        <v>42868</v>
      </c>
      <c r="E28151" s="26">
        <v>18750</v>
      </c>
      <c r="F28151" s="26">
        <v>18750</v>
      </c>
      <c r="G28151" s="625"/>
      <c r="H28151" s="623"/>
    </row>
    <row r="28152" spans="1:8" ht="22.5" x14ac:dyDescent="0.2">
      <c r="A28152" s="2">
        <v>28147</v>
      </c>
      <c r="B28152" s="28" t="s">
        <v>42869</v>
      </c>
      <c r="C28152" s="28" t="s">
        <v>42870</v>
      </c>
      <c r="E28152" s="26">
        <v>18750</v>
      </c>
      <c r="F28152" s="26">
        <v>18750</v>
      </c>
      <c r="G28152" s="625"/>
      <c r="H28152" s="623"/>
    </row>
    <row r="28153" spans="1:8" ht="22.5" x14ac:dyDescent="0.2">
      <c r="A28153" s="2">
        <v>28148</v>
      </c>
      <c r="B28153" s="28" t="s">
        <v>42871</v>
      </c>
      <c r="C28153" s="28" t="s">
        <v>42872</v>
      </c>
      <c r="E28153" s="26">
        <v>18750</v>
      </c>
      <c r="F28153" s="26">
        <v>18750</v>
      </c>
      <c r="G28153" s="625"/>
      <c r="H28153" s="623"/>
    </row>
    <row r="28154" spans="1:8" ht="22.5" x14ac:dyDescent="0.2">
      <c r="A28154" s="2">
        <v>28149</v>
      </c>
      <c r="B28154" s="28" t="s">
        <v>42873</v>
      </c>
      <c r="C28154" s="28" t="s">
        <v>42874</v>
      </c>
      <c r="E28154" s="26">
        <v>18750</v>
      </c>
      <c r="F28154" s="26">
        <v>18750</v>
      </c>
      <c r="G28154" s="625"/>
      <c r="H28154" s="623"/>
    </row>
    <row r="28155" spans="1:8" ht="22.5" x14ac:dyDescent="0.2">
      <c r="A28155" s="2">
        <v>28150</v>
      </c>
      <c r="B28155" s="28" t="s">
        <v>42875</v>
      </c>
      <c r="C28155" s="28" t="s">
        <v>42876</v>
      </c>
      <c r="E28155" s="26">
        <v>18750</v>
      </c>
      <c r="F28155" s="26">
        <v>18750</v>
      </c>
      <c r="G28155" s="625"/>
      <c r="H28155" s="623"/>
    </row>
    <row r="28156" spans="1:8" ht="22.5" x14ac:dyDescent="0.2">
      <c r="A28156" s="2">
        <v>28151</v>
      </c>
      <c r="B28156" s="28" t="s">
        <v>42877</v>
      </c>
      <c r="C28156" s="28" t="s">
        <v>42878</v>
      </c>
      <c r="E28156" s="26">
        <v>18750</v>
      </c>
      <c r="F28156" s="26">
        <v>18750</v>
      </c>
      <c r="G28156" s="625"/>
      <c r="H28156" s="623"/>
    </row>
    <row r="28157" spans="1:8" ht="45" x14ac:dyDescent="0.2">
      <c r="A28157" s="2">
        <v>28152</v>
      </c>
      <c r="B28157" s="28" t="s">
        <v>42879</v>
      </c>
      <c r="C28157" s="28" t="s">
        <v>42880</v>
      </c>
      <c r="E28157" s="26">
        <v>18750</v>
      </c>
      <c r="F28157" s="26">
        <v>18750</v>
      </c>
      <c r="G28157" s="625"/>
      <c r="H28157" s="623"/>
    </row>
    <row r="28158" spans="1:8" x14ac:dyDescent="0.2">
      <c r="A28158" s="2">
        <v>28153</v>
      </c>
      <c r="B28158" s="28" t="s">
        <v>42881</v>
      </c>
      <c r="C28158" s="28" t="s">
        <v>42882</v>
      </c>
      <c r="E28158" s="26">
        <v>18750</v>
      </c>
      <c r="F28158" s="26">
        <v>18750</v>
      </c>
      <c r="G28158" s="625"/>
      <c r="H28158" s="623"/>
    </row>
    <row r="28159" spans="1:8" x14ac:dyDescent="0.2">
      <c r="A28159" s="2">
        <v>28154</v>
      </c>
      <c r="B28159" s="28" t="s">
        <v>42883</v>
      </c>
      <c r="C28159" s="28" t="s">
        <v>42884</v>
      </c>
      <c r="E28159" s="26">
        <v>5632</v>
      </c>
      <c r="F28159" s="26">
        <v>5632</v>
      </c>
      <c r="G28159" s="625"/>
      <c r="H28159" s="623"/>
    </row>
    <row r="28160" spans="1:8" x14ac:dyDescent="0.2">
      <c r="A28160" s="2">
        <v>28155</v>
      </c>
      <c r="B28160" s="28" t="s">
        <v>42885</v>
      </c>
      <c r="C28160" s="28" t="s">
        <v>42886</v>
      </c>
      <c r="E28160" s="26">
        <v>2400</v>
      </c>
      <c r="F28160" s="26">
        <v>2400</v>
      </c>
      <c r="G28160" s="625"/>
      <c r="H28160" s="623"/>
    </row>
    <row r="28161" spans="1:8" x14ac:dyDescent="0.2">
      <c r="A28161" s="2">
        <v>28156</v>
      </c>
      <c r="B28161" s="28" t="s">
        <v>42887</v>
      </c>
      <c r="C28161" s="28" t="s">
        <v>42888</v>
      </c>
      <c r="E28161" s="26">
        <v>1023</v>
      </c>
      <c r="F28161" s="26">
        <v>1023</v>
      </c>
      <c r="G28161" s="625"/>
      <c r="H28161" s="623"/>
    </row>
    <row r="28162" spans="1:8" x14ac:dyDescent="0.2">
      <c r="A28162" s="2">
        <v>28157</v>
      </c>
      <c r="B28162" s="28" t="s">
        <v>42889</v>
      </c>
      <c r="C28162" s="28" t="s">
        <v>42890</v>
      </c>
      <c r="E28162" s="26">
        <v>1005</v>
      </c>
      <c r="F28162" s="26">
        <v>1005</v>
      </c>
      <c r="G28162" s="625"/>
      <c r="H28162" s="623"/>
    </row>
    <row r="28163" spans="1:8" ht="22.5" x14ac:dyDescent="0.2">
      <c r="A28163" s="2">
        <v>28158</v>
      </c>
      <c r="B28163" s="28" t="s">
        <v>42891</v>
      </c>
      <c r="C28163" s="28" t="s">
        <v>42892</v>
      </c>
      <c r="E28163" s="26">
        <v>3617</v>
      </c>
      <c r="F28163" s="26">
        <v>3617</v>
      </c>
      <c r="G28163" s="625"/>
      <c r="H28163" s="623"/>
    </row>
    <row r="28164" spans="1:8" ht="33.75" x14ac:dyDescent="0.2">
      <c r="A28164" s="2">
        <v>28159</v>
      </c>
      <c r="B28164" s="28" t="s">
        <v>42893</v>
      </c>
      <c r="C28164" s="28" t="s">
        <v>42894</v>
      </c>
      <c r="E28164" s="26">
        <v>2990</v>
      </c>
      <c r="F28164" s="26">
        <v>2990</v>
      </c>
      <c r="G28164" s="625"/>
      <c r="H28164" s="623"/>
    </row>
    <row r="28165" spans="1:8" x14ac:dyDescent="0.2">
      <c r="A28165" s="2">
        <v>28160</v>
      </c>
      <c r="B28165" s="28" t="s">
        <v>42895</v>
      </c>
      <c r="C28165" s="28" t="s">
        <v>42896</v>
      </c>
      <c r="E28165" s="26">
        <v>1744</v>
      </c>
      <c r="F28165" s="26">
        <v>1744</v>
      </c>
      <c r="G28165" s="625"/>
      <c r="H28165" s="623"/>
    </row>
    <row r="28166" spans="1:8" x14ac:dyDescent="0.2">
      <c r="A28166" s="2">
        <v>28161</v>
      </c>
      <c r="B28166" s="28" t="s">
        <v>42897</v>
      </c>
      <c r="C28166" s="28" t="s">
        <v>42898</v>
      </c>
      <c r="E28166" s="26">
        <v>2055</v>
      </c>
      <c r="F28166" s="26">
        <v>2055</v>
      </c>
      <c r="G28166" s="625"/>
      <c r="H28166" s="623"/>
    </row>
    <row r="28167" spans="1:8" ht="33.75" x14ac:dyDescent="0.2">
      <c r="A28167" s="2">
        <v>28162</v>
      </c>
      <c r="B28167" s="28" t="s">
        <v>42899</v>
      </c>
      <c r="C28167" s="28" t="s">
        <v>42900</v>
      </c>
      <c r="E28167" s="607">
        <v>259</v>
      </c>
      <c r="F28167" s="607">
        <v>259</v>
      </c>
      <c r="G28167" s="625"/>
      <c r="H28167" s="623"/>
    </row>
    <row r="28168" spans="1:8" x14ac:dyDescent="0.2">
      <c r="A28168" s="2">
        <v>28163</v>
      </c>
      <c r="B28168" s="28" t="s">
        <v>42901</v>
      </c>
      <c r="C28168" s="28" t="s">
        <v>42902</v>
      </c>
      <c r="E28168" s="26">
        <v>1283</v>
      </c>
      <c r="F28168" s="26">
        <v>1283</v>
      </c>
      <c r="G28168" s="625"/>
      <c r="H28168" s="623"/>
    </row>
    <row r="28169" spans="1:8" x14ac:dyDescent="0.2">
      <c r="A28169" s="2">
        <v>28164</v>
      </c>
      <c r="B28169" s="28" t="s">
        <v>42903</v>
      </c>
      <c r="C28169" s="28" t="s">
        <v>42904</v>
      </c>
      <c r="E28169" s="26">
        <v>1722</v>
      </c>
      <c r="F28169" s="26">
        <v>1722</v>
      </c>
      <c r="G28169" s="625"/>
      <c r="H28169" s="623"/>
    </row>
    <row r="28170" spans="1:8" x14ac:dyDescent="0.2">
      <c r="A28170" s="2">
        <v>28165</v>
      </c>
      <c r="B28170" s="28" t="s">
        <v>4976</v>
      </c>
      <c r="C28170" s="28" t="s">
        <v>42905</v>
      </c>
      <c r="E28170" s="26">
        <v>3940</v>
      </c>
      <c r="F28170" s="26">
        <v>3940</v>
      </c>
      <c r="G28170" s="625"/>
      <c r="H28170" s="623"/>
    </row>
    <row r="28171" spans="1:8" ht="22.5" x14ac:dyDescent="0.2">
      <c r="A28171" s="2">
        <v>28166</v>
      </c>
      <c r="B28171" s="28" t="s">
        <v>42906</v>
      </c>
      <c r="C28171" s="28" t="s">
        <v>42907</v>
      </c>
      <c r="E28171" s="26">
        <v>3284</v>
      </c>
      <c r="F28171" s="26">
        <v>3284</v>
      </c>
      <c r="G28171" s="625"/>
      <c r="H28171" s="623"/>
    </row>
    <row r="28172" spans="1:8" x14ac:dyDescent="0.2">
      <c r="A28172" s="2">
        <v>28167</v>
      </c>
      <c r="B28172" s="28" t="s">
        <v>5389</v>
      </c>
      <c r="C28172" s="28" t="s">
        <v>42908</v>
      </c>
      <c r="E28172" s="26">
        <v>2938</v>
      </c>
      <c r="F28172" s="26">
        <v>2938</v>
      </c>
      <c r="G28172" s="625"/>
      <c r="H28172" s="623"/>
    </row>
    <row r="28173" spans="1:8" x14ac:dyDescent="0.2">
      <c r="A28173" s="2">
        <v>28168</v>
      </c>
      <c r="B28173" s="28" t="s">
        <v>42909</v>
      </c>
      <c r="C28173" s="28" t="s">
        <v>42910</v>
      </c>
      <c r="E28173" s="26">
        <v>3644</v>
      </c>
      <c r="F28173" s="26">
        <v>3644</v>
      </c>
      <c r="G28173" s="625"/>
      <c r="H28173" s="623"/>
    </row>
    <row r="28174" spans="1:8" ht="22.5" x14ac:dyDescent="0.2">
      <c r="A28174" s="2">
        <v>28169</v>
      </c>
      <c r="B28174" s="28" t="s">
        <v>42911</v>
      </c>
      <c r="C28174" s="28" t="s">
        <v>42912</v>
      </c>
      <c r="E28174" s="26">
        <v>1146</v>
      </c>
      <c r="F28174" s="26">
        <v>1146</v>
      </c>
      <c r="G28174" s="625"/>
      <c r="H28174" s="623"/>
    </row>
    <row r="28175" spans="1:8" x14ac:dyDescent="0.2">
      <c r="A28175" s="2">
        <v>28170</v>
      </c>
      <c r="B28175" s="28" t="s">
        <v>42913</v>
      </c>
      <c r="C28175" s="28" t="s">
        <v>42914</v>
      </c>
      <c r="E28175" s="26">
        <v>1321</v>
      </c>
      <c r="F28175" s="26">
        <v>1321</v>
      </c>
      <c r="G28175" s="625"/>
      <c r="H28175" s="623"/>
    </row>
    <row r="28176" spans="1:8" x14ac:dyDescent="0.2">
      <c r="A28176" s="2">
        <v>28171</v>
      </c>
      <c r="B28176" s="28" t="s">
        <v>42915</v>
      </c>
      <c r="C28176" s="28" t="s">
        <v>42916</v>
      </c>
      <c r="E28176" s="26">
        <v>2000</v>
      </c>
      <c r="F28176" s="26">
        <v>2000</v>
      </c>
      <c r="G28176" s="625"/>
      <c r="H28176" s="623"/>
    </row>
    <row r="28177" spans="1:8" ht="22.5" x14ac:dyDescent="0.2">
      <c r="A28177" s="2">
        <v>28172</v>
      </c>
      <c r="B28177" s="28" t="s">
        <v>42917</v>
      </c>
      <c r="C28177" s="28" t="s">
        <v>42918</v>
      </c>
      <c r="E28177" s="607">
        <v>140</v>
      </c>
      <c r="F28177" s="607">
        <v>140</v>
      </c>
      <c r="G28177" s="625"/>
      <c r="H28177" s="623"/>
    </row>
    <row r="28178" spans="1:8" x14ac:dyDescent="0.2">
      <c r="A28178" s="2">
        <v>28173</v>
      </c>
      <c r="B28178" s="28" t="s">
        <v>42919</v>
      </c>
      <c r="C28178" s="28" t="s">
        <v>42920</v>
      </c>
      <c r="E28178" s="26">
        <v>3651</v>
      </c>
      <c r="F28178" s="26">
        <v>3651</v>
      </c>
      <c r="G28178" s="625"/>
      <c r="H28178" s="623"/>
    </row>
    <row r="28179" spans="1:8" x14ac:dyDescent="0.2">
      <c r="A28179" s="2">
        <v>28174</v>
      </c>
      <c r="B28179" s="28" t="s">
        <v>42921</v>
      </c>
      <c r="C28179" s="28" t="s">
        <v>42922</v>
      </c>
      <c r="E28179" s="607">
        <v>299</v>
      </c>
      <c r="F28179" s="607">
        <v>299</v>
      </c>
      <c r="G28179" s="625"/>
      <c r="H28179" s="623"/>
    </row>
    <row r="28180" spans="1:8" x14ac:dyDescent="0.2">
      <c r="A28180" s="2">
        <v>28175</v>
      </c>
      <c r="B28180" s="28" t="s">
        <v>42921</v>
      </c>
      <c r="C28180" s="28" t="s">
        <v>42923</v>
      </c>
      <c r="E28180" s="26">
        <v>1515</v>
      </c>
      <c r="F28180" s="26">
        <v>1515</v>
      </c>
      <c r="G28180" s="625"/>
      <c r="H28180" s="623"/>
    </row>
    <row r="28181" spans="1:8" x14ac:dyDescent="0.2">
      <c r="A28181" s="2">
        <v>28176</v>
      </c>
      <c r="B28181" s="28" t="s">
        <v>42924</v>
      </c>
      <c r="C28181" s="28" t="s">
        <v>42925</v>
      </c>
      <c r="E28181" s="26">
        <v>20300</v>
      </c>
      <c r="F28181" s="26">
        <v>20300</v>
      </c>
      <c r="G28181" s="625"/>
      <c r="H28181" s="623"/>
    </row>
    <row r="28182" spans="1:8" x14ac:dyDescent="0.2">
      <c r="A28182" s="2">
        <v>28177</v>
      </c>
      <c r="B28182" s="28" t="s">
        <v>42926</v>
      </c>
      <c r="C28182" s="28" t="s">
        <v>42927</v>
      </c>
      <c r="E28182" s="26">
        <v>20300</v>
      </c>
      <c r="F28182" s="26">
        <v>20300</v>
      </c>
      <c r="G28182" s="625"/>
      <c r="H28182" s="623"/>
    </row>
    <row r="28183" spans="1:8" x14ac:dyDescent="0.2">
      <c r="A28183" s="2">
        <v>28178</v>
      </c>
      <c r="B28183" s="28" t="s">
        <v>42928</v>
      </c>
      <c r="C28183" s="28" t="s">
        <v>42929</v>
      </c>
      <c r="E28183" s="607">
        <v>200</v>
      </c>
      <c r="F28183" s="607">
        <v>200</v>
      </c>
      <c r="G28183" s="625"/>
      <c r="H28183" s="623"/>
    </row>
    <row r="28184" spans="1:8" x14ac:dyDescent="0.2">
      <c r="A28184" s="2">
        <v>28179</v>
      </c>
      <c r="B28184" s="28" t="s">
        <v>42930</v>
      </c>
      <c r="C28184" s="28" t="s">
        <v>42931</v>
      </c>
      <c r="E28184" s="607">
        <v>390</v>
      </c>
      <c r="F28184" s="607">
        <v>390</v>
      </c>
      <c r="G28184" s="625"/>
      <c r="H28184" s="623"/>
    </row>
    <row r="28185" spans="1:8" x14ac:dyDescent="0.2">
      <c r="A28185" s="2">
        <v>28180</v>
      </c>
      <c r="B28185" s="28" t="s">
        <v>42932</v>
      </c>
      <c r="C28185" s="28" t="s">
        <v>42933</v>
      </c>
      <c r="E28185" s="607">
        <v>213</v>
      </c>
      <c r="F28185" s="607">
        <v>213</v>
      </c>
      <c r="G28185" s="625"/>
      <c r="H28185" s="623"/>
    </row>
    <row r="28186" spans="1:8" x14ac:dyDescent="0.2">
      <c r="A28186" s="2">
        <v>28181</v>
      </c>
      <c r="B28186" s="28" t="s">
        <v>42934</v>
      </c>
      <c r="C28186" s="28" t="s">
        <v>42935</v>
      </c>
      <c r="E28186" s="607">
        <v>990</v>
      </c>
      <c r="F28186" s="607">
        <v>990</v>
      </c>
      <c r="G28186" s="625"/>
      <c r="H28186" s="623"/>
    </row>
    <row r="28187" spans="1:8" x14ac:dyDescent="0.2">
      <c r="A28187" s="2">
        <v>28182</v>
      </c>
      <c r="B28187" s="28" t="s">
        <v>42936</v>
      </c>
      <c r="C28187" s="28" t="s">
        <v>42937</v>
      </c>
      <c r="E28187" s="607">
        <v>180</v>
      </c>
      <c r="F28187" s="607">
        <v>180</v>
      </c>
      <c r="G28187" s="625"/>
      <c r="H28187" s="623"/>
    </row>
    <row r="28188" spans="1:8" x14ac:dyDescent="0.2">
      <c r="A28188" s="2">
        <v>28183</v>
      </c>
      <c r="B28188" s="28" t="s">
        <v>42938</v>
      </c>
      <c r="C28188" s="28" t="s">
        <v>42939</v>
      </c>
      <c r="E28188" s="607">
        <v>199</v>
      </c>
      <c r="F28188" s="607">
        <v>199</v>
      </c>
      <c r="G28188" s="625"/>
      <c r="H28188" s="623"/>
    </row>
    <row r="28189" spans="1:8" x14ac:dyDescent="0.2">
      <c r="A28189" s="2">
        <v>28184</v>
      </c>
      <c r="B28189" s="28" t="s">
        <v>42940</v>
      </c>
      <c r="C28189" s="28" t="s">
        <v>42941</v>
      </c>
      <c r="E28189" s="607">
        <v>200</v>
      </c>
      <c r="F28189" s="607">
        <v>200</v>
      </c>
      <c r="G28189" s="625"/>
      <c r="H28189" s="623"/>
    </row>
    <row r="28190" spans="1:8" x14ac:dyDescent="0.2">
      <c r="A28190" s="2">
        <v>28185</v>
      </c>
      <c r="B28190" s="28" t="s">
        <v>42942</v>
      </c>
      <c r="C28190" s="28" t="s">
        <v>42943</v>
      </c>
      <c r="E28190" s="607">
        <v>407</v>
      </c>
      <c r="F28190" s="607">
        <v>407</v>
      </c>
      <c r="G28190" s="625"/>
      <c r="H28190" s="623"/>
    </row>
    <row r="28191" spans="1:8" x14ac:dyDescent="0.2">
      <c r="A28191" s="2">
        <v>28186</v>
      </c>
      <c r="B28191" s="28" t="s">
        <v>42944</v>
      </c>
      <c r="C28191" s="28" t="s">
        <v>42945</v>
      </c>
      <c r="E28191" s="607">
        <v>300</v>
      </c>
      <c r="F28191" s="607">
        <v>300</v>
      </c>
      <c r="G28191" s="625"/>
      <c r="H28191" s="623"/>
    </row>
    <row r="28192" spans="1:8" ht="22.5" x14ac:dyDescent="0.2">
      <c r="A28192" s="2">
        <v>28187</v>
      </c>
      <c r="B28192" s="28" t="s">
        <v>42946</v>
      </c>
      <c r="C28192" s="28" t="s">
        <v>29619</v>
      </c>
      <c r="E28192" s="26">
        <v>1224</v>
      </c>
      <c r="F28192" s="26">
        <v>1224</v>
      </c>
      <c r="G28192" s="625"/>
      <c r="H28192" s="623"/>
    </row>
    <row r="28193" spans="1:8" ht="22.5" x14ac:dyDescent="0.2">
      <c r="A28193" s="2">
        <v>28188</v>
      </c>
      <c r="B28193" s="28" t="s">
        <v>42947</v>
      </c>
      <c r="C28193" s="28" t="s">
        <v>42948</v>
      </c>
      <c r="E28193" s="607">
        <v>258</v>
      </c>
      <c r="F28193" s="607">
        <v>258</v>
      </c>
      <c r="G28193" s="625"/>
      <c r="H28193" s="623"/>
    </row>
    <row r="28194" spans="1:8" ht="22.5" x14ac:dyDescent="0.2">
      <c r="A28194" s="2">
        <v>28189</v>
      </c>
      <c r="B28194" s="28" t="s">
        <v>42949</v>
      </c>
      <c r="C28194" s="28" t="s">
        <v>42950</v>
      </c>
      <c r="E28194" s="26">
        <v>8000</v>
      </c>
      <c r="F28194" s="26">
        <v>8000</v>
      </c>
      <c r="G28194" s="625"/>
      <c r="H28194" s="623"/>
    </row>
    <row r="28195" spans="1:8" ht="22.5" x14ac:dyDescent="0.2">
      <c r="A28195" s="2">
        <v>28190</v>
      </c>
      <c r="B28195" s="28" t="s">
        <v>42951</v>
      </c>
      <c r="C28195" s="28" t="s">
        <v>42952</v>
      </c>
      <c r="E28195" s="26">
        <v>7000</v>
      </c>
      <c r="F28195" s="26">
        <v>7000</v>
      </c>
      <c r="G28195" s="625"/>
      <c r="H28195" s="623"/>
    </row>
    <row r="28196" spans="1:8" ht="22.5" x14ac:dyDescent="0.2">
      <c r="A28196" s="2">
        <v>28191</v>
      </c>
      <c r="B28196" s="28" t="s">
        <v>42953</v>
      </c>
      <c r="C28196" s="28" t="s">
        <v>42954</v>
      </c>
      <c r="E28196" s="26">
        <v>5000</v>
      </c>
      <c r="F28196" s="26">
        <v>5000</v>
      </c>
      <c r="G28196" s="625"/>
      <c r="H28196" s="623"/>
    </row>
    <row r="28197" spans="1:8" ht="22.5" x14ac:dyDescent="0.2">
      <c r="A28197" s="2">
        <v>28192</v>
      </c>
      <c r="B28197" s="28" t="s">
        <v>42955</v>
      </c>
      <c r="C28197" s="28" t="s">
        <v>42956</v>
      </c>
      <c r="E28197" s="26">
        <v>6600</v>
      </c>
      <c r="F28197" s="26">
        <v>6600</v>
      </c>
      <c r="G28197" s="625"/>
      <c r="H28197" s="623"/>
    </row>
    <row r="28198" spans="1:8" x14ac:dyDescent="0.2">
      <c r="A28198" s="2">
        <v>28193</v>
      </c>
      <c r="B28198" s="28" t="s">
        <v>42957</v>
      </c>
      <c r="C28198" s="28" t="s">
        <v>42958</v>
      </c>
      <c r="E28198" s="26">
        <v>5000</v>
      </c>
      <c r="F28198" s="26">
        <v>5000</v>
      </c>
      <c r="G28198" s="625"/>
      <c r="H28198" s="623"/>
    </row>
    <row r="28199" spans="1:8" x14ac:dyDescent="0.2">
      <c r="A28199" s="2">
        <v>28194</v>
      </c>
      <c r="B28199" s="28" t="s">
        <v>42957</v>
      </c>
      <c r="C28199" s="28" t="s">
        <v>42959</v>
      </c>
      <c r="E28199" s="26">
        <v>4000</v>
      </c>
      <c r="F28199" s="26">
        <v>4000</v>
      </c>
      <c r="G28199" s="625"/>
      <c r="H28199" s="623"/>
    </row>
    <row r="28200" spans="1:8" ht="22.5" x14ac:dyDescent="0.2">
      <c r="A28200" s="2">
        <v>28195</v>
      </c>
      <c r="B28200" s="28" t="s">
        <v>42960</v>
      </c>
      <c r="C28200" s="28" t="s">
        <v>42961</v>
      </c>
      <c r="E28200" s="26">
        <v>4140</v>
      </c>
      <c r="F28200" s="26">
        <v>4140</v>
      </c>
      <c r="G28200" s="625"/>
      <c r="H28200" s="623"/>
    </row>
    <row r="28201" spans="1:8" x14ac:dyDescent="0.2">
      <c r="A28201" s="2">
        <v>28196</v>
      </c>
      <c r="B28201" s="28" t="s">
        <v>42962</v>
      </c>
      <c r="C28201" s="28" t="s">
        <v>42963</v>
      </c>
      <c r="E28201" s="26">
        <v>4500</v>
      </c>
      <c r="F28201" s="26">
        <v>4500</v>
      </c>
      <c r="G28201" s="625"/>
      <c r="H28201" s="623"/>
    </row>
    <row r="28202" spans="1:8" ht="22.5" x14ac:dyDescent="0.2">
      <c r="A28202" s="2">
        <v>28197</v>
      </c>
      <c r="B28202" s="28" t="s">
        <v>42964</v>
      </c>
      <c r="C28202" s="28" t="s">
        <v>42965</v>
      </c>
      <c r="E28202" s="26">
        <v>2193</v>
      </c>
      <c r="F28202" s="26">
        <v>2193</v>
      </c>
      <c r="G28202" s="625"/>
      <c r="H28202" s="623"/>
    </row>
    <row r="28203" spans="1:8" ht="22.5" x14ac:dyDescent="0.2">
      <c r="A28203" s="2">
        <v>28198</v>
      </c>
      <c r="B28203" s="28" t="s">
        <v>42966</v>
      </c>
      <c r="C28203" s="28"/>
      <c r="E28203" s="26">
        <v>5118</v>
      </c>
      <c r="F28203" s="26">
        <v>5118</v>
      </c>
      <c r="G28203" s="625"/>
      <c r="H28203" s="623"/>
    </row>
    <row r="28204" spans="1:8" x14ac:dyDescent="0.2">
      <c r="A28204" s="2">
        <v>28199</v>
      </c>
      <c r="B28204" s="28" t="s">
        <v>42743</v>
      </c>
      <c r="C28204" s="28" t="s">
        <v>42967</v>
      </c>
      <c r="E28204" s="26">
        <v>25000</v>
      </c>
      <c r="F28204" s="26">
        <v>25000</v>
      </c>
      <c r="G28204" s="625"/>
      <c r="H28204" s="623"/>
    </row>
    <row r="28205" spans="1:8" x14ac:dyDescent="0.2">
      <c r="A28205" s="2">
        <v>28200</v>
      </c>
      <c r="B28205" s="28" t="s">
        <v>42968</v>
      </c>
      <c r="C28205" s="28" t="s">
        <v>42969</v>
      </c>
      <c r="E28205" s="607">
        <v>860</v>
      </c>
      <c r="F28205" s="607">
        <v>860</v>
      </c>
      <c r="G28205" s="625"/>
      <c r="H28205" s="623"/>
    </row>
    <row r="28206" spans="1:8" ht="22.5" x14ac:dyDescent="0.2">
      <c r="A28206" s="2">
        <v>28201</v>
      </c>
      <c r="B28206" s="28" t="s">
        <v>42970</v>
      </c>
      <c r="C28206" s="28" t="s">
        <v>42971</v>
      </c>
      <c r="E28206" s="607">
        <v>595</v>
      </c>
      <c r="F28206" s="607">
        <v>595</v>
      </c>
      <c r="G28206" s="625"/>
      <c r="H28206" s="623"/>
    </row>
    <row r="28207" spans="1:8" ht="22.5" x14ac:dyDescent="0.2">
      <c r="A28207" s="2">
        <v>28202</v>
      </c>
      <c r="B28207" s="28" t="s">
        <v>42972</v>
      </c>
      <c r="C28207" s="28" t="s">
        <v>42973</v>
      </c>
      <c r="E28207" s="26">
        <v>1500</v>
      </c>
      <c r="F28207" s="26">
        <v>1500</v>
      </c>
      <c r="G28207" s="625"/>
      <c r="H28207" s="623"/>
    </row>
    <row r="28208" spans="1:8" ht="22.5" x14ac:dyDescent="0.2">
      <c r="A28208" s="2">
        <v>28203</v>
      </c>
      <c r="B28208" s="28" t="s">
        <v>42972</v>
      </c>
      <c r="C28208" s="28" t="s">
        <v>42974</v>
      </c>
      <c r="E28208" s="26">
        <v>2000</v>
      </c>
      <c r="F28208" s="26">
        <v>2000</v>
      </c>
      <c r="G28208" s="625"/>
      <c r="H28208" s="623"/>
    </row>
    <row r="28209" spans="1:8" ht="22.5" x14ac:dyDescent="0.2">
      <c r="A28209" s="2">
        <v>28204</v>
      </c>
      <c r="B28209" s="28" t="s">
        <v>42972</v>
      </c>
      <c r="C28209" s="28" t="s">
        <v>42975</v>
      </c>
      <c r="E28209" s="26">
        <v>3550</v>
      </c>
      <c r="F28209" s="26">
        <v>3550</v>
      </c>
      <c r="G28209" s="625"/>
      <c r="H28209" s="623"/>
    </row>
    <row r="28210" spans="1:8" ht="22.5" x14ac:dyDescent="0.2">
      <c r="A28210" s="2">
        <v>28205</v>
      </c>
      <c r="B28210" s="28" t="s">
        <v>42972</v>
      </c>
      <c r="C28210" s="28" t="s">
        <v>42976</v>
      </c>
      <c r="E28210" s="26">
        <v>3550</v>
      </c>
      <c r="F28210" s="26">
        <v>3550</v>
      </c>
      <c r="G28210" s="625"/>
      <c r="H28210" s="623"/>
    </row>
    <row r="28211" spans="1:8" ht="22.5" x14ac:dyDescent="0.2">
      <c r="A28211" s="2">
        <v>28206</v>
      </c>
      <c r="B28211" s="28" t="s">
        <v>42972</v>
      </c>
      <c r="C28211" s="28" t="s">
        <v>42977</v>
      </c>
      <c r="E28211" s="26">
        <v>3550</v>
      </c>
      <c r="F28211" s="26">
        <v>3550</v>
      </c>
      <c r="G28211" s="625"/>
      <c r="H28211" s="623"/>
    </row>
    <row r="28212" spans="1:8" ht="22.5" x14ac:dyDescent="0.2">
      <c r="A28212" s="2">
        <v>28207</v>
      </c>
      <c r="B28212" s="28" t="s">
        <v>42972</v>
      </c>
      <c r="C28212" s="28" t="s">
        <v>42978</v>
      </c>
      <c r="E28212" s="26">
        <v>3550</v>
      </c>
      <c r="F28212" s="26">
        <v>3550</v>
      </c>
      <c r="G28212" s="625"/>
      <c r="H28212" s="623"/>
    </row>
    <row r="28213" spans="1:8" ht="22.5" x14ac:dyDescent="0.2">
      <c r="A28213" s="2">
        <v>28208</v>
      </c>
      <c r="B28213" s="28" t="s">
        <v>42972</v>
      </c>
      <c r="C28213" s="28" t="s">
        <v>42979</v>
      </c>
      <c r="E28213" s="26">
        <v>3550</v>
      </c>
      <c r="F28213" s="26">
        <v>3550</v>
      </c>
      <c r="G28213" s="625"/>
      <c r="H28213" s="623"/>
    </row>
    <row r="28214" spans="1:8" ht="22.5" x14ac:dyDescent="0.2">
      <c r="A28214" s="2">
        <v>28209</v>
      </c>
      <c r="B28214" s="28" t="s">
        <v>42972</v>
      </c>
      <c r="C28214" s="28" t="s">
        <v>42980</v>
      </c>
      <c r="E28214" s="26">
        <v>3550</v>
      </c>
      <c r="F28214" s="26">
        <v>3550</v>
      </c>
      <c r="G28214" s="625"/>
      <c r="H28214" s="623"/>
    </row>
    <row r="28215" spans="1:8" ht="22.5" x14ac:dyDescent="0.2">
      <c r="A28215" s="2">
        <v>28210</v>
      </c>
      <c r="B28215" s="28" t="s">
        <v>42972</v>
      </c>
      <c r="C28215" s="28" t="s">
        <v>42981</v>
      </c>
      <c r="E28215" s="26">
        <v>3550</v>
      </c>
      <c r="F28215" s="26">
        <v>3550</v>
      </c>
      <c r="G28215" s="625"/>
      <c r="H28215" s="623"/>
    </row>
    <row r="28216" spans="1:8" ht="22.5" x14ac:dyDescent="0.2">
      <c r="A28216" s="2">
        <v>28211</v>
      </c>
      <c r="B28216" s="28" t="s">
        <v>42972</v>
      </c>
      <c r="C28216" s="28" t="s">
        <v>42982</v>
      </c>
      <c r="E28216" s="26">
        <v>3550</v>
      </c>
      <c r="F28216" s="26">
        <v>3550</v>
      </c>
      <c r="G28216" s="625"/>
      <c r="H28216" s="623"/>
    </row>
    <row r="28217" spans="1:8" x14ac:dyDescent="0.2">
      <c r="A28217" s="2">
        <v>28212</v>
      </c>
      <c r="B28217" s="28" t="s">
        <v>42983</v>
      </c>
      <c r="C28217" s="28" t="s">
        <v>42984</v>
      </c>
      <c r="E28217" s="26">
        <v>3550</v>
      </c>
      <c r="F28217" s="26">
        <v>3550</v>
      </c>
      <c r="G28217" s="625"/>
      <c r="H28217" s="623"/>
    </row>
    <row r="28218" spans="1:8" x14ac:dyDescent="0.2">
      <c r="A28218" s="2">
        <v>28213</v>
      </c>
      <c r="B28218" s="28" t="s">
        <v>42985</v>
      </c>
      <c r="C28218" s="28" t="s">
        <v>42986</v>
      </c>
      <c r="E28218" s="26">
        <v>3550</v>
      </c>
      <c r="F28218" s="26">
        <v>3550</v>
      </c>
      <c r="G28218" s="625"/>
      <c r="H28218" s="623"/>
    </row>
    <row r="28219" spans="1:8" x14ac:dyDescent="0.2">
      <c r="A28219" s="2">
        <v>28214</v>
      </c>
      <c r="B28219" s="28" t="s">
        <v>42987</v>
      </c>
      <c r="C28219" s="28" t="s">
        <v>42988</v>
      </c>
      <c r="E28219" s="26">
        <v>19920</v>
      </c>
      <c r="F28219" s="26">
        <v>19920</v>
      </c>
      <c r="G28219" s="625"/>
      <c r="H28219" s="623"/>
    </row>
    <row r="28220" spans="1:8" x14ac:dyDescent="0.2">
      <c r="A28220" s="2">
        <v>28215</v>
      </c>
      <c r="B28220" s="28" t="s">
        <v>42989</v>
      </c>
      <c r="C28220" s="28" t="s">
        <v>42990</v>
      </c>
      <c r="E28220" s="607">
        <v>361</v>
      </c>
      <c r="F28220" s="607">
        <v>361</v>
      </c>
      <c r="G28220" s="625"/>
      <c r="H28220" s="623"/>
    </row>
    <row r="28221" spans="1:8" x14ac:dyDescent="0.2">
      <c r="A28221" s="2">
        <v>28216</v>
      </c>
      <c r="B28221" s="28" t="s">
        <v>42991</v>
      </c>
      <c r="C28221" s="28" t="s">
        <v>42992</v>
      </c>
      <c r="E28221" s="607">
        <v>580</v>
      </c>
      <c r="F28221" s="607">
        <v>580</v>
      </c>
      <c r="G28221" s="625"/>
      <c r="H28221" s="623"/>
    </row>
    <row r="28222" spans="1:8" x14ac:dyDescent="0.2">
      <c r="A28222" s="2">
        <v>28217</v>
      </c>
      <c r="B28222" s="28" t="s">
        <v>42993</v>
      </c>
      <c r="C28222" s="28" t="s">
        <v>42994</v>
      </c>
      <c r="E28222" s="26">
        <v>3029</v>
      </c>
      <c r="F28222" s="26">
        <v>3029</v>
      </c>
      <c r="G28222" s="625"/>
      <c r="H28222" s="623"/>
    </row>
    <row r="28223" spans="1:8" x14ac:dyDescent="0.2">
      <c r="A28223" s="2">
        <v>28218</v>
      </c>
      <c r="B28223" s="28" t="s">
        <v>42995</v>
      </c>
      <c r="C28223" s="28" t="s">
        <v>42996</v>
      </c>
      <c r="E28223" s="607">
        <v>899</v>
      </c>
      <c r="F28223" s="607">
        <v>899</v>
      </c>
      <c r="G28223" s="625"/>
      <c r="H28223" s="623"/>
    </row>
    <row r="28224" spans="1:8" ht="45" x14ac:dyDescent="0.2">
      <c r="A28224" s="2">
        <v>28219</v>
      </c>
      <c r="B28224" s="28" t="s">
        <v>42997</v>
      </c>
      <c r="C28224" s="28" t="s">
        <v>42998</v>
      </c>
      <c r="E28224" s="607">
        <v>899</v>
      </c>
      <c r="F28224" s="607">
        <v>899</v>
      </c>
      <c r="G28224" s="625"/>
      <c r="H28224" s="623"/>
    </row>
    <row r="28225" spans="1:8" ht="45" x14ac:dyDescent="0.2">
      <c r="A28225" s="2">
        <v>28220</v>
      </c>
      <c r="B28225" s="28" t="s">
        <v>42999</v>
      </c>
      <c r="C28225" s="28" t="s">
        <v>43000</v>
      </c>
      <c r="E28225" s="26">
        <v>1090</v>
      </c>
      <c r="F28225" s="26">
        <v>1090</v>
      </c>
      <c r="G28225" s="625"/>
      <c r="H28225" s="623"/>
    </row>
    <row r="28226" spans="1:8" x14ac:dyDescent="0.2">
      <c r="A28226" s="2">
        <v>28221</v>
      </c>
      <c r="B28226" s="28" t="s">
        <v>43001</v>
      </c>
      <c r="C28226" s="28" t="s">
        <v>43002</v>
      </c>
      <c r="E28226" s="26">
        <v>6000</v>
      </c>
      <c r="F28226" s="26">
        <v>6000</v>
      </c>
      <c r="G28226" s="625"/>
      <c r="H28226" s="623"/>
    </row>
    <row r="28227" spans="1:8" x14ac:dyDescent="0.2">
      <c r="A28227" s="2">
        <v>28222</v>
      </c>
      <c r="B28227" s="28" t="s">
        <v>43003</v>
      </c>
      <c r="C28227" s="28" t="s">
        <v>43004</v>
      </c>
      <c r="E28227" s="26">
        <v>6000</v>
      </c>
      <c r="F28227" s="26">
        <v>6000</v>
      </c>
      <c r="G28227" s="625"/>
      <c r="H28227" s="623"/>
    </row>
    <row r="28228" spans="1:8" x14ac:dyDescent="0.2">
      <c r="A28228" s="2">
        <v>28223</v>
      </c>
      <c r="B28228" s="28" t="s">
        <v>43005</v>
      </c>
      <c r="C28228" s="28"/>
      <c r="E28228" s="607">
        <v>265</v>
      </c>
      <c r="F28228" s="607">
        <v>265</v>
      </c>
      <c r="G28228" s="625"/>
      <c r="H28228" s="623"/>
    </row>
    <row r="28229" spans="1:8" ht="45" x14ac:dyDescent="0.2">
      <c r="A28229" s="2">
        <v>28224</v>
      </c>
      <c r="B28229" s="28" t="s">
        <v>43006</v>
      </c>
      <c r="C28229" s="28" t="s">
        <v>43007</v>
      </c>
      <c r="E28229" s="26">
        <v>37034.85</v>
      </c>
      <c r="F28229" s="26">
        <v>37034.85</v>
      </c>
      <c r="G28229" s="625"/>
      <c r="H28229" s="623"/>
    </row>
    <row r="28230" spans="1:8" x14ac:dyDescent="0.2">
      <c r="A28230" s="2">
        <v>28225</v>
      </c>
      <c r="B28230" s="28" t="s">
        <v>43008</v>
      </c>
      <c r="C28230" s="28"/>
      <c r="E28230" s="26">
        <v>3984</v>
      </c>
      <c r="F28230" s="26">
        <v>3984</v>
      </c>
      <c r="G28230" s="625"/>
      <c r="H28230" s="623"/>
    </row>
    <row r="28231" spans="1:8" x14ac:dyDescent="0.2">
      <c r="A28231" s="2">
        <v>28226</v>
      </c>
      <c r="B28231" s="28" t="s">
        <v>43009</v>
      </c>
      <c r="C28231" s="28" t="s">
        <v>43010</v>
      </c>
      <c r="E28231" s="26">
        <v>6600</v>
      </c>
      <c r="F28231" s="26">
        <v>6600</v>
      </c>
      <c r="G28231" s="625"/>
      <c r="H28231" s="623"/>
    </row>
    <row r="28232" spans="1:8" ht="22.5" x14ac:dyDescent="0.2">
      <c r="A28232" s="2">
        <v>28227</v>
      </c>
      <c r="B28232" s="28" t="s">
        <v>43011</v>
      </c>
      <c r="C28232" s="28" t="s">
        <v>43012</v>
      </c>
      <c r="E28232" s="26">
        <v>6960</v>
      </c>
      <c r="F28232" s="26">
        <v>6960</v>
      </c>
      <c r="G28232" s="625"/>
      <c r="H28232" s="623"/>
    </row>
    <row r="28233" spans="1:8" ht="33.75" x14ac:dyDescent="0.2">
      <c r="A28233" s="2">
        <v>28228</v>
      </c>
      <c r="B28233" s="28" t="s">
        <v>43013</v>
      </c>
      <c r="C28233" s="28" t="s">
        <v>43014</v>
      </c>
      <c r="E28233" s="26">
        <v>2190</v>
      </c>
      <c r="F28233" s="26">
        <v>2190</v>
      </c>
      <c r="G28233" s="625"/>
      <c r="H28233" s="623"/>
    </row>
    <row r="28234" spans="1:8" ht="22.5" x14ac:dyDescent="0.2">
      <c r="A28234" s="2">
        <v>28229</v>
      </c>
      <c r="B28234" s="28" t="s">
        <v>43015</v>
      </c>
      <c r="C28234" s="28" t="s">
        <v>43016</v>
      </c>
      <c r="E28234" s="26">
        <v>13000</v>
      </c>
      <c r="F28234" s="26">
        <v>13000</v>
      </c>
      <c r="G28234" s="625"/>
      <c r="H28234" s="623"/>
    </row>
    <row r="28235" spans="1:8" ht="22.5" x14ac:dyDescent="0.2">
      <c r="A28235" s="2">
        <v>28230</v>
      </c>
      <c r="B28235" s="28" t="s">
        <v>43017</v>
      </c>
      <c r="C28235" s="28" t="s">
        <v>43018</v>
      </c>
      <c r="E28235" s="26">
        <v>3500</v>
      </c>
      <c r="F28235" s="26">
        <v>3500</v>
      </c>
      <c r="G28235" s="625"/>
      <c r="H28235" s="623"/>
    </row>
    <row r="28236" spans="1:8" ht="22.5" x14ac:dyDescent="0.2">
      <c r="A28236" s="2">
        <v>28231</v>
      </c>
      <c r="B28236" s="28" t="s">
        <v>43019</v>
      </c>
      <c r="C28236" s="28" t="s">
        <v>43020</v>
      </c>
      <c r="E28236" s="26">
        <v>4000</v>
      </c>
      <c r="F28236" s="26">
        <v>4000</v>
      </c>
      <c r="G28236" s="625"/>
      <c r="H28236" s="623"/>
    </row>
    <row r="28237" spans="1:8" ht="22.5" x14ac:dyDescent="0.2">
      <c r="A28237" s="2">
        <v>28232</v>
      </c>
      <c r="B28237" s="28" t="s">
        <v>43021</v>
      </c>
      <c r="C28237" s="28" t="s">
        <v>43022</v>
      </c>
      <c r="E28237" s="26">
        <v>5200</v>
      </c>
      <c r="F28237" s="26">
        <v>5200</v>
      </c>
      <c r="G28237" s="625"/>
      <c r="H28237" s="623"/>
    </row>
    <row r="28238" spans="1:8" ht="22.5" x14ac:dyDescent="0.2">
      <c r="A28238" s="2">
        <v>28233</v>
      </c>
      <c r="B28238" s="28" t="s">
        <v>43023</v>
      </c>
      <c r="C28238" s="28" t="s">
        <v>43024</v>
      </c>
      <c r="E28238" s="26">
        <v>6300</v>
      </c>
      <c r="F28238" s="26">
        <v>6300</v>
      </c>
      <c r="G28238" s="625"/>
      <c r="H28238" s="623"/>
    </row>
    <row r="28239" spans="1:8" ht="22.5" x14ac:dyDescent="0.2">
      <c r="A28239" s="2">
        <v>28234</v>
      </c>
      <c r="B28239" s="28" t="s">
        <v>43025</v>
      </c>
      <c r="C28239" s="28" t="s">
        <v>43026</v>
      </c>
      <c r="E28239" s="26">
        <v>5600</v>
      </c>
      <c r="F28239" s="26">
        <v>5600</v>
      </c>
      <c r="G28239" s="625"/>
      <c r="H28239" s="623"/>
    </row>
    <row r="28240" spans="1:8" ht="22.5" x14ac:dyDescent="0.2">
      <c r="A28240" s="2">
        <v>28235</v>
      </c>
      <c r="B28240" s="28" t="s">
        <v>43027</v>
      </c>
      <c r="C28240" s="28" t="s">
        <v>43028</v>
      </c>
      <c r="E28240" s="26">
        <v>13000</v>
      </c>
      <c r="F28240" s="26">
        <v>13000</v>
      </c>
      <c r="G28240" s="625"/>
      <c r="H28240" s="623"/>
    </row>
    <row r="28241" spans="1:8" ht="22.5" x14ac:dyDescent="0.2">
      <c r="A28241" s="2">
        <v>28236</v>
      </c>
      <c r="B28241" s="28" t="s">
        <v>43029</v>
      </c>
      <c r="C28241" s="28" t="s">
        <v>43030</v>
      </c>
      <c r="E28241" s="26">
        <v>13000</v>
      </c>
      <c r="F28241" s="26">
        <v>13000</v>
      </c>
      <c r="G28241" s="625"/>
      <c r="H28241" s="623"/>
    </row>
    <row r="28242" spans="1:8" ht="33.75" x14ac:dyDescent="0.2">
      <c r="A28242" s="2">
        <v>28237</v>
      </c>
      <c r="B28242" s="28" t="s">
        <v>43031</v>
      </c>
      <c r="C28242" s="28" t="s">
        <v>43032</v>
      </c>
      <c r="E28242" s="26">
        <v>13000</v>
      </c>
      <c r="F28242" s="26">
        <v>13000</v>
      </c>
      <c r="G28242" s="625"/>
      <c r="H28242" s="623"/>
    </row>
    <row r="28243" spans="1:8" ht="22.5" x14ac:dyDescent="0.2">
      <c r="A28243" s="2">
        <v>28238</v>
      </c>
      <c r="B28243" s="28" t="s">
        <v>43033</v>
      </c>
      <c r="C28243" s="28" t="s">
        <v>43034</v>
      </c>
      <c r="E28243" s="26">
        <v>13000</v>
      </c>
      <c r="F28243" s="26">
        <v>13000</v>
      </c>
      <c r="G28243" s="625"/>
      <c r="H28243" s="623"/>
    </row>
    <row r="28244" spans="1:8" ht="22.5" x14ac:dyDescent="0.2">
      <c r="A28244" s="2">
        <v>28239</v>
      </c>
      <c r="B28244" s="28" t="s">
        <v>43035</v>
      </c>
      <c r="C28244" s="28" t="s">
        <v>43036</v>
      </c>
      <c r="E28244" s="26">
        <v>3500</v>
      </c>
      <c r="F28244" s="26">
        <v>3500</v>
      </c>
      <c r="G28244" s="625"/>
      <c r="H28244" s="623"/>
    </row>
    <row r="28245" spans="1:8" ht="22.5" x14ac:dyDescent="0.2">
      <c r="A28245" s="2">
        <v>28240</v>
      </c>
      <c r="B28245" s="28" t="s">
        <v>43037</v>
      </c>
      <c r="C28245" s="28" t="s">
        <v>43038</v>
      </c>
      <c r="E28245" s="26">
        <v>4000</v>
      </c>
      <c r="F28245" s="26">
        <v>4000</v>
      </c>
      <c r="G28245" s="625"/>
      <c r="H28245" s="623"/>
    </row>
    <row r="28246" spans="1:8" ht="22.5" x14ac:dyDescent="0.2">
      <c r="A28246" s="2">
        <v>28241</v>
      </c>
      <c r="B28246" s="28" t="s">
        <v>43039</v>
      </c>
      <c r="C28246" s="28" t="s">
        <v>43040</v>
      </c>
      <c r="E28246" s="26">
        <v>4000</v>
      </c>
      <c r="F28246" s="26">
        <v>4000</v>
      </c>
      <c r="G28246" s="625"/>
      <c r="H28246" s="623"/>
    </row>
    <row r="28247" spans="1:8" ht="45" x14ac:dyDescent="0.2">
      <c r="A28247" s="2">
        <v>28242</v>
      </c>
      <c r="B28247" s="28" t="s">
        <v>43041</v>
      </c>
      <c r="C28247" s="28" t="s">
        <v>43042</v>
      </c>
      <c r="E28247" s="26">
        <v>4000</v>
      </c>
      <c r="F28247" s="26">
        <v>4000</v>
      </c>
      <c r="G28247" s="625"/>
      <c r="H28247" s="623"/>
    </row>
    <row r="28248" spans="1:8" ht="56.25" x14ac:dyDescent="0.2">
      <c r="A28248" s="2">
        <v>28243</v>
      </c>
      <c r="B28248" s="28" t="s">
        <v>43043</v>
      </c>
      <c r="C28248" s="28" t="s">
        <v>43044</v>
      </c>
      <c r="E28248" s="26">
        <v>5600</v>
      </c>
      <c r="F28248" s="26">
        <v>5600</v>
      </c>
      <c r="G28248" s="625"/>
      <c r="H28248" s="623"/>
    </row>
    <row r="28249" spans="1:8" ht="22.5" x14ac:dyDescent="0.2">
      <c r="A28249" s="2">
        <v>28244</v>
      </c>
      <c r="B28249" s="28" t="s">
        <v>43045</v>
      </c>
      <c r="C28249" s="28" t="s">
        <v>43046</v>
      </c>
      <c r="E28249" s="26">
        <v>9196.74</v>
      </c>
      <c r="F28249" s="26">
        <v>9196.74</v>
      </c>
      <c r="G28249" s="625"/>
      <c r="H28249" s="623"/>
    </row>
    <row r="28250" spans="1:8" ht="56.25" x14ac:dyDescent="0.2">
      <c r="A28250" s="2">
        <v>28245</v>
      </c>
      <c r="B28250" s="28" t="s">
        <v>43047</v>
      </c>
      <c r="C28250" s="28" t="s">
        <v>43048</v>
      </c>
      <c r="E28250" s="26">
        <v>9418.11</v>
      </c>
      <c r="F28250" s="26">
        <v>9418.11</v>
      </c>
      <c r="G28250" s="625"/>
      <c r="H28250" s="623"/>
    </row>
    <row r="28251" spans="1:8" ht="22.5" x14ac:dyDescent="0.2">
      <c r="A28251" s="2">
        <v>28246</v>
      </c>
      <c r="B28251" s="28" t="s">
        <v>43049</v>
      </c>
      <c r="C28251" s="28"/>
      <c r="E28251" s="26">
        <v>6500</v>
      </c>
      <c r="F28251" s="26">
        <v>6500</v>
      </c>
      <c r="G28251" s="625"/>
      <c r="H28251" s="623"/>
    </row>
    <row r="28252" spans="1:8" ht="22.5" x14ac:dyDescent="0.2">
      <c r="A28252" s="2">
        <v>28247</v>
      </c>
      <c r="B28252" s="28" t="s">
        <v>43050</v>
      </c>
      <c r="C28252" s="28"/>
      <c r="E28252" s="26">
        <v>4960</v>
      </c>
      <c r="F28252" s="26">
        <v>4960</v>
      </c>
      <c r="G28252" s="625"/>
      <c r="H28252" s="623"/>
    </row>
    <row r="28253" spans="1:8" ht="22.5" x14ac:dyDescent="0.2">
      <c r="A28253" s="2">
        <v>28248</v>
      </c>
      <c r="B28253" s="28" t="s">
        <v>43051</v>
      </c>
      <c r="C28253" s="28" t="s">
        <v>43052</v>
      </c>
      <c r="E28253" s="26">
        <v>13440</v>
      </c>
      <c r="F28253" s="26">
        <v>13440</v>
      </c>
      <c r="G28253" s="625"/>
      <c r="H28253" s="623"/>
    </row>
    <row r="28254" spans="1:8" ht="22.5" x14ac:dyDescent="0.2">
      <c r="A28254" s="2">
        <v>28249</v>
      </c>
      <c r="B28254" s="28" t="s">
        <v>43053</v>
      </c>
      <c r="C28254" s="28" t="s">
        <v>43054</v>
      </c>
      <c r="E28254" s="26">
        <v>20750</v>
      </c>
      <c r="F28254" s="26">
        <v>20750</v>
      </c>
      <c r="G28254" s="625"/>
      <c r="H28254" s="623"/>
    </row>
    <row r="28255" spans="1:8" x14ac:dyDescent="0.2">
      <c r="A28255" s="2">
        <v>28250</v>
      </c>
      <c r="B28255" s="28" t="s">
        <v>43055</v>
      </c>
      <c r="C28255" s="28" t="s">
        <v>43056</v>
      </c>
      <c r="E28255" s="26">
        <v>5310</v>
      </c>
      <c r="F28255" s="26">
        <v>5310</v>
      </c>
      <c r="G28255" s="625"/>
      <c r="H28255" s="623"/>
    </row>
    <row r="28256" spans="1:8" ht="22.5" x14ac:dyDescent="0.2">
      <c r="A28256" s="2">
        <v>28251</v>
      </c>
      <c r="B28256" s="28" t="s">
        <v>43057</v>
      </c>
      <c r="C28256" s="28" t="s">
        <v>43058</v>
      </c>
      <c r="E28256" s="26">
        <v>4380</v>
      </c>
      <c r="F28256" s="26">
        <v>4380</v>
      </c>
      <c r="G28256" s="625"/>
      <c r="H28256" s="623"/>
    </row>
    <row r="28257" spans="1:8" ht="56.25" x14ac:dyDescent="0.2">
      <c r="A28257" s="2">
        <v>28252</v>
      </c>
      <c r="B28257" s="28" t="s">
        <v>43059</v>
      </c>
      <c r="C28257" s="28" t="s">
        <v>43060</v>
      </c>
      <c r="E28257" s="26">
        <v>10000</v>
      </c>
      <c r="F28257" s="26">
        <v>10000</v>
      </c>
      <c r="G28257" s="625"/>
      <c r="H28257" s="623"/>
    </row>
    <row r="28258" spans="1:8" ht="22.5" x14ac:dyDescent="0.2">
      <c r="A28258" s="2">
        <v>28253</v>
      </c>
      <c r="B28258" s="28" t="s">
        <v>43061</v>
      </c>
      <c r="C28258" s="28" t="s">
        <v>43062</v>
      </c>
      <c r="E28258" s="26">
        <v>21000</v>
      </c>
      <c r="F28258" s="26">
        <v>21000</v>
      </c>
      <c r="G28258" s="625"/>
      <c r="H28258" s="623"/>
    </row>
    <row r="28259" spans="1:8" ht="22.5" x14ac:dyDescent="0.2">
      <c r="A28259" s="2">
        <v>28254</v>
      </c>
      <c r="B28259" s="28" t="s">
        <v>43063</v>
      </c>
      <c r="C28259" s="28" t="s">
        <v>43064</v>
      </c>
      <c r="E28259" s="26">
        <v>37830.800000000003</v>
      </c>
      <c r="F28259" s="26">
        <v>37830.800000000003</v>
      </c>
      <c r="G28259" s="625"/>
      <c r="H28259" s="623"/>
    </row>
    <row r="28260" spans="1:8" ht="22.5" x14ac:dyDescent="0.2">
      <c r="A28260" s="2">
        <v>28255</v>
      </c>
      <c r="B28260" s="28" t="s">
        <v>43065</v>
      </c>
      <c r="C28260" s="28" t="s">
        <v>43066</v>
      </c>
      <c r="E28260" s="26">
        <v>10285.280000000001</v>
      </c>
      <c r="F28260" s="26">
        <v>10285.280000000001</v>
      </c>
      <c r="G28260" s="625"/>
      <c r="H28260" s="623"/>
    </row>
    <row r="28261" spans="1:8" ht="22.5" x14ac:dyDescent="0.2">
      <c r="A28261" s="2">
        <v>28256</v>
      </c>
      <c r="B28261" s="28" t="s">
        <v>43067</v>
      </c>
      <c r="C28261" s="28" t="s">
        <v>43068</v>
      </c>
      <c r="E28261" s="26">
        <v>10285.280000000001</v>
      </c>
      <c r="F28261" s="26">
        <v>10285.280000000001</v>
      </c>
      <c r="G28261" s="625"/>
      <c r="H28261" s="623"/>
    </row>
    <row r="28262" spans="1:8" ht="22.5" x14ac:dyDescent="0.2">
      <c r="A28262" s="2">
        <v>28257</v>
      </c>
      <c r="B28262" s="28" t="s">
        <v>43069</v>
      </c>
      <c r="C28262" s="28" t="s">
        <v>43070</v>
      </c>
      <c r="E28262" s="26">
        <v>10285.280000000001</v>
      </c>
      <c r="F28262" s="26">
        <v>10285.280000000001</v>
      </c>
      <c r="G28262" s="625"/>
      <c r="H28262" s="623"/>
    </row>
    <row r="28263" spans="1:8" ht="33.75" x14ac:dyDescent="0.2">
      <c r="A28263" s="2">
        <v>28258</v>
      </c>
      <c r="B28263" s="28" t="s">
        <v>43071</v>
      </c>
      <c r="C28263" s="28" t="s">
        <v>43072</v>
      </c>
      <c r="E28263" s="26">
        <v>10285.280000000001</v>
      </c>
      <c r="F28263" s="26">
        <v>10285.280000000001</v>
      </c>
      <c r="G28263" s="625"/>
      <c r="H28263" s="623"/>
    </row>
    <row r="28264" spans="1:8" ht="22.5" x14ac:dyDescent="0.2">
      <c r="A28264" s="2">
        <v>28259</v>
      </c>
      <c r="B28264" s="28" t="s">
        <v>43073</v>
      </c>
      <c r="C28264" s="28" t="s">
        <v>43074</v>
      </c>
      <c r="E28264" s="26">
        <v>10285.280000000001</v>
      </c>
      <c r="F28264" s="26">
        <v>10285.280000000001</v>
      </c>
      <c r="G28264" s="625"/>
      <c r="H28264" s="623"/>
    </row>
    <row r="28265" spans="1:8" x14ac:dyDescent="0.2">
      <c r="A28265" s="2">
        <v>28260</v>
      </c>
      <c r="B28265" s="28" t="s">
        <v>43075</v>
      </c>
      <c r="C28265" s="28" t="s">
        <v>43076</v>
      </c>
      <c r="E28265" s="26">
        <v>6780.67</v>
      </c>
      <c r="F28265" s="26">
        <v>6780.67</v>
      </c>
      <c r="G28265" s="625"/>
      <c r="H28265" s="623"/>
    </row>
    <row r="28266" spans="1:8" x14ac:dyDescent="0.2">
      <c r="A28266" s="2">
        <v>28261</v>
      </c>
      <c r="B28266" s="28" t="s">
        <v>43077</v>
      </c>
      <c r="C28266" s="28" t="s">
        <v>43078</v>
      </c>
      <c r="E28266" s="26">
        <v>10285.280000000001</v>
      </c>
      <c r="F28266" s="26">
        <v>10285.280000000001</v>
      </c>
      <c r="G28266" s="625"/>
      <c r="H28266" s="623"/>
    </row>
    <row r="28267" spans="1:8" x14ac:dyDescent="0.2">
      <c r="A28267" s="2">
        <v>28262</v>
      </c>
      <c r="B28267" s="28" t="s">
        <v>43079</v>
      </c>
      <c r="C28267" s="28" t="s">
        <v>43080</v>
      </c>
      <c r="E28267" s="26">
        <v>3352.25</v>
      </c>
      <c r="F28267" s="26">
        <v>3352.25</v>
      </c>
      <c r="G28267" s="625"/>
      <c r="H28267" s="623"/>
    </row>
    <row r="28268" spans="1:8" x14ac:dyDescent="0.2">
      <c r="A28268" s="2">
        <v>28263</v>
      </c>
      <c r="B28268" s="28" t="s">
        <v>43081</v>
      </c>
      <c r="C28268" s="28" t="s">
        <v>43082</v>
      </c>
      <c r="E28268" s="26">
        <v>5942.61</v>
      </c>
      <c r="F28268" s="26">
        <v>5942.61</v>
      </c>
      <c r="G28268" s="625"/>
      <c r="H28268" s="623"/>
    </row>
    <row r="28269" spans="1:8" x14ac:dyDescent="0.2">
      <c r="A28269" s="2">
        <v>28264</v>
      </c>
      <c r="B28269" s="28" t="s">
        <v>43083</v>
      </c>
      <c r="C28269" s="28" t="s">
        <v>43084</v>
      </c>
      <c r="E28269" s="26">
        <v>5942.61</v>
      </c>
      <c r="F28269" s="26">
        <v>5942.61</v>
      </c>
      <c r="G28269" s="625"/>
      <c r="H28269" s="623"/>
    </row>
    <row r="28270" spans="1:8" x14ac:dyDescent="0.2">
      <c r="A28270" s="2">
        <v>28265</v>
      </c>
      <c r="B28270" s="28" t="s">
        <v>43085</v>
      </c>
      <c r="C28270" s="28" t="s">
        <v>43086</v>
      </c>
      <c r="E28270" s="26">
        <v>5942.61</v>
      </c>
      <c r="F28270" s="26">
        <v>5942.61</v>
      </c>
      <c r="G28270" s="625"/>
      <c r="H28270" s="623"/>
    </row>
    <row r="28271" spans="1:8" x14ac:dyDescent="0.2">
      <c r="A28271" s="2">
        <v>28266</v>
      </c>
      <c r="B28271" s="28" t="s">
        <v>43087</v>
      </c>
      <c r="C28271" s="28" t="s">
        <v>43088</v>
      </c>
      <c r="E28271" s="26">
        <v>5942.61</v>
      </c>
      <c r="F28271" s="26">
        <v>5942.61</v>
      </c>
      <c r="G28271" s="625"/>
      <c r="H28271" s="623"/>
    </row>
    <row r="28272" spans="1:8" x14ac:dyDescent="0.2">
      <c r="A28272" s="2">
        <v>28267</v>
      </c>
      <c r="B28272" s="28" t="s">
        <v>43089</v>
      </c>
      <c r="C28272" s="28" t="s">
        <v>43090</v>
      </c>
      <c r="E28272" s="26">
        <v>3352.24</v>
      </c>
      <c r="F28272" s="26">
        <v>3352.24</v>
      </c>
      <c r="G28272" s="625"/>
      <c r="H28272" s="623"/>
    </row>
    <row r="28273" spans="1:8" x14ac:dyDescent="0.2">
      <c r="A28273" s="2">
        <v>28268</v>
      </c>
      <c r="B28273" s="28" t="s">
        <v>43091</v>
      </c>
      <c r="C28273" s="28" t="s">
        <v>43092</v>
      </c>
      <c r="E28273" s="26">
        <v>3352.24</v>
      </c>
      <c r="F28273" s="26">
        <v>3352.24</v>
      </c>
      <c r="G28273" s="625"/>
      <c r="H28273" s="623"/>
    </row>
    <row r="28274" spans="1:8" x14ac:dyDescent="0.2">
      <c r="A28274" s="2">
        <v>28269</v>
      </c>
      <c r="B28274" s="28" t="s">
        <v>43093</v>
      </c>
      <c r="C28274" s="28" t="s">
        <v>43094</v>
      </c>
      <c r="E28274" s="26">
        <v>3352.25</v>
      </c>
      <c r="F28274" s="26">
        <v>3352.25</v>
      </c>
      <c r="G28274" s="625"/>
      <c r="H28274" s="623"/>
    </row>
    <row r="28275" spans="1:8" x14ac:dyDescent="0.2">
      <c r="A28275" s="2">
        <v>28270</v>
      </c>
      <c r="B28275" s="28" t="s">
        <v>43095</v>
      </c>
      <c r="C28275" s="28" t="s">
        <v>43096</v>
      </c>
      <c r="E28275" s="26">
        <v>5942.61</v>
      </c>
      <c r="F28275" s="26">
        <v>5942.61</v>
      </c>
      <c r="G28275" s="625"/>
      <c r="H28275" s="623"/>
    </row>
    <row r="28276" spans="1:8" x14ac:dyDescent="0.2">
      <c r="A28276" s="2">
        <v>28271</v>
      </c>
      <c r="B28276" s="28" t="s">
        <v>43097</v>
      </c>
      <c r="C28276" s="28" t="s">
        <v>43098</v>
      </c>
      <c r="E28276" s="26">
        <v>5942.61</v>
      </c>
      <c r="F28276" s="26">
        <v>5942.61</v>
      </c>
      <c r="G28276" s="625"/>
      <c r="H28276" s="623"/>
    </row>
    <row r="28277" spans="1:8" x14ac:dyDescent="0.2">
      <c r="A28277" s="2">
        <v>28272</v>
      </c>
      <c r="B28277" s="28" t="s">
        <v>43099</v>
      </c>
      <c r="C28277" s="28" t="s">
        <v>43100</v>
      </c>
      <c r="E28277" s="26">
        <v>5942.61</v>
      </c>
      <c r="F28277" s="26">
        <v>5942.61</v>
      </c>
      <c r="G28277" s="625"/>
      <c r="H28277" s="623"/>
    </row>
    <row r="28278" spans="1:8" x14ac:dyDescent="0.2">
      <c r="A28278" s="2">
        <v>28273</v>
      </c>
      <c r="B28278" s="28" t="s">
        <v>43101</v>
      </c>
      <c r="C28278" s="28" t="s">
        <v>43102</v>
      </c>
      <c r="E28278" s="26">
        <v>3047.49</v>
      </c>
      <c r="F28278" s="26">
        <v>3047.49</v>
      </c>
      <c r="G28278" s="625"/>
      <c r="H28278" s="623"/>
    </row>
    <row r="28279" spans="1:8" x14ac:dyDescent="0.2">
      <c r="A28279" s="2">
        <v>28274</v>
      </c>
      <c r="B28279" s="28" t="s">
        <v>43103</v>
      </c>
      <c r="C28279" s="28" t="s">
        <v>43104</v>
      </c>
      <c r="E28279" s="26">
        <v>3047.49</v>
      </c>
      <c r="F28279" s="26">
        <v>3047.49</v>
      </c>
      <c r="G28279" s="625"/>
      <c r="H28279" s="623"/>
    </row>
    <row r="28280" spans="1:8" x14ac:dyDescent="0.2">
      <c r="A28280" s="2">
        <v>28275</v>
      </c>
      <c r="B28280" s="28" t="s">
        <v>43105</v>
      </c>
      <c r="C28280" s="28" t="s">
        <v>43106</v>
      </c>
      <c r="E28280" s="26">
        <v>3047.5</v>
      </c>
      <c r="F28280" s="26">
        <v>3047.5</v>
      </c>
      <c r="G28280" s="625"/>
      <c r="H28280" s="623"/>
    </row>
    <row r="28281" spans="1:8" x14ac:dyDescent="0.2">
      <c r="A28281" s="2">
        <v>28276</v>
      </c>
      <c r="B28281" s="28" t="s">
        <v>43107</v>
      </c>
      <c r="C28281" s="28" t="s">
        <v>43108</v>
      </c>
      <c r="E28281" s="26">
        <v>4266.49</v>
      </c>
      <c r="F28281" s="26">
        <v>4266.49</v>
      </c>
      <c r="G28281" s="625"/>
      <c r="H28281" s="623"/>
    </row>
    <row r="28282" spans="1:8" x14ac:dyDescent="0.2">
      <c r="A28282" s="2">
        <v>28277</v>
      </c>
      <c r="B28282" s="28" t="s">
        <v>43109</v>
      </c>
      <c r="C28282" s="28" t="s">
        <v>43110</v>
      </c>
      <c r="E28282" s="26">
        <v>5942.61</v>
      </c>
      <c r="F28282" s="26">
        <v>5942.61</v>
      </c>
      <c r="G28282" s="625"/>
      <c r="H28282" s="623"/>
    </row>
    <row r="28283" spans="1:8" x14ac:dyDescent="0.2">
      <c r="A28283" s="2">
        <v>28278</v>
      </c>
      <c r="B28283" s="28" t="s">
        <v>43111</v>
      </c>
      <c r="C28283" s="28" t="s">
        <v>43112</v>
      </c>
      <c r="E28283" s="26">
        <v>3352.24</v>
      </c>
      <c r="F28283" s="26">
        <v>3352.24</v>
      </c>
      <c r="G28283" s="625"/>
      <c r="H28283" s="623"/>
    </row>
    <row r="28284" spans="1:8" x14ac:dyDescent="0.2">
      <c r="A28284" s="2">
        <v>28279</v>
      </c>
      <c r="B28284" s="28" t="s">
        <v>13066</v>
      </c>
      <c r="C28284" s="28" t="s">
        <v>43113</v>
      </c>
      <c r="E28284" s="26">
        <v>3047.49</v>
      </c>
      <c r="F28284" s="26">
        <v>3047.49</v>
      </c>
      <c r="G28284" s="625"/>
      <c r="H28284" s="623"/>
    </row>
    <row r="28285" spans="1:8" ht="22.5" x14ac:dyDescent="0.2">
      <c r="A28285" s="2">
        <v>28280</v>
      </c>
      <c r="B28285" s="28" t="s">
        <v>43114</v>
      </c>
      <c r="C28285" s="28" t="s">
        <v>43115</v>
      </c>
      <c r="E28285" s="26">
        <v>5333.11</v>
      </c>
      <c r="F28285" s="26">
        <v>5333.11</v>
      </c>
      <c r="G28285" s="625"/>
      <c r="H28285" s="623"/>
    </row>
    <row r="28286" spans="1:8" ht="22.5" x14ac:dyDescent="0.2">
      <c r="A28286" s="2">
        <v>28281</v>
      </c>
      <c r="B28286" s="28" t="s">
        <v>43116</v>
      </c>
      <c r="C28286" s="28" t="s">
        <v>43117</v>
      </c>
      <c r="E28286" s="26">
        <v>8380.61</v>
      </c>
      <c r="F28286" s="26">
        <v>8380.61</v>
      </c>
      <c r="G28286" s="625"/>
      <c r="H28286" s="623"/>
    </row>
    <row r="28287" spans="1:8" ht="22.5" x14ac:dyDescent="0.2">
      <c r="A28287" s="2">
        <v>28282</v>
      </c>
      <c r="B28287" s="28" t="s">
        <v>43118</v>
      </c>
      <c r="C28287" s="28" t="s">
        <v>43119</v>
      </c>
      <c r="E28287" s="26">
        <v>23374.27</v>
      </c>
      <c r="F28287" s="26">
        <v>23374.27</v>
      </c>
      <c r="G28287" s="625"/>
      <c r="H28287" s="623"/>
    </row>
    <row r="28288" spans="1:8" ht="22.5" x14ac:dyDescent="0.2">
      <c r="A28288" s="2">
        <v>28283</v>
      </c>
      <c r="B28288" s="28" t="s">
        <v>43120</v>
      </c>
      <c r="C28288" s="28" t="s">
        <v>43121</v>
      </c>
      <c r="E28288" s="26">
        <v>23374.27</v>
      </c>
      <c r="F28288" s="26">
        <v>23374.27</v>
      </c>
      <c r="G28288" s="625"/>
      <c r="H28288" s="623"/>
    </row>
    <row r="28289" spans="1:8" ht="22.5" x14ac:dyDescent="0.2">
      <c r="A28289" s="2">
        <v>28284</v>
      </c>
      <c r="B28289" s="28" t="s">
        <v>43122</v>
      </c>
      <c r="C28289" s="28" t="s">
        <v>43123</v>
      </c>
      <c r="E28289" s="26">
        <v>23374.27</v>
      </c>
      <c r="F28289" s="26">
        <v>23374.27</v>
      </c>
      <c r="G28289" s="625"/>
      <c r="H28289" s="623"/>
    </row>
    <row r="28290" spans="1:8" ht="22.5" x14ac:dyDescent="0.2">
      <c r="A28290" s="2">
        <v>28285</v>
      </c>
      <c r="B28290" s="28" t="s">
        <v>43124</v>
      </c>
      <c r="C28290" s="28" t="s">
        <v>43125</v>
      </c>
      <c r="E28290" s="26">
        <v>23374.27</v>
      </c>
      <c r="F28290" s="26">
        <v>23374.27</v>
      </c>
      <c r="G28290" s="625"/>
      <c r="H28290" s="623"/>
    </row>
    <row r="28291" spans="1:8" x14ac:dyDescent="0.2">
      <c r="A28291" s="2">
        <v>28286</v>
      </c>
      <c r="B28291" s="28" t="s">
        <v>1902</v>
      </c>
      <c r="C28291" s="28" t="s">
        <v>43126</v>
      </c>
      <c r="E28291" s="26">
        <v>23374.28</v>
      </c>
      <c r="F28291" s="26">
        <v>23374.28</v>
      </c>
      <c r="G28291" s="625"/>
      <c r="H28291" s="623"/>
    </row>
    <row r="28292" spans="1:8" ht="22.5" x14ac:dyDescent="0.2">
      <c r="A28292" s="2">
        <v>28287</v>
      </c>
      <c r="B28292" s="28" t="s">
        <v>43127</v>
      </c>
      <c r="C28292" s="28" t="s">
        <v>43128</v>
      </c>
      <c r="E28292" s="26">
        <v>8685.36</v>
      </c>
      <c r="F28292" s="26">
        <v>8685.36</v>
      </c>
      <c r="G28292" s="625"/>
      <c r="H28292" s="623"/>
    </row>
    <row r="28293" spans="1:8" ht="33.75" x14ac:dyDescent="0.2">
      <c r="A28293" s="2">
        <v>28288</v>
      </c>
      <c r="B28293" s="28" t="s">
        <v>43129</v>
      </c>
      <c r="C28293" s="28" t="s">
        <v>43130</v>
      </c>
      <c r="E28293" s="26">
        <v>23600</v>
      </c>
      <c r="F28293" s="26">
        <v>23600</v>
      </c>
      <c r="G28293" s="625"/>
      <c r="H28293" s="623"/>
    </row>
    <row r="28294" spans="1:8" ht="22.5" x14ac:dyDescent="0.2">
      <c r="A28294" s="2">
        <v>28289</v>
      </c>
      <c r="B28294" s="28" t="s">
        <v>43131</v>
      </c>
      <c r="C28294" s="28" t="s">
        <v>43132</v>
      </c>
      <c r="E28294" s="26">
        <v>24350</v>
      </c>
      <c r="F28294" s="26">
        <v>24350</v>
      </c>
      <c r="G28294" s="625"/>
      <c r="H28294" s="623"/>
    </row>
    <row r="28295" spans="1:8" ht="22.5" x14ac:dyDescent="0.2">
      <c r="A28295" s="2">
        <v>28290</v>
      </c>
      <c r="B28295" s="28" t="s">
        <v>43133</v>
      </c>
      <c r="C28295" s="28" t="s">
        <v>43134</v>
      </c>
      <c r="E28295" s="26">
        <v>14000.7</v>
      </c>
      <c r="F28295" s="26">
        <v>14000.7</v>
      </c>
      <c r="G28295" s="625"/>
      <c r="H28295" s="623"/>
    </row>
    <row r="28296" spans="1:8" ht="22.5" x14ac:dyDescent="0.2">
      <c r="A28296" s="2">
        <v>28291</v>
      </c>
      <c r="B28296" s="28" t="s">
        <v>43135</v>
      </c>
      <c r="C28296" s="28" t="s">
        <v>43136</v>
      </c>
      <c r="E28296" s="26">
        <v>10285.280000000001</v>
      </c>
      <c r="F28296" s="26">
        <v>10285.280000000001</v>
      </c>
      <c r="G28296" s="625"/>
      <c r="H28296" s="623"/>
    </row>
    <row r="28297" spans="1:8" ht="22.5" x14ac:dyDescent="0.2">
      <c r="A28297" s="2">
        <v>28292</v>
      </c>
      <c r="B28297" s="28" t="s">
        <v>43137</v>
      </c>
      <c r="C28297" s="28" t="s">
        <v>43138</v>
      </c>
      <c r="E28297" s="26">
        <v>10285.280000000001</v>
      </c>
      <c r="F28297" s="26">
        <v>10285.280000000001</v>
      </c>
      <c r="G28297" s="625"/>
      <c r="H28297" s="623"/>
    </row>
    <row r="28298" spans="1:8" ht="22.5" x14ac:dyDescent="0.2">
      <c r="A28298" s="2">
        <v>28293</v>
      </c>
      <c r="B28298" s="28" t="s">
        <v>43139</v>
      </c>
      <c r="C28298" s="28" t="s">
        <v>43140</v>
      </c>
      <c r="E28298" s="26">
        <v>10285.280000000001</v>
      </c>
      <c r="F28298" s="26">
        <v>10285.280000000001</v>
      </c>
      <c r="G28298" s="625"/>
      <c r="H28298" s="623"/>
    </row>
    <row r="28299" spans="1:8" ht="22.5" x14ac:dyDescent="0.2">
      <c r="A28299" s="2">
        <v>28294</v>
      </c>
      <c r="B28299" s="28" t="s">
        <v>43141</v>
      </c>
      <c r="C28299" s="28" t="s">
        <v>43142</v>
      </c>
      <c r="E28299" s="26">
        <v>10285.280000000001</v>
      </c>
      <c r="F28299" s="26">
        <v>10285.280000000001</v>
      </c>
      <c r="G28299" s="625"/>
      <c r="H28299" s="623"/>
    </row>
    <row r="28300" spans="1:8" ht="22.5" x14ac:dyDescent="0.2">
      <c r="A28300" s="2">
        <v>28295</v>
      </c>
      <c r="B28300" s="28" t="s">
        <v>43143</v>
      </c>
      <c r="C28300" s="28" t="s">
        <v>43144</v>
      </c>
      <c r="E28300" s="26">
        <v>10285.280000000001</v>
      </c>
      <c r="F28300" s="26">
        <v>10285.280000000001</v>
      </c>
      <c r="G28300" s="625"/>
      <c r="H28300" s="623"/>
    </row>
    <row r="28301" spans="1:8" ht="22.5" x14ac:dyDescent="0.2">
      <c r="A28301" s="2">
        <v>28296</v>
      </c>
      <c r="B28301" s="28" t="s">
        <v>43143</v>
      </c>
      <c r="C28301" s="28" t="s">
        <v>43145</v>
      </c>
      <c r="E28301" s="26">
        <v>10285.370000000001</v>
      </c>
      <c r="F28301" s="26">
        <v>10285.370000000001</v>
      </c>
      <c r="G28301" s="625"/>
      <c r="H28301" s="623"/>
    </row>
    <row r="28302" spans="1:8" ht="33.75" x14ac:dyDescent="0.2">
      <c r="A28302" s="2">
        <v>28297</v>
      </c>
      <c r="B28302" s="28" t="s">
        <v>43146</v>
      </c>
      <c r="C28302" s="28" t="s">
        <v>43147</v>
      </c>
      <c r="E28302" s="26">
        <v>10426.33</v>
      </c>
      <c r="F28302" s="26">
        <v>10426.33</v>
      </c>
      <c r="G28302" s="625"/>
      <c r="H28302" s="623"/>
    </row>
    <row r="28303" spans="1:8" x14ac:dyDescent="0.2">
      <c r="A28303" s="2">
        <v>28298</v>
      </c>
      <c r="B28303" s="28" t="s">
        <v>43148</v>
      </c>
      <c r="C28303" s="28" t="s">
        <v>43149</v>
      </c>
      <c r="E28303" s="26">
        <v>10426.33</v>
      </c>
      <c r="F28303" s="26">
        <v>10426.33</v>
      </c>
      <c r="G28303" s="625"/>
      <c r="H28303" s="623"/>
    </row>
    <row r="28304" spans="1:8" x14ac:dyDescent="0.2">
      <c r="A28304" s="2">
        <v>28299</v>
      </c>
      <c r="B28304" s="28" t="s">
        <v>43150</v>
      </c>
      <c r="C28304" s="28" t="s">
        <v>43151</v>
      </c>
      <c r="E28304" s="26">
        <v>9221.7099999999991</v>
      </c>
      <c r="F28304" s="26">
        <v>9221.7099999999991</v>
      </c>
      <c r="G28304" s="625"/>
      <c r="H28304" s="623"/>
    </row>
    <row r="28305" spans="1:8" x14ac:dyDescent="0.2">
      <c r="A28305" s="2">
        <v>28300</v>
      </c>
      <c r="B28305" s="28" t="s">
        <v>43152</v>
      </c>
      <c r="C28305" s="28" t="s">
        <v>43153</v>
      </c>
      <c r="E28305" s="26">
        <v>4266.49</v>
      </c>
      <c r="F28305" s="26">
        <v>4266.49</v>
      </c>
      <c r="G28305" s="625"/>
      <c r="H28305" s="623"/>
    </row>
    <row r="28306" spans="1:8" x14ac:dyDescent="0.2">
      <c r="A28306" s="2">
        <v>28301</v>
      </c>
      <c r="B28306" s="28" t="s">
        <v>43154</v>
      </c>
      <c r="C28306" s="28" t="s">
        <v>43155</v>
      </c>
      <c r="E28306" s="26">
        <v>4266.49</v>
      </c>
      <c r="F28306" s="26">
        <v>4266.49</v>
      </c>
      <c r="G28306" s="625"/>
      <c r="H28306" s="623"/>
    </row>
    <row r="28307" spans="1:8" x14ac:dyDescent="0.2">
      <c r="A28307" s="2">
        <v>28302</v>
      </c>
      <c r="B28307" s="28" t="s">
        <v>43156</v>
      </c>
      <c r="C28307" s="28" t="s">
        <v>43157</v>
      </c>
      <c r="E28307" s="26">
        <v>4266.49</v>
      </c>
      <c r="F28307" s="26">
        <v>4266.49</v>
      </c>
      <c r="G28307" s="625"/>
      <c r="H28307" s="623"/>
    </row>
    <row r="28308" spans="1:8" x14ac:dyDescent="0.2">
      <c r="A28308" s="2">
        <v>28303</v>
      </c>
      <c r="B28308" s="28" t="s">
        <v>43158</v>
      </c>
      <c r="C28308" s="28" t="s">
        <v>43159</v>
      </c>
      <c r="E28308" s="26">
        <v>4266.49</v>
      </c>
      <c r="F28308" s="26">
        <v>4266.49</v>
      </c>
      <c r="G28308" s="625"/>
      <c r="H28308" s="623"/>
    </row>
    <row r="28309" spans="1:8" x14ac:dyDescent="0.2">
      <c r="A28309" s="2">
        <v>28304</v>
      </c>
      <c r="B28309" s="28" t="s">
        <v>43160</v>
      </c>
      <c r="C28309" s="28" t="s">
        <v>43161</v>
      </c>
      <c r="E28309" s="26">
        <v>4266.49</v>
      </c>
      <c r="F28309" s="26">
        <v>4266.49</v>
      </c>
      <c r="G28309" s="625"/>
      <c r="H28309" s="623"/>
    </row>
    <row r="28310" spans="1:8" x14ac:dyDescent="0.2">
      <c r="A28310" s="2">
        <v>28305</v>
      </c>
      <c r="B28310" s="28" t="s">
        <v>43162</v>
      </c>
      <c r="C28310" s="28" t="s">
        <v>43163</v>
      </c>
      <c r="E28310" s="26">
        <v>4266.49</v>
      </c>
      <c r="F28310" s="26">
        <v>4266.49</v>
      </c>
      <c r="G28310" s="625"/>
      <c r="H28310" s="623"/>
    </row>
    <row r="28311" spans="1:8" ht="22.5" x14ac:dyDescent="0.2">
      <c r="A28311" s="2">
        <v>28306</v>
      </c>
      <c r="B28311" s="28" t="s">
        <v>43164</v>
      </c>
      <c r="C28311" s="28" t="s">
        <v>43165</v>
      </c>
      <c r="E28311" s="26">
        <v>4266.49</v>
      </c>
      <c r="F28311" s="26">
        <v>4266.49</v>
      </c>
      <c r="G28311" s="625"/>
      <c r="H28311" s="623"/>
    </row>
    <row r="28312" spans="1:8" x14ac:dyDescent="0.2">
      <c r="A28312" s="2">
        <v>28307</v>
      </c>
      <c r="B28312" s="637"/>
      <c r="C28312" s="638"/>
      <c r="E28312" s="26">
        <v>4266.49</v>
      </c>
      <c r="F28312" s="26">
        <v>4266.49</v>
      </c>
      <c r="G28312" s="625"/>
      <c r="H28312" s="623"/>
    </row>
    <row r="28313" spans="1:8" ht="22.5" x14ac:dyDescent="0.2">
      <c r="A28313" s="2">
        <v>28308</v>
      </c>
      <c r="B28313" s="630" t="s">
        <v>43166</v>
      </c>
      <c r="C28313" s="630" t="s">
        <v>43167</v>
      </c>
      <c r="E28313" s="26">
        <v>4266.49</v>
      </c>
      <c r="F28313" s="26">
        <v>4266.49</v>
      </c>
      <c r="G28313" s="625"/>
      <c r="H28313" s="623"/>
    </row>
    <row r="28314" spans="1:8" x14ac:dyDescent="0.2">
      <c r="A28314" s="2">
        <v>28309</v>
      </c>
      <c r="B28314" s="630" t="s">
        <v>36727</v>
      </c>
      <c r="C28314" s="630" t="s">
        <v>43168</v>
      </c>
      <c r="E28314" s="26">
        <f>SUM(E27663:E28313)</f>
        <v>11650609.959999975</v>
      </c>
      <c r="F28314" s="26">
        <f>SUM(F27663:F28313)</f>
        <v>10504900.419999989</v>
      </c>
      <c r="G28314" s="633"/>
      <c r="H28314" s="633"/>
    </row>
    <row r="28315" spans="1:8" ht="45" x14ac:dyDescent="0.2">
      <c r="A28315" s="2">
        <v>28310</v>
      </c>
      <c r="B28315" s="630" t="s">
        <v>43169</v>
      </c>
      <c r="C28315" s="630" t="s">
        <v>43170</v>
      </c>
      <c r="E28315" s="631">
        <v>20984.5</v>
      </c>
      <c r="F28315" s="631">
        <v>20984.5</v>
      </c>
      <c r="G28315" s="625"/>
      <c r="H28315" s="623"/>
    </row>
    <row r="28316" spans="1:8" ht="33.75" x14ac:dyDescent="0.2">
      <c r="A28316" s="2">
        <v>28311</v>
      </c>
      <c r="B28316" s="630" t="s">
        <v>43171</v>
      </c>
      <c r="C28316" s="630" t="s">
        <v>43172</v>
      </c>
      <c r="E28316" s="631">
        <v>6368.64</v>
      </c>
      <c r="F28316" s="631">
        <v>6368.64</v>
      </c>
      <c r="G28316" s="625"/>
      <c r="H28316" s="623"/>
    </row>
    <row r="28317" spans="1:8" ht="33.75" x14ac:dyDescent="0.2">
      <c r="A28317" s="2">
        <v>28312</v>
      </c>
      <c r="B28317" s="630" t="s">
        <v>43173</v>
      </c>
      <c r="C28317" s="630" t="s">
        <v>43174</v>
      </c>
      <c r="E28317" s="631">
        <v>15000</v>
      </c>
      <c r="F28317" s="631">
        <v>15000</v>
      </c>
      <c r="G28317" s="625"/>
      <c r="H28317" s="623"/>
    </row>
    <row r="28318" spans="1:8" ht="33.75" x14ac:dyDescent="0.2">
      <c r="A28318" s="2">
        <v>28313</v>
      </c>
      <c r="B28318" s="630" t="s">
        <v>43175</v>
      </c>
      <c r="C28318" s="630" t="s">
        <v>43176</v>
      </c>
      <c r="E28318" s="631">
        <v>4000</v>
      </c>
      <c r="F28318" s="631">
        <v>4000</v>
      </c>
      <c r="G28318" s="625"/>
      <c r="H28318" s="623"/>
    </row>
    <row r="28319" spans="1:8" ht="56.25" x14ac:dyDescent="0.2">
      <c r="A28319" s="2">
        <v>28314</v>
      </c>
      <c r="B28319" s="630" t="s">
        <v>43177</v>
      </c>
      <c r="C28319" s="630" t="s">
        <v>43178</v>
      </c>
      <c r="E28319" s="631">
        <v>7000</v>
      </c>
      <c r="F28319" s="631">
        <v>7000</v>
      </c>
      <c r="G28319" s="625"/>
      <c r="H28319" s="623"/>
    </row>
    <row r="28320" spans="1:8" ht="67.5" x14ac:dyDescent="0.2">
      <c r="A28320" s="2">
        <v>28315</v>
      </c>
      <c r="B28320" s="630" t="s">
        <v>43179</v>
      </c>
      <c r="C28320" s="630" t="s">
        <v>43180</v>
      </c>
      <c r="E28320" s="631">
        <v>7000</v>
      </c>
      <c r="F28320" s="631">
        <v>7000</v>
      </c>
      <c r="G28320" s="625"/>
      <c r="H28320" s="623"/>
    </row>
    <row r="28321" spans="1:8" ht="22.5" x14ac:dyDescent="0.2">
      <c r="A28321" s="2">
        <v>28316</v>
      </c>
      <c r="B28321" s="630" t="s">
        <v>43181</v>
      </c>
      <c r="C28321" s="630" t="s">
        <v>43182</v>
      </c>
      <c r="E28321" s="631">
        <v>13825.42</v>
      </c>
      <c r="F28321" s="631">
        <v>13825.42</v>
      </c>
      <c r="G28321" s="625"/>
      <c r="H28321" s="623"/>
    </row>
    <row r="28322" spans="1:8" x14ac:dyDescent="0.2">
      <c r="A28322" s="2">
        <v>28317</v>
      </c>
      <c r="B28322" s="630" t="s">
        <v>43183</v>
      </c>
      <c r="C28322" s="630" t="s">
        <v>43184</v>
      </c>
      <c r="E28322" s="631">
        <v>12966.1</v>
      </c>
      <c r="F28322" s="631">
        <v>12966.1</v>
      </c>
      <c r="G28322" s="625"/>
      <c r="H28322" s="623"/>
    </row>
    <row r="28323" spans="1:8" x14ac:dyDescent="0.2">
      <c r="A28323" s="2">
        <v>28318</v>
      </c>
      <c r="B28323" s="630" t="s">
        <v>43185</v>
      </c>
      <c r="C28323" s="630" t="s">
        <v>43186</v>
      </c>
      <c r="E28323" s="631">
        <v>35847.46</v>
      </c>
      <c r="F28323" s="631">
        <v>35847.46</v>
      </c>
      <c r="G28323" s="625"/>
      <c r="H28323" s="623"/>
    </row>
    <row r="28324" spans="1:8" ht="22.5" x14ac:dyDescent="0.2">
      <c r="A28324" s="2">
        <v>28319</v>
      </c>
      <c r="B28324" s="630" t="s">
        <v>43187</v>
      </c>
      <c r="C28324" s="630" t="s">
        <v>43188</v>
      </c>
      <c r="E28324" s="631">
        <v>14611.02</v>
      </c>
      <c r="F28324" s="631">
        <v>14611.02</v>
      </c>
      <c r="G28324" s="625"/>
      <c r="H28324" s="623"/>
    </row>
    <row r="28325" spans="1:8" ht="22.5" x14ac:dyDescent="0.2">
      <c r="A28325" s="2">
        <v>28320</v>
      </c>
      <c r="B28325" s="630" t="s">
        <v>43189</v>
      </c>
      <c r="C28325" s="630" t="s">
        <v>43190</v>
      </c>
      <c r="E28325" s="631">
        <v>15970.34</v>
      </c>
      <c r="F28325" s="631">
        <v>15970.34</v>
      </c>
      <c r="G28325" s="625"/>
      <c r="H28325" s="623"/>
    </row>
    <row r="28326" spans="1:8" ht="33.75" x14ac:dyDescent="0.2">
      <c r="A28326" s="2">
        <v>28321</v>
      </c>
      <c r="B28326" s="630" t="s">
        <v>43191</v>
      </c>
      <c r="C28326" s="630" t="s">
        <v>43192</v>
      </c>
      <c r="E28326" s="631">
        <v>1868.64</v>
      </c>
      <c r="F28326" s="631">
        <v>1868.64</v>
      </c>
      <c r="G28326" s="625"/>
      <c r="H28326" s="623"/>
    </row>
    <row r="28327" spans="1:8" x14ac:dyDescent="0.2">
      <c r="A28327" s="2">
        <v>28322</v>
      </c>
      <c r="B28327" s="630" t="s">
        <v>43193</v>
      </c>
      <c r="C28327" s="630" t="s">
        <v>43194</v>
      </c>
      <c r="E28327" s="631">
        <v>10073</v>
      </c>
      <c r="F28327" s="631">
        <v>10073</v>
      </c>
      <c r="G28327" s="625"/>
      <c r="H28327" s="623"/>
    </row>
    <row r="28328" spans="1:8" ht="22.5" x14ac:dyDescent="0.2">
      <c r="A28328" s="2">
        <v>28323</v>
      </c>
      <c r="B28328" s="630" t="s">
        <v>43195</v>
      </c>
      <c r="C28328" s="642">
        <v>410118664</v>
      </c>
      <c r="E28328" s="631">
        <v>26255</v>
      </c>
      <c r="F28328" s="631">
        <v>26255</v>
      </c>
      <c r="G28328" s="625"/>
      <c r="H28328" s="623"/>
    </row>
    <row r="28329" spans="1:8" ht="22.5" x14ac:dyDescent="0.2">
      <c r="A28329" s="2">
        <v>28324</v>
      </c>
      <c r="B28329" s="630" t="s">
        <v>43195</v>
      </c>
      <c r="C28329" s="642">
        <v>410118665</v>
      </c>
      <c r="E28329" s="631">
        <v>3872.88</v>
      </c>
      <c r="F28329" s="631">
        <v>3872.88</v>
      </c>
      <c r="G28329" s="625"/>
      <c r="H28329" s="623"/>
    </row>
    <row r="28330" spans="1:8" ht="45" x14ac:dyDescent="0.2">
      <c r="A28330" s="2">
        <v>28325</v>
      </c>
      <c r="B28330" s="630" t="s">
        <v>43196</v>
      </c>
      <c r="C28330" s="630" t="s">
        <v>43197</v>
      </c>
      <c r="E28330" s="631">
        <v>3025</v>
      </c>
      <c r="F28330" s="631">
        <v>3025</v>
      </c>
      <c r="G28330" s="625"/>
      <c r="H28330" s="623"/>
    </row>
    <row r="28331" spans="1:8" ht="33.75" x14ac:dyDescent="0.2">
      <c r="A28331" s="2">
        <v>28326</v>
      </c>
      <c r="B28331" s="630" t="s">
        <v>43198</v>
      </c>
      <c r="C28331" s="630" t="s">
        <v>43199</v>
      </c>
      <c r="E28331" s="631">
        <v>3025</v>
      </c>
      <c r="F28331" s="631">
        <v>3025</v>
      </c>
      <c r="G28331" s="625"/>
      <c r="H28331" s="623"/>
    </row>
    <row r="28332" spans="1:8" ht="22.5" x14ac:dyDescent="0.2">
      <c r="A28332" s="2">
        <v>28327</v>
      </c>
      <c r="B28332" s="630" t="s">
        <v>29979</v>
      </c>
      <c r="C28332" s="630" t="s">
        <v>43200</v>
      </c>
      <c r="E28332" s="631">
        <v>12881.36</v>
      </c>
      <c r="F28332" s="631">
        <v>12881.36</v>
      </c>
      <c r="G28332" s="625"/>
      <c r="H28332" s="623"/>
    </row>
    <row r="28333" spans="1:8" ht="33.75" x14ac:dyDescent="0.2">
      <c r="A28333" s="2">
        <v>28328</v>
      </c>
      <c r="B28333" s="630" t="s">
        <v>43201</v>
      </c>
      <c r="C28333" s="630" t="s">
        <v>43202</v>
      </c>
      <c r="E28333" s="631">
        <v>13752</v>
      </c>
      <c r="F28333" s="631">
        <v>13752</v>
      </c>
      <c r="G28333" s="625"/>
      <c r="H28333" s="623"/>
    </row>
    <row r="28334" spans="1:8" ht="33.75" x14ac:dyDescent="0.2">
      <c r="A28334" s="2">
        <v>28329</v>
      </c>
      <c r="B28334" s="630" t="s">
        <v>43203</v>
      </c>
      <c r="C28334" s="630" t="s">
        <v>43204</v>
      </c>
      <c r="E28334" s="631">
        <v>6976.4</v>
      </c>
      <c r="F28334" s="631">
        <v>6976.4</v>
      </c>
      <c r="G28334" s="625"/>
      <c r="H28334" s="623"/>
    </row>
    <row r="28335" spans="1:8" ht="56.25" x14ac:dyDescent="0.2">
      <c r="A28335" s="2">
        <v>28330</v>
      </c>
      <c r="B28335" s="630" t="s">
        <v>43205</v>
      </c>
      <c r="C28335" s="642">
        <v>410118633</v>
      </c>
      <c r="E28335" s="631">
        <v>4990</v>
      </c>
      <c r="F28335" s="631">
        <v>4990</v>
      </c>
      <c r="G28335" s="625"/>
      <c r="H28335" s="623"/>
    </row>
    <row r="28336" spans="1:8" ht="56.25" x14ac:dyDescent="0.2">
      <c r="A28336" s="2">
        <v>28331</v>
      </c>
      <c r="B28336" s="630" t="s">
        <v>43205</v>
      </c>
      <c r="C28336" s="642">
        <v>410118634</v>
      </c>
      <c r="E28336" s="631">
        <v>11100</v>
      </c>
      <c r="F28336" s="631">
        <v>11100</v>
      </c>
      <c r="G28336" s="625"/>
      <c r="H28336" s="623"/>
    </row>
    <row r="28337" spans="1:8" ht="33.75" x14ac:dyDescent="0.2">
      <c r="A28337" s="2">
        <v>28332</v>
      </c>
      <c r="B28337" s="630" t="s">
        <v>43206</v>
      </c>
      <c r="C28337" s="630" t="s">
        <v>43207</v>
      </c>
      <c r="E28337" s="631">
        <v>4067.8</v>
      </c>
      <c r="F28337" s="631">
        <v>4067.8</v>
      </c>
      <c r="G28337" s="625"/>
      <c r="H28337" s="623"/>
    </row>
    <row r="28338" spans="1:8" x14ac:dyDescent="0.2">
      <c r="A28338" s="2">
        <v>28333</v>
      </c>
      <c r="B28338" s="630" t="s">
        <v>43208</v>
      </c>
      <c r="C28338" s="630" t="s">
        <v>43209</v>
      </c>
      <c r="E28338" s="631">
        <v>4067.8</v>
      </c>
      <c r="F28338" s="631">
        <v>4067.8</v>
      </c>
      <c r="G28338" s="625"/>
      <c r="H28338" s="623"/>
    </row>
    <row r="28339" spans="1:8" ht="56.25" x14ac:dyDescent="0.2">
      <c r="A28339" s="2">
        <v>28334</v>
      </c>
      <c r="B28339" s="630" t="s">
        <v>43210</v>
      </c>
      <c r="C28339" s="630" t="s">
        <v>43211</v>
      </c>
      <c r="E28339" s="631">
        <v>8800</v>
      </c>
      <c r="F28339" s="631">
        <v>8800</v>
      </c>
      <c r="G28339" s="625"/>
      <c r="H28339" s="623"/>
    </row>
    <row r="28340" spans="1:8" ht="22.5" x14ac:dyDescent="0.2">
      <c r="A28340" s="2">
        <v>28335</v>
      </c>
      <c r="B28340" s="630" t="s">
        <v>43212</v>
      </c>
      <c r="C28340" s="630" t="s">
        <v>43213</v>
      </c>
      <c r="E28340" s="631">
        <v>3100</v>
      </c>
      <c r="F28340" s="631">
        <v>3100</v>
      </c>
      <c r="G28340" s="625"/>
      <c r="H28340" s="623"/>
    </row>
    <row r="28341" spans="1:8" x14ac:dyDescent="0.2">
      <c r="A28341" s="2">
        <v>28336</v>
      </c>
      <c r="B28341" s="630" t="s">
        <v>43214</v>
      </c>
      <c r="C28341" s="630" t="s">
        <v>43215</v>
      </c>
      <c r="E28341" s="631">
        <v>18723</v>
      </c>
      <c r="F28341" s="631">
        <v>18723</v>
      </c>
      <c r="G28341" s="625"/>
      <c r="H28341" s="623"/>
    </row>
    <row r="28342" spans="1:8" ht="33.75" x14ac:dyDescent="0.2">
      <c r="A28342" s="2">
        <v>28337</v>
      </c>
      <c r="B28342" s="630" t="s">
        <v>43216</v>
      </c>
      <c r="C28342" s="630" t="s">
        <v>43217</v>
      </c>
      <c r="E28342" s="631">
        <v>18000</v>
      </c>
      <c r="F28342" s="631">
        <v>18000</v>
      </c>
      <c r="G28342" s="625"/>
      <c r="H28342" s="623"/>
    </row>
    <row r="28343" spans="1:8" ht="22.5" x14ac:dyDescent="0.2">
      <c r="A28343" s="2">
        <v>28338</v>
      </c>
      <c r="B28343" s="630" t="s">
        <v>43218</v>
      </c>
      <c r="C28343" s="630" t="s">
        <v>43219</v>
      </c>
      <c r="E28343" s="631">
        <v>6800</v>
      </c>
      <c r="F28343" s="631">
        <v>6800</v>
      </c>
      <c r="G28343" s="625"/>
      <c r="H28343" s="623"/>
    </row>
    <row r="28344" spans="1:8" ht="22.5" x14ac:dyDescent="0.2">
      <c r="A28344" s="2">
        <v>28339</v>
      </c>
      <c r="B28344" s="630" t="s">
        <v>43220</v>
      </c>
      <c r="C28344" s="630" t="s">
        <v>43221</v>
      </c>
      <c r="E28344" s="631">
        <v>5000</v>
      </c>
      <c r="F28344" s="631">
        <v>5000</v>
      </c>
      <c r="G28344" s="625"/>
      <c r="H28344" s="623"/>
    </row>
    <row r="28345" spans="1:8" ht="22.5" x14ac:dyDescent="0.2">
      <c r="A28345" s="2">
        <v>28340</v>
      </c>
      <c r="B28345" s="630" t="s">
        <v>43222</v>
      </c>
      <c r="C28345" s="630" t="s">
        <v>43223</v>
      </c>
      <c r="E28345" s="631">
        <v>16000</v>
      </c>
      <c r="F28345" s="631">
        <v>16000</v>
      </c>
      <c r="G28345" s="625"/>
      <c r="H28345" s="623"/>
    </row>
    <row r="28346" spans="1:8" ht="33.75" x14ac:dyDescent="0.2">
      <c r="A28346" s="2">
        <v>28341</v>
      </c>
      <c r="B28346" s="630" t="s">
        <v>43224</v>
      </c>
      <c r="C28346" s="630" t="s">
        <v>43225</v>
      </c>
      <c r="E28346" s="631">
        <v>12000</v>
      </c>
      <c r="F28346" s="631">
        <v>12000</v>
      </c>
      <c r="G28346" s="625"/>
      <c r="H28346" s="623"/>
    </row>
    <row r="28347" spans="1:8" ht="33.75" x14ac:dyDescent="0.2">
      <c r="A28347" s="2">
        <v>28342</v>
      </c>
      <c r="B28347" s="630" t="s">
        <v>43226</v>
      </c>
      <c r="C28347" s="630" t="s">
        <v>43227</v>
      </c>
      <c r="E28347" s="631">
        <v>7000</v>
      </c>
      <c r="F28347" s="631">
        <v>7000</v>
      </c>
      <c r="G28347" s="625"/>
      <c r="H28347" s="623"/>
    </row>
    <row r="28348" spans="1:8" x14ac:dyDescent="0.2">
      <c r="A28348" s="2">
        <v>28343</v>
      </c>
      <c r="B28348" s="630" t="s">
        <v>43228</v>
      </c>
      <c r="C28348" s="630" t="s">
        <v>43229</v>
      </c>
      <c r="E28348" s="631">
        <v>16000</v>
      </c>
      <c r="F28348" s="631">
        <v>16000</v>
      </c>
      <c r="G28348" s="625"/>
      <c r="H28348" s="623"/>
    </row>
    <row r="28349" spans="1:8" ht="33.75" x14ac:dyDescent="0.2">
      <c r="A28349" s="2">
        <v>28344</v>
      </c>
      <c r="B28349" s="630" t="s">
        <v>43230</v>
      </c>
      <c r="C28349" s="630" t="s">
        <v>43231</v>
      </c>
      <c r="E28349" s="631">
        <v>7000</v>
      </c>
      <c r="F28349" s="631">
        <v>7000</v>
      </c>
      <c r="G28349" s="625"/>
      <c r="H28349" s="623"/>
    </row>
    <row r="28350" spans="1:8" ht="33.75" x14ac:dyDescent="0.2">
      <c r="A28350" s="2">
        <v>28345</v>
      </c>
      <c r="B28350" s="630" t="s">
        <v>43232</v>
      </c>
      <c r="C28350" s="630" t="s">
        <v>43233</v>
      </c>
      <c r="E28350" s="631">
        <v>6000</v>
      </c>
      <c r="F28350" s="631">
        <v>6000</v>
      </c>
      <c r="G28350" s="625"/>
      <c r="H28350" s="623"/>
    </row>
    <row r="28351" spans="1:8" x14ac:dyDescent="0.2">
      <c r="A28351" s="2">
        <v>28346</v>
      </c>
      <c r="B28351" s="630" t="s">
        <v>43234</v>
      </c>
      <c r="C28351" s="630" t="s">
        <v>43235</v>
      </c>
      <c r="E28351" s="631">
        <v>15000</v>
      </c>
      <c r="F28351" s="631">
        <v>15000</v>
      </c>
      <c r="G28351" s="625"/>
      <c r="H28351" s="623"/>
    </row>
    <row r="28352" spans="1:8" ht="45" x14ac:dyDescent="0.2">
      <c r="A28352" s="2">
        <v>28347</v>
      </c>
      <c r="B28352" s="630" t="s">
        <v>43236</v>
      </c>
      <c r="C28352" s="630" t="s">
        <v>43237</v>
      </c>
      <c r="E28352" s="631">
        <v>8000</v>
      </c>
      <c r="F28352" s="631">
        <v>8000</v>
      </c>
      <c r="G28352" s="625"/>
      <c r="H28352" s="623"/>
    </row>
    <row r="28353" spans="1:8" ht="33.75" x14ac:dyDescent="0.2">
      <c r="A28353" s="2">
        <v>28348</v>
      </c>
      <c r="B28353" s="630" t="s">
        <v>43238</v>
      </c>
      <c r="C28353" s="630" t="s">
        <v>43239</v>
      </c>
      <c r="E28353" s="631">
        <v>5000</v>
      </c>
      <c r="F28353" s="631">
        <v>5000</v>
      </c>
      <c r="G28353" s="625"/>
      <c r="H28353" s="623"/>
    </row>
    <row r="28354" spans="1:8" ht="33.75" x14ac:dyDescent="0.2">
      <c r="A28354" s="2">
        <v>28349</v>
      </c>
      <c r="B28354" s="630" t="s">
        <v>43240</v>
      </c>
      <c r="C28354" s="630" t="s">
        <v>43241</v>
      </c>
      <c r="E28354" s="631">
        <v>8000</v>
      </c>
      <c r="F28354" s="631">
        <v>8000</v>
      </c>
      <c r="G28354" s="625"/>
      <c r="H28354" s="623"/>
    </row>
    <row r="28355" spans="1:8" ht="33.75" x14ac:dyDescent="0.2">
      <c r="A28355" s="2">
        <v>28350</v>
      </c>
      <c r="B28355" s="630" t="s">
        <v>43242</v>
      </c>
      <c r="C28355" s="630" t="s">
        <v>43243</v>
      </c>
      <c r="E28355" s="631">
        <v>4000</v>
      </c>
      <c r="F28355" s="631">
        <v>4000</v>
      </c>
      <c r="G28355" s="625"/>
      <c r="H28355" s="623"/>
    </row>
    <row r="28356" spans="1:8" ht="33.75" x14ac:dyDescent="0.2">
      <c r="A28356" s="2">
        <v>28351</v>
      </c>
      <c r="B28356" s="630" t="s">
        <v>43244</v>
      </c>
      <c r="C28356" s="630" t="s">
        <v>43245</v>
      </c>
      <c r="E28356" s="631">
        <v>16000</v>
      </c>
      <c r="F28356" s="631">
        <v>16000</v>
      </c>
      <c r="G28356" s="625"/>
      <c r="H28356" s="623"/>
    </row>
    <row r="28357" spans="1:8" ht="22.5" x14ac:dyDescent="0.2">
      <c r="A28357" s="2">
        <v>28352</v>
      </c>
      <c r="B28357" s="630" t="s">
        <v>43246</v>
      </c>
      <c r="C28357" s="630" t="s">
        <v>43247</v>
      </c>
      <c r="E28357" s="631">
        <v>18000</v>
      </c>
      <c r="F28357" s="631">
        <v>18000</v>
      </c>
      <c r="G28357" s="625"/>
      <c r="H28357" s="623"/>
    </row>
    <row r="28358" spans="1:8" ht="22.5" x14ac:dyDescent="0.2">
      <c r="A28358" s="2">
        <v>28353</v>
      </c>
      <c r="B28358" s="630" t="s">
        <v>43248</v>
      </c>
      <c r="C28358" s="630" t="s">
        <v>43249</v>
      </c>
      <c r="E28358" s="631">
        <v>26000</v>
      </c>
      <c r="F28358" s="631">
        <v>26000</v>
      </c>
      <c r="G28358" s="625"/>
      <c r="H28358" s="623"/>
    </row>
    <row r="28359" spans="1:8" ht="22.5" x14ac:dyDescent="0.2">
      <c r="A28359" s="2">
        <v>28354</v>
      </c>
      <c r="B28359" s="630" t="s">
        <v>43250</v>
      </c>
      <c r="C28359" s="630" t="s">
        <v>43251</v>
      </c>
      <c r="E28359" s="631">
        <v>20000</v>
      </c>
      <c r="F28359" s="631">
        <v>20000</v>
      </c>
      <c r="G28359" s="625"/>
      <c r="H28359" s="623"/>
    </row>
    <row r="28360" spans="1:8" ht="22.5" x14ac:dyDescent="0.2">
      <c r="A28360" s="2">
        <v>28355</v>
      </c>
      <c r="B28360" s="630" t="s">
        <v>43252</v>
      </c>
      <c r="C28360" s="630" t="s">
        <v>43253</v>
      </c>
      <c r="E28360" s="631">
        <v>9000</v>
      </c>
      <c r="F28360" s="631">
        <v>9000</v>
      </c>
      <c r="G28360" s="625"/>
      <c r="H28360" s="623"/>
    </row>
    <row r="28361" spans="1:8" ht="33.75" x14ac:dyDescent="0.2">
      <c r="A28361" s="2">
        <v>28356</v>
      </c>
      <c r="B28361" s="630" t="s">
        <v>43254</v>
      </c>
      <c r="C28361" s="630" t="s">
        <v>43255</v>
      </c>
      <c r="E28361" s="631">
        <v>6000</v>
      </c>
      <c r="F28361" s="631">
        <v>6000</v>
      </c>
      <c r="G28361" s="625"/>
      <c r="H28361" s="623"/>
    </row>
    <row r="28362" spans="1:8" ht="22.5" x14ac:dyDescent="0.2">
      <c r="A28362" s="2">
        <v>28357</v>
      </c>
      <c r="B28362" s="630" t="s">
        <v>43256</v>
      </c>
      <c r="C28362" s="630" t="s">
        <v>43257</v>
      </c>
      <c r="E28362" s="631">
        <v>15000</v>
      </c>
      <c r="F28362" s="631">
        <v>15000</v>
      </c>
      <c r="G28362" s="625"/>
      <c r="H28362" s="623"/>
    </row>
    <row r="28363" spans="1:8" ht="22.5" x14ac:dyDescent="0.2">
      <c r="A28363" s="2">
        <v>28358</v>
      </c>
      <c r="B28363" s="630" t="s">
        <v>43258</v>
      </c>
      <c r="C28363" s="630" t="s">
        <v>43259</v>
      </c>
      <c r="E28363" s="631">
        <v>18000</v>
      </c>
      <c r="F28363" s="631">
        <v>18000</v>
      </c>
      <c r="G28363" s="625"/>
      <c r="H28363" s="623"/>
    </row>
    <row r="28364" spans="1:8" ht="33.75" x14ac:dyDescent="0.2">
      <c r="A28364" s="2">
        <v>28359</v>
      </c>
      <c r="B28364" s="630" t="s">
        <v>43260</v>
      </c>
      <c r="C28364" s="630" t="s">
        <v>43261</v>
      </c>
      <c r="E28364" s="631">
        <v>28000</v>
      </c>
      <c r="F28364" s="631">
        <v>28000</v>
      </c>
      <c r="G28364" s="625"/>
      <c r="H28364" s="623"/>
    </row>
    <row r="28365" spans="1:8" ht="33.75" x14ac:dyDescent="0.2">
      <c r="A28365" s="2">
        <v>28360</v>
      </c>
      <c r="B28365" s="630" t="s">
        <v>43260</v>
      </c>
      <c r="C28365" s="630" t="s">
        <v>43262</v>
      </c>
      <c r="E28365" s="631">
        <v>36000</v>
      </c>
      <c r="F28365" s="631">
        <v>36000</v>
      </c>
      <c r="G28365" s="625"/>
      <c r="H28365" s="623"/>
    </row>
    <row r="28366" spans="1:8" ht="22.5" x14ac:dyDescent="0.2">
      <c r="A28366" s="2">
        <v>28361</v>
      </c>
      <c r="B28366" s="630" t="s">
        <v>43263</v>
      </c>
      <c r="C28366" s="630" t="s">
        <v>43264</v>
      </c>
      <c r="E28366" s="631">
        <v>14000</v>
      </c>
      <c r="F28366" s="631">
        <v>14000</v>
      </c>
      <c r="G28366" s="625"/>
      <c r="H28366" s="623"/>
    </row>
    <row r="28367" spans="1:8" ht="22.5" x14ac:dyDescent="0.2">
      <c r="A28367" s="2">
        <v>28362</v>
      </c>
      <c r="B28367" s="630" t="s">
        <v>43265</v>
      </c>
      <c r="C28367" s="630" t="s">
        <v>43266</v>
      </c>
      <c r="E28367" s="631">
        <v>16000</v>
      </c>
      <c r="F28367" s="631">
        <v>16000</v>
      </c>
      <c r="G28367" s="625"/>
      <c r="H28367" s="623"/>
    </row>
    <row r="28368" spans="1:8" ht="22.5" x14ac:dyDescent="0.2">
      <c r="A28368" s="2">
        <v>28363</v>
      </c>
      <c r="B28368" s="630" t="s">
        <v>43265</v>
      </c>
      <c r="C28368" s="630" t="s">
        <v>43267</v>
      </c>
      <c r="E28368" s="631">
        <v>49000</v>
      </c>
      <c r="F28368" s="631">
        <v>22866.76</v>
      </c>
      <c r="G28368" s="625"/>
      <c r="H28368" s="623"/>
    </row>
    <row r="28369" spans="1:8" ht="22.5" x14ac:dyDescent="0.2">
      <c r="A28369" s="2">
        <v>28364</v>
      </c>
      <c r="B28369" s="630" t="s">
        <v>43268</v>
      </c>
      <c r="C28369" s="630" t="s">
        <v>43269</v>
      </c>
      <c r="E28369" s="631">
        <v>5000</v>
      </c>
      <c r="F28369" s="631">
        <v>5000</v>
      </c>
      <c r="G28369" s="625"/>
      <c r="H28369" s="623"/>
    </row>
    <row r="28370" spans="1:8" ht="22.5" x14ac:dyDescent="0.2">
      <c r="A28370" s="2">
        <v>28365</v>
      </c>
      <c r="B28370" s="630" t="s">
        <v>43268</v>
      </c>
      <c r="C28370" s="630" t="s">
        <v>43270</v>
      </c>
      <c r="E28370" s="631">
        <v>5000</v>
      </c>
      <c r="F28370" s="631">
        <v>5000</v>
      </c>
      <c r="G28370" s="625"/>
      <c r="H28370" s="623"/>
    </row>
    <row r="28371" spans="1:8" ht="22.5" x14ac:dyDescent="0.2">
      <c r="A28371" s="2">
        <v>28366</v>
      </c>
      <c r="B28371" s="630" t="s">
        <v>43271</v>
      </c>
      <c r="C28371" s="630" t="s">
        <v>43272</v>
      </c>
      <c r="E28371" s="631">
        <v>12000</v>
      </c>
      <c r="F28371" s="631">
        <v>12000</v>
      </c>
      <c r="G28371" s="625"/>
      <c r="H28371" s="623"/>
    </row>
    <row r="28372" spans="1:8" ht="22.5" x14ac:dyDescent="0.2">
      <c r="A28372" s="2">
        <v>28367</v>
      </c>
      <c r="B28372" s="630" t="s">
        <v>43212</v>
      </c>
      <c r="C28372" s="630" t="s">
        <v>43273</v>
      </c>
      <c r="E28372" s="631">
        <v>12000</v>
      </c>
      <c r="F28372" s="631">
        <v>12000</v>
      </c>
      <c r="G28372" s="625"/>
      <c r="H28372" s="623"/>
    </row>
    <row r="28373" spans="1:8" x14ac:dyDescent="0.2">
      <c r="A28373" s="2">
        <v>28368</v>
      </c>
      <c r="B28373" s="630" t="s">
        <v>43214</v>
      </c>
      <c r="C28373" s="630" t="s">
        <v>43274</v>
      </c>
      <c r="E28373" s="631">
        <v>13000</v>
      </c>
      <c r="F28373" s="631">
        <v>13000</v>
      </c>
      <c r="G28373" s="625"/>
      <c r="H28373" s="623"/>
    </row>
    <row r="28374" spans="1:8" ht="56.25" x14ac:dyDescent="0.2">
      <c r="A28374" s="2">
        <v>28369</v>
      </c>
      <c r="B28374" s="630" t="s">
        <v>43275</v>
      </c>
      <c r="C28374" s="630" t="s">
        <v>43276</v>
      </c>
      <c r="E28374" s="631">
        <v>18000</v>
      </c>
      <c r="F28374" s="631">
        <v>18000</v>
      </c>
      <c r="G28374" s="625"/>
      <c r="H28374" s="623"/>
    </row>
    <row r="28375" spans="1:8" ht="56.25" x14ac:dyDescent="0.2">
      <c r="A28375" s="2">
        <v>28370</v>
      </c>
      <c r="B28375" s="630" t="s">
        <v>43210</v>
      </c>
      <c r="C28375" s="630" t="s">
        <v>43277</v>
      </c>
      <c r="E28375" s="631">
        <v>6800</v>
      </c>
      <c r="F28375" s="631">
        <v>6800</v>
      </c>
      <c r="G28375" s="625"/>
      <c r="H28375" s="623"/>
    </row>
    <row r="28376" spans="1:8" x14ac:dyDescent="0.2">
      <c r="A28376" s="2">
        <v>28371</v>
      </c>
      <c r="B28376" s="630" t="s">
        <v>43278</v>
      </c>
      <c r="C28376" s="630" t="s">
        <v>43279</v>
      </c>
      <c r="E28376" s="631">
        <v>43377</v>
      </c>
      <c r="F28376" s="631">
        <v>37352.519999999997</v>
      </c>
      <c r="G28376" s="625"/>
      <c r="H28376" s="623"/>
    </row>
    <row r="28377" spans="1:8" ht="56.25" x14ac:dyDescent="0.2">
      <c r="A28377" s="2">
        <v>28372</v>
      </c>
      <c r="B28377" s="630" t="s">
        <v>43280</v>
      </c>
      <c r="C28377" s="630" t="s">
        <v>43281</v>
      </c>
      <c r="E28377" s="631">
        <v>20735</v>
      </c>
      <c r="F28377" s="631">
        <v>20735</v>
      </c>
      <c r="G28377" s="625"/>
      <c r="H28377" s="623"/>
    </row>
    <row r="28378" spans="1:8" ht="33.75" x14ac:dyDescent="0.2">
      <c r="A28378" s="2">
        <v>28373</v>
      </c>
      <c r="B28378" s="630" t="s">
        <v>43282</v>
      </c>
      <c r="C28378" s="630" t="s">
        <v>43283</v>
      </c>
      <c r="E28378" s="631">
        <v>11220</v>
      </c>
      <c r="F28378" s="631">
        <v>11220</v>
      </c>
      <c r="G28378" s="625"/>
      <c r="H28378" s="623"/>
    </row>
    <row r="28379" spans="1:8" ht="33.75" x14ac:dyDescent="0.2">
      <c r="A28379" s="2">
        <v>28374</v>
      </c>
      <c r="B28379" s="630" t="s">
        <v>43284</v>
      </c>
      <c r="C28379" s="630" t="s">
        <v>43285</v>
      </c>
      <c r="E28379" s="631">
        <v>9800</v>
      </c>
      <c r="F28379" s="631">
        <v>9800</v>
      </c>
      <c r="G28379" s="625"/>
      <c r="H28379" s="623"/>
    </row>
    <row r="28380" spans="1:8" ht="33.75" x14ac:dyDescent="0.2">
      <c r="A28380" s="2">
        <v>28375</v>
      </c>
      <c r="B28380" s="630" t="s">
        <v>43286</v>
      </c>
      <c r="C28380" s="630" t="s">
        <v>43287</v>
      </c>
      <c r="E28380" s="631">
        <v>6717.6</v>
      </c>
      <c r="F28380" s="631">
        <v>6717.6</v>
      </c>
      <c r="G28380" s="625"/>
      <c r="H28380" s="623"/>
    </row>
    <row r="28381" spans="1:8" ht="22.5" x14ac:dyDescent="0.2">
      <c r="A28381" s="2">
        <v>28376</v>
      </c>
      <c r="B28381" s="630" t="s">
        <v>43288</v>
      </c>
      <c r="C28381" s="630" t="s">
        <v>43289</v>
      </c>
      <c r="E28381" s="631">
        <v>3910</v>
      </c>
      <c r="F28381" s="631">
        <v>3910</v>
      </c>
      <c r="G28381" s="625"/>
      <c r="H28381" s="623"/>
    </row>
    <row r="28382" spans="1:8" ht="22.5" x14ac:dyDescent="0.2">
      <c r="A28382" s="2">
        <v>28377</v>
      </c>
      <c r="B28382" s="630" t="s">
        <v>43290</v>
      </c>
      <c r="C28382" s="630" t="s">
        <v>43291</v>
      </c>
      <c r="E28382" s="631">
        <v>6300</v>
      </c>
      <c r="F28382" s="631">
        <v>6300</v>
      </c>
      <c r="G28382" s="625"/>
      <c r="H28382" s="623"/>
    </row>
    <row r="28383" spans="1:8" ht="45" x14ac:dyDescent="0.2">
      <c r="A28383" s="2">
        <v>28378</v>
      </c>
      <c r="B28383" s="630" t="s">
        <v>43292</v>
      </c>
      <c r="C28383" s="630" t="s">
        <v>43293</v>
      </c>
      <c r="E28383" s="631">
        <v>5800</v>
      </c>
      <c r="F28383" s="631">
        <v>5800</v>
      </c>
      <c r="G28383" s="625"/>
      <c r="H28383" s="623"/>
    </row>
    <row r="28384" spans="1:8" ht="33.75" x14ac:dyDescent="0.2">
      <c r="A28384" s="2">
        <v>28379</v>
      </c>
      <c r="B28384" s="630" t="s">
        <v>43294</v>
      </c>
      <c r="C28384" s="630" t="s">
        <v>43295</v>
      </c>
      <c r="E28384" s="631">
        <v>15035</v>
      </c>
      <c r="F28384" s="631">
        <v>15035</v>
      </c>
      <c r="G28384" s="625"/>
      <c r="H28384" s="623"/>
    </row>
    <row r="28385" spans="1:8" x14ac:dyDescent="0.2">
      <c r="A28385" s="2">
        <v>28380</v>
      </c>
      <c r="B28385" s="630" t="s">
        <v>43296</v>
      </c>
      <c r="C28385" s="630" t="s">
        <v>43297</v>
      </c>
      <c r="E28385" s="631">
        <v>9890</v>
      </c>
      <c r="F28385" s="631">
        <v>9890</v>
      </c>
      <c r="G28385" s="625"/>
      <c r="H28385" s="623"/>
    </row>
    <row r="28386" spans="1:8" x14ac:dyDescent="0.2">
      <c r="A28386" s="2">
        <v>28381</v>
      </c>
      <c r="B28386" s="630" t="s">
        <v>43298</v>
      </c>
      <c r="C28386" s="630" t="s">
        <v>43299</v>
      </c>
      <c r="E28386" s="631">
        <v>6800</v>
      </c>
      <c r="F28386" s="631">
        <v>6800</v>
      </c>
      <c r="G28386" s="625"/>
      <c r="H28386" s="623"/>
    </row>
    <row r="28387" spans="1:8" x14ac:dyDescent="0.2">
      <c r="A28387" s="2">
        <v>28382</v>
      </c>
      <c r="B28387" s="630" t="s">
        <v>43300</v>
      </c>
      <c r="C28387" s="630" t="s">
        <v>43301</v>
      </c>
      <c r="E28387" s="643">
        <v>1</v>
      </c>
      <c r="F28387" s="643">
        <v>1</v>
      </c>
      <c r="G28387" s="625"/>
      <c r="H28387" s="623"/>
    </row>
    <row r="28388" spans="1:8" x14ac:dyDescent="0.2">
      <c r="A28388" s="2">
        <v>28383</v>
      </c>
      <c r="B28388" s="630" t="s">
        <v>43298</v>
      </c>
      <c r="C28388" s="630" t="s">
        <v>43302</v>
      </c>
      <c r="E28388" s="643">
        <v>1</v>
      </c>
      <c r="F28388" s="643">
        <v>1</v>
      </c>
      <c r="G28388" s="625"/>
      <c r="H28388" s="623"/>
    </row>
    <row r="28389" spans="1:8" x14ac:dyDescent="0.2">
      <c r="A28389" s="2">
        <v>28384</v>
      </c>
      <c r="B28389" s="630" t="s">
        <v>43298</v>
      </c>
      <c r="C28389" s="630" t="s">
        <v>43303</v>
      </c>
      <c r="E28389" s="643">
        <v>1</v>
      </c>
      <c r="F28389" s="643">
        <v>1</v>
      </c>
      <c r="G28389" s="625"/>
      <c r="H28389" s="623"/>
    </row>
    <row r="28390" spans="1:8" x14ac:dyDescent="0.2">
      <c r="A28390" s="2">
        <v>28385</v>
      </c>
      <c r="B28390" s="630" t="s">
        <v>43304</v>
      </c>
      <c r="C28390" s="630" t="s">
        <v>43305</v>
      </c>
      <c r="E28390" s="643">
        <v>1</v>
      </c>
      <c r="F28390" s="643">
        <v>1</v>
      </c>
      <c r="G28390" s="625"/>
      <c r="H28390" s="623"/>
    </row>
    <row r="28391" spans="1:8" ht="45" x14ac:dyDescent="0.2">
      <c r="A28391" s="2">
        <v>28386</v>
      </c>
      <c r="B28391" s="630" t="s">
        <v>43306</v>
      </c>
      <c r="C28391" s="630" t="s">
        <v>43307</v>
      </c>
      <c r="E28391" s="643">
        <v>0.01</v>
      </c>
      <c r="F28391" s="643">
        <v>0.01</v>
      </c>
      <c r="G28391" s="625"/>
      <c r="H28391" s="623"/>
    </row>
    <row r="28392" spans="1:8" ht="33.75" x14ac:dyDescent="0.2">
      <c r="A28392" s="2">
        <v>28387</v>
      </c>
      <c r="B28392" s="630" t="s">
        <v>43308</v>
      </c>
      <c r="C28392" s="630" t="s">
        <v>43309</v>
      </c>
      <c r="E28392" s="631">
        <v>1950</v>
      </c>
      <c r="F28392" s="631">
        <v>1950</v>
      </c>
      <c r="G28392" s="625"/>
      <c r="H28392" s="623"/>
    </row>
    <row r="28393" spans="1:8" ht="33.75" x14ac:dyDescent="0.2">
      <c r="A28393" s="2">
        <v>28388</v>
      </c>
      <c r="B28393" s="630" t="s">
        <v>43308</v>
      </c>
      <c r="C28393" s="630" t="s">
        <v>43310</v>
      </c>
      <c r="E28393" s="631">
        <v>4300</v>
      </c>
      <c r="F28393" s="631">
        <v>4300</v>
      </c>
      <c r="G28393" s="625"/>
      <c r="H28393" s="623"/>
    </row>
    <row r="28394" spans="1:8" ht="22.5" x14ac:dyDescent="0.2">
      <c r="A28394" s="2">
        <v>28389</v>
      </c>
      <c r="B28394" s="630" t="s">
        <v>43311</v>
      </c>
      <c r="C28394" s="630" t="s">
        <v>43312</v>
      </c>
      <c r="E28394" s="631">
        <v>4200</v>
      </c>
      <c r="F28394" s="631">
        <v>4200</v>
      </c>
      <c r="G28394" s="625"/>
      <c r="H28394" s="623"/>
    </row>
    <row r="28395" spans="1:8" ht="45" x14ac:dyDescent="0.2">
      <c r="A28395" s="2">
        <v>28390</v>
      </c>
      <c r="B28395" s="630" t="s">
        <v>43313</v>
      </c>
      <c r="C28395" s="630" t="s">
        <v>43314</v>
      </c>
      <c r="E28395" s="631">
        <v>4200</v>
      </c>
      <c r="F28395" s="631">
        <v>4200</v>
      </c>
      <c r="G28395" s="625"/>
      <c r="H28395" s="623"/>
    </row>
    <row r="28396" spans="1:8" x14ac:dyDescent="0.2">
      <c r="A28396" s="2">
        <v>28391</v>
      </c>
      <c r="B28396" s="630" t="s">
        <v>9569</v>
      </c>
      <c r="C28396" s="630" t="s">
        <v>43315</v>
      </c>
      <c r="E28396" s="631">
        <v>5780</v>
      </c>
      <c r="F28396" s="631">
        <v>5780</v>
      </c>
      <c r="G28396" s="625"/>
      <c r="H28396" s="623"/>
    </row>
    <row r="28397" spans="1:8" ht="45" x14ac:dyDescent="0.2">
      <c r="A28397" s="2">
        <v>28392</v>
      </c>
      <c r="B28397" s="630" t="s">
        <v>43316</v>
      </c>
      <c r="C28397" s="630" t="s">
        <v>43317</v>
      </c>
      <c r="E28397" s="631">
        <v>42000</v>
      </c>
      <c r="F28397" s="631">
        <v>6066.58</v>
      </c>
      <c r="G28397" s="625"/>
      <c r="H28397" s="623"/>
    </row>
    <row r="28398" spans="1:8" x14ac:dyDescent="0.2">
      <c r="A28398" s="2">
        <v>28393</v>
      </c>
      <c r="B28398" s="630" t="s">
        <v>5179</v>
      </c>
      <c r="C28398" s="630" t="s">
        <v>43318</v>
      </c>
      <c r="E28398" s="643">
        <v>1</v>
      </c>
      <c r="F28398" s="643">
        <v>1</v>
      </c>
      <c r="G28398" s="625"/>
      <c r="H28398" s="623"/>
    </row>
    <row r="28399" spans="1:8" x14ac:dyDescent="0.2">
      <c r="A28399" s="2">
        <v>28394</v>
      </c>
      <c r="B28399" s="630" t="s">
        <v>4074</v>
      </c>
      <c r="C28399" s="630" t="s">
        <v>43319</v>
      </c>
      <c r="E28399" s="631">
        <v>14583</v>
      </c>
      <c r="F28399" s="631">
        <v>14583</v>
      </c>
      <c r="G28399" s="625"/>
      <c r="H28399" s="623"/>
    </row>
    <row r="28400" spans="1:8" x14ac:dyDescent="0.2">
      <c r="A28400" s="2">
        <v>28395</v>
      </c>
      <c r="B28400" s="630" t="s">
        <v>43320</v>
      </c>
      <c r="C28400" s="630" t="s">
        <v>43321</v>
      </c>
      <c r="E28400" s="643">
        <v>1</v>
      </c>
      <c r="F28400" s="643">
        <v>1</v>
      </c>
      <c r="G28400" s="625"/>
      <c r="H28400" s="623"/>
    </row>
    <row r="28401" spans="1:8" x14ac:dyDescent="0.2">
      <c r="A28401" s="2">
        <v>28396</v>
      </c>
      <c r="B28401" s="630" t="s">
        <v>43322</v>
      </c>
      <c r="C28401" s="630" t="s">
        <v>43323</v>
      </c>
      <c r="E28401" s="643">
        <v>1</v>
      </c>
      <c r="F28401" s="643">
        <v>1</v>
      </c>
      <c r="G28401" s="625"/>
      <c r="H28401" s="623"/>
    </row>
    <row r="28402" spans="1:8" x14ac:dyDescent="0.2">
      <c r="A28402" s="2">
        <v>28397</v>
      </c>
      <c r="B28402" s="630" t="s">
        <v>23888</v>
      </c>
      <c r="C28402" s="630" t="s">
        <v>43324</v>
      </c>
      <c r="E28402" s="643">
        <v>1</v>
      </c>
      <c r="F28402" s="643">
        <v>1</v>
      </c>
      <c r="G28402" s="625"/>
      <c r="H28402" s="623"/>
    </row>
    <row r="28403" spans="1:8" x14ac:dyDescent="0.2">
      <c r="A28403" s="2">
        <v>28398</v>
      </c>
      <c r="B28403" s="630" t="s">
        <v>43325</v>
      </c>
      <c r="C28403" s="630" t="s">
        <v>43326</v>
      </c>
      <c r="E28403" s="643">
        <v>1</v>
      </c>
      <c r="F28403" s="643">
        <v>1</v>
      </c>
      <c r="G28403" s="625"/>
      <c r="H28403" s="623"/>
    </row>
    <row r="28404" spans="1:8" ht="22.5" x14ac:dyDescent="0.2">
      <c r="A28404" s="2">
        <v>28399</v>
      </c>
      <c r="B28404" s="630" t="s">
        <v>43327</v>
      </c>
      <c r="C28404" s="630" t="s">
        <v>43328</v>
      </c>
      <c r="E28404" s="643">
        <v>1</v>
      </c>
      <c r="F28404" s="643">
        <v>1</v>
      </c>
      <c r="G28404" s="625"/>
      <c r="H28404" s="623"/>
    </row>
    <row r="28405" spans="1:8" x14ac:dyDescent="0.2">
      <c r="A28405" s="2">
        <v>28400</v>
      </c>
      <c r="B28405" s="630" t="s">
        <v>43329</v>
      </c>
      <c r="C28405" s="630" t="s">
        <v>43330</v>
      </c>
      <c r="E28405" s="643">
        <v>1</v>
      </c>
      <c r="F28405" s="643">
        <v>1</v>
      </c>
      <c r="G28405" s="625"/>
      <c r="H28405" s="623"/>
    </row>
    <row r="28406" spans="1:8" x14ac:dyDescent="0.2">
      <c r="A28406" s="2">
        <v>28401</v>
      </c>
      <c r="B28406" s="630" t="s">
        <v>43331</v>
      </c>
      <c r="C28406" s="630" t="s">
        <v>43332</v>
      </c>
      <c r="E28406" s="631">
        <v>2470</v>
      </c>
      <c r="F28406" s="631">
        <v>2470</v>
      </c>
      <c r="G28406" s="625"/>
      <c r="H28406" s="623"/>
    </row>
    <row r="28407" spans="1:8" x14ac:dyDescent="0.2">
      <c r="A28407" s="2">
        <v>28402</v>
      </c>
      <c r="B28407" s="630" t="s">
        <v>43333</v>
      </c>
      <c r="C28407" s="630" t="s">
        <v>43334</v>
      </c>
      <c r="E28407" s="643">
        <v>1</v>
      </c>
      <c r="F28407" s="643">
        <v>1</v>
      </c>
      <c r="G28407" s="625"/>
      <c r="H28407" s="623"/>
    </row>
    <row r="28408" spans="1:8" ht="22.5" x14ac:dyDescent="0.2">
      <c r="A28408" s="2">
        <v>28403</v>
      </c>
      <c r="B28408" s="630" t="s">
        <v>43335</v>
      </c>
      <c r="C28408" s="630" t="s">
        <v>43336</v>
      </c>
      <c r="E28408" s="643">
        <v>1</v>
      </c>
      <c r="F28408" s="643">
        <v>1</v>
      </c>
      <c r="G28408" s="625"/>
      <c r="H28408" s="623"/>
    </row>
    <row r="28409" spans="1:8" x14ac:dyDescent="0.2">
      <c r="A28409" s="2">
        <v>28404</v>
      </c>
      <c r="B28409" s="630" t="s">
        <v>43337</v>
      </c>
      <c r="C28409" s="630" t="s">
        <v>43338</v>
      </c>
      <c r="E28409" s="643">
        <v>1</v>
      </c>
      <c r="F28409" s="643">
        <v>1</v>
      </c>
      <c r="G28409" s="625"/>
      <c r="H28409" s="623"/>
    </row>
    <row r="28410" spans="1:8" x14ac:dyDescent="0.2">
      <c r="A28410" s="2">
        <v>28405</v>
      </c>
      <c r="B28410" s="630" t="s">
        <v>43339</v>
      </c>
      <c r="C28410" s="630" t="s">
        <v>43340</v>
      </c>
      <c r="E28410" s="643">
        <v>700</v>
      </c>
      <c r="F28410" s="643">
        <v>700</v>
      </c>
      <c r="G28410" s="625"/>
      <c r="H28410" s="623"/>
    </row>
    <row r="28411" spans="1:8" ht="33.75" x14ac:dyDescent="0.2">
      <c r="A28411" s="2">
        <v>28406</v>
      </c>
      <c r="B28411" s="630" t="s">
        <v>43341</v>
      </c>
      <c r="C28411" s="630" t="s">
        <v>43342</v>
      </c>
      <c r="E28411" s="643">
        <v>1</v>
      </c>
      <c r="F28411" s="643">
        <v>1</v>
      </c>
      <c r="G28411" s="625"/>
      <c r="H28411" s="623"/>
    </row>
    <row r="28412" spans="1:8" x14ac:dyDescent="0.2">
      <c r="A28412" s="2">
        <v>28407</v>
      </c>
      <c r="B28412" s="630" t="s">
        <v>43343</v>
      </c>
      <c r="C28412" s="630" t="s">
        <v>43344</v>
      </c>
      <c r="E28412" s="643">
        <v>1</v>
      </c>
      <c r="F28412" s="643">
        <v>1</v>
      </c>
      <c r="G28412" s="625"/>
      <c r="H28412" s="623"/>
    </row>
    <row r="28413" spans="1:8" x14ac:dyDescent="0.2">
      <c r="A28413" s="2">
        <v>28408</v>
      </c>
      <c r="B28413" s="630" t="s">
        <v>43345</v>
      </c>
      <c r="C28413" s="630" t="s">
        <v>43346</v>
      </c>
      <c r="E28413" s="643">
        <v>1</v>
      </c>
      <c r="F28413" s="643">
        <v>1</v>
      </c>
      <c r="G28413" s="625"/>
      <c r="H28413" s="623"/>
    </row>
    <row r="28414" spans="1:8" x14ac:dyDescent="0.2">
      <c r="A28414" s="2">
        <v>28409</v>
      </c>
      <c r="B28414" s="630" t="s">
        <v>43345</v>
      </c>
      <c r="C28414" s="630" t="s">
        <v>43347</v>
      </c>
      <c r="E28414" s="643">
        <v>1</v>
      </c>
      <c r="F28414" s="643">
        <v>1</v>
      </c>
      <c r="G28414" s="625"/>
      <c r="H28414" s="623"/>
    </row>
    <row r="28415" spans="1:8" x14ac:dyDescent="0.2">
      <c r="A28415" s="2">
        <v>28410</v>
      </c>
      <c r="B28415" s="630" t="s">
        <v>43345</v>
      </c>
      <c r="C28415" s="630" t="s">
        <v>43348</v>
      </c>
      <c r="E28415" s="643">
        <v>0.34</v>
      </c>
      <c r="F28415" s="643">
        <v>0.34</v>
      </c>
      <c r="G28415" s="625"/>
      <c r="H28415" s="623"/>
    </row>
    <row r="28416" spans="1:8" x14ac:dyDescent="0.2">
      <c r="A28416" s="2">
        <v>28411</v>
      </c>
      <c r="B28416" s="630" t="s">
        <v>4488</v>
      </c>
      <c r="C28416" s="630" t="s">
        <v>43349</v>
      </c>
      <c r="E28416" s="643">
        <v>0.33</v>
      </c>
      <c r="F28416" s="643">
        <v>0.33</v>
      </c>
      <c r="G28416" s="625"/>
      <c r="H28416" s="623"/>
    </row>
    <row r="28417" spans="1:8" x14ac:dyDescent="0.2">
      <c r="A28417" s="2">
        <v>28412</v>
      </c>
      <c r="B28417" s="630" t="s">
        <v>4488</v>
      </c>
      <c r="C28417" s="630" t="s">
        <v>43350</v>
      </c>
      <c r="E28417" s="643">
        <v>0.33</v>
      </c>
      <c r="F28417" s="643">
        <v>0.33</v>
      </c>
      <c r="G28417" s="625"/>
      <c r="H28417" s="623"/>
    </row>
    <row r="28418" spans="1:8" x14ac:dyDescent="0.2">
      <c r="A28418" s="2">
        <v>28413</v>
      </c>
      <c r="B28418" s="630" t="s">
        <v>4488</v>
      </c>
      <c r="C28418" s="630" t="s">
        <v>43351</v>
      </c>
      <c r="E28418" s="643">
        <v>0.25</v>
      </c>
      <c r="F28418" s="643">
        <v>0.25</v>
      </c>
      <c r="G28418" s="625"/>
      <c r="H28418" s="623"/>
    </row>
    <row r="28419" spans="1:8" x14ac:dyDescent="0.2">
      <c r="A28419" s="2">
        <v>28414</v>
      </c>
      <c r="B28419" s="630" t="s">
        <v>4488</v>
      </c>
      <c r="C28419" s="630" t="s">
        <v>43352</v>
      </c>
      <c r="E28419" s="643">
        <v>0.25</v>
      </c>
      <c r="F28419" s="643">
        <v>0.25</v>
      </c>
      <c r="G28419" s="625"/>
      <c r="H28419" s="623"/>
    </row>
    <row r="28420" spans="1:8" x14ac:dyDescent="0.2">
      <c r="A28420" s="2">
        <v>28415</v>
      </c>
      <c r="B28420" s="630" t="s">
        <v>39897</v>
      </c>
      <c r="C28420" s="630" t="s">
        <v>43353</v>
      </c>
      <c r="E28420" s="643">
        <v>0.25</v>
      </c>
      <c r="F28420" s="643">
        <v>0.25</v>
      </c>
      <c r="G28420" s="625"/>
      <c r="H28420" s="623"/>
    </row>
    <row r="28421" spans="1:8" x14ac:dyDescent="0.2">
      <c r="A28421" s="2">
        <v>28416</v>
      </c>
      <c r="B28421" s="630" t="s">
        <v>43354</v>
      </c>
      <c r="C28421" s="630" t="s">
        <v>43355</v>
      </c>
      <c r="E28421" s="643">
        <v>0.25</v>
      </c>
      <c r="F28421" s="643">
        <v>0.25</v>
      </c>
      <c r="G28421" s="625"/>
      <c r="H28421" s="623"/>
    </row>
    <row r="28422" spans="1:8" x14ac:dyDescent="0.2">
      <c r="A28422" s="2">
        <v>28417</v>
      </c>
      <c r="B28422" s="630" t="s">
        <v>43354</v>
      </c>
      <c r="C28422" s="630" t="s">
        <v>43356</v>
      </c>
      <c r="E28422" s="643">
        <v>0.34</v>
      </c>
      <c r="F28422" s="643">
        <v>0.34</v>
      </c>
      <c r="G28422" s="625"/>
      <c r="H28422" s="623"/>
    </row>
    <row r="28423" spans="1:8" x14ac:dyDescent="0.2">
      <c r="A28423" s="2">
        <v>28418</v>
      </c>
      <c r="B28423" s="630" t="s">
        <v>43354</v>
      </c>
      <c r="C28423" s="630" t="s">
        <v>43357</v>
      </c>
      <c r="E28423" s="643">
        <v>0.05</v>
      </c>
      <c r="F28423" s="643">
        <v>0.05</v>
      </c>
      <c r="G28423" s="625"/>
      <c r="H28423" s="623"/>
    </row>
    <row r="28424" spans="1:8" x14ac:dyDescent="0.2">
      <c r="A28424" s="2">
        <v>28419</v>
      </c>
      <c r="B28424" s="630" t="s">
        <v>43354</v>
      </c>
      <c r="C28424" s="630" t="s">
        <v>43358</v>
      </c>
      <c r="E28424" s="643">
        <v>0.05</v>
      </c>
      <c r="F28424" s="643">
        <v>0.05</v>
      </c>
      <c r="G28424" s="625"/>
      <c r="H28424" s="623"/>
    </row>
    <row r="28425" spans="1:8" x14ac:dyDescent="0.2">
      <c r="A28425" s="2">
        <v>28420</v>
      </c>
      <c r="B28425" s="630" t="s">
        <v>43354</v>
      </c>
      <c r="C28425" s="630" t="s">
        <v>43359</v>
      </c>
      <c r="E28425" s="643">
        <v>0.05</v>
      </c>
      <c r="F28425" s="643">
        <v>0.05</v>
      </c>
      <c r="G28425" s="625"/>
      <c r="H28425" s="623"/>
    </row>
    <row r="28426" spans="1:8" x14ac:dyDescent="0.2">
      <c r="A28426" s="2">
        <v>28421</v>
      </c>
      <c r="B28426" s="630" t="s">
        <v>43354</v>
      </c>
      <c r="C28426" s="630" t="s">
        <v>43360</v>
      </c>
      <c r="E28426" s="643">
        <v>0.05</v>
      </c>
      <c r="F28426" s="643">
        <v>0.05</v>
      </c>
      <c r="G28426" s="625"/>
      <c r="H28426" s="623"/>
    </row>
    <row r="28427" spans="1:8" x14ac:dyDescent="0.2">
      <c r="A28427" s="2">
        <v>28422</v>
      </c>
      <c r="B28427" s="630" t="s">
        <v>43354</v>
      </c>
      <c r="C28427" s="630" t="s">
        <v>43361</v>
      </c>
      <c r="E28427" s="643">
        <v>0.05</v>
      </c>
      <c r="F28427" s="643">
        <v>0.05</v>
      </c>
      <c r="G28427" s="625"/>
      <c r="H28427" s="623"/>
    </row>
    <row r="28428" spans="1:8" x14ac:dyDescent="0.2">
      <c r="A28428" s="2">
        <v>28423</v>
      </c>
      <c r="B28428" s="630" t="s">
        <v>43354</v>
      </c>
      <c r="C28428" s="630" t="s">
        <v>43362</v>
      </c>
      <c r="E28428" s="643">
        <v>0.05</v>
      </c>
      <c r="F28428" s="643">
        <v>0.05</v>
      </c>
      <c r="G28428" s="625"/>
      <c r="H28428" s="623"/>
    </row>
    <row r="28429" spans="1:8" x14ac:dyDescent="0.2">
      <c r="A28429" s="2">
        <v>28424</v>
      </c>
      <c r="B28429" s="630" t="s">
        <v>43354</v>
      </c>
      <c r="C28429" s="630" t="s">
        <v>43363</v>
      </c>
      <c r="E28429" s="643">
        <v>0.05</v>
      </c>
      <c r="F28429" s="643">
        <v>0.05</v>
      </c>
      <c r="G28429" s="625"/>
      <c r="H28429" s="623"/>
    </row>
    <row r="28430" spans="1:8" x14ac:dyDescent="0.2">
      <c r="A28430" s="2">
        <v>28425</v>
      </c>
      <c r="B28430" s="630" t="s">
        <v>43354</v>
      </c>
      <c r="C28430" s="630" t="s">
        <v>43364</v>
      </c>
      <c r="E28430" s="643">
        <v>0.05</v>
      </c>
      <c r="F28430" s="643">
        <v>0.05</v>
      </c>
      <c r="G28430" s="625"/>
      <c r="H28430" s="623"/>
    </row>
    <row r="28431" spans="1:8" x14ac:dyDescent="0.2">
      <c r="A28431" s="2">
        <v>28426</v>
      </c>
      <c r="B28431" s="630" t="s">
        <v>43354</v>
      </c>
      <c r="C28431" s="630" t="s">
        <v>43365</v>
      </c>
      <c r="E28431" s="643">
        <v>0.05</v>
      </c>
      <c r="F28431" s="643">
        <v>0.05</v>
      </c>
      <c r="G28431" s="625"/>
      <c r="H28431" s="623"/>
    </row>
    <row r="28432" spans="1:8" x14ac:dyDescent="0.2">
      <c r="A28432" s="2">
        <v>28427</v>
      </c>
      <c r="B28432" s="630" t="s">
        <v>43354</v>
      </c>
      <c r="C28432" s="630" t="s">
        <v>43366</v>
      </c>
      <c r="E28432" s="643">
        <v>0.05</v>
      </c>
      <c r="F28432" s="643">
        <v>0.05</v>
      </c>
      <c r="G28432" s="625"/>
      <c r="H28432" s="623"/>
    </row>
    <row r="28433" spans="1:8" x14ac:dyDescent="0.2">
      <c r="A28433" s="2">
        <v>28428</v>
      </c>
      <c r="B28433" s="630" t="s">
        <v>43354</v>
      </c>
      <c r="C28433" s="630" t="s">
        <v>43367</v>
      </c>
      <c r="E28433" s="643">
        <v>0.05</v>
      </c>
      <c r="F28433" s="643">
        <v>0.05</v>
      </c>
      <c r="G28433" s="625"/>
      <c r="H28433" s="623"/>
    </row>
    <row r="28434" spans="1:8" x14ac:dyDescent="0.2">
      <c r="A28434" s="2">
        <v>28429</v>
      </c>
      <c r="B28434" s="630" t="s">
        <v>43354</v>
      </c>
      <c r="C28434" s="630" t="s">
        <v>43368</v>
      </c>
      <c r="E28434" s="643">
        <v>0.05</v>
      </c>
      <c r="F28434" s="643">
        <v>0.05</v>
      </c>
      <c r="G28434" s="625"/>
      <c r="H28434" s="623"/>
    </row>
    <row r="28435" spans="1:8" x14ac:dyDescent="0.2">
      <c r="A28435" s="2">
        <v>28430</v>
      </c>
      <c r="B28435" s="630" t="s">
        <v>43354</v>
      </c>
      <c r="C28435" s="630" t="s">
        <v>43369</v>
      </c>
      <c r="E28435" s="643">
        <v>0.05</v>
      </c>
      <c r="F28435" s="643">
        <v>0.05</v>
      </c>
      <c r="G28435" s="625"/>
      <c r="H28435" s="623"/>
    </row>
    <row r="28436" spans="1:8" x14ac:dyDescent="0.2">
      <c r="A28436" s="2">
        <v>28431</v>
      </c>
      <c r="B28436" s="630" t="s">
        <v>43354</v>
      </c>
      <c r="C28436" s="630" t="s">
        <v>43370</v>
      </c>
      <c r="E28436" s="643">
        <v>0.05</v>
      </c>
      <c r="F28436" s="643">
        <v>0.05</v>
      </c>
      <c r="G28436" s="625"/>
      <c r="H28436" s="623"/>
    </row>
    <row r="28437" spans="1:8" x14ac:dyDescent="0.2">
      <c r="A28437" s="2">
        <v>28432</v>
      </c>
      <c r="B28437" s="630" t="s">
        <v>43354</v>
      </c>
      <c r="C28437" s="630" t="s">
        <v>43371</v>
      </c>
      <c r="E28437" s="643">
        <v>0.05</v>
      </c>
      <c r="F28437" s="643">
        <v>0.05</v>
      </c>
      <c r="G28437" s="625"/>
      <c r="H28437" s="623"/>
    </row>
    <row r="28438" spans="1:8" x14ac:dyDescent="0.2">
      <c r="A28438" s="2">
        <v>28433</v>
      </c>
      <c r="B28438" s="630" t="s">
        <v>43298</v>
      </c>
      <c r="C28438" s="630" t="s">
        <v>43372</v>
      </c>
      <c r="E28438" s="643">
        <v>0.05</v>
      </c>
      <c r="F28438" s="643">
        <v>0.05</v>
      </c>
      <c r="G28438" s="625"/>
      <c r="H28438" s="623"/>
    </row>
    <row r="28439" spans="1:8" x14ac:dyDescent="0.2">
      <c r="A28439" s="2">
        <v>28434</v>
      </c>
      <c r="B28439" s="630" t="s">
        <v>43298</v>
      </c>
      <c r="C28439" s="630" t="s">
        <v>43373</v>
      </c>
      <c r="E28439" s="643">
        <v>0.2</v>
      </c>
      <c r="F28439" s="643">
        <v>0.2</v>
      </c>
      <c r="G28439" s="625"/>
      <c r="H28439" s="623"/>
    </row>
    <row r="28440" spans="1:8" x14ac:dyDescent="0.2">
      <c r="A28440" s="2">
        <v>28435</v>
      </c>
      <c r="B28440" s="630" t="s">
        <v>43298</v>
      </c>
      <c r="C28440" s="630" t="s">
        <v>43374</v>
      </c>
      <c r="E28440" s="643">
        <v>0.06</v>
      </c>
      <c r="F28440" s="643">
        <v>0.06</v>
      </c>
      <c r="G28440" s="625"/>
      <c r="H28440" s="623"/>
    </row>
    <row r="28441" spans="1:8" x14ac:dyDescent="0.2">
      <c r="A28441" s="2">
        <v>28436</v>
      </c>
      <c r="B28441" s="630" t="s">
        <v>43298</v>
      </c>
      <c r="C28441" s="630" t="s">
        <v>43375</v>
      </c>
      <c r="E28441" s="643">
        <v>0.06</v>
      </c>
      <c r="F28441" s="643">
        <v>0.06</v>
      </c>
      <c r="G28441" s="625"/>
      <c r="H28441" s="623"/>
    </row>
    <row r="28442" spans="1:8" x14ac:dyDescent="0.2">
      <c r="A28442" s="2">
        <v>28437</v>
      </c>
      <c r="B28442" s="630" t="s">
        <v>43298</v>
      </c>
      <c r="C28442" s="630" t="s">
        <v>43376</v>
      </c>
      <c r="E28442" s="643">
        <v>0.06</v>
      </c>
      <c r="F28442" s="643">
        <v>0.06</v>
      </c>
      <c r="G28442" s="625"/>
      <c r="H28442" s="623"/>
    </row>
    <row r="28443" spans="1:8" x14ac:dyDescent="0.2">
      <c r="A28443" s="2">
        <v>28438</v>
      </c>
      <c r="B28443" s="630" t="s">
        <v>43298</v>
      </c>
      <c r="C28443" s="630" t="s">
        <v>43377</v>
      </c>
      <c r="E28443" s="643">
        <v>0.06</v>
      </c>
      <c r="F28443" s="643">
        <v>0.06</v>
      </c>
      <c r="G28443" s="625"/>
      <c r="H28443" s="623"/>
    </row>
    <row r="28444" spans="1:8" x14ac:dyDescent="0.2">
      <c r="A28444" s="2">
        <v>28439</v>
      </c>
      <c r="B28444" s="630" t="s">
        <v>43298</v>
      </c>
      <c r="C28444" s="630" t="s">
        <v>43378</v>
      </c>
      <c r="E28444" s="643">
        <v>0.06</v>
      </c>
      <c r="F28444" s="643">
        <v>0.06</v>
      </c>
      <c r="G28444" s="625"/>
      <c r="H28444" s="623"/>
    </row>
    <row r="28445" spans="1:8" x14ac:dyDescent="0.2">
      <c r="A28445" s="2">
        <v>28440</v>
      </c>
      <c r="B28445" s="630" t="s">
        <v>43298</v>
      </c>
      <c r="C28445" s="630" t="s">
        <v>43379</v>
      </c>
      <c r="E28445" s="643">
        <v>0.06</v>
      </c>
      <c r="F28445" s="643">
        <v>0.06</v>
      </c>
      <c r="G28445" s="625"/>
      <c r="H28445" s="623"/>
    </row>
    <row r="28446" spans="1:8" x14ac:dyDescent="0.2">
      <c r="A28446" s="2">
        <v>28441</v>
      </c>
      <c r="B28446" s="630" t="s">
        <v>43298</v>
      </c>
      <c r="C28446" s="630" t="s">
        <v>43380</v>
      </c>
      <c r="E28446" s="643">
        <v>0.06</v>
      </c>
      <c r="F28446" s="643">
        <v>0.06</v>
      </c>
      <c r="G28446" s="625"/>
      <c r="H28446" s="623"/>
    </row>
    <row r="28447" spans="1:8" x14ac:dyDescent="0.2">
      <c r="A28447" s="2">
        <v>28442</v>
      </c>
      <c r="B28447" s="630" t="s">
        <v>43298</v>
      </c>
      <c r="C28447" s="630" t="s">
        <v>43381</v>
      </c>
      <c r="E28447" s="643">
        <v>0.06</v>
      </c>
      <c r="F28447" s="643">
        <v>0.06</v>
      </c>
      <c r="G28447" s="625"/>
      <c r="H28447" s="623"/>
    </row>
    <row r="28448" spans="1:8" x14ac:dyDescent="0.2">
      <c r="A28448" s="2">
        <v>28443</v>
      </c>
      <c r="B28448" s="630" t="s">
        <v>43298</v>
      </c>
      <c r="C28448" s="630" t="s">
        <v>43382</v>
      </c>
      <c r="E28448" s="643">
        <v>0.06</v>
      </c>
      <c r="F28448" s="643">
        <v>0.06</v>
      </c>
      <c r="G28448" s="625"/>
      <c r="H28448" s="623"/>
    </row>
    <row r="28449" spans="1:8" x14ac:dyDescent="0.2">
      <c r="A28449" s="2">
        <v>28444</v>
      </c>
      <c r="B28449" s="630" t="s">
        <v>43298</v>
      </c>
      <c r="C28449" s="630" t="s">
        <v>43383</v>
      </c>
      <c r="E28449" s="643">
        <v>0.06</v>
      </c>
      <c r="F28449" s="643">
        <v>0.06</v>
      </c>
      <c r="G28449" s="625"/>
      <c r="H28449" s="623"/>
    </row>
    <row r="28450" spans="1:8" x14ac:dyDescent="0.2">
      <c r="A28450" s="2">
        <v>28445</v>
      </c>
      <c r="B28450" s="630" t="s">
        <v>43298</v>
      </c>
      <c r="C28450" s="630" t="s">
        <v>43384</v>
      </c>
      <c r="E28450" s="643">
        <v>0.06</v>
      </c>
      <c r="F28450" s="643">
        <v>0.06</v>
      </c>
      <c r="G28450" s="625"/>
      <c r="H28450" s="623"/>
    </row>
    <row r="28451" spans="1:8" x14ac:dyDescent="0.2">
      <c r="A28451" s="2">
        <v>28446</v>
      </c>
      <c r="B28451" s="630" t="s">
        <v>43298</v>
      </c>
      <c r="C28451" s="630" t="s">
        <v>43385</v>
      </c>
      <c r="E28451" s="643">
        <v>0.06</v>
      </c>
      <c r="F28451" s="643">
        <v>0.06</v>
      </c>
      <c r="G28451" s="625"/>
      <c r="H28451" s="623"/>
    </row>
    <row r="28452" spans="1:8" x14ac:dyDescent="0.2">
      <c r="A28452" s="2">
        <v>28447</v>
      </c>
      <c r="B28452" s="630" t="s">
        <v>43298</v>
      </c>
      <c r="C28452" s="630" t="s">
        <v>43386</v>
      </c>
      <c r="E28452" s="643">
        <v>0.06</v>
      </c>
      <c r="F28452" s="643">
        <v>0.06</v>
      </c>
      <c r="G28452" s="625"/>
      <c r="H28452" s="623"/>
    </row>
    <row r="28453" spans="1:8" ht="22.5" x14ac:dyDescent="0.2">
      <c r="A28453" s="2">
        <v>28448</v>
      </c>
      <c r="B28453" s="630" t="s">
        <v>13013</v>
      </c>
      <c r="C28453" s="630" t="s">
        <v>43387</v>
      </c>
      <c r="E28453" s="643">
        <v>0.06</v>
      </c>
      <c r="F28453" s="643">
        <v>0.06</v>
      </c>
      <c r="G28453" s="625"/>
      <c r="H28453" s="623"/>
    </row>
    <row r="28454" spans="1:8" ht="22.5" x14ac:dyDescent="0.2">
      <c r="A28454" s="2">
        <v>28449</v>
      </c>
      <c r="B28454" s="630" t="s">
        <v>43388</v>
      </c>
      <c r="C28454" s="630" t="s">
        <v>43389</v>
      </c>
      <c r="E28454" s="643">
        <v>0.06</v>
      </c>
      <c r="F28454" s="643">
        <v>0.06</v>
      </c>
      <c r="G28454" s="625"/>
      <c r="H28454" s="623"/>
    </row>
    <row r="28455" spans="1:8" x14ac:dyDescent="0.2">
      <c r="A28455" s="2">
        <v>28450</v>
      </c>
      <c r="B28455" s="630" t="s">
        <v>43325</v>
      </c>
      <c r="C28455" s="630" t="s">
        <v>43390</v>
      </c>
      <c r="E28455" s="631">
        <v>16026</v>
      </c>
      <c r="F28455" s="631">
        <v>16026</v>
      </c>
      <c r="G28455" s="625"/>
      <c r="H28455" s="623"/>
    </row>
    <row r="28456" spans="1:8" x14ac:dyDescent="0.2">
      <c r="A28456" s="2">
        <v>28451</v>
      </c>
      <c r="B28456" s="630" t="s">
        <v>39897</v>
      </c>
      <c r="C28456" s="630" t="s">
        <v>43391</v>
      </c>
      <c r="E28456" s="631">
        <v>14500</v>
      </c>
      <c r="F28456" s="631">
        <v>14500</v>
      </c>
      <c r="G28456" s="625"/>
      <c r="H28456" s="623"/>
    </row>
    <row r="28457" spans="1:8" x14ac:dyDescent="0.2">
      <c r="A28457" s="2">
        <v>28452</v>
      </c>
      <c r="B28457" s="630" t="s">
        <v>43392</v>
      </c>
      <c r="C28457" s="630" t="s">
        <v>43393</v>
      </c>
      <c r="E28457" s="643">
        <v>1</v>
      </c>
      <c r="F28457" s="643">
        <v>1</v>
      </c>
      <c r="G28457" s="625"/>
      <c r="H28457" s="623"/>
    </row>
    <row r="28458" spans="1:8" x14ac:dyDescent="0.2">
      <c r="A28458" s="2">
        <v>28453</v>
      </c>
      <c r="B28458" s="630" t="s">
        <v>4488</v>
      </c>
      <c r="C28458" s="630" t="s">
        <v>43394</v>
      </c>
      <c r="E28458" s="643">
        <v>1</v>
      </c>
      <c r="F28458" s="643">
        <v>1</v>
      </c>
      <c r="G28458" s="625"/>
      <c r="H28458" s="623"/>
    </row>
    <row r="28459" spans="1:8" x14ac:dyDescent="0.2">
      <c r="A28459" s="2">
        <v>28454</v>
      </c>
      <c r="B28459" s="630" t="s">
        <v>43395</v>
      </c>
      <c r="C28459" s="630" t="s">
        <v>43396</v>
      </c>
      <c r="E28459" s="643">
        <v>1</v>
      </c>
      <c r="F28459" s="643">
        <v>1</v>
      </c>
      <c r="G28459" s="625"/>
      <c r="H28459" s="623"/>
    </row>
    <row r="28460" spans="1:8" x14ac:dyDescent="0.2">
      <c r="A28460" s="2">
        <v>28455</v>
      </c>
      <c r="B28460" s="630" t="s">
        <v>5811</v>
      </c>
      <c r="C28460" s="630" t="s">
        <v>43397</v>
      </c>
      <c r="E28460" s="643">
        <v>1</v>
      </c>
      <c r="F28460" s="643">
        <v>1</v>
      </c>
      <c r="G28460" s="625"/>
      <c r="H28460" s="623"/>
    </row>
    <row r="28461" spans="1:8" x14ac:dyDescent="0.2">
      <c r="A28461" s="2">
        <v>28456</v>
      </c>
      <c r="B28461" s="630" t="s">
        <v>43392</v>
      </c>
      <c r="C28461" s="630" t="s">
        <v>43398</v>
      </c>
      <c r="E28461" s="643">
        <v>1</v>
      </c>
      <c r="F28461" s="643">
        <v>1</v>
      </c>
      <c r="G28461" s="625"/>
      <c r="H28461" s="623"/>
    </row>
    <row r="28462" spans="1:8" x14ac:dyDescent="0.2">
      <c r="A28462" s="2">
        <v>28457</v>
      </c>
      <c r="B28462" s="630" t="s">
        <v>9569</v>
      </c>
      <c r="C28462" s="630" t="s">
        <v>43399</v>
      </c>
      <c r="E28462" s="643">
        <v>1</v>
      </c>
      <c r="F28462" s="643">
        <v>1</v>
      </c>
      <c r="G28462" s="625"/>
      <c r="H28462" s="623"/>
    </row>
    <row r="28463" spans="1:8" x14ac:dyDescent="0.2">
      <c r="A28463" s="2">
        <v>28458</v>
      </c>
      <c r="B28463" s="630" t="s">
        <v>43395</v>
      </c>
      <c r="C28463" s="630" t="s">
        <v>43400</v>
      </c>
      <c r="E28463" s="643">
        <v>1</v>
      </c>
      <c r="F28463" s="643">
        <v>1</v>
      </c>
      <c r="G28463" s="625"/>
      <c r="H28463" s="623"/>
    </row>
    <row r="28464" spans="1:8" x14ac:dyDescent="0.2">
      <c r="A28464" s="2">
        <v>28459</v>
      </c>
      <c r="B28464" s="630" t="s">
        <v>3151</v>
      </c>
      <c r="C28464" s="630" t="s">
        <v>43401</v>
      </c>
      <c r="E28464" s="643">
        <v>1</v>
      </c>
      <c r="F28464" s="643">
        <v>1</v>
      </c>
      <c r="G28464" s="625"/>
      <c r="H28464" s="623"/>
    </row>
    <row r="28465" spans="1:8" x14ac:dyDescent="0.2">
      <c r="A28465" s="2">
        <v>28460</v>
      </c>
      <c r="B28465" s="630" t="s">
        <v>43402</v>
      </c>
      <c r="C28465" s="630" t="s">
        <v>43403</v>
      </c>
      <c r="E28465" s="643">
        <v>1</v>
      </c>
      <c r="F28465" s="643">
        <v>1</v>
      </c>
      <c r="G28465" s="625"/>
      <c r="H28465" s="623"/>
    </row>
    <row r="28466" spans="1:8" x14ac:dyDescent="0.2">
      <c r="A28466" s="2">
        <v>28461</v>
      </c>
      <c r="B28466" s="630" t="s">
        <v>43404</v>
      </c>
      <c r="C28466" s="630" t="s">
        <v>43405</v>
      </c>
      <c r="E28466" s="643">
        <v>1</v>
      </c>
      <c r="F28466" s="643">
        <v>1</v>
      </c>
      <c r="G28466" s="625"/>
      <c r="H28466" s="623"/>
    </row>
    <row r="28467" spans="1:8" x14ac:dyDescent="0.2">
      <c r="A28467" s="2">
        <v>28462</v>
      </c>
      <c r="B28467" s="630" t="s">
        <v>4568</v>
      </c>
      <c r="C28467" s="630" t="s">
        <v>43406</v>
      </c>
      <c r="E28467" s="643">
        <v>1</v>
      </c>
      <c r="F28467" s="643">
        <v>1</v>
      </c>
      <c r="G28467" s="625"/>
      <c r="H28467" s="623"/>
    </row>
    <row r="28468" spans="1:8" x14ac:dyDescent="0.2">
      <c r="A28468" s="2">
        <v>28463</v>
      </c>
      <c r="B28468" s="630" t="s">
        <v>4568</v>
      </c>
      <c r="C28468" s="630" t="s">
        <v>43407</v>
      </c>
      <c r="E28468" s="643">
        <v>1</v>
      </c>
      <c r="F28468" s="643">
        <v>1</v>
      </c>
      <c r="G28468" s="625"/>
      <c r="H28468" s="623"/>
    </row>
    <row r="28469" spans="1:8" x14ac:dyDescent="0.2">
      <c r="A28469" s="2">
        <v>28464</v>
      </c>
      <c r="B28469" s="630" t="s">
        <v>4568</v>
      </c>
      <c r="C28469" s="630" t="s">
        <v>43408</v>
      </c>
      <c r="E28469" s="643">
        <v>0.34</v>
      </c>
      <c r="F28469" s="643">
        <v>0.34</v>
      </c>
      <c r="G28469" s="625"/>
      <c r="H28469" s="623"/>
    </row>
    <row r="28470" spans="1:8" x14ac:dyDescent="0.2">
      <c r="A28470" s="2">
        <v>28465</v>
      </c>
      <c r="B28470" s="630" t="s">
        <v>4488</v>
      </c>
      <c r="C28470" s="630" t="s">
        <v>43409</v>
      </c>
      <c r="E28470" s="643">
        <v>0.33</v>
      </c>
      <c r="F28470" s="643">
        <v>0.33</v>
      </c>
      <c r="G28470" s="625"/>
      <c r="H28470" s="623"/>
    </row>
    <row r="28471" spans="1:8" x14ac:dyDescent="0.2">
      <c r="A28471" s="2">
        <v>28466</v>
      </c>
      <c r="B28471" s="630" t="s">
        <v>4488</v>
      </c>
      <c r="C28471" s="630" t="s">
        <v>43410</v>
      </c>
      <c r="E28471" s="643">
        <v>0.33</v>
      </c>
      <c r="F28471" s="643">
        <v>0.33</v>
      </c>
      <c r="G28471" s="625"/>
      <c r="H28471" s="623"/>
    </row>
    <row r="28472" spans="1:8" x14ac:dyDescent="0.2">
      <c r="A28472" s="2">
        <v>28467</v>
      </c>
      <c r="B28472" s="630" t="s">
        <v>4488</v>
      </c>
      <c r="C28472" s="630" t="s">
        <v>43411</v>
      </c>
      <c r="E28472" s="643">
        <v>0.2</v>
      </c>
      <c r="F28472" s="643">
        <v>0.2</v>
      </c>
      <c r="G28472" s="625"/>
      <c r="H28472" s="623"/>
    </row>
    <row r="28473" spans="1:8" x14ac:dyDescent="0.2">
      <c r="A28473" s="2">
        <v>28468</v>
      </c>
      <c r="B28473" s="630" t="s">
        <v>4488</v>
      </c>
      <c r="C28473" s="630" t="s">
        <v>43412</v>
      </c>
      <c r="E28473" s="643">
        <v>0.2</v>
      </c>
      <c r="F28473" s="643">
        <v>0.2</v>
      </c>
      <c r="G28473" s="625"/>
      <c r="H28473" s="623"/>
    </row>
    <row r="28474" spans="1:8" x14ac:dyDescent="0.2">
      <c r="A28474" s="2">
        <v>28469</v>
      </c>
      <c r="B28474" s="630" t="s">
        <v>4488</v>
      </c>
      <c r="C28474" s="630" t="s">
        <v>43413</v>
      </c>
      <c r="E28474" s="643">
        <v>0.2</v>
      </c>
      <c r="F28474" s="643">
        <v>0.2</v>
      </c>
      <c r="G28474" s="625"/>
      <c r="H28474" s="623"/>
    </row>
    <row r="28475" spans="1:8" x14ac:dyDescent="0.2">
      <c r="A28475" s="2">
        <v>28470</v>
      </c>
      <c r="B28475" s="630" t="s">
        <v>43325</v>
      </c>
      <c r="C28475" s="630" t="s">
        <v>43414</v>
      </c>
      <c r="E28475" s="643">
        <v>0.2</v>
      </c>
      <c r="F28475" s="643">
        <v>0.2</v>
      </c>
      <c r="G28475" s="625"/>
      <c r="H28475" s="623"/>
    </row>
    <row r="28476" spans="1:8" x14ac:dyDescent="0.2">
      <c r="A28476" s="2">
        <v>28471</v>
      </c>
      <c r="B28476" s="630" t="s">
        <v>43325</v>
      </c>
      <c r="C28476" s="630" t="s">
        <v>43415</v>
      </c>
      <c r="E28476" s="643">
        <v>0.2</v>
      </c>
      <c r="F28476" s="643">
        <v>0.2</v>
      </c>
      <c r="G28476" s="625"/>
      <c r="H28476" s="623"/>
    </row>
    <row r="28477" spans="1:8" x14ac:dyDescent="0.2">
      <c r="A28477" s="2">
        <v>28472</v>
      </c>
      <c r="B28477" s="630" t="s">
        <v>39897</v>
      </c>
      <c r="C28477" s="630" t="s">
        <v>43416</v>
      </c>
      <c r="E28477" s="643">
        <v>0.5</v>
      </c>
      <c r="F28477" s="643">
        <v>0.5</v>
      </c>
      <c r="G28477" s="625"/>
      <c r="H28477" s="623"/>
    </row>
    <row r="28478" spans="1:8" x14ac:dyDescent="0.2">
      <c r="A28478" s="2">
        <v>28473</v>
      </c>
      <c r="B28478" s="630" t="s">
        <v>39897</v>
      </c>
      <c r="C28478" s="630" t="s">
        <v>43417</v>
      </c>
      <c r="E28478" s="643">
        <v>0.5</v>
      </c>
      <c r="F28478" s="643">
        <v>0.5</v>
      </c>
      <c r="G28478" s="625"/>
      <c r="H28478" s="623"/>
    </row>
    <row r="28479" spans="1:8" x14ac:dyDescent="0.2">
      <c r="A28479" s="2">
        <v>28474</v>
      </c>
      <c r="B28479" s="630" t="s">
        <v>39897</v>
      </c>
      <c r="C28479" s="630" t="s">
        <v>43418</v>
      </c>
      <c r="E28479" s="643">
        <v>0.1</v>
      </c>
      <c r="F28479" s="643">
        <v>0.1</v>
      </c>
      <c r="G28479" s="625"/>
      <c r="H28479" s="623"/>
    </row>
    <row r="28480" spans="1:8" x14ac:dyDescent="0.2">
      <c r="A28480" s="2">
        <v>28475</v>
      </c>
      <c r="B28480" s="630" t="s">
        <v>39897</v>
      </c>
      <c r="C28480" s="630" t="s">
        <v>43419</v>
      </c>
      <c r="E28480" s="643">
        <v>0.09</v>
      </c>
      <c r="F28480" s="643">
        <v>0.09</v>
      </c>
      <c r="G28480" s="625"/>
      <c r="H28480" s="623"/>
    </row>
    <row r="28481" spans="1:8" x14ac:dyDescent="0.2">
      <c r="A28481" s="2">
        <v>28476</v>
      </c>
      <c r="B28481" s="630" t="s">
        <v>39897</v>
      </c>
      <c r="C28481" s="630" t="s">
        <v>43420</v>
      </c>
      <c r="E28481" s="643">
        <v>0.09</v>
      </c>
      <c r="F28481" s="643">
        <v>0.09</v>
      </c>
      <c r="G28481" s="625"/>
      <c r="H28481" s="623"/>
    </row>
    <row r="28482" spans="1:8" x14ac:dyDescent="0.2">
      <c r="A28482" s="2">
        <v>28477</v>
      </c>
      <c r="B28482" s="630" t="s">
        <v>39897</v>
      </c>
      <c r="C28482" s="630" t="s">
        <v>43421</v>
      </c>
      <c r="E28482" s="643">
        <v>0.09</v>
      </c>
      <c r="F28482" s="643">
        <v>0.09</v>
      </c>
      <c r="G28482" s="625"/>
      <c r="H28482" s="623"/>
    </row>
    <row r="28483" spans="1:8" x14ac:dyDescent="0.2">
      <c r="A28483" s="2">
        <v>28478</v>
      </c>
      <c r="B28483" s="630" t="s">
        <v>39897</v>
      </c>
      <c r="C28483" s="630" t="s">
        <v>43422</v>
      </c>
      <c r="E28483" s="643">
        <v>0.09</v>
      </c>
      <c r="F28483" s="643">
        <v>0.09</v>
      </c>
      <c r="G28483" s="625"/>
      <c r="H28483" s="623"/>
    </row>
    <row r="28484" spans="1:8" x14ac:dyDescent="0.2">
      <c r="A28484" s="2">
        <v>28479</v>
      </c>
      <c r="B28484" s="630" t="s">
        <v>39897</v>
      </c>
      <c r="C28484" s="630" t="s">
        <v>43423</v>
      </c>
      <c r="E28484" s="643">
        <v>0.09</v>
      </c>
      <c r="F28484" s="643">
        <v>0.09</v>
      </c>
      <c r="G28484" s="625"/>
      <c r="H28484" s="623"/>
    </row>
    <row r="28485" spans="1:8" x14ac:dyDescent="0.2">
      <c r="A28485" s="2">
        <v>28480</v>
      </c>
      <c r="B28485" s="630" t="s">
        <v>39897</v>
      </c>
      <c r="C28485" s="630" t="s">
        <v>43424</v>
      </c>
      <c r="E28485" s="643">
        <v>0.09</v>
      </c>
      <c r="F28485" s="643">
        <v>0.09</v>
      </c>
      <c r="G28485" s="625"/>
      <c r="H28485" s="623"/>
    </row>
    <row r="28486" spans="1:8" x14ac:dyDescent="0.2">
      <c r="A28486" s="2">
        <v>28481</v>
      </c>
      <c r="B28486" s="630" t="s">
        <v>39897</v>
      </c>
      <c r="C28486" s="630" t="s">
        <v>43425</v>
      </c>
      <c r="E28486" s="643">
        <v>0.09</v>
      </c>
      <c r="F28486" s="643">
        <v>0.09</v>
      </c>
      <c r="G28486" s="625"/>
      <c r="H28486" s="623"/>
    </row>
    <row r="28487" spans="1:8" x14ac:dyDescent="0.2">
      <c r="A28487" s="2">
        <v>28482</v>
      </c>
      <c r="B28487" s="630" t="s">
        <v>39897</v>
      </c>
      <c r="C28487" s="630" t="s">
        <v>43426</v>
      </c>
      <c r="E28487" s="643">
        <v>0.09</v>
      </c>
      <c r="F28487" s="643">
        <v>0.09</v>
      </c>
      <c r="G28487" s="625"/>
      <c r="H28487" s="623"/>
    </row>
    <row r="28488" spans="1:8" x14ac:dyDescent="0.2">
      <c r="A28488" s="2">
        <v>28483</v>
      </c>
      <c r="B28488" s="630" t="s">
        <v>43427</v>
      </c>
      <c r="C28488" s="630" t="s">
        <v>43428</v>
      </c>
      <c r="E28488" s="643">
        <v>0.09</v>
      </c>
      <c r="F28488" s="643">
        <v>0.09</v>
      </c>
      <c r="G28488" s="625"/>
      <c r="H28488" s="623"/>
    </row>
    <row r="28489" spans="1:8" x14ac:dyDescent="0.2">
      <c r="A28489" s="2">
        <v>28484</v>
      </c>
      <c r="B28489" s="630" t="s">
        <v>5811</v>
      </c>
      <c r="C28489" s="630" t="s">
        <v>43429</v>
      </c>
      <c r="E28489" s="643">
        <v>0.09</v>
      </c>
      <c r="F28489" s="643">
        <v>0.09</v>
      </c>
      <c r="G28489" s="625"/>
      <c r="H28489" s="623"/>
    </row>
    <row r="28490" spans="1:8" x14ac:dyDescent="0.2">
      <c r="A28490" s="2">
        <v>28485</v>
      </c>
      <c r="B28490" s="630" t="s">
        <v>43430</v>
      </c>
      <c r="C28490" s="630" t="s">
        <v>43431</v>
      </c>
      <c r="E28490" s="643">
        <v>1</v>
      </c>
      <c r="F28490" s="643">
        <v>1</v>
      </c>
      <c r="G28490" s="625"/>
      <c r="H28490" s="623"/>
    </row>
    <row r="28491" spans="1:8" ht="22.5" x14ac:dyDescent="0.2">
      <c r="A28491" s="2">
        <v>28486</v>
      </c>
      <c r="B28491" s="630" t="s">
        <v>43432</v>
      </c>
      <c r="C28491" s="630" t="s">
        <v>43433</v>
      </c>
      <c r="E28491" s="643">
        <v>1</v>
      </c>
      <c r="F28491" s="643">
        <v>1</v>
      </c>
      <c r="G28491" s="625"/>
      <c r="H28491" s="623"/>
    </row>
    <row r="28492" spans="1:8" x14ac:dyDescent="0.2">
      <c r="A28492" s="2">
        <v>28487</v>
      </c>
      <c r="B28492" s="630" t="s">
        <v>43434</v>
      </c>
      <c r="C28492" s="630" t="s">
        <v>43435</v>
      </c>
      <c r="E28492" s="631">
        <v>10500</v>
      </c>
      <c r="F28492" s="631">
        <v>10500</v>
      </c>
      <c r="G28492" s="625"/>
      <c r="H28492" s="623"/>
    </row>
    <row r="28493" spans="1:8" ht="22.5" x14ac:dyDescent="0.2">
      <c r="A28493" s="2">
        <v>28488</v>
      </c>
      <c r="B28493" s="630" t="s">
        <v>43252</v>
      </c>
      <c r="C28493" s="630" t="s">
        <v>43436</v>
      </c>
      <c r="E28493" s="631">
        <v>3800</v>
      </c>
      <c r="F28493" s="631">
        <v>3800</v>
      </c>
      <c r="G28493" s="625"/>
      <c r="H28493" s="623"/>
    </row>
    <row r="28494" spans="1:8" ht="33.75" x14ac:dyDescent="0.2">
      <c r="A28494" s="2">
        <v>28489</v>
      </c>
      <c r="B28494" s="630" t="s">
        <v>43437</v>
      </c>
      <c r="C28494" s="630" t="s">
        <v>43438</v>
      </c>
      <c r="E28494" s="631">
        <v>3900</v>
      </c>
      <c r="F28494" s="631">
        <v>3900</v>
      </c>
      <c r="G28494" s="625"/>
      <c r="H28494" s="623"/>
    </row>
    <row r="28495" spans="1:8" ht="78.75" x14ac:dyDescent="0.2">
      <c r="A28495" s="2">
        <v>28490</v>
      </c>
      <c r="B28495" s="630" t="s">
        <v>43439</v>
      </c>
      <c r="C28495" s="630" t="s">
        <v>43440</v>
      </c>
      <c r="E28495" s="631">
        <v>6300</v>
      </c>
      <c r="F28495" s="631">
        <v>6300</v>
      </c>
      <c r="G28495" s="625"/>
      <c r="H28495" s="623"/>
    </row>
    <row r="28496" spans="1:8" ht="45" x14ac:dyDescent="0.2">
      <c r="A28496" s="2">
        <v>28491</v>
      </c>
      <c r="B28496" s="630" t="s">
        <v>43441</v>
      </c>
      <c r="C28496" s="630" t="s">
        <v>43442</v>
      </c>
      <c r="E28496" s="631">
        <v>19200</v>
      </c>
      <c r="F28496" s="631">
        <v>19200</v>
      </c>
      <c r="G28496" s="625"/>
      <c r="H28496" s="623"/>
    </row>
    <row r="28497" spans="1:8" ht="45" x14ac:dyDescent="0.2">
      <c r="A28497" s="2">
        <v>28492</v>
      </c>
      <c r="B28497" s="630" t="s">
        <v>43443</v>
      </c>
      <c r="C28497" s="630" t="s">
        <v>43444</v>
      </c>
      <c r="E28497" s="631">
        <v>38000</v>
      </c>
      <c r="F28497" s="631">
        <v>38000</v>
      </c>
      <c r="G28497" s="625"/>
      <c r="H28497" s="623"/>
    </row>
    <row r="28498" spans="1:8" ht="33.75" x14ac:dyDescent="0.2">
      <c r="A28498" s="2">
        <v>28493</v>
      </c>
      <c r="B28498" s="630" t="s">
        <v>43445</v>
      </c>
      <c r="C28498" s="630" t="s">
        <v>43446</v>
      </c>
      <c r="E28498" s="631">
        <v>25000</v>
      </c>
      <c r="F28498" s="631">
        <v>25000</v>
      </c>
      <c r="G28498" s="625"/>
      <c r="H28498" s="623"/>
    </row>
    <row r="28499" spans="1:8" ht="45" x14ac:dyDescent="0.2">
      <c r="A28499" s="2">
        <v>28494</v>
      </c>
      <c r="B28499" s="630" t="s">
        <v>43447</v>
      </c>
      <c r="C28499" s="630" t="s">
        <v>43448</v>
      </c>
      <c r="E28499" s="631">
        <v>12000</v>
      </c>
      <c r="F28499" s="631">
        <v>12000</v>
      </c>
      <c r="G28499" s="625"/>
      <c r="H28499" s="623"/>
    </row>
    <row r="28500" spans="1:8" ht="33.75" x14ac:dyDescent="0.2">
      <c r="A28500" s="2">
        <v>28495</v>
      </c>
      <c r="B28500" s="630" t="s">
        <v>43449</v>
      </c>
      <c r="C28500" s="630" t="s">
        <v>43450</v>
      </c>
      <c r="E28500" s="631">
        <v>3500</v>
      </c>
      <c r="F28500" s="631">
        <v>3500</v>
      </c>
      <c r="G28500" s="625"/>
      <c r="H28500" s="623"/>
    </row>
    <row r="28501" spans="1:8" ht="45" x14ac:dyDescent="0.2">
      <c r="A28501" s="2">
        <v>28496</v>
      </c>
      <c r="B28501" s="630" t="s">
        <v>43451</v>
      </c>
      <c r="C28501" s="642">
        <v>410118649</v>
      </c>
      <c r="E28501" s="631">
        <v>5000</v>
      </c>
      <c r="F28501" s="631">
        <v>5000</v>
      </c>
      <c r="G28501" s="625"/>
      <c r="H28501" s="623"/>
    </row>
    <row r="28502" spans="1:8" ht="45" x14ac:dyDescent="0.2">
      <c r="A28502" s="2">
        <v>28497</v>
      </c>
      <c r="B28502" s="630" t="s">
        <v>43451</v>
      </c>
      <c r="C28502" s="642">
        <v>410118650</v>
      </c>
      <c r="E28502" s="631">
        <v>6500</v>
      </c>
      <c r="F28502" s="631">
        <v>6500</v>
      </c>
      <c r="G28502" s="625"/>
      <c r="H28502" s="623"/>
    </row>
    <row r="28503" spans="1:8" ht="22.5" x14ac:dyDescent="0.2">
      <c r="A28503" s="2">
        <v>28498</v>
      </c>
      <c r="B28503" s="630" t="s">
        <v>43452</v>
      </c>
      <c r="C28503" s="630" t="s">
        <v>43453</v>
      </c>
      <c r="E28503" s="631">
        <v>9000</v>
      </c>
      <c r="F28503" s="631">
        <v>9000</v>
      </c>
      <c r="G28503" s="625"/>
      <c r="H28503" s="623"/>
    </row>
    <row r="28504" spans="1:8" ht="22.5" x14ac:dyDescent="0.2">
      <c r="A28504" s="2">
        <v>28499</v>
      </c>
      <c r="B28504" s="630" t="s">
        <v>43218</v>
      </c>
      <c r="C28504" s="630" t="s">
        <v>43454</v>
      </c>
      <c r="E28504" s="631">
        <v>9000</v>
      </c>
      <c r="F28504" s="631">
        <v>9000</v>
      </c>
      <c r="G28504" s="625"/>
      <c r="H28504" s="623"/>
    </row>
    <row r="28505" spans="1:8" ht="45" x14ac:dyDescent="0.2">
      <c r="A28505" s="2">
        <v>28500</v>
      </c>
      <c r="B28505" s="630" t="s">
        <v>43455</v>
      </c>
      <c r="C28505" s="630" t="s">
        <v>43456</v>
      </c>
      <c r="E28505" s="631">
        <v>28000</v>
      </c>
      <c r="F28505" s="631">
        <v>28000</v>
      </c>
      <c r="G28505" s="625"/>
      <c r="H28505" s="623"/>
    </row>
    <row r="28506" spans="1:8" ht="45" x14ac:dyDescent="0.2">
      <c r="A28506" s="2">
        <v>28501</v>
      </c>
      <c r="B28506" s="630" t="s">
        <v>43455</v>
      </c>
      <c r="C28506" s="630" t="s">
        <v>43457</v>
      </c>
      <c r="E28506" s="631">
        <v>16000</v>
      </c>
      <c r="F28506" s="631">
        <v>16000</v>
      </c>
      <c r="G28506" s="625"/>
      <c r="H28506" s="623"/>
    </row>
    <row r="28507" spans="1:8" ht="45" x14ac:dyDescent="0.2">
      <c r="A28507" s="2">
        <v>28502</v>
      </c>
      <c r="B28507" s="630" t="s">
        <v>43455</v>
      </c>
      <c r="C28507" s="630" t="s">
        <v>43458</v>
      </c>
      <c r="E28507" s="631">
        <v>15000</v>
      </c>
      <c r="F28507" s="631">
        <v>15000</v>
      </c>
      <c r="G28507" s="625"/>
      <c r="H28507" s="623"/>
    </row>
    <row r="28508" spans="1:8" ht="45" x14ac:dyDescent="0.2">
      <c r="A28508" s="2">
        <v>28503</v>
      </c>
      <c r="B28508" s="630" t="s">
        <v>43455</v>
      </c>
      <c r="C28508" s="630" t="s">
        <v>43459</v>
      </c>
      <c r="E28508" s="631">
        <v>15000</v>
      </c>
      <c r="F28508" s="631">
        <v>15000</v>
      </c>
      <c r="G28508" s="625"/>
      <c r="H28508" s="623"/>
    </row>
    <row r="28509" spans="1:8" ht="45" x14ac:dyDescent="0.2">
      <c r="A28509" s="2">
        <v>28504</v>
      </c>
      <c r="B28509" s="630" t="s">
        <v>43455</v>
      </c>
      <c r="C28509" s="630" t="s">
        <v>43460</v>
      </c>
      <c r="E28509" s="631">
        <v>15000</v>
      </c>
      <c r="F28509" s="631">
        <v>15000</v>
      </c>
      <c r="G28509" s="625"/>
      <c r="H28509" s="623"/>
    </row>
    <row r="28510" spans="1:8" ht="45" x14ac:dyDescent="0.2">
      <c r="A28510" s="2">
        <v>28505</v>
      </c>
      <c r="B28510" s="630" t="s">
        <v>43455</v>
      </c>
      <c r="C28510" s="630" t="s">
        <v>43461</v>
      </c>
      <c r="E28510" s="631">
        <v>15000</v>
      </c>
      <c r="F28510" s="631">
        <v>15000</v>
      </c>
      <c r="G28510" s="625"/>
      <c r="H28510" s="623"/>
    </row>
    <row r="28511" spans="1:8" ht="22.5" x14ac:dyDescent="0.2">
      <c r="A28511" s="2">
        <v>28506</v>
      </c>
      <c r="B28511" s="630" t="s">
        <v>43462</v>
      </c>
      <c r="C28511" s="630" t="s">
        <v>43463</v>
      </c>
      <c r="E28511" s="631">
        <v>15000</v>
      </c>
      <c r="F28511" s="631">
        <v>15000</v>
      </c>
      <c r="G28511" s="625"/>
      <c r="H28511" s="623"/>
    </row>
    <row r="28512" spans="1:8" ht="22.5" x14ac:dyDescent="0.2">
      <c r="A28512" s="2">
        <v>28507</v>
      </c>
      <c r="B28512" s="630" t="s">
        <v>43462</v>
      </c>
      <c r="C28512" s="630" t="s">
        <v>43464</v>
      </c>
      <c r="E28512" s="631">
        <v>15000</v>
      </c>
      <c r="F28512" s="631">
        <v>15000</v>
      </c>
      <c r="G28512" s="625"/>
      <c r="H28512" s="623"/>
    </row>
    <row r="28513" spans="1:8" ht="22.5" x14ac:dyDescent="0.2">
      <c r="A28513" s="2">
        <v>28508</v>
      </c>
      <c r="B28513" s="630" t="s">
        <v>43462</v>
      </c>
      <c r="C28513" s="630" t="s">
        <v>43465</v>
      </c>
      <c r="E28513" s="631">
        <v>6000</v>
      </c>
      <c r="F28513" s="631">
        <v>6000</v>
      </c>
      <c r="G28513" s="625"/>
      <c r="H28513" s="623"/>
    </row>
    <row r="28514" spans="1:8" ht="22.5" x14ac:dyDescent="0.2">
      <c r="A28514" s="2">
        <v>28509</v>
      </c>
      <c r="B28514" s="630" t="s">
        <v>43462</v>
      </c>
      <c r="C28514" s="630" t="s">
        <v>43466</v>
      </c>
      <c r="E28514" s="631">
        <v>6000</v>
      </c>
      <c r="F28514" s="631">
        <v>6000</v>
      </c>
      <c r="G28514" s="625"/>
      <c r="H28514" s="623"/>
    </row>
    <row r="28515" spans="1:8" ht="22.5" x14ac:dyDescent="0.2">
      <c r="A28515" s="2">
        <v>28510</v>
      </c>
      <c r="B28515" s="630" t="s">
        <v>43462</v>
      </c>
      <c r="C28515" s="630" t="s">
        <v>43467</v>
      </c>
      <c r="E28515" s="631">
        <v>6000</v>
      </c>
      <c r="F28515" s="631">
        <v>6000</v>
      </c>
      <c r="G28515" s="625"/>
      <c r="H28515" s="623"/>
    </row>
    <row r="28516" spans="1:8" ht="22.5" x14ac:dyDescent="0.2">
      <c r="A28516" s="2">
        <v>28511</v>
      </c>
      <c r="B28516" s="630" t="s">
        <v>43462</v>
      </c>
      <c r="C28516" s="630" t="s">
        <v>43468</v>
      </c>
      <c r="E28516" s="631">
        <v>6000</v>
      </c>
      <c r="F28516" s="631">
        <v>6000</v>
      </c>
      <c r="G28516" s="625"/>
      <c r="H28516" s="623"/>
    </row>
    <row r="28517" spans="1:8" ht="33.75" x14ac:dyDescent="0.2">
      <c r="A28517" s="2">
        <v>28512</v>
      </c>
      <c r="B28517" s="630" t="s">
        <v>43469</v>
      </c>
      <c r="C28517" s="630" t="s">
        <v>43470</v>
      </c>
      <c r="E28517" s="631">
        <v>6000</v>
      </c>
      <c r="F28517" s="631">
        <v>6000</v>
      </c>
      <c r="G28517" s="625"/>
      <c r="H28517" s="623"/>
    </row>
    <row r="28518" spans="1:8" ht="22.5" x14ac:dyDescent="0.2">
      <c r="A28518" s="2">
        <v>28513</v>
      </c>
      <c r="B28518" s="630" t="s">
        <v>43471</v>
      </c>
      <c r="C28518" s="630" t="s">
        <v>43472</v>
      </c>
      <c r="E28518" s="631">
        <v>6000</v>
      </c>
      <c r="F28518" s="631">
        <v>6000</v>
      </c>
      <c r="G28518" s="625"/>
      <c r="H28518" s="623"/>
    </row>
    <row r="28519" spans="1:8" ht="33.75" x14ac:dyDescent="0.2">
      <c r="A28519" s="2">
        <v>28514</v>
      </c>
      <c r="B28519" s="630" t="s">
        <v>43473</v>
      </c>
      <c r="C28519" s="630" t="s">
        <v>43474</v>
      </c>
      <c r="E28519" s="631">
        <v>4900</v>
      </c>
      <c r="F28519" s="631">
        <v>4900</v>
      </c>
      <c r="G28519" s="625"/>
      <c r="H28519" s="623"/>
    </row>
    <row r="28520" spans="1:8" ht="22.5" x14ac:dyDescent="0.2">
      <c r="A28520" s="2">
        <v>28515</v>
      </c>
      <c r="B28520" s="630" t="s">
        <v>43475</v>
      </c>
      <c r="C28520" s="630" t="s">
        <v>43476</v>
      </c>
      <c r="E28520" s="631">
        <v>8000</v>
      </c>
      <c r="F28520" s="631">
        <v>8000</v>
      </c>
      <c r="G28520" s="625"/>
      <c r="H28520" s="623"/>
    </row>
    <row r="28521" spans="1:8" ht="33.75" x14ac:dyDescent="0.2">
      <c r="A28521" s="2">
        <v>28516</v>
      </c>
      <c r="B28521" s="630" t="s">
        <v>43477</v>
      </c>
      <c r="C28521" s="630" t="s">
        <v>43478</v>
      </c>
      <c r="E28521" s="631">
        <v>2500</v>
      </c>
      <c r="F28521" s="631">
        <v>2500</v>
      </c>
      <c r="G28521" s="625"/>
      <c r="H28521" s="623"/>
    </row>
    <row r="28522" spans="1:8" ht="22.5" x14ac:dyDescent="0.2">
      <c r="A28522" s="2">
        <v>28517</v>
      </c>
      <c r="B28522" s="630" t="s">
        <v>43479</v>
      </c>
      <c r="C28522" s="630" t="s">
        <v>43480</v>
      </c>
      <c r="E28522" s="643">
        <v>0.5</v>
      </c>
      <c r="F28522" s="643">
        <v>0.5</v>
      </c>
      <c r="G28522" s="625"/>
      <c r="H28522" s="623"/>
    </row>
    <row r="28523" spans="1:8" ht="22.5" x14ac:dyDescent="0.2">
      <c r="A28523" s="2">
        <v>28518</v>
      </c>
      <c r="B28523" s="630" t="s">
        <v>43481</v>
      </c>
      <c r="C28523" s="630" t="s">
        <v>43482</v>
      </c>
      <c r="E28523" s="631">
        <v>3600</v>
      </c>
      <c r="F28523" s="631">
        <v>3600</v>
      </c>
      <c r="G28523" s="625"/>
      <c r="H28523" s="623"/>
    </row>
    <row r="28524" spans="1:8" ht="45" x14ac:dyDescent="0.2">
      <c r="A28524" s="2">
        <v>28519</v>
      </c>
      <c r="B28524" s="630" t="s">
        <v>43483</v>
      </c>
      <c r="C28524" s="630" t="s">
        <v>43484</v>
      </c>
      <c r="E28524" s="631">
        <v>13000</v>
      </c>
      <c r="F28524" s="631">
        <v>13000</v>
      </c>
      <c r="G28524" s="625"/>
      <c r="H28524" s="623"/>
    </row>
    <row r="28525" spans="1:8" ht="56.25" x14ac:dyDescent="0.2">
      <c r="A28525" s="2">
        <v>28520</v>
      </c>
      <c r="B28525" s="630" t="s">
        <v>43485</v>
      </c>
      <c r="C28525" s="630" t="s">
        <v>43486</v>
      </c>
      <c r="E28525" s="631">
        <v>4650</v>
      </c>
      <c r="F28525" s="631">
        <v>4650</v>
      </c>
      <c r="G28525" s="625"/>
      <c r="H28525" s="623"/>
    </row>
    <row r="28526" spans="1:8" ht="45" x14ac:dyDescent="0.2">
      <c r="A28526" s="2">
        <v>28521</v>
      </c>
      <c r="B28526" s="630" t="s">
        <v>43487</v>
      </c>
      <c r="C28526" s="630" t="s">
        <v>43488</v>
      </c>
      <c r="E28526" s="631">
        <v>9800</v>
      </c>
      <c r="F28526" s="631">
        <v>9800</v>
      </c>
      <c r="G28526" s="625"/>
      <c r="H28526" s="623"/>
    </row>
    <row r="28527" spans="1:8" ht="45" x14ac:dyDescent="0.2">
      <c r="A28527" s="2">
        <v>28522</v>
      </c>
      <c r="B28527" s="630" t="s">
        <v>43489</v>
      </c>
      <c r="C28527" s="630" t="s">
        <v>43490</v>
      </c>
      <c r="E28527" s="631">
        <v>12800</v>
      </c>
      <c r="F28527" s="631">
        <v>12800</v>
      </c>
      <c r="G28527" s="625"/>
      <c r="H28527" s="623"/>
    </row>
    <row r="28528" spans="1:8" ht="56.25" x14ac:dyDescent="0.2">
      <c r="A28528" s="2">
        <v>28523</v>
      </c>
      <c r="B28528" s="630" t="s">
        <v>43491</v>
      </c>
      <c r="C28528" s="630" t="s">
        <v>43492</v>
      </c>
      <c r="E28528" s="631">
        <v>14500</v>
      </c>
      <c r="F28528" s="631">
        <v>14500</v>
      </c>
      <c r="G28528" s="625"/>
      <c r="H28528" s="623"/>
    </row>
    <row r="28529" spans="1:8" ht="33.75" x14ac:dyDescent="0.2">
      <c r="A28529" s="2">
        <v>28524</v>
      </c>
      <c r="B28529" s="630" t="s">
        <v>43493</v>
      </c>
      <c r="C28529" s="630" t="s">
        <v>43494</v>
      </c>
      <c r="E28529" s="631">
        <v>8000</v>
      </c>
      <c r="F28529" s="631">
        <v>8000</v>
      </c>
      <c r="G28529" s="625"/>
      <c r="H28529" s="623"/>
    </row>
    <row r="28530" spans="1:8" ht="22.5" x14ac:dyDescent="0.2">
      <c r="A28530" s="2">
        <v>28525</v>
      </c>
      <c r="B28530" s="630" t="s">
        <v>43495</v>
      </c>
      <c r="C28530" s="630" t="s">
        <v>43496</v>
      </c>
      <c r="E28530" s="631">
        <v>6600</v>
      </c>
      <c r="F28530" s="631">
        <v>6600</v>
      </c>
      <c r="G28530" s="625"/>
      <c r="H28530" s="623"/>
    </row>
    <row r="28531" spans="1:8" x14ac:dyDescent="0.2">
      <c r="A28531" s="2">
        <v>28526</v>
      </c>
      <c r="B28531" s="630" t="s">
        <v>43329</v>
      </c>
      <c r="C28531" s="630" t="s">
        <v>43497</v>
      </c>
      <c r="E28531" s="631">
        <v>3500</v>
      </c>
      <c r="F28531" s="631">
        <v>3500</v>
      </c>
      <c r="G28531" s="625"/>
      <c r="H28531" s="623"/>
    </row>
    <row r="28532" spans="1:8" ht="22.5" x14ac:dyDescent="0.2">
      <c r="A28532" s="2">
        <v>28527</v>
      </c>
      <c r="B28532" s="630" t="s">
        <v>43498</v>
      </c>
      <c r="C28532" s="630" t="s">
        <v>43499</v>
      </c>
      <c r="E28532" s="631">
        <v>16010</v>
      </c>
      <c r="F28532" s="631">
        <v>16010</v>
      </c>
      <c r="G28532" s="625"/>
      <c r="H28532" s="623"/>
    </row>
    <row r="28533" spans="1:8" ht="22.5" x14ac:dyDescent="0.2">
      <c r="A28533" s="2">
        <v>28528</v>
      </c>
      <c r="B28533" s="630" t="s">
        <v>43500</v>
      </c>
      <c r="C28533" s="630" t="s">
        <v>43501</v>
      </c>
      <c r="E28533" s="643">
        <v>1</v>
      </c>
      <c r="F28533" s="643">
        <v>1</v>
      </c>
      <c r="G28533" s="625"/>
      <c r="H28533" s="623"/>
    </row>
    <row r="28534" spans="1:8" ht="22.5" x14ac:dyDescent="0.2">
      <c r="A28534" s="2">
        <v>28529</v>
      </c>
      <c r="B28534" s="630" t="s">
        <v>43502</v>
      </c>
      <c r="C28534" s="630" t="s">
        <v>43503</v>
      </c>
      <c r="E28534" s="631">
        <v>7969</v>
      </c>
      <c r="F28534" s="631">
        <v>7969</v>
      </c>
      <c r="G28534" s="625"/>
      <c r="H28534" s="623"/>
    </row>
    <row r="28535" spans="1:8" ht="33.75" x14ac:dyDescent="0.2">
      <c r="A28535" s="2">
        <v>28530</v>
      </c>
      <c r="B28535" s="630" t="s">
        <v>43504</v>
      </c>
      <c r="C28535" s="630" t="s">
        <v>43505</v>
      </c>
      <c r="E28535" s="631">
        <v>5949</v>
      </c>
      <c r="F28535" s="631">
        <v>5949</v>
      </c>
      <c r="G28535" s="625"/>
      <c r="H28535" s="623"/>
    </row>
    <row r="28536" spans="1:8" ht="22.5" x14ac:dyDescent="0.2">
      <c r="A28536" s="2">
        <v>28531</v>
      </c>
      <c r="B28536" s="630" t="s">
        <v>43506</v>
      </c>
      <c r="C28536" s="630" t="s">
        <v>43507</v>
      </c>
      <c r="E28536" s="631">
        <v>7239</v>
      </c>
      <c r="F28536" s="631">
        <v>7239</v>
      </c>
      <c r="G28536" s="625"/>
      <c r="H28536" s="623"/>
    </row>
    <row r="28537" spans="1:8" x14ac:dyDescent="0.2">
      <c r="A28537" s="2">
        <v>28532</v>
      </c>
      <c r="B28537" s="630" t="s">
        <v>43508</v>
      </c>
      <c r="C28537" s="630" t="s">
        <v>43509</v>
      </c>
      <c r="E28537" s="631">
        <v>2495</v>
      </c>
      <c r="F28537" s="631">
        <v>2495</v>
      </c>
      <c r="G28537" s="625"/>
      <c r="H28537" s="623"/>
    </row>
    <row r="28538" spans="1:8" ht="22.5" x14ac:dyDescent="0.2">
      <c r="A28538" s="2">
        <v>28533</v>
      </c>
      <c r="B28538" s="630" t="s">
        <v>43510</v>
      </c>
      <c r="C28538" s="630" t="s">
        <v>43511</v>
      </c>
      <c r="E28538" s="643">
        <v>964</v>
      </c>
      <c r="F28538" s="643">
        <v>964</v>
      </c>
      <c r="G28538" s="625"/>
      <c r="H28538" s="623"/>
    </row>
    <row r="28539" spans="1:8" x14ac:dyDescent="0.2">
      <c r="A28539" s="2">
        <v>28534</v>
      </c>
      <c r="B28539" s="630" t="s">
        <v>43512</v>
      </c>
      <c r="C28539" s="630" t="s">
        <v>43513</v>
      </c>
      <c r="E28539" s="631">
        <v>1800</v>
      </c>
      <c r="F28539" s="631">
        <v>1800</v>
      </c>
      <c r="G28539" s="625"/>
      <c r="H28539" s="623"/>
    </row>
    <row r="28540" spans="1:8" ht="22.5" x14ac:dyDescent="0.2">
      <c r="A28540" s="2">
        <v>28535</v>
      </c>
      <c r="B28540" s="630" t="s">
        <v>43514</v>
      </c>
      <c r="C28540" s="630" t="s">
        <v>43515</v>
      </c>
      <c r="E28540" s="631">
        <v>53184.78</v>
      </c>
      <c r="F28540" s="631">
        <v>4136.72</v>
      </c>
      <c r="G28540" s="625"/>
      <c r="H28540" s="623"/>
    </row>
    <row r="28541" spans="1:8" ht="22.5" x14ac:dyDescent="0.2">
      <c r="A28541" s="2">
        <v>28536</v>
      </c>
      <c r="B28541" s="630" t="s">
        <v>43516</v>
      </c>
      <c r="C28541" s="642">
        <v>410118597</v>
      </c>
      <c r="E28541" s="631">
        <v>18000</v>
      </c>
      <c r="F28541" s="631">
        <v>18000</v>
      </c>
      <c r="G28541" s="625"/>
      <c r="H28541" s="623"/>
    </row>
    <row r="28542" spans="1:8" ht="22.5" x14ac:dyDescent="0.2">
      <c r="A28542" s="2">
        <v>28537</v>
      </c>
      <c r="B28542" s="630" t="s">
        <v>43516</v>
      </c>
      <c r="C28542" s="642">
        <v>410118596</v>
      </c>
      <c r="E28542" s="631">
        <v>3800</v>
      </c>
      <c r="F28542" s="631">
        <v>3800</v>
      </c>
      <c r="G28542" s="625"/>
      <c r="H28542" s="623"/>
    </row>
    <row r="28543" spans="1:8" ht="22.5" x14ac:dyDescent="0.2">
      <c r="A28543" s="2">
        <v>28538</v>
      </c>
      <c r="B28543" s="630" t="s">
        <v>43516</v>
      </c>
      <c r="C28543" s="642">
        <v>410118595</v>
      </c>
      <c r="E28543" s="631">
        <v>4100</v>
      </c>
      <c r="F28543" s="631">
        <v>4100</v>
      </c>
      <c r="G28543" s="625"/>
      <c r="H28543" s="623"/>
    </row>
    <row r="28544" spans="1:8" ht="22.5" x14ac:dyDescent="0.2">
      <c r="A28544" s="2">
        <v>28539</v>
      </c>
      <c r="B28544" s="630" t="s">
        <v>43516</v>
      </c>
      <c r="C28544" s="642">
        <v>410118594</v>
      </c>
      <c r="E28544" s="631">
        <v>4100</v>
      </c>
      <c r="F28544" s="631">
        <v>4100</v>
      </c>
      <c r="G28544" s="625"/>
      <c r="H28544" s="623"/>
    </row>
    <row r="28545" spans="1:8" ht="22.5" x14ac:dyDescent="0.2">
      <c r="A28545" s="2">
        <v>28540</v>
      </c>
      <c r="B28545" s="630" t="s">
        <v>43516</v>
      </c>
      <c r="C28545" s="642">
        <v>410118593</v>
      </c>
      <c r="E28545" s="631">
        <v>4100</v>
      </c>
      <c r="F28545" s="631">
        <v>4100</v>
      </c>
      <c r="G28545" s="625"/>
      <c r="H28545" s="623"/>
    </row>
    <row r="28546" spans="1:8" ht="22.5" x14ac:dyDescent="0.2">
      <c r="A28546" s="2">
        <v>28541</v>
      </c>
      <c r="B28546" s="630" t="s">
        <v>43516</v>
      </c>
      <c r="C28546" s="642">
        <v>410118592</v>
      </c>
      <c r="E28546" s="631">
        <v>4100</v>
      </c>
      <c r="F28546" s="631">
        <v>4100</v>
      </c>
      <c r="G28546" s="625"/>
      <c r="H28546" s="623"/>
    </row>
    <row r="28547" spans="1:8" ht="22.5" x14ac:dyDescent="0.2">
      <c r="A28547" s="2">
        <v>28542</v>
      </c>
      <c r="B28547" s="630" t="s">
        <v>43516</v>
      </c>
      <c r="C28547" s="642">
        <v>410118591</v>
      </c>
      <c r="E28547" s="631">
        <v>4100</v>
      </c>
      <c r="F28547" s="631">
        <v>4100</v>
      </c>
      <c r="G28547" s="625"/>
      <c r="H28547" s="623"/>
    </row>
    <row r="28548" spans="1:8" ht="22.5" x14ac:dyDescent="0.2">
      <c r="A28548" s="2">
        <v>28543</v>
      </c>
      <c r="B28548" s="630" t="s">
        <v>43516</v>
      </c>
      <c r="C28548" s="642">
        <v>410118590</v>
      </c>
      <c r="E28548" s="631">
        <v>4100</v>
      </c>
      <c r="F28548" s="631">
        <v>4100</v>
      </c>
      <c r="G28548" s="625"/>
      <c r="H28548" s="623"/>
    </row>
    <row r="28549" spans="1:8" ht="22.5" x14ac:dyDescent="0.2">
      <c r="A28549" s="2">
        <v>28544</v>
      </c>
      <c r="B28549" s="630" t="s">
        <v>43516</v>
      </c>
      <c r="C28549" s="642">
        <v>410118589</v>
      </c>
      <c r="E28549" s="631">
        <v>4100</v>
      </c>
      <c r="F28549" s="631">
        <v>4100</v>
      </c>
      <c r="G28549" s="625"/>
      <c r="H28549" s="623"/>
    </row>
    <row r="28550" spans="1:8" ht="22.5" x14ac:dyDescent="0.2">
      <c r="A28550" s="2">
        <v>28545</v>
      </c>
      <c r="B28550" s="630" t="s">
        <v>43516</v>
      </c>
      <c r="C28550" s="642">
        <v>410118588</v>
      </c>
      <c r="E28550" s="631">
        <v>4100</v>
      </c>
      <c r="F28550" s="631">
        <v>4100</v>
      </c>
      <c r="G28550" s="625"/>
      <c r="H28550" s="623"/>
    </row>
    <row r="28551" spans="1:8" x14ac:dyDescent="0.2">
      <c r="A28551" s="2">
        <v>28546</v>
      </c>
      <c r="B28551" s="630" t="s">
        <v>43517</v>
      </c>
      <c r="C28551" s="630" t="s">
        <v>43518</v>
      </c>
      <c r="E28551" s="631">
        <v>4100</v>
      </c>
      <c r="F28551" s="631">
        <v>4100</v>
      </c>
      <c r="G28551" s="625"/>
      <c r="H28551" s="623"/>
    </row>
    <row r="28552" spans="1:8" x14ac:dyDescent="0.2">
      <c r="A28552" s="2">
        <v>28547</v>
      </c>
      <c r="B28552" s="630" t="s">
        <v>43517</v>
      </c>
      <c r="C28552" s="630" t="s">
        <v>43519</v>
      </c>
      <c r="E28552" s="631">
        <v>4100</v>
      </c>
      <c r="F28552" s="631">
        <v>4100</v>
      </c>
      <c r="G28552" s="625"/>
      <c r="H28552" s="623"/>
    </row>
    <row r="28553" spans="1:8" x14ac:dyDescent="0.2">
      <c r="A28553" s="2">
        <v>28548</v>
      </c>
      <c r="B28553" s="630" t="s">
        <v>43517</v>
      </c>
      <c r="C28553" s="630" t="s">
        <v>43520</v>
      </c>
      <c r="E28553" s="631">
        <v>1500.08</v>
      </c>
      <c r="F28553" s="631">
        <v>1500.08</v>
      </c>
      <c r="G28553" s="625"/>
      <c r="H28553" s="623"/>
    </row>
    <row r="28554" spans="1:8" x14ac:dyDescent="0.2">
      <c r="A28554" s="2">
        <v>28549</v>
      </c>
      <c r="B28554" s="630" t="s">
        <v>43517</v>
      </c>
      <c r="C28554" s="630" t="s">
        <v>43521</v>
      </c>
      <c r="E28554" s="631">
        <v>1499.99</v>
      </c>
      <c r="F28554" s="631">
        <v>1499.99</v>
      </c>
      <c r="G28554" s="625"/>
      <c r="H28554" s="623"/>
    </row>
    <row r="28555" spans="1:8" x14ac:dyDescent="0.2">
      <c r="A28555" s="2">
        <v>28550</v>
      </c>
      <c r="B28555" s="630" t="s">
        <v>43517</v>
      </c>
      <c r="C28555" s="630" t="s">
        <v>43522</v>
      </c>
      <c r="E28555" s="631">
        <v>1499.99</v>
      </c>
      <c r="F28555" s="631">
        <v>1499.99</v>
      </c>
      <c r="G28555" s="625"/>
      <c r="H28555" s="623"/>
    </row>
    <row r="28556" spans="1:8" x14ac:dyDescent="0.2">
      <c r="A28556" s="2">
        <v>28551</v>
      </c>
      <c r="B28556" s="630" t="s">
        <v>43517</v>
      </c>
      <c r="C28556" s="630" t="s">
        <v>43523</v>
      </c>
      <c r="E28556" s="631">
        <v>1499.99</v>
      </c>
      <c r="F28556" s="631">
        <v>1499.99</v>
      </c>
      <c r="G28556" s="625"/>
      <c r="H28556" s="623"/>
    </row>
    <row r="28557" spans="1:8" x14ac:dyDescent="0.2">
      <c r="A28557" s="2">
        <v>28552</v>
      </c>
      <c r="B28557" s="630" t="s">
        <v>43517</v>
      </c>
      <c r="C28557" s="630" t="s">
        <v>43524</v>
      </c>
      <c r="E28557" s="631">
        <v>1499.99</v>
      </c>
      <c r="F28557" s="631">
        <v>1499.99</v>
      </c>
      <c r="G28557" s="625"/>
      <c r="H28557" s="623"/>
    </row>
    <row r="28558" spans="1:8" x14ac:dyDescent="0.2">
      <c r="A28558" s="2">
        <v>28553</v>
      </c>
      <c r="B28558" s="630" t="s">
        <v>43517</v>
      </c>
      <c r="C28558" s="630" t="s">
        <v>43525</v>
      </c>
      <c r="E28558" s="631">
        <v>1499.99</v>
      </c>
      <c r="F28558" s="631">
        <v>1499.99</v>
      </c>
      <c r="G28558" s="625"/>
      <c r="H28558" s="623"/>
    </row>
    <row r="28559" spans="1:8" x14ac:dyDescent="0.2">
      <c r="A28559" s="2">
        <v>28554</v>
      </c>
      <c r="B28559" s="630" t="s">
        <v>43517</v>
      </c>
      <c r="C28559" s="630" t="s">
        <v>43526</v>
      </c>
      <c r="E28559" s="631">
        <v>1499.99</v>
      </c>
      <c r="F28559" s="631">
        <v>1499.99</v>
      </c>
      <c r="G28559" s="625"/>
      <c r="H28559" s="623"/>
    </row>
    <row r="28560" spans="1:8" x14ac:dyDescent="0.2">
      <c r="A28560" s="2">
        <v>28555</v>
      </c>
      <c r="B28560" s="630" t="s">
        <v>43517</v>
      </c>
      <c r="C28560" s="630" t="s">
        <v>43527</v>
      </c>
      <c r="E28560" s="631">
        <v>1499.99</v>
      </c>
      <c r="F28560" s="631">
        <v>1499.99</v>
      </c>
      <c r="G28560" s="625"/>
      <c r="H28560" s="623"/>
    </row>
    <row r="28561" spans="1:8" ht="33.75" x14ac:dyDescent="0.2">
      <c r="A28561" s="2">
        <v>28556</v>
      </c>
      <c r="B28561" s="630" t="s">
        <v>43528</v>
      </c>
      <c r="C28561" s="630" t="s">
        <v>43529</v>
      </c>
      <c r="E28561" s="631">
        <v>1499.99</v>
      </c>
      <c r="F28561" s="631">
        <v>1499.99</v>
      </c>
      <c r="G28561" s="625"/>
      <c r="H28561" s="623"/>
    </row>
    <row r="28562" spans="1:8" ht="33.75" x14ac:dyDescent="0.2">
      <c r="A28562" s="2">
        <v>28557</v>
      </c>
      <c r="B28562" s="630" t="s">
        <v>43528</v>
      </c>
      <c r="C28562" s="630" t="s">
        <v>43530</v>
      </c>
      <c r="E28562" s="631">
        <v>1499.99</v>
      </c>
      <c r="F28562" s="631">
        <v>1499.99</v>
      </c>
      <c r="G28562" s="625"/>
      <c r="H28562" s="623"/>
    </row>
    <row r="28563" spans="1:8" ht="33.75" x14ac:dyDescent="0.2">
      <c r="A28563" s="2">
        <v>28558</v>
      </c>
      <c r="B28563" s="630" t="s">
        <v>43531</v>
      </c>
      <c r="C28563" s="630" t="s">
        <v>43532</v>
      </c>
      <c r="E28563" s="631">
        <v>2900</v>
      </c>
      <c r="F28563" s="631">
        <v>2900</v>
      </c>
      <c r="G28563" s="625"/>
      <c r="H28563" s="623"/>
    </row>
    <row r="28564" spans="1:8" ht="33.75" x14ac:dyDescent="0.2">
      <c r="A28564" s="2">
        <v>28559</v>
      </c>
      <c r="B28564" s="630" t="s">
        <v>43531</v>
      </c>
      <c r="C28564" s="630" t="s">
        <v>43533</v>
      </c>
      <c r="E28564" s="631">
        <v>2900</v>
      </c>
      <c r="F28564" s="631">
        <v>2900</v>
      </c>
      <c r="G28564" s="625"/>
      <c r="H28564" s="623"/>
    </row>
    <row r="28565" spans="1:8" x14ac:dyDescent="0.2">
      <c r="A28565" s="2">
        <v>28560</v>
      </c>
      <c r="B28565" s="630" t="s">
        <v>8413</v>
      </c>
      <c r="C28565" s="630" t="s">
        <v>43534</v>
      </c>
      <c r="E28565" s="631">
        <v>2900</v>
      </c>
      <c r="F28565" s="631">
        <v>2900</v>
      </c>
      <c r="G28565" s="625"/>
      <c r="H28565" s="623"/>
    </row>
    <row r="28566" spans="1:8" x14ac:dyDescent="0.2">
      <c r="A28566" s="2">
        <v>28561</v>
      </c>
      <c r="B28566" s="630" t="s">
        <v>8413</v>
      </c>
      <c r="C28566" s="630" t="s">
        <v>43535</v>
      </c>
      <c r="E28566" s="631">
        <v>2900</v>
      </c>
      <c r="F28566" s="631">
        <v>2900</v>
      </c>
      <c r="G28566" s="625"/>
      <c r="H28566" s="623"/>
    </row>
    <row r="28567" spans="1:8" x14ac:dyDescent="0.2">
      <c r="A28567" s="2">
        <v>28562</v>
      </c>
      <c r="B28567" s="630" t="s">
        <v>8413</v>
      </c>
      <c r="C28567" s="630" t="s">
        <v>43536</v>
      </c>
      <c r="E28567" s="643">
        <v>0.34</v>
      </c>
      <c r="F28567" s="643">
        <v>0.34</v>
      </c>
      <c r="G28567" s="625"/>
      <c r="H28567" s="623"/>
    </row>
    <row r="28568" spans="1:8" ht="22.5" x14ac:dyDescent="0.2">
      <c r="A28568" s="2">
        <v>28563</v>
      </c>
      <c r="B28568" s="630" t="s">
        <v>43475</v>
      </c>
      <c r="C28568" s="630" t="s">
        <v>43537</v>
      </c>
      <c r="E28568" s="643">
        <v>0.33</v>
      </c>
      <c r="F28568" s="643">
        <v>0.33</v>
      </c>
      <c r="G28568" s="625"/>
      <c r="H28568" s="623"/>
    </row>
    <row r="28569" spans="1:8" ht="33.75" x14ac:dyDescent="0.2">
      <c r="A28569" s="2">
        <v>28564</v>
      </c>
      <c r="B28569" s="630" t="s">
        <v>43473</v>
      </c>
      <c r="C28569" s="630" t="s">
        <v>43538</v>
      </c>
      <c r="E28569" s="643">
        <v>0.33</v>
      </c>
      <c r="F28569" s="643">
        <v>0.33</v>
      </c>
      <c r="G28569" s="625"/>
      <c r="H28569" s="623"/>
    </row>
    <row r="28570" spans="1:8" ht="33.75" x14ac:dyDescent="0.2">
      <c r="A28570" s="2">
        <v>28565</v>
      </c>
      <c r="B28570" s="630" t="s">
        <v>43473</v>
      </c>
      <c r="C28570" s="630" t="s">
        <v>43539</v>
      </c>
      <c r="E28570" s="643">
        <v>0.5</v>
      </c>
      <c r="F28570" s="643">
        <v>0.5</v>
      </c>
      <c r="G28570" s="625"/>
      <c r="H28570" s="623"/>
    </row>
    <row r="28571" spans="1:8" ht="33.75" x14ac:dyDescent="0.2">
      <c r="A28571" s="2">
        <v>28566</v>
      </c>
      <c r="B28571" s="630" t="s">
        <v>43473</v>
      </c>
      <c r="C28571" s="630" t="s">
        <v>43540</v>
      </c>
      <c r="E28571" s="631">
        <v>2500</v>
      </c>
      <c r="F28571" s="631">
        <v>2500</v>
      </c>
      <c r="G28571" s="625"/>
      <c r="H28571" s="623"/>
    </row>
    <row r="28572" spans="1:8" ht="33.75" x14ac:dyDescent="0.2">
      <c r="A28572" s="2">
        <v>28567</v>
      </c>
      <c r="B28572" s="630" t="s">
        <v>43473</v>
      </c>
      <c r="C28572" s="630" t="s">
        <v>43541</v>
      </c>
      <c r="E28572" s="631">
        <v>2500</v>
      </c>
      <c r="F28572" s="631">
        <v>2500</v>
      </c>
      <c r="G28572" s="625"/>
      <c r="H28572" s="623"/>
    </row>
    <row r="28573" spans="1:8" ht="33.75" x14ac:dyDescent="0.2">
      <c r="A28573" s="2">
        <v>28568</v>
      </c>
      <c r="B28573" s="630" t="s">
        <v>43473</v>
      </c>
      <c r="C28573" s="630" t="s">
        <v>43542</v>
      </c>
      <c r="E28573" s="631">
        <v>2500</v>
      </c>
      <c r="F28573" s="631">
        <v>2500</v>
      </c>
      <c r="G28573" s="625"/>
      <c r="H28573" s="623"/>
    </row>
    <row r="28574" spans="1:8" ht="33.75" x14ac:dyDescent="0.2">
      <c r="A28574" s="2">
        <v>28569</v>
      </c>
      <c r="B28574" s="630" t="s">
        <v>43473</v>
      </c>
      <c r="C28574" s="630" t="s">
        <v>43543</v>
      </c>
      <c r="E28574" s="631">
        <v>2500</v>
      </c>
      <c r="F28574" s="631">
        <v>2500</v>
      </c>
      <c r="G28574" s="625"/>
      <c r="H28574" s="623"/>
    </row>
    <row r="28575" spans="1:8" ht="33.75" x14ac:dyDescent="0.2">
      <c r="A28575" s="2">
        <v>28570</v>
      </c>
      <c r="B28575" s="630" t="s">
        <v>43473</v>
      </c>
      <c r="C28575" s="630" t="s">
        <v>43544</v>
      </c>
      <c r="E28575" s="631">
        <v>2500</v>
      </c>
      <c r="F28575" s="631">
        <v>2500</v>
      </c>
      <c r="G28575" s="625"/>
      <c r="H28575" s="623"/>
    </row>
    <row r="28576" spans="1:8" ht="33.75" x14ac:dyDescent="0.2">
      <c r="A28576" s="2">
        <v>28571</v>
      </c>
      <c r="B28576" s="630" t="s">
        <v>43473</v>
      </c>
      <c r="C28576" s="630" t="s">
        <v>43545</v>
      </c>
      <c r="E28576" s="631">
        <v>2500</v>
      </c>
      <c r="F28576" s="631">
        <v>2500</v>
      </c>
      <c r="G28576" s="625"/>
      <c r="H28576" s="623"/>
    </row>
    <row r="28577" spans="1:8" ht="33.75" x14ac:dyDescent="0.2">
      <c r="A28577" s="2">
        <v>28572</v>
      </c>
      <c r="B28577" s="630" t="s">
        <v>43473</v>
      </c>
      <c r="C28577" s="630" t="s">
        <v>43546</v>
      </c>
      <c r="E28577" s="631">
        <v>2500</v>
      </c>
      <c r="F28577" s="631">
        <v>2500</v>
      </c>
      <c r="G28577" s="625"/>
      <c r="H28577" s="623"/>
    </row>
    <row r="28578" spans="1:8" ht="33.75" x14ac:dyDescent="0.2">
      <c r="A28578" s="2">
        <v>28573</v>
      </c>
      <c r="B28578" s="630" t="s">
        <v>43473</v>
      </c>
      <c r="C28578" s="630" t="s">
        <v>43547</v>
      </c>
      <c r="E28578" s="631">
        <v>2500</v>
      </c>
      <c r="F28578" s="631">
        <v>2500</v>
      </c>
      <c r="G28578" s="625"/>
      <c r="H28578" s="623"/>
    </row>
    <row r="28579" spans="1:8" ht="33.75" x14ac:dyDescent="0.2">
      <c r="A28579" s="2">
        <v>28574</v>
      </c>
      <c r="B28579" s="630" t="s">
        <v>43473</v>
      </c>
      <c r="C28579" s="630" t="s">
        <v>43548</v>
      </c>
      <c r="E28579" s="631">
        <v>2500</v>
      </c>
      <c r="F28579" s="631">
        <v>2500</v>
      </c>
      <c r="G28579" s="625"/>
      <c r="H28579" s="623"/>
    </row>
    <row r="28580" spans="1:8" ht="33.75" x14ac:dyDescent="0.2">
      <c r="A28580" s="2">
        <v>28575</v>
      </c>
      <c r="B28580" s="630" t="s">
        <v>43473</v>
      </c>
      <c r="C28580" s="630" t="s">
        <v>43549</v>
      </c>
      <c r="E28580" s="631">
        <v>2500</v>
      </c>
      <c r="F28580" s="631">
        <v>2500</v>
      </c>
      <c r="G28580" s="625"/>
      <c r="H28580" s="623"/>
    </row>
    <row r="28581" spans="1:8" ht="33.75" x14ac:dyDescent="0.2">
      <c r="A28581" s="2">
        <v>28576</v>
      </c>
      <c r="B28581" s="630" t="s">
        <v>43473</v>
      </c>
      <c r="C28581" s="630" t="s">
        <v>43550</v>
      </c>
      <c r="E28581" s="631">
        <v>2500</v>
      </c>
      <c r="F28581" s="631">
        <v>2500</v>
      </c>
      <c r="G28581" s="625"/>
      <c r="H28581" s="623"/>
    </row>
    <row r="28582" spans="1:8" ht="33.75" x14ac:dyDescent="0.2">
      <c r="A28582" s="2">
        <v>28577</v>
      </c>
      <c r="B28582" s="630" t="s">
        <v>43473</v>
      </c>
      <c r="C28582" s="630" t="s">
        <v>43551</v>
      </c>
      <c r="E28582" s="631">
        <v>2500</v>
      </c>
      <c r="F28582" s="631">
        <v>2500</v>
      </c>
      <c r="G28582" s="625"/>
      <c r="H28582" s="623"/>
    </row>
    <row r="28583" spans="1:8" ht="33.75" x14ac:dyDescent="0.2">
      <c r="A28583" s="2">
        <v>28578</v>
      </c>
      <c r="B28583" s="630" t="s">
        <v>43473</v>
      </c>
      <c r="C28583" s="630" t="s">
        <v>43552</v>
      </c>
      <c r="E28583" s="631">
        <v>2500</v>
      </c>
      <c r="F28583" s="631">
        <v>2500</v>
      </c>
      <c r="G28583" s="625"/>
      <c r="H28583" s="623"/>
    </row>
    <row r="28584" spans="1:8" ht="33.75" x14ac:dyDescent="0.2">
      <c r="A28584" s="2">
        <v>28579</v>
      </c>
      <c r="B28584" s="630" t="s">
        <v>43473</v>
      </c>
      <c r="C28584" s="630" t="s">
        <v>43553</v>
      </c>
      <c r="E28584" s="631">
        <v>2500</v>
      </c>
      <c r="F28584" s="631">
        <v>2500</v>
      </c>
      <c r="G28584" s="625"/>
      <c r="H28584" s="623"/>
    </row>
    <row r="28585" spans="1:8" ht="33.75" x14ac:dyDescent="0.2">
      <c r="A28585" s="2">
        <v>28580</v>
      </c>
      <c r="B28585" s="630" t="s">
        <v>43473</v>
      </c>
      <c r="C28585" s="630" t="s">
        <v>43554</v>
      </c>
      <c r="E28585" s="631">
        <v>2500</v>
      </c>
      <c r="F28585" s="631">
        <v>2500</v>
      </c>
      <c r="G28585" s="625"/>
      <c r="H28585" s="623"/>
    </row>
    <row r="28586" spans="1:8" ht="33.75" x14ac:dyDescent="0.2">
      <c r="A28586" s="2">
        <v>28581</v>
      </c>
      <c r="B28586" s="630" t="s">
        <v>43473</v>
      </c>
      <c r="C28586" s="630" t="s">
        <v>43555</v>
      </c>
      <c r="E28586" s="631">
        <v>2500</v>
      </c>
      <c r="F28586" s="631">
        <v>2500</v>
      </c>
      <c r="G28586" s="625"/>
      <c r="H28586" s="623"/>
    </row>
    <row r="28587" spans="1:8" ht="33.75" x14ac:dyDescent="0.2">
      <c r="A28587" s="2">
        <v>28582</v>
      </c>
      <c r="B28587" s="630" t="s">
        <v>43473</v>
      </c>
      <c r="C28587" s="630" t="s">
        <v>43556</v>
      </c>
      <c r="E28587" s="631">
        <v>2500</v>
      </c>
      <c r="F28587" s="631">
        <v>2500</v>
      </c>
      <c r="G28587" s="625"/>
      <c r="H28587" s="623"/>
    </row>
    <row r="28588" spans="1:8" ht="33.75" x14ac:dyDescent="0.2">
      <c r="A28588" s="2">
        <v>28583</v>
      </c>
      <c r="B28588" s="630" t="s">
        <v>43557</v>
      </c>
      <c r="C28588" s="630" t="s">
        <v>43558</v>
      </c>
      <c r="E28588" s="631">
        <v>2500</v>
      </c>
      <c r="F28588" s="631">
        <v>2500</v>
      </c>
      <c r="G28588" s="625"/>
      <c r="H28588" s="623"/>
    </row>
    <row r="28589" spans="1:8" ht="22.5" x14ac:dyDescent="0.2">
      <c r="A28589" s="2">
        <v>28584</v>
      </c>
      <c r="B28589" s="630" t="s">
        <v>43559</v>
      </c>
      <c r="C28589" s="630" t="s">
        <v>43560</v>
      </c>
      <c r="E28589" s="631">
        <v>2500</v>
      </c>
      <c r="F28589" s="631">
        <v>2500</v>
      </c>
      <c r="G28589" s="625"/>
      <c r="H28589" s="623"/>
    </row>
    <row r="28590" spans="1:8" ht="22.5" x14ac:dyDescent="0.2">
      <c r="A28590" s="2">
        <v>28585</v>
      </c>
      <c r="B28590" s="630" t="s">
        <v>43561</v>
      </c>
      <c r="C28590" s="630" t="s">
        <v>43562</v>
      </c>
      <c r="E28590" s="631">
        <v>12000</v>
      </c>
      <c r="F28590" s="631">
        <v>12000</v>
      </c>
      <c r="G28590" s="625"/>
      <c r="H28590" s="623"/>
    </row>
    <row r="28591" spans="1:8" x14ac:dyDescent="0.2">
      <c r="A28591" s="2">
        <v>28586</v>
      </c>
      <c r="B28591" s="630" t="s">
        <v>43563</v>
      </c>
      <c r="C28591" s="630" t="s">
        <v>43564</v>
      </c>
      <c r="E28591" s="631">
        <v>5000</v>
      </c>
      <c r="F28591" s="631">
        <v>5000</v>
      </c>
      <c r="G28591" s="625"/>
      <c r="H28591" s="623"/>
    </row>
    <row r="28592" spans="1:8" ht="45" x14ac:dyDescent="0.2">
      <c r="A28592" s="2">
        <v>28587</v>
      </c>
      <c r="B28592" s="630" t="s">
        <v>43565</v>
      </c>
      <c r="C28592" s="630" t="s">
        <v>43566</v>
      </c>
      <c r="E28592" s="631">
        <v>5000</v>
      </c>
      <c r="F28592" s="631">
        <v>5000</v>
      </c>
      <c r="G28592" s="625"/>
      <c r="H28592" s="623"/>
    </row>
    <row r="28593" spans="1:8" ht="33.75" x14ac:dyDescent="0.2">
      <c r="A28593" s="2">
        <v>28588</v>
      </c>
      <c r="B28593" s="630" t="s">
        <v>43567</v>
      </c>
      <c r="C28593" s="630" t="s">
        <v>43568</v>
      </c>
      <c r="E28593" s="631">
        <v>5500</v>
      </c>
      <c r="F28593" s="631">
        <v>5500</v>
      </c>
      <c r="G28593" s="625"/>
      <c r="H28593" s="623"/>
    </row>
    <row r="28594" spans="1:8" x14ac:dyDescent="0.2">
      <c r="A28594" s="2">
        <v>28589</v>
      </c>
      <c r="B28594" s="630" t="s">
        <v>43569</v>
      </c>
      <c r="C28594" s="630" t="s">
        <v>43570</v>
      </c>
      <c r="E28594" s="631">
        <v>15000</v>
      </c>
      <c r="F28594" s="631">
        <v>15000</v>
      </c>
      <c r="G28594" s="625"/>
      <c r="H28594" s="623"/>
    </row>
    <row r="28595" spans="1:8" ht="33.75" x14ac:dyDescent="0.2">
      <c r="A28595" s="2">
        <v>28590</v>
      </c>
      <c r="B28595" s="630" t="s">
        <v>43567</v>
      </c>
      <c r="C28595" s="630" t="s">
        <v>43571</v>
      </c>
      <c r="E28595" s="631">
        <v>14000</v>
      </c>
      <c r="F28595" s="631">
        <v>14000</v>
      </c>
      <c r="G28595" s="625"/>
      <c r="H28595" s="623"/>
    </row>
    <row r="28596" spans="1:8" x14ac:dyDescent="0.2">
      <c r="A28596" s="2">
        <v>28591</v>
      </c>
      <c r="B28596" s="630" t="s">
        <v>43569</v>
      </c>
      <c r="C28596" s="630" t="s">
        <v>43572</v>
      </c>
      <c r="E28596" s="631">
        <v>6000</v>
      </c>
      <c r="F28596" s="631">
        <v>6000</v>
      </c>
      <c r="G28596" s="625"/>
      <c r="H28596" s="623"/>
    </row>
    <row r="28597" spans="1:8" x14ac:dyDescent="0.2">
      <c r="A28597" s="2">
        <v>28592</v>
      </c>
      <c r="B28597" s="630" t="s">
        <v>43573</v>
      </c>
      <c r="C28597" s="630" t="s">
        <v>43574</v>
      </c>
      <c r="E28597" s="631">
        <v>14000</v>
      </c>
      <c r="F28597" s="631">
        <v>14000</v>
      </c>
      <c r="G28597" s="625"/>
      <c r="H28597" s="623"/>
    </row>
    <row r="28598" spans="1:8" x14ac:dyDescent="0.2">
      <c r="A28598" s="2">
        <v>28593</v>
      </c>
      <c r="B28598" s="630" t="s">
        <v>43573</v>
      </c>
      <c r="C28598" s="630" t="s">
        <v>43575</v>
      </c>
      <c r="E28598" s="631">
        <v>6000</v>
      </c>
      <c r="F28598" s="631">
        <v>6000</v>
      </c>
      <c r="G28598" s="625"/>
      <c r="H28598" s="623"/>
    </row>
    <row r="28599" spans="1:8" ht="33.75" x14ac:dyDescent="0.2">
      <c r="A28599" s="2">
        <v>28594</v>
      </c>
      <c r="B28599" s="630" t="s">
        <v>43576</v>
      </c>
      <c r="C28599" s="630" t="s">
        <v>43577</v>
      </c>
      <c r="E28599" s="631">
        <v>4900</v>
      </c>
      <c r="F28599" s="631">
        <v>4900</v>
      </c>
      <c r="G28599" s="625"/>
      <c r="H28599" s="623"/>
    </row>
    <row r="28600" spans="1:8" x14ac:dyDescent="0.2">
      <c r="A28600" s="2">
        <v>28595</v>
      </c>
      <c r="B28600" s="630" t="s">
        <v>43569</v>
      </c>
      <c r="C28600" s="630" t="s">
        <v>43578</v>
      </c>
      <c r="E28600" s="631">
        <v>4900</v>
      </c>
      <c r="F28600" s="631">
        <v>4900</v>
      </c>
      <c r="G28600" s="625"/>
      <c r="H28600" s="623"/>
    </row>
    <row r="28601" spans="1:8" ht="22.5" x14ac:dyDescent="0.2">
      <c r="A28601" s="2">
        <v>28596</v>
      </c>
      <c r="B28601" s="630" t="s">
        <v>43579</v>
      </c>
      <c r="C28601" s="630" t="s">
        <v>43580</v>
      </c>
      <c r="E28601" s="631">
        <v>14000</v>
      </c>
      <c r="F28601" s="631">
        <v>14000</v>
      </c>
      <c r="G28601" s="625"/>
      <c r="H28601" s="623"/>
    </row>
    <row r="28602" spans="1:8" ht="22.5" x14ac:dyDescent="0.2">
      <c r="A28602" s="2">
        <v>28597</v>
      </c>
      <c r="B28602" s="630" t="s">
        <v>43581</v>
      </c>
      <c r="C28602" s="630" t="s">
        <v>43582</v>
      </c>
      <c r="E28602" s="631">
        <v>6000</v>
      </c>
      <c r="F28602" s="631">
        <v>6000</v>
      </c>
      <c r="G28602" s="625"/>
      <c r="H28602" s="623"/>
    </row>
    <row r="28603" spans="1:8" ht="45" x14ac:dyDescent="0.2">
      <c r="A28603" s="2">
        <v>28598</v>
      </c>
      <c r="B28603" s="630" t="s">
        <v>43583</v>
      </c>
      <c r="C28603" s="630" t="s">
        <v>43584</v>
      </c>
      <c r="E28603" s="631">
        <v>18000</v>
      </c>
      <c r="F28603" s="631">
        <v>18000</v>
      </c>
      <c r="G28603" s="625"/>
      <c r="H28603" s="623"/>
    </row>
    <row r="28604" spans="1:8" ht="22.5" x14ac:dyDescent="0.2">
      <c r="A28604" s="2">
        <v>28599</v>
      </c>
      <c r="B28604" s="630" t="s">
        <v>43585</v>
      </c>
      <c r="C28604" s="630" t="s">
        <v>43586</v>
      </c>
      <c r="E28604" s="631">
        <v>11200</v>
      </c>
      <c r="F28604" s="631">
        <v>11200</v>
      </c>
      <c r="G28604" s="625"/>
      <c r="H28604" s="623"/>
    </row>
    <row r="28605" spans="1:8" ht="33.75" x14ac:dyDescent="0.2">
      <c r="A28605" s="2">
        <v>28600</v>
      </c>
      <c r="B28605" s="630" t="s">
        <v>43587</v>
      </c>
      <c r="C28605" s="630" t="s">
        <v>43588</v>
      </c>
      <c r="E28605" s="631">
        <v>47000</v>
      </c>
      <c r="F28605" s="631">
        <v>14883.27</v>
      </c>
      <c r="G28605" s="625"/>
      <c r="H28605" s="623"/>
    </row>
    <row r="28606" spans="1:8" ht="33.75" x14ac:dyDescent="0.2">
      <c r="A28606" s="2">
        <v>28601</v>
      </c>
      <c r="B28606" s="630" t="s">
        <v>43589</v>
      </c>
      <c r="C28606" s="630" t="s">
        <v>43590</v>
      </c>
      <c r="E28606" s="631">
        <v>9000</v>
      </c>
      <c r="F28606" s="631">
        <v>9000</v>
      </c>
      <c r="G28606" s="625"/>
      <c r="H28606" s="623"/>
    </row>
    <row r="28607" spans="1:8" ht="33.75" x14ac:dyDescent="0.2">
      <c r="A28607" s="2">
        <v>28602</v>
      </c>
      <c r="B28607" s="630" t="s">
        <v>43591</v>
      </c>
      <c r="C28607" s="642">
        <v>410118626</v>
      </c>
      <c r="E28607" s="631">
        <v>6000</v>
      </c>
      <c r="F28607" s="631">
        <v>6000</v>
      </c>
      <c r="G28607" s="625"/>
      <c r="H28607" s="623"/>
    </row>
    <row r="28608" spans="1:8" ht="33.75" x14ac:dyDescent="0.2">
      <c r="A28608" s="2">
        <v>28603</v>
      </c>
      <c r="B28608" s="630" t="s">
        <v>43591</v>
      </c>
      <c r="C28608" s="642">
        <v>410118627</v>
      </c>
      <c r="E28608" s="631">
        <v>4000</v>
      </c>
      <c r="F28608" s="631">
        <v>4000</v>
      </c>
      <c r="G28608" s="625"/>
      <c r="H28608" s="623"/>
    </row>
    <row r="28609" spans="1:8" ht="33.75" x14ac:dyDescent="0.2">
      <c r="A28609" s="2">
        <v>28604</v>
      </c>
      <c r="B28609" s="630" t="s">
        <v>43591</v>
      </c>
      <c r="C28609" s="642">
        <v>410118628</v>
      </c>
      <c r="E28609" s="631">
        <v>4000</v>
      </c>
      <c r="F28609" s="631">
        <v>4000</v>
      </c>
      <c r="G28609" s="625"/>
      <c r="H28609" s="623"/>
    </row>
    <row r="28610" spans="1:8" ht="45" x14ac:dyDescent="0.2">
      <c r="A28610" s="2">
        <v>28605</v>
      </c>
      <c r="B28610" s="630" t="s">
        <v>43592</v>
      </c>
      <c r="C28610" s="630" t="s">
        <v>43593</v>
      </c>
      <c r="E28610" s="631">
        <v>4000</v>
      </c>
      <c r="F28610" s="631">
        <v>4000</v>
      </c>
      <c r="G28610" s="625"/>
      <c r="H28610" s="623"/>
    </row>
    <row r="28611" spans="1:8" x14ac:dyDescent="0.2">
      <c r="A28611" s="2">
        <v>28606</v>
      </c>
      <c r="B28611" s="630" t="s">
        <v>43594</v>
      </c>
      <c r="C28611" s="630" t="s">
        <v>43595</v>
      </c>
      <c r="E28611" s="631">
        <v>4000</v>
      </c>
      <c r="F28611" s="631">
        <v>4000</v>
      </c>
      <c r="G28611" s="625"/>
      <c r="H28611" s="623"/>
    </row>
    <row r="28612" spans="1:8" x14ac:dyDescent="0.2">
      <c r="A28612" s="2">
        <v>28607</v>
      </c>
      <c r="B28612" s="630" t="s">
        <v>43596</v>
      </c>
      <c r="C28612" s="630" t="s">
        <v>43597</v>
      </c>
      <c r="E28612" s="631">
        <v>8000</v>
      </c>
      <c r="F28612" s="631">
        <v>8000</v>
      </c>
      <c r="G28612" s="625"/>
      <c r="H28612" s="623"/>
    </row>
    <row r="28613" spans="1:8" x14ac:dyDescent="0.2">
      <c r="A28613" s="2">
        <v>28608</v>
      </c>
      <c r="B28613" s="630" t="s">
        <v>43598</v>
      </c>
      <c r="C28613" s="630" t="s">
        <v>43599</v>
      </c>
      <c r="E28613" s="631">
        <v>24368</v>
      </c>
      <c r="F28613" s="631">
        <v>24368</v>
      </c>
      <c r="G28613" s="625"/>
      <c r="H28613" s="623"/>
    </row>
    <row r="28614" spans="1:8" ht="22.5" x14ac:dyDescent="0.2">
      <c r="A28614" s="2">
        <v>28609</v>
      </c>
      <c r="B28614" s="630" t="s">
        <v>43600</v>
      </c>
      <c r="C28614" s="630" t="s">
        <v>43601</v>
      </c>
      <c r="E28614" s="631">
        <v>21243</v>
      </c>
      <c r="F28614" s="631">
        <v>21243</v>
      </c>
      <c r="G28614" s="625"/>
      <c r="H28614" s="623"/>
    </row>
    <row r="28615" spans="1:8" x14ac:dyDescent="0.2">
      <c r="A28615" s="2">
        <v>28610</v>
      </c>
      <c r="B28615" s="630" t="s">
        <v>4488</v>
      </c>
      <c r="C28615" s="630" t="s">
        <v>43602</v>
      </c>
      <c r="E28615" s="643">
        <v>810</v>
      </c>
      <c r="F28615" s="643">
        <v>810</v>
      </c>
      <c r="G28615" s="625"/>
      <c r="H28615" s="623"/>
    </row>
    <row r="28616" spans="1:8" x14ac:dyDescent="0.2">
      <c r="A28616" s="2">
        <v>28611</v>
      </c>
      <c r="B28616" s="630" t="s">
        <v>24197</v>
      </c>
      <c r="C28616" s="630" t="s">
        <v>43603</v>
      </c>
      <c r="E28616" s="631">
        <v>5720.34</v>
      </c>
      <c r="F28616" s="631">
        <v>5720.34</v>
      </c>
      <c r="G28616" s="625"/>
      <c r="H28616" s="623"/>
    </row>
    <row r="28617" spans="1:8" x14ac:dyDescent="0.2">
      <c r="A28617" s="2">
        <v>28612</v>
      </c>
      <c r="B28617" s="630" t="s">
        <v>43325</v>
      </c>
      <c r="C28617" s="630" t="s">
        <v>43604</v>
      </c>
      <c r="E28617" s="643">
        <v>1</v>
      </c>
      <c r="F28617" s="643">
        <v>1</v>
      </c>
      <c r="G28617" s="625"/>
      <c r="H28617" s="623"/>
    </row>
    <row r="28618" spans="1:8" x14ac:dyDescent="0.2">
      <c r="A28618" s="2">
        <v>28613</v>
      </c>
      <c r="B28618" s="630" t="s">
        <v>39897</v>
      </c>
      <c r="C28618" s="630" t="s">
        <v>43605</v>
      </c>
      <c r="E28618" s="643">
        <v>1</v>
      </c>
      <c r="F28618" s="643">
        <v>1</v>
      </c>
      <c r="G28618" s="625"/>
      <c r="H28618" s="623"/>
    </row>
    <row r="28619" spans="1:8" x14ac:dyDescent="0.2">
      <c r="A28619" s="2">
        <v>28614</v>
      </c>
      <c r="B28619" s="630" t="s">
        <v>5811</v>
      </c>
      <c r="C28619" s="630" t="s">
        <v>43606</v>
      </c>
      <c r="E28619" s="643">
        <v>1</v>
      </c>
      <c r="F28619" s="643">
        <v>1</v>
      </c>
      <c r="G28619" s="625"/>
      <c r="H28619" s="623"/>
    </row>
    <row r="28620" spans="1:8" x14ac:dyDescent="0.2">
      <c r="A28620" s="2">
        <v>28615</v>
      </c>
      <c r="B28620" s="630" t="s">
        <v>17111</v>
      </c>
      <c r="C28620" s="630" t="s">
        <v>43607</v>
      </c>
      <c r="E28620" s="643">
        <v>1</v>
      </c>
      <c r="F28620" s="643">
        <v>1</v>
      </c>
      <c r="G28620" s="625"/>
      <c r="H28620" s="623"/>
    </row>
    <row r="28621" spans="1:8" x14ac:dyDescent="0.2">
      <c r="A28621" s="2">
        <v>28616</v>
      </c>
      <c r="B28621" s="630" t="s">
        <v>5179</v>
      </c>
      <c r="C28621" s="630" t="s">
        <v>43608</v>
      </c>
      <c r="E28621" s="643">
        <v>1</v>
      </c>
      <c r="F28621" s="643">
        <v>1</v>
      </c>
      <c r="G28621" s="625"/>
      <c r="H28621" s="623"/>
    </row>
    <row r="28622" spans="1:8" x14ac:dyDescent="0.2">
      <c r="A28622" s="2">
        <v>28617</v>
      </c>
      <c r="B28622" s="630" t="s">
        <v>43395</v>
      </c>
      <c r="C28622" s="630" t="s">
        <v>43609</v>
      </c>
      <c r="E28622" s="643">
        <v>1</v>
      </c>
      <c r="F28622" s="643">
        <v>1</v>
      </c>
      <c r="G28622" s="625"/>
      <c r="H28622" s="623"/>
    </row>
    <row r="28623" spans="1:8" x14ac:dyDescent="0.2">
      <c r="A28623" s="2">
        <v>28618</v>
      </c>
      <c r="B28623" s="630" t="s">
        <v>43598</v>
      </c>
      <c r="C28623" s="630" t="s">
        <v>43610</v>
      </c>
      <c r="E28623" s="643">
        <v>1</v>
      </c>
      <c r="F28623" s="643">
        <v>1</v>
      </c>
      <c r="G28623" s="625"/>
      <c r="H28623" s="623"/>
    </row>
    <row r="28624" spans="1:8" x14ac:dyDescent="0.2">
      <c r="A28624" s="2">
        <v>28619</v>
      </c>
      <c r="B28624" s="630" t="s">
        <v>43611</v>
      </c>
      <c r="C28624" s="630" t="s">
        <v>43612</v>
      </c>
      <c r="E28624" s="643">
        <v>1</v>
      </c>
      <c r="F28624" s="643">
        <v>1</v>
      </c>
      <c r="G28624" s="625"/>
      <c r="H28624" s="623"/>
    </row>
    <row r="28625" spans="1:8" ht="45" x14ac:dyDescent="0.2">
      <c r="A28625" s="2">
        <v>28620</v>
      </c>
      <c r="B28625" s="630" t="s">
        <v>43613</v>
      </c>
      <c r="C28625" s="630" t="s">
        <v>43614</v>
      </c>
      <c r="E28625" s="643">
        <v>810</v>
      </c>
      <c r="F28625" s="643">
        <v>810</v>
      </c>
      <c r="G28625" s="625"/>
      <c r="H28625" s="623"/>
    </row>
    <row r="28626" spans="1:8" ht="45" x14ac:dyDescent="0.2">
      <c r="A28626" s="2">
        <v>28621</v>
      </c>
      <c r="B28626" s="630" t="s">
        <v>43613</v>
      </c>
      <c r="C28626" s="630" t="s">
        <v>43615</v>
      </c>
      <c r="E28626" s="631">
        <v>10200</v>
      </c>
      <c r="F28626" s="631">
        <v>10200</v>
      </c>
      <c r="G28626" s="625"/>
      <c r="H28626" s="623"/>
    </row>
    <row r="28627" spans="1:8" x14ac:dyDescent="0.2">
      <c r="A28627" s="2">
        <v>28622</v>
      </c>
      <c r="B28627" s="630" t="s">
        <v>43404</v>
      </c>
      <c r="C28627" s="630" t="s">
        <v>43616</v>
      </c>
      <c r="E28627" s="631">
        <v>3530</v>
      </c>
      <c r="F28627" s="631">
        <v>3530</v>
      </c>
      <c r="G28627" s="625"/>
      <c r="H28627" s="623"/>
    </row>
    <row r="28628" spans="1:8" x14ac:dyDescent="0.2">
      <c r="A28628" s="2">
        <v>28623</v>
      </c>
      <c r="B28628" s="630" t="s">
        <v>4074</v>
      </c>
      <c r="C28628" s="630" t="s">
        <v>43617</v>
      </c>
      <c r="E28628" s="631">
        <v>3530</v>
      </c>
      <c r="F28628" s="631">
        <v>3530</v>
      </c>
      <c r="G28628" s="625"/>
      <c r="H28628" s="623"/>
    </row>
    <row r="28629" spans="1:8" x14ac:dyDescent="0.2">
      <c r="A28629" s="2">
        <v>28624</v>
      </c>
      <c r="B28629" s="630" t="s">
        <v>43618</v>
      </c>
      <c r="C28629" s="630" t="s">
        <v>43619</v>
      </c>
      <c r="E28629" s="643">
        <v>1</v>
      </c>
      <c r="F28629" s="643">
        <v>1</v>
      </c>
      <c r="G28629" s="625"/>
      <c r="H28629" s="623"/>
    </row>
    <row r="28630" spans="1:8" x14ac:dyDescent="0.2">
      <c r="A28630" s="2">
        <v>28625</v>
      </c>
      <c r="B28630" s="630" t="s">
        <v>23888</v>
      </c>
      <c r="C28630" s="630" t="s">
        <v>43620</v>
      </c>
      <c r="E28630" s="643">
        <v>1</v>
      </c>
      <c r="F28630" s="643">
        <v>1</v>
      </c>
      <c r="G28630" s="625"/>
      <c r="H28630" s="623"/>
    </row>
    <row r="28631" spans="1:8" x14ac:dyDescent="0.2">
      <c r="A28631" s="2">
        <v>28626</v>
      </c>
      <c r="B28631" s="630" t="s">
        <v>23888</v>
      </c>
      <c r="C28631" s="630" t="s">
        <v>43621</v>
      </c>
      <c r="E28631" s="643">
        <v>1</v>
      </c>
      <c r="F28631" s="643">
        <v>1</v>
      </c>
      <c r="G28631" s="625"/>
      <c r="H28631" s="623"/>
    </row>
    <row r="28632" spans="1:8" x14ac:dyDescent="0.2">
      <c r="A28632" s="2">
        <v>28627</v>
      </c>
      <c r="B28632" s="630" t="s">
        <v>43325</v>
      </c>
      <c r="C28632" s="630" t="s">
        <v>43622</v>
      </c>
      <c r="E28632" s="643">
        <v>1</v>
      </c>
      <c r="F28632" s="643">
        <v>1</v>
      </c>
      <c r="G28632" s="625"/>
      <c r="H28632" s="623"/>
    </row>
    <row r="28633" spans="1:8" x14ac:dyDescent="0.2">
      <c r="A28633" s="2">
        <v>28628</v>
      </c>
      <c r="B28633" s="630" t="s">
        <v>43623</v>
      </c>
      <c r="C28633" s="630" t="s">
        <v>43624</v>
      </c>
      <c r="E28633" s="643">
        <v>1</v>
      </c>
      <c r="F28633" s="643">
        <v>1</v>
      </c>
      <c r="G28633" s="625"/>
      <c r="H28633" s="623"/>
    </row>
    <row r="28634" spans="1:8" x14ac:dyDescent="0.2">
      <c r="A28634" s="2">
        <v>28629</v>
      </c>
      <c r="B28634" s="630" t="s">
        <v>4488</v>
      </c>
      <c r="C28634" s="630" t="s">
        <v>43625</v>
      </c>
      <c r="E28634" s="643">
        <v>1</v>
      </c>
      <c r="F28634" s="643">
        <v>1</v>
      </c>
      <c r="G28634" s="625"/>
      <c r="H28634" s="623"/>
    </row>
    <row r="28635" spans="1:8" x14ac:dyDescent="0.2">
      <c r="A28635" s="2">
        <v>28630</v>
      </c>
      <c r="B28635" s="630" t="s">
        <v>3151</v>
      </c>
      <c r="C28635" s="630" t="s">
        <v>43626</v>
      </c>
      <c r="E28635" s="643">
        <v>1</v>
      </c>
      <c r="F28635" s="643">
        <v>1</v>
      </c>
      <c r="G28635" s="625"/>
      <c r="H28635" s="623"/>
    </row>
    <row r="28636" spans="1:8" x14ac:dyDescent="0.2">
      <c r="A28636" s="2">
        <v>28631</v>
      </c>
      <c r="B28636" s="630" t="s">
        <v>43627</v>
      </c>
      <c r="C28636" s="630" t="s">
        <v>43628</v>
      </c>
      <c r="E28636" s="643">
        <v>1</v>
      </c>
      <c r="F28636" s="643">
        <v>1</v>
      </c>
      <c r="G28636" s="625"/>
      <c r="H28636" s="623"/>
    </row>
    <row r="28637" spans="1:8" x14ac:dyDescent="0.2">
      <c r="A28637" s="2">
        <v>28632</v>
      </c>
      <c r="B28637" s="630" t="s">
        <v>3153</v>
      </c>
      <c r="C28637" s="630" t="s">
        <v>43629</v>
      </c>
      <c r="E28637" s="643">
        <v>1</v>
      </c>
      <c r="F28637" s="643">
        <v>1</v>
      </c>
      <c r="G28637" s="625"/>
      <c r="H28637" s="623"/>
    </row>
    <row r="28638" spans="1:8" ht="22.5" x14ac:dyDescent="0.2">
      <c r="A28638" s="2">
        <v>28633</v>
      </c>
      <c r="B28638" s="630" t="s">
        <v>43630</v>
      </c>
      <c r="C28638" s="630" t="s">
        <v>43631</v>
      </c>
      <c r="E28638" s="631">
        <v>27000</v>
      </c>
      <c r="F28638" s="631">
        <v>27000</v>
      </c>
      <c r="G28638" s="625"/>
      <c r="H28638" s="623"/>
    </row>
    <row r="28639" spans="1:8" x14ac:dyDescent="0.2">
      <c r="A28639" s="2">
        <v>28634</v>
      </c>
      <c r="B28639" s="630" t="s">
        <v>24185</v>
      </c>
      <c r="C28639" s="630" t="s">
        <v>43632</v>
      </c>
      <c r="E28639" s="643">
        <v>1</v>
      </c>
      <c r="F28639" s="643">
        <v>1</v>
      </c>
      <c r="G28639" s="625"/>
      <c r="H28639" s="623"/>
    </row>
    <row r="28640" spans="1:8" ht="22.5" x14ac:dyDescent="0.2">
      <c r="A28640" s="2">
        <v>28635</v>
      </c>
      <c r="B28640" s="630" t="s">
        <v>43633</v>
      </c>
      <c r="C28640" s="630" t="s">
        <v>43634</v>
      </c>
      <c r="E28640" s="643">
        <v>1</v>
      </c>
      <c r="F28640" s="643">
        <v>1</v>
      </c>
      <c r="G28640" s="625"/>
      <c r="H28640" s="623"/>
    </row>
    <row r="28641" spans="1:8" x14ac:dyDescent="0.2">
      <c r="A28641" s="2">
        <v>28636</v>
      </c>
      <c r="B28641" s="630" t="s">
        <v>43635</v>
      </c>
      <c r="C28641" s="630" t="s">
        <v>43636</v>
      </c>
      <c r="E28641" s="643">
        <v>1</v>
      </c>
      <c r="F28641" s="643">
        <v>1</v>
      </c>
      <c r="G28641" s="625"/>
      <c r="H28641" s="623"/>
    </row>
    <row r="28642" spans="1:8" ht="33.75" x14ac:dyDescent="0.2">
      <c r="A28642" s="2">
        <v>28637</v>
      </c>
      <c r="B28642" s="630" t="s">
        <v>43637</v>
      </c>
      <c r="C28642" s="630" t="s">
        <v>43638</v>
      </c>
      <c r="E28642" s="643">
        <v>1</v>
      </c>
      <c r="F28642" s="643">
        <v>1</v>
      </c>
      <c r="G28642" s="625"/>
      <c r="H28642" s="623"/>
    </row>
    <row r="28643" spans="1:8" x14ac:dyDescent="0.2">
      <c r="A28643" s="2">
        <v>28638</v>
      </c>
      <c r="B28643" s="630" t="s">
        <v>43639</v>
      </c>
      <c r="C28643" s="630" t="s">
        <v>43640</v>
      </c>
      <c r="E28643" s="643">
        <v>1</v>
      </c>
      <c r="F28643" s="643">
        <v>1</v>
      </c>
      <c r="G28643" s="625"/>
      <c r="H28643" s="623"/>
    </row>
    <row r="28644" spans="1:8" x14ac:dyDescent="0.2">
      <c r="A28644" s="2">
        <v>28639</v>
      </c>
      <c r="B28644" s="630" t="s">
        <v>2297</v>
      </c>
      <c r="C28644" s="630" t="s">
        <v>43641</v>
      </c>
      <c r="E28644" s="643">
        <v>1</v>
      </c>
      <c r="F28644" s="643">
        <v>1</v>
      </c>
      <c r="G28644" s="625"/>
      <c r="H28644" s="623"/>
    </row>
    <row r="28645" spans="1:8" x14ac:dyDescent="0.2">
      <c r="A28645" s="2">
        <v>28640</v>
      </c>
      <c r="B28645" s="630" t="s">
        <v>43404</v>
      </c>
      <c r="C28645" s="630" t="s">
        <v>43642</v>
      </c>
      <c r="E28645" s="643">
        <v>1</v>
      </c>
      <c r="F28645" s="643">
        <v>1</v>
      </c>
      <c r="G28645" s="625"/>
      <c r="H28645" s="623"/>
    </row>
    <row r="28646" spans="1:8" x14ac:dyDescent="0.2">
      <c r="A28646" s="2">
        <v>28641</v>
      </c>
      <c r="B28646" s="630" t="s">
        <v>33859</v>
      </c>
      <c r="C28646" s="630" t="s">
        <v>43643</v>
      </c>
      <c r="E28646" s="631">
        <v>10614.6</v>
      </c>
      <c r="F28646" s="631">
        <v>10614.6</v>
      </c>
      <c r="G28646" s="625"/>
      <c r="H28646" s="623"/>
    </row>
    <row r="28647" spans="1:8" x14ac:dyDescent="0.2">
      <c r="A28647" s="2">
        <v>28642</v>
      </c>
      <c r="B28647" s="630" t="s">
        <v>3153</v>
      </c>
      <c r="C28647" s="630" t="s">
        <v>43644</v>
      </c>
      <c r="E28647" s="643">
        <v>1</v>
      </c>
      <c r="F28647" s="643">
        <v>1</v>
      </c>
      <c r="G28647" s="625"/>
      <c r="H28647" s="623"/>
    </row>
    <row r="28648" spans="1:8" x14ac:dyDescent="0.2">
      <c r="A28648" s="2">
        <v>28643</v>
      </c>
      <c r="B28648" s="630" t="s">
        <v>3151</v>
      </c>
      <c r="C28648" s="630" t="s">
        <v>43645</v>
      </c>
      <c r="E28648" s="643">
        <v>1</v>
      </c>
      <c r="F28648" s="643">
        <v>1</v>
      </c>
      <c r="G28648" s="625"/>
      <c r="H28648" s="623"/>
    </row>
    <row r="28649" spans="1:8" x14ac:dyDescent="0.2">
      <c r="A28649" s="2">
        <v>28644</v>
      </c>
      <c r="B28649" s="630" t="s">
        <v>43404</v>
      </c>
      <c r="C28649" s="630" t="s">
        <v>43646</v>
      </c>
      <c r="E28649" s="643">
        <v>1</v>
      </c>
      <c r="F28649" s="643">
        <v>1</v>
      </c>
      <c r="G28649" s="625"/>
      <c r="H28649" s="623"/>
    </row>
    <row r="28650" spans="1:8" x14ac:dyDescent="0.2">
      <c r="A28650" s="2">
        <v>28645</v>
      </c>
      <c r="B28650" s="630" t="s">
        <v>12411</v>
      </c>
      <c r="C28650" s="630" t="s">
        <v>43647</v>
      </c>
      <c r="E28650" s="643">
        <v>1</v>
      </c>
      <c r="F28650" s="643">
        <v>1</v>
      </c>
      <c r="G28650" s="625"/>
      <c r="H28650" s="623"/>
    </row>
    <row r="28651" spans="1:8" x14ac:dyDescent="0.2">
      <c r="A28651" s="2">
        <v>28646</v>
      </c>
      <c r="B28651" s="630" t="s">
        <v>43648</v>
      </c>
      <c r="C28651" s="630" t="s">
        <v>43649</v>
      </c>
      <c r="E28651" s="643">
        <v>1</v>
      </c>
      <c r="F28651" s="643">
        <v>1</v>
      </c>
      <c r="G28651" s="625"/>
      <c r="H28651" s="623"/>
    </row>
    <row r="28652" spans="1:8" x14ac:dyDescent="0.2">
      <c r="A28652" s="2">
        <v>28647</v>
      </c>
      <c r="B28652" s="630" t="s">
        <v>43648</v>
      </c>
      <c r="C28652" s="630" t="s">
        <v>43650</v>
      </c>
      <c r="E28652" s="643">
        <v>1</v>
      </c>
      <c r="F28652" s="643">
        <v>1</v>
      </c>
      <c r="G28652" s="625"/>
      <c r="H28652" s="623"/>
    </row>
    <row r="28653" spans="1:8" x14ac:dyDescent="0.2">
      <c r="A28653" s="2">
        <v>28648</v>
      </c>
      <c r="B28653" s="630" t="s">
        <v>43648</v>
      </c>
      <c r="C28653" s="630" t="s">
        <v>43651</v>
      </c>
      <c r="E28653" s="631">
        <v>7000</v>
      </c>
      <c r="F28653" s="631">
        <v>7000</v>
      </c>
      <c r="G28653" s="625"/>
      <c r="H28653" s="623"/>
    </row>
    <row r="28654" spans="1:8" x14ac:dyDescent="0.2">
      <c r="A28654" s="2">
        <v>28649</v>
      </c>
      <c r="B28654" s="630" t="s">
        <v>43648</v>
      </c>
      <c r="C28654" s="630" t="s">
        <v>43652</v>
      </c>
      <c r="E28654" s="631">
        <v>7000</v>
      </c>
      <c r="F28654" s="631">
        <v>7000</v>
      </c>
      <c r="G28654" s="625"/>
      <c r="H28654" s="623"/>
    </row>
    <row r="28655" spans="1:8" x14ac:dyDescent="0.2">
      <c r="A28655" s="2">
        <v>28650</v>
      </c>
      <c r="B28655" s="630" t="s">
        <v>43648</v>
      </c>
      <c r="C28655" s="630" t="s">
        <v>43653</v>
      </c>
      <c r="E28655" s="631">
        <v>7000</v>
      </c>
      <c r="F28655" s="631">
        <v>7000</v>
      </c>
      <c r="G28655" s="625"/>
      <c r="H28655" s="623"/>
    </row>
    <row r="28656" spans="1:8" x14ac:dyDescent="0.2">
      <c r="A28656" s="2">
        <v>28651</v>
      </c>
      <c r="B28656" s="630" t="s">
        <v>43648</v>
      </c>
      <c r="C28656" s="630" t="s">
        <v>43654</v>
      </c>
      <c r="E28656" s="631">
        <v>7000</v>
      </c>
      <c r="F28656" s="631">
        <v>7000</v>
      </c>
      <c r="G28656" s="625"/>
      <c r="H28656" s="623"/>
    </row>
    <row r="28657" spans="1:8" x14ac:dyDescent="0.2">
      <c r="A28657" s="2">
        <v>28652</v>
      </c>
      <c r="B28657" s="630" t="s">
        <v>43648</v>
      </c>
      <c r="C28657" s="630" t="s">
        <v>43655</v>
      </c>
      <c r="E28657" s="631">
        <v>7000</v>
      </c>
      <c r="F28657" s="631">
        <v>7000</v>
      </c>
      <c r="G28657" s="625"/>
      <c r="H28657" s="623"/>
    </row>
    <row r="28658" spans="1:8" x14ac:dyDescent="0.2">
      <c r="A28658" s="2">
        <v>28653</v>
      </c>
      <c r="B28658" s="630" t="s">
        <v>43648</v>
      </c>
      <c r="C28658" s="630" t="s">
        <v>43656</v>
      </c>
      <c r="E28658" s="631">
        <v>7000</v>
      </c>
      <c r="F28658" s="631">
        <v>7000</v>
      </c>
      <c r="G28658" s="625"/>
      <c r="H28658" s="623"/>
    </row>
    <row r="28659" spans="1:8" x14ac:dyDescent="0.2">
      <c r="A28659" s="2">
        <v>28654</v>
      </c>
      <c r="B28659" s="630" t="s">
        <v>43648</v>
      </c>
      <c r="C28659" s="630" t="s">
        <v>43657</v>
      </c>
      <c r="E28659" s="631">
        <v>7000</v>
      </c>
      <c r="F28659" s="631">
        <v>7000</v>
      </c>
      <c r="G28659" s="625"/>
      <c r="H28659" s="623"/>
    </row>
    <row r="28660" spans="1:8" x14ac:dyDescent="0.2">
      <c r="A28660" s="2">
        <v>28655</v>
      </c>
      <c r="B28660" s="630" t="s">
        <v>43648</v>
      </c>
      <c r="C28660" s="630" t="s">
        <v>43658</v>
      </c>
      <c r="E28660" s="631">
        <v>7000</v>
      </c>
      <c r="F28660" s="631">
        <v>7000</v>
      </c>
      <c r="G28660" s="625"/>
      <c r="H28660" s="623"/>
    </row>
    <row r="28661" spans="1:8" x14ac:dyDescent="0.2">
      <c r="A28661" s="2">
        <v>28656</v>
      </c>
      <c r="B28661" s="630" t="s">
        <v>43648</v>
      </c>
      <c r="C28661" s="630" t="s">
        <v>43659</v>
      </c>
      <c r="E28661" s="631">
        <v>7000</v>
      </c>
      <c r="F28661" s="631">
        <v>7000</v>
      </c>
      <c r="G28661" s="625"/>
      <c r="H28661" s="623"/>
    </row>
    <row r="28662" spans="1:8" x14ac:dyDescent="0.2">
      <c r="A28662" s="2">
        <v>28657</v>
      </c>
      <c r="B28662" s="630" t="s">
        <v>43648</v>
      </c>
      <c r="C28662" s="630" t="s">
        <v>43660</v>
      </c>
      <c r="E28662" s="631">
        <v>7000</v>
      </c>
      <c r="F28662" s="631">
        <v>7000</v>
      </c>
      <c r="G28662" s="625"/>
      <c r="H28662" s="623"/>
    </row>
    <row r="28663" spans="1:8" x14ac:dyDescent="0.2">
      <c r="A28663" s="2">
        <v>28658</v>
      </c>
      <c r="B28663" s="630" t="s">
        <v>43648</v>
      </c>
      <c r="C28663" s="630" t="s">
        <v>43661</v>
      </c>
      <c r="E28663" s="631">
        <v>7000</v>
      </c>
      <c r="F28663" s="631">
        <v>7000</v>
      </c>
      <c r="G28663" s="625"/>
      <c r="H28663" s="623"/>
    </row>
    <row r="28664" spans="1:8" x14ac:dyDescent="0.2">
      <c r="A28664" s="2">
        <v>28659</v>
      </c>
      <c r="B28664" s="630" t="s">
        <v>43648</v>
      </c>
      <c r="C28664" s="630" t="s">
        <v>43662</v>
      </c>
      <c r="E28664" s="631">
        <v>7000</v>
      </c>
      <c r="F28664" s="631">
        <v>7000</v>
      </c>
      <c r="G28664" s="625"/>
      <c r="H28664" s="623"/>
    </row>
    <row r="28665" spans="1:8" x14ac:dyDescent="0.2">
      <c r="A28665" s="2">
        <v>28660</v>
      </c>
      <c r="B28665" s="630" t="s">
        <v>43648</v>
      </c>
      <c r="C28665" s="630" t="s">
        <v>43663</v>
      </c>
      <c r="E28665" s="631">
        <v>7000</v>
      </c>
      <c r="F28665" s="631">
        <v>7000</v>
      </c>
      <c r="G28665" s="625"/>
      <c r="H28665" s="623"/>
    </row>
    <row r="28666" spans="1:8" ht="22.5" x14ac:dyDescent="0.2">
      <c r="A28666" s="2">
        <v>28661</v>
      </c>
      <c r="B28666" s="630" t="s">
        <v>43664</v>
      </c>
      <c r="C28666" s="630" t="s">
        <v>43665</v>
      </c>
      <c r="E28666" s="631">
        <v>7000</v>
      </c>
      <c r="F28666" s="631">
        <v>7000</v>
      </c>
      <c r="G28666" s="625"/>
      <c r="H28666" s="623"/>
    </row>
    <row r="28667" spans="1:8" ht="22.5" x14ac:dyDescent="0.2">
      <c r="A28667" s="2">
        <v>28662</v>
      </c>
      <c r="B28667" s="630" t="s">
        <v>43664</v>
      </c>
      <c r="C28667" s="630" t="s">
        <v>43666</v>
      </c>
      <c r="E28667" s="631">
        <v>7000</v>
      </c>
      <c r="F28667" s="631">
        <v>7000</v>
      </c>
      <c r="G28667" s="625"/>
      <c r="H28667" s="623"/>
    </row>
    <row r="28668" spans="1:8" x14ac:dyDescent="0.2">
      <c r="A28668" s="2">
        <v>28663</v>
      </c>
      <c r="B28668" s="630" t="s">
        <v>43648</v>
      </c>
      <c r="C28668" s="642">
        <v>410118547</v>
      </c>
      <c r="E28668" s="631">
        <v>12000</v>
      </c>
      <c r="F28668" s="631">
        <v>12000</v>
      </c>
      <c r="G28668" s="625"/>
      <c r="H28668" s="623"/>
    </row>
    <row r="28669" spans="1:8" x14ac:dyDescent="0.2">
      <c r="A28669" s="2">
        <v>28664</v>
      </c>
      <c r="B28669" s="630" t="s">
        <v>43648</v>
      </c>
      <c r="C28669" s="642">
        <v>410118546</v>
      </c>
      <c r="E28669" s="631">
        <v>12000</v>
      </c>
      <c r="F28669" s="631">
        <v>12000</v>
      </c>
      <c r="G28669" s="625"/>
      <c r="H28669" s="623"/>
    </row>
    <row r="28670" spans="1:8" x14ac:dyDescent="0.2">
      <c r="A28670" s="2">
        <v>28665</v>
      </c>
      <c r="B28670" s="630" t="s">
        <v>43648</v>
      </c>
      <c r="C28670" s="642">
        <v>410118545</v>
      </c>
      <c r="E28670" s="631">
        <v>7000</v>
      </c>
      <c r="F28670" s="631">
        <v>7000</v>
      </c>
      <c r="G28670" s="625"/>
      <c r="H28670" s="623"/>
    </row>
    <row r="28671" spans="1:8" x14ac:dyDescent="0.2">
      <c r="A28671" s="2">
        <v>28666</v>
      </c>
      <c r="B28671" s="630" t="s">
        <v>43648</v>
      </c>
      <c r="C28671" s="642">
        <v>410118544</v>
      </c>
      <c r="E28671" s="631">
        <v>7000</v>
      </c>
      <c r="F28671" s="631">
        <v>7000</v>
      </c>
      <c r="G28671" s="625"/>
      <c r="H28671" s="623"/>
    </row>
    <row r="28672" spans="1:8" x14ac:dyDescent="0.2">
      <c r="A28672" s="2">
        <v>28667</v>
      </c>
      <c r="B28672" s="630" t="s">
        <v>43648</v>
      </c>
      <c r="C28672" s="642">
        <v>410118548</v>
      </c>
      <c r="E28672" s="631">
        <v>7000</v>
      </c>
      <c r="F28672" s="631">
        <v>7000</v>
      </c>
      <c r="G28672" s="625"/>
      <c r="H28672" s="623"/>
    </row>
    <row r="28673" spans="1:8" x14ac:dyDescent="0.2">
      <c r="A28673" s="2">
        <v>28668</v>
      </c>
      <c r="B28673" s="630" t="s">
        <v>43648</v>
      </c>
      <c r="C28673" s="642">
        <v>410118549</v>
      </c>
      <c r="E28673" s="631">
        <v>7000</v>
      </c>
      <c r="F28673" s="631">
        <v>7000</v>
      </c>
      <c r="G28673" s="625"/>
      <c r="H28673" s="623"/>
    </row>
    <row r="28674" spans="1:8" x14ac:dyDescent="0.2">
      <c r="A28674" s="2">
        <v>28669</v>
      </c>
      <c r="B28674" s="630" t="s">
        <v>43648</v>
      </c>
      <c r="C28674" s="642">
        <v>410118550</v>
      </c>
      <c r="E28674" s="631">
        <v>7000</v>
      </c>
      <c r="F28674" s="631">
        <v>7000</v>
      </c>
      <c r="G28674" s="625"/>
      <c r="H28674" s="623"/>
    </row>
    <row r="28675" spans="1:8" x14ac:dyDescent="0.2">
      <c r="A28675" s="2">
        <v>28670</v>
      </c>
      <c r="B28675" s="630" t="s">
        <v>43648</v>
      </c>
      <c r="C28675" s="642">
        <v>410118551</v>
      </c>
      <c r="E28675" s="631">
        <v>7000</v>
      </c>
      <c r="F28675" s="631">
        <v>7000</v>
      </c>
      <c r="G28675" s="625"/>
      <c r="H28675" s="623"/>
    </row>
    <row r="28676" spans="1:8" x14ac:dyDescent="0.2">
      <c r="A28676" s="2">
        <v>28671</v>
      </c>
      <c r="B28676" s="630" t="s">
        <v>43648</v>
      </c>
      <c r="C28676" s="642">
        <v>410118552</v>
      </c>
      <c r="E28676" s="631">
        <v>7000</v>
      </c>
      <c r="F28676" s="631">
        <v>7000</v>
      </c>
      <c r="G28676" s="625"/>
      <c r="H28676" s="623"/>
    </row>
    <row r="28677" spans="1:8" x14ac:dyDescent="0.2">
      <c r="A28677" s="2">
        <v>28672</v>
      </c>
      <c r="B28677" s="630" t="s">
        <v>43648</v>
      </c>
      <c r="C28677" s="642">
        <v>410118553</v>
      </c>
      <c r="E28677" s="631">
        <v>7000</v>
      </c>
      <c r="F28677" s="631">
        <v>7000</v>
      </c>
      <c r="G28677" s="625"/>
      <c r="H28677" s="623"/>
    </row>
    <row r="28678" spans="1:8" x14ac:dyDescent="0.2">
      <c r="A28678" s="2">
        <v>28673</v>
      </c>
      <c r="B28678" s="630" t="s">
        <v>43648</v>
      </c>
      <c r="C28678" s="642">
        <v>410118543</v>
      </c>
      <c r="E28678" s="631">
        <v>7000</v>
      </c>
      <c r="F28678" s="631">
        <v>7000</v>
      </c>
      <c r="G28678" s="625"/>
      <c r="H28678" s="623"/>
    </row>
    <row r="28679" spans="1:8" x14ac:dyDescent="0.2">
      <c r="A28679" s="2">
        <v>28674</v>
      </c>
      <c r="B28679" s="630" t="s">
        <v>43648</v>
      </c>
      <c r="C28679" s="642">
        <v>410118554</v>
      </c>
      <c r="E28679" s="631">
        <v>7000</v>
      </c>
      <c r="F28679" s="631">
        <v>7000</v>
      </c>
      <c r="G28679" s="625"/>
      <c r="H28679" s="623"/>
    </row>
    <row r="28680" spans="1:8" x14ac:dyDescent="0.2">
      <c r="A28680" s="2">
        <v>28675</v>
      </c>
      <c r="B28680" s="630" t="s">
        <v>43648</v>
      </c>
      <c r="C28680" s="642">
        <v>410118555</v>
      </c>
      <c r="E28680" s="631">
        <v>7000</v>
      </c>
      <c r="F28680" s="631">
        <v>7000</v>
      </c>
      <c r="G28680" s="625"/>
      <c r="H28680" s="623"/>
    </row>
    <row r="28681" spans="1:8" x14ac:dyDescent="0.2">
      <c r="A28681" s="2">
        <v>28676</v>
      </c>
      <c r="B28681" s="630" t="s">
        <v>43648</v>
      </c>
      <c r="C28681" s="642">
        <v>410118556</v>
      </c>
      <c r="E28681" s="631">
        <v>7000</v>
      </c>
      <c r="F28681" s="631">
        <v>7000</v>
      </c>
      <c r="G28681" s="625"/>
      <c r="H28681" s="623"/>
    </row>
    <row r="28682" spans="1:8" x14ac:dyDescent="0.2">
      <c r="A28682" s="2">
        <v>28677</v>
      </c>
      <c r="B28682" s="630" t="s">
        <v>43648</v>
      </c>
      <c r="C28682" s="642">
        <v>410118542</v>
      </c>
      <c r="E28682" s="631">
        <v>7000</v>
      </c>
      <c r="F28682" s="631">
        <v>7000</v>
      </c>
      <c r="G28682" s="625"/>
      <c r="H28682" s="623"/>
    </row>
    <row r="28683" spans="1:8" ht="22.5" x14ac:dyDescent="0.2">
      <c r="A28683" s="2">
        <v>28678</v>
      </c>
      <c r="B28683" s="630" t="s">
        <v>43664</v>
      </c>
      <c r="C28683" s="642">
        <v>410118558</v>
      </c>
      <c r="E28683" s="631">
        <v>7000</v>
      </c>
      <c r="F28683" s="631">
        <v>7000</v>
      </c>
      <c r="G28683" s="625"/>
      <c r="H28683" s="623"/>
    </row>
    <row r="28684" spans="1:8" ht="22.5" x14ac:dyDescent="0.2">
      <c r="A28684" s="2">
        <v>28679</v>
      </c>
      <c r="B28684" s="630" t="s">
        <v>43664</v>
      </c>
      <c r="C28684" s="642">
        <v>410118557</v>
      </c>
      <c r="E28684" s="631">
        <v>7000</v>
      </c>
      <c r="F28684" s="631">
        <v>7000</v>
      </c>
      <c r="G28684" s="625"/>
      <c r="H28684" s="623"/>
    </row>
    <row r="28685" spans="1:8" ht="33.75" x14ac:dyDescent="0.2">
      <c r="A28685" s="2">
        <v>28680</v>
      </c>
      <c r="B28685" s="630" t="s">
        <v>43667</v>
      </c>
      <c r="C28685" s="630" t="s">
        <v>43668</v>
      </c>
      <c r="E28685" s="631">
        <v>12000</v>
      </c>
      <c r="F28685" s="631">
        <v>12000</v>
      </c>
      <c r="G28685" s="625"/>
      <c r="H28685" s="623"/>
    </row>
    <row r="28686" spans="1:8" ht="33.75" x14ac:dyDescent="0.2">
      <c r="A28686" s="2">
        <v>28681</v>
      </c>
      <c r="B28686" s="630" t="s">
        <v>43669</v>
      </c>
      <c r="C28686" s="630" t="s">
        <v>43670</v>
      </c>
      <c r="E28686" s="631">
        <v>12000</v>
      </c>
      <c r="F28686" s="631">
        <v>12000</v>
      </c>
      <c r="G28686" s="625"/>
      <c r="H28686" s="623"/>
    </row>
    <row r="28687" spans="1:8" x14ac:dyDescent="0.2">
      <c r="A28687" s="2">
        <v>28682</v>
      </c>
      <c r="B28687" s="630" t="s">
        <v>43671</v>
      </c>
      <c r="C28687" s="630" t="s">
        <v>43672</v>
      </c>
      <c r="E28687" s="631">
        <v>13900</v>
      </c>
      <c r="F28687" s="631">
        <v>13900</v>
      </c>
      <c r="G28687" s="625"/>
      <c r="H28687" s="623"/>
    </row>
    <row r="28688" spans="1:8" x14ac:dyDescent="0.2">
      <c r="A28688" s="2">
        <v>28683</v>
      </c>
      <c r="B28688" s="630" t="s">
        <v>43671</v>
      </c>
      <c r="C28688" s="630" t="s">
        <v>43673</v>
      </c>
      <c r="E28688" s="631">
        <v>5600</v>
      </c>
      <c r="F28688" s="631">
        <v>5600</v>
      </c>
      <c r="G28688" s="625"/>
      <c r="H28688" s="623"/>
    </row>
    <row r="28689" spans="1:8" ht="22.5" x14ac:dyDescent="0.2">
      <c r="A28689" s="2">
        <v>28684</v>
      </c>
      <c r="B28689" s="630" t="s">
        <v>43674</v>
      </c>
      <c r="C28689" s="630" t="s">
        <v>43675</v>
      </c>
      <c r="E28689" s="643">
        <v>0.5</v>
      </c>
      <c r="F28689" s="643">
        <v>0.5</v>
      </c>
      <c r="G28689" s="625"/>
      <c r="H28689" s="623"/>
    </row>
    <row r="28690" spans="1:8" x14ac:dyDescent="0.2">
      <c r="A28690" s="2">
        <v>28685</v>
      </c>
      <c r="B28690" s="630" t="s">
        <v>3153</v>
      </c>
      <c r="C28690" s="630" t="s">
        <v>43676</v>
      </c>
      <c r="E28690" s="643">
        <v>0.5</v>
      </c>
      <c r="F28690" s="643">
        <v>0.5</v>
      </c>
      <c r="G28690" s="625"/>
      <c r="H28690" s="623"/>
    </row>
    <row r="28691" spans="1:8" x14ac:dyDescent="0.2">
      <c r="A28691" s="2">
        <v>28686</v>
      </c>
      <c r="B28691" s="630" t="s">
        <v>3153</v>
      </c>
      <c r="C28691" s="630" t="s">
        <v>43677</v>
      </c>
      <c r="E28691" s="631">
        <v>22800</v>
      </c>
      <c r="F28691" s="631">
        <v>22800</v>
      </c>
      <c r="G28691" s="625"/>
      <c r="H28691" s="623"/>
    </row>
    <row r="28692" spans="1:8" ht="45" x14ac:dyDescent="0.2">
      <c r="A28692" s="2">
        <v>28687</v>
      </c>
      <c r="B28692" s="630" t="s">
        <v>43678</v>
      </c>
      <c r="C28692" s="644"/>
      <c r="E28692" s="643">
        <v>1</v>
      </c>
      <c r="F28692" s="643">
        <v>1</v>
      </c>
      <c r="G28692" s="625"/>
      <c r="H28692" s="623"/>
    </row>
    <row r="28693" spans="1:8" ht="22.5" x14ac:dyDescent="0.2">
      <c r="A28693" s="2">
        <v>28688</v>
      </c>
      <c r="B28693" s="630" t="s">
        <v>43679</v>
      </c>
      <c r="C28693" s="644"/>
      <c r="E28693" s="643">
        <v>1</v>
      </c>
      <c r="F28693" s="643">
        <v>1</v>
      </c>
      <c r="G28693" s="625"/>
      <c r="H28693" s="623"/>
    </row>
    <row r="28694" spans="1:8" ht="22.5" x14ac:dyDescent="0.2">
      <c r="A28694" s="2">
        <v>28689</v>
      </c>
      <c r="B28694" s="645" t="s">
        <v>43680</v>
      </c>
      <c r="C28694" s="645" t="s">
        <v>43681</v>
      </c>
      <c r="E28694" s="643">
        <v>14786.43</v>
      </c>
      <c r="F28694" s="643">
        <v>14786.43</v>
      </c>
      <c r="G28694" s="625"/>
      <c r="H28694" s="623"/>
    </row>
    <row r="28695" spans="1:8" ht="45" x14ac:dyDescent="0.2">
      <c r="A28695" s="2">
        <v>28690</v>
      </c>
      <c r="B28695" s="645" t="s">
        <v>43682</v>
      </c>
      <c r="C28695" s="645" t="s">
        <v>43683</v>
      </c>
      <c r="E28695" s="643">
        <v>3230</v>
      </c>
      <c r="F28695" s="643">
        <v>3230</v>
      </c>
      <c r="G28695" s="625"/>
      <c r="H28695" s="623"/>
    </row>
    <row r="28696" spans="1:8" ht="45" x14ac:dyDescent="0.2">
      <c r="A28696" s="2">
        <v>28691</v>
      </c>
      <c r="B28696" s="645" t="s">
        <v>43684</v>
      </c>
      <c r="C28696" s="645" t="s">
        <v>43685</v>
      </c>
      <c r="E28696" s="646">
        <v>88726.92</v>
      </c>
      <c r="F28696" s="646">
        <v>52813.5</v>
      </c>
      <c r="G28696" s="625"/>
      <c r="H28696" s="623"/>
    </row>
    <row r="28697" spans="1:8" ht="33.75" x14ac:dyDescent="0.2">
      <c r="A28697" s="2">
        <v>28692</v>
      </c>
      <c r="B28697" s="645" t="s">
        <v>43686</v>
      </c>
      <c r="C28697" s="645" t="s">
        <v>43687</v>
      </c>
      <c r="E28697" s="646">
        <v>55000</v>
      </c>
      <c r="F28697" s="647">
        <v>611.12</v>
      </c>
      <c r="G28697" s="625"/>
      <c r="H28697" s="623"/>
    </row>
    <row r="28698" spans="1:8" x14ac:dyDescent="0.2">
      <c r="A28698" s="2">
        <v>28693</v>
      </c>
      <c r="B28698" s="645" t="s">
        <v>43688</v>
      </c>
      <c r="C28698" s="645" t="s">
        <v>43689</v>
      </c>
      <c r="E28698" s="646">
        <v>60000</v>
      </c>
      <c r="F28698" s="646">
        <v>12142.93</v>
      </c>
      <c r="G28698" s="625"/>
      <c r="H28698" s="623"/>
    </row>
    <row r="28699" spans="1:8" ht="22.5" x14ac:dyDescent="0.2">
      <c r="A28699" s="2">
        <v>28694</v>
      </c>
      <c r="B28699" s="645" t="s">
        <v>43690</v>
      </c>
      <c r="C28699" s="645" t="s">
        <v>43691</v>
      </c>
      <c r="E28699" s="646">
        <v>456423.96</v>
      </c>
      <c r="F28699" s="646">
        <v>48178.11</v>
      </c>
      <c r="G28699" s="625"/>
      <c r="H28699" s="623"/>
    </row>
    <row r="28700" spans="1:8" ht="56.25" x14ac:dyDescent="0.2">
      <c r="A28700" s="2">
        <v>28695</v>
      </c>
      <c r="B28700" s="645" t="s">
        <v>43692</v>
      </c>
      <c r="C28700" s="645" t="s">
        <v>43693</v>
      </c>
      <c r="E28700" s="646">
        <v>168000</v>
      </c>
      <c r="F28700" s="646">
        <v>22400</v>
      </c>
      <c r="G28700" s="625"/>
      <c r="H28700" s="623"/>
    </row>
    <row r="28701" spans="1:8" ht="33.75" x14ac:dyDescent="0.2">
      <c r="A28701" s="2">
        <v>28696</v>
      </c>
      <c r="B28701" s="645" t="s">
        <v>43694</v>
      </c>
      <c r="C28701" s="645" t="s">
        <v>43695</v>
      </c>
      <c r="E28701" s="646">
        <v>5409884</v>
      </c>
      <c r="F28701" s="646">
        <v>60109.84</v>
      </c>
      <c r="G28701" s="625"/>
      <c r="H28701" s="623"/>
    </row>
    <row r="28702" spans="1:8" ht="45" x14ac:dyDescent="0.2">
      <c r="A28702" s="2">
        <v>28697</v>
      </c>
      <c r="B28702" s="645" t="s">
        <v>43696</v>
      </c>
      <c r="C28702" s="645" t="s">
        <v>43697</v>
      </c>
      <c r="E28702" s="646">
        <v>74400</v>
      </c>
      <c r="F28702" s="646">
        <v>8680</v>
      </c>
      <c r="G28702" s="625"/>
      <c r="H28702" s="623"/>
    </row>
    <row r="28703" spans="1:8" ht="22.5" x14ac:dyDescent="0.2">
      <c r="A28703" s="2">
        <v>28698</v>
      </c>
      <c r="B28703" s="645" t="s">
        <v>43698</v>
      </c>
      <c r="C28703" s="645" t="s">
        <v>43699</v>
      </c>
      <c r="E28703" s="646">
        <v>50430</v>
      </c>
      <c r="F28703" s="646">
        <v>1961.19</v>
      </c>
      <c r="G28703" s="625"/>
      <c r="H28703" s="623"/>
    </row>
    <row r="28704" spans="1:8" ht="22.5" x14ac:dyDescent="0.2">
      <c r="A28704" s="2">
        <v>28699</v>
      </c>
      <c r="B28704" s="645" t="s">
        <v>43698</v>
      </c>
      <c r="C28704" s="645" t="s">
        <v>43700</v>
      </c>
      <c r="E28704" s="646">
        <v>132274.96</v>
      </c>
      <c r="F28704" s="646">
        <v>25195.200000000001</v>
      </c>
      <c r="G28704" s="625"/>
      <c r="H28704" s="623"/>
    </row>
    <row r="28705" spans="1:8" ht="22.5" x14ac:dyDescent="0.2">
      <c r="A28705" s="2">
        <v>28700</v>
      </c>
      <c r="B28705" s="645" t="s">
        <v>43698</v>
      </c>
      <c r="C28705" s="645" t="s">
        <v>43701</v>
      </c>
      <c r="E28705" s="646">
        <v>5800</v>
      </c>
      <c r="F28705" s="646">
        <v>5800</v>
      </c>
      <c r="G28705" s="625"/>
      <c r="H28705" s="623"/>
    </row>
    <row r="28706" spans="1:8" ht="22.5" x14ac:dyDescent="0.2">
      <c r="A28706" s="2">
        <v>28701</v>
      </c>
      <c r="B28706" s="645" t="s">
        <v>43702</v>
      </c>
      <c r="C28706" s="645" t="s">
        <v>43703</v>
      </c>
      <c r="E28706" s="646">
        <v>5800</v>
      </c>
      <c r="F28706" s="646">
        <v>5800</v>
      </c>
      <c r="G28706" s="625"/>
      <c r="H28706" s="623"/>
    </row>
    <row r="28707" spans="1:8" ht="22.5" x14ac:dyDescent="0.2">
      <c r="A28707" s="2">
        <v>28702</v>
      </c>
      <c r="B28707" s="645" t="s">
        <v>43704</v>
      </c>
      <c r="C28707" s="645" t="s">
        <v>43705</v>
      </c>
      <c r="E28707" s="646">
        <v>5800</v>
      </c>
      <c r="F28707" s="646">
        <v>5800</v>
      </c>
      <c r="G28707" s="625"/>
      <c r="H28707" s="623"/>
    </row>
    <row r="28708" spans="1:8" ht="67.5" x14ac:dyDescent="0.2">
      <c r="A28708" s="2">
        <v>28703</v>
      </c>
      <c r="B28708" s="645" t="s">
        <v>43706</v>
      </c>
      <c r="C28708" s="645" t="s">
        <v>43707</v>
      </c>
      <c r="E28708" s="646">
        <v>168229.16</v>
      </c>
      <c r="F28708" s="646">
        <v>27487.97</v>
      </c>
      <c r="G28708" s="625"/>
      <c r="H28708" s="623"/>
    </row>
    <row r="28709" spans="1:8" ht="22.5" x14ac:dyDescent="0.2">
      <c r="A28709" s="2">
        <v>28704</v>
      </c>
      <c r="B28709" s="645" t="s">
        <v>43708</v>
      </c>
      <c r="C28709" s="645" t="s">
        <v>43709</v>
      </c>
      <c r="E28709" s="646">
        <v>85000</v>
      </c>
      <c r="F28709" s="646">
        <v>32380.799999999999</v>
      </c>
      <c r="G28709" s="625"/>
      <c r="H28709" s="623"/>
    </row>
    <row r="28710" spans="1:8" ht="22.5" x14ac:dyDescent="0.2">
      <c r="A28710" s="2">
        <v>28705</v>
      </c>
      <c r="B28710" s="645" t="s">
        <v>43710</v>
      </c>
      <c r="C28710" s="645" t="s">
        <v>43711</v>
      </c>
      <c r="E28710" s="646">
        <v>706020.73</v>
      </c>
      <c r="F28710" s="646">
        <v>127398.18</v>
      </c>
      <c r="G28710" s="625"/>
      <c r="H28710" s="623"/>
    </row>
    <row r="28711" spans="1:8" ht="22.5" x14ac:dyDescent="0.2">
      <c r="A28711" s="2">
        <v>28706</v>
      </c>
      <c r="B28711" s="645" t="s">
        <v>43712</v>
      </c>
      <c r="C28711" s="645" t="s">
        <v>43713</v>
      </c>
      <c r="E28711" s="646">
        <v>124410</v>
      </c>
      <c r="F28711" s="646">
        <v>17545.87</v>
      </c>
      <c r="G28711" s="625"/>
      <c r="H28711" s="623"/>
    </row>
    <row r="28712" spans="1:8" ht="22.5" x14ac:dyDescent="0.2">
      <c r="A28712" s="2">
        <v>28707</v>
      </c>
      <c r="B28712" s="645" t="s">
        <v>43714</v>
      </c>
      <c r="C28712" s="645" t="s">
        <v>43715</v>
      </c>
      <c r="E28712" s="646">
        <v>190000</v>
      </c>
      <c r="F28712" s="646">
        <v>53833.56</v>
      </c>
      <c r="G28712" s="625"/>
      <c r="H28712" s="623"/>
    </row>
    <row r="28713" spans="1:8" ht="101.25" x14ac:dyDescent="0.2">
      <c r="A28713" s="2">
        <v>28708</v>
      </c>
      <c r="B28713" s="645" t="s">
        <v>43716</v>
      </c>
      <c r="C28713" s="645" t="s">
        <v>43717</v>
      </c>
      <c r="E28713" s="646">
        <v>18850</v>
      </c>
      <c r="F28713" s="646">
        <v>18850</v>
      </c>
      <c r="G28713" s="625"/>
      <c r="H28713" s="623"/>
    </row>
    <row r="28714" spans="1:8" ht="22.5" x14ac:dyDescent="0.2">
      <c r="A28714" s="2">
        <v>28709</v>
      </c>
      <c r="B28714" s="645" t="s">
        <v>43718</v>
      </c>
      <c r="C28714" s="645" t="s">
        <v>43719</v>
      </c>
      <c r="E28714" s="646">
        <v>89000</v>
      </c>
      <c r="F28714" s="646">
        <v>89000</v>
      </c>
      <c r="G28714" s="625"/>
      <c r="H28714" s="623"/>
    </row>
    <row r="28715" spans="1:8" ht="22.5" x14ac:dyDescent="0.2">
      <c r="A28715" s="2">
        <v>28710</v>
      </c>
      <c r="B28715" s="645" t="s">
        <v>43720</v>
      </c>
      <c r="C28715" s="645" t="s">
        <v>43721</v>
      </c>
      <c r="E28715" s="646">
        <v>725000</v>
      </c>
      <c r="F28715" s="646">
        <v>124861.18</v>
      </c>
      <c r="G28715" s="625"/>
      <c r="H28715" s="623"/>
    </row>
    <row r="28716" spans="1:8" x14ac:dyDescent="0.2">
      <c r="A28716" s="2">
        <v>28711</v>
      </c>
      <c r="B28716" s="645" t="s">
        <v>43722</v>
      </c>
      <c r="C28716" s="645" t="s">
        <v>43723</v>
      </c>
      <c r="E28716" s="646">
        <v>63000</v>
      </c>
      <c r="F28716" s="646">
        <v>42808.56</v>
      </c>
      <c r="G28716" s="625"/>
      <c r="H28716" s="623"/>
    </row>
    <row r="28717" spans="1:8" ht="33.75" x14ac:dyDescent="0.2">
      <c r="A28717" s="2">
        <v>28712</v>
      </c>
      <c r="B28717" s="645" t="s">
        <v>43724</v>
      </c>
      <c r="C28717" s="645" t="s">
        <v>43725</v>
      </c>
      <c r="E28717" s="646">
        <v>63000</v>
      </c>
      <c r="F28717" s="646">
        <v>42808.56</v>
      </c>
      <c r="G28717" s="625"/>
      <c r="H28717" s="623"/>
    </row>
    <row r="28718" spans="1:8" x14ac:dyDescent="0.2">
      <c r="A28718" s="2">
        <v>28713</v>
      </c>
      <c r="B28718" s="645" t="s">
        <v>43726</v>
      </c>
      <c r="C28718" s="645" t="s">
        <v>43727</v>
      </c>
      <c r="E28718" s="646">
        <v>183950</v>
      </c>
      <c r="F28718" s="646">
        <v>183950</v>
      </c>
      <c r="G28718" s="625"/>
      <c r="H28718" s="623"/>
    </row>
    <row r="28719" spans="1:8" ht="22.5" x14ac:dyDescent="0.2">
      <c r="A28719" s="2">
        <v>28714</v>
      </c>
      <c r="B28719" s="645" t="s">
        <v>43728</v>
      </c>
      <c r="C28719" s="645" t="s">
        <v>43729</v>
      </c>
      <c r="E28719" s="646">
        <v>39000</v>
      </c>
      <c r="F28719" s="646">
        <v>39000</v>
      </c>
      <c r="G28719" s="625"/>
      <c r="H28719" s="623"/>
    </row>
    <row r="28720" spans="1:8" ht="22.5" x14ac:dyDescent="0.2">
      <c r="A28720" s="2">
        <v>28715</v>
      </c>
      <c r="B28720" s="645" t="s">
        <v>43730</v>
      </c>
      <c r="C28720" s="645" t="s">
        <v>43731</v>
      </c>
      <c r="E28720" s="646">
        <v>43750</v>
      </c>
      <c r="F28720" s="646">
        <v>43750</v>
      </c>
      <c r="G28720" s="625"/>
      <c r="H28720" s="623"/>
    </row>
    <row r="28721" spans="1:8" ht="22.5" x14ac:dyDescent="0.2">
      <c r="A28721" s="2">
        <v>28716</v>
      </c>
      <c r="B28721" s="645" t="s">
        <v>43732</v>
      </c>
      <c r="C28721" s="645" t="s">
        <v>43733</v>
      </c>
      <c r="E28721" s="646">
        <v>43750</v>
      </c>
      <c r="F28721" s="646">
        <v>43750</v>
      </c>
      <c r="G28721" s="625"/>
      <c r="H28721" s="623"/>
    </row>
    <row r="28722" spans="1:8" ht="22.5" x14ac:dyDescent="0.2">
      <c r="A28722" s="2">
        <v>28717</v>
      </c>
      <c r="B28722" s="645" t="s">
        <v>43734</v>
      </c>
      <c r="C28722" s="645" t="s">
        <v>43735</v>
      </c>
      <c r="E28722" s="646">
        <v>43750</v>
      </c>
      <c r="F28722" s="646">
        <v>43750</v>
      </c>
      <c r="G28722" s="625"/>
      <c r="H28722" s="623"/>
    </row>
    <row r="28723" spans="1:8" x14ac:dyDescent="0.2">
      <c r="A28723" s="2">
        <v>28718</v>
      </c>
      <c r="B28723" s="645" t="s">
        <v>43736</v>
      </c>
      <c r="C28723" s="645" t="s">
        <v>43737</v>
      </c>
      <c r="E28723" s="646">
        <v>43750</v>
      </c>
      <c r="F28723" s="646">
        <v>43750</v>
      </c>
      <c r="G28723" s="625"/>
      <c r="H28723" s="623"/>
    </row>
    <row r="28724" spans="1:8" x14ac:dyDescent="0.2">
      <c r="A28724" s="2">
        <v>28719</v>
      </c>
      <c r="B28724" s="645" t="s">
        <v>43738</v>
      </c>
      <c r="C28724" s="645" t="s">
        <v>43739</v>
      </c>
      <c r="E28724" s="646">
        <v>63000</v>
      </c>
      <c r="F28724" s="646">
        <v>42808.56</v>
      </c>
      <c r="G28724" s="625"/>
      <c r="H28724" s="623"/>
    </row>
    <row r="28725" spans="1:8" x14ac:dyDescent="0.2">
      <c r="A28725" s="2">
        <v>28720</v>
      </c>
      <c r="B28725" s="645" t="s">
        <v>43740</v>
      </c>
      <c r="C28725" s="645" t="s">
        <v>43741</v>
      </c>
      <c r="E28725" s="646">
        <v>180000</v>
      </c>
      <c r="F28725" s="646">
        <v>122309.75999999999</v>
      </c>
      <c r="G28725" s="625"/>
      <c r="H28725" s="623"/>
    </row>
    <row r="28726" spans="1:8" ht="22.5" x14ac:dyDescent="0.2">
      <c r="A28726" s="2">
        <v>28721</v>
      </c>
      <c r="B28726" s="645" t="s">
        <v>43742</v>
      </c>
      <c r="C28726" s="645" t="s">
        <v>43743</v>
      </c>
      <c r="E28726" s="646">
        <v>20000</v>
      </c>
      <c r="F28726" s="646">
        <v>20000</v>
      </c>
      <c r="G28726" s="625"/>
      <c r="H28726" s="623"/>
    </row>
    <row r="28727" spans="1:8" ht="112.5" x14ac:dyDescent="0.2">
      <c r="A28727" s="2">
        <v>28722</v>
      </c>
      <c r="B28727" s="645" t="s">
        <v>43744</v>
      </c>
      <c r="C28727" s="645" t="s">
        <v>43745</v>
      </c>
      <c r="E28727" s="646">
        <v>398000</v>
      </c>
      <c r="F28727" s="646">
        <v>398000</v>
      </c>
      <c r="G28727" s="625"/>
      <c r="H28727" s="623"/>
    </row>
    <row r="28728" spans="1:8" ht="33.75" x14ac:dyDescent="0.2">
      <c r="A28728" s="2">
        <v>28723</v>
      </c>
      <c r="B28728" s="645" t="s">
        <v>43746</v>
      </c>
      <c r="C28728" s="645" t="s">
        <v>43747</v>
      </c>
      <c r="E28728" s="646">
        <v>12866</v>
      </c>
      <c r="F28728" s="646">
        <v>12866</v>
      </c>
      <c r="G28728" s="625"/>
      <c r="H28728" s="623"/>
    </row>
    <row r="28729" spans="1:8" x14ac:dyDescent="0.2">
      <c r="A28729" s="2">
        <v>28724</v>
      </c>
      <c r="B28729" s="645" t="s">
        <v>43748</v>
      </c>
      <c r="C28729" s="645" t="s">
        <v>43749</v>
      </c>
      <c r="E28729" s="646">
        <v>2789713</v>
      </c>
      <c r="F28729" s="646">
        <v>440526.4</v>
      </c>
      <c r="G28729" s="625"/>
      <c r="H28729" s="623"/>
    </row>
    <row r="28730" spans="1:8" ht="22.5" x14ac:dyDescent="0.2">
      <c r="A28730" s="2">
        <v>28725</v>
      </c>
      <c r="B28730" s="645" t="s">
        <v>43750</v>
      </c>
      <c r="C28730" s="645" t="s">
        <v>43751</v>
      </c>
      <c r="E28730" s="646">
        <v>1050000</v>
      </c>
      <c r="F28730" s="646">
        <v>253770.32</v>
      </c>
      <c r="G28730" s="625"/>
      <c r="H28730" s="623"/>
    </row>
    <row r="28731" spans="1:8" ht="22.5" x14ac:dyDescent="0.2">
      <c r="A28731" s="2">
        <v>28726</v>
      </c>
      <c r="B28731" s="645" t="s">
        <v>43752</v>
      </c>
      <c r="C28731" s="645" t="s">
        <v>43753</v>
      </c>
      <c r="E28731" s="646">
        <v>199412.07</v>
      </c>
      <c r="F28731" s="646">
        <v>199412.07</v>
      </c>
      <c r="G28731" s="625"/>
      <c r="H28731" s="623"/>
    </row>
    <row r="28732" spans="1:8" ht="22.5" x14ac:dyDescent="0.2">
      <c r="A28732" s="2">
        <v>28727</v>
      </c>
      <c r="B28732" s="645" t="s">
        <v>43754</v>
      </c>
      <c r="C28732" s="645" t="s">
        <v>43755</v>
      </c>
      <c r="E28732" s="646">
        <v>220032.19</v>
      </c>
      <c r="F28732" s="646">
        <v>84272.66</v>
      </c>
      <c r="G28732" s="625"/>
      <c r="H28732" s="623"/>
    </row>
    <row r="28733" spans="1:8" ht="22.5" x14ac:dyDescent="0.2">
      <c r="A28733" s="2">
        <v>28728</v>
      </c>
      <c r="B28733" s="645" t="s">
        <v>43756</v>
      </c>
      <c r="C28733" s="645" t="s">
        <v>43757</v>
      </c>
      <c r="E28733" s="646">
        <v>115499.08</v>
      </c>
      <c r="F28733" s="646">
        <v>115499.08</v>
      </c>
      <c r="G28733" s="625"/>
      <c r="H28733" s="623"/>
    </row>
    <row r="28734" spans="1:8" ht="22.5" x14ac:dyDescent="0.2">
      <c r="A28734" s="2">
        <v>28729</v>
      </c>
      <c r="B28734" s="645" t="s">
        <v>43758</v>
      </c>
      <c r="C28734" s="645" t="s">
        <v>43759</v>
      </c>
      <c r="E28734" s="646">
        <v>180761.91</v>
      </c>
      <c r="F28734" s="646">
        <v>180761.91</v>
      </c>
      <c r="G28734" s="625"/>
      <c r="H28734" s="623"/>
    </row>
    <row r="28735" spans="1:8" ht="22.5" x14ac:dyDescent="0.2">
      <c r="A28735" s="2">
        <v>28730</v>
      </c>
      <c r="B28735" s="645" t="s">
        <v>43760</v>
      </c>
      <c r="C28735" s="645" t="s">
        <v>43761</v>
      </c>
      <c r="E28735" s="646">
        <v>69775.759999999995</v>
      </c>
      <c r="F28735" s="646">
        <v>69775.759999999995</v>
      </c>
      <c r="G28735" s="625"/>
      <c r="H28735" s="623"/>
    </row>
    <row r="28736" spans="1:8" x14ac:dyDescent="0.2">
      <c r="A28736" s="2">
        <v>28731</v>
      </c>
      <c r="B28736" s="645" t="s">
        <v>43762</v>
      </c>
      <c r="C28736" s="645" t="s">
        <v>43763</v>
      </c>
      <c r="E28736" s="646">
        <v>355394.11</v>
      </c>
      <c r="F28736" s="646">
        <v>113537.62</v>
      </c>
      <c r="G28736" s="625"/>
      <c r="H28736" s="623"/>
    </row>
    <row r="28737" spans="1:8" x14ac:dyDescent="0.2">
      <c r="A28737" s="2">
        <v>28732</v>
      </c>
      <c r="B28737" s="637"/>
      <c r="C28737" s="638"/>
      <c r="E28737" s="646">
        <v>131998.95000000001</v>
      </c>
      <c r="F28737" s="646">
        <v>131998.95000000001</v>
      </c>
      <c r="G28737" s="625"/>
      <c r="H28737" s="623"/>
    </row>
    <row r="28738" spans="1:8" ht="33.75" x14ac:dyDescent="0.2">
      <c r="A28738" s="2">
        <v>28733</v>
      </c>
      <c r="B28738" s="648" t="s">
        <v>43764</v>
      </c>
      <c r="C28738" s="648" t="s">
        <v>43765</v>
      </c>
      <c r="E28738" s="646">
        <v>437109.95</v>
      </c>
      <c r="F28738" s="646">
        <v>437109.95</v>
      </c>
      <c r="G28738" s="625"/>
      <c r="H28738" s="623"/>
    </row>
    <row r="28739" spans="1:8" ht="33.75" x14ac:dyDescent="0.2">
      <c r="A28739" s="2">
        <v>28734</v>
      </c>
      <c r="B28739" s="648" t="s">
        <v>43766</v>
      </c>
      <c r="C28739" s="648" t="s">
        <v>43767</v>
      </c>
      <c r="E28739" s="646">
        <f>SUM(E28315:E28738)</f>
        <v>17683387.100000001</v>
      </c>
      <c r="F28739" s="646">
        <f>SUM(F28315:F28738)</f>
        <v>6014634.0300000031</v>
      </c>
      <c r="G28739" s="633"/>
      <c r="H28739" s="633"/>
    </row>
    <row r="28740" spans="1:8" x14ac:dyDescent="0.2">
      <c r="A28740" s="2">
        <v>28735</v>
      </c>
      <c r="B28740" s="648" t="s">
        <v>43768</v>
      </c>
      <c r="C28740" s="648" t="s">
        <v>43769</v>
      </c>
      <c r="E28740" s="649">
        <v>18760</v>
      </c>
      <c r="F28740" s="649">
        <v>18760</v>
      </c>
      <c r="G28740" s="625"/>
      <c r="H28740" s="623"/>
    </row>
    <row r="28741" spans="1:8" ht="33.75" x14ac:dyDescent="0.2">
      <c r="A28741" s="2">
        <v>28736</v>
      </c>
      <c r="B28741" s="648" t="s">
        <v>43770</v>
      </c>
      <c r="C28741" s="648" t="s">
        <v>43771</v>
      </c>
      <c r="E28741" s="649">
        <v>14375</v>
      </c>
      <c r="F28741" s="649">
        <v>14375</v>
      </c>
      <c r="G28741" s="625"/>
      <c r="H28741" s="623"/>
    </row>
    <row r="28742" spans="1:8" ht="45" x14ac:dyDescent="0.2">
      <c r="A28742" s="2">
        <v>28737</v>
      </c>
      <c r="B28742" s="648" t="s">
        <v>43772</v>
      </c>
      <c r="C28742" s="648" t="s">
        <v>43773</v>
      </c>
      <c r="E28742" s="649">
        <v>30000</v>
      </c>
      <c r="F28742" s="649">
        <v>30000</v>
      </c>
      <c r="G28742" s="625"/>
      <c r="H28742" s="623"/>
    </row>
    <row r="28743" spans="1:8" ht="22.5" x14ac:dyDescent="0.2">
      <c r="A28743" s="2">
        <v>28738</v>
      </c>
      <c r="B28743" s="648" t="s">
        <v>43774</v>
      </c>
      <c r="C28743" s="648" t="s">
        <v>43775</v>
      </c>
      <c r="E28743" s="649">
        <v>10200</v>
      </c>
      <c r="F28743" s="649">
        <v>10200</v>
      </c>
      <c r="G28743" s="625"/>
      <c r="H28743" s="623"/>
    </row>
    <row r="28744" spans="1:8" ht="22.5" x14ac:dyDescent="0.2">
      <c r="A28744" s="2">
        <v>28739</v>
      </c>
      <c r="B28744" s="648" t="s">
        <v>43776</v>
      </c>
      <c r="C28744" s="650">
        <v>410114240020</v>
      </c>
      <c r="E28744" s="649">
        <v>24750</v>
      </c>
      <c r="F28744" s="649">
        <v>24750</v>
      </c>
      <c r="G28744" s="625"/>
      <c r="H28744" s="623"/>
    </row>
    <row r="28745" spans="1:8" ht="22.5" x14ac:dyDescent="0.2">
      <c r="A28745" s="2">
        <v>28740</v>
      </c>
      <c r="B28745" s="648" t="s">
        <v>43776</v>
      </c>
      <c r="C28745" s="650">
        <v>410114240021</v>
      </c>
      <c r="E28745" s="649">
        <v>372000</v>
      </c>
      <c r="F28745" s="649">
        <v>92999.97</v>
      </c>
      <c r="G28745" s="625"/>
      <c r="H28745" s="623"/>
    </row>
    <row r="28746" spans="1:8" ht="22.5" x14ac:dyDescent="0.2">
      <c r="A28746" s="2">
        <v>28741</v>
      </c>
      <c r="B28746" s="648" t="s">
        <v>43776</v>
      </c>
      <c r="C28746" s="650">
        <v>410114240014</v>
      </c>
      <c r="E28746" s="649">
        <v>7670</v>
      </c>
      <c r="F28746" s="649">
        <v>7670</v>
      </c>
      <c r="G28746" s="625"/>
      <c r="H28746" s="623"/>
    </row>
    <row r="28747" spans="1:8" ht="22.5" x14ac:dyDescent="0.2">
      <c r="A28747" s="2">
        <v>28742</v>
      </c>
      <c r="B28747" s="648" t="s">
        <v>43776</v>
      </c>
      <c r="C28747" s="650">
        <v>410114240015</v>
      </c>
      <c r="E28747" s="649">
        <v>7670</v>
      </c>
      <c r="F28747" s="649">
        <v>7670</v>
      </c>
      <c r="G28747" s="625"/>
      <c r="H28747" s="623"/>
    </row>
    <row r="28748" spans="1:8" ht="22.5" x14ac:dyDescent="0.2">
      <c r="A28748" s="2">
        <v>28743</v>
      </c>
      <c r="B28748" s="648" t="s">
        <v>43776</v>
      </c>
      <c r="C28748" s="650">
        <v>410114240016</v>
      </c>
      <c r="E28748" s="649">
        <v>7670</v>
      </c>
      <c r="F28748" s="649">
        <v>7670</v>
      </c>
      <c r="G28748" s="625"/>
      <c r="H28748" s="623"/>
    </row>
    <row r="28749" spans="1:8" ht="22.5" x14ac:dyDescent="0.2">
      <c r="A28749" s="2">
        <v>28744</v>
      </c>
      <c r="B28749" s="648" t="s">
        <v>43776</v>
      </c>
      <c r="C28749" s="650">
        <v>410114240017</v>
      </c>
      <c r="E28749" s="649">
        <v>7670</v>
      </c>
      <c r="F28749" s="649">
        <v>7670</v>
      </c>
      <c r="G28749" s="625"/>
      <c r="H28749" s="623"/>
    </row>
    <row r="28750" spans="1:8" ht="22.5" x14ac:dyDescent="0.2">
      <c r="A28750" s="2">
        <v>28745</v>
      </c>
      <c r="B28750" s="648" t="s">
        <v>43776</v>
      </c>
      <c r="C28750" s="650">
        <v>410114240018</v>
      </c>
      <c r="E28750" s="649">
        <v>7670</v>
      </c>
      <c r="F28750" s="649">
        <v>7670</v>
      </c>
      <c r="G28750" s="625"/>
      <c r="H28750" s="623"/>
    </row>
    <row r="28751" spans="1:8" ht="22.5" x14ac:dyDescent="0.2">
      <c r="A28751" s="2">
        <v>28746</v>
      </c>
      <c r="B28751" s="648" t="s">
        <v>43776</v>
      </c>
      <c r="C28751" s="650">
        <v>410114240019</v>
      </c>
      <c r="E28751" s="649">
        <v>7670</v>
      </c>
      <c r="F28751" s="649">
        <v>7670</v>
      </c>
      <c r="G28751" s="625"/>
      <c r="H28751" s="623"/>
    </row>
    <row r="28752" spans="1:8" ht="22.5" x14ac:dyDescent="0.2">
      <c r="A28752" s="2">
        <v>28747</v>
      </c>
      <c r="B28752" s="648" t="s">
        <v>43777</v>
      </c>
      <c r="C28752" s="648" t="s">
        <v>43778</v>
      </c>
      <c r="E28752" s="649">
        <v>7670</v>
      </c>
      <c r="F28752" s="649">
        <v>7670</v>
      </c>
      <c r="G28752" s="625"/>
      <c r="H28752" s="623"/>
    </row>
    <row r="28753" spans="1:8" ht="33.75" x14ac:dyDescent="0.2">
      <c r="A28753" s="2">
        <v>28748</v>
      </c>
      <c r="B28753" s="648" t="s">
        <v>43779</v>
      </c>
      <c r="C28753" s="650">
        <v>410114240023</v>
      </c>
      <c r="E28753" s="649">
        <v>7670</v>
      </c>
      <c r="F28753" s="649">
        <v>7670</v>
      </c>
      <c r="G28753" s="625"/>
      <c r="H28753" s="623"/>
    </row>
    <row r="28754" spans="1:8" ht="33.75" x14ac:dyDescent="0.2">
      <c r="A28754" s="2">
        <v>28749</v>
      </c>
      <c r="B28754" s="648" t="s">
        <v>43779</v>
      </c>
      <c r="C28754" s="650">
        <v>410114240024</v>
      </c>
      <c r="E28754" s="649">
        <v>5900</v>
      </c>
      <c r="F28754" s="649">
        <v>5900</v>
      </c>
      <c r="G28754" s="625"/>
      <c r="H28754" s="623"/>
    </row>
    <row r="28755" spans="1:8" x14ac:dyDescent="0.2">
      <c r="A28755" s="2">
        <v>28750</v>
      </c>
      <c r="B28755" s="648" t="s">
        <v>3975</v>
      </c>
      <c r="C28755" s="650">
        <v>410114240026</v>
      </c>
      <c r="E28755" s="649">
        <v>22880</v>
      </c>
      <c r="F28755" s="649">
        <v>22880</v>
      </c>
      <c r="G28755" s="625"/>
      <c r="H28755" s="623"/>
    </row>
    <row r="28756" spans="1:8" x14ac:dyDescent="0.2">
      <c r="A28756" s="2">
        <v>28751</v>
      </c>
      <c r="B28756" s="648" t="s">
        <v>3975</v>
      </c>
      <c r="C28756" s="650">
        <v>410114240025</v>
      </c>
      <c r="E28756" s="649">
        <v>22880</v>
      </c>
      <c r="F28756" s="649">
        <v>22880</v>
      </c>
      <c r="G28756" s="625"/>
      <c r="H28756" s="623"/>
    </row>
    <row r="28757" spans="1:8" x14ac:dyDescent="0.2">
      <c r="A28757" s="2">
        <v>28752</v>
      </c>
      <c r="B28757" s="648" t="s">
        <v>4240</v>
      </c>
      <c r="C28757" s="648" t="s">
        <v>43780</v>
      </c>
      <c r="E28757" s="649">
        <v>9336</v>
      </c>
      <c r="F28757" s="649">
        <v>9336</v>
      </c>
      <c r="G28757" s="625"/>
      <c r="H28757" s="623"/>
    </row>
    <row r="28758" spans="1:8" ht="22.5" x14ac:dyDescent="0.2">
      <c r="A28758" s="2">
        <v>28753</v>
      </c>
      <c r="B28758" s="648" t="s">
        <v>26433</v>
      </c>
      <c r="C28758" s="648" t="s">
        <v>43781</v>
      </c>
      <c r="E28758" s="649">
        <v>9336</v>
      </c>
      <c r="F28758" s="649">
        <v>9336</v>
      </c>
      <c r="G28758" s="625"/>
      <c r="H28758" s="623"/>
    </row>
    <row r="28759" spans="1:8" ht="22.5" x14ac:dyDescent="0.2">
      <c r="A28759" s="2">
        <v>28754</v>
      </c>
      <c r="B28759" s="648" t="s">
        <v>43782</v>
      </c>
      <c r="C28759" s="648" t="s">
        <v>43783</v>
      </c>
      <c r="E28759" s="649">
        <v>4267</v>
      </c>
      <c r="F28759" s="649">
        <v>4267</v>
      </c>
      <c r="G28759" s="625"/>
      <c r="H28759" s="623"/>
    </row>
    <row r="28760" spans="1:8" ht="22.5" x14ac:dyDescent="0.2">
      <c r="A28760" s="2">
        <v>28755</v>
      </c>
      <c r="B28760" s="648" t="s">
        <v>43782</v>
      </c>
      <c r="C28760" s="648" t="s">
        <v>43784</v>
      </c>
      <c r="E28760" s="649">
        <v>27240</v>
      </c>
      <c r="F28760" s="649">
        <v>27240</v>
      </c>
      <c r="G28760" s="625"/>
      <c r="H28760" s="623"/>
    </row>
    <row r="28761" spans="1:8" x14ac:dyDescent="0.2">
      <c r="A28761" s="2">
        <v>28756</v>
      </c>
      <c r="B28761" s="648" t="s">
        <v>43785</v>
      </c>
      <c r="C28761" s="648" t="s">
        <v>43786</v>
      </c>
      <c r="E28761" s="649">
        <v>115000</v>
      </c>
      <c r="F28761" s="649">
        <v>20124.93</v>
      </c>
      <c r="G28761" s="625"/>
      <c r="H28761" s="623"/>
    </row>
    <row r="28762" spans="1:8" ht="22.5" x14ac:dyDescent="0.2">
      <c r="A28762" s="2">
        <v>28757</v>
      </c>
      <c r="B28762" s="648" t="s">
        <v>43787</v>
      </c>
      <c r="C28762" s="648" t="s">
        <v>43788</v>
      </c>
      <c r="E28762" s="649">
        <v>115000</v>
      </c>
      <c r="F28762" s="649">
        <v>20124.93</v>
      </c>
      <c r="G28762" s="625"/>
      <c r="H28762" s="623"/>
    </row>
    <row r="28763" spans="1:8" ht="22.5" x14ac:dyDescent="0.2">
      <c r="A28763" s="2">
        <v>28758</v>
      </c>
      <c r="B28763" s="648" t="s">
        <v>43789</v>
      </c>
      <c r="C28763" s="648" t="s">
        <v>43790</v>
      </c>
      <c r="E28763" s="649">
        <v>4560</v>
      </c>
      <c r="F28763" s="649">
        <v>4560</v>
      </c>
      <c r="G28763" s="625"/>
      <c r="H28763" s="623"/>
    </row>
    <row r="28764" spans="1:8" ht="22.5" x14ac:dyDescent="0.2">
      <c r="A28764" s="2">
        <v>28759</v>
      </c>
      <c r="B28764" s="648" t="s">
        <v>43791</v>
      </c>
      <c r="C28764" s="648" t="s">
        <v>43792</v>
      </c>
      <c r="E28764" s="649">
        <v>6350000</v>
      </c>
      <c r="F28764" s="649">
        <v>1111250.07</v>
      </c>
      <c r="G28764" s="625"/>
      <c r="H28764" s="623"/>
    </row>
    <row r="28765" spans="1:8" ht="22.5" x14ac:dyDescent="0.2">
      <c r="A28765" s="2">
        <v>28760</v>
      </c>
      <c r="B28765" s="648" t="s">
        <v>43793</v>
      </c>
      <c r="C28765" s="648" t="s">
        <v>43794</v>
      </c>
      <c r="E28765" s="649">
        <v>474500</v>
      </c>
      <c r="F28765" s="649">
        <v>118625.01</v>
      </c>
      <c r="G28765" s="625"/>
      <c r="H28765" s="623"/>
    </row>
    <row r="28766" spans="1:8" ht="45" x14ac:dyDescent="0.2">
      <c r="A28766" s="2">
        <v>28761</v>
      </c>
      <c r="B28766" s="648" t="s">
        <v>43795</v>
      </c>
      <c r="C28766" s="648" t="s">
        <v>43796</v>
      </c>
      <c r="E28766" s="649">
        <v>165200</v>
      </c>
      <c r="F28766" s="649">
        <v>41300.07</v>
      </c>
      <c r="G28766" s="625"/>
      <c r="H28766" s="623"/>
    </row>
    <row r="28767" spans="1:8" ht="22.5" x14ac:dyDescent="0.2">
      <c r="A28767" s="2">
        <v>28762</v>
      </c>
      <c r="B28767" s="648" t="s">
        <v>43797</v>
      </c>
      <c r="C28767" s="648" t="s">
        <v>43798</v>
      </c>
      <c r="E28767" s="649">
        <v>352000</v>
      </c>
      <c r="F28767" s="649">
        <v>61599.93</v>
      </c>
      <c r="G28767" s="625"/>
      <c r="H28767" s="623"/>
    </row>
    <row r="28768" spans="1:8" ht="22.5" x14ac:dyDescent="0.2">
      <c r="A28768" s="2">
        <v>28763</v>
      </c>
      <c r="B28768" s="648" t="s">
        <v>43799</v>
      </c>
      <c r="C28768" s="648" t="s">
        <v>43800</v>
      </c>
      <c r="E28768" s="649">
        <v>159250</v>
      </c>
      <c r="F28768" s="649">
        <v>27868.68</v>
      </c>
      <c r="G28768" s="625"/>
      <c r="H28768" s="623"/>
    </row>
    <row r="28769" spans="1:8" ht="45" x14ac:dyDescent="0.2">
      <c r="A28769" s="2">
        <v>28764</v>
      </c>
      <c r="B28769" s="648" t="s">
        <v>43801</v>
      </c>
      <c r="C28769" s="648" t="s">
        <v>43802</v>
      </c>
      <c r="E28769" s="649">
        <v>100000</v>
      </c>
      <c r="F28769" s="649">
        <v>100000</v>
      </c>
      <c r="G28769" s="625"/>
      <c r="H28769" s="623"/>
    </row>
    <row r="28770" spans="1:8" ht="22.5" x14ac:dyDescent="0.2">
      <c r="A28770" s="2">
        <v>28765</v>
      </c>
      <c r="B28770" s="648" t="s">
        <v>43803</v>
      </c>
      <c r="C28770" s="648" t="s">
        <v>43804</v>
      </c>
      <c r="E28770" s="649">
        <v>162500</v>
      </c>
      <c r="F28770" s="649">
        <v>162500</v>
      </c>
      <c r="G28770" s="625"/>
      <c r="H28770" s="623"/>
    </row>
    <row r="28771" spans="1:8" ht="33.75" x14ac:dyDescent="0.2">
      <c r="A28771" s="2">
        <v>28766</v>
      </c>
      <c r="B28771" s="648" t="s">
        <v>43805</v>
      </c>
      <c r="C28771" s="648" t="s">
        <v>43806</v>
      </c>
      <c r="E28771" s="649">
        <v>32048.799999999999</v>
      </c>
      <c r="F28771" s="649">
        <v>32048.799999999999</v>
      </c>
      <c r="G28771" s="625"/>
      <c r="H28771" s="623"/>
    </row>
    <row r="28772" spans="1:8" ht="22.5" x14ac:dyDescent="0.2">
      <c r="A28772" s="2">
        <v>28767</v>
      </c>
      <c r="B28772" s="648" t="s">
        <v>43807</v>
      </c>
      <c r="C28772" s="648" t="s">
        <v>43808</v>
      </c>
      <c r="E28772" s="649">
        <v>54002.7</v>
      </c>
      <c r="F28772" s="649">
        <v>50788.31</v>
      </c>
      <c r="G28772" s="625"/>
      <c r="H28772" s="623"/>
    </row>
    <row r="28773" spans="1:8" ht="22.5" x14ac:dyDescent="0.2">
      <c r="A28773" s="2">
        <v>28768</v>
      </c>
      <c r="B28773" s="648" t="s">
        <v>43809</v>
      </c>
      <c r="C28773" s="648" t="s">
        <v>43810</v>
      </c>
      <c r="E28773" s="649">
        <v>46050</v>
      </c>
      <c r="F28773" s="649">
        <v>46050</v>
      </c>
      <c r="G28773" s="625"/>
      <c r="H28773" s="623"/>
    </row>
    <row r="28774" spans="1:8" ht="22.5" x14ac:dyDescent="0.2">
      <c r="A28774" s="2">
        <v>28769</v>
      </c>
      <c r="B28774" s="648" t="s">
        <v>43811</v>
      </c>
      <c r="C28774" s="648" t="s">
        <v>43812</v>
      </c>
      <c r="E28774" s="649">
        <v>45000</v>
      </c>
      <c r="F28774" s="649">
        <v>45000</v>
      </c>
      <c r="G28774" s="625"/>
      <c r="H28774" s="623"/>
    </row>
    <row r="28775" spans="1:8" ht="33.75" x14ac:dyDescent="0.2">
      <c r="A28775" s="2">
        <v>28770</v>
      </c>
      <c r="B28775" s="648" t="s">
        <v>43813</v>
      </c>
      <c r="C28775" s="648" t="s">
        <v>43814</v>
      </c>
      <c r="E28775" s="649">
        <v>40000</v>
      </c>
      <c r="F28775" s="649">
        <v>40000</v>
      </c>
      <c r="G28775" s="625"/>
      <c r="H28775" s="623"/>
    </row>
    <row r="28776" spans="1:8" ht="33.75" x14ac:dyDescent="0.2">
      <c r="A28776" s="2">
        <v>28771</v>
      </c>
      <c r="B28776" s="648" t="s">
        <v>43815</v>
      </c>
      <c r="C28776" s="648" t="s">
        <v>43816</v>
      </c>
      <c r="E28776" s="649">
        <v>40000</v>
      </c>
      <c r="F28776" s="649">
        <v>40000</v>
      </c>
      <c r="G28776" s="625"/>
      <c r="H28776" s="623"/>
    </row>
    <row r="28777" spans="1:8" ht="33.75" x14ac:dyDescent="0.2">
      <c r="A28777" s="2">
        <v>28772</v>
      </c>
      <c r="B28777" s="648" t="s">
        <v>43817</v>
      </c>
      <c r="C28777" s="648" t="s">
        <v>43818</v>
      </c>
      <c r="E28777" s="649">
        <v>65000</v>
      </c>
      <c r="F28777" s="649">
        <v>65000</v>
      </c>
      <c r="G28777" s="625"/>
      <c r="H28777" s="623"/>
    </row>
    <row r="28778" spans="1:8" ht="33.75" x14ac:dyDescent="0.2">
      <c r="A28778" s="2">
        <v>28773</v>
      </c>
      <c r="B28778" s="648" t="s">
        <v>43819</v>
      </c>
      <c r="C28778" s="648" t="s">
        <v>43820</v>
      </c>
      <c r="E28778" s="649">
        <v>50000</v>
      </c>
      <c r="F28778" s="649">
        <v>50000</v>
      </c>
      <c r="G28778" s="625"/>
      <c r="H28778" s="623"/>
    </row>
    <row r="28779" spans="1:8" ht="33.75" x14ac:dyDescent="0.2">
      <c r="A28779" s="2">
        <v>28774</v>
      </c>
      <c r="B28779" s="648" t="s">
        <v>43821</v>
      </c>
      <c r="C28779" s="648" t="s">
        <v>43822</v>
      </c>
      <c r="E28779" s="649">
        <v>21000</v>
      </c>
      <c r="F28779" s="649">
        <v>21000</v>
      </c>
      <c r="G28779" s="625"/>
      <c r="H28779" s="623"/>
    </row>
    <row r="28780" spans="1:8" ht="33.75" x14ac:dyDescent="0.2">
      <c r="A28780" s="2">
        <v>28775</v>
      </c>
      <c r="B28780" s="648" t="s">
        <v>43823</v>
      </c>
      <c r="C28780" s="648" t="s">
        <v>43824</v>
      </c>
      <c r="E28780" s="649">
        <v>12400</v>
      </c>
      <c r="F28780" s="649">
        <v>12400</v>
      </c>
      <c r="G28780" s="625"/>
      <c r="H28780" s="623"/>
    </row>
    <row r="28781" spans="1:8" ht="33.75" x14ac:dyDescent="0.2">
      <c r="A28781" s="2">
        <v>28776</v>
      </c>
      <c r="B28781" s="648" t="s">
        <v>43825</v>
      </c>
      <c r="C28781" s="648" t="s">
        <v>43826</v>
      </c>
      <c r="E28781" s="649">
        <v>12945</v>
      </c>
      <c r="F28781" s="649">
        <v>12945</v>
      </c>
      <c r="G28781" s="625"/>
      <c r="H28781" s="623"/>
    </row>
    <row r="28782" spans="1:8" ht="33.75" x14ac:dyDescent="0.2">
      <c r="A28782" s="2">
        <v>28777</v>
      </c>
      <c r="B28782" s="648" t="s">
        <v>43827</v>
      </c>
      <c r="C28782" s="648" t="s">
        <v>43828</v>
      </c>
      <c r="E28782" s="649">
        <v>17218</v>
      </c>
      <c r="F28782" s="649">
        <v>17218</v>
      </c>
      <c r="G28782" s="625"/>
      <c r="H28782" s="623"/>
    </row>
    <row r="28783" spans="1:8" ht="33.75" x14ac:dyDescent="0.2">
      <c r="A28783" s="2">
        <v>28778</v>
      </c>
      <c r="B28783" s="648" t="s">
        <v>43829</v>
      </c>
      <c r="C28783" s="648" t="s">
        <v>43830</v>
      </c>
      <c r="E28783" s="649">
        <v>21000</v>
      </c>
      <c r="F28783" s="649">
        <v>21000</v>
      </c>
      <c r="G28783" s="625"/>
      <c r="H28783" s="623"/>
    </row>
    <row r="28784" spans="1:8" ht="33.75" x14ac:dyDescent="0.2">
      <c r="A28784" s="2">
        <v>28779</v>
      </c>
      <c r="B28784" s="648" t="s">
        <v>43831</v>
      </c>
      <c r="C28784" s="648" t="s">
        <v>43832</v>
      </c>
      <c r="E28784" s="649">
        <v>47000</v>
      </c>
      <c r="F28784" s="649">
        <v>47000</v>
      </c>
      <c r="G28784" s="625"/>
      <c r="H28784" s="623"/>
    </row>
    <row r="28785" spans="1:8" ht="33.75" x14ac:dyDescent="0.2">
      <c r="A28785" s="2">
        <v>28780</v>
      </c>
      <c r="B28785" s="648" t="s">
        <v>43833</v>
      </c>
      <c r="C28785" s="648" t="s">
        <v>43834</v>
      </c>
      <c r="E28785" s="649">
        <v>47000</v>
      </c>
      <c r="F28785" s="649">
        <v>47000</v>
      </c>
      <c r="G28785" s="625"/>
      <c r="H28785" s="623"/>
    </row>
    <row r="28786" spans="1:8" ht="33.75" x14ac:dyDescent="0.2">
      <c r="A28786" s="2">
        <v>28781</v>
      </c>
      <c r="B28786" s="648" t="s">
        <v>43835</v>
      </c>
      <c r="C28786" s="648" t="s">
        <v>43836</v>
      </c>
      <c r="E28786" s="649">
        <v>45000</v>
      </c>
      <c r="F28786" s="649">
        <v>45000</v>
      </c>
      <c r="G28786" s="625"/>
      <c r="H28786" s="623"/>
    </row>
    <row r="28787" spans="1:8" ht="22.5" x14ac:dyDescent="0.2">
      <c r="A28787" s="2">
        <v>28782</v>
      </c>
      <c r="B28787" s="648" t="s">
        <v>43799</v>
      </c>
      <c r="C28787" s="648" t="s">
        <v>43837</v>
      </c>
      <c r="E28787" s="649">
        <v>52000</v>
      </c>
      <c r="F28787" s="649">
        <v>52000</v>
      </c>
      <c r="G28787" s="625"/>
      <c r="H28787" s="623"/>
    </row>
    <row r="28788" spans="1:8" ht="45" x14ac:dyDescent="0.2">
      <c r="A28788" s="2">
        <v>28783</v>
      </c>
      <c r="B28788" s="648" t="s">
        <v>43838</v>
      </c>
      <c r="C28788" s="648" t="s">
        <v>43839</v>
      </c>
      <c r="E28788" s="649">
        <v>32975</v>
      </c>
      <c r="F28788" s="649">
        <v>32975</v>
      </c>
      <c r="G28788" s="625"/>
      <c r="H28788" s="623"/>
    </row>
    <row r="28789" spans="1:8" ht="33.75" x14ac:dyDescent="0.2">
      <c r="A28789" s="2">
        <v>28784</v>
      </c>
      <c r="B28789" s="648" t="s">
        <v>43840</v>
      </c>
      <c r="C28789" s="648" t="s">
        <v>43841</v>
      </c>
      <c r="E28789" s="649">
        <v>162500</v>
      </c>
      <c r="F28789" s="649">
        <v>162500</v>
      </c>
      <c r="G28789" s="625"/>
      <c r="H28789" s="623"/>
    </row>
    <row r="28790" spans="1:8" ht="45" x14ac:dyDescent="0.2">
      <c r="A28790" s="2">
        <v>28785</v>
      </c>
      <c r="B28790" s="648" t="s">
        <v>43842</v>
      </c>
      <c r="C28790" s="648" t="s">
        <v>43843</v>
      </c>
      <c r="E28790" s="649">
        <v>59460</v>
      </c>
      <c r="F28790" s="649">
        <v>59460</v>
      </c>
      <c r="G28790" s="625"/>
      <c r="H28790" s="623"/>
    </row>
    <row r="28791" spans="1:8" ht="22.5" x14ac:dyDescent="0.2">
      <c r="A28791" s="2">
        <v>28786</v>
      </c>
      <c r="B28791" s="648" t="s">
        <v>43844</v>
      </c>
      <c r="C28791" s="648" t="s">
        <v>43845</v>
      </c>
      <c r="E28791" s="649">
        <v>74880</v>
      </c>
      <c r="F28791" s="649">
        <v>74880</v>
      </c>
      <c r="G28791" s="625"/>
      <c r="H28791" s="623"/>
    </row>
    <row r="28792" spans="1:8" x14ac:dyDescent="0.2">
      <c r="A28792" s="2">
        <v>28787</v>
      </c>
      <c r="B28792" s="648" t="s">
        <v>43846</v>
      </c>
      <c r="C28792" s="648" t="s">
        <v>43847</v>
      </c>
      <c r="E28792" s="649">
        <v>59570</v>
      </c>
      <c r="F28792" s="649">
        <v>59570</v>
      </c>
      <c r="G28792" s="625"/>
      <c r="H28792" s="623"/>
    </row>
    <row r="28793" spans="1:8" ht="22.5" x14ac:dyDescent="0.2">
      <c r="A28793" s="2">
        <v>28788</v>
      </c>
      <c r="B28793" s="648" t="s">
        <v>43848</v>
      </c>
      <c r="C28793" s="648" t="s">
        <v>43849</v>
      </c>
      <c r="E28793" s="649">
        <v>175609</v>
      </c>
      <c r="F28793" s="649">
        <v>175609</v>
      </c>
      <c r="G28793" s="625"/>
      <c r="H28793" s="623"/>
    </row>
    <row r="28794" spans="1:8" x14ac:dyDescent="0.2">
      <c r="A28794" s="2">
        <v>28789</v>
      </c>
      <c r="B28794" s="648" t="s">
        <v>43850</v>
      </c>
      <c r="C28794" s="648" t="s">
        <v>43851</v>
      </c>
      <c r="E28794" s="649">
        <v>52670</v>
      </c>
      <c r="F28794" s="649">
        <v>52670</v>
      </c>
      <c r="G28794" s="625"/>
      <c r="H28794" s="623"/>
    </row>
    <row r="28795" spans="1:8" ht="22.5" x14ac:dyDescent="0.2">
      <c r="A28795" s="2">
        <v>28790</v>
      </c>
      <c r="B28795" s="648" t="s">
        <v>43852</v>
      </c>
      <c r="C28795" s="648" t="s">
        <v>43853</v>
      </c>
      <c r="E28795" s="649">
        <v>194000</v>
      </c>
      <c r="F28795" s="649">
        <v>194000</v>
      </c>
      <c r="G28795" s="625"/>
      <c r="H28795" s="623"/>
    </row>
    <row r="28796" spans="1:8" ht="22.5" x14ac:dyDescent="0.2">
      <c r="A28796" s="2">
        <v>28791</v>
      </c>
      <c r="B28796" s="648" t="s">
        <v>43854</v>
      </c>
      <c r="C28796" s="648" t="s">
        <v>43855</v>
      </c>
      <c r="E28796" s="649">
        <v>135000</v>
      </c>
      <c r="F28796" s="649">
        <v>135000</v>
      </c>
      <c r="G28796" s="625"/>
      <c r="H28796" s="623"/>
    </row>
    <row r="28797" spans="1:8" ht="45" x14ac:dyDescent="0.2">
      <c r="A28797" s="2">
        <v>28792</v>
      </c>
      <c r="B28797" s="648" t="s">
        <v>43856</v>
      </c>
      <c r="C28797" s="648" t="s">
        <v>43857</v>
      </c>
      <c r="E28797" s="649">
        <v>69898.16</v>
      </c>
      <c r="F28797" s="649">
        <v>69898.16</v>
      </c>
      <c r="G28797" s="625"/>
      <c r="H28797" s="623"/>
    </row>
    <row r="28798" spans="1:8" x14ac:dyDescent="0.2">
      <c r="A28798" s="2">
        <v>28793</v>
      </c>
      <c r="B28798" s="648" t="s">
        <v>43858</v>
      </c>
      <c r="C28798" s="648" t="s">
        <v>43859</v>
      </c>
      <c r="E28798" s="649">
        <v>52000</v>
      </c>
      <c r="F28798" s="649">
        <v>52000</v>
      </c>
      <c r="G28798" s="625"/>
      <c r="H28798" s="623"/>
    </row>
    <row r="28799" spans="1:8" ht="33.75" x14ac:dyDescent="0.2">
      <c r="A28799" s="2">
        <v>28794</v>
      </c>
      <c r="B28799" s="648" t="s">
        <v>43860</v>
      </c>
      <c r="C28799" s="648" t="s">
        <v>43861</v>
      </c>
      <c r="E28799" s="649">
        <v>192281</v>
      </c>
      <c r="F28799" s="649">
        <v>192281</v>
      </c>
      <c r="G28799" s="625"/>
      <c r="H28799" s="623"/>
    </row>
    <row r="28800" spans="1:8" ht="33.75" x14ac:dyDescent="0.2">
      <c r="A28800" s="2">
        <v>28795</v>
      </c>
      <c r="B28800" s="648" t="s">
        <v>43860</v>
      </c>
      <c r="C28800" s="648" t="s">
        <v>43862</v>
      </c>
      <c r="E28800" s="649">
        <v>167772.4</v>
      </c>
      <c r="F28800" s="649">
        <v>167772.4</v>
      </c>
      <c r="G28800" s="625"/>
      <c r="H28800" s="623"/>
    </row>
    <row r="28801" spans="1:8" ht="22.5" x14ac:dyDescent="0.2">
      <c r="A28801" s="2">
        <v>28796</v>
      </c>
      <c r="B28801" s="648" t="s">
        <v>43863</v>
      </c>
      <c r="C28801" s="648" t="s">
        <v>43864</v>
      </c>
      <c r="E28801" s="649">
        <v>171100</v>
      </c>
      <c r="F28801" s="649">
        <v>171100</v>
      </c>
      <c r="G28801" s="625"/>
      <c r="H28801" s="623"/>
    </row>
    <row r="28802" spans="1:8" ht="45" x14ac:dyDescent="0.2">
      <c r="A28802" s="2">
        <v>28797</v>
      </c>
      <c r="B28802" s="648" t="s">
        <v>43865</v>
      </c>
      <c r="C28802" s="648" t="s">
        <v>43866</v>
      </c>
      <c r="E28802" s="649">
        <v>171100</v>
      </c>
      <c r="F28802" s="649">
        <v>171100</v>
      </c>
      <c r="G28802" s="625"/>
      <c r="H28802" s="623"/>
    </row>
    <row r="28803" spans="1:8" ht="22.5" x14ac:dyDescent="0.2">
      <c r="A28803" s="2">
        <v>28798</v>
      </c>
      <c r="B28803" s="648" t="s">
        <v>43867</v>
      </c>
      <c r="C28803" s="648" t="s">
        <v>43868</v>
      </c>
      <c r="E28803" s="649">
        <v>57000</v>
      </c>
      <c r="F28803" s="649">
        <v>8821.41</v>
      </c>
      <c r="G28803" s="625"/>
      <c r="H28803" s="623"/>
    </row>
    <row r="28804" spans="1:8" ht="22.5" x14ac:dyDescent="0.2">
      <c r="A28804" s="2">
        <v>28799</v>
      </c>
      <c r="B28804" s="648" t="s">
        <v>43869</v>
      </c>
      <c r="C28804" s="650">
        <v>410116260136</v>
      </c>
      <c r="E28804" s="649">
        <v>98000</v>
      </c>
      <c r="F28804" s="649">
        <v>15166.71</v>
      </c>
      <c r="G28804" s="625"/>
      <c r="H28804" s="623"/>
    </row>
    <row r="28805" spans="1:8" ht="22.5" x14ac:dyDescent="0.2">
      <c r="A28805" s="2">
        <v>28800</v>
      </c>
      <c r="B28805" s="648" t="s">
        <v>43869</v>
      </c>
      <c r="C28805" s="650">
        <v>410116260137</v>
      </c>
      <c r="E28805" s="649">
        <v>181600</v>
      </c>
      <c r="F28805" s="649">
        <v>105933.24</v>
      </c>
      <c r="G28805" s="625"/>
      <c r="H28805" s="623"/>
    </row>
    <row r="28806" spans="1:8" ht="22.5" x14ac:dyDescent="0.2">
      <c r="A28806" s="2">
        <v>28801</v>
      </c>
      <c r="B28806" s="648" t="s">
        <v>43869</v>
      </c>
      <c r="C28806" s="650">
        <v>410116260138</v>
      </c>
      <c r="E28806" s="649">
        <v>4525</v>
      </c>
      <c r="F28806" s="649">
        <v>4525</v>
      </c>
      <c r="G28806" s="625"/>
      <c r="H28806" s="623"/>
    </row>
    <row r="28807" spans="1:8" ht="22.5" x14ac:dyDescent="0.2">
      <c r="A28807" s="2">
        <v>28802</v>
      </c>
      <c r="B28807" s="648" t="s">
        <v>43869</v>
      </c>
      <c r="C28807" s="650">
        <v>410116260139</v>
      </c>
      <c r="E28807" s="649">
        <v>4525</v>
      </c>
      <c r="F28807" s="649">
        <v>4525</v>
      </c>
      <c r="G28807" s="625"/>
      <c r="H28807" s="623"/>
    </row>
    <row r="28808" spans="1:8" ht="22.5" x14ac:dyDescent="0.2">
      <c r="A28808" s="2">
        <v>28803</v>
      </c>
      <c r="B28808" s="648" t="s">
        <v>43870</v>
      </c>
      <c r="C28808" s="650">
        <v>410116260140</v>
      </c>
      <c r="E28808" s="649">
        <v>4525</v>
      </c>
      <c r="F28808" s="649">
        <v>4525</v>
      </c>
      <c r="G28808" s="625"/>
      <c r="H28808" s="623"/>
    </row>
    <row r="28809" spans="1:8" ht="22.5" x14ac:dyDescent="0.2">
      <c r="A28809" s="2">
        <v>28804</v>
      </c>
      <c r="B28809" s="648" t="s">
        <v>43870</v>
      </c>
      <c r="C28809" s="650">
        <v>410116260141</v>
      </c>
      <c r="E28809" s="649">
        <v>4525</v>
      </c>
      <c r="F28809" s="649">
        <v>4525</v>
      </c>
      <c r="G28809" s="625"/>
      <c r="H28809" s="623"/>
    </row>
    <row r="28810" spans="1:8" ht="22.5" x14ac:dyDescent="0.2">
      <c r="A28810" s="2">
        <v>28805</v>
      </c>
      <c r="B28810" s="648" t="s">
        <v>43870</v>
      </c>
      <c r="C28810" s="650">
        <v>410116260142</v>
      </c>
      <c r="E28810" s="649">
        <v>3250</v>
      </c>
      <c r="F28810" s="649">
        <v>3250</v>
      </c>
      <c r="G28810" s="625"/>
      <c r="H28810" s="623"/>
    </row>
    <row r="28811" spans="1:8" x14ac:dyDescent="0.2">
      <c r="A28811" s="2">
        <v>28806</v>
      </c>
      <c r="B28811" s="648" t="s">
        <v>3153</v>
      </c>
      <c r="C28811" s="648" t="s">
        <v>43871</v>
      </c>
      <c r="E28811" s="649">
        <v>3250</v>
      </c>
      <c r="F28811" s="649">
        <v>3250</v>
      </c>
      <c r="G28811" s="625"/>
      <c r="H28811" s="623"/>
    </row>
    <row r="28812" spans="1:8" ht="33.75" x14ac:dyDescent="0.2">
      <c r="A28812" s="2">
        <v>28807</v>
      </c>
      <c r="B28812" s="648" t="s">
        <v>43872</v>
      </c>
      <c r="C28812" s="650">
        <v>410116260144</v>
      </c>
      <c r="E28812" s="649">
        <v>3250</v>
      </c>
      <c r="F28812" s="649">
        <v>3250</v>
      </c>
      <c r="G28812" s="625"/>
      <c r="H28812" s="623"/>
    </row>
    <row r="28813" spans="1:8" ht="33.75" x14ac:dyDescent="0.2">
      <c r="A28813" s="2">
        <v>28808</v>
      </c>
      <c r="B28813" s="648" t="s">
        <v>43872</v>
      </c>
      <c r="C28813" s="650">
        <v>410116260145</v>
      </c>
      <c r="E28813" s="649">
        <v>4100</v>
      </c>
      <c r="F28813" s="649">
        <v>4100</v>
      </c>
      <c r="G28813" s="625"/>
      <c r="H28813" s="623"/>
    </row>
    <row r="28814" spans="1:8" ht="33.75" x14ac:dyDescent="0.2">
      <c r="A28814" s="2">
        <v>28809</v>
      </c>
      <c r="B28814" s="648" t="s">
        <v>43872</v>
      </c>
      <c r="C28814" s="650">
        <v>410116260146</v>
      </c>
      <c r="E28814" s="649">
        <v>6450</v>
      </c>
      <c r="F28814" s="649">
        <v>6450</v>
      </c>
      <c r="G28814" s="625"/>
      <c r="H28814" s="623"/>
    </row>
    <row r="28815" spans="1:8" ht="33.75" x14ac:dyDescent="0.2">
      <c r="A28815" s="2">
        <v>28810</v>
      </c>
      <c r="B28815" s="648" t="s">
        <v>43872</v>
      </c>
      <c r="C28815" s="650">
        <v>410116260147</v>
      </c>
      <c r="E28815" s="649">
        <v>6450</v>
      </c>
      <c r="F28815" s="649">
        <v>6450</v>
      </c>
      <c r="G28815" s="625"/>
      <c r="H28815" s="623"/>
    </row>
    <row r="28816" spans="1:8" ht="33.75" x14ac:dyDescent="0.2">
      <c r="A28816" s="2">
        <v>28811</v>
      </c>
      <c r="B28816" s="648" t="s">
        <v>43872</v>
      </c>
      <c r="C28816" s="650">
        <v>410116260148</v>
      </c>
      <c r="E28816" s="649">
        <v>6450</v>
      </c>
      <c r="F28816" s="649">
        <v>6450</v>
      </c>
      <c r="G28816" s="625"/>
      <c r="H28816" s="623"/>
    </row>
    <row r="28817" spans="1:8" ht="33.75" x14ac:dyDescent="0.2">
      <c r="A28817" s="2">
        <v>28812</v>
      </c>
      <c r="B28817" s="648" t="s">
        <v>43872</v>
      </c>
      <c r="C28817" s="650">
        <v>410116260149</v>
      </c>
      <c r="E28817" s="649">
        <v>6450</v>
      </c>
      <c r="F28817" s="649">
        <v>6450</v>
      </c>
      <c r="G28817" s="625"/>
      <c r="H28817" s="623"/>
    </row>
    <row r="28818" spans="1:8" x14ac:dyDescent="0.2">
      <c r="A28818" s="2">
        <v>28813</v>
      </c>
      <c r="B28818" s="648" t="s">
        <v>43873</v>
      </c>
      <c r="C28818" s="648" t="s">
        <v>43874</v>
      </c>
      <c r="E28818" s="649">
        <v>6450</v>
      </c>
      <c r="F28818" s="649">
        <v>6450</v>
      </c>
      <c r="G28818" s="625"/>
      <c r="H28818" s="623"/>
    </row>
    <row r="28819" spans="1:8" ht="22.5" x14ac:dyDescent="0.2">
      <c r="A28819" s="2">
        <v>28814</v>
      </c>
      <c r="B28819" s="648" t="s">
        <v>43875</v>
      </c>
      <c r="C28819" s="648" t="s">
        <v>43876</v>
      </c>
      <c r="E28819" s="649">
        <v>6450</v>
      </c>
      <c r="F28819" s="649">
        <v>6450</v>
      </c>
      <c r="G28819" s="625"/>
      <c r="H28819" s="623"/>
    </row>
    <row r="28820" spans="1:8" ht="33.75" x14ac:dyDescent="0.2">
      <c r="A28820" s="2">
        <v>28815</v>
      </c>
      <c r="B28820" s="648" t="s">
        <v>43877</v>
      </c>
      <c r="C28820" s="648" t="s">
        <v>43878</v>
      </c>
      <c r="E28820" s="649">
        <v>4250</v>
      </c>
      <c r="F28820" s="649">
        <v>4250</v>
      </c>
      <c r="G28820" s="625"/>
      <c r="H28820" s="623"/>
    </row>
    <row r="28821" spans="1:8" x14ac:dyDescent="0.2">
      <c r="A28821" s="2">
        <v>28816</v>
      </c>
      <c r="B28821" s="648" t="s">
        <v>3400</v>
      </c>
      <c r="C28821" s="648" t="s">
        <v>43879</v>
      </c>
      <c r="E28821" s="649">
        <v>10000</v>
      </c>
      <c r="F28821" s="649">
        <v>10000</v>
      </c>
      <c r="G28821" s="625"/>
      <c r="H28821" s="623"/>
    </row>
    <row r="28822" spans="1:8" ht="33.75" x14ac:dyDescent="0.2">
      <c r="A28822" s="2">
        <v>28817</v>
      </c>
      <c r="B28822" s="648" t="s">
        <v>43880</v>
      </c>
      <c r="C28822" s="648" t="s">
        <v>43881</v>
      </c>
      <c r="E28822" s="649">
        <v>80240</v>
      </c>
      <c r="F28822" s="649">
        <v>20060.04</v>
      </c>
      <c r="G28822" s="625"/>
      <c r="H28822" s="623"/>
    </row>
    <row r="28823" spans="1:8" x14ac:dyDescent="0.2">
      <c r="A28823" s="2">
        <v>28818</v>
      </c>
      <c r="B28823" s="648" t="s">
        <v>4952</v>
      </c>
      <c r="C28823" s="648" t="s">
        <v>43882</v>
      </c>
      <c r="E28823" s="649">
        <v>9875</v>
      </c>
      <c r="F28823" s="649">
        <v>9875</v>
      </c>
      <c r="G28823" s="625"/>
      <c r="H28823" s="623"/>
    </row>
    <row r="28824" spans="1:8" x14ac:dyDescent="0.2">
      <c r="A28824" s="2">
        <v>28819</v>
      </c>
      <c r="B28824" s="648" t="s">
        <v>28028</v>
      </c>
      <c r="C28824" s="648" t="s">
        <v>43883</v>
      </c>
      <c r="E28824" s="649">
        <v>14000</v>
      </c>
      <c r="F28824" s="649">
        <v>14000</v>
      </c>
      <c r="G28824" s="625"/>
      <c r="H28824" s="623"/>
    </row>
    <row r="28825" spans="1:8" ht="22.5" x14ac:dyDescent="0.2">
      <c r="A28825" s="2">
        <v>28820</v>
      </c>
      <c r="B28825" s="648" t="s">
        <v>43884</v>
      </c>
      <c r="C28825" s="648" t="s">
        <v>43885</v>
      </c>
      <c r="E28825" s="649">
        <v>12125</v>
      </c>
      <c r="F28825" s="649">
        <v>12125</v>
      </c>
      <c r="G28825" s="625"/>
      <c r="H28825" s="623"/>
    </row>
    <row r="28826" spans="1:8" ht="22.5" x14ac:dyDescent="0.2">
      <c r="A28826" s="2">
        <v>28821</v>
      </c>
      <c r="B28826" s="648" t="s">
        <v>43886</v>
      </c>
      <c r="C28826" s="650">
        <v>410116260164</v>
      </c>
      <c r="E28826" s="649">
        <v>5137.5</v>
      </c>
      <c r="F28826" s="649">
        <v>5137.5</v>
      </c>
      <c r="G28826" s="625"/>
      <c r="H28826" s="623"/>
    </row>
    <row r="28827" spans="1:8" ht="22.5" x14ac:dyDescent="0.2">
      <c r="A28827" s="2">
        <v>28822</v>
      </c>
      <c r="B28827" s="648" t="s">
        <v>43886</v>
      </c>
      <c r="C28827" s="650">
        <v>410116260158</v>
      </c>
      <c r="E28827" s="649">
        <v>8000</v>
      </c>
      <c r="F28827" s="649">
        <v>8000</v>
      </c>
      <c r="G28827" s="625"/>
      <c r="H28827" s="623"/>
    </row>
    <row r="28828" spans="1:8" ht="22.5" x14ac:dyDescent="0.2">
      <c r="A28828" s="2">
        <v>28823</v>
      </c>
      <c r="B28828" s="648" t="s">
        <v>43886</v>
      </c>
      <c r="C28828" s="650">
        <v>410116260159</v>
      </c>
      <c r="E28828" s="649">
        <v>5795</v>
      </c>
      <c r="F28828" s="649">
        <v>5795</v>
      </c>
      <c r="G28828" s="625"/>
      <c r="H28828" s="623"/>
    </row>
    <row r="28829" spans="1:8" ht="22.5" x14ac:dyDescent="0.2">
      <c r="A28829" s="2">
        <v>28824</v>
      </c>
      <c r="B28829" s="648" t="s">
        <v>43886</v>
      </c>
      <c r="C28829" s="650">
        <v>410116260160</v>
      </c>
      <c r="E28829" s="649">
        <v>5795</v>
      </c>
      <c r="F28829" s="649">
        <v>5795</v>
      </c>
      <c r="G28829" s="625"/>
      <c r="H28829" s="623"/>
    </row>
    <row r="28830" spans="1:8" ht="22.5" x14ac:dyDescent="0.2">
      <c r="A28830" s="2">
        <v>28825</v>
      </c>
      <c r="B28830" s="648" t="s">
        <v>43886</v>
      </c>
      <c r="C28830" s="650">
        <v>410116260161</v>
      </c>
      <c r="E28830" s="649">
        <v>5795</v>
      </c>
      <c r="F28830" s="649">
        <v>5795</v>
      </c>
      <c r="G28830" s="625"/>
      <c r="H28830" s="623"/>
    </row>
    <row r="28831" spans="1:8" ht="22.5" x14ac:dyDescent="0.2">
      <c r="A28831" s="2">
        <v>28826</v>
      </c>
      <c r="B28831" s="648" t="s">
        <v>43886</v>
      </c>
      <c r="C28831" s="650">
        <v>410116260162</v>
      </c>
      <c r="E28831" s="649">
        <v>5795</v>
      </c>
      <c r="F28831" s="649">
        <v>5795</v>
      </c>
      <c r="G28831" s="625"/>
      <c r="H28831" s="623"/>
    </row>
    <row r="28832" spans="1:8" ht="22.5" x14ac:dyDescent="0.2">
      <c r="A28832" s="2">
        <v>28827</v>
      </c>
      <c r="B28832" s="648" t="s">
        <v>43886</v>
      </c>
      <c r="C28832" s="650">
        <v>410116260163</v>
      </c>
      <c r="E28832" s="649">
        <v>5795</v>
      </c>
      <c r="F28832" s="649">
        <v>5795</v>
      </c>
      <c r="G28832" s="625"/>
      <c r="H28832" s="623"/>
    </row>
    <row r="28833" spans="1:8" x14ac:dyDescent="0.2">
      <c r="A28833" s="2">
        <v>28828</v>
      </c>
      <c r="B28833" s="648" t="s">
        <v>43887</v>
      </c>
      <c r="C28833" s="648" t="s">
        <v>43888</v>
      </c>
      <c r="E28833" s="649">
        <v>5795</v>
      </c>
      <c r="F28833" s="649">
        <v>5795</v>
      </c>
      <c r="G28833" s="625"/>
      <c r="H28833" s="623"/>
    </row>
    <row r="28834" spans="1:8" ht="33.75" x14ac:dyDescent="0.2">
      <c r="A28834" s="2">
        <v>28829</v>
      </c>
      <c r="B28834" s="648" t="s">
        <v>43889</v>
      </c>
      <c r="C28834" s="648" t="s">
        <v>43890</v>
      </c>
      <c r="E28834" s="649">
        <v>5795</v>
      </c>
      <c r="F28834" s="649">
        <v>5795</v>
      </c>
      <c r="G28834" s="625"/>
      <c r="H28834" s="623"/>
    </row>
    <row r="28835" spans="1:8" ht="33.75" x14ac:dyDescent="0.2">
      <c r="A28835" s="2">
        <v>28830</v>
      </c>
      <c r="B28835" s="648" t="s">
        <v>43891</v>
      </c>
      <c r="C28835" s="648" t="s">
        <v>43892</v>
      </c>
      <c r="E28835" s="649">
        <v>4005000</v>
      </c>
      <c r="F28835" s="649">
        <v>2336250</v>
      </c>
      <c r="G28835" s="625"/>
      <c r="H28835" s="623"/>
    </row>
    <row r="28836" spans="1:8" ht="33.75" x14ac:dyDescent="0.2">
      <c r="A28836" s="2">
        <v>28831</v>
      </c>
      <c r="B28836" s="648" t="s">
        <v>43891</v>
      </c>
      <c r="C28836" s="648" t="s">
        <v>43893</v>
      </c>
      <c r="E28836" s="649">
        <v>672000</v>
      </c>
      <c r="F28836" s="649">
        <v>168000</v>
      </c>
      <c r="G28836" s="625"/>
      <c r="H28836" s="623"/>
    </row>
    <row r="28837" spans="1:8" ht="33.75" x14ac:dyDescent="0.2">
      <c r="A28837" s="2">
        <v>28832</v>
      </c>
      <c r="B28837" s="648" t="s">
        <v>43894</v>
      </c>
      <c r="C28837" s="648" t="s">
        <v>43895</v>
      </c>
      <c r="E28837" s="649">
        <v>50000</v>
      </c>
      <c r="F28837" s="649">
        <v>29166.69</v>
      </c>
      <c r="G28837" s="625"/>
      <c r="H28837" s="623"/>
    </row>
    <row r="28838" spans="1:8" ht="33.75" x14ac:dyDescent="0.2">
      <c r="A28838" s="2">
        <v>28833</v>
      </c>
      <c r="B28838" s="648" t="s">
        <v>43894</v>
      </c>
      <c r="C28838" s="648" t="s">
        <v>43896</v>
      </c>
      <c r="E28838" s="649">
        <v>50000</v>
      </c>
      <c r="F28838" s="649">
        <v>29166.69</v>
      </c>
      <c r="G28838" s="625"/>
      <c r="H28838" s="623"/>
    </row>
    <row r="28839" spans="1:8" ht="33.75" x14ac:dyDescent="0.2">
      <c r="A28839" s="2">
        <v>28834</v>
      </c>
      <c r="B28839" s="648" t="s">
        <v>43894</v>
      </c>
      <c r="C28839" s="648" t="s">
        <v>43897</v>
      </c>
      <c r="E28839" s="649">
        <v>31520</v>
      </c>
      <c r="F28839" s="649">
        <v>31520</v>
      </c>
      <c r="G28839" s="625"/>
      <c r="H28839" s="623"/>
    </row>
    <row r="28840" spans="1:8" ht="33.75" x14ac:dyDescent="0.2">
      <c r="A28840" s="2">
        <v>28835</v>
      </c>
      <c r="B28840" s="648" t="s">
        <v>43894</v>
      </c>
      <c r="C28840" s="648" t="s">
        <v>43898</v>
      </c>
      <c r="E28840" s="649">
        <v>31520</v>
      </c>
      <c r="F28840" s="649">
        <v>31520</v>
      </c>
      <c r="G28840" s="625"/>
      <c r="H28840" s="623"/>
    </row>
    <row r="28841" spans="1:8" ht="33.75" x14ac:dyDescent="0.2">
      <c r="A28841" s="2">
        <v>28836</v>
      </c>
      <c r="B28841" s="648" t="s">
        <v>43894</v>
      </c>
      <c r="C28841" s="648" t="s">
        <v>43899</v>
      </c>
      <c r="E28841" s="649">
        <v>31520</v>
      </c>
      <c r="F28841" s="649">
        <v>31520</v>
      </c>
      <c r="G28841" s="625"/>
      <c r="H28841" s="623"/>
    </row>
    <row r="28842" spans="1:8" ht="33.75" x14ac:dyDescent="0.2">
      <c r="A28842" s="2">
        <v>28837</v>
      </c>
      <c r="B28842" s="648" t="s">
        <v>43894</v>
      </c>
      <c r="C28842" s="648" t="s">
        <v>43900</v>
      </c>
      <c r="E28842" s="649">
        <v>31520</v>
      </c>
      <c r="F28842" s="649">
        <v>31520</v>
      </c>
      <c r="G28842" s="625"/>
      <c r="H28842" s="623"/>
    </row>
    <row r="28843" spans="1:8" ht="33.75" x14ac:dyDescent="0.2">
      <c r="A28843" s="2">
        <v>28838</v>
      </c>
      <c r="B28843" s="648" t="s">
        <v>43901</v>
      </c>
      <c r="C28843" s="648" t="s">
        <v>43902</v>
      </c>
      <c r="E28843" s="649">
        <v>31520</v>
      </c>
      <c r="F28843" s="649">
        <v>31520</v>
      </c>
      <c r="G28843" s="625"/>
      <c r="H28843" s="623"/>
    </row>
    <row r="28844" spans="1:8" ht="33.75" x14ac:dyDescent="0.2">
      <c r="A28844" s="2">
        <v>28839</v>
      </c>
      <c r="B28844" s="648" t="s">
        <v>43901</v>
      </c>
      <c r="C28844" s="648" t="s">
        <v>43903</v>
      </c>
      <c r="E28844" s="649">
        <v>31520</v>
      </c>
      <c r="F28844" s="649">
        <v>31520</v>
      </c>
      <c r="G28844" s="625"/>
      <c r="H28844" s="623"/>
    </row>
    <row r="28845" spans="1:8" ht="33.75" x14ac:dyDescent="0.2">
      <c r="A28845" s="2">
        <v>28840</v>
      </c>
      <c r="B28845" s="648" t="s">
        <v>43904</v>
      </c>
      <c r="C28845" s="648" t="s">
        <v>43905</v>
      </c>
      <c r="E28845" s="649">
        <v>13053</v>
      </c>
      <c r="F28845" s="649">
        <v>13053</v>
      </c>
      <c r="G28845" s="625"/>
      <c r="H28845" s="623"/>
    </row>
    <row r="28846" spans="1:8" ht="33.75" x14ac:dyDescent="0.2">
      <c r="A28846" s="2">
        <v>28841</v>
      </c>
      <c r="B28846" s="648" t="s">
        <v>43904</v>
      </c>
      <c r="C28846" s="648" t="s">
        <v>43906</v>
      </c>
      <c r="E28846" s="649">
        <v>13053</v>
      </c>
      <c r="F28846" s="649">
        <v>13053</v>
      </c>
      <c r="G28846" s="625"/>
      <c r="H28846" s="623"/>
    </row>
    <row r="28847" spans="1:8" ht="33.75" x14ac:dyDescent="0.2">
      <c r="A28847" s="2">
        <v>28842</v>
      </c>
      <c r="B28847" s="648" t="s">
        <v>43904</v>
      </c>
      <c r="C28847" s="648" t="s">
        <v>43907</v>
      </c>
      <c r="E28847" s="649">
        <v>10716</v>
      </c>
      <c r="F28847" s="649">
        <v>10716</v>
      </c>
      <c r="G28847" s="625"/>
      <c r="H28847" s="623"/>
    </row>
    <row r="28848" spans="1:8" ht="33.75" x14ac:dyDescent="0.2">
      <c r="A28848" s="2">
        <v>28843</v>
      </c>
      <c r="B28848" s="648" t="s">
        <v>43904</v>
      </c>
      <c r="C28848" s="648" t="s">
        <v>43908</v>
      </c>
      <c r="E28848" s="649">
        <v>10716</v>
      </c>
      <c r="F28848" s="649">
        <v>10716</v>
      </c>
      <c r="G28848" s="625"/>
      <c r="H28848" s="623"/>
    </row>
    <row r="28849" spans="1:8" ht="33.75" x14ac:dyDescent="0.2">
      <c r="A28849" s="2">
        <v>28844</v>
      </c>
      <c r="B28849" s="648" t="s">
        <v>43909</v>
      </c>
      <c r="C28849" s="648" t="s">
        <v>43910</v>
      </c>
      <c r="E28849" s="649">
        <v>10716</v>
      </c>
      <c r="F28849" s="649">
        <v>10716</v>
      </c>
      <c r="G28849" s="625"/>
      <c r="H28849" s="623"/>
    </row>
    <row r="28850" spans="1:8" ht="33.75" x14ac:dyDescent="0.2">
      <c r="A28850" s="2">
        <v>28845</v>
      </c>
      <c r="B28850" s="648" t="s">
        <v>43909</v>
      </c>
      <c r="C28850" s="648" t="s">
        <v>43911</v>
      </c>
      <c r="E28850" s="649">
        <v>10716</v>
      </c>
      <c r="F28850" s="649">
        <v>10716</v>
      </c>
      <c r="G28850" s="625"/>
      <c r="H28850" s="623"/>
    </row>
    <row r="28851" spans="1:8" ht="33.75" x14ac:dyDescent="0.2">
      <c r="A28851" s="2">
        <v>28846</v>
      </c>
      <c r="B28851" s="648" t="s">
        <v>43909</v>
      </c>
      <c r="C28851" s="648" t="s">
        <v>43912</v>
      </c>
      <c r="E28851" s="649">
        <v>7325</v>
      </c>
      <c r="F28851" s="649">
        <v>7325</v>
      </c>
      <c r="G28851" s="625"/>
      <c r="H28851" s="623"/>
    </row>
    <row r="28852" spans="1:8" ht="33.75" x14ac:dyDescent="0.2">
      <c r="A28852" s="2">
        <v>28847</v>
      </c>
      <c r="B28852" s="648" t="s">
        <v>43909</v>
      </c>
      <c r="C28852" s="648" t="s">
        <v>43913</v>
      </c>
      <c r="E28852" s="649">
        <v>7325</v>
      </c>
      <c r="F28852" s="649">
        <v>7325</v>
      </c>
      <c r="G28852" s="625"/>
      <c r="H28852" s="623"/>
    </row>
    <row r="28853" spans="1:8" ht="33.75" x14ac:dyDescent="0.2">
      <c r="A28853" s="2">
        <v>28848</v>
      </c>
      <c r="B28853" s="648" t="s">
        <v>43909</v>
      </c>
      <c r="C28853" s="648" t="s">
        <v>43914</v>
      </c>
      <c r="E28853" s="649">
        <v>7325</v>
      </c>
      <c r="F28853" s="649">
        <v>7325</v>
      </c>
      <c r="G28853" s="625"/>
      <c r="H28853" s="623"/>
    </row>
    <row r="28854" spans="1:8" ht="33.75" x14ac:dyDescent="0.2">
      <c r="A28854" s="2">
        <v>28849</v>
      </c>
      <c r="B28854" s="648" t="s">
        <v>43909</v>
      </c>
      <c r="C28854" s="648" t="s">
        <v>43915</v>
      </c>
      <c r="E28854" s="649">
        <v>7325</v>
      </c>
      <c r="F28854" s="649">
        <v>7325</v>
      </c>
      <c r="G28854" s="625"/>
      <c r="H28854" s="623"/>
    </row>
    <row r="28855" spans="1:8" ht="33.75" x14ac:dyDescent="0.2">
      <c r="A28855" s="2">
        <v>28850</v>
      </c>
      <c r="B28855" s="648" t="s">
        <v>43909</v>
      </c>
      <c r="C28855" s="648" t="s">
        <v>43916</v>
      </c>
      <c r="E28855" s="649">
        <v>7325</v>
      </c>
      <c r="F28855" s="649">
        <v>7325</v>
      </c>
      <c r="G28855" s="625"/>
      <c r="H28855" s="623"/>
    </row>
    <row r="28856" spans="1:8" ht="33.75" x14ac:dyDescent="0.2">
      <c r="A28856" s="2">
        <v>28851</v>
      </c>
      <c r="B28856" s="648" t="s">
        <v>43909</v>
      </c>
      <c r="C28856" s="648" t="s">
        <v>43917</v>
      </c>
      <c r="E28856" s="649">
        <v>7325</v>
      </c>
      <c r="F28856" s="649">
        <v>7325</v>
      </c>
      <c r="G28856" s="625"/>
      <c r="H28856" s="623"/>
    </row>
    <row r="28857" spans="1:8" x14ac:dyDescent="0.2">
      <c r="A28857" s="2">
        <v>28852</v>
      </c>
      <c r="B28857" s="648" t="s">
        <v>43918</v>
      </c>
      <c r="C28857" s="650">
        <v>410116260041</v>
      </c>
      <c r="E28857" s="649">
        <v>7325</v>
      </c>
      <c r="F28857" s="649">
        <v>7325</v>
      </c>
      <c r="G28857" s="625"/>
      <c r="H28857" s="623"/>
    </row>
    <row r="28858" spans="1:8" x14ac:dyDescent="0.2">
      <c r="A28858" s="2">
        <v>28853</v>
      </c>
      <c r="B28858" s="648" t="s">
        <v>43918</v>
      </c>
      <c r="C28858" s="650">
        <v>410116260042</v>
      </c>
      <c r="E28858" s="649">
        <v>7325</v>
      </c>
      <c r="F28858" s="649">
        <v>7325</v>
      </c>
      <c r="G28858" s="625"/>
      <c r="H28858" s="623"/>
    </row>
    <row r="28859" spans="1:8" x14ac:dyDescent="0.2">
      <c r="A28859" s="2">
        <v>28854</v>
      </c>
      <c r="B28859" s="648" t="s">
        <v>43918</v>
      </c>
      <c r="C28859" s="650">
        <v>410116260043</v>
      </c>
      <c r="E28859" s="649">
        <v>3370</v>
      </c>
      <c r="F28859" s="649">
        <v>3370</v>
      </c>
      <c r="G28859" s="625"/>
      <c r="H28859" s="623"/>
    </row>
    <row r="28860" spans="1:8" x14ac:dyDescent="0.2">
      <c r="A28860" s="2">
        <v>28855</v>
      </c>
      <c r="B28860" s="648" t="s">
        <v>43918</v>
      </c>
      <c r="C28860" s="650">
        <v>410116260044</v>
      </c>
      <c r="E28860" s="649">
        <v>3370</v>
      </c>
      <c r="F28860" s="649">
        <v>3370</v>
      </c>
      <c r="G28860" s="625"/>
      <c r="H28860" s="623"/>
    </row>
    <row r="28861" spans="1:8" x14ac:dyDescent="0.2">
      <c r="A28861" s="2">
        <v>28856</v>
      </c>
      <c r="B28861" s="648" t="s">
        <v>43918</v>
      </c>
      <c r="C28861" s="650">
        <v>410116260045</v>
      </c>
      <c r="E28861" s="649">
        <v>3370</v>
      </c>
      <c r="F28861" s="649">
        <v>3370</v>
      </c>
      <c r="G28861" s="625"/>
      <c r="H28861" s="623"/>
    </row>
    <row r="28862" spans="1:8" x14ac:dyDescent="0.2">
      <c r="A28862" s="2">
        <v>28857</v>
      </c>
      <c r="B28862" s="648" t="s">
        <v>43918</v>
      </c>
      <c r="C28862" s="650">
        <v>410116260046</v>
      </c>
      <c r="E28862" s="649">
        <v>3370</v>
      </c>
      <c r="F28862" s="649">
        <v>3370</v>
      </c>
      <c r="G28862" s="625"/>
      <c r="H28862" s="623"/>
    </row>
    <row r="28863" spans="1:8" x14ac:dyDescent="0.2">
      <c r="A28863" s="2">
        <v>28858</v>
      </c>
      <c r="B28863" s="648" t="s">
        <v>43918</v>
      </c>
      <c r="C28863" s="650">
        <v>410116260047</v>
      </c>
      <c r="E28863" s="649">
        <v>3370</v>
      </c>
      <c r="F28863" s="649">
        <v>3370</v>
      </c>
      <c r="G28863" s="625"/>
      <c r="H28863" s="623"/>
    </row>
    <row r="28864" spans="1:8" x14ac:dyDescent="0.2">
      <c r="A28864" s="2">
        <v>28859</v>
      </c>
      <c r="B28864" s="648" t="s">
        <v>43918</v>
      </c>
      <c r="C28864" s="650">
        <v>410116260048</v>
      </c>
      <c r="E28864" s="649">
        <v>3370</v>
      </c>
      <c r="F28864" s="649">
        <v>3370</v>
      </c>
      <c r="G28864" s="625"/>
      <c r="H28864" s="623"/>
    </row>
    <row r="28865" spans="1:8" x14ac:dyDescent="0.2">
      <c r="A28865" s="2">
        <v>28860</v>
      </c>
      <c r="B28865" s="648" t="s">
        <v>43918</v>
      </c>
      <c r="C28865" s="650">
        <v>410116260049</v>
      </c>
      <c r="E28865" s="649">
        <v>3370</v>
      </c>
      <c r="F28865" s="649">
        <v>3370</v>
      </c>
      <c r="G28865" s="625"/>
      <c r="H28865" s="623"/>
    </row>
    <row r="28866" spans="1:8" x14ac:dyDescent="0.2">
      <c r="A28866" s="2">
        <v>28861</v>
      </c>
      <c r="B28866" s="648" t="s">
        <v>43918</v>
      </c>
      <c r="C28866" s="650">
        <v>410116260050</v>
      </c>
      <c r="E28866" s="649">
        <v>3370</v>
      </c>
      <c r="F28866" s="649">
        <v>3370</v>
      </c>
      <c r="G28866" s="625"/>
      <c r="H28866" s="623"/>
    </row>
    <row r="28867" spans="1:8" ht="33.75" x14ac:dyDescent="0.2">
      <c r="A28867" s="2">
        <v>28862</v>
      </c>
      <c r="B28867" s="648" t="s">
        <v>43919</v>
      </c>
      <c r="C28867" s="648" t="s">
        <v>43920</v>
      </c>
      <c r="E28867" s="649">
        <v>3370</v>
      </c>
      <c r="F28867" s="649">
        <v>3370</v>
      </c>
      <c r="G28867" s="625"/>
      <c r="H28867" s="623"/>
    </row>
    <row r="28868" spans="1:8" ht="33.75" x14ac:dyDescent="0.2">
      <c r="A28868" s="2">
        <v>28863</v>
      </c>
      <c r="B28868" s="648" t="s">
        <v>43919</v>
      </c>
      <c r="C28868" s="648" t="s">
        <v>43921</v>
      </c>
      <c r="E28868" s="649">
        <v>3370</v>
      </c>
      <c r="F28868" s="649">
        <v>3370</v>
      </c>
      <c r="G28868" s="625"/>
      <c r="H28868" s="623"/>
    </row>
    <row r="28869" spans="1:8" ht="33.75" x14ac:dyDescent="0.2">
      <c r="A28869" s="2">
        <v>28864</v>
      </c>
      <c r="B28869" s="648" t="s">
        <v>43919</v>
      </c>
      <c r="C28869" s="648" t="s">
        <v>43922</v>
      </c>
      <c r="E28869" s="649">
        <v>31000</v>
      </c>
      <c r="F28869" s="649">
        <v>31000</v>
      </c>
      <c r="G28869" s="625"/>
      <c r="H28869" s="623"/>
    </row>
    <row r="28870" spans="1:8" ht="33.75" x14ac:dyDescent="0.2">
      <c r="A28870" s="2">
        <v>28865</v>
      </c>
      <c r="B28870" s="648" t="s">
        <v>43919</v>
      </c>
      <c r="C28870" s="648" t="s">
        <v>43923</v>
      </c>
      <c r="E28870" s="649">
        <v>31000</v>
      </c>
      <c r="F28870" s="649">
        <v>31000</v>
      </c>
      <c r="G28870" s="625"/>
      <c r="H28870" s="623"/>
    </row>
    <row r="28871" spans="1:8" ht="33.75" x14ac:dyDescent="0.2">
      <c r="A28871" s="2">
        <v>28866</v>
      </c>
      <c r="B28871" s="648" t="s">
        <v>43919</v>
      </c>
      <c r="C28871" s="648" t="s">
        <v>43924</v>
      </c>
      <c r="E28871" s="649">
        <v>31000</v>
      </c>
      <c r="F28871" s="649">
        <v>31000</v>
      </c>
      <c r="G28871" s="625"/>
      <c r="H28871" s="623"/>
    </row>
    <row r="28872" spans="1:8" ht="33.75" x14ac:dyDescent="0.2">
      <c r="A28872" s="2">
        <v>28867</v>
      </c>
      <c r="B28872" s="648" t="s">
        <v>43919</v>
      </c>
      <c r="C28872" s="648" t="s">
        <v>43925</v>
      </c>
      <c r="E28872" s="649">
        <v>31000</v>
      </c>
      <c r="F28872" s="649">
        <v>31000</v>
      </c>
      <c r="G28872" s="625"/>
      <c r="H28872" s="623"/>
    </row>
    <row r="28873" spans="1:8" ht="33.75" x14ac:dyDescent="0.2">
      <c r="A28873" s="2">
        <v>28868</v>
      </c>
      <c r="B28873" s="648" t="s">
        <v>43919</v>
      </c>
      <c r="C28873" s="648" t="s">
        <v>43926</v>
      </c>
      <c r="E28873" s="649">
        <v>31000</v>
      </c>
      <c r="F28873" s="649">
        <v>31000</v>
      </c>
      <c r="G28873" s="625"/>
      <c r="H28873" s="623"/>
    </row>
    <row r="28874" spans="1:8" ht="33.75" x14ac:dyDescent="0.2">
      <c r="A28874" s="2">
        <v>28869</v>
      </c>
      <c r="B28874" s="648" t="s">
        <v>43919</v>
      </c>
      <c r="C28874" s="648" t="s">
        <v>43927</v>
      </c>
      <c r="E28874" s="649">
        <v>31000</v>
      </c>
      <c r="F28874" s="649">
        <v>31000</v>
      </c>
      <c r="G28874" s="625"/>
      <c r="H28874" s="623"/>
    </row>
    <row r="28875" spans="1:8" ht="33.75" x14ac:dyDescent="0.2">
      <c r="A28875" s="2">
        <v>28870</v>
      </c>
      <c r="B28875" s="648" t="s">
        <v>43919</v>
      </c>
      <c r="C28875" s="648" t="s">
        <v>43928</v>
      </c>
      <c r="E28875" s="649">
        <v>31000</v>
      </c>
      <c r="F28875" s="649">
        <v>31000</v>
      </c>
      <c r="G28875" s="625"/>
      <c r="H28875" s="623"/>
    </row>
    <row r="28876" spans="1:8" ht="33.75" x14ac:dyDescent="0.2">
      <c r="A28876" s="2">
        <v>28871</v>
      </c>
      <c r="B28876" s="648" t="s">
        <v>43919</v>
      </c>
      <c r="C28876" s="648" t="s">
        <v>43929</v>
      </c>
      <c r="E28876" s="649">
        <v>31000</v>
      </c>
      <c r="F28876" s="649">
        <v>31000</v>
      </c>
      <c r="G28876" s="625"/>
      <c r="H28876" s="623"/>
    </row>
    <row r="28877" spans="1:8" ht="33.75" x14ac:dyDescent="0.2">
      <c r="A28877" s="2">
        <v>28872</v>
      </c>
      <c r="B28877" s="648" t="s">
        <v>43919</v>
      </c>
      <c r="C28877" s="648" t="s">
        <v>43930</v>
      </c>
      <c r="E28877" s="649">
        <v>31000</v>
      </c>
      <c r="F28877" s="649">
        <v>31000</v>
      </c>
      <c r="G28877" s="625"/>
      <c r="H28877" s="623"/>
    </row>
    <row r="28878" spans="1:8" ht="33.75" x14ac:dyDescent="0.2">
      <c r="A28878" s="2">
        <v>28873</v>
      </c>
      <c r="B28878" s="648" t="s">
        <v>43919</v>
      </c>
      <c r="C28878" s="648" t="s">
        <v>43931</v>
      </c>
      <c r="E28878" s="649">
        <v>31000</v>
      </c>
      <c r="F28878" s="649">
        <v>31000</v>
      </c>
      <c r="G28878" s="625"/>
      <c r="H28878" s="623"/>
    </row>
    <row r="28879" spans="1:8" ht="33.75" x14ac:dyDescent="0.2">
      <c r="A28879" s="2">
        <v>28874</v>
      </c>
      <c r="B28879" s="648" t="s">
        <v>43919</v>
      </c>
      <c r="C28879" s="648" t="s">
        <v>43932</v>
      </c>
      <c r="E28879" s="649">
        <v>31000</v>
      </c>
      <c r="F28879" s="649">
        <v>31000</v>
      </c>
      <c r="G28879" s="625"/>
      <c r="H28879" s="623"/>
    </row>
    <row r="28880" spans="1:8" ht="33.75" x14ac:dyDescent="0.2">
      <c r="A28880" s="2">
        <v>28875</v>
      </c>
      <c r="B28880" s="648" t="s">
        <v>43919</v>
      </c>
      <c r="C28880" s="648" t="s">
        <v>43933</v>
      </c>
      <c r="E28880" s="649">
        <v>31000</v>
      </c>
      <c r="F28880" s="649">
        <v>31000</v>
      </c>
      <c r="G28880" s="625"/>
      <c r="H28880" s="623"/>
    </row>
    <row r="28881" spans="1:8" ht="33.75" x14ac:dyDescent="0.2">
      <c r="A28881" s="2">
        <v>28876</v>
      </c>
      <c r="B28881" s="648" t="s">
        <v>43919</v>
      </c>
      <c r="C28881" s="648" t="s">
        <v>43934</v>
      </c>
      <c r="E28881" s="649">
        <v>31000</v>
      </c>
      <c r="F28881" s="649">
        <v>31000</v>
      </c>
      <c r="G28881" s="625"/>
      <c r="H28881" s="623"/>
    </row>
    <row r="28882" spans="1:8" ht="33.75" x14ac:dyDescent="0.2">
      <c r="A28882" s="2">
        <v>28877</v>
      </c>
      <c r="B28882" s="648" t="s">
        <v>43919</v>
      </c>
      <c r="C28882" s="648" t="s">
        <v>43935</v>
      </c>
      <c r="E28882" s="649">
        <v>31000</v>
      </c>
      <c r="F28882" s="649">
        <v>31000</v>
      </c>
      <c r="G28882" s="625"/>
      <c r="H28882" s="623"/>
    </row>
    <row r="28883" spans="1:8" ht="33.75" x14ac:dyDescent="0.2">
      <c r="A28883" s="2">
        <v>28878</v>
      </c>
      <c r="B28883" s="648" t="s">
        <v>43919</v>
      </c>
      <c r="C28883" s="648" t="s">
        <v>43936</v>
      </c>
      <c r="E28883" s="649">
        <v>31000</v>
      </c>
      <c r="F28883" s="649">
        <v>31000</v>
      </c>
      <c r="G28883" s="625"/>
      <c r="H28883" s="623"/>
    </row>
    <row r="28884" spans="1:8" ht="33.75" x14ac:dyDescent="0.2">
      <c r="A28884" s="2">
        <v>28879</v>
      </c>
      <c r="B28884" s="648" t="s">
        <v>43919</v>
      </c>
      <c r="C28884" s="648" t="s">
        <v>43937</v>
      </c>
      <c r="E28884" s="649">
        <v>31000</v>
      </c>
      <c r="F28884" s="649">
        <v>31000</v>
      </c>
      <c r="G28884" s="625"/>
      <c r="H28884" s="623"/>
    </row>
    <row r="28885" spans="1:8" ht="33.75" x14ac:dyDescent="0.2">
      <c r="A28885" s="2">
        <v>28880</v>
      </c>
      <c r="B28885" s="648" t="s">
        <v>43919</v>
      </c>
      <c r="C28885" s="648" t="s">
        <v>43938</v>
      </c>
      <c r="E28885" s="649">
        <v>31000</v>
      </c>
      <c r="F28885" s="649">
        <v>31000</v>
      </c>
      <c r="G28885" s="625"/>
      <c r="H28885" s="623"/>
    </row>
    <row r="28886" spans="1:8" ht="33.75" x14ac:dyDescent="0.2">
      <c r="A28886" s="2">
        <v>28881</v>
      </c>
      <c r="B28886" s="648" t="s">
        <v>43919</v>
      </c>
      <c r="C28886" s="648" t="s">
        <v>43939</v>
      </c>
      <c r="E28886" s="649">
        <v>31000</v>
      </c>
      <c r="F28886" s="649">
        <v>31000</v>
      </c>
      <c r="G28886" s="625"/>
      <c r="H28886" s="623"/>
    </row>
    <row r="28887" spans="1:8" ht="33.75" x14ac:dyDescent="0.2">
      <c r="A28887" s="2">
        <v>28882</v>
      </c>
      <c r="B28887" s="648" t="s">
        <v>43919</v>
      </c>
      <c r="C28887" s="648" t="s">
        <v>43940</v>
      </c>
      <c r="E28887" s="649">
        <v>31000</v>
      </c>
      <c r="F28887" s="649">
        <v>31000</v>
      </c>
      <c r="G28887" s="625"/>
      <c r="H28887" s="623"/>
    </row>
    <row r="28888" spans="1:8" ht="33.75" x14ac:dyDescent="0.2">
      <c r="A28888" s="2">
        <v>28883</v>
      </c>
      <c r="B28888" s="648" t="s">
        <v>43919</v>
      </c>
      <c r="C28888" s="648" t="s">
        <v>43941</v>
      </c>
      <c r="E28888" s="649">
        <v>31000</v>
      </c>
      <c r="F28888" s="649">
        <v>31000</v>
      </c>
      <c r="G28888" s="625"/>
      <c r="H28888" s="623"/>
    </row>
    <row r="28889" spans="1:8" ht="56.25" x14ac:dyDescent="0.2">
      <c r="A28889" s="2">
        <v>28884</v>
      </c>
      <c r="B28889" s="648" t="s">
        <v>43942</v>
      </c>
      <c r="C28889" s="650">
        <v>410116260101</v>
      </c>
      <c r="E28889" s="649">
        <v>31000</v>
      </c>
      <c r="F28889" s="649">
        <v>31000</v>
      </c>
      <c r="G28889" s="625"/>
      <c r="H28889" s="623"/>
    </row>
    <row r="28890" spans="1:8" ht="56.25" x14ac:dyDescent="0.2">
      <c r="A28890" s="2">
        <v>28885</v>
      </c>
      <c r="B28890" s="648" t="s">
        <v>43942</v>
      </c>
      <c r="C28890" s="650">
        <v>410116260102</v>
      </c>
      <c r="E28890" s="649">
        <v>31000</v>
      </c>
      <c r="F28890" s="649">
        <v>31000</v>
      </c>
      <c r="G28890" s="625"/>
      <c r="H28890" s="623"/>
    </row>
    <row r="28891" spans="1:8" ht="56.25" x14ac:dyDescent="0.2">
      <c r="A28891" s="2">
        <v>28886</v>
      </c>
      <c r="B28891" s="648" t="s">
        <v>43942</v>
      </c>
      <c r="C28891" s="650">
        <v>410116260103</v>
      </c>
      <c r="E28891" s="649">
        <v>4275</v>
      </c>
      <c r="F28891" s="649">
        <v>4275</v>
      </c>
      <c r="G28891" s="625"/>
      <c r="H28891" s="623"/>
    </row>
    <row r="28892" spans="1:8" ht="56.25" x14ac:dyDescent="0.2">
      <c r="A28892" s="2">
        <v>28887</v>
      </c>
      <c r="B28892" s="648" t="s">
        <v>43942</v>
      </c>
      <c r="C28892" s="650">
        <v>410116260104</v>
      </c>
      <c r="E28892" s="649">
        <v>4275</v>
      </c>
      <c r="F28892" s="649">
        <v>4275</v>
      </c>
      <c r="G28892" s="625"/>
      <c r="H28892" s="623"/>
    </row>
    <row r="28893" spans="1:8" ht="56.25" x14ac:dyDescent="0.2">
      <c r="A28893" s="2">
        <v>28888</v>
      </c>
      <c r="B28893" s="648" t="s">
        <v>43942</v>
      </c>
      <c r="C28893" s="650">
        <v>410116260105</v>
      </c>
      <c r="E28893" s="649">
        <v>4275</v>
      </c>
      <c r="F28893" s="649">
        <v>4275</v>
      </c>
      <c r="G28893" s="625"/>
      <c r="H28893" s="623"/>
    </row>
    <row r="28894" spans="1:8" ht="56.25" x14ac:dyDescent="0.2">
      <c r="A28894" s="2">
        <v>28889</v>
      </c>
      <c r="B28894" s="648" t="s">
        <v>43942</v>
      </c>
      <c r="C28894" s="650">
        <v>410116260106</v>
      </c>
      <c r="E28894" s="649">
        <v>4275</v>
      </c>
      <c r="F28894" s="649">
        <v>4275</v>
      </c>
      <c r="G28894" s="625"/>
      <c r="H28894" s="623"/>
    </row>
    <row r="28895" spans="1:8" ht="56.25" x14ac:dyDescent="0.2">
      <c r="A28895" s="2">
        <v>28890</v>
      </c>
      <c r="B28895" s="648" t="s">
        <v>43942</v>
      </c>
      <c r="C28895" s="650">
        <v>410116260107</v>
      </c>
      <c r="E28895" s="649">
        <v>4275</v>
      </c>
      <c r="F28895" s="649">
        <v>4275</v>
      </c>
      <c r="G28895" s="625"/>
      <c r="H28895" s="623"/>
    </row>
    <row r="28896" spans="1:8" ht="56.25" x14ac:dyDescent="0.2">
      <c r="A28896" s="2">
        <v>28891</v>
      </c>
      <c r="B28896" s="648" t="s">
        <v>43942</v>
      </c>
      <c r="C28896" s="650">
        <v>410116260108</v>
      </c>
      <c r="E28896" s="649">
        <v>4275</v>
      </c>
      <c r="F28896" s="649">
        <v>4275</v>
      </c>
      <c r="G28896" s="625"/>
      <c r="H28896" s="623"/>
    </row>
    <row r="28897" spans="1:8" ht="56.25" x14ac:dyDescent="0.2">
      <c r="A28897" s="2">
        <v>28892</v>
      </c>
      <c r="B28897" s="648" t="s">
        <v>43942</v>
      </c>
      <c r="C28897" s="650">
        <v>410116260109</v>
      </c>
      <c r="E28897" s="649">
        <v>4275</v>
      </c>
      <c r="F28897" s="649">
        <v>4275</v>
      </c>
      <c r="G28897" s="625"/>
      <c r="H28897" s="623"/>
    </row>
    <row r="28898" spans="1:8" ht="56.25" x14ac:dyDescent="0.2">
      <c r="A28898" s="2">
        <v>28893</v>
      </c>
      <c r="B28898" s="648" t="s">
        <v>43942</v>
      </c>
      <c r="C28898" s="650">
        <v>410116260110</v>
      </c>
      <c r="E28898" s="649">
        <v>4275</v>
      </c>
      <c r="F28898" s="649">
        <v>4275</v>
      </c>
      <c r="G28898" s="625"/>
      <c r="H28898" s="623"/>
    </row>
    <row r="28899" spans="1:8" ht="56.25" x14ac:dyDescent="0.2">
      <c r="A28899" s="2">
        <v>28894</v>
      </c>
      <c r="B28899" s="648" t="s">
        <v>43942</v>
      </c>
      <c r="C28899" s="650">
        <v>410116260111</v>
      </c>
      <c r="E28899" s="649">
        <v>4275</v>
      </c>
      <c r="F28899" s="649">
        <v>4275</v>
      </c>
      <c r="G28899" s="625"/>
      <c r="H28899" s="623"/>
    </row>
    <row r="28900" spans="1:8" ht="56.25" x14ac:dyDescent="0.2">
      <c r="A28900" s="2">
        <v>28895</v>
      </c>
      <c r="B28900" s="648" t="s">
        <v>43942</v>
      </c>
      <c r="C28900" s="650">
        <v>410116260081</v>
      </c>
      <c r="E28900" s="649">
        <v>4275</v>
      </c>
      <c r="F28900" s="649">
        <v>4275</v>
      </c>
      <c r="G28900" s="625"/>
      <c r="H28900" s="623"/>
    </row>
    <row r="28901" spans="1:8" ht="56.25" x14ac:dyDescent="0.2">
      <c r="A28901" s="2">
        <v>28896</v>
      </c>
      <c r="B28901" s="648" t="s">
        <v>43942</v>
      </c>
      <c r="C28901" s="650">
        <v>410116260082</v>
      </c>
      <c r="E28901" s="649">
        <v>4275</v>
      </c>
      <c r="F28901" s="649">
        <v>4275</v>
      </c>
      <c r="G28901" s="625"/>
      <c r="H28901" s="623"/>
    </row>
    <row r="28902" spans="1:8" ht="56.25" x14ac:dyDescent="0.2">
      <c r="A28902" s="2">
        <v>28897</v>
      </c>
      <c r="B28902" s="648" t="s">
        <v>43942</v>
      </c>
      <c r="C28902" s="650">
        <v>410116260083</v>
      </c>
      <c r="E28902" s="649">
        <v>4275</v>
      </c>
      <c r="F28902" s="649">
        <v>4275</v>
      </c>
      <c r="G28902" s="625"/>
      <c r="H28902" s="623"/>
    </row>
    <row r="28903" spans="1:8" ht="56.25" x14ac:dyDescent="0.2">
      <c r="A28903" s="2">
        <v>28898</v>
      </c>
      <c r="B28903" s="648" t="s">
        <v>43942</v>
      </c>
      <c r="C28903" s="650">
        <v>410116260084</v>
      </c>
      <c r="E28903" s="649">
        <v>4275</v>
      </c>
      <c r="F28903" s="649">
        <v>4275</v>
      </c>
      <c r="G28903" s="625"/>
      <c r="H28903" s="623"/>
    </row>
    <row r="28904" spans="1:8" ht="56.25" x14ac:dyDescent="0.2">
      <c r="A28904" s="2">
        <v>28899</v>
      </c>
      <c r="B28904" s="648" t="s">
        <v>43942</v>
      </c>
      <c r="C28904" s="650">
        <v>410116260085</v>
      </c>
      <c r="E28904" s="649">
        <v>4275</v>
      </c>
      <c r="F28904" s="649">
        <v>4275</v>
      </c>
      <c r="G28904" s="625"/>
      <c r="H28904" s="623"/>
    </row>
    <row r="28905" spans="1:8" ht="56.25" x14ac:dyDescent="0.2">
      <c r="A28905" s="2">
        <v>28900</v>
      </c>
      <c r="B28905" s="648" t="s">
        <v>43942</v>
      </c>
      <c r="C28905" s="650">
        <v>410116260086</v>
      </c>
      <c r="E28905" s="649">
        <v>4275</v>
      </c>
      <c r="F28905" s="649">
        <v>4275</v>
      </c>
      <c r="G28905" s="625"/>
      <c r="H28905" s="623"/>
    </row>
    <row r="28906" spans="1:8" ht="56.25" x14ac:dyDescent="0.2">
      <c r="A28906" s="2">
        <v>28901</v>
      </c>
      <c r="B28906" s="648" t="s">
        <v>43942</v>
      </c>
      <c r="C28906" s="650">
        <v>410116260087</v>
      </c>
      <c r="E28906" s="649">
        <v>4275</v>
      </c>
      <c r="F28906" s="649">
        <v>4275</v>
      </c>
      <c r="G28906" s="625"/>
      <c r="H28906" s="623"/>
    </row>
    <row r="28907" spans="1:8" ht="56.25" x14ac:dyDescent="0.2">
      <c r="A28907" s="2">
        <v>28902</v>
      </c>
      <c r="B28907" s="648" t="s">
        <v>43942</v>
      </c>
      <c r="C28907" s="650">
        <v>410116260088</v>
      </c>
      <c r="E28907" s="649">
        <v>4275</v>
      </c>
      <c r="F28907" s="649">
        <v>4275</v>
      </c>
      <c r="G28907" s="625"/>
      <c r="H28907" s="623"/>
    </row>
    <row r="28908" spans="1:8" ht="56.25" x14ac:dyDescent="0.2">
      <c r="A28908" s="2">
        <v>28903</v>
      </c>
      <c r="B28908" s="648" t="s">
        <v>43942</v>
      </c>
      <c r="C28908" s="650">
        <v>410116260089</v>
      </c>
      <c r="E28908" s="649">
        <v>4275</v>
      </c>
      <c r="F28908" s="649">
        <v>4275</v>
      </c>
      <c r="G28908" s="625"/>
      <c r="H28908" s="623"/>
    </row>
    <row r="28909" spans="1:8" ht="56.25" x14ac:dyDescent="0.2">
      <c r="A28909" s="2">
        <v>28904</v>
      </c>
      <c r="B28909" s="648" t="s">
        <v>43942</v>
      </c>
      <c r="C28909" s="650">
        <v>410116260090</v>
      </c>
      <c r="E28909" s="649">
        <v>4275</v>
      </c>
      <c r="F28909" s="649">
        <v>4275</v>
      </c>
      <c r="G28909" s="625"/>
      <c r="H28909" s="623"/>
    </row>
    <row r="28910" spans="1:8" ht="56.25" x14ac:dyDescent="0.2">
      <c r="A28910" s="2">
        <v>28905</v>
      </c>
      <c r="B28910" s="648" t="s">
        <v>43942</v>
      </c>
      <c r="C28910" s="650">
        <v>410116260100</v>
      </c>
      <c r="E28910" s="649">
        <v>4275</v>
      </c>
      <c r="F28910" s="649">
        <v>4275</v>
      </c>
      <c r="G28910" s="625"/>
      <c r="H28910" s="623"/>
    </row>
    <row r="28911" spans="1:8" ht="56.25" x14ac:dyDescent="0.2">
      <c r="A28911" s="2">
        <v>28906</v>
      </c>
      <c r="B28911" s="648" t="s">
        <v>43942</v>
      </c>
      <c r="C28911" s="650">
        <v>410116260099</v>
      </c>
      <c r="E28911" s="649">
        <v>4275</v>
      </c>
      <c r="F28911" s="649">
        <v>4275</v>
      </c>
      <c r="G28911" s="625"/>
      <c r="H28911" s="623"/>
    </row>
    <row r="28912" spans="1:8" ht="56.25" x14ac:dyDescent="0.2">
      <c r="A28912" s="2">
        <v>28907</v>
      </c>
      <c r="B28912" s="648" t="s">
        <v>43942</v>
      </c>
      <c r="C28912" s="650">
        <v>410116260098</v>
      </c>
      <c r="E28912" s="649">
        <v>4275</v>
      </c>
      <c r="F28912" s="649">
        <v>4275</v>
      </c>
      <c r="G28912" s="625"/>
      <c r="H28912" s="623"/>
    </row>
    <row r="28913" spans="1:8" ht="56.25" x14ac:dyDescent="0.2">
      <c r="A28913" s="2">
        <v>28908</v>
      </c>
      <c r="B28913" s="648" t="s">
        <v>43942</v>
      </c>
      <c r="C28913" s="650">
        <v>410116260097</v>
      </c>
      <c r="E28913" s="649">
        <v>4275</v>
      </c>
      <c r="F28913" s="649">
        <v>4275</v>
      </c>
      <c r="G28913" s="625"/>
      <c r="H28913" s="623"/>
    </row>
    <row r="28914" spans="1:8" ht="56.25" x14ac:dyDescent="0.2">
      <c r="A28914" s="2">
        <v>28909</v>
      </c>
      <c r="B28914" s="648" t="s">
        <v>43942</v>
      </c>
      <c r="C28914" s="650">
        <v>410116260096</v>
      </c>
      <c r="E28914" s="649">
        <v>4275</v>
      </c>
      <c r="F28914" s="649">
        <v>4275</v>
      </c>
      <c r="G28914" s="625"/>
      <c r="H28914" s="623"/>
    </row>
    <row r="28915" spans="1:8" ht="56.25" x14ac:dyDescent="0.2">
      <c r="A28915" s="2">
        <v>28910</v>
      </c>
      <c r="B28915" s="648" t="s">
        <v>43942</v>
      </c>
      <c r="C28915" s="650">
        <v>410116260095</v>
      </c>
      <c r="E28915" s="649">
        <v>4275</v>
      </c>
      <c r="F28915" s="649">
        <v>4275</v>
      </c>
      <c r="G28915" s="625"/>
      <c r="H28915" s="623"/>
    </row>
    <row r="28916" spans="1:8" ht="56.25" x14ac:dyDescent="0.2">
      <c r="A28916" s="2">
        <v>28911</v>
      </c>
      <c r="B28916" s="648" t="s">
        <v>43942</v>
      </c>
      <c r="C28916" s="650">
        <v>410116260094</v>
      </c>
      <c r="E28916" s="649">
        <v>4275</v>
      </c>
      <c r="F28916" s="649">
        <v>4275</v>
      </c>
      <c r="G28916" s="625"/>
      <c r="H28916" s="623"/>
    </row>
    <row r="28917" spans="1:8" ht="56.25" x14ac:dyDescent="0.2">
      <c r="A28917" s="2">
        <v>28912</v>
      </c>
      <c r="B28917" s="648" t="s">
        <v>43942</v>
      </c>
      <c r="C28917" s="650">
        <v>410116260091</v>
      </c>
      <c r="E28917" s="649">
        <v>4275</v>
      </c>
      <c r="F28917" s="649">
        <v>4275</v>
      </c>
      <c r="G28917" s="625"/>
      <c r="H28917" s="623"/>
    </row>
    <row r="28918" spans="1:8" ht="56.25" x14ac:dyDescent="0.2">
      <c r="A28918" s="2">
        <v>28913</v>
      </c>
      <c r="B28918" s="648" t="s">
        <v>43942</v>
      </c>
      <c r="C28918" s="650">
        <v>410116260092</v>
      </c>
      <c r="E28918" s="649">
        <v>4275</v>
      </c>
      <c r="F28918" s="649">
        <v>4275</v>
      </c>
      <c r="G28918" s="625"/>
      <c r="H28918" s="623"/>
    </row>
    <row r="28919" spans="1:8" ht="56.25" x14ac:dyDescent="0.2">
      <c r="A28919" s="2">
        <v>28914</v>
      </c>
      <c r="B28919" s="648" t="s">
        <v>43942</v>
      </c>
      <c r="C28919" s="650">
        <v>410116260093</v>
      </c>
      <c r="E28919" s="649">
        <v>4275</v>
      </c>
      <c r="F28919" s="649">
        <v>4275</v>
      </c>
      <c r="G28919" s="625"/>
      <c r="H28919" s="623"/>
    </row>
    <row r="28920" spans="1:8" ht="45" x14ac:dyDescent="0.2">
      <c r="A28920" s="2">
        <v>28915</v>
      </c>
      <c r="B28920" s="648" t="s">
        <v>43943</v>
      </c>
      <c r="C28920" s="650">
        <v>410116260112</v>
      </c>
      <c r="E28920" s="649">
        <v>4275</v>
      </c>
      <c r="F28920" s="649">
        <v>4275</v>
      </c>
      <c r="G28920" s="625"/>
      <c r="H28920" s="623"/>
    </row>
    <row r="28921" spans="1:8" ht="45" x14ac:dyDescent="0.2">
      <c r="A28921" s="2">
        <v>28916</v>
      </c>
      <c r="B28921" s="648" t="s">
        <v>43943</v>
      </c>
      <c r="C28921" s="650">
        <v>410116260113</v>
      </c>
      <c r="E28921" s="649">
        <v>4275</v>
      </c>
      <c r="F28921" s="649">
        <v>4275</v>
      </c>
      <c r="G28921" s="625"/>
      <c r="H28921" s="623"/>
    </row>
    <row r="28922" spans="1:8" ht="45" x14ac:dyDescent="0.2">
      <c r="A28922" s="2">
        <v>28917</v>
      </c>
      <c r="B28922" s="648" t="s">
        <v>43943</v>
      </c>
      <c r="C28922" s="650">
        <v>410116260114</v>
      </c>
      <c r="E28922" s="649">
        <v>39138.75</v>
      </c>
      <c r="F28922" s="649">
        <v>39138.75</v>
      </c>
      <c r="G28922" s="625"/>
      <c r="H28922" s="623"/>
    </row>
    <row r="28923" spans="1:8" ht="45" x14ac:dyDescent="0.2">
      <c r="A28923" s="2">
        <v>28918</v>
      </c>
      <c r="B28923" s="648" t="s">
        <v>43943</v>
      </c>
      <c r="C28923" s="650">
        <v>410116260115</v>
      </c>
      <c r="E28923" s="649">
        <v>39138.75</v>
      </c>
      <c r="F28923" s="649">
        <v>39138.75</v>
      </c>
      <c r="G28923" s="625"/>
      <c r="H28923" s="623"/>
    </row>
    <row r="28924" spans="1:8" ht="45" x14ac:dyDescent="0.2">
      <c r="A28924" s="2">
        <v>28919</v>
      </c>
      <c r="B28924" s="648" t="s">
        <v>43943</v>
      </c>
      <c r="C28924" s="650">
        <v>410116260116</v>
      </c>
      <c r="E28924" s="649">
        <v>39138.75</v>
      </c>
      <c r="F28924" s="649">
        <v>39138.75</v>
      </c>
      <c r="G28924" s="625"/>
      <c r="H28924" s="623"/>
    </row>
    <row r="28925" spans="1:8" ht="45" x14ac:dyDescent="0.2">
      <c r="A28925" s="2">
        <v>28920</v>
      </c>
      <c r="B28925" s="648" t="s">
        <v>43943</v>
      </c>
      <c r="C28925" s="650">
        <v>410116260117</v>
      </c>
      <c r="E28925" s="649">
        <v>39138.75</v>
      </c>
      <c r="F28925" s="649">
        <v>39138.75</v>
      </c>
      <c r="G28925" s="625"/>
      <c r="H28925" s="623"/>
    </row>
    <row r="28926" spans="1:8" ht="22.5" x14ac:dyDescent="0.2">
      <c r="A28926" s="2">
        <v>28921</v>
      </c>
      <c r="B28926" s="648" t="s">
        <v>43944</v>
      </c>
      <c r="C28926" s="650">
        <v>410116260118</v>
      </c>
      <c r="E28926" s="649">
        <v>39138.75</v>
      </c>
      <c r="F28926" s="649">
        <v>39138.75</v>
      </c>
      <c r="G28926" s="625"/>
      <c r="H28926" s="623"/>
    </row>
    <row r="28927" spans="1:8" ht="22.5" x14ac:dyDescent="0.2">
      <c r="A28927" s="2">
        <v>28922</v>
      </c>
      <c r="B28927" s="648" t="s">
        <v>43944</v>
      </c>
      <c r="C28927" s="650">
        <v>410116260119</v>
      </c>
      <c r="E28927" s="649">
        <v>39138.75</v>
      </c>
      <c r="F28927" s="649">
        <v>39138.75</v>
      </c>
      <c r="G28927" s="625"/>
      <c r="H28927" s="623"/>
    </row>
    <row r="28928" spans="1:8" ht="22.5" x14ac:dyDescent="0.2">
      <c r="A28928" s="2">
        <v>28923</v>
      </c>
      <c r="B28928" s="648" t="s">
        <v>43944</v>
      </c>
      <c r="C28928" s="650">
        <v>410116260122</v>
      </c>
      <c r="E28928" s="649">
        <v>9500</v>
      </c>
      <c r="F28928" s="649">
        <v>9500</v>
      </c>
      <c r="G28928" s="625"/>
      <c r="H28928" s="623"/>
    </row>
    <row r="28929" spans="1:8" ht="22.5" x14ac:dyDescent="0.2">
      <c r="A28929" s="2">
        <v>28924</v>
      </c>
      <c r="B28929" s="648" t="s">
        <v>43944</v>
      </c>
      <c r="C28929" s="650">
        <v>410116260123</v>
      </c>
      <c r="E28929" s="649">
        <v>9500</v>
      </c>
      <c r="F28929" s="649">
        <v>9500</v>
      </c>
      <c r="G28929" s="625"/>
      <c r="H28929" s="623"/>
    </row>
    <row r="28930" spans="1:8" ht="22.5" x14ac:dyDescent="0.2">
      <c r="A28930" s="2">
        <v>28925</v>
      </c>
      <c r="B28930" s="648" t="s">
        <v>43944</v>
      </c>
      <c r="C28930" s="650">
        <v>410116260121</v>
      </c>
      <c r="E28930" s="649">
        <v>9500</v>
      </c>
      <c r="F28930" s="649">
        <v>9500</v>
      </c>
      <c r="G28930" s="625"/>
      <c r="H28930" s="623"/>
    </row>
    <row r="28931" spans="1:8" ht="22.5" x14ac:dyDescent="0.2">
      <c r="A28931" s="2">
        <v>28926</v>
      </c>
      <c r="B28931" s="648" t="s">
        <v>43944</v>
      </c>
      <c r="C28931" s="650">
        <v>410116260120</v>
      </c>
      <c r="E28931" s="649">
        <v>9500</v>
      </c>
      <c r="F28931" s="649">
        <v>9500</v>
      </c>
      <c r="G28931" s="625"/>
      <c r="H28931" s="623"/>
    </row>
    <row r="28932" spans="1:8" x14ac:dyDescent="0.2">
      <c r="A28932" s="2">
        <v>28927</v>
      </c>
      <c r="B28932" s="648" t="s">
        <v>43945</v>
      </c>
      <c r="C28932" s="650">
        <v>410116260125</v>
      </c>
      <c r="E28932" s="649">
        <v>9500</v>
      </c>
      <c r="F28932" s="649">
        <v>9500</v>
      </c>
      <c r="G28932" s="625"/>
      <c r="H28932" s="623"/>
    </row>
    <row r="28933" spans="1:8" x14ac:dyDescent="0.2">
      <c r="A28933" s="2">
        <v>28928</v>
      </c>
      <c r="B28933" s="648" t="s">
        <v>43945</v>
      </c>
      <c r="C28933" s="650">
        <v>410116260124</v>
      </c>
      <c r="E28933" s="649">
        <v>9500</v>
      </c>
      <c r="F28933" s="649">
        <v>9500</v>
      </c>
      <c r="G28933" s="625"/>
      <c r="H28933" s="623"/>
    </row>
    <row r="28934" spans="1:8" x14ac:dyDescent="0.2">
      <c r="A28934" s="2">
        <v>28929</v>
      </c>
      <c r="B28934" s="648" t="s">
        <v>6704</v>
      </c>
      <c r="C28934" s="648" t="s">
        <v>43946</v>
      </c>
      <c r="E28934" s="649">
        <v>10800</v>
      </c>
      <c r="F28934" s="649">
        <v>10800</v>
      </c>
      <c r="G28934" s="625"/>
      <c r="H28934" s="623"/>
    </row>
    <row r="28935" spans="1:8" ht="22.5" x14ac:dyDescent="0.2">
      <c r="A28935" s="2">
        <v>28930</v>
      </c>
      <c r="B28935" s="648" t="s">
        <v>43947</v>
      </c>
      <c r="C28935" s="648" t="s">
        <v>43948</v>
      </c>
      <c r="E28935" s="649">
        <v>10800</v>
      </c>
      <c r="F28935" s="649">
        <v>10800</v>
      </c>
      <c r="G28935" s="625"/>
      <c r="H28935" s="623"/>
    </row>
    <row r="28936" spans="1:8" ht="22.5" x14ac:dyDescent="0.2">
      <c r="A28936" s="2">
        <v>28931</v>
      </c>
      <c r="B28936" s="648" t="s">
        <v>43949</v>
      </c>
      <c r="C28936" s="650">
        <v>410116260130</v>
      </c>
      <c r="E28936" s="649">
        <v>3900</v>
      </c>
      <c r="F28936" s="649">
        <v>3900</v>
      </c>
      <c r="G28936" s="625"/>
      <c r="H28936" s="623"/>
    </row>
    <row r="28937" spans="1:8" ht="22.5" x14ac:dyDescent="0.2">
      <c r="A28937" s="2">
        <v>28932</v>
      </c>
      <c r="B28937" s="648" t="s">
        <v>43949</v>
      </c>
      <c r="C28937" s="650">
        <v>410116260131</v>
      </c>
      <c r="E28937" s="649">
        <v>60710</v>
      </c>
      <c r="F28937" s="649">
        <v>15177.54</v>
      </c>
      <c r="G28937" s="625"/>
      <c r="H28937" s="623"/>
    </row>
    <row r="28938" spans="1:8" ht="22.5" x14ac:dyDescent="0.2">
      <c r="A28938" s="2">
        <v>28933</v>
      </c>
      <c r="B28938" s="648" t="s">
        <v>43949</v>
      </c>
      <c r="C28938" s="650">
        <v>410116260132</v>
      </c>
      <c r="E28938" s="649">
        <v>4050</v>
      </c>
      <c r="F28938" s="649">
        <v>4050</v>
      </c>
      <c r="G28938" s="625"/>
      <c r="H28938" s="623"/>
    </row>
    <row r="28939" spans="1:8" ht="22.5" x14ac:dyDescent="0.2">
      <c r="A28939" s="2">
        <v>28934</v>
      </c>
      <c r="B28939" s="648" t="s">
        <v>43949</v>
      </c>
      <c r="C28939" s="650">
        <v>410116260133</v>
      </c>
      <c r="E28939" s="649">
        <v>4050</v>
      </c>
      <c r="F28939" s="649">
        <v>4050</v>
      </c>
      <c r="G28939" s="625"/>
      <c r="H28939" s="623"/>
    </row>
    <row r="28940" spans="1:8" ht="22.5" x14ac:dyDescent="0.2">
      <c r="A28940" s="2">
        <v>28935</v>
      </c>
      <c r="B28940" s="648" t="s">
        <v>43949</v>
      </c>
      <c r="C28940" s="650">
        <v>410116260134</v>
      </c>
      <c r="E28940" s="649">
        <v>4050</v>
      </c>
      <c r="F28940" s="649">
        <v>4050</v>
      </c>
      <c r="G28940" s="625"/>
      <c r="H28940" s="623"/>
    </row>
    <row r="28941" spans="1:8" ht="22.5" x14ac:dyDescent="0.2">
      <c r="A28941" s="2">
        <v>28936</v>
      </c>
      <c r="B28941" s="648" t="s">
        <v>43949</v>
      </c>
      <c r="C28941" s="650">
        <v>410116260129</v>
      </c>
      <c r="E28941" s="649">
        <v>4050</v>
      </c>
      <c r="F28941" s="649">
        <v>4050</v>
      </c>
      <c r="G28941" s="625"/>
      <c r="H28941" s="623"/>
    </row>
    <row r="28942" spans="1:8" ht="22.5" x14ac:dyDescent="0.2">
      <c r="A28942" s="2">
        <v>28937</v>
      </c>
      <c r="B28942" s="648" t="s">
        <v>43947</v>
      </c>
      <c r="C28942" s="648" t="s">
        <v>43950</v>
      </c>
      <c r="E28942" s="649">
        <v>4050</v>
      </c>
      <c r="F28942" s="649">
        <v>4050</v>
      </c>
      <c r="G28942" s="625"/>
      <c r="H28942" s="623"/>
    </row>
    <row r="28943" spans="1:8" ht="22.5" x14ac:dyDescent="0.2">
      <c r="A28943" s="2">
        <v>28938</v>
      </c>
      <c r="B28943" s="648" t="s">
        <v>43951</v>
      </c>
      <c r="C28943" s="648" t="s">
        <v>43952</v>
      </c>
      <c r="E28943" s="649">
        <v>4050</v>
      </c>
      <c r="F28943" s="649">
        <v>4050</v>
      </c>
      <c r="G28943" s="625"/>
      <c r="H28943" s="623"/>
    </row>
    <row r="28944" spans="1:8" x14ac:dyDescent="0.2">
      <c r="A28944" s="2">
        <v>28939</v>
      </c>
      <c r="B28944" s="648" t="s">
        <v>43953</v>
      </c>
      <c r="C28944" s="648" t="s">
        <v>43954</v>
      </c>
      <c r="E28944" s="649">
        <v>60710</v>
      </c>
      <c r="F28944" s="649">
        <v>15177.54</v>
      </c>
      <c r="G28944" s="625"/>
      <c r="H28944" s="623"/>
    </row>
    <row r="28945" spans="1:8" ht="22.5" x14ac:dyDescent="0.2">
      <c r="A28945" s="2">
        <v>28940</v>
      </c>
      <c r="B28945" s="648" t="s">
        <v>43955</v>
      </c>
      <c r="C28945" s="648" t="s">
        <v>43956</v>
      </c>
      <c r="E28945" s="649">
        <v>123363.1</v>
      </c>
      <c r="F28945" s="649">
        <v>81214.37</v>
      </c>
      <c r="G28945" s="625"/>
      <c r="H28945" s="623"/>
    </row>
    <row r="28946" spans="1:8" ht="67.5" x14ac:dyDescent="0.2">
      <c r="A28946" s="2">
        <v>28941</v>
      </c>
      <c r="B28946" s="648" t="s">
        <v>43957</v>
      </c>
      <c r="C28946" s="648" t="s">
        <v>43958</v>
      </c>
      <c r="E28946" s="649">
        <v>92193.4</v>
      </c>
      <c r="F28946" s="649">
        <v>60694.12</v>
      </c>
      <c r="G28946" s="625"/>
      <c r="H28946" s="623"/>
    </row>
    <row r="28947" spans="1:8" ht="33.75" x14ac:dyDescent="0.2">
      <c r="A28947" s="2">
        <v>28942</v>
      </c>
      <c r="B28947" s="648" t="s">
        <v>43959</v>
      </c>
      <c r="C28947" s="648" t="s">
        <v>43960</v>
      </c>
      <c r="E28947" s="649">
        <v>62811.4</v>
      </c>
      <c r="F28947" s="649">
        <v>41350.97</v>
      </c>
      <c r="G28947" s="625"/>
      <c r="H28947" s="623"/>
    </row>
    <row r="28948" spans="1:8" ht="33.75" x14ac:dyDescent="0.2">
      <c r="A28948" s="2">
        <v>28943</v>
      </c>
      <c r="B28948" s="648" t="s">
        <v>43961</v>
      </c>
      <c r="C28948" s="648" t="s">
        <v>43962</v>
      </c>
      <c r="E28948" s="649">
        <v>399300</v>
      </c>
      <c r="F28948" s="649">
        <v>232925.07</v>
      </c>
      <c r="G28948" s="625"/>
      <c r="H28948" s="623"/>
    </row>
    <row r="28949" spans="1:8" ht="22.5" x14ac:dyDescent="0.2">
      <c r="A28949" s="2">
        <v>28944</v>
      </c>
      <c r="B28949" s="648" t="s">
        <v>43963</v>
      </c>
      <c r="C28949" s="648" t="s">
        <v>43964</v>
      </c>
      <c r="E28949" s="649">
        <v>14850</v>
      </c>
      <c r="F28949" s="649">
        <v>14850</v>
      </c>
      <c r="G28949" s="625"/>
      <c r="H28949" s="623"/>
    </row>
    <row r="28950" spans="1:8" ht="33.75" x14ac:dyDescent="0.2">
      <c r="A28950" s="2">
        <v>28945</v>
      </c>
      <c r="B28950" s="648" t="s">
        <v>43965</v>
      </c>
      <c r="C28950" s="648" t="s">
        <v>43966</v>
      </c>
      <c r="E28950" s="649">
        <v>9662.1</v>
      </c>
      <c r="F28950" s="649">
        <v>9662.1</v>
      </c>
      <c r="G28950" s="625"/>
      <c r="H28950" s="623"/>
    </row>
    <row r="28951" spans="1:8" ht="56.25" x14ac:dyDescent="0.2">
      <c r="A28951" s="2">
        <v>28946</v>
      </c>
      <c r="B28951" s="648" t="s">
        <v>43967</v>
      </c>
      <c r="C28951" s="648" t="s">
        <v>43968</v>
      </c>
      <c r="E28951" s="649">
        <v>7629.3</v>
      </c>
      <c r="F28951" s="649">
        <v>7629.3</v>
      </c>
      <c r="G28951" s="625"/>
      <c r="H28951" s="623"/>
    </row>
    <row r="28952" spans="1:8" ht="45" x14ac:dyDescent="0.2">
      <c r="A28952" s="2">
        <v>28947</v>
      </c>
      <c r="B28952" s="648" t="s">
        <v>43969</v>
      </c>
      <c r="C28952" s="648" t="s">
        <v>43970</v>
      </c>
      <c r="E28952" s="649">
        <v>6800</v>
      </c>
      <c r="F28952" s="649">
        <v>6800</v>
      </c>
      <c r="G28952" s="625"/>
      <c r="H28952" s="623"/>
    </row>
    <row r="28953" spans="1:8" ht="22.5" x14ac:dyDescent="0.2">
      <c r="A28953" s="2">
        <v>28948</v>
      </c>
      <c r="B28953" s="648" t="s">
        <v>43971</v>
      </c>
      <c r="C28953" s="648" t="s">
        <v>43972</v>
      </c>
      <c r="E28953" s="649">
        <v>22919</v>
      </c>
      <c r="F28953" s="649">
        <v>22919</v>
      </c>
      <c r="G28953" s="625"/>
      <c r="H28953" s="623"/>
    </row>
    <row r="28954" spans="1:8" ht="22.5" x14ac:dyDescent="0.2">
      <c r="A28954" s="2">
        <v>28949</v>
      </c>
      <c r="B28954" s="648" t="s">
        <v>43973</v>
      </c>
      <c r="C28954" s="648" t="s">
        <v>43974</v>
      </c>
      <c r="E28954" s="649">
        <v>4890</v>
      </c>
      <c r="F28954" s="649">
        <v>4890</v>
      </c>
      <c r="G28954" s="625"/>
      <c r="H28954" s="623"/>
    </row>
    <row r="28955" spans="1:8" ht="22.5" x14ac:dyDescent="0.2">
      <c r="A28955" s="2">
        <v>28950</v>
      </c>
      <c r="B28955" s="648" t="s">
        <v>43975</v>
      </c>
      <c r="C28955" s="648" t="s">
        <v>43976</v>
      </c>
      <c r="E28955" s="649">
        <v>3550</v>
      </c>
      <c r="F28955" s="649">
        <v>3550</v>
      </c>
      <c r="G28955" s="625"/>
      <c r="H28955" s="623"/>
    </row>
    <row r="28956" spans="1:8" ht="22.5" x14ac:dyDescent="0.2">
      <c r="A28956" s="2">
        <v>28951</v>
      </c>
      <c r="B28956" s="648" t="s">
        <v>43977</v>
      </c>
      <c r="C28956" s="648" t="s">
        <v>43978</v>
      </c>
      <c r="E28956" s="649">
        <v>3690</v>
      </c>
      <c r="F28956" s="649">
        <v>3690</v>
      </c>
      <c r="G28956" s="625"/>
      <c r="H28956" s="623"/>
    </row>
    <row r="28957" spans="1:8" ht="22.5" x14ac:dyDescent="0.2">
      <c r="A28957" s="2">
        <v>28952</v>
      </c>
      <c r="B28957" s="648" t="s">
        <v>43979</v>
      </c>
      <c r="C28957" s="648" t="s">
        <v>43980</v>
      </c>
      <c r="E28957" s="649">
        <v>8639</v>
      </c>
      <c r="F28957" s="649">
        <v>8639</v>
      </c>
      <c r="G28957" s="625"/>
      <c r="H28957" s="623"/>
    </row>
    <row r="28958" spans="1:8" x14ac:dyDescent="0.2">
      <c r="A28958" s="2">
        <v>28953</v>
      </c>
      <c r="B28958" s="648" t="s">
        <v>43981</v>
      </c>
      <c r="C28958" s="648" t="s">
        <v>43982</v>
      </c>
      <c r="E28958" s="649">
        <v>34598</v>
      </c>
      <c r="F28958" s="649">
        <v>34598</v>
      </c>
      <c r="G28958" s="625"/>
      <c r="H28958" s="623"/>
    </row>
    <row r="28959" spans="1:8" ht="22.5" x14ac:dyDescent="0.2">
      <c r="A28959" s="2">
        <v>28954</v>
      </c>
      <c r="B28959" s="648" t="s">
        <v>33861</v>
      </c>
      <c r="C28959" s="648" t="s">
        <v>43983</v>
      </c>
      <c r="E28959" s="649">
        <v>20767</v>
      </c>
      <c r="F28959" s="649">
        <v>20767</v>
      </c>
      <c r="G28959" s="625"/>
      <c r="H28959" s="623"/>
    </row>
    <row r="28960" spans="1:8" ht="22.5" x14ac:dyDescent="0.2">
      <c r="A28960" s="2">
        <v>28955</v>
      </c>
      <c r="B28960" s="648" t="s">
        <v>43984</v>
      </c>
      <c r="C28960" s="648" t="s">
        <v>43985</v>
      </c>
      <c r="E28960" s="649">
        <v>80500</v>
      </c>
      <c r="F28960" s="649">
        <v>80500</v>
      </c>
      <c r="G28960" s="625"/>
      <c r="H28960" s="623"/>
    </row>
    <row r="28961" spans="1:8" ht="22.5" x14ac:dyDescent="0.2">
      <c r="A28961" s="2">
        <v>28956</v>
      </c>
      <c r="B28961" s="648" t="s">
        <v>27819</v>
      </c>
      <c r="C28961" s="648" t="s">
        <v>43986</v>
      </c>
      <c r="E28961" s="649">
        <v>3887</v>
      </c>
      <c r="F28961" s="649">
        <v>3887</v>
      </c>
      <c r="G28961" s="625"/>
      <c r="H28961" s="623"/>
    </row>
    <row r="28962" spans="1:8" ht="22.5" x14ac:dyDescent="0.2">
      <c r="A28962" s="2">
        <v>28957</v>
      </c>
      <c r="B28962" s="648" t="s">
        <v>43987</v>
      </c>
      <c r="C28962" s="648" t="s">
        <v>43988</v>
      </c>
      <c r="E28962" s="649">
        <v>4697</v>
      </c>
      <c r="F28962" s="649">
        <v>4697</v>
      </c>
      <c r="G28962" s="625"/>
      <c r="H28962" s="623"/>
    </row>
    <row r="28963" spans="1:8" ht="45" x14ac:dyDescent="0.2">
      <c r="A28963" s="2">
        <v>28958</v>
      </c>
      <c r="B28963" s="648" t="s">
        <v>43989</v>
      </c>
      <c r="C28963" s="648" t="s">
        <v>43990</v>
      </c>
      <c r="E28963" s="649">
        <v>99987.04</v>
      </c>
      <c r="F28963" s="649">
        <v>69158.09</v>
      </c>
      <c r="G28963" s="625"/>
      <c r="H28963" s="623"/>
    </row>
    <row r="28964" spans="1:8" ht="22.5" x14ac:dyDescent="0.2">
      <c r="A28964" s="2">
        <v>28959</v>
      </c>
      <c r="B28964" s="648" t="s">
        <v>4013</v>
      </c>
      <c r="C28964" s="648" t="s">
        <v>43991</v>
      </c>
      <c r="E28964" s="649">
        <v>21300</v>
      </c>
      <c r="F28964" s="649">
        <v>21300</v>
      </c>
      <c r="G28964" s="625"/>
      <c r="H28964" s="623"/>
    </row>
    <row r="28965" spans="1:8" ht="22.5" x14ac:dyDescent="0.2">
      <c r="A28965" s="2">
        <v>28960</v>
      </c>
      <c r="B28965" s="648" t="s">
        <v>43992</v>
      </c>
      <c r="C28965" s="648" t="s">
        <v>43993</v>
      </c>
      <c r="E28965" s="649">
        <v>19160</v>
      </c>
      <c r="F28965" s="649">
        <v>19160</v>
      </c>
      <c r="G28965" s="625"/>
      <c r="H28965" s="623"/>
    </row>
    <row r="28966" spans="1:8" ht="33.75" x14ac:dyDescent="0.2">
      <c r="A28966" s="2">
        <v>28961</v>
      </c>
      <c r="B28966" s="648" t="s">
        <v>43994</v>
      </c>
      <c r="C28966" s="648" t="s">
        <v>43995</v>
      </c>
      <c r="E28966" s="649">
        <v>4680</v>
      </c>
      <c r="F28966" s="649">
        <v>4680</v>
      </c>
      <c r="G28966" s="625"/>
      <c r="H28966" s="623"/>
    </row>
    <row r="28967" spans="1:8" ht="22.5" x14ac:dyDescent="0.2">
      <c r="A28967" s="2">
        <v>28962</v>
      </c>
      <c r="B28967" s="648" t="s">
        <v>43996</v>
      </c>
      <c r="C28967" s="648" t="s">
        <v>43997</v>
      </c>
      <c r="E28967" s="649">
        <v>7122.01</v>
      </c>
      <c r="F28967" s="649">
        <v>7122.01</v>
      </c>
      <c r="G28967" s="625"/>
      <c r="H28967" s="623"/>
    </row>
    <row r="28968" spans="1:8" ht="33.75" x14ac:dyDescent="0.2">
      <c r="A28968" s="2">
        <v>28963</v>
      </c>
      <c r="B28968" s="648" t="s">
        <v>43998</v>
      </c>
      <c r="C28968" s="648" t="s">
        <v>43999</v>
      </c>
      <c r="E28968" s="649">
        <v>7085</v>
      </c>
      <c r="F28968" s="649">
        <v>7085</v>
      </c>
      <c r="G28968" s="625"/>
      <c r="H28968" s="623"/>
    </row>
    <row r="28969" spans="1:8" ht="45" x14ac:dyDescent="0.2">
      <c r="A28969" s="2">
        <v>28964</v>
      </c>
      <c r="B28969" s="648" t="s">
        <v>44000</v>
      </c>
      <c r="C28969" s="648" t="s">
        <v>44001</v>
      </c>
      <c r="E28969" s="649">
        <v>3200</v>
      </c>
      <c r="F28969" s="649">
        <v>3200</v>
      </c>
      <c r="G28969" s="625"/>
      <c r="H28969" s="623"/>
    </row>
    <row r="28970" spans="1:8" ht="33.75" x14ac:dyDescent="0.2">
      <c r="A28970" s="2">
        <v>28965</v>
      </c>
      <c r="B28970" s="648" t="s">
        <v>44002</v>
      </c>
      <c r="C28970" s="648" t="s">
        <v>44003</v>
      </c>
      <c r="E28970" s="649">
        <v>10290</v>
      </c>
      <c r="F28970" s="649">
        <v>10290</v>
      </c>
      <c r="G28970" s="625"/>
      <c r="H28970" s="623"/>
    </row>
    <row r="28971" spans="1:8" ht="45" x14ac:dyDescent="0.2">
      <c r="A28971" s="2">
        <v>28966</v>
      </c>
      <c r="B28971" s="648" t="s">
        <v>44004</v>
      </c>
      <c r="C28971" s="648" t="s">
        <v>44005</v>
      </c>
      <c r="E28971" s="649">
        <v>61000</v>
      </c>
      <c r="F28971" s="649">
        <v>44297.59</v>
      </c>
      <c r="G28971" s="625"/>
      <c r="H28971" s="623"/>
    </row>
    <row r="28972" spans="1:8" ht="45" x14ac:dyDescent="0.2">
      <c r="A28972" s="2">
        <v>28967</v>
      </c>
      <c r="B28972" s="648" t="s">
        <v>44006</v>
      </c>
      <c r="C28972" s="648" t="s">
        <v>44007</v>
      </c>
      <c r="E28972" s="649">
        <v>18860</v>
      </c>
      <c r="F28972" s="649">
        <v>18860</v>
      </c>
      <c r="G28972" s="625"/>
      <c r="H28972" s="623"/>
    </row>
    <row r="28973" spans="1:8" ht="45" x14ac:dyDescent="0.2">
      <c r="A28973" s="2">
        <v>28968</v>
      </c>
      <c r="B28973" s="648" t="s">
        <v>44008</v>
      </c>
      <c r="C28973" s="648" t="s">
        <v>44009</v>
      </c>
      <c r="E28973" s="649">
        <v>7680</v>
      </c>
      <c r="F28973" s="649">
        <v>7680</v>
      </c>
      <c r="G28973" s="625"/>
      <c r="H28973" s="623"/>
    </row>
    <row r="28974" spans="1:8" ht="33.75" x14ac:dyDescent="0.2">
      <c r="A28974" s="2">
        <v>28969</v>
      </c>
      <c r="B28974" s="648" t="s">
        <v>44010</v>
      </c>
      <c r="C28974" s="648" t="s">
        <v>44011</v>
      </c>
      <c r="E28974" s="649">
        <v>21995</v>
      </c>
      <c r="F28974" s="649">
        <v>21995</v>
      </c>
      <c r="G28974" s="625"/>
      <c r="H28974" s="623"/>
    </row>
    <row r="28975" spans="1:8" ht="33.75" x14ac:dyDescent="0.2">
      <c r="A28975" s="2">
        <v>28970</v>
      </c>
      <c r="B28975" s="648" t="s">
        <v>44012</v>
      </c>
      <c r="C28975" s="648" t="s">
        <v>44013</v>
      </c>
      <c r="E28975" s="649">
        <v>10800</v>
      </c>
      <c r="F28975" s="649">
        <v>10800</v>
      </c>
      <c r="G28975" s="625"/>
      <c r="H28975" s="623"/>
    </row>
    <row r="28976" spans="1:8" ht="33.75" x14ac:dyDescent="0.2">
      <c r="A28976" s="2">
        <v>28971</v>
      </c>
      <c r="B28976" s="648" t="s">
        <v>44014</v>
      </c>
      <c r="C28976" s="648" t="s">
        <v>44015</v>
      </c>
      <c r="E28976" s="649">
        <v>3300</v>
      </c>
      <c r="F28976" s="649">
        <v>3300</v>
      </c>
      <c r="G28976" s="625"/>
      <c r="H28976" s="623"/>
    </row>
    <row r="28977" spans="1:8" x14ac:dyDescent="0.2">
      <c r="A28977" s="2">
        <v>28972</v>
      </c>
      <c r="B28977" s="648" t="s">
        <v>23854</v>
      </c>
      <c r="C28977" s="648" t="s">
        <v>44016</v>
      </c>
      <c r="E28977" s="649">
        <v>13690</v>
      </c>
      <c r="F28977" s="649">
        <v>13690</v>
      </c>
      <c r="G28977" s="625"/>
      <c r="H28977" s="623"/>
    </row>
    <row r="28978" spans="1:8" x14ac:dyDescent="0.2">
      <c r="A28978" s="2">
        <v>28973</v>
      </c>
      <c r="B28978" s="648" t="s">
        <v>44017</v>
      </c>
      <c r="C28978" s="648" t="s">
        <v>44018</v>
      </c>
      <c r="E28978" s="649">
        <v>4670</v>
      </c>
      <c r="F28978" s="649">
        <v>4670</v>
      </c>
      <c r="G28978" s="625"/>
      <c r="H28978" s="623"/>
    </row>
    <row r="28979" spans="1:8" x14ac:dyDescent="0.2">
      <c r="A28979" s="2">
        <v>28974</v>
      </c>
      <c r="B28979" s="648" t="s">
        <v>43768</v>
      </c>
      <c r="C28979" s="648" t="s">
        <v>44019</v>
      </c>
      <c r="E28979" s="649">
        <v>4425</v>
      </c>
      <c r="F28979" s="649">
        <v>4425</v>
      </c>
      <c r="G28979" s="625"/>
      <c r="H28979" s="623"/>
    </row>
    <row r="28980" spans="1:8" ht="22.5" x14ac:dyDescent="0.2">
      <c r="A28980" s="2">
        <v>28975</v>
      </c>
      <c r="B28980" s="648" t="s">
        <v>44020</v>
      </c>
      <c r="C28980" s="648" t="s">
        <v>44021</v>
      </c>
      <c r="E28980" s="649">
        <v>14101</v>
      </c>
      <c r="F28980" s="649">
        <v>14101</v>
      </c>
      <c r="G28980" s="625"/>
      <c r="H28980" s="623"/>
    </row>
    <row r="28981" spans="1:8" ht="22.5" x14ac:dyDescent="0.2">
      <c r="A28981" s="2">
        <v>28976</v>
      </c>
      <c r="B28981" s="648" t="s">
        <v>44020</v>
      </c>
      <c r="C28981" s="648" t="s">
        <v>44022</v>
      </c>
      <c r="E28981" s="649">
        <v>30762.6</v>
      </c>
      <c r="F28981" s="649">
        <v>30762.6</v>
      </c>
      <c r="G28981" s="625"/>
      <c r="H28981" s="623"/>
    </row>
    <row r="28982" spans="1:8" ht="33.75" x14ac:dyDescent="0.2">
      <c r="A28982" s="2">
        <v>28977</v>
      </c>
      <c r="B28982" s="648" t="s">
        <v>44023</v>
      </c>
      <c r="C28982" s="648" t="s">
        <v>44024</v>
      </c>
      <c r="E28982" s="649">
        <v>4871.04</v>
      </c>
      <c r="F28982" s="649">
        <v>4871.04</v>
      </c>
      <c r="G28982" s="625"/>
      <c r="H28982" s="623"/>
    </row>
    <row r="28983" spans="1:8" ht="22.5" x14ac:dyDescent="0.2">
      <c r="A28983" s="2">
        <v>28978</v>
      </c>
      <c r="B28983" s="648" t="s">
        <v>44025</v>
      </c>
      <c r="C28983" s="648" t="s">
        <v>44026</v>
      </c>
      <c r="E28983" s="649">
        <v>4871.04</v>
      </c>
      <c r="F28983" s="649">
        <v>4871.04</v>
      </c>
      <c r="G28983" s="625"/>
      <c r="H28983" s="623"/>
    </row>
    <row r="28984" spans="1:8" ht="45" x14ac:dyDescent="0.2">
      <c r="A28984" s="2">
        <v>28979</v>
      </c>
      <c r="B28984" s="648" t="s">
        <v>44027</v>
      </c>
      <c r="C28984" s="648" t="s">
        <v>44028</v>
      </c>
      <c r="E28984" s="649">
        <v>5121.2</v>
      </c>
      <c r="F28984" s="649">
        <v>5121.2</v>
      </c>
      <c r="G28984" s="625"/>
      <c r="H28984" s="623"/>
    </row>
    <row r="28985" spans="1:8" ht="56.25" x14ac:dyDescent="0.2">
      <c r="A28985" s="2">
        <v>28980</v>
      </c>
      <c r="B28985" s="648" t="s">
        <v>44029</v>
      </c>
      <c r="C28985" s="648" t="s">
        <v>44030</v>
      </c>
      <c r="E28985" s="649">
        <v>4484</v>
      </c>
      <c r="F28985" s="649">
        <v>4484</v>
      </c>
      <c r="G28985" s="625"/>
      <c r="H28985" s="623"/>
    </row>
    <row r="28986" spans="1:8" x14ac:dyDescent="0.2">
      <c r="A28986" s="2">
        <v>28981</v>
      </c>
      <c r="B28986" s="648" t="s">
        <v>2112</v>
      </c>
      <c r="C28986" s="648" t="s">
        <v>44031</v>
      </c>
      <c r="E28986" s="649">
        <v>10460.700000000001</v>
      </c>
      <c r="F28986" s="649">
        <v>10460.700000000001</v>
      </c>
      <c r="G28986" s="625"/>
      <c r="H28986" s="623"/>
    </row>
    <row r="28987" spans="1:8" ht="33.75" x14ac:dyDescent="0.2">
      <c r="A28987" s="2">
        <v>28982</v>
      </c>
      <c r="B28987" s="648" t="s">
        <v>44032</v>
      </c>
      <c r="C28987" s="648" t="s">
        <v>44033</v>
      </c>
      <c r="E28987" s="649">
        <v>3074</v>
      </c>
      <c r="F28987" s="649">
        <v>3074</v>
      </c>
      <c r="G28987" s="625"/>
      <c r="H28987" s="623"/>
    </row>
    <row r="28988" spans="1:8" ht="22.5" x14ac:dyDescent="0.2">
      <c r="A28988" s="2">
        <v>28983</v>
      </c>
      <c r="B28988" s="648" t="s">
        <v>44034</v>
      </c>
      <c r="C28988" s="648" t="s">
        <v>44035</v>
      </c>
      <c r="E28988" s="649">
        <v>16907</v>
      </c>
      <c r="F28988" s="649">
        <v>16907</v>
      </c>
      <c r="G28988" s="625"/>
      <c r="H28988" s="623"/>
    </row>
    <row r="28989" spans="1:8" x14ac:dyDescent="0.2">
      <c r="A28989" s="2">
        <v>28984</v>
      </c>
      <c r="B28989" s="648" t="s">
        <v>4240</v>
      </c>
      <c r="C28989" s="648" t="s">
        <v>44036</v>
      </c>
      <c r="E28989" s="649">
        <v>6930</v>
      </c>
      <c r="F28989" s="649">
        <v>6930</v>
      </c>
      <c r="G28989" s="625"/>
      <c r="H28989" s="623"/>
    </row>
    <row r="28990" spans="1:8" x14ac:dyDescent="0.2">
      <c r="A28990" s="2">
        <v>28985</v>
      </c>
      <c r="B28990" s="648" t="s">
        <v>44037</v>
      </c>
      <c r="C28990" s="648" t="s">
        <v>44038</v>
      </c>
      <c r="E28990" s="649">
        <v>6167</v>
      </c>
      <c r="F28990" s="649">
        <v>6167</v>
      </c>
      <c r="G28990" s="625"/>
      <c r="H28990" s="623"/>
    </row>
    <row r="28991" spans="1:8" x14ac:dyDescent="0.2">
      <c r="A28991" s="2">
        <v>28986</v>
      </c>
      <c r="B28991" s="648" t="s">
        <v>44037</v>
      </c>
      <c r="C28991" s="648" t="s">
        <v>44039</v>
      </c>
      <c r="E28991" s="649">
        <v>10070</v>
      </c>
      <c r="F28991" s="649">
        <v>10070</v>
      </c>
      <c r="G28991" s="625"/>
      <c r="H28991" s="623"/>
    </row>
    <row r="28992" spans="1:8" x14ac:dyDescent="0.2">
      <c r="A28992" s="2">
        <v>28987</v>
      </c>
      <c r="B28992" s="648" t="s">
        <v>21761</v>
      </c>
      <c r="C28992" s="648" t="s">
        <v>44040</v>
      </c>
      <c r="E28992" s="649">
        <v>7788</v>
      </c>
      <c r="F28992" s="649">
        <v>7788</v>
      </c>
      <c r="G28992" s="625"/>
      <c r="H28992" s="623"/>
    </row>
    <row r="28993" spans="1:8" x14ac:dyDescent="0.2">
      <c r="A28993" s="2">
        <v>28988</v>
      </c>
      <c r="B28993" s="648" t="s">
        <v>21761</v>
      </c>
      <c r="C28993" s="648" t="s">
        <v>44041</v>
      </c>
      <c r="E28993" s="649">
        <v>7788</v>
      </c>
      <c r="F28993" s="649">
        <v>7788</v>
      </c>
      <c r="G28993" s="625"/>
      <c r="H28993" s="623"/>
    </row>
    <row r="28994" spans="1:8" x14ac:dyDescent="0.2">
      <c r="A28994" s="2">
        <v>28989</v>
      </c>
      <c r="B28994" s="648" t="s">
        <v>44042</v>
      </c>
      <c r="C28994" s="648" t="s">
        <v>44043</v>
      </c>
      <c r="E28994" s="649">
        <v>9730.4699999999993</v>
      </c>
      <c r="F28994" s="649">
        <v>9730.4699999999993</v>
      </c>
      <c r="G28994" s="625"/>
      <c r="H28994" s="623"/>
    </row>
    <row r="28995" spans="1:8" ht="22.5" x14ac:dyDescent="0.2">
      <c r="A28995" s="2">
        <v>28990</v>
      </c>
      <c r="B28995" s="648" t="s">
        <v>44044</v>
      </c>
      <c r="C28995" s="648" t="s">
        <v>44045</v>
      </c>
      <c r="E28995" s="649">
        <v>12765.84</v>
      </c>
      <c r="F28995" s="649">
        <v>12765.84</v>
      </c>
      <c r="G28995" s="625"/>
      <c r="H28995" s="623"/>
    </row>
    <row r="28996" spans="1:8" ht="22.5" x14ac:dyDescent="0.2">
      <c r="A28996" s="2">
        <v>28991</v>
      </c>
      <c r="B28996" s="648" t="s">
        <v>44046</v>
      </c>
      <c r="C28996" s="648" t="s">
        <v>44047</v>
      </c>
      <c r="E28996" s="649">
        <v>17602.2</v>
      </c>
      <c r="F28996" s="649">
        <v>17602.2</v>
      </c>
      <c r="G28996" s="625"/>
      <c r="H28996" s="623"/>
    </row>
    <row r="28997" spans="1:8" x14ac:dyDescent="0.2">
      <c r="A28997" s="2">
        <v>28992</v>
      </c>
      <c r="B28997" s="648" t="s">
        <v>4952</v>
      </c>
      <c r="C28997" s="648" t="s">
        <v>44048</v>
      </c>
      <c r="E28997" s="649">
        <v>6720</v>
      </c>
      <c r="F28997" s="649">
        <v>6720</v>
      </c>
      <c r="G28997" s="625"/>
      <c r="H28997" s="623"/>
    </row>
    <row r="28998" spans="1:8" ht="22.5" x14ac:dyDescent="0.2">
      <c r="A28998" s="2">
        <v>28993</v>
      </c>
      <c r="B28998" s="648" t="s">
        <v>44049</v>
      </c>
      <c r="C28998" s="648" t="s">
        <v>44050</v>
      </c>
      <c r="E28998" s="649">
        <v>6720</v>
      </c>
      <c r="F28998" s="649">
        <v>6720</v>
      </c>
      <c r="G28998" s="625"/>
      <c r="H28998" s="623"/>
    </row>
    <row r="28999" spans="1:8" ht="33.75" x14ac:dyDescent="0.2">
      <c r="A28999" s="2">
        <v>28994</v>
      </c>
      <c r="B28999" s="648" t="s">
        <v>44051</v>
      </c>
      <c r="C28999" s="648" t="s">
        <v>44052</v>
      </c>
      <c r="E28999" s="649">
        <v>4274.82</v>
      </c>
      <c r="F28999" s="649">
        <v>4274.82</v>
      </c>
      <c r="G28999" s="625"/>
      <c r="H28999" s="623"/>
    </row>
    <row r="29000" spans="1:8" x14ac:dyDescent="0.2">
      <c r="A29000" s="2">
        <v>28995</v>
      </c>
      <c r="B29000" s="648" t="s">
        <v>44053</v>
      </c>
      <c r="C29000" s="648" t="s">
        <v>44054</v>
      </c>
      <c r="E29000" s="649">
        <v>4700</v>
      </c>
      <c r="F29000" s="649">
        <v>4700</v>
      </c>
      <c r="G29000" s="625"/>
      <c r="H29000" s="623"/>
    </row>
    <row r="29001" spans="1:8" x14ac:dyDescent="0.2">
      <c r="A29001" s="2">
        <v>28996</v>
      </c>
      <c r="B29001" s="648" t="s">
        <v>44055</v>
      </c>
      <c r="C29001" s="648" t="s">
        <v>44056</v>
      </c>
      <c r="E29001" s="649">
        <v>13896.09</v>
      </c>
      <c r="F29001" s="649">
        <v>13896.09</v>
      </c>
      <c r="G29001" s="625"/>
      <c r="H29001" s="623"/>
    </row>
    <row r="29002" spans="1:8" x14ac:dyDescent="0.2">
      <c r="A29002" s="2">
        <v>28997</v>
      </c>
      <c r="B29002" s="648" t="s">
        <v>44053</v>
      </c>
      <c r="C29002" s="648" t="s">
        <v>44057</v>
      </c>
      <c r="E29002" s="649">
        <v>41005</v>
      </c>
      <c r="F29002" s="649">
        <v>38563.85</v>
      </c>
      <c r="G29002" s="625"/>
      <c r="H29002" s="623"/>
    </row>
    <row r="29003" spans="1:8" x14ac:dyDescent="0.2">
      <c r="A29003" s="2">
        <v>28998</v>
      </c>
      <c r="B29003" s="648" t="s">
        <v>21905</v>
      </c>
      <c r="C29003" s="648" t="s">
        <v>44058</v>
      </c>
      <c r="E29003" s="649">
        <v>147417.4</v>
      </c>
      <c r="F29003" s="649">
        <v>138642.63</v>
      </c>
      <c r="G29003" s="625"/>
      <c r="H29003" s="623"/>
    </row>
    <row r="29004" spans="1:8" ht="22.5" x14ac:dyDescent="0.2">
      <c r="A29004" s="2">
        <v>28999</v>
      </c>
      <c r="B29004" s="648" t="s">
        <v>44059</v>
      </c>
      <c r="C29004" s="648" t="s">
        <v>44060</v>
      </c>
      <c r="E29004" s="649">
        <v>41005</v>
      </c>
      <c r="F29004" s="649">
        <v>38563.85</v>
      </c>
      <c r="G29004" s="625"/>
      <c r="H29004" s="623"/>
    </row>
    <row r="29005" spans="1:8" ht="22.5" x14ac:dyDescent="0.2">
      <c r="A29005" s="2">
        <v>29000</v>
      </c>
      <c r="B29005" s="648" t="s">
        <v>44061</v>
      </c>
      <c r="C29005" s="648" t="s">
        <v>44062</v>
      </c>
      <c r="E29005" s="649">
        <v>34597.599999999999</v>
      </c>
      <c r="F29005" s="649">
        <v>34597.599999999999</v>
      </c>
      <c r="G29005" s="625"/>
      <c r="H29005" s="623"/>
    </row>
    <row r="29006" spans="1:8" x14ac:dyDescent="0.2">
      <c r="A29006" s="2">
        <v>29001</v>
      </c>
      <c r="B29006" s="648" t="s">
        <v>44063</v>
      </c>
      <c r="C29006" s="648" t="s">
        <v>44064</v>
      </c>
      <c r="E29006" s="649">
        <v>32627</v>
      </c>
      <c r="F29006" s="649">
        <v>32627</v>
      </c>
      <c r="G29006" s="625"/>
      <c r="H29006" s="623"/>
    </row>
    <row r="29007" spans="1:8" ht="22.5" x14ac:dyDescent="0.2">
      <c r="A29007" s="2">
        <v>29002</v>
      </c>
      <c r="B29007" s="648" t="s">
        <v>44065</v>
      </c>
      <c r="C29007" s="648" t="s">
        <v>44066</v>
      </c>
      <c r="E29007" s="649">
        <v>8583.32</v>
      </c>
      <c r="F29007" s="649">
        <v>8583.32</v>
      </c>
      <c r="G29007" s="625"/>
      <c r="H29007" s="623"/>
    </row>
    <row r="29008" spans="1:8" x14ac:dyDescent="0.2">
      <c r="A29008" s="2">
        <v>29003</v>
      </c>
      <c r="B29008" s="648" t="s">
        <v>4835</v>
      </c>
      <c r="C29008" s="648" t="s">
        <v>44067</v>
      </c>
      <c r="E29008" s="649">
        <v>19225.740000000002</v>
      </c>
      <c r="F29008" s="649">
        <v>19225.740000000002</v>
      </c>
      <c r="G29008" s="625"/>
      <c r="H29008" s="623"/>
    </row>
    <row r="29009" spans="1:8" x14ac:dyDescent="0.2">
      <c r="A29009" s="2">
        <v>29004</v>
      </c>
      <c r="B29009" s="648" t="s">
        <v>30355</v>
      </c>
      <c r="C29009" s="648" t="s">
        <v>44068</v>
      </c>
      <c r="E29009" s="649">
        <v>30750.799999999999</v>
      </c>
      <c r="F29009" s="649">
        <v>30750.799999999999</v>
      </c>
      <c r="G29009" s="625"/>
      <c r="H29009" s="623"/>
    </row>
    <row r="29010" spans="1:8" x14ac:dyDescent="0.2">
      <c r="A29010" s="2">
        <v>29005</v>
      </c>
      <c r="B29010" s="648" t="s">
        <v>44069</v>
      </c>
      <c r="C29010" s="648" t="s">
        <v>44070</v>
      </c>
      <c r="E29010" s="649">
        <v>7693.6</v>
      </c>
      <c r="F29010" s="649">
        <v>7693.6</v>
      </c>
      <c r="G29010" s="625"/>
      <c r="H29010" s="623"/>
    </row>
    <row r="29011" spans="1:8" x14ac:dyDescent="0.2">
      <c r="A29011" s="2">
        <v>29006</v>
      </c>
      <c r="B29011" s="648" t="s">
        <v>44071</v>
      </c>
      <c r="C29011" s="648" t="s">
        <v>44072</v>
      </c>
      <c r="E29011" s="649">
        <v>46344.5</v>
      </c>
      <c r="F29011" s="649">
        <v>43585.88</v>
      </c>
      <c r="G29011" s="625"/>
      <c r="H29011" s="623"/>
    </row>
    <row r="29012" spans="1:8" ht="22.5" x14ac:dyDescent="0.2">
      <c r="A29012" s="2">
        <v>29007</v>
      </c>
      <c r="B29012" s="648" t="s">
        <v>44073</v>
      </c>
      <c r="C29012" s="648" t="s">
        <v>44074</v>
      </c>
      <c r="E29012" s="649">
        <v>25379.439999999999</v>
      </c>
      <c r="F29012" s="649">
        <v>25379.439999999999</v>
      </c>
      <c r="G29012" s="625"/>
      <c r="H29012" s="623"/>
    </row>
    <row r="29013" spans="1:8" ht="22.5" x14ac:dyDescent="0.2">
      <c r="A29013" s="2">
        <v>29008</v>
      </c>
      <c r="B29013" s="648" t="s">
        <v>44073</v>
      </c>
      <c r="C29013" s="648" t="s">
        <v>44075</v>
      </c>
      <c r="E29013" s="649">
        <v>3440</v>
      </c>
      <c r="F29013" s="649">
        <v>3440</v>
      </c>
      <c r="G29013" s="625"/>
      <c r="H29013" s="623"/>
    </row>
    <row r="29014" spans="1:8" ht="22.5" x14ac:dyDescent="0.2">
      <c r="A29014" s="2">
        <v>29009</v>
      </c>
      <c r="B29014" s="648" t="s">
        <v>44076</v>
      </c>
      <c r="C29014" s="648" t="s">
        <v>44077</v>
      </c>
      <c r="E29014" s="649">
        <v>9350</v>
      </c>
      <c r="F29014" s="649">
        <v>9350</v>
      </c>
      <c r="G29014" s="625"/>
      <c r="H29014" s="623"/>
    </row>
    <row r="29015" spans="1:8" ht="33.75" x14ac:dyDescent="0.2">
      <c r="A29015" s="2">
        <v>29010</v>
      </c>
      <c r="B29015" s="648" t="s">
        <v>44078</v>
      </c>
      <c r="C29015" s="648" t="s">
        <v>44079</v>
      </c>
      <c r="E29015" s="649">
        <v>9350</v>
      </c>
      <c r="F29015" s="649">
        <v>9350</v>
      </c>
      <c r="G29015" s="625"/>
      <c r="H29015" s="623"/>
    </row>
    <row r="29016" spans="1:8" ht="22.5" x14ac:dyDescent="0.2">
      <c r="A29016" s="2">
        <v>29011</v>
      </c>
      <c r="B29016" s="648" t="s">
        <v>44080</v>
      </c>
      <c r="C29016" s="648" t="s">
        <v>44081</v>
      </c>
      <c r="E29016" s="649">
        <v>9300</v>
      </c>
      <c r="F29016" s="649">
        <v>9300</v>
      </c>
      <c r="G29016" s="625"/>
      <c r="H29016" s="623"/>
    </row>
    <row r="29017" spans="1:8" ht="22.5" x14ac:dyDescent="0.2">
      <c r="A29017" s="2">
        <v>29012</v>
      </c>
      <c r="B29017" s="648" t="s">
        <v>44082</v>
      </c>
      <c r="C29017" s="648" t="s">
        <v>44083</v>
      </c>
      <c r="E29017" s="649">
        <v>3300</v>
      </c>
      <c r="F29017" s="649">
        <v>3300</v>
      </c>
      <c r="G29017" s="625"/>
      <c r="H29017" s="623"/>
    </row>
    <row r="29018" spans="1:8" ht="22.5" x14ac:dyDescent="0.2">
      <c r="A29018" s="2">
        <v>29013</v>
      </c>
      <c r="B29018" s="648" t="s">
        <v>44084</v>
      </c>
      <c r="C29018" s="648" t="s">
        <v>44085</v>
      </c>
      <c r="E29018" s="649">
        <v>7061.6</v>
      </c>
      <c r="F29018" s="649">
        <v>7061.6</v>
      </c>
      <c r="G29018" s="625"/>
      <c r="H29018" s="623"/>
    </row>
    <row r="29019" spans="1:8" ht="22.5" x14ac:dyDescent="0.2">
      <c r="A29019" s="2">
        <v>29014</v>
      </c>
      <c r="B29019" s="648" t="s">
        <v>44084</v>
      </c>
      <c r="C29019" s="648" t="s">
        <v>44086</v>
      </c>
      <c r="E29019" s="649">
        <v>4573.55</v>
      </c>
      <c r="F29019" s="649">
        <v>4573.55</v>
      </c>
      <c r="G29019" s="625"/>
      <c r="H29019" s="623"/>
    </row>
    <row r="29020" spans="1:8" ht="22.5" x14ac:dyDescent="0.2">
      <c r="A29020" s="2">
        <v>29015</v>
      </c>
      <c r="B29020" s="648" t="s">
        <v>44087</v>
      </c>
      <c r="C29020" s="648" t="s">
        <v>44088</v>
      </c>
      <c r="E29020" s="649">
        <v>4069.15</v>
      </c>
      <c r="F29020" s="649">
        <v>4069.15</v>
      </c>
      <c r="G29020" s="625"/>
      <c r="H29020" s="623"/>
    </row>
    <row r="29021" spans="1:8" ht="22.5" x14ac:dyDescent="0.2">
      <c r="A29021" s="2">
        <v>29016</v>
      </c>
      <c r="B29021" s="648" t="s">
        <v>44087</v>
      </c>
      <c r="C29021" s="648" t="s">
        <v>44089</v>
      </c>
      <c r="E29021" s="649">
        <v>4069.15</v>
      </c>
      <c r="F29021" s="649">
        <v>4069.15</v>
      </c>
      <c r="G29021" s="625"/>
      <c r="H29021" s="623"/>
    </row>
    <row r="29022" spans="1:8" ht="33.75" x14ac:dyDescent="0.2">
      <c r="A29022" s="2">
        <v>29017</v>
      </c>
      <c r="B29022" s="648" t="s">
        <v>44090</v>
      </c>
      <c r="C29022" s="648" t="s">
        <v>44091</v>
      </c>
      <c r="E29022" s="649">
        <v>3501.7</v>
      </c>
      <c r="F29022" s="649">
        <v>3501.7</v>
      </c>
      <c r="G29022" s="625"/>
      <c r="H29022" s="623"/>
    </row>
    <row r="29023" spans="1:8" ht="45" x14ac:dyDescent="0.2">
      <c r="A29023" s="2">
        <v>29018</v>
      </c>
      <c r="B29023" s="648" t="s">
        <v>44092</v>
      </c>
      <c r="C29023" s="648" t="s">
        <v>44093</v>
      </c>
      <c r="E29023" s="649">
        <v>3501.7</v>
      </c>
      <c r="F29023" s="649">
        <v>3501.7</v>
      </c>
      <c r="G29023" s="625"/>
      <c r="H29023" s="623"/>
    </row>
    <row r="29024" spans="1:8" ht="22.5" x14ac:dyDescent="0.2">
      <c r="A29024" s="2">
        <v>29019</v>
      </c>
      <c r="B29024" s="648" t="s">
        <v>44094</v>
      </c>
      <c r="C29024" s="648" t="s">
        <v>44095</v>
      </c>
      <c r="E29024" s="649">
        <v>4930</v>
      </c>
      <c r="F29024" s="649">
        <v>4930</v>
      </c>
      <c r="G29024" s="625"/>
      <c r="H29024" s="623"/>
    </row>
    <row r="29025" spans="1:8" ht="22.5" x14ac:dyDescent="0.2">
      <c r="A29025" s="2">
        <v>29020</v>
      </c>
      <c r="B29025" s="648" t="s">
        <v>44096</v>
      </c>
      <c r="C29025" s="648" t="s">
        <v>44097</v>
      </c>
      <c r="E29025" s="649">
        <v>39600</v>
      </c>
      <c r="F29025" s="649">
        <v>39600</v>
      </c>
      <c r="G29025" s="625"/>
      <c r="H29025" s="623"/>
    </row>
    <row r="29026" spans="1:8" ht="22.5" x14ac:dyDescent="0.2">
      <c r="A29026" s="2">
        <v>29021</v>
      </c>
      <c r="B29026" s="648" t="s">
        <v>44098</v>
      </c>
      <c r="C29026" s="648" t="s">
        <v>44099</v>
      </c>
      <c r="E29026" s="649">
        <v>18795.2</v>
      </c>
      <c r="F29026" s="649">
        <v>18795.2</v>
      </c>
      <c r="G29026" s="625"/>
      <c r="H29026" s="623"/>
    </row>
    <row r="29027" spans="1:8" ht="22.5" x14ac:dyDescent="0.2">
      <c r="A29027" s="2">
        <v>29022</v>
      </c>
      <c r="B29027" s="648" t="s">
        <v>44098</v>
      </c>
      <c r="C29027" s="648" t="s">
        <v>44100</v>
      </c>
      <c r="E29027" s="649">
        <v>9000</v>
      </c>
      <c r="F29027" s="649">
        <v>9000</v>
      </c>
      <c r="G29027" s="625"/>
      <c r="H29027" s="623"/>
    </row>
    <row r="29028" spans="1:8" ht="45" x14ac:dyDescent="0.2">
      <c r="A29028" s="2">
        <v>29023</v>
      </c>
      <c r="B29028" s="648" t="s">
        <v>44101</v>
      </c>
      <c r="C29028" s="648" t="s">
        <v>44102</v>
      </c>
      <c r="E29028" s="649">
        <v>3250</v>
      </c>
      <c r="F29028" s="649">
        <v>3250</v>
      </c>
      <c r="G29028" s="625"/>
      <c r="H29028" s="623"/>
    </row>
    <row r="29029" spans="1:8" x14ac:dyDescent="0.2">
      <c r="A29029" s="2">
        <v>29024</v>
      </c>
      <c r="B29029" s="648" t="s">
        <v>44103</v>
      </c>
      <c r="C29029" s="648" t="s">
        <v>44104</v>
      </c>
      <c r="E29029" s="649">
        <v>3250</v>
      </c>
      <c r="F29029" s="649">
        <v>3250</v>
      </c>
      <c r="G29029" s="625"/>
      <c r="H29029" s="623"/>
    </row>
    <row r="29030" spans="1:8" x14ac:dyDescent="0.2">
      <c r="A29030" s="2">
        <v>29025</v>
      </c>
      <c r="B29030" s="648" t="s">
        <v>44103</v>
      </c>
      <c r="C29030" s="648" t="s">
        <v>44105</v>
      </c>
      <c r="E29030" s="649">
        <v>3230</v>
      </c>
      <c r="F29030" s="649">
        <v>3230</v>
      </c>
      <c r="G29030" s="625"/>
      <c r="H29030" s="623"/>
    </row>
    <row r="29031" spans="1:8" x14ac:dyDescent="0.2">
      <c r="A29031" s="2">
        <v>29026</v>
      </c>
      <c r="B29031" s="648" t="s">
        <v>44103</v>
      </c>
      <c r="C29031" s="648" t="s">
        <v>44106</v>
      </c>
      <c r="E29031" s="649">
        <v>3710</v>
      </c>
      <c r="F29031" s="649">
        <v>3710</v>
      </c>
      <c r="G29031" s="625"/>
      <c r="H29031" s="623"/>
    </row>
    <row r="29032" spans="1:8" x14ac:dyDescent="0.2">
      <c r="A29032" s="2">
        <v>29027</v>
      </c>
      <c r="B29032" s="648" t="s">
        <v>44103</v>
      </c>
      <c r="C29032" s="648" t="s">
        <v>44107</v>
      </c>
      <c r="E29032" s="649">
        <v>3710</v>
      </c>
      <c r="F29032" s="649">
        <v>3710</v>
      </c>
      <c r="G29032" s="625"/>
      <c r="H29032" s="623"/>
    </row>
    <row r="29033" spans="1:8" x14ac:dyDescent="0.2">
      <c r="A29033" s="2">
        <v>29028</v>
      </c>
      <c r="B29033" s="648" t="s">
        <v>44103</v>
      </c>
      <c r="C29033" s="648" t="s">
        <v>44108</v>
      </c>
      <c r="E29033" s="649">
        <v>3710</v>
      </c>
      <c r="F29033" s="649">
        <v>3710</v>
      </c>
      <c r="G29033" s="625"/>
      <c r="H29033" s="623"/>
    </row>
    <row r="29034" spans="1:8" x14ac:dyDescent="0.2">
      <c r="A29034" s="2">
        <v>29029</v>
      </c>
      <c r="B29034" s="648" t="s">
        <v>44103</v>
      </c>
      <c r="C29034" s="648" t="s">
        <v>44109</v>
      </c>
      <c r="E29034" s="649">
        <v>3710</v>
      </c>
      <c r="F29034" s="649">
        <v>3710</v>
      </c>
      <c r="G29034" s="625"/>
      <c r="H29034" s="623"/>
    </row>
    <row r="29035" spans="1:8" x14ac:dyDescent="0.2">
      <c r="A29035" s="2">
        <v>29030</v>
      </c>
      <c r="B29035" s="648" t="s">
        <v>6342</v>
      </c>
      <c r="C29035" s="650">
        <v>210106160054</v>
      </c>
      <c r="E29035" s="649">
        <v>3710</v>
      </c>
      <c r="F29035" s="649">
        <v>3710</v>
      </c>
      <c r="G29035" s="625"/>
      <c r="H29035" s="623"/>
    </row>
    <row r="29036" spans="1:8" x14ac:dyDescent="0.2">
      <c r="A29036" s="2">
        <v>29031</v>
      </c>
      <c r="B29036" s="648" t="s">
        <v>6342</v>
      </c>
      <c r="C29036" s="650">
        <v>210106160056</v>
      </c>
      <c r="E29036" s="649">
        <v>3710</v>
      </c>
      <c r="F29036" s="649">
        <v>3710</v>
      </c>
      <c r="G29036" s="625"/>
      <c r="H29036" s="623"/>
    </row>
    <row r="29037" spans="1:8" x14ac:dyDescent="0.2">
      <c r="A29037" s="2">
        <v>29032</v>
      </c>
      <c r="B29037" s="648" t="s">
        <v>6342</v>
      </c>
      <c r="C29037" s="650">
        <v>210106160057</v>
      </c>
      <c r="E29037" s="649">
        <v>3690</v>
      </c>
      <c r="F29037" s="649">
        <v>3690</v>
      </c>
      <c r="G29037" s="625"/>
      <c r="H29037" s="623"/>
    </row>
    <row r="29038" spans="1:8" x14ac:dyDescent="0.2">
      <c r="A29038" s="2">
        <v>29033</v>
      </c>
      <c r="B29038" s="648" t="s">
        <v>6342</v>
      </c>
      <c r="C29038" s="650">
        <v>210106160058</v>
      </c>
      <c r="E29038" s="649">
        <v>3690</v>
      </c>
      <c r="F29038" s="649">
        <v>3690</v>
      </c>
      <c r="G29038" s="625"/>
      <c r="H29038" s="623"/>
    </row>
    <row r="29039" spans="1:8" ht="33.75" x14ac:dyDescent="0.2">
      <c r="A29039" s="2">
        <v>29034</v>
      </c>
      <c r="B29039" s="648" t="s">
        <v>44110</v>
      </c>
      <c r="C29039" s="648" t="s">
        <v>44111</v>
      </c>
      <c r="E29039" s="649">
        <v>3690</v>
      </c>
      <c r="F29039" s="649">
        <v>3690</v>
      </c>
      <c r="G29039" s="625"/>
      <c r="H29039" s="623"/>
    </row>
    <row r="29040" spans="1:8" ht="33.75" x14ac:dyDescent="0.2">
      <c r="A29040" s="2">
        <v>29035</v>
      </c>
      <c r="B29040" s="648" t="s">
        <v>44110</v>
      </c>
      <c r="C29040" s="648" t="s">
        <v>44112</v>
      </c>
      <c r="E29040" s="649">
        <v>3690</v>
      </c>
      <c r="F29040" s="649">
        <v>3690</v>
      </c>
      <c r="G29040" s="625"/>
      <c r="H29040" s="623"/>
    </row>
    <row r="29041" spans="1:8" ht="33.75" x14ac:dyDescent="0.2">
      <c r="A29041" s="2">
        <v>29036</v>
      </c>
      <c r="B29041" s="648" t="s">
        <v>44110</v>
      </c>
      <c r="C29041" s="648" t="s">
        <v>44113</v>
      </c>
      <c r="E29041" s="649">
        <v>20420</v>
      </c>
      <c r="F29041" s="649">
        <v>20420</v>
      </c>
      <c r="G29041" s="625"/>
      <c r="H29041" s="623"/>
    </row>
    <row r="29042" spans="1:8" ht="33.75" x14ac:dyDescent="0.2">
      <c r="A29042" s="2">
        <v>29037</v>
      </c>
      <c r="B29042" s="648" t="s">
        <v>44110</v>
      </c>
      <c r="C29042" s="648" t="s">
        <v>44114</v>
      </c>
      <c r="E29042" s="649">
        <v>20420</v>
      </c>
      <c r="F29042" s="649">
        <v>20420</v>
      </c>
      <c r="G29042" s="625"/>
      <c r="H29042" s="623"/>
    </row>
    <row r="29043" spans="1:8" ht="33.75" x14ac:dyDescent="0.2">
      <c r="A29043" s="2">
        <v>29038</v>
      </c>
      <c r="B29043" s="648" t="s">
        <v>44110</v>
      </c>
      <c r="C29043" s="648" t="s">
        <v>44115</v>
      </c>
      <c r="E29043" s="649">
        <v>20420</v>
      </c>
      <c r="F29043" s="649">
        <v>20420</v>
      </c>
      <c r="G29043" s="625"/>
      <c r="H29043" s="623"/>
    </row>
    <row r="29044" spans="1:8" ht="22.5" x14ac:dyDescent="0.2">
      <c r="A29044" s="2">
        <v>29039</v>
      </c>
      <c r="B29044" s="648" t="s">
        <v>44116</v>
      </c>
      <c r="C29044" s="648" t="s">
        <v>44117</v>
      </c>
      <c r="E29044" s="649">
        <v>20420</v>
      </c>
      <c r="F29044" s="649">
        <v>20420</v>
      </c>
      <c r="G29044" s="625"/>
      <c r="H29044" s="623"/>
    </row>
    <row r="29045" spans="1:8" ht="22.5" x14ac:dyDescent="0.2">
      <c r="A29045" s="2">
        <v>29040</v>
      </c>
      <c r="B29045" s="648" t="s">
        <v>44118</v>
      </c>
      <c r="C29045" s="650">
        <v>210106160055</v>
      </c>
      <c r="E29045" s="649">
        <v>20420</v>
      </c>
      <c r="F29045" s="649">
        <v>20420</v>
      </c>
      <c r="G29045" s="625"/>
      <c r="H29045" s="623"/>
    </row>
    <row r="29046" spans="1:8" ht="22.5" x14ac:dyDescent="0.2">
      <c r="A29046" s="2">
        <v>29041</v>
      </c>
      <c r="B29046" s="648" t="s">
        <v>44118</v>
      </c>
      <c r="C29046" s="650">
        <v>210106160023</v>
      </c>
      <c r="E29046" s="649">
        <v>54000</v>
      </c>
      <c r="F29046" s="649">
        <v>54000</v>
      </c>
      <c r="G29046" s="625"/>
      <c r="H29046" s="623"/>
    </row>
    <row r="29047" spans="1:8" ht="22.5" x14ac:dyDescent="0.2">
      <c r="A29047" s="2">
        <v>29042</v>
      </c>
      <c r="B29047" s="648" t="s">
        <v>44119</v>
      </c>
      <c r="C29047" s="648" t="s">
        <v>44120</v>
      </c>
      <c r="E29047" s="649">
        <v>3000</v>
      </c>
      <c r="F29047" s="649">
        <v>3000</v>
      </c>
      <c r="G29047" s="625"/>
      <c r="H29047" s="623"/>
    </row>
    <row r="29048" spans="1:8" ht="22.5" x14ac:dyDescent="0.2">
      <c r="A29048" s="2">
        <v>29043</v>
      </c>
      <c r="B29048" s="648" t="s">
        <v>44121</v>
      </c>
      <c r="C29048" s="648" t="s">
        <v>44122</v>
      </c>
      <c r="E29048" s="649">
        <v>3000</v>
      </c>
      <c r="F29048" s="649">
        <v>3000</v>
      </c>
      <c r="G29048" s="625"/>
      <c r="H29048" s="623"/>
    </row>
    <row r="29049" spans="1:8" ht="22.5" x14ac:dyDescent="0.2">
      <c r="A29049" s="2">
        <v>29044</v>
      </c>
      <c r="B29049" s="648" t="s">
        <v>44123</v>
      </c>
      <c r="C29049" s="648" t="s">
        <v>44124</v>
      </c>
      <c r="E29049" s="649">
        <v>10890.9</v>
      </c>
      <c r="F29049" s="649">
        <v>10890.9</v>
      </c>
      <c r="G29049" s="625"/>
      <c r="H29049" s="623"/>
    </row>
    <row r="29050" spans="1:8" x14ac:dyDescent="0.2">
      <c r="A29050" s="2">
        <v>29045</v>
      </c>
      <c r="B29050" s="648" t="s">
        <v>44125</v>
      </c>
      <c r="C29050" s="648" t="s">
        <v>44126</v>
      </c>
      <c r="E29050" s="649">
        <v>5631.8</v>
      </c>
      <c r="F29050" s="649">
        <v>5631.8</v>
      </c>
      <c r="G29050" s="625"/>
      <c r="H29050" s="623"/>
    </row>
    <row r="29051" spans="1:8" ht="22.5" x14ac:dyDescent="0.2">
      <c r="A29051" s="2">
        <v>29046</v>
      </c>
      <c r="B29051" s="648" t="s">
        <v>44127</v>
      </c>
      <c r="C29051" s="648" t="s">
        <v>44128</v>
      </c>
      <c r="E29051" s="649">
        <v>8789</v>
      </c>
      <c r="F29051" s="649">
        <v>8789</v>
      </c>
      <c r="G29051" s="625"/>
      <c r="H29051" s="623"/>
    </row>
    <row r="29052" spans="1:8" ht="22.5" x14ac:dyDescent="0.2">
      <c r="A29052" s="2">
        <v>29047</v>
      </c>
      <c r="B29052" s="648" t="s">
        <v>44129</v>
      </c>
      <c r="C29052" s="648" t="s">
        <v>44130</v>
      </c>
      <c r="E29052" s="649">
        <v>29900</v>
      </c>
      <c r="F29052" s="649">
        <v>29900</v>
      </c>
      <c r="G29052" s="625"/>
      <c r="H29052" s="623"/>
    </row>
    <row r="29053" spans="1:8" ht="22.5" x14ac:dyDescent="0.2">
      <c r="A29053" s="2">
        <v>29048</v>
      </c>
      <c r="B29053" s="648" t="s">
        <v>44129</v>
      </c>
      <c r="C29053" s="648" t="s">
        <v>44131</v>
      </c>
      <c r="E29053" s="649">
        <v>6150</v>
      </c>
      <c r="F29053" s="649">
        <v>6150</v>
      </c>
      <c r="G29053" s="625"/>
      <c r="H29053" s="623"/>
    </row>
    <row r="29054" spans="1:8" ht="22.5" x14ac:dyDescent="0.2">
      <c r="A29054" s="2">
        <v>29049</v>
      </c>
      <c r="B29054" s="648" t="s">
        <v>44132</v>
      </c>
      <c r="C29054" s="648" t="s">
        <v>44133</v>
      </c>
      <c r="E29054" s="649">
        <v>13328</v>
      </c>
      <c r="F29054" s="649">
        <v>13328</v>
      </c>
      <c r="G29054" s="625"/>
      <c r="H29054" s="623"/>
    </row>
    <row r="29055" spans="1:8" ht="56.25" x14ac:dyDescent="0.2">
      <c r="A29055" s="2">
        <v>29050</v>
      </c>
      <c r="B29055" s="648" t="s">
        <v>44134</v>
      </c>
      <c r="C29055" s="648" t="s">
        <v>44135</v>
      </c>
      <c r="E29055" s="649">
        <v>13328</v>
      </c>
      <c r="F29055" s="649">
        <v>13328</v>
      </c>
      <c r="G29055" s="625"/>
      <c r="H29055" s="623"/>
    </row>
    <row r="29056" spans="1:8" ht="22.5" x14ac:dyDescent="0.2">
      <c r="A29056" s="2">
        <v>29051</v>
      </c>
      <c r="B29056" s="648" t="s">
        <v>3626</v>
      </c>
      <c r="C29056" s="648" t="s">
        <v>44136</v>
      </c>
      <c r="E29056" s="649">
        <v>3150</v>
      </c>
      <c r="F29056" s="649">
        <v>3150</v>
      </c>
      <c r="G29056" s="625"/>
      <c r="H29056" s="623"/>
    </row>
    <row r="29057" spans="1:8" ht="22.5" x14ac:dyDescent="0.2">
      <c r="A29057" s="2">
        <v>29052</v>
      </c>
      <c r="B29057" s="648" t="s">
        <v>44137</v>
      </c>
      <c r="C29057" s="648" t="s">
        <v>44138</v>
      </c>
      <c r="E29057" s="649">
        <v>50000</v>
      </c>
      <c r="F29057" s="649">
        <v>50000</v>
      </c>
      <c r="G29057" s="625"/>
      <c r="H29057" s="623"/>
    </row>
    <row r="29058" spans="1:8" x14ac:dyDescent="0.2">
      <c r="A29058" s="2">
        <v>29053</v>
      </c>
      <c r="B29058" s="648" t="s">
        <v>3397</v>
      </c>
      <c r="C29058" s="648" t="s">
        <v>44139</v>
      </c>
      <c r="E29058" s="649">
        <v>16800</v>
      </c>
      <c r="F29058" s="649">
        <v>16800</v>
      </c>
      <c r="G29058" s="625"/>
      <c r="H29058" s="623"/>
    </row>
    <row r="29059" spans="1:8" ht="22.5" x14ac:dyDescent="0.2">
      <c r="A29059" s="2">
        <v>29054</v>
      </c>
      <c r="B29059" s="648" t="s">
        <v>44140</v>
      </c>
      <c r="C29059" s="648" t="s">
        <v>44141</v>
      </c>
      <c r="E29059" s="649">
        <v>4800</v>
      </c>
      <c r="F29059" s="649">
        <v>4800</v>
      </c>
      <c r="G29059" s="625"/>
      <c r="H29059" s="623"/>
    </row>
    <row r="29060" spans="1:8" ht="22.5" x14ac:dyDescent="0.2">
      <c r="A29060" s="2">
        <v>29055</v>
      </c>
      <c r="B29060" s="648" t="s">
        <v>44140</v>
      </c>
      <c r="C29060" s="648" t="s">
        <v>44142</v>
      </c>
      <c r="E29060" s="649">
        <v>26625</v>
      </c>
      <c r="F29060" s="649">
        <v>26625</v>
      </c>
      <c r="G29060" s="625"/>
      <c r="H29060" s="623"/>
    </row>
    <row r="29061" spans="1:8" ht="33.75" x14ac:dyDescent="0.2">
      <c r="A29061" s="2">
        <v>29056</v>
      </c>
      <c r="B29061" s="648" t="s">
        <v>44143</v>
      </c>
      <c r="C29061" s="648" t="s">
        <v>44144</v>
      </c>
      <c r="E29061" s="649">
        <v>4800</v>
      </c>
      <c r="F29061" s="649">
        <v>4800</v>
      </c>
      <c r="G29061" s="625"/>
      <c r="H29061" s="623"/>
    </row>
    <row r="29062" spans="1:8" ht="33.75" x14ac:dyDescent="0.2">
      <c r="A29062" s="2">
        <v>29057</v>
      </c>
      <c r="B29062" s="648" t="s">
        <v>44143</v>
      </c>
      <c r="C29062" s="648" t="s">
        <v>44145</v>
      </c>
      <c r="E29062" s="649">
        <v>4800</v>
      </c>
      <c r="F29062" s="649">
        <v>4800</v>
      </c>
      <c r="G29062" s="625"/>
      <c r="H29062" s="623"/>
    </row>
    <row r="29063" spans="1:8" ht="22.5" x14ac:dyDescent="0.2">
      <c r="A29063" s="2">
        <v>29058</v>
      </c>
      <c r="B29063" s="648" t="s">
        <v>44146</v>
      </c>
      <c r="C29063" s="648" t="s">
        <v>44147</v>
      </c>
      <c r="E29063" s="649">
        <v>3250</v>
      </c>
      <c r="F29063" s="649">
        <v>3250</v>
      </c>
      <c r="G29063" s="625"/>
      <c r="H29063" s="623"/>
    </row>
    <row r="29064" spans="1:8" x14ac:dyDescent="0.2">
      <c r="A29064" s="2">
        <v>29059</v>
      </c>
      <c r="B29064" s="648" t="s">
        <v>44148</v>
      </c>
      <c r="C29064" s="648" t="s">
        <v>44149</v>
      </c>
      <c r="E29064" s="649">
        <v>3250</v>
      </c>
      <c r="F29064" s="649">
        <v>3250</v>
      </c>
      <c r="G29064" s="625"/>
      <c r="H29064" s="623"/>
    </row>
    <row r="29065" spans="1:8" ht="45" x14ac:dyDescent="0.2">
      <c r="A29065" s="2">
        <v>29060</v>
      </c>
      <c r="B29065" s="648" t="s">
        <v>44150</v>
      </c>
      <c r="C29065" s="648" t="s">
        <v>44151</v>
      </c>
      <c r="E29065" s="649">
        <v>6668.75</v>
      </c>
      <c r="F29065" s="649">
        <v>6668.75</v>
      </c>
      <c r="G29065" s="625"/>
      <c r="H29065" s="623"/>
    </row>
    <row r="29066" spans="1:8" ht="45" x14ac:dyDescent="0.2">
      <c r="A29066" s="2">
        <v>29061</v>
      </c>
      <c r="B29066" s="648" t="s">
        <v>44150</v>
      </c>
      <c r="C29066" s="648" t="s">
        <v>44152</v>
      </c>
      <c r="E29066" s="649">
        <v>36000</v>
      </c>
      <c r="F29066" s="649">
        <v>36000</v>
      </c>
      <c r="G29066" s="625"/>
      <c r="H29066" s="623"/>
    </row>
    <row r="29067" spans="1:8" ht="45" x14ac:dyDescent="0.2">
      <c r="A29067" s="2">
        <v>29062</v>
      </c>
      <c r="B29067" s="648" t="s">
        <v>44150</v>
      </c>
      <c r="C29067" s="648" t="s">
        <v>44153</v>
      </c>
      <c r="E29067" s="649">
        <v>5555</v>
      </c>
      <c r="F29067" s="649">
        <v>5555</v>
      </c>
      <c r="G29067" s="625"/>
      <c r="H29067" s="623"/>
    </row>
    <row r="29068" spans="1:8" ht="22.5" x14ac:dyDescent="0.2">
      <c r="A29068" s="2">
        <v>29063</v>
      </c>
      <c r="B29068" s="648" t="s">
        <v>44154</v>
      </c>
      <c r="C29068" s="648" t="s">
        <v>44155</v>
      </c>
      <c r="E29068" s="649">
        <v>5555</v>
      </c>
      <c r="F29068" s="649">
        <v>5555</v>
      </c>
      <c r="G29068" s="625"/>
      <c r="H29068" s="623"/>
    </row>
    <row r="29069" spans="1:8" ht="33.75" x14ac:dyDescent="0.2">
      <c r="A29069" s="2">
        <v>29064</v>
      </c>
      <c r="B29069" s="648" t="s">
        <v>44156</v>
      </c>
      <c r="C29069" s="648" t="s">
        <v>44157</v>
      </c>
      <c r="E29069" s="649">
        <v>5555</v>
      </c>
      <c r="F29069" s="649">
        <v>5555</v>
      </c>
      <c r="G29069" s="625"/>
      <c r="H29069" s="623"/>
    </row>
    <row r="29070" spans="1:8" ht="45" x14ac:dyDescent="0.2">
      <c r="A29070" s="2">
        <v>29065</v>
      </c>
      <c r="B29070" s="648" t="s">
        <v>44158</v>
      </c>
      <c r="C29070" s="648" t="s">
        <v>44159</v>
      </c>
      <c r="E29070" s="649">
        <v>3600</v>
      </c>
      <c r="F29070" s="649">
        <v>3600</v>
      </c>
      <c r="G29070" s="625"/>
      <c r="H29070" s="623"/>
    </row>
    <row r="29071" spans="1:8" ht="22.5" x14ac:dyDescent="0.2">
      <c r="A29071" s="2">
        <v>29066</v>
      </c>
      <c r="B29071" s="648" t="s">
        <v>44160</v>
      </c>
      <c r="C29071" s="648" t="s">
        <v>44161</v>
      </c>
      <c r="E29071" s="649">
        <v>3090</v>
      </c>
      <c r="F29071" s="649">
        <v>3090</v>
      </c>
      <c r="G29071" s="625"/>
      <c r="H29071" s="623"/>
    </row>
    <row r="29072" spans="1:8" ht="22.5" x14ac:dyDescent="0.2">
      <c r="A29072" s="2">
        <v>29067</v>
      </c>
      <c r="B29072" s="648" t="s">
        <v>44160</v>
      </c>
      <c r="C29072" s="648" t="s">
        <v>44162</v>
      </c>
      <c r="E29072" s="649">
        <v>12800</v>
      </c>
      <c r="F29072" s="649">
        <v>12800</v>
      </c>
      <c r="G29072" s="625"/>
      <c r="H29072" s="623"/>
    </row>
    <row r="29073" spans="1:8" ht="33.75" x14ac:dyDescent="0.2">
      <c r="A29073" s="2">
        <v>29068</v>
      </c>
      <c r="B29073" s="648" t="s">
        <v>44163</v>
      </c>
      <c r="C29073" s="648" t="s">
        <v>44164</v>
      </c>
      <c r="E29073" s="649">
        <v>3100</v>
      </c>
      <c r="F29073" s="649">
        <v>3100</v>
      </c>
      <c r="G29073" s="625"/>
      <c r="H29073" s="623"/>
    </row>
    <row r="29074" spans="1:8" ht="33.75" x14ac:dyDescent="0.2">
      <c r="A29074" s="2">
        <v>29069</v>
      </c>
      <c r="B29074" s="648" t="s">
        <v>44165</v>
      </c>
      <c r="C29074" s="648" t="s">
        <v>44166</v>
      </c>
      <c r="E29074" s="649">
        <v>3100</v>
      </c>
      <c r="F29074" s="649">
        <v>3100</v>
      </c>
      <c r="G29074" s="625"/>
      <c r="H29074" s="623"/>
    </row>
    <row r="29075" spans="1:8" ht="33.75" x14ac:dyDescent="0.2">
      <c r="A29075" s="2">
        <v>29070</v>
      </c>
      <c r="B29075" s="648" t="s">
        <v>44167</v>
      </c>
      <c r="C29075" s="648" t="s">
        <v>44168</v>
      </c>
      <c r="E29075" s="649">
        <v>3700</v>
      </c>
      <c r="F29075" s="649">
        <v>3700</v>
      </c>
      <c r="G29075" s="625"/>
      <c r="H29075" s="623"/>
    </row>
    <row r="29076" spans="1:8" ht="33.75" x14ac:dyDescent="0.2">
      <c r="A29076" s="2">
        <v>29071</v>
      </c>
      <c r="B29076" s="648" t="s">
        <v>44167</v>
      </c>
      <c r="C29076" s="648" t="s">
        <v>44169</v>
      </c>
      <c r="E29076" s="649">
        <v>5770</v>
      </c>
      <c r="F29076" s="649">
        <v>5770</v>
      </c>
      <c r="G29076" s="625"/>
      <c r="H29076" s="623"/>
    </row>
    <row r="29077" spans="1:8" ht="33.75" x14ac:dyDescent="0.2">
      <c r="A29077" s="2">
        <v>29072</v>
      </c>
      <c r="B29077" s="648" t="s">
        <v>44167</v>
      </c>
      <c r="C29077" s="648" t="s">
        <v>44170</v>
      </c>
      <c r="E29077" s="649">
        <v>6920</v>
      </c>
      <c r="F29077" s="649">
        <v>6920</v>
      </c>
      <c r="G29077" s="625"/>
      <c r="H29077" s="623"/>
    </row>
    <row r="29078" spans="1:8" ht="33.75" x14ac:dyDescent="0.2">
      <c r="A29078" s="2">
        <v>29073</v>
      </c>
      <c r="B29078" s="648" t="s">
        <v>44171</v>
      </c>
      <c r="C29078" s="648" t="s">
        <v>44172</v>
      </c>
      <c r="E29078" s="649">
        <v>6920</v>
      </c>
      <c r="F29078" s="649">
        <v>6920</v>
      </c>
      <c r="G29078" s="625"/>
      <c r="H29078" s="623"/>
    </row>
    <row r="29079" spans="1:8" ht="33.75" x14ac:dyDescent="0.2">
      <c r="A29079" s="2">
        <v>29074</v>
      </c>
      <c r="B29079" s="648" t="s">
        <v>44173</v>
      </c>
      <c r="C29079" s="648" t="s">
        <v>44174</v>
      </c>
      <c r="E29079" s="649">
        <v>6920</v>
      </c>
      <c r="F29079" s="649">
        <v>6920</v>
      </c>
      <c r="G29079" s="625"/>
      <c r="H29079" s="623"/>
    </row>
    <row r="29080" spans="1:8" ht="33.75" x14ac:dyDescent="0.2">
      <c r="A29080" s="2">
        <v>29075</v>
      </c>
      <c r="B29080" s="648" t="s">
        <v>44173</v>
      </c>
      <c r="C29080" s="648" t="s">
        <v>44175</v>
      </c>
      <c r="E29080" s="649">
        <v>6030</v>
      </c>
      <c r="F29080" s="649">
        <v>6030</v>
      </c>
      <c r="G29080" s="625"/>
      <c r="H29080" s="623"/>
    </row>
    <row r="29081" spans="1:8" ht="22.5" x14ac:dyDescent="0.2">
      <c r="A29081" s="2">
        <v>29076</v>
      </c>
      <c r="B29081" s="648" t="s">
        <v>44160</v>
      </c>
      <c r="C29081" s="648" t="s">
        <v>44176</v>
      </c>
      <c r="E29081" s="649">
        <v>4190</v>
      </c>
      <c r="F29081" s="649">
        <v>4190</v>
      </c>
      <c r="G29081" s="625"/>
      <c r="H29081" s="623"/>
    </row>
    <row r="29082" spans="1:8" ht="22.5" x14ac:dyDescent="0.2">
      <c r="A29082" s="2">
        <v>29077</v>
      </c>
      <c r="B29082" s="648" t="s">
        <v>44177</v>
      </c>
      <c r="C29082" s="648" t="s">
        <v>44178</v>
      </c>
      <c r="E29082" s="649">
        <v>4190</v>
      </c>
      <c r="F29082" s="649">
        <v>4190</v>
      </c>
      <c r="G29082" s="625"/>
      <c r="H29082" s="623"/>
    </row>
    <row r="29083" spans="1:8" ht="56.25" x14ac:dyDescent="0.2">
      <c r="A29083" s="2">
        <v>29078</v>
      </c>
      <c r="B29083" s="648" t="s">
        <v>44179</v>
      </c>
      <c r="C29083" s="648" t="s">
        <v>44180</v>
      </c>
      <c r="E29083" s="649">
        <v>3100</v>
      </c>
      <c r="F29083" s="649">
        <v>3100</v>
      </c>
      <c r="G29083" s="625"/>
      <c r="H29083" s="623"/>
    </row>
    <row r="29084" spans="1:8" ht="56.25" x14ac:dyDescent="0.2">
      <c r="A29084" s="2">
        <v>29079</v>
      </c>
      <c r="B29084" s="648" t="s">
        <v>44179</v>
      </c>
      <c r="C29084" s="648" t="s">
        <v>44181</v>
      </c>
      <c r="E29084" s="649">
        <v>7600</v>
      </c>
      <c r="F29084" s="649">
        <v>7600</v>
      </c>
      <c r="G29084" s="625"/>
      <c r="H29084" s="623"/>
    </row>
    <row r="29085" spans="1:8" ht="22.5" x14ac:dyDescent="0.2">
      <c r="A29085" s="2">
        <v>29080</v>
      </c>
      <c r="B29085" s="648" t="s">
        <v>44182</v>
      </c>
      <c r="C29085" s="648" t="s">
        <v>44183</v>
      </c>
      <c r="E29085" s="649">
        <v>5897</v>
      </c>
      <c r="F29085" s="649">
        <v>5897</v>
      </c>
      <c r="G29085" s="625"/>
      <c r="H29085" s="623"/>
    </row>
    <row r="29086" spans="1:8" ht="22.5" x14ac:dyDescent="0.2">
      <c r="A29086" s="2">
        <v>29081</v>
      </c>
      <c r="B29086" s="648" t="s">
        <v>44184</v>
      </c>
      <c r="C29086" s="648" t="s">
        <v>44185</v>
      </c>
      <c r="E29086" s="649">
        <v>5897</v>
      </c>
      <c r="F29086" s="649">
        <v>5897</v>
      </c>
      <c r="G29086" s="625"/>
      <c r="H29086" s="623"/>
    </row>
    <row r="29087" spans="1:8" ht="22.5" x14ac:dyDescent="0.2">
      <c r="A29087" s="2">
        <v>29082</v>
      </c>
      <c r="B29087" s="648" t="s">
        <v>44184</v>
      </c>
      <c r="C29087" s="648" t="s">
        <v>44186</v>
      </c>
      <c r="E29087" s="649">
        <v>11950</v>
      </c>
      <c r="F29087" s="649">
        <v>11950</v>
      </c>
      <c r="G29087" s="625"/>
      <c r="H29087" s="623"/>
    </row>
    <row r="29088" spans="1:8" ht="22.5" x14ac:dyDescent="0.2">
      <c r="A29088" s="2">
        <v>29083</v>
      </c>
      <c r="B29088" s="648" t="s">
        <v>44184</v>
      </c>
      <c r="C29088" s="648" t="s">
        <v>44187</v>
      </c>
      <c r="E29088" s="649">
        <v>4961</v>
      </c>
      <c r="F29088" s="649">
        <v>4961</v>
      </c>
      <c r="G29088" s="625"/>
      <c r="H29088" s="623"/>
    </row>
    <row r="29089" spans="1:8" ht="22.5" x14ac:dyDescent="0.2">
      <c r="A29089" s="2">
        <v>29084</v>
      </c>
      <c r="B29089" s="648" t="s">
        <v>44184</v>
      </c>
      <c r="C29089" s="648" t="s">
        <v>44188</v>
      </c>
      <c r="E29089" s="649">
        <v>4961</v>
      </c>
      <c r="F29089" s="649">
        <v>4961</v>
      </c>
      <c r="G29089" s="625"/>
      <c r="H29089" s="623"/>
    </row>
    <row r="29090" spans="1:8" ht="22.5" x14ac:dyDescent="0.2">
      <c r="A29090" s="2">
        <v>29085</v>
      </c>
      <c r="B29090" s="648" t="s">
        <v>44184</v>
      </c>
      <c r="C29090" s="648" t="s">
        <v>44189</v>
      </c>
      <c r="E29090" s="649">
        <v>5192.67</v>
      </c>
      <c r="F29090" s="649">
        <v>5192.67</v>
      </c>
      <c r="G29090" s="625"/>
      <c r="H29090" s="623"/>
    </row>
    <row r="29091" spans="1:8" ht="22.5" x14ac:dyDescent="0.2">
      <c r="A29091" s="2">
        <v>29086</v>
      </c>
      <c r="B29091" s="648" t="s">
        <v>44190</v>
      </c>
      <c r="C29091" s="648" t="s">
        <v>44191</v>
      </c>
      <c r="E29091" s="649">
        <v>5192.67</v>
      </c>
      <c r="F29091" s="649">
        <v>5192.67</v>
      </c>
      <c r="G29091" s="625"/>
      <c r="H29091" s="623"/>
    </row>
    <row r="29092" spans="1:8" ht="33.75" x14ac:dyDescent="0.2">
      <c r="A29092" s="2">
        <v>29087</v>
      </c>
      <c r="B29092" s="648" t="s">
        <v>44192</v>
      </c>
      <c r="C29092" s="648" t="s">
        <v>44193</v>
      </c>
      <c r="E29092" s="649">
        <v>5192.66</v>
      </c>
      <c r="F29092" s="649">
        <v>5192.66</v>
      </c>
      <c r="G29092" s="625"/>
      <c r="H29092" s="623"/>
    </row>
    <row r="29093" spans="1:8" ht="33.75" x14ac:dyDescent="0.2">
      <c r="A29093" s="2">
        <v>29088</v>
      </c>
      <c r="B29093" s="648" t="s">
        <v>44192</v>
      </c>
      <c r="C29093" s="648" t="s">
        <v>44194</v>
      </c>
      <c r="E29093" s="649">
        <v>11480</v>
      </c>
      <c r="F29093" s="649">
        <v>11480</v>
      </c>
      <c r="G29093" s="625"/>
      <c r="H29093" s="623"/>
    </row>
    <row r="29094" spans="1:8" ht="33.75" x14ac:dyDescent="0.2">
      <c r="A29094" s="2">
        <v>29089</v>
      </c>
      <c r="B29094" s="648" t="s">
        <v>44192</v>
      </c>
      <c r="C29094" s="648" t="s">
        <v>44195</v>
      </c>
      <c r="E29094" s="649">
        <v>12490</v>
      </c>
      <c r="F29094" s="649">
        <v>12490</v>
      </c>
      <c r="G29094" s="625"/>
      <c r="H29094" s="623"/>
    </row>
    <row r="29095" spans="1:8" ht="33.75" x14ac:dyDescent="0.2">
      <c r="A29095" s="2">
        <v>29090</v>
      </c>
      <c r="B29095" s="648" t="s">
        <v>44192</v>
      </c>
      <c r="C29095" s="648" t="s">
        <v>44196</v>
      </c>
      <c r="E29095" s="649">
        <v>12490</v>
      </c>
      <c r="F29095" s="649">
        <v>12490</v>
      </c>
      <c r="G29095" s="625"/>
      <c r="H29095" s="623"/>
    </row>
    <row r="29096" spans="1:8" ht="22.5" x14ac:dyDescent="0.2">
      <c r="A29096" s="2">
        <v>29091</v>
      </c>
      <c r="B29096" s="648" t="s">
        <v>44197</v>
      </c>
      <c r="C29096" s="648" t="s">
        <v>44198</v>
      </c>
      <c r="E29096" s="649">
        <v>12490</v>
      </c>
      <c r="F29096" s="649">
        <v>12490</v>
      </c>
      <c r="G29096" s="625"/>
      <c r="H29096" s="623"/>
    </row>
    <row r="29097" spans="1:8" ht="45" x14ac:dyDescent="0.2">
      <c r="A29097" s="2">
        <v>29092</v>
      </c>
      <c r="B29097" s="648" t="s">
        <v>44199</v>
      </c>
      <c r="C29097" s="648" t="s">
        <v>44200</v>
      </c>
      <c r="E29097" s="649">
        <v>12490</v>
      </c>
      <c r="F29097" s="649">
        <v>12490</v>
      </c>
      <c r="G29097" s="625"/>
      <c r="H29097" s="623"/>
    </row>
    <row r="29098" spans="1:8" ht="45" x14ac:dyDescent="0.2">
      <c r="A29098" s="2">
        <v>29093</v>
      </c>
      <c r="B29098" s="648" t="s">
        <v>44201</v>
      </c>
      <c r="C29098" s="648" t="s">
        <v>44202</v>
      </c>
      <c r="E29098" s="649">
        <v>45000</v>
      </c>
      <c r="F29098" s="649">
        <v>45000</v>
      </c>
      <c r="G29098" s="625"/>
      <c r="H29098" s="623"/>
    </row>
    <row r="29099" spans="1:8" ht="45" x14ac:dyDescent="0.2">
      <c r="A29099" s="2">
        <v>29094</v>
      </c>
      <c r="B29099" s="648" t="s">
        <v>44203</v>
      </c>
      <c r="C29099" s="648" t="s">
        <v>44204</v>
      </c>
      <c r="E29099" s="649">
        <v>4300</v>
      </c>
      <c r="F29099" s="649">
        <v>4300</v>
      </c>
      <c r="G29099" s="625"/>
      <c r="H29099" s="623"/>
    </row>
    <row r="29100" spans="1:8" ht="45" x14ac:dyDescent="0.2">
      <c r="A29100" s="2">
        <v>29095</v>
      </c>
      <c r="B29100" s="648" t="s">
        <v>44201</v>
      </c>
      <c r="C29100" s="648" t="s">
        <v>44205</v>
      </c>
      <c r="E29100" s="649">
        <v>4300</v>
      </c>
      <c r="F29100" s="649">
        <v>4300</v>
      </c>
      <c r="G29100" s="625"/>
      <c r="H29100" s="623"/>
    </row>
    <row r="29101" spans="1:8" ht="45" x14ac:dyDescent="0.2">
      <c r="A29101" s="2">
        <v>29096</v>
      </c>
      <c r="B29101" s="648" t="s">
        <v>44206</v>
      </c>
      <c r="C29101" s="648" t="s">
        <v>44207</v>
      </c>
      <c r="E29101" s="649">
        <v>4300</v>
      </c>
      <c r="F29101" s="649">
        <v>4300</v>
      </c>
      <c r="G29101" s="625"/>
      <c r="H29101" s="623"/>
    </row>
    <row r="29102" spans="1:8" ht="22.5" x14ac:dyDescent="0.2">
      <c r="A29102" s="2">
        <v>29097</v>
      </c>
      <c r="B29102" s="648" t="s">
        <v>44208</v>
      </c>
      <c r="C29102" s="648" t="s">
        <v>44209</v>
      </c>
      <c r="E29102" s="649">
        <v>4300</v>
      </c>
      <c r="F29102" s="649">
        <v>4300</v>
      </c>
      <c r="G29102" s="625"/>
      <c r="H29102" s="623"/>
    </row>
    <row r="29103" spans="1:8" ht="33.75" x14ac:dyDescent="0.2">
      <c r="A29103" s="2">
        <v>29098</v>
      </c>
      <c r="B29103" s="648" t="s">
        <v>44210</v>
      </c>
      <c r="C29103" s="648" t="s">
        <v>44211</v>
      </c>
      <c r="E29103" s="649">
        <v>14350</v>
      </c>
      <c r="F29103" s="649">
        <v>14350</v>
      </c>
      <c r="G29103" s="625"/>
      <c r="H29103" s="623"/>
    </row>
    <row r="29104" spans="1:8" ht="22.5" x14ac:dyDescent="0.2">
      <c r="A29104" s="2">
        <v>29099</v>
      </c>
      <c r="B29104" s="648" t="s">
        <v>44212</v>
      </c>
      <c r="C29104" s="648" t="s">
        <v>44213</v>
      </c>
      <c r="E29104" s="649">
        <v>3545</v>
      </c>
      <c r="F29104" s="649">
        <v>3545</v>
      </c>
      <c r="G29104" s="625"/>
      <c r="H29104" s="623"/>
    </row>
    <row r="29105" spans="1:8" ht="22.5" x14ac:dyDescent="0.2">
      <c r="A29105" s="2">
        <v>29100</v>
      </c>
      <c r="B29105" s="648" t="s">
        <v>44214</v>
      </c>
      <c r="C29105" s="648" t="s">
        <v>44215</v>
      </c>
      <c r="E29105" s="649">
        <v>3710</v>
      </c>
      <c r="F29105" s="649">
        <v>3710</v>
      </c>
      <c r="G29105" s="625"/>
      <c r="H29105" s="623"/>
    </row>
    <row r="29106" spans="1:8" ht="33.75" x14ac:dyDescent="0.2">
      <c r="A29106" s="2">
        <v>29101</v>
      </c>
      <c r="B29106" s="648" t="s">
        <v>44216</v>
      </c>
      <c r="C29106" s="648" t="s">
        <v>44217</v>
      </c>
      <c r="E29106" s="649">
        <v>15800</v>
      </c>
      <c r="F29106" s="649">
        <v>15800</v>
      </c>
      <c r="G29106" s="625"/>
      <c r="H29106" s="623"/>
    </row>
    <row r="29107" spans="1:8" ht="33.75" x14ac:dyDescent="0.2">
      <c r="A29107" s="2">
        <v>29102</v>
      </c>
      <c r="B29107" s="648" t="s">
        <v>44218</v>
      </c>
      <c r="C29107" s="648" t="s">
        <v>44219</v>
      </c>
      <c r="E29107" s="649">
        <v>4000</v>
      </c>
      <c r="F29107" s="649">
        <v>4000</v>
      </c>
      <c r="G29107" s="625"/>
      <c r="H29107" s="623"/>
    </row>
    <row r="29108" spans="1:8" ht="22.5" x14ac:dyDescent="0.2">
      <c r="A29108" s="2">
        <v>29103</v>
      </c>
      <c r="B29108" s="648" t="s">
        <v>44220</v>
      </c>
      <c r="C29108" s="648" t="s">
        <v>44221</v>
      </c>
      <c r="E29108" s="649">
        <v>5600</v>
      </c>
      <c r="F29108" s="649">
        <v>5600</v>
      </c>
      <c r="G29108" s="625"/>
      <c r="H29108" s="623"/>
    </row>
    <row r="29109" spans="1:8" ht="22.5" x14ac:dyDescent="0.2">
      <c r="A29109" s="2">
        <v>29104</v>
      </c>
      <c r="B29109" s="648" t="s">
        <v>44220</v>
      </c>
      <c r="C29109" s="648" t="s">
        <v>44222</v>
      </c>
      <c r="E29109" s="649">
        <v>3900</v>
      </c>
      <c r="F29109" s="649">
        <v>3900</v>
      </c>
      <c r="G29109" s="625"/>
      <c r="H29109" s="623"/>
    </row>
    <row r="29110" spans="1:8" ht="22.5" x14ac:dyDescent="0.2">
      <c r="A29110" s="2">
        <v>29105</v>
      </c>
      <c r="B29110" s="648" t="s">
        <v>44223</v>
      </c>
      <c r="C29110" s="648" t="s">
        <v>44224</v>
      </c>
      <c r="E29110" s="649">
        <v>5000</v>
      </c>
      <c r="F29110" s="649">
        <v>5000</v>
      </c>
      <c r="G29110" s="625"/>
      <c r="H29110" s="623"/>
    </row>
    <row r="29111" spans="1:8" ht="22.5" x14ac:dyDescent="0.2">
      <c r="A29111" s="2">
        <v>29106</v>
      </c>
      <c r="B29111" s="648" t="s">
        <v>44223</v>
      </c>
      <c r="C29111" s="648" t="s">
        <v>44225</v>
      </c>
      <c r="E29111" s="649">
        <v>3500</v>
      </c>
      <c r="F29111" s="649">
        <v>3500</v>
      </c>
      <c r="G29111" s="625"/>
      <c r="H29111" s="623"/>
    </row>
    <row r="29112" spans="1:8" x14ac:dyDescent="0.2">
      <c r="A29112" s="2">
        <v>29107</v>
      </c>
      <c r="B29112" s="648" t="s">
        <v>44226</v>
      </c>
      <c r="C29112" s="648" t="s">
        <v>44227</v>
      </c>
      <c r="E29112" s="649">
        <v>8330.7999999999993</v>
      </c>
      <c r="F29112" s="649">
        <v>8330.7999999999993</v>
      </c>
      <c r="G29112" s="625"/>
      <c r="H29112" s="623"/>
    </row>
    <row r="29113" spans="1:8" ht="33.75" x14ac:dyDescent="0.2">
      <c r="A29113" s="2">
        <v>29108</v>
      </c>
      <c r="B29113" s="648" t="s">
        <v>44228</v>
      </c>
      <c r="C29113" s="648" t="s">
        <v>44229</v>
      </c>
      <c r="E29113" s="649">
        <v>8330.7999999999993</v>
      </c>
      <c r="F29113" s="649">
        <v>8330.7999999999993</v>
      </c>
      <c r="G29113" s="625"/>
      <c r="H29113" s="623"/>
    </row>
    <row r="29114" spans="1:8" ht="33.75" x14ac:dyDescent="0.2">
      <c r="A29114" s="2">
        <v>29109</v>
      </c>
      <c r="B29114" s="648" t="s">
        <v>44228</v>
      </c>
      <c r="C29114" s="648" t="s">
        <v>44230</v>
      </c>
      <c r="E29114" s="649">
        <v>56421.2</v>
      </c>
      <c r="F29114" s="649">
        <v>53062.720000000001</v>
      </c>
      <c r="G29114" s="625"/>
      <c r="H29114" s="623"/>
    </row>
    <row r="29115" spans="1:8" ht="33.75" x14ac:dyDescent="0.2">
      <c r="A29115" s="2">
        <v>29110</v>
      </c>
      <c r="B29115" s="648" t="s">
        <v>44228</v>
      </c>
      <c r="C29115" s="648" t="s">
        <v>44231</v>
      </c>
      <c r="E29115" s="649">
        <v>14996.62</v>
      </c>
      <c r="F29115" s="649">
        <v>14996.62</v>
      </c>
      <c r="G29115" s="625"/>
      <c r="H29115" s="623"/>
    </row>
    <row r="29116" spans="1:8" ht="33.75" x14ac:dyDescent="0.2">
      <c r="A29116" s="2">
        <v>29111</v>
      </c>
      <c r="B29116" s="648" t="s">
        <v>44228</v>
      </c>
      <c r="C29116" s="648" t="s">
        <v>44232</v>
      </c>
      <c r="E29116" s="649">
        <v>14996.62</v>
      </c>
      <c r="F29116" s="649">
        <v>14996.62</v>
      </c>
      <c r="G29116" s="625"/>
      <c r="H29116" s="623"/>
    </row>
    <row r="29117" spans="1:8" ht="22.5" x14ac:dyDescent="0.2">
      <c r="A29117" s="2">
        <v>29112</v>
      </c>
      <c r="B29117" s="648" t="s">
        <v>44233</v>
      </c>
      <c r="C29117" s="648" t="s">
        <v>44234</v>
      </c>
      <c r="E29117" s="649">
        <v>14996.62</v>
      </c>
      <c r="F29117" s="649">
        <v>14996.62</v>
      </c>
      <c r="G29117" s="625"/>
      <c r="H29117" s="623"/>
    </row>
    <row r="29118" spans="1:8" ht="22.5" x14ac:dyDescent="0.2">
      <c r="A29118" s="2">
        <v>29113</v>
      </c>
      <c r="B29118" s="648" t="s">
        <v>44233</v>
      </c>
      <c r="C29118" s="648" t="s">
        <v>44235</v>
      </c>
      <c r="E29118" s="649">
        <v>14996.62</v>
      </c>
      <c r="F29118" s="649">
        <v>14996.62</v>
      </c>
      <c r="G29118" s="625"/>
      <c r="H29118" s="623"/>
    </row>
    <row r="29119" spans="1:8" x14ac:dyDescent="0.2">
      <c r="A29119" s="2">
        <v>29114</v>
      </c>
      <c r="B29119" s="648" t="s">
        <v>5113</v>
      </c>
      <c r="C29119" s="648" t="s">
        <v>44236</v>
      </c>
      <c r="E29119" s="649">
        <v>3333.5</v>
      </c>
      <c r="F29119" s="649">
        <v>3333.5</v>
      </c>
      <c r="G29119" s="625"/>
      <c r="H29119" s="623"/>
    </row>
    <row r="29120" spans="1:8" x14ac:dyDescent="0.2">
      <c r="A29120" s="2">
        <v>29115</v>
      </c>
      <c r="B29120" s="648" t="s">
        <v>44237</v>
      </c>
      <c r="C29120" s="648" t="s">
        <v>44238</v>
      </c>
      <c r="E29120" s="649">
        <v>3333.5</v>
      </c>
      <c r="F29120" s="649">
        <v>3333.5</v>
      </c>
      <c r="G29120" s="625"/>
      <c r="H29120" s="623"/>
    </row>
    <row r="29121" spans="1:8" x14ac:dyDescent="0.2">
      <c r="A29121" s="2">
        <v>29116</v>
      </c>
      <c r="B29121" s="648" t="s">
        <v>3400</v>
      </c>
      <c r="C29121" s="648" t="s">
        <v>44239</v>
      </c>
      <c r="E29121" s="649">
        <v>4354.2</v>
      </c>
      <c r="F29121" s="649">
        <v>4354.2</v>
      </c>
      <c r="G29121" s="625"/>
      <c r="H29121" s="623"/>
    </row>
    <row r="29122" spans="1:8" ht="22.5" x14ac:dyDescent="0.2">
      <c r="A29122" s="2">
        <v>29117</v>
      </c>
      <c r="B29122" s="648" t="s">
        <v>44240</v>
      </c>
      <c r="C29122" s="648" t="s">
        <v>44241</v>
      </c>
      <c r="E29122" s="649">
        <v>15257.4</v>
      </c>
      <c r="F29122" s="649">
        <v>15257.4</v>
      </c>
      <c r="G29122" s="625"/>
      <c r="H29122" s="623"/>
    </row>
    <row r="29123" spans="1:8" ht="22.5" x14ac:dyDescent="0.2">
      <c r="A29123" s="2">
        <v>29118</v>
      </c>
      <c r="B29123" s="648" t="s">
        <v>44240</v>
      </c>
      <c r="C29123" s="648" t="s">
        <v>44242</v>
      </c>
      <c r="E29123" s="649">
        <v>9434.1</v>
      </c>
      <c r="F29123" s="649">
        <v>9434.1</v>
      </c>
      <c r="G29123" s="625"/>
      <c r="H29123" s="623"/>
    </row>
    <row r="29124" spans="1:8" x14ac:dyDescent="0.2">
      <c r="A29124" s="2">
        <v>29119</v>
      </c>
      <c r="B29124" s="648" t="s">
        <v>44243</v>
      </c>
      <c r="C29124" s="648" t="s">
        <v>44244</v>
      </c>
      <c r="E29124" s="649">
        <v>4189</v>
      </c>
      <c r="F29124" s="649">
        <v>4189</v>
      </c>
      <c r="G29124" s="625"/>
      <c r="H29124" s="623"/>
    </row>
    <row r="29125" spans="1:8" x14ac:dyDescent="0.2">
      <c r="A29125" s="2">
        <v>29120</v>
      </c>
      <c r="B29125" s="648" t="s">
        <v>28028</v>
      </c>
      <c r="C29125" s="648" t="s">
        <v>44245</v>
      </c>
      <c r="E29125" s="649">
        <v>4189</v>
      </c>
      <c r="F29125" s="649">
        <v>4189</v>
      </c>
      <c r="G29125" s="625"/>
      <c r="H29125" s="623"/>
    </row>
    <row r="29126" spans="1:8" x14ac:dyDescent="0.2">
      <c r="A29126" s="2">
        <v>29121</v>
      </c>
      <c r="B29126" s="648" t="s">
        <v>44246</v>
      </c>
      <c r="C29126" s="648" t="s">
        <v>44247</v>
      </c>
      <c r="E29126" s="649">
        <v>3076.26</v>
      </c>
      <c r="F29126" s="649">
        <v>3076.26</v>
      </c>
      <c r="G29126" s="625"/>
      <c r="H29126" s="623"/>
    </row>
    <row r="29127" spans="1:8" x14ac:dyDescent="0.2">
      <c r="A29127" s="2">
        <v>29122</v>
      </c>
      <c r="B29127" s="648" t="s">
        <v>44246</v>
      </c>
      <c r="C29127" s="648" t="s">
        <v>44248</v>
      </c>
      <c r="E29127" s="649">
        <v>5262.8</v>
      </c>
      <c r="F29127" s="649">
        <v>5262.8</v>
      </c>
      <c r="G29127" s="625"/>
      <c r="H29127" s="623"/>
    </row>
    <row r="29128" spans="1:8" x14ac:dyDescent="0.2">
      <c r="A29128" s="2">
        <v>29123</v>
      </c>
      <c r="B29128" s="648" t="s">
        <v>44246</v>
      </c>
      <c r="C29128" s="648" t="s">
        <v>44249</v>
      </c>
      <c r="E29128" s="649">
        <v>12158.98</v>
      </c>
      <c r="F29128" s="649">
        <v>12158.98</v>
      </c>
      <c r="G29128" s="625"/>
      <c r="H29128" s="623"/>
    </row>
    <row r="29129" spans="1:8" x14ac:dyDescent="0.2">
      <c r="A29129" s="2">
        <v>29124</v>
      </c>
      <c r="B29129" s="648" t="s">
        <v>44250</v>
      </c>
      <c r="C29129" s="650">
        <v>110106160043</v>
      </c>
      <c r="E29129" s="649">
        <v>12158.98</v>
      </c>
      <c r="F29129" s="649">
        <v>12158.98</v>
      </c>
      <c r="G29129" s="625"/>
      <c r="H29129" s="623"/>
    </row>
    <row r="29130" spans="1:8" x14ac:dyDescent="0.2">
      <c r="A29130" s="2">
        <v>29125</v>
      </c>
      <c r="B29130" s="648" t="s">
        <v>44250</v>
      </c>
      <c r="C29130" s="650">
        <v>101116360235</v>
      </c>
      <c r="E29130" s="649">
        <v>12158.98</v>
      </c>
      <c r="F29130" s="649">
        <v>12158.98</v>
      </c>
      <c r="G29130" s="625"/>
      <c r="H29130" s="623"/>
    </row>
    <row r="29131" spans="1:8" x14ac:dyDescent="0.2">
      <c r="A29131" s="2">
        <v>29126</v>
      </c>
      <c r="B29131" s="648" t="s">
        <v>44250</v>
      </c>
      <c r="C29131" s="650">
        <v>101116360238</v>
      </c>
      <c r="E29131" s="649">
        <v>3200</v>
      </c>
      <c r="F29131" s="649">
        <v>3200</v>
      </c>
      <c r="G29131" s="625"/>
      <c r="H29131" s="623"/>
    </row>
    <row r="29132" spans="1:8" ht="22.5" x14ac:dyDescent="0.2">
      <c r="A29132" s="2">
        <v>29127</v>
      </c>
      <c r="B29132" s="648" t="s">
        <v>2481</v>
      </c>
      <c r="C29132" s="648" t="s">
        <v>44251</v>
      </c>
      <c r="E29132" s="649">
        <v>3200</v>
      </c>
      <c r="F29132" s="649">
        <v>3200</v>
      </c>
      <c r="G29132" s="625"/>
      <c r="H29132" s="623"/>
    </row>
    <row r="29133" spans="1:8" x14ac:dyDescent="0.2">
      <c r="A29133" s="2">
        <v>29128</v>
      </c>
      <c r="B29133" s="648" t="s">
        <v>6628</v>
      </c>
      <c r="C29133" s="648" t="s">
        <v>44252</v>
      </c>
      <c r="E29133" s="649">
        <v>3200</v>
      </c>
      <c r="F29133" s="649">
        <v>3200</v>
      </c>
      <c r="G29133" s="625"/>
      <c r="H29133" s="623"/>
    </row>
    <row r="29134" spans="1:8" x14ac:dyDescent="0.2">
      <c r="A29134" s="2">
        <v>29129</v>
      </c>
      <c r="B29134" s="648" t="s">
        <v>44253</v>
      </c>
      <c r="C29134" s="650">
        <v>110106160048</v>
      </c>
      <c r="E29134" s="649">
        <v>8540</v>
      </c>
      <c r="F29134" s="649">
        <v>8540</v>
      </c>
      <c r="G29134" s="625"/>
      <c r="H29134" s="623"/>
    </row>
    <row r="29135" spans="1:8" x14ac:dyDescent="0.2">
      <c r="A29135" s="2">
        <v>29130</v>
      </c>
      <c r="B29135" s="648" t="s">
        <v>44253</v>
      </c>
      <c r="C29135" s="650">
        <v>110106160238</v>
      </c>
      <c r="E29135" s="649">
        <v>8178.8</v>
      </c>
      <c r="F29135" s="649">
        <v>8178.8</v>
      </c>
      <c r="G29135" s="625"/>
      <c r="H29135" s="623"/>
    </row>
    <row r="29136" spans="1:8" x14ac:dyDescent="0.2">
      <c r="A29136" s="2">
        <v>29131</v>
      </c>
      <c r="B29136" s="648" t="s">
        <v>44253</v>
      </c>
      <c r="C29136" s="650">
        <v>110106160241</v>
      </c>
      <c r="E29136" s="649">
        <v>5032.4399999999996</v>
      </c>
      <c r="F29136" s="649">
        <v>5032.4399999999996</v>
      </c>
      <c r="G29136" s="625"/>
      <c r="H29136" s="623"/>
    </row>
    <row r="29137" spans="1:8" x14ac:dyDescent="0.2">
      <c r="A29137" s="2">
        <v>29132</v>
      </c>
      <c r="B29137" s="648" t="s">
        <v>44253</v>
      </c>
      <c r="C29137" s="650">
        <v>110106160240</v>
      </c>
      <c r="E29137" s="649">
        <v>5032.4399999999996</v>
      </c>
      <c r="F29137" s="649">
        <v>5032.4399999999996</v>
      </c>
      <c r="G29137" s="625"/>
      <c r="H29137" s="623"/>
    </row>
    <row r="29138" spans="1:8" x14ac:dyDescent="0.2">
      <c r="A29138" s="2">
        <v>29133</v>
      </c>
      <c r="B29138" s="648" t="s">
        <v>44253</v>
      </c>
      <c r="C29138" s="650">
        <v>110106160239</v>
      </c>
      <c r="E29138" s="649">
        <v>5032.4399999999996</v>
      </c>
      <c r="F29138" s="649">
        <v>5032.4399999999996</v>
      </c>
      <c r="G29138" s="625"/>
      <c r="H29138" s="623"/>
    </row>
    <row r="29139" spans="1:8" x14ac:dyDescent="0.2">
      <c r="A29139" s="2">
        <v>29134</v>
      </c>
      <c r="B29139" s="648" t="s">
        <v>6836</v>
      </c>
      <c r="C29139" s="648" t="s">
        <v>44254</v>
      </c>
      <c r="E29139" s="649">
        <v>5032.4399999999996</v>
      </c>
      <c r="F29139" s="649">
        <v>5032.4399999999996</v>
      </c>
      <c r="G29139" s="625"/>
      <c r="H29139" s="623"/>
    </row>
    <row r="29140" spans="1:8" ht="22.5" x14ac:dyDescent="0.2">
      <c r="A29140" s="2">
        <v>29135</v>
      </c>
      <c r="B29140" s="648" t="s">
        <v>19877</v>
      </c>
      <c r="C29140" s="648" t="s">
        <v>44255</v>
      </c>
      <c r="E29140" s="649">
        <v>5032.4399999999996</v>
      </c>
      <c r="F29140" s="649">
        <v>5032.4399999999996</v>
      </c>
      <c r="G29140" s="625"/>
      <c r="H29140" s="623"/>
    </row>
    <row r="29141" spans="1:8" x14ac:dyDescent="0.2">
      <c r="A29141" s="2">
        <v>29136</v>
      </c>
      <c r="B29141" s="648" t="s">
        <v>44256</v>
      </c>
      <c r="C29141" s="648" t="s">
        <v>44257</v>
      </c>
      <c r="E29141" s="649">
        <v>14351</v>
      </c>
      <c r="F29141" s="649">
        <v>14351</v>
      </c>
      <c r="G29141" s="625"/>
      <c r="H29141" s="623"/>
    </row>
    <row r="29142" spans="1:8" ht="22.5" x14ac:dyDescent="0.2">
      <c r="A29142" s="2">
        <v>29137</v>
      </c>
      <c r="B29142" s="648" t="s">
        <v>44258</v>
      </c>
      <c r="C29142" s="648" t="s">
        <v>44259</v>
      </c>
      <c r="E29142" s="649">
        <v>17348.400000000001</v>
      </c>
      <c r="F29142" s="649">
        <v>17348.400000000001</v>
      </c>
      <c r="G29142" s="625"/>
      <c r="H29142" s="623"/>
    </row>
    <row r="29143" spans="1:8" x14ac:dyDescent="0.2">
      <c r="A29143" s="2">
        <v>29138</v>
      </c>
      <c r="B29143" s="648" t="s">
        <v>13066</v>
      </c>
      <c r="C29143" s="648" t="s">
        <v>44260</v>
      </c>
      <c r="E29143" s="649">
        <v>4663.8</v>
      </c>
      <c r="F29143" s="649">
        <v>4663.8</v>
      </c>
      <c r="G29143" s="625"/>
      <c r="H29143" s="623"/>
    </row>
    <row r="29144" spans="1:8" x14ac:dyDescent="0.2">
      <c r="A29144" s="2">
        <v>29139</v>
      </c>
      <c r="B29144" s="648" t="s">
        <v>13066</v>
      </c>
      <c r="C29144" s="648" t="s">
        <v>28915</v>
      </c>
      <c r="E29144" s="649">
        <v>18884.68</v>
      </c>
      <c r="F29144" s="649">
        <v>18884.68</v>
      </c>
      <c r="G29144" s="625"/>
      <c r="H29144" s="623"/>
    </row>
    <row r="29145" spans="1:8" x14ac:dyDescent="0.2">
      <c r="A29145" s="2">
        <v>29140</v>
      </c>
      <c r="B29145" s="648" t="s">
        <v>13066</v>
      </c>
      <c r="C29145" s="648" t="s">
        <v>44261</v>
      </c>
      <c r="E29145" s="649">
        <v>8382</v>
      </c>
      <c r="F29145" s="649">
        <v>8382</v>
      </c>
      <c r="G29145" s="625"/>
      <c r="H29145" s="623"/>
    </row>
    <row r="29146" spans="1:8" x14ac:dyDescent="0.2">
      <c r="A29146" s="2">
        <v>29141</v>
      </c>
      <c r="B29146" s="648" t="s">
        <v>13066</v>
      </c>
      <c r="C29146" s="648" t="s">
        <v>28916</v>
      </c>
      <c r="E29146" s="649">
        <v>8382</v>
      </c>
      <c r="F29146" s="649">
        <v>8382</v>
      </c>
      <c r="G29146" s="625"/>
      <c r="H29146" s="623"/>
    </row>
    <row r="29147" spans="1:8" x14ac:dyDescent="0.2">
      <c r="A29147" s="2">
        <v>29142</v>
      </c>
      <c r="B29147" s="648" t="s">
        <v>13066</v>
      </c>
      <c r="C29147" s="648" t="s">
        <v>28908</v>
      </c>
      <c r="E29147" s="649">
        <v>8382</v>
      </c>
      <c r="F29147" s="649">
        <v>8382</v>
      </c>
      <c r="G29147" s="625"/>
      <c r="H29147" s="623"/>
    </row>
    <row r="29148" spans="1:8" ht="22.5" x14ac:dyDescent="0.2">
      <c r="A29148" s="2">
        <v>29143</v>
      </c>
      <c r="B29148" s="648" t="s">
        <v>44262</v>
      </c>
      <c r="C29148" s="648" t="s">
        <v>28984</v>
      </c>
      <c r="E29148" s="649">
        <v>8382</v>
      </c>
      <c r="F29148" s="649">
        <v>8382</v>
      </c>
      <c r="G29148" s="625"/>
      <c r="H29148" s="623"/>
    </row>
    <row r="29149" spans="1:8" ht="33.75" x14ac:dyDescent="0.2">
      <c r="A29149" s="2">
        <v>29144</v>
      </c>
      <c r="B29149" s="648" t="s">
        <v>44263</v>
      </c>
      <c r="C29149" s="650">
        <v>110106160215</v>
      </c>
      <c r="E29149" s="649">
        <v>8382</v>
      </c>
      <c r="F29149" s="649">
        <v>8382</v>
      </c>
      <c r="G29149" s="625"/>
      <c r="H29149" s="623"/>
    </row>
    <row r="29150" spans="1:8" ht="33.75" x14ac:dyDescent="0.2">
      <c r="A29150" s="2">
        <v>29145</v>
      </c>
      <c r="B29150" s="648" t="s">
        <v>44263</v>
      </c>
      <c r="C29150" s="650">
        <v>110106160214</v>
      </c>
      <c r="E29150" s="649">
        <v>5000</v>
      </c>
      <c r="F29150" s="649">
        <v>5000</v>
      </c>
      <c r="G29150" s="625"/>
      <c r="H29150" s="623"/>
    </row>
    <row r="29151" spans="1:8" ht="33.75" x14ac:dyDescent="0.2">
      <c r="A29151" s="2">
        <v>29146</v>
      </c>
      <c r="B29151" s="648" t="s">
        <v>44263</v>
      </c>
      <c r="C29151" s="650">
        <v>110106160213</v>
      </c>
      <c r="E29151" s="649">
        <v>5060</v>
      </c>
      <c r="F29151" s="649">
        <v>5060</v>
      </c>
      <c r="G29151" s="625"/>
      <c r="H29151" s="623"/>
    </row>
    <row r="29152" spans="1:8" ht="33.75" x14ac:dyDescent="0.2">
      <c r="A29152" s="2">
        <v>29147</v>
      </c>
      <c r="B29152" s="648" t="s">
        <v>44263</v>
      </c>
      <c r="C29152" s="650">
        <v>110106160212</v>
      </c>
      <c r="E29152" s="649">
        <v>5060</v>
      </c>
      <c r="F29152" s="649">
        <v>5060</v>
      </c>
      <c r="G29152" s="625"/>
      <c r="H29152" s="623"/>
    </row>
    <row r="29153" spans="1:8" ht="33.75" x14ac:dyDescent="0.2">
      <c r="A29153" s="2">
        <v>29148</v>
      </c>
      <c r="B29153" s="648" t="s">
        <v>44263</v>
      </c>
      <c r="C29153" s="650">
        <v>110106160211</v>
      </c>
      <c r="E29153" s="649">
        <v>5060</v>
      </c>
      <c r="F29153" s="649">
        <v>5060</v>
      </c>
      <c r="G29153" s="625"/>
      <c r="H29153" s="623"/>
    </row>
    <row r="29154" spans="1:8" ht="33.75" x14ac:dyDescent="0.2">
      <c r="A29154" s="2">
        <v>29149</v>
      </c>
      <c r="B29154" s="648" t="s">
        <v>44263</v>
      </c>
      <c r="C29154" s="650">
        <v>110106160210</v>
      </c>
      <c r="E29154" s="649">
        <v>5060</v>
      </c>
      <c r="F29154" s="649">
        <v>5060</v>
      </c>
      <c r="G29154" s="625"/>
      <c r="H29154" s="623"/>
    </row>
    <row r="29155" spans="1:8" ht="33.75" x14ac:dyDescent="0.2">
      <c r="A29155" s="2">
        <v>29150</v>
      </c>
      <c r="B29155" s="648" t="s">
        <v>44263</v>
      </c>
      <c r="C29155" s="650">
        <v>110106160209</v>
      </c>
      <c r="E29155" s="649">
        <v>5060</v>
      </c>
      <c r="F29155" s="649">
        <v>5060</v>
      </c>
      <c r="G29155" s="625"/>
      <c r="H29155" s="623"/>
    </row>
    <row r="29156" spans="1:8" ht="33.75" x14ac:dyDescent="0.2">
      <c r="A29156" s="2">
        <v>29151</v>
      </c>
      <c r="B29156" s="648" t="s">
        <v>44263</v>
      </c>
      <c r="C29156" s="650">
        <v>110106160208</v>
      </c>
      <c r="E29156" s="649">
        <v>5060</v>
      </c>
      <c r="F29156" s="649">
        <v>5060</v>
      </c>
      <c r="G29156" s="625"/>
      <c r="H29156" s="623"/>
    </row>
    <row r="29157" spans="1:8" ht="33.75" x14ac:dyDescent="0.2">
      <c r="A29157" s="2">
        <v>29152</v>
      </c>
      <c r="B29157" s="648" t="s">
        <v>44263</v>
      </c>
      <c r="C29157" s="650">
        <v>110106160207</v>
      </c>
      <c r="E29157" s="649">
        <v>5060</v>
      </c>
      <c r="F29157" s="649">
        <v>5060</v>
      </c>
      <c r="G29157" s="625"/>
      <c r="H29157" s="623"/>
    </row>
    <row r="29158" spans="1:8" ht="33.75" x14ac:dyDescent="0.2">
      <c r="A29158" s="2">
        <v>29153</v>
      </c>
      <c r="B29158" s="648" t="s">
        <v>44263</v>
      </c>
      <c r="C29158" s="650">
        <v>110106160206</v>
      </c>
      <c r="E29158" s="649">
        <v>5060</v>
      </c>
      <c r="F29158" s="649">
        <v>5060</v>
      </c>
      <c r="G29158" s="625"/>
      <c r="H29158" s="623"/>
    </row>
    <row r="29159" spans="1:8" ht="33.75" x14ac:dyDescent="0.2">
      <c r="A29159" s="2">
        <v>29154</v>
      </c>
      <c r="B29159" s="648" t="s">
        <v>44263</v>
      </c>
      <c r="C29159" s="650">
        <v>110106160205</v>
      </c>
      <c r="E29159" s="649">
        <v>5060</v>
      </c>
      <c r="F29159" s="649">
        <v>5060</v>
      </c>
      <c r="G29159" s="625"/>
      <c r="H29159" s="623"/>
    </row>
    <row r="29160" spans="1:8" ht="33.75" x14ac:dyDescent="0.2">
      <c r="A29160" s="2">
        <v>29155</v>
      </c>
      <c r="B29160" s="648" t="s">
        <v>44263</v>
      </c>
      <c r="C29160" s="650">
        <v>110106160204</v>
      </c>
      <c r="E29160" s="649">
        <v>5060</v>
      </c>
      <c r="F29160" s="649">
        <v>5060</v>
      </c>
      <c r="G29160" s="625"/>
      <c r="H29160" s="623"/>
    </row>
    <row r="29161" spans="1:8" ht="33.75" x14ac:dyDescent="0.2">
      <c r="A29161" s="2">
        <v>29156</v>
      </c>
      <c r="B29161" s="648" t="s">
        <v>44263</v>
      </c>
      <c r="C29161" s="650">
        <v>110106160203</v>
      </c>
      <c r="E29161" s="649">
        <v>5060</v>
      </c>
      <c r="F29161" s="649">
        <v>5060</v>
      </c>
      <c r="G29161" s="625"/>
      <c r="H29161" s="623"/>
    </row>
    <row r="29162" spans="1:8" ht="33.75" x14ac:dyDescent="0.2">
      <c r="A29162" s="2">
        <v>29157</v>
      </c>
      <c r="B29162" s="648" t="s">
        <v>44263</v>
      </c>
      <c r="C29162" s="650">
        <v>110106160202</v>
      </c>
      <c r="E29162" s="649">
        <v>5060</v>
      </c>
      <c r="F29162" s="649">
        <v>5060</v>
      </c>
      <c r="G29162" s="625"/>
      <c r="H29162" s="623"/>
    </row>
    <row r="29163" spans="1:8" ht="33.75" x14ac:dyDescent="0.2">
      <c r="A29163" s="2">
        <v>29158</v>
      </c>
      <c r="B29163" s="648" t="s">
        <v>44263</v>
      </c>
      <c r="C29163" s="650">
        <v>110106160201</v>
      </c>
      <c r="E29163" s="649">
        <v>5060</v>
      </c>
      <c r="F29163" s="649">
        <v>5060</v>
      </c>
      <c r="G29163" s="625"/>
      <c r="H29163" s="623"/>
    </row>
    <row r="29164" spans="1:8" ht="33.75" x14ac:dyDescent="0.2">
      <c r="A29164" s="2">
        <v>29159</v>
      </c>
      <c r="B29164" s="648" t="s">
        <v>44263</v>
      </c>
      <c r="C29164" s="650">
        <v>110106160200</v>
      </c>
      <c r="E29164" s="649">
        <v>5060</v>
      </c>
      <c r="F29164" s="649">
        <v>5060</v>
      </c>
      <c r="G29164" s="625"/>
      <c r="H29164" s="623"/>
    </row>
    <row r="29165" spans="1:8" ht="33.75" x14ac:dyDescent="0.2">
      <c r="A29165" s="2">
        <v>29160</v>
      </c>
      <c r="B29165" s="648" t="s">
        <v>44263</v>
      </c>
      <c r="C29165" s="650">
        <v>110106160199</v>
      </c>
      <c r="E29165" s="649">
        <v>5060</v>
      </c>
      <c r="F29165" s="649">
        <v>5060</v>
      </c>
      <c r="G29165" s="625"/>
      <c r="H29165" s="623"/>
    </row>
    <row r="29166" spans="1:8" ht="33.75" x14ac:dyDescent="0.2">
      <c r="A29166" s="2">
        <v>29161</v>
      </c>
      <c r="B29166" s="648" t="s">
        <v>44263</v>
      </c>
      <c r="C29166" s="650">
        <v>110106160198</v>
      </c>
      <c r="E29166" s="649">
        <v>5060</v>
      </c>
      <c r="F29166" s="649">
        <v>5060</v>
      </c>
      <c r="G29166" s="625"/>
      <c r="H29166" s="623"/>
    </row>
    <row r="29167" spans="1:8" ht="33.75" x14ac:dyDescent="0.2">
      <c r="A29167" s="2">
        <v>29162</v>
      </c>
      <c r="B29167" s="648" t="s">
        <v>44263</v>
      </c>
      <c r="C29167" s="650">
        <v>110106160197</v>
      </c>
      <c r="E29167" s="649">
        <v>5060</v>
      </c>
      <c r="F29167" s="649">
        <v>5060</v>
      </c>
      <c r="G29167" s="625"/>
      <c r="H29167" s="623"/>
    </row>
    <row r="29168" spans="1:8" ht="33.75" x14ac:dyDescent="0.2">
      <c r="A29168" s="2">
        <v>29163</v>
      </c>
      <c r="B29168" s="648" t="s">
        <v>44263</v>
      </c>
      <c r="C29168" s="650">
        <v>110106160168</v>
      </c>
      <c r="E29168" s="649">
        <v>5060</v>
      </c>
      <c r="F29168" s="649">
        <v>5060</v>
      </c>
      <c r="G29168" s="625"/>
      <c r="H29168" s="623"/>
    </row>
    <row r="29169" spans="1:8" ht="33.75" x14ac:dyDescent="0.2">
      <c r="A29169" s="2">
        <v>29164</v>
      </c>
      <c r="B29169" s="648" t="s">
        <v>44263</v>
      </c>
      <c r="C29169" s="650">
        <v>110106160234</v>
      </c>
      <c r="E29169" s="649">
        <v>5060</v>
      </c>
      <c r="F29169" s="649">
        <v>5060</v>
      </c>
      <c r="G29169" s="625"/>
      <c r="H29169" s="623"/>
    </row>
    <row r="29170" spans="1:8" ht="33.75" x14ac:dyDescent="0.2">
      <c r="A29170" s="2">
        <v>29165</v>
      </c>
      <c r="B29170" s="648" t="s">
        <v>44263</v>
      </c>
      <c r="C29170" s="650">
        <v>110106160233</v>
      </c>
      <c r="E29170" s="649">
        <v>5060</v>
      </c>
      <c r="F29170" s="649">
        <v>5060</v>
      </c>
      <c r="G29170" s="625"/>
      <c r="H29170" s="623"/>
    </row>
    <row r="29171" spans="1:8" ht="33.75" x14ac:dyDescent="0.2">
      <c r="A29171" s="2">
        <v>29166</v>
      </c>
      <c r="B29171" s="648" t="s">
        <v>44263</v>
      </c>
      <c r="C29171" s="650">
        <v>110106160232</v>
      </c>
      <c r="E29171" s="649">
        <v>5060</v>
      </c>
      <c r="F29171" s="649">
        <v>5060</v>
      </c>
      <c r="G29171" s="625"/>
      <c r="H29171" s="623"/>
    </row>
    <row r="29172" spans="1:8" ht="33.75" x14ac:dyDescent="0.2">
      <c r="A29172" s="2">
        <v>29167</v>
      </c>
      <c r="B29172" s="648" t="s">
        <v>44263</v>
      </c>
      <c r="C29172" s="650">
        <v>110106160231</v>
      </c>
      <c r="E29172" s="649">
        <v>5060</v>
      </c>
      <c r="F29172" s="649">
        <v>5060</v>
      </c>
      <c r="G29172" s="625"/>
      <c r="H29172" s="623"/>
    </row>
    <row r="29173" spans="1:8" ht="33.75" x14ac:dyDescent="0.2">
      <c r="A29173" s="2">
        <v>29168</v>
      </c>
      <c r="B29173" s="648" t="s">
        <v>44263</v>
      </c>
      <c r="C29173" s="650">
        <v>110106160230</v>
      </c>
      <c r="E29173" s="649">
        <v>5060</v>
      </c>
      <c r="F29173" s="649">
        <v>5060</v>
      </c>
      <c r="G29173" s="625"/>
      <c r="H29173" s="623"/>
    </row>
    <row r="29174" spans="1:8" ht="33.75" x14ac:dyDescent="0.2">
      <c r="A29174" s="2">
        <v>29169</v>
      </c>
      <c r="B29174" s="648" t="s">
        <v>44263</v>
      </c>
      <c r="C29174" s="650">
        <v>110106160229</v>
      </c>
      <c r="E29174" s="649">
        <v>5060</v>
      </c>
      <c r="F29174" s="649">
        <v>5060</v>
      </c>
      <c r="G29174" s="625"/>
      <c r="H29174" s="623"/>
    </row>
    <row r="29175" spans="1:8" ht="33.75" x14ac:dyDescent="0.2">
      <c r="A29175" s="2">
        <v>29170</v>
      </c>
      <c r="B29175" s="648" t="s">
        <v>44263</v>
      </c>
      <c r="C29175" s="650">
        <v>110106160228</v>
      </c>
      <c r="E29175" s="649">
        <v>5060</v>
      </c>
      <c r="F29175" s="649">
        <v>5060</v>
      </c>
      <c r="G29175" s="625"/>
      <c r="H29175" s="623"/>
    </row>
    <row r="29176" spans="1:8" ht="33.75" x14ac:dyDescent="0.2">
      <c r="A29176" s="2">
        <v>29171</v>
      </c>
      <c r="B29176" s="648" t="s">
        <v>44263</v>
      </c>
      <c r="C29176" s="650">
        <v>110106160227</v>
      </c>
      <c r="E29176" s="649">
        <v>5060</v>
      </c>
      <c r="F29176" s="649">
        <v>5060</v>
      </c>
      <c r="G29176" s="625"/>
      <c r="H29176" s="623"/>
    </row>
    <row r="29177" spans="1:8" ht="33.75" x14ac:dyDescent="0.2">
      <c r="A29177" s="2">
        <v>29172</v>
      </c>
      <c r="B29177" s="648" t="s">
        <v>44263</v>
      </c>
      <c r="C29177" s="650">
        <v>110106160226</v>
      </c>
      <c r="E29177" s="649">
        <v>5060</v>
      </c>
      <c r="F29177" s="649">
        <v>5060</v>
      </c>
      <c r="G29177" s="625"/>
      <c r="H29177" s="623"/>
    </row>
    <row r="29178" spans="1:8" ht="33.75" x14ac:dyDescent="0.2">
      <c r="A29178" s="2">
        <v>29173</v>
      </c>
      <c r="B29178" s="648" t="s">
        <v>44263</v>
      </c>
      <c r="C29178" s="650">
        <v>110106160225</v>
      </c>
      <c r="E29178" s="649">
        <v>5060</v>
      </c>
      <c r="F29178" s="649">
        <v>5060</v>
      </c>
      <c r="G29178" s="625"/>
      <c r="H29178" s="623"/>
    </row>
    <row r="29179" spans="1:8" ht="33.75" x14ac:dyDescent="0.2">
      <c r="A29179" s="2">
        <v>29174</v>
      </c>
      <c r="B29179" s="648" t="s">
        <v>44263</v>
      </c>
      <c r="C29179" s="650">
        <v>110106160224</v>
      </c>
      <c r="E29179" s="649">
        <v>5060</v>
      </c>
      <c r="F29179" s="649">
        <v>5060</v>
      </c>
      <c r="G29179" s="625"/>
      <c r="H29179" s="623"/>
    </row>
    <row r="29180" spans="1:8" ht="33.75" x14ac:dyDescent="0.2">
      <c r="A29180" s="2">
        <v>29175</v>
      </c>
      <c r="B29180" s="648" t="s">
        <v>44263</v>
      </c>
      <c r="C29180" s="650">
        <v>110106160223</v>
      </c>
      <c r="E29180" s="649">
        <v>5060</v>
      </c>
      <c r="F29180" s="649">
        <v>5060</v>
      </c>
      <c r="G29180" s="625"/>
      <c r="H29180" s="623"/>
    </row>
    <row r="29181" spans="1:8" ht="33.75" x14ac:dyDescent="0.2">
      <c r="A29181" s="2">
        <v>29176</v>
      </c>
      <c r="B29181" s="648" t="s">
        <v>44263</v>
      </c>
      <c r="C29181" s="650">
        <v>110106160222</v>
      </c>
      <c r="E29181" s="649">
        <v>5060</v>
      </c>
      <c r="F29181" s="649">
        <v>5060</v>
      </c>
      <c r="G29181" s="625"/>
      <c r="H29181" s="623"/>
    </row>
    <row r="29182" spans="1:8" ht="33.75" x14ac:dyDescent="0.2">
      <c r="A29182" s="2">
        <v>29177</v>
      </c>
      <c r="B29182" s="648" t="s">
        <v>44263</v>
      </c>
      <c r="C29182" s="650">
        <v>110106160221</v>
      </c>
      <c r="E29182" s="649">
        <v>5060</v>
      </c>
      <c r="F29182" s="649">
        <v>5060</v>
      </c>
      <c r="G29182" s="625"/>
      <c r="H29182" s="623"/>
    </row>
    <row r="29183" spans="1:8" ht="33.75" x14ac:dyDescent="0.2">
      <c r="A29183" s="2">
        <v>29178</v>
      </c>
      <c r="B29183" s="648" t="s">
        <v>44263</v>
      </c>
      <c r="C29183" s="650">
        <v>110106160220</v>
      </c>
      <c r="E29183" s="649">
        <v>5060</v>
      </c>
      <c r="F29183" s="649">
        <v>5060</v>
      </c>
      <c r="G29183" s="625"/>
      <c r="H29183" s="623"/>
    </row>
    <row r="29184" spans="1:8" ht="33.75" x14ac:dyDescent="0.2">
      <c r="A29184" s="2">
        <v>29179</v>
      </c>
      <c r="B29184" s="648" t="s">
        <v>44263</v>
      </c>
      <c r="C29184" s="650">
        <v>110106160219</v>
      </c>
      <c r="E29184" s="649">
        <v>5060</v>
      </c>
      <c r="F29184" s="649">
        <v>5060</v>
      </c>
      <c r="G29184" s="625"/>
      <c r="H29184" s="623"/>
    </row>
    <row r="29185" spans="1:8" ht="33.75" x14ac:dyDescent="0.2">
      <c r="A29185" s="2">
        <v>29180</v>
      </c>
      <c r="B29185" s="648" t="s">
        <v>44263</v>
      </c>
      <c r="C29185" s="650">
        <v>110106160218</v>
      </c>
      <c r="E29185" s="649">
        <v>5060</v>
      </c>
      <c r="F29185" s="649">
        <v>5060</v>
      </c>
      <c r="G29185" s="625"/>
      <c r="H29185" s="623"/>
    </row>
    <row r="29186" spans="1:8" ht="33.75" x14ac:dyDescent="0.2">
      <c r="A29186" s="2">
        <v>29181</v>
      </c>
      <c r="B29186" s="648" t="s">
        <v>44263</v>
      </c>
      <c r="C29186" s="650">
        <v>110106160217</v>
      </c>
      <c r="E29186" s="649">
        <v>5060</v>
      </c>
      <c r="F29186" s="649">
        <v>5060</v>
      </c>
      <c r="G29186" s="625"/>
      <c r="H29186" s="623"/>
    </row>
    <row r="29187" spans="1:8" ht="33.75" x14ac:dyDescent="0.2">
      <c r="A29187" s="2">
        <v>29182</v>
      </c>
      <c r="B29187" s="648" t="s">
        <v>44263</v>
      </c>
      <c r="C29187" s="650">
        <v>110106160216</v>
      </c>
      <c r="E29187" s="649">
        <v>5060</v>
      </c>
      <c r="F29187" s="649">
        <v>5060</v>
      </c>
      <c r="G29187" s="625"/>
      <c r="H29187" s="623"/>
    </row>
    <row r="29188" spans="1:8" ht="33.75" x14ac:dyDescent="0.2">
      <c r="A29188" s="2">
        <v>29183</v>
      </c>
      <c r="B29188" s="648" t="s">
        <v>44263</v>
      </c>
      <c r="C29188" s="650">
        <v>110106160188</v>
      </c>
      <c r="E29188" s="649">
        <v>5060</v>
      </c>
      <c r="F29188" s="649">
        <v>5060</v>
      </c>
      <c r="G29188" s="625"/>
      <c r="H29188" s="623"/>
    </row>
    <row r="29189" spans="1:8" ht="33.75" x14ac:dyDescent="0.2">
      <c r="A29189" s="2">
        <v>29184</v>
      </c>
      <c r="B29189" s="648" t="s">
        <v>44263</v>
      </c>
      <c r="C29189" s="650">
        <v>110106160189</v>
      </c>
      <c r="E29189" s="649">
        <v>5060</v>
      </c>
      <c r="F29189" s="649">
        <v>5060</v>
      </c>
      <c r="G29189" s="625"/>
      <c r="H29189" s="623"/>
    </row>
    <row r="29190" spans="1:8" ht="33.75" x14ac:dyDescent="0.2">
      <c r="A29190" s="2">
        <v>29185</v>
      </c>
      <c r="B29190" s="648" t="s">
        <v>44263</v>
      </c>
      <c r="C29190" s="650">
        <v>110106160190</v>
      </c>
      <c r="E29190" s="649">
        <v>5060</v>
      </c>
      <c r="F29190" s="649">
        <v>5060</v>
      </c>
      <c r="G29190" s="625"/>
      <c r="H29190" s="623"/>
    </row>
    <row r="29191" spans="1:8" ht="33.75" x14ac:dyDescent="0.2">
      <c r="A29191" s="2">
        <v>29186</v>
      </c>
      <c r="B29191" s="648" t="s">
        <v>44263</v>
      </c>
      <c r="C29191" s="650">
        <v>110106160191</v>
      </c>
      <c r="E29191" s="649">
        <v>5060</v>
      </c>
      <c r="F29191" s="649">
        <v>5060</v>
      </c>
      <c r="G29191" s="625"/>
      <c r="H29191" s="623"/>
    </row>
    <row r="29192" spans="1:8" ht="33.75" x14ac:dyDescent="0.2">
      <c r="A29192" s="2">
        <v>29187</v>
      </c>
      <c r="B29192" s="648" t="s">
        <v>44263</v>
      </c>
      <c r="C29192" s="650">
        <v>110106160192</v>
      </c>
      <c r="E29192" s="649">
        <v>5060</v>
      </c>
      <c r="F29192" s="649">
        <v>5060</v>
      </c>
      <c r="G29192" s="625"/>
      <c r="H29192" s="623"/>
    </row>
    <row r="29193" spans="1:8" ht="33.75" x14ac:dyDescent="0.2">
      <c r="A29193" s="2">
        <v>29188</v>
      </c>
      <c r="B29193" s="648" t="s">
        <v>44263</v>
      </c>
      <c r="C29193" s="650">
        <v>110106160193</v>
      </c>
      <c r="E29193" s="649">
        <v>5060</v>
      </c>
      <c r="F29193" s="649">
        <v>5060</v>
      </c>
      <c r="G29193" s="625"/>
      <c r="H29193" s="623"/>
    </row>
    <row r="29194" spans="1:8" ht="33.75" x14ac:dyDescent="0.2">
      <c r="A29194" s="2">
        <v>29189</v>
      </c>
      <c r="B29194" s="648" t="s">
        <v>44263</v>
      </c>
      <c r="C29194" s="650">
        <v>110106160194</v>
      </c>
      <c r="E29194" s="649">
        <v>5060</v>
      </c>
      <c r="F29194" s="649">
        <v>5060</v>
      </c>
      <c r="G29194" s="625"/>
      <c r="H29194" s="623"/>
    </row>
    <row r="29195" spans="1:8" ht="33.75" x14ac:dyDescent="0.2">
      <c r="A29195" s="2">
        <v>29190</v>
      </c>
      <c r="B29195" s="648" t="s">
        <v>44263</v>
      </c>
      <c r="C29195" s="650">
        <v>110106160195</v>
      </c>
      <c r="E29195" s="649">
        <v>5060</v>
      </c>
      <c r="F29195" s="649">
        <v>5060</v>
      </c>
      <c r="G29195" s="625"/>
      <c r="H29195" s="623"/>
    </row>
    <row r="29196" spans="1:8" ht="33.75" x14ac:dyDescent="0.2">
      <c r="A29196" s="2">
        <v>29191</v>
      </c>
      <c r="B29196" s="648" t="s">
        <v>44263</v>
      </c>
      <c r="C29196" s="650">
        <v>110106160196</v>
      </c>
      <c r="E29196" s="649">
        <v>5060</v>
      </c>
      <c r="F29196" s="649">
        <v>5060</v>
      </c>
      <c r="G29196" s="625"/>
      <c r="H29196" s="623"/>
    </row>
    <row r="29197" spans="1:8" x14ac:dyDescent="0.2">
      <c r="A29197" s="2">
        <v>29192</v>
      </c>
      <c r="B29197" s="648" t="s">
        <v>28588</v>
      </c>
      <c r="C29197" s="648" t="s">
        <v>28985</v>
      </c>
      <c r="E29197" s="649">
        <v>5060</v>
      </c>
      <c r="F29197" s="649">
        <v>5060</v>
      </c>
      <c r="G29197" s="625"/>
      <c r="H29197" s="623"/>
    </row>
    <row r="29198" spans="1:8" x14ac:dyDescent="0.2">
      <c r="A29198" s="2">
        <v>29193</v>
      </c>
      <c r="B29198" s="648" t="s">
        <v>28588</v>
      </c>
      <c r="C29198" s="648" t="s">
        <v>44264</v>
      </c>
      <c r="E29198" s="649">
        <v>5060</v>
      </c>
      <c r="F29198" s="649">
        <v>5060</v>
      </c>
      <c r="G29198" s="625"/>
      <c r="H29198" s="623"/>
    </row>
    <row r="29199" spans="1:8" x14ac:dyDescent="0.2">
      <c r="A29199" s="2">
        <v>29194</v>
      </c>
      <c r="B29199" s="648" t="s">
        <v>44265</v>
      </c>
      <c r="C29199" s="648" t="s">
        <v>44266</v>
      </c>
      <c r="E29199" s="649">
        <v>14199.87</v>
      </c>
      <c r="F29199" s="649">
        <v>14199.87</v>
      </c>
      <c r="G29199" s="625"/>
      <c r="H29199" s="623"/>
    </row>
    <row r="29200" spans="1:8" ht="45" x14ac:dyDescent="0.2">
      <c r="A29200" s="2">
        <v>29195</v>
      </c>
      <c r="B29200" s="648" t="s">
        <v>44267</v>
      </c>
      <c r="C29200" s="648" t="s">
        <v>44268</v>
      </c>
      <c r="E29200" s="649">
        <v>4894.8999999999996</v>
      </c>
      <c r="F29200" s="649">
        <v>4894.8999999999996</v>
      </c>
      <c r="G29200" s="625"/>
      <c r="H29200" s="623"/>
    </row>
    <row r="29201" spans="1:8" ht="22.5" x14ac:dyDescent="0.2">
      <c r="A29201" s="2">
        <v>29196</v>
      </c>
      <c r="B29201" s="648" t="s">
        <v>44269</v>
      </c>
      <c r="C29201" s="648" t="s">
        <v>44270</v>
      </c>
      <c r="E29201" s="649">
        <v>7000</v>
      </c>
      <c r="F29201" s="649">
        <v>7000</v>
      </c>
      <c r="G29201" s="625"/>
      <c r="H29201" s="623"/>
    </row>
    <row r="29202" spans="1:8" ht="45" x14ac:dyDescent="0.2">
      <c r="A29202" s="2">
        <v>29197</v>
      </c>
      <c r="B29202" s="648" t="s">
        <v>44271</v>
      </c>
      <c r="C29202" s="648" t="s">
        <v>44272</v>
      </c>
      <c r="E29202" s="649">
        <v>46480</v>
      </c>
      <c r="F29202" s="649">
        <v>46480</v>
      </c>
      <c r="G29202" s="625"/>
      <c r="H29202" s="623"/>
    </row>
    <row r="29203" spans="1:8" x14ac:dyDescent="0.2">
      <c r="A29203" s="2">
        <v>29198</v>
      </c>
      <c r="B29203" s="648" t="s">
        <v>44273</v>
      </c>
      <c r="C29203" s="648" t="s">
        <v>44274</v>
      </c>
      <c r="E29203" s="649">
        <v>12300</v>
      </c>
      <c r="F29203" s="649">
        <v>12300</v>
      </c>
      <c r="G29203" s="625"/>
      <c r="H29203" s="623"/>
    </row>
    <row r="29204" spans="1:8" ht="45" x14ac:dyDescent="0.2">
      <c r="A29204" s="2">
        <v>29199</v>
      </c>
      <c r="B29204" s="648" t="s">
        <v>44275</v>
      </c>
      <c r="C29204" s="648" t="s">
        <v>44276</v>
      </c>
      <c r="E29204" s="649">
        <v>40000</v>
      </c>
      <c r="F29204" s="649">
        <v>40000</v>
      </c>
      <c r="G29204" s="625"/>
      <c r="H29204" s="623"/>
    </row>
    <row r="29205" spans="1:8" ht="45" x14ac:dyDescent="0.2">
      <c r="A29205" s="2">
        <v>29200</v>
      </c>
      <c r="B29205" s="648" t="s">
        <v>44277</v>
      </c>
      <c r="C29205" s="648" t="s">
        <v>44278</v>
      </c>
      <c r="E29205" s="649">
        <v>13000</v>
      </c>
      <c r="F29205" s="649">
        <v>13000</v>
      </c>
      <c r="G29205" s="625"/>
      <c r="H29205" s="623"/>
    </row>
    <row r="29206" spans="1:8" ht="33.75" x14ac:dyDescent="0.2">
      <c r="A29206" s="2">
        <v>29201</v>
      </c>
      <c r="B29206" s="648" t="s">
        <v>44279</v>
      </c>
      <c r="C29206" s="648" t="s">
        <v>44280</v>
      </c>
      <c r="E29206" s="649">
        <v>23660</v>
      </c>
      <c r="F29206" s="649">
        <v>23660</v>
      </c>
      <c r="G29206" s="625"/>
      <c r="H29206" s="623"/>
    </row>
    <row r="29207" spans="1:8" ht="33.75" x14ac:dyDescent="0.2">
      <c r="A29207" s="2">
        <v>29202</v>
      </c>
      <c r="B29207" s="648" t="s">
        <v>44281</v>
      </c>
      <c r="C29207" s="648" t="s">
        <v>44282</v>
      </c>
      <c r="E29207" s="649">
        <v>36340</v>
      </c>
      <c r="F29207" s="649">
        <v>36340</v>
      </c>
      <c r="G29207" s="625"/>
      <c r="H29207" s="623"/>
    </row>
    <row r="29208" spans="1:8" ht="22.5" x14ac:dyDescent="0.2">
      <c r="A29208" s="2">
        <v>29203</v>
      </c>
      <c r="B29208" s="648" t="s">
        <v>44283</v>
      </c>
      <c r="C29208" s="648" t="s">
        <v>44284</v>
      </c>
      <c r="E29208" s="649">
        <v>8280</v>
      </c>
      <c r="F29208" s="649">
        <v>8280</v>
      </c>
      <c r="G29208" s="625"/>
      <c r="H29208" s="623"/>
    </row>
    <row r="29209" spans="1:8" ht="33.75" x14ac:dyDescent="0.2">
      <c r="A29209" s="2">
        <v>29204</v>
      </c>
      <c r="B29209" s="648" t="s">
        <v>44285</v>
      </c>
      <c r="C29209" s="648" t="s">
        <v>44286</v>
      </c>
      <c r="E29209" s="649">
        <v>12940</v>
      </c>
      <c r="F29209" s="649">
        <v>12940</v>
      </c>
      <c r="G29209" s="625"/>
      <c r="H29209" s="623"/>
    </row>
    <row r="29210" spans="1:8" ht="33.75" x14ac:dyDescent="0.2">
      <c r="A29210" s="2">
        <v>29205</v>
      </c>
      <c r="B29210" s="648" t="s">
        <v>44287</v>
      </c>
      <c r="C29210" s="648" t="s">
        <v>44288</v>
      </c>
      <c r="E29210" s="649">
        <v>10260</v>
      </c>
      <c r="F29210" s="649">
        <v>10260</v>
      </c>
      <c r="G29210" s="625"/>
      <c r="H29210" s="623"/>
    </row>
    <row r="29211" spans="1:8" x14ac:dyDescent="0.2">
      <c r="A29211" s="2">
        <v>29206</v>
      </c>
      <c r="B29211" s="648" t="s">
        <v>44289</v>
      </c>
      <c r="C29211" s="648" t="s">
        <v>44290</v>
      </c>
      <c r="E29211" s="649">
        <v>11400</v>
      </c>
      <c r="F29211" s="649">
        <v>11400</v>
      </c>
      <c r="G29211" s="625"/>
      <c r="H29211" s="623"/>
    </row>
    <row r="29212" spans="1:8" x14ac:dyDescent="0.2">
      <c r="A29212" s="2">
        <v>29207</v>
      </c>
      <c r="B29212" s="648" t="s">
        <v>44291</v>
      </c>
      <c r="C29212" s="648" t="s">
        <v>44292</v>
      </c>
      <c r="E29212" s="649">
        <v>17460</v>
      </c>
      <c r="F29212" s="649">
        <v>17460</v>
      </c>
      <c r="G29212" s="625"/>
      <c r="H29212" s="623"/>
    </row>
    <row r="29213" spans="1:8" ht="22.5" x14ac:dyDescent="0.2">
      <c r="A29213" s="2">
        <v>29208</v>
      </c>
      <c r="B29213" s="648" t="s">
        <v>44293</v>
      </c>
      <c r="C29213" s="648" t="s">
        <v>44294</v>
      </c>
      <c r="E29213" s="649">
        <v>18360</v>
      </c>
      <c r="F29213" s="649">
        <v>18360</v>
      </c>
      <c r="G29213" s="625"/>
      <c r="H29213" s="623"/>
    </row>
    <row r="29214" spans="1:8" ht="22.5" x14ac:dyDescent="0.2">
      <c r="A29214" s="2">
        <v>29209</v>
      </c>
      <c r="B29214" s="648" t="s">
        <v>44293</v>
      </c>
      <c r="C29214" s="648" t="s">
        <v>44295</v>
      </c>
      <c r="E29214" s="649">
        <v>38456.199999999997</v>
      </c>
      <c r="F29214" s="649">
        <v>38456.199999999997</v>
      </c>
      <c r="G29214" s="625"/>
      <c r="H29214" s="623"/>
    </row>
    <row r="29215" spans="1:8" ht="22.5" x14ac:dyDescent="0.2">
      <c r="A29215" s="2">
        <v>29210</v>
      </c>
      <c r="B29215" s="648" t="s">
        <v>44293</v>
      </c>
      <c r="C29215" s="648" t="s">
        <v>44296</v>
      </c>
      <c r="E29215" s="649">
        <v>8838.2000000000007</v>
      </c>
      <c r="F29215" s="649">
        <v>8838.2000000000007</v>
      </c>
      <c r="G29215" s="625"/>
      <c r="H29215" s="623"/>
    </row>
    <row r="29216" spans="1:8" x14ac:dyDescent="0.2">
      <c r="A29216" s="2">
        <v>29211</v>
      </c>
      <c r="B29216" s="648" t="s">
        <v>44297</v>
      </c>
      <c r="C29216" s="648" t="s">
        <v>44298</v>
      </c>
      <c r="E29216" s="649">
        <v>8838.2000000000007</v>
      </c>
      <c r="F29216" s="649">
        <v>8838.2000000000007</v>
      </c>
      <c r="G29216" s="625"/>
      <c r="H29216" s="623"/>
    </row>
    <row r="29217" spans="1:8" ht="22.5" x14ac:dyDescent="0.2">
      <c r="A29217" s="2">
        <v>29212</v>
      </c>
      <c r="B29217" s="648" t="s">
        <v>44299</v>
      </c>
      <c r="C29217" s="648" t="s">
        <v>44300</v>
      </c>
      <c r="E29217" s="649">
        <v>8838.2000000000007</v>
      </c>
      <c r="F29217" s="649">
        <v>8838.2000000000007</v>
      </c>
      <c r="G29217" s="625"/>
      <c r="H29217" s="623"/>
    </row>
    <row r="29218" spans="1:8" ht="22.5" x14ac:dyDescent="0.2">
      <c r="A29218" s="2">
        <v>29213</v>
      </c>
      <c r="B29218" s="648" t="s">
        <v>44299</v>
      </c>
      <c r="C29218" s="648" t="s">
        <v>44301</v>
      </c>
      <c r="E29218" s="649">
        <v>9617</v>
      </c>
      <c r="F29218" s="649">
        <v>9617</v>
      </c>
      <c r="G29218" s="625"/>
      <c r="H29218" s="623"/>
    </row>
    <row r="29219" spans="1:8" ht="22.5" x14ac:dyDescent="0.2">
      <c r="A29219" s="2">
        <v>29214</v>
      </c>
      <c r="B29219" s="648" t="s">
        <v>44299</v>
      </c>
      <c r="C29219" s="648" t="s">
        <v>44302</v>
      </c>
      <c r="E29219" s="649">
        <v>6348.4</v>
      </c>
      <c r="F29219" s="649">
        <v>6348.4</v>
      </c>
      <c r="G29219" s="625"/>
      <c r="H29219" s="623"/>
    </row>
    <row r="29220" spans="1:8" ht="22.5" x14ac:dyDescent="0.2">
      <c r="A29220" s="2">
        <v>29215</v>
      </c>
      <c r="B29220" s="648" t="s">
        <v>44299</v>
      </c>
      <c r="C29220" s="648" t="s">
        <v>44303</v>
      </c>
      <c r="E29220" s="649">
        <v>6348.4</v>
      </c>
      <c r="F29220" s="649">
        <v>6348.4</v>
      </c>
      <c r="G29220" s="625"/>
      <c r="H29220" s="623"/>
    </row>
    <row r="29221" spans="1:8" ht="22.5" x14ac:dyDescent="0.2">
      <c r="A29221" s="2">
        <v>29216</v>
      </c>
      <c r="B29221" s="648" t="s">
        <v>44304</v>
      </c>
      <c r="C29221" s="648" t="s">
        <v>44305</v>
      </c>
      <c r="E29221" s="649">
        <v>6348.4</v>
      </c>
      <c r="F29221" s="649">
        <v>6348.4</v>
      </c>
      <c r="G29221" s="625"/>
      <c r="H29221" s="623"/>
    </row>
    <row r="29222" spans="1:8" ht="22.5" x14ac:dyDescent="0.2">
      <c r="A29222" s="2">
        <v>29217</v>
      </c>
      <c r="B29222" s="648" t="s">
        <v>44304</v>
      </c>
      <c r="C29222" s="648" t="s">
        <v>44306</v>
      </c>
      <c r="E29222" s="649">
        <v>6348.4</v>
      </c>
      <c r="F29222" s="649">
        <v>6348.4</v>
      </c>
      <c r="G29222" s="625"/>
      <c r="H29222" s="623"/>
    </row>
    <row r="29223" spans="1:8" ht="22.5" x14ac:dyDescent="0.2">
      <c r="A29223" s="2">
        <v>29218</v>
      </c>
      <c r="B29223" s="648" t="s">
        <v>44307</v>
      </c>
      <c r="C29223" s="648" t="s">
        <v>44308</v>
      </c>
      <c r="E29223" s="649">
        <v>5133</v>
      </c>
      <c r="F29223" s="649">
        <v>5133</v>
      </c>
      <c r="G29223" s="625"/>
      <c r="H29223" s="623"/>
    </row>
    <row r="29224" spans="1:8" ht="22.5" x14ac:dyDescent="0.2">
      <c r="A29224" s="2">
        <v>29219</v>
      </c>
      <c r="B29224" s="648" t="s">
        <v>44307</v>
      </c>
      <c r="C29224" s="648" t="s">
        <v>44309</v>
      </c>
      <c r="E29224" s="649">
        <v>5133</v>
      </c>
      <c r="F29224" s="649">
        <v>5133</v>
      </c>
      <c r="G29224" s="625"/>
      <c r="H29224" s="623"/>
    </row>
    <row r="29225" spans="1:8" ht="22.5" x14ac:dyDescent="0.2">
      <c r="A29225" s="2">
        <v>29220</v>
      </c>
      <c r="B29225" s="648" t="s">
        <v>44307</v>
      </c>
      <c r="C29225" s="648" t="s">
        <v>44310</v>
      </c>
      <c r="E29225" s="649">
        <v>7823.4</v>
      </c>
      <c r="F29225" s="649">
        <v>7823.4</v>
      </c>
      <c r="G29225" s="625"/>
      <c r="H29225" s="623"/>
    </row>
    <row r="29226" spans="1:8" ht="22.5" x14ac:dyDescent="0.2">
      <c r="A29226" s="2">
        <v>29221</v>
      </c>
      <c r="B29226" s="648" t="s">
        <v>44307</v>
      </c>
      <c r="C29226" s="648" t="s">
        <v>44311</v>
      </c>
      <c r="E29226" s="649">
        <v>7823.4</v>
      </c>
      <c r="F29226" s="649">
        <v>7823.4</v>
      </c>
      <c r="G29226" s="625"/>
      <c r="H29226" s="623"/>
    </row>
    <row r="29227" spans="1:8" ht="22.5" x14ac:dyDescent="0.2">
      <c r="A29227" s="2">
        <v>29222</v>
      </c>
      <c r="B29227" s="648" t="s">
        <v>44307</v>
      </c>
      <c r="C29227" s="648" t="s">
        <v>44312</v>
      </c>
      <c r="E29227" s="649">
        <v>7823.4</v>
      </c>
      <c r="F29227" s="649">
        <v>7823.4</v>
      </c>
      <c r="G29227" s="625"/>
      <c r="H29227" s="623"/>
    </row>
    <row r="29228" spans="1:8" ht="22.5" x14ac:dyDescent="0.2">
      <c r="A29228" s="2">
        <v>29223</v>
      </c>
      <c r="B29228" s="648" t="s">
        <v>44307</v>
      </c>
      <c r="C29228" s="648" t="s">
        <v>44313</v>
      </c>
      <c r="E29228" s="649">
        <v>7823.4</v>
      </c>
      <c r="F29228" s="649">
        <v>7823.4</v>
      </c>
      <c r="G29228" s="625"/>
      <c r="H29228" s="623"/>
    </row>
    <row r="29229" spans="1:8" ht="22.5" x14ac:dyDescent="0.2">
      <c r="A29229" s="2">
        <v>29224</v>
      </c>
      <c r="B29229" s="648" t="s">
        <v>44307</v>
      </c>
      <c r="C29229" s="648" t="s">
        <v>44314</v>
      </c>
      <c r="E29229" s="649">
        <v>7823.4</v>
      </c>
      <c r="F29229" s="649">
        <v>7823.4</v>
      </c>
      <c r="G29229" s="625"/>
      <c r="H29229" s="623"/>
    </row>
    <row r="29230" spans="1:8" ht="22.5" x14ac:dyDescent="0.2">
      <c r="A29230" s="2">
        <v>29225</v>
      </c>
      <c r="B29230" s="648" t="s">
        <v>44307</v>
      </c>
      <c r="C29230" s="648" t="s">
        <v>44315</v>
      </c>
      <c r="E29230" s="649">
        <v>7823.4</v>
      </c>
      <c r="F29230" s="649">
        <v>7823.4</v>
      </c>
      <c r="G29230" s="625"/>
      <c r="H29230" s="623"/>
    </row>
    <row r="29231" spans="1:8" ht="22.5" x14ac:dyDescent="0.2">
      <c r="A29231" s="2">
        <v>29226</v>
      </c>
      <c r="B29231" s="648" t="s">
        <v>44307</v>
      </c>
      <c r="C29231" s="648" t="s">
        <v>44316</v>
      </c>
      <c r="E29231" s="649">
        <v>7823.4</v>
      </c>
      <c r="F29231" s="649">
        <v>7823.4</v>
      </c>
      <c r="G29231" s="625"/>
      <c r="H29231" s="623"/>
    </row>
    <row r="29232" spans="1:8" ht="22.5" x14ac:dyDescent="0.2">
      <c r="A29232" s="2">
        <v>29227</v>
      </c>
      <c r="B29232" s="648" t="s">
        <v>44307</v>
      </c>
      <c r="C29232" s="648" t="s">
        <v>44317</v>
      </c>
      <c r="E29232" s="649">
        <v>7823.4</v>
      </c>
      <c r="F29232" s="649">
        <v>7823.4</v>
      </c>
      <c r="G29232" s="625"/>
      <c r="H29232" s="623"/>
    </row>
    <row r="29233" spans="1:8" ht="22.5" x14ac:dyDescent="0.2">
      <c r="A29233" s="2">
        <v>29228</v>
      </c>
      <c r="B29233" s="648" t="s">
        <v>44307</v>
      </c>
      <c r="C29233" s="648" t="s">
        <v>44318</v>
      </c>
      <c r="E29233" s="649">
        <v>7823.4</v>
      </c>
      <c r="F29233" s="649">
        <v>7823.4</v>
      </c>
      <c r="G29233" s="625"/>
      <c r="H29233" s="623"/>
    </row>
    <row r="29234" spans="1:8" ht="22.5" x14ac:dyDescent="0.2">
      <c r="A29234" s="2">
        <v>29229</v>
      </c>
      <c r="B29234" s="648" t="s">
        <v>44319</v>
      </c>
      <c r="C29234" s="648" t="s">
        <v>44320</v>
      </c>
      <c r="E29234" s="649">
        <v>7823.4</v>
      </c>
      <c r="F29234" s="649">
        <v>7823.4</v>
      </c>
      <c r="G29234" s="625"/>
      <c r="H29234" s="623"/>
    </row>
    <row r="29235" spans="1:8" ht="22.5" x14ac:dyDescent="0.2">
      <c r="A29235" s="2">
        <v>29230</v>
      </c>
      <c r="B29235" s="648" t="s">
        <v>44319</v>
      </c>
      <c r="C29235" s="648" t="s">
        <v>44321</v>
      </c>
      <c r="E29235" s="649">
        <v>7823.4</v>
      </c>
      <c r="F29235" s="649">
        <v>7823.4</v>
      </c>
      <c r="G29235" s="625"/>
      <c r="H29235" s="623"/>
    </row>
    <row r="29236" spans="1:8" ht="22.5" x14ac:dyDescent="0.2">
      <c r="A29236" s="2">
        <v>29231</v>
      </c>
      <c r="B29236" s="648" t="s">
        <v>44319</v>
      </c>
      <c r="C29236" s="648" t="s">
        <v>44322</v>
      </c>
      <c r="E29236" s="649">
        <v>15375.4</v>
      </c>
      <c r="F29236" s="649">
        <v>15375.4</v>
      </c>
      <c r="G29236" s="625"/>
      <c r="H29236" s="623"/>
    </row>
    <row r="29237" spans="1:8" ht="33.75" x14ac:dyDescent="0.2">
      <c r="A29237" s="2">
        <v>29232</v>
      </c>
      <c r="B29237" s="648" t="s">
        <v>44323</v>
      </c>
      <c r="C29237" s="648" t="s">
        <v>44324</v>
      </c>
      <c r="E29237" s="649">
        <v>15375.4</v>
      </c>
      <c r="F29237" s="649">
        <v>15375.4</v>
      </c>
      <c r="G29237" s="625"/>
      <c r="H29237" s="623"/>
    </row>
    <row r="29238" spans="1:8" ht="33.75" x14ac:dyDescent="0.2">
      <c r="A29238" s="2">
        <v>29233</v>
      </c>
      <c r="B29238" s="648" t="s">
        <v>44323</v>
      </c>
      <c r="C29238" s="648" t="s">
        <v>44325</v>
      </c>
      <c r="E29238" s="649">
        <v>15375.4</v>
      </c>
      <c r="F29238" s="649">
        <v>15375.4</v>
      </c>
      <c r="G29238" s="625"/>
      <c r="H29238" s="623"/>
    </row>
    <row r="29239" spans="1:8" ht="33.75" x14ac:dyDescent="0.2">
      <c r="A29239" s="2">
        <v>29234</v>
      </c>
      <c r="B29239" s="648" t="s">
        <v>44323</v>
      </c>
      <c r="C29239" s="648" t="s">
        <v>44326</v>
      </c>
      <c r="E29239" s="649">
        <v>14065.6</v>
      </c>
      <c r="F29239" s="649">
        <v>14065.6</v>
      </c>
      <c r="G29239" s="625"/>
      <c r="H29239" s="623"/>
    </row>
    <row r="29240" spans="1:8" x14ac:dyDescent="0.2">
      <c r="A29240" s="2">
        <v>29235</v>
      </c>
      <c r="B29240" s="648" t="s">
        <v>44327</v>
      </c>
      <c r="C29240" s="648" t="s">
        <v>44328</v>
      </c>
      <c r="E29240" s="649">
        <v>14065.6</v>
      </c>
      <c r="F29240" s="649">
        <v>14065.6</v>
      </c>
      <c r="G29240" s="625"/>
      <c r="H29240" s="623"/>
    </row>
    <row r="29241" spans="1:8" ht="22.5" x14ac:dyDescent="0.2">
      <c r="A29241" s="2">
        <v>29236</v>
      </c>
      <c r="B29241" s="648" t="s">
        <v>44329</v>
      </c>
      <c r="C29241" s="648" t="s">
        <v>44330</v>
      </c>
      <c r="E29241" s="649">
        <v>14065.6</v>
      </c>
      <c r="F29241" s="649">
        <v>14065.6</v>
      </c>
      <c r="G29241" s="625"/>
      <c r="H29241" s="623"/>
    </row>
    <row r="29242" spans="1:8" ht="22.5" x14ac:dyDescent="0.2">
      <c r="A29242" s="2">
        <v>29237</v>
      </c>
      <c r="B29242" s="648" t="s">
        <v>44331</v>
      </c>
      <c r="C29242" s="648" t="s">
        <v>44332</v>
      </c>
      <c r="E29242" s="649">
        <v>7109.5</v>
      </c>
      <c r="F29242" s="649">
        <v>7109.5</v>
      </c>
      <c r="G29242" s="625"/>
      <c r="H29242" s="623"/>
    </row>
    <row r="29243" spans="1:8" ht="22.5" x14ac:dyDescent="0.2">
      <c r="A29243" s="2">
        <v>29238</v>
      </c>
      <c r="B29243" s="648" t="s">
        <v>44331</v>
      </c>
      <c r="C29243" s="648" t="s">
        <v>44333</v>
      </c>
      <c r="E29243" s="649">
        <v>13459.08</v>
      </c>
      <c r="F29243" s="649">
        <v>13459.08</v>
      </c>
      <c r="G29243" s="625"/>
      <c r="H29243" s="623"/>
    </row>
    <row r="29244" spans="1:8" ht="45" x14ac:dyDescent="0.2">
      <c r="A29244" s="2">
        <v>29239</v>
      </c>
      <c r="B29244" s="648" t="s">
        <v>44334</v>
      </c>
      <c r="C29244" s="648" t="s">
        <v>44335</v>
      </c>
      <c r="E29244" s="649">
        <v>3245</v>
      </c>
      <c r="F29244" s="649">
        <v>3245</v>
      </c>
      <c r="G29244" s="625"/>
      <c r="H29244" s="623"/>
    </row>
    <row r="29245" spans="1:8" ht="45" x14ac:dyDescent="0.2">
      <c r="A29245" s="2">
        <v>29240</v>
      </c>
      <c r="B29245" s="648" t="s">
        <v>44334</v>
      </c>
      <c r="C29245" s="648" t="s">
        <v>44336</v>
      </c>
      <c r="E29245" s="649">
        <v>3245</v>
      </c>
      <c r="F29245" s="649">
        <v>3245</v>
      </c>
      <c r="G29245" s="625"/>
      <c r="H29245" s="623"/>
    </row>
    <row r="29246" spans="1:8" ht="45" x14ac:dyDescent="0.2">
      <c r="A29246" s="2">
        <v>29241</v>
      </c>
      <c r="B29246" s="648" t="s">
        <v>44334</v>
      </c>
      <c r="C29246" s="648" t="s">
        <v>44337</v>
      </c>
      <c r="E29246" s="649">
        <v>4995</v>
      </c>
      <c r="F29246" s="649">
        <v>4995</v>
      </c>
      <c r="G29246" s="625"/>
      <c r="H29246" s="623"/>
    </row>
    <row r="29247" spans="1:8" ht="45" x14ac:dyDescent="0.2">
      <c r="A29247" s="2">
        <v>29242</v>
      </c>
      <c r="B29247" s="648" t="s">
        <v>44334</v>
      </c>
      <c r="C29247" s="648" t="s">
        <v>44338</v>
      </c>
      <c r="E29247" s="649">
        <v>4995</v>
      </c>
      <c r="F29247" s="649">
        <v>4995</v>
      </c>
      <c r="G29247" s="625"/>
      <c r="H29247" s="623"/>
    </row>
    <row r="29248" spans="1:8" ht="45" x14ac:dyDescent="0.2">
      <c r="A29248" s="2">
        <v>29243</v>
      </c>
      <c r="B29248" s="648" t="s">
        <v>44334</v>
      </c>
      <c r="C29248" s="648" t="s">
        <v>44339</v>
      </c>
      <c r="E29248" s="649">
        <v>4995</v>
      </c>
      <c r="F29248" s="649">
        <v>4995</v>
      </c>
      <c r="G29248" s="625"/>
      <c r="H29248" s="623"/>
    </row>
    <row r="29249" spans="1:8" ht="45" x14ac:dyDescent="0.2">
      <c r="A29249" s="2">
        <v>29244</v>
      </c>
      <c r="B29249" s="648" t="s">
        <v>44334</v>
      </c>
      <c r="C29249" s="648" t="s">
        <v>44340</v>
      </c>
      <c r="E29249" s="649">
        <v>4995</v>
      </c>
      <c r="F29249" s="649">
        <v>4995</v>
      </c>
      <c r="G29249" s="625"/>
      <c r="H29249" s="623"/>
    </row>
    <row r="29250" spans="1:8" ht="45" x14ac:dyDescent="0.2">
      <c r="A29250" s="2">
        <v>29245</v>
      </c>
      <c r="B29250" s="648" t="s">
        <v>44334</v>
      </c>
      <c r="C29250" s="648" t="s">
        <v>44341</v>
      </c>
      <c r="E29250" s="649">
        <v>4995</v>
      </c>
      <c r="F29250" s="649">
        <v>4995</v>
      </c>
      <c r="G29250" s="625"/>
      <c r="H29250" s="623"/>
    </row>
    <row r="29251" spans="1:8" ht="45" x14ac:dyDescent="0.2">
      <c r="A29251" s="2">
        <v>29246</v>
      </c>
      <c r="B29251" s="648" t="s">
        <v>44334</v>
      </c>
      <c r="C29251" s="648" t="s">
        <v>44342</v>
      </c>
      <c r="E29251" s="649">
        <v>4995</v>
      </c>
      <c r="F29251" s="649">
        <v>4995</v>
      </c>
      <c r="G29251" s="625"/>
      <c r="H29251" s="623"/>
    </row>
    <row r="29252" spans="1:8" ht="45" x14ac:dyDescent="0.2">
      <c r="A29252" s="2">
        <v>29247</v>
      </c>
      <c r="B29252" s="648" t="s">
        <v>44334</v>
      </c>
      <c r="C29252" s="648" t="s">
        <v>44343</v>
      </c>
      <c r="E29252" s="649">
        <v>4995</v>
      </c>
      <c r="F29252" s="649">
        <v>4995</v>
      </c>
      <c r="G29252" s="625"/>
      <c r="H29252" s="623"/>
    </row>
    <row r="29253" spans="1:8" ht="45" x14ac:dyDescent="0.2">
      <c r="A29253" s="2">
        <v>29248</v>
      </c>
      <c r="B29253" s="648" t="s">
        <v>44334</v>
      </c>
      <c r="C29253" s="648" t="s">
        <v>44344</v>
      </c>
      <c r="E29253" s="649">
        <v>4995</v>
      </c>
      <c r="F29253" s="649">
        <v>4995</v>
      </c>
      <c r="G29253" s="625"/>
      <c r="H29253" s="623"/>
    </row>
    <row r="29254" spans="1:8" ht="45" x14ac:dyDescent="0.2">
      <c r="A29254" s="2">
        <v>29249</v>
      </c>
      <c r="B29254" s="648" t="s">
        <v>44334</v>
      </c>
      <c r="C29254" s="648" t="s">
        <v>44345</v>
      </c>
      <c r="E29254" s="649">
        <v>4995</v>
      </c>
      <c r="F29254" s="649">
        <v>4995</v>
      </c>
      <c r="G29254" s="625"/>
      <c r="H29254" s="623"/>
    </row>
    <row r="29255" spans="1:8" ht="45" x14ac:dyDescent="0.2">
      <c r="A29255" s="2">
        <v>29250</v>
      </c>
      <c r="B29255" s="648" t="s">
        <v>44334</v>
      </c>
      <c r="C29255" s="648" t="s">
        <v>44346</v>
      </c>
      <c r="E29255" s="649">
        <v>4995</v>
      </c>
      <c r="F29255" s="649">
        <v>4995</v>
      </c>
      <c r="G29255" s="625"/>
      <c r="H29255" s="623"/>
    </row>
    <row r="29256" spans="1:8" ht="45" x14ac:dyDescent="0.2">
      <c r="A29256" s="2">
        <v>29251</v>
      </c>
      <c r="B29256" s="648" t="s">
        <v>44334</v>
      </c>
      <c r="C29256" s="648" t="s">
        <v>44347</v>
      </c>
      <c r="E29256" s="649">
        <v>4995</v>
      </c>
      <c r="F29256" s="649">
        <v>4995</v>
      </c>
      <c r="G29256" s="625"/>
      <c r="H29256" s="623"/>
    </row>
    <row r="29257" spans="1:8" ht="45" x14ac:dyDescent="0.2">
      <c r="A29257" s="2">
        <v>29252</v>
      </c>
      <c r="B29257" s="648" t="s">
        <v>44334</v>
      </c>
      <c r="C29257" s="648" t="s">
        <v>44348</v>
      </c>
      <c r="E29257" s="649">
        <v>4995</v>
      </c>
      <c r="F29257" s="649">
        <v>4995</v>
      </c>
      <c r="G29257" s="625"/>
      <c r="H29257" s="623"/>
    </row>
    <row r="29258" spans="1:8" ht="45" x14ac:dyDescent="0.2">
      <c r="A29258" s="2">
        <v>29253</v>
      </c>
      <c r="B29258" s="648" t="s">
        <v>44334</v>
      </c>
      <c r="C29258" s="648" t="s">
        <v>44349</v>
      </c>
      <c r="E29258" s="649">
        <v>4995</v>
      </c>
      <c r="F29258" s="649">
        <v>4995</v>
      </c>
      <c r="G29258" s="625"/>
      <c r="H29258" s="623"/>
    </row>
    <row r="29259" spans="1:8" ht="45" x14ac:dyDescent="0.2">
      <c r="A29259" s="2">
        <v>29254</v>
      </c>
      <c r="B29259" s="648" t="s">
        <v>44334</v>
      </c>
      <c r="C29259" s="648" t="s">
        <v>44350</v>
      </c>
      <c r="E29259" s="649">
        <v>4995</v>
      </c>
      <c r="F29259" s="649">
        <v>4995</v>
      </c>
      <c r="G29259" s="625"/>
      <c r="H29259" s="623"/>
    </row>
    <row r="29260" spans="1:8" ht="45" x14ac:dyDescent="0.2">
      <c r="A29260" s="2">
        <v>29255</v>
      </c>
      <c r="B29260" s="648" t="s">
        <v>44334</v>
      </c>
      <c r="C29260" s="648" t="s">
        <v>44351</v>
      </c>
      <c r="E29260" s="649">
        <v>4995</v>
      </c>
      <c r="F29260" s="649">
        <v>4995</v>
      </c>
      <c r="G29260" s="625"/>
      <c r="H29260" s="623"/>
    </row>
    <row r="29261" spans="1:8" ht="45" x14ac:dyDescent="0.2">
      <c r="A29261" s="2">
        <v>29256</v>
      </c>
      <c r="B29261" s="648" t="s">
        <v>44334</v>
      </c>
      <c r="C29261" s="648" t="s">
        <v>44352</v>
      </c>
      <c r="E29261" s="649">
        <v>4995</v>
      </c>
      <c r="F29261" s="649">
        <v>4995</v>
      </c>
      <c r="G29261" s="625"/>
      <c r="H29261" s="623"/>
    </row>
    <row r="29262" spans="1:8" ht="45" x14ac:dyDescent="0.2">
      <c r="A29262" s="2">
        <v>29257</v>
      </c>
      <c r="B29262" s="648" t="s">
        <v>44334</v>
      </c>
      <c r="C29262" s="648" t="s">
        <v>44353</v>
      </c>
      <c r="E29262" s="649">
        <v>4995</v>
      </c>
      <c r="F29262" s="649">
        <v>4995</v>
      </c>
      <c r="G29262" s="625"/>
      <c r="H29262" s="623"/>
    </row>
    <row r="29263" spans="1:8" ht="45" x14ac:dyDescent="0.2">
      <c r="A29263" s="2">
        <v>29258</v>
      </c>
      <c r="B29263" s="648" t="s">
        <v>44334</v>
      </c>
      <c r="C29263" s="648" t="s">
        <v>44354</v>
      </c>
      <c r="E29263" s="649">
        <v>4995</v>
      </c>
      <c r="F29263" s="649">
        <v>4995</v>
      </c>
      <c r="G29263" s="625"/>
      <c r="H29263" s="623"/>
    </row>
    <row r="29264" spans="1:8" ht="33.75" x14ac:dyDescent="0.2">
      <c r="A29264" s="2">
        <v>29259</v>
      </c>
      <c r="B29264" s="648" t="s">
        <v>44355</v>
      </c>
      <c r="C29264" s="648" t="s">
        <v>44356</v>
      </c>
      <c r="E29264" s="649">
        <v>4995</v>
      </c>
      <c r="F29264" s="649">
        <v>4995</v>
      </c>
      <c r="G29264" s="625"/>
      <c r="H29264" s="623"/>
    </row>
    <row r="29265" spans="1:8" ht="33.75" x14ac:dyDescent="0.2">
      <c r="A29265" s="2">
        <v>29260</v>
      </c>
      <c r="B29265" s="648" t="s">
        <v>44355</v>
      </c>
      <c r="C29265" s="648" t="s">
        <v>44357</v>
      </c>
      <c r="E29265" s="649">
        <v>4995</v>
      </c>
      <c r="F29265" s="649">
        <v>4995</v>
      </c>
      <c r="G29265" s="625"/>
      <c r="H29265" s="623"/>
    </row>
    <row r="29266" spans="1:8" ht="67.5" x14ac:dyDescent="0.2">
      <c r="A29266" s="2">
        <v>29261</v>
      </c>
      <c r="B29266" s="648" t="s">
        <v>44358</v>
      </c>
      <c r="C29266" s="648" t="s">
        <v>44359</v>
      </c>
      <c r="E29266" s="649">
        <v>15480</v>
      </c>
      <c r="F29266" s="649">
        <v>15480</v>
      </c>
      <c r="G29266" s="625"/>
      <c r="H29266" s="623"/>
    </row>
    <row r="29267" spans="1:8" ht="67.5" x14ac:dyDescent="0.2">
      <c r="A29267" s="2">
        <v>29262</v>
      </c>
      <c r="B29267" s="648" t="s">
        <v>44358</v>
      </c>
      <c r="C29267" s="648" t="s">
        <v>44360</v>
      </c>
      <c r="E29267" s="649">
        <v>15480</v>
      </c>
      <c r="F29267" s="649">
        <v>15480</v>
      </c>
      <c r="G29267" s="625"/>
      <c r="H29267" s="623"/>
    </row>
    <row r="29268" spans="1:8" ht="67.5" x14ac:dyDescent="0.2">
      <c r="A29268" s="2">
        <v>29263</v>
      </c>
      <c r="B29268" s="648" t="s">
        <v>44361</v>
      </c>
      <c r="C29268" s="648" t="s">
        <v>44362</v>
      </c>
      <c r="E29268" s="649">
        <v>3019</v>
      </c>
      <c r="F29268" s="649">
        <v>3019</v>
      </c>
      <c r="G29268" s="625"/>
      <c r="H29268" s="623"/>
    </row>
    <row r="29269" spans="1:8" ht="67.5" x14ac:dyDescent="0.2">
      <c r="A29269" s="2">
        <v>29264</v>
      </c>
      <c r="B29269" s="648" t="s">
        <v>44361</v>
      </c>
      <c r="C29269" s="648" t="s">
        <v>44363</v>
      </c>
      <c r="E29269" s="649">
        <v>3019</v>
      </c>
      <c r="F29269" s="649">
        <v>3019</v>
      </c>
      <c r="G29269" s="625"/>
      <c r="H29269" s="623"/>
    </row>
    <row r="29270" spans="1:8" ht="67.5" x14ac:dyDescent="0.2">
      <c r="A29270" s="2">
        <v>29265</v>
      </c>
      <c r="B29270" s="648" t="s">
        <v>44364</v>
      </c>
      <c r="C29270" s="648" t="s">
        <v>44365</v>
      </c>
      <c r="E29270" s="649">
        <v>3285</v>
      </c>
      <c r="F29270" s="649">
        <v>3285</v>
      </c>
      <c r="G29270" s="625"/>
      <c r="H29270" s="623"/>
    </row>
    <row r="29271" spans="1:8" ht="67.5" x14ac:dyDescent="0.2">
      <c r="A29271" s="2">
        <v>29266</v>
      </c>
      <c r="B29271" s="648" t="s">
        <v>44364</v>
      </c>
      <c r="C29271" s="648" t="s">
        <v>44366</v>
      </c>
      <c r="E29271" s="649">
        <v>3285</v>
      </c>
      <c r="F29271" s="649">
        <v>3285</v>
      </c>
      <c r="G29271" s="625"/>
      <c r="H29271" s="623"/>
    </row>
    <row r="29272" spans="1:8" ht="67.5" x14ac:dyDescent="0.2">
      <c r="A29272" s="2">
        <v>29267</v>
      </c>
      <c r="B29272" s="648" t="s">
        <v>44367</v>
      </c>
      <c r="C29272" s="648" t="s">
        <v>44368</v>
      </c>
      <c r="E29272" s="649">
        <v>3551</v>
      </c>
      <c r="F29272" s="649">
        <v>3551</v>
      </c>
      <c r="G29272" s="625"/>
      <c r="H29272" s="623"/>
    </row>
    <row r="29273" spans="1:8" ht="67.5" x14ac:dyDescent="0.2">
      <c r="A29273" s="2">
        <v>29268</v>
      </c>
      <c r="B29273" s="648" t="s">
        <v>44367</v>
      </c>
      <c r="C29273" s="648" t="s">
        <v>44369</v>
      </c>
      <c r="E29273" s="649">
        <v>3551</v>
      </c>
      <c r="F29273" s="649">
        <v>3551</v>
      </c>
      <c r="G29273" s="625"/>
      <c r="H29273" s="623"/>
    </row>
    <row r="29274" spans="1:8" ht="67.5" x14ac:dyDescent="0.2">
      <c r="A29274" s="2">
        <v>29269</v>
      </c>
      <c r="B29274" s="648" t="s">
        <v>44370</v>
      </c>
      <c r="C29274" s="648" t="s">
        <v>44371</v>
      </c>
      <c r="E29274" s="649">
        <v>3476</v>
      </c>
      <c r="F29274" s="649">
        <v>3476</v>
      </c>
      <c r="G29274" s="625"/>
      <c r="H29274" s="623"/>
    </row>
    <row r="29275" spans="1:8" ht="67.5" x14ac:dyDescent="0.2">
      <c r="A29275" s="2">
        <v>29270</v>
      </c>
      <c r="B29275" s="648" t="s">
        <v>44372</v>
      </c>
      <c r="C29275" s="648" t="s">
        <v>44373</v>
      </c>
      <c r="E29275" s="649">
        <v>3476</v>
      </c>
      <c r="F29275" s="649">
        <v>3476</v>
      </c>
      <c r="G29275" s="625"/>
      <c r="H29275" s="623"/>
    </row>
    <row r="29276" spans="1:8" ht="67.5" x14ac:dyDescent="0.2">
      <c r="A29276" s="2">
        <v>29271</v>
      </c>
      <c r="B29276" s="648" t="s">
        <v>44372</v>
      </c>
      <c r="C29276" s="648" t="s">
        <v>44374</v>
      </c>
      <c r="E29276" s="649">
        <v>3604.5</v>
      </c>
      <c r="F29276" s="649">
        <v>3604.5</v>
      </c>
      <c r="G29276" s="625"/>
      <c r="H29276" s="623"/>
    </row>
    <row r="29277" spans="1:8" ht="67.5" x14ac:dyDescent="0.2">
      <c r="A29277" s="2">
        <v>29272</v>
      </c>
      <c r="B29277" s="648" t="s">
        <v>44370</v>
      </c>
      <c r="C29277" s="648" t="s">
        <v>44375</v>
      </c>
      <c r="E29277" s="649">
        <v>3960</v>
      </c>
      <c r="F29277" s="649">
        <v>3960</v>
      </c>
      <c r="G29277" s="625"/>
      <c r="H29277" s="623"/>
    </row>
    <row r="29278" spans="1:8" ht="67.5" x14ac:dyDescent="0.2">
      <c r="A29278" s="2">
        <v>29273</v>
      </c>
      <c r="B29278" s="648" t="s">
        <v>44376</v>
      </c>
      <c r="C29278" s="648" t="s">
        <v>44377</v>
      </c>
      <c r="E29278" s="649">
        <v>3960</v>
      </c>
      <c r="F29278" s="649">
        <v>3960</v>
      </c>
      <c r="G29278" s="625"/>
      <c r="H29278" s="623"/>
    </row>
    <row r="29279" spans="1:8" ht="67.5" x14ac:dyDescent="0.2">
      <c r="A29279" s="2">
        <v>29274</v>
      </c>
      <c r="B29279" s="648" t="s">
        <v>44376</v>
      </c>
      <c r="C29279" s="648" t="s">
        <v>44378</v>
      </c>
      <c r="E29279" s="649">
        <v>3604.5</v>
      </c>
      <c r="F29279" s="649">
        <v>3604.5</v>
      </c>
      <c r="G29279" s="625"/>
      <c r="H29279" s="623"/>
    </row>
    <row r="29280" spans="1:8" ht="67.5" x14ac:dyDescent="0.2">
      <c r="A29280" s="2">
        <v>29275</v>
      </c>
      <c r="B29280" s="648" t="s">
        <v>44379</v>
      </c>
      <c r="C29280" s="648" t="s">
        <v>44380</v>
      </c>
      <c r="E29280" s="649">
        <v>4202</v>
      </c>
      <c r="F29280" s="649">
        <v>4202</v>
      </c>
      <c r="G29280" s="625"/>
      <c r="H29280" s="623"/>
    </row>
    <row r="29281" spans="1:8" ht="67.5" x14ac:dyDescent="0.2">
      <c r="A29281" s="2">
        <v>29276</v>
      </c>
      <c r="B29281" s="648" t="s">
        <v>44379</v>
      </c>
      <c r="C29281" s="648" t="s">
        <v>44381</v>
      </c>
      <c r="E29281" s="649">
        <v>4202</v>
      </c>
      <c r="F29281" s="649">
        <v>4202</v>
      </c>
      <c r="G29281" s="625"/>
      <c r="H29281" s="623"/>
    </row>
    <row r="29282" spans="1:8" ht="67.5" x14ac:dyDescent="0.2">
      <c r="A29282" s="2">
        <v>29277</v>
      </c>
      <c r="B29282" s="648" t="s">
        <v>44382</v>
      </c>
      <c r="C29282" s="648" t="s">
        <v>44383</v>
      </c>
      <c r="E29282" s="649">
        <v>5171</v>
      </c>
      <c r="F29282" s="649">
        <v>5171</v>
      </c>
      <c r="G29282" s="625"/>
      <c r="H29282" s="623"/>
    </row>
    <row r="29283" spans="1:8" ht="67.5" x14ac:dyDescent="0.2">
      <c r="A29283" s="2">
        <v>29278</v>
      </c>
      <c r="B29283" s="648" t="s">
        <v>44382</v>
      </c>
      <c r="C29283" s="648" t="s">
        <v>44384</v>
      </c>
      <c r="E29283" s="649">
        <v>5171</v>
      </c>
      <c r="F29283" s="649">
        <v>5171</v>
      </c>
      <c r="G29283" s="625"/>
      <c r="H29283" s="623"/>
    </row>
    <row r="29284" spans="1:8" ht="67.5" x14ac:dyDescent="0.2">
      <c r="A29284" s="2">
        <v>29279</v>
      </c>
      <c r="B29284" s="648" t="s">
        <v>44385</v>
      </c>
      <c r="C29284" s="648" t="s">
        <v>44386</v>
      </c>
      <c r="E29284" s="649">
        <v>5195</v>
      </c>
      <c r="F29284" s="649">
        <v>5195</v>
      </c>
      <c r="G29284" s="625"/>
      <c r="H29284" s="623"/>
    </row>
    <row r="29285" spans="1:8" ht="67.5" x14ac:dyDescent="0.2">
      <c r="A29285" s="2">
        <v>29280</v>
      </c>
      <c r="B29285" s="648" t="s">
        <v>44385</v>
      </c>
      <c r="C29285" s="648" t="s">
        <v>44387</v>
      </c>
      <c r="E29285" s="649">
        <v>5195</v>
      </c>
      <c r="F29285" s="649">
        <v>5195</v>
      </c>
      <c r="G29285" s="625"/>
      <c r="H29285" s="623"/>
    </row>
    <row r="29286" spans="1:8" ht="67.5" x14ac:dyDescent="0.2">
      <c r="A29286" s="2">
        <v>29281</v>
      </c>
      <c r="B29286" s="648" t="s">
        <v>44388</v>
      </c>
      <c r="C29286" s="648" t="s">
        <v>44389</v>
      </c>
      <c r="E29286" s="649">
        <v>5678</v>
      </c>
      <c r="F29286" s="649">
        <v>5678</v>
      </c>
      <c r="G29286" s="625"/>
      <c r="H29286" s="623"/>
    </row>
    <row r="29287" spans="1:8" ht="67.5" x14ac:dyDescent="0.2">
      <c r="A29287" s="2">
        <v>29282</v>
      </c>
      <c r="B29287" s="648" t="s">
        <v>44388</v>
      </c>
      <c r="C29287" s="648" t="s">
        <v>44390</v>
      </c>
      <c r="E29287" s="649">
        <v>5678</v>
      </c>
      <c r="F29287" s="649">
        <v>5678</v>
      </c>
      <c r="G29287" s="625"/>
      <c r="H29287" s="623"/>
    </row>
    <row r="29288" spans="1:8" ht="22.5" x14ac:dyDescent="0.2">
      <c r="A29288" s="2">
        <v>29283</v>
      </c>
      <c r="B29288" s="648" t="s">
        <v>44391</v>
      </c>
      <c r="C29288" s="650">
        <v>410116360026</v>
      </c>
      <c r="E29288" s="649">
        <v>6888</v>
      </c>
      <c r="F29288" s="649">
        <v>6888</v>
      </c>
      <c r="G29288" s="625"/>
      <c r="H29288" s="623"/>
    </row>
    <row r="29289" spans="1:8" ht="22.5" x14ac:dyDescent="0.2">
      <c r="A29289" s="2">
        <v>29284</v>
      </c>
      <c r="B29289" s="648" t="s">
        <v>44391</v>
      </c>
      <c r="C29289" s="650">
        <v>410116360025</v>
      </c>
      <c r="E29289" s="649">
        <v>6888</v>
      </c>
      <c r="F29289" s="649">
        <v>6888</v>
      </c>
      <c r="G29289" s="625"/>
      <c r="H29289" s="623"/>
    </row>
    <row r="29290" spans="1:8" ht="22.5" x14ac:dyDescent="0.2">
      <c r="A29290" s="2">
        <v>29285</v>
      </c>
      <c r="B29290" s="648" t="s">
        <v>44391</v>
      </c>
      <c r="C29290" s="650">
        <v>410116360024</v>
      </c>
      <c r="E29290" s="649">
        <v>4142</v>
      </c>
      <c r="F29290" s="649">
        <v>4142</v>
      </c>
      <c r="G29290" s="625"/>
      <c r="H29290" s="623"/>
    </row>
    <row r="29291" spans="1:8" ht="22.5" x14ac:dyDescent="0.2">
      <c r="A29291" s="2">
        <v>29286</v>
      </c>
      <c r="B29291" s="648" t="s">
        <v>44391</v>
      </c>
      <c r="C29291" s="650">
        <v>410116360023</v>
      </c>
      <c r="E29291" s="649">
        <v>4142</v>
      </c>
      <c r="F29291" s="649">
        <v>4142</v>
      </c>
      <c r="G29291" s="625"/>
      <c r="H29291" s="623"/>
    </row>
    <row r="29292" spans="1:8" ht="22.5" x14ac:dyDescent="0.2">
      <c r="A29292" s="2">
        <v>29287</v>
      </c>
      <c r="B29292" s="648" t="s">
        <v>44392</v>
      </c>
      <c r="C29292" s="650">
        <v>410116360027</v>
      </c>
      <c r="E29292" s="649">
        <v>4142</v>
      </c>
      <c r="F29292" s="649">
        <v>4142</v>
      </c>
      <c r="G29292" s="625"/>
      <c r="H29292" s="623"/>
    </row>
    <row r="29293" spans="1:8" ht="22.5" x14ac:dyDescent="0.2">
      <c r="A29293" s="2">
        <v>29288</v>
      </c>
      <c r="B29293" s="648" t="s">
        <v>44392</v>
      </c>
      <c r="C29293" s="650">
        <v>410116360028</v>
      </c>
      <c r="E29293" s="649">
        <v>4142</v>
      </c>
      <c r="F29293" s="649">
        <v>4142</v>
      </c>
      <c r="G29293" s="625"/>
      <c r="H29293" s="623"/>
    </row>
    <row r="29294" spans="1:8" ht="22.5" x14ac:dyDescent="0.2">
      <c r="A29294" s="2">
        <v>29289</v>
      </c>
      <c r="B29294" s="648" t="s">
        <v>44392</v>
      </c>
      <c r="C29294" s="650">
        <v>410116360029</v>
      </c>
      <c r="E29294" s="649">
        <v>3313</v>
      </c>
      <c r="F29294" s="649">
        <v>3313</v>
      </c>
      <c r="G29294" s="625"/>
      <c r="H29294" s="623"/>
    </row>
    <row r="29295" spans="1:8" ht="22.5" x14ac:dyDescent="0.2">
      <c r="A29295" s="2">
        <v>29290</v>
      </c>
      <c r="B29295" s="648" t="s">
        <v>44392</v>
      </c>
      <c r="C29295" s="650">
        <v>410116360030</v>
      </c>
      <c r="E29295" s="649">
        <v>3313</v>
      </c>
      <c r="F29295" s="649">
        <v>3313</v>
      </c>
      <c r="G29295" s="625"/>
      <c r="H29295" s="623"/>
    </row>
    <row r="29296" spans="1:8" ht="22.5" x14ac:dyDescent="0.2">
      <c r="A29296" s="2">
        <v>29291</v>
      </c>
      <c r="B29296" s="648" t="s">
        <v>44392</v>
      </c>
      <c r="C29296" s="650">
        <v>410116360031</v>
      </c>
      <c r="E29296" s="649">
        <v>3313</v>
      </c>
      <c r="F29296" s="649">
        <v>3313</v>
      </c>
      <c r="G29296" s="625"/>
      <c r="H29296" s="623"/>
    </row>
    <row r="29297" spans="1:8" ht="22.5" x14ac:dyDescent="0.2">
      <c r="A29297" s="2">
        <v>29292</v>
      </c>
      <c r="B29297" s="648" t="s">
        <v>44392</v>
      </c>
      <c r="C29297" s="650">
        <v>410116360032</v>
      </c>
      <c r="E29297" s="649">
        <v>3313</v>
      </c>
      <c r="F29297" s="649">
        <v>3313</v>
      </c>
      <c r="G29297" s="625"/>
      <c r="H29297" s="623"/>
    </row>
    <row r="29298" spans="1:8" ht="22.5" x14ac:dyDescent="0.2">
      <c r="A29298" s="2">
        <v>29293</v>
      </c>
      <c r="B29298" s="648" t="s">
        <v>44393</v>
      </c>
      <c r="C29298" s="648" t="s">
        <v>44394</v>
      </c>
      <c r="E29298" s="649">
        <v>3313</v>
      </c>
      <c r="F29298" s="649">
        <v>3313</v>
      </c>
      <c r="G29298" s="625"/>
      <c r="H29298" s="623"/>
    </row>
    <row r="29299" spans="1:8" ht="22.5" x14ac:dyDescent="0.2">
      <c r="A29299" s="2">
        <v>29294</v>
      </c>
      <c r="B29299" s="648" t="s">
        <v>44395</v>
      </c>
      <c r="C29299" s="648" t="s">
        <v>44396</v>
      </c>
      <c r="E29299" s="649">
        <v>3313</v>
      </c>
      <c r="F29299" s="649">
        <v>3313</v>
      </c>
      <c r="G29299" s="625"/>
      <c r="H29299" s="623"/>
    </row>
    <row r="29300" spans="1:8" ht="22.5" x14ac:dyDescent="0.2">
      <c r="A29300" s="2">
        <v>29295</v>
      </c>
      <c r="B29300" s="648" t="s">
        <v>44393</v>
      </c>
      <c r="C29300" s="648" t="s">
        <v>44397</v>
      </c>
      <c r="E29300" s="649">
        <v>45000</v>
      </c>
      <c r="F29300" s="649">
        <v>45000</v>
      </c>
      <c r="G29300" s="625"/>
      <c r="H29300" s="623"/>
    </row>
    <row r="29301" spans="1:8" ht="22.5" x14ac:dyDescent="0.2">
      <c r="A29301" s="2">
        <v>29296</v>
      </c>
      <c r="B29301" s="648" t="s">
        <v>44393</v>
      </c>
      <c r="C29301" s="648" t="s">
        <v>44398</v>
      </c>
      <c r="E29301" s="649">
        <v>36040</v>
      </c>
      <c r="F29301" s="649">
        <v>77739</v>
      </c>
      <c r="G29301" s="625"/>
      <c r="H29301" s="623"/>
    </row>
    <row r="29302" spans="1:8" ht="22.5" x14ac:dyDescent="0.2">
      <c r="A29302" s="2">
        <v>29297</v>
      </c>
      <c r="B29302" s="648" t="s">
        <v>44393</v>
      </c>
      <c r="C29302" s="648" t="s">
        <v>44399</v>
      </c>
      <c r="E29302" s="649">
        <v>45000</v>
      </c>
      <c r="F29302" s="649">
        <v>45000</v>
      </c>
      <c r="G29302" s="625"/>
      <c r="H29302" s="623"/>
    </row>
    <row r="29303" spans="1:8" ht="33.75" x14ac:dyDescent="0.2">
      <c r="A29303" s="2">
        <v>29298</v>
      </c>
      <c r="B29303" s="648" t="s">
        <v>44400</v>
      </c>
      <c r="C29303" s="648" t="s">
        <v>44401</v>
      </c>
      <c r="E29303" s="649">
        <v>45000</v>
      </c>
      <c r="F29303" s="649">
        <v>45000</v>
      </c>
      <c r="G29303" s="625"/>
      <c r="H29303" s="623"/>
    </row>
    <row r="29304" spans="1:8" ht="33.75" x14ac:dyDescent="0.2">
      <c r="A29304" s="2">
        <v>29299</v>
      </c>
      <c r="B29304" s="648" t="s">
        <v>44402</v>
      </c>
      <c r="C29304" s="648" t="s">
        <v>44403</v>
      </c>
      <c r="E29304" s="649">
        <v>45000</v>
      </c>
      <c r="F29304" s="649">
        <v>45000</v>
      </c>
      <c r="G29304" s="625"/>
      <c r="H29304" s="623"/>
    </row>
    <row r="29305" spans="1:8" ht="33.75" x14ac:dyDescent="0.2">
      <c r="A29305" s="2">
        <v>29300</v>
      </c>
      <c r="B29305" s="648" t="s">
        <v>44404</v>
      </c>
      <c r="C29305" s="648" t="s">
        <v>44405</v>
      </c>
      <c r="E29305" s="649">
        <v>14711</v>
      </c>
      <c r="F29305" s="649">
        <v>14711</v>
      </c>
      <c r="G29305" s="625"/>
      <c r="H29305" s="623"/>
    </row>
    <row r="29306" spans="1:8" ht="33.75" x14ac:dyDescent="0.2">
      <c r="A29306" s="2">
        <v>29301</v>
      </c>
      <c r="B29306" s="648" t="s">
        <v>44406</v>
      </c>
      <c r="C29306" s="648" t="s">
        <v>44407</v>
      </c>
      <c r="E29306" s="649">
        <v>9895</v>
      </c>
      <c r="F29306" s="649">
        <v>9895</v>
      </c>
      <c r="G29306" s="625"/>
      <c r="H29306" s="623"/>
    </row>
    <row r="29307" spans="1:8" ht="33.75" x14ac:dyDescent="0.2">
      <c r="A29307" s="2">
        <v>29302</v>
      </c>
      <c r="B29307" s="648" t="s">
        <v>44408</v>
      </c>
      <c r="C29307" s="648" t="s">
        <v>44409</v>
      </c>
      <c r="E29307" s="649">
        <v>6369</v>
      </c>
      <c r="F29307" s="649">
        <v>6369</v>
      </c>
      <c r="G29307" s="625"/>
      <c r="H29307" s="623"/>
    </row>
    <row r="29308" spans="1:8" ht="33.75" x14ac:dyDescent="0.2">
      <c r="A29308" s="2">
        <v>29303</v>
      </c>
      <c r="B29308" s="648" t="s">
        <v>44410</v>
      </c>
      <c r="C29308" s="648" t="s">
        <v>44411</v>
      </c>
      <c r="E29308" s="649">
        <v>4019</v>
      </c>
      <c r="F29308" s="649">
        <v>4019</v>
      </c>
      <c r="G29308" s="625"/>
      <c r="H29308" s="623"/>
    </row>
    <row r="29309" spans="1:8" x14ac:dyDescent="0.2">
      <c r="A29309" s="2">
        <v>29304</v>
      </c>
      <c r="B29309" s="648" t="s">
        <v>44412</v>
      </c>
      <c r="C29309" s="648" t="s">
        <v>44413</v>
      </c>
      <c r="E29309" s="649">
        <v>4174</v>
      </c>
      <c r="F29309" s="649">
        <v>4174</v>
      </c>
      <c r="G29309" s="625"/>
      <c r="H29309" s="623"/>
    </row>
    <row r="29310" spans="1:8" x14ac:dyDescent="0.2">
      <c r="A29310" s="2">
        <v>29305</v>
      </c>
      <c r="B29310" s="648" t="s">
        <v>44414</v>
      </c>
      <c r="C29310" s="648" t="s">
        <v>44415</v>
      </c>
      <c r="E29310" s="649">
        <v>7039</v>
      </c>
      <c r="F29310" s="649">
        <v>7039</v>
      </c>
      <c r="G29310" s="625"/>
      <c r="H29310" s="623"/>
    </row>
    <row r="29311" spans="1:8" ht="22.5" x14ac:dyDescent="0.2">
      <c r="A29311" s="2">
        <v>29306</v>
      </c>
      <c r="B29311" s="648" t="s">
        <v>44416</v>
      </c>
      <c r="C29311" s="648" t="s">
        <v>44417</v>
      </c>
      <c r="E29311" s="649">
        <v>5719</v>
      </c>
      <c r="F29311" s="649">
        <v>5719</v>
      </c>
      <c r="G29311" s="625"/>
      <c r="H29311" s="623"/>
    </row>
    <row r="29312" spans="1:8" ht="22.5" x14ac:dyDescent="0.2">
      <c r="A29312" s="2">
        <v>29307</v>
      </c>
      <c r="B29312" s="648" t="s">
        <v>44418</v>
      </c>
      <c r="C29312" s="648" t="s">
        <v>44419</v>
      </c>
      <c r="E29312" s="649">
        <v>19228.099999999999</v>
      </c>
      <c r="F29312" s="649">
        <v>19228.099999999999</v>
      </c>
      <c r="G29312" s="625"/>
      <c r="H29312" s="623"/>
    </row>
    <row r="29313" spans="1:8" ht="22.5" x14ac:dyDescent="0.2">
      <c r="A29313" s="2">
        <v>29308</v>
      </c>
      <c r="B29313" s="648" t="s">
        <v>44420</v>
      </c>
      <c r="C29313" s="648" t="s">
        <v>44421</v>
      </c>
      <c r="E29313" s="649">
        <v>17818</v>
      </c>
      <c r="F29313" s="649">
        <v>17818</v>
      </c>
      <c r="G29313" s="625"/>
      <c r="H29313" s="623"/>
    </row>
    <row r="29314" spans="1:8" ht="33.75" x14ac:dyDescent="0.2">
      <c r="A29314" s="2">
        <v>29309</v>
      </c>
      <c r="B29314" s="648" t="s">
        <v>44422</v>
      </c>
      <c r="C29314" s="648" t="s">
        <v>44423</v>
      </c>
      <c r="E29314" s="649">
        <v>49737</v>
      </c>
      <c r="F29314" s="649">
        <v>32743.919999999998</v>
      </c>
      <c r="G29314" s="625"/>
      <c r="H29314" s="623"/>
    </row>
    <row r="29315" spans="1:8" x14ac:dyDescent="0.2">
      <c r="A29315" s="2">
        <v>29310</v>
      </c>
      <c r="B29315" s="637"/>
      <c r="C29315" s="638"/>
      <c r="E29315" s="649">
        <v>18455.599999999999</v>
      </c>
      <c r="F29315" s="649">
        <v>18455.599999999999</v>
      </c>
      <c r="G29315" s="625"/>
      <c r="H29315" s="623"/>
    </row>
    <row r="29316" spans="1:8" ht="45" x14ac:dyDescent="0.2">
      <c r="A29316" s="2">
        <v>29311</v>
      </c>
      <c r="B29316" s="651" t="s">
        <v>44424</v>
      </c>
      <c r="C29316" s="651" t="s">
        <v>44425</v>
      </c>
      <c r="E29316" s="649">
        <v>46143.9</v>
      </c>
      <c r="F29316" s="649">
        <v>30377.87</v>
      </c>
      <c r="G29316" s="625"/>
      <c r="H29316" s="623"/>
    </row>
    <row r="29317" spans="1:8" ht="45" x14ac:dyDescent="0.2">
      <c r="A29317" s="2">
        <v>29312</v>
      </c>
      <c r="B29317" s="651" t="s">
        <v>44426</v>
      </c>
      <c r="C29317" s="651" t="s">
        <v>44427</v>
      </c>
      <c r="E29317" s="26">
        <f>SUM(E28740:E29316)</f>
        <v>22724915.919999991</v>
      </c>
      <c r="F29317" s="26">
        <f>SUM(F28740:F29316)</f>
        <v>13220455.969999995</v>
      </c>
      <c r="G29317" s="625"/>
      <c r="H29317" s="623"/>
    </row>
    <row r="29318" spans="1:8" ht="22.5" x14ac:dyDescent="0.2">
      <c r="A29318" s="2">
        <v>29313</v>
      </c>
      <c r="B29318" s="651" t="s">
        <v>44428</v>
      </c>
      <c r="C29318" s="651" t="s">
        <v>44429</v>
      </c>
      <c r="E29318" s="652">
        <v>88352</v>
      </c>
      <c r="F29318" s="652">
        <v>88352</v>
      </c>
      <c r="G29318" s="625"/>
      <c r="H29318" s="623"/>
    </row>
    <row r="29319" spans="1:8" ht="33.75" x14ac:dyDescent="0.2">
      <c r="A29319" s="2">
        <v>29314</v>
      </c>
      <c r="B29319" s="651" t="s">
        <v>44430</v>
      </c>
      <c r="C29319" s="651" t="s">
        <v>44431</v>
      </c>
      <c r="E29319" s="652">
        <v>230572</v>
      </c>
      <c r="F29319" s="652">
        <v>230572</v>
      </c>
      <c r="G29319" s="625"/>
      <c r="H29319" s="623"/>
    </row>
    <row r="29320" spans="1:8" ht="33.75" x14ac:dyDescent="0.2">
      <c r="A29320" s="2">
        <v>29315</v>
      </c>
      <c r="B29320" s="651" t="s">
        <v>44432</v>
      </c>
      <c r="C29320" s="651" t="s">
        <v>44433</v>
      </c>
      <c r="E29320" s="652">
        <v>852406.78</v>
      </c>
      <c r="F29320" s="652">
        <v>852406.78</v>
      </c>
      <c r="G29320" s="625"/>
      <c r="H29320" s="623"/>
    </row>
    <row r="29321" spans="1:8" ht="22.5" x14ac:dyDescent="0.2">
      <c r="A29321" s="2">
        <v>29316</v>
      </c>
      <c r="B29321" s="651" t="s">
        <v>41751</v>
      </c>
      <c r="C29321" s="651" t="s">
        <v>44434</v>
      </c>
      <c r="E29321" s="652">
        <v>82140</v>
      </c>
      <c r="F29321" s="652">
        <v>82140</v>
      </c>
      <c r="G29321" s="625"/>
      <c r="H29321" s="623"/>
    </row>
    <row r="29322" spans="1:8" ht="22.5" x14ac:dyDescent="0.2">
      <c r="A29322" s="2">
        <v>29317</v>
      </c>
      <c r="B29322" s="651" t="s">
        <v>44435</v>
      </c>
      <c r="C29322" s="651" t="s">
        <v>44436</v>
      </c>
      <c r="E29322" s="652">
        <v>431377</v>
      </c>
      <c r="F29322" s="652">
        <v>385765.44</v>
      </c>
      <c r="G29322" s="625"/>
      <c r="H29322" s="623"/>
    </row>
    <row r="29323" spans="1:8" ht="22.5" x14ac:dyDescent="0.2">
      <c r="A29323" s="2">
        <v>29318</v>
      </c>
      <c r="B29323" s="651" t="s">
        <v>44437</v>
      </c>
      <c r="C29323" s="651" t="s">
        <v>44438</v>
      </c>
      <c r="E29323" s="652">
        <v>50753.83</v>
      </c>
      <c r="F29323" s="652">
        <v>48941.17</v>
      </c>
      <c r="G29323" s="625"/>
      <c r="H29323" s="623"/>
    </row>
    <row r="29324" spans="1:8" ht="22.5" x14ac:dyDescent="0.2">
      <c r="A29324" s="2">
        <v>29319</v>
      </c>
      <c r="B29324" s="651" t="s">
        <v>44439</v>
      </c>
      <c r="C29324" s="651" t="s">
        <v>44440</v>
      </c>
      <c r="E29324" s="652">
        <v>145588.4</v>
      </c>
      <c r="F29324" s="652">
        <v>145588.4</v>
      </c>
      <c r="G29324" s="625"/>
      <c r="H29324" s="623"/>
    </row>
    <row r="29325" spans="1:8" ht="67.5" x14ac:dyDescent="0.2">
      <c r="A29325" s="2">
        <v>29320</v>
      </c>
      <c r="B29325" s="651" t="s">
        <v>44441</v>
      </c>
      <c r="C29325" s="651" t="s">
        <v>44442</v>
      </c>
      <c r="E29325" s="652">
        <v>525984.56999999995</v>
      </c>
      <c r="F29325" s="652">
        <v>525984.56999999995</v>
      </c>
      <c r="G29325" s="625"/>
      <c r="H29325" s="623"/>
    </row>
    <row r="29326" spans="1:8" ht="22.5" x14ac:dyDescent="0.2">
      <c r="A29326" s="2">
        <v>29321</v>
      </c>
      <c r="B29326" s="651" t="s">
        <v>44443</v>
      </c>
      <c r="C29326" s="651" t="s">
        <v>44444</v>
      </c>
      <c r="E29326" s="652">
        <v>100000</v>
      </c>
      <c r="F29326" s="652">
        <v>94999.83</v>
      </c>
      <c r="G29326" s="625"/>
      <c r="H29326" s="623"/>
    </row>
    <row r="29327" spans="1:8" ht="22.5" x14ac:dyDescent="0.2">
      <c r="A29327" s="2">
        <v>29322</v>
      </c>
      <c r="B29327" s="651" t="s">
        <v>31970</v>
      </c>
      <c r="C29327" s="651" t="s">
        <v>44445</v>
      </c>
      <c r="E29327" s="652">
        <v>1700000</v>
      </c>
      <c r="F29327" s="652">
        <v>920833.34</v>
      </c>
      <c r="G29327" s="625"/>
      <c r="H29327" s="623"/>
    </row>
    <row r="29328" spans="1:8" ht="22.5" x14ac:dyDescent="0.2">
      <c r="A29328" s="2">
        <v>29323</v>
      </c>
      <c r="B29328" s="651" t="s">
        <v>44446</v>
      </c>
      <c r="C29328" s="651" t="s">
        <v>44447</v>
      </c>
      <c r="E29328" s="652">
        <v>54900.47</v>
      </c>
      <c r="F29328" s="652">
        <v>54900.47</v>
      </c>
      <c r="G29328" s="625"/>
      <c r="H29328" s="623"/>
    </row>
    <row r="29329" spans="1:8" ht="45" x14ac:dyDescent="0.2">
      <c r="A29329" s="2">
        <v>29324</v>
      </c>
      <c r="B29329" s="651" t="s">
        <v>44448</v>
      </c>
      <c r="C29329" s="651" t="s">
        <v>44449</v>
      </c>
      <c r="E29329" s="652">
        <v>479770.35</v>
      </c>
      <c r="F29329" s="652">
        <v>31984.68</v>
      </c>
      <c r="G29329" s="625"/>
      <c r="H29329" s="623"/>
    </row>
    <row r="29330" spans="1:8" ht="22.5" x14ac:dyDescent="0.2">
      <c r="A29330" s="2">
        <v>29325</v>
      </c>
      <c r="B29330" s="651" t="s">
        <v>44450</v>
      </c>
      <c r="C29330" s="651" t="s">
        <v>44451</v>
      </c>
      <c r="E29330" s="652">
        <v>58780</v>
      </c>
      <c r="F29330" s="652">
        <v>58780</v>
      </c>
      <c r="G29330" s="625"/>
      <c r="H29330" s="623"/>
    </row>
    <row r="29331" spans="1:8" ht="22.5" x14ac:dyDescent="0.2">
      <c r="A29331" s="2">
        <v>29326</v>
      </c>
      <c r="B29331" s="651" t="s">
        <v>44452</v>
      </c>
      <c r="C29331" s="651" t="s">
        <v>44453</v>
      </c>
      <c r="E29331" s="652">
        <v>85200</v>
      </c>
      <c r="F29331" s="652">
        <v>85200</v>
      </c>
      <c r="G29331" s="625"/>
      <c r="H29331" s="623"/>
    </row>
    <row r="29332" spans="1:8" ht="22.5" x14ac:dyDescent="0.2">
      <c r="A29332" s="2">
        <v>29327</v>
      </c>
      <c r="B29332" s="651" t="s">
        <v>44454</v>
      </c>
      <c r="C29332" s="651" t="s">
        <v>44455</v>
      </c>
      <c r="E29332" s="652">
        <v>22000</v>
      </c>
      <c r="F29332" s="652">
        <v>22000</v>
      </c>
      <c r="G29332" s="625"/>
      <c r="H29332" s="623"/>
    </row>
    <row r="29333" spans="1:8" ht="45" x14ac:dyDescent="0.2">
      <c r="A29333" s="2">
        <v>29328</v>
      </c>
      <c r="B29333" s="651" t="s">
        <v>44456</v>
      </c>
      <c r="C29333" s="651" t="s">
        <v>44457</v>
      </c>
      <c r="E29333" s="652">
        <v>30000</v>
      </c>
      <c r="F29333" s="652">
        <v>30000</v>
      </c>
      <c r="G29333" s="625"/>
      <c r="H29333" s="623"/>
    </row>
    <row r="29334" spans="1:8" ht="22.5" x14ac:dyDescent="0.2">
      <c r="A29334" s="2">
        <v>29329</v>
      </c>
      <c r="B29334" s="651" t="s">
        <v>44458</v>
      </c>
      <c r="C29334" s="651" t="s">
        <v>44459</v>
      </c>
      <c r="E29334" s="652">
        <v>42500</v>
      </c>
      <c r="F29334" s="652">
        <v>24285.599999999999</v>
      </c>
      <c r="G29334" s="625"/>
      <c r="H29334" s="623"/>
    </row>
    <row r="29335" spans="1:8" ht="22.5" x14ac:dyDescent="0.2">
      <c r="A29335" s="2">
        <v>29330</v>
      </c>
      <c r="B29335" s="651" t="s">
        <v>44458</v>
      </c>
      <c r="C29335" s="651" t="s">
        <v>44460</v>
      </c>
      <c r="E29335" s="652">
        <v>24912</v>
      </c>
      <c r="F29335" s="652">
        <v>24912</v>
      </c>
      <c r="G29335" s="625"/>
      <c r="H29335" s="623"/>
    </row>
    <row r="29336" spans="1:8" ht="22.5" x14ac:dyDescent="0.2">
      <c r="A29336" s="2">
        <v>29331</v>
      </c>
      <c r="B29336" s="651" t="s">
        <v>44461</v>
      </c>
      <c r="C29336" s="651" t="s">
        <v>44462</v>
      </c>
      <c r="E29336" s="652">
        <v>34884</v>
      </c>
      <c r="F29336" s="652">
        <v>34884</v>
      </c>
      <c r="G29336" s="625"/>
      <c r="H29336" s="623"/>
    </row>
    <row r="29337" spans="1:8" ht="56.25" x14ac:dyDescent="0.2">
      <c r="A29337" s="2">
        <v>29332</v>
      </c>
      <c r="B29337" s="651" t="s">
        <v>44463</v>
      </c>
      <c r="C29337" s="651" t="s">
        <v>44464</v>
      </c>
      <c r="E29337" s="652">
        <v>34884</v>
      </c>
      <c r="F29337" s="652">
        <v>34884</v>
      </c>
      <c r="G29337" s="625"/>
      <c r="H29337" s="623"/>
    </row>
    <row r="29338" spans="1:8" x14ac:dyDescent="0.2">
      <c r="A29338" s="2">
        <v>29333</v>
      </c>
      <c r="B29338" s="651" t="s">
        <v>40438</v>
      </c>
      <c r="C29338" s="651" t="s">
        <v>44465</v>
      </c>
      <c r="E29338" s="652">
        <v>11680</v>
      </c>
      <c r="F29338" s="652">
        <v>11680</v>
      </c>
      <c r="G29338" s="625"/>
      <c r="H29338" s="623"/>
    </row>
    <row r="29339" spans="1:8" x14ac:dyDescent="0.2">
      <c r="A29339" s="2">
        <v>29334</v>
      </c>
      <c r="B29339" s="651" t="s">
        <v>40438</v>
      </c>
      <c r="C29339" s="651" t="s">
        <v>44466</v>
      </c>
      <c r="E29339" s="652">
        <v>14362</v>
      </c>
      <c r="F29339" s="652">
        <v>14362</v>
      </c>
      <c r="G29339" s="625"/>
      <c r="H29339" s="623"/>
    </row>
    <row r="29340" spans="1:8" ht="22.5" x14ac:dyDescent="0.2">
      <c r="A29340" s="2">
        <v>29335</v>
      </c>
      <c r="B29340" s="651" t="s">
        <v>44467</v>
      </c>
      <c r="C29340" s="651" t="s">
        <v>44468</v>
      </c>
      <c r="E29340" s="652">
        <v>18950</v>
      </c>
      <c r="F29340" s="652">
        <v>18950</v>
      </c>
      <c r="G29340" s="625"/>
      <c r="H29340" s="623"/>
    </row>
    <row r="29341" spans="1:8" ht="22.5" x14ac:dyDescent="0.2">
      <c r="A29341" s="2">
        <v>29336</v>
      </c>
      <c r="B29341" s="651" t="s">
        <v>44469</v>
      </c>
      <c r="C29341" s="653">
        <v>410136000007</v>
      </c>
      <c r="E29341" s="652">
        <v>18950</v>
      </c>
      <c r="F29341" s="652">
        <v>18950</v>
      </c>
      <c r="G29341" s="625"/>
      <c r="H29341" s="623"/>
    </row>
    <row r="29342" spans="1:8" ht="22.5" x14ac:dyDescent="0.2">
      <c r="A29342" s="2">
        <v>29337</v>
      </c>
      <c r="B29342" s="651" t="s">
        <v>44469</v>
      </c>
      <c r="C29342" s="653">
        <v>410136000006</v>
      </c>
      <c r="E29342" s="652">
        <v>27710</v>
      </c>
      <c r="F29342" s="652">
        <v>27710</v>
      </c>
      <c r="G29342" s="625"/>
      <c r="H29342" s="623"/>
    </row>
    <row r="29343" spans="1:8" ht="22.5" x14ac:dyDescent="0.2">
      <c r="A29343" s="2">
        <v>29338</v>
      </c>
      <c r="B29343" s="651" t="s">
        <v>44469</v>
      </c>
      <c r="C29343" s="653">
        <v>410136000005</v>
      </c>
      <c r="E29343" s="652">
        <v>15000</v>
      </c>
      <c r="F29343" s="652">
        <v>15000</v>
      </c>
      <c r="G29343" s="625"/>
      <c r="H29343" s="623"/>
    </row>
    <row r="29344" spans="1:8" ht="22.5" x14ac:dyDescent="0.2">
      <c r="A29344" s="2">
        <v>29339</v>
      </c>
      <c r="B29344" s="651" t="s">
        <v>44469</v>
      </c>
      <c r="C29344" s="653">
        <v>410136000004</v>
      </c>
      <c r="E29344" s="652">
        <v>15000</v>
      </c>
      <c r="F29344" s="652">
        <v>15000</v>
      </c>
      <c r="G29344" s="625"/>
      <c r="H29344" s="623"/>
    </row>
    <row r="29345" spans="1:8" ht="22.5" x14ac:dyDescent="0.2">
      <c r="A29345" s="2">
        <v>29340</v>
      </c>
      <c r="B29345" s="651" t="s">
        <v>44469</v>
      </c>
      <c r="C29345" s="653">
        <v>410136000008</v>
      </c>
      <c r="E29345" s="652">
        <v>15000</v>
      </c>
      <c r="F29345" s="652">
        <v>15000</v>
      </c>
      <c r="G29345" s="625"/>
      <c r="H29345" s="623"/>
    </row>
    <row r="29346" spans="1:8" ht="22.5" x14ac:dyDescent="0.2">
      <c r="A29346" s="2">
        <v>29341</v>
      </c>
      <c r="B29346" s="651" t="s">
        <v>44469</v>
      </c>
      <c r="C29346" s="653">
        <v>410136000009</v>
      </c>
      <c r="E29346" s="652">
        <v>15000</v>
      </c>
      <c r="F29346" s="652">
        <v>15000</v>
      </c>
      <c r="G29346" s="625"/>
      <c r="H29346" s="623"/>
    </row>
    <row r="29347" spans="1:8" ht="22.5" x14ac:dyDescent="0.2">
      <c r="A29347" s="2">
        <v>29342</v>
      </c>
      <c r="B29347" s="651" t="s">
        <v>44470</v>
      </c>
      <c r="C29347" s="651" t="s">
        <v>44471</v>
      </c>
      <c r="E29347" s="652">
        <v>15000</v>
      </c>
      <c r="F29347" s="652">
        <v>15000</v>
      </c>
      <c r="G29347" s="625"/>
      <c r="H29347" s="623"/>
    </row>
    <row r="29348" spans="1:8" ht="22.5" x14ac:dyDescent="0.2">
      <c r="A29348" s="2">
        <v>29343</v>
      </c>
      <c r="B29348" s="651" t="s">
        <v>44472</v>
      </c>
      <c r="C29348" s="651" t="s">
        <v>44473</v>
      </c>
      <c r="E29348" s="652">
        <v>15000</v>
      </c>
      <c r="F29348" s="652">
        <v>15000</v>
      </c>
      <c r="G29348" s="625"/>
      <c r="H29348" s="623"/>
    </row>
    <row r="29349" spans="1:8" ht="22.5" x14ac:dyDescent="0.2">
      <c r="A29349" s="2">
        <v>29344</v>
      </c>
      <c r="B29349" s="651" t="s">
        <v>44470</v>
      </c>
      <c r="C29349" s="651" t="s">
        <v>44474</v>
      </c>
      <c r="E29349" s="652">
        <v>18690</v>
      </c>
      <c r="F29349" s="652">
        <v>18690</v>
      </c>
      <c r="G29349" s="625"/>
      <c r="H29349" s="623"/>
    </row>
    <row r="29350" spans="1:8" ht="33.75" x14ac:dyDescent="0.2">
      <c r="A29350" s="2">
        <v>29345</v>
      </c>
      <c r="B29350" s="651" t="s">
        <v>44475</v>
      </c>
      <c r="C29350" s="651" t="s">
        <v>18337</v>
      </c>
      <c r="E29350" s="652">
        <v>19080</v>
      </c>
      <c r="F29350" s="652">
        <v>19080</v>
      </c>
      <c r="G29350" s="625"/>
      <c r="H29350" s="623"/>
    </row>
    <row r="29351" spans="1:8" ht="33.75" x14ac:dyDescent="0.2">
      <c r="A29351" s="2">
        <v>29346</v>
      </c>
      <c r="B29351" s="651" t="s">
        <v>44476</v>
      </c>
      <c r="C29351" s="651" t="s">
        <v>44477</v>
      </c>
      <c r="E29351" s="652">
        <v>18690</v>
      </c>
      <c r="F29351" s="652">
        <v>18690</v>
      </c>
      <c r="G29351" s="625"/>
      <c r="H29351" s="623"/>
    </row>
    <row r="29352" spans="1:8" x14ac:dyDescent="0.2">
      <c r="A29352" s="2">
        <v>29347</v>
      </c>
      <c r="B29352" s="651" t="s">
        <v>40438</v>
      </c>
      <c r="C29352" s="651" t="s">
        <v>44478</v>
      </c>
      <c r="E29352" s="652">
        <v>20800</v>
      </c>
      <c r="F29352" s="652">
        <v>20800</v>
      </c>
      <c r="G29352" s="625"/>
      <c r="H29352" s="623"/>
    </row>
    <row r="29353" spans="1:8" ht="45" x14ac:dyDescent="0.2">
      <c r="A29353" s="2">
        <v>29348</v>
      </c>
      <c r="B29353" s="651" t="s">
        <v>44479</v>
      </c>
      <c r="C29353" s="651" t="s">
        <v>44480</v>
      </c>
      <c r="E29353" s="652">
        <v>12800</v>
      </c>
      <c r="F29353" s="652">
        <v>12800</v>
      </c>
      <c r="G29353" s="625"/>
      <c r="H29353" s="623"/>
    </row>
    <row r="29354" spans="1:8" ht="33.75" x14ac:dyDescent="0.2">
      <c r="A29354" s="2">
        <v>29349</v>
      </c>
      <c r="B29354" s="651" t="s">
        <v>44481</v>
      </c>
      <c r="C29354" s="651" t="s">
        <v>44482</v>
      </c>
      <c r="E29354" s="652">
        <v>18950</v>
      </c>
      <c r="F29354" s="652">
        <v>18950</v>
      </c>
      <c r="G29354" s="625"/>
      <c r="H29354" s="623"/>
    </row>
    <row r="29355" spans="1:8" ht="56.25" x14ac:dyDescent="0.2">
      <c r="A29355" s="2">
        <v>29350</v>
      </c>
      <c r="B29355" s="651" t="s">
        <v>44483</v>
      </c>
      <c r="C29355" s="651" t="s">
        <v>44484</v>
      </c>
      <c r="E29355" s="652">
        <v>22140</v>
      </c>
      <c r="F29355" s="652">
        <v>22140</v>
      </c>
      <c r="G29355" s="625"/>
      <c r="H29355" s="623"/>
    </row>
    <row r="29356" spans="1:8" x14ac:dyDescent="0.2">
      <c r="A29356" s="2">
        <v>29351</v>
      </c>
      <c r="B29356" s="651" t="s">
        <v>44485</v>
      </c>
      <c r="C29356" s="651" t="s">
        <v>44486</v>
      </c>
      <c r="E29356" s="652">
        <v>14760</v>
      </c>
      <c r="F29356" s="652">
        <v>14760</v>
      </c>
      <c r="G29356" s="625"/>
      <c r="H29356" s="623"/>
    </row>
    <row r="29357" spans="1:8" ht="22.5" x14ac:dyDescent="0.2">
      <c r="A29357" s="2">
        <v>29352</v>
      </c>
      <c r="B29357" s="651" t="s">
        <v>44487</v>
      </c>
      <c r="C29357" s="651" t="s">
        <v>42316</v>
      </c>
      <c r="E29357" s="652">
        <v>17268</v>
      </c>
      <c r="F29357" s="652">
        <v>17268</v>
      </c>
      <c r="G29357" s="625"/>
      <c r="H29357" s="623"/>
    </row>
    <row r="29358" spans="1:8" x14ac:dyDescent="0.2">
      <c r="A29358" s="2">
        <v>29353</v>
      </c>
      <c r="B29358" s="651" t="s">
        <v>40438</v>
      </c>
      <c r="C29358" s="651" t="s">
        <v>44488</v>
      </c>
      <c r="E29358" s="652">
        <v>16000</v>
      </c>
      <c r="F29358" s="652">
        <v>16000</v>
      </c>
      <c r="G29358" s="625"/>
      <c r="H29358" s="623"/>
    </row>
    <row r="29359" spans="1:8" ht="22.5" x14ac:dyDescent="0.2">
      <c r="A29359" s="2">
        <v>29354</v>
      </c>
      <c r="B29359" s="651" t="s">
        <v>44489</v>
      </c>
      <c r="C29359" s="651" t="s">
        <v>44490</v>
      </c>
      <c r="E29359" s="652">
        <v>15100</v>
      </c>
      <c r="F29359" s="652">
        <v>15100</v>
      </c>
      <c r="G29359" s="625"/>
      <c r="H29359" s="623"/>
    </row>
    <row r="29360" spans="1:8" ht="33.75" x14ac:dyDescent="0.2">
      <c r="A29360" s="2">
        <v>29355</v>
      </c>
      <c r="B29360" s="651" t="s">
        <v>44491</v>
      </c>
      <c r="C29360" s="651" t="s">
        <v>44492</v>
      </c>
      <c r="E29360" s="652">
        <v>18950</v>
      </c>
      <c r="F29360" s="652">
        <v>18950</v>
      </c>
      <c r="G29360" s="625"/>
      <c r="H29360" s="623"/>
    </row>
    <row r="29361" spans="1:8" ht="33.75" x14ac:dyDescent="0.2">
      <c r="A29361" s="2">
        <v>29356</v>
      </c>
      <c r="B29361" s="651" t="s">
        <v>44491</v>
      </c>
      <c r="C29361" s="651" t="s">
        <v>44493</v>
      </c>
      <c r="E29361" s="652">
        <v>14440</v>
      </c>
      <c r="F29361" s="652">
        <v>14440</v>
      </c>
      <c r="G29361" s="625"/>
      <c r="H29361" s="623"/>
    </row>
    <row r="29362" spans="1:8" ht="33.75" x14ac:dyDescent="0.2">
      <c r="A29362" s="2">
        <v>29357</v>
      </c>
      <c r="B29362" s="651" t="s">
        <v>44491</v>
      </c>
      <c r="C29362" s="651" t="s">
        <v>44494</v>
      </c>
      <c r="E29362" s="652">
        <v>21700.2</v>
      </c>
      <c r="F29362" s="652">
        <v>21700.2</v>
      </c>
      <c r="G29362" s="625"/>
      <c r="H29362" s="623"/>
    </row>
    <row r="29363" spans="1:8" ht="33.75" x14ac:dyDescent="0.2">
      <c r="A29363" s="2">
        <v>29358</v>
      </c>
      <c r="B29363" s="651" t="s">
        <v>44491</v>
      </c>
      <c r="C29363" s="651" t="s">
        <v>44495</v>
      </c>
      <c r="E29363" s="652">
        <v>21700.2</v>
      </c>
      <c r="F29363" s="652">
        <v>21700.2</v>
      </c>
      <c r="G29363" s="625"/>
      <c r="H29363" s="623"/>
    </row>
    <row r="29364" spans="1:8" ht="45" x14ac:dyDescent="0.2">
      <c r="A29364" s="2">
        <v>29359</v>
      </c>
      <c r="B29364" s="651" t="s">
        <v>44496</v>
      </c>
      <c r="C29364" s="651" t="s">
        <v>44497</v>
      </c>
      <c r="E29364" s="652">
        <v>21700.2</v>
      </c>
      <c r="F29364" s="652">
        <v>21700.2</v>
      </c>
      <c r="G29364" s="625"/>
      <c r="H29364" s="623"/>
    </row>
    <row r="29365" spans="1:8" ht="45" x14ac:dyDescent="0.2">
      <c r="A29365" s="2">
        <v>29360</v>
      </c>
      <c r="B29365" s="651" t="s">
        <v>44496</v>
      </c>
      <c r="C29365" s="651" t="s">
        <v>44498</v>
      </c>
      <c r="E29365" s="652">
        <v>21700.2</v>
      </c>
      <c r="F29365" s="652">
        <v>21700.2</v>
      </c>
      <c r="G29365" s="625"/>
      <c r="H29365" s="623"/>
    </row>
    <row r="29366" spans="1:8" ht="67.5" x14ac:dyDescent="0.2">
      <c r="A29366" s="2">
        <v>29361</v>
      </c>
      <c r="B29366" s="651" t="s">
        <v>44499</v>
      </c>
      <c r="C29366" s="651" t="s">
        <v>44500</v>
      </c>
      <c r="E29366" s="652">
        <v>10090.01</v>
      </c>
      <c r="F29366" s="652">
        <v>10090.01</v>
      </c>
      <c r="G29366" s="625"/>
      <c r="H29366" s="623"/>
    </row>
    <row r="29367" spans="1:8" ht="67.5" x14ac:dyDescent="0.2">
      <c r="A29367" s="2">
        <v>29362</v>
      </c>
      <c r="B29367" s="651" t="s">
        <v>44499</v>
      </c>
      <c r="C29367" s="651" t="s">
        <v>44501</v>
      </c>
      <c r="E29367" s="652">
        <v>10090</v>
      </c>
      <c r="F29367" s="652">
        <v>10090</v>
      </c>
      <c r="G29367" s="625"/>
      <c r="H29367" s="623"/>
    </row>
    <row r="29368" spans="1:8" ht="56.25" x14ac:dyDescent="0.2">
      <c r="A29368" s="2">
        <v>29363</v>
      </c>
      <c r="B29368" s="651" t="s">
        <v>44502</v>
      </c>
      <c r="C29368" s="651" t="s">
        <v>44503</v>
      </c>
      <c r="E29368" s="652">
        <v>17289.990000000002</v>
      </c>
      <c r="F29368" s="652">
        <v>17289.990000000002</v>
      </c>
      <c r="G29368" s="625"/>
      <c r="H29368" s="623"/>
    </row>
    <row r="29369" spans="1:8" ht="56.25" x14ac:dyDescent="0.2">
      <c r="A29369" s="2">
        <v>29364</v>
      </c>
      <c r="B29369" s="651" t="s">
        <v>44504</v>
      </c>
      <c r="C29369" s="651" t="s">
        <v>44505</v>
      </c>
      <c r="E29369" s="652">
        <v>17290</v>
      </c>
      <c r="F29369" s="652">
        <v>17290</v>
      </c>
      <c r="G29369" s="625"/>
      <c r="H29369" s="623"/>
    </row>
    <row r="29370" spans="1:8" ht="22.5" x14ac:dyDescent="0.2">
      <c r="A29370" s="2">
        <v>29365</v>
      </c>
      <c r="B29370" s="651" t="s">
        <v>44506</v>
      </c>
      <c r="C29370" s="651" t="s">
        <v>44507</v>
      </c>
      <c r="E29370" s="652">
        <v>18792.54</v>
      </c>
      <c r="F29370" s="652">
        <v>18792.54</v>
      </c>
      <c r="G29370" s="625"/>
      <c r="H29370" s="623"/>
    </row>
    <row r="29371" spans="1:8" ht="33.75" x14ac:dyDescent="0.2">
      <c r="A29371" s="2">
        <v>29366</v>
      </c>
      <c r="B29371" s="651" t="s">
        <v>44508</v>
      </c>
      <c r="C29371" s="651" t="s">
        <v>44509</v>
      </c>
      <c r="E29371" s="652">
        <v>13400</v>
      </c>
      <c r="F29371" s="652">
        <v>13400</v>
      </c>
      <c r="G29371" s="625"/>
      <c r="H29371" s="623"/>
    </row>
    <row r="29372" spans="1:8" ht="33.75" x14ac:dyDescent="0.2">
      <c r="A29372" s="2">
        <v>29367</v>
      </c>
      <c r="B29372" s="651" t="s">
        <v>44510</v>
      </c>
      <c r="C29372" s="651" t="s">
        <v>44511</v>
      </c>
      <c r="E29372" s="652">
        <v>26332</v>
      </c>
      <c r="F29372" s="652">
        <v>26332</v>
      </c>
      <c r="G29372" s="625"/>
      <c r="H29372" s="623"/>
    </row>
    <row r="29373" spans="1:8" ht="22.5" x14ac:dyDescent="0.2">
      <c r="A29373" s="2">
        <v>29368</v>
      </c>
      <c r="B29373" s="651" t="s">
        <v>44512</v>
      </c>
      <c r="C29373" s="651" t="s">
        <v>44513</v>
      </c>
      <c r="E29373" s="652">
        <v>21550</v>
      </c>
      <c r="F29373" s="652">
        <v>21550</v>
      </c>
      <c r="G29373" s="625"/>
      <c r="H29373" s="623"/>
    </row>
    <row r="29374" spans="1:8" ht="22.5" x14ac:dyDescent="0.2">
      <c r="A29374" s="2">
        <v>29369</v>
      </c>
      <c r="B29374" s="651" t="s">
        <v>44514</v>
      </c>
      <c r="C29374" s="651" t="s">
        <v>44515</v>
      </c>
      <c r="E29374" s="652">
        <v>33040</v>
      </c>
      <c r="F29374" s="652">
        <v>33040</v>
      </c>
      <c r="G29374" s="625"/>
      <c r="H29374" s="623"/>
    </row>
    <row r="29375" spans="1:8" x14ac:dyDescent="0.2">
      <c r="A29375" s="2">
        <v>29370</v>
      </c>
      <c r="B29375" s="651" t="s">
        <v>44516</v>
      </c>
      <c r="C29375" s="651" t="s">
        <v>44517</v>
      </c>
      <c r="E29375" s="652">
        <v>13298</v>
      </c>
      <c r="F29375" s="652">
        <v>13298</v>
      </c>
      <c r="G29375" s="625"/>
      <c r="H29375" s="623"/>
    </row>
    <row r="29376" spans="1:8" ht="45" x14ac:dyDescent="0.2">
      <c r="A29376" s="2">
        <v>29371</v>
      </c>
      <c r="B29376" s="651" t="s">
        <v>44518</v>
      </c>
      <c r="C29376" s="651" t="s">
        <v>44519</v>
      </c>
      <c r="E29376" s="652">
        <v>13000</v>
      </c>
      <c r="F29376" s="652">
        <v>13000</v>
      </c>
      <c r="G29376" s="625"/>
      <c r="H29376" s="623"/>
    </row>
    <row r="29377" spans="1:8" ht="22.5" x14ac:dyDescent="0.2">
      <c r="A29377" s="2">
        <v>29372</v>
      </c>
      <c r="B29377" s="651" t="s">
        <v>44520</v>
      </c>
      <c r="C29377" s="651" t="s">
        <v>44521</v>
      </c>
      <c r="E29377" s="652">
        <v>16383</v>
      </c>
      <c r="F29377" s="652">
        <v>16383</v>
      </c>
      <c r="G29377" s="625"/>
      <c r="H29377" s="623"/>
    </row>
    <row r="29378" spans="1:8" ht="45" x14ac:dyDescent="0.2">
      <c r="A29378" s="2">
        <v>29373</v>
      </c>
      <c r="B29378" s="651" t="s">
        <v>44518</v>
      </c>
      <c r="C29378" s="651" t="s">
        <v>44522</v>
      </c>
      <c r="E29378" s="652">
        <v>11000</v>
      </c>
      <c r="F29378" s="652">
        <v>11000</v>
      </c>
      <c r="G29378" s="625"/>
      <c r="H29378" s="623"/>
    </row>
    <row r="29379" spans="1:8" ht="22.5" x14ac:dyDescent="0.2">
      <c r="A29379" s="2">
        <v>29374</v>
      </c>
      <c r="B29379" s="651" t="s">
        <v>44523</v>
      </c>
      <c r="C29379" s="651" t="s">
        <v>44524</v>
      </c>
      <c r="E29379" s="652">
        <v>20746.72</v>
      </c>
      <c r="F29379" s="652">
        <v>20746.72</v>
      </c>
      <c r="G29379" s="625"/>
      <c r="H29379" s="623"/>
    </row>
    <row r="29380" spans="1:8" ht="22.5" x14ac:dyDescent="0.2">
      <c r="A29380" s="2">
        <v>29375</v>
      </c>
      <c r="B29380" s="651" t="s">
        <v>44525</v>
      </c>
      <c r="C29380" s="651" t="s">
        <v>44526</v>
      </c>
      <c r="E29380" s="652">
        <v>11000</v>
      </c>
      <c r="F29380" s="652">
        <v>11000</v>
      </c>
      <c r="G29380" s="625"/>
      <c r="H29380" s="623"/>
    </row>
    <row r="29381" spans="1:8" ht="22.5" x14ac:dyDescent="0.2">
      <c r="A29381" s="2">
        <v>29376</v>
      </c>
      <c r="B29381" s="651" t="s">
        <v>44527</v>
      </c>
      <c r="C29381" s="651" t="s">
        <v>44528</v>
      </c>
      <c r="E29381" s="652">
        <v>12000</v>
      </c>
      <c r="F29381" s="652">
        <v>12000</v>
      </c>
      <c r="G29381" s="625"/>
      <c r="H29381" s="623"/>
    </row>
    <row r="29382" spans="1:8" ht="22.5" x14ac:dyDescent="0.2">
      <c r="A29382" s="2">
        <v>29377</v>
      </c>
      <c r="B29382" s="651" t="s">
        <v>44529</v>
      </c>
      <c r="C29382" s="651" t="s">
        <v>44530</v>
      </c>
      <c r="E29382" s="652">
        <v>12000</v>
      </c>
      <c r="F29382" s="652">
        <v>12000</v>
      </c>
      <c r="G29382" s="625"/>
      <c r="H29382" s="623"/>
    </row>
    <row r="29383" spans="1:8" ht="22.5" x14ac:dyDescent="0.2">
      <c r="A29383" s="2">
        <v>29378</v>
      </c>
      <c r="B29383" s="651" t="s">
        <v>44531</v>
      </c>
      <c r="C29383" s="651" t="s">
        <v>44532</v>
      </c>
      <c r="E29383" s="652">
        <v>12300</v>
      </c>
      <c r="F29383" s="652">
        <v>12300</v>
      </c>
      <c r="G29383" s="625"/>
      <c r="H29383" s="623"/>
    </row>
    <row r="29384" spans="1:8" ht="22.5" x14ac:dyDescent="0.2">
      <c r="A29384" s="2">
        <v>29379</v>
      </c>
      <c r="B29384" s="651" t="s">
        <v>44533</v>
      </c>
      <c r="C29384" s="651" t="s">
        <v>44534</v>
      </c>
      <c r="E29384" s="652">
        <v>21970</v>
      </c>
      <c r="F29384" s="652">
        <v>21970</v>
      </c>
      <c r="G29384" s="625"/>
      <c r="H29384" s="623"/>
    </row>
    <row r="29385" spans="1:8" ht="22.5" x14ac:dyDescent="0.2">
      <c r="A29385" s="2">
        <v>29380</v>
      </c>
      <c r="B29385" s="651" t="s">
        <v>44535</v>
      </c>
      <c r="C29385" s="651" t="s">
        <v>44536</v>
      </c>
      <c r="E29385" s="652">
        <v>11964</v>
      </c>
      <c r="F29385" s="652">
        <v>11964</v>
      </c>
      <c r="G29385" s="625"/>
      <c r="H29385" s="623"/>
    </row>
    <row r="29386" spans="1:8" x14ac:dyDescent="0.2">
      <c r="A29386" s="2">
        <v>29381</v>
      </c>
      <c r="B29386" s="651" t="s">
        <v>44537</v>
      </c>
      <c r="C29386" s="651" t="s">
        <v>44538</v>
      </c>
      <c r="E29386" s="652">
        <v>11964</v>
      </c>
      <c r="F29386" s="652">
        <v>11964</v>
      </c>
      <c r="G29386" s="625"/>
      <c r="H29386" s="623"/>
    </row>
    <row r="29387" spans="1:8" ht="22.5" x14ac:dyDescent="0.2">
      <c r="A29387" s="2">
        <v>29382</v>
      </c>
      <c r="B29387" s="651" t="s">
        <v>44539</v>
      </c>
      <c r="C29387" s="651" t="s">
        <v>44540</v>
      </c>
      <c r="E29387" s="652">
        <v>17537</v>
      </c>
      <c r="F29387" s="652">
        <v>17537</v>
      </c>
      <c r="G29387" s="625"/>
      <c r="H29387" s="623"/>
    </row>
    <row r="29388" spans="1:8" ht="22.5" x14ac:dyDescent="0.2">
      <c r="A29388" s="2">
        <v>29383</v>
      </c>
      <c r="B29388" s="651" t="s">
        <v>44541</v>
      </c>
      <c r="C29388" s="651" t="s">
        <v>44542</v>
      </c>
      <c r="E29388" s="652">
        <v>16500</v>
      </c>
      <c r="F29388" s="652">
        <v>16500</v>
      </c>
      <c r="G29388" s="625"/>
      <c r="H29388" s="623"/>
    </row>
    <row r="29389" spans="1:8" ht="22.5" x14ac:dyDescent="0.2">
      <c r="A29389" s="2">
        <v>29384</v>
      </c>
      <c r="B29389" s="651" t="s">
        <v>44543</v>
      </c>
      <c r="C29389" s="651" t="s">
        <v>44544</v>
      </c>
      <c r="E29389" s="652">
        <v>13280</v>
      </c>
      <c r="F29389" s="652">
        <v>13280</v>
      </c>
      <c r="G29389" s="625"/>
      <c r="H29389" s="623"/>
    </row>
    <row r="29390" spans="1:8" ht="22.5" x14ac:dyDescent="0.2">
      <c r="A29390" s="2">
        <v>29385</v>
      </c>
      <c r="B29390" s="651" t="s">
        <v>44545</v>
      </c>
      <c r="C29390" s="651" t="s">
        <v>44546</v>
      </c>
      <c r="E29390" s="652">
        <v>25300</v>
      </c>
      <c r="F29390" s="652">
        <v>25300</v>
      </c>
      <c r="G29390" s="625"/>
      <c r="H29390" s="623"/>
    </row>
    <row r="29391" spans="1:8" ht="22.5" x14ac:dyDescent="0.2">
      <c r="A29391" s="2">
        <v>29386</v>
      </c>
      <c r="B29391" s="651" t="s">
        <v>44547</v>
      </c>
      <c r="C29391" s="651" t="s">
        <v>44548</v>
      </c>
      <c r="E29391" s="652">
        <v>25300</v>
      </c>
      <c r="F29391" s="652">
        <v>25300</v>
      </c>
      <c r="G29391" s="625"/>
      <c r="H29391" s="623"/>
    </row>
    <row r="29392" spans="1:8" ht="22.5" x14ac:dyDescent="0.2">
      <c r="A29392" s="2">
        <v>29387</v>
      </c>
      <c r="B29392" s="651" t="s">
        <v>44549</v>
      </c>
      <c r="C29392" s="651" t="s">
        <v>44550</v>
      </c>
      <c r="E29392" s="652">
        <v>17290</v>
      </c>
      <c r="F29392" s="652">
        <v>17290</v>
      </c>
      <c r="G29392" s="625"/>
      <c r="H29392" s="623"/>
    </row>
    <row r="29393" spans="1:8" ht="22.5" x14ac:dyDescent="0.2">
      <c r="A29393" s="2">
        <v>29388</v>
      </c>
      <c r="B29393" s="651" t="s">
        <v>13013</v>
      </c>
      <c r="C29393" s="651" t="s">
        <v>44551</v>
      </c>
      <c r="E29393" s="652">
        <v>39787.01</v>
      </c>
      <c r="F29393" s="652">
        <v>39787.01</v>
      </c>
      <c r="G29393" s="625"/>
      <c r="H29393" s="623"/>
    </row>
    <row r="29394" spans="1:8" ht="22.5" x14ac:dyDescent="0.2">
      <c r="A29394" s="2">
        <v>29389</v>
      </c>
      <c r="B29394" s="651" t="s">
        <v>44552</v>
      </c>
      <c r="C29394" s="651" t="s">
        <v>44553</v>
      </c>
      <c r="E29394" s="652">
        <v>41698.089999999997</v>
      </c>
      <c r="F29394" s="652">
        <v>41698.089999999997</v>
      </c>
      <c r="G29394" s="625"/>
      <c r="H29394" s="623"/>
    </row>
    <row r="29395" spans="1:8" ht="22.5" x14ac:dyDescent="0.2">
      <c r="A29395" s="2">
        <v>29390</v>
      </c>
      <c r="B29395" s="651" t="s">
        <v>44554</v>
      </c>
      <c r="C29395" s="651" t="s">
        <v>44555</v>
      </c>
      <c r="E29395" s="652">
        <v>29254.58</v>
      </c>
      <c r="F29395" s="652">
        <v>29254.58</v>
      </c>
      <c r="G29395" s="625"/>
      <c r="H29395" s="623"/>
    </row>
    <row r="29396" spans="1:8" ht="33.75" x14ac:dyDescent="0.2">
      <c r="A29396" s="2">
        <v>29391</v>
      </c>
      <c r="B29396" s="651" t="s">
        <v>44556</v>
      </c>
      <c r="C29396" s="651" t="s">
        <v>44557</v>
      </c>
      <c r="E29396" s="652">
        <v>29900</v>
      </c>
      <c r="F29396" s="652">
        <v>29900</v>
      </c>
      <c r="G29396" s="625"/>
      <c r="H29396" s="623"/>
    </row>
    <row r="29397" spans="1:8" x14ac:dyDescent="0.2">
      <c r="A29397" s="2">
        <v>29392</v>
      </c>
      <c r="B29397" s="637"/>
      <c r="C29397" s="638"/>
      <c r="E29397" s="652">
        <v>29900</v>
      </c>
      <c r="F29397" s="652">
        <v>29900</v>
      </c>
      <c r="G29397" s="625"/>
      <c r="H29397" s="623"/>
    </row>
    <row r="29398" spans="1:8" ht="33.75" x14ac:dyDescent="0.2">
      <c r="A29398" s="2">
        <v>29393</v>
      </c>
      <c r="B29398" s="28" t="s">
        <v>44558</v>
      </c>
      <c r="C29398" s="28" t="s">
        <v>44559</v>
      </c>
      <c r="E29398" s="652">
        <v>25835</v>
      </c>
      <c r="F29398" s="652">
        <v>25835</v>
      </c>
      <c r="G29398" s="625"/>
      <c r="H29398" s="623"/>
    </row>
    <row r="29399" spans="1:8" ht="33.75" x14ac:dyDescent="0.2">
      <c r="A29399" s="2">
        <v>29394</v>
      </c>
      <c r="B29399" s="28" t="s">
        <v>44560</v>
      </c>
      <c r="C29399" s="28" t="s">
        <v>44561</v>
      </c>
      <c r="E29399" s="26">
        <f>SUM(E29318:E29398)</f>
        <v>6218208.1399999997</v>
      </c>
      <c r="F29399" s="26">
        <f>SUM(F29318:F29398)</f>
        <v>4920617.0200000005</v>
      </c>
      <c r="G29399" s="633"/>
      <c r="H29399" s="633"/>
    </row>
    <row r="29400" spans="1:8" ht="33.75" x14ac:dyDescent="0.2">
      <c r="A29400" s="2">
        <v>29395</v>
      </c>
      <c r="B29400" s="28" t="s">
        <v>44560</v>
      </c>
      <c r="C29400" s="28" t="s">
        <v>44562</v>
      </c>
      <c r="E29400" s="641">
        <v>221940.49</v>
      </c>
      <c r="F29400" s="641">
        <v>62883</v>
      </c>
      <c r="G29400" s="625"/>
      <c r="H29400" s="623"/>
    </row>
    <row r="29401" spans="1:8" ht="78.75" x14ac:dyDescent="0.2">
      <c r="A29401" s="2">
        <v>29396</v>
      </c>
      <c r="B29401" s="28" t="s">
        <v>44563</v>
      </c>
      <c r="C29401" s="28" t="s">
        <v>44564</v>
      </c>
      <c r="E29401" s="641">
        <v>95000</v>
      </c>
      <c r="F29401" s="641">
        <v>24277.88</v>
      </c>
      <c r="G29401" s="625"/>
      <c r="H29401" s="623"/>
    </row>
    <row r="29402" spans="1:8" ht="67.5" x14ac:dyDescent="0.2">
      <c r="A29402" s="2">
        <v>29397</v>
      </c>
      <c r="B29402" s="28" t="s">
        <v>44565</v>
      </c>
      <c r="C29402" s="28" t="s">
        <v>44566</v>
      </c>
      <c r="E29402" s="641">
        <v>95000</v>
      </c>
      <c r="F29402" s="641">
        <v>24277.88</v>
      </c>
      <c r="G29402" s="625"/>
      <c r="H29402" s="623"/>
    </row>
    <row r="29403" spans="1:8" ht="56.25" x14ac:dyDescent="0.2">
      <c r="A29403" s="2">
        <v>29398</v>
      </c>
      <c r="B29403" s="28" t="s">
        <v>44567</v>
      </c>
      <c r="C29403" s="28" t="s">
        <v>44568</v>
      </c>
      <c r="E29403" s="641">
        <v>59406</v>
      </c>
      <c r="F29403" s="641">
        <v>21923.51</v>
      </c>
      <c r="G29403" s="625"/>
      <c r="H29403" s="623"/>
    </row>
    <row r="29404" spans="1:8" x14ac:dyDescent="0.2">
      <c r="A29404" s="2">
        <v>29399</v>
      </c>
      <c r="B29404" s="28" t="s">
        <v>44569</v>
      </c>
      <c r="C29404" s="28" t="s">
        <v>44570</v>
      </c>
      <c r="E29404" s="641">
        <v>46200</v>
      </c>
      <c r="F29404" s="641">
        <v>3080.04</v>
      </c>
      <c r="G29404" s="625"/>
      <c r="H29404" s="623"/>
    </row>
    <row r="29405" spans="1:8" x14ac:dyDescent="0.2">
      <c r="A29405" s="2">
        <v>29400</v>
      </c>
      <c r="B29405" s="28" t="s">
        <v>44569</v>
      </c>
      <c r="C29405" s="28" t="s">
        <v>44571</v>
      </c>
      <c r="E29405" s="641">
        <v>42200</v>
      </c>
      <c r="F29405" s="641">
        <v>2813.28</v>
      </c>
      <c r="G29405" s="625"/>
      <c r="H29405" s="623"/>
    </row>
    <row r="29406" spans="1:8" x14ac:dyDescent="0.2">
      <c r="A29406" s="2">
        <v>29401</v>
      </c>
      <c r="B29406" s="28" t="s">
        <v>44569</v>
      </c>
      <c r="C29406" s="28" t="s">
        <v>44572</v>
      </c>
      <c r="E29406" s="641">
        <v>119400</v>
      </c>
      <c r="F29406" s="654">
        <v>663.33</v>
      </c>
      <c r="G29406" s="625"/>
      <c r="H29406" s="623"/>
    </row>
    <row r="29407" spans="1:8" ht="22.5" x14ac:dyDescent="0.2">
      <c r="A29407" s="2">
        <v>29402</v>
      </c>
      <c r="B29407" s="28" t="s">
        <v>44573</v>
      </c>
      <c r="C29407" s="28" t="s">
        <v>44574</v>
      </c>
      <c r="E29407" s="641">
        <v>119400</v>
      </c>
      <c r="F29407" s="654">
        <v>663.33</v>
      </c>
      <c r="G29407" s="625"/>
      <c r="H29407" s="623"/>
    </row>
    <row r="29408" spans="1:8" ht="22.5" x14ac:dyDescent="0.2">
      <c r="A29408" s="2">
        <v>29403</v>
      </c>
      <c r="B29408" s="28" t="s">
        <v>44575</v>
      </c>
      <c r="C29408" s="28" t="s">
        <v>44576</v>
      </c>
      <c r="E29408" s="641">
        <v>119400</v>
      </c>
      <c r="F29408" s="654">
        <v>663.33</v>
      </c>
      <c r="G29408" s="625"/>
      <c r="H29408" s="623"/>
    </row>
    <row r="29409" spans="1:8" ht="22.5" x14ac:dyDescent="0.2">
      <c r="A29409" s="2">
        <v>29404</v>
      </c>
      <c r="B29409" s="28" t="s">
        <v>44577</v>
      </c>
      <c r="C29409" s="28" t="s">
        <v>44578</v>
      </c>
      <c r="E29409" s="641">
        <v>80000</v>
      </c>
      <c r="F29409" s="641">
        <v>4888.84</v>
      </c>
      <c r="G29409" s="625"/>
      <c r="H29409" s="623"/>
    </row>
    <row r="29410" spans="1:8" ht="45" x14ac:dyDescent="0.2">
      <c r="A29410" s="2">
        <v>29405</v>
      </c>
      <c r="B29410" s="28" t="s">
        <v>44579</v>
      </c>
      <c r="C29410" s="28" t="s">
        <v>44580</v>
      </c>
      <c r="E29410" s="641">
        <v>59000</v>
      </c>
      <c r="F29410" s="641">
        <v>11144.52</v>
      </c>
      <c r="G29410" s="625"/>
      <c r="H29410" s="623"/>
    </row>
    <row r="29411" spans="1:8" ht="45" x14ac:dyDescent="0.2">
      <c r="A29411" s="2">
        <v>29406</v>
      </c>
      <c r="B29411" s="28" t="s">
        <v>44579</v>
      </c>
      <c r="C29411" s="28" t="s">
        <v>44581</v>
      </c>
      <c r="E29411" s="641">
        <v>90000</v>
      </c>
      <c r="F29411" s="641">
        <v>17000</v>
      </c>
      <c r="G29411" s="625"/>
      <c r="H29411" s="623"/>
    </row>
    <row r="29412" spans="1:8" ht="90" x14ac:dyDescent="0.2">
      <c r="A29412" s="2">
        <v>29407</v>
      </c>
      <c r="B29412" s="28" t="s">
        <v>44582</v>
      </c>
      <c r="C29412" s="28" t="s">
        <v>44583</v>
      </c>
      <c r="E29412" s="641">
        <v>148000</v>
      </c>
      <c r="F29412" s="641">
        <v>9044.42</v>
      </c>
      <c r="G29412" s="625"/>
      <c r="H29412" s="623"/>
    </row>
    <row r="29413" spans="1:8" ht="45" x14ac:dyDescent="0.2">
      <c r="A29413" s="2">
        <v>29408</v>
      </c>
      <c r="B29413" s="28" t="s">
        <v>44584</v>
      </c>
      <c r="C29413" s="28" t="s">
        <v>44585</v>
      </c>
      <c r="E29413" s="641">
        <v>148000</v>
      </c>
      <c r="F29413" s="641">
        <v>9044.42</v>
      </c>
      <c r="G29413" s="625"/>
      <c r="H29413" s="623"/>
    </row>
    <row r="29414" spans="1:8" ht="45" x14ac:dyDescent="0.2">
      <c r="A29414" s="2">
        <v>29409</v>
      </c>
      <c r="B29414" s="28" t="s">
        <v>44584</v>
      </c>
      <c r="C29414" s="28" t="s">
        <v>44586</v>
      </c>
      <c r="E29414" s="641">
        <v>374500</v>
      </c>
      <c r="F29414" s="641">
        <v>27047.279999999999</v>
      </c>
      <c r="G29414" s="625"/>
      <c r="H29414" s="623"/>
    </row>
    <row r="29415" spans="1:8" ht="78.75" x14ac:dyDescent="0.2">
      <c r="A29415" s="2">
        <v>29410</v>
      </c>
      <c r="B29415" s="28" t="s">
        <v>44587</v>
      </c>
      <c r="C29415" s="28" t="s">
        <v>44588</v>
      </c>
      <c r="E29415" s="641">
        <v>60600</v>
      </c>
      <c r="F29415" s="641">
        <v>2525</v>
      </c>
      <c r="G29415" s="625"/>
      <c r="H29415" s="623"/>
    </row>
    <row r="29416" spans="1:8" ht="135" x14ac:dyDescent="0.2">
      <c r="A29416" s="2">
        <v>29411</v>
      </c>
      <c r="B29416" s="28" t="s">
        <v>44589</v>
      </c>
      <c r="C29416" s="28" t="s">
        <v>44590</v>
      </c>
      <c r="E29416" s="641">
        <v>60600</v>
      </c>
      <c r="F29416" s="641">
        <v>2525</v>
      </c>
      <c r="G29416" s="625"/>
      <c r="H29416" s="623"/>
    </row>
    <row r="29417" spans="1:8" ht="22.5" x14ac:dyDescent="0.2">
      <c r="A29417" s="2">
        <v>29412</v>
      </c>
      <c r="B29417" s="28" t="s">
        <v>44591</v>
      </c>
      <c r="C29417" s="28" t="s">
        <v>44592</v>
      </c>
      <c r="E29417" s="641">
        <v>94400</v>
      </c>
      <c r="F29417" s="641">
        <v>26746.78</v>
      </c>
      <c r="G29417" s="625"/>
      <c r="H29417" s="623"/>
    </row>
    <row r="29418" spans="1:8" ht="78.75" x14ac:dyDescent="0.2">
      <c r="A29418" s="2">
        <v>29413</v>
      </c>
      <c r="B29418" s="28" t="s">
        <v>44593</v>
      </c>
      <c r="C29418" s="28" t="s">
        <v>44594</v>
      </c>
      <c r="E29418" s="641">
        <v>125359</v>
      </c>
      <c r="F29418" s="641">
        <v>13580.58</v>
      </c>
      <c r="G29418" s="625"/>
      <c r="H29418" s="623"/>
    </row>
    <row r="29419" spans="1:8" ht="56.25" x14ac:dyDescent="0.2">
      <c r="A29419" s="2">
        <v>29414</v>
      </c>
      <c r="B29419" s="28" t="s">
        <v>44595</v>
      </c>
      <c r="C29419" s="28" t="s">
        <v>44596</v>
      </c>
      <c r="E29419" s="641">
        <v>149985</v>
      </c>
      <c r="F29419" s="641">
        <v>27497.25</v>
      </c>
      <c r="G29419" s="625"/>
      <c r="H29419" s="623"/>
    </row>
    <row r="29420" spans="1:8" ht="56.25" x14ac:dyDescent="0.2">
      <c r="A29420" s="2">
        <v>29415</v>
      </c>
      <c r="B29420" s="28" t="s">
        <v>44595</v>
      </c>
      <c r="C29420" s="28" t="s">
        <v>44597</v>
      </c>
      <c r="E29420" s="641">
        <v>79779</v>
      </c>
      <c r="F29420" s="641">
        <v>4432.2</v>
      </c>
      <c r="G29420" s="625"/>
      <c r="H29420" s="623"/>
    </row>
    <row r="29421" spans="1:8" ht="33.75" x14ac:dyDescent="0.2">
      <c r="A29421" s="2">
        <v>29416</v>
      </c>
      <c r="B29421" s="28" t="s">
        <v>44598</v>
      </c>
      <c r="C29421" s="28" t="s">
        <v>44599</v>
      </c>
      <c r="E29421" s="641">
        <v>60927</v>
      </c>
      <c r="F29421" s="641">
        <v>7253.2</v>
      </c>
      <c r="G29421" s="625"/>
      <c r="H29421" s="623"/>
    </row>
    <row r="29422" spans="1:8" ht="33.75" x14ac:dyDescent="0.2">
      <c r="A29422" s="2">
        <v>29417</v>
      </c>
      <c r="B29422" s="28" t="s">
        <v>44598</v>
      </c>
      <c r="C29422" s="28" t="s">
        <v>44600</v>
      </c>
      <c r="E29422" s="641">
        <v>60927</v>
      </c>
      <c r="F29422" s="641">
        <v>7253.2</v>
      </c>
      <c r="G29422" s="625"/>
      <c r="H29422" s="623"/>
    </row>
    <row r="29423" spans="1:8" ht="45" x14ac:dyDescent="0.2">
      <c r="A29423" s="2">
        <v>29418</v>
      </c>
      <c r="B29423" s="28" t="s">
        <v>44601</v>
      </c>
      <c r="C29423" s="31" t="s">
        <v>44602</v>
      </c>
      <c r="E29423" s="641">
        <v>122550</v>
      </c>
      <c r="F29423" s="654">
        <v>680.83</v>
      </c>
      <c r="G29423" s="625"/>
      <c r="H29423" s="623"/>
    </row>
    <row r="29424" spans="1:8" ht="67.5" x14ac:dyDescent="0.2">
      <c r="A29424" s="2">
        <v>29419</v>
      </c>
      <c r="B29424" s="28" t="s">
        <v>44603</v>
      </c>
      <c r="C29424" s="28" t="s">
        <v>44604</v>
      </c>
      <c r="E29424" s="641">
        <v>122550</v>
      </c>
      <c r="F29424" s="654">
        <v>680.83</v>
      </c>
      <c r="G29424" s="625"/>
      <c r="H29424" s="623"/>
    </row>
    <row r="29425" spans="1:8" ht="67.5" x14ac:dyDescent="0.2">
      <c r="A29425" s="2">
        <v>29420</v>
      </c>
      <c r="B29425" s="28" t="s">
        <v>44605</v>
      </c>
      <c r="C29425" s="28" t="s">
        <v>44606</v>
      </c>
      <c r="E29425" s="641">
        <v>149540</v>
      </c>
      <c r="F29425" s="641">
        <v>19938.72</v>
      </c>
      <c r="G29425" s="625"/>
      <c r="H29425" s="623"/>
    </row>
    <row r="29426" spans="1:8" ht="67.5" x14ac:dyDescent="0.2">
      <c r="A29426" s="2">
        <v>29421</v>
      </c>
      <c r="B29426" s="28" t="s">
        <v>44605</v>
      </c>
      <c r="C29426" s="28" t="s">
        <v>44607</v>
      </c>
      <c r="E29426" s="641">
        <v>121933.33</v>
      </c>
      <c r="F29426" s="641">
        <v>1524.18</v>
      </c>
      <c r="G29426" s="625"/>
      <c r="H29426" s="623"/>
    </row>
    <row r="29427" spans="1:8" ht="33.75" x14ac:dyDescent="0.2">
      <c r="A29427" s="2">
        <v>29422</v>
      </c>
      <c r="B29427" s="28" t="s">
        <v>44608</v>
      </c>
      <c r="C29427" s="28" t="s">
        <v>44609</v>
      </c>
      <c r="E29427" s="641">
        <v>121933.33</v>
      </c>
      <c r="F29427" s="641">
        <v>1524.18</v>
      </c>
      <c r="G29427" s="625"/>
      <c r="H29427" s="623"/>
    </row>
    <row r="29428" spans="1:8" ht="22.5" x14ac:dyDescent="0.2">
      <c r="A29428" s="2">
        <v>29423</v>
      </c>
      <c r="B29428" s="28" t="s">
        <v>44610</v>
      </c>
      <c r="C29428" s="28" t="s">
        <v>44611</v>
      </c>
      <c r="E29428" s="641">
        <v>121933.33</v>
      </c>
      <c r="F29428" s="641">
        <v>1524.18</v>
      </c>
      <c r="G29428" s="625"/>
      <c r="H29428" s="623"/>
    </row>
    <row r="29429" spans="1:8" ht="56.25" x14ac:dyDescent="0.2">
      <c r="A29429" s="2">
        <v>29424</v>
      </c>
      <c r="B29429" s="28" t="s">
        <v>44612</v>
      </c>
      <c r="C29429" s="28" t="s">
        <v>44613</v>
      </c>
      <c r="E29429" s="641">
        <v>55100</v>
      </c>
      <c r="F29429" s="641">
        <v>17754.38</v>
      </c>
      <c r="G29429" s="625"/>
      <c r="H29429" s="623"/>
    </row>
    <row r="29430" spans="1:8" ht="56.25" x14ac:dyDescent="0.2">
      <c r="A29430" s="2">
        <v>29425</v>
      </c>
      <c r="B29430" s="28" t="s">
        <v>44614</v>
      </c>
      <c r="C29430" s="28" t="s">
        <v>44615</v>
      </c>
      <c r="E29430" s="641">
        <v>286219</v>
      </c>
      <c r="F29430" s="641">
        <v>187831.35</v>
      </c>
      <c r="G29430" s="625"/>
      <c r="H29430" s="623"/>
    </row>
    <row r="29431" spans="1:8" x14ac:dyDescent="0.2">
      <c r="A29431" s="2">
        <v>29426</v>
      </c>
      <c r="B29431" s="28" t="s">
        <v>44616</v>
      </c>
      <c r="C29431" s="28" t="s">
        <v>44617</v>
      </c>
      <c r="E29431" s="641">
        <v>19880</v>
      </c>
      <c r="F29431" s="641">
        <v>19880</v>
      </c>
      <c r="G29431" s="625"/>
      <c r="H29431" s="623"/>
    </row>
    <row r="29432" spans="1:8" ht="45" x14ac:dyDescent="0.2">
      <c r="A29432" s="2">
        <v>29427</v>
      </c>
      <c r="B29432" s="28" t="s">
        <v>44618</v>
      </c>
      <c r="C29432" s="28" t="s">
        <v>44619</v>
      </c>
      <c r="E29432" s="641">
        <v>19880</v>
      </c>
      <c r="F29432" s="641">
        <v>19880</v>
      </c>
      <c r="G29432" s="625"/>
      <c r="H29432" s="623"/>
    </row>
    <row r="29433" spans="1:8" ht="45" x14ac:dyDescent="0.2">
      <c r="A29433" s="2">
        <v>29428</v>
      </c>
      <c r="B29433" s="28" t="s">
        <v>44620</v>
      </c>
      <c r="C29433" s="28" t="s">
        <v>44621</v>
      </c>
      <c r="E29433" s="641">
        <v>5620.53</v>
      </c>
      <c r="F29433" s="641">
        <v>5620.53</v>
      </c>
      <c r="G29433" s="625"/>
      <c r="H29433" s="623"/>
    </row>
    <row r="29434" spans="1:8" ht="22.5" x14ac:dyDescent="0.2">
      <c r="A29434" s="2">
        <v>29429</v>
      </c>
      <c r="B29434" s="28" t="s">
        <v>44622</v>
      </c>
      <c r="C29434" s="28" t="s">
        <v>44623</v>
      </c>
      <c r="E29434" s="641">
        <v>30372</v>
      </c>
      <c r="F29434" s="641">
        <v>30372</v>
      </c>
      <c r="G29434" s="625"/>
      <c r="H29434" s="623"/>
    </row>
    <row r="29435" spans="1:8" ht="33.75" x14ac:dyDescent="0.2">
      <c r="A29435" s="2">
        <v>29430</v>
      </c>
      <c r="B29435" s="28" t="s">
        <v>44624</v>
      </c>
      <c r="C29435" s="28" t="s">
        <v>44625</v>
      </c>
      <c r="E29435" s="641">
        <v>7433</v>
      </c>
      <c r="F29435" s="641">
        <v>7433</v>
      </c>
      <c r="G29435" s="625"/>
      <c r="H29435" s="623"/>
    </row>
    <row r="29436" spans="1:8" ht="33.75" x14ac:dyDescent="0.2">
      <c r="A29436" s="2">
        <v>29431</v>
      </c>
      <c r="B29436" s="28" t="s">
        <v>44624</v>
      </c>
      <c r="C29436" s="28" t="s">
        <v>44626</v>
      </c>
      <c r="E29436" s="641">
        <v>2214.4499999999998</v>
      </c>
      <c r="F29436" s="641">
        <v>2214.4499999999998</v>
      </c>
      <c r="G29436" s="625"/>
      <c r="H29436" s="623"/>
    </row>
    <row r="29437" spans="1:8" ht="45" x14ac:dyDescent="0.2">
      <c r="A29437" s="2">
        <v>29432</v>
      </c>
      <c r="B29437" s="28" t="s">
        <v>44627</v>
      </c>
      <c r="C29437" s="28" t="s">
        <v>44628</v>
      </c>
      <c r="E29437" s="641">
        <v>13860</v>
      </c>
      <c r="F29437" s="641">
        <v>13860</v>
      </c>
      <c r="G29437" s="625"/>
      <c r="H29437" s="623"/>
    </row>
    <row r="29438" spans="1:8" ht="45" x14ac:dyDescent="0.2">
      <c r="A29438" s="2">
        <v>29433</v>
      </c>
      <c r="B29438" s="28" t="s">
        <v>44627</v>
      </c>
      <c r="C29438" s="28">
        <v>210104061</v>
      </c>
      <c r="E29438" s="641">
        <v>13860</v>
      </c>
      <c r="F29438" s="641">
        <v>13860</v>
      </c>
      <c r="G29438" s="625"/>
      <c r="H29438" s="623"/>
    </row>
    <row r="29439" spans="1:8" ht="33.75" x14ac:dyDescent="0.2">
      <c r="A29439" s="2">
        <v>29434</v>
      </c>
      <c r="B29439" s="28" t="s">
        <v>44629</v>
      </c>
      <c r="C29439" s="28" t="s">
        <v>44630</v>
      </c>
      <c r="E29439" s="641">
        <v>28928</v>
      </c>
      <c r="F29439" s="641">
        <v>28928</v>
      </c>
      <c r="G29439" s="625"/>
      <c r="H29439" s="623"/>
    </row>
    <row r="29440" spans="1:8" ht="33.75" x14ac:dyDescent="0.2">
      <c r="A29440" s="2">
        <v>29435</v>
      </c>
      <c r="B29440" s="28" t="s">
        <v>44629</v>
      </c>
      <c r="C29440" s="28" t="s">
        <v>44631</v>
      </c>
      <c r="E29440" s="641">
        <v>28928</v>
      </c>
      <c r="F29440" s="641">
        <v>28928</v>
      </c>
      <c r="G29440" s="625"/>
      <c r="H29440" s="623"/>
    </row>
    <row r="29441" spans="1:8" ht="33.75" x14ac:dyDescent="0.2">
      <c r="A29441" s="2">
        <v>29436</v>
      </c>
      <c r="B29441" s="28" t="s">
        <v>44629</v>
      </c>
      <c r="C29441" s="28" t="s">
        <v>44632</v>
      </c>
      <c r="E29441" s="641">
        <v>2888.64</v>
      </c>
      <c r="F29441" s="641">
        <v>2888.64</v>
      </c>
      <c r="G29441" s="625"/>
      <c r="H29441" s="623"/>
    </row>
    <row r="29442" spans="1:8" ht="33.75" x14ac:dyDescent="0.2">
      <c r="A29442" s="2">
        <v>29437</v>
      </c>
      <c r="B29442" s="28" t="s">
        <v>44633</v>
      </c>
      <c r="C29442" s="28" t="s">
        <v>44634</v>
      </c>
      <c r="E29442" s="641">
        <v>2690.1</v>
      </c>
      <c r="F29442" s="641">
        <v>2690.1</v>
      </c>
      <c r="G29442" s="625"/>
      <c r="H29442" s="623"/>
    </row>
    <row r="29443" spans="1:8" x14ac:dyDescent="0.2">
      <c r="A29443" s="2">
        <v>29438</v>
      </c>
      <c r="B29443" s="28" t="s">
        <v>44635</v>
      </c>
      <c r="C29443" s="28" t="s">
        <v>44636</v>
      </c>
      <c r="E29443" s="641">
        <v>2690.1</v>
      </c>
      <c r="F29443" s="641">
        <v>2690.1</v>
      </c>
      <c r="G29443" s="625"/>
      <c r="H29443" s="623"/>
    </row>
    <row r="29444" spans="1:8" ht="22.5" x14ac:dyDescent="0.2">
      <c r="A29444" s="2">
        <v>29439</v>
      </c>
      <c r="B29444" s="28" t="s">
        <v>44637</v>
      </c>
      <c r="C29444" s="28" t="s">
        <v>44638</v>
      </c>
      <c r="E29444" s="641">
        <v>2418</v>
      </c>
      <c r="F29444" s="641">
        <v>2418</v>
      </c>
      <c r="G29444" s="625"/>
      <c r="H29444" s="623"/>
    </row>
    <row r="29445" spans="1:8" ht="22.5" x14ac:dyDescent="0.2">
      <c r="A29445" s="2">
        <v>29440</v>
      </c>
      <c r="B29445" s="28" t="s">
        <v>44639</v>
      </c>
      <c r="C29445" s="28" t="s">
        <v>44640</v>
      </c>
      <c r="E29445" s="641">
        <v>2334.96</v>
      </c>
      <c r="F29445" s="641">
        <v>2334.96</v>
      </c>
      <c r="G29445" s="625"/>
      <c r="H29445" s="623"/>
    </row>
    <row r="29446" spans="1:8" ht="33.75" x14ac:dyDescent="0.2">
      <c r="A29446" s="2">
        <v>29441</v>
      </c>
      <c r="B29446" s="28" t="s">
        <v>44641</v>
      </c>
      <c r="C29446" s="28" t="s">
        <v>44642</v>
      </c>
      <c r="E29446" s="641">
        <v>8400</v>
      </c>
      <c r="F29446" s="641">
        <v>8400</v>
      </c>
      <c r="G29446" s="625"/>
      <c r="H29446" s="623"/>
    </row>
    <row r="29447" spans="1:8" ht="33.75" x14ac:dyDescent="0.2">
      <c r="A29447" s="2">
        <v>29442</v>
      </c>
      <c r="B29447" s="28" t="s">
        <v>44643</v>
      </c>
      <c r="C29447" s="28" t="s">
        <v>44644</v>
      </c>
      <c r="E29447" s="641">
        <v>4079.88</v>
      </c>
      <c r="F29447" s="641">
        <v>4079.88</v>
      </c>
      <c r="G29447" s="625"/>
      <c r="H29447" s="623"/>
    </row>
    <row r="29448" spans="1:8" ht="22.5" x14ac:dyDescent="0.2">
      <c r="A29448" s="2">
        <v>29443</v>
      </c>
      <c r="B29448" s="28" t="s">
        <v>44645</v>
      </c>
      <c r="C29448" s="28" t="s">
        <v>44646</v>
      </c>
      <c r="E29448" s="641">
        <v>5960</v>
      </c>
      <c r="F29448" s="641">
        <v>5960</v>
      </c>
      <c r="G29448" s="625"/>
      <c r="H29448" s="623"/>
    </row>
    <row r="29449" spans="1:8" ht="33.75" x14ac:dyDescent="0.2">
      <c r="A29449" s="2">
        <v>29444</v>
      </c>
      <c r="B29449" s="28" t="s">
        <v>44647</v>
      </c>
      <c r="C29449" s="28" t="s">
        <v>44648</v>
      </c>
      <c r="E29449" s="641">
        <v>3777.9</v>
      </c>
      <c r="F29449" s="641">
        <v>3777.9</v>
      </c>
      <c r="G29449" s="625"/>
      <c r="H29449" s="623"/>
    </row>
    <row r="29450" spans="1:8" ht="33.75" x14ac:dyDescent="0.2">
      <c r="A29450" s="2">
        <v>29445</v>
      </c>
      <c r="B29450" s="28" t="s">
        <v>44649</v>
      </c>
      <c r="C29450" s="28" t="s">
        <v>44650</v>
      </c>
      <c r="E29450" s="641">
        <v>16910</v>
      </c>
      <c r="F29450" s="641">
        <v>16910</v>
      </c>
      <c r="G29450" s="625"/>
      <c r="H29450" s="623"/>
    </row>
    <row r="29451" spans="1:8" ht="45" x14ac:dyDescent="0.2">
      <c r="A29451" s="2">
        <v>29446</v>
      </c>
      <c r="B29451" s="28" t="s">
        <v>44651</v>
      </c>
      <c r="C29451" s="28" t="s">
        <v>44652</v>
      </c>
      <c r="E29451" s="641">
        <v>3750</v>
      </c>
      <c r="F29451" s="641">
        <v>3750</v>
      </c>
      <c r="G29451" s="625"/>
      <c r="H29451" s="623"/>
    </row>
    <row r="29452" spans="1:8" ht="56.25" x14ac:dyDescent="0.2">
      <c r="A29452" s="2">
        <v>29447</v>
      </c>
      <c r="B29452" s="28" t="s">
        <v>44653</v>
      </c>
      <c r="C29452" s="28" t="s">
        <v>44654</v>
      </c>
      <c r="E29452" s="641">
        <v>3055</v>
      </c>
      <c r="F29452" s="641">
        <v>3055</v>
      </c>
      <c r="G29452" s="625"/>
      <c r="H29452" s="623"/>
    </row>
    <row r="29453" spans="1:8" ht="56.25" x14ac:dyDescent="0.2">
      <c r="A29453" s="2">
        <v>29448</v>
      </c>
      <c r="B29453" s="28" t="s">
        <v>44653</v>
      </c>
      <c r="C29453" s="28" t="s">
        <v>44655</v>
      </c>
      <c r="E29453" s="641">
        <v>19710</v>
      </c>
      <c r="F29453" s="641">
        <v>19710</v>
      </c>
      <c r="G29453" s="625"/>
      <c r="H29453" s="623"/>
    </row>
    <row r="29454" spans="1:8" ht="56.25" x14ac:dyDescent="0.2">
      <c r="A29454" s="2">
        <v>29449</v>
      </c>
      <c r="B29454" s="28" t="s">
        <v>44653</v>
      </c>
      <c r="C29454" s="28" t="s">
        <v>44656</v>
      </c>
      <c r="E29454" s="641">
        <v>16091.54</v>
      </c>
      <c r="F29454" s="641">
        <v>16091.54</v>
      </c>
      <c r="G29454" s="625"/>
      <c r="H29454" s="623"/>
    </row>
    <row r="29455" spans="1:8" ht="33.75" x14ac:dyDescent="0.2">
      <c r="A29455" s="2">
        <v>29450</v>
      </c>
      <c r="B29455" s="28" t="s">
        <v>44657</v>
      </c>
      <c r="C29455" s="28" t="s">
        <v>44658</v>
      </c>
      <c r="E29455" s="641">
        <v>32817.56</v>
      </c>
      <c r="F29455" s="641">
        <v>32817.56</v>
      </c>
      <c r="G29455" s="625"/>
      <c r="H29455" s="623"/>
    </row>
    <row r="29456" spans="1:8" ht="33.75" x14ac:dyDescent="0.2">
      <c r="A29456" s="2">
        <v>29451</v>
      </c>
      <c r="B29456" s="28" t="s">
        <v>44659</v>
      </c>
      <c r="C29456" s="28" t="s">
        <v>44660</v>
      </c>
      <c r="E29456" s="641">
        <v>26650</v>
      </c>
      <c r="F29456" s="641">
        <v>26650</v>
      </c>
      <c r="G29456" s="625"/>
      <c r="H29456" s="623"/>
    </row>
    <row r="29457" spans="1:8" ht="45" x14ac:dyDescent="0.2">
      <c r="A29457" s="2">
        <v>29452</v>
      </c>
      <c r="B29457" s="28" t="s">
        <v>44661</v>
      </c>
      <c r="C29457" s="28" t="s">
        <v>44662</v>
      </c>
      <c r="E29457" s="641">
        <v>11240</v>
      </c>
      <c r="F29457" s="641">
        <v>11240</v>
      </c>
      <c r="G29457" s="625"/>
      <c r="H29457" s="623"/>
    </row>
    <row r="29458" spans="1:8" ht="33.75" x14ac:dyDescent="0.2">
      <c r="A29458" s="2">
        <v>29453</v>
      </c>
      <c r="B29458" s="28" t="s">
        <v>44663</v>
      </c>
      <c r="C29458" s="28" t="s">
        <v>44664</v>
      </c>
      <c r="E29458" s="641">
        <v>5470</v>
      </c>
      <c r="F29458" s="641">
        <v>5470</v>
      </c>
      <c r="G29458" s="625"/>
      <c r="H29458" s="623"/>
    </row>
    <row r="29459" spans="1:8" ht="22.5" x14ac:dyDescent="0.2">
      <c r="A29459" s="2">
        <v>29454</v>
      </c>
      <c r="B29459" s="28" t="s">
        <v>44665</v>
      </c>
      <c r="C29459" s="28" t="s">
        <v>44666</v>
      </c>
      <c r="E29459" s="641">
        <v>8690</v>
      </c>
      <c r="F29459" s="641">
        <v>8690</v>
      </c>
      <c r="G29459" s="625"/>
      <c r="H29459" s="623"/>
    </row>
    <row r="29460" spans="1:8" ht="22.5" x14ac:dyDescent="0.2">
      <c r="A29460" s="2">
        <v>29455</v>
      </c>
      <c r="B29460" s="28" t="s">
        <v>44665</v>
      </c>
      <c r="C29460" s="28" t="s">
        <v>44667</v>
      </c>
      <c r="E29460" s="641">
        <v>13500</v>
      </c>
      <c r="F29460" s="641">
        <v>13500</v>
      </c>
      <c r="G29460" s="625"/>
      <c r="H29460" s="623"/>
    </row>
    <row r="29461" spans="1:8" ht="22.5" x14ac:dyDescent="0.2">
      <c r="A29461" s="2">
        <v>29456</v>
      </c>
      <c r="B29461" s="28" t="s">
        <v>44668</v>
      </c>
      <c r="C29461" s="28" t="s">
        <v>44669</v>
      </c>
      <c r="E29461" s="641">
        <v>10916.64</v>
      </c>
      <c r="F29461" s="641">
        <v>10916.64</v>
      </c>
      <c r="G29461" s="625"/>
      <c r="H29461" s="623"/>
    </row>
    <row r="29462" spans="1:8" x14ac:dyDescent="0.2">
      <c r="A29462" s="2">
        <v>29457</v>
      </c>
      <c r="B29462" s="28" t="s">
        <v>11770</v>
      </c>
      <c r="C29462" s="28" t="s">
        <v>44670</v>
      </c>
      <c r="E29462" s="641">
        <v>10916.64</v>
      </c>
      <c r="F29462" s="641">
        <v>10916.64</v>
      </c>
      <c r="G29462" s="625"/>
      <c r="H29462" s="623"/>
    </row>
    <row r="29463" spans="1:8" ht="56.25" x14ac:dyDescent="0.2">
      <c r="A29463" s="2">
        <v>29458</v>
      </c>
      <c r="B29463" s="28" t="s">
        <v>44671</v>
      </c>
      <c r="C29463" s="28" t="s">
        <v>44672</v>
      </c>
      <c r="E29463" s="641">
        <v>18800</v>
      </c>
      <c r="F29463" s="641">
        <v>18800</v>
      </c>
      <c r="G29463" s="625"/>
      <c r="H29463" s="623"/>
    </row>
    <row r="29464" spans="1:8" x14ac:dyDescent="0.2">
      <c r="A29464" s="2">
        <v>29459</v>
      </c>
      <c r="B29464" s="28" t="s">
        <v>44673</v>
      </c>
      <c r="C29464" s="28" t="s">
        <v>44674</v>
      </c>
      <c r="E29464" s="641">
        <v>91320</v>
      </c>
      <c r="F29464" s="641">
        <v>91320</v>
      </c>
      <c r="G29464" s="625"/>
      <c r="H29464" s="623"/>
    </row>
    <row r="29465" spans="1:8" ht="33.75" x14ac:dyDescent="0.2">
      <c r="A29465" s="2">
        <v>29460</v>
      </c>
      <c r="B29465" s="28" t="s">
        <v>44675</v>
      </c>
      <c r="C29465" s="28" t="s">
        <v>44676</v>
      </c>
      <c r="E29465" s="641">
        <v>32860</v>
      </c>
      <c r="F29465" s="641">
        <v>32860</v>
      </c>
      <c r="G29465" s="625"/>
      <c r="H29465" s="623"/>
    </row>
    <row r="29466" spans="1:8" ht="45" x14ac:dyDescent="0.2">
      <c r="A29466" s="2">
        <v>29461</v>
      </c>
      <c r="B29466" s="28" t="s">
        <v>44677</v>
      </c>
      <c r="C29466" s="28" t="s">
        <v>44678</v>
      </c>
      <c r="E29466" s="641">
        <v>4680</v>
      </c>
      <c r="F29466" s="641">
        <v>4680</v>
      </c>
      <c r="G29466" s="625"/>
      <c r="H29466" s="623"/>
    </row>
    <row r="29467" spans="1:8" ht="33.75" x14ac:dyDescent="0.2">
      <c r="A29467" s="2">
        <v>29462</v>
      </c>
      <c r="B29467" s="28" t="s">
        <v>44679</v>
      </c>
      <c r="C29467" s="28" t="s">
        <v>44680</v>
      </c>
      <c r="E29467" s="641">
        <v>11800</v>
      </c>
      <c r="F29467" s="641">
        <v>11800</v>
      </c>
      <c r="G29467" s="625"/>
      <c r="H29467" s="623"/>
    </row>
    <row r="29468" spans="1:8" ht="45" x14ac:dyDescent="0.2">
      <c r="A29468" s="2">
        <v>29463</v>
      </c>
      <c r="B29468" s="28" t="s">
        <v>44681</v>
      </c>
      <c r="C29468" s="28" t="s">
        <v>44682</v>
      </c>
      <c r="E29468" s="641">
        <v>19900</v>
      </c>
      <c r="F29468" s="641">
        <v>19900</v>
      </c>
      <c r="G29468" s="625"/>
      <c r="H29468" s="623"/>
    </row>
    <row r="29469" spans="1:8" ht="22.5" x14ac:dyDescent="0.2">
      <c r="A29469" s="2">
        <v>29464</v>
      </c>
      <c r="B29469" s="28" t="s">
        <v>44683</v>
      </c>
      <c r="C29469" s="28" t="s">
        <v>44684</v>
      </c>
      <c r="E29469" s="641">
        <v>24069</v>
      </c>
      <c r="F29469" s="641">
        <v>24069</v>
      </c>
      <c r="G29469" s="625"/>
      <c r="H29469" s="623"/>
    </row>
    <row r="29470" spans="1:8" ht="56.25" x14ac:dyDescent="0.2">
      <c r="A29470" s="2">
        <v>29465</v>
      </c>
      <c r="B29470" s="28" t="s">
        <v>44685</v>
      </c>
      <c r="C29470" s="28" t="s">
        <v>44686</v>
      </c>
      <c r="E29470" s="641">
        <v>42430</v>
      </c>
      <c r="F29470" s="641">
        <v>24750.6</v>
      </c>
      <c r="G29470" s="625"/>
      <c r="H29470" s="623"/>
    </row>
    <row r="29471" spans="1:8" ht="33.75" x14ac:dyDescent="0.2">
      <c r="A29471" s="2">
        <v>29466</v>
      </c>
      <c r="B29471" s="28" t="s">
        <v>44687</v>
      </c>
      <c r="C29471" s="28" t="s">
        <v>44688</v>
      </c>
      <c r="E29471" s="641">
        <v>9200</v>
      </c>
      <c r="F29471" s="641">
        <v>9200</v>
      </c>
      <c r="G29471" s="625"/>
      <c r="H29471" s="623"/>
    </row>
    <row r="29472" spans="1:8" ht="22.5" x14ac:dyDescent="0.2">
      <c r="A29472" s="2">
        <v>29467</v>
      </c>
      <c r="B29472" s="28" t="s">
        <v>44689</v>
      </c>
      <c r="C29472" s="28" t="s">
        <v>44690</v>
      </c>
      <c r="E29472" s="641">
        <v>25200</v>
      </c>
      <c r="F29472" s="641">
        <v>25200</v>
      </c>
      <c r="G29472" s="625"/>
      <c r="H29472" s="623"/>
    </row>
    <row r="29473" spans="1:8" ht="22.5" x14ac:dyDescent="0.2">
      <c r="A29473" s="2">
        <v>29468</v>
      </c>
      <c r="B29473" s="47" t="s">
        <v>44689</v>
      </c>
      <c r="C29473" s="28" t="s">
        <v>44691</v>
      </c>
      <c r="E29473" s="641">
        <v>5200</v>
      </c>
      <c r="F29473" s="641">
        <v>5200</v>
      </c>
      <c r="G29473" s="625"/>
      <c r="H29473" s="623"/>
    </row>
    <row r="29474" spans="1:8" ht="22.5" x14ac:dyDescent="0.2">
      <c r="A29474" s="2">
        <v>29469</v>
      </c>
      <c r="B29474" s="47" t="s">
        <v>44692</v>
      </c>
      <c r="C29474" s="28">
        <v>210104139</v>
      </c>
      <c r="E29474" s="641">
        <v>5000</v>
      </c>
      <c r="F29474" s="641">
        <v>5000</v>
      </c>
      <c r="G29474" s="625"/>
      <c r="H29474" s="623"/>
    </row>
    <row r="29475" spans="1:8" ht="45" x14ac:dyDescent="0.2">
      <c r="A29475" s="2">
        <v>29470</v>
      </c>
      <c r="B29475" s="28" t="s">
        <v>44693</v>
      </c>
      <c r="C29475" s="28" t="s">
        <v>44694</v>
      </c>
      <c r="E29475" s="641">
        <v>5000</v>
      </c>
      <c r="F29475" s="641">
        <v>5000</v>
      </c>
      <c r="G29475" s="625"/>
      <c r="H29475" s="623"/>
    </row>
    <row r="29476" spans="1:8" ht="22.5" x14ac:dyDescent="0.2">
      <c r="A29476" s="2">
        <v>29471</v>
      </c>
      <c r="B29476" s="28" t="s">
        <v>44695</v>
      </c>
      <c r="C29476" s="28">
        <v>210104098</v>
      </c>
      <c r="E29476" s="641">
        <v>11880</v>
      </c>
      <c r="F29476" s="641">
        <v>11880</v>
      </c>
      <c r="G29476" s="625"/>
      <c r="H29476" s="623"/>
    </row>
    <row r="29477" spans="1:8" ht="67.5" x14ac:dyDescent="0.2">
      <c r="A29477" s="2">
        <v>29472</v>
      </c>
      <c r="B29477" s="28" t="s">
        <v>44696</v>
      </c>
      <c r="C29477" s="28" t="s">
        <v>44697</v>
      </c>
      <c r="E29477" s="641">
        <v>1857.24</v>
      </c>
      <c r="F29477" s="641">
        <v>1857.24</v>
      </c>
      <c r="G29477" s="625"/>
      <c r="H29477" s="623"/>
    </row>
    <row r="29478" spans="1:8" ht="22.5" x14ac:dyDescent="0.2">
      <c r="A29478" s="2">
        <v>29473</v>
      </c>
      <c r="B29478" s="28" t="s">
        <v>44698</v>
      </c>
      <c r="C29478" s="31" t="s">
        <v>44699</v>
      </c>
      <c r="E29478" s="641">
        <v>58404</v>
      </c>
      <c r="F29478" s="641">
        <v>58404</v>
      </c>
      <c r="G29478" s="625"/>
      <c r="H29478" s="623"/>
    </row>
    <row r="29479" spans="1:8" ht="22.5" x14ac:dyDescent="0.2">
      <c r="A29479" s="2">
        <v>29474</v>
      </c>
      <c r="B29479" s="28" t="s">
        <v>44700</v>
      </c>
      <c r="C29479" s="28" t="s">
        <v>44701</v>
      </c>
      <c r="E29479" s="641">
        <v>7500</v>
      </c>
      <c r="F29479" s="641">
        <v>7500</v>
      </c>
      <c r="G29479" s="625"/>
      <c r="H29479" s="623"/>
    </row>
    <row r="29480" spans="1:8" x14ac:dyDescent="0.2">
      <c r="A29480" s="2">
        <v>29475</v>
      </c>
      <c r="B29480" s="28" t="s">
        <v>44702</v>
      </c>
      <c r="C29480" s="28" t="s">
        <v>44703</v>
      </c>
      <c r="E29480" s="641">
        <v>11998</v>
      </c>
      <c r="F29480" s="641">
        <v>11998</v>
      </c>
      <c r="G29480" s="625"/>
      <c r="H29480" s="623"/>
    </row>
    <row r="29481" spans="1:8" ht="33.75" x14ac:dyDescent="0.2">
      <c r="A29481" s="2">
        <v>29476</v>
      </c>
      <c r="B29481" s="28" t="s">
        <v>44704</v>
      </c>
      <c r="C29481" s="28" t="s">
        <v>44705</v>
      </c>
      <c r="E29481" s="641">
        <v>8668.3700000000008</v>
      </c>
      <c r="F29481" s="641">
        <v>8668.3700000000008</v>
      </c>
      <c r="G29481" s="625"/>
      <c r="H29481" s="623"/>
    </row>
    <row r="29482" spans="1:8" ht="33.75" x14ac:dyDescent="0.2">
      <c r="A29482" s="2">
        <v>29477</v>
      </c>
      <c r="B29482" s="28" t="s">
        <v>44704</v>
      </c>
      <c r="C29482" s="28" t="s">
        <v>44706</v>
      </c>
      <c r="E29482" s="641">
        <v>30875</v>
      </c>
      <c r="F29482" s="641">
        <v>30875</v>
      </c>
      <c r="G29482" s="625"/>
      <c r="H29482" s="623"/>
    </row>
    <row r="29483" spans="1:8" ht="45" x14ac:dyDescent="0.2">
      <c r="A29483" s="2">
        <v>29478</v>
      </c>
      <c r="B29483" s="28" t="s">
        <v>44707</v>
      </c>
      <c r="C29483" s="28" t="s">
        <v>44708</v>
      </c>
      <c r="E29483" s="641">
        <v>11340</v>
      </c>
      <c r="F29483" s="641">
        <v>11340</v>
      </c>
      <c r="G29483" s="625"/>
      <c r="H29483" s="623"/>
    </row>
    <row r="29484" spans="1:8" ht="56.25" x14ac:dyDescent="0.2">
      <c r="A29484" s="2">
        <v>29479</v>
      </c>
      <c r="B29484" s="28" t="s">
        <v>44709</v>
      </c>
      <c r="C29484" s="28" t="s">
        <v>44710</v>
      </c>
      <c r="E29484" s="641">
        <v>11340</v>
      </c>
      <c r="F29484" s="641">
        <v>11340</v>
      </c>
      <c r="G29484" s="625"/>
      <c r="H29484" s="623"/>
    </row>
    <row r="29485" spans="1:8" ht="56.25" x14ac:dyDescent="0.2">
      <c r="A29485" s="2">
        <v>29480</v>
      </c>
      <c r="B29485" s="28" t="s">
        <v>44709</v>
      </c>
      <c r="C29485" s="28" t="s">
        <v>44711</v>
      </c>
      <c r="E29485" s="641">
        <v>4554.8</v>
      </c>
      <c r="F29485" s="641">
        <v>4554.8</v>
      </c>
      <c r="G29485" s="625"/>
      <c r="H29485" s="623"/>
    </row>
    <row r="29486" spans="1:8" ht="22.5" x14ac:dyDescent="0.2">
      <c r="A29486" s="2">
        <v>29481</v>
      </c>
      <c r="B29486" s="28" t="s">
        <v>44712</v>
      </c>
      <c r="C29486" s="28" t="s">
        <v>44713</v>
      </c>
      <c r="E29486" s="641">
        <v>24206</v>
      </c>
      <c r="F29486" s="641">
        <v>24206</v>
      </c>
      <c r="G29486" s="625"/>
      <c r="H29486" s="623"/>
    </row>
    <row r="29487" spans="1:8" ht="22.5" x14ac:dyDescent="0.2">
      <c r="A29487" s="2">
        <v>29482</v>
      </c>
      <c r="B29487" s="28" t="s">
        <v>44714</v>
      </c>
      <c r="C29487" s="28" t="s">
        <v>44715</v>
      </c>
      <c r="E29487" s="641">
        <v>24206</v>
      </c>
      <c r="F29487" s="641">
        <v>24206</v>
      </c>
      <c r="G29487" s="625"/>
      <c r="H29487" s="623"/>
    </row>
    <row r="29488" spans="1:8" ht="33.75" x14ac:dyDescent="0.2">
      <c r="A29488" s="2">
        <v>29483</v>
      </c>
      <c r="B29488" s="28" t="s">
        <v>44716</v>
      </c>
      <c r="C29488" s="28" t="s">
        <v>44717</v>
      </c>
      <c r="E29488" s="641">
        <v>5544</v>
      </c>
      <c r="F29488" s="641">
        <v>5544</v>
      </c>
      <c r="G29488" s="625"/>
      <c r="H29488" s="623"/>
    </row>
    <row r="29489" spans="1:8" ht="22.5" x14ac:dyDescent="0.2">
      <c r="A29489" s="2">
        <v>29484</v>
      </c>
      <c r="B29489" s="28" t="s">
        <v>44718</v>
      </c>
      <c r="C29489" s="28" t="s">
        <v>44719</v>
      </c>
      <c r="E29489" s="641">
        <v>5544</v>
      </c>
      <c r="F29489" s="641">
        <v>5544</v>
      </c>
      <c r="G29489" s="625"/>
      <c r="H29489" s="623"/>
    </row>
    <row r="29490" spans="1:8" ht="33.75" x14ac:dyDescent="0.2">
      <c r="A29490" s="2">
        <v>29485</v>
      </c>
      <c r="B29490" s="28" t="s">
        <v>44720</v>
      </c>
      <c r="C29490" s="28" t="s">
        <v>44721</v>
      </c>
      <c r="E29490" s="641">
        <v>7000</v>
      </c>
      <c r="F29490" s="641">
        <v>7000</v>
      </c>
      <c r="G29490" s="625"/>
      <c r="H29490" s="623"/>
    </row>
    <row r="29491" spans="1:8" ht="33.75" x14ac:dyDescent="0.2">
      <c r="A29491" s="2">
        <v>29486</v>
      </c>
      <c r="B29491" s="28" t="s">
        <v>44722</v>
      </c>
      <c r="C29491" s="28">
        <v>210104174</v>
      </c>
      <c r="E29491" s="641">
        <v>12117.42</v>
      </c>
      <c r="F29491" s="641">
        <v>12117.42</v>
      </c>
      <c r="G29491" s="625"/>
      <c r="H29491" s="623"/>
    </row>
    <row r="29492" spans="1:8" x14ac:dyDescent="0.2">
      <c r="A29492" s="2">
        <v>29487</v>
      </c>
      <c r="B29492" s="28" t="s">
        <v>44723</v>
      </c>
      <c r="C29492" s="28" t="s">
        <v>44724</v>
      </c>
      <c r="E29492" s="641">
        <v>11700</v>
      </c>
      <c r="F29492" s="641">
        <v>11700</v>
      </c>
      <c r="G29492" s="625"/>
      <c r="H29492" s="623"/>
    </row>
    <row r="29493" spans="1:8" ht="22.5" x14ac:dyDescent="0.2">
      <c r="A29493" s="2">
        <v>29488</v>
      </c>
      <c r="B29493" s="655" t="s">
        <v>44725</v>
      </c>
      <c r="C29493" s="28" t="s">
        <v>44726</v>
      </c>
      <c r="E29493" s="641">
        <v>37050</v>
      </c>
      <c r="F29493" s="641">
        <v>37050</v>
      </c>
      <c r="G29493" s="625"/>
      <c r="H29493" s="623"/>
    </row>
    <row r="29494" spans="1:8" ht="22.5" x14ac:dyDescent="0.2">
      <c r="A29494" s="2">
        <v>29489</v>
      </c>
      <c r="B29494" s="28" t="s">
        <v>44727</v>
      </c>
      <c r="C29494" s="28" t="s">
        <v>44728</v>
      </c>
      <c r="E29494" s="641">
        <v>13920.39</v>
      </c>
      <c r="F29494" s="641">
        <v>13920.39</v>
      </c>
      <c r="G29494" s="625"/>
      <c r="H29494" s="623"/>
    </row>
    <row r="29495" spans="1:8" ht="22.5" x14ac:dyDescent="0.2">
      <c r="A29495" s="2">
        <v>29490</v>
      </c>
      <c r="B29495" s="28" t="s">
        <v>44729</v>
      </c>
      <c r="C29495" s="28" t="s">
        <v>44730</v>
      </c>
      <c r="E29495" s="641">
        <v>13900</v>
      </c>
      <c r="F29495" s="641">
        <v>13900</v>
      </c>
      <c r="G29495" s="625"/>
      <c r="H29495" s="623"/>
    </row>
    <row r="29496" spans="1:8" x14ac:dyDescent="0.2">
      <c r="A29496" s="2">
        <v>29491</v>
      </c>
      <c r="B29496" s="28" t="s">
        <v>44731</v>
      </c>
      <c r="C29496" s="28" t="s">
        <v>44732</v>
      </c>
      <c r="E29496" s="641">
        <v>5562.48</v>
      </c>
      <c r="F29496" s="641">
        <v>5562.48</v>
      </c>
      <c r="G29496" s="625"/>
      <c r="H29496" s="623"/>
    </row>
    <row r="29497" spans="1:8" ht="56.25" x14ac:dyDescent="0.2">
      <c r="A29497" s="2">
        <v>29492</v>
      </c>
      <c r="B29497" s="28" t="s">
        <v>44733</v>
      </c>
      <c r="C29497" s="28" t="s">
        <v>44734</v>
      </c>
      <c r="E29497" s="641">
        <v>4673.1000000000004</v>
      </c>
      <c r="F29497" s="641">
        <v>4673.1000000000004</v>
      </c>
      <c r="G29497" s="625"/>
      <c r="H29497" s="623"/>
    </row>
    <row r="29498" spans="1:8" ht="56.25" x14ac:dyDescent="0.2">
      <c r="A29498" s="2">
        <v>29493</v>
      </c>
      <c r="B29498" s="28" t="s">
        <v>44733</v>
      </c>
      <c r="C29498" s="28" t="s">
        <v>44735</v>
      </c>
      <c r="E29498" s="641">
        <v>2520</v>
      </c>
      <c r="F29498" s="641">
        <v>2520</v>
      </c>
      <c r="G29498" s="625"/>
      <c r="H29498" s="623"/>
    </row>
    <row r="29499" spans="1:8" ht="67.5" x14ac:dyDescent="0.2">
      <c r="A29499" s="2">
        <v>29494</v>
      </c>
      <c r="B29499" s="28" t="s">
        <v>44736</v>
      </c>
      <c r="C29499" s="31" t="s">
        <v>44737</v>
      </c>
      <c r="E29499" s="641">
        <v>19355</v>
      </c>
      <c r="F29499" s="641">
        <v>19355</v>
      </c>
      <c r="G29499" s="625"/>
      <c r="H29499" s="623"/>
    </row>
    <row r="29500" spans="1:8" ht="78.75" x14ac:dyDescent="0.2">
      <c r="A29500" s="2">
        <v>29495</v>
      </c>
      <c r="B29500" s="47" t="s">
        <v>44738</v>
      </c>
      <c r="C29500" s="31" t="s">
        <v>44739</v>
      </c>
      <c r="E29500" s="641">
        <v>19355</v>
      </c>
      <c r="F29500" s="641">
        <v>19355</v>
      </c>
      <c r="G29500" s="625"/>
      <c r="H29500" s="623"/>
    </row>
    <row r="29501" spans="1:8" ht="45" x14ac:dyDescent="0.2">
      <c r="A29501" s="2">
        <v>29496</v>
      </c>
      <c r="B29501" s="28" t="s">
        <v>44740</v>
      </c>
      <c r="C29501" s="31" t="s">
        <v>44741</v>
      </c>
      <c r="E29501" s="641">
        <v>35100</v>
      </c>
      <c r="F29501" s="641">
        <v>35100</v>
      </c>
      <c r="G29501" s="625"/>
      <c r="H29501" s="623"/>
    </row>
    <row r="29502" spans="1:8" ht="67.5" x14ac:dyDescent="0.2">
      <c r="A29502" s="2">
        <v>29497</v>
      </c>
      <c r="B29502" s="28" t="s">
        <v>44742</v>
      </c>
      <c r="C29502" s="28" t="s">
        <v>44743</v>
      </c>
      <c r="E29502" s="641">
        <v>99400</v>
      </c>
      <c r="F29502" s="641">
        <v>99400</v>
      </c>
      <c r="G29502" s="625"/>
      <c r="H29502" s="623"/>
    </row>
    <row r="29503" spans="1:8" ht="56.25" x14ac:dyDescent="0.2">
      <c r="A29503" s="2">
        <v>29498</v>
      </c>
      <c r="B29503" s="28" t="s">
        <v>44744</v>
      </c>
      <c r="C29503" s="28" t="s">
        <v>44745</v>
      </c>
      <c r="E29503" s="641">
        <v>8700</v>
      </c>
      <c r="F29503" s="641">
        <v>8700</v>
      </c>
      <c r="G29503" s="625"/>
      <c r="H29503" s="623"/>
    </row>
    <row r="29504" spans="1:8" ht="33.75" x14ac:dyDescent="0.2">
      <c r="A29504" s="2">
        <v>29499</v>
      </c>
      <c r="B29504" s="28" t="s">
        <v>44746</v>
      </c>
      <c r="C29504" s="31" t="s">
        <v>44747</v>
      </c>
      <c r="E29504" s="641">
        <v>39900</v>
      </c>
      <c r="F29504" s="641">
        <v>39900</v>
      </c>
      <c r="G29504" s="625"/>
      <c r="H29504" s="623"/>
    </row>
    <row r="29505" spans="1:8" ht="33.75" x14ac:dyDescent="0.2">
      <c r="A29505" s="2">
        <v>29500</v>
      </c>
      <c r="B29505" s="28" t="s">
        <v>44748</v>
      </c>
      <c r="C29505" s="31">
        <v>410124023</v>
      </c>
      <c r="E29505" s="641">
        <v>39900</v>
      </c>
      <c r="F29505" s="641">
        <v>39900</v>
      </c>
      <c r="G29505" s="625"/>
      <c r="H29505" s="623"/>
    </row>
    <row r="29506" spans="1:8" ht="67.5" x14ac:dyDescent="0.2">
      <c r="A29506" s="2">
        <v>29501</v>
      </c>
      <c r="B29506" s="28" t="s">
        <v>44749</v>
      </c>
      <c r="C29506" s="31" t="s">
        <v>44750</v>
      </c>
      <c r="E29506" s="641">
        <v>14282</v>
      </c>
      <c r="F29506" s="641">
        <v>14282</v>
      </c>
      <c r="G29506" s="625"/>
      <c r="H29506" s="623"/>
    </row>
    <row r="29507" spans="1:8" ht="67.5" x14ac:dyDescent="0.2">
      <c r="A29507" s="2">
        <v>29502</v>
      </c>
      <c r="B29507" s="28" t="s">
        <v>44751</v>
      </c>
      <c r="C29507" s="28" t="s">
        <v>44752</v>
      </c>
      <c r="E29507" s="641">
        <v>398980</v>
      </c>
      <c r="F29507" s="641"/>
      <c r="G29507" s="625"/>
      <c r="H29507" s="623"/>
    </row>
    <row r="29508" spans="1:8" ht="45" x14ac:dyDescent="0.2">
      <c r="A29508" s="2">
        <v>29503</v>
      </c>
      <c r="B29508" s="28" t="s">
        <v>44753</v>
      </c>
      <c r="C29508" s="28" t="s">
        <v>44754</v>
      </c>
      <c r="E29508" s="641">
        <v>35000</v>
      </c>
      <c r="F29508" s="641">
        <v>35000</v>
      </c>
      <c r="G29508" s="625"/>
      <c r="H29508" s="623"/>
    </row>
    <row r="29509" spans="1:8" ht="33.75" x14ac:dyDescent="0.2">
      <c r="A29509" s="2">
        <v>29504</v>
      </c>
      <c r="B29509" s="28" t="s">
        <v>44755</v>
      </c>
      <c r="C29509" s="28" t="s">
        <v>44756</v>
      </c>
      <c r="E29509" s="641">
        <v>39982</v>
      </c>
      <c r="F29509" s="641">
        <v>39982</v>
      </c>
      <c r="G29509" s="625"/>
      <c r="H29509" s="623"/>
    </row>
    <row r="29510" spans="1:8" ht="90" x14ac:dyDescent="0.2">
      <c r="A29510" s="2">
        <v>29505</v>
      </c>
      <c r="B29510" s="28" t="s">
        <v>44757</v>
      </c>
      <c r="C29510" s="28" t="s">
        <v>44758</v>
      </c>
      <c r="E29510" s="641">
        <v>12990</v>
      </c>
      <c r="F29510" s="641">
        <v>12990</v>
      </c>
      <c r="G29510" s="625"/>
      <c r="H29510" s="623"/>
    </row>
    <row r="29511" spans="1:8" ht="22.5" x14ac:dyDescent="0.2">
      <c r="A29511" s="2">
        <v>29506</v>
      </c>
      <c r="B29511" s="28" t="s">
        <v>44759</v>
      </c>
      <c r="C29511" s="28" t="s">
        <v>44760</v>
      </c>
      <c r="E29511" s="641">
        <v>2993</v>
      </c>
      <c r="F29511" s="641">
        <v>2993</v>
      </c>
      <c r="G29511" s="625"/>
      <c r="H29511" s="623"/>
    </row>
    <row r="29512" spans="1:8" ht="22.5" x14ac:dyDescent="0.2">
      <c r="A29512" s="2">
        <v>29507</v>
      </c>
      <c r="B29512" s="28" t="s">
        <v>44761</v>
      </c>
      <c r="C29512" s="28" t="s">
        <v>44762</v>
      </c>
      <c r="E29512" s="641">
        <v>18830</v>
      </c>
      <c r="F29512" s="641">
        <v>18830</v>
      </c>
      <c r="G29512" s="625"/>
      <c r="H29512" s="623"/>
    </row>
    <row r="29513" spans="1:8" ht="45" x14ac:dyDescent="0.2">
      <c r="A29513" s="2">
        <v>29508</v>
      </c>
      <c r="B29513" s="28" t="s">
        <v>44763</v>
      </c>
      <c r="C29513" s="28" t="s">
        <v>44764</v>
      </c>
      <c r="E29513" s="641">
        <v>3750</v>
      </c>
      <c r="F29513" s="641">
        <v>3750</v>
      </c>
      <c r="G29513" s="625"/>
      <c r="H29513" s="623"/>
    </row>
    <row r="29514" spans="1:8" ht="45" x14ac:dyDescent="0.2">
      <c r="A29514" s="2">
        <v>29509</v>
      </c>
      <c r="B29514" s="28" t="s">
        <v>44765</v>
      </c>
      <c r="C29514" s="28" t="s">
        <v>44766</v>
      </c>
      <c r="E29514" s="641">
        <v>195000</v>
      </c>
      <c r="F29514" s="641">
        <v>128916.27</v>
      </c>
      <c r="G29514" s="625"/>
      <c r="H29514" s="623"/>
    </row>
    <row r="29515" spans="1:8" x14ac:dyDescent="0.2">
      <c r="A29515" s="2">
        <v>29510</v>
      </c>
      <c r="B29515" s="28" t="s">
        <v>44767</v>
      </c>
      <c r="C29515" s="28">
        <v>110104090</v>
      </c>
      <c r="E29515" s="641">
        <v>27900</v>
      </c>
      <c r="F29515" s="641">
        <v>27900</v>
      </c>
      <c r="G29515" s="625"/>
      <c r="H29515" s="623"/>
    </row>
    <row r="29516" spans="1:8" ht="22.5" x14ac:dyDescent="0.2">
      <c r="A29516" s="2">
        <v>29511</v>
      </c>
      <c r="B29516" s="28" t="s">
        <v>44768</v>
      </c>
      <c r="C29516" s="28" t="s">
        <v>44769</v>
      </c>
      <c r="E29516" s="641">
        <v>27900</v>
      </c>
      <c r="F29516" s="641">
        <v>27900</v>
      </c>
      <c r="G29516" s="625"/>
      <c r="H29516" s="623"/>
    </row>
    <row r="29517" spans="1:8" ht="33.75" x14ac:dyDescent="0.2">
      <c r="A29517" s="2">
        <v>29512</v>
      </c>
      <c r="B29517" s="28" t="s">
        <v>44770</v>
      </c>
      <c r="C29517" s="28" t="s">
        <v>44771</v>
      </c>
      <c r="E29517" s="641">
        <v>7352.8</v>
      </c>
      <c r="F29517" s="641">
        <v>7352.8</v>
      </c>
      <c r="G29517" s="625"/>
      <c r="H29517" s="623"/>
    </row>
    <row r="29518" spans="1:8" ht="56.25" x14ac:dyDescent="0.2">
      <c r="A29518" s="2">
        <v>29513</v>
      </c>
      <c r="B29518" s="28" t="s">
        <v>44653</v>
      </c>
      <c r="C29518" s="28" t="s">
        <v>44772</v>
      </c>
      <c r="E29518" s="641">
        <v>3025.05</v>
      </c>
      <c r="F29518" s="641">
        <v>3025.05</v>
      </c>
      <c r="G29518" s="625"/>
      <c r="H29518" s="623"/>
    </row>
    <row r="29519" spans="1:8" ht="22.5" x14ac:dyDescent="0.2">
      <c r="A29519" s="2">
        <v>29514</v>
      </c>
      <c r="B29519" s="28" t="s">
        <v>44773</v>
      </c>
      <c r="C29519" s="28" t="s">
        <v>44774</v>
      </c>
      <c r="E29519" s="641">
        <v>7500</v>
      </c>
      <c r="F29519" s="641">
        <v>7500</v>
      </c>
      <c r="G29519" s="625"/>
      <c r="H29519" s="623"/>
    </row>
    <row r="29520" spans="1:8" ht="22.5" x14ac:dyDescent="0.2">
      <c r="A29520" s="2">
        <v>29515</v>
      </c>
      <c r="B29520" s="28" t="s">
        <v>44775</v>
      </c>
      <c r="C29520" s="28" t="s">
        <v>44776</v>
      </c>
      <c r="E29520" s="641">
        <v>12400.08</v>
      </c>
      <c r="F29520" s="641">
        <v>12400.08</v>
      </c>
      <c r="G29520" s="625"/>
      <c r="H29520" s="623"/>
    </row>
    <row r="29521" spans="1:8" ht="33.75" x14ac:dyDescent="0.2">
      <c r="A29521" s="2">
        <v>29516</v>
      </c>
      <c r="B29521" s="28" t="s">
        <v>44777</v>
      </c>
      <c r="C29521" s="28">
        <v>110104159</v>
      </c>
      <c r="E29521" s="641">
        <v>35517.75</v>
      </c>
      <c r="F29521" s="641">
        <v>35517.75</v>
      </c>
      <c r="G29521" s="625"/>
      <c r="H29521" s="623"/>
    </row>
    <row r="29522" spans="1:8" ht="22.5" x14ac:dyDescent="0.2">
      <c r="A29522" s="2">
        <v>29517</v>
      </c>
      <c r="B29522" s="28" t="s">
        <v>44778</v>
      </c>
      <c r="C29522" s="31" t="s">
        <v>44779</v>
      </c>
      <c r="E29522" s="641">
        <v>19019</v>
      </c>
      <c r="F29522" s="641">
        <v>19019</v>
      </c>
      <c r="G29522" s="625"/>
      <c r="H29522" s="623"/>
    </row>
    <row r="29523" spans="1:8" x14ac:dyDescent="0.2">
      <c r="A29523" s="2">
        <v>29518</v>
      </c>
      <c r="B29523" s="28" t="s">
        <v>44780</v>
      </c>
      <c r="C29523" s="28" t="s">
        <v>44781</v>
      </c>
      <c r="E29523" s="641">
        <v>1800</v>
      </c>
      <c r="F29523" s="641">
        <v>1800</v>
      </c>
      <c r="G29523" s="625"/>
      <c r="H29523" s="623"/>
    </row>
    <row r="29524" spans="1:8" x14ac:dyDescent="0.2">
      <c r="A29524" s="2">
        <v>29519</v>
      </c>
      <c r="B29524" s="28" t="s">
        <v>44673</v>
      </c>
      <c r="C29524" s="28" t="s">
        <v>44782</v>
      </c>
      <c r="E29524" s="641">
        <v>7720</v>
      </c>
      <c r="F29524" s="641">
        <v>7720</v>
      </c>
      <c r="G29524" s="625"/>
      <c r="H29524" s="623"/>
    </row>
    <row r="29525" spans="1:8" ht="33.75" x14ac:dyDescent="0.2">
      <c r="A29525" s="2">
        <v>29520</v>
      </c>
      <c r="B29525" s="28" t="s">
        <v>44783</v>
      </c>
      <c r="C29525" s="28" t="s">
        <v>44784</v>
      </c>
      <c r="E29525" s="641">
        <v>49984</v>
      </c>
      <c r="F29525" s="641">
        <v>49984</v>
      </c>
      <c r="G29525" s="625"/>
      <c r="H29525" s="623"/>
    </row>
    <row r="29526" spans="1:8" ht="33.75" x14ac:dyDescent="0.2">
      <c r="A29526" s="2">
        <v>29521</v>
      </c>
      <c r="B29526" s="28" t="s">
        <v>44785</v>
      </c>
      <c r="C29526" s="28" t="s">
        <v>44786</v>
      </c>
      <c r="E29526" s="641">
        <v>12741.3</v>
      </c>
      <c r="F29526" s="641">
        <v>12741.3</v>
      </c>
      <c r="G29526" s="625"/>
      <c r="H29526" s="623"/>
    </row>
    <row r="29527" spans="1:8" ht="56.25" x14ac:dyDescent="0.2">
      <c r="A29527" s="2">
        <v>29522</v>
      </c>
      <c r="B29527" s="28" t="s">
        <v>44787</v>
      </c>
      <c r="C29527" s="28" t="s">
        <v>44788</v>
      </c>
      <c r="E29527" s="641">
        <v>14927.36</v>
      </c>
      <c r="F29527" s="641">
        <v>14927.36</v>
      </c>
      <c r="G29527" s="625"/>
      <c r="H29527" s="623"/>
    </row>
    <row r="29528" spans="1:8" ht="22.5" x14ac:dyDescent="0.2">
      <c r="A29528" s="2">
        <v>29523</v>
      </c>
      <c r="B29528" s="28" t="s">
        <v>44789</v>
      </c>
      <c r="C29528" s="28" t="s">
        <v>44790</v>
      </c>
      <c r="E29528" s="641">
        <v>18168.919999999998</v>
      </c>
      <c r="F29528" s="641">
        <v>18168.919999999998</v>
      </c>
      <c r="G29528" s="625"/>
      <c r="H29528" s="623"/>
    </row>
    <row r="29529" spans="1:8" ht="22.5" x14ac:dyDescent="0.2">
      <c r="A29529" s="2">
        <v>29524</v>
      </c>
      <c r="B29529" s="28" t="s">
        <v>44789</v>
      </c>
      <c r="C29529" s="28" t="s">
        <v>44791</v>
      </c>
      <c r="E29529" s="641">
        <v>28114.400000000001</v>
      </c>
      <c r="F29529" s="641">
        <v>28114.400000000001</v>
      </c>
      <c r="G29529" s="625"/>
      <c r="H29529" s="623"/>
    </row>
    <row r="29530" spans="1:8" ht="22.5" x14ac:dyDescent="0.2">
      <c r="A29530" s="2">
        <v>29525</v>
      </c>
      <c r="B29530" s="28" t="s">
        <v>44792</v>
      </c>
      <c r="C29530" s="28" t="s">
        <v>44793</v>
      </c>
      <c r="E29530" s="641">
        <v>7280</v>
      </c>
      <c r="F29530" s="641">
        <v>7280</v>
      </c>
      <c r="G29530" s="625"/>
      <c r="H29530" s="623"/>
    </row>
    <row r="29531" spans="1:8" ht="22.5" x14ac:dyDescent="0.2">
      <c r="A29531" s="2">
        <v>29526</v>
      </c>
      <c r="B29531" s="28" t="s">
        <v>44792</v>
      </c>
      <c r="C29531" s="28" t="s">
        <v>44794</v>
      </c>
      <c r="E29531" s="641">
        <v>7280</v>
      </c>
      <c r="F29531" s="641">
        <v>7280</v>
      </c>
      <c r="G29531" s="625"/>
      <c r="H29531" s="623"/>
    </row>
    <row r="29532" spans="1:8" ht="112.5" x14ac:dyDescent="0.2">
      <c r="A29532" s="2">
        <v>29527</v>
      </c>
      <c r="B29532" s="28" t="s">
        <v>44795</v>
      </c>
      <c r="C29532" s="28" t="s">
        <v>44796</v>
      </c>
      <c r="E29532" s="641">
        <v>6451.06</v>
      </c>
      <c r="F29532" s="641">
        <v>6451.06</v>
      </c>
      <c r="G29532" s="625"/>
      <c r="H29532" s="623"/>
    </row>
    <row r="29533" spans="1:8" ht="112.5" x14ac:dyDescent="0.2">
      <c r="A29533" s="2">
        <v>29528</v>
      </c>
      <c r="B29533" s="47" t="s">
        <v>44797</v>
      </c>
      <c r="C29533" s="31" t="s">
        <v>44798</v>
      </c>
      <c r="E29533" s="641">
        <v>9135.2999999999993</v>
      </c>
      <c r="F29533" s="641">
        <v>9135.2999999999993</v>
      </c>
      <c r="G29533" s="625"/>
      <c r="H29533" s="623"/>
    </row>
    <row r="29534" spans="1:8" ht="22.5" x14ac:dyDescent="0.2">
      <c r="A29534" s="2">
        <v>29529</v>
      </c>
      <c r="B29534" s="28" t="s">
        <v>44692</v>
      </c>
      <c r="C29534" s="28">
        <v>110104138</v>
      </c>
      <c r="E29534" s="641">
        <v>36998</v>
      </c>
      <c r="F29534" s="641">
        <v>36998</v>
      </c>
      <c r="G29534" s="625"/>
      <c r="H29534" s="623"/>
    </row>
    <row r="29535" spans="1:8" ht="33.75" x14ac:dyDescent="0.2">
      <c r="A29535" s="2">
        <v>29530</v>
      </c>
      <c r="B29535" s="28" t="s">
        <v>44799</v>
      </c>
      <c r="C29535" s="28" t="s">
        <v>44800</v>
      </c>
      <c r="E29535" s="656">
        <v>369980</v>
      </c>
      <c r="F29535" s="656">
        <v>369980</v>
      </c>
      <c r="G29535" s="625"/>
      <c r="H29535" s="623"/>
    </row>
    <row r="29536" spans="1:8" ht="22.5" x14ac:dyDescent="0.2">
      <c r="A29536" s="2">
        <v>29531</v>
      </c>
      <c r="B29536" s="28" t="s">
        <v>44801</v>
      </c>
      <c r="C29536" s="28" t="s">
        <v>44802</v>
      </c>
      <c r="E29536" s="641">
        <v>31680</v>
      </c>
      <c r="F29536" s="641">
        <v>31680</v>
      </c>
      <c r="G29536" s="625"/>
      <c r="H29536" s="623"/>
    </row>
    <row r="29537" spans="1:8" ht="22.5" x14ac:dyDescent="0.2">
      <c r="A29537" s="2">
        <v>29532</v>
      </c>
      <c r="B29537" s="28" t="s">
        <v>44801</v>
      </c>
      <c r="C29537" s="28" t="s">
        <v>44803</v>
      </c>
      <c r="E29537" s="641">
        <v>3240</v>
      </c>
      <c r="F29537" s="641">
        <v>3240</v>
      </c>
      <c r="G29537" s="625"/>
      <c r="H29537" s="623"/>
    </row>
    <row r="29538" spans="1:8" ht="90" x14ac:dyDescent="0.2">
      <c r="A29538" s="2">
        <v>29533</v>
      </c>
      <c r="B29538" s="28" t="s">
        <v>44804</v>
      </c>
      <c r="C29538" s="31" t="s">
        <v>44805</v>
      </c>
      <c r="E29538" s="641">
        <v>9300</v>
      </c>
      <c r="F29538" s="641">
        <v>9300</v>
      </c>
      <c r="G29538" s="625"/>
      <c r="H29538" s="623"/>
    </row>
    <row r="29539" spans="1:8" ht="33.75" x14ac:dyDescent="0.2">
      <c r="A29539" s="2">
        <v>29534</v>
      </c>
      <c r="B29539" s="28" t="s">
        <v>44806</v>
      </c>
      <c r="C29539" s="28" t="s">
        <v>44807</v>
      </c>
      <c r="E29539" s="641">
        <v>9800</v>
      </c>
      <c r="F29539" s="641">
        <v>9800</v>
      </c>
      <c r="G29539" s="625"/>
      <c r="H29539" s="623"/>
    </row>
    <row r="29540" spans="1:8" ht="33.75" x14ac:dyDescent="0.2">
      <c r="A29540" s="2">
        <v>29535</v>
      </c>
      <c r="B29540" s="28" t="s">
        <v>44806</v>
      </c>
      <c r="C29540" s="28" t="s">
        <v>44808</v>
      </c>
      <c r="E29540" s="641">
        <v>60000</v>
      </c>
      <c r="F29540" s="641">
        <v>60000</v>
      </c>
      <c r="G29540" s="625"/>
      <c r="H29540" s="623"/>
    </row>
    <row r="29541" spans="1:8" x14ac:dyDescent="0.2">
      <c r="A29541" s="2">
        <v>29536</v>
      </c>
      <c r="B29541" s="28" t="s">
        <v>44809</v>
      </c>
      <c r="C29541" s="28" t="s">
        <v>44810</v>
      </c>
      <c r="E29541" s="641">
        <v>25220</v>
      </c>
      <c r="F29541" s="641">
        <v>25220</v>
      </c>
      <c r="G29541" s="625"/>
      <c r="H29541" s="623"/>
    </row>
    <row r="29542" spans="1:8" ht="45" x14ac:dyDescent="0.2">
      <c r="A29542" s="2">
        <v>29537</v>
      </c>
      <c r="B29542" s="28" t="s">
        <v>44811</v>
      </c>
      <c r="C29542" s="28" t="s">
        <v>44812</v>
      </c>
      <c r="E29542" s="641">
        <v>25220</v>
      </c>
      <c r="F29542" s="641">
        <v>25220</v>
      </c>
      <c r="G29542" s="625"/>
      <c r="H29542" s="623"/>
    </row>
    <row r="29543" spans="1:8" ht="45" x14ac:dyDescent="0.2">
      <c r="A29543" s="2">
        <v>29538</v>
      </c>
      <c r="B29543" s="28" t="s">
        <v>44811</v>
      </c>
      <c r="C29543" s="28" t="s">
        <v>44813</v>
      </c>
      <c r="E29543" s="641">
        <v>32500</v>
      </c>
      <c r="F29543" s="641">
        <v>32500</v>
      </c>
      <c r="G29543" s="625"/>
      <c r="H29543" s="623"/>
    </row>
    <row r="29544" spans="1:8" ht="45" x14ac:dyDescent="0.2">
      <c r="A29544" s="2">
        <v>29539</v>
      </c>
      <c r="B29544" s="28" t="s">
        <v>44811</v>
      </c>
      <c r="C29544" s="28" t="s">
        <v>44814</v>
      </c>
      <c r="E29544" s="641">
        <v>16850.5</v>
      </c>
      <c r="F29544" s="641">
        <v>16850.5</v>
      </c>
      <c r="G29544" s="625"/>
      <c r="H29544" s="623"/>
    </row>
    <row r="29545" spans="1:8" ht="45" x14ac:dyDescent="0.2">
      <c r="A29545" s="2">
        <v>29540</v>
      </c>
      <c r="B29545" s="28" t="s">
        <v>44811</v>
      </c>
      <c r="C29545" s="28" t="s">
        <v>44815</v>
      </c>
      <c r="E29545" s="641">
        <v>16850.5</v>
      </c>
      <c r="F29545" s="641">
        <v>16850.5</v>
      </c>
      <c r="G29545" s="625"/>
      <c r="H29545" s="623"/>
    </row>
    <row r="29546" spans="1:8" ht="33.75" x14ac:dyDescent="0.2">
      <c r="A29546" s="2">
        <v>29541</v>
      </c>
      <c r="B29546" s="28" t="s">
        <v>44816</v>
      </c>
      <c r="C29546" s="28" t="s">
        <v>44817</v>
      </c>
      <c r="E29546" s="641">
        <v>24661</v>
      </c>
      <c r="F29546" s="641">
        <v>24661</v>
      </c>
      <c r="G29546" s="625"/>
      <c r="H29546" s="623"/>
    </row>
    <row r="29547" spans="1:8" ht="22.5" x14ac:dyDescent="0.2">
      <c r="A29547" s="2">
        <v>29542</v>
      </c>
      <c r="B29547" s="28" t="s">
        <v>44818</v>
      </c>
      <c r="C29547" s="28" t="s">
        <v>44819</v>
      </c>
      <c r="E29547" s="641">
        <v>24661</v>
      </c>
      <c r="F29547" s="641">
        <v>24661</v>
      </c>
      <c r="G29547" s="625"/>
      <c r="H29547" s="623"/>
    </row>
    <row r="29548" spans="1:8" ht="22.5" x14ac:dyDescent="0.2">
      <c r="A29548" s="2">
        <v>29543</v>
      </c>
      <c r="B29548" s="28" t="s">
        <v>44818</v>
      </c>
      <c r="C29548" s="28" t="s">
        <v>44820</v>
      </c>
      <c r="E29548" s="641">
        <v>136353</v>
      </c>
      <c r="F29548" s="641">
        <v>136353</v>
      </c>
      <c r="G29548" s="625"/>
      <c r="H29548" s="623"/>
    </row>
    <row r="29549" spans="1:8" ht="33.75" x14ac:dyDescent="0.2">
      <c r="A29549" s="2">
        <v>29544</v>
      </c>
      <c r="B29549" s="28" t="s">
        <v>44821</v>
      </c>
      <c r="C29549" s="28" t="s">
        <v>44822</v>
      </c>
      <c r="E29549" s="641">
        <v>25000</v>
      </c>
      <c r="F29549" s="641">
        <v>25000</v>
      </c>
      <c r="G29549" s="625"/>
      <c r="H29549" s="623"/>
    </row>
    <row r="29550" spans="1:8" ht="33.75" x14ac:dyDescent="0.2">
      <c r="A29550" s="2">
        <v>29545</v>
      </c>
      <c r="B29550" s="28" t="s">
        <v>44823</v>
      </c>
      <c r="C29550" s="28" t="s">
        <v>44824</v>
      </c>
      <c r="E29550" s="641">
        <v>25000</v>
      </c>
      <c r="F29550" s="641">
        <v>25000</v>
      </c>
      <c r="G29550" s="625"/>
      <c r="H29550" s="623"/>
    </row>
    <row r="29551" spans="1:8" ht="56.25" x14ac:dyDescent="0.2">
      <c r="A29551" s="2">
        <v>29546</v>
      </c>
      <c r="B29551" s="28" t="s">
        <v>44825</v>
      </c>
      <c r="C29551" s="28" t="s">
        <v>44826</v>
      </c>
      <c r="E29551" s="641">
        <v>11387.11</v>
      </c>
      <c r="F29551" s="641">
        <v>11387.11</v>
      </c>
      <c r="G29551" s="625"/>
      <c r="H29551" s="623"/>
    </row>
    <row r="29552" spans="1:8" x14ac:dyDescent="0.2">
      <c r="A29552" s="2">
        <v>29547</v>
      </c>
      <c r="B29552" s="28" t="s">
        <v>44827</v>
      </c>
      <c r="C29552" s="28" t="s">
        <v>44828</v>
      </c>
      <c r="E29552" s="641">
        <v>41769</v>
      </c>
      <c r="F29552" s="641">
        <v>39822.300000000003</v>
      </c>
      <c r="G29552" s="625"/>
      <c r="H29552" s="623"/>
    </row>
    <row r="29553" spans="1:8" x14ac:dyDescent="0.2">
      <c r="A29553" s="2">
        <v>29548</v>
      </c>
      <c r="B29553" s="28" t="s">
        <v>44827</v>
      </c>
      <c r="C29553" s="28" t="s">
        <v>44829</v>
      </c>
      <c r="E29553" s="641">
        <v>36998</v>
      </c>
      <c r="F29553" s="641">
        <v>36998</v>
      </c>
      <c r="G29553" s="625"/>
      <c r="H29553" s="623"/>
    </row>
    <row r="29554" spans="1:8" x14ac:dyDescent="0.2">
      <c r="A29554" s="2">
        <v>29549</v>
      </c>
      <c r="B29554" s="28" t="s">
        <v>44827</v>
      </c>
      <c r="C29554" s="28" t="s">
        <v>44830</v>
      </c>
      <c r="E29554" s="641">
        <v>2356</v>
      </c>
      <c r="F29554" s="641">
        <v>2356</v>
      </c>
      <c r="G29554" s="625"/>
      <c r="H29554" s="623"/>
    </row>
    <row r="29555" spans="1:8" ht="67.5" x14ac:dyDescent="0.2">
      <c r="A29555" s="2">
        <v>29550</v>
      </c>
      <c r="B29555" s="28" t="s">
        <v>44831</v>
      </c>
      <c r="C29555" s="31" t="s">
        <v>44832</v>
      </c>
      <c r="E29555" s="641">
        <v>2356</v>
      </c>
      <c r="F29555" s="641">
        <v>2356</v>
      </c>
      <c r="G29555" s="625"/>
      <c r="H29555" s="623"/>
    </row>
    <row r="29556" spans="1:8" ht="33.75" x14ac:dyDescent="0.2">
      <c r="A29556" s="2">
        <v>29551</v>
      </c>
      <c r="B29556" s="28" t="s">
        <v>44722</v>
      </c>
      <c r="C29556" s="28">
        <v>110104170</v>
      </c>
      <c r="E29556" s="641">
        <v>2357</v>
      </c>
      <c r="F29556" s="641">
        <v>2357</v>
      </c>
      <c r="G29556" s="625"/>
      <c r="H29556" s="623"/>
    </row>
    <row r="29557" spans="1:8" x14ac:dyDescent="0.2">
      <c r="A29557" s="2">
        <v>29552</v>
      </c>
      <c r="B29557" s="28" t="s">
        <v>44833</v>
      </c>
      <c r="C29557" s="28" t="s">
        <v>44834</v>
      </c>
      <c r="E29557" s="641">
        <v>43200</v>
      </c>
      <c r="F29557" s="641">
        <v>43200</v>
      </c>
      <c r="G29557" s="625"/>
      <c r="H29557" s="623"/>
    </row>
    <row r="29558" spans="1:8" ht="101.25" x14ac:dyDescent="0.2">
      <c r="A29558" s="2">
        <v>29553</v>
      </c>
      <c r="B29558" s="28" t="s">
        <v>44835</v>
      </c>
      <c r="C29558" s="28" t="s">
        <v>44836</v>
      </c>
      <c r="E29558" s="641">
        <v>39000</v>
      </c>
      <c r="F29558" s="641">
        <v>39000</v>
      </c>
      <c r="G29558" s="625"/>
      <c r="H29558" s="623"/>
    </row>
    <row r="29559" spans="1:8" ht="33.75" x14ac:dyDescent="0.2">
      <c r="A29559" s="2">
        <v>29554</v>
      </c>
      <c r="B29559" s="28" t="s">
        <v>44837</v>
      </c>
      <c r="C29559" s="28" t="s">
        <v>44838</v>
      </c>
      <c r="E29559" s="641">
        <v>15000</v>
      </c>
      <c r="F29559" s="641">
        <v>15000</v>
      </c>
      <c r="G29559" s="625"/>
      <c r="H29559" s="623"/>
    </row>
    <row r="29560" spans="1:8" ht="22.5" x14ac:dyDescent="0.2">
      <c r="A29560" s="2">
        <v>29555</v>
      </c>
      <c r="B29560" s="28" t="s">
        <v>44839</v>
      </c>
      <c r="C29560" s="28">
        <v>110104124</v>
      </c>
      <c r="E29560" s="641">
        <v>12760</v>
      </c>
      <c r="F29560" s="641">
        <v>12760</v>
      </c>
      <c r="G29560" s="625"/>
      <c r="H29560" s="623"/>
    </row>
    <row r="29561" spans="1:8" ht="33.75" x14ac:dyDescent="0.2">
      <c r="A29561" s="2">
        <v>29556</v>
      </c>
      <c r="B29561" s="28" t="s">
        <v>44840</v>
      </c>
      <c r="C29561" s="28" t="s">
        <v>44841</v>
      </c>
      <c r="E29561" s="641">
        <v>23000</v>
      </c>
      <c r="F29561" s="641">
        <v>23000</v>
      </c>
      <c r="G29561" s="625"/>
      <c r="H29561" s="623"/>
    </row>
    <row r="29562" spans="1:8" ht="22.5" x14ac:dyDescent="0.2">
      <c r="A29562" s="2">
        <v>29557</v>
      </c>
      <c r="B29562" s="28" t="s">
        <v>44842</v>
      </c>
      <c r="C29562" s="28" t="s">
        <v>44843</v>
      </c>
      <c r="E29562" s="641">
        <v>7084</v>
      </c>
      <c r="F29562" s="641">
        <v>7084</v>
      </c>
      <c r="G29562" s="625"/>
      <c r="H29562" s="623"/>
    </row>
    <row r="29563" spans="1:8" ht="22.5" x14ac:dyDescent="0.2">
      <c r="A29563" s="2">
        <v>29558</v>
      </c>
      <c r="B29563" s="28" t="s">
        <v>44844</v>
      </c>
      <c r="C29563" s="28" t="s">
        <v>44845</v>
      </c>
      <c r="E29563" s="641">
        <v>2910.24</v>
      </c>
      <c r="F29563" s="641">
        <v>2910.24</v>
      </c>
      <c r="G29563" s="625"/>
      <c r="H29563" s="623"/>
    </row>
    <row r="29564" spans="1:8" x14ac:dyDescent="0.2">
      <c r="A29564" s="2">
        <v>29559</v>
      </c>
      <c r="B29564" s="28" t="s">
        <v>44846</v>
      </c>
      <c r="C29564" s="28" t="s">
        <v>44847</v>
      </c>
      <c r="E29564" s="641">
        <v>216800</v>
      </c>
      <c r="F29564" s="641">
        <v>213467.13</v>
      </c>
      <c r="G29564" s="625"/>
      <c r="H29564" s="623"/>
    </row>
    <row r="29565" spans="1:8" x14ac:dyDescent="0.2">
      <c r="A29565" s="2">
        <v>29560</v>
      </c>
      <c r="B29565" s="28" t="s">
        <v>44848</v>
      </c>
      <c r="C29565" s="28" t="s">
        <v>44849</v>
      </c>
      <c r="E29565" s="641">
        <v>364600</v>
      </c>
      <c r="F29565" s="641">
        <v>212115.19</v>
      </c>
      <c r="G29565" s="625"/>
      <c r="H29565" s="623"/>
    </row>
    <row r="29566" spans="1:8" x14ac:dyDescent="0.2">
      <c r="A29566" s="2">
        <v>29561</v>
      </c>
      <c r="B29566" s="28" t="s">
        <v>44850</v>
      </c>
      <c r="C29566" s="28" t="s">
        <v>44851</v>
      </c>
      <c r="E29566" s="641">
        <v>161000</v>
      </c>
      <c r="F29566" s="641">
        <v>161000</v>
      </c>
      <c r="G29566" s="625"/>
      <c r="H29566" s="623"/>
    </row>
    <row r="29567" spans="1:8" x14ac:dyDescent="0.2">
      <c r="A29567" s="2">
        <v>29562</v>
      </c>
      <c r="B29567" s="28" t="s">
        <v>44852</v>
      </c>
      <c r="C29567" s="28" t="s">
        <v>44853</v>
      </c>
      <c r="E29567" s="641">
        <v>177400</v>
      </c>
      <c r="F29567" s="641">
        <v>177400</v>
      </c>
      <c r="G29567" s="625"/>
      <c r="H29567" s="623"/>
    </row>
    <row r="29568" spans="1:8" ht="33.75" x14ac:dyDescent="0.2">
      <c r="A29568" s="2">
        <v>29563</v>
      </c>
      <c r="B29568" s="28" t="s">
        <v>44854</v>
      </c>
      <c r="C29568" s="28" t="s">
        <v>44855</v>
      </c>
      <c r="E29568" s="641">
        <v>280175.19</v>
      </c>
      <c r="F29568" s="641">
        <v>280175.19</v>
      </c>
      <c r="G29568" s="625"/>
      <c r="H29568" s="623"/>
    </row>
    <row r="29569" spans="1:8" x14ac:dyDescent="0.2">
      <c r="A29569" s="2">
        <v>29564</v>
      </c>
      <c r="B29569" s="28" t="s">
        <v>40672</v>
      </c>
      <c r="C29569" s="28" t="s">
        <v>44856</v>
      </c>
      <c r="E29569" s="641">
        <v>4600</v>
      </c>
      <c r="F29569" s="641">
        <v>4600</v>
      </c>
      <c r="G29569" s="625"/>
      <c r="H29569" s="623"/>
    </row>
    <row r="29570" spans="1:8" ht="33.75" x14ac:dyDescent="0.2">
      <c r="A29570" s="2">
        <v>29565</v>
      </c>
      <c r="B29570" s="28" t="s">
        <v>44857</v>
      </c>
      <c r="C29570" s="28" t="s">
        <v>44858</v>
      </c>
      <c r="E29570" s="641">
        <v>6980</v>
      </c>
      <c r="F29570" s="641">
        <v>6980</v>
      </c>
      <c r="G29570" s="625"/>
      <c r="H29570" s="623"/>
    </row>
    <row r="29571" spans="1:8" x14ac:dyDescent="0.2">
      <c r="A29571" s="2">
        <v>29566</v>
      </c>
      <c r="B29571" s="28" t="s">
        <v>44859</v>
      </c>
      <c r="C29571" s="28" t="s">
        <v>44860</v>
      </c>
      <c r="E29571" s="641">
        <v>12800</v>
      </c>
      <c r="F29571" s="641">
        <v>12800</v>
      </c>
      <c r="G29571" s="625"/>
      <c r="H29571" s="623"/>
    </row>
    <row r="29572" spans="1:8" ht="22.5" x14ac:dyDescent="0.2">
      <c r="A29572" s="2">
        <v>29567</v>
      </c>
      <c r="B29572" s="28" t="s">
        <v>44861</v>
      </c>
      <c r="C29572" s="28" t="s">
        <v>44862</v>
      </c>
      <c r="E29572" s="641">
        <v>5060.7</v>
      </c>
      <c r="F29572" s="641">
        <v>5060.7</v>
      </c>
      <c r="G29572" s="625"/>
      <c r="H29572" s="623"/>
    </row>
    <row r="29573" spans="1:8" ht="22.5" x14ac:dyDescent="0.2">
      <c r="A29573" s="2">
        <v>29568</v>
      </c>
      <c r="B29573" s="28" t="s">
        <v>44863</v>
      </c>
      <c r="C29573" s="28" t="s">
        <v>44864</v>
      </c>
      <c r="E29573" s="641">
        <v>8500</v>
      </c>
      <c r="F29573" s="641">
        <v>8500</v>
      </c>
      <c r="G29573" s="625"/>
      <c r="H29573" s="623"/>
    </row>
    <row r="29574" spans="1:8" ht="22.5" x14ac:dyDescent="0.2">
      <c r="A29574" s="2">
        <v>29569</v>
      </c>
      <c r="B29574" s="28" t="s">
        <v>44865</v>
      </c>
      <c r="C29574" s="28" t="s">
        <v>44866</v>
      </c>
      <c r="E29574" s="641">
        <v>8662.5</v>
      </c>
      <c r="F29574" s="641">
        <v>8662.5</v>
      </c>
      <c r="G29574" s="625"/>
      <c r="H29574" s="623"/>
    </row>
    <row r="29575" spans="1:8" ht="56.25" x14ac:dyDescent="0.2">
      <c r="A29575" s="2">
        <v>29570</v>
      </c>
      <c r="B29575" s="28" t="s">
        <v>44867</v>
      </c>
      <c r="C29575" s="28" t="s">
        <v>44868</v>
      </c>
      <c r="E29575" s="641">
        <v>1300</v>
      </c>
      <c r="F29575" s="641">
        <v>1300</v>
      </c>
      <c r="G29575" s="625"/>
      <c r="H29575" s="623"/>
    </row>
    <row r="29576" spans="1:8" x14ac:dyDescent="0.2">
      <c r="A29576" s="2">
        <v>29571</v>
      </c>
      <c r="B29576" s="28" t="s">
        <v>44869</v>
      </c>
      <c r="C29576" s="28">
        <v>210104018</v>
      </c>
      <c r="E29576" s="641">
        <v>3941.7</v>
      </c>
      <c r="F29576" s="641">
        <v>3941.7</v>
      </c>
      <c r="G29576" s="625"/>
      <c r="H29576" s="623"/>
    </row>
    <row r="29577" spans="1:8" ht="45" x14ac:dyDescent="0.2">
      <c r="A29577" s="2">
        <v>29572</v>
      </c>
      <c r="B29577" s="28" t="s">
        <v>44870</v>
      </c>
      <c r="C29577" s="28" t="s">
        <v>44871</v>
      </c>
      <c r="E29577" s="641">
        <v>5743</v>
      </c>
      <c r="F29577" s="641">
        <v>5743</v>
      </c>
      <c r="G29577" s="625"/>
      <c r="H29577" s="623"/>
    </row>
    <row r="29578" spans="1:8" ht="56.25" x14ac:dyDescent="0.2">
      <c r="A29578" s="2">
        <v>29573</v>
      </c>
      <c r="B29578" s="28" t="s">
        <v>44872</v>
      </c>
      <c r="C29578" s="28" t="s">
        <v>44873</v>
      </c>
      <c r="E29578" s="641">
        <v>3749</v>
      </c>
      <c r="F29578" s="641">
        <v>3749</v>
      </c>
      <c r="G29578" s="625"/>
      <c r="H29578" s="623"/>
    </row>
    <row r="29579" spans="1:8" ht="33.75" x14ac:dyDescent="0.2">
      <c r="A29579" s="2">
        <v>29574</v>
      </c>
      <c r="B29579" s="28" t="s">
        <v>44874</v>
      </c>
      <c r="C29579" s="28" t="s">
        <v>44875</v>
      </c>
      <c r="E29579" s="641">
        <v>6320</v>
      </c>
      <c r="F29579" s="641">
        <v>6320</v>
      </c>
      <c r="G29579" s="625"/>
      <c r="H29579" s="623"/>
    </row>
    <row r="29580" spans="1:8" ht="22.5" x14ac:dyDescent="0.2">
      <c r="A29580" s="2">
        <v>29575</v>
      </c>
      <c r="B29580" s="28" t="s">
        <v>44876</v>
      </c>
      <c r="C29580" s="28" t="s">
        <v>44877</v>
      </c>
      <c r="E29580" s="641">
        <v>30000</v>
      </c>
      <c r="F29580" s="641">
        <v>30000</v>
      </c>
      <c r="G29580" s="625"/>
      <c r="H29580" s="623"/>
    </row>
    <row r="29581" spans="1:8" ht="56.25" x14ac:dyDescent="0.2">
      <c r="A29581" s="2">
        <v>29576</v>
      </c>
      <c r="B29581" s="28" t="s">
        <v>44878</v>
      </c>
      <c r="C29581" s="28" t="s">
        <v>44879</v>
      </c>
      <c r="E29581" s="641">
        <v>3100</v>
      </c>
      <c r="F29581" s="641">
        <v>3100</v>
      </c>
      <c r="G29581" s="625"/>
      <c r="H29581" s="623"/>
    </row>
    <row r="29582" spans="1:8" ht="22.5" x14ac:dyDescent="0.2">
      <c r="A29582" s="2">
        <v>29577</v>
      </c>
      <c r="B29582" s="28" t="s">
        <v>44880</v>
      </c>
      <c r="C29582" s="28">
        <v>210106155</v>
      </c>
      <c r="E29582" s="641">
        <v>7000</v>
      </c>
      <c r="F29582" s="641">
        <v>7000</v>
      </c>
      <c r="G29582" s="625"/>
      <c r="H29582" s="623"/>
    </row>
    <row r="29583" spans="1:8" ht="22.5" x14ac:dyDescent="0.2">
      <c r="A29583" s="2">
        <v>29578</v>
      </c>
      <c r="B29583" s="28" t="s">
        <v>44881</v>
      </c>
      <c r="C29583" s="28">
        <v>210106156</v>
      </c>
      <c r="E29583" s="641">
        <v>11508</v>
      </c>
      <c r="F29583" s="641">
        <v>11508</v>
      </c>
      <c r="G29583" s="625"/>
      <c r="H29583" s="623"/>
    </row>
    <row r="29584" spans="1:8" x14ac:dyDescent="0.2">
      <c r="A29584" s="2">
        <v>29579</v>
      </c>
      <c r="B29584" s="28" t="s">
        <v>44882</v>
      </c>
      <c r="C29584" s="28" t="s">
        <v>44883</v>
      </c>
      <c r="E29584" s="641">
        <v>4560</v>
      </c>
      <c r="F29584" s="641">
        <v>4560</v>
      </c>
      <c r="G29584" s="625"/>
      <c r="H29584" s="623"/>
    </row>
    <row r="29585" spans="1:8" x14ac:dyDescent="0.2">
      <c r="A29585" s="2">
        <v>29580</v>
      </c>
      <c r="B29585" s="28" t="s">
        <v>3153</v>
      </c>
      <c r="C29585" s="28" t="s">
        <v>44884</v>
      </c>
      <c r="E29585" s="641">
        <v>3040</v>
      </c>
      <c r="F29585" s="641">
        <v>3040</v>
      </c>
      <c r="G29585" s="625"/>
      <c r="H29585" s="623"/>
    </row>
    <row r="29586" spans="1:8" x14ac:dyDescent="0.2">
      <c r="A29586" s="2">
        <v>29581</v>
      </c>
      <c r="B29586" s="28" t="s">
        <v>44885</v>
      </c>
      <c r="C29586" s="28" t="s">
        <v>44886</v>
      </c>
      <c r="E29586" s="641">
        <v>3536.95</v>
      </c>
      <c r="F29586" s="641">
        <v>3536.95</v>
      </c>
      <c r="G29586" s="625"/>
      <c r="H29586" s="623"/>
    </row>
    <row r="29587" spans="1:8" ht="22.5" x14ac:dyDescent="0.2">
      <c r="A29587" s="2">
        <v>29582</v>
      </c>
      <c r="B29587" s="28" t="s">
        <v>44887</v>
      </c>
      <c r="C29587" s="28">
        <v>210106008</v>
      </c>
      <c r="E29587" s="641">
        <v>1743.71</v>
      </c>
      <c r="F29587" s="641">
        <v>1743.71</v>
      </c>
      <c r="G29587" s="625"/>
      <c r="H29587" s="623"/>
    </row>
    <row r="29588" spans="1:8" ht="33.75" x14ac:dyDescent="0.2">
      <c r="A29588" s="2">
        <v>29583</v>
      </c>
      <c r="B29588" s="28" t="s">
        <v>44888</v>
      </c>
      <c r="C29588" s="28">
        <v>210106009</v>
      </c>
      <c r="E29588" s="641">
        <v>1323.34</v>
      </c>
      <c r="F29588" s="641">
        <v>1323.34</v>
      </c>
      <c r="G29588" s="625"/>
      <c r="H29588" s="623"/>
    </row>
    <row r="29589" spans="1:8" ht="45" x14ac:dyDescent="0.2">
      <c r="A29589" s="2">
        <v>29584</v>
      </c>
      <c r="B29589" s="28" t="s">
        <v>44889</v>
      </c>
      <c r="C29589" s="28" t="s">
        <v>44890</v>
      </c>
      <c r="E29589" s="641">
        <v>7264.4</v>
      </c>
      <c r="F29589" s="641">
        <v>7264.4</v>
      </c>
      <c r="G29589" s="625"/>
      <c r="H29589" s="623"/>
    </row>
    <row r="29590" spans="1:8" ht="33.75" x14ac:dyDescent="0.2">
      <c r="A29590" s="2">
        <v>29585</v>
      </c>
      <c r="B29590" s="28" t="s">
        <v>44891</v>
      </c>
      <c r="C29590" s="28" t="s">
        <v>44892</v>
      </c>
      <c r="E29590" s="641">
        <v>17434.560000000001</v>
      </c>
      <c r="F29590" s="641">
        <v>17434.560000000001</v>
      </c>
      <c r="G29590" s="625"/>
      <c r="H29590" s="623"/>
    </row>
    <row r="29591" spans="1:8" ht="33.75" x14ac:dyDescent="0.2">
      <c r="A29591" s="2">
        <v>29586</v>
      </c>
      <c r="B29591" s="28" t="s">
        <v>44891</v>
      </c>
      <c r="C29591" s="28" t="s">
        <v>44893</v>
      </c>
      <c r="E29591" s="641">
        <v>4277.67</v>
      </c>
      <c r="F29591" s="641">
        <v>4277.67</v>
      </c>
      <c r="G29591" s="625"/>
      <c r="H29591" s="623"/>
    </row>
    <row r="29592" spans="1:8" ht="22.5" x14ac:dyDescent="0.2">
      <c r="A29592" s="2">
        <v>29587</v>
      </c>
      <c r="B29592" s="28" t="s">
        <v>44894</v>
      </c>
      <c r="C29592" s="28" t="s">
        <v>44895</v>
      </c>
      <c r="E29592" s="641">
        <v>5080</v>
      </c>
      <c r="F29592" s="641">
        <v>5080</v>
      </c>
      <c r="G29592" s="625"/>
      <c r="H29592" s="623"/>
    </row>
    <row r="29593" spans="1:8" ht="22.5" x14ac:dyDescent="0.2">
      <c r="A29593" s="2">
        <v>29588</v>
      </c>
      <c r="B29593" s="28" t="s">
        <v>44894</v>
      </c>
      <c r="C29593" s="28" t="s">
        <v>44896</v>
      </c>
      <c r="E29593" s="641">
        <v>5080</v>
      </c>
      <c r="F29593" s="641">
        <v>5080</v>
      </c>
      <c r="G29593" s="625"/>
      <c r="H29593" s="623"/>
    </row>
    <row r="29594" spans="1:8" x14ac:dyDescent="0.2">
      <c r="A29594" s="2">
        <v>29589</v>
      </c>
      <c r="B29594" s="28" t="s">
        <v>3414</v>
      </c>
      <c r="C29594" s="28" t="s">
        <v>44897</v>
      </c>
      <c r="E29594" s="641">
        <v>5020</v>
      </c>
      <c r="F29594" s="641">
        <v>5020</v>
      </c>
      <c r="G29594" s="625"/>
      <c r="H29594" s="623"/>
    </row>
    <row r="29595" spans="1:8" ht="22.5" x14ac:dyDescent="0.2">
      <c r="A29595" s="2">
        <v>29590</v>
      </c>
      <c r="B29595" s="28" t="s">
        <v>44898</v>
      </c>
      <c r="C29595" s="28" t="s">
        <v>44899</v>
      </c>
      <c r="E29595" s="641">
        <v>5020</v>
      </c>
      <c r="F29595" s="641">
        <v>5020</v>
      </c>
      <c r="G29595" s="625"/>
      <c r="H29595" s="623"/>
    </row>
    <row r="29596" spans="1:8" ht="45" x14ac:dyDescent="0.2">
      <c r="A29596" s="2">
        <v>29591</v>
      </c>
      <c r="B29596" s="28" t="s">
        <v>44900</v>
      </c>
      <c r="C29596" s="28" t="s">
        <v>44901</v>
      </c>
      <c r="E29596" s="641">
        <v>1020</v>
      </c>
      <c r="F29596" s="641">
        <v>1020</v>
      </c>
      <c r="G29596" s="625"/>
      <c r="H29596" s="623"/>
    </row>
    <row r="29597" spans="1:8" x14ac:dyDescent="0.2">
      <c r="A29597" s="2">
        <v>29592</v>
      </c>
      <c r="B29597" s="28" t="s">
        <v>44902</v>
      </c>
      <c r="C29597" s="28" t="s">
        <v>44903</v>
      </c>
      <c r="E29597" s="641">
        <v>1376</v>
      </c>
      <c r="F29597" s="641">
        <v>1376</v>
      </c>
      <c r="G29597" s="625"/>
      <c r="H29597" s="623"/>
    </row>
    <row r="29598" spans="1:8" ht="22.5" x14ac:dyDescent="0.2">
      <c r="A29598" s="2">
        <v>29593</v>
      </c>
      <c r="B29598" s="28" t="s">
        <v>44902</v>
      </c>
      <c r="C29598" s="31" t="s">
        <v>44904</v>
      </c>
      <c r="E29598" s="641">
        <v>7690</v>
      </c>
      <c r="F29598" s="641">
        <v>7690</v>
      </c>
      <c r="G29598" s="625"/>
      <c r="H29598" s="623"/>
    </row>
    <row r="29599" spans="1:8" ht="22.5" x14ac:dyDescent="0.2">
      <c r="A29599" s="2">
        <v>29594</v>
      </c>
      <c r="B29599" s="28" t="s">
        <v>44905</v>
      </c>
      <c r="C29599" s="28" t="s">
        <v>44906</v>
      </c>
      <c r="E29599" s="641">
        <v>3601.8</v>
      </c>
      <c r="F29599" s="641">
        <v>3601.8</v>
      </c>
      <c r="G29599" s="625"/>
      <c r="H29599" s="623"/>
    </row>
    <row r="29600" spans="1:8" ht="22.5" x14ac:dyDescent="0.2">
      <c r="A29600" s="2">
        <v>29595</v>
      </c>
      <c r="B29600" s="28" t="s">
        <v>44907</v>
      </c>
      <c r="C29600" s="28" t="s">
        <v>44908</v>
      </c>
      <c r="E29600" s="641">
        <v>11200</v>
      </c>
      <c r="F29600" s="641">
        <v>11200</v>
      </c>
      <c r="G29600" s="625"/>
      <c r="H29600" s="623"/>
    </row>
    <row r="29601" spans="1:8" x14ac:dyDescent="0.2">
      <c r="A29601" s="2">
        <v>29596</v>
      </c>
      <c r="B29601" s="28" t="s">
        <v>44909</v>
      </c>
      <c r="C29601" s="28" t="s">
        <v>44910</v>
      </c>
      <c r="E29601" s="641">
        <v>6850</v>
      </c>
      <c r="F29601" s="641">
        <v>6850</v>
      </c>
      <c r="G29601" s="625"/>
      <c r="H29601" s="623"/>
    </row>
    <row r="29602" spans="1:8" ht="22.5" x14ac:dyDescent="0.2">
      <c r="A29602" s="2">
        <v>29597</v>
      </c>
      <c r="B29602" s="28" t="s">
        <v>44911</v>
      </c>
      <c r="C29602" s="28">
        <v>110106085</v>
      </c>
      <c r="E29602" s="641">
        <v>3500</v>
      </c>
      <c r="F29602" s="641">
        <v>3500</v>
      </c>
      <c r="G29602" s="625"/>
      <c r="H29602" s="623"/>
    </row>
    <row r="29603" spans="1:8" ht="22.5" x14ac:dyDescent="0.2">
      <c r="A29603" s="2">
        <v>29598</v>
      </c>
      <c r="B29603" s="28" t="s">
        <v>44912</v>
      </c>
      <c r="C29603" s="28" t="s">
        <v>44913</v>
      </c>
      <c r="E29603" s="641">
        <v>1638.3</v>
      </c>
      <c r="F29603" s="641">
        <v>1638.3</v>
      </c>
      <c r="G29603" s="625"/>
      <c r="H29603" s="623"/>
    </row>
    <row r="29604" spans="1:8" ht="22.5" x14ac:dyDescent="0.2">
      <c r="A29604" s="2">
        <v>29599</v>
      </c>
      <c r="B29604" s="28" t="s">
        <v>44914</v>
      </c>
      <c r="C29604" s="28" t="s">
        <v>44915</v>
      </c>
      <c r="E29604" s="641">
        <v>4018.8</v>
      </c>
      <c r="F29604" s="641">
        <v>4018.8</v>
      </c>
      <c r="G29604" s="625"/>
      <c r="H29604" s="623"/>
    </row>
    <row r="29605" spans="1:8" x14ac:dyDescent="0.2">
      <c r="A29605" s="2">
        <v>29600</v>
      </c>
      <c r="B29605" s="28" t="s">
        <v>44916</v>
      </c>
      <c r="C29605" s="28" t="s">
        <v>44917</v>
      </c>
      <c r="E29605" s="641">
        <v>2356.1999999999998</v>
      </c>
      <c r="F29605" s="641">
        <v>2356.1999999999998</v>
      </c>
      <c r="G29605" s="625"/>
      <c r="H29605" s="623"/>
    </row>
    <row r="29606" spans="1:8" x14ac:dyDescent="0.2">
      <c r="A29606" s="2">
        <v>29601</v>
      </c>
      <c r="B29606" s="28" t="s">
        <v>22306</v>
      </c>
      <c r="C29606" s="28" t="s">
        <v>44918</v>
      </c>
      <c r="E29606" s="641">
        <v>2244</v>
      </c>
      <c r="F29606" s="641">
        <v>2244</v>
      </c>
      <c r="G29606" s="625"/>
      <c r="H29606" s="623"/>
    </row>
    <row r="29607" spans="1:8" ht="22.5" x14ac:dyDescent="0.2">
      <c r="A29607" s="2">
        <v>29602</v>
      </c>
      <c r="B29607" s="28" t="s">
        <v>44919</v>
      </c>
      <c r="C29607" s="28" t="s">
        <v>44920</v>
      </c>
      <c r="E29607" s="641">
        <v>3137.6</v>
      </c>
      <c r="F29607" s="641">
        <v>3137.6</v>
      </c>
      <c r="G29607" s="625"/>
      <c r="H29607" s="623"/>
    </row>
    <row r="29608" spans="1:8" ht="33.75" x14ac:dyDescent="0.2">
      <c r="A29608" s="2">
        <v>29603</v>
      </c>
      <c r="B29608" s="28" t="s">
        <v>44921</v>
      </c>
      <c r="C29608" s="28" t="s">
        <v>44922</v>
      </c>
      <c r="E29608" s="641">
        <v>4849</v>
      </c>
      <c r="F29608" s="641">
        <v>4849</v>
      </c>
      <c r="G29608" s="625"/>
      <c r="H29608" s="623"/>
    </row>
    <row r="29609" spans="1:8" ht="22.5" x14ac:dyDescent="0.2">
      <c r="A29609" s="2">
        <v>29604</v>
      </c>
      <c r="B29609" s="28" t="s">
        <v>44923</v>
      </c>
      <c r="C29609" s="28" t="s">
        <v>44924</v>
      </c>
      <c r="E29609" s="641">
        <v>85248</v>
      </c>
      <c r="F29609" s="641">
        <v>85248</v>
      </c>
      <c r="G29609" s="625"/>
      <c r="H29609" s="623"/>
    </row>
    <row r="29610" spans="1:8" ht="22.5" x14ac:dyDescent="0.2">
      <c r="A29610" s="2">
        <v>29605</v>
      </c>
      <c r="B29610" s="28" t="s">
        <v>44925</v>
      </c>
      <c r="C29610" s="28" t="s">
        <v>44926</v>
      </c>
      <c r="E29610" s="641">
        <v>8950</v>
      </c>
      <c r="F29610" s="641">
        <v>8950</v>
      </c>
      <c r="G29610" s="625"/>
      <c r="H29610" s="623"/>
    </row>
    <row r="29611" spans="1:8" x14ac:dyDescent="0.2">
      <c r="A29611" s="2">
        <v>29606</v>
      </c>
      <c r="B29611" s="28" t="s">
        <v>6837</v>
      </c>
      <c r="C29611" s="28">
        <v>110106020</v>
      </c>
      <c r="E29611" s="641">
        <v>4500</v>
      </c>
      <c r="F29611" s="641">
        <v>4500</v>
      </c>
      <c r="G29611" s="625"/>
      <c r="H29611" s="623"/>
    </row>
    <row r="29612" spans="1:8" x14ac:dyDescent="0.2">
      <c r="A29612" s="2">
        <v>29607</v>
      </c>
      <c r="B29612" s="28" t="s">
        <v>44927</v>
      </c>
      <c r="C29612" s="28" t="s">
        <v>44928</v>
      </c>
      <c r="E29612" s="641">
        <v>13000</v>
      </c>
      <c r="F29612" s="641">
        <v>13000</v>
      </c>
      <c r="G29612" s="625"/>
      <c r="H29612" s="623"/>
    </row>
    <row r="29613" spans="1:8" ht="22.5" x14ac:dyDescent="0.2">
      <c r="A29613" s="2">
        <v>29608</v>
      </c>
      <c r="B29613" s="28" t="s">
        <v>44929</v>
      </c>
      <c r="C29613" s="28" t="s">
        <v>44930</v>
      </c>
      <c r="E29613" s="641">
        <v>2439.04</v>
      </c>
      <c r="F29613" s="641">
        <v>2439.04</v>
      </c>
      <c r="G29613" s="625"/>
      <c r="H29613" s="623"/>
    </row>
    <row r="29614" spans="1:8" ht="22.5" x14ac:dyDescent="0.2">
      <c r="A29614" s="2">
        <v>29609</v>
      </c>
      <c r="B29614" s="28" t="s">
        <v>44931</v>
      </c>
      <c r="C29614" s="28" t="s">
        <v>44932</v>
      </c>
      <c r="E29614" s="641">
        <v>1998.6</v>
      </c>
      <c r="F29614" s="641">
        <v>1998.6</v>
      </c>
      <c r="G29614" s="625"/>
      <c r="H29614" s="623"/>
    </row>
    <row r="29615" spans="1:8" ht="22.5" x14ac:dyDescent="0.2">
      <c r="A29615" s="2">
        <v>29610</v>
      </c>
      <c r="B29615" s="28" t="s">
        <v>44933</v>
      </c>
      <c r="C29615" s="28" t="s">
        <v>44934</v>
      </c>
      <c r="E29615" s="641">
        <v>25000</v>
      </c>
      <c r="F29615" s="641">
        <v>25000</v>
      </c>
      <c r="G29615" s="625"/>
      <c r="H29615" s="623"/>
    </row>
    <row r="29616" spans="1:8" ht="22.5" x14ac:dyDescent="0.2">
      <c r="A29616" s="2">
        <v>29611</v>
      </c>
      <c r="B29616" s="28" t="s">
        <v>44935</v>
      </c>
      <c r="C29616" s="28" t="s">
        <v>44936</v>
      </c>
      <c r="E29616" s="641">
        <v>25000</v>
      </c>
      <c r="F29616" s="641">
        <v>25000</v>
      </c>
      <c r="G29616" s="625"/>
      <c r="H29616" s="623"/>
    </row>
    <row r="29617" spans="1:8" ht="22.5" x14ac:dyDescent="0.2">
      <c r="A29617" s="2">
        <v>29612</v>
      </c>
      <c r="B29617" s="28" t="s">
        <v>44937</v>
      </c>
      <c r="C29617" s="28">
        <v>110106129</v>
      </c>
      <c r="E29617" s="641">
        <v>7317.12</v>
      </c>
      <c r="F29617" s="641">
        <v>7317.12</v>
      </c>
      <c r="G29617" s="625"/>
      <c r="H29617" s="623"/>
    </row>
    <row r="29618" spans="1:8" ht="22.5" x14ac:dyDescent="0.2">
      <c r="A29618" s="2">
        <v>29613</v>
      </c>
      <c r="B29618" s="28" t="s">
        <v>44938</v>
      </c>
      <c r="C29618" s="28" t="s">
        <v>44939</v>
      </c>
      <c r="E29618" s="641">
        <v>4415</v>
      </c>
      <c r="F29618" s="641">
        <v>4415</v>
      </c>
      <c r="G29618" s="625"/>
      <c r="H29618" s="623"/>
    </row>
    <row r="29619" spans="1:8" x14ac:dyDescent="0.2">
      <c r="A29619" s="2">
        <v>29614</v>
      </c>
      <c r="B29619" s="28" t="s">
        <v>44940</v>
      </c>
      <c r="C29619" s="28">
        <v>110106131</v>
      </c>
      <c r="E29619" s="641">
        <v>3522</v>
      </c>
      <c r="F29619" s="641">
        <v>3522</v>
      </c>
      <c r="G29619" s="625"/>
      <c r="H29619" s="623"/>
    </row>
    <row r="29620" spans="1:8" ht="22.5" x14ac:dyDescent="0.2">
      <c r="A29620" s="2">
        <v>29615</v>
      </c>
      <c r="B29620" s="28" t="s">
        <v>44941</v>
      </c>
      <c r="C29620" s="28" t="s">
        <v>44942</v>
      </c>
      <c r="E29620" s="641">
        <v>6166</v>
      </c>
      <c r="F29620" s="641">
        <v>6166</v>
      </c>
      <c r="G29620" s="625"/>
      <c r="H29620" s="623"/>
    </row>
    <row r="29621" spans="1:8" ht="22.5" x14ac:dyDescent="0.2">
      <c r="A29621" s="2">
        <v>29616</v>
      </c>
      <c r="B29621" s="28" t="s">
        <v>44943</v>
      </c>
      <c r="C29621" s="28" t="s">
        <v>44944</v>
      </c>
      <c r="E29621" s="641">
        <v>9460</v>
      </c>
      <c r="F29621" s="641">
        <v>9460</v>
      </c>
      <c r="G29621" s="625"/>
      <c r="H29621" s="623"/>
    </row>
    <row r="29622" spans="1:8" ht="22.5" x14ac:dyDescent="0.2">
      <c r="A29622" s="2">
        <v>29617</v>
      </c>
      <c r="B29622" s="28" t="s">
        <v>44945</v>
      </c>
      <c r="C29622" s="28" t="s">
        <v>44946</v>
      </c>
      <c r="E29622" s="641">
        <v>3602</v>
      </c>
      <c r="F29622" s="641">
        <v>3602</v>
      </c>
      <c r="G29622" s="625"/>
      <c r="H29622" s="623"/>
    </row>
    <row r="29623" spans="1:8" x14ac:dyDescent="0.2">
      <c r="A29623" s="2">
        <v>29618</v>
      </c>
      <c r="B29623" s="28" t="s">
        <v>44947</v>
      </c>
      <c r="C29623" s="28">
        <v>110106088</v>
      </c>
      <c r="E29623" s="641">
        <v>5027</v>
      </c>
      <c r="F29623" s="641">
        <v>5027</v>
      </c>
      <c r="G29623" s="625"/>
      <c r="H29623" s="623"/>
    </row>
    <row r="29624" spans="1:8" ht="22.5" x14ac:dyDescent="0.2">
      <c r="A29624" s="2">
        <v>29619</v>
      </c>
      <c r="B29624" s="28" t="s">
        <v>44948</v>
      </c>
      <c r="C29624" s="28">
        <v>110106140</v>
      </c>
      <c r="E29624" s="641">
        <v>5343.1</v>
      </c>
      <c r="F29624" s="641">
        <v>5343.1</v>
      </c>
      <c r="G29624" s="625"/>
      <c r="H29624" s="623"/>
    </row>
    <row r="29625" spans="1:8" ht="22.5" x14ac:dyDescent="0.2">
      <c r="A29625" s="2">
        <v>29620</v>
      </c>
      <c r="B29625" s="28" t="s">
        <v>44949</v>
      </c>
      <c r="C29625" s="28">
        <v>110106091</v>
      </c>
      <c r="E29625" s="641">
        <v>3264</v>
      </c>
      <c r="F29625" s="641">
        <v>3264</v>
      </c>
      <c r="G29625" s="625"/>
      <c r="H29625" s="623"/>
    </row>
    <row r="29626" spans="1:8" ht="22.5" x14ac:dyDescent="0.2">
      <c r="A29626" s="2">
        <v>29621</v>
      </c>
      <c r="B29626" s="28" t="s">
        <v>44950</v>
      </c>
      <c r="C29626" s="31">
        <v>110106106</v>
      </c>
      <c r="E29626" s="641">
        <v>16000</v>
      </c>
      <c r="F29626" s="641">
        <v>16000</v>
      </c>
      <c r="G29626" s="625"/>
      <c r="H29626" s="623"/>
    </row>
    <row r="29627" spans="1:8" ht="22.5" x14ac:dyDescent="0.2">
      <c r="A29627" s="2">
        <v>29622</v>
      </c>
      <c r="B29627" s="28" t="s">
        <v>44951</v>
      </c>
      <c r="C29627" s="31">
        <v>110106157</v>
      </c>
      <c r="E29627" s="641">
        <v>5301.45</v>
      </c>
      <c r="F29627" s="641">
        <v>5301.45</v>
      </c>
      <c r="G29627" s="625"/>
      <c r="H29627" s="623"/>
    </row>
    <row r="29628" spans="1:8" x14ac:dyDescent="0.2">
      <c r="A29628" s="2">
        <v>29623</v>
      </c>
      <c r="B29628" s="28" t="s">
        <v>3153</v>
      </c>
      <c r="C29628" s="31">
        <v>110106024</v>
      </c>
      <c r="E29628" s="641">
        <v>25760</v>
      </c>
      <c r="F29628" s="641">
        <v>25760</v>
      </c>
      <c r="G29628" s="625"/>
      <c r="H29628" s="623"/>
    </row>
    <row r="29629" spans="1:8" x14ac:dyDescent="0.2">
      <c r="A29629" s="2">
        <v>29624</v>
      </c>
      <c r="B29629" s="28" t="s">
        <v>3151</v>
      </c>
      <c r="C29629" s="28" t="s">
        <v>44952</v>
      </c>
      <c r="E29629" s="641">
        <v>4520</v>
      </c>
      <c r="F29629" s="641">
        <v>4520</v>
      </c>
      <c r="G29629" s="625"/>
      <c r="H29629" s="623"/>
    </row>
    <row r="29630" spans="1:8" ht="22.5" x14ac:dyDescent="0.2">
      <c r="A29630" s="2">
        <v>29625</v>
      </c>
      <c r="B29630" s="28" t="s">
        <v>44953</v>
      </c>
      <c r="C29630" s="31">
        <v>110106070</v>
      </c>
      <c r="E29630" s="641">
        <v>9424.64</v>
      </c>
      <c r="F29630" s="641">
        <v>9424.64</v>
      </c>
      <c r="G29630" s="625"/>
      <c r="H29630" s="623"/>
    </row>
    <row r="29631" spans="1:8" ht="22.5" x14ac:dyDescent="0.2">
      <c r="A29631" s="2">
        <v>29626</v>
      </c>
      <c r="B29631" s="28" t="s">
        <v>44953</v>
      </c>
      <c r="C29631" s="28" t="s">
        <v>44954</v>
      </c>
      <c r="E29631" s="641">
        <v>2420.1</v>
      </c>
      <c r="F29631" s="641">
        <v>2420.1</v>
      </c>
      <c r="G29631" s="625"/>
      <c r="H29631" s="623"/>
    </row>
    <row r="29632" spans="1:8" x14ac:dyDescent="0.2">
      <c r="A29632" s="2">
        <v>29627</v>
      </c>
      <c r="B29632" s="28" t="s">
        <v>44955</v>
      </c>
      <c r="C29632" s="31">
        <v>110106037</v>
      </c>
      <c r="E29632" s="641">
        <v>17802.599999999999</v>
      </c>
      <c r="F29632" s="641">
        <v>17802.599999999999</v>
      </c>
      <c r="G29632" s="625"/>
      <c r="H29632" s="623"/>
    </row>
    <row r="29633" spans="1:8" x14ac:dyDescent="0.2">
      <c r="A29633" s="2">
        <v>29628</v>
      </c>
      <c r="B29633" s="28" t="s">
        <v>44956</v>
      </c>
      <c r="C29633" s="28" t="s">
        <v>16249</v>
      </c>
      <c r="E29633" s="641">
        <v>6050.24</v>
      </c>
      <c r="F29633" s="641">
        <v>6050.24</v>
      </c>
      <c r="G29633" s="625"/>
      <c r="H29633" s="623"/>
    </row>
    <row r="29634" spans="1:8" x14ac:dyDescent="0.2">
      <c r="A29634" s="2">
        <v>29629</v>
      </c>
      <c r="B29634" s="28" t="s">
        <v>44957</v>
      </c>
      <c r="C29634" s="28">
        <v>110106157</v>
      </c>
      <c r="E29634" s="641">
        <v>40327.040000000001</v>
      </c>
      <c r="F29634" s="641">
        <v>40327.040000000001</v>
      </c>
      <c r="G29634" s="625"/>
      <c r="H29634" s="623"/>
    </row>
    <row r="29635" spans="1:8" x14ac:dyDescent="0.2">
      <c r="A29635" s="2">
        <v>29630</v>
      </c>
      <c r="B29635" s="28" t="s">
        <v>44958</v>
      </c>
      <c r="C29635" s="31">
        <v>110106115</v>
      </c>
      <c r="E29635" s="641">
        <v>1703.78</v>
      </c>
      <c r="F29635" s="641">
        <v>1703.78</v>
      </c>
      <c r="G29635" s="625"/>
      <c r="H29635" s="623"/>
    </row>
    <row r="29636" spans="1:8" x14ac:dyDescent="0.2">
      <c r="A29636" s="2">
        <v>29631</v>
      </c>
      <c r="B29636" s="28" t="s">
        <v>4390</v>
      </c>
      <c r="C29636" s="28" t="s">
        <v>44959</v>
      </c>
      <c r="E29636" s="641">
        <v>18000</v>
      </c>
      <c r="F29636" s="641">
        <v>18000</v>
      </c>
      <c r="G29636" s="625"/>
      <c r="H29636" s="623"/>
    </row>
    <row r="29637" spans="1:8" x14ac:dyDescent="0.2">
      <c r="A29637" s="2">
        <v>29632</v>
      </c>
      <c r="B29637" s="28" t="s">
        <v>33884</v>
      </c>
      <c r="C29637" s="28" t="s">
        <v>44960</v>
      </c>
      <c r="E29637" s="641">
        <v>6400</v>
      </c>
      <c r="F29637" s="641">
        <v>6400</v>
      </c>
      <c r="G29637" s="625"/>
      <c r="H29637" s="623"/>
    </row>
    <row r="29638" spans="1:8" x14ac:dyDescent="0.2">
      <c r="A29638" s="2">
        <v>29633</v>
      </c>
      <c r="B29638" s="28" t="s">
        <v>44961</v>
      </c>
      <c r="C29638" s="28" t="s">
        <v>44962</v>
      </c>
      <c r="E29638" s="641">
        <v>1759.42</v>
      </c>
      <c r="F29638" s="641">
        <v>1759.42</v>
      </c>
      <c r="G29638" s="625"/>
      <c r="H29638" s="623"/>
    </row>
    <row r="29639" spans="1:8" x14ac:dyDescent="0.2">
      <c r="A29639" s="2">
        <v>29634</v>
      </c>
      <c r="B29639" s="28" t="s">
        <v>44963</v>
      </c>
      <c r="C29639" s="28" t="s">
        <v>44964</v>
      </c>
      <c r="E29639" s="641">
        <v>3096.16</v>
      </c>
      <c r="F29639" s="641">
        <v>3096.16</v>
      </c>
      <c r="G29639" s="625"/>
      <c r="H29639" s="623"/>
    </row>
    <row r="29640" spans="1:8" x14ac:dyDescent="0.2">
      <c r="A29640" s="2">
        <v>29635</v>
      </c>
      <c r="B29640" s="28" t="s">
        <v>44965</v>
      </c>
      <c r="C29640" s="28" t="s">
        <v>44966</v>
      </c>
      <c r="E29640" s="641">
        <v>1184</v>
      </c>
      <c r="F29640" s="641">
        <v>1184</v>
      </c>
      <c r="G29640" s="625"/>
      <c r="H29640" s="623"/>
    </row>
    <row r="29641" spans="1:8" ht="22.5" x14ac:dyDescent="0.2">
      <c r="A29641" s="2">
        <v>29636</v>
      </c>
      <c r="B29641" s="28" t="s">
        <v>44967</v>
      </c>
      <c r="C29641" s="28">
        <v>110106099</v>
      </c>
      <c r="E29641" s="641">
        <v>1184</v>
      </c>
      <c r="F29641" s="641">
        <v>1184</v>
      </c>
      <c r="G29641" s="625"/>
      <c r="H29641" s="623"/>
    </row>
    <row r="29642" spans="1:8" ht="22.5" x14ac:dyDescent="0.2">
      <c r="A29642" s="2">
        <v>29637</v>
      </c>
      <c r="B29642" s="28" t="s">
        <v>44968</v>
      </c>
      <c r="C29642" s="28">
        <v>110106072</v>
      </c>
      <c r="E29642" s="641">
        <v>1184</v>
      </c>
      <c r="F29642" s="641">
        <v>1184</v>
      </c>
      <c r="G29642" s="625"/>
      <c r="H29642" s="623"/>
    </row>
    <row r="29643" spans="1:8" ht="22.5" x14ac:dyDescent="0.2">
      <c r="A29643" s="2">
        <v>29638</v>
      </c>
      <c r="B29643" s="28" t="s">
        <v>44969</v>
      </c>
      <c r="C29643" s="28" t="s">
        <v>44970</v>
      </c>
      <c r="E29643" s="641">
        <v>7716.8</v>
      </c>
      <c r="F29643" s="641">
        <v>7716.8</v>
      </c>
      <c r="G29643" s="625"/>
      <c r="H29643" s="623"/>
    </row>
    <row r="29644" spans="1:8" x14ac:dyDescent="0.2">
      <c r="A29644" s="2">
        <v>29639</v>
      </c>
      <c r="B29644" s="28" t="s">
        <v>3400</v>
      </c>
      <c r="C29644" s="28" t="s">
        <v>44971</v>
      </c>
      <c r="E29644" s="641">
        <v>5635.84</v>
      </c>
      <c r="F29644" s="641">
        <v>5635.84</v>
      </c>
      <c r="G29644" s="625"/>
      <c r="H29644" s="623"/>
    </row>
    <row r="29645" spans="1:8" ht="33.75" x14ac:dyDescent="0.2">
      <c r="A29645" s="2">
        <v>29640</v>
      </c>
      <c r="B29645" s="28" t="s">
        <v>44972</v>
      </c>
      <c r="C29645" s="28" t="s">
        <v>44973</v>
      </c>
      <c r="E29645" s="641">
        <v>3137.6</v>
      </c>
      <c r="F29645" s="641">
        <v>3137.6</v>
      </c>
      <c r="G29645" s="625"/>
      <c r="H29645" s="623"/>
    </row>
    <row r="29646" spans="1:8" ht="45" x14ac:dyDescent="0.2">
      <c r="A29646" s="2">
        <v>29641</v>
      </c>
      <c r="B29646" s="28" t="s">
        <v>44974</v>
      </c>
      <c r="C29646" s="31" t="s">
        <v>44975</v>
      </c>
      <c r="E29646" s="641">
        <v>3966.4</v>
      </c>
      <c r="F29646" s="641">
        <v>3966.4</v>
      </c>
      <c r="G29646" s="625"/>
      <c r="H29646" s="623"/>
    </row>
    <row r="29647" spans="1:8" ht="22.5" x14ac:dyDescent="0.2">
      <c r="A29647" s="2">
        <v>29642</v>
      </c>
      <c r="B29647" s="28" t="s">
        <v>44976</v>
      </c>
      <c r="C29647" s="28">
        <v>110106127</v>
      </c>
      <c r="E29647" s="641">
        <v>6144.96</v>
      </c>
      <c r="F29647" s="641">
        <v>6144.96</v>
      </c>
      <c r="G29647" s="625"/>
      <c r="H29647" s="623"/>
    </row>
    <row r="29648" spans="1:8" ht="45" x14ac:dyDescent="0.2">
      <c r="A29648" s="2">
        <v>29643</v>
      </c>
      <c r="B29648" s="28" t="s">
        <v>44977</v>
      </c>
      <c r="C29648" s="31" t="s">
        <v>44978</v>
      </c>
      <c r="E29648" s="641">
        <v>39920</v>
      </c>
      <c r="F29648" s="641">
        <v>39920</v>
      </c>
      <c r="G29648" s="625"/>
      <c r="H29648" s="623"/>
    </row>
    <row r="29649" spans="1:8" x14ac:dyDescent="0.2">
      <c r="A29649" s="2">
        <v>29644</v>
      </c>
      <c r="B29649" s="28" t="s">
        <v>44979</v>
      </c>
      <c r="C29649" s="28" t="s">
        <v>44980</v>
      </c>
      <c r="E29649" s="641">
        <v>4426.78</v>
      </c>
      <c r="F29649" s="641">
        <v>4426.78</v>
      </c>
      <c r="G29649" s="625"/>
      <c r="H29649" s="623"/>
    </row>
    <row r="29650" spans="1:8" ht="22.5" x14ac:dyDescent="0.2">
      <c r="A29650" s="2">
        <v>29645</v>
      </c>
      <c r="B29650" s="28" t="s">
        <v>44981</v>
      </c>
      <c r="C29650" s="28">
        <v>210109109</v>
      </c>
      <c r="E29650" s="641">
        <v>25240</v>
      </c>
      <c r="F29650" s="641">
        <v>25240</v>
      </c>
      <c r="G29650" s="625"/>
      <c r="H29650" s="623"/>
    </row>
    <row r="29651" spans="1:8" ht="33.75" x14ac:dyDescent="0.2">
      <c r="A29651" s="2">
        <v>29646</v>
      </c>
      <c r="B29651" s="28" t="s">
        <v>44982</v>
      </c>
      <c r="C29651" s="28" t="s">
        <v>44983</v>
      </c>
      <c r="E29651" s="641">
        <v>7100</v>
      </c>
      <c r="F29651" s="641">
        <v>7100</v>
      </c>
      <c r="G29651" s="625"/>
      <c r="H29651" s="623"/>
    </row>
    <row r="29652" spans="1:8" ht="45" x14ac:dyDescent="0.2">
      <c r="A29652" s="2">
        <v>29647</v>
      </c>
      <c r="B29652" s="28" t="s">
        <v>44984</v>
      </c>
      <c r="C29652" s="28" t="s">
        <v>44985</v>
      </c>
      <c r="E29652" s="641">
        <v>5800</v>
      </c>
      <c r="F29652" s="641">
        <v>5800</v>
      </c>
      <c r="G29652" s="625"/>
      <c r="H29652" s="623"/>
    </row>
    <row r="29653" spans="1:8" x14ac:dyDescent="0.2">
      <c r="A29653" s="2">
        <v>29648</v>
      </c>
      <c r="B29653" s="28" t="s">
        <v>13102</v>
      </c>
      <c r="C29653" s="28">
        <v>210109108</v>
      </c>
      <c r="E29653" s="641">
        <v>33000</v>
      </c>
      <c r="F29653" s="641">
        <v>33000</v>
      </c>
      <c r="G29653" s="625"/>
      <c r="H29653" s="623"/>
    </row>
    <row r="29654" spans="1:8" ht="22.5" x14ac:dyDescent="0.2">
      <c r="A29654" s="2">
        <v>29649</v>
      </c>
      <c r="B29654" s="28" t="s">
        <v>44986</v>
      </c>
      <c r="C29654" s="28" t="s">
        <v>44987</v>
      </c>
      <c r="E29654" s="641">
        <v>9500</v>
      </c>
      <c r="F29654" s="641">
        <v>9500</v>
      </c>
      <c r="G29654" s="625"/>
      <c r="H29654" s="623"/>
    </row>
    <row r="29655" spans="1:8" x14ac:dyDescent="0.2">
      <c r="A29655" s="2">
        <v>29650</v>
      </c>
      <c r="B29655" s="28" t="s">
        <v>44988</v>
      </c>
      <c r="C29655" s="28">
        <v>210109119</v>
      </c>
      <c r="E29655" s="641">
        <v>15000</v>
      </c>
      <c r="F29655" s="641">
        <v>15000</v>
      </c>
      <c r="G29655" s="625"/>
      <c r="H29655" s="623"/>
    </row>
    <row r="29656" spans="1:8" ht="22.5" x14ac:dyDescent="0.2">
      <c r="A29656" s="2">
        <v>29651</v>
      </c>
      <c r="B29656" s="28" t="s">
        <v>44989</v>
      </c>
      <c r="C29656" s="28" t="s">
        <v>44990</v>
      </c>
      <c r="E29656" s="641">
        <v>5100</v>
      </c>
      <c r="F29656" s="641">
        <v>5100</v>
      </c>
      <c r="G29656" s="625"/>
      <c r="H29656" s="623"/>
    </row>
    <row r="29657" spans="1:8" x14ac:dyDescent="0.2">
      <c r="A29657" s="2">
        <v>29652</v>
      </c>
      <c r="B29657" s="28" t="s">
        <v>44991</v>
      </c>
      <c r="C29657" s="28">
        <v>210109089</v>
      </c>
      <c r="E29657" s="641">
        <v>1254</v>
      </c>
      <c r="F29657" s="641">
        <v>1254</v>
      </c>
      <c r="G29657" s="625"/>
      <c r="H29657" s="623"/>
    </row>
    <row r="29658" spans="1:8" ht="22.5" x14ac:dyDescent="0.2">
      <c r="A29658" s="2">
        <v>29653</v>
      </c>
      <c r="B29658" s="28" t="s">
        <v>44992</v>
      </c>
      <c r="C29658" s="28" t="s">
        <v>44993</v>
      </c>
      <c r="E29658" s="641">
        <v>14800</v>
      </c>
      <c r="F29658" s="641">
        <v>14800</v>
      </c>
      <c r="G29658" s="625"/>
      <c r="H29658" s="623"/>
    </row>
    <row r="29659" spans="1:8" ht="33.75" x14ac:dyDescent="0.2">
      <c r="A29659" s="2">
        <v>29654</v>
      </c>
      <c r="B29659" s="28" t="s">
        <v>44994</v>
      </c>
      <c r="C29659" s="28" t="s">
        <v>44995</v>
      </c>
      <c r="E29659" s="641">
        <v>8160</v>
      </c>
      <c r="F29659" s="641">
        <v>8160</v>
      </c>
      <c r="G29659" s="625"/>
      <c r="H29659" s="623"/>
    </row>
    <row r="29660" spans="1:8" ht="22.5" x14ac:dyDescent="0.2">
      <c r="A29660" s="2">
        <v>29655</v>
      </c>
      <c r="B29660" s="28" t="s">
        <v>44996</v>
      </c>
      <c r="C29660" s="28" t="s">
        <v>44997</v>
      </c>
      <c r="E29660" s="641">
        <v>1578770.23</v>
      </c>
      <c r="F29660" s="641">
        <v>1578770.23</v>
      </c>
      <c r="G29660" s="625"/>
      <c r="H29660" s="623"/>
    </row>
    <row r="29661" spans="1:8" x14ac:dyDescent="0.2">
      <c r="A29661" s="2">
        <v>29656</v>
      </c>
      <c r="B29661" s="28" t="s">
        <v>44998</v>
      </c>
      <c r="C29661" s="28" t="s">
        <v>44999</v>
      </c>
      <c r="E29661" s="641">
        <v>11100</v>
      </c>
      <c r="F29661" s="641">
        <v>11100</v>
      </c>
      <c r="G29661" s="625"/>
      <c r="H29661" s="623"/>
    </row>
    <row r="29662" spans="1:8" ht="33.75" x14ac:dyDescent="0.2">
      <c r="A29662" s="2">
        <v>29657</v>
      </c>
      <c r="B29662" s="28" t="s">
        <v>45000</v>
      </c>
      <c r="C29662" s="28">
        <v>110109135</v>
      </c>
      <c r="E29662" s="641">
        <v>2900</v>
      </c>
      <c r="F29662" s="641">
        <v>2900</v>
      </c>
      <c r="G29662" s="625"/>
      <c r="H29662" s="623"/>
    </row>
    <row r="29663" spans="1:8" ht="33.75" x14ac:dyDescent="0.2">
      <c r="A29663" s="2">
        <v>29658</v>
      </c>
      <c r="B29663" s="28" t="s">
        <v>45001</v>
      </c>
      <c r="C29663" s="28" t="s">
        <v>45002</v>
      </c>
      <c r="E29663" s="641">
        <v>2900</v>
      </c>
      <c r="F29663" s="641">
        <v>2900</v>
      </c>
      <c r="G29663" s="625"/>
      <c r="H29663" s="623"/>
    </row>
    <row r="29664" spans="1:8" ht="33.75" x14ac:dyDescent="0.2">
      <c r="A29664" s="2">
        <v>29659</v>
      </c>
      <c r="B29664" s="28" t="s">
        <v>45003</v>
      </c>
      <c r="C29664" s="28" t="s">
        <v>45004</v>
      </c>
      <c r="E29664" s="641">
        <v>4272.51</v>
      </c>
      <c r="F29664" s="641">
        <v>4272.51</v>
      </c>
      <c r="G29664" s="625"/>
      <c r="H29664" s="623"/>
    </row>
    <row r="29665" spans="1:8" ht="22.5" x14ac:dyDescent="0.2">
      <c r="A29665" s="2">
        <v>29660</v>
      </c>
      <c r="B29665" s="28" t="s">
        <v>45005</v>
      </c>
      <c r="C29665" s="28">
        <v>110109163</v>
      </c>
      <c r="E29665" s="641">
        <v>16000</v>
      </c>
      <c r="F29665" s="641">
        <v>16000</v>
      </c>
      <c r="G29665" s="625"/>
      <c r="H29665" s="623"/>
    </row>
    <row r="29666" spans="1:8" ht="22.5" x14ac:dyDescent="0.2">
      <c r="A29666" s="2">
        <v>29661</v>
      </c>
      <c r="B29666" s="28" t="s">
        <v>45006</v>
      </c>
      <c r="C29666" s="28" t="s">
        <v>45007</v>
      </c>
      <c r="E29666" s="641">
        <v>16000</v>
      </c>
      <c r="F29666" s="641">
        <v>16000</v>
      </c>
      <c r="G29666" s="625"/>
      <c r="H29666" s="623"/>
    </row>
    <row r="29667" spans="1:8" ht="33.75" x14ac:dyDescent="0.2">
      <c r="A29667" s="2">
        <v>29662</v>
      </c>
      <c r="B29667" s="28" t="s">
        <v>45008</v>
      </c>
      <c r="C29667" s="28" t="s">
        <v>45009</v>
      </c>
      <c r="E29667" s="641">
        <v>12330</v>
      </c>
      <c r="F29667" s="641">
        <v>12330</v>
      </c>
      <c r="G29667" s="625"/>
      <c r="H29667" s="623"/>
    </row>
    <row r="29668" spans="1:8" ht="33.75" x14ac:dyDescent="0.2">
      <c r="A29668" s="2">
        <v>29663</v>
      </c>
      <c r="B29668" s="28" t="s">
        <v>45010</v>
      </c>
      <c r="C29668" s="28">
        <v>110109184</v>
      </c>
      <c r="E29668" s="641">
        <v>8900</v>
      </c>
      <c r="F29668" s="641">
        <v>8900</v>
      </c>
      <c r="G29668" s="625"/>
      <c r="H29668" s="623"/>
    </row>
    <row r="29669" spans="1:8" ht="22.5" x14ac:dyDescent="0.2">
      <c r="A29669" s="2">
        <v>29664</v>
      </c>
      <c r="B29669" s="28" t="s">
        <v>44992</v>
      </c>
      <c r="C29669" s="28" t="s">
        <v>45011</v>
      </c>
      <c r="E29669" s="641">
        <v>6760</v>
      </c>
      <c r="F29669" s="641">
        <v>6760</v>
      </c>
      <c r="G29669" s="625"/>
      <c r="H29669" s="623"/>
    </row>
    <row r="29670" spans="1:8" ht="33.75" x14ac:dyDescent="0.2">
      <c r="A29670" s="2">
        <v>29665</v>
      </c>
      <c r="B29670" s="28" t="s">
        <v>45012</v>
      </c>
      <c r="C29670" s="28" t="s">
        <v>45013</v>
      </c>
      <c r="E29670" s="641">
        <v>19891.04</v>
      </c>
      <c r="F29670" s="641">
        <v>19891.04</v>
      </c>
      <c r="G29670" s="625"/>
      <c r="H29670" s="623"/>
    </row>
    <row r="29671" spans="1:8" ht="22.5" x14ac:dyDescent="0.2">
      <c r="A29671" s="2">
        <v>29666</v>
      </c>
      <c r="B29671" s="28" t="s">
        <v>45014</v>
      </c>
      <c r="C29671" s="28" t="s">
        <v>45015</v>
      </c>
      <c r="E29671" s="641">
        <v>2324739.64</v>
      </c>
      <c r="F29671" s="641">
        <v>2324739.64</v>
      </c>
      <c r="G29671" s="625"/>
      <c r="H29671" s="623"/>
    </row>
    <row r="29672" spans="1:8" x14ac:dyDescent="0.2">
      <c r="A29672" s="2">
        <v>29667</v>
      </c>
      <c r="B29672" s="28" t="s">
        <v>5094</v>
      </c>
      <c r="C29672" s="28" t="s">
        <v>45016</v>
      </c>
      <c r="E29672" s="641">
        <v>3400</v>
      </c>
      <c r="F29672" s="641">
        <v>3400</v>
      </c>
      <c r="G29672" s="625"/>
      <c r="H29672" s="623"/>
    </row>
    <row r="29673" spans="1:8" ht="33.75" x14ac:dyDescent="0.2">
      <c r="A29673" s="2">
        <v>29668</v>
      </c>
      <c r="B29673" s="28" t="s">
        <v>45017</v>
      </c>
      <c r="C29673" s="28" t="s">
        <v>45018</v>
      </c>
      <c r="E29673" s="641">
        <v>7300</v>
      </c>
      <c r="F29673" s="641">
        <v>7300</v>
      </c>
      <c r="G29673" s="625"/>
      <c r="H29673" s="623"/>
    </row>
    <row r="29674" spans="1:8" x14ac:dyDescent="0.2">
      <c r="A29674" s="2">
        <v>29669</v>
      </c>
      <c r="B29674" s="657"/>
      <c r="C29674" s="658"/>
      <c r="E29674" s="641">
        <v>21985</v>
      </c>
      <c r="F29674" s="641">
        <v>21985</v>
      </c>
      <c r="G29674" s="625"/>
      <c r="H29674" s="623"/>
    </row>
    <row r="29675" spans="1:8" ht="33.75" x14ac:dyDescent="0.2">
      <c r="A29675" s="2">
        <v>29670</v>
      </c>
      <c r="B29675" s="630" t="s">
        <v>45019</v>
      </c>
      <c r="C29675" s="630">
        <v>150</v>
      </c>
      <c r="E29675" s="641">
        <v>7900</v>
      </c>
      <c r="F29675" s="641">
        <v>7900</v>
      </c>
      <c r="G29675" s="625"/>
      <c r="H29675" s="623"/>
    </row>
    <row r="29676" spans="1:8" ht="33.75" x14ac:dyDescent="0.2">
      <c r="A29676" s="2">
        <v>29671</v>
      </c>
      <c r="B29676" s="630" t="s">
        <v>45020</v>
      </c>
      <c r="C29676" s="630">
        <v>354</v>
      </c>
      <c r="E29676" s="659">
        <v>13074283.1</v>
      </c>
      <c r="F29676" s="659">
        <v>9364680.0299999993</v>
      </c>
      <c r="G29676" s="660"/>
      <c r="H29676" s="660"/>
    </row>
    <row r="29677" spans="1:8" ht="22.5" x14ac:dyDescent="0.2">
      <c r="A29677" s="2">
        <v>29672</v>
      </c>
      <c r="B29677" s="630" t="s">
        <v>45021</v>
      </c>
      <c r="C29677" s="630">
        <v>244</v>
      </c>
      <c r="E29677" s="661">
        <v>17490.580000000002</v>
      </c>
      <c r="F29677" s="661">
        <v>17490.580000000002</v>
      </c>
      <c r="G29677" s="625"/>
      <c r="H29677" s="625"/>
    </row>
    <row r="29678" spans="1:8" ht="22.5" x14ac:dyDescent="0.2">
      <c r="A29678" s="2">
        <v>29673</v>
      </c>
      <c r="B29678" s="630" t="s">
        <v>45022</v>
      </c>
      <c r="C29678" s="630">
        <v>87</v>
      </c>
      <c r="E29678" s="661">
        <v>15000</v>
      </c>
      <c r="F29678" s="661">
        <v>15000</v>
      </c>
      <c r="G29678" s="625"/>
      <c r="H29678" s="625"/>
    </row>
    <row r="29679" spans="1:8" ht="22.5" x14ac:dyDescent="0.2">
      <c r="A29679" s="2">
        <v>29674</v>
      </c>
      <c r="B29679" s="630" t="s">
        <v>45023</v>
      </c>
      <c r="C29679" s="630">
        <v>275</v>
      </c>
      <c r="E29679" s="661">
        <v>29900</v>
      </c>
      <c r="F29679" s="661">
        <v>29900</v>
      </c>
      <c r="G29679" s="625"/>
      <c r="H29679" s="625"/>
    </row>
    <row r="29680" spans="1:8" x14ac:dyDescent="0.2">
      <c r="A29680" s="2">
        <v>29675</v>
      </c>
      <c r="B29680" s="630" t="s">
        <v>45024</v>
      </c>
      <c r="C29680" s="630">
        <v>408</v>
      </c>
      <c r="E29680" s="661">
        <v>123670.14</v>
      </c>
      <c r="F29680" s="661">
        <v>123670.14</v>
      </c>
      <c r="G29680" s="625"/>
      <c r="H29680" s="625"/>
    </row>
    <row r="29681" spans="1:8" ht="22.5" x14ac:dyDescent="0.2">
      <c r="A29681" s="2">
        <v>29676</v>
      </c>
      <c r="B29681" s="630" t="s">
        <v>45025</v>
      </c>
      <c r="C29681" s="630">
        <v>125</v>
      </c>
      <c r="E29681" s="661">
        <v>792124.67</v>
      </c>
      <c r="F29681" s="661">
        <v>792124.67</v>
      </c>
      <c r="G29681" s="625"/>
      <c r="H29681" s="625"/>
    </row>
    <row r="29682" spans="1:8" x14ac:dyDescent="0.2">
      <c r="A29682" s="2">
        <v>29677</v>
      </c>
      <c r="B29682" s="630" t="s">
        <v>45026</v>
      </c>
      <c r="C29682" s="630">
        <v>667</v>
      </c>
      <c r="E29682" s="661">
        <v>30283.05</v>
      </c>
      <c r="F29682" s="661">
        <v>30283.05</v>
      </c>
      <c r="G29682" s="625"/>
      <c r="H29682" s="625"/>
    </row>
    <row r="29683" spans="1:8" x14ac:dyDescent="0.2">
      <c r="A29683" s="2">
        <v>29678</v>
      </c>
      <c r="B29683" s="630" t="s">
        <v>45027</v>
      </c>
      <c r="C29683" s="630">
        <v>93</v>
      </c>
      <c r="E29683" s="661">
        <v>2983.87</v>
      </c>
      <c r="F29683" s="661">
        <v>2983.87</v>
      </c>
      <c r="G29683" s="625"/>
      <c r="H29683" s="625"/>
    </row>
    <row r="29684" spans="1:8" x14ac:dyDescent="0.2">
      <c r="A29684" s="2">
        <v>29679</v>
      </c>
      <c r="B29684" s="630" t="s">
        <v>45028</v>
      </c>
      <c r="C29684" s="630">
        <v>109</v>
      </c>
      <c r="E29684" s="661">
        <v>12232</v>
      </c>
      <c r="F29684" s="661">
        <v>12232</v>
      </c>
      <c r="G29684" s="625"/>
      <c r="H29684" s="625"/>
    </row>
    <row r="29685" spans="1:8" ht="22.5" x14ac:dyDescent="0.2">
      <c r="A29685" s="2">
        <v>29680</v>
      </c>
      <c r="B29685" s="630" t="s">
        <v>45029</v>
      </c>
      <c r="C29685" s="630">
        <v>161</v>
      </c>
      <c r="E29685" s="661">
        <v>6452.67</v>
      </c>
      <c r="F29685" s="661">
        <v>4270.34</v>
      </c>
      <c r="G29685" s="625"/>
      <c r="H29685" s="625"/>
    </row>
    <row r="29686" spans="1:8" x14ac:dyDescent="0.2">
      <c r="A29686" s="2">
        <v>29681</v>
      </c>
      <c r="B29686" s="630" t="s">
        <v>45030</v>
      </c>
      <c r="C29686" s="630">
        <v>128</v>
      </c>
      <c r="E29686" s="662">
        <v>573.4</v>
      </c>
      <c r="F29686" s="662">
        <v>573.4</v>
      </c>
      <c r="G29686" s="625"/>
      <c r="H29686" s="625"/>
    </row>
    <row r="29687" spans="1:8" ht="22.5" x14ac:dyDescent="0.2">
      <c r="A29687" s="2">
        <v>29682</v>
      </c>
      <c r="B29687" s="630" t="s">
        <v>45031</v>
      </c>
      <c r="C29687" s="630">
        <v>229</v>
      </c>
      <c r="E29687" s="661">
        <v>3800</v>
      </c>
      <c r="F29687" s="661">
        <v>3800</v>
      </c>
      <c r="G29687" s="625"/>
      <c r="H29687" s="625"/>
    </row>
    <row r="29688" spans="1:8" x14ac:dyDescent="0.2">
      <c r="A29688" s="2">
        <v>29683</v>
      </c>
      <c r="B29688" s="630" t="s">
        <v>45032</v>
      </c>
      <c r="C29688" s="630">
        <v>98</v>
      </c>
      <c r="E29688" s="661">
        <v>3733.54</v>
      </c>
      <c r="F29688" s="661">
        <v>3733.54</v>
      </c>
      <c r="G29688" s="625"/>
      <c r="H29688" s="625"/>
    </row>
    <row r="29689" spans="1:8" ht="22.5" x14ac:dyDescent="0.2">
      <c r="A29689" s="2">
        <v>29684</v>
      </c>
      <c r="B29689" s="630" t="s">
        <v>45033</v>
      </c>
      <c r="C29689" s="630">
        <v>350</v>
      </c>
      <c r="E29689" s="661">
        <v>52433.67</v>
      </c>
      <c r="F29689" s="661">
        <v>52433.67</v>
      </c>
      <c r="G29689" s="625"/>
      <c r="H29689" s="625"/>
    </row>
    <row r="29690" spans="1:8" x14ac:dyDescent="0.2">
      <c r="A29690" s="2">
        <v>29685</v>
      </c>
      <c r="B29690" s="630" t="s">
        <v>45034</v>
      </c>
      <c r="C29690" s="630">
        <v>168</v>
      </c>
      <c r="E29690" s="661">
        <v>159568</v>
      </c>
      <c r="F29690" s="661">
        <v>159568</v>
      </c>
      <c r="G29690" s="625"/>
      <c r="H29690" s="625"/>
    </row>
    <row r="29691" spans="1:8" x14ac:dyDescent="0.2">
      <c r="A29691" s="2">
        <v>29686</v>
      </c>
      <c r="B29691" s="630" t="s">
        <v>45035</v>
      </c>
      <c r="C29691" s="630">
        <v>172</v>
      </c>
      <c r="E29691" s="661">
        <v>60000</v>
      </c>
      <c r="F29691" s="661">
        <v>60000</v>
      </c>
      <c r="G29691" s="625"/>
      <c r="H29691" s="625"/>
    </row>
    <row r="29692" spans="1:8" ht="22.5" x14ac:dyDescent="0.2">
      <c r="A29692" s="2">
        <v>29687</v>
      </c>
      <c r="B29692" s="630" t="s">
        <v>45033</v>
      </c>
      <c r="C29692" s="630">
        <v>108</v>
      </c>
      <c r="E29692" s="661">
        <v>9000</v>
      </c>
      <c r="F29692" s="661">
        <v>9000</v>
      </c>
      <c r="G29692" s="625"/>
      <c r="H29692" s="625"/>
    </row>
    <row r="29693" spans="1:8" x14ac:dyDescent="0.2">
      <c r="A29693" s="2">
        <v>29688</v>
      </c>
      <c r="B29693" s="630" t="s">
        <v>45036</v>
      </c>
      <c r="C29693" s="630">
        <v>682</v>
      </c>
      <c r="E29693" s="661">
        <v>3895</v>
      </c>
      <c r="F29693" s="661">
        <v>3895</v>
      </c>
      <c r="G29693" s="625"/>
      <c r="H29693" s="625"/>
    </row>
    <row r="29694" spans="1:8" x14ac:dyDescent="0.2">
      <c r="A29694" s="2">
        <v>29689</v>
      </c>
      <c r="B29694" s="630" t="s">
        <v>45037</v>
      </c>
      <c r="C29694" s="630">
        <v>159</v>
      </c>
      <c r="E29694" s="661">
        <v>28296</v>
      </c>
      <c r="F29694" s="661">
        <v>28296</v>
      </c>
      <c r="G29694" s="625"/>
      <c r="H29694" s="625"/>
    </row>
    <row r="29695" spans="1:8" x14ac:dyDescent="0.2">
      <c r="A29695" s="2">
        <v>29690</v>
      </c>
      <c r="B29695" s="630" t="s">
        <v>45038</v>
      </c>
      <c r="C29695" s="630">
        <v>102</v>
      </c>
      <c r="E29695" s="661">
        <v>24680</v>
      </c>
      <c r="F29695" s="661">
        <v>24680</v>
      </c>
      <c r="G29695" s="625"/>
      <c r="H29695" s="625"/>
    </row>
    <row r="29696" spans="1:8" ht="22.5" x14ac:dyDescent="0.2">
      <c r="A29696" s="2">
        <v>29691</v>
      </c>
      <c r="B29696" s="630" t="s">
        <v>45039</v>
      </c>
      <c r="C29696" s="630">
        <v>178</v>
      </c>
      <c r="E29696" s="661">
        <v>7600</v>
      </c>
      <c r="F29696" s="661">
        <v>7600</v>
      </c>
      <c r="G29696" s="625"/>
      <c r="H29696" s="625"/>
    </row>
    <row r="29697" spans="1:8" x14ac:dyDescent="0.2">
      <c r="A29697" s="2">
        <v>29692</v>
      </c>
      <c r="B29697" s="630" t="s">
        <v>45040</v>
      </c>
      <c r="C29697" s="630">
        <v>40</v>
      </c>
      <c r="E29697" s="661">
        <v>48778.98</v>
      </c>
      <c r="F29697" s="661">
        <v>48778.98</v>
      </c>
      <c r="G29697" s="625"/>
      <c r="H29697" s="625"/>
    </row>
    <row r="29698" spans="1:8" x14ac:dyDescent="0.2">
      <c r="A29698" s="2">
        <v>29693</v>
      </c>
      <c r="B29698" s="630" t="s">
        <v>45041</v>
      </c>
      <c r="C29698" s="630">
        <v>82</v>
      </c>
      <c r="E29698" s="661">
        <v>79522</v>
      </c>
      <c r="F29698" s="661">
        <v>79522</v>
      </c>
      <c r="G29698" s="625"/>
      <c r="H29698" s="625"/>
    </row>
    <row r="29699" spans="1:8" ht="22.5" x14ac:dyDescent="0.2">
      <c r="A29699" s="2">
        <v>29694</v>
      </c>
      <c r="B29699" s="630" t="s">
        <v>45042</v>
      </c>
      <c r="C29699" s="630">
        <v>739</v>
      </c>
      <c r="E29699" s="661">
        <v>7163.86</v>
      </c>
      <c r="F29699" s="661">
        <v>7163.86</v>
      </c>
      <c r="G29699" s="625"/>
      <c r="H29699" s="625"/>
    </row>
    <row r="29700" spans="1:8" x14ac:dyDescent="0.2">
      <c r="A29700" s="2">
        <v>29695</v>
      </c>
      <c r="B29700" s="630" t="s">
        <v>45043</v>
      </c>
      <c r="C29700" s="630">
        <v>407</v>
      </c>
      <c r="E29700" s="661">
        <v>32483.33</v>
      </c>
      <c r="F29700" s="661">
        <v>32483.33</v>
      </c>
      <c r="G29700" s="625"/>
      <c r="H29700" s="625"/>
    </row>
    <row r="29701" spans="1:8" x14ac:dyDescent="0.2">
      <c r="A29701" s="2">
        <v>29696</v>
      </c>
      <c r="B29701" s="630" t="s">
        <v>45044</v>
      </c>
      <c r="C29701" s="630">
        <v>97</v>
      </c>
      <c r="E29701" s="661">
        <v>21200</v>
      </c>
      <c r="F29701" s="661">
        <v>21200</v>
      </c>
      <c r="G29701" s="625"/>
      <c r="H29701" s="625"/>
    </row>
    <row r="29702" spans="1:8" ht="22.5" x14ac:dyDescent="0.2">
      <c r="A29702" s="2">
        <v>29697</v>
      </c>
      <c r="B29702" s="630" t="s">
        <v>45045</v>
      </c>
      <c r="C29702" s="630">
        <v>121</v>
      </c>
      <c r="E29702" s="661">
        <v>23452.54</v>
      </c>
      <c r="F29702" s="661">
        <v>23452.54</v>
      </c>
      <c r="G29702" s="625"/>
      <c r="H29702" s="625"/>
    </row>
    <row r="29703" spans="1:8" ht="22.5" x14ac:dyDescent="0.2">
      <c r="A29703" s="2">
        <v>29698</v>
      </c>
      <c r="B29703" s="630" t="s">
        <v>45046</v>
      </c>
      <c r="C29703" s="630">
        <v>317</v>
      </c>
      <c r="E29703" s="661">
        <v>251333.33</v>
      </c>
      <c r="F29703" s="661">
        <v>251333.33</v>
      </c>
      <c r="G29703" s="625"/>
      <c r="H29703" s="625"/>
    </row>
    <row r="29704" spans="1:8" ht="22.5" x14ac:dyDescent="0.2">
      <c r="A29704" s="2">
        <v>29699</v>
      </c>
      <c r="B29704" s="630" t="s">
        <v>45042</v>
      </c>
      <c r="C29704" s="630">
        <v>740</v>
      </c>
      <c r="E29704" s="661">
        <v>2786.93</v>
      </c>
      <c r="F29704" s="661">
        <v>2786.93</v>
      </c>
      <c r="G29704" s="625"/>
      <c r="H29704" s="625"/>
    </row>
    <row r="29705" spans="1:8" ht="22.5" x14ac:dyDescent="0.2">
      <c r="A29705" s="2">
        <v>29700</v>
      </c>
      <c r="B29705" s="630" t="s">
        <v>45033</v>
      </c>
      <c r="C29705" s="630">
        <v>348</v>
      </c>
      <c r="E29705" s="661">
        <v>125000</v>
      </c>
      <c r="F29705" s="661">
        <v>125000</v>
      </c>
      <c r="G29705" s="625"/>
      <c r="H29705" s="625"/>
    </row>
    <row r="29706" spans="1:8" ht="22.5" x14ac:dyDescent="0.2">
      <c r="A29706" s="2">
        <v>29701</v>
      </c>
      <c r="B29706" s="630" t="s">
        <v>45033</v>
      </c>
      <c r="C29706" s="630">
        <v>106</v>
      </c>
      <c r="E29706" s="661">
        <v>21200</v>
      </c>
      <c r="F29706" s="661">
        <v>21200</v>
      </c>
      <c r="G29706" s="625"/>
      <c r="H29706" s="625"/>
    </row>
    <row r="29707" spans="1:8" x14ac:dyDescent="0.2">
      <c r="A29707" s="2">
        <v>29702</v>
      </c>
      <c r="B29707" s="630" t="s">
        <v>45034</v>
      </c>
      <c r="C29707" s="630">
        <v>115</v>
      </c>
      <c r="E29707" s="661">
        <v>133333.32999999999</v>
      </c>
      <c r="F29707" s="661">
        <v>133333.32999999999</v>
      </c>
      <c r="G29707" s="625"/>
      <c r="H29707" s="625"/>
    </row>
    <row r="29708" spans="1:8" ht="22.5" x14ac:dyDescent="0.2">
      <c r="A29708" s="2">
        <v>29703</v>
      </c>
      <c r="B29708" s="630" t="s">
        <v>45047</v>
      </c>
      <c r="C29708" s="630">
        <v>180</v>
      </c>
      <c r="E29708" s="661">
        <v>6978.47</v>
      </c>
      <c r="F29708" s="661">
        <v>6978.47</v>
      </c>
      <c r="G29708" s="625"/>
      <c r="H29708" s="625"/>
    </row>
    <row r="29709" spans="1:8" x14ac:dyDescent="0.2">
      <c r="A29709" s="2">
        <v>29704</v>
      </c>
      <c r="B29709" s="630" t="s">
        <v>45048</v>
      </c>
      <c r="C29709" s="630">
        <v>249</v>
      </c>
      <c r="E29709" s="661">
        <v>2096</v>
      </c>
      <c r="F29709" s="661">
        <v>2096</v>
      </c>
      <c r="G29709" s="625"/>
      <c r="H29709" s="625"/>
    </row>
    <row r="29710" spans="1:8" x14ac:dyDescent="0.2">
      <c r="A29710" s="2">
        <v>29705</v>
      </c>
      <c r="B29710" s="630" t="s">
        <v>45034</v>
      </c>
      <c r="C29710" s="630">
        <v>156</v>
      </c>
      <c r="E29710" s="661">
        <v>27853</v>
      </c>
      <c r="F29710" s="661">
        <v>27853</v>
      </c>
      <c r="G29710" s="625"/>
      <c r="H29710" s="625"/>
    </row>
    <row r="29711" spans="1:8" x14ac:dyDescent="0.2">
      <c r="A29711" s="2">
        <v>29706</v>
      </c>
      <c r="B29711" s="630" t="s">
        <v>45040</v>
      </c>
      <c r="C29711" s="630">
        <v>119</v>
      </c>
      <c r="E29711" s="661">
        <v>41770.67</v>
      </c>
      <c r="F29711" s="661">
        <v>41770.67</v>
      </c>
      <c r="G29711" s="625"/>
      <c r="H29711" s="625"/>
    </row>
    <row r="29712" spans="1:8" x14ac:dyDescent="0.2">
      <c r="A29712" s="2">
        <v>29707</v>
      </c>
      <c r="B29712" s="630" t="s">
        <v>45049</v>
      </c>
      <c r="C29712" s="630">
        <v>137</v>
      </c>
      <c r="E29712" s="661">
        <v>3518</v>
      </c>
      <c r="F29712" s="661">
        <v>3518</v>
      </c>
      <c r="G29712" s="625"/>
      <c r="H29712" s="625"/>
    </row>
    <row r="29713" spans="1:8" x14ac:dyDescent="0.2">
      <c r="A29713" s="2">
        <v>29708</v>
      </c>
      <c r="B29713" s="630" t="s">
        <v>45034</v>
      </c>
      <c r="C29713" s="630">
        <v>147</v>
      </c>
      <c r="E29713" s="661">
        <v>7163.86</v>
      </c>
      <c r="F29713" s="661">
        <v>7163.86</v>
      </c>
      <c r="G29713" s="625"/>
      <c r="H29713" s="625"/>
    </row>
    <row r="29714" spans="1:8" ht="33.75" x14ac:dyDescent="0.2">
      <c r="A29714" s="2">
        <v>29709</v>
      </c>
      <c r="B29714" s="630" t="s">
        <v>45050</v>
      </c>
      <c r="C29714" s="630">
        <v>14323002</v>
      </c>
      <c r="E29714" s="661">
        <v>26862</v>
      </c>
      <c r="F29714" s="661">
        <v>26082.01</v>
      </c>
      <c r="G29714" s="625"/>
      <c r="H29714" s="625"/>
    </row>
    <row r="29715" spans="1:8" ht="22.5" x14ac:dyDescent="0.2">
      <c r="A29715" s="2">
        <v>29710</v>
      </c>
      <c r="B29715" s="630" t="s">
        <v>45051</v>
      </c>
      <c r="C29715" s="630">
        <v>744</v>
      </c>
      <c r="E29715" s="661">
        <v>15000</v>
      </c>
      <c r="F29715" s="661">
        <v>15000</v>
      </c>
      <c r="G29715" s="625"/>
      <c r="H29715" s="625"/>
    </row>
    <row r="29716" spans="1:8" ht="22.5" x14ac:dyDescent="0.2">
      <c r="A29716" s="2">
        <v>29711</v>
      </c>
      <c r="B29716" s="630" t="s">
        <v>45052</v>
      </c>
      <c r="C29716" s="630">
        <v>736</v>
      </c>
      <c r="E29716" s="661">
        <v>484778.92</v>
      </c>
      <c r="F29716" s="661">
        <v>484778.92</v>
      </c>
      <c r="G29716" s="625"/>
      <c r="H29716" s="625"/>
    </row>
    <row r="29717" spans="1:8" ht="22.5" x14ac:dyDescent="0.2">
      <c r="A29717" s="2">
        <v>29712</v>
      </c>
      <c r="B29717" s="630" t="s">
        <v>45053</v>
      </c>
      <c r="C29717" s="630">
        <v>347</v>
      </c>
      <c r="E29717" s="661">
        <v>20800</v>
      </c>
      <c r="F29717" s="661">
        <v>20800</v>
      </c>
      <c r="G29717" s="625"/>
      <c r="H29717" s="625"/>
    </row>
    <row r="29718" spans="1:8" x14ac:dyDescent="0.2">
      <c r="A29718" s="2">
        <v>29713</v>
      </c>
      <c r="B29718" s="630" t="s">
        <v>45054</v>
      </c>
      <c r="C29718" s="630">
        <v>670</v>
      </c>
      <c r="E29718" s="661">
        <v>305000</v>
      </c>
      <c r="F29718" s="661">
        <v>305000</v>
      </c>
      <c r="G29718" s="625"/>
      <c r="H29718" s="625"/>
    </row>
    <row r="29719" spans="1:8" ht="22.5" x14ac:dyDescent="0.2">
      <c r="A29719" s="2">
        <v>29714</v>
      </c>
      <c r="B29719" s="630" t="s">
        <v>45055</v>
      </c>
      <c r="C29719" s="630">
        <v>330</v>
      </c>
      <c r="E29719" s="661">
        <v>11745</v>
      </c>
      <c r="F29719" s="661">
        <v>11745</v>
      </c>
      <c r="G29719" s="625"/>
      <c r="H29719" s="625"/>
    </row>
    <row r="29720" spans="1:8" x14ac:dyDescent="0.2">
      <c r="A29720" s="2">
        <v>29715</v>
      </c>
      <c r="B29720" s="630" t="s">
        <v>45056</v>
      </c>
      <c r="C29720" s="630">
        <v>117</v>
      </c>
      <c r="E29720" s="661">
        <v>14432</v>
      </c>
      <c r="F29720" s="661">
        <v>14432</v>
      </c>
      <c r="G29720" s="625"/>
      <c r="H29720" s="625"/>
    </row>
    <row r="29721" spans="1:8" x14ac:dyDescent="0.2">
      <c r="A29721" s="2">
        <v>29716</v>
      </c>
      <c r="B29721" s="630" t="s">
        <v>45057</v>
      </c>
      <c r="C29721" s="630">
        <v>243</v>
      </c>
      <c r="E29721" s="661">
        <v>116800</v>
      </c>
      <c r="F29721" s="661">
        <v>116800</v>
      </c>
      <c r="G29721" s="625"/>
      <c r="H29721" s="625"/>
    </row>
    <row r="29722" spans="1:8" ht="22.5" x14ac:dyDescent="0.2">
      <c r="A29722" s="2">
        <v>29717</v>
      </c>
      <c r="B29722" s="630" t="s">
        <v>45058</v>
      </c>
      <c r="C29722" s="630">
        <v>245</v>
      </c>
      <c r="E29722" s="661">
        <v>9687.5</v>
      </c>
      <c r="F29722" s="661">
        <v>9687.5</v>
      </c>
      <c r="G29722" s="625"/>
      <c r="H29722" s="625"/>
    </row>
    <row r="29723" spans="1:8" ht="33.75" x14ac:dyDescent="0.2">
      <c r="A29723" s="2">
        <v>29718</v>
      </c>
      <c r="B29723" s="630" t="s">
        <v>45020</v>
      </c>
      <c r="C29723" s="630">
        <v>355</v>
      </c>
      <c r="E29723" s="661">
        <v>15700</v>
      </c>
      <c r="F29723" s="661">
        <v>15700</v>
      </c>
      <c r="G29723" s="625"/>
      <c r="H29723" s="625"/>
    </row>
    <row r="29724" spans="1:8" ht="22.5" x14ac:dyDescent="0.2">
      <c r="A29724" s="2">
        <v>29719</v>
      </c>
      <c r="B29724" s="630" t="s">
        <v>45059</v>
      </c>
      <c r="C29724" s="630">
        <v>227</v>
      </c>
      <c r="E29724" s="661">
        <v>160000</v>
      </c>
      <c r="F29724" s="661">
        <v>160000</v>
      </c>
      <c r="G29724" s="625"/>
      <c r="H29724" s="625"/>
    </row>
    <row r="29725" spans="1:8" ht="22.5" x14ac:dyDescent="0.2">
      <c r="A29725" s="2">
        <v>29720</v>
      </c>
      <c r="B29725" s="630" t="s">
        <v>45060</v>
      </c>
      <c r="C29725" s="630">
        <v>123</v>
      </c>
      <c r="E29725" s="661">
        <v>15000</v>
      </c>
      <c r="F29725" s="661">
        <v>15000</v>
      </c>
      <c r="G29725" s="625"/>
      <c r="H29725" s="625"/>
    </row>
    <row r="29726" spans="1:8" x14ac:dyDescent="0.2">
      <c r="A29726" s="2">
        <v>29721</v>
      </c>
      <c r="B29726" s="630" t="s">
        <v>45030</v>
      </c>
      <c r="C29726" s="630">
        <v>127</v>
      </c>
      <c r="E29726" s="661">
        <v>50472.4</v>
      </c>
      <c r="F29726" s="661">
        <v>50472.4</v>
      </c>
      <c r="G29726" s="625"/>
      <c r="H29726" s="625"/>
    </row>
    <row r="29727" spans="1:8" ht="22.5" x14ac:dyDescent="0.2">
      <c r="A29727" s="2">
        <v>29722</v>
      </c>
      <c r="B29727" s="630" t="s">
        <v>45059</v>
      </c>
      <c r="C29727" s="630">
        <v>329</v>
      </c>
      <c r="E29727" s="661">
        <v>2786.93</v>
      </c>
      <c r="F29727" s="661">
        <v>2786.93</v>
      </c>
      <c r="G29727" s="625"/>
      <c r="H29727" s="625"/>
    </row>
    <row r="29728" spans="1:8" ht="22.5" x14ac:dyDescent="0.2">
      <c r="A29728" s="2">
        <v>29723</v>
      </c>
      <c r="B29728" s="630" t="s">
        <v>45061</v>
      </c>
      <c r="C29728" s="630">
        <v>741</v>
      </c>
      <c r="E29728" s="661">
        <v>2855.25</v>
      </c>
      <c r="F29728" s="661">
        <v>2855.25</v>
      </c>
      <c r="G29728" s="625"/>
      <c r="H29728" s="625"/>
    </row>
    <row r="29729" spans="1:8" ht="22.5" x14ac:dyDescent="0.2">
      <c r="A29729" s="2">
        <v>29724</v>
      </c>
      <c r="B29729" s="630" t="s">
        <v>45025</v>
      </c>
      <c r="C29729" s="630">
        <v>126</v>
      </c>
      <c r="E29729" s="661">
        <v>91959</v>
      </c>
      <c r="F29729" s="661">
        <v>91959</v>
      </c>
      <c r="G29729" s="625"/>
      <c r="H29729" s="625"/>
    </row>
    <row r="29730" spans="1:8" ht="22.5" x14ac:dyDescent="0.2">
      <c r="A29730" s="2">
        <v>29725</v>
      </c>
      <c r="B29730" s="630" t="s">
        <v>45062</v>
      </c>
      <c r="C29730" s="630">
        <v>113</v>
      </c>
      <c r="E29730" s="661">
        <v>21200</v>
      </c>
      <c r="F29730" s="661">
        <v>21200</v>
      </c>
      <c r="G29730" s="625"/>
      <c r="H29730" s="625"/>
    </row>
    <row r="29731" spans="1:8" x14ac:dyDescent="0.2">
      <c r="A29731" s="2">
        <v>29726</v>
      </c>
      <c r="B29731" s="630" t="s">
        <v>45026</v>
      </c>
      <c r="C29731" s="630">
        <v>246</v>
      </c>
      <c r="E29731" s="661">
        <v>2983.87</v>
      </c>
      <c r="F29731" s="661">
        <v>2983.87</v>
      </c>
      <c r="G29731" s="625"/>
      <c r="H29731" s="625"/>
    </row>
    <row r="29732" spans="1:8" x14ac:dyDescent="0.2">
      <c r="A29732" s="2">
        <v>29727</v>
      </c>
      <c r="B29732" s="630" t="s">
        <v>45063</v>
      </c>
      <c r="C29732" s="630">
        <v>99</v>
      </c>
      <c r="E29732" s="661">
        <v>2096</v>
      </c>
      <c r="F29732" s="661">
        <v>2096</v>
      </c>
      <c r="G29732" s="625"/>
      <c r="H29732" s="625"/>
    </row>
    <row r="29733" spans="1:8" x14ac:dyDescent="0.2">
      <c r="A29733" s="2">
        <v>29728</v>
      </c>
      <c r="B29733" s="630" t="s">
        <v>45064</v>
      </c>
      <c r="C29733" s="630">
        <v>228</v>
      </c>
      <c r="E29733" s="661">
        <v>12232</v>
      </c>
      <c r="F29733" s="661">
        <v>12232</v>
      </c>
      <c r="G29733" s="625"/>
      <c r="H29733" s="625"/>
    </row>
    <row r="29734" spans="1:8" ht="22.5" x14ac:dyDescent="0.2">
      <c r="A29734" s="2">
        <v>29729</v>
      </c>
      <c r="B29734" s="630" t="s">
        <v>45065</v>
      </c>
      <c r="C29734" s="630">
        <v>237</v>
      </c>
      <c r="E29734" s="661">
        <v>159568</v>
      </c>
      <c r="F29734" s="661">
        <v>159568</v>
      </c>
      <c r="G29734" s="625"/>
      <c r="H29734" s="625"/>
    </row>
    <row r="29735" spans="1:8" ht="22.5" x14ac:dyDescent="0.2">
      <c r="A29735" s="2">
        <v>29730</v>
      </c>
      <c r="B29735" s="630" t="s">
        <v>45051</v>
      </c>
      <c r="C29735" s="630">
        <v>742</v>
      </c>
      <c r="E29735" s="661">
        <v>10200</v>
      </c>
      <c r="F29735" s="661">
        <v>8585</v>
      </c>
      <c r="G29735" s="625"/>
      <c r="H29735" s="625"/>
    </row>
    <row r="29736" spans="1:8" x14ac:dyDescent="0.2">
      <c r="A29736" s="2">
        <v>29731</v>
      </c>
      <c r="B29736" s="630" t="s">
        <v>45066</v>
      </c>
      <c r="C29736" s="630">
        <v>157</v>
      </c>
      <c r="E29736" s="661">
        <v>45083.33</v>
      </c>
      <c r="F29736" s="661">
        <v>45083.33</v>
      </c>
      <c r="G29736" s="625"/>
      <c r="H29736" s="625"/>
    </row>
    <row r="29737" spans="1:8" x14ac:dyDescent="0.2">
      <c r="A29737" s="2">
        <v>29732</v>
      </c>
      <c r="B29737" s="630" t="s">
        <v>45067</v>
      </c>
      <c r="C29737" s="630">
        <v>331</v>
      </c>
      <c r="E29737" s="661">
        <v>20800</v>
      </c>
      <c r="F29737" s="661">
        <v>20800</v>
      </c>
      <c r="G29737" s="625"/>
      <c r="H29737" s="625"/>
    </row>
    <row r="29738" spans="1:8" x14ac:dyDescent="0.2">
      <c r="A29738" s="2">
        <v>29733</v>
      </c>
      <c r="B29738" s="630" t="s">
        <v>45068</v>
      </c>
      <c r="C29738" s="630">
        <v>280</v>
      </c>
      <c r="E29738" s="661">
        <v>9800</v>
      </c>
      <c r="F29738" s="661">
        <v>9800</v>
      </c>
      <c r="G29738" s="625"/>
      <c r="H29738" s="625"/>
    </row>
    <row r="29739" spans="1:8" ht="22.5" x14ac:dyDescent="0.2">
      <c r="A29739" s="2">
        <v>29734</v>
      </c>
      <c r="B29739" s="630" t="s">
        <v>45069</v>
      </c>
      <c r="C29739" s="630">
        <v>154</v>
      </c>
      <c r="E29739" s="661">
        <v>25000</v>
      </c>
      <c r="F29739" s="661">
        <v>25000</v>
      </c>
      <c r="G29739" s="625"/>
      <c r="H29739" s="625"/>
    </row>
    <row r="29740" spans="1:8" ht="22.5" x14ac:dyDescent="0.2">
      <c r="A29740" s="2">
        <v>29735</v>
      </c>
      <c r="B29740" s="630" t="s">
        <v>45070</v>
      </c>
      <c r="C29740" s="630">
        <v>244</v>
      </c>
      <c r="E29740" s="661">
        <v>18120</v>
      </c>
      <c r="F29740" s="661">
        <v>18120</v>
      </c>
      <c r="G29740" s="625"/>
      <c r="H29740" s="625"/>
    </row>
    <row r="29741" spans="1:8" ht="22.5" x14ac:dyDescent="0.2">
      <c r="A29741" s="2">
        <v>29736</v>
      </c>
      <c r="B29741" s="630" t="s">
        <v>45045</v>
      </c>
      <c r="C29741" s="630">
        <v>122</v>
      </c>
      <c r="E29741" s="661">
        <v>22710</v>
      </c>
      <c r="F29741" s="661">
        <v>18724.18</v>
      </c>
      <c r="G29741" s="625"/>
      <c r="H29741" s="625"/>
    </row>
    <row r="29742" spans="1:8" ht="22.5" x14ac:dyDescent="0.2">
      <c r="A29742" s="2">
        <v>29737</v>
      </c>
      <c r="B29742" s="630" t="s">
        <v>45071</v>
      </c>
      <c r="C29742" s="630">
        <v>124</v>
      </c>
      <c r="E29742" s="661">
        <v>180000</v>
      </c>
      <c r="F29742" s="661">
        <v>180000</v>
      </c>
      <c r="G29742" s="625"/>
      <c r="H29742" s="625"/>
    </row>
    <row r="29743" spans="1:8" x14ac:dyDescent="0.2">
      <c r="A29743" s="2">
        <v>29738</v>
      </c>
      <c r="B29743" s="630" t="s">
        <v>45072</v>
      </c>
      <c r="C29743" s="630">
        <v>455</v>
      </c>
      <c r="E29743" s="661">
        <v>2786.93</v>
      </c>
      <c r="F29743" s="661">
        <v>2786.93</v>
      </c>
      <c r="G29743" s="625"/>
      <c r="H29743" s="625"/>
    </row>
    <row r="29744" spans="1:8" x14ac:dyDescent="0.2">
      <c r="A29744" s="2">
        <v>29739</v>
      </c>
      <c r="B29744" s="630" t="s">
        <v>45073</v>
      </c>
      <c r="C29744" s="630">
        <v>332</v>
      </c>
      <c r="E29744" s="662">
        <v>725.45</v>
      </c>
      <c r="F29744" s="662">
        <v>725.45</v>
      </c>
      <c r="G29744" s="625"/>
      <c r="H29744" s="625"/>
    </row>
    <row r="29745" spans="1:8" x14ac:dyDescent="0.2">
      <c r="A29745" s="2">
        <v>29740</v>
      </c>
      <c r="B29745" s="630" t="s">
        <v>45074</v>
      </c>
      <c r="C29745" s="630">
        <v>187</v>
      </c>
      <c r="E29745" s="661">
        <v>14300</v>
      </c>
      <c r="F29745" s="661">
        <v>14300</v>
      </c>
      <c r="G29745" s="625"/>
      <c r="H29745" s="625"/>
    </row>
    <row r="29746" spans="1:8" ht="22.5" x14ac:dyDescent="0.2">
      <c r="A29746" s="2">
        <v>29741</v>
      </c>
      <c r="B29746" s="630" t="s">
        <v>45075</v>
      </c>
      <c r="C29746" s="630">
        <v>304</v>
      </c>
      <c r="E29746" s="661">
        <v>38880</v>
      </c>
      <c r="F29746" s="661">
        <v>38880</v>
      </c>
      <c r="G29746" s="625"/>
      <c r="H29746" s="625"/>
    </row>
    <row r="29747" spans="1:8" ht="22.5" x14ac:dyDescent="0.2">
      <c r="A29747" s="2">
        <v>29742</v>
      </c>
      <c r="B29747" s="630" t="s">
        <v>45076</v>
      </c>
      <c r="C29747" s="630">
        <v>158</v>
      </c>
      <c r="E29747" s="661">
        <v>6700</v>
      </c>
      <c r="F29747" s="661">
        <v>6700</v>
      </c>
      <c r="G29747" s="625"/>
      <c r="H29747" s="625"/>
    </row>
    <row r="29748" spans="1:8" x14ac:dyDescent="0.2">
      <c r="A29748" s="2">
        <v>29743</v>
      </c>
      <c r="B29748" s="630" t="s">
        <v>45077</v>
      </c>
      <c r="C29748" s="630">
        <v>96</v>
      </c>
      <c r="E29748" s="661">
        <v>34123.33</v>
      </c>
      <c r="F29748" s="661">
        <v>34123.33</v>
      </c>
      <c r="G29748" s="625"/>
      <c r="H29748" s="625"/>
    </row>
    <row r="29749" spans="1:8" ht="22.5" x14ac:dyDescent="0.2">
      <c r="A29749" s="2">
        <v>29744</v>
      </c>
      <c r="B29749" s="630" t="s">
        <v>45078</v>
      </c>
      <c r="C29749" s="630">
        <v>252</v>
      </c>
      <c r="E29749" s="661">
        <v>3929</v>
      </c>
      <c r="F29749" s="661">
        <v>3929</v>
      </c>
      <c r="G29749" s="625"/>
      <c r="H29749" s="625"/>
    </row>
    <row r="29750" spans="1:8" ht="22.5" x14ac:dyDescent="0.2">
      <c r="A29750" s="2">
        <v>29745</v>
      </c>
      <c r="B29750" s="630" t="s">
        <v>45033</v>
      </c>
      <c r="C29750" s="630">
        <v>107</v>
      </c>
      <c r="E29750" s="661">
        <v>307791.65999999997</v>
      </c>
      <c r="F29750" s="661">
        <v>307791.65999999997</v>
      </c>
      <c r="G29750" s="625"/>
      <c r="H29750" s="625"/>
    </row>
    <row r="29751" spans="1:8" x14ac:dyDescent="0.2">
      <c r="A29751" s="2">
        <v>29746</v>
      </c>
      <c r="B29751" s="630" t="s">
        <v>45034</v>
      </c>
      <c r="C29751" s="630">
        <v>116</v>
      </c>
      <c r="E29751" s="661">
        <v>41666.67</v>
      </c>
      <c r="F29751" s="661">
        <v>41666.67</v>
      </c>
      <c r="G29751" s="625"/>
      <c r="H29751" s="625"/>
    </row>
    <row r="29752" spans="1:8" ht="22.5" x14ac:dyDescent="0.2">
      <c r="A29752" s="2">
        <v>29747</v>
      </c>
      <c r="B29752" s="630" t="s">
        <v>45079</v>
      </c>
      <c r="C29752" s="630">
        <v>266</v>
      </c>
      <c r="E29752" s="661">
        <v>7440.44</v>
      </c>
      <c r="F29752" s="661">
        <v>7440.44</v>
      </c>
      <c r="G29752" s="625"/>
      <c r="H29752" s="625"/>
    </row>
    <row r="29753" spans="1:8" ht="22.5" x14ac:dyDescent="0.2">
      <c r="A29753" s="2">
        <v>29748</v>
      </c>
      <c r="B29753" s="630" t="s">
        <v>45080</v>
      </c>
      <c r="C29753" s="630">
        <v>89</v>
      </c>
      <c r="E29753" s="661">
        <v>1179</v>
      </c>
      <c r="F29753" s="661">
        <v>1179</v>
      </c>
      <c r="G29753" s="625"/>
      <c r="H29753" s="625"/>
    </row>
    <row r="29754" spans="1:8" ht="22.5" x14ac:dyDescent="0.2">
      <c r="A29754" s="2">
        <v>29749</v>
      </c>
      <c r="B29754" s="630" t="s">
        <v>45081</v>
      </c>
      <c r="C29754" s="630">
        <v>135</v>
      </c>
      <c r="E29754" s="661">
        <v>24630.83</v>
      </c>
      <c r="F29754" s="661">
        <v>24630.83</v>
      </c>
      <c r="G29754" s="625"/>
      <c r="H29754" s="625"/>
    </row>
    <row r="29755" spans="1:8" x14ac:dyDescent="0.2">
      <c r="A29755" s="2">
        <v>29750</v>
      </c>
      <c r="B29755" s="630" t="s">
        <v>45082</v>
      </c>
      <c r="C29755" s="630">
        <v>111</v>
      </c>
      <c r="E29755" s="661">
        <v>75798.34</v>
      </c>
      <c r="F29755" s="661">
        <v>75798.34</v>
      </c>
      <c r="G29755" s="625"/>
      <c r="H29755" s="625"/>
    </row>
    <row r="29756" spans="1:8" ht="33.75" x14ac:dyDescent="0.2">
      <c r="A29756" s="2">
        <v>29751</v>
      </c>
      <c r="B29756" s="630" t="s">
        <v>45083</v>
      </c>
      <c r="C29756" s="630">
        <v>243</v>
      </c>
      <c r="E29756" s="661">
        <v>31930.33</v>
      </c>
      <c r="F29756" s="661">
        <v>31930.33</v>
      </c>
      <c r="G29756" s="625"/>
      <c r="H29756" s="625"/>
    </row>
    <row r="29757" spans="1:8" ht="22.5" x14ac:dyDescent="0.2">
      <c r="A29757" s="2">
        <v>29752</v>
      </c>
      <c r="B29757" s="630" t="s">
        <v>45084</v>
      </c>
      <c r="C29757" s="630">
        <v>131</v>
      </c>
      <c r="E29757" s="661">
        <v>2850.68</v>
      </c>
      <c r="F29757" s="661">
        <v>2850.68</v>
      </c>
      <c r="G29757" s="625"/>
      <c r="H29757" s="625"/>
    </row>
    <row r="29758" spans="1:8" ht="33.75" x14ac:dyDescent="0.2">
      <c r="A29758" s="2">
        <v>29753</v>
      </c>
      <c r="B29758" s="630" t="s">
        <v>45085</v>
      </c>
      <c r="C29758" s="630">
        <v>222</v>
      </c>
      <c r="E29758" s="661">
        <v>260000</v>
      </c>
      <c r="F29758" s="661">
        <v>260000</v>
      </c>
      <c r="G29758" s="625"/>
      <c r="H29758" s="625"/>
    </row>
    <row r="29759" spans="1:8" ht="22.5" x14ac:dyDescent="0.2">
      <c r="A29759" s="2">
        <v>29754</v>
      </c>
      <c r="B29759" s="630" t="s">
        <v>45045</v>
      </c>
      <c r="C29759" s="630">
        <v>120</v>
      </c>
      <c r="E29759" s="661">
        <v>3045.6</v>
      </c>
      <c r="F29759" s="661">
        <v>3045.6</v>
      </c>
      <c r="G29759" s="625"/>
      <c r="H29759" s="625"/>
    </row>
    <row r="29760" spans="1:8" ht="22.5" x14ac:dyDescent="0.2">
      <c r="A29760" s="2">
        <v>29755</v>
      </c>
      <c r="B29760" s="630" t="s">
        <v>45046</v>
      </c>
      <c r="C29760" s="630">
        <v>316</v>
      </c>
      <c r="E29760" s="661">
        <v>10000</v>
      </c>
      <c r="F29760" s="661">
        <v>10000</v>
      </c>
      <c r="G29760" s="625"/>
      <c r="H29760" s="625"/>
    </row>
    <row r="29761" spans="1:8" ht="45" x14ac:dyDescent="0.2">
      <c r="A29761" s="2">
        <v>29756</v>
      </c>
      <c r="B29761" s="630" t="s">
        <v>45086</v>
      </c>
      <c r="C29761" s="630">
        <v>283</v>
      </c>
      <c r="E29761" s="661">
        <v>2786.93</v>
      </c>
      <c r="F29761" s="661">
        <v>2786.93</v>
      </c>
      <c r="G29761" s="625"/>
      <c r="H29761" s="625"/>
    </row>
    <row r="29762" spans="1:8" ht="22.5" x14ac:dyDescent="0.2">
      <c r="A29762" s="2">
        <v>29757</v>
      </c>
      <c r="B29762" s="630" t="s">
        <v>45087</v>
      </c>
      <c r="C29762" s="630">
        <v>431</v>
      </c>
      <c r="E29762" s="661">
        <v>125000</v>
      </c>
      <c r="F29762" s="661">
        <v>125000</v>
      </c>
      <c r="G29762" s="625"/>
      <c r="H29762" s="625"/>
    </row>
    <row r="29763" spans="1:8" ht="22.5" x14ac:dyDescent="0.2">
      <c r="A29763" s="2">
        <v>29758</v>
      </c>
      <c r="B29763" s="630" t="s">
        <v>45088</v>
      </c>
      <c r="C29763" s="630">
        <v>507</v>
      </c>
      <c r="E29763" s="661">
        <v>169000</v>
      </c>
      <c r="F29763" s="661">
        <v>126749.7</v>
      </c>
      <c r="G29763" s="625"/>
      <c r="H29763" s="625"/>
    </row>
    <row r="29764" spans="1:8" ht="22.5" x14ac:dyDescent="0.2">
      <c r="A29764" s="2">
        <v>29759</v>
      </c>
      <c r="B29764" s="630" t="s">
        <v>45051</v>
      </c>
      <c r="C29764" s="630">
        <v>743</v>
      </c>
      <c r="E29764" s="661">
        <v>43500</v>
      </c>
      <c r="F29764" s="661">
        <v>43500</v>
      </c>
      <c r="G29764" s="625"/>
      <c r="H29764" s="625"/>
    </row>
    <row r="29765" spans="1:8" ht="22.5" x14ac:dyDescent="0.2">
      <c r="A29765" s="2">
        <v>29760</v>
      </c>
      <c r="B29765" s="630" t="s">
        <v>45089</v>
      </c>
      <c r="C29765" s="630">
        <v>456</v>
      </c>
      <c r="E29765" s="661">
        <v>44000</v>
      </c>
      <c r="F29765" s="661">
        <v>44000</v>
      </c>
      <c r="G29765" s="625"/>
      <c r="H29765" s="625"/>
    </row>
    <row r="29766" spans="1:8" x14ac:dyDescent="0.2">
      <c r="A29766" s="2">
        <v>29761</v>
      </c>
      <c r="B29766" s="630" t="s">
        <v>45090</v>
      </c>
      <c r="C29766" s="630">
        <v>110</v>
      </c>
      <c r="E29766" s="661">
        <v>20800</v>
      </c>
      <c r="F29766" s="661">
        <v>20800</v>
      </c>
      <c r="G29766" s="625"/>
      <c r="H29766" s="625"/>
    </row>
    <row r="29767" spans="1:8" ht="22.5" x14ac:dyDescent="0.2">
      <c r="A29767" s="2">
        <v>29762</v>
      </c>
      <c r="B29767" s="630" t="s">
        <v>45091</v>
      </c>
      <c r="C29767" s="630">
        <v>146</v>
      </c>
      <c r="E29767" s="661">
        <v>159375.54999999999</v>
      </c>
      <c r="F29767" s="661">
        <v>159375.54999999999</v>
      </c>
      <c r="G29767" s="625"/>
      <c r="H29767" s="625"/>
    </row>
    <row r="29768" spans="1:8" ht="22.5" x14ac:dyDescent="0.2">
      <c r="A29768" s="2">
        <v>29763</v>
      </c>
      <c r="B29768" s="630" t="s">
        <v>45092</v>
      </c>
      <c r="C29768" s="630">
        <v>820</v>
      </c>
      <c r="E29768" s="661">
        <v>28363.48</v>
      </c>
      <c r="F29768" s="661">
        <v>28363.48</v>
      </c>
      <c r="G29768" s="625"/>
      <c r="H29768" s="625"/>
    </row>
    <row r="29769" spans="1:8" ht="22.5" x14ac:dyDescent="0.2">
      <c r="A29769" s="2">
        <v>29764</v>
      </c>
      <c r="B29769" s="630" t="s">
        <v>45093</v>
      </c>
      <c r="C29769" s="630">
        <v>94</v>
      </c>
      <c r="E29769" s="661">
        <v>2216.67</v>
      </c>
      <c r="F29769" s="661">
        <v>2216.67</v>
      </c>
      <c r="G29769" s="625"/>
      <c r="H29769" s="625"/>
    </row>
    <row r="29770" spans="1:8" ht="22.5" x14ac:dyDescent="0.2">
      <c r="A29770" s="2">
        <v>29765</v>
      </c>
      <c r="B29770" s="630" t="s">
        <v>45094</v>
      </c>
      <c r="C29770" s="630">
        <v>716</v>
      </c>
      <c r="E29770" s="661">
        <v>35508.47</v>
      </c>
      <c r="F29770" s="661">
        <v>35508.47</v>
      </c>
      <c r="G29770" s="625"/>
      <c r="H29770" s="625"/>
    </row>
    <row r="29771" spans="1:8" ht="22.5" x14ac:dyDescent="0.2">
      <c r="A29771" s="2">
        <v>29766</v>
      </c>
      <c r="B29771" s="630" t="s">
        <v>45094</v>
      </c>
      <c r="C29771" s="630">
        <v>715</v>
      </c>
      <c r="E29771" s="661">
        <v>10000</v>
      </c>
      <c r="F29771" s="661">
        <v>10000</v>
      </c>
      <c r="G29771" s="625"/>
      <c r="H29771" s="625"/>
    </row>
    <row r="29772" spans="1:8" x14ac:dyDescent="0.2">
      <c r="A29772" s="2">
        <v>29767</v>
      </c>
      <c r="B29772" s="630" t="s">
        <v>45095</v>
      </c>
      <c r="C29772" s="630">
        <v>722</v>
      </c>
      <c r="E29772" s="661">
        <v>44627.5</v>
      </c>
      <c r="F29772" s="661">
        <v>44627.5</v>
      </c>
      <c r="G29772" s="625"/>
      <c r="H29772" s="625"/>
    </row>
    <row r="29773" spans="1:8" ht="22.5" x14ac:dyDescent="0.2">
      <c r="A29773" s="2">
        <v>29768</v>
      </c>
      <c r="B29773" s="630" t="s">
        <v>45096</v>
      </c>
      <c r="C29773" s="630">
        <v>86</v>
      </c>
      <c r="E29773" s="661">
        <v>44627.5</v>
      </c>
      <c r="F29773" s="661">
        <v>44627.5</v>
      </c>
      <c r="G29773" s="625"/>
      <c r="H29773" s="625"/>
    </row>
    <row r="29774" spans="1:8" x14ac:dyDescent="0.2">
      <c r="A29774" s="2">
        <v>29769</v>
      </c>
      <c r="B29774" s="630" t="s">
        <v>45097</v>
      </c>
      <c r="C29774" s="630">
        <v>70</v>
      </c>
      <c r="E29774" s="661">
        <v>83998.55</v>
      </c>
      <c r="F29774" s="661">
        <v>83998.55</v>
      </c>
      <c r="G29774" s="625"/>
      <c r="H29774" s="625"/>
    </row>
    <row r="29775" spans="1:8" x14ac:dyDescent="0.2">
      <c r="A29775" s="2">
        <v>29770</v>
      </c>
      <c r="B29775" s="630" t="s">
        <v>45098</v>
      </c>
      <c r="C29775" s="630">
        <v>81</v>
      </c>
      <c r="E29775" s="661">
        <v>72064.12</v>
      </c>
      <c r="F29775" s="661">
        <v>72064.12</v>
      </c>
      <c r="G29775" s="625"/>
      <c r="H29775" s="625"/>
    </row>
    <row r="29776" spans="1:8" ht="22.5" x14ac:dyDescent="0.2">
      <c r="A29776" s="2">
        <v>29771</v>
      </c>
      <c r="B29776" s="630" t="s">
        <v>45099</v>
      </c>
      <c r="C29776" s="630">
        <v>65211</v>
      </c>
      <c r="E29776" s="661">
        <v>14258.22</v>
      </c>
      <c r="F29776" s="661">
        <v>14258.22</v>
      </c>
      <c r="G29776" s="625"/>
      <c r="H29776" s="625"/>
    </row>
    <row r="29777" spans="1:8" ht="22.5" x14ac:dyDescent="0.2">
      <c r="A29777" s="2">
        <v>29772</v>
      </c>
      <c r="B29777" s="630" t="s">
        <v>45100</v>
      </c>
      <c r="C29777" s="630">
        <v>71</v>
      </c>
      <c r="E29777" s="661">
        <v>3220</v>
      </c>
      <c r="F29777" s="661">
        <v>3220</v>
      </c>
      <c r="G29777" s="625"/>
      <c r="H29777" s="625"/>
    </row>
    <row r="29778" spans="1:8" ht="22.5" x14ac:dyDescent="0.2">
      <c r="A29778" s="2">
        <v>29773</v>
      </c>
      <c r="B29778" s="630" t="s">
        <v>45101</v>
      </c>
      <c r="C29778" s="630">
        <v>240</v>
      </c>
      <c r="E29778" s="661">
        <v>16168</v>
      </c>
      <c r="F29778" s="661">
        <v>16168</v>
      </c>
      <c r="G29778" s="625"/>
      <c r="H29778" s="625"/>
    </row>
    <row r="29779" spans="1:8" ht="22.5" x14ac:dyDescent="0.2">
      <c r="A29779" s="2">
        <v>29774</v>
      </c>
      <c r="B29779" s="630" t="s">
        <v>45102</v>
      </c>
      <c r="C29779" s="630">
        <v>1240</v>
      </c>
      <c r="E29779" s="661">
        <v>2466</v>
      </c>
      <c r="F29779" s="661">
        <v>2466</v>
      </c>
      <c r="G29779" s="625"/>
      <c r="H29779" s="625"/>
    </row>
    <row r="29780" spans="1:8" ht="33.75" x14ac:dyDescent="0.2">
      <c r="A29780" s="2">
        <v>29775</v>
      </c>
      <c r="B29780" s="630" t="s">
        <v>45103</v>
      </c>
      <c r="C29780" s="630">
        <v>279</v>
      </c>
      <c r="E29780" s="661">
        <v>202866.66</v>
      </c>
      <c r="F29780" s="661">
        <v>202866.66</v>
      </c>
      <c r="G29780" s="625"/>
      <c r="H29780" s="625"/>
    </row>
    <row r="29781" spans="1:8" ht="22.5" x14ac:dyDescent="0.2">
      <c r="A29781" s="2">
        <v>29776</v>
      </c>
      <c r="B29781" s="630" t="s">
        <v>45104</v>
      </c>
      <c r="C29781" s="630">
        <v>752</v>
      </c>
      <c r="E29781" s="661">
        <v>50125</v>
      </c>
      <c r="F29781" s="661">
        <v>50125</v>
      </c>
      <c r="G29781" s="625"/>
      <c r="H29781" s="625"/>
    </row>
    <row r="29782" spans="1:8" x14ac:dyDescent="0.2">
      <c r="A29782" s="2">
        <v>29777</v>
      </c>
      <c r="B29782" s="630" t="s">
        <v>45105</v>
      </c>
      <c r="C29782" s="630">
        <v>352</v>
      </c>
      <c r="E29782" s="661">
        <v>19251.2</v>
      </c>
      <c r="F29782" s="661">
        <v>19251.2</v>
      </c>
      <c r="G29782" s="625"/>
      <c r="H29782" s="625"/>
    </row>
    <row r="29783" spans="1:8" x14ac:dyDescent="0.2">
      <c r="A29783" s="2">
        <v>29778</v>
      </c>
      <c r="B29783" s="630" t="s">
        <v>45106</v>
      </c>
      <c r="C29783" s="630">
        <v>76</v>
      </c>
      <c r="E29783" s="661">
        <v>404533.9</v>
      </c>
      <c r="F29783" s="661">
        <v>404533.9</v>
      </c>
      <c r="G29783" s="625"/>
      <c r="H29783" s="625"/>
    </row>
    <row r="29784" spans="1:8" x14ac:dyDescent="0.2">
      <c r="A29784" s="2">
        <v>29779</v>
      </c>
      <c r="B29784" s="630" t="s">
        <v>45107</v>
      </c>
      <c r="C29784" s="630">
        <v>671</v>
      </c>
      <c r="E29784" s="661">
        <v>75000</v>
      </c>
      <c r="F29784" s="661">
        <v>75000</v>
      </c>
      <c r="G29784" s="625"/>
      <c r="H29784" s="625"/>
    </row>
    <row r="29785" spans="1:8" x14ac:dyDescent="0.2">
      <c r="A29785" s="2">
        <v>29780</v>
      </c>
      <c r="B29785" s="630" t="s">
        <v>45108</v>
      </c>
      <c r="C29785" s="630">
        <v>289</v>
      </c>
      <c r="E29785" s="661">
        <v>15312.97</v>
      </c>
      <c r="F29785" s="661">
        <v>15312.97</v>
      </c>
      <c r="G29785" s="625"/>
      <c r="H29785" s="625"/>
    </row>
    <row r="29786" spans="1:8" x14ac:dyDescent="0.2">
      <c r="A29786" s="2">
        <v>29781</v>
      </c>
      <c r="B29786" s="630" t="s">
        <v>45109</v>
      </c>
      <c r="C29786" s="630">
        <v>40025</v>
      </c>
      <c r="E29786" s="661">
        <v>14432</v>
      </c>
      <c r="F29786" s="661">
        <v>14432</v>
      </c>
      <c r="G29786" s="625"/>
      <c r="H29786" s="625"/>
    </row>
    <row r="29787" spans="1:8" x14ac:dyDescent="0.2">
      <c r="A29787" s="2">
        <v>29782</v>
      </c>
      <c r="B29787" s="630" t="s">
        <v>45110</v>
      </c>
      <c r="C29787" s="630">
        <v>67</v>
      </c>
      <c r="E29787" s="661">
        <v>20000</v>
      </c>
      <c r="F29787" s="661">
        <v>20000</v>
      </c>
      <c r="G29787" s="625"/>
      <c r="H29787" s="625"/>
    </row>
    <row r="29788" spans="1:8" x14ac:dyDescent="0.2">
      <c r="A29788" s="2">
        <v>29783</v>
      </c>
      <c r="B29788" s="630" t="s">
        <v>45111</v>
      </c>
      <c r="C29788" s="630">
        <v>140</v>
      </c>
      <c r="E29788" s="661">
        <v>30644</v>
      </c>
      <c r="F29788" s="661">
        <v>30644</v>
      </c>
      <c r="G29788" s="625"/>
      <c r="H29788" s="625"/>
    </row>
    <row r="29789" spans="1:8" x14ac:dyDescent="0.2">
      <c r="A29789" s="2">
        <v>29784</v>
      </c>
      <c r="B29789" s="630" t="s">
        <v>45112</v>
      </c>
      <c r="C29789" s="630">
        <v>25610</v>
      </c>
      <c r="E29789" s="661">
        <v>70681.84</v>
      </c>
      <c r="F29789" s="661">
        <v>70681.84</v>
      </c>
      <c r="G29789" s="625"/>
      <c r="H29789" s="625"/>
    </row>
    <row r="29790" spans="1:8" ht="22.5" x14ac:dyDescent="0.2">
      <c r="A29790" s="2">
        <v>29785</v>
      </c>
      <c r="B29790" s="630" t="s">
        <v>45113</v>
      </c>
      <c r="C29790" s="630">
        <v>77</v>
      </c>
      <c r="E29790" s="661">
        <v>241525</v>
      </c>
      <c r="F29790" s="661">
        <v>241525</v>
      </c>
      <c r="G29790" s="625"/>
      <c r="H29790" s="625"/>
    </row>
    <row r="29791" spans="1:8" ht="22.5" x14ac:dyDescent="0.2">
      <c r="A29791" s="2">
        <v>29786</v>
      </c>
      <c r="B29791" s="630" t="s">
        <v>45114</v>
      </c>
      <c r="C29791" s="630">
        <v>10040</v>
      </c>
      <c r="E29791" s="661">
        <v>133107</v>
      </c>
      <c r="F29791" s="661">
        <v>133107</v>
      </c>
      <c r="G29791" s="625"/>
      <c r="H29791" s="625"/>
    </row>
    <row r="29792" spans="1:8" x14ac:dyDescent="0.2">
      <c r="A29792" s="2">
        <v>29787</v>
      </c>
      <c r="B29792" s="630" t="s">
        <v>45115</v>
      </c>
      <c r="C29792" s="630">
        <v>25014</v>
      </c>
      <c r="E29792" s="661">
        <v>21120</v>
      </c>
      <c r="F29792" s="661">
        <v>21120</v>
      </c>
      <c r="G29792" s="625"/>
      <c r="H29792" s="625"/>
    </row>
    <row r="29793" spans="1:8" x14ac:dyDescent="0.2">
      <c r="A29793" s="2">
        <v>29788</v>
      </c>
      <c r="B29793" s="630" t="s">
        <v>45116</v>
      </c>
      <c r="C29793" s="630">
        <v>233</v>
      </c>
      <c r="E29793" s="661">
        <v>514580</v>
      </c>
      <c r="F29793" s="661">
        <v>514580</v>
      </c>
      <c r="G29793" s="625"/>
      <c r="H29793" s="625"/>
    </row>
    <row r="29794" spans="1:8" ht="22.5" x14ac:dyDescent="0.2">
      <c r="A29794" s="2">
        <v>29789</v>
      </c>
      <c r="B29794" s="630" t="s">
        <v>45099</v>
      </c>
      <c r="C29794" s="630">
        <v>6853</v>
      </c>
      <c r="E29794" s="661">
        <v>15000</v>
      </c>
      <c r="F29794" s="661">
        <v>15000</v>
      </c>
      <c r="G29794" s="625"/>
      <c r="H29794" s="625"/>
    </row>
    <row r="29795" spans="1:8" x14ac:dyDescent="0.2">
      <c r="A29795" s="2">
        <v>29790</v>
      </c>
      <c r="B29795" s="630" t="s">
        <v>45117</v>
      </c>
      <c r="C29795" s="630">
        <v>69</v>
      </c>
      <c r="E29795" s="661">
        <v>75633.39</v>
      </c>
      <c r="F29795" s="661">
        <v>75633.39</v>
      </c>
      <c r="G29795" s="625"/>
      <c r="H29795" s="625"/>
    </row>
    <row r="29796" spans="1:8" ht="22.5" x14ac:dyDescent="0.2">
      <c r="A29796" s="2">
        <v>29791</v>
      </c>
      <c r="B29796" s="630" t="s">
        <v>45114</v>
      </c>
      <c r="C29796" s="630">
        <v>30014</v>
      </c>
      <c r="E29796" s="661">
        <v>17193</v>
      </c>
      <c r="F29796" s="661">
        <v>16763.7</v>
      </c>
      <c r="G29796" s="625"/>
      <c r="H29796" s="625"/>
    </row>
    <row r="29797" spans="1:8" ht="22.5" x14ac:dyDescent="0.2">
      <c r="A29797" s="2">
        <v>29792</v>
      </c>
      <c r="B29797" s="630" t="s">
        <v>45099</v>
      </c>
      <c r="C29797" s="630">
        <v>1241</v>
      </c>
      <c r="E29797" s="661">
        <v>46965</v>
      </c>
      <c r="F29797" s="661">
        <v>46965</v>
      </c>
      <c r="G29797" s="625"/>
      <c r="H29797" s="625"/>
    </row>
    <row r="29798" spans="1:8" ht="22.5" x14ac:dyDescent="0.2">
      <c r="A29798" s="2">
        <v>29793</v>
      </c>
      <c r="B29798" s="630" t="s">
        <v>45118</v>
      </c>
      <c r="C29798" s="630">
        <v>753</v>
      </c>
      <c r="E29798" s="661">
        <v>124583</v>
      </c>
      <c r="F29798" s="661">
        <v>124583</v>
      </c>
      <c r="G29798" s="625"/>
      <c r="H29798" s="625"/>
    </row>
    <row r="29799" spans="1:8" ht="22.5" x14ac:dyDescent="0.2">
      <c r="A29799" s="2">
        <v>29794</v>
      </c>
      <c r="B29799" s="630" t="s">
        <v>45099</v>
      </c>
      <c r="C29799" s="630">
        <v>6211</v>
      </c>
      <c r="E29799" s="661">
        <v>11280</v>
      </c>
      <c r="F29799" s="661">
        <v>11280</v>
      </c>
      <c r="G29799" s="625"/>
      <c r="H29799" s="625"/>
    </row>
    <row r="29800" spans="1:8" x14ac:dyDescent="0.2">
      <c r="A29800" s="2">
        <v>29795</v>
      </c>
      <c r="B29800" s="630" t="s">
        <v>45107</v>
      </c>
      <c r="C29800" s="630">
        <v>12</v>
      </c>
      <c r="E29800" s="661">
        <v>250296.61</v>
      </c>
      <c r="F29800" s="661">
        <v>250296.61</v>
      </c>
      <c r="G29800" s="625"/>
      <c r="H29800" s="625"/>
    </row>
    <row r="29801" spans="1:8" ht="22.5" x14ac:dyDescent="0.2">
      <c r="A29801" s="2">
        <v>29796</v>
      </c>
      <c r="B29801" s="630" t="s">
        <v>45119</v>
      </c>
      <c r="C29801" s="630">
        <v>502</v>
      </c>
      <c r="E29801" s="661">
        <v>35583</v>
      </c>
      <c r="F29801" s="661">
        <v>35583</v>
      </c>
      <c r="G29801" s="625"/>
      <c r="H29801" s="625"/>
    </row>
    <row r="29802" spans="1:8" ht="22.5" x14ac:dyDescent="0.2">
      <c r="A29802" s="2">
        <v>29797</v>
      </c>
      <c r="B29802" s="630" t="s">
        <v>45120</v>
      </c>
      <c r="C29802" s="630">
        <v>59</v>
      </c>
      <c r="E29802" s="661">
        <v>4800</v>
      </c>
      <c r="F29802" s="661">
        <v>4800</v>
      </c>
      <c r="G29802" s="625"/>
      <c r="H29802" s="625"/>
    </row>
    <row r="29803" spans="1:8" ht="22.5" x14ac:dyDescent="0.2">
      <c r="A29803" s="2">
        <v>29798</v>
      </c>
      <c r="B29803" s="630" t="s">
        <v>45121</v>
      </c>
      <c r="C29803" s="630">
        <v>360</v>
      </c>
      <c r="E29803" s="661">
        <v>10030</v>
      </c>
      <c r="F29803" s="661">
        <v>10030</v>
      </c>
      <c r="G29803" s="625"/>
      <c r="H29803" s="625"/>
    </row>
    <row r="29804" spans="1:8" x14ac:dyDescent="0.2">
      <c r="A29804" s="2">
        <v>29799</v>
      </c>
      <c r="B29804" s="630" t="s">
        <v>45122</v>
      </c>
      <c r="C29804" s="630">
        <v>191</v>
      </c>
      <c r="E29804" s="661">
        <v>65510</v>
      </c>
      <c r="F29804" s="661">
        <v>65510</v>
      </c>
      <c r="G29804" s="625"/>
      <c r="H29804" s="625"/>
    </row>
    <row r="29805" spans="1:8" ht="22.5" x14ac:dyDescent="0.2">
      <c r="A29805" s="2">
        <v>29800</v>
      </c>
      <c r="B29805" s="630" t="s">
        <v>45123</v>
      </c>
      <c r="C29805" s="630">
        <v>283</v>
      </c>
      <c r="E29805" s="661">
        <v>80700</v>
      </c>
      <c r="F29805" s="661">
        <v>80700</v>
      </c>
      <c r="G29805" s="625"/>
      <c r="H29805" s="625"/>
    </row>
    <row r="29806" spans="1:8" x14ac:dyDescent="0.2">
      <c r="A29806" s="2">
        <v>29801</v>
      </c>
      <c r="B29806" s="630" t="s">
        <v>45124</v>
      </c>
      <c r="C29806" s="630">
        <v>207</v>
      </c>
      <c r="E29806" s="661">
        <v>3200</v>
      </c>
      <c r="F29806" s="661">
        <v>3200</v>
      </c>
      <c r="G29806" s="625"/>
      <c r="H29806" s="625"/>
    </row>
    <row r="29807" spans="1:8" ht="22.5" x14ac:dyDescent="0.2">
      <c r="A29807" s="2">
        <v>29802</v>
      </c>
      <c r="B29807" s="630" t="s">
        <v>45125</v>
      </c>
      <c r="C29807" s="630">
        <v>296</v>
      </c>
      <c r="E29807" s="661">
        <v>45888</v>
      </c>
      <c r="F29807" s="661">
        <v>45888</v>
      </c>
      <c r="G29807" s="625"/>
      <c r="H29807" s="625"/>
    </row>
    <row r="29808" spans="1:8" ht="22.5" x14ac:dyDescent="0.2">
      <c r="A29808" s="2">
        <v>29803</v>
      </c>
      <c r="B29808" s="630" t="s">
        <v>45126</v>
      </c>
      <c r="C29808" s="630">
        <v>288</v>
      </c>
      <c r="E29808" s="661">
        <v>5700</v>
      </c>
      <c r="F29808" s="661">
        <v>5700</v>
      </c>
      <c r="G29808" s="625"/>
      <c r="H29808" s="625"/>
    </row>
    <row r="29809" spans="1:8" ht="22.5" x14ac:dyDescent="0.2">
      <c r="A29809" s="2">
        <v>29804</v>
      </c>
      <c r="B29809" s="630" t="s">
        <v>45127</v>
      </c>
      <c r="C29809" s="630">
        <v>327</v>
      </c>
      <c r="E29809" s="661">
        <v>62380</v>
      </c>
      <c r="F29809" s="661">
        <v>62380</v>
      </c>
      <c r="G29809" s="625"/>
      <c r="H29809" s="625"/>
    </row>
    <row r="29810" spans="1:8" ht="22.5" x14ac:dyDescent="0.2">
      <c r="A29810" s="2">
        <v>29805</v>
      </c>
      <c r="B29810" s="630" t="s">
        <v>45128</v>
      </c>
      <c r="C29810" s="630">
        <v>285</v>
      </c>
      <c r="E29810" s="661">
        <v>41360</v>
      </c>
      <c r="F29810" s="661">
        <v>41360</v>
      </c>
      <c r="G29810" s="625"/>
      <c r="H29810" s="625"/>
    </row>
    <row r="29811" spans="1:8" x14ac:dyDescent="0.2">
      <c r="A29811" s="2">
        <v>29806</v>
      </c>
      <c r="B29811" s="630" t="s">
        <v>45129</v>
      </c>
      <c r="C29811" s="630">
        <v>202</v>
      </c>
      <c r="E29811" s="661">
        <v>26617</v>
      </c>
      <c r="F29811" s="661">
        <v>26617</v>
      </c>
      <c r="G29811" s="625"/>
      <c r="H29811" s="625"/>
    </row>
    <row r="29812" spans="1:8" ht="22.5" x14ac:dyDescent="0.2">
      <c r="A29812" s="2">
        <v>29807</v>
      </c>
      <c r="B29812" s="630" t="s">
        <v>45130</v>
      </c>
      <c r="C29812" s="630">
        <v>16289900</v>
      </c>
      <c r="E29812" s="661">
        <v>68556</v>
      </c>
      <c r="F29812" s="661">
        <v>68556</v>
      </c>
      <c r="G29812" s="625"/>
      <c r="H29812" s="625"/>
    </row>
    <row r="29813" spans="1:8" ht="22.5" x14ac:dyDescent="0.2">
      <c r="A29813" s="2">
        <v>29808</v>
      </c>
      <c r="B29813" s="630" t="s">
        <v>45131</v>
      </c>
      <c r="C29813" s="630">
        <v>211</v>
      </c>
      <c r="E29813" s="661">
        <v>8518</v>
      </c>
      <c r="F29813" s="661">
        <v>8518</v>
      </c>
      <c r="G29813" s="625"/>
      <c r="H29813" s="625"/>
    </row>
    <row r="29814" spans="1:8" ht="22.5" x14ac:dyDescent="0.2">
      <c r="A29814" s="2">
        <v>29809</v>
      </c>
      <c r="B29814" s="630" t="s">
        <v>45132</v>
      </c>
      <c r="C29814" s="630">
        <v>54125</v>
      </c>
      <c r="E29814" s="661">
        <v>92840</v>
      </c>
      <c r="F29814" s="661">
        <v>37135.68</v>
      </c>
      <c r="G29814" s="625"/>
      <c r="H29814" s="625"/>
    </row>
    <row r="29815" spans="1:8" ht="22.5" x14ac:dyDescent="0.2">
      <c r="A29815" s="2">
        <v>29810</v>
      </c>
      <c r="B29815" s="630" t="s">
        <v>45133</v>
      </c>
      <c r="C29815" s="630">
        <v>284</v>
      </c>
      <c r="E29815" s="661">
        <v>3138</v>
      </c>
      <c r="F29815" s="661">
        <v>3138</v>
      </c>
      <c r="G29815" s="625"/>
      <c r="H29815" s="625"/>
    </row>
    <row r="29816" spans="1:8" ht="22.5" x14ac:dyDescent="0.2">
      <c r="A29816" s="2">
        <v>29811</v>
      </c>
      <c r="B29816" s="630" t="s">
        <v>45119</v>
      </c>
      <c r="C29816" s="630">
        <v>503</v>
      </c>
      <c r="E29816" s="661">
        <v>16951.599999999999</v>
      </c>
      <c r="F29816" s="661">
        <v>16951.599999999999</v>
      </c>
      <c r="G29816" s="625"/>
      <c r="H29816" s="625"/>
    </row>
    <row r="29817" spans="1:8" x14ac:dyDescent="0.2">
      <c r="A29817" s="2">
        <v>29812</v>
      </c>
      <c r="B29817" s="630" t="s">
        <v>45134</v>
      </c>
      <c r="C29817" s="630">
        <v>242</v>
      </c>
      <c r="E29817" s="661">
        <v>70572</v>
      </c>
      <c r="F29817" s="661">
        <v>70572</v>
      </c>
      <c r="G29817" s="625"/>
      <c r="H29817" s="625"/>
    </row>
    <row r="29818" spans="1:8" x14ac:dyDescent="0.2">
      <c r="A29818" s="2">
        <v>29813</v>
      </c>
      <c r="B29818" s="630" t="s">
        <v>45134</v>
      </c>
      <c r="C29818" s="630">
        <v>214</v>
      </c>
      <c r="E29818" s="661">
        <v>10030</v>
      </c>
      <c r="F29818" s="661">
        <v>10030</v>
      </c>
      <c r="G29818" s="625"/>
      <c r="H29818" s="625"/>
    </row>
    <row r="29819" spans="1:8" x14ac:dyDescent="0.2">
      <c r="A29819" s="2">
        <v>29814</v>
      </c>
      <c r="B29819" s="630" t="s">
        <v>45135</v>
      </c>
      <c r="C29819" s="630">
        <v>189</v>
      </c>
      <c r="E29819" s="661">
        <v>76353</v>
      </c>
      <c r="F29819" s="661">
        <v>76353</v>
      </c>
      <c r="G29819" s="625"/>
      <c r="H29819" s="625"/>
    </row>
    <row r="29820" spans="1:8" ht="22.5" x14ac:dyDescent="0.2">
      <c r="A29820" s="2">
        <v>29815</v>
      </c>
      <c r="B29820" s="630" t="s">
        <v>45136</v>
      </c>
      <c r="C29820" s="630">
        <v>14302002</v>
      </c>
      <c r="E29820" s="661">
        <v>19784.419999999998</v>
      </c>
      <c r="F29820" s="661">
        <v>19784.419999999998</v>
      </c>
      <c r="G29820" s="625"/>
      <c r="H29820" s="625"/>
    </row>
    <row r="29821" spans="1:8" ht="22.5" x14ac:dyDescent="0.2">
      <c r="A29821" s="2">
        <v>29816</v>
      </c>
      <c r="B29821" s="630" t="s">
        <v>45137</v>
      </c>
      <c r="C29821" s="630">
        <v>321</v>
      </c>
      <c r="E29821" s="661">
        <v>1400</v>
      </c>
      <c r="F29821" s="661">
        <v>1400</v>
      </c>
      <c r="G29821" s="625"/>
      <c r="H29821" s="625"/>
    </row>
    <row r="29822" spans="1:8" x14ac:dyDescent="0.2">
      <c r="A29822" s="2">
        <v>29817</v>
      </c>
      <c r="B29822" s="630" t="s">
        <v>45134</v>
      </c>
      <c r="C29822" s="630">
        <v>241</v>
      </c>
      <c r="E29822" s="661">
        <v>21610.17</v>
      </c>
      <c r="F29822" s="661">
        <v>21610.17</v>
      </c>
      <c r="G29822" s="625"/>
      <c r="H29822" s="625"/>
    </row>
    <row r="29823" spans="1:8" ht="22.5" x14ac:dyDescent="0.2">
      <c r="A29823" s="2">
        <v>29818</v>
      </c>
      <c r="B29823" s="630" t="s">
        <v>45138</v>
      </c>
      <c r="C29823" s="630">
        <v>717</v>
      </c>
      <c r="E29823" s="661">
        <v>57900</v>
      </c>
      <c r="F29823" s="661">
        <v>57900</v>
      </c>
      <c r="G29823" s="625"/>
      <c r="H29823" s="625"/>
    </row>
    <row r="29824" spans="1:8" x14ac:dyDescent="0.2">
      <c r="A29824" s="2">
        <v>29819</v>
      </c>
      <c r="B29824" s="630" t="s">
        <v>45139</v>
      </c>
      <c r="C29824" s="630">
        <v>192</v>
      </c>
      <c r="E29824" s="661">
        <v>44582.95</v>
      </c>
      <c r="F29824" s="661">
        <v>44582.95</v>
      </c>
      <c r="G29824" s="625"/>
      <c r="H29824" s="625"/>
    </row>
    <row r="29825" spans="1:8" x14ac:dyDescent="0.2">
      <c r="A29825" s="2">
        <v>29820</v>
      </c>
      <c r="B29825" s="630" t="s">
        <v>45134</v>
      </c>
      <c r="C29825" s="630">
        <v>213</v>
      </c>
      <c r="E29825" s="661">
        <v>16280</v>
      </c>
      <c r="F29825" s="661">
        <v>16280</v>
      </c>
      <c r="G29825" s="625"/>
      <c r="H29825" s="625"/>
    </row>
    <row r="29826" spans="1:8" ht="22.5" x14ac:dyDescent="0.2">
      <c r="A29826" s="2">
        <v>29821</v>
      </c>
      <c r="B29826" s="630" t="s">
        <v>45140</v>
      </c>
      <c r="C29826" s="630">
        <v>287</v>
      </c>
      <c r="E29826" s="661">
        <v>5689.53</v>
      </c>
      <c r="F29826" s="661">
        <v>5689.53</v>
      </c>
      <c r="G29826" s="625"/>
      <c r="H29826" s="625"/>
    </row>
    <row r="29827" spans="1:8" ht="22.5" x14ac:dyDescent="0.2">
      <c r="A29827" s="2">
        <v>29822</v>
      </c>
      <c r="B29827" s="630" t="s">
        <v>45141</v>
      </c>
      <c r="C29827" s="630">
        <v>5589</v>
      </c>
      <c r="E29827" s="661">
        <v>37240</v>
      </c>
      <c r="F29827" s="661">
        <v>37240</v>
      </c>
      <c r="G29827" s="625"/>
      <c r="H29827" s="625"/>
    </row>
    <row r="29828" spans="1:8" ht="22.5" x14ac:dyDescent="0.2">
      <c r="A29828" s="2">
        <v>29823</v>
      </c>
      <c r="B29828" s="630" t="s">
        <v>45142</v>
      </c>
      <c r="C29828" s="630">
        <v>505</v>
      </c>
      <c r="E29828" s="661">
        <v>31800</v>
      </c>
      <c r="F29828" s="661">
        <v>31800</v>
      </c>
      <c r="G29828" s="625"/>
      <c r="H29828" s="625"/>
    </row>
    <row r="29829" spans="1:8" ht="22.5" x14ac:dyDescent="0.2">
      <c r="A29829" s="2">
        <v>29824</v>
      </c>
      <c r="B29829" s="630" t="s">
        <v>45143</v>
      </c>
      <c r="C29829" s="630">
        <v>260</v>
      </c>
      <c r="E29829" s="661">
        <v>23132.2</v>
      </c>
      <c r="F29829" s="661">
        <v>23132.2</v>
      </c>
      <c r="G29829" s="625"/>
      <c r="H29829" s="625"/>
    </row>
    <row r="29830" spans="1:8" ht="22.5" x14ac:dyDescent="0.2">
      <c r="A29830" s="2">
        <v>29825</v>
      </c>
      <c r="B29830" s="630" t="s">
        <v>45144</v>
      </c>
      <c r="C29830" s="630">
        <v>286</v>
      </c>
      <c r="E29830" s="661">
        <v>10030</v>
      </c>
      <c r="F29830" s="661">
        <v>10030</v>
      </c>
      <c r="G29830" s="625"/>
      <c r="H29830" s="625"/>
    </row>
    <row r="29831" spans="1:8" x14ac:dyDescent="0.2">
      <c r="A29831" s="2">
        <v>29826</v>
      </c>
      <c r="B29831" s="630" t="s">
        <v>45145</v>
      </c>
      <c r="C29831" s="630">
        <v>209</v>
      </c>
      <c r="E29831" s="661">
        <v>45000</v>
      </c>
      <c r="F29831" s="661">
        <v>45000</v>
      </c>
      <c r="G29831" s="625"/>
      <c r="H29831" s="625"/>
    </row>
    <row r="29832" spans="1:8" x14ac:dyDescent="0.2">
      <c r="A29832" s="2">
        <v>29827</v>
      </c>
      <c r="B29832" s="630" t="s">
        <v>45146</v>
      </c>
      <c r="C29832" s="630">
        <v>3200</v>
      </c>
      <c r="E29832" s="661">
        <v>32480</v>
      </c>
      <c r="F29832" s="661">
        <v>32480</v>
      </c>
      <c r="G29832" s="625"/>
      <c r="H29832" s="625"/>
    </row>
    <row r="29833" spans="1:8" ht="22.5" x14ac:dyDescent="0.2">
      <c r="A29833" s="2">
        <v>29828</v>
      </c>
      <c r="B29833" s="630" t="s">
        <v>45147</v>
      </c>
      <c r="C29833" s="630">
        <v>269</v>
      </c>
      <c r="E29833" s="661">
        <v>21695</v>
      </c>
      <c r="F29833" s="661">
        <v>21695</v>
      </c>
      <c r="G29833" s="625"/>
      <c r="H29833" s="625"/>
    </row>
    <row r="29834" spans="1:8" ht="22.5" x14ac:dyDescent="0.2">
      <c r="A29834" s="2">
        <v>29829</v>
      </c>
      <c r="B29834" s="630" t="s">
        <v>45127</v>
      </c>
      <c r="C29834" s="630">
        <v>328</v>
      </c>
      <c r="E29834" s="661">
        <v>22725.52</v>
      </c>
      <c r="F29834" s="661">
        <v>22725.52</v>
      </c>
      <c r="G29834" s="625"/>
      <c r="H29834" s="625"/>
    </row>
    <row r="29835" spans="1:8" ht="22.5" x14ac:dyDescent="0.2">
      <c r="A29835" s="2">
        <v>29830</v>
      </c>
      <c r="B29835" s="630" t="s">
        <v>45119</v>
      </c>
      <c r="C29835" s="630">
        <v>504</v>
      </c>
      <c r="E29835" s="661">
        <v>126140</v>
      </c>
      <c r="F29835" s="661">
        <v>126140</v>
      </c>
      <c r="G29835" s="625"/>
      <c r="H29835" s="625"/>
    </row>
    <row r="29836" spans="1:8" ht="22.5" x14ac:dyDescent="0.2">
      <c r="A29836" s="2">
        <v>29831</v>
      </c>
      <c r="B29836" s="630" t="s">
        <v>45148</v>
      </c>
      <c r="C29836" s="630">
        <v>190</v>
      </c>
      <c r="E29836" s="661">
        <v>37857.519999999997</v>
      </c>
      <c r="F29836" s="661">
        <v>37857.519999999997</v>
      </c>
      <c r="G29836" s="625"/>
      <c r="H29836" s="625"/>
    </row>
    <row r="29837" spans="1:8" ht="22.5" x14ac:dyDescent="0.2">
      <c r="A29837" s="2">
        <v>29832</v>
      </c>
      <c r="B29837" s="630" t="s">
        <v>45149</v>
      </c>
      <c r="C29837" s="630">
        <v>210</v>
      </c>
      <c r="E29837" s="661">
        <v>10030</v>
      </c>
      <c r="F29837" s="661">
        <v>10030</v>
      </c>
      <c r="G29837" s="625"/>
      <c r="H29837" s="625"/>
    </row>
    <row r="29838" spans="1:8" ht="22.5" x14ac:dyDescent="0.2">
      <c r="A29838" s="2">
        <v>29833</v>
      </c>
      <c r="B29838" s="630" t="s">
        <v>45150</v>
      </c>
      <c r="C29838" s="630">
        <v>320</v>
      </c>
      <c r="E29838" s="661">
        <v>2558</v>
      </c>
      <c r="F29838" s="661">
        <v>2558</v>
      </c>
      <c r="G29838" s="625"/>
      <c r="H29838" s="625"/>
    </row>
    <row r="29839" spans="1:8" ht="22.5" x14ac:dyDescent="0.2">
      <c r="A29839" s="2">
        <v>29834</v>
      </c>
      <c r="B29839" s="630" t="s">
        <v>45151</v>
      </c>
      <c r="C29839" s="630">
        <v>282</v>
      </c>
      <c r="E29839" s="661">
        <v>2420</v>
      </c>
      <c r="F29839" s="661">
        <v>2420</v>
      </c>
      <c r="G29839" s="625"/>
      <c r="H29839" s="625"/>
    </row>
    <row r="29840" spans="1:8" ht="33.75" x14ac:dyDescent="0.2">
      <c r="A29840" s="2">
        <v>29835</v>
      </c>
      <c r="B29840" s="630" t="s">
        <v>45152</v>
      </c>
      <c r="C29840" s="630">
        <v>50011</v>
      </c>
      <c r="E29840" s="661">
        <v>20930</v>
      </c>
      <c r="F29840" s="661">
        <v>20930</v>
      </c>
      <c r="G29840" s="625"/>
      <c r="H29840" s="625"/>
    </row>
    <row r="29841" spans="1:8" ht="22.5" x14ac:dyDescent="0.2">
      <c r="A29841" s="2">
        <v>29836</v>
      </c>
      <c r="B29841" s="648" t="s">
        <v>45153</v>
      </c>
      <c r="C29841" s="2">
        <v>677</v>
      </c>
      <c r="E29841" s="661">
        <v>42792</v>
      </c>
      <c r="F29841" s="661">
        <v>42792</v>
      </c>
      <c r="G29841" s="625"/>
      <c r="H29841" s="625"/>
    </row>
    <row r="29842" spans="1:8" ht="22.5" x14ac:dyDescent="0.2">
      <c r="A29842" s="2">
        <v>29837</v>
      </c>
      <c r="B29842" s="648" t="s">
        <v>45154</v>
      </c>
      <c r="C29842" s="2">
        <v>675</v>
      </c>
      <c r="E29842" s="661">
        <v>28550</v>
      </c>
      <c r="F29842" s="661">
        <v>28550</v>
      </c>
      <c r="G29842" s="625"/>
      <c r="H29842" s="625"/>
    </row>
    <row r="29843" spans="1:8" ht="22.5" x14ac:dyDescent="0.2">
      <c r="A29843" s="2">
        <v>29838</v>
      </c>
      <c r="B29843" s="648" t="s">
        <v>45155</v>
      </c>
      <c r="C29843" s="2">
        <v>232</v>
      </c>
      <c r="E29843" s="663">
        <v>19738</v>
      </c>
      <c r="F29843" s="663">
        <v>19738</v>
      </c>
      <c r="G29843" s="625"/>
      <c r="H29843" s="625"/>
    </row>
    <row r="29844" spans="1:8" ht="22.5" x14ac:dyDescent="0.2">
      <c r="A29844" s="2">
        <v>29839</v>
      </c>
      <c r="B29844" s="648" t="s">
        <v>45156</v>
      </c>
      <c r="C29844" s="2">
        <v>674</v>
      </c>
      <c r="E29844" s="663">
        <v>19738</v>
      </c>
      <c r="F29844" s="663">
        <v>19738</v>
      </c>
      <c r="G29844" s="625"/>
      <c r="H29844" s="625"/>
    </row>
    <row r="29845" spans="1:8" ht="22.5" x14ac:dyDescent="0.2">
      <c r="A29845" s="2">
        <v>29840</v>
      </c>
      <c r="B29845" s="648" t="s">
        <v>45157</v>
      </c>
      <c r="C29845" s="2">
        <v>672</v>
      </c>
      <c r="E29845" s="663">
        <v>20950</v>
      </c>
      <c r="F29845" s="663">
        <v>14035.92</v>
      </c>
      <c r="G29845" s="625"/>
      <c r="H29845" s="625"/>
    </row>
    <row r="29846" spans="1:8" ht="22.5" x14ac:dyDescent="0.2">
      <c r="A29846" s="2">
        <v>29841</v>
      </c>
      <c r="B29846" s="648" t="s">
        <v>45158</v>
      </c>
      <c r="C29846" s="2">
        <v>673</v>
      </c>
      <c r="E29846" s="663">
        <v>19738</v>
      </c>
      <c r="F29846" s="663">
        <v>19738</v>
      </c>
      <c r="G29846" s="625"/>
      <c r="H29846" s="625"/>
    </row>
    <row r="29847" spans="1:8" ht="22.5" x14ac:dyDescent="0.2">
      <c r="A29847" s="2">
        <v>29842</v>
      </c>
      <c r="B29847" s="648" t="s">
        <v>45153</v>
      </c>
      <c r="C29847" s="2">
        <v>676</v>
      </c>
      <c r="E29847" s="663">
        <v>19738</v>
      </c>
      <c r="F29847" s="663">
        <v>19738</v>
      </c>
      <c r="G29847" s="625"/>
      <c r="H29847" s="625"/>
    </row>
    <row r="29848" spans="1:8" x14ac:dyDescent="0.2">
      <c r="A29848" s="2">
        <v>29843</v>
      </c>
      <c r="B29848" s="637"/>
      <c r="C29848" s="638"/>
      <c r="E29848" s="663">
        <v>19738</v>
      </c>
      <c r="F29848" s="663">
        <v>19738</v>
      </c>
      <c r="G29848" s="625"/>
      <c r="H29848" s="625"/>
    </row>
    <row r="29849" spans="1:8" x14ac:dyDescent="0.2">
      <c r="A29849" s="2">
        <v>29844</v>
      </c>
      <c r="B29849" s="12" t="s">
        <v>45159</v>
      </c>
      <c r="C29849" s="48">
        <v>114</v>
      </c>
      <c r="E29849" s="663">
        <v>19738</v>
      </c>
      <c r="F29849" s="663">
        <v>19738</v>
      </c>
      <c r="G29849" s="625"/>
      <c r="H29849" s="625"/>
    </row>
    <row r="29850" spans="1:8" x14ac:dyDescent="0.2">
      <c r="A29850" s="2">
        <v>29845</v>
      </c>
      <c r="B29850" s="12" t="s">
        <v>45160</v>
      </c>
      <c r="C29850" s="48">
        <v>69.099999999999994</v>
      </c>
      <c r="E29850" s="641">
        <f>SUM(E29677:E29849)</f>
        <v>9767644.8199999966</v>
      </c>
      <c r="F29850" s="641">
        <f>SUM(F29677:F29849)</f>
        <v>9653783.679999996</v>
      </c>
      <c r="G29850" s="633"/>
      <c r="H29850" s="633"/>
    </row>
    <row r="29851" spans="1:8" x14ac:dyDescent="0.2">
      <c r="A29851" s="2">
        <v>29846</v>
      </c>
      <c r="B29851" s="12" t="s">
        <v>45160</v>
      </c>
      <c r="C29851" s="48">
        <v>69.2</v>
      </c>
      <c r="E29851" s="664">
        <v>167927</v>
      </c>
      <c r="F29851" s="664">
        <v>117948.67</v>
      </c>
      <c r="G29851" s="625"/>
      <c r="H29851" s="623"/>
    </row>
    <row r="29852" spans="1:8" ht="22.5" x14ac:dyDescent="0.2">
      <c r="A29852" s="2">
        <v>29847</v>
      </c>
      <c r="B29852" s="12" t="s">
        <v>45161</v>
      </c>
      <c r="C29852" s="48">
        <v>64</v>
      </c>
      <c r="E29852" s="664">
        <v>2645</v>
      </c>
      <c r="F29852" s="664">
        <v>1598.29</v>
      </c>
      <c r="G29852" s="625"/>
      <c r="H29852" s="623"/>
    </row>
    <row r="29853" spans="1:8" ht="22.5" x14ac:dyDescent="0.2">
      <c r="A29853" s="2">
        <v>29848</v>
      </c>
      <c r="B29853" s="12" t="s">
        <v>45162</v>
      </c>
      <c r="C29853" s="48">
        <v>68</v>
      </c>
      <c r="E29853" s="664">
        <v>2645</v>
      </c>
      <c r="F29853" s="664">
        <v>1598.29</v>
      </c>
      <c r="G29853" s="625"/>
      <c r="H29853" s="623"/>
    </row>
    <row r="29854" spans="1:8" ht="22.5" x14ac:dyDescent="0.2">
      <c r="A29854" s="2">
        <v>29849</v>
      </c>
      <c r="B29854" s="12" t="s">
        <v>45163</v>
      </c>
      <c r="C29854" s="48">
        <v>117</v>
      </c>
      <c r="E29854" s="664">
        <v>13900</v>
      </c>
      <c r="F29854" s="664">
        <v>8582.9</v>
      </c>
      <c r="G29854" s="625"/>
      <c r="H29854" s="623"/>
    </row>
    <row r="29855" spans="1:8" ht="22.5" x14ac:dyDescent="0.2">
      <c r="A29855" s="2">
        <v>29850</v>
      </c>
      <c r="B29855" s="12" t="s">
        <v>45164</v>
      </c>
      <c r="C29855" s="48">
        <v>95</v>
      </c>
      <c r="E29855" s="664">
        <v>8000</v>
      </c>
      <c r="F29855" s="664">
        <v>7803.42</v>
      </c>
      <c r="G29855" s="625"/>
      <c r="H29855" s="623"/>
    </row>
    <row r="29856" spans="1:8" ht="22.5" x14ac:dyDescent="0.2">
      <c r="A29856" s="2">
        <v>29851</v>
      </c>
      <c r="B29856" s="12" t="s">
        <v>45165</v>
      </c>
      <c r="C29856" s="48">
        <v>94</v>
      </c>
      <c r="E29856" s="664">
        <v>85302.2</v>
      </c>
      <c r="F29856" s="664">
        <v>75350.100000000006</v>
      </c>
      <c r="G29856" s="625"/>
      <c r="H29856" s="623"/>
    </row>
    <row r="29857" spans="1:8" ht="22.5" x14ac:dyDescent="0.2">
      <c r="A29857" s="2">
        <v>29852</v>
      </c>
      <c r="B29857" s="12" t="s">
        <v>45166</v>
      </c>
      <c r="C29857" s="48">
        <v>78</v>
      </c>
      <c r="E29857" s="664">
        <v>7900</v>
      </c>
      <c r="F29857" s="664"/>
      <c r="G29857" s="625"/>
      <c r="H29857" s="623"/>
    </row>
    <row r="29858" spans="1:8" ht="22.5" x14ac:dyDescent="0.2">
      <c r="A29858" s="2">
        <v>29853</v>
      </c>
      <c r="B29858" s="12" t="s">
        <v>45167</v>
      </c>
      <c r="C29858" s="48">
        <v>83</v>
      </c>
      <c r="E29858" s="664">
        <v>7900</v>
      </c>
      <c r="F29858" s="664"/>
      <c r="G29858" s="625"/>
      <c r="H29858" s="623"/>
    </row>
    <row r="29859" spans="1:8" ht="22.5" x14ac:dyDescent="0.2">
      <c r="A29859" s="2">
        <v>29854</v>
      </c>
      <c r="B29859" s="12" t="s">
        <v>45167</v>
      </c>
      <c r="C29859" s="48">
        <v>82</v>
      </c>
      <c r="E29859" s="664">
        <v>6800</v>
      </c>
      <c r="F29859" s="664"/>
      <c r="G29859" s="625"/>
      <c r="H29859" s="623"/>
    </row>
    <row r="29860" spans="1:8" ht="22.5" x14ac:dyDescent="0.2">
      <c r="A29860" s="2">
        <v>29855</v>
      </c>
      <c r="B29860" s="12" t="s">
        <v>45167</v>
      </c>
      <c r="C29860" s="48">
        <v>81</v>
      </c>
      <c r="E29860" s="664">
        <v>6800</v>
      </c>
      <c r="F29860" s="664"/>
      <c r="G29860" s="625"/>
      <c r="H29860" s="623"/>
    </row>
    <row r="29861" spans="1:8" ht="22.5" x14ac:dyDescent="0.2">
      <c r="A29861" s="2">
        <v>29856</v>
      </c>
      <c r="B29861" s="12" t="s">
        <v>45167</v>
      </c>
      <c r="C29861" s="48">
        <v>80</v>
      </c>
      <c r="E29861" s="664">
        <v>6800</v>
      </c>
      <c r="F29861" s="664"/>
      <c r="G29861" s="625"/>
      <c r="H29861" s="623"/>
    </row>
    <row r="29862" spans="1:8" ht="22.5" x14ac:dyDescent="0.2">
      <c r="A29862" s="2">
        <v>29857</v>
      </c>
      <c r="B29862" s="12" t="s">
        <v>45167</v>
      </c>
      <c r="C29862" s="48">
        <v>79</v>
      </c>
      <c r="E29862" s="664">
        <v>6800</v>
      </c>
      <c r="F29862" s="664"/>
      <c r="G29862" s="625"/>
      <c r="H29862" s="623"/>
    </row>
    <row r="29863" spans="1:8" ht="22.5" x14ac:dyDescent="0.2">
      <c r="A29863" s="2">
        <v>29858</v>
      </c>
      <c r="B29863" s="12" t="s">
        <v>45167</v>
      </c>
      <c r="C29863" s="48">
        <v>85</v>
      </c>
      <c r="E29863" s="664">
        <v>6800</v>
      </c>
      <c r="F29863" s="664"/>
      <c r="G29863" s="625"/>
      <c r="H29863" s="623"/>
    </row>
    <row r="29864" spans="1:8" ht="22.5" x14ac:dyDescent="0.2">
      <c r="A29864" s="2">
        <v>29859</v>
      </c>
      <c r="B29864" s="12" t="s">
        <v>45167</v>
      </c>
      <c r="C29864" s="48">
        <v>84</v>
      </c>
      <c r="E29864" s="664">
        <v>6800</v>
      </c>
      <c r="F29864" s="664"/>
      <c r="G29864" s="625"/>
      <c r="H29864" s="623"/>
    </row>
    <row r="29865" spans="1:8" ht="22.5" x14ac:dyDescent="0.2">
      <c r="A29865" s="2">
        <v>29860</v>
      </c>
      <c r="B29865" s="12" t="s">
        <v>45167</v>
      </c>
      <c r="C29865" s="48">
        <v>93</v>
      </c>
      <c r="E29865" s="664">
        <v>5600</v>
      </c>
      <c r="F29865" s="664"/>
      <c r="G29865" s="625"/>
      <c r="H29865" s="623"/>
    </row>
    <row r="29866" spans="1:8" x14ac:dyDescent="0.2">
      <c r="A29866" s="2">
        <v>29861</v>
      </c>
      <c r="B29866" s="12" t="s">
        <v>45168</v>
      </c>
      <c r="C29866" s="48">
        <v>118</v>
      </c>
      <c r="E29866" s="664">
        <v>6800</v>
      </c>
      <c r="F29866" s="664"/>
      <c r="G29866" s="625"/>
      <c r="H29866" s="623"/>
    </row>
    <row r="29867" spans="1:8" ht="22.5" x14ac:dyDescent="0.2">
      <c r="A29867" s="2">
        <v>29862</v>
      </c>
      <c r="B29867" s="12" t="s">
        <v>45169</v>
      </c>
      <c r="C29867" s="48">
        <v>76</v>
      </c>
      <c r="E29867" s="664">
        <v>6600</v>
      </c>
      <c r="F29867" s="664"/>
      <c r="G29867" s="625"/>
      <c r="H29867" s="623"/>
    </row>
    <row r="29868" spans="1:8" x14ac:dyDescent="0.2">
      <c r="A29868" s="2">
        <v>29863</v>
      </c>
      <c r="B29868" s="12" t="s">
        <v>45170</v>
      </c>
      <c r="C29868" s="48">
        <v>111</v>
      </c>
      <c r="E29868" s="664">
        <v>72179.98</v>
      </c>
      <c r="F29868" s="664">
        <v>36090.18</v>
      </c>
      <c r="G29868" s="625"/>
      <c r="H29868" s="623"/>
    </row>
    <row r="29869" spans="1:8" ht="22.5" x14ac:dyDescent="0.2">
      <c r="A29869" s="2">
        <v>29864</v>
      </c>
      <c r="B29869" s="12" t="s">
        <v>45171</v>
      </c>
      <c r="C29869" s="48">
        <v>77</v>
      </c>
      <c r="E29869" s="664">
        <v>5400</v>
      </c>
      <c r="F29869" s="664"/>
      <c r="G29869" s="625"/>
      <c r="H29869" s="623"/>
    </row>
    <row r="29870" spans="1:8" x14ac:dyDescent="0.2">
      <c r="A29870" s="2">
        <v>29865</v>
      </c>
      <c r="B29870" s="12" t="s">
        <v>45172</v>
      </c>
      <c r="C29870" s="48">
        <v>75</v>
      </c>
      <c r="E29870" s="664">
        <v>37044</v>
      </c>
      <c r="F29870" s="664">
        <v>29106</v>
      </c>
      <c r="G29870" s="625"/>
      <c r="H29870" s="623"/>
    </row>
    <row r="29871" spans="1:8" x14ac:dyDescent="0.2">
      <c r="A29871" s="2">
        <v>29866</v>
      </c>
      <c r="B29871" s="12" t="s">
        <v>45172</v>
      </c>
      <c r="C29871" s="48">
        <v>74</v>
      </c>
      <c r="E29871" s="664">
        <v>4000</v>
      </c>
      <c r="F29871" s="664"/>
      <c r="G29871" s="625"/>
      <c r="H29871" s="623"/>
    </row>
    <row r="29872" spans="1:8" x14ac:dyDescent="0.2">
      <c r="A29872" s="2">
        <v>29867</v>
      </c>
      <c r="B29872" s="12" t="s">
        <v>45173</v>
      </c>
      <c r="C29872" s="48">
        <v>112</v>
      </c>
      <c r="E29872" s="664">
        <v>4800</v>
      </c>
      <c r="F29872" s="664"/>
      <c r="G29872" s="625"/>
      <c r="H29872" s="623"/>
    </row>
    <row r="29873" spans="1:8" x14ac:dyDescent="0.2">
      <c r="A29873" s="2">
        <v>29868</v>
      </c>
      <c r="B29873" s="637"/>
      <c r="C29873" s="638"/>
      <c r="E29873" s="664">
        <v>4800</v>
      </c>
      <c r="F29873" s="664"/>
      <c r="G29873" s="625"/>
      <c r="H29873" s="623"/>
    </row>
    <row r="29874" spans="1:8" ht="33.75" x14ac:dyDescent="0.2">
      <c r="A29874" s="2">
        <v>29869</v>
      </c>
      <c r="B29874" s="28" t="s">
        <v>45174</v>
      </c>
      <c r="C29874" s="28" t="s">
        <v>45175</v>
      </c>
      <c r="E29874" s="664">
        <v>64650</v>
      </c>
      <c r="F29874" s="664">
        <v>49256.959999999999</v>
      </c>
      <c r="G29874" s="625"/>
      <c r="H29874" s="623"/>
    </row>
    <row r="29875" spans="1:8" ht="33.75" x14ac:dyDescent="0.2">
      <c r="A29875" s="2">
        <v>29870</v>
      </c>
      <c r="B29875" s="28" t="s">
        <v>45176</v>
      </c>
      <c r="C29875" s="28" t="s">
        <v>45177</v>
      </c>
      <c r="E29875" s="665">
        <f>SUM(E29851:E29874)</f>
        <v>548893.17999999993</v>
      </c>
      <c r="F29875" s="665">
        <f>SUM(F29851:F29874)</f>
        <v>327334.81</v>
      </c>
      <c r="G29875" s="633"/>
      <c r="H29875" s="633"/>
    </row>
    <row r="29876" spans="1:8" ht="22.5" x14ac:dyDescent="0.2">
      <c r="A29876" s="2">
        <v>29871</v>
      </c>
      <c r="B29876" s="28" t="s">
        <v>45178</v>
      </c>
      <c r="C29876" s="28" t="s">
        <v>45179</v>
      </c>
      <c r="E29876" s="26">
        <v>26931.38</v>
      </c>
      <c r="F29876" s="26">
        <f>E29876</f>
        <v>26931.38</v>
      </c>
      <c r="G29876" s="625"/>
      <c r="H29876" s="623"/>
    </row>
    <row r="29877" spans="1:8" ht="22.5" x14ac:dyDescent="0.2">
      <c r="A29877" s="2">
        <v>29872</v>
      </c>
      <c r="B29877" s="28" t="s">
        <v>45180</v>
      </c>
      <c r="C29877" s="28" t="s">
        <v>45181</v>
      </c>
      <c r="E29877" s="26">
        <v>4195.2</v>
      </c>
      <c r="F29877" s="26">
        <f t="shared" ref="F29877:F29878" si="22">E29877</f>
        <v>4195.2</v>
      </c>
      <c r="G29877" s="625"/>
      <c r="H29877" s="623"/>
    </row>
    <row r="29878" spans="1:8" ht="22.5" x14ac:dyDescent="0.2">
      <c r="A29878" s="2">
        <v>29873</v>
      </c>
      <c r="B29878" s="28" t="s">
        <v>45182</v>
      </c>
      <c r="C29878" s="28" t="s">
        <v>45183</v>
      </c>
      <c r="E29878" s="26">
        <v>1212745</v>
      </c>
      <c r="F29878" s="26">
        <f t="shared" si="22"/>
        <v>1212745</v>
      </c>
      <c r="G29878" s="625"/>
      <c r="H29878" s="623"/>
    </row>
    <row r="29879" spans="1:8" ht="22.5" x14ac:dyDescent="0.2">
      <c r="A29879" s="2">
        <v>29874</v>
      </c>
      <c r="B29879" s="28" t="s">
        <v>45184</v>
      </c>
      <c r="C29879" s="28" t="s">
        <v>45185</v>
      </c>
      <c r="E29879" s="26">
        <v>498000</v>
      </c>
      <c r="F29879" s="26">
        <f>E29879</f>
        <v>498000</v>
      </c>
      <c r="G29879" s="625"/>
      <c r="H29879" s="623"/>
    </row>
    <row r="29880" spans="1:8" ht="22.5" x14ac:dyDescent="0.2">
      <c r="A29880" s="2">
        <v>29875</v>
      </c>
      <c r="B29880" s="28" t="s">
        <v>20775</v>
      </c>
      <c r="C29880" s="28" t="s">
        <v>45186</v>
      </c>
      <c r="E29880" s="26">
        <v>723800</v>
      </c>
      <c r="F29880" s="26">
        <v>711736.48</v>
      </c>
      <c r="G29880" s="625"/>
      <c r="H29880" s="623"/>
    </row>
    <row r="29881" spans="1:8" ht="33.75" x14ac:dyDescent="0.2">
      <c r="A29881" s="2">
        <v>29876</v>
      </c>
      <c r="B29881" s="28" t="s">
        <v>45187</v>
      </c>
      <c r="C29881" s="28" t="s">
        <v>45188</v>
      </c>
      <c r="E29881" s="26">
        <v>440000</v>
      </c>
      <c r="F29881" s="26">
        <f>E29881</f>
        <v>440000</v>
      </c>
      <c r="G29881" s="625"/>
      <c r="H29881" s="623"/>
    </row>
    <row r="29882" spans="1:8" x14ac:dyDescent="0.2">
      <c r="A29882" s="2">
        <v>29877</v>
      </c>
      <c r="B29882" s="28" t="s">
        <v>45189</v>
      </c>
      <c r="C29882" s="28" t="s">
        <v>29314</v>
      </c>
      <c r="E29882" s="26">
        <v>12300</v>
      </c>
      <c r="F29882" s="26">
        <f t="shared" ref="F29882:F29945" si="23">E29882</f>
        <v>12300</v>
      </c>
      <c r="G29882" s="625"/>
      <c r="H29882" s="623"/>
    </row>
    <row r="29883" spans="1:8" x14ac:dyDescent="0.2">
      <c r="A29883" s="2">
        <v>29878</v>
      </c>
      <c r="B29883" s="28" t="s">
        <v>23371</v>
      </c>
      <c r="C29883" s="28" t="s">
        <v>45190</v>
      </c>
      <c r="E29883" s="26">
        <v>179500</v>
      </c>
      <c r="F29883" s="26">
        <f t="shared" si="23"/>
        <v>179500</v>
      </c>
      <c r="G29883" s="625"/>
      <c r="H29883" s="623"/>
    </row>
    <row r="29884" spans="1:8" x14ac:dyDescent="0.2">
      <c r="A29884" s="2">
        <v>29879</v>
      </c>
      <c r="B29884" s="28" t="s">
        <v>45191</v>
      </c>
      <c r="C29884" s="28" t="s">
        <v>45192</v>
      </c>
      <c r="E29884" s="26">
        <v>7915.2</v>
      </c>
      <c r="F29884" s="26">
        <f t="shared" si="23"/>
        <v>7915.2</v>
      </c>
      <c r="G29884" s="625"/>
      <c r="H29884" s="623"/>
    </row>
    <row r="29885" spans="1:8" x14ac:dyDescent="0.2">
      <c r="A29885" s="2">
        <v>29880</v>
      </c>
      <c r="B29885" s="28" t="s">
        <v>45193</v>
      </c>
      <c r="C29885" s="28" t="s">
        <v>45194</v>
      </c>
      <c r="E29885" s="26">
        <v>3810.62</v>
      </c>
      <c r="F29885" s="26">
        <f t="shared" si="23"/>
        <v>3810.62</v>
      </c>
      <c r="G29885" s="625"/>
      <c r="H29885" s="623"/>
    </row>
    <row r="29886" spans="1:8" x14ac:dyDescent="0.2">
      <c r="A29886" s="2">
        <v>29881</v>
      </c>
      <c r="B29886" s="28" t="s">
        <v>45193</v>
      </c>
      <c r="C29886" s="28" t="s">
        <v>45195</v>
      </c>
      <c r="E29886" s="26">
        <v>6590</v>
      </c>
      <c r="F29886" s="26">
        <f t="shared" si="23"/>
        <v>6590</v>
      </c>
      <c r="G29886" s="625"/>
      <c r="H29886" s="623"/>
    </row>
    <row r="29887" spans="1:8" x14ac:dyDescent="0.2">
      <c r="A29887" s="2">
        <v>29882</v>
      </c>
      <c r="B29887" s="28" t="s">
        <v>45196</v>
      </c>
      <c r="C29887" s="28" t="s">
        <v>45197</v>
      </c>
      <c r="E29887" s="26">
        <v>4577.76</v>
      </c>
      <c r="F29887" s="26">
        <f t="shared" si="23"/>
        <v>4577.76</v>
      </c>
      <c r="G29887" s="625"/>
      <c r="H29887" s="623"/>
    </row>
    <row r="29888" spans="1:8" ht="22.5" x14ac:dyDescent="0.2">
      <c r="A29888" s="2">
        <v>29883</v>
      </c>
      <c r="B29888" s="28" t="s">
        <v>45198</v>
      </c>
      <c r="C29888" s="28" t="s">
        <v>45199</v>
      </c>
      <c r="E29888" s="26">
        <v>4577.76</v>
      </c>
      <c r="F29888" s="26">
        <f t="shared" si="23"/>
        <v>4577.76</v>
      </c>
      <c r="G29888" s="625"/>
      <c r="H29888" s="623"/>
    </row>
    <row r="29889" spans="1:8" ht="22.5" x14ac:dyDescent="0.2">
      <c r="A29889" s="2">
        <v>29884</v>
      </c>
      <c r="B29889" s="28" t="s">
        <v>45200</v>
      </c>
      <c r="C29889" s="28" t="s">
        <v>45201</v>
      </c>
      <c r="E29889" s="26">
        <v>3260</v>
      </c>
      <c r="F29889" s="26">
        <f t="shared" si="23"/>
        <v>3260</v>
      </c>
      <c r="G29889" s="625"/>
      <c r="H29889" s="623"/>
    </row>
    <row r="29890" spans="1:8" ht="22.5" x14ac:dyDescent="0.2">
      <c r="A29890" s="2">
        <v>29885</v>
      </c>
      <c r="B29890" s="28" t="s">
        <v>45202</v>
      </c>
      <c r="C29890" s="28" t="s">
        <v>45203</v>
      </c>
      <c r="E29890" s="26">
        <v>43551.44</v>
      </c>
      <c r="F29890" s="26">
        <f t="shared" si="23"/>
        <v>43551.44</v>
      </c>
      <c r="G29890" s="625"/>
      <c r="H29890" s="623"/>
    </row>
    <row r="29891" spans="1:8" ht="22.5" x14ac:dyDescent="0.2">
      <c r="A29891" s="2">
        <v>29886</v>
      </c>
      <c r="B29891" s="28" t="s">
        <v>45204</v>
      </c>
      <c r="C29891" s="28" t="s">
        <v>45205</v>
      </c>
      <c r="E29891" s="26">
        <v>52292.88</v>
      </c>
      <c r="F29891" s="26">
        <f t="shared" si="23"/>
        <v>52292.88</v>
      </c>
      <c r="G29891" s="625"/>
      <c r="H29891" s="623"/>
    </row>
    <row r="29892" spans="1:8" ht="22.5" x14ac:dyDescent="0.2">
      <c r="A29892" s="2">
        <v>29887</v>
      </c>
      <c r="B29892" s="28" t="s">
        <v>45204</v>
      </c>
      <c r="C29892" s="28" t="s">
        <v>45206</v>
      </c>
      <c r="E29892" s="26">
        <v>13690</v>
      </c>
      <c r="F29892" s="26">
        <f t="shared" si="23"/>
        <v>13690</v>
      </c>
      <c r="G29892" s="625"/>
      <c r="H29892" s="623"/>
    </row>
    <row r="29893" spans="1:8" x14ac:dyDescent="0.2">
      <c r="A29893" s="2">
        <v>29888</v>
      </c>
      <c r="B29893" s="28" t="s">
        <v>4587</v>
      </c>
      <c r="C29893" s="28" t="s">
        <v>45207</v>
      </c>
      <c r="E29893" s="26">
        <v>5954</v>
      </c>
      <c r="F29893" s="26">
        <f t="shared" si="23"/>
        <v>5954</v>
      </c>
      <c r="G29893" s="625"/>
      <c r="H29893" s="623"/>
    </row>
    <row r="29894" spans="1:8" x14ac:dyDescent="0.2">
      <c r="A29894" s="2">
        <v>29889</v>
      </c>
      <c r="B29894" s="28" t="s">
        <v>4587</v>
      </c>
      <c r="C29894" s="28" t="s">
        <v>45208</v>
      </c>
      <c r="E29894" s="26">
        <v>5954</v>
      </c>
      <c r="F29894" s="26">
        <f t="shared" si="23"/>
        <v>5954</v>
      </c>
      <c r="G29894" s="625"/>
      <c r="H29894" s="623"/>
    </row>
    <row r="29895" spans="1:8" x14ac:dyDescent="0.2">
      <c r="A29895" s="2">
        <v>29890</v>
      </c>
      <c r="B29895" s="28" t="s">
        <v>4587</v>
      </c>
      <c r="C29895" s="28" t="s">
        <v>45209</v>
      </c>
      <c r="E29895" s="26">
        <v>13000</v>
      </c>
      <c r="F29895" s="26">
        <f t="shared" si="23"/>
        <v>13000</v>
      </c>
      <c r="G29895" s="625"/>
      <c r="H29895" s="623"/>
    </row>
    <row r="29896" spans="1:8" ht="22.5" x14ac:dyDescent="0.2">
      <c r="A29896" s="2">
        <v>29891</v>
      </c>
      <c r="B29896" s="28" t="s">
        <v>45210</v>
      </c>
      <c r="C29896" s="28" t="s">
        <v>45211</v>
      </c>
      <c r="E29896" s="26">
        <v>13000</v>
      </c>
      <c r="F29896" s="26">
        <f t="shared" si="23"/>
        <v>13000</v>
      </c>
      <c r="G29896" s="625"/>
      <c r="H29896" s="623"/>
    </row>
    <row r="29897" spans="1:8" ht="22.5" x14ac:dyDescent="0.2">
      <c r="A29897" s="2">
        <v>29892</v>
      </c>
      <c r="B29897" s="28" t="s">
        <v>45210</v>
      </c>
      <c r="C29897" s="28" t="s">
        <v>45212</v>
      </c>
      <c r="E29897" s="26">
        <v>13000</v>
      </c>
      <c r="F29897" s="26">
        <f t="shared" si="23"/>
        <v>13000</v>
      </c>
      <c r="G29897" s="625"/>
      <c r="H29897" s="623"/>
    </row>
    <row r="29898" spans="1:8" ht="22.5" x14ac:dyDescent="0.2">
      <c r="A29898" s="2">
        <v>29893</v>
      </c>
      <c r="B29898" s="28" t="s">
        <v>45213</v>
      </c>
      <c r="C29898" s="28" t="s">
        <v>45214</v>
      </c>
      <c r="E29898" s="26">
        <v>18900.060000000001</v>
      </c>
      <c r="F29898" s="26">
        <f t="shared" si="23"/>
        <v>18900.060000000001</v>
      </c>
      <c r="G29898" s="625"/>
      <c r="H29898" s="623"/>
    </row>
    <row r="29899" spans="1:8" ht="33.75" x14ac:dyDescent="0.2">
      <c r="A29899" s="2">
        <v>29894</v>
      </c>
      <c r="B29899" s="28" t="s">
        <v>45215</v>
      </c>
      <c r="C29899" s="28" t="s">
        <v>45216</v>
      </c>
      <c r="E29899" s="26">
        <v>18900.060000000001</v>
      </c>
      <c r="F29899" s="26">
        <f t="shared" si="23"/>
        <v>18900.060000000001</v>
      </c>
      <c r="G29899" s="625"/>
      <c r="H29899" s="623"/>
    </row>
    <row r="29900" spans="1:8" ht="22.5" x14ac:dyDescent="0.2">
      <c r="A29900" s="2">
        <v>29895</v>
      </c>
      <c r="B29900" s="28" t="s">
        <v>45217</v>
      </c>
      <c r="C29900" s="28" t="s">
        <v>45218</v>
      </c>
      <c r="E29900" s="26">
        <v>6066.9</v>
      </c>
      <c r="F29900" s="26">
        <f t="shared" si="23"/>
        <v>6066.9</v>
      </c>
      <c r="G29900" s="625"/>
      <c r="H29900" s="623"/>
    </row>
    <row r="29901" spans="1:8" ht="22.5" x14ac:dyDescent="0.2">
      <c r="A29901" s="2">
        <v>29896</v>
      </c>
      <c r="B29901" s="28" t="s">
        <v>45219</v>
      </c>
      <c r="C29901" s="28" t="s">
        <v>45220</v>
      </c>
      <c r="E29901" s="26">
        <v>3667</v>
      </c>
      <c r="F29901" s="26">
        <f t="shared" si="23"/>
        <v>3667</v>
      </c>
      <c r="G29901" s="625"/>
      <c r="H29901" s="623"/>
    </row>
    <row r="29902" spans="1:8" ht="22.5" x14ac:dyDescent="0.2">
      <c r="A29902" s="2">
        <v>29897</v>
      </c>
      <c r="B29902" s="28" t="s">
        <v>45221</v>
      </c>
      <c r="C29902" s="28" t="s">
        <v>45222</v>
      </c>
      <c r="E29902" s="26">
        <v>6681</v>
      </c>
      <c r="F29902" s="26">
        <f t="shared" si="23"/>
        <v>6681</v>
      </c>
      <c r="G29902" s="625"/>
      <c r="H29902" s="623"/>
    </row>
    <row r="29903" spans="1:8" ht="22.5" x14ac:dyDescent="0.2">
      <c r="A29903" s="2">
        <v>29898</v>
      </c>
      <c r="B29903" s="28" t="s">
        <v>45221</v>
      </c>
      <c r="C29903" s="28" t="s">
        <v>45223</v>
      </c>
      <c r="E29903" s="26">
        <v>8160</v>
      </c>
      <c r="F29903" s="26">
        <f t="shared" si="23"/>
        <v>8160</v>
      </c>
      <c r="G29903" s="625"/>
      <c r="H29903" s="623"/>
    </row>
    <row r="29904" spans="1:8" ht="22.5" x14ac:dyDescent="0.2">
      <c r="A29904" s="2">
        <v>29899</v>
      </c>
      <c r="B29904" s="28" t="s">
        <v>45221</v>
      </c>
      <c r="C29904" s="28" t="s">
        <v>45224</v>
      </c>
      <c r="E29904" s="26">
        <v>2761</v>
      </c>
      <c r="F29904" s="26">
        <f t="shared" si="23"/>
        <v>2761</v>
      </c>
      <c r="G29904" s="625"/>
      <c r="H29904" s="623"/>
    </row>
    <row r="29905" spans="1:8" ht="22.5" x14ac:dyDescent="0.2">
      <c r="A29905" s="2">
        <v>29900</v>
      </c>
      <c r="B29905" s="28" t="s">
        <v>45221</v>
      </c>
      <c r="C29905" s="28" t="s">
        <v>45225</v>
      </c>
      <c r="E29905" s="26">
        <v>2761</v>
      </c>
      <c r="F29905" s="26">
        <f t="shared" si="23"/>
        <v>2761</v>
      </c>
      <c r="G29905" s="625"/>
      <c r="H29905" s="623"/>
    </row>
    <row r="29906" spans="1:8" x14ac:dyDescent="0.2">
      <c r="A29906" s="2">
        <v>29901</v>
      </c>
      <c r="B29906" s="28" t="s">
        <v>45226</v>
      </c>
      <c r="C29906" s="28" t="s">
        <v>45227</v>
      </c>
      <c r="E29906" s="26">
        <v>2761</v>
      </c>
      <c r="F29906" s="26">
        <f t="shared" si="23"/>
        <v>2761</v>
      </c>
      <c r="G29906" s="625"/>
      <c r="H29906" s="623"/>
    </row>
    <row r="29907" spans="1:8" x14ac:dyDescent="0.2">
      <c r="A29907" s="2">
        <v>29902</v>
      </c>
      <c r="B29907" s="28" t="s">
        <v>45226</v>
      </c>
      <c r="C29907" s="28" t="s">
        <v>45228</v>
      </c>
      <c r="E29907" s="26">
        <v>2761</v>
      </c>
      <c r="F29907" s="26">
        <f t="shared" si="23"/>
        <v>2761</v>
      </c>
      <c r="G29907" s="625"/>
      <c r="H29907" s="623"/>
    </row>
    <row r="29908" spans="1:8" x14ac:dyDescent="0.2">
      <c r="A29908" s="2">
        <v>29903</v>
      </c>
      <c r="B29908" s="28" t="s">
        <v>45229</v>
      </c>
      <c r="C29908" s="28" t="s">
        <v>45230</v>
      </c>
      <c r="E29908" s="26">
        <v>3504</v>
      </c>
      <c r="F29908" s="26">
        <f t="shared" si="23"/>
        <v>3504</v>
      </c>
      <c r="G29908" s="625"/>
      <c r="H29908" s="623"/>
    </row>
    <row r="29909" spans="1:8" ht="33.75" x14ac:dyDescent="0.2">
      <c r="A29909" s="2">
        <v>29904</v>
      </c>
      <c r="B29909" s="28" t="s">
        <v>45231</v>
      </c>
      <c r="C29909" s="28" t="s">
        <v>45232</v>
      </c>
      <c r="E29909" s="26">
        <v>3984</v>
      </c>
      <c r="F29909" s="26">
        <f t="shared" si="23"/>
        <v>3984</v>
      </c>
      <c r="G29909" s="625"/>
      <c r="H29909" s="623"/>
    </row>
    <row r="29910" spans="1:8" ht="22.5" x14ac:dyDescent="0.2">
      <c r="A29910" s="2">
        <v>29905</v>
      </c>
      <c r="B29910" s="28" t="s">
        <v>45233</v>
      </c>
      <c r="C29910" s="28" t="s">
        <v>45234</v>
      </c>
      <c r="E29910" s="26">
        <v>6891.32</v>
      </c>
      <c r="F29910" s="26">
        <f t="shared" si="23"/>
        <v>6891.32</v>
      </c>
      <c r="G29910" s="625"/>
      <c r="H29910" s="623"/>
    </row>
    <row r="29911" spans="1:8" ht="56.25" x14ac:dyDescent="0.2">
      <c r="A29911" s="2">
        <v>29906</v>
      </c>
      <c r="B29911" s="28" t="s">
        <v>45235</v>
      </c>
      <c r="C29911" s="28" t="s">
        <v>45236</v>
      </c>
      <c r="E29911" s="26">
        <v>33852</v>
      </c>
      <c r="F29911" s="26">
        <f t="shared" si="23"/>
        <v>33852</v>
      </c>
      <c r="G29911" s="625"/>
      <c r="H29911" s="623"/>
    </row>
    <row r="29912" spans="1:8" ht="22.5" x14ac:dyDescent="0.2">
      <c r="A29912" s="2">
        <v>29907</v>
      </c>
      <c r="B29912" s="28" t="s">
        <v>45237</v>
      </c>
      <c r="C29912" s="28" t="s">
        <v>45238</v>
      </c>
      <c r="E29912" s="26">
        <v>3590</v>
      </c>
      <c r="F29912" s="26">
        <f t="shared" si="23"/>
        <v>3590</v>
      </c>
      <c r="G29912" s="625"/>
      <c r="H29912" s="623"/>
    </row>
    <row r="29913" spans="1:8" x14ac:dyDescent="0.2">
      <c r="A29913" s="2">
        <v>29908</v>
      </c>
      <c r="B29913" s="28" t="s">
        <v>2790</v>
      </c>
      <c r="C29913" s="28" t="s">
        <v>45239</v>
      </c>
      <c r="E29913" s="26">
        <v>19815</v>
      </c>
      <c r="F29913" s="26">
        <f t="shared" si="23"/>
        <v>19815</v>
      </c>
      <c r="G29913" s="625"/>
      <c r="H29913" s="623"/>
    </row>
    <row r="29914" spans="1:8" x14ac:dyDescent="0.2">
      <c r="A29914" s="2">
        <v>29909</v>
      </c>
      <c r="B29914" s="28" t="s">
        <v>2790</v>
      </c>
      <c r="C29914" s="28" t="s">
        <v>45240</v>
      </c>
      <c r="E29914" s="26">
        <v>27385.4</v>
      </c>
      <c r="F29914" s="26">
        <f t="shared" si="23"/>
        <v>27385.4</v>
      </c>
      <c r="G29914" s="625"/>
      <c r="H29914" s="623"/>
    </row>
    <row r="29915" spans="1:8" x14ac:dyDescent="0.2">
      <c r="A29915" s="2">
        <v>29910</v>
      </c>
      <c r="B29915" s="28" t="s">
        <v>2790</v>
      </c>
      <c r="C29915" s="28" t="s">
        <v>45241</v>
      </c>
      <c r="E29915" s="26">
        <v>28183</v>
      </c>
      <c r="F29915" s="26">
        <f t="shared" si="23"/>
        <v>28183</v>
      </c>
      <c r="G29915" s="625"/>
      <c r="H29915" s="623"/>
    </row>
    <row r="29916" spans="1:8" x14ac:dyDescent="0.2">
      <c r="A29916" s="2">
        <v>29911</v>
      </c>
      <c r="B29916" s="28" t="s">
        <v>2790</v>
      </c>
      <c r="C29916" s="28" t="s">
        <v>45242</v>
      </c>
      <c r="E29916" s="26">
        <v>40000</v>
      </c>
      <c r="F29916" s="26">
        <f t="shared" si="23"/>
        <v>40000</v>
      </c>
      <c r="G29916" s="625"/>
      <c r="H29916" s="623"/>
    </row>
    <row r="29917" spans="1:8" x14ac:dyDescent="0.2">
      <c r="A29917" s="2">
        <v>29912</v>
      </c>
      <c r="B29917" s="28" t="s">
        <v>2790</v>
      </c>
      <c r="C29917" s="28" t="s">
        <v>45243</v>
      </c>
      <c r="E29917" s="26">
        <v>40000</v>
      </c>
      <c r="F29917" s="26">
        <f t="shared" si="23"/>
        <v>40000</v>
      </c>
      <c r="G29917" s="625"/>
      <c r="H29917" s="623"/>
    </row>
    <row r="29918" spans="1:8" x14ac:dyDescent="0.2">
      <c r="A29918" s="2">
        <v>29913</v>
      </c>
      <c r="B29918" s="28" t="s">
        <v>2790</v>
      </c>
      <c r="C29918" s="28" t="s">
        <v>45244</v>
      </c>
      <c r="E29918" s="26">
        <v>40000</v>
      </c>
      <c r="F29918" s="26">
        <f t="shared" si="23"/>
        <v>40000</v>
      </c>
      <c r="G29918" s="625"/>
      <c r="H29918" s="623"/>
    </row>
    <row r="29919" spans="1:8" x14ac:dyDescent="0.2">
      <c r="A29919" s="2">
        <v>29914</v>
      </c>
      <c r="B29919" s="28" t="s">
        <v>2790</v>
      </c>
      <c r="C29919" s="28" t="s">
        <v>45245</v>
      </c>
      <c r="E29919" s="26">
        <v>29200</v>
      </c>
      <c r="F29919" s="26">
        <f t="shared" si="23"/>
        <v>29200</v>
      </c>
      <c r="G29919" s="625"/>
      <c r="H29919" s="623"/>
    </row>
    <row r="29920" spans="1:8" ht="22.5" x14ac:dyDescent="0.2">
      <c r="A29920" s="2">
        <v>29915</v>
      </c>
      <c r="B29920" s="28" t="s">
        <v>45246</v>
      </c>
      <c r="C29920" s="28" t="s">
        <v>45247</v>
      </c>
      <c r="E29920" s="26">
        <v>40000</v>
      </c>
      <c r="F29920" s="26">
        <f t="shared" si="23"/>
        <v>40000</v>
      </c>
      <c r="G29920" s="625"/>
      <c r="H29920" s="623"/>
    </row>
    <row r="29921" spans="1:8" ht="33.75" x14ac:dyDescent="0.2">
      <c r="A29921" s="2">
        <v>29916</v>
      </c>
      <c r="B29921" s="28" t="s">
        <v>45248</v>
      </c>
      <c r="C29921" s="28" t="s">
        <v>45249</v>
      </c>
      <c r="E29921" s="26">
        <v>33503.33</v>
      </c>
      <c r="F29921" s="26">
        <f t="shared" si="23"/>
        <v>33503.33</v>
      </c>
      <c r="G29921" s="625"/>
      <c r="H29921" s="623"/>
    </row>
    <row r="29922" spans="1:8" ht="33.75" x14ac:dyDescent="0.2">
      <c r="A29922" s="2">
        <v>29917</v>
      </c>
      <c r="B29922" s="28" t="s">
        <v>45248</v>
      </c>
      <c r="C29922" s="28" t="s">
        <v>45250</v>
      </c>
      <c r="E29922" s="26">
        <v>31319.4</v>
      </c>
      <c r="F29922" s="26">
        <f t="shared" si="23"/>
        <v>31319.4</v>
      </c>
      <c r="G29922" s="625"/>
      <c r="H29922" s="623"/>
    </row>
    <row r="29923" spans="1:8" ht="33.75" x14ac:dyDescent="0.2">
      <c r="A29923" s="2">
        <v>29918</v>
      </c>
      <c r="B29923" s="28" t="s">
        <v>45251</v>
      </c>
      <c r="C29923" s="28" t="s">
        <v>45252</v>
      </c>
      <c r="E29923" s="26">
        <v>25000</v>
      </c>
      <c r="F29923" s="26">
        <f t="shared" si="23"/>
        <v>25000</v>
      </c>
      <c r="G29923" s="625"/>
      <c r="H29923" s="623"/>
    </row>
    <row r="29924" spans="1:8" ht="33.75" x14ac:dyDescent="0.2">
      <c r="A29924" s="2">
        <v>29919</v>
      </c>
      <c r="B29924" s="28" t="s">
        <v>45251</v>
      </c>
      <c r="C29924" s="28" t="s">
        <v>45253</v>
      </c>
      <c r="E29924" s="26">
        <v>25000</v>
      </c>
      <c r="F29924" s="26">
        <f t="shared" si="23"/>
        <v>25000</v>
      </c>
      <c r="G29924" s="625"/>
      <c r="H29924" s="623"/>
    </row>
    <row r="29925" spans="1:8" ht="33.75" x14ac:dyDescent="0.2">
      <c r="A29925" s="2">
        <v>29920</v>
      </c>
      <c r="B29925" s="28" t="s">
        <v>45251</v>
      </c>
      <c r="C29925" s="28" t="s">
        <v>45254</v>
      </c>
      <c r="E29925" s="26">
        <v>30000</v>
      </c>
      <c r="F29925" s="26">
        <f t="shared" si="23"/>
        <v>30000</v>
      </c>
      <c r="G29925" s="625"/>
      <c r="H29925" s="623"/>
    </row>
    <row r="29926" spans="1:8" ht="33.75" x14ac:dyDescent="0.2">
      <c r="A29926" s="2">
        <v>29921</v>
      </c>
      <c r="B29926" s="28" t="s">
        <v>45255</v>
      </c>
      <c r="C29926" s="28" t="s">
        <v>45256</v>
      </c>
      <c r="E29926" s="26">
        <v>30000</v>
      </c>
      <c r="F29926" s="26">
        <f t="shared" si="23"/>
        <v>30000</v>
      </c>
      <c r="G29926" s="625"/>
      <c r="H29926" s="623"/>
    </row>
    <row r="29927" spans="1:8" ht="45" x14ac:dyDescent="0.2">
      <c r="A29927" s="2">
        <v>29922</v>
      </c>
      <c r="B29927" s="28" t="s">
        <v>45257</v>
      </c>
      <c r="C29927" s="28" t="s">
        <v>45258</v>
      </c>
      <c r="E29927" s="26">
        <v>30000</v>
      </c>
      <c r="F29927" s="26">
        <f t="shared" si="23"/>
        <v>30000</v>
      </c>
      <c r="G29927" s="625"/>
      <c r="H29927" s="623"/>
    </row>
    <row r="29928" spans="1:8" ht="22.5" x14ac:dyDescent="0.2">
      <c r="A29928" s="2">
        <v>29923</v>
      </c>
      <c r="B29928" s="28" t="s">
        <v>45259</v>
      </c>
      <c r="C29928" s="28" t="s">
        <v>45260</v>
      </c>
      <c r="E29928" s="26">
        <v>30000</v>
      </c>
      <c r="F29928" s="26">
        <f t="shared" si="23"/>
        <v>30000</v>
      </c>
      <c r="G29928" s="625"/>
      <c r="H29928" s="623"/>
    </row>
    <row r="29929" spans="1:8" ht="67.5" x14ac:dyDescent="0.2">
      <c r="A29929" s="2">
        <v>29924</v>
      </c>
      <c r="B29929" s="28" t="s">
        <v>45261</v>
      </c>
      <c r="C29929" s="28" t="s">
        <v>45262</v>
      </c>
      <c r="E29929" s="26">
        <v>30000</v>
      </c>
      <c r="F29929" s="26">
        <f t="shared" si="23"/>
        <v>30000</v>
      </c>
      <c r="G29929" s="625"/>
      <c r="H29929" s="623"/>
    </row>
    <row r="29930" spans="1:8" ht="22.5" x14ac:dyDescent="0.2">
      <c r="A29930" s="2">
        <v>29925</v>
      </c>
      <c r="B29930" s="28" t="s">
        <v>45263</v>
      </c>
      <c r="C29930" s="28" t="s">
        <v>45264</v>
      </c>
      <c r="E29930" s="26">
        <v>27850</v>
      </c>
      <c r="F29930" s="26">
        <f t="shared" si="23"/>
        <v>27850</v>
      </c>
      <c r="G29930" s="625"/>
      <c r="H29930" s="623"/>
    </row>
    <row r="29931" spans="1:8" x14ac:dyDescent="0.2">
      <c r="A29931" s="2">
        <v>29926</v>
      </c>
      <c r="B29931" s="28" t="s">
        <v>45265</v>
      </c>
      <c r="C29931" s="28" t="s">
        <v>45266</v>
      </c>
      <c r="E29931" s="26">
        <v>30207</v>
      </c>
      <c r="F29931" s="26">
        <f t="shared" si="23"/>
        <v>30207</v>
      </c>
      <c r="G29931" s="625"/>
      <c r="H29931" s="623"/>
    </row>
    <row r="29932" spans="1:8" x14ac:dyDescent="0.2">
      <c r="A29932" s="2">
        <v>29927</v>
      </c>
      <c r="B29932" s="28" t="s">
        <v>45267</v>
      </c>
      <c r="C29932" s="28" t="s">
        <v>45268</v>
      </c>
      <c r="E29932" s="26">
        <v>30207</v>
      </c>
      <c r="F29932" s="26">
        <f t="shared" si="23"/>
        <v>30207</v>
      </c>
      <c r="G29932" s="625"/>
      <c r="H29932" s="623"/>
    </row>
    <row r="29933" spans="1:8" x14ac:dyDescent="0.2">
      <c r="A29933" s="2">
        <v>29928</v>
      </c>
      <c r="B29933" s="28" t="s">
        <v>45269</v>
      </c>
      <c r="C29933" s="28" t="s">
        <v>45270</v>
      </c>
      <c r="E29933" s="26">
        <v>18693.27</v>
      </c>
      <c r="F29933" s="26">
        <f t="shared" si="23"/>
        <v>18693.27</v>
      </c>
      <c r="G29933" s="625"/>
      <c r="H29933" s="623"/>
    </row>
    <row r="29934" spans="1:8" x14ac:dyDescent="0.2">
      <c r="A29934" s="2">
        <v>29929</v>
      </c>
      <c r="B29934" s="28" t="s">
        <v>45271</v>
      </c>
      <c r="C29934" s="28" t="s">
        <v>45272</v>
      </c>
      <c r="E29934" s="26">
        <v>29200</v>
      </c>
      <c r="F29934" s="26">
        <f t="shared" si="23"/>
        <v>29200</v>
      </c>
      <c r="G29934" s="625"/>
      <c r="H29934" s="623"/>
    </row>
    <row r="29935" spans="1:8" ht="22.5" x14ac:dyDescent="0.2">
      <c r="A29935" s="2">
        <v>29930</v>
      </c>
      <c r="B29935" s="28" t="s">
        <v>45273</v>
      </c>
      <c r="C29935" s="28" t="s">
        <v>45274</v>
      </c>
      <c r="E29935" s="26">
        <v>29200</v>
      </c>
      <c r="F29935" s="26">
        <f t="shared" si="23"/>
        <v>29200</v>
      </c>
      <c r="G29935" s="625"/>
      <c r="H29935" s="623"/>
    </row>
    <row r="29936" spans="1:8" ht="22.5" x14ac:dyDescent="0.2">
      <c r="A29936" s="2">
        <v>29931</v>
      </c>
      <c r="B29936" s="28" t="s">
        <v>45273</v>
      </c>
      <c r="C29936" s="28" t="s">
        <v>45275</v>
      </c>
      <c r="E29936" s="26">
        <v>29200</v>
      </c>
      <c r="F29936" s="26">
        <f t="shared" si="23"/>
        <v>29200</v>
      </c>
      <c r="G29936" s="625"/>
      <c r="H29936" s="623"/>
    </row>
    <row r="29937" spans="1:8" ht="22.5" x14ac:dyDescent="0.2">
      <c r="A29937" s="2">
        <v>29932</v>
      </c>
      <c r="B29937" s="28" t="s">
        <v>45276</v>
      </c>
      <c r="C29937" s="28" t="s">
        <v>45277</v>
      </c>
      <c r="E29937" s="26">
        <v>21975</v>
      </c>
      <c r="F29937" s="26">
        <f t="shared" si="23"/>
        <v>21975</v>
      </c>
      <c r="G29937" s="625"/>
      <c r="H29937" s="623"/>
    </row>
    <row r="29938" spans="1:8" ht="22.5" x14ac:dyDescent="0.2">
      <c r="A29938" s="2">
        <v>29933</v>
      </c>
      <c r="B29938" s="28" t="s">
        <v>45278</v>
      </c>
      <c r="C29938" s="28" t="s">
        <v>45279</v>
      </c>
      <c r="E29938" s="26">
        <v>21975</v>
      </c>
      <c r="F29938" s="26">
        <f t="shared" si="23"/>
        <v>21975</v>
      </c>
      <c r="G29938" s="625"/>
      <c r="H29938" s="623"/>
    </row>
    <row r="29939" spans="1:8" ht="22.5" x14ac:dyDescent="0.2">
      <c r="A29939" s="2">
        <v>29934</v>
      </c>
      <c r="B29939" s="28" t="s">
        <v>45280</v>
      </c>
      <c r="C29939" s="28" t="s">
        <v>45281</v>
      </c>
      <c r="E29939" s="26">
        <v>22290</v>
      </c>
      <c r="F29939" s="26">
        <f t="shared" si="23"/>
        <v>22290</v>
      </c>
      <c r="G29939" s="625"/>
      <c r="H29939" s="623"/>
    </row>
    <row r="29940" spans="1:8" x14ac:dyDescent="0.2">
      <c r="A29940" s="2">
        <v>29935</v>
      </c>
      <c r="B29940" s="28" t="s">
        <v>45282</v>
      </c>
      <c r="C29940" s="28" t="s">
        <v>45283</v>
      </c>
      <c r="E29940" s="26">
        <v>24990</v>
      </c>
      <c r="F29940" s="26">
        <f t="shared" si="23"/>
        <v>24990</v>
      </c>
      <c r="G29940" s="625"/>
      <c r="H29940" s="623"/>
    </row>
    <row r="29941" spans="1:8" x14ac:dyDescent="0.2">
      <c r="A29941" s="2">
        <v>29936</v>
      </c>
      <c r="B29941" s="28" t="s">
        <v>39794</v>
      </c>
      <c r="C29941" s="28" t="s">
        <v>45284</v>
      </c>
      <c r="E29941" s="26">
        <v>26290</v>
      </c>
      <c r="F29941" s="26">
        <f t="shared" si="23"/>
        <v>26290</v>
      </c>
      <c r="G29941" s="625"/>
      <c r="H29941" s="623"/>
    </row>
    <row r="29942" spans="1:8" ht="22.5" x14ac:dyDescent="0.2">
      <c r="A29942" s="2">
        <v>29937</v>
      </c>
      <c r="B29942" s="28" t="s">
        <v>45285</v>
      </c>
      <c r="C29942" s="28" t="s">
        <v>45286</v>
      </c>
      <c r="E29942" s="26">
        <v>32100</v>
      </c>
      <c r="F29942" s="26">
        <f t="shared" si="23"/>
        <v>32100</v>
      </c>
      <c r="G29942" s="625"/>
      <c r="H29942" s="623"/>
    </row>
    <row r="29943" spans="1:8" ht="33.75" x14ac:dyDescent="0.2">
      <c r="A29943" s="2">
        <v>29938</v>
      </c>
      <c r="B29943" s="28" t="s">
        <v>45287</v>
      </c>
      <c r="C29943" s="28" t="s">
        <v>45288</v>
      </c>
      <c r="E29943" s="26">
        <v>32100</v>
      </c>
      <c r="F29943" s="26">
        <f t="shared" si="23"/>
        <v>32100</v>
      </c>
      <c r="G29943" s="625"/>
      <c r="H29943" s="623"/>
    </row>
    <row r="29944" spans="1:8" ht="33.75" x14ac:dyDescent="0.2">
      <c r="A29944" s="2">
        <v>29939</v>
      </c>
      <c r="B29944" s="28" t="s">
        <v>45289</v>
      </c>
      <c r="C29944" s="28" t="s">
        <v>45290</v>
      </c>
      <c r="E29944" s="26">
        <v>18500</v>
      </c>
      <c r="F29944" s="26">
        <f t="shared" si="23"/>
        <v>18500</v>
      </c>
      <c r="G29944" s="625"/>
      <c r="H29944" s="623"/>
    </row>
    <row r="29945" spans="1:8" ht="33.75" x14ac:dyDescent="0.2">
      <c r="A29945" s="2">
        <v>29940</v>
      </c>
      <c r="B29945" s="28" t="s">
        <v>45291</v>
      </c>
      <c r="C29945" s="28" t="s">
        <v>45292</v>
      </c>
      <c r="E29945" s="26">
        <v>20738</v>
      </c>
      <c r="F29945" s="26">
        <f t="shared" si="23"/>
        <v>20738</v>
      </c>
      <c r="G29945" s="625"/>
      <c r="H29945" s="623"/>
    </row>
    <row r="29946" spans="1:8" ht="33.75" x14ac:dyDescent="0.2">
      <c r="A29946" s="2">
        <v>29941</v>
      </c>
      <c r="B29946" s="28" t="s">
        <v>45293</v>
      </c>
      <c r="C29946" s="28" t="s">
        <v>45294</v>
      </c>
      <c r="E29946" s="26">
        <v>38320</v>
      </c>
      <c r="F29946" s="26">
        <f t="shared" ref="F29946:F30009" si="24">E29946</f>
        <v>38320</v>
      </c>
      <c r="G29946" s="625"/>
      <c r="H29946" s="623"/>
    </row>
    <row r="29947" spans="1:8" ht="33.75" x14ac:dyDescent="0.2">
      <c r="A29947" s="2">
        <v>29942</v>
      </c>
      <c r="B29947" s="28" t="s">
        <v>45295</v>
      </c>
      <c r="C29947" s="28" t="s">
        <v>45296</v>
      </c>
      <c r="E29947" s="26">
        <v>23028</v>
      </c>
      <c r="F29947" s="26">
        <f t="shared" si="24"/>
        <v>23028</v>
      </c>
      <c r="G29947" s="625"/>
      <c r="H29947" s="623"/>
    </row>
    <row r="29948" spans="1:8" ht="33.75" x14ac:dyDescent="0.2">
      <c r="A29948" s="2">
        <v>29943</v>
      </c>
      <c r="B29948" s="28" t="s">
        <v>45297</v>
      </c>
      <c r="C29948" s="28" t="s">
        <v>45298</v>
      </c>
      <c r="E29948" s="26">
        <v>31260</v>
      </c>
      <c r="F29948" s="26">
        <f t="shared" si="24"/>
        <v>31260</v>
      </c>
      <c r="G29948" s="625"/>
      <c r="H29948" s="623"/>
    </row>
    <row r="29949" spans="1:8" ht="33.75" x14ac:dyDescent="0.2">
      <c r="A29949" s="2">
        <v>29944</v>
      </c>
      <c r="B29949" s="28" t="s">
        <v>45299</v>
      </c>
      <c r="C29949" s="28" t="s">
        <v>45300</v>
      </c>
      <c r="E29949" s="26">
        <v>21679</v>
      </c>
      <c r="F29949" s="26">
        <f t="shared" si="24"/>
        <v>21679</v>
      </c>
      <c r="G29949" s="625"/>
      <c r="H29949" s="623"/>
    </row>
    <row r="29950" spans="1:8" ht="33.75" x14ac:dyDescent="0.2">
      <c r="A29950" s="2">
        <v>29945</v>
      </c>
      <c r="B29950" s="28" t="s">
        <v>45299</v>
      </c>
      <c r="C29950" s="28" t="s">
        <v>45301</v>
      </c>
      <c r="E29950" s="26">
        <v>18604</v>
      </c>
      <c r="F29950" s="26">
        <f t="shared" si="24"/>
        <v>18604</v>
      </c>
      <c r="G29950" s="625"/>
      <c r="H29950" s="623"/>
    </row>
    <row r="29951" spans="1:8" ht="22.5" x14ac:dyDescent="0.2">
      <c r="A29951" s="2">
        <v>29946</v>
      </c>
      <c r="B29951" s="28" t="s">
        <v>45302</v>
      </c>
      <c r="C29951" s="28" t="s">
        <v>45303</v>
      </c>
      <c r="E29951" s="26">
        <v>19638</v>
      </c>
      <c r="F29951" s="26">
        <f t="shared" si="24"/>
        <v>19638</v>
      </c>
      <c r="G29951" s="625"/>
      <c r="H29951" s="623"/>
    </row>
    <row r="29952" spans="1:8" ht="22.5" x14ac:dyDescent="0.2">
      <c r="A29952" s="2">
        <v>29947</v>
      </c>
      <c r="B29952" s="28" t="s">
        <v>45304</v>
      </c>
      <c r="C29952" s="28" t="s">
        <v>45305</v>
      </c>
      <c r="E29952" s="26">
        <v>24372</v>
      </c>
      <c r="F29952" s="26">
        <f t="shared" si="24"/>
        <v>24372</v>
      </c>
      <c r="G29952" s="625"/>
      <c r="H29952" s="623"/>
    </row>
    <row r="29953" spans="1:8" ht="33.75" x14ac:dyDescent="0.2">
      <c r="A29953" s="2">
        <v>29948</v>
      </c>
      <c r="B29953" s="28" t="s">
        <v>45306</v>
      </c>
      <c r="C29953" s="28" t="s">
        <v>45307</v>
      </c>
      <c r="E29953" s="26">
        <v>38320</v>
      </c>
      <c r="F29953" s="26">
        <f t="shared" si="24"/>
        <v>38320</v>
      </c>
      <c r="G29953" s="625"/>
      <c r="H29953" s="623"/>
    </row>
    <row r="29954" spans="1:8" ht="22.5" x14ac:dyDescent="0.2">
      <c r="A29954" s="2">
        <v>29949</v>
      </c>
      <c r="B29954" s="28" t="s">
        <v>45308</v>
      </c>
      <c r="C29954" s="28" t="s">
        <v>45309</v>
      </c>
      <c r="E29954" s="26">
        <v>28980</v>
      </c>
      <c r="F29954" s="26">
        <f t="shared" si="24"/>
        <v>28980</v>
      </c>
      <c r="G29954" s="625"/>
      <c r="H29954" s="623"/>
    </row>
    <row r="29955" spans="1:8" ht="22.5" x14ac:dyDescent="0.2">
      <c r="A29955" s="2">
        <v>29950</v>
      </c>
      <c r="B29955" s="28" t="s">
        <v>45310</v>
      </c>
      <c r="C29955" s="28" t="s">
        <v>45311</v>
      </c>
      <c r="E29955" s="26">
        <v>5192</v>
      </c>
      <c r="F29955" s="26">
        <f t="shared" si="24"/>
        <v>5192</v>
      </c>
      <c r="G29955" s="625"/>
      <c r="H29955" s="623"/>
    </row>
    <row r="29956" spans="1:8" x14ac:dyDescent="0.2">
      <c r="A29956" s="2">
        <v>29951</v>
      </c>
      <c r="B29956" s="28" t="s">
        <v>45312</v>
      </c>
      <c r="C29956" s="28" t="s">
        <v>45313</v>
      </c>
      <c r="E29956" s="26">
        <v>37100</v>
      </c>
      <c r="F29956" s="26">
        <f t="shared" si="24"/>
        <v>37100</v>
      </c>
      <c r="G29956" s="625"/>
      <c r="H29956" s="623"/>
    </row>
    <row r="29957" spans="1:8" ht="22.5" x14ac:dyDescent="0.2">
      <c r="A29957" s="2">
        <v>29952</v>
      </c>
      <c r="B29957" s="28" t="s">
        <v>45314</v>
      </c>
      <c r="C29957" s="28" t="s">
        <v>45315</v>
      </c>
      <c r="E29957" s="26">
        <v>6630</v>
      </c>
      <c r="F29957" s="26">
        <f t="shared" si="24"/>
        <v>6630</v>
      </c>
      <c r="G29957" s="625"/>
      <c r="H29957" s="623"/>
    </row>
    <row r="29958" spans="1:8" ht="22.5" x14ac:dyDescent="0.2">
      <c r="A29958" s="2">
        <v>29953</v>
      </c>
      <c r="B29958" s="28" t="s">
        <v>45316</v>
      </c>
      <c r="C29958" s="28" t="s">
        <v>45317</v>
      </c>
      <c r="E29958" s="26">
        <v>9180</v>
      </c>
      <c r="F29958" s="26">
        <f t="shared" si="24"/>
        <v>9180</v>
      </c>
      <c r="G29958" s="625"/>
      <c r="H29958" s="623"/>
    </row>
    <row r="29959" spans="1:8" ht="22.5" x14ac:dyDescent="0.2">
      <c r="A29959" s="2">
        <v>29954</v>
      </c>
      <c r="B29959" s="28" t="s">
        <v>45318</v>
      </c>
      <c r="C29959" s="28" t="s">
        <v>45319</v>
      </c>
      <c r="E29959" s="26">
        <v>7672.97</v>
      </c>
      <c r="F29959" s="26">
        <f t="shared" si="24"/>
        <v>7672.97</v>
      </c>
      <c r="G29959" s="625"/>
      <c r="H29959" s="623"/>
    </row>
    <row r="29960" spans="1:8" ht="22.5" x14ac:dyDescent="0.2">
      <c r="A29960" s="2">
        <v>29955</v>
      </c>
      <c r="B29960" s="28" t="s">
        <v>45320</v>
      </c>
      <c r="C29960" s="28" t="s">
        <v>45321</v>
      </c>
      <c r="E29960" s="26">
        <v>8500</v>
      </c>
      <c r="F29960" s="26">
        <f t="shared" si="24"/>
        <v>8500</v>
      </c>
      <c r="G29960" s="625"/>
      <c r="H29960" s="623"/>
    </row>
    <row r="29961" spans="1:8" ht="22.5" x14ac:dyDescent="0.2">
      <c r="A29961" s="2">
        <v>29956</v>
      </c>
      <c r="B29961" s="28" t="s">
        <v>45322</v>
      </c>
      <c r="C29961" s="28" t="s">
        <v>45323</v>
      </c>
      <c r="E29961" s="26">
        <v>6700</v>
      </c>
      <c r="F29961" s="26">
        <f t="shared" si="24"/>
        <v>6700</v>
      </c>
      <c r="G29961" s="625"/>
      <c r="H29961" s="623"/>
    </row>
    <row r="29962" spans="1:8" x14ac:dyDescent="0.2">
      <c r="A29962" s="2">
        <v>29957</v>
      </c>
      <c r="B29962" s="28" t="s">
        <v>45324</v>
      </c>
      <c r="C29962" s="28" t="s">
        <v>45325</v>
      </c>
      <c r="E29962" s="26">
        <v>6120</v>
      </c>
      <c r="F29962" s="26">
        <f t="shared" si="24"/>
        <v>6120</v>
      </c>
      <c r="G29962" s="625"/>
      <c r="H29962" s="623"/>
    </row>
    <row r="29963" spans="1:8" x14ac:dyDescent="0.2">
      <c r="A29963" s="2">
        <v>29958</v>
      </c>
      <c r="B29963" s="28" t="s">
        <v>45324</v>
      </c>
      <c r="C29963" s="28" t="s">
        <v>45326</v>
      </c>
      <c r="E29963" s="26">
        <v>17482.88</v>
      </c>
      <c r="F29963" s="26">
        <f t="shared" si="24"/>
        <v>17482.88</v>
      </c>
      <c r="G29963" s="625"/>
      <c r="H29963" s="623"/>
    </row>
    <row r="29964" spans="1:8" x14ac:dyDescent="0.2">
      <c r="A29964" s="2">
        <v>29959</v>
      </c>
      <c r="B29964" s="28" t="s">
        <v>45324</v>
      </c>
      <c r="C29964" s="28" t="s">
        <v>45327</v>
      </c>
      <c r="E29964" s="26">
        <v>7500</v>
      </c>
      <c r="F29964" s="26">
        <f t="shared" si="24"/>
        <v>7500</v>
      </c>
      <c r="G29964" s="625"/>
      <c r="H29964" s="623"/>
    </row>
    <row r="29965" spans="1:8" x14ac:dyDescent="0.2">
      <c r="A29965" s="2">
        <v>29960</v>
      </c>
      <c r="B29965" s="28" t="s">
        <v>45324</v>
      </c>
      <c r="C29965" s="28" t="s">
        <v>45328</v>
      </c>
      <c r="E29965" s="26">
        <v>7500</v>
      </c>
      <c r="F29965" s="26">
        <f t="shared" si="24"/>
        <v>7500</v>
      </c>
      <c r="G29965" s="625"/>
      <c r="H29965" s="623"/>
    </row>
    <row r="29966" spans="1:8" x14ac:dyDescent="0.2">
      <c r="A29966" s="2">
        <v>29961</v>
      </c>
      <c r="B29966" s="28" t="s">
        <v>45324</v>
      </c>
      <c r="C29966" s="28" t="s">
        <v>45329</v>
      </c>
      <c r="E29966" s="26">
        <v>7500</v>
      </c>
      <c r="F29966" s="26">
        <f t="shared" si="24"/>
        <v>7500</v>
      </c>
      <c r="G29966" s="625"/>
      <c r="H29966" s="623"/>
    </row>
    <row r="29967" spans="1:8" x14ac:dyDescent="0.2">
      <c r="A29967" s="2">
        <v>29962</v>
      </c>
      <c r="B29967" s="28" t="s">
        <v>45324</v>
      </c>
      <c r="C29967" s="28" t="s">
        <v>45330</v>
      </c>
      <c r="E29967" s="26">
        <v>7500</v>
      </c>
      <c r="F29967" s="26">
        <f t="shared" si="24"/>
        <v>7500</v>
      </c>
      <c r="G29967" s="625"/>
      <c r="H29967" s="623"/>
    </row>
    <row r="29968" spans="1:8" x14ac:dyDescent="0.2">
      <c r="A29968" s="2">
        <v>29963</v>
      </c>
      <c r="B29968" s="28" t="s">
        <v>45324</v>
      </c>
      <c r="C29968" s="28" t="s">
        <v>45331</v>
      </c>
      <c r="E29968" s="26">
        <v>7500</v>
      </c>
      <c r="F29968" s="26">
        <f t="shared" si="24"/>
        <v>7500</v>
      </c>
      <c r="G29968" s="625"/>
      <c r="H29968" s="623"/>
    </row>
    <row r="29969" spans="1:8" x14ac:dyDescent="0.2">
      <c r="A29969" s="2">
        <v>29964</v>
      </c>
      <c r="B29969" s="28" t="s">
        <v>45324</v>
      </c>
      <c r="C29969" s="28" t="s">
        <v>45332</v>
      </c>
      <c r="E29969" s="26">
        <v>7500</v>
      </c>
      <c r="F29969" s="26">
        <f t="shared" si="24"/>
        <v>7500</v>
      </c>
      <c r="G29969" s="625"/>
      <c r="H29969" s="623"/>
    </row>
    <row r="29970" spans="1:8" x14ac:dyDescent="0.2">
      <c r="A29970" s="2">
        <v>29965</v>
      </c>
      <c r="B29970" s="28" t="s">
        <v>45324</v>
      </c>
      <c r="C29970" s="28" t="s">
        <v>45333</v>
      </c>
      <c r="E29970" s="26">
        <v>7500</v>
      </c>
      <c r="F29970" s="26">
        <f t="shared" si="24"/>
        <v>7500</v>
      </c>
      <c r="G29970" s="625"/>
      <c r="H29970" s="623"/>
    </row>
    <row r="29971" spans="1:8" x14ac:dyDescent="0.2">
      <c r="A29971" s="2">
        <v>29966</v>
      </c>
      <c r="B29971" s="28" t="s">
        <v>45324</v>
      </c>
      <c r="C29971" s="28" t="s">
        <v>45334</v>
      </c>
      <c r="E29971" s="26">
        <v>7500</v>
      </c>
      <c r="F29971" s="26">
        <f t="shared" si="24"/>
        <v>7500</v>
      </c>
      <c r="G29971" s="625"/>
      <c r="H29971" s="623"/>
    </row>
    <row r="29972" spans="1:8" ht="22.5" x14ac:dyDescent="0.2">
      <c r="A29972" s="2">
        <v>29967</v>
      </c>
      <c r="B29972" s="28" t="s">
        <v>45335</v>
      </c>
      <c r="C29972" s="28" t="s">
        <v>45336</v>
      </c>
      <c r="E29972" s="26">
        <v>7500</v>
      </c>
      <c r="F29972" s="26">
        <f t="shared" si="24"/>
        <v>7500</v>
      </c>
      <c r="G29972" s="625"/>
      <c r="H29972" s="623"/>
    </row>
    <row r="29973" spans="1:8" ht="33.75" x14ac:dyDescent="0.2">
      <c r="A29973" s="2">
        <v>29968</v>
      </c>
      <c r="B29973" s="28" t="s">
        <v>45337</v>
      </c>
      <c r="C29973" s="28" t="s">
        <v>45338</v>
      </c>
      <c r="E29973" s="26">
        <v>7500</v>
      </c>
      <c r="F29973" s="26">
        <f t="shared" si="24"/>
        <v>7500</v>
      </c>
      <c r="G29973" s="625"/>
      <c r="H29973" s="623"/>
    </row>
    <row r="29974" spans="1:8" ht="33.75" x14ac:dyDescent="0.2">
      <c r="A29974" s="2">
        <v>29969</v>
      </c>
      <c r="B29974" s="28" t="s">
        <v>45339</v>
      </c>
      <c r="C29974" s="28" t="s">
        <v>45340</v>
      </c>
      <c r="E29974" s="26">
        <v>3695</v>
      </c>
      <c r="F29974" s="26">
        <f t="shared" si="24"/>
        <v>3695</v>
      </c>
      <c r="G29974" s="625"/>
      <c r="H29974" s="623"/>
    </row>
    <row r="29975" spans="1:8" ht="22.5" x14ac:dyDescent="0.2">
      <c r="A29975" s="2">
        <v>29970</v>
      </c>
      <c r="B29975" s="28" t="s">
        <v>45341</v>
      </c>
      <c r="C29975" s="28" t="s">
        <v>45342</v>
      </c>
      <c r="E29975" s="26">
        <v>9900</v>
      </c>
      <c r="F29975" s="26">
        <f t="shared" si="24"/>
        <v>9900</v>
      </c>
      <c r="G29975" s="625"/>
      <c r="H29975" s="623"/>
    </row>
    <row r="29976" spans="1:8" ht="22.5" x14ac:dyDescent="0.2">
      <c r="A29976" s="2">
        <v>29971</v>
      </c>
      <c r="B29976" s="28" t="s">
        <v>45343</v>
      </c>
      <c r="C29976" s="28" t="s">
        <v>45344</v>
      </c>
      <c r="E29976" s="26">
        <v>7225</v>
      </c>
      <c r="F29976" s="26">
        <f t="shared" si="24"/>
        <v>7225</v>
      </c>
      <c r="G29976" s="625"/>
      <c r="H29976" s="623"/>
    </row>
    <row r="29977" spans="1:8" x14ac:dyDescent="0.2">
      <c r="A29977" s="2">
        <v>29972</v>
      </c>
      <c r="B29977" s="28" t="s">
        <v>45345</v>
      </c>
      <c r="C29977" s="28" t="s">
        <v>45346</v>
      </c>
      <c r="E29977" s="26">
        <v>11350</v>
      </c>
      <c r="F29977" s="26">
        <f t="shared" si="24"/>
        <v>11350</v>
      </c>
      <c r="G29977" s="625"/>
      <c r="H29977" s="623"/>
    </row>
    <row r="29978" spans="1:8" ht="22.5" x14ac:dyDescent="0.2">
      <c r="A29978" s="2">
        <v>29973</v>
      </c>
      <c r="B29978" s="28" t="s">
        <v>45347</v>
      </c>
      <c r="C29978" s="28" t="s">
        <v>45348</v>
      </c>
      <c r="E29978" s="26">
        <v>7615.72</v>
      </c>
      <c r="F29978" s="26">
        <f t="shared" si="24"/>
        <v>7615.72</v>
      </c>
      <c r="G29978" s="625"/>
      <c r="H29978" s="623"/>
    </row>
    <row r="29979" spans="1:8" ht="22.5" x14ac:dyDescent="0.2">
      <c r="A29979" s="2">
        <v>29974</v>
      </c>
      <c r="B29979" s="28" t="s">
        <v>45349</v>
      </c>
      <c r="C29979" s="28" t="s">
        <v>45350</v>
      </c>
      <c r="E29979" s="26">
        <v>4500</v>
      </c>
      <c r="F29979" s="26">
        <f t="shared" si="24"/>
        <v>4500</v>
      </c>
      <c r="G29979" s="625"/>
      <c r="H29979" s="623"/>
    </row>
    <row r="29980" spans="1:8" ht="22.5" x14ac:dyDescent="0.2">
      <c r="A29980" s="2">
        <v>29975</v>
      </c>
      <c r="B29980" s="28" t="s">
        <v>45349</v>
      </c>
      <c r="C29980" s="28" t="s">
        <v>45351</v>
      </c>
      <c r="E29980" s="26">
        <v>15600</v>
      </c>
      <c r="F29980" s="26">
        <f t="shared" si="24"/>
        <v>15600</v>
      </c>
      <c r="G29980" s="625"/>
      <c r="H29980" s="623"/>
    </row>
    <row r="29981" spans="1:8" ht="22.5" x14ac:dyDescent="0.2">
      <c r="A29981" s="2">
        <v>29976</v>
      </c>
      <c r="B29981" s="28" t="s">
        <v>45349</v>
      </c>
      <c r="C29981" s="28" t="s">
        <v>45352</v>
      </c>
      <c r="E29981" s="26">
        <v>6538.37</v>
      </c>
      <c r="F29981" s="26">
        <f t="shared" si="24"/>
        <v>6538.37</v>
      </c>
      <c r="G29981" s="625"/>
      <c r="H29981" s="623"/>
    </row>
    <row r="29982" spans="1:8" ht="22.5" x14ac:dyDescent="0.2">
      <c r="A29982" s="2">
        <v>29977</v>
      </c>
      <c r="B29982" s="28" t="s">
        <v>45349</v>
      </c>
      <c r="C29982" s="28" t="s">
        <v>45353</v>
      </c>
      <c r="E29982" s="26">
        <v>6538.37</v>
      </c>
      <c r="F29982" s="26">
        <f t="shared" si="24"/>
        <v>6538.37</v>
      </c>
      <c r="G29982" s="625"/>
      <c r="H29982" s="623"/>
    </row>
    <row r="29983" spans="1:8" ht="22.5" x14ac:dyDescent="0.2">
      <c r="A29983" s="2">
        <v>29978</v>
      </c>
      <c r="B29983" s="28" t="s">
        <v>45349</v>
      </c>
      <c r="C29983" s="28" t="s">
        <v>45354</v>
      </c>
      <c r="E29983" s="26">
        <v>6538.37</v>
      </c>
      <c r="F29983" s="26">
        <f t="shared" si="24"/>
        <v>6538.37</v>
      </c>
      <c r="G29983" s="625"/>
      <c r="H29983" s="623"/>
    </row>
    <row r="29984" spans="1:8" ht="22.5" x14ac:dyDescent="0.2">
      <c r="A29984" s="2">
        <v>29979</v>
      </c>
      <c r="B29984" s="28" t="s">
        <v>45349</v>
      </c>
      <c r="C29984" s="28" t="s">
        <v>45355</v>
      </c>
      <c r="E29984" s="26">
        <v>6538.37</v>
      </c>
      <c r="F29984" s="26">
        <f t="shared" si="24"/>
        <v>6538.37</v>
      </c>
      <c r="G29984" s="625"/>
      <c r="H29984" s="623"/>
    </row>
    <row r="29985" spans="1:8" ht="22.5" x14ac:dyDescent="0.2">
      <c r="A29985" s="2">
        <v>29980</v>
      </c>
      <c r="B29985" s="28" t="s">
        <v>45349</v>
      </c>
      <c r="C29985" s="28" t="s">
        <v>45356</v>
      </c>
      <c r="E29985" s="26">
        <v>6538.37</v>
      </c>
      <c r="F29985" s="26">
        <f t="shared" si="24"/>
        <v>6538.37</v>
      </c>
      <c r="G29985" s="625"/>
      <c r="H29985" s="623"/>
    </row>
    <row r="29986" spans="1:8" ht="22.5" x14ac:dyDescent="0.2">
      <c r="A29986" s="2">
        <v>29981</v>
      </c>
      <c r="B29986" s="28" t="s">
        <v>45349</v>
      </c>
      <c r="C29986" s="28" t="s">
        <v>45357</v>
      </c>
      <c r="E29986" s="26">
        <v>6538.37</v>
      </c>
      <c r="F29986" s="26">
        <f t="shared" si="24"/>
        <v>6538.37</v>
      </c>
      <c r="G29986" s="625"/>
      <c r="H29986" s="623"/>
    </row>
    <row r="29987" spans="1:8" ht="22.5" x14ac:dyDescent="0.2">
      <c r="A29987" s="2">
        <v>29982</v>
      </c>
      <c r="B29987" s="28" t="s">
        <v>45349</v>
      </c>
      <c r="C29987" s="28" t="s">
        <v>45358</v>
      </c>
      <c r="E29987" s="26">
        <v>6538.37</v>
      </c>
      <c r="F29987" s="26">
        <f t="shared" si="24"/>
        <v>6538.37</v>
      </c>
      <c r="G29987" s="625"/>
      <c r="H29987" s="623"/>
    </row>
    <row r="29988" spans="1:8" ht="22.5" x14ac:dyDescent="0.2">
      <c r="A29988" s="2">
        <v>29983</v>
      </c>
      <c r="B29988" s="28" t="s">
        <v>45349</v>
      </c>
      <c r="C29988" s="28" t="s">
        <v>45359</v>
      </c>
      <c r="E29988" s="26">
        <v>6538.37</v>
      </c>
      <c r="F29988" s="26">
        <f t="shared" si="24"/>
        <v>6538.37</v>
      </c>
      <c r="G29988" s="625"/>
      <c r="H29988" s="623"/>
    </row>
    <row r="29989" spans="1:8" ht="22.5" x14ac:dyDescent="0.2">
      <c r="A29989" s="2">
        <v>29984</v>
      </c>
      <c r="B29989" s="28" t="s">
        <v>45349</v>
      </c>
      <c r="C29989" s="28" t="s">
        <v>45360</v>
      </c>
      <c r="E29989" s="26">
        <v>6538.43</v>
      </c>
      <c r="F29989" s="26">
        <f t="shared" si="24"/>
        <v>6538.43</v>
      </c>
      <c r="G29989" s="625"/>
      <c r="H29989" s="623"/>
    </row>
    <row r="29990" spans="1:8" ht="22.5" x14ac:dyDescent="0.2">
      <c r="A29990" s="2">
        <v>29985</v>
      </c>
      <c r="B29990" s="28" t="s">
        <v>45349</v>
      </c>
      <c r="C29990" s="28" t="s">
        <v>45361</v>
      </c>
      <c r="E29990" s="26">
        <v>6538.37</v>
      </c>
      <c r="F29990" s="26">
        <f t="shared" si="24"/>
        <v>6538.37</v>
      </c>
      <c r="G29990" s="625"/>
      <c r="H29990" s="623"/>
    </row>
    <row r="29991" spans="1:8" ht="22.5" x14ac:dyDescent="0.2">
      <c r="A29991" s="2">
        <v>29986</v>
      </c>
      <c r="B29991" s="28" t="s">
        <v>45349</v>
      </c>
      <c r="C29991" s="28" t="s">
        <v>45362</v>
      </c>
      <c r="E29991" s="26">
        <v>6538.37</v>
      </c>
      <c r="F29991" s="26">
        <f t="shared" si="24"/>
        <v>6538.37</v>
      </c>
      <c r="G29991" s="625"/>
      <c r="H29991" s="623"/>
    </row>
    <row r="29992" spans="1:8" ht="22.5" x14ac:dyDescent="0.2">
      <c r="A29992" s="2">
        <v>29987</v>
      </c>
      <c r="B29992" s="28" t="s">
        <v>45349</v>
      </c>
      <c r="C29992" s="28" t="s">
        <v>45363</v>
      </c>
      <c r="E29992" s="26">
        <v>6538.37</v>
      </c>
      <c r="F29992" s="26">
        <f t="shared" si="24"/>
        <v>6538.37</v>
      </c>
      <c r="G29992" s="625"/>
      <c r="H29992" s="623"/>
    </row>
    <row r="29993" spans="1:8" ht="22.5" x14ac:dyDescent="0.2">
      <c r="A29993" s="2">
        <v>29988</v>
      </c>
      <c r="B29993" s="28" t="s">
        <v>45349</v>
      </c>
      <c r="C29993" s="28" t="s">
        <v>45364</v>
      </c>
      <c r="E29993" s="26">
        <v>6538.37</v>
      </c>
      <c r="F29993" s="26">
        <f t="shared" si="24"/>
        <v>6538.37</v>
      </c>
      <c r="G29993" s="625"/>
      <c r="H29993" s="623"/>
    </row>
    <row r="29994" spans="1:8" ht="22.5" x14ac:dyDescent="0.2">
      <c r="A29994" s="2">
        <v>29989</v>
      </c>
      <c r="B29994" s="28" t="s">
        <v>45349</v>
      </c>
      <c r="C29994" s="28" t="s">
        <v>45365</v>
      </c>
      <c r="E29994" s="26">
        <v>6538.37</v>
      </c>
      <c r="F29994" s="26">
        <f t="shared" si="24"/>
        <v>6538.37</v>
      </c>
      <c r="G29994" s="625"/>
      <c r="H29994" s="623"/>
    </row>
    <row r="29995" spans="1:8" ht="22.5" x14ac:dyDescent="0.2">
      <c r="A29995" s="2">
        <v>29990</v>
      </c>
      <c r="B29995" s="28" t="s">
        <v>45349</v>
      </c>
      <c r="C29995" s="28" t="s">
        <v>45366</v>
      </c>
      <c r="E29995" s="26">
        <v>6538.37</v>
      </c>
      <c r="F29995" s="26">
        <f t="shared" si="24"/>
        <v>6538.37</v>
      </c>
      <c r="G29995" s="625"/>
      <c r="H29995" s="623"/>
    </row>
    <row r="29996" spans="1:8" ht="22.5" x14ac:dyDescent="0.2">
      <c r="A29996" s="2">
        <v>29991</v>
      </c>
      <c r="B29996" s="28" t="s">
        <v>45349</v>
      </c>
      <c r="C29996" s="28" t="s">
        <v>45367</v>
      </c>
      <c r="E29996" s="26">
        <v>6538.37</v>
      </c>
      <c r="F29996" s="26">
        <f t="shared" si="24"/>
        <v>6538.37</v>
      </c>
      <c r="G29996" s="625"/>
      <c r="H29996" s="623"/>
    </row>
    <row r="29997" spans="1:8" ht="22.5" x14ac:dyDescent="0.2">
      <c r="A29997" s="2">
        <v>29992</v>
      </c>
      <c r="B29997" s="28" t="s">
        <v>45349</v>
      </c>
      <c r="C29997" s="28" t="s">
        <v>45368</v>
      </c>
      <c r="E29997" s="26">
        <v>6538.37</v>
      </c>
      <c r="F29997" s="26">
        <f t="shared" si="24"/>
        <v>6538.37</v>
      </c>
      <c r="G29997" s="625"/>
      <c r="H29997" s="623"/>
    </row>
    <row r="29998" spans="1:8" ht="22.5" x14ac:dyDescent="0.2">
      <c r="A29998" s="2">
        <v>29993</v>
      </c>
      <c r="B29998" s="28" t="s">
        <v>45349</v>
      </c>
      <c r="C29998" s="28" t="s">
        <v>45369</v>
      </c>
      <c r="E29998" s="26">
        <v>6538.37</v>
      </c>
      <c r="F29998" s="26">
        <f t="shared" si="24"/>
        <v>6538.37</v>
      </c>
      <c r="G29998" s="625"/>
      <c r="H29998" s="623"/>
    </row>
    <row r="29999" spans="1:8" ht="22.5" x14ac:dyDescent="0.2">
      <c r="A29999" s="2">
        <v>29994</v>
      </c>
      <c r="B29999" s="28" t="s">
        <v>45349</v>
      </c>
      <c r="C29999" s="28" t="s">
        <v>45370</v>
      </c>
      <c r="E29999" s="26">
        <v>6538.37</v>
      </c>
      <c r="F29999" s="26">
        <f t="shared" si="24"/>
        <v>6538.37</v>
      </c>
      <c r="G29999" s="625"/>
      <c r="H29999" s="623"/>
    </row>
    <row r="30000" spans="1:8" ht="33.75" x14ac:dyDescent="0.2">
      <c r="A30000" s="2">
        <v>29995</v>
      </c>
      <c r="B30000" s="28" t="s">
        <v>45371</v>
      </c>
      <c r="C30000" s="28" t="s">
        <v>45372</v>
      </c>
      <c r="E30000" s="26">
        <v>6538.37</v>
      </c>
      <c r="F30000" s="26">
        <f t="shared" si="24"/>
        <v>6538.37</v>
      </c>
      <c r="G30000" s="625"/>
      <c r="H30000" s="623"/>
    </row>
    <row r="30001" spans="1:8" ht="33.75" x14ac:dyDescent="0.2">
      <c r="A30001" s="2">
        <v>29996</v>
      </c>
      <c r="B30001" s="28" t="s">
        <v>45373</v>
      </c>
      <c r="C30001" s="28" t="s">
        <v>45374</v>
      </c>
      <c r="E30001" s="26">
        <v>6538.37</v>
      </c>
      <c r="F30001" s="26">
        <f t="shared" si="24"/>
        <v>6538.37</v>
      </c>
      <c r="G30001" s="625"/>
      <c r="H30001" s="623"/>
    </row>
    <row r="30002" spans="1:8" ht="33.75" x14ac:dyDescent="0.2">
      <c r="A30002" s="2">
        <v>29997</v>
      </c>
      <c r="B30002" s="28" t="s">
        <v>45375</v>
      </c>
      <c r="C30002" s="28" t="s">
        <v>45376</v>
      </c>
      <c r="E30002" s="26">
        <v>5971.64</v>
      </c>
      <c r="F30002" s="26">
        <f t="shared" si="24"/>
        <v>5971.64</v>
      </c>
      <c r="G30002" s="625"/>
      <c r="H30002" s="623"/>
    </row>
    <row r="30003" spans="1:8" ht="22.5" x14ac:dyDescent="0.2">
      <c r="A30003" s="2">
        <v>29998</v>
      </c>
      <c r="B30003" s="28" t="s">
        <v>4887</v>
      </c>
      <c r="C30003" s="28" t="s">
        <v>45377</v>
      </c>
      <c r="E30003" s="26">
        <v>7762.58</v>
      </c>
      <c r="F30003" s="26">
        <f t="shared" si="24"/>
        <v>7762.58</v>
      </c>
      <c r="G30003" s="625"/>
      <c r="H30003" s="623"/>
    </row>
    <row r="30004" spans="1:8" ht="22.5" x14ac:dyDescent="0.2">
      <c r="A30004" s="2">
        <v>29999</v>
      </c>
      <c r="B30004" s="28" t="s">
        <v>4887</v>
      </c>
      <c r="C30004" s="28" t="s">
        <v>45378</v>
      </c>
      <c r="E30004" s="26">
        <v>12141.74</v>
      </c>
      <c r="F30004" s="26">
        <f t="shared" si="24"/>
        <v>12141.74</v>
      </c>
      <c r="G30004" s="625"/>
      <c r="H30004" s="623"/>
    </row>
    <row r="30005" spans="1:8" ht="22.5" x14ac:dyDescent="0.2">
      <c r="A30005" s="2">
        <v>30000</v>
      </c>
      <c r="B30005" s="28" t="s">
        <v>4887</v>
      </c>
      <c r="C30005" s="28" t="s">
        <v>45379</v>
      </c>
      <c r="E30005" s="26">
        <v>23000</v>
      </c>
      <c r="F30005" s="26">
        <f t="shared" si="24"/>
        <v>23000</v>
      </c>
      <c r="G30005" s="625"/>
      <c r="H30005" s="623"/>
    </row>
    <row r="30006" spans="1:8" ht="45" x14ac:dyDescent="0.2">
      <c r="A30006" s="2">
        <v>30001</v>
      </c>
      <c r="B30006" s="28" t="s">
        <v>45380</v>
      </c>
      <c r="C30006" s="28" t="s">
        <v>45381</v>
      </c>
      <c r="E30006" s="26">
        <v>20492.330000000002</v>
      </c>
      <c r="F30006" s="26">
        <f t="shared" si="24"/>
        <v>20492.330000000002</v>
      </c>
      <c r="G30006" s="625"/>
      <c r="H30006" s="623"/>
    </row>
    <row r="30007" spans="1:8" ht="45" x14ac:dyDescent="0.2">
      <c r="A30007" s="2">
        <v>30002</v>
      </c>
      <c r="B30007" s="28" t="s">
        <v>45382</v>
      </c>
      <c r="C30007" s="28" t="s">
        <v>45383</v>
      </c>
      <c r="E30007" s="26">
        <v>23000</v>
      </c>
      <c r="F30007" s="26">
        <f t="shared" si="24"/>
        <v>23000</v>
      </c>
      <c r="G30007" s="625"/>
      <c r="H30007" s="623"/>
    </row>
    <row r="30008" spans="1:8" ht="45" x14ac:dyDescent="0.2">
      <c r="A30008" s="2">
        <v>30003</v>
      </c>
      <c r="B30008" s="28" t="s">
        <v>45384</v>
      </c>
      <c r="C30008" s="28" t="s">
        <v>45385</v>
      </c>
      <c r="E30008" s="26">
        <v>29413.35</v>
      </c>
      <c r="F30008" s="26">
        <f t="shared" si="24"/>
        <v>29413.35</v>
      </c>
      <c r="G30008" s="625"/>
      <c r="H30008" s="623"/>
    </row>
    <row r="30009" spans="1:8" ht="45" x14ac:dyDescent="0.2">
      <c r="A30009" s="2">
        <v>30004</v>
      </c>
      <c r="B30009" s="28" t="s">
        <v>45384</v>
      </c>
      <c r="C30009" s="28" t="s">
        <v>45386</v>
      </c>
      <c r="E30009" s="26">
        <v>24200</v>
      </c>
      <c r="F30009" s="26">
        <f t="shared" si="24"/>
        <v>24200</v>
      </c>
      <c r="G30009" s="625"/>
      <c r="H30009" s="623"/>
    </row>
    <row r="30010" spans="1:8" ht="22.5" x14ac:dyDescent="0.2">
      <c r="A30010" s="2">
        <v>30005</v>
      </c>
      <c r="B30010" s="28" t="s">
        <v>45387</v>
      </c>
      <c r="C30010" s="28" t="s">
        <v>45388</v>
      </c>
      <c r="E30010" s="26">
        <v>20110.89</v>
      </c>
      <c r="F30010" s="26">
        <f t="shared" ref="F30010:F30073" si="25">E30010</f>
        <v>20110.89</v>
      </c>
      <c r="G30010" s="625"/>
      <c r="H30010" s="623"/>
    </row>
    <row r="30011" spans="1:8" ht="45" x14ac:dyDescent="0.2">
      <c r="A30011" s="2">
        <v>30006</v>
      </c>
      <c r="B30011" s="28" t="s">
        <v>45389</v>
      </c>
      <c r="C30011" s="28" t="s">
        <v>45390</v>
      </c>
      <c r="E30011" s="26">
        <v>20110.89</v>
      </c>
      <c r="F30011" s="26">
        <f t="shared" si="25"/>
        <v>20110.89</v>
      </c>
      <c r="G30011" s="625"/>
      <c r="H30011" s="623"/>
    </row>
    <row r="30012" spans="1:8" ht="33.75" x14ac:dyDescent="0.2">
      <c r="A30012" s="2">
        <v>30007</v>
      </c>
      <c r="B30012" s="28" t="s">
        <v>45391</v>
      </c>
      <c r="C30012" s="28" t="s">
        <v>45392</v>
      </c>
      <c r="E30012" s="26">
        <v>29750</v>
      </c>
      <c r="F30012" s="26">
        <f t="shared" si="25"/>
        <v>29750</v>
      </c>
      <c r="G30012" s="625"/>
      <c r="H30012" s="623"/>
    </row>
    <row r="30013" spans="1:8" x14ac:dyDescent="0.2">
      <c r="A30013" s="2">
        <v>30008</v>
      </c>
      <c r="B30013" s="28" t="s">
        <v>45393</v>
      </c>
      <c r="C30013" s="28" t="s">
        <v>45394</v>
      </c>
      <c r="E30013" s="26">
        <v>13136</v>
      </c>
      <c r="F30013" s="26">
        <f t="shared" si="25"/>
        <v>13136</v>
      </c>
      <c r="G30013" s="625"/>
      <c r="H30013" s="623"/>
    </row>
    <row r="30014" spans="1:8" x14ac:dyDescent="0.2">
      <c r="A30014" s="2">
        <v>30009</v>
      </c>
      <c r="B30014" s="28" t="s">
        <v>45395</v>
      </c>
      <c r="C30014" s="28" t="s">
        <v>45396</v>
      </c>
      <c r="E30014" s="26">
        <v>14075.84</v>
      </c>
      <c r="F30014" s="26">
        <f t="shared" si="25"/>
        <v>14075.84</v>
      </c>
      <c r="G30014" s="625"/>
      <c r="H30014" s="623"/>
    </row>
    <row r="30015" spans="1:8" ht="33.75" x14ac:dyDescent="0.2">
      <c r="A30015" s="2">
        <v>30010</v>
      </c>
      <c r="B30015" s="28" t="s">
        <v>45397</v>
      </c>
      <c r="C30015" s="28" t="s">
        <v>45398</v>
      </c>
      <c r="E30015" s="26">
        <v>8378</v>
      </c>
      <c r="F30015" s="26">
        <f t="shared" si="25"/>
        <v>8378</v>
      </c>
      <c r="G30015" s="625"/>
      <c r="H30015" s="623"/>
    </row>
    <row r="30016" spans="1:8" ht="22.5" x14ac:dyDescent="0.2">
      <c r="A30016" s="2">
        <v>30011</v>
      </c>
      <c r="B30016" s="28" t="s">
        <v>45399</v>
      </c>
      <c r="C30016" s="28" t="s">
        <v>45400</v>
      </c>
      <c r="E30016" s="26">
        <v>11300</v>
      </c>
      <c r="F30016" s="26">
        <f t="shared" si="25"/>
        <v>11300</v>
      </c>
      <c r="G30016" s="625"/>
      <c r="H30016" s="623"/>
    </row>
    <row r="30017" spans="1:8" ht="22.5" x14ac:dyDescent="0.2">
      <c r="A30017" s="2">
        <v>30012</v>
      </c>
      <c r="B30017" s="28" t="s">
        <v>45399</v>
      </c>
      <c r="C30017" s="28" t="s">
        <v>45401</v>
      </c>
      <c r="E30017" s="26">
        <v>6795</v>
      </c>
      <c r="F30017" s="26">
        <f t="shared" si="25"/>
        <v>6795</v>
      </c>
      <c r="G30017" s="625"/>
      <c r="H30017" s="623"/>
    </row>
    <row r="30018" spans="1:8" ht="22.5" x14ac:dyDescent="0.2">
      <c r="A30018" s="2">
        <v>30013</v>
      </c>
      <c r="B30018" s="28" t="s">
        <v>45402</v>
      </c>
      <c r="C30018" s="28" t="s">
        <v>45403</v>
      </c>
      <c r="E30018" s="26">
        <v>32195</v>
      </c>
      <c r="F30018" s="26">
        <f t="shared" si="25"/>
        <v>32195</v>
      </c>
      <c r="G30018" s="625"/>
      <c r="H30018" s="623"/>
    </row>
    <row r="30019" spans="1:8" ht="22.5" x14ac:dyDescent="0.2">
      <c r="A30019" s="2">
        <v>30014</v>
      </c>
      <c r="B30019" s="28" t="s">
        <v>45404</v>
      </c>
      <c r="C30019" s="28" t="s">
        <v>45405</v>
      </c>
      <c r="E30019" s="26">
        <v>32195</v>
      </c>
      <c r="F30019" s="26">
        <f t="shared" si="25"/>
        <v>32195</v>
      </c>
      <c r="G30019" s="625"/>
      <c r="H30019" s="623"/>
    </row>
    <row r="30020" spans="1:8" ht="22.5" x14ac:dyDescent="0.2">
      <c r="A30020" s="2">
        <v>30015</v>
      </c>
      <c r="B30020" s="28" t="s">
        <v>45406</v>
      </c>
      <c r="C30020" s="28" t="s">
        <v>45407</v>
      </c>
      <c r="E30020" s="26">
        <v>39112</v>
      </c>
      <c r="F30020" s="26">
        <f t="shared" si="25"/>
        <v>39112</v>
      </c>
      <c r="G30020" s="625"/>
      <c r="H30020" s="623"/>
    </row>
    <row r="30021" spans="1:8" ht="33.75" x14ac:dyDescent="0.2">
      <c r="A30021" s="2">
        <v>30016</v>
      </c>
      <c r="B30021" s="28" t="s">
        <v>45408</v>
      </c>
      <c r="C30021" s="28" t="s">
        <v>45409</v>
      </c>
      <c r="E30021" s="26">
        <v>39218.959999999999</v>
      </c>
      <c r="F30021" s="26">
        <f t="shared" si="25"/>
        <v>39218.959999999999</v>
      </c>
      <c r="G30021" s="625"/>
      <c r="H30021" s="623"/>
    </row>
    <row r="30022" spans="1:8" x14ac:dyDescent="0.2">
      <c r="A30022" s="2">
        <v>30017</v>
      </c>
      <c r="B30022" s="28" t="s">
        <v>45410</v>
      </c>
      <c r="C30022" s="28" t="s">
        <v>45411</v>
      </c>
      <c r="E30022" s="26">
        <v>31800</v>
      </c>
      <c r="F30022" s="26">
        <f t="shared" si="25"/>
        <v>31800</v>
      </c>
      <c r="G30022" s="625"/>
      <c r="H30022" s="623"/>
    </row>
    <row r="30023" spans="1:8" ht="56.25" x14ac:dyDescent="0.2">
      <c r="A30023" s="2">
        <v>30018</v>
      </c>
      <c r="B30023" s="28" t="s">
        <v>45412</v>
      </c>
      <c r="C30023" s="28" t="s">
        <v>45413</v>
      </c>
      <c r="E30023" s="26">
        <v>3784</v>
      </c>
      <c r="F30023" s="26">
        <f t="shared" si="25"/>
        <v>3784</v>
      </c>
      <c r="G30023" s="625"/>
      <c r="H30023" s="623"/>
    </row>
    <row r="30024" spans="1:8" ht="33.75" x14ac:dyDescent="0.2">
      <c r="A30024" s="2">
        <v>30019</v>
      </c>
      <c r="B30024" s="28" t="s">
        <v>45414</v>
      </c>
      <c r="C30024" s="28" t="s">
        <v>45415</v>
      </c>
      <c r="E30024" s="26">
        <v>6811.56</v>
      </c>
      <c r="F30024" s="26">
        <f t="shared" si="25"/>
        <v>6811.56</v>
      </c>
      <c r="G30024" s="625"/>
      <c r="H30024" s="623"/>
    </row>
    <row r="30025" spans="1:8" ht="33.75" x14ac:dyDescent="0.2">
      <c r="A30025" s="2">
        <v>30020</v>
      </c>
      <c r="B30025" s="28" t="s">
        <v>45414</v>
      </c>
      <c r="C30025" s="28" t="s">
        <v>45416</v>
      </c>
      <c r="E30025" s="26">
        <v>24300</v>
      </c>
      <c r="F30025" s="26">
        <f t="shared" si="25"/>
        <v>24300</v>
      </c>
      <c r="G30025" s="625"/>
      <c r="H30025" s="623"/>
    </row>
    <row r="30026" spans="1:8" ht="33.75" x14ac:dyDescent="0.2">
      <c r="A30026" s="2">
        <v>30021</v>
      </c>
      <c r="B30026" s="28" t="s">
        <v>45414</v>
      </c>
      <c r="C30026" s="28" t="s">
        <v>45417</v>
      </c>
      <c r="E30026" s="26">
        <v>2625.86</v>
      </c>
      <c r="F30026" s="26">
        <f t="shared" si="25"/>
        <v>2625.86</v>
      </c>
      <c r="G30026" s="625"/>
      <c r="H30026" s="623"/>
    </row>
    <row r="30027" spans="1:8" ht="33.75" x14ac:dyDescent="0.2">
      <c r="A30027" s="2">
        <v>30022</v>
      </c>
      <c r="B30027" s="28" t="s">
        <v>45414</v>
      </c>
      <c r="C30027" s="28" t="s">
        <v>45418</v>
      </c>
      <c r="E30027" s="26">
        <v>2625.86</v>
      </c>
      <c r="F30027" s="26">
        <f t="shared" si="25"/>
        <v>2625.86</v>
      </c>
      <c r="G30027" s="625"/>
      <c r="H30027" s="623"/>
    </row>
    <row r="30028" spans="1:8" ht="22.5" x14ac:dyDescent="0.2">
      <c r="A30028" s="2">
        <v>30023</v>
      </c>
      <c r="B30028" s="28" t="s">
        <v>45419</v>
      </c>
      <c r="C30028" s="28" t="s">
        <v>45420</v>
      </c>
      <c r="E30028" s="26">
        <v>2625.86</v>
      </c>
      <c r="F30028" s="26">
        <f t="shared" si="25"/>
        <v>2625.86</v>
      </c>
      <c r="G30028" s="625"/>
      <c r="H30028" s="623"/>
    </row>
    <row r="30029" spans="1:8" ht="67.5" x14ac:dyDescent="0.2">
      <c r="A30029" s="2">
        <v>30024</v>
      </c>
      <c r="B30029" s="28" t="s">
        <v>45421</v>
      </c>
      <c r="C30029" s="28" t="s">
        <v>45422</v>
      </c>
      <c r="E30029" s="26">
        <v>2625.85</v>
      </c>
      <c r="F30029" s="26">
        <f t="shared" si="25"/>
        <v>2625.85</v>
      </c>
      <c r="G30029" s="625"/>
      <c r="H30029" s="623"/>
    </row>
    <row r="30030" spans="1:8" x14ac:dyDescent="0.2">
      <c r="A30030" s="2">
        <v>30025</v>
      </c>
      <c r="B30030" s="28" t="s">
        <v>28802</v>
      </c>
      <c r="C30030" s="28" t="s">
        <v>45423</v>
      </c>
      <c r="E30030" s="26">
        <v>5989</v>
      </c>
      <c r="F30030" s="26">
        <f t="shared" si="25"/>
        <v>5989</v>
      </c>
      <c r="G30030" s="625"/>
      <c r="H30030" s="623"/>
    </row>
    <row r="30031" spans="1:8" ht="22.5" x14ac:dyDescent="0.2">
      <c r="A30031" s="2">
        <v>30026</v>
      </c>
      <c r="B30031" s="28" t="s">
        <v>45424</v>
      </c>
      <c r="C30031" s="28" t="s">
        <v>45425</v>
      </c>
      <c r="E30031" s="26">
        <v>30000</v>
      </c>
      <c r="F30031" s="26">
        <f t="shared" si="25"/>
        <v>30000</v>
      </c>
      <c r="G30031" s="625"/>
      <c r="H30031" s="623"/>
    </row>
    <row r="30032" spans="1:8" ht="22.5" x14ac:dyDescent="0.2">
      <c r="A30032" s="2">
        <v>30027</v>
      </c>
      <c r="B30032" s="28" t="s">
        <v>45426</v>
      </c>
      <c r="C30032" s="28" t="s">
        <v>45427</v>
      </c>
      <c r="E30032" s="26">
        <v>20092.97</v>
      </c>
      <c r="F30032" s="26">
        <f t="shared" si="25"/>
        <v>20092.97</v>
      </c>
      <c r="G30032" s="625"/>
      <c r="H30032" s="623"/>
    </row>
    <row r="30033" spans="1:8" x14ac:dyDescent="0.2">
      <c r="A30033" s="2">
        <v>30028</v>
      </c>
      <c r="B30033" s="28" t="s">
        <v>45428</v>
      </c>
      <c r="C30033" s="28" t="s">
        <v>45429</v>
      </c>
      <c r="E30033" s="26">
        <v>10036</v>
      </c>
      <c r="F30033" s="26">
        <f t="shared" si="25"/>
        <v>10036</v>
      </c>
      <c r="G30033" s="625"/>
      <c r="H30033" s="623"/>
    </row>
    <row r="30034" spans="1:8" ht="22.5" x14ac:dyDescent="0.2">
      <c r="A30034" s="2">
        <v>30029</v>
      </c>
      <c r="B30034" s="28" t="s">
        <v>45430</v>
      </c>
      <c r="C30034" s="28" t="s">
        <v>45431</v>
      </c>
      <c r="E30034" s="26">
        <v>13000</v>
      </c>
      <c r="F30034" s="26">
        <f t="shared" si="25"/>
        <v>13000</v>
      </c>
      <c r="G30034" s="625"/>
      <c r="H30034" s="623"/>
    </row>
    <row r="30035" spans="1:8" ht="22.5" x14ac:dyDescent="0.2">
      <c r="A30035" s="2">
        <v>30030</v>
      </c>
      <c r="B30035" s="28" t="s">
        <v>45432</v>
      </c>
      <c r="C30035" s="28" t="s">
        <v>45433</v>
      </c>
      <c r="E30035" s="26">
        <v>11970</v>
      </c>
      <c r="F30035" s="26">
        <f t="shared" si="25"/>
        <v>11970</v>
      </c>
      <c r="G30035" s="625"/>
      <c r="H30035" s="623"/>
    </row>
    <row r="30036" spans="1:8" ht="22.5" x14ac:dyDescent="0.2">
      <c r="A30036" s="2">
        <v>30031</v>
      </c>
      <c r="B30036" s="28" t="s">
        <v>45432</v>
      </c>
      <c r="C30036" s="28" t="s">
        <v>45434</v>
      </c>
      <c r="E30036" s="26">
        <v>23400</v>
      </c>
      <c r="F30036" s="26">
        <f t="shared" si="25"/>
        <v>23400</v>
      </c>
      <c r="G30036" s="625"/>
      <c r="H30036" s="623"/>
    </row>
    <row r="30037" spans="1:8" x14ac:dyDescent="0.2">
      <c r="A30037" s="2">
        <v>30032</v>
      </c>
      <c r="B30037" s="28" t="s">
        <v>28802</v>
      </c>
      <c r="C30037" s="28" t="s">
        <v>45435</v>
      </c>
      <c r="E30037" s="26">
        <v>10418.5</v>
      </c>
      <c r="F30037" s="26">
        <f t="shared" si="25"/>
        <v>10418.5</v>
      </c>
      <c r="G30037" s="625"/>
      <c r="H30037" s="623"/>
    </row>
    <row r="30038" spans="1:8" ht="22.5" x14ac:dyDescent="0.2">
      <c r="A30038" s="2">
        <v>30033</v>
      </c>
      <c r="B30038" s="28" t="s">
        <v>45436</v>
      </c>
      <c r="C30038" s="28" t="s">
        <v>45437</v>
      </c>
      <c r="E30038" s="26">
        <v>10418.5</v>
      </c>
      <c r="F30038" s="26">
        <f t="shared" si="25"/>
        <v>10418.5</v>
      </c>
      <c r="G30038" s="625"/>
      <c r="H30038" s="623"/>
    </row>
    <row r="30039" spans="1:8" ht="22.5" x14ac:dyDescent="0.2">
      <c r="A30039" s="2">
        <v>30034</v>
      </c>
      <c r="B30039" s="28" t="s">
        <v>45438</v>
      </c>
      <c r="C30039" s="28" t="s">
        <v>45439</v>
      </c>
      <c r="E30039" s="26">
        <v>19000</v>
      </c>
      <c r="F30039" s="26">
        <f t="shared" si="25"/>
        <v>19000</v>
      </c>
      <c r="G30039" s="625"/>
      <c r="H30039" s="623"/>
    </row>
    <row r="30040" spans="1:8" ht="22.5" x14ac:dyDescent="0.2">
      <c r="A30040" s="2">
        <v>30035</v>
      </c>
      <c r="B30040" s="28" t="s">
        <v>45440</v>
      </c>
      <c r="C30040" s="28" t="s">
        <v>45441</v>
      </c>
      <c r="E30040" s="26">
        <v>10184</v>
      </c>
      <c r="F30040" s="26">
        <f t="shared" si="25"/>
        <v>10184</v>
      </c>
      <c r="G30040" s="625"/>
      <c r="H30040" s="623"/>
    </row>
    <row r="30041" spans="1:8" ht="22.5" x14ac:dyDescent="0.2">
      <c r="A30041" s="2">
        <v>30036</v>
      </c>
      <c r="B30041" s="28" t="s">
        <v>45440</v>
      </c>
      <c r="C30041" s="28" t="s">
        <v>45442</v>
      </c>
      <c r="E30041" s="26">
        <v>46800</v>
      </c>
      <c r="F30041" s="26">
        <f t="shared" si="25"/>
        <v>46800</v>
      </c>
      <c r="G30041" s="625"/>
      <c r="H30041" s="623"/>
    </row>
    <row r="30042" spans="1:8" x14ac:dyDescent="0.2">
      <c r="A30042" s="2">
        <v>30037</v>
      </c>
      <c r="B30042" s="28" t="s">
        <v>45443</v>
      </c>
      <c r="C30042" s="28" t="s">
        <v>45444</v>
      </c>
      <c r="E30042" s="26">
        <v>36246</v>
      </c>
      <c r="F30042" s="26">
        <f t="shared" si="25"/>
        <v>36246</v>
      </c>
      <c r="G30042" s="625"/>
      <c r="H30042" s="623"/>
    </row>
    <row r="30043" spans="1:8" ht="22.5" x14ac:dyDescent="0.2">
      <c r="A30043" s="2">
        <v>30038</v>
      </c>
      <c r="B30043" s="28" t="s">
        <v>45445</v>
      </c>
      <c r="C30043" s="28" t="s">
        <v>45446</v>
      </c>
      <c r="E30043" s="26">
        <v>29554.28</v>
      </c>
      <c r="F30043" s="26">
        <f t="shared" si="25"/>
        <v>29554.28</v>
      </c>
      <c r="G30043" s="625"/>
      <c r="H30043" s="623"/>
    </row>
    <row r="30044" spans="1:8" x14ac:dyDescent="0.2">
      <c r="A30044" s="2">
        <v>30039</v>
      </c>
      <c r="B30044" s="28" t="s">
        <v>45447</v>
      </c>
      <c r="C30044" s="28" t="s">
        <v>45448</v>
      </c>
      <c r="E30044" s="26">
        <v>62740</v>
      </c>
      <c r="F30044" s="26">
        <f t="shared" si="25"/>
        <v>62740</v>
      </c>
      <c r="G30044" s="625"/>
      <c r="H30044" s="623"/>
    </row>
    <row r="30045" spans="1:8" ht="22.5" x14ac:dyDescent="0.2">
      <c r="A30045" s="2">
        <v>30040</v>
      </c>
      <c r="B30045" s="28" t="s">
        <v>45449</v>
      </c>
      <c r="C30045" s="28" t="s">
        <v>45450</v>
      </c>
      <c r="E30045" s="26">
        <v>6500</v>
      </c>
      <c r="F30045" s="26">
        <f t="shared" si="25"/>
        <v>6500</v>
      </c>
      <c r="G30045" s="625"/>
      <c r="H30045" s="623"/>
    </row>
    <row r="30046" spans="1:8" ht="22.5" x14ac:dyDescent="0.2">
      <c r="A30046" s="2">
        <v>30041</v>
      </c>
      <c r="B30046" s="28" t="s">
        <v>45449</v>
      </c>
      <c r="C30046" s="28" t="s">
        <v>45451</v>
      </c>
      <c r="E30046" s="26">
        <v>37383.33</v>
      </c>
      <c r="F30046" s="26">
        <f t="shared" si="25"/>
        <v>37383.33</v>
      </c>
      <c r="G30046" s="625"/>
      <c r="H30046" s="623"/>
    </row>
    <row r="30047" spans="1:8" ht="22.5" x14ac:dyDescent="0.2">
      <c r="A30047" s="2">
        <v>30042</v>
      </c>
      <c r="B30047" s="28" t="s">
        <v>45452</v>
      </c>
      <c r="C30047" s="28" t="s">
        <v>45453</v>
      </c>
      <c r="E30047" s="26">
        <v>3650</v>
      </c>
      <c r="F30047" s="26">
        <f t="shared" si="25"/>
        <v>3650</v>
      </c>
      <c r="G30047" s="625"/>
      <c r="H30047" s="623"/>
    </row>
    <row r="30048" spans="1:8" x14ac:dyDescent="0.2">
      <c r="A30048" s="2">
        <v>30043</v>
      </c>
      <c r="B30048" s="28" t="s">
        <v>45454</v>
      </c>
      <c r="C30048" s="28" t="s">
        <v>45455</v>
      </c>
      <c r="E30048" s="26">
        <v>3650</v>
      </c>
      <c r="F30048" s="26">
        <f t="shared" si="25"/>
        <v>3650</v>
      </c>
      <c r="G30048" s="625"/>
      <c r="H30048" s="623"/>
    </row>
    <row r="30049" spans="1:8" x14ac:dyDescent="0.2">
      <c r="A30049" s="2">
        <v>30044</v>
      </c>
      <c r="B30049" s="28" t="s">
        <v>45454</v>
      </c>
      <c r="C30049" s="28" t="s">
        <v>45456</v>
      </c>
      <c r="E30049" s="26">
        <v>180320</v>
      </c>
      <c r="F30049" s="26">
        <f t="shared" si="25"/>
        <v>180320</v>
      </c>
      <c r="G30049" s="625"/>
      <c r="H30049" s="623"/>
    </row>
    <row r="30050" spans="1:8" ht="22.5" x14ac:dyDescent="0.2">
      <c r="A30050" s="2">
        <v>30045</v>
      </c>
      <c r="B30050" s="28" t="s">
        <v>45457</v>
      </c>
      <c r="C30050" s="28" t="s">
        <v>45458</v>
      </c>
      <c r="E30050" s="26">
        <v>6240</v>
      </c>
      <c r="F30050" s="26">
        <f t="shared" si="25"/>
        <v>6240</v>
      </c>
      <c r="G30050" s="625"/>
      <c r="H30050" s="623"/>
    </row>
    <row r="30051" spans="1:8" ht="22.5" x14ac:dyDescent="0.2">
      <c r="A30051" s="2">
        <v>30046</v>
      </c>
      <c r="B30051" s="28" t="s">
        <v>45459</v>
      </c>
      <c r="C30051" s="28" t="s">
        <v>45460</v>
      </c>
      <c r="E30051" s="26">
        <v>6240</v>
      </c>
      <c r="F30051" s="26">
        <f t="shared" si="25"/>
        <v>6240</v>
      </c>
      <c r="G30051" s="625"/>
      <c r="H30051" s="623"/>
    </row>
    <row r="30052" spans="1:8" ht="45" x14ac:dyDescent="0.2">
      <c r="A30052" s="2">
        <v>30047</v>
      </c>
      <c r="B30052" s="28" t="s">
        <v>45461</v>
      </c>
      <c r="C30052" s="28" t="s">
        <v>45462</v>
      </c>
      <c r="E30052" s="26">
        <v>6817.1</v>
      </c>
      <c r="F30052" s="26">
        <f t="shared" si="25"/>
        <v>6817.1</v>
      </c>
      <c r="G30052" s="625"/>
      <c r="H30052" s="623"/>
    </row>
    <row r="30053" spans="1:8" x14ac:dyDescent="0.2">
      <c r="A30053" s="2">
        <v>30048</v>
      </c>
      <c r="B30053" s="28" t="s">
        <v>45463</v>
      </c>
      <c r="C30053" s="28" t="s">
        <v>45464</v>
      </c>
      <c r="E30053" s="26">
        <v>182000</v>
      </c>
      <c r="F30053" s="26">
        <f t="shared" si="25"/>
        <v>182000</v>
      </c>
      <c r="G30053" s="625"/>
      <c r="H30053" s="623"/>
    </row>
    <row r="30054" spans="1:8" ht="22.5" x14ac:dyDescent="0.2">
      <c r="A30054" s="2">
        <v>30049</v>
      </c>
      <c r="B30054" s="28" t="s">
        <v>4169</v>
      </c>
      <c r="C30054" s="28" t="s">
        <v>45465</v>
      </c>
      <c r="E30054" s="26">
        <v>38941.22</v>
      </c>
      <c r="F30054" s="26">
        <f t="shared" si="25"/>
        <v>38941.22</v>
      </c>
      <c r="G30054" s="625"/>
      <c r="H30054" s="623"/>
    </row>
    <row r="30055" spans="1:8" ht="33.75" x14ac:dyDescent="0.2">
      <c r="A30055" s="2">
        <v>30050</v>
      </c>
      <c r="B30055" s="28" t="s">
        <v>45466</v>
      </c>
      <c r="C30055" s="28" t="s">
        <v>45467</v>
      </c>
      <c r="E30055" s="26">
        <v>16900</v>
      </c>
      <c r="F30055" s="26">
        <f t="shared" si="25"/>
        <v>16900</v>
      </c>
      <c r="G30055" s="625"/>
      <c r="H30055" s="623"/>
    </row>
    <row r="30056" spans="1:8" x14ac:dyDescent="0.2">
      <c r="A30056" s="2">
        <v>30051</v>
      </c>
      <c r="B30056" s="28" t="s">
        <v>1902</v>
      </c>
      <c r="C30056" s="28" t="s">
        <v>45468</v>
      </c>
      <c r="E30056" s="26">
        <v>99233</v>
      </c>
      <c r="F30056" s="26">
        <f t="shared" si="25"/>
        <v>99233</v>
      </c>
      <c r="G30056" s="625"/>
      <c r="H30056" s="623"/>
    </row>
    <row r="30057" spans="1:8" x14ac:dyDescent="0.2">
      <c r="A30057" s="2">
        <v>30052</v>
      </c>
      <c r="B30057" s="28" t="s">
        <v>1902</v>
      </c>
      <c r="C30057" s="28" t="s">
        <v>45469</v>
      </c>
      <c r="E30057" s="26">
        <v>143154.64000000001</v>
      </c>
      <c r="F30057" s="26">
        <f t="shared" si="25"/>
        <v>143154.64000000001</v>
      </c>
      <c r="G30057" s="625"/>
      <c r="H30057" s="623"/>
    </row>
    <row r="30058" spans="1:8" ht="22.5" x14ac:dyDescent="0.2">
      <c r="A30058" s="2">
        <v>30053</v>
      </c>
      <c r="B30058" s="28" t="s">
        <v>45470</v>
      </c>
      <c r="C30058" s="28" t="s">
        <v>45471</v>
      </c>
      <c r="E30058" s="26">
        <v>25792</v>
      </c>
      <c r="F30058" s="26">
        <f t="shared" si="25"/>
        <v>25792</v>
      </c>
      <c r="G30058" s="625"/>
      <c r="H30058" s="623"/>
    </row>
    <row r="30059" spans="1:8" ht="22.5" x14ac:dyDescent="0.2">
      <c r="A30059" s="2">
        <v>30054</v>
      </c>
      <c r="B30059" s="28" t="s">
        <v>45472</v>
      </c>
      <c r="C30059" s="28" t="s">
        <v>45473</v>
      </c>
      <c r="E30059" s="26">
        <v>25792</v>
      </c>
      <c r="F30059" s="26">
        <f t="shared" si="25"/>
        <v>25792</v>
      </c>
      <c r="G30059" s="625"/>
      <c r="H30059" s="623"/>
    </row>
    <row r="30060" spans="1:8" ht="22.5" x14ac:dyDescent="0.2">
      <c r="A30060" s="2">
        <v>30055</v>
      </c>
      <c r="B30060" s="28" t="s">
        <v>45472</v>
      </c>
      <c r="C30060" s="28" t="s">
        <v>45474</v>
      </c>
      <c r="E30060" s="26">
        <v>15000</v>
      </c>
      <c r="F30060" s="26">
        <f t="shared" si="25"/>
        <v>15000</v>
      </c>
      <c r="G30060" s="625"/>
      <c r="H30060" s="623"/>
    </row>
    <row r="30061" spans="1:8" ht="22.5" x14ac:dyDescent="0.2">
      <c r="A30061" s="2">
        <v>30056</v>
      </c>
      <c r="B30061" s="28" t="s">
        <v>4508</v>
      </c>
      <c r="C30061" s="28" t="s">
        <v>45475</v>
      </c>
      <c r="E30061" s="26">
        <v>34080</v>
      </c>
      <c r="F30061" s="26">
        <f t="shared" si="25"/>
        <v>34080</v>
      </c>
      <c r="G30061" s="625"/>
      <c r="H30061" s="623"/>
    </row>
    <row r="30062" spans="1:8" ht="33.75" x14ac:dyDescent="0.2">
      <c r="A30062" s="2">
        <v>30057</v>
      </c>
      <c r="B30062" s="28" t="s">
        <v>45476</v>
      </c>
      <c r="C30062" s="28" t="s">
        <v>45477</v>
      </c>
      <c r="E30062" s="26">
        <v>34080</v>
      </c>
      <c r="F30062" s="26">
        <f t="shared" si="25"/>
        <v>34080</v>
      </c>
      <c r="G30062" s="625"/>
      <c r="H30062" s="623"/>
    </row>
    <row r="30063" spans="1:8" ht="33.75" x14ac:dyDescent="0.2">
      <c r="A30063" s="2">
        <v>30058</v>
      </c>
      <c r="B30063" s="28" t="s">
        <v>45476</v>
      </c>
      <c r="C30063" s="28" t="s">
        <v>45478</v>
      </c>
      <c r="E30063" s="26">
        <v>24956</v>
      </c>
      <c r="F30063" s="26">
        <f t="shared" si="25"/>
        <v>24956</v>
      </c>
      <c r="G30063" s="625"/>
      <c r="H30063" s="623"/>
    </row>
    <row r="30064" spans="1:8" ht="33.75" x14ac:dyDescent="0.2">
      <c r="A30064" s="2">
        <v>30059</v>
      </c>
      <c r="B30064" s="28" t="s">
        <v>45476</v>
      </c>
      <c r="C30064" s="28" t="s">
        <v>45479</v>
      </c>
      <c r="E30064" s="26">
        <v>7770</v>
      </c>
      <c r="F30064" s="26">
        <f t="shared" si="25"/>
        <v>7770</v>
      </c>
      <c r="G30064" s="625"/>
      <c r="H30064" s="623"/>
    </row>
    <row r="30065" spans="1:8" ht="22.5" x14ac:dyDescent="0.2">
      <c r="A30065" s="2">
        <v>30060</v>
      </c>
      <c r="B30065" s="28" t="s">
        <v>45480</v>
      </c>
      <c r="C30065" s="28" t="s">
        <v>45481</v>
      </c>
      <c r="E30065" s="26">
        <v>7770</v>
      </c>
      <c r="F30065" s="26">
        <f t="shared" si="25"/>
        <v>7770</v>
      </c>
      <c r="G30065" s="625"/>
      <c r="H30065" s="623"/>
    </row>
    <row r="30066" spans="1:8" ht="22.5" x14ac:dyDescent="0.2">
      <c r="A30066" s="2">
        <v>30061</v>
      </c>
      <c r="B30066" s="28" t="s">
        <v>45482</v>
      </c>
      <c r="C30066" s="28" t="s">
        <v>45483</v>
      </c>
      <c r="E30066" s="26">
        <v>7770</v>
      </c>
      <c r="F30066" s="26">
        <f t="shared" si="25"/>
        <v>7770</v>
      </c>
      <c r="G30066" s="625"/>
      <c r="H30066" s="623"/>
    </row>
    <row r="30067" spans="1:8" ht="22.5" x14ac:dyDescent="0.2">
      <c r="A30067" s="2">
        <v>30062</v>
      </c>
      <c r="B30067" s="28" t="s">
        <v>45482</v>
      </c>
      <c r="C30067" s="28" t="s">
        <v>45484</v>
      </c>
      <c r="E30067" s="26">
        <v>15099</v>
      </c>
      <c r="F30067" s="26">
        <f t="shared" si="25"/>
        <v>15099</v>
      </c>
      <c r="G30067" s="625"/>
      <c r="H30067" s="623"/>
    </row>
    <row r="30068" spans="1:8" ht="22.5" x14ac:dyDescent="0.2">
      <c r="A30068" s="2">
        <v>30063</v>
      </c>
      <c r="B30068" s="28" t="s">
        <v>45482</v>
      </c>
      <c r="C30068" s="28" t="s">
        <v>45485</v>
      </c>
      <c r="E30068" s="26">
        <v>2435</v>
      </c>
      <c r="F30068" s="26">
        <f t="shared" si="25"/>
        <v>2435</v>
      </c>
      <c r="G30068" s="625"/>
      <c r="H30068" s="623"/>
    </row>
    <row r="30069" spans="1:8" ht="22.5" x14ac:dyDescent="0.2">
      <c r="A30069" s="2">
        <v>30064</v>
      </c>
      <c r="B30069" s="28" t="s">
        <v>45482</v>
      </c>
      <c r="C30069" s="28" t="s">
        <v>45486</v>
      </c>
      <c r="E30069" s="26">
        <v>2435</v>
      </c>
      <c r="F30069" s="26">
        <f t="shared" si="25"/>
        <v>2435</v>
      </c>
      <c r="G30069" s="625"/>
      <c r="H30069" s="623"/>
    </row>
    <row r="30070" spans="1:8" ht="33.75" x14ac:dyDescent="0.2">
      <c r="A30070" s="2">
        <v>30065</v>
      </c>
      <c r="B30070" s="28" t="s">
        <v>45487</v>
      </c>
      <c r="C30070" s="28" t="s">
        <v>45488</v>
      </c>
      <c r="E30070" s="26">
        <v>2435</v>
      </c>
      <c r="F30070" s="26">
        <f t="shared" si="25"/>
        <v>2435</v>
      </c>
      <c r="G30070" s="625"/>
      <c r="H30070" s="623"/>
    </row>
    <row r="30071" spans="1:8" x14ac:dyDescent="0.2">
      <c r="A30071" s="2">
        <v>30066</v>
      </c>
      <c r="B30071" s="28" t="s">
        <v>4041</v>
      </c>
      <c r="C30071" s="28" t="s">
        <v>45489</v>
      </c>
      <c r="E30071" s="26">
        <v>2435</v>
      </c>
      <c r="F30071" s="26">
        <f t="shared" si="25"/>
        <v>2435</v>
      </c>
      <c r="G30071" s="625"/>
      <c r="H30071" s="623"/>
    </row>
    <row r="30072" spans="1:8" x14ac:dyDescent="0.2">
      <c r="A30072" s="2">
        <v>30067</v>
      </c>
      <c r="B30072" s="28" t="s">
        <v>4041</v>
      </c>
      <c r="C30072" s="28" t="s">
        <v>45490</v>
      </c>
      <c r="E30072" s="26">
        <v>3800</v>
      </c>
      <c r="F30072" s="26">
        <f t="shared" si="25"/>
        <v>3800</v>
      </c>
      <c r="G30072" s="625"/>
      <c r="H30072" s="623"/>
    </row>
    <row r="30073" spans="1:8" x14ac:dyDescent="0.2">
      <c r="A30073" s="2">
        <v>30068</v>
      </c>
      <c r="B30073" s="28" t="s">
        <v>4041</v>
      </c>
      <c r="C30073" s="28" t="s">
        <v>45491</v>
      </c>
      <c r="E30073" s="26">
        <v>6138</v>
      </c>
      <c r="F30073" s="26">
        <f t="shared" si="25"/>
        <v>6138</v>
      </c>
      <c r="G30073" s="625"/>
      <c r="H30073" s="623"/>
    </row>
    <row r="30074" spans="1:8" x14ac:dyDescent="0.2">
      <c r="A30074" s="2">
        <v>30069</v>
      </c>
      <c r="B30074" s="28" t="s">
        <v>4041</v>
      </c>
      <c r="C30074" s="28" t="s">
        <v>45492</v>
      </c>
      <c r="E30074" s="26">
        <v>6138</v>
      </c>
      <c r="F30074" s="26">
        <f t="shared" ref="F30074:F30137" si="26">E30074</f>
        <v>6138</v>
      </c>
      <c r="G30074" s="625"/>
      <c r="H30074" s="623"/>
    </row>
    <row r="30075" spans="1:8" x14ac:dyDescent="0.2">
      <c r="A30075" s="2">
        <v>30070</v>
      </c>
      <c r="B30075" s="28" t="s">
        <v>4041</v>
      </c>
      <c r="C30075" s="28" t="s">
        <v>45493</v>
      </c>
      <c r="E30075" s="26">
        <v>6138</v>
      </c>
      <c r="F30075" s="26">
        <f t="shared" si="26"/>
        <v>6138</v>
      </c>
      <c r="G30075" s="625"/>
      <c r="H30075" s="623"/>
    </row>
    <row r="30076" spans="1:8" x14ac:dyDescent="0.2">
      <c r="A30076" s="2">
        <v>30071</v>
      </c>
      <c r="B30076" s="28" t="s">
        <v>4041</v>
      </c>
      <c r="C30076" s="28" t="s">
        <v>45494</v>
      </c>
      <c r="E30076" s="26">
        <v>4687</v>
      </c>
      <c r="F30076" s="26">
        <f t="shared" si="26"/>
        <v>4687</v>
      </c>
      <c r="G30076" s="625"/>
      <c r="H30076" s="623"/>
    </row>
    <row r="30077" spans="1:8" x14ac:dyDescent="0.2">
      <c r="A30077" s="2">
        <v>30072</v>
      </c>
      <c r="B30077" s="28" t="s">
        <v>4041</v>
      </c>
      <c r="C30077" s="28" t="s">
        <v>45495</v>
      </c>
      <c r="E30077" s="26">
        <v>4687</v>
      </c>
      <c r="F30077" s="26">
        <f t="shared" si="26"/>
        <v>4687</v>
      </c>
      <c r="G30077" s="625"/>
      <c r="H30077" s="623"/>
    </row>
    <row r="30078" spans="1:8" x14ac:dyDescent="0.2">
      <c r="A30078" s="2">
        <v>30073</v>
      </c>
      <c r="B30078" s="28" t="s">
        <v>6834</v>
      </c>
      <c r="C30078" s="28" t="s">
        <v>45496</v>
      </c>
      <c r="E30078" s="26">
        <v>4687</v>
      </c>
      <c r="F30078" s="26">
        <f t="shared" si="26"/>
        <v>4687</v>
      </c>
      <c r="G30078" s="625"/>
      <c r="H30078" s="623"/>
    </row>
    <row r="30079" spans="1:8" x14ac:dyDescent="0.2">
      <c r="A30079" s="2">
        <v>30074</v>
      </c>
      <c r="B30079" s="28" t="s">
        <v>6834</v>
      </c>
      <c r="C30079" s="28" t="s">
        <v>45497</v>
      </c>
      <c r="E30079" s="26">
        <v>4687</v>
      </c>
      <c r="F30079" s="26">
        <f t="shared" si="26"/>
        <v>4687</v>
      </c>
      <c r="G30079" s="625"/>
      <c r="H30079" s="623"/>
    </row>
    <row r="30080" spans="1:8" ht="22.5" x14ac:dyDescent="0.2">
      <c r="A30080" s="2">
        <v>30075</v>
      </c>
      <c r="B30080" s="28" t="s">
        <v>45498</v>
      </c>
      <c r="C30080" s="28" t="s">
        <v>45499</v>
      </c>
      <c r="E30080" s="26">
        <v>6379</v>
      </c>
      <c r="F30080" s="26">
        <f t="shared" si="26"/>
        <v>6379</v>
      </c>
      <c r="G30080" s="625"/>
      <c r="H30080" s="623"/>
    </row>
    <row r="30081" spans="1:8" ht="22.5" x14ac:dyDescent="0.2">
      <c r="A30081" s="2">
        <v>30076</v>
      </c>
      <c r="B30081" s="28" t="s">
        <v>45498</v>
      </c>
      <c r="C30081" s="28" t="s">
        <v>45500</v>
      </c>
      <c r="E30081" s="26">
        <v>6379</v>
      </c>
      <c r="F30081" s="26">
        <f t="shared" si="26"/>
        <v>6379</v>
      </c>
      <c r="G30081" s="625"/>
      <c r="H30081" s="623"/>
    </row>
    <row r="30082" spans="1:8" x14ac:dyDescent="0.2">
      <c r="A30082" s="2">
        <v>30077</v>
      </c>
      <c r="B30082" s="28" t="s">
        <v>45501</v>
      </c>
      <c r="C30082" s="28" t="s">
        <v>45502</v>
      </c>
      <c r="E30082" s="26">
        <v>6664</v>
      </c>
      <c r="F30082" s="26">
        <f t="shared" si="26"/>
        <v>6664</v>
      </c>
      <c r="G30082" s="625"/>
      <c r="H30082" s="623"/>
    </row>
    <row r="30083" spans="1:8" x14ac:dyDescent="0.2">
      <c r="A30083" s="2">
        <v>30078</v>
      </c>
      <c r="B30083" s="28" t="s">
        <v>4735</v>
      </c>
      <c r="C30083" s="28" t="s">
        <v>29589</v>
      </c>
      <c r="E30083" s="26">
        <v>7816</v>
      </c>
      <c r="F30083" s="26">
        <f t="shared" si="26"/>
        <v>7816</v>
      </c>
      <c r="G30083" s="625"/>
      <c r="H30083" s="623"/>
    </row>
    <row r="30084" spans="1:8" ht="22.5" x14ac:dyDescent="0.2">
      <c r="A30084" s="2">
        <v>30079</v>
      </c>
      <c r="B30084" s="28" t="s">
        <v>45503</v>
      </c>
      <c r="C30084" s="28" t="s">
        <v>45504</v>
      </c>
      <c r="E30084" s="26">
        <v>3125</v>
      </c>
      <c r="F30084" s="26">
        <f t="shared" si="26"/>
        <v>3125</v>
      </c>
      <c r="G30084" s="625"/>
      <c r="H30084" s="623"/>
    </row>
    <row r="30085" spans="1:8" ht="22.5" x14ac:dyDescent="0.2">
      <c r="A30085" s="2">
        <v>30080</v>
      </c>
      <c r="B30085" s="28" t="s">
        <v>45505</v>
      </c>
      <c r="C30085" s="28" t="s">
        <v>45506</v>
      </c>
      <c r="E30085" s="26">
        <v>9486</v>
      </c>
      <c r="F30085" s="26">
        <f t="shared" si="26"/>
        <v>9486</v>
      </c>
      <c r="G30085" s="625"/>
      <c r="H30085" s="623"/>
    </row>
    <row r="30086" spans="1:8" x14ac:dyDescent="0.2">
      <c r="A30086" s="2">
        <v>30081</v>
      </c>
      <c r="B30086" s="28" t="s">
        <v>45507</v>
      </c>
      <c r="C30086" s="28" t="s">
        <v>45508</v>
      </c>
      <c r="E30086" s="26">
        <v>19341</v>
      </c>
      <c r="F30086" s="26">
        <f t="shared" si="26"/>
        <v>19341</v>
      </c>
      <c r="G30086" s="625"/>
      <c r="H30086" s="623"/>
    </row>
    <row r="30087" spans="1:8" x14ac:dyDescent="0.2">
      <c r="A30087" s="2">
        <v>30082</v>
      </c>
      <c r="B30087" s="28" t="s">
        <v>45509</v>
      </c>
      <c r="C30087" s="28" t="s">
        <v>45510</v>
      </c>
      <c r="E30087" s="26">
        <v>20092</v>
      </c>
      <c r="F30087" s="26">
        <f t="shared" si="26"/>
        <v>20092</v>
      </c>
      <c r="G30087" s="625"/>
      <c r="H30087" s="623"/>
    </row>
    <row r="30088" spans="1:8" x14ac:dyDescent="0.2">
      <c r="A30088" s="2">
        <v>30083</v>
      </c>
      <c r="B30088" s="28" t="s">
        <v>45509</v>
      </c>
      <c r="C30088" s="28" t="s">
        <v>45511</v>
      </c>
      <c r="E30088" s="26">
        <v>16320</v>
      </c>
      <c r="F30088" s="26">
        <f t="shared" si="26"/>
        <v>16320</v>
      </c>
      <c r="G30088" s="625"/>
      <c r="H30088" s="623"/>
    </row>
    <row r="30089" spans="1:8" x14ac:dyDescent="0.2">
      <c r="A30089" s="2">
        <v>30084</v>
      </c>
      <c r="B30089" s="28" t="s">
        <v>45509</v>
      </c>
      <c r="C30089" s="28" t="s">
        <v>45512</v>
      </c>
      <c r="E30089" s="26">
        <v>4417</v>
      </c>
      <c r="F30089" s="26">
        <f t="shared" si="26"/>
        <v>4417</v>
      </c>
      <c r="G30089" s="625"/>
      <c r="H30089" s="623"/>
    </row>
    <row r="30090" spans="1:8" x14ac:dyDescent="0.2">
      <c r="A30090" s="2">
        <v>30085</v>
      </c>
      <c r="B30090" s="28" t="s">
        <v>45509</v>
      </c>
      <c r="C30090" s="28" t="s">
        <v>45513</v>
      </c>
      <c r="E30090" s="26">
        <v>3844</v>
      </c>
      <c r="F30090" s="26">
        <f t="shared" si="26"/>
        <v>3844</v>
      </c>
      <c r="G30090" s="625"/>
      <c r="H30090" s="623"/>
    </row>
    <row r="30091" spans="1:8" x14ac:dyDescent="0.2">
      <c r="A30091" s="2">
        <v>30086</v>
      </c>
      <c r="B30091" s="28" t="s">
        <v>45509</v>
      </c>
      <c r="C30091" s="28" t="s">
        <v>45514</v>
      </c>
      <c r="E30091" s="26">
        <v>3844</v>
      </c>
      <c r="F30091" s="26">
        <f t="shared" si="26"/>
        <v>3844</v>
      </c>
      <c r="G30091" s="625"/>
      <c r="H30091" s="623"/>
    </row>
    <row r="30092" spans="1:8" x14ac:dyDescent="0.2">
      <c r="A30092" s="2">
        <v>30087</v>
      </c>
      <c r="B30092" s="28" t="s">
        <v>45515</v>
      </c>
      <c r="C30092" s="28" t="s">
        <v>45516</v>
      </c>
      <c r="E30092" s="26">
        <v>3345</v>
      </c>
      <c r="F30092" s="26">
        <f t="shared" si="26"/>
        <v>3345</v>
      </c>
      <c r="G30092" s="625"/>
      <c r="H30092" s="623"/>
    </row>
    <row r="30093" spans="1:8" x14ac:dyDescent="0.2">
      <c r="A30093" s="2">
        <v>30088</v>
      </c>
      <c r="B30093" s="28" t="s">
        <v>45517</v>
      </c>
      <c r="C30093" s="28" t="s">
        <v>45518</v>
      </c>
      <c r="E30093" s="26">
        <v>3203</v>
      </c>
      <c r="F30093" s="26">
        <f t="shared" si="26"/>
        <v>3203</v>
      </c>
      <c r="G30093" s="625"/>
      <c r="H30093" s="623"/>
    </row>
    <row r="30094" spans="1:8" x14ac:dyDescent="0.2">
      <c r="A30094" s="2">
        <v>30089</v>
      </c>
      <c r="B30094" s="28" t="s">
        <v>45519</v>
      </c>
      <c r="C30094" s="28" t="s">
        <v>45520</v>
      </c>
      <c r="E30094" s="26">
        <v>3461</v>
      </c>
      <c r="F30094" s="26">
        <f t="shared" si="26"/>
        <v>3461</v>
      </c>
      <c r="G30094" s="625"/>
      <c r="H30094" s="623"/>
    </row>
    <row r="30095" spans="1:8" x14ac:dyDescent="0.2">
      <c r="A30095" s="2">
        <v>30090</v>
      </c>
      <c r="B30095" s="28" t="s">
        <v>5430</v>
      </c>
      <c r="C30095" s="28" t="s">
        <v>45521</v>
      </c>
      <c r="E30095" s="26">
        <v>3753.6</v>
      </c>
      <c r="F30095" s="26">
        <f t="shared" si="26"/>
        <v>3753.6</v>
      </c>
      <c r="G30095" s="625"/>
      <c r="H30095" s="623"/>
    </row>
    <row r="30096" spans="1:8" x14ac:dyDescent="0.2">
      <c r="A30096" s="2">
        <v>30091</v>
      </c>
      <c r="B30096" s="28" t="s">
        <v>5430</v>
      </c>
      <c r="C30096" s="28" t="s">
        <v>45522</v>
      </c>
      <c r="E30096" s="26">
        <v>9867</v>
      </c>
      <c r="F30096" s="26">
        <f t="shared" si="26"/>
        <v>9867</v>
      </c>
      <c r="G30096" s="625"/>
      <c r="H30096" s="623"/>
    </row>
    <row r="30097" spans="1:8" ht="22.5" x14ac:dyDescent="0.2">
      <c r="A30097" s="2">
        <v>30092</v>
      </c>
      <c r="B30097" s="28" t="s">
        <v>45523</v>
      </c>
      <c r="C30097" s="28" t="s">
        <v>45524</v>
      </c>
      <c r="E30097" s="26">
        <v>4325.5</v>
      </c>
      <c r="F30097" s="26">
        <f t="shared" si="26"/>
        <v>4325.5</v>
      </c>
      <c r="G30097" s="625"/>
      <c r="H30097" s="623"/>
    </row>
    <row r="30098" spans="1:8" x14ac:dyDescent="0.2">
      <c r="A30098" s="2">
        <v>30093</v>
      </c>
      <c r="B30098" s="28" t="s">
        <v>45525</v>
      </c>
      <c r="C30098" s="28" t="s">
        <v>45526</v>
      </c>
      <c r="E30098" s="26">
        <v>4325.5</v>
      </c>
      <c r="F30098" s="26">
        <f t="shared" si="26"/>
        <v>4325.5</v>
      </c>
      <c r="G30098" s="625"/>
      <c r="H30098" s="623"/>
    </row>
    <row r="30099" spans="1:8" x14ac:dyDescent="0.2">
      <c r="A30099" s="2">
        <v>30094</v>
      </c>
      <c r="B30099" s="28" t="s">
        <v>45527</v>
      </c>
      <c r="C30099" s="28" t="s">
        <v>45528</v>
      </c>
      <c r="E30099" s="26">
        <v>9388.08</v>
      </c>
      <c r="F30099" s="26">
        <f t="shared" si="26"/>
        <v>9388.08</v>
      </c>
      <c r="G30099" s="625"/>
      <c r="H30099" s="623"/>
    </row>
    <row r="30100" spans="1:8" x14ac:dyDescent="0.2">
      <c r="A30100" s="2">
        <v>30095</v>
      </c>
      <c r="B30100" s="28" t="s">
        <v>3153</v>
      </c>
      <c r="C30100" s="28" t="s">
        <v>45529</v>
      </c>
      <c r="E30100" s="26">
        <v>4501</v>
      </c>
      <c r="F30100" s="26">
        <f t="shared" si="26"/>
        <v>4501</v>
      </c>
      <c r="G30100" s="625"/>
      <c r="H30100" s="623"/>
    </row>
    <row r="30101" spans="1:8" ht="22.5" x14ac:dyDescent="0.2">
      <c r="A30101" s="2">
        <v>30096</v>
      </c>
      <c r="B30101" s="28" t="s">
        <v>45530</v>
      </c>
      <c r="C30101" s="28" t="s">
        <v>29420</v>
      </c>
      <c r="E30101" s="26">
        <v>22746</v>
      </c>
      <c r="F30101" s="26">
        <f t="shared" si="26"/>
        <v>22746</v>
      </c>
      <c r="G30101" s="625"/>
      <c r="H30101" s="623"/>
    </row>
    <row r="30102" spans="1:8" ht="22.5" x14ac:dyDescent="0.2">
      <c r="A30102" s="2">
        <v>30097</v>
      </c>
      <c r="B30102" s="28" t="s">
        <v>39869</v>
      </c>
      <c r="C30102" s="28" t="s">
        <v>45531</v>
      </c>
      <c r="E30102" s="26">
        <v>9804</v>
      </c>
      <c r="F30102" s="26">
        <f t="shared" si="26"/>
        <v>9804</v>
      </c>
      <c r="G30102" s="625"/>
      <c r="H30102" s="623"/>
    </row>
    <row r="30103" spans="1:8" ht="22.5" x14ac:dyDescent="0.2">
      <c r="A30103" s="2">
        <v>30098</v>
      </c>
      <c r="B30103" s="28" t="s">
        <v>18583</v>
      </c>
      <c r="C30103" s="28" t="s">
        <v>45532</v>
      </c>
      <c r="E30103" s="26">
        <v>6089.4</v>
      </c>
      <c r="F30103" s="26">
        <f t="shared" si="26"/>
        <v>6089.4</v>
      </c>
      <c r="G30103" s="625"/>
      <c r="H30103" s="623"/>
    </row>
    <row r="30104" spans="1:8" ht="22.5" x14ac:dyDescent="0.2">
      <c r="A30104" s="2">
        <v>30099</v>
      </c>
      <c r="B30104" s="28" t="s">
        <v>18583</v>
      </c>
      <c r="C30104" s="28" t="s">
        <v>45533</v>
      </c>
      <c r="E30104" s="26">
        <v>4215</v>
      </c>
      <c r="F30104" s="26">
        <f t="shared" si="26"/>
        <v>4215</v>
      </c>
      <c r="G30104" s="625"/>
      <c r="H30104" s="623"/>
    </row>
    <row r="30105" spans="1:8" ht="22.5" x14ac:dyDescent="0.2">
      <c r="A30105" s="2">
        <v>30100</v>
      </c>
      <c r="B30105" s="28" t="s">
        <v>18583</v>
      </c>
      <c r="C30105" s="28" t="s">
        <v>45534</v>
      </c>
      <c r="E30105" s="26">
        <v>6088.79</v>
      </c>
      <c r="F30105" s="26">
        <f t="shared" si="26"/>
        <v>6088.79</v>
      </c>
      <c r="G30105" s="625"/>
      <c r="H30105" s="623"/>
    </row>
    <row r="30106" spans="1:8" ht="22.5" x14ac:dyDescent="0.2">
      <c r="A30106" s="2">
        <v>30101</v>
      </c>
      <c r="B30106" s="28" t="s">
        <v>45535</v>
      </c>
      <c r="C30106" s="28" t="s">
        <v>45536</v>
      </c>
      <c r="E30106" s="26">
        <v>6088.79</v>
      </c>
      <c r="F30106" s="26">
        <f t="shared" si="26"/>
        <v>6088.79</v>
      </c>
      <c r="G30106" s="625"/>
      <c r="H30106" s="623"/>
    </row>
    <row r="30107" spans="1:8" x14ac:dyDescent="0.2">
      <c r="A30107" s="2">
        <v>30102</v>
      </c>
      <c r="B30107" s="28" t="s">
        <v>45537</v>
      </c>
      <c r="C30107" s="28" t="s">
        <v>45538</v>
      </c>
      <c r="E30107" s="26">
        <v>6088.8</v>
      </c>
      <c r="F30107" s="26">
        <f t="shared" si="26"/>
        <v>6088.8</v>
      </c>
      <c r="G30107" s="625"/>
      <c r="H30107" s="623"/>
    </row>
    <row r="30108" spans="1:8" x14ac:dyDescent="0.2">
      <c r="A30108" s="2">
        <v>30103</v>
      </c>
      <c r="B30108" s="28" t="s">
        <v>45537</v>
      </c>
      <c r="C30108" s="28" t="s">
        <v>45539</v>
      </c>
      <c r="E30108" s="26">
        <v>9248</v>
      </c>
      <c r="F30108" s="26">
        <f t="shared" si="26"/>
        <v>9248</v>
      </c>
      <c r="G30108" s="625"/>
      <c r="H30108" s="623"/>
    </row>
    <row r="30109" spans="1:8" x14ac:dyDescent="0.2">
      <c r="A30109" s="2">
        <v>30104</v>
      </c>
      <c r="B30109" s="28" t="s">
        <v>45537</v>
      </c>
      <c r="C30109" s="28" t="s">
        <v>45540</v>
      </c>
      <c r="E30109" s="26">
        <v>6391.32</v>
      </c>
      <c r="F30109" s="26">
        <f t="shared" si="26"/>
        <v>6391.32</v>
      </c>
      <c r="G30109" s="625"/>
      <c r="H30109" s="623"/>
    </row>
    <row r="30110" spans="1:8" x14ac:dyDescent="0.2">
      <c r="A30110" s="2">
        <v>30105</v>
      </c>
      <c r="B30110" s="28" t="s">
        <v>45537</v>
      </c>
      <c r="C30110" s="28" t="s">
        <v>45541</v>
      </c>
      <c r="E30110" s="26">
        <v>6391.32</v>
      </c>
      <c r="F30110" s="26">
        <f t="shared" si="26"/>
        <v>6391.32</v>
      </c>
      <c r="G30110" s="625"/>
      <c r="H30110" s="623"/>
    </row>
    <row r="30111" spans="1:8" x14ac:dyDescent="0.2">
      <c r="A30111" s="2">
        <v>30106</v>
      </c>
      <c r="B30111" s="28" t="s">
        <v>45537</v>
      </c>
      <c r="C30111" s="28" t="s">
        <v>45542</v>
      </c>
      <c r="E30111" s="26">
        <v>6391.32</v>
      </c>
      <c r="F30111" s="26">
        <f t="shared" si="26"/>
        <v>6391.32</v>
      </c>
      <c r="G30111" s="625"/>
      <c r="H30111" s="623"/>
    </row>
    <row r="30112" spans="1:8" x14ac:dyDescent="0.2">
      <c r="A30112" s="2">
        <v>30107</v>
      </c>
      <c r="B30112" s="28" t="s">
        <v>45537</v>
      </c>
      <c r="C30112" s="28" t="s">
        <v>45543</v>
      </c>
      <c r="E30112" s="26">
        <v>6391.32</v>
      </c>
      <c r="F30112" s="26">
        <f t="shared" si="26"/>
        <v>6391.32</v>
      </c>
      <c r="G30112" s="625"/>
      <c r="H30112" s="623"/>
    </row>
    <row r="30113" spans="1:8" x14ac:dyDescent="0.2">
      <c r="A30113" s="2">
        <v>30108</v>
      </c>
      <c r="B30113" s="28" t="s">
        <v>45544</v>
      </c>
      <c r="C30113" s="28" t="s">
        <v>45545</v>
      </c>
      <c r="E30113" s="26">
        <v>6391.32</v>
      </c>
      <c r="F30113" s="26">
        <f t="shared" si="26"/>
        <v>6391.32</v>
      </c>
      <c r="G30113" s="625"/>
      <c r="H30113" s="623"/>
    </row>
    <row r="30114" spans="1:8" ht="22.5" x14ac:dyDescent="0.2">
      <c r="A30114" s="2">
        <v>30109</v>
      </c>
      <c r="B30114" s="28" t="s">
        <v>45546</v>
      </c>
      <c r="C30114" s="28" t="s">
        <v>45547</v>
      </c>
      <c r="E30114" s="26">
        <v>6391.32</v>
      </c>
      <c r="F30114" s="26">
        <f t="shared" si="26"/>
        <v>6391.32</v>
      </c>
      <c r="G30114" s="625"/>
      <c r="H30114" s="623"/>
    </row>
    <row r="30115" spans="1:8" x14ac:dyDescent="0.2">
      <c r="A30115" s="2">
        <v>30110</v>
      </c>
      <c r="B30115" s="28" t="s">
        <v>3151</v>
      </c>
      <c r="C30115" s="28" t="s">
        <v>45548</v>
      </c>
      <c r="E30115" s="26">
        <v>6266</v>
      </c>
      <c r="F30115" s="26">
        <f t="shared" si="26"/>
        <v>6266</v>
      </c>
      <c r="G30115" s="625"/>
      <c r="H30115" s="623"/>
    </row>
    <row r="30116" spans="1:8" ht="33.75" x14ac:dyDescent="0.2">
      <c r="A30116" s="2">
        <v>30111</v>
      </c>
      <c r="B30116" s="28" t="s">
        <v>45549</v>
      </c>
      <c r="C30116" s="28" t="s">
        <v>45550</v>
      </c>
      <c r="E30116" s="26">
        <v>106260</v>
      </c>
      <c r="F30116" s="26">
        <f t="shared" si="26"/>
        <v>106260</v>
      </c>
      <c r="G30116" s="625"/>
      <c r="H30116" s="623"/>
    </row>
    <row r="30117" spans="1:8" ht="22.5" x14ac:dyDescent="0.2">
      <c r="A30117" s="2">
        <v>30112</v>
      </c>
      <c r="B30117" s="28" t="s">
        <v>45551</v>
      </c>
      <c r="C30117" s="28" t="s">
        <v>45552</v>
      </c>
      <c r="E30117" s="26">
        <v>9780</v>
      </c>
      <c r="F30117" s="26">
        <f t="shared" si="26"/>
        <v>9780</v>
      </c>
      <c r="G30117" s="625"/>
      <c r="H30117" s="623"/>
    </row>
    <row r="30118" spans="1:8" ht="22.5" x14ac:dyDescent="0.2">
      <c r="A30118" s="2">
        <v>30113</v>
      </c>
      <c r="B30118" s="28" t="s">
        <v>45553</v>
      </c>
      <c r="C30118" s="28" t="s">
        <v>45554</v>
      </c>
      <c r="E30118" s="26">
        <v>4740</v>
      </c>
      <c r="F30118" s="26">
        <f t="shared" si="26"/>
        <v>4740</v>
      </c>
      <c r="G30118" s="625"/>
      <c r="H30118" s="623"/>
    </row>
    <row r="30119" spans="1:8" ht="33.75" x14ac:dyDescent="0.2">
      <c r="A30119" s="2">
        <v>30114</v>
      </c>
      <c r="B30119" s="28" t="s">
        <v>45555</v>
      </c>
      <c r="C30119" s="28" t="s">
        <v>45556</v>
      </c>
      <c r="E30119" s="26">
        <v>3860.7</v>
      </c>
      <c r="F30119" s="26">
        <f t="shared" si="26"/>
        <v>3860.7</v>
      </c>
      <c r="G30119" s="625"/>
      <c r="H30119" s="623"/>
    </row>
    <row r="30120" spans="1:8" ht="33.75" x14ac:dyDescent="0.2">
      <c r="A30120" s="2">
        <v>30115</v>
      </c>
      <c r="B30120" s="28" t="s">
        <v>45555</v>
      </c>
      <c r="C30120" s="28" t="s">
        <v>45557</v>
      </c>
      <c r="E30120" s="26">
        <v>10200</v>
      </c>
      <c r="F30120" s="26">
        <f t="shared" si="26"/>
        <v>10200</v>
      </c>
      <c r="G30120" s="625"/>
      <c r="H30120" s="623"/>
    </row>
    <row r="30121" spans="1:8" ht="33.75" x14ac:dyDescent="0.2">
      <c r="A30121" s="2">
        <v>30116</v>
      </c>
      <c r="B30121" s="28" t="s">
        <v>45555</v>
      </c>
      <c r="C30121" s="28" t="s">
        <v>45558</v>
      </c>
      <c r="E30121" s="26">
        <v>3913</v>
      </c>
      <c r="F30121" s="26">
        <f t="shared" si="26"/>
        <v>3913</v>
      </c>
      <c r="G30121" s="625"/>
      <c r="H30121" s="623"/>
    </row>
    <row r="30122" spans="1:8" ht="22.5" x14ac:dyDescent="0.2">
      <c r="A30122" s="2">
        <v>30117</v>
      </c>
      <c r="B30122" s="28" t="s">
        <v>45559</v>
      </c>
      <c r="C30122" s="28" t="s">
        <v>45560</v>
      </c>
      <c r="E30122" s="26">
        <v>3669</v>
      </c>
      <c r="F30122" s="26">
        <f t="shared" si="26"/>
        <v>3669</v>
      </c>
      <c r="G30122" s="625"/>
      <c r="H30122" s="623"/>
    </row>
    <row r="30123" spans="1:8" ht="22.5" x14ac:dyDescent="0.2">
      <c r="A30123" s="2">
        <v>30118</v>
      </c>
      <c r="B30123" s="28" t="s">
        <v>45559</v>
      </c>
      <c r="C30123" s="28" t="s">
        <v>45561</v>
      </c>
      <c r="E30123" s="26">
        <v>3913</v>
      </c>
      <c r="F30123" s="26">
        <f t="shared" si="26"/>
        <v>3913</v>
      </c>
      <c r="G30123" s="625"/>
      <c r="H30123" s="623"/>
    </row>
    <row r="30124" spans="1:8" ht="22.5" x14ac:dyDescent="0.2">
      <c r="A30124" s="2">
        <v>30119</v>
      </c>
      <c r="B30124" s="28" t="s">
        <v>45559</v>
      </c>
      <c r="C30124" s="28" t="s">
        <v>45562</v>
      </c>
      <c r="E30124" s="26">
        <v>3568.3</v>
      </c>
      <c r="F30124" s="26">
        <f t="shared" si="26"/>
        <v>3568.3</v>
      </c>
      <c r="G30124" s="625"/>
      <c r="H30124" s="623"/>
    </row>
    <row r="30125" spans="1:8" ht="22.5" x14ac:dyDescent="0.2">
      <c r="A30125" s="2">
        <v>30120</v>
      </c>
      <c r="B30125" s="28" t="s">
        <v>45559</v>
      </c>
      <c r="C30125" s="28" t="s">
        <v>45563</v>
      </c>
      <c r="E30125" s="26">
        <v>3568.3</v>
      </c>
      <c r="F30125" s="26">
        <f t="shared" si="26"/>
        <v>3568.3</v>
      </c>
      <c r="G30125" s="625"/>
      <c r="H30125" s="623"/>
    </row>
    <row r="30126" spans="1:8" ht="22.5" x14ac:dyDescent="0.2">
      <c r="A30126" s="2">
        <v>30121</v>
      </c>
      <c r="B30126" s="28" t="s">
        <v>45564</v>
      </c>
      <c r="C30126" s="28" t="s">
        <v>45565</v>
      </c>
      <c r="E30126" s="26">
        <v>3652.9</v>
      </c>
      <c r="F30126" s="26">
        <f t="shared" si="26"/>
        <v>3652.9</v>
      </c>
      <c r="G30126" s="625"/>
      <c r="H30126" s="623"/>
    </row>
    <row r="30127" spans="1:8" ht="22.5" x14ac:dyDescent="0.2">
      <c r="A30127" s="2">
        <v>30122</v>
      </c>
      <c r="B30127" s="28" t="s">
        <v>45566</v>
      </c>
      <c r="C30127" s="28" t="s">
        <v>45567</v>
      </c>
      <c r="E30127" s="26">
        <v>3652.9</v>
      </c>
      <c r="F30127" s="26">
        <f t="shared" si="26"/>
        <v>3652.9</v>
      </c>
      <c r="G30127" s="625"/>
      <c r="H30127" s="623"/>
    </row>
    <row r="30128" spans="1:8" x14ac:dyDescent="0.2">
      <c r="A30128" s="2">
        <v>30123</v>
      </c>
      <c r="B30128" s="28" t="s">
        <v>25523</v>
      </c>
      <c r="C30128" s="28" t="s">
        <v>45568</v>
      </c>
      <c r="E30128" s="26">
        <v>3604.5</v>
      </c>
      <c r="F30128" s="26">
        <f t="shared" si="26"/>
        <v>3604.5</v>
      </c>
      <c r="G30128" s="625"/>
      <c r="H30128" s="623"/>
    </row>
    <row r="30129" spans="1:8" ht="22.5" x14ac:dyDescent="0.2">
      <c r="A30129" s="2">
        <v>30124</v>
      </c>
      <c r="B30129" s="28" t="s">
        <v>45569</v>
      </c>
      <c r="C30129" s="28" t="s">
        <v>29488</v>
      </c>
      <c r="E30129" s="26">
        <v>3314.2</v>
      </c>
      <c r="F30129" s="26">
        <f t="shared" si="26"/>
        <v>3314.2</v>
      </c>
      <c r="G30129" s="625"/>
      <c r="H30129" s="623"/>
    </row>
    <row r="30130" spans="1:8" ht="22.5" x14ac:dyDescent="0.2">
      <c r="A30130" s="2">
        <v>30125</v>
      </c>
      <c r="B30130" s="28" t="s">
        <v>45570</v>
      </c>
      <c r="C30130" s="28" t="s">
        <v>45571</v>
      </c>
      <c r="E30130" s="26">
        <v>4088</v>
      </c>
      <c r="F30130" s="26">
        <f t="shared" si="26"/>
        <v>4088</v>
      </c>
      <c r="G30130" s="625"/>
      <c r="H30130" s="623"/>
    </row>
    <row r="30131" spans="1:8" x14ac:dyDescent="0.2">
      <c r="A30131" s="2">
        <v>30126</v>
      </c>
      <c r="B30131" s="28" t="s">
        <v>6728</v>
      </c>
      <c r="C30131" s="28" t="s">
        <v>45572</v>
      </c>
      <c r="E30131" s="26">
        <v>6732</v>
      </c>
      <c r="F30131" s="26">
        <f t="shared" si="26"/>
        <v>6732</v>
      </c>
      <c r="G30131" s="625"/>
      <c r="H30131" s="623"/>
    </row>
    <row r="30132" spans="1:8" x14ac:dyDescent="0.2">
      <c r="A30132" s="2">
        <v>30127</v>
      </c>
      <c r="B30132" s="28" t="s">
        <v>6728</v>
      </c>
      <c r="C30132" s="28" t="s">
        <v>45573</v>
      </c>
      <c r="E30132" s="26">
        <v>3505</v>
      </c>
      <c r="F30132" s="26">
        <f t="shared" si="26"/>
        <v>3505</v>
      </c>
      <c r="G30132" s="625"/>
      <c r="H30132" s="623"/>
    </row>
    <row r="30133" spans="1:8" x14ac:dyDescent="0.2">
      <c r="A30133" s="2">
        <v>30128</v>
      </c>
      <c r="B30133" s="28" t="s">
        <v>6728</v>
      </c>
      <c r="C30133" s="28" t="s">
        <v>45574</v>
      </c>
      <c r="E30133" s="26">
        <v>4164</v>
      </c>
      <c r="F30133" s="26">
        <f t="shared" si="26"/>
        <v>4164</v>
      </c>
      <c r="G30133" s="625"/>
      <c r="H30133" s="623"/>
    </row>
    <row r="30134" spans="1:8" x14ac:dyDescent="0.2">
      <c r="A30134" s="2">
        <v>30129</v>
      </c>
      <c r="B30134" s="28" t="s">
        <v>6728</v>
      </c>
      <c r="C30134" s="28" t="s">
        <v>45575</v>
      </c>
      <c r="E30134" s="26">
        <v>4164</v>
      </c>
      <c r="F30134" s="26">
        <f t="shared" si="26"/>
        <v>4164</v>
      </c>
      <c r="G30134" s="625"/>
      <c r="H30134" s="623"/>
    </row>
    <row r="30135" spans="1:8" x14ac:dyDescent="0.2">
      <c r="A30135" s="2">
        <v>30130</v>
      </c>
      <c r="B30135" s="28" t="s">
        <v>6728</v>
      </c>
      <c r="C30135" s="28" t="s">
        <v>45576</v>
      </c>
      <c r="E30135" s="26">
        <v>4164</v>
      </c>
      <c r="F30135" s="26">
        <f t="shared" si="26"/>
        <v>4164</v>
      </c>
      <c r="G30135" s="625"/>
      <c r="H30135" s="623"/>
    </row>
    <row r="30136" spans="1:8" ht="22.5" x14ac:dyDescent="0.2">
      <c r="A30136" s="2">
        <v>30131</v>
      </c>
      <c r="B30136" s="28" t="s">
        <v>45577</v>
      </c>
      <c r="C30136" s="28" t="s">
        <v>45578</v>
      </c>
      <c r="E30136" s="26">
        <v>3995</v>
      </c>
      <c r="F30136" s="26">
        <f t="shared" si="26"/>
        <v>3995</v>
      </c>
      <c r="G30136" s="625"/>
      <c r="H30136" s="623"/>
    </row>
    <row r="30137" spans="1:8" x14ac:dyDescent="0.2">
      <c r="A30137" s="2">
        <v>30132</v>
      </c>
      <c r="B30137" s="28" t="s">
        <v>4523</v>
      </c>
      <c r="C30137" s="28" t="s">
        <v>45579</v>
      </c>
      <c r="E30137" s="26">
        <v>4423</v>
      </c>
      <c r="F30137" s="26">
        <f t="shared" si="26"/>
        <v>4423</v>
      </c>
      <c r="G30137" s="625"/>
      <c r="H30137" s="623"/>
    </row>
    <row r="30138" spans="1:8" ht="22.5" x14ac:dyDescent="0.2">
      <c r="A30138" s="2">
        <v>30133</v>
      </c>
      <c r="B30138" s="28" t="s">
        <v>45580</v>
      </c>
      <c r="C30138" s="28" t="s">
        <v>29375</v>
      </c>
      <c r="E30138" s="26">
        <v>6422</v>
      </c>
      <c r="F30138" s="26">
        <f t="shared" ref="F30138:F30201" si="27">E30138</f>
        <v>6422</v>
      </c>
      <c r="G30138" s="625"/>
      <c r="H30138" s="623"/>
    </row>
    <row r="30139" spans="1:8" ht="22.5" x14ac:dyDescent="0.2">
      <c r="A30139" s="2">
        <v>30134</v>
      </c>
      <c r="B30139" s="28" t="s">
        <v>45581</v>
      </c>
      <c r="C30139" s="28" t="s">
        <v>45582</v>
      </c>
      <c r="E30139" s="26">
        <v>13542.36</v>
      </c>
      <c r="F30139" s="26">
        <f t="shared" si="27"/>
        <v>13542.36</v>
      </c>
      <c r="G30139" s="625"/>
      <c r="H30139" s="623"/>
    </row>
    <row r="30140" spans="1:8" ht="33.75" x14ac:dyDescent="0.2">
      <c r="A30140" s="2">
        <v>30135</v>
      </c>
      <c r="B30140" s="28" t="s">
        <v>45583</v>
      </c>
      <c r="C30140" s="28" t="s">
        <v>45584</v>
      </c>
      <c r="E30140" s="26">
        <v>6821.76</v>
      </c>
      <c r="F30140" s="26">
        <f t="shared" si="27"/>
        <v>6821.76</v>
      </c>
      <c r="G30140" s="625"/>
      <c r="H30140" s="623"/>
    </row>
    <row r="30141" spans="1:8" x14ac:dyDescent="0.2">
      <c r="A30141" s="2">
        <v>30136</v>
      </c>
      <c r="B30141" s="28" t="s">
        <v>45585</v>
      </c>
      <c r="C30141" s="28" t="s">
        <v>29316</v>
      </c>
      <c r="E30141" s="26">
        <v>99740</v>
      </c>
      <c r="F30141" s="26">
        <f t="shared" si="27"/>
        <v>99740</v>
      </c>
      <c r="G30141" s="625"/>
      <c r="H30141" s="623"/>
    </row>
    <row r="30142" spans="1:8" ht="22.5" x14ac:dyDescent="0.2">
      <c r="A30142" s="2">
        <v>30137</v>
      </c>
      <c r="B30142" s="28" t="s">
        <v>45586</v>
      </c>
      <c r="C30142" s="28" t="s">
        <v>45587</v>
      </c>
      <c r="E30142" s="26">
        <v>11424</v>
      </c>
      <c r="F30142" s="26">
        <f t="shared" si="27"/>
        <v>11424</v>
      </c>
      <c r="G30142" s="625"/>
      <c r="H30142" s="623"/>
    </row>
    <row r="30143" spans="1:8" x14ac:dyDescent="0.2">
      <c r="A30143" s="2">
        <v>30138</v>
      </c>
      <c r="B30143" s="28" t="s">
        <v>45588</v>
      </c>
      <c r="C30143" s="28" t="s">
        <v>45589</v>
      </c>
      <c r="E30143" s="26">
        <v>4508.3999999999996</v>
      </c>
      <c r="F30143" s="26">
        <f t="shared" si="27"/>
        <v>4508.3999999999996</v>
      </c>
      <c r="G30143" s="625"/>
      <c r="H30143" s="623"/>
    </row>
    <row r="30144" spans="1:8" ht="22.5" x14ac:dyDescent="0.2">
      <c r="A30144" s="2">
        <v>30139</v>
      </c>
      <c r="B30144" s="28" t="s">
        <v>45590</v>
      </c>
      <c r="C30144" s="28" t="s">
        <v>45591</v>
      </c>
      <c r="E30144" s="26">
        <v>4540</v>
      </c>
      <c r="F30144" s="26">
        <f t="shared" si="27"/>
        <v>4540</v>
      </c>
      <c r="G30144" s="625"/>
      <c r="H30144" s="623"/>
    </row>
    <row r="30145" spans="1:8" ht="22.5" x14ac:dyDescent="0.2">
      <c r="A30145" s="2">
        <v>30140</v>
      </c>
      <c r="B30145" s="28" t="s">
        <v>22401</v>
      </c>
      <c r="C30145" s="28" t="s">
        <v>29567</v>
      </c>
      <c r="E30145" s="26">
        <v>13733.28</v>
      </c>
      <c r="F30145" s="26">
        <f t="shared" si="27"/>
        <v>13733.28</v>
      </c>
      <c r="G30145" s="625"/>
      <c r="H30145" s="623"/>
    </row>
    <row r="30146" spans="1:8" ht="22.5" x14ac:dyDescent="0.2">
      <c r="A30146" s="2">
        <v>30141</v>
      </c>
      <c r="B30146" s="28" t="s">
        <v>22401</v>
      </c>
      <c r="C30146" s="28" t="s">
        <v>29590</v>
      </c>
      <c r="E30146" s="26">
        <v>13733.28</v>
      </c>
      <c r="F30146" s="26">
        <f t="shared" si="27"/>
        <v>13733.28</v>
      </c>
      <c r="G30146" s="625"/>
      <c r="H30146" s="623"/>
    </row>
    <row r="30147" spans="1:8" ht="22.5" x14ac:dyDescent="0.2">
      <c r="A30147" s="2">
        <v>30142</v>
      </c>
      <c r="B30147" s="28" t="s">
        <v>22401</v>
      </c>
      <c r="C30147" s="28" t="s">
        <v>29376</v>
      </c>
      <c r="E30147" s="26">
        <v>5278.5</v>
      </c>
      <c r="F30147" s="26">
        <f t="shared" si="27"/>
        <v>5278.5</v>
      </c>
      <c r="G30147" s="625"/>
      <c r="H30147" s="623"/>
    </row>
    <row r="30148" spans="1:8" x14ac:dyDescent="0.2">
      <c r="A30148" s="2">
        <v>30143</v>
      </c>
      <c r="B30148" s="28" t="s">
        <v>45592</v>
      </c>
      <c r="C30148" s="28" t="s">
        <v>45593</v>
      </c>
      <c r="E30148" s="26">
        <v>5278.5</v>
      </c>
      <c r="F30148" s="26">
        <f t="shared" si="27"/>
        <v>5278.5</v>
      </c>
      <c r="G30148" s="625"/>
      <c r="H30148" s="623"/>
    </row>
    <row r="30149" spans="1:8" x14ac:dyDescent="0.2">
      <c r="A30149" s="2">
        <v>30144</v>
      </c>
      <c r="B30149" s="28" t="s">
        <v>45592</v>
      </c>
      <c r="C30149" s="28" t="s">
        <v>45594</v>
      </c>
      <c r="E30149" s="26">
        <v>5278.5</v>
      </c>
      <c r="F30149" s="26">
        <f t="shared" si="27"/>
        <v>5278.5</v>
      </c>
      <c r="G30149" s="625"/>
      <c r="H30149" s="623"/>
    </row>
    <row r="30150" spans="1:8" x14ac:dyDescent="0.2">
      <c r="A30150" s="2">
        <v>30145</v>
      </c>
      <c r="B30150" s="28" t="s">
        <v>45592</v>
      </c>
      <c r="C30150" s="28" t="s">
        <v>45595</v>
      </c>
      <c r="E30150" s="26">
        <v>1394</v>
      </c>
      <c r="F30150" s="26">
        <f t="shared" si="27"/>
        <v>1394</v>
      </c>
      <c r="G30150" s="625"/>
      <c r="H30150" s="623"/>
    </row>
    <row r="30151" spans="1:8" x14ac:dyDescent="0.2">
      <c r="A30151" s="2">
        <v>30146</v>
      </c>
      <c r="B30151" s="28" t="s">
        <v>45592</v>
      </c>
      <c r="C30151" s="28" t="s">
        <v>45596</v>
      </c>
      <c r="E30151" s="26">
        <v>1394</v>
      </c>
      <c r="F30151" s="26">
        <f t="shared" si="27"/>
        <v>1394</v>
      </c>
      <c r="G30151" s="625"/>
      <c r="H30151" s="623"/>
    </row>
    <row r="30152" spans="1:8" x14ac:dyDescent="0.2">
      <c r="A30152" s="2">
        <v>30147</v>
      </c>
      <c r="B30152" s="28" t="s">
        <v>45592</v>
      </c>
      <c r="C30152" s="28" t="s">
        <v>45597</v>
      </c>
      <c r="E30152" s="26">
        <v>1394</v>
      </c>
      <c r="F30152" s="26">
        <f t="shared" si="27"/>
        <v>1394</v>
      </c>
      <c r="G30152" s="625"/>
      <c r="H30152" s="623"/>
    </row>
    <row r="30153" spans="1:8" x14ac:dyDescent="0.2">
      <c r="A30153" s="2">
        <v>30148</v>
      </c>
      <c r="B30153" s="28" t="s">
        <v>45592</v>
      </c>
      <c r="C30153" s="28" t="s">
        <v>45598</v>
      </c>
      <c r="E30153" s="26">
        <v>1394</v>
      </c>
      <c r="F30153" s="26">
        <f t="shared" si="27"/>
        <v>1394</v>
      </c>
      <c r="G30153" s="625"/>
      <c r="H30153" s="623"/>
    </row>
    <row r="30154" spans="1:8" x14ac:dyDescent="0.2">
      <c r="A30154" s="2">
        <v>30149</v>
      </c>
      <c r="B30154" s="28" t="s">
        <v>45592</v>
      </c>
      <c r="C30154" s="28" t="s">
        <v>45599</v>
      </c>
      <c r="E30154" s="26">
        <v>1394</v>
      </c>
      <c r="F30154" s="26">
        <f t="shared" si="27"/>
        <v>1394</v>
      </c>
      <c r="G30154" s="625"/>
      <c r="H30154" s="623"/>
    </row>
    <row r="30155" spans="1:8" x14ac:dyDescent="0.2">
      <c r="A30155" s="2">
        <v>30150</v>
      </c>
      <c r="B30155" s="28" t="s">
        <v>45592</v>
      </c>
      <c r="C30155" s="28" t="s">
        <v>45600</v>
      </c>
      <c r="E30155" s="26">
        <v>1394</v>
      </c>
      <c r="F30155" s="26">
        <f t="shared" si="27"/>
        <v>1394</v>
      </c>
      <c r="G30155" s="625"/>
      <c r="H30155" s="623"/>
    </row>
    <row r="30156" spans="1:8" x14ac:dyDescent="0.2">
      <c r="A30156" s="2">
        <v>30151</v>
      </c>
      <c r="B30156" s="28" t="s">
        <v>45592</v>
      </c>
      <c r="C30156" s="28" t="s">
        <v>45601</v>
      </c>
      <c r="E30156" s="26">
        <v>1394</v>
      </c>
      <c r="F30156" s="26">
        <f t="shared" si="27"/>
        <v>1394</v>
      </c>
      <c r="G30156" s="625"/>
      <c r="H30156" s="623"/>
    </row>
    <row r="30157" spans="1:8" x14ac:dyDescent="0.2">
      <c r="A30157" s="2">
        <v>30152</v>
      </c>
      <c r="B30157" s="28" t="s">
        <v>45592</v>
      </c>
      <c r="C30157" s="28" t="s">
        <v>45602</v>
      </c>
      <c r="E30157" s="26">
        <v>1394</v>
      </c>
      <c r="F30157" s="26">
        <f t="shared" si="27"/>
        <v>1394</v>
      </c>
      <c r="G30157" s="625"/>
      <c r="H30157" s="623"/>
    </row>
    <row r="30158" spans="1:8" x14ac:dyDescent="0.2">
      <c r="A30158" s="2">
        <v>30153</v>
      </c>
      <c r="B30158" s="28" t="s">
        <v>45592</v>
      </c>
      <c r="C30158" s="28" t="s">
        <v>45603</v>
      </c>
      <c r="E30158" s="26">
        <v>1394</v>
      </c>
      <c r="F30158" s="26">
        <f t="shared" si="27"/>
        <v>1394</v>
      </c>
      <c r="G30158" s="625"/>
      <c r="H30158" s="623"/>
    </row>
    <row r="30159" spans="1:8" x14ac:dyDescent="0.2">
      <c r="A30159" s="2">
        <v>30154</v>
      </c>
      <c r="B30159" s="28" t="s">
        <v>45592</v>
      </c>
      <c r="C30159" s="28" t="s">
        <v>45604</v>
      </c>
      <c r="E30159" s="26">
        <v>450</v>
      </c>
      <c r="F30159" s="26">
        <f t="shared" si="27"/>
        <v>450</v>
      </c>
      <c r="G30159" s="625"/>
      <c r="H30159" s="623"/>
    </row>
    <row r="30160" spans="1:8" x14ac:dyDescent="0.2">
      <c r="A30160" s="2">
        <v>30155</v>
      </c>
      <c r="B30160" s="28" t="s">
        <v>45592</v>
      </c>
      <c r="C30160" s="28" t="s">
        <v>45605</v>
      </c>
      <c r="E30160" s="26">
        <v>450</v>
      </c>
      <c r="F30160" s="26">
        <f t="shared" si="27"/>
        <v>450</v>
      </c>
      <c r="G30160" s="625"/>
      <c r="H30160" s="623"/>
    </row>
    <row r="30161" spans="1:8" x14ac:dyDescent="0.2">
      <c r="A30161" s="2">
        <v>30156</v>
      </c>
      <c r="B30161" s="28" t="s">
        <v>45592</v>
      </c>
      <c r="C30161" s="28" t="s">
        <v>45606</v>
      </c>
      <c r="E30161" s="26">
        <v>450</v>
      </c>
      <c r="F30161" s="26">
        <f t="shared" si="27"/>
        <v>450</v>
      </c>
      <c r="G30161" s="625"/>
      <c r="H30161" s="623"/>
    </row>
    <row r="30162" spans="1:8" x14ac:dyDescent="0.2">
      <c r="A30162" s="2">
        <v>30157</v>
      </c>
      <c r="B30162" s="28" t="s">
        <v>45592</v>
      </c>
      <c r="C30162" s="28" t="s">
        <v>45607</v>
      </c>
      <c r="E30162" s="607">
        <v>450</v>
      </c>
      <c r="F30162" s="26">
        <f t="shared" si="27"/>
        <v>450</v>
      </c>
      <c r="G30162" s="625"/>
      <c r="H30162" s="623"/>
    </row>
    <row r="30163" spans="1:8" x14ac:dyDescent="0.2">
      <c r="A30163" s="2">
        <v>30158</v>
      </c>
      <c r="B30163" s="28" t="s">
        <v>45592</v>
      </c>
      <c r="C30163" s="28" t="s">
        <v>45608</v>
      </c>
      <c r="E30163" s="607">
        <v>450</v>
      </c>
      <c r="F30163" s="26">
        <f t="shared" si="27"/>
        <v>450</v>
      </c>
      <c r="G30163" s="625"/>
      <c r="H30163" s="623"/>
    </row>
    <row r="30164" spans="1:8" x14ac:dyDescent="0.2">
      <c r="A30164" s="2">
        <v>30159</v>
      </c>
      <c r="B30164" s="28" t="s">
        <v>45592</v>
      </c>
      <c r="C30164" s="28" t="s">
        <v>45609</v>
      </c>
      <c r="E30164" s="607">
        <v>450</v>
      </c>
      <c r="F30164" s="26">
        <f t="shared" si="27"/>
        <v>450</v>
      </c>
      <c r="G30164" s="625"/>
      <c r="H30164" s="623"/>
    </row>
    <row r="30165" spans="1:8" x14ac:dyDescent="0.2">
      <c r="A30165" s="2">
        <v>30160</v>
      </c>
      <c r="B30165" s="28" t="s">
        <v>45592</v>
      </c>
      <c r="C30165" s="28" t="s">
        <v>45610</v>
      </c>
      <c r="E30165" s="607">
        <v>450</v>
      </c>
      <c r="F30165" s="26">
        <f t="shared" si="27"/>
        <v>450</v>
      </c>
      <c r="G30165" s="625"/>
      <c r="H30165" s="623"/>
    </row>
    <row r="30166" spans="1:8" x14ac:dyDescent="0.2">
      <c r="A30166" s="2">
        <v>30161</v>
      </c>
      <c r="B30166" s="28" t="s">
        <v>45592</v>
      </c>
      <c r="C30166" s="28" t="s">
        <v>45611</v>
      </c>
      <c r="E30166" s="607">
        <v>450</v>
      </c>
      <c r="F30166" s="26">
        <f t="shared" si="27"/>
        <v>450</v>
      </c>
      <c r="G30166" s="625"/>
      <c r="H30166" s="623"/>
    </row>
    <row r="30167" spans="1:8" x14ac:dyDescent="0.2">
      <c r="A30167" s="2">
        <v>30162</v>
      </c>
      <c r="B30167" s="28" t="s">
        <v>45592</v>
      </c>
      <c r="C30167" s="28" t="s">
        <v>45612</v>
      </c>
      <c r="E30167" s="607">
        <v>450</v>
      </c>
      <c r="F30167" s="26">
        <f t="shared" si="27"/>
        <v>450</v>
      </c>
      <c r="G30167" s="625"/>
      <c r="H30167" s="623"/>
    </row>
    <row r="30168" spans="1:8" x14ac:dyDescent="0.2">
      <c r="A30168" s="2">
        <v>30163</v>
      </c>
      <c r="B30168" s="28" t="s">
        <v>45592</v>
      </c>
      <c r="C30168" s="28" t="s">
        <v>45613</v>
      </c>
      <c r="E30168" s="607">
        <v>450</v>
      </c>
      <c r="F30168" s="26">
        <f t="shared" si="27"/>
        <v>450</v>
      </c>
      <c r="G30168" s="625"/>
      <c r="H30168" s="623"/>
    </row>
    <row r="30169" spans="1:8" x14ac:dyDescent="0.2">
      <c r="A30169" s="2">
        <v>30164</v>
      </c>
      <c r="B30169" s="28" t="s">
        <v>45592</v>
      </c>
      <c r="C30169" s="28" t="s">
        <v>45614</v>
      </c>
      <c r="E30169" s="607">
        <v>450</v>
      </c>
      <c r="F30169" s="26">
        <f t="shared" si="27"/>
        <v>450</v>
      </c>
      <c r="G30169" s="625"/>
      <c r="H30169" s="623"/>
    </row>
    <row r="30170" spans="1:8" x14ac:dyDescent="0.2">
      <c r="A30170" s="2">
        <v>30165</v>
      </c>
      <c r="B30170" s="28" t="s">
        <v>45592</v>
      </c>
      <c r="C30170" s="28" t="s">
        <v>45615</v>
      </c>
      <c r="E30170" s="607">
        <v>450</v>
      </c>
      <c r="F30170" s="26">
        <f t="shared" si="27"/>
        <v>450</v>
      </c>
      <c r="G30170" s="625"/>
      <c r="H30170" s="623"/>
    </row>
    <row r="30171" spans="1:8" x14ac:dyDescent="0.2">
      <c r="A30171" s="2">
        <v>30166</v>
      </c>
      <c r="B30171" s="28" t="s">
        <v>45592</v>
      </c>
      <c r="C30171" s="28" t="s">
        <v>45616</v>
      </c>
      <c r="E30171" s="607">
        <v>450</v>
      </c>
      <c r="F30171" s="26">
        <f t="shared" si="27"/>
        <v>450</v>
      </c>
      <c r="G30171" s="625"/>
      <c r="H30171" s="623"/>
    </row>
    <row r="30172" spans="1:8" x14ac:dyDescent="0.2">
      <c r="A30172" s="2">
        <v>30167</v>
      </c>
      <c r="B30172" s="28" t="s">
        <v>45592</v>
      </c>
      <c r="C30172" s="28" t="s">
        <v>45617</v>
      </c>
      <c r="E30172" s="607">
        <v>450</v>
      </c>
      <c r="F30172" s="26">
        <f t="shared" si="27"/>
        <v>450</v>
      </c>
      <c r="G30172" s="625"/>
      <c r="H30172" s="623"/>
    </row>
    <row r="30173" spans="1:8" x14ac:dyDescent="0.2">
      <c r="A30173" s="2">
        <v>30168</v>
      </c>
      <c r="B30173" s="28" t="s">
        <v>45592</v>
      </c>
      <c r="C30173" s="28" t="s">
        <v>45618</v>
      </c>
      <c r="E30173" s="607">
        <v>450</v>
      </c>
      <c r="F30173" s="26">
        <f t="shared" si="27"/>
        <v>450</v>
      </c>
      <c r="G30173" s="625"/>
      <c r="H30173" s="623"/>
    </row>
    <row r="30174" spans="1:8" x14ac:dyDescent="0.2">
      <c r="A30174" s="2">
        <v>30169</v>
      </c>
      <c r="B30174" s="28" t="s">
        <v>45592</v>
      </c>
      <c r="C30174" s="28" t="s">
        <v>45619</v>
      </c>
      <c r="E30174" s="607">
        <v>450</v>
      </c>
      <c r="F30174" s="26">
        <f t="shared" si="27"/>
        <v>450</v>
      </c>
      <c r="G30174" s="625"/>
      <c r="H30174" s="623"/>
    </row>
    <row r="30175" spans="1:8" x14ac:dyDescent="0.2">
      <c r="A30175" s="2">
        <v>30170</v>
      </c>
      <c r="B30175" s="28" t="s">
        <v>45592</v>
      </c>
      <c r="C30175" s="28" t="s">
        <v>45620</v>
      </c>
      <c r="E30175" s="607">
        <v>450</v>
      </c>
      <c r="F30175" s="26">
        <f t="shared" si="27"/>
        <v>450</v>
      </c>
      <c r="G30175" s="625"/>
      <c r="H30175" s="623"/>
    </row>
    <row r="30176" spans="1:8" x14ac:dyDescent="0.2">
      <c r="A30176" s="2">
        <v>30171</v>
      </c>
      <c r="B30176" s="28" t="s">
        <v>45592</v>
      </c>
      <c r="C30176" s="28" t="s">
        <v>45621</v>
      </c>
      <c r="E30176" s="607">
        <v>450</v>
      </c>
      <c r="F30176" s="26">
        <f t="shared" si="27"/>
        <v>450</v>
      </c>
      <c r="G30176" s="625"/>
      <c r="H30176" s="623"/>
    </row>
    <row r="30177" spans="1:8" x14ac:dyDescent="0.2">
      <c r="A30177" s="2">
        <v>30172</v>
      </c>
      <c r="B30177" s="28" t="s">
        <v>45592</v>
      </c>
      <c r="C30177" s="28" t="s">
        <v>45622</v>
      </c>
      <c r="E30177" s="607">
        <v>450</v>
      </c>
      <c r="F30177" s="26">
        <f t="shared" si="27"/>
        <v>450</v>
      </c>
      <c r="G30177" s="625"/>
      <c r="H30177" s="623"/>
    </row>
    <row r="30178" spans="1:8" x14ac:dyDescent="0.2">
      <c r="A30178" s="2">
        <v>30173</v>
      </c>
      <c r="B30178" s="28" t="s">
        <v>45592</v>
      </c>
      <c r="C30178" s="28" t="s">
        <v>45623</v>
      </c>
      <c r="E30178" s="607">
        <v>450</v>
      </c>
      <c r="F30178" s="26">
        <f t="shared" si="27"/>
        <v>450</v>
      </c>
      <c r="G30178" s="625"/>
      <c r="H30178" s="623"/>
    </row>
    <row r="30179" spans="1:8" x14ac:dyDescent="0.2">
      <c r="A30179" s="2">
        <v>30174</v>
      </c>
      <c r="B30179" s="28" t="s">
        <v>45592</v>
      </c>
      <c r="C30179" s="28" t="s">
        <v>45624</v>
      </c>
      <c r="E30179" s="607">
        <v>450</v>
      </c>
      <c r="F30179" s="26">
        <f t="shared" si="27"/>
        <v>450</v>
      </c>
      <c r="G30179" s="625"/>
      <c r="H30179" s="623"/>
    </row>
    <row r="30180" spans="1:8" x14ac:dyDescent="0.2">
      <c r="A30180" s="2">
        <v>30175</v>
      </c>
      <c r="B30180" s="28" t="s">
        <v>45592</v>
      </c>
      <c r="C30180" s="28" t="s">
        <v>45625</v>
      </c>
      <c r="E30180" s="607">
        <v>450</v>
      </c>
      <c r="F30180" s="26">
        <f t="shared" si="27"/>
        <v>450</v>
      </c>
      <c r="G30180" s="625"/>
      <c r="H30180" s="623"/>
    </row>
    <row r="30181" spans="1:8" x14ac:dyDescent="0.2">
      <c r="A30181" s="2">
        <v>30176</v>
      </c>
      <c r="B30181" s="28" t="s">
        <v>45592</v>
      </c>
      <c r="C30181" s="28" t="s">
        <v>45626</v>
      </c>
      <c r="E30181" s="607">
        <v>450</v>
      </c>
      <c r="F30181" s="26">
        <f t="shared" si="27"/>
        <v>450</v>
      </c>
      <c r="G30181" s="625"/>
      <c r="H30181" s="623"/>
    </row>
    <row r="30182" spans="1:8" ht="22.5" x14ac:dyDescent="0.2">
      <c r="A30182" s="2">
        <v>30177</v>
      </c>
      <c r="B30182" s="28" t="s">
        <v>45627</v>
      </c>
      <c r="C30182" s="28" t="s">
        <v>45628</v>
      </c>
      <c r="E30182" s="607">
        <v>450</v>
      </c>
      <c r="F30182" s="26">
        <f t="shared" si="27"/>
        <v>450</v>
      </c>
      <c r="G30182" s="625"/>
      <c r="H30182" s="623"/>
    </row>
    <row r="30183" spans="1:8" ht="22.5" x14ac:dyDescent="0.2">
      <c r="A30183" s="2">
        <v>30178</v>
      </c>
      <c r="B30183" s="28" t="s">
        <v>45627</v>
      </c>
      <c r="C30183" s="28" t="s">
        <v>45629</v>
      </c>
      <c r="E30183" s="607">
        <v>450</v>
      </c>
      <c r="F30183" s="26">
        <f t="shared" si="27"/>
        <v>450</v>
      </c>
      <c r="G30183" s="625"/>
      <c r="H30183" s="623"/>
    </row>
    <row r="30184" spans="1:8" ht="22.5" x14ac:dyDescent="0.2">
      <c r="A30184" s="2">
        <v>30179</v>
      </c>
      <c r="B30184" s="28" t="s">
        <v>45627</v>
      </c>
      <c r="C30184" s="28" t="s">
        <v>45630</v>
      </c>
      <c r="E30184" s="607">
        <v>1394</v>
      </c>
      <c r="F30184" s="26">
        <f t="shared" si="27"/>
        <v>1394</v>
      </c>
      <c r="G30184" s="625"/>
      <c r="H30184" s="623"/>
    </row>
    <row r="30185" spans="1:8" ht="22.5" x14ac:dyDescent="0.2">
      <c r="A30185" s="2">
        <v>30180</v>
      </c>
      <c r="B30185" s="28" t="s">
        <v>45627</v>
      </c>
      <c r="C30185" s="28" t="s">
        <v>45631</v>
      </c>
      <c r="E30185" s="607">
        <v>1394</v>
      </c>
      <c r="F30185" s="26">
        <f t="shared" si="27"/>
        <v>1394</v>
      </c>
      <c r="G30185" s="625"/>
      <c r="H30185" s="623"/>
    </row>
    <row r="30186" spans="1:8" ht="22.5" x14ac:dyDescent="0.2">
      <c r="A30186" s="2">
        <v>30181</v>
      </c>
      <c r="B30186" s="28" t="s">
        <v>45627</v>
      </c>
      <c r="C30186" s="28" t="s">
        <v>45632</v>
      </c>
      <c r="E30186" s="607">
        <v>1394</v>
      </c>
      <c r="F30186" s="26">
        <f t="shared" si="27"/>
        <v>1394</v>
      </c>
      <c r="G30186" s="625"/>
      <c r="H30186" s="623"/>
    </row>
    <row r="30187" spans="1:8" ht="22.5" x14ac:dyDescent="0.2">
      <c r="A30187" s="2">
        <v>30182</v>
      </c>
      <c r="B30187" s="28" t="s">
        <v>45627</v>
      </c>
      <c r="C30187" s="28" t="s">
        <v>45633</v>
      </c>
      <c r="E30187" s="26">
        <v>1394</v>
      </c>
      <c r="F30187" s="26">
        <f t="shared" si="27"/>
        <v>1394</v>
      </c>
      <c r="G30187" s="625"/>
      <c r="H30187" s="623"/>
    </row>
    <row r="30188" spans="1:8" ht="22.5" x14ac:dyDescent="0.2">
      <c r="A30188" s="2">
        <v>30183</v>
      </c>
      <c r="B30188" s="28" t="s">
        <v>45627</v>
      </c>
      <c r="C30188" s="28" t="s">
        <v>45634</v>
      </c>
      <c r="E30188" s="26">
        <v>1394</v>
      </c>
      <c r="F30188" s="26">
        <f t="shared" si="27"/>
        <v>1394</v>
      </c>
      <c r="G30188" s="625"/>
      <c r="H30188" s="623"/>
    </row>
    <row r="30189" spans="1:8" ht="22.5" x14ac:dyDescent="0.2">
      <c r="A30189" s="2">
        <v>30184</v>
      </c>
      <c r="B30189" s="28" t="s">
        <v>45627</v>
      </c>
      <c r="C30189" s="28" t="s">
        <v>45635</v>
      </c>
      <c r="E30189" s="26">
        <v>1394</v>
      </c>
      <c r="F30189" s="26">
        <f t="shared" si="27"/>
        <v>1394</v>
      </c>
      <c r="G30189" s="625"/>
      <c r="H30189" s="623"/>
    </row>
    <row r="30190" spans="1:8" ht="22.5" x14ac:dyDescent="0.2">
      <c r="A30190" s="2">
        <v>30185</v>
      </c>
      <c r="B30190" s="28" t="s">
        <v>45627</v>
      </c>
      <c r="C30190" s="28" t="s">
        <v>45636</v>
      </c>
      <c r="E30190" s="26">
        <v>1394</v>
      </c>
      <c r="F30190" s="26">
        <f t="shared" si="27"/>
        <v>1394</v>
      </c>
      <c r="G30190" s="625"/>
      <c r="H30190" s="623"/>
    </row>
    <row r="30191" spans="1:8" ht="22.5" x14ac:dyDescent="0.2">
      <c r="A30191" s="2">
        <v>30186</v>
      </c>
      <c r="B30191" s="28" t="s">
        <v>45637</v>
      </c>
      <c r="C30191" s="28" t="s">
        <v>45638</v>
      </c>
      <c r="E30191" s="26">
        <v>1394</v>
      </c>
      <c r="F30191" s="26">
        <f t="shared" si="27"/>
        <v>1394</v>
      </c>
      <c r="G30191" s="625"/>
      <c r="H30191" s="623"/>
    </row>
    <row r="30192" spans="1:8" ht="22.5" x14ac:dyDescent="0.2">
      <c r="A30192" s="2">
        <v>30187</v>
      </c>
      <c r="B30192" s="28" t="s">
        <v>45639</v>
      </c>
      <c r="C30192" s="28" t="s">
        <v>45640</v>
      </c>
      <c r="E30192" s="26">
        <v>1394</v>
      </c>
      <c r="F30192" s="26">
        <f t="shared" si="27"/>
        <v>1394</v>
      </c>
      <c r="G30192" s="625"/>
      <c r="H30192" s="623"/>
    </row>
    <row r="30193" spans="1:8" ht="22.5" x14ac:dyDescent="0.2">
      <c r="A30193" s="2">
        <v>30188</v>
      </c>
      <c r="B30193" s="28" t="s">
        <v>45641</v>
      </c>
      <c r="C30193" s="28" t="s">
        <v>45642</v>
      </c>
      <c r="E30193" s="26">
        <v>5559</v>
      </c>
      <c r="F30193" s="26">
        <f t="shared" si="27"/>
        <v>5559</v>
      </c>
      <c r="G30193" s="625"/>
      <c r="H30193" s="623"/>
    </row>
    <row r="30194" spans="1:8" ht="22.5" x14ac:dyDescent="0.2">
      <c r="A30194" s="2">
        <v>30189</v>
      </c>
      <c r="B30194" s="28" t="s">
        <v>45643</v>
      </c>
      <c r="C30194" s="28" t="s">
        <v>45644</v>
      </c>
      <c r="E30194" s="26">
        <v>5559</v>
      </c>
      <c r="F30194" s="26">
        <f t="shared" si="27"/>
        <v>5559</v>
      </c>
      <c r="G30194" s="625"/>
      <c r="H30194" s="623"/>
    </row>
    <row r="30195" spans="1:8" ht="22.5" x14ac:dyDescent="0.2">
      <c r="A30195" s="2">
        <v>30190</v>
      </c>
      <c r="B30195" s="28" t="s">
        <v>45645</v>
      </c>
      <c r="C30195" s="28" t="s">
        <v>45646</v>
      </c>
      <c r="E30195" s="26">
        <v>5202</v>
      </c>
      <c r="F30195" s="26">
        <f t="shared" si="27"/>
        <v>5202</v>
      </c>
      <c r="G30195" s="625"/>
      <c r="H30195" s="623"/>
    </row>
    <row r="30196" spans="1:8" ht="22.5" x14ac:dyDescent="0.2">
      <c r="A30196" s="2">
        <v>30191</v>
      </c>
      <c r="B30196" s="28" t="s">
        <v>45647</v>
      </c>
      <c r="C30196" s="28" t="s">
        <v>45648</v>
      </c>
      <c r="E30196" s="26">
        <v>5202</v>
      </c>
      <c r="F30196" s="26">
        <f t="shared" si="27"/>
        <v>5202</v>
      </c>
      <c r="G30196" s="625"/>
      <c r="H30196" s="623"/>
    </row>
    <row r="30197" spans="1:8" ht="22.5" x14ac:dyDescent="0.2">
      <c r="A30197" s="2">
        <v>30192</v>
      </c>
      <c r="B30197" s="28" t="s">
        <v>45649</v>
      </c>
      <c r="C30197" s="28" t="s">
        <v>45650</v>
      </c>
      <c r="E30197" s="26">
        <v>5559</v>
      </c>
      <c r="F30197" s="26">
        <f t="shared" si="27"/>
        <v>5559</v>
      </c>
      <c r="G30197" s="625"/>
      <c r="H30197" s="623"/>
    </row>
    <row r="30198" spans="1:8" ht="22.5" x14ac:dyDescent="0.2">
      <c r="A30198" s="2">
        <v>30193</v>
      </c>
      <c r="B30198" s="28" t="s">
        <v>45651</v>
      </c>
      <c r="C30198" s="28" t="s">
        <v>45652</v>
      </c>
      <c r="E30198" s="26">
        <v>9998</v>
      </c>
      <c r="F30198" s="26">
        <f t="shared" si="27"/>
        <v>9998</v>
      </c>
      <c r="G30198" s="625"/>
      <c r="H30198" s="623"/>
    </row>
    <row r="30199" spans="1:8" ht="22.5" x14ac:dyDescent="0.2">
      <c r="A30199" s="2">
        <v>30194</v>
      </c>
      <c r="B30199" s="28" t="s">
        <v>45651</v>
      </c>
      <c r="C30199" s="28" t="s">
        <v>45653</v>
      </c>
      <c r="E30199" s="26">
        <v>23775</v>
      </c>
      <c r="F30199" s="26">
        <f t="shared" si="27"/>
        <v>23775</v>
      </c>
      <c r="G30199" s="625"/>
      <c r="H30199" s="623"/>
    </row>
    <row r="30200" spans="1:8" ht="22.5" x14ac:dyDescent="0.2">
      <c r="A30200" s="2">
        <v>30195</v>
      </c>
      <c r="B30200" s="28" t="s">
        <v>45651</v>
      </c>
      <c r="C30200" s="28" t="s">
        <v>45654</v>
      </c>
      <c r="E30200" s="26">
        <v>7730</v>
      </c>
      <c r="F30200" s="26">
        <f t="shared" si="27"/>
        <v>7730</v>
      </c>
      <c r="G30200" s="625"/>
      <c r="H30200" s="623"/>
    </row>
    <row r="30201" spans="1:8" x14ac:dyDescent="0.2">
      <c r="A30201" s="2">
        <v>30196</v>
      </c>
      <c r="B30201" s="28" t="s">
        <v>45655</v>
      </c>
      <c r="C30201" s="28" t="s">
        <v>45656</v>
      </c>
      <c r="E30201" s="26">
        <v>7730</v>
      </c>
      <c r="F30201" s="26">
        <f t="shared" si="27"/>
        <v>7730</v>
      </c>
      <c r="G30201" s="625"/>
      <c r="H30201" s="623"/>
    </row>
    <row r="30202" spans="1:8" ht="22.5" x14ac:dyDescent="0.2">
      <c r="A30202" s="2">
        <v>30197</v>
      </c>
      <c r="B30202" s="28" t="s">
        <v>45657</v>
      </c>
      <c r="C30202" s="28" t="s">
        <v>45658</v>
      </c>
      <c r="E30202" s="26">
        <v>7730</v>
      </c>
      <c r="F30202" s="26">
        <f t="shared" ref="F30202:F30265" si="28">E30202</f>
        <v>7730</v>
      </c>
      <c r="G30202" s="625"/>
      <c r="H30202" s="623"/>
    </row>
    <row r="30203" spans="1:8" ht="22.5" x14ac:dyDescent="0.2">
      <c r="A30203" s="2">
        <v>30198</v>
      </c>
      <c r="B30203" s="28" t="s">
        <v>45657</v>
      </c>
      <c r="C30203" s="28" t="s">
        <v>45659</v>
      </c>
      <c r="E30203" s="26">
        <v>5559</v>
      </c>
      <c r="F30203" s="26">
        <f t="shared" si="28"/>
        <v>5559</v>
      </c>
      <c r="G30203" s="625"/>
      <c r="H30203" s="623"/>
    </row>
    <row r="30204" spans="1:8" ht="22.5" x14ac:dyDescent="0.2">
      <c r="A30204" s="2">
        <v>30199</v>
      </c>
      <c r="B30204" s="28" t="s">
        <v>45657</v>
      </c>
      <c r="C30204" s="28" t="s">
        <v>45660</v>
      </c>
      <c r="E30204" s="26">
        <v>6321.96</v>
      </c>
      <c r="F30204" s="26">
        <f t="shared" si="28"/>
        <v>6321.96</v>
      </c>
      <c r="G30204" s="625"/>
      <c r="H30204" s="623"/>
    </row>
    <row r="30205" spans="1:8" ht="22.5" x14ac:dyDescent="0.2">
      <c r="A30205" s="2">
        <v>30200</v>
      </c>
      <c r="B30205" s="28" t="s">
        <v>45661</v>
      </c>
      <c r="C30205" s="28" t="s">
        <v>45662</v>
      </c>
      <c r="E30205" s="26">
        <v>6321.96</v>
      </c>
      <c r="F30205" s="26">
        <f t="shared" si="28"/>
        <v>6321.96</v>
      </c>
      <c r="G30205" s="625"/>
      <c r="H30205" s="623"/>
    </row>
    <row r="30206" spans="1:8" ht="22.5" x14ac:dyDescent="0.2">
      <c r="A30206" s="2">
        <v>30201</v>
      </c>
      <c r="B30206" s="28" t="s">
        <v>45661</v>
      </c>
      <c r="C30206" s="28" t="s">
        <v>45663</v>
      </c>
      <c r="E30206" s="26">
        <v>6321.96</v>
      </c>
      <c r="F30206" s="26">
        <f t="shared" si="28"/>
        <v>6321.96</v>
      </c>
      <c r="G30206" s="625"/>
      <c r="H30206" s="623"/>
    </row>
    <row r="30207" spans="1:8" ht="22.5" x14ac:dyDescent="0.2">
      <c r="A30207" s="2">
        <v>30202</v>
      </c>
      <c r="B30207" s="28" t="s">
        <v>45664</v>
      </c>
      <c r="C30207" s="28" t="s">
        <v>45665</v>
      </c>
      <c r="E30207" s="26">
        <v>6348</v>
      </c>
      <c r="F30207" s="26">
        <f t="shared" si="28"/>
        <v>6348</v>
      </c>
      <c r="G30207" s="625"/>
      <c r="H30207" s="623"/>
    </row>
    <row r="30208" spans="1:8" ht="22.5" x14ac:dyDescent="0.2">
      <c r="A30208" s="2">
        <v>30203</v>
      </c>
      <c r="B30208" s="28" t="s">
        <v>45666</v>
      </c>
      <c r="C30208" s="28" t="s">
        <v>45667</v>
      </c>
      <c r="E30208" s="26">
        <v>6348</v>
      </c>
      <c r="F30208" s="26">
        <f t="shared" si="28"/>
        <v>6348</v>
      </c>
      <c r="G30208" s="625"/>
      <c r="H30208" s="623"/>
    </row>
    <row r="30209" spans="1:8" ht="22.5" x14ac:dyDescent="0.2">
      <c r="A30209" s="2">
        <v>30204</v>
      </c>
      <c r="B30209" s="28" t="s">
        <v>45668</v>
      </c>
      <c r="C30209" s="28" t="s">
        <v>45669</v>
      </c>
      <c r="E30209" s="26">
        <v>33354</v>
      </c>
      <c r="F30209" s="26">
        <f t="shared" si="28"/>
        <v>33354</v>
      </c>
      <c r="G30209" s="625"/>
      <c r="H30209" s="623"/>
    </row>
    <row r="30210" spans="1:8" x14ac:dyDescent="0.2">
      <c r="A30210" s="2">
        <v>30205</v>
      </c>
      <c r="B30210" s="28" t="s">
        <v>16789</v>
      </c>
      <c r="C30210" s="28" t="s">
        <v>45670</v>
      </c>
      <c r="E30210" s="26">
        <v>33470.699999999997</v>
      </c>
      <c r="F30210" s="26">
        <f t="shared" si="28"/>
        <v>33470.699999999997</v>
      </c>
      <c r="G30210" s="625"/>
      <c r="H30210" s="623"/>
    </row>
    <row r="30211" spans="1:8" ht="22.5" x14ac:dyDescent="0.2">
      <c r="A30211" s="2">
        <v>30206</v>
      </c>
      <c r="B30211" s="28" t="s">
        <v>45671</v>
      </c>
      <c r="C30211" s="28" t="s">
        <v>45672</v>
      </c>
      <c r="E30211" s="26">
        <v>16874</v>
      </c>
      <c r="F30211" s="26">
        <f t="shared" si="28"/>
        <v>16874</v>
      </c>
      <c r="G30211" s="625"/>
      <c r="H30211" s="623"/>
    </row>
    <row r="30212" spans="1:8" x14ac:dyDescent="0.2">
      <c r="A30212" s="2">
        <v>30207</v>
      </c>
      <c r="B30212" s="28" t="s">
        <v>45673</v>
      </c>
      <c r="C30212" s="28" t="s">
        <v>45674</v>
      </c>
      <c r="E30212" s="26">
        <v>13617</v>
      </c>
      <c r="F30212" s="26">
        <f t="shared" si="28"/>
        <v>13617</v>
      </c>
      <c r="G30212" s="625"/>
      <c r="H30212" s="623"/>
    </row>
    <row r="30213" spans="1:8" x14ac:dyDescent="0.2">
      <c r="A30213" s="2">
        <v>30208</v>
      </c>
      <c r="B30213" s="28" t="s">
        <v>45673</v>
      </c>
      <c r="C30213" s="28" t="s">
        <v>45675</v>
      </c>
      <c r="E30213" s="26">
        <v>12405.4</v>
      </c>
      <c r="F30213" s="26">
        <f t="shared" si="28"/>
        <v>12405.4</v>
      </c>
      <c r="G30213" s="625"/>
      <c r="H30213" s="623"/>
    </row>
    <row r="30214" spans="1:8" x14ac:dyDescent="0.2">
      <c r="A30214" s="2">
        <v>30209</v>
      </c>
      <c r="B30214" s="28" t="s">
        <v>45673</v>
      </c>
      <c r="C30214" s="28" t="s">
        <v>45676</v>
      </c>
      <c r="E30214" s="26">
        <v>4440</v>
      </c>
      <c r="F30214" s="26">
        <f t="shared" si="28"/>
        <v>4440</v>
      </c>
      <c r="G30214" s="625"/>
      <c r="H30214" s="623"/>
    </row>
    <row r="30215" spans="1:8" x14ac:dyDescent="0.2">
      <c r="A30215" s="2">
        <v>30210</v>
      </c>
      <c r="B30215" s="28" t="s">
        <v>45673</v>
      </c>
      <c r="C30215" s="28" t="s">
        <v>45677</v>
      </c>
      <c r="E30215" s="26">
        <v>3152</v>
      </c>
      <c r="F30215" s="26">
        <f t="shared" si="28"/>
        <v>3152</v>
      </c>
      <c r="G30215" s="625"/>
      <c r="H30215" s="623"/>
    </row>
    <row r="30216" spans="1:8" ht="22.5" x14ac:dyDescent="0.2">
      <c r="A30216" s="2">
        <v>30211</v>
      </c>
      <c r="B30216" s="28" t="s">
        <v>45678</v>
      </c>
      <c r="C30216" s="28" t="s">
        <v>45679</v>
      </c>
      <c r="E30216" s="26">
        <v>3152</v>
      </c>
      <c r="F30216" s="26">
        <f t="shared" si="28"/>
        <v>3152</v>
      </c>
      <c r="G30216" s="625"/>
      <c r="H30216" s="623"/>
    </row>
    <row r="30217" spans="1:8" ht="22.5" x14ac:dyDescent="0.2">
      <c r="A30217" s="2">
        <v>30212</v>
      </c>
      <c r="B30217" s="28" t="s">
        <v>45680</v>
      </c>
      <c r="C30217" s="28" t="s">
        <v>45681</v>
      </c>
      <c r="E30217" s="26">
        <v>3152</v>
      </c>
      <c r="F30217" s="26">
        <f t="shared" si="28"/>
        <v>3152</v>
      </c>
      <c r="G30217" s="625"/>
      <c r="H30217" s="623"/>
    </row>
    <row r="30218" spans="1:8" ht="22.5" x14ac:dyDescent="0.2">
      <c r="A30218" s="2">
        <v>30213</v>
      </c>
      <c r="B30218" s="28" t="s">
        <v>45682</v>
      </c>
      <c r="C30218" s="28" t="s">
        <v>45683</v>
      </c>
      <c r="E30218" s="26">
        <v>3264</v>
      </c>
      <c r="F30218" s="26">
        <f t="shared" si="28"/>
        <v>3264</v>
      </c>
      <c r="G30218" s="625"/>
      <c r="H30218" s="623"/>
    </row>
    <row r="30219" spans="1:8" x14ac:dyDescent="0.2">
      <c r="A30219" s="2">
        <v>30214</v>
      </c>
      <c r="B30219" s="28" t="s">
        <v>45684</v>
      </c>
      <c r="C30219" s="28" t="s">
        <v>29392</v>
      </c>
      <c r="E30219" s="26">
        <v>3130</v>
      </c>
      <c r="F30219" s="26">
        <f t="shared" si="28"/>
        <v>3130</v>
      </c>
      <c r="G30219" s="625"/>
      <c r="H30219" s="623"/>
    </row>
    <row r="30220" spans="1:8" x14ac:dyDescent="0.2">
      <c r="A30220" s="2">
        <v>30215</v>
      </c>
      <c r="B30220" s="28" t="s">
        <v>45684</v>
      </c>
      <c r="C30220" s="28" t="s">
        <v>29393</v>
      </c>
      <c r="E30220" s="26">
        <v>5894.76</v>
      </c>
      <c r="F30220" s="26">
        <f t="shared" si="28"/>
        <v>5894.76</v>
      </c>
      <c r="G30220" s="625"/>
      <c r="H30220" s="623"/>
    </row>
    <row r="30221" spans="1:8" ht="22.5" x14ac:dyDescent="0.2">
      <c r="A30221" s="2">
        <v>30216</v>
      </c>
      <c r="B30221" s="28" t="s">
        <v>45685</v>
      </c>
      <c r="C30221" s="28" t="s">
        <v>45686</v>
      </c>
      <c r="E30221" s="26">
        <v>3984.12</v>
      </c>
      <c r="F30221" s="26">
        <f t="shared" si="28"/>
        <v>3984.12</v>
      </c>
      <c r="G30221" s="625"/>
      <c r="H30221" s="623"/>
    </row>
    <row r="30222" spans="1:8" ht="22.5" x14ac:dyDescent="0.2">
      <c r="A30222" s="2">
        <v>30217</v>
      </c>
      <c r="B30222" s="28" t="s">
        <v>45685</v>
      </c>
      <c r="C30222" s="28" t="s">
        <v>45687</v>
      </c>
      <c r="E30222" s="26">
        <v>3984.12</v>
      </c>
      <c r="F30222" s="26">
        <f t="shared" si="28"/>
        <v>3984.12</v>
      </c>
      <c r="G30222" s="625"/>
      <c r="H30222" s="623"/>
    </row>
    <row r="30223" spans="1:8" ht="22.5" x14ac:dyDescent="0.2">
      <c r="A30223" s="2">
        <v>30218</v>
      </c>
      <c r="B30223" s="28" t="s">
        <v>45685</v>
      </c>
      <c r="C30223" s="28" t="s">
        <v>45688</v>
      </c>
      <c r="E30223" s="26">
        <v>5055.12</v>
      </c>
      <c r="F30223" s="26">
        <f t="shared" si="28"/>
        <v>5055.12</v>
      </c>
      <c r="G30223" s="625"/>
      <c r="H30223" s="623"/>
    </row>
    <row r="30224" spans="1:8" ht="22.5" x14ac:dyDescent="0.2">
      <c r="A30224" s="2">
        <v>30219</v>
      </c>
      <c r="B30224" s="28" t="s">
        <v>45689</v>
      </c>
      <c r="C30224" s="28" t="s">
        <v>29566</v>
      </c>
      <c r="E30224" s="26">
        <v>5055.12</v>
      </c>
      <c r="F30224" s="26">
        <f t="shared" si="28"/>
        <v>5055.12</v>
      </c>
      <c r="G30224" s="625"/>
      <c r="H30224" s="623"/>
    </row>
    <row r="30225" spans="1:8" ht="33.75" x14ac:dyDescent="0.2">
      <c r="A30225" s="2">
        <v>30220</v>
      </c>
      <c r="B30225" s="28" t="s">
        <v>45690</v>
      </c>
      <c r="C30225" s="28" t="s">
        <v>45691</v>
      </c>
      <c r="E30225" s="26">
        <v>5055.12</v>
      </c>
      <c r="F30225" s="26">
        <f t="shared" si="28"/>
        <v>5055.12</v>
      </c>
      <c r="G30225" s="625"/>
      <c r="H30225" s="623"/>
    </row>
    <row r="30226" spans="1:8" ht="33.75" x14ac:dyDescent="0.2">
      <c r="A30226" s="2">
        <v>30221</v>
      </c>
      <c r="B30226" s="28" t="s">
        <v>45692</v>
      </c>
      <c r="C30226" s="28" t="s">
        <v>45693</v>
      </c>
      <c r="E30226" s="26">
        <v>3965.76</v>
      </c>
      <c r="F30226" s="26">
        <f t="shared" si="28"/>
        <v>3965.76</v>
      </c>
      <c r="G30226" s="625"/>
      <c r="H30226" s="623"/>
    </row>
    <row r="30227" spans="1:8" ht="22.5" x14ac:dyDescent="0.2">
      <c r="A30227" s="2">
        <v>30222</v>
      </c>
      <c r="B30227" s="28" t="s">
        <v>45694</v>
      </c>
      <c r="C30227" s="28" t="s">
        <v>45695</v>
      </c>
      <c r="E30227" s="26">
        <v>3785</v>
      </c>
      <c r="F30227" s="26">
        <f t="shared" si="28"/>
        <v>3785</v>
      </c>
      <c r="G30227" s="625"/>
      <c r="H30227" s="623"/>
    </row>
    <row r="30228" spans="1:8" ht="22.5" x14ac:dyDescent="0.2">
      <c r="A30228" s="2">
        <v>30223</v>
      </c>
      <c r="B30228" s="28" t="s">
        <v>45696</v>
      </c>
      <c r="C30228" s="28" t="s">
        <v>45697</v>
      </c>
      <c r="E30228" s="26">
        <v>2325</v>
      </c>
      <c r="F30228" s="26">
        <f t="shared" si="28"/>
        <v>2325</v>
      </c>
      <c r="G30228" s="625"/>
      <c r="H30228" s="623"/>
    </row>
    <row r="30229" spans="1:8" ht="33.75" x14ac:dyDescent="0.2">
      <c r="A30229" s="2">
        <v>30224</v>
      </c>
      <c r="B30229" s="28" t="s">
        <v>45698</v>
      </c>
      <c r="C30229" s="28" t="s">
        <v>45699</v>
      </c>
      <c r="E30229" s="26">
        <v>4833.1899999999996</v>
      </c>
      <c r="F30229" s="26">
        <f t="shared" si="28"/>
        <v>4833.1899999999996</v>
      </c>
      <c r="G30229" s="625"/>
      <c r="H30229" s="623"/>
    </row>
    <row r="30230" spans="1:8" ht="22.5" x14ac:dyDescent="0.2">
      <c r="A30230" s="2">
        <v>30225</v>
      </c>
      <c r="B30230" s="28" t="s">
        <v>45700</v>
      </c>
      <c r="C30230" s="28" t="s">
        <v>45701</v>
      </c>
      <c r="E30230" s="26">
        <v>7608</v>
      </c>
      <c r="F30230" s="26">
        <f t="shared" si="28"/>
        <v>7608</v>
      </c>
      <c r="G30230" s="625"/>
      <c r="H30230" s="623"/>
    </row>
    <row r="30231" spans="1:8" ht="22.5" x14ac:dyDescent="0.2">
      <c r="A30231" s="2">
        <v>30226</v>
      </c>
      <c r="B30231" s="28" t="s">
        <v>45702</v>
      </c>
      <c r="C30231" s="28" t="s">
        <v>45703</v>
      </c>
      <c r="E30231" s="26">
        <v>5199.78</v>
      </c>
      <c r="F30231" s="26">
        <f t="shared" si="28"/>
        <v>5199.78</v>
      </c>
      <c r="G30231" s="625"/>
      <c r="H30231" s="623"/>
    </row>
    <row r="30232" spans="1:8" ht="22.5" x14ac:dyDescent="0.2">
      <c r="A30232" s="2">
        <v>30227</v>
      </c>
      <c r="B30232" s="28" t="s">
        <v>45704</v>
      </c>
      <c r="C30232" s="28" t="s">
        <v>45705</v>
      </c>
      <c r="E30232" s="26">
        <v>9016.7999999999993</v>
      </c>
      <c r="F30232" s="26">
        <f t="shared" si="28"/>
        <v>9016.7999999999993</v>
      </c>
      <c r="G30232" s="625"/>
      <c r="H30232" s="623"/>
    </row>
    <row r="30233" spans="1:8" ht="45" x14ac:dyDescent="0.2">
      <c r="A30233" s="2">
        <v>30228</v>
      </c>
      <c r="B30233" s="28" t="s">
        <v>45706</v>
      </c>
      <c r="C30233" s="28" t="s">
        <v>45707</v>
      </c>
      <c r="E30233" s="26">
        <v>6067.98</v>
      </c>
      <c r="F30233" s="26">
        <f t="shared" si="28"/>
        <v>6067.98</v>
      </c>
      <c r="G30233" s="625"/>
      <c r="H30233" s="623"/>
    </row>
    <row r="30234" spans="1:8" ht="22.5" x14ac:dyDescent="0.2">
      <c r="A30234" s="2">
        <v>30229</v>
      </c>
      <c r="B30234" s="28" t="s">
        <v>45708</v>
      </c>
      <c r="C30234" s="28" t="s">
        <v>45709</v>
      </c>
      <c r="E30234" s="26">
        <v>8125</v>
      </c>
      <c r="F30234" s="26">
        <f t="shared" si="28"/>
        <v>8125</v>
      </c>
      <c r="G30234" s="625"/>
      <c r="H30234" s="623"/>
    </row>
    <row r="30235" spans="1:8" ht="33.75" x14ac:dyDescent="0.2">
      <c r="A30235" s="2">
        <v>30230</v>
      </c>
      <c r="B30235" s="28" t="s">
        <v>45710</v>
      </c>
      <c r="C30235" s="28" t="s">
        <v>45711</v>
      </c>
      <c r="E30235" s="26">
        <v>36500</v>
      </c>
      <c r="F30235" s="26">
        <f t="shared" si="28"/>
        <v>36500</v>
      </c>
      <c r="G30235" s="625"/>
      <c r="H30235" s="623"/>
    </row>
    <row r="30236" spans="1:8" ht="33.75" x14ac:dyDescent="0.2">
      <c r="A30236" s="2">
        <v>30231</v>
      </c>
      <c r="B30236" s="28" t="s">
        <v>45712</v>
      </c>
      <c r="C30236" s="28" t="s">
        <v>45713</v>
      </c>
      <c r="E30236" s="26">
        <v>12954</v>
      </c>
      <c r="F30236" s="26">
        <f t="shared" si="28"/>
        <v>12954</v>
      </c>
      <c r="G30236" s="625"/>
      <c r="H30236" s="623"/>
    </row>
    <row r="30237" spans="1:8" ht="22.5" x14ac:dyDescent="0.2">
      <c r="A30237" s="2">
        <v>30232</v>
      </c>
      <c r="B30237" s="28" t="s">
        <v>45714</v>
      </c>
      <c r="C30237" s="28" t="s">
        <v>45715</v>
      </c>
      <c r="E30237" s="26">
        <v>8500</v>
      </c>
      <c r="F30237" s="26">
        <f t="shared" si="28"/>
        <v>8500</v>
      </c>
      <c r="G30237" s="625"/>
      <c r="H30237" s="623"/>
    </row>
    <row r="30238" spans="1:8" ht="22.5" x14ac:dyDescent="0.2">
      <c r="A30238" s="2">
        <v>30233</v>
      </c>
      <c r="B30238" s="28" t="s">
        <v>45716</v>
      </c>
      <c r="C30238" s="28" t="s">
        <v>45717</v>
      </c>
      <c r="E30238" s="26">
        <v>8650</v>
      </c>
      <c r="F30238" s="26">
        <f t="shared" si="28"/>
        <v>8650</v>
      </c>
      <c r="G30238" s="625"/>
      <c r="H30238" s="623"/>
    </row>
    <row r="30239" spans="1:8" ht="22.5" x14ac:dyDescent="0.2">
      <c r="A30239" s="2">
        <v>30234</v>
      </c>
      <c r="B30239" s="28" t="s">
        <v>45718</v>
      </c>
      <c r="C30239" s="28" t="s">
        <v>45719</v>
      </c>
      <c r="E30239" s="26">
        <v>17095.509999999998</v>
      </c>
      <c r="F30239" s="26">
        <f t="shared" si="28"/>
        <v>17095.509999999998</v>
      </c>
      <c r="G30239" s="625"/>
      <c r="H30239" s="623"/>
    </row>
    <row r="30240" spans="1:8" x14ac:dyDescent="0.2">
      <c r="A30240" s="2">
        <v>30235</v>
      </c>
      <c r="B30240" s="28" t="s">
        <v>45720</v>
      </c>
      <c r="C30240" s="28" t="s">
        <v>45721</v>
      </c>
      <c r="E30240" s="26">
        <v>820</v>
      </c>
      <c r="F30240" s="26">
        <f t="shared" si="28"/>
        <v>820</v>
      </c>
      <c r="G30240" s="625"/>
      <c r="H30240" s="623"/>
    </row>
    <row r="30241" spans="1:8" ht="22.5" x14ac:dyDescent="0.2">
      <c r="A30241" s="2">
        <v>30236</v>
      </c>
      <c r="B30241" s="28" t="s">
        <v>45722</v>
      </c>
      <c r="C30241" s="28" t="s">
        <v>45723</v>
      </c>
      <c r="E30241" s="26">
        <v>3077.32</v>
      </c>
      <c r="F30241" s="26">
        <f t="shared" si="28"/>
        <v>3077.32</v>
      </c>
      <c r="G30241" s="625"/>
      <c r="H30241" s="623"/>
    </row>
    <row r="30242" spans="1:8" ht="22.5" x14ac:dyDescent="0.2">
      <c r="A30242" s="2">
        <v>30237</v>
      </c>
      <c r="B30242" s="28" t="s">
        <v>45722</v>
      </c>
      <c r="C30242" s="28" t="s">
        <v>45724</v>
      </c>
      <c r="E30242" s="26">
        <v>8462.26</v>
      </c>
      <c r="F30242" s="26">
        <f t="shared" si="28"/>
        <v>8462.26</v>
      </c>
      <c r="G30242" s="625"/>
      <c r="H30242" s="623"/>
    </row>
    <row r="30243" spans="1:8" ht="22.5" x14ac:dyDescent="0.2">
      <c r="A30243" s="2">
        <v>30238</v>
      </c>
      <c r="B30243" s="28" t="s">
        <v>45722</v>
      </c>
      <c r="C30243" s="28" t="s">
        <v>45725</v>
      </c>
      <c r="E30243" s="607">
        <v>6954</v>
      </c>
      <c r="F30243" s="26">
        <f t="shared" si="28"/>
        <v>6954</v>
      </c>
      <c r="G30243" s="625"/>
      <c r="H30243" s="623"/>
    </row>
    <row r="30244" spans="1:8" ht="22.5" x14ac:dyDescent="0.2">
      <c r="A30244" s="2">
        <v>30239</v>
      </c>
      <c r="B30244" s="28" t="s">
        <v>45722</v>
      </c>
      <c r="C30244" s="28" t="s">
        <v>45726</v>
      </c>
      <c r="E30244" s="26">
        <v>6954</v>
      </c>
      <c r="F30244" s="26">
        <f t="shared" si="28"/>
        <v>6954</v>
      </c>
      <c r="G30244" s="625"/>
      <c r="H30244" s="623"/>
    </row>
    <row r="30245" spans="1:8" ht="22.5" x14ac:dyDescent="0.2">
      <c r="A30245" s="2">
        <v>30240</v>
      </c>
      <c r="B30245" s="28" t="s">
        <v>45722</v>
      </c>
      <c r="C30245" s="28" t="s">
        <v>45727</v>
      </c>
      <c r="E30245" s="26">
        <v>6954</v>
      </c>
      <c r="F30245" s="26">
        <f t="shared" si="28"/>
        <v>6954</v>
      </c>
      <c r="G30245" s="625"/>
      <c r="H30245" s="623"/>
    </row>
    <row r="30246" spans="1:8" ht="22.5" x14ac:dyDescent="0.2">
      <c r="A30246" s="2">
        <v>30241</v>
      </c>
      <c r="B30246" s="28" t="s">
        <v>45722</v>
      </c>
      <c r="C30246" s="28" t="s">
        <v>45728</v>
      </c>
      <c r="E30246" s="26">
        <v>6954</v>
      </c>
      <c r="F30246" s="26">
        <f t="shared" si="28"/>
        <v>6954</v>
      </c>
      <c r="G30246" s="625"/>
      <c r="H30246" s="623"/>
    </row>
    <row r="30247" spans="1:8" ht="22.5" x14ac:dyDescent="0.2">
      <c r="A30247" s="2">
        <v>30242</v>
      </c>
      <c r="B30247" s="28" t="s">
        <v>45722</v>
      </c>
      <c r="C30247" s="28" t="s">
        <v>45729</v>
      </c>
      <c r="E30247" s="26">
        <v>6954</v>
      </c>
      <c r="F30247" s="26">
        <f t="shared" si="28"/>
        <v>6954</v>
      </c>
      <c r="G30247" s="625"/>
      <c r="H30247" s="623"/>
    </row>
    <row r="30248" spans="1:8" ht="45" x14ac:dyDescent="0.2">
      <c r="A30248" s="2">
        <v>30243</v>
      </c>
      <c r="B30248" s="28" t="s">
        <v>45730</v>
      </c>
      <c r="C30248" s="28" t="s">
        <v>45731</v>
      </c>
      <c r="E30248" s="26">
        <v>6954</v>
      </c>
      <c r="F30248" s="26">
        <f t="shared" si="28"/>
        <v>6954</v>
      </c>
      <c r="G30248" s="625"/>
      <c r="H30248" s="623"/>
    </row>
    <row r="30249" spans="1:8" ht="45" x14ac:dyDescent="0.2">
      <c r="A30249" s="2">
        <v>30244</v>
      </c>
      <c r="B30249" s="28" t="s">
        <v>45730</v>
      </c>
      <c r="C30249" s="28" t="s">
        <v>45732</v>
      </c>
      <c r="E30249" s="26">
        <v>6954</v>
      </c>
      <c r="F30249" s="26">
        <f t="shared" si="28"/>
        <v>6954</v>
      </c>
      <c r="G30249" s="625"/>
      <c r="H30249" s="623"/>
    </row>
    <row r="30250" spans="1:8" x14ac:dyDescent="0.2">
      <c r="A30250" s="2">
        <v>30245</v>
      </c>
      <c r="B30250" s="28" t="s">
        <v>40783</v>
      </c>
      <c r="C30250" s="28" t="s">
        <v>45733</v>
      </c>
      <c r="E30250" s="26">
        <v>17020</v>
      </c>
      <c r="F30250" s="26">
        <f t="shared" si="28"/>
        <v>17020</v>
      </c>
      <c r="G30250" s="625"/>
      <c r="H30250" s="623"/>
    </row>
    <row r="30251" spans="1:8" x14ac:dyDescent="0.2">
      <c r="A30251" s="2">
        <v>30246</v>
      </c>
      <c r="B30251" s="28" t="s">
        <v>4077</v>
      </c>
      <c r="C30251" s="28" t="s">
        <v>45734</v>
      </c>
      <c r="E30251" s="26">
        <v>17020</v>
      </c>
      <c r="F30251" s="26">
        <f t="shared" si="28"/>
        <v>17020</v>
      </c>
      <c r="G30251" s="625"/>
      <c r="H30251" s="623"/>
    </row>
    <row r="30252" spans="1:8" ht="22.5" x14ac:dyDescent="0.2">
      <c r="A30252" s="2">
        <v>30247</v>
      </c>
      <c r="B30252" s="28" t="s">
        <v>45735</v>
      </c>
      <c r="C30252" s="28" t="s">
        <v>45736</v>
      </c>
      <c r="E30252" s="26">
        <v>5242.8</v>
      </c>
      <c r="F30252" s="26">
        <f t="shared" si="28"/>
        <v>5242.8</v>
      </c>
      <c r="G30252" s="625"/>
      <c r="H30252" s="623"/>
    </row>
    <row r="30253" spans="1:8" ht="22.5" x14ac:dyDescent="0.2">
      <c r="A30253" s="2">
        <v>30248</v>
      </c>
      <c r="B30253" s="28" t="s">
        <v>45735</v>
      </c>
      <c r="C30253" s="28" t="s">
        <v>45737</v>
      </c>
      <c r="E30253" s="26">
        <v>6884</v>
      </c>
      <c r="F30253" s="26">
        <f t="shared" si="28"/>
        <v>6884</v>
      </c>
      <c r="G30253" s="625"/>
      <c r="H30253" s="623"/>
    </row>
    <row r="30254" spans="1:8" x14ac:dyDescent="0.2">
      <c r="A30254" s="2">
        <v>30249</v>
      </c>
      <c r="B30254" s="28" t="s">
        <v>26724</v>
      </c>
      <c r="C30254" s="28" t="s">
        <v>45738</v>
      </c>
      <c r="E30254" s="26">
        <v>5181</v>
      </c>
      <c r="F30254" s="26">
        <f t="shared" si="28"/>
        <v>5181</v>
      </c>
      <c r="G30254" s="625"/>
      <c r="H30254" s="623"/>
    </row>
    <row r="30255" spans="1:8" x14ac:dyDescent="0.2">
      <c r="A30255" s="2">
        <v>30250</v>
      </c>
      <c r="B30255" s="28" t="s">
        <v>26724</v>
      </c>
      <c r="C30255" s="28" t="s">
        <v>45739</v>
      </c>
      <c r="E30255" s="26">
        <v>5102</v>
      </c>
      <c r="F30255" s="26">
        <f t="shared" si="28"/>
        <v>5102</v>
      </c>
      <c r="G30255" s="625"/>
      <c r="H30255" s="623"/>
    </row>
    <row r="30256" spans="1:8" x14ac:dyDescent="0.2">
      <c r="A30256" s="2">
        <v>30251</v>
      </c>
      <c r="B30256" s="28" t="s">
        <v>26724</v>
      </c>
      <c r="C30256" s="28" t="s">
        <v>45740</v>
      </c>
      <c r="E30256" s="26">
        <v>9360</v>
      </c>
      <c r="F30256" s="26">
        <f t="shared" si="28"/>
        <v>9360</v>
      </c>
      <c r="G30256" s="625"/>
      <c r="H30256" s="623"/>
    </row>
    <row r="30257" spans="1:8" x14ac:dyDescent="0.2">
      <c r="A30257" s="2">
        <v>30252</v>
      </c>
      <c r="B30257" s="28" t="s">
        <v>26724</v>
      </c>
      <c r="C30257" s="28" t="s">
        <v>45741</v>
      </c>
      <c r="E30257" s="26">
        <v>9360</v>
      </c>
      <c r="F30257" s="26">
        <f t="shared" si="28"/>
        <v>9360</v>
      </c>
      <c r="G30257" s="625"/>
      <c r="H30257" s="623"/>
    </row>
    <row r="30258" spans="1:8" x14ac:dyDescent="0.2">
      <c r="A30258" s="2">
        <v>30253</v>
      </c>
      <c r="B30258" s="28" t="s">
        <v>26724</v>
      </c>
      <c r="C30258" s="28" t="s">
        <v>45742</v>
      </c>
      <c r="E30258" s="26">
        <v>6324</v>
      </c>
      <c r="F30258" s="26">
        <f t="shared" si="28"/>
        <v>6324</v>
      </c>
      <c r="G30258" s="625"/>
      <c r="H30258" s="623"/>
    </row>
    <row r="30259" spans="1:8" x14ac:dyDescent="0.2">
      <c r="A30259" s="2">
        <v>30254</v>
      </c>
      <c r="B30259" s="28" t="s">
        <v>26724</v>
      </c>
      <c r="C30259" s="28" t="s">
        <v>45743</v>
      </c>
      <c r="E30259" s="26">
        <v>6324</v>
      </c>
      <c r="F30259" s="26">
        <f t="shared" si="28"/>
        <v>6324</v>
      </c>
      <c r="G30259" s="625"/>
      <c r="H30259" s="623"/>
    </row>
    <row r="30260" spans="1:8" x14ac:dyDescent="0.2">
      <c r="A30260" s="2">
        <v>30255</v>
      </c>
      <c r="B30260" s="28" t="s">
        <v>26724</v>
      </c>
      <c r="C30260" s="28" t="s">
        <v>45744</v>
      </c>
      <c r="E30260" s="26">
        <v>6324</v>
      </c>
      <c r="F30260" s="26">
        <f t="shared" si="28"/>
        <v>6324</v>
      </c>
      <c r="G30260" s="625"/>
      <c r="H30260" s="623"/>
    </row>
    <row r="30261" spans="1:8" ht="22.5" x14ac:dyDescent="0.2">
      <c r="A30261" s="2">
        <v>30256</v>
      </c>
      <c r="B30261" s="28" t="s">
        <v>45745</v>
      </c>
      <c r="C30261" s="28" t="s">
        <v>29564</v>
      </c>
      <c r="E30261" s="26">
        <v>6324</v>
      </c>
      <c r="F30261" s="26">
        <f t="shared" si="28"/>
        <v>6324</v>
      </c>
      <c r="G30261" s="625"/>
      <c r="H30261" s="623"/>
    </row>
    <row r="30262" spans="1:8" ht="22.5" x14ac:dyDescent="0.2">
      <c r="A30262" s="2">
        <v>30257</v>
      </c>
      <c r="B30262" s="28" t="s">
        <v>45746</v>
      </c>
      <c r="C30262" s="28" t="s">
        <v>45747</v>
      </c>
      <c r="E30262" s="26">
        <v>6324</v>
      </c>
      <c r="F30262" s="26">
        <f t="shared" si="28"/>
        <v>6324</v>
      </c>
      <c r="G30262" s="625"/>
      <c r="H30262" s="623"/>
    </row>
    <row r="30263" spans="1:8" ht="22.5" x14ac:dyDescent="0.2">
      <c r="A30263" s="2">
        <v>30258</v>
      </c>
      <c r="B30263" s="28" t="s">
        <v>45748</v>
      </c>
      <c r="C30263" s="28" t="s">
        <v>45749</v>
      </c>
      <c r="E30263" s="26">
        <v>3304.8</v>
      </c>
      <c r="F30263" s="26">
        <f t="shared" si="28"/>
        <v>3304.8</v>
      </c>
      <c r="G30263" s="625"/>
      <c r="H30263" s="623"/>
    </row>
    <row r="30264" spans="1:8" x14ac:dyDescent="0.2">
      <c r="A30264" s="2">
        <v>30259</v>
      </c>
      <c r="B30264" s="28" t="s">
        <v>3397</v>
      </c>
      <c r="C30264" s="28" t="s">
        <v>45750</v>
      </c>
      <c r="E30264" s="26">
        <v>4426.8</v>
      </c>
      <c r="F30264" s="26">
        <f t="shared" si="28"/>
        <v>4426.8</v>
      </c>
      <c r="G30264" s="625"/>
      <c r="H30264" s="623"/>
    </row>
    <row r="30265" spans="1:8" x14ac:dyDescent="0.2">
      <c r="A30265" s="2">
        <v>30260</v>
      </c>
      <c r="B30265" s="28" t="s">
        <v>3397</v>
      </c>
      <c r="C30265" s="28" t="s">
        <v>45751</v>
      </c>
      <c r="E30265" s="26">
        <v>8860</v>
      </c>
      <c r="F30265" s="26">
        <f t="shared" si="28"/>
        <v>8860</v>
      </c>
      <c r="G30265" s="625"/>
      <c r="H30265" s="623"/>
    </row>
    <row r="30266" spans="1:8" x14ac:dyDescent="0.2">
      <c r="A30266" s="2">
        <v>30261</v>
      </c>
      <c r="B30266" s="28" t="s">
        <v>3397</v>
      </c>
      <c r="C30266" s="28" t="s">
        <v>45752</v>
      </c>
      <c r="E30266" s="26">
        <v>5636.52</v>
      </c>
      <c r="F30266" s="26">
        <f t="shared" ref="F30266:F30303" si="29">E30266</f>
        <v>5636.52</v>
      </c>
      <c r="G30266" s="625"/>
      <c r="H30266" s="623"/>
    </row>
    <row r="30267" spans="1:8" x14ac:dyDescent="0.2">
      <c r="A30267" s="2">
        <v>30262</v>
      </c>
      <c r="B30267" s="28" t="s">
        <v>3397</v>
      </c>
      <c r="C30267" s="28" t="s">
        <v>45753</v>
      </c>
      <c r="E30267" s="26">
        <v>5636.52</v>
      </c>
      <c r="F30267" s="26">
        <f t="shared" si="29"/>
        <v>5636.52</v>
      </c>
      <c r="G30267" s="625"/>
      <c r="H30267" s="623"/>
    </row>
    <row r="30268" spans="1:8" x14ac:dyDescent="0.2">
      <c r="A30268" s="2">
        <v>30263</v>
      </c>
      <c r="B30268" s="28" t="s">
        <v>3397</v>
      </c>
      <c r="C30268" s="28" t="s">
        <v>45754</v>
      </c>
      <c r="E30268" s="26">
        <v>5636.52</v>
      </c>
      <c r="F30268" s="26">
        <f t="shared" si="29"/>
        <v>5636.52</v>
      </c>
      <c r="G30268" s="625"/>
      <c r="H30268" s="623"/>
    </row>
    <row r="30269" spans="1:8" ht="22.5" x14ac:dyDescent="0.2">
      <c r="A30269" s="2">
        <v>30264</v>
      </c>
      <c r="B30269" s="28" t="s">
        <v>39871</v>
      </c>
      <c r="C30269" s="28" t="s">
        <v>45755</v>
      </c>
      <c r="E30269" s="26">
        <v>4662</v>
      </c>
      <c r="F30269" s="26">
        <f t="shared" si="29"/>
        <v>4662</v>
      </c>
      <c r="G30269" s="625"/>
      <c r="H30269" s="623"/>
    </row>
    <row r="30270" spans="1:8" ht="22.5" x14ac:dyDescent="0.2">
      <c r="A30270" s="2">
        <v>30265</v>
      </c>
      <c r="B30270" s="28" t="s">
        <v>3698</v>
      </c>
      <c r="C30270" s="28" t="s">
        <v>45756</v>
      </c>
      <c r="E30270" s="26">
        <v>5180</v>
      </c>
      <c r="F30270" s="26">
        <f t="shared" si="29"/>
        <v>5180</v>
      </c>
      <c r="G30270" s="625"/>
      <c r="H30270" s="623"/>
    </row>
    <row r="30271" spans="1:8" ht="22.5" x14ac:dyDescent="0.2">
      <c r="A30271" s="2">
        <v>30266</v>
      </c>
      <c r="B30271" s="28" t="s">
        <v>3698</v>
      </c>
      <c r="C30271" s="28" t="s">
        <v>45757</v>
      </c>
      <c r="E30271" s="26">
        <v>6834</v>
      </c>
      <c r="F30271" s="26">
        <f t="shared" si="29"/>
        <v>6834</v>
      </c>
      <c r="G30271" s="625"/>
      <c r="H30271" s="623"/>
    </row>
    <row r="30272" spans="1:8" ht="22.5" x14ac:dyDescent="0.2">
      <c r="A30272" s="2">
        <v>30267</v>
      </c>
      <c r="B30272" s="28" t="s">
        <v>3698</v>
      </c>
      <c r="C30272" s="28" t="s">
        <v>45758</v>
      </c>
      <c r="E30272" s="26">
        <v>4920</v>
      </c>
      <c r="F30272" s="26">
        <f t="shared" si="29"/>
        <v>4920</v>
      </c>
      <c r="G30272" s="625"/>
      <c r="H30272" s="623"/>
    </row>
    <row r="30273" spans="1:8" ht="22.5" x14ac:dyDescent="0.2">
      <c r="A30273" s="2">
        <v>30268</v>
      </c>
      <c r="B30273" s="28" t="s">
        <v>45759</v>
      </c>
      <c r="C30273" s="28" t="s">
        <v>45760</v>
      </c>
      <c r="E30273" s="26">
        <v>3582</v>
      </c>
      <c r="F30273" s="26">
        <f t="shared" si="29"/>
        <v>3582</v>
      </c>
      <c r="G30273" s="625"/>
      <c r="H30273" s="623"/>
    </row>
    <row r="30274" spans="1:8" ht="22.5" x14ac:dyDescent="0.2">
      <c r="A30274" s="2">
        <v>30269</v>
      </c>
      <c r="B30274" s="28" t="s">
        <v>45761</v>
      </c>
      <c r="C30274" s="28" t="s">
        <v>45762</v>
      </c>
      <c r="E30274" s="26">
        <v>4138</v>
      </c>
      <c r="F30274" s="26">
        <f t="shared" si="29"/>
        <v>4138</v>
      </c>
      <c r="G30274" s="625"/>
      <c r="H30274" s="623"/>
    </row>
    <row r="30275" spans="1:8" x14ac:dyDescent="0.2">
      <c r="A30275" s="2">
        <v>30270</v>
      </c>
      <c r="B30275" s="28" t="s">
        <v>3400</v>
      </c>
      <c r="C30275" s="28" t="s">
        <v>45763</v>
      </c>
      <c r="E30275" s="26">
        <v>3500</v>
      </c>
      <c r="F30275" s="26">
        <f t="shared" si="29"/>
        <v>3500</v>
      </c>
      <c r="G30275" s="625"/>
      <c r="H30275" s="623"/>
    </row>
    <row r="30276" spans="1:8" x14ac:dyDescent="0.2">
      <c r="A30276" s="2">
        <v>30271</v>
      </c>
      <c r="B30276" s="28" t="s">
        <v>3400</v>
      </c>
      <c r="C30276" s="28" t="s">
        <v>29385</v>
      </c>
      <c r="E30276" s="26">
        <v>24329.24</v>
      </c>
      <c r="F30276" s="26">
        <f t="shared" si="29"/>
        <v>24329.24</v>
      </c>
      <c r="G30276" s="625"/>
      <c r="H30276" s="623"/>
    </row>
    <row r="30277" spans="1:8" x14ac:dyDescent="0.2">
      <c r="A30277" s="2">
        <v>30272</v>
      </c>
      <c r="B30277" s="28" t="s">
        <v>3400</v>
      </c>
      <c r="C30277" s="28" t="s">
        <v>45764</v>
      </c>
      <c r="E30277" s="26">
        <v>5116.32</v>
      </c>
      <c r="F30277" s="26">
        <f t="shared" si="29"/>
        <v>5116.32</v>
      </c>
      <c r="G30277" s="625"/>
      <c r="H30277" s="623"/>
    </row>
    <row r="30278" spans="1:8" x14ac:dyDescent="0.2">
      <c r="A30278" s="2">
        <v>30273</v>
      </c>
      <c r="B30278" s="28" t="s">
        <v>3400</v>
      </c>
      <c r="C30278" s="28" t="s">
        <v>45765</v>
      </c>
      <c r="E30278" s="26">
        <v>6018</v>
      </c>
      <c r="F30278" s="26">
        <f t="shared" si="29"/>
        <v>6018</v>
      </c>
      <c r="G30278" s="625"/>
      <c r="H30278" s="623"/>
    </row>
    <row r="30279" spans="1:8" x14ac:dyDescent="0.2">
      <c r="A30279" s="2">
        <v>30274</v>
      </c>
      <c r="B30279" s="28" t="s">
        <v>3400</v>
      </c>
      <c r="C30279" s="28" t="s">
        <v>45766</v>
      </c>
      <c r="E30279" s="26">
        <v>6018</v>
      </c>
      <c r="F30279" s="26">
        <f t="shared" si="29"/>
        <v>6018</v>
      </c>
      <c r="G30279" s="625"/>
      <c r="H30279" s="623"/>
    </row>
    <row r="30280" spans="1:8" x14ac:dyDescent="0.2">
      <c r="A30280" s="2">
        <v>30275</v>
      </c>
      <c r="B30280" s="28" t="s">
        <v>3400</v>
      </c>
      <c r="C30280" s="28" t="s">
        <v>45767</v>
      </c>
      <c r="E30280" s="26">
        <v>3896</v>
      </c>
      <c r="F30280" s="26">
        <f t="shared" si="29"/>
        <v>3896</v>
      </c>
      <c r="G30280" s="625"/>
      <c r="H30280" s="623"/>
    </row>
    <row r="30281" spans="1:8" ht="22.5" x14ac:dyDescent="0.2">
      <c r="A30281" s="2">
        <v>30276</v>
      </c>
      <c r="B30281" s="28" t="s">
        <v>45768</v>
      </c>
      <c r="C30281" s="28" t="s">
        <v>45769</v>
      </c>
      <c r="E30281" s="26">
        <v>7860</v>
      </c>
      <c r="F30281" s="26">
        <f t="shared" si="29"/>
        <v>7860</v>
      </c>
      <c r="G30281" s="625"/>
      <c r="H30281" s="623"/>
    </row>
    <row r="30282" spans="1:8" ht="33.75" x14ac:dyDescent="0.2">
      <c r="A30282" s="2">
        <v>30277</v>
      </c>
      <c r="B30282" s="28" t="s">
        <v>45770</v>
      </c>
      <c r="C30282" s="28" t="s">
        <v>45771</v>
      </c>
      <c r="E30282" s="26">
        <v>7146</v>
      </c>
      <c r="F30282" s="26">
        <f t="shared" si="29"/>
        <v>7146</v>
      </c>
      <c r="G30282" s="625"/>
      <c r="H30282" s="623"/>
    </row>
    <row r="30283" spans="1:8" ht="22.5" x14ac:dyDescent="0.2">
      <c r="A30283" s="2">
        <v>30278</v>
      </c>
      <c r="B30283" s="28" t="s">
        <v>45772</v>
      </c>
      <c r="C30283" s="28" t="s">
        <v>45773</v>
      </c>
      <c r="E30283" s="26">
        <v>5008.67</v>
      </c>
      <c r="F30283" s="26">
        <f t="shared" si="29"/>
        <v>5008.67</v>
      </c>
      <c r="G30283" s="625"/>
      <c r="H30283" s="623"/>
    </row>
    <row r="30284" spans="1:8" ht="22.5" x14ac:dyDescent="0.2">
      <c r="A30284" s="2">
        <v>30279</v>
      </c>
      <c r="B30284" s="28" t="s">
        <v>45774</v>
      </c>
      <c r="C30284" s="28" t="s">
        <v>45775</v>
      </c>
      <c r="E30284" s="26">
        <v>4682.5</v>
      </c>
      <c r="F30284" s="26">
        <f t="shared" si="29"/>
        <v>4682.5</v>
      </c>
      <c r="G30284" s="625"/>
      <c r="H30284" s="623"/>
    </row>
    <row r="30285" spans="1:8" x14ac:dyDescent="0.2">
      <c r="A30285" s="2">
        <v>30280</v>
      </c>
      <c r="B30285" s="28" t="s">
        <v>45776</v>
      </c>
      <c r="C30285" s="28" t="s">
        <v>45777</v>
      </c>
      <c r="E30285" s="26">
        <v>7900</v>
      </c>
      <c r="F30285" s="26">
        <f t="shared" si="29"/>
        <v>7900</v>
      </c>
      <c r="G30285" s="625"/>
      <c r="H30285" s="623"/>
    </row>
    <row r="30286" spans="1:8" x14ac:dyDescent="0.2">
      <c r="A30286" s="2">
        <v>30281</v>
      </c>
      <c r="B30286" s="28" t="s">
        <v>45776</v>
      </c>
      <c r="C30286" s="28" t="s">
        <v>45778</v>
      </c>
      <c r="E30286" s="26">
        <v>8834</v>
      </c>
      <c r="F30286" s="26">
        <f t="shared" si="29"/>
        <v>8834</v>
      </c>
      <c r="G30286" s="625"/>
      <c r="H30286" s="623"/>
    </row>
    <row r="30287" spans="1:8" x14ac:dyDescent="0.2">
      <c r="A30287" s="2">
        <v>30282</v>
      </c>
      <c r="B30287" s="28" t="s">
        <v>45776</v>
      </c>
      <c r="C30287" s="28" t="s">
        <v>45779</v>
      </c>
      <c r="E30287" s="26">
        <v>6443.72</v>
      </c>
      <c r="F30287" s="26">
        <f t="shared" si="29"/>
        <v>6443.72</v>
      </c>
      <c r="G30287" s="625"/>
      <c r="H30287" s="623"/>
    </row>
    <row r="30288" spans="1:8" x14ac:dyDescent="0.2">
      <c r="A30288" s="2">
        <v>30283</v>
      </c>
      <c r="B30288" s="28" t="s">
        <v>45776</v>
      </c>
      <c r="C30288" s="28" t="s">
        <v>45780</v>
      </c>
      <c r="E30288" s="26">
        <v>6443.72</v>
      </c>
      <c r="F30288" s="26">
        <f t="shared" si="29"/>
        <v>6443.72</v>
      </c>
      <c r="G30288" s="625"/>
      <c r="H30288" s="623"/>
    </row>
    <row r="30289" spans="1:8" x14ac:dyDescent="0.2">
      <c r="A30289" s="2">
        <v>30284</v>
      </c>
      <c r="B30289" s="28" t="s">
        <v>45776</v>
      </c>
      <c r="C30289" s="28" t="s">
        <v>45781</v>
      </c>
      <c r="E30289" s="26">
        <v>6443.71</v>
      </c>
      <c r="F30289" s="26">
        <f t="shared" si="29"/>
        <v>6443.71</v>
      </c>
      <c r="G30289" s="625"/>
      <c r="H30289" s="623"/>
    </row>
    <row r="30290" spans="1:8" ht="22.5" x14ac:dyDescent="0.2">
      <c r="A30290" s="2">
        <v>30285</v>
      </c>
      <c r="B30290" s="28" t="s">
        <v>45782</v>
      </c>
      <c r="C30290" s="28" t="s">
        <v>45783</v>
      </c>
      <c r="E30290" s="26">
        <v>3366</v>
      </c>
      <c r="F30290" s="26">
        <f t="shared" si="29"/>
        <v>3366</v>
      </c>
      <c r="G30290" s="625"/>
      <c r="H30290" s="623"/>
    </row>
    <row r="30291" spans="1:8" ht="22.5" x14ac:dyDescent="0.2">
      <c r="A30291" s="2">
        <v>30286</v>
      </c>
      <c r="B30291" s="28" t="s">
        <v>45784</v>
      </c>
      <c r="C30291" s="28" t="s">
        <v>29565</v>
      </c>
      <c r="E30291" s="26">
        <v>3366</v>
      </c>
      <c r="F30291" s="26">
        <f t="shared" si="29"/>
        <v>3366</v>
      </c>
      <c r="G30291" s="625"/>
      <c r="H30291" s="623"/>
    </row>
    <row r="30292" spans="1:8" ht="22.5" x14ac:dyDescent="0.2">
      <c r="A30292" s="2">
        <v>30287</v>
      </c>
      <c r="B30292" s="28" t="s">
        <v>45785</v>
      </c>
      <c r="C30292" s="28" t="s">
        <v>45786</v>
      </c>
      <c r="E30292" s="26">
        <v>7420</v>
      </c>
      <c r="F30292" s="26">
        <f t="shared" si="29"/>
        <v>7420</v>
      </c>
      <c r="G30292" s="625"/>
      <c r="H30292" s="623"/>
    </row>
    <row r="30293" spans="1:8" ht="33.75" x14ac:dyDescent="0.2">
      <c r="A30293" s="2">
        <v>30288</v>
      </c>
      <c r="B30293" s="28" t="s">
        <v>45787</v>
      </c>
      <c r="C30293" s="28" t="s">
        <v>45788</v>
      </c>
      <c r="E30293" s="26">
        <v>5242.8</v>
      </c>
      <c r="F30293" s="26">
        <f t="shared" si="29"/>
        <v>5242.8</v>
      </c>
      <c r="G30293" s="625"/>
      <c r="H30293" s="623"/>
    </row>
    <row r="30294" spans="1:8" ht="22.5" x14ac:dyDescent="0.2">
      <c r="A30294" s="2">
        <v>30289</v>
      </c>
      <c r="B30294" s="28" t="s">
        <v>45789</v>
      </c>
      <c r="C30294" s="28" t="s">
        <v>45790</v>
      </c>
      <c r="E30294" s="26">
        <v>45255.360000000001</v>
      </c>
      <c r="F30294" s="26">
        <f t="shared" si="29"/>
        <v>45255.360000000001</v>
      </c>
      <c r="G30294" s="625"/>
      <c r="H30294" s="623"/>
    </row>
    <row r="30295" spans="1:8" ht="22.5" x14ac:dyDescent="0.2">
      <c r="A30295" s="2">
        <v>30290</v>
      </c>
      <c r="B30295" s="28" t="s">
        <v>45791</v>
      </c>
      <c r="C30295" s="28" t="s">
        <v>45792</v>
      </c>
      <c r="E30295" s="26">
        <v>5895.7</v>
      </c>
      <c r="F30295" s="26">
        <f t="shared" si="29"/>
        <v>5895.7</v>
      </c>
      <c r="G30295" s="625"/>
      <c r="H30295" s="623"/>
    </row>
    <row r="30296" spans="1:8" x14ac:dyDescent="0.2">
      <c r="A30296" s="2">
        <v>30291</v>
      </c>
      <c r="B30296" s="28" t="s">
        <v>45793</v>
      </c>
      <c r="C30296" s="28" t="s">
        <v>45794</v>
      </c>
      <c r="E30296" s="26">
        <v>4572.7299999999996</v>
      </c>
      <c r="F30296" s="26">
        <f t="shared" si="29"/>
        <v>4572.7299999999996</v>
      </c>
      <c r="G30296" s="625"/>
      <c r="H30296" s="623"/>
    </row>
    <row r="30297" spans="1:8" x14ac:dyDescent="0.2">
      <c r="A30297" s="2">
        <v>30292</v>
      </c>
      <c r="B30297" s="28" t="s">
        <v>45793</v>
      </c>
      <c r="C30297" s="28" t="s">
        <v>45795</v>
      </c>
      <c r="E30297" s="26">
        <v>3282.99</v>
      </c>
      <c r="F30297" s="26">
        <f t="shared" si="29"/>
        <v>3282.99</v>
      </c>
      <c r="G30297" s="625"/>
      <c r="H30297" s="623"/>
    </row>
    <row r="30298" spans="1:8" x14ac:dyDescent="0.2">
      <c r="A30298" s="2">
        <v>30293</v>
      </c>
      <c r="B30298" s="28" t="s">
        <v>30474</v>
      </c>
      <c r="C30298" s="28" t="s">
        <v>45796</v>
      </c>
      <c r="E30298" s="26">
        <v>3683</v>
      </c>
      <c r="F30298" s="26">
        <f t="shared" si="29"/>
        <v>3683</v>
      </c>
      <c r="G30298" s="625"/>
      <c r="H30298" s="623"/>
    </row>
    <row r="30299" spans="1:8" ht="22.5" x14ac:dyDescent="0.2">
      <c r="A30299" s="2">
        <v>30294</v>
      </c>
      <c r="B30299" s="28" t="s">
        <v>45797</v>
      </c>
      <c r="C30299" s="28" t="s">
        <v>45798</v>
      </c>
      <c r="E30299" s="26">
        <v>3683</v>
      </c>
      <c r="F30299" s="26">
        <f t="shared" si="29"/>
        <v>3683</v>
      </c>
      <c r="G30299" s="625"/>
      <c r="H30299" s="623"/>
    </row>
    <row r="30300" spans="1:8" x14ac:dyDescent="0.2">
      <c r="A30300" s="2">
        <v>30295</v>
      </c>
      <c r="B30300" s="28" t="s">
        <v>45799</v>
      </c>
      <c r="C30300" s="28" t="s">
        <v>45800</v>
      </c>
      <c r="E30300" s="26">
        <v>7237.92</v>
      </c>
      <c r="F30300" s="26">
        <f t="shared" si="29"/>
        <v>7237.92</v>
      </c>
      <c r="G30300" s="625"/>
      <c r="H30300" s="623"/>
    </row>
    <row r="30301" spans="1:8" x14ac:dyDescent="0.2">
      <c r="A30301" s="2">
        <v>30296</v>
      </c>
      <c r="B30301" s="28" t="s">
        <v>7860</v>
      </c>
      <c r="C30301" s="28" t="s">
        <v>45801</v>
      </c>
      <c r="E30301" s="26">
        <v>5378</v>
      </c>
      <c r="F30301" s="26">
        <f t="shared" si="29"/>
        <v>5378</v>
      </c>
      <c r="G30301" s="625"/>
      <c r="H30301" s="623"/>
    </row>
    <row r="30302" spans="1:8" x14ac:dyDescent="0.2">
      <c r="A30302" s="2">
        <v>30297</v>
      </c>
      <c r="B30302" s="637"/>
      <c r="C30302" s="638"/>
      <c r="E30302" s="26">
        <v>16832</v>
      </c>
      <c r="F30302" s="26">
        <f t="shared" si="29"/>
        <v>16832</v>
      </c>
      <c r="G30302" s="625"/>
      <c r="H30302" s="623"/>
    </row>
    <row r="30303" spans="1:8" ht="33.75" x14ac:dyDescent="0.2">
      <c r="A30303" s="2">
        <v>30298</v>
      </c>
      <c r="B30303" s="28" t="s">
        <v>45802</v>
      </c>
      <c r="C30303" s="48">
        <v>11010414369</v>
      </c>
      <c r="E30303" s="26">
        <v>7315</v>
      </c>
      <c r="F30303" s="26">
        <f t="shared" si="29"/>
        <v>7315</v>
      </c>
      <c r="G30303" s="625"/>
      <c r="H30303" s="623"/>
    </row>
    <row r="30304" spans="1:8" ht="33.75" x14ac:dyDescent="0.2">
      <c r="A30304" s="2">
        <v>30299</v>
      </c>
      <c r="B30304" s="28" t="s">
        <v>45802</v>
      </c>
      <c r="C30304" s="48">
        <v>11010414368</v>
      </c>
      <c r="E30304" s="26">
        <f>SUM(E29876:E30303)</f>
        <v>8365204.1700000027</v>
      </c>
      <c r="F30304" s="26">
        <f>SUM(F29876:F30303)</f>
        <v>8353140.6500000022</v>
      </c>
      <c r="G30304" s="633"/>
      <c r="H30304" s="633"/>
    </row>
    <row r="30305" spans="1:8" ht="33.75" x14ac:dyDescent="0.2">
      <c r="A30305" s="2">
        <v>30300</v>
      </c>
      <c r="B30305" s="28" t="s">
        <v>45803</v>
      </c>
      <c r="C30305" s="28" t="s">
        <v>45804</v>
      </c>
      <c r="E30305" s="26">
        <v>13854.5</v>
      </c>
      <c r="F30305" s="26">
        <v>13854.5</v>
      </c>
      <c r="G30305" s="625"/>
      <c r="H30305" s="623"/>
    </row>
    <row r="30306" spans="1:8" ht="22.5" x14ac:dyDescent="0.2">
      <c r="A30306" s="2">
        <v>30301</v>
      </c>
      <c r="B30306" s="28" t="s">
        <v>45805</v>
      </c>
      <c r="C30306" s="28" t="s">
        <v>45806</v>
      </c>
      <c r="E30306" s="26">
        <v>13854.5</v>
      </c>
      <c r="F30306" s="26">
        <v>13854.5</v>
      </c>
      <c r="G30306" s="625"/>
      <c r="H30306" s="623"/>
    </row>
    <row r="30307" spans="1:8" ht="33.75" x14ac:dyDescent="0.2">
      <c r="A30307" s="2">
        <v>30302</v>
      </c>
      <c r="B30307" s="28" t="s">
        <v>45807</v>
      </c>
      <c r="C30307" s="48">
        <v>11010414360</v>
      </c>
      <c r="E30307" s="26">
        <v>17401</v>
      </c>
      <c r="F30307" s="26">
        <v>17401</v>
      </c>
      <c r="G30307" s="625"/>
      <c r="H30307" s="623"/>
    </row>
    <row r="30308" spans="1:8" ht="33.75" x14ac:dyDescent="0.2">
      <c r="A30308" s="2">
        <v>30303</v>
      </c>
      <c r="B30308" s="28" t="s">
        <v>45807</v>
      </c>
      <c r="C30308" s="48">
        <v>11010414359</v>
      </c>
      <c r="E30308" s="26">
        <v>26290</v>
      </c>
      <c r="F30308" s="26">
        <v>26290</v>
      </c>
      <c r="G30308" s="625"/>
      <c r="H30308" s="623"/>
    </row>
    <row r="30309" spans="1:8" ht="33.75" x14ac:dyDescent="0.2">
      <c r="A30309" s="2">
        <v>30304</v>
      </c>
      <c r="B30309" s="28" t="s">
        <v>45807</v>
      </c>
      <c r="C30309" s="48">
        <v>11010414358</v>
      </c>
      <c r="E30309" s="26">
        <v>3182</v>
      </c>
      <c r="F30309" s="26">
        <v>3182</v>
      </c>
      <c r="G30309" s="625"/>
      <c r="H30309" s="623"/>
    </row>
    <row r="30310" spans="1:8" ht="33.75" x14ac:dyDescent="0.2">
      <c r="A30310" s="2">
        <v>30305</v>
      </c>
      <c r="B30310" s="28" t="s">
        <v>45807</v>
      </c>
      <c r="C30310" s="48">
        <v>11010414357</v>
      </c>
      <c r="E30310" s="26">
        <v>3182</v>
      </c>
      <c r="F30310" s="26">
        <v>3182</v>
      </c>
      <c r="G30310" s="625"/>
      <c r="H30310" s="623"/>
    </row>
    <row r="30311" spans="1:8" ht="22.5" x14ac:dyDescent="0.2">
      <c r="A30311" s="2">
        <v>30306</v>
      </c>
      <c r="B30311" s="28" t="s">
        <v>34932</v>
      </c>
      <c r="C30311" s="28" t="s">
        <v>45808</v>
      </c>
      <c r="E30311" s="26">
        <v>3050</v>
      </c>
      <c r="F30311" s="26">
        <v>3050</v>
      </c>
      <c r="G30311" s="625"/>
      <c r="H30311" s="623"/>
    </row>
    <row r="30312" spans="1:8" ht="22.5" x14ac:dyDescent="0.2">
      <c r="A30312" s="2">
        <v>30307</v>
      </c>
      <c r="B30312" s="28" t="s">
        <v>45809</v>
      </c>
      <c r="C30312" s="28" t="s">
        <v>45810</v>
      </c>
      <c r="E30312" s="26">
        <v>3050</v>
      </c>
      <c r="F30312" s="26">
        <v>3050</v>
      </c>
      <c r="G30312" s="625"/>
      <c r="H30312" s="623"/>
    </row>
    <row r="30313" spans="1:8" ht="22.5" x14ac:dyDescent="0.2">
      <c r="A30313" s="2">
        <v>30308</v>
      </c>
      <c r="B30313" s="28" t="s">
        <v>45811</v>
      </c>
      <c r="C30313" s="28" t="s">
        <v>45812</v>
      </c>
      <c r="E30313" s="26">
        <v>44358</v>
      </c>
      <c r="F30313" s="26">
        <v>16018.21</v>
      </c>
      <c r="G30313" s="625"/>
      <c r="H30313" s="623"/>
    </row>
    <row r="30314" spans="1:8" ht="22.5" x14ac:dyDescent="0.2">
      <c r="A30314" s="2">
        <v>30309</v>
      </c>
      <c r="B30314" s="28" t="s">
        <v>45811</v>
      </c>
      <c r="C30314" s="28" t="s">
        <v>45813</v>
      </c>
      <c r="E30314" s="26">
        <v>3058.98</v>
      </c>
      <c r="F30314" s="26">
        <v>3058.98</v>
      </c>
      <c r="G30314" s="625"/>
      <c r="H30314" s="623"/>
    </row>
    <row r="30315" spans="1:8" x14ac:dyDescent="0.2">
      <c r="A30315" s="2">
        <v>30310</v>
      </c>
      <c r="B30315" s="28" t="s">
        <v>45814</v>
      </c>
      <c r="C30315" s="28" t="s">
        <v>28925</v>
      </c>
      <c r="E30315" s="26">
        <v>17015.84</v>
      </c>
      <c r="F30315" s="26">
        <v>17015.84</v>
      </c>
      <c r="G30315" s="625"/>
      <c r="H30315" s="623"/>
    </row>
    <row r="30316" spans="1:8" ht="22.5" x14ac:dyDescent="0.2">
      <c r="A30316" s="2">
        <v>30311</v>
      </c>
      <c r="B30316" s="28" t="s">
        <v>45815</v>
      </c>
      <c r="C30316" s="28" t="s">
        <v>45816</v>
      </c>
      <c r="E30316" s="26">
        <v>17015.84</v>
      </c>
      <c r="F30316" s="26">
        <v>17015.84</v>
      </c>
      <c r="G30316" s="625"/>
      <c r="H30316" s="623"/>
    </row>
    <row r="30317" spans="1:8" ht="22.5" x14ac:dyDescent="0.2">
      <c r="A30317" s="2">
        <v>30312</v>
      </c>
      <c r="B30317" s="28" t="s">
        <v>45817</v>
      </c>
      <c r="C30317" s="28" t="s">
        <v>45818</v>
      </c>
      <c r="E30317" s="26">
        <v>6307.6</v>
      </c>
      <c r="F30317" s="26">
        <v>6307.6</v>
      </c>
      <c r="G30317" s="625"/>
      <c r="H30317" s="623"/>
    </row>
    <row r="30318" spans="1:8" ht="22.5" x14ac:dyDescent="0.2">
      <c r="A30318" s="2">
        <v>30313</v>
      </c>
      <c r="B30318" s="28" t="s">
        <v>45819</v>
      </c>
      <c r="C30318" s="28" t="s">
        <v>45820</v>
      </c>
      <c r="E30318" s="26">
        <v>5559</v>
      </c>
      <c r="F30318" s="26">
        <v>5559</v>
      </c>
      <c r="G30318" s="625"/>
      <c r="H30318" s="623"/>
    </row>
    <row r="30319" spans="1:8" ht="22.5" x14ac:dyDescent="0.2">
      <c r="A30319" s="2">
        <v>30314</v>
      </c>
      <c r="B30319" s="28" t="s">
        <v>45821</v>
      </c>
      <c r="C30319" s="28" t="s">
        <v>45822</v>
      </c>
      <c r="E30319" s="26">
        <v>5202</v>
      </c>
      <c r="F30319" s="26">
        <v>5202</v>
      </c>
      <c r="G30319" s="625"/>
      <c r="H30319" s="623"/>
    </row>
    <row r="30320" spans="1:8" ht="22.5" x14ac:dyDescent="0.2">
      <c r="A30320" s="2">
        <v>30315</v>
      </c>
      <c r="B30320" s="28" t="s">
        <v>45823</v>
      </c>
      <c r="C30320" s="28" t="s">
        <v>45824</v>
      </c>
      <c r="E30320" s="26">
        <v>9016.7999999999993</v>
      </c>
      <c r="F30320" s="26">
        <v>9016.7999999999993</v>
      </c>
      <c r="G30320" s="625"/>
      <c r="H30320" s="623"/>
    </row>
    <row r="30321" spans="1:8" ht="22.5" x14ac:dyDescent="0.2">
      <c r="A30321" s="2">
        <v>30316</v>
      </c>
      <c r="B30321" s="28" t="s">
        <v>45825</v>
      </c>
      <c r="C30321" s="28" t="s">
        <v>45826</v>
      </c>
      <c r="E30321" s="26">
        <v>9961</v>
      </c>
      <c r="F30321" s="26">
        <v>9961</v>
      </c>
      <c r="G30321" s="625"/>
      <c r="H30321" s="623"/>
    </row>
    <row r="30322" spans="1:8" ht="22.5" x14ac:dyDescent="0.2">
      <c r="A30322" s="2">
        <v>30317</v>
      </c>
      <c r="B30322" s="28" t="s">
        <v>45827</v>
      </c>
      <c r="C30322" s="28" t="s">
        <v>45828</v>
      </c>
      <c r="E30322" s="26">
        <v>18000</v>
      </c>
      <c r="F30322" s="26">
        <v>18000</v>
      </c>
      <c r="G30322" s="625"/>
      <c r="H30322" s="623"/>
    </row>
    <row r="30323" spans="1:8" x14ac:dyDescent="0.2">
      <c r="A30323" s="2">
        <v>30318</v>
      </c>
      <c r="B30323" s="28" t="s">
        <v>45829</v>
      </c>
      <c r="C30323" s="28" t="s">
        <v>45830</v>
      </c>
      <c r="E30323" s="26">
        <v>7333</v>
      </c>
      <c r="F30323" s="26">
        <v>7333</v>
      </c>
      <c r="G30323" s="625"/>
      <c r="H30323" s="623"/>
    </row>
    <row r="30324" spans="1:8" ht="22.5" x14ac:dyDescent="0.2">
      <c r="A30324" s="2">
        <v>30319</v>
      </c>
      <c r="B30324" s="28" t="s">
        <v>45831</v>
      </c>
      <c r="C30324" s="28" t="s">
        <v>45832</v>
      </c>
      <c r="E30324" s="26">
        <v>10341</v>
      </c>
      <c r="F30324" s="26">
        <v>10341</v>
      </c>
      <c r="G30324" s="625"/>
      <c r="H30324" s="623"/>
    </row>
    <row r="30325" spans="1:8" ht="33.75" x14ac:dyDescent="0.2">
      <c r="A30325" s="2">
        <v>30320</v>
      </c>
      <c r="B30325" s="28" t="s">
        <v>45833</v>
      </c>
      <c r="C30325" s="28" t="s">
        <v>45834</v>
      </c>
      <c r="E30325" s="26">
        <v>36086</v>
      </c>
      <c r="F30325" s="26">
        <v>36086</v>
      </c>
      <c r="G30325" s="625"/>
      <c r="H30325" s="623"/>
    </row>
    <row r="30326" spans="1:8" ht="33.75" x14ac:dyDescent="0.2">
      <c r="A30326" s="2">
        <v>30321</v>
      </c>
      <c r="B30326" s="28" t="s">
        <v>45835</v>
      </c>
      <c r="C30326" s="28" t="s">
        <v>45836</v>
      </c>
      <c r="E30326" s="26">
        <v>7368</v>
      </c>
      <c r="F30326" s="26">
        <v>7368</v>
      </c>
      <c r="G30326" s="625"/>
      <c r="H30326" s="623"/>
    </row>
    <row r="30327" spans="1:8" ht="22.5" x14ac:dyDescent="0.2">
      <c r="A30327" s="2">
        <v>30322</v>
      </c>
      <c r="B30327" s="28" t="s">
        <v>45837</v>
      </c>
      <c r="C30327" s="28" t="s">
        <v>45838</v>
      </c>
      <c r="E30327" s="26">
        <v>17610</v>
      </c>
      <c r="F30327" s="26">
        <v>17610</v>
      </c>
      <c r="G30327" s="625"/>
      <c r="H30327" s="623"/>
    </row>
    <row r="30328" spans="1:8" ht="22.5" x14ac:dyDescent="0.2">
      <c r="A30328" s="2">
        <v>30323</v>
      </c>
      <c r="B30328" s="28" t="s">
        <v>45839</v>
      </c>
      <c r="C30328" s="28" t="s">
        <v>45840</v>
      </c>
      <c r="E30328" s="26">
        <v>25600</v>
      </c>
      <c r="F30328" s="26">
        <v>25600</v>
      </c>
      <c r="G30328" s="625"/>
      <c r="H30328" s="623"/>
    </row>
    <row r="30329" spans="1:8" ht="22.5" x14ac:dyDescent="0.2">
      <c r="A30329" s="2">
        <v>30324</v>
      </c>
      <c r="B30329" s="28" t="s">
        <v>45841</v>
      </c>
      <c r="C30329" s="28" t="s">
        <v>45842</v>
      </c>
      <c r="E30329" s="26">
        <v>8989</v>
      </c>
      <c r="F30329" s="26">
        <v>8989</v>
      </c>
      <c r="G30329" s="625"/>
      <c r="H30329" s="623"/>
    </row>
    <row r="30330" spans="1:8" ht="33.75" x14ac:dyDescent="0.2">
      <c r="A30330" s="2">
        <v>30325</v>
      </c>
      <c r="B30330" s="28" t="s">
        <v>45843</v>
      </c>
      <c r="C30330" s="28" t="s">
        <v>45844</v>
      </c>
      <c r="E30330" s="26">
        <v>9010</v>
      </c>
      <c r="F30330" s="26">
        <v>9010</v>
      </c>
      <c r="G30330" s="625"/>
      <c r="H30330" s="623"/>
    </row>
    <row r="30331" spans="1:8" ht="33.75" x14ac:dyDescent="0.2">
      <c r="A30331" s="2">
        <v>30326</v>
      </c>
      <c r="B30331" s="28" t="s">
        <v>45845</v>
      </c>
      <c r="C30331" s="28" t="s">
        <v>45846</v>
      </c>
      <c r="E30331" s="26">
        <v>15998</v>
      </c>
      <c r="F30331" s="26">
        <v>15998</v>
      </c>
      <c r="G30331" s="625"/>
      <c r="H30331" s="623"/>
    </row>
    <row r="30332" spans="1:8" ht="33.75" x14ac:dyDescent="0.2">
      <c r="A30332" s="2">
        <v>30327</v>
      </c>
      <c r="B30332" s="28" t="s">
        <v>45847</v>
      </c>
      <c r="C30332" s="28" t="s">
        <v>45848</v>
      </c>
      <c r="E30332" s="26">
        <v>5175</v>
      </c>
      <c r="F30332" s="26">
        <v>5175</v>
      </c>
      <c r="G30332" s="625"/>
      <c r="H30332" s="623"/>
    </row>
    <row r="30333" spans="1:8" ht="33.75" x14ac:dyDescent="0.2">
      <c r="A30333" s="2">
        <v>30328</v>
      </c>
      <c r="B30333" s="28" t="s">
        <v>45849</v>
      </c>
      <c r="C30333" s="28" t="s">
        <v>45850</v>
      </c>
      <c r="E30333" s="26">
        <v>4500</v>
      </c>
      <c r="F30333" s="26">
        <v>4500</v>
      </c>
      <c r="G30333" s="625"/>
      <c r="H30333" s="623"/>
    </row>
    <row r="30334" spans="1:8" ht="22.5" x14ac:dyDescent="0.2">
      <c r="A30334" s="2">
        <v>30329</v>
      </c>
      <c r="B30334" s="28" t="s">
        <v>45841</v>
      </c>
      <c r="C30334" s="28" t="s">
        <v>45851</v>
      </c>
      <c r="E30334" s="26">
        <v>19890</v>
      </c>
      <c r="F30334" s="26">
        <v>19890</v>
      </c>
      <c r="G30334" s="625"/>
      <c r="H30334" s="623"/>
    </row>
    <row r="30335" spans="1:8" ht="22.5" x14ac:dyDescent="0.2">
      <c r="A30335" s="2">
        <v>30330</v>
      </c>
      <c r="B30335" s="28" t="s">
        <v>45852</v>
      </c>
      <c r="C30335" s="28" t="s">
        <v>45853</v>
      </c>
      <c r="E30335" s="26">
        <v>5175</v>
      </c>
      <c r="F30335" s="26">
        <v>5175</v>
      </c>
      <c r="G30335" s="625"/>
      <c r="H30335" s="623"/>
    </row>
    <row r="30336" spans="1:8" ht="22.5" x14ac:dyDescent="0.2">
      <c r="A30336" s="2">
        <v>30331</v>
      </c>
      <c r="B30336" s="28" t="s">
        <v>9136</v>
      </c>
      <c r="C30336" s="28" t="s">
        <v>45854</v>
      </c>
      <c r="E30336" s="26">
        <v>17698</v>
      </c>
      <c r="F30336" s="26">
        <v>17698</v>
      </c>
      <c r="G30336" s="625"/>
      <c r="H30336" s="623"/>
    </row>
    <row r="30337" spans="1:8" ht="56.25" x14ac:dyDescent="0.2">
      <c r="A30337" s="2">
        <v>30332</v>
      </c>
      <c r="B30337" s="28" t="s">
        <v>45855</v>
      </c>
      <c r="C30337" s="28" t="s">
        <v>45856</v>
      </c>
      <c r="E30337" s="26">
        <v>98000</v>
      </c>
      <c r="F30337" s="26">
        <v>98000</v>
      </c>
      <c r="G30337" s="625"/>
      <c r="H30337" s="623"/>
    </row>
    <row r="30338" spans="1:8" ht="33.75" x14ac:dyDescent="0.2">
      <c r="A30338" s="2">
        <v>30333</v>
      </c>
      <c r="B30338" s="28" t="s">
        <v>45845</v>
      </c>
      <c r="C30338" s="28" t="s">
        <v>45857</v>
      </c>
      <c r="E30338" s="26">
        <v>4860</v>
      </c>
      <c r="F30338" s="26">
        <v>4860</v>
      </c>
      <c r="G30338" s="625"/>
      <c r="H30338" s="623"/>
    </row>
    <row r="30339" spans="1:8" ht="22.5" x14ac:dyDescent="0.2">
      <c r="A30339" s="2">
        <v>30334</v>
      </c>
      <c r="B30339" s="28" t="s">
        <v>45858</v>
      </c>
      <c r="C30339" s="28" t="s">
        <v>45859</v>
      </c>
      <c r="E30339" s="26">
        <v>26540</v>
      </c>
      <c r="F30339" s="26">
        <v>26540</v>
      </c>
      <c r="G30339" s="625"/>
      <c r="H30339" s="623"/>
    </row>
    <row r="30340" spans="1:8" ht="33.75" x14ac:dyDescent="0.2">
      <c r="A30340" s="2">
        <v>30335</v>
      </c>
      <c r="B30340" s="28" t="s">
        <v>45860</v>
      </c>
      <c r="C30340" s="28" t="s">
        <v>45861</v>
      </c>
      <c r="E30340" s="26">
        <v>6440</v>
      </c>
      <c r="F30340" s="26">
        <v>6440</v>
      </c>
      <c r="G30340" s="625"/>
      <c r="H30340" s="623"/>
    </row>
    <row r="30341" spans="1:8" ht="33.75" x14ac:dyDescent="0.2">
      <c r="A30341" s="2">
        <v>30336</v>
      </c>
      <c r="B30341" s="28" t="s">
        <v>45860</v>
      </c>
      <c r="C30341" s="28" t="s">
        <v>45862</v>
      </c>
      <c r="E30341" s="26">
        <v>8820</v>
      </c>
      <c r="F30341" s="26">
        <v>8820</v>
      </c>
      <c r="G30341" s="625"/>
      <c r="H30341" s="623"/>
    </row>
    <row r="30342" spans="1:8" ht="22.5" x14ac:dyDescent="0.2">
      <c r="A30342" s="2">
        <v>30337</v>
      </c>
      <c r="B30342" s="28" t="s">
        <v>45863</v>
      </c>
      <c r="C30342" s="28" t="s">
        <v>45864</v>
      </c>
      <c r="E30342" s="26">
        <v>4581</v>
      </c>
      <c r="F30342" s="26">
        <v>4581</v>
      </c>
      <c r="G30342" s="625"/>
      <c r="H30342" s="623"/>
    </row>
    <row r="30343" spans="1:8" ht="33.75" x14ac:dyDescent="0.2">
      <c r="A30343" s="2">
        <v>30338</v>
      </c>
      <c r="B30343" s="28" t="s">
        <v>45865</v>
      </c>
      <c r="C30343" s="28" t="s">
        <v>45866</v>
      </c>
      <c r="E30343" s="26">
        <v>4581</v>
      </c>
      <c r="F30343" s="26">
        <v>4581</v>
      </c>
      <c r="G30343" s="625"/>
      <c r="H30343" s="623"/>
    </row>
    <row r="30344" spans="1:8" ht="33.75" x14ac:dyDescent="0.2">
      <c r="A30344" s="2">
        <v>30339</v>
      </c>
      <c r="B30344" s="28" t="s">
        <v>45865</v>
      </c>
      <c r="C30344" s="28" t="s">
        <v>45867</v>
      </c>
      <c r="E30344" s="26">
        <v>10994</v>
      </c>
      <c r="F30344" s="26">
        <v>10994</v>
      </c>
      <c r="G30344" s="625"/>
      <c r="H30344" s="623"/>
    </row>
    <row r="30345" spans="1:8" ht="22.5" x14ac:dyDescent="0.2">
      <c r="A30345" s="2">
        <v>30340</v>
      </c>
      <c r="B30345" s="28" t="s">
        <v>45868</v>
      </c>
      <c r="C30345" s="28" t="s">
        <v>45869</v>
      </c>
      <c r="E30345" s="26">
        <v>9750</v>
      </c>
      <c r="F30345" s="26">
        <v>9750</v>
      </c>
      <c r="G30345" s="625"/>
      <c r="H30345" s="623"/>
    </row>
    <row r="30346" spans="1:8" ht="22.5" x14ac:dyDescent="0.2">
      <c r="A30346" s="2">
        <v>30341</v>
      </c>
      <c r="B30346" s="28" t="s">
        <v>45870</v>
      </c>
      <c r="C30346" s="28" t="s">
        <v>45871</v>
      </c>
      <c r="E30346" s="26">
        <v>9750</v>
      </c>
      <c r="F30346" s="26">
        <v>9750</v>
      </c>
      <c r="G30346" s="625"/>
      <c r="H30346" s="623"/>
    </row>
    <row r="30347" spans="1:8" ht="22.5" x14ac:dyDescent="0.2">
      <c r="A30347" s="2">
        <v>30342</v>
      </c>
      <c r="B30347" s="28" t="s">
        <v>45872</v>
      </c>
      <c r="C30347" s="28" t="s">
        <v>45873</v>
      </c>
      <c r="E30347" s="26">
        <v>5715</v>
      </c>
      <c r="F30347" s="26">
        <v>5715</v>
      </c>
      <c r="G30347" s="625"/>
      <c r="H30347" s="623"/>
    </row>
    <row r="30348" spans="1:8" ht="56.25" x14ac:dyDescent="0.2">
      <c r="A30348" s="2">
        <v>30343</v>
      </c>
      <c r="B30348" s="28" t="s">
        <v>45874</v>
      </c>
      <c r="C30348" s="28" t="s">
        <v>45875</v>
      </c>
      <c r="E30348" s="26">
        <v>26399</v>
      </c>
      <c r="F30348" s="26">
        <v>26399</v>
      </c>
      <c r="G30348" s="625"/>
      <c r="H30348" s="623"/>
    </row>
    <row r="30349" spans="1:8" ht="56.25" x14ac:dyDescent="0.2">
      <c r="A30349" s="2">
        <v>30344</v>
      </c>
      <c r="B30349" s="28" t="s">
        <v>45874</v>
      </c>
      <c r="C30349" s="28" t="s">
        <v>45876</v>
      </c>
      <c r="E30349" s="26">
        <v>42050</v>
      </c>
      <c r="F30349" s="26">
        <v>42050</v>
      </c>
      <c r="G30349" s="625"/>
      <c r="H30349" s="623"/>
    </row>
    <row r="30350" spans="1:8" ht="22.5" x14ac:dyDescent="0.2">
      <c r="A30350" s="2">
        <v>30345</v>
      </c>
      <c r="B30350" s="28" t="s">
        <v>45877</v>
      </c>
      <c r="C30350" s="28" t="s">
        <v>45878</v>
      </c>
      <c r="E30350" s="26">
        <v>21000</v>
      </c>
      <c r="F30350" s="26">
        <v>21000</v>
      </c>
      <c r="G30350" s="625"/>
      <c r="H30350" s="623"/>
    </row>
    <row r="30351" spans="1:8" ht="33.75" x14ac:dyDescent="0.2">
      <c r="A30351" s="2">
        <v>30346</v>
      </c>
      <c r="B30351" s="28" t="s">
        <v>45879</v>
      </c>
      <c r="C30351" s="28" t="s">
        <v>45880</v>
      </c>
      <c r="E30351" s="26">
        <v>23000</v>
      </c>
      <c r="F30351" s="26">
        <v>23000</v>
      </c>
      <c r="G30351" s="625"/>
      <c r="H30351" s="623"/>
    </row>
    <row r="30352" spans="1:8" ht="33.75" x14ac:dyDescent="0.2">
      <c r="A30352" s="2">
        <v>30347</v>
      </c>
      <c r="B30352" s="28" t="s">
        <v>45881</v>
      </c>
      <c r="C30352" s="48">
        <v>11010414366</v>
      </c>
      <c r="E30352" s="26">
        <v>24860</v>
      </c>
      <c r="F30352" s="26">
        <v>24860</v>
      </c>
      <c r="G30352" s="625"/>
      <c r="H30352" s="623"/>
    </row>
    <row r="30353" spans="1:8" ht="33.75" x14ac:dyDescent="0.2">
      <c r="A30353" s="2">
        <v>30348</v>
      </c>
      <c r="B30353" s="28" t="s">
        <v>45881</v>
      </c>
      <c r="C30353" s="48">
        <v>11010414367</v>
      </c>
      <c r="E30353" s="26">
        <v>18500</v>
      </c>
      <c r="F30353" s="26">
        <v>18500</v>
      </c>
      <c r="G30353" s="625"/>
      <c r="H30353" s="623"/>
    </row>
    <row r="30354" spans="1:8" ht="33.75" x14ac:dyDescent="0.2">
      <c r="A30354" s="2">
        <v>30349</v>
      </c>
      <c r="B30354" s="28" t="s">
        <v>45882</v>
      </c>
      <c r="C30354" s="28" t="s">
        <v>45883</v>
      </c>
      <c r="E30354" s="26">
        <v>11900</v>
      </c>
      <c r="F30354" s="26">
        <v>11900</v>
      </c>
      <c r="G30354" s="625"/>
      <c r="H30354" s="623"/>
    </row>
    <row r="30355" spans="1:8" ht="45" x14ac:dyDescent="0.2">
      <c r="A30355" s="2">
        <v>30350</v>
      </c>
      <c r="B30355" s="28" t="s">
        <v>45884</v>
      </c>
      <c r="C30355" s="28" t="s">
        <v>45885</v>
      </c>
      <c r="E30355" s="26">
        <v>11900</v>
      </c>
      <c r="F30355" s="26">
        <v>11900</v>
      </c>
      <c r="G30355" s="625"/>
      <c r="H30355" s="623"/>
    </row>
    <row r="30356" spans="1:8" ht="56.25" x14ac:dyDescent="0.2">
      <c r="A30356" s="2">
        <v>30351</v>
      </c>
      <c r="B30356" s="28" t="s">
        <v>45886</v>
      </c>
      <c r="C30356" s="28" t="s">
        <v>45887</v>
      </c>
      <c r="E30356" s="26">
        <v>3446</v>
      </c>
      <c r="F30356" s="26">
        <v>3446</v>
      </c>
      <c r="G30356" s="625"/>
      <c r="H30356" s="623"/>
    </row>
    <row r="30357" spans="1:8" ht="22.5" x14ac:dyDescent="0.2">
      <c r="A30357" s="2">
        <v>30352</v>
      </c>
      <c r="B30357" s="28" t="s">
        <v>45888</v>
      </c>
      <c r="C30357" s="28" t="s">
        <v>45889</v>
      </c>
      <c r="E30357" s="26">
        <v>5669</v>
      </c>
      <c r="F30357" s="26">
        <v>5669</v>
      </c>
      <c r="G30357" s="625"/>
      <c r="H30357" s="623"/>
    </row>
    <row r="30358" spans="1:8" x14ac:dyDescent="0.2">
      <c r="A30358" s="2">
        <v>30353</v>
      </c>
      <c r="B30358" s="28" t="s">
        <v>45890</v>
      </c>
      <c r="C30358" s="28" t="s">
        <v>45891</v>
      </c>
      <c r="E30358" s="26">
        <v>25836</v>
      </c>
      <c r="F30358" s="26">
        <v>25836</v>
      </c>
      <c r="G30358" s="625"/>
      <c r="H30358" s="623"/>
    </row>
    <row r="30359" spans="1:8" ht="56.25" x14ac:dyDescent="0.2">
      <c r="A30359" s="2">
        <v>30354</v>
      </c>
      <c r="B30359" s="28" t="s">
        <v>45892</v>
      </c>
      <c r="C30359" s="28" t="s">
        <v>45893</v>
      </c>
      <c r="E30359" s="26">
        <v>8140</v>
      </c>
      <c r="F30359" s="26">
        <v>8140</v>
      </c>
      <c r="G30359" s="625"/>
      <c r="H30359" s="623"/>
    </row>
    <row r="30360" spans="1:8" ht="22.5" x14ac:dyDescent="0.2">
      <c r="A30360" s="2">
        <v>30355</v>
      </c>
      <c r="B30360" s="28" t="s">
        <v>45894</v>
      </c>
      <c r="C30360" s="28" t="s">
        <v>45895</v>
      </c>
      <c r="E30360" s="26">
        <v>170295</v>
      </c>
      <c r="F30360" s="26">
        <v>170295</v>
      </c>
      <c r="G30360" s="625"/>
      <c r="H30360" s="623"/>
    </row>
    <row r="30361" spans="1:8" ht="22.5" x14ac:dyDescent="0.2">
      <c r="A30361" s="2">
        <v>30356</v>
      </c>
      <c r="B30361" s="28" t="s">
        <v>45896</v>
      </c>
      <c r="C30361" s="28" t="s">
        <v>45897</v>
      </c>
      <c r="E30361" s="26">
        <v>6375</v>
      </c>
      <c r="F30361" s="26">
        <v>6375</v>
      </c>
      <c r="G30361" s="625"/>
      <c r="H30361" s="623"/>
    </row>
    <row r="30362" spans="1:8" x14ac:dyDescent="0.2">
      <c r="A30362" s="2">
        <v>30357</v>
      </c>
      <c r="B30362" s="28" t="s">
        <v>3825</v>
      </c>
      <c r="C30362" s="28" t="s">
        <v>45898</v>
      </c>
      <c r="E30362" s="26">
        <v>5230</v>
      </c>
      <c r="F30362" s="26">
        <v>5230</v>
      </c>
      <c r="G30362" s="625"/>
      <c r="H30362" s="623"/>
    </row>
    <row r="30363" spans="1:8" ht="33.75" x14ac:dyDescent="0.2">
      <c r="A30363" s="2">
        <v>30358</v>
      </c>
      <c r="B30363" s="28" t="s">
        <v>45899</v>
      </c>
      <c r="C30363" s="28" t="s">
        <v>45900</v>
      </c>
      <c r="E30363" s="26">
        <v>495000</v>
      </c>
      <c r="F30363" s="26">
        <v>495000</v>
      </c>
      <c r="G30363" s="625"/>
      <c r="H30363" s="623"/>
    </row>
    <row r="30364" spans="1:8" x14ac:dyDescent="0.2">
      <c r="A30364" s="2">
        <v>30359</v>
      </c>
      <c r="B30364" s="28" t="s">
        <v>24249</v>
      </c>
      <c r="C30364" s="28" t="s">
        <v>45901</v>
      </c>
      <c r="E30364" s="26">
        <v>4528.66</v>
      </c>
      <c r="F30364" s="26">
        <v>4528.66</v>
      </c>
      <c r="G30364" s="625"/>
      <c r="H30364" s="623"/>
    </row>
    <row r="30365" spans="1:8" x14ac:dyDescent="0.2">
      <c r="A30365" s="2">
        <v>30360</v>
      </c>
      <c r="B30365" s="28" t="s">
        <v>45902</v>
      </c>
      <c r="C30365" s="28" t="s">
        <v>45903</v>
      </c>
      <c r="E30365" s="26">
        <v>21400</v>
      </c>
      <c r="F30365" s="26">
        <v>21400</v>
      </c>
      <c r="G30365" s="625"/>
      <c r="H30365" s="623"/>
    </row>
    <row r="30366" spans="1:8" x14ac:dyDescent="0.2">
      <c r="A30366" s="2">
        <v>30361</v>
      </c>
      <c r="B30366" s="28" t="s">
        <v>41954</v>
      </c>
      <c r="C30366" s="28" t="s">
        <v>45904</v>
      </c>
      <c r="E30366" s="26">
        <v>2964.12</v>
      </c>
      <c r="F30366" s="26">
        <v>2964.12</v>
      </c>
      <c r="G30366" s="625"/>
      <c r="H30366" s="623"/>
    </row>
    <row r="30367" spans="1:8" x14ac:dyDescent="0.2">
      <c r="A30367" s="2">
        <v>30362</v>
      </c>
      <c r="B30367" s="28" t="s">
        <v>9490</v>
      </c>
      <c r="C30367" s="28" t="s">
        <v>45905</v>
      </c>
      <c r="E30367" s="26">
        <v>2346</v>
      </c>
      <c r="F30367" s="26">
        <v>2346</v>
      </c>
      <c r="G30367" s="625"/>
      <c r="H30367" s="623"/>
    </row>
    <row r="30368" spans="1:8" ht="22.5" x14ac:dyDescent="0.2">
      <c r="A30368" s="2">
        <v>30363</v>
      </c>
      <c r="B30368" s="28" t="s">
        <v>45906</v>
      </c>
      <c r="C30368" s="28" t="s">
        <v>45907</v>
      </c>
      <c r="E30368" s="26">
        <v>6324</v>
      </c>
      <c r="F30368" s="26">
        <v>6324</v>
      </c>
      <c r="G30368" s="625"/>
      <c r="H30368" s="623"/>
    </row>
    <row r="30369" spans="1:8" x14ac:dyDescent="0.2">
      <c r="A30369" s="2">
        <v>30364</v>
      </c>
      <c r="B30369" s="28" t="s">
        <v>5428</v>
      </c>
      <c r="C30369" s="28" t="s">
        <v>45908</v>
      </c>
      <c r="E30369" s="26">
        <v>6627</v>
      </c>
      <c r="F30369" s="26">
        <v>6627</v>
      </c>
      <c r="G30369" s="625"/>
      <c r="H30369" s="623"/>
    </row>
    <row r="30370" spans="1:8" x14ac:dyDescent="0.2">
      <c r="A30370" s="2">
        <v>30365</v>
      </c>
      <c r="B30370" s="28" t="s">
        <v>25523</v>
      </c>
      <c r="C30370" s="28" t="s">
        <v>45909</v>
      </c>
      <c r="E30370" s="26">
        <v>3033.45</v>
      </c>
      <c r="F30370" s="26">
        <v>3033.45</v>
      </c>
      <c r="G30370" s="625"/>
      <c r="H30370" s="623"/>
    </row>
    <row r="30371" spans="1:8" ht="22.5" x14ac:dyDescent="0.2">
      <c r="A30371" s="2">
        <v>30366</v>
      </c>
      <c r="B30371" s="28" t="s">
        <v>45910</v>
      </c>
      <c r="C30371" s="28" t="s">
        <v>45911</v>
      </c>
      <c r="E30371" s="26">
        <v>10800</v>
      </c>
      <c r="F30371" s="26">
        <v>10800</v>
      </c>
      <c r="G30371" s="625"/>
      <c r="H30371" s="623"/>
    </row>
    <row r="30372" spans="1:8" ht="22.5" x14ac:dyDescent="0.2">
      <c r="A30372" s="2">
        <v>30367</v>
      </c>
      <c r="B30372" s="28" t="s">
        <v>45912</v>
      </c>
      <c r="C30372" s="28" t="s">
        <v>45913</v>
      </c>
      <c r="E30372" s="26">
        <v>10200</v>
      </c>
      <c r="F30372" s="26">
        <v>10200</v>
      </c>
      <c r="G30372" s="625"/>
      <c r="H30372" s="623"/>
    </row>
    <row r="30373" spans="1:8" x14ac:dyDescent="0.2">
      <c r="A30373" s="2">
        <v>30368</v>
      </c>
      <c r="B30373" s="28" t="s">
        <v>33880</v>
      </c>
      <c r="C30373" s="28" t="s">
        <v>45914</v>
      </c>
      <c r="E30373" s="26">
        <v>4528.67</v>
      </c>
      <c r="F30373" s="26">
        <v>4528.67</v>
      </c>
      <c r="G30373" s="625"/>
      <c r="H30373" s="623"/>
    </row>
    <row r="30374" spans="1:8" ht="33.75" x14ac:dyDescent="0.2">
      <c r="A30374" s="2">
        <v>30369</v>
      </c>
      <c r="B30374" s="28" t="s">
        <v>45915</v>
      </c>
      <c r="C30374" s="28" t="s">
        <v>45916</v>
      </c>
      <c r="E30374" s="26">
        <v>4528.67</v>
      </c>
      <c r="F30374" s="26">
        <v>4528.67</v>
      </c>
      <c r="G30374" s="625"/>
      <c r="H30374" s="623"/>
    </row>
    <row r="30375" spans="1:8" ht="22.5" x14ac:dyDescent="0.2">
      <c r="A30375" s="2">
        <v>30370</v>
      </c>
      <c r="B30375" s="28" t="s">
        <v>45917</v>
      </c>
      <c r="C30375" s="28" t="s">
        <v>45918</v>
      </c>
      <c r="E30375" s="26">
        <v>3800</v>
      </c>
      <c r="F30375" s="26">
        <v>3800</v>
      </c>
      <c r="G30375" s="625"/>
      <c r="H30375" s="623"/>
    </row>
    <row r="30376" spans="1:8" ht="22.5" x14ac:dyDescent="0.2">
      <c r="A30376" s="2">
        <v>30371</v>
      </c>
      <c r="B30376" s="28" t="s">
        <v>45919</v>
      </c>
      <c r="C30376" s="28" t="s">
        <v>45920</v>
      </c>
      <c r="E30376" s="26">
        <v>20000</v>
      </c>
      <c r="F30376" s="26">
        <v>20000</v>
      </c>
      <c r="G30376" s="625"/>
      <c r="H30376" s="623"/>
    </row>
    <row r="30377" spans="1:8" x14ac:dyDescent="0.2">
      <c r="A30377" s="2">
        <v>30372</v>
      </c>
      <c r="B30377" s="28" t="s">
        <v>4392</v>
      </c>
      <c r="C30377" s="28" t="s">
        <v>45921</v>
      </c>
      <c r="E30377" s="26">
        <v>13995</v>
      </c>
      <c r="F30377" s="26">
        <v>13995</v>
      </c>
      <c r="G30377" s="625"/>
      <c r="H30377" s="623"/>
    </row>
    <row r="30378" spans="1:8" x14ac:dyDescent="0.2">
      <c r="A30378" s="2">
        <v>30373</v>
      </c>
      <c r="B30378" s="28" t="s">
        <v>3400</v>
      </c>
      <c r="C30378" s="28" t="s">
        <v>45922</v>
      </c>
      <c r="E30378" s="26">
        <v>7000</v>
      </c>
      <c r="F30378" s="26">
        <v>7000</v>
      </c>
      <c r="G30378" s="625"/>
      <c r="H30378" s="623"/>
    </row>
    <row r="30379" spans="1:8" x14ac:dyDescent="0.2">
      <c r="A30379" s="2">
        <v>30374</v>
      </c>
      <c r="B30379" s="28" t="s">
        <v>4523</v>
      </c>
      <c r="C30379" s="28" t="s">
        <v>45923</v>
      </c>
      <c r="E30379" s="26">
        <v>15300</v>
      </c>
      <c r="F30379" s="26">
        <v>15300</v>
      </c>
      <c r="G30379" s="625"/>
      <c r="H30379" s="623"/>
    </row>
    <row r="30380" spans="1:8" x14ac:dyDescent="0.2">
      <c r="A30380" s="2">
        <v>30375</v>
      </c>
      <c r="B30380" s="28" t="s">
        <v>33880</v>
      </c>
      <c r="C30380" s="28" t="s">
        <v>45924</v>
      </c>
      <c r="E30380" s="26">
        <v>8334.6</v>
      </c>
      <c r="F30380" s="26">
        <v>8334.6</v>
      </c>
      <c r="G30380" s="625"/>
      <c r="H30380" s="623"/>
    </row>
    <row r="30381" spans="1:8" x14ac:dyDescent="0.2">
      <c r="A30381" s="2">
        <v>30376</v>
      </c>
      <c r="B30381" s="28" t="s">
        <v>18563</v>
      </c>
      <c r="C30381" s="28" t="s">
        <v>45925</v>
      </c>
      <c r="E30381" s="26">
        <v>14492.75</v>
      </c>
      <c r="F30381" s="26">
        <v>14492.75</v>
      </c>
      <c r="G30381" s="625"/>
      <c r="H30381" s="623"/>
    </row>
    <row r="30382" spans="1:8" x14ac:dyDescent="0.2">
      <c r="A30382" s="2">
        <v>30377</v>
      </c>
      <c r="B30382" s="28" t="s">
        <v>45527</v>
      </c>
      <c r="C30382" s="28" t="s">
        <v>45926</v>
      </c>
      <c r="E30382" s="26">
        <v>4929.17</v>
      </c>
      <c r="F30382" s="26">
        <v>4929.17</v>
      </c>
      <c r="G30382" s="625"/>
      <c r="H30382" s="623"/>
    </row>
    <row r="30383" spans="1:8" x14ac:dyDescent="0.2">
      <c r="A30383" s="2">
        <v>30378</v>
      </c>
      <c r="B30383" s="28" t="s">
        <v>33884</v>
      </c>
      <c r="C30383" s="28" t="s">
        <v>45927</v>
      </c>
      <c r="E30383" s="26">
        <v>5385.06</v>
      </c>
      <c r="F30383" s="26">
        <v>5385.06</v>
      </c>
      <c r="G30383" s="625"/>
      <c r="H30383" s="623"/>
    </row>
    <row r="30384" spans="1:8" x14ac:dyDescent="0.2">
      <c r="A30384" s="2">
        <v>30379</v>
      </c>
      <c r="B30384" s="28" t="s">
        <v>45928</v>
      </c>
      <c r="C30384" s="28" t="s">
        <v>45929</v>
      </c>
      <c r="E30384" s="26">
        <v>16624.34</v>
      </c>
      <c r="F30384" s="26">
        <v>16624.34</v>
      </c>
      <c r="G30384" s="625"/>
      <c r="H30384" s="623"/>
    </row>
    <row r="30385" spans="1:8" ht="22.5" x14ac:dyDescent="0.2">
      <c r="A30385" s="2">
        <v>30380</v>
      </c>
      <c r="B30385" s="28" t="s">
        <v>45930</v>
      </c>
      <c r="C30385" s="28" t="s">
        <v>45931</v>
      </c>
      <c r="E30385" s="26">
        <v>11432.04</v>
      </c>
      <c r="F30385" s="26">
        <v>11432.04</v>
      </c>
      <c r="G30385" s="625"/>
      <c r="H30385" s="623"/>
    </row>
    <row r="30386" spans="1:8" ht="22.5" x14ac:dyDescent="0.2">
      <c r="A30386" s="2">
        <v>30381</v>
      </c>
      <c r="B30386" s="28" t="s">
        <v>45930</v>
      </c>
      <c r="C30386" s="28" t="s">
        <v>45932</v>
      </c>
      <c r="E30386" s="26">
        <v>25331.7</v>
      </c>
      <c r="F30386" s="26">
        <v>25331.7</v>
      </c>
      <c r="G30386" s="625"/>
      <c r="H30386" s="623"/>
    </row>
    <row r="30387" spans="1:8" x14ac:dyDescent="0.2">
      <c r="A30387" s="2">
        <v>30382</v>
      </c>
      <c r="B30387" s="28" t="s">
        <v>18563</v>
      </c>
      <c r="C30387" s="28" t="s">
        <v>45933</v>
      </c>
      <c r="E30387" s="26">
        <v>11282.22</v>
      </c>
      <c r="F30387" s="26">
        <v>11282.22</v>
      </c>
      <c r="G30387" s="625"/>
      <c r="H30387" s="623"/>
    </row>
    <row r="30388" spans="1:8" x14ac:dyDescent="0.2">
      <c r="A30388" s="2">
        <v>30383</v>
      </c>
      <c r="B30388" s="28" t="s">
        <v>18563</v>
      </c>
      <c r="C30388" s="28" t="s">
        <v>45934</v>
      </c>
      <c r="E30388" s="26">
        <v>11282.22</v>
      </c>
      <c r="F30388" s="26">
        <v>11282.22</v>
      </c>
      <c r="G30388" s="625"/>
      <c r="H30388" s="623"/>
    </row>
    <row r="30389" spans="1:8" x14ac:dyDescent="0.2">
      <c r="A30389" s="2">
        <v>30384</v>
      </c>
      <c r="B30389" s="28" t="s">
        <v>45935</v>
      </c>
      <c r="C30389" s="28" t="s">
        <v>45936</v>
      </c>
      <c r="E30389" s="26">
        <v>4039.2</v>
      </c>
      <c r="F30389" s="26">
        <v>4039.2</v>
      </c>
      <c r="G30389" s="625"/>
      <c r="H30389" s="623"/>
    </row>
    <row r="30390" spans="1:8" x14ac:dyDescent="0.2">
      <c r="A30390" s="2">
        <v>30385</v>
      </c>
      <c r="B30390" s="28" t="s">
        <v>45935</v>
      </c>
      <c r="C30390" s="28" t="s">
        <v>45937</v>
      </c>
      <c r="E30390" s="26">
        <v>4039.2</v>
      </c>
      <c r="F30390" s="26">
        <v>4039.2</v>
      </c>
      <c r="G30390" s="625"/>
      <c r="H30390" s="623"/>
    </row>
    <row r="30391" spans="1:8" x14ac:dyDescent="0.2">
      <c r="A30391" s="2">
        <v>30386</v>
      </c>
      <c r="B30391" s="28" t="s">
        <v>4390</v>
      </c>
      <c r="C30391" s="28" t="s">
        <v>45938</v>
      </c>
      <c r="E30391" s="26">
        <v>8374.2000000000007</v>
      </c>
      <c r="F30391" s="26">
        <v>8374.2000000000007</v>
      </c>
      <c r="G30391" s="625"/>
      <c r="H30391" s="623"/>
    </row>
    <row r="30392" spans="1:8" x14ac:dyDescent="0.2">
      <c r="A30392" s="2">
        <v>30387</v>
      </c>
      <c r="B30392" s="28" t="s">
        <v>4390</v>
      </c>
      <c r="C30392" s="28" t="s">
        <v>45939</v>
      </c>
      <c r="E30392" s="26">
        <v>8374.2000000000007</v>
      </c>
      <c r="F30392" s="26">
        <v>8374.2000000000007</v>
      </c>
      <c r="G30392" s="625"/>
      <c r="H30392" s="623"/>
    </row>
    <row r="30393" spans="1:8" ht="22.5" x14ac:dyDescent="0.2">
      <c r="A30393" s="2">
        <v>30388</v>
      </c>
      <c r="B30393" s="28" t="s">
        <v>45930</v>
      </c>
      <c r="C30393" s="28" t="s">
        <v>45940</v>
      </c>
      <c r="E30393" s="26">
        <v>3366</v>
      </c>
      <c r="F30393" s="26">
        <v>3366</v>
      </c>
      <c r="G30393" s="625"/>
      <c r="H30393" s="623"/>
    </row>
    <row r="30394" spans="1:8" ht="22.5" x14ac:dyDescent="0.2">
      <c r="A30394" s="2">
        <v>30389</v>
      </c>
      <c r="B30394" s="28" t="s">
        <v>45930</v>
      </c>
      <c r="C30394" s="28" t="s">
        <v>45941</v>
      </c>
      <c r="E30394" s="26">
        <v>3366</v>
      </c>
      <c r="F30394" s="26">
        <v>3366</v>
      </c>
      <c r="G30394" s="625"/>
      <c r="H30394" s="623"/>
    </row>
    <row r="30395" spans="1:8" x14ac:dyDescent="0.2">
      <c r="A30395" s="2">
        <v>30390</v>
      </c>
      <c r="B30395" s="28" t="s">
        <v>18563</v>
      </c>
      <c r="C30395" s="28" t="s">
        <v>45942</v>
      </c>
      <c r="E30395" s="26">
        <v>10569.24</v>
      </c>
      <c r="F30395" s="26">
        <v>10569.24</v>
      </c>
      <c r="G30395" s="625"/>
      <c r="H30395" s="623"/>
    </row>
    <row r="30396" spans="1:8" x14ac:dyDescent="0.2">
      <c r="A30396" s="2">
        <v>30391</v>
      </c>
      <c r="B30396" s="28" t="s">
        <v>18563</v>
      </c>
      <c r="C30396" s="28" t="s">
        <v>45943</v>
      </c>
      <c r="E30396" s="26">
        <v>10569.24</v>
      </c>
      <c r="F30396" s="26">
        <v>10569.24</v>
      </c>
      <c r="G30396" s="625"/>
      <c r="H30396" s="623"/>
    </row>
    <row r="30397" spans="1:8" x14ac:dyDescent="0.2">
      <c r="A30397" s="2">
        <v>30392</v>
      </c>
      <c r="B30397" s="28" t="s">
        <v>45776</v>
      </c>
      <c r="C30397" s="28" t="s">
        <v>45944</v>
      </c>
      <c r="E30397" s="26">
        <v>4039.2</v>
      </c>
      <c r="F30397" s="26">
        <v>4039.2</v>
      </c>
      <c r="G30397" s="625"/>
      <c r="H30397" s="623"/>
    </row>
    <row r="30398" spans="1:8" x14ac:dyDescent="0.2">
      <c r="A30398" s="2">
        <v>30393</v>
      </c>
      <c r="B30398" s="28" t="s">
        <v>45776</v>
      </c>
      <c r="C30398" s="28" t="s">
        <v>45945</v>
      </c>
      <c r="E30398" s="26">
        <v>4039.2</v>
      </c>
      <c r="F30398" s="26">
        <v>4039.2</v>
      </c>
      <c r="G30398" s="625"/>
      <c r="H30398" s="623"/>
    </row>
    <row r="30399" spans="1:8" x14ac:dyDescent="0.2">
      <c r="A30399" s="2">
        <v>30394</v>
      </c>
      <c r="B30399" s="28" t="s">
        <v>30474</v>
      </c>
      <c r="C30399" s="28" t="s">
        <v>45946</v>
      </c>
      <c r="E30399" s="26">
        <v>9647.16</v>
      </c>
      <c r="F30399" s="26">
        <v>9647.16</v>
      </c>
      <c r="G30399" s="625"/>
      <c r="H30399" s="623"/>
    </row>
    <row r="30400" spans="1:8" x14ac:dyDescent="0.2">
      <c r="A30400" s="2">
        <v>30395</v>
      </c>
      <c r="B30400" s="28" t="s">
        <v>4392</v>
      </c>
      <c r="C30400" s="28" t="s">
        <v>45947</v>
      </c>
      <c r="E30400" s="26">
        <v>9647.16</v>
      </c>
      <c r="F30400" s="26">
        <v>9647.16</v>
      </c>
      <c r="G30400" s="625"/>
      <c r="H30400" s="623"/>
    </row>
    <row r="30401" spans="1:8" x14ac:dyDescent="0.2">
      <c r="A30401" s="2">
        <v>30396</v>
      </c>
      <c r="B30401" s="28" t="s">
        <v>4392</v>
      </c>
      <c r="C30401" s="28" t="s">
        <v>45948</v>
      </c>
      <c r="E30401" s="26">
        <v>7237.92</v>
      </c>
      <c r="F30401" s="26">
        <v>7237.92</v>
      </c>
      <c r="G30401" s="625"/>
      <c r="H30401" s="623"/>
    </row>
    <row r="30402" spans="1:8" x14ac:dyDescent="0.2">
      <c r="A30402" s="2">
        <v>30397</v>
      </c>
      <c r="B30402" s="28" t="s">
        <v>4523</v>
      </c>
      <c r="C30402" s="28" t="s">
        <v>45949</v>
      </c>
      <c r="E30402" s="26">
        <v>7140</v>
      </c>
      <c r="F30402" s="26">
        <v>7140</v>
      </c>
      <c r="G30402" s="625"/>
      <c r="H30402" s="623"/>
    </row>
    <row r="30403" spans="1:8" x14ac:dyDescent="0.2">
      <c r="A30403" s="2">
        <v>30398</v>
      </c>
      <c r="B30403" s="28" t="s">
        <v>3153</v>
      </c>
      <c r="C30403" s="28" t="s">
        <v>45950</v>
      </c>
      <c r="E30403" s="26">
        <v>7140</v>
      </c>
      <c r="F30403" s="26">
        <v>7140</v>
      </c>
      <c r="G30403" s="625"/>
      <c r="H30403" s="623"/>
    </row>
    <row r="30404" spans="1:8" x14ac:dyDescent="0.2">
      <c r="A30404" s="2">
        <v>30399</v>
      </c>
      <c r="B30404" s="28" t="s">
        <v>4390</v>
      </c>
      <c r="C30404" s="28" t="s">
        <v>45951</v>
      </c>
      <c r="E30404" s="26">
        <v>6334.2</v>
      </c>
      <c r="F30404" s="26">
        <v>6334.2</v>
      </c>
      <c r="G30404" s="625"/>
      <c r="H30404" s="623"/>
    </row>
    <row r="30405" spans="1:8" x14ac:dyDescent="0.2">
      <c r="A30405" s="2">
        <v>30400</v>
      </c>
      <c r="B30405" s="28" t="s">
        <v>4390</v>
      </c>
      <c r="C30405" s="28" t="s">
        <v>45952</v>
      </c>
      <c r="E30405" s="26">
        <v>6089.4</v>
      </c>
      <c r="F30405" s="26">
        <v>6089.4</v>
      </c>
      <c r="G30405" s="625"/>
      <c r="H30405" s="623"/>
    </row>
    <row r="30406" spans="1:8" x14ac:dyDescent="0.2">
      <c r="A30406" s="2">
        <v>30401</v>
      </c>
      <c r="B30406" s="28" t="s">
        <v>30474</v>
      </c>
      <c r="C30406" s="28" t="s">
        <v>45953</v>
      </c>
      <c r="E30406" s="26">
        <v>3366</v>
      </c>
      <c r="F30406" s="26">
        <v>3366</v>
      </c>
      <c r="G30406" s="625"/>
      <c r="H30406" s="623"/>
    </row>
    <row r="30407" spans="1:8" x14ac:dyDescent="0.2">
      <c r="A30407" s="2">
        <v>30402</v>
      </c>
      <c r="B30407" s="28" t="s">
        <v>45776</v>
      </c>
      <c r="C30407" s="28" t="s">
        <v>45954</v>
      </c>
      <c r="E30407" s="26">
        <v>3366</v>
      </c>
      <c r="F30407" s="26">
        <v>3366</v>
      </c>
      <c r="G30407" s="625"/>
      <c r="H30407" s="623"/>
    </row>
    <row r="30408" spans="1:8" x14ac:dyDescent="0.2">
      <c r="A30408" s="2">
        <v>30403</v>
      </c>
      <c r="B30408" s="28" t="s">
        <v>45776</v>
      </c>
      <c r="C30408" s="28" t="s">
        <v>45955</v>
      </c>
      <c r="E30408" s="26">
        <v>7441.92</v>
      </c>
      <c r="F30408" s="26">
        <v>7441.92</v>
      </c>
      <c r="G30408" s="625"/>
      <c r="H30408" s="623"/>
    </row>
    <row r="30409" spans="1:8" ht="22.5" x14ac:dyDescent="0.2">
      <c r="A30409" s="2">
        <v>30404</v>
      </c>
      <c r="B30409" s="28" t="s">
        <v>45956</v>
      </c>
      <c r="C30409" s="28" t="s">
        <v>45957</v>
      </c>
      <c r="E30409" s="26">
        <v>6852.36</v>
      </c>
      <c r="F30409" s="26">
        <v>6852.36</v>
      </c>
      <c r="G30409" s="625"/>
      <c r="H30409" s="623"/>
    </row>
    <row r="30410" spans="1:8" x14ac:dyDescent="0.2">
      <c r="A30410" s="2">
        <v>30405</v>
      </c>
      <c r="B30410" s="28" t="s">
        <v>25978</v>
      </c>
      <c r="C30410" s="28" t="s">
        <v>45958</v>
      </c>
      <c r="E30410" s="26">
        <v>6852.36</v>
      </c>
      <c r="F30410" s="26">
        <v>6852.36</v>
      </c>
      <c r="G30410" s="625"/>
      <c r="H30410" s="623"/>
    </row>
    <row r="30411" spans="1:8" x14ac:dyDescent="0.2">
      <c r="A30411" s="2">
        <v>30406</v>
      </c>
      <c r="B30411" s="28" t="s">
        <v>4952</v>
      </c>
      <c r="C30411" s="28" t="s">
        <v>45959</v>
      </c>
      <c r="E30411" s="26">
        <v>22571.99</v>
      </c>
      <c r="F30411" s="26">
        <v>22571.99</v>
      </c>
      <c r="G30411" s="625"/>
      <c r="H30411" s="623"/>
    </row>
    <row r="30412" spans="1:8" ht="22.5" x14ac:dyDescent="0.2">
      <c r="A30412" s="2">
        <v>30407</v>
      </c>
      <c r="B30412" s="28" t="s">
        <v>45960</v>
      </c>
      <c r="C30412" s="28" t="s">
        <v>45961</v>
      </c>
      <c r="E30412" s="26">
        <v>3876</v>
      </c>
      <c r="F30412" s="26">
        <v>3876</v>
      </c>
      <c r="G30412" s="625"/>
      <c r="H30412" s="623"/>
    </row>
    <row r="30413" spans="1:8" x14ac:dyDescent="0.2">
      <c r="A30413" s="2">
        <v>30408</v>
      </c>
      <c r="B30413" s="28" t="s">
        <v>40782</v>
      </c>
      <c r="C30413" s="28" t="s">
        <v>45962</v>
      </c>
      <c r="E30413" s="26">
        <v>9328</v>
      </c>
      <c r="F30413" s="26">
        <v>9328</v>
      </c>
      <c r="G30413" s="625"/>
      <c r="H30413" s="623"/>
    </row>
    <row r="30414" spans="1:8" x14ac:dyDescent="0.2">
      <c r="A30414" s="2">
        <v>30409</v>
      </c>
      <c r="B30414" s="28" t="s">
        <v>6834</v>
      </c>
      <c r="C30414" s="28" t="s">
        <v>45963</v>
      </c>
      <c r="E30414" s="26">
        <v>6134.77</v>
      </c>
      <c r="F30414" s="26">
        <v>6134.77</v>
      </c>
      <c r="G30414" s="625"/>
      <c r="H30414" s="623"/>
    </row>
    <row r="30415" spans="1:8" x14ac:dyDescent="0.2">
      <c r="A30415" s="2">
        <v>30410</v>
      </c>
      <c r="B30415" s="28" t="s">
        <v>6834</v>
      </c>
      <c r="C30415" s="28" t="s">
        <v>45964</v>
      </c>
      <c r="E30415" s="26">
        <v>3060</v>
      </c>
      <c r="F30415" s="26">
        <v>3060</v>
      </c>
      <c r="G30415" s="625"/>
      <c r="H30415" s="623"/>
    </row>
    <row r="30416" spans="1:8" x14ac:dyDescent="0.2">
      <c r="A30416" s="2">
        <v>30411</v>
      </c>
      <c r="B30416" s="28" t="s">
        <v>30474</v>
      </c>
      <c r="C30416" s="28" t="s">
        <v>45965</v>
      </c>
      <c r="E30416" s="26">
        <v>3621</v>
      </c>
      <c r="F30416" s="26">
        <v>3621</v>
      </c>
      <c r="G30416" s="625"/>
      <c r="H30416" s="623"/>
    </row>
    <row r="30417" spans="1:8" x14ac:dyDescent="0.2">
      <c r="A30417" s="2">
        <v>30412</v>
      </c>
      <c r="B30417" s="28" t="s">
        <v>45776</v>
      </c>
      <c r="C30417" s="28" t="s">
        <v>45966</v>
      </c>
      <c r="E30417" s="26">
        <v>3621</v>
      </c>
      <c r="F30417" s="26">
        <v>3621</v>
      </c>
      <c r="G30417" s="625"/>
      <c r="H30417" s="623"/>
    </row>
    <row r="30418" spans="1:8" ht="22.5" x14ac:dyDescent="0.2">
      <c r="A30418" s="2">
        <v>30413</v>
      </c>
      <c r="B30418" s="28" t="s">
        <v>45967</v>
      </c>
      <c r="C30418" s="28" t="s">
        <v>45968</v>
      </c>
      <c r="E30418" s="26">
        <v>8600</v>
      </c>
      <c r="F30418" s="26">
        <v>8600</v>
      </c>
      <c r="G30418" s="625"/>
      <c r="H30418" s="623"/>
    </row>
    <row r="30419" spans="1:8" x14ac:dyDescent="0.2">
      <c r="A30419" s="2">
        <v>30414</v>
      </c>
      <c r="B30419" s="28" t="s">
        <v>6728</v>
      </c>
      <c r="C30419" s="28" t="s">
        <v>45969</v>
      </c>
      <c r="E30419" s="26">
        <v>6090</v>
      </c>
      <c r="F30419" s="26">
        <v>6090</v>
      </c>
      <c r="G30419" s="625"/>
      <c r="H30419" s="623"/>
    </row>
    <row r="30420" spans="1:8" ht="33.75" x14ac:dyDescent="0.2">
      <c r="A30420" s="2">
        <v>30415</v>
      </c>
      <c r="B30420" s="28" t="s">
        <v>45970</v>
      </c>
      <c r="C30420" s="28" t="s">
        <v>45971</v>
      </c>
      <c r="E30420" s="26">
        <v>3820</v>
      </c>
      <c r="F30420" s="26">
        <v>3820</v>
      </c>
      <c r="G30420" s="625"/>
      <c r="H30420" s="623"/>
    </row>
    <row r="30421" spans="1:8" ht="33.75" x14ac:dyDescent="0.2">
      <c r="A30421" s="2">
        <v>30416</v>
      </c>
      <c r="B30421" s="28" t="s">
        <v>45972</v>
      </c>
      <c r="C30421" s="28" t="s">
        <v>45973</v>
      </c>
      <c r="E30421" s="26">
        <v>4000</v>
      </c>
      <c r="F30421" s="26">
        <v>4000</v>
      </c>
      <c r="G30421" s="625"/>
      <c r="H30421" s="623"/>
    </row>
    <row r="30422" spans="1:8" ht="22.5" x14ac:dyDescent="0.2">
      <c r="A30422" s="2">
        <v>30417</v>
      </c>
      <c r="B30422" s="28" t="s">
        <v>45974</v>
      </c>
      <c r="C30422" s="48">
        <v>11010616223</v>
      </c>
      <c r="E30422" s="26">
        <v>25000</v>
      </c>
      <c r="F30422" s="26">
        <v>25000</v>
      </c>
      <c r="G30422" s="625"/>
      <c r="H30422" s="623"/>
    </row>
    <row r="30423" spans="1:8" ht="22.5" x14ac:dyDescent="0.2">
      <c r="A30423" s="2">
        <v>30418</v>
      </c>
      <c r="B30423" s="28" t="s">
        <v>45974</v>
      </c>
      <c r="C30423" s="48">
        <v>11010616224</v>
      </c>
      <c r="E30423" s="26">
        <v>27000</v>
      </c>
      <c r="F30423" s="26">
        <v>27000</v>
      </c>
      <c r="G30423" s="625"/>
      <c r="H30423" s="623"/>
    </row>
    <row r="30424" spans="1:8" ht="22.5" x14ac:dyDescent="0.2">
      <c r="A30424" s="2">
        <v>30419</v>
      </c>
      <c r="B30424" s="28" t="s">
        <v>45975</v>
      </c>
      <c r="C30424" s="28" t="s">
        <v>45976</v>
      </c>
      <c r="E30424" s="26">
        <v>4990</v>
      </c>
      <c r="F30424" s="26">
        <v>4990</v>
      </c>
      <c r="G30424" s="625"/>
      <c r="H30424" s="623"/>
    </row>
    <row r="30425" spans="1:8" ht="22.5" x14ac:dyDescent="0.2">
      <c r="A30425" s="2">
        <v>30420</v>
      </c>
      <c r="B30425" s="28" t="s">
        <v>45975</v>
      </c>
      <c r="C30425" s="28" t="s">
        <v>45977</v>
      </c>
      <c r="E30425" s="26">
        <v>4990</v>
      </c>
      <c r="F30425" s="26">
        <v>4990</v>
      </c>
      <c r="G30425" s="625"/>
      <c r="H30425" s="623"/>
    </row>
    <row r="30426" spans="1:8" ht="22.5" x14ac:dyDescent="0.2">
      <c r="A30426" s="2">
        <v>30421</v>
      </c>
      <c r="B30426" s="28" t="s">
        <v>45978</v>
      </c>
      <c r="C30426" s="48">
        <v>11010616227</v>
      </c>
      <c r="E30426" s="26">
        <v>11350</v>
      </c>
      <c r="F30426" s="26">
        <v>11350</v>
      </c>
      <c r="G30426" s="625"/>
      <c r="H30426" s="623"/>
    </row>
    <row r="30427" spans="1:8" ht="22.5" x14ac:dyDescent="0.2">
      <c r="A30427" s="2">
        <v>30422</v>
      </c>
      <c r="B30427" s="28" t="s">
        <v>45978</v>
      </c>
      <c r="C30427" s="48">
        <v>11010616230</v>
      </c>
      <c r="E30427" s="26">
        <v>11350</v>
      </c>
      <c r="F30427" s="26">
        <v>11350</v>
      </c>
      <c r="G30427" s="625"/>
      <c r="H30427" s="623"/>
    </row>
    <row r="30428" spans="1:8" ht="22.5" x14ac:dyDescent="0.2">
      <c r="A30428" s="2">
        <v>30423</v>
      </c>
      <c r="B30428" s="28" t="s">
        <v>45978</v>
      </c>
      <c r="C30428" s="48">
        <v>11010616231</v>
      </c>
      <c r="E30428" s="26">
        <v>6027</v>
      </c>
      <c r="F30428" s="26">
        <v>6027</v>
      </c>
      <c r="G30428" s="625"/>
      <c r="H30428" s="623"/>
    </row>
    <row r="30429" spans="1:8" ht="22.5" x14ac:dyDescent="0.2">
      <c r="A30429" s="2">
        <v>30424</v>
      </c>
      <c r="B30429" s="28" t="s">
        <v>45978</v>
      </c>
      <c r="C30429" s="48">
        <v>11010616232</v>
      </c>
      <c r="E30429" s="26">
        <v>6027</v>
      </c>
      <c r="F30429" s="26">
        <v>6027</v>
      </c>
      <c r="G30429" s="625"/>
      <c r="H30429" s="623"/>
    </row>
    <row r="30430" spans="1:8" ht="22.5" x14ac:dyDescent="0.2">
      <c r="A30430" s="2">
        <v>30425</v>
      </c>
      <c r="B30430" s="28" t="s">
        <v>45978</v>
      </c>
      <c r="C30430" s="48">
        <v>11010616233</v>
      </c>
      <c r="E30430" s="26">
        <v>6027</v>
      </c>
      <c r="F30430" s="26">
        <v>6027</v>
      </c>
      <c r="G30430" s="625"/>
      <c r="H30430" s="623"/>
    </row>
    <row r="30431" spans="1:8" ht="33.75" x14ac:dyDescent="0.2">
      <c r="A30431" s="2">
        <v>30426</v>
      </c>
      <c r="B30431" s="28" t="s">
        <v>45979</v>
      </c>
      <c r="C30431" s="28" t="s">
        <v>45980</v>
      </c>
      <c r="E30431" s="26">
        <v>6027</v>
      </c>
      <c r="F30431" s="26">
        <v>6027</v>
      </c>
      <c r="G30431" s="625"/>
      <c r="H30431" s="623"/>
    </row>
    <row r="30432" spans="1:8" x14ac:dyDescent="0.2">
      <c r="A30432" s="2">
        <v>30427</v>
      </c>
      <c r="B30432" s="28" t="s">
        <v>45981</v>
      </c>
      <c r="C30432" s="28" t="s">
        <v>45982</v>
      </c>
      <c r="E30432" s="26">
        <v>6027</v>
      </c>
      <c r="F30432" s="26">
        <v>6027</v>
      </c>
      <c r="G30432" s="625"/>
      <c r="H30432" s="623"/>
    </row>
    <row r="30433" spans="1:8" x14ac:dyDescent="0.2">
      <c r="A30433" s="2">
        <v>30428</v>
      </c>
      <c r="B30433" s="28" t="s">
        <v>40782</v>
      </c>
      <c r="C30433" s="28" t="s">
        <v>45983</v>
      </c>
      <c r="E30433" s="26">
        <v>23028</v>
      </c>
      <c r="F30433" s="26">
        <v>23028</v>
      </c>
      <c r="G30433" s="625"/>
      <c r="H30433" s="623"/>
    </row>
    <row r="30434" spans="1:8" x14ac:dyDescent="0.2">
      <c r="A30434" s="2">
        <v>30429</v>
      </c>
      <c r="B30434" s="28" t="s">
        <v>45984</v>
      </c>
      <c r="C30434" s="28" t="s">
        <v>45985</v>
      </c>
      <c r="E30434" s="26">
        <v>14000</v>
      </c>
      <c r="F30434" s="26">
        <v>14000</v>
      </c>
      <c r="G30434" s="625"/>
      <c r="H30434" s="623"/>
    </row>
    <row r="30435" spans="1:8" ht="22.5" x14ac:dyDescent="0.2">
      <c r="A30435" s="2">
        <v>30430</v>
      </c>
      <c r="B30435" s="28" t="s">
        <v>45986</v>
      </c>
      <c r="C30435" s="28" t="s">
        <v>45987</v>
      </c>
      <c r="E30435" s="26">
        <v>5500</v>
      </c>
      <c r="F30435" s="26">
        <v>5500</v>
      </c>
      <c r="G30435" s="625"/>
      <c r="H30435" s="623"/>
    </row>
    <row r="30436" spans="1:8" x14ac:dyDescent="0.2">
      <c r="A30436" s="2">
        <v>30431</v>
      </c>
      <c r="B30436" s="28" t="s">
        <v>3153</v>
      </c>
      <c r="C30436" s="28" t="s">
        <v>45988</v>
      </c>
      <c r="E30436" s="26">
        <v>35000</v>
      </c>
      <c r="F30436" s="26">
        <v>35000</v>
      </c>
      <c r="G30436" s="625"/>
      <c r="H30436" s="623"/>
    </row>
    <row r="30437" spans="1:8" ht="22.5" x14ac:dyDescent="0.2">
      <c r="A30437" s="2">
        <v>30432</v>
      </c>
      <c r="B30437" s="28" t="s">
        <v>45989</v>
      </c>
      <c r="C30437" s="28" t="s">
        <v>45990</v>
      </c>
      <c r="E30437" s="26">
        <v>4520</v>
      </c>
      <c r="F30437" s="26">
        <v>4520</v>
      </c>
      <c r="G30437" s="625"/>
      <c r="H30437" s="623"/>
    </row>
    <row r="30438" spans="1:8" x14ac:dyDescent="0.2">
      <c r="A30438" s="2">
        <v>30433</v>
      </c>
      <c r="B30438" s="28" t="s">
        <v>45991</v>
      </c>
      <c r="C30438" s="28" t="s">
        <v>45992</v>
      </c>
      <c r="E30438" s="26">
        <v>5000</v>
      </c>
      <c r="F30438" s="26">
        <v>5000</v>
      </c>
      <c r="G30438" s="625"/>
      <c r="H30438" s="623"/>
    </row>
    <row r="30439" spans="1:8" x14ac:dyDescent="0.2">
      <c r="A30439" s="2">
        <v>30434</v>
      </c>
      <c r="B30439" s="28" t="s">
        <v>45993</v>
      </c>
      <c r="C30439" s="28" t="s">
        <v>45994</v>
      </c>
      <c r="E30439" s="26">
        <v>5381</v>
      </c>
      <c r="F30439" s="26">
        <v>5381</v>
      </c>
      <c r="G30439" s="625"/>
      <c r="H30439" s="623"/>
    </row>
    <row r="30440" spans="1:8" ht="22.5" x14ac:dyDescent="0.2">
      <c r="A30440" s="2">
        <v>30435</v>
      </c>
      <c r="B30440" s="28" t="s">
        <v>45995</v>
      </c>
      <c r="C30440" s="28" t="s">
        <v>45996</v>
      </c>
      <c r="E30440" s="26">
        <v>8000</v>
      </c>
      <c r="F30440" s="26">
        <v>8000</v>
      </c>
      <c r="G30440" s="625"/>
      <c r="H30440" s="623"/>
    </row>
    <row r="30441" spans="1:8" x14ac:dyDescent="0.2">
      <c r="A30441" s="2">
        <v>30436</v>
      </c>
      <c r="B30441" s="28" t="s">
        <v>3348</v>
      </c>
      <c r="C30441" s="28" t="s">
        <v>45997</v>
      </c>
      <c r="E30441" s="26">
        <v>13340</v>
      </c>
      <c r="F30441" s="26">
        <v>13340</v>
      </c>
      <c r="G30441" s="625"/>
      <c r="H30441" s="623"/>
    </row>
    <row r="30442" spans="1:8" ht="33.75" x14ac:dyDescent="0.2">
      <c r="A30442" s="2">
        <v>30437</v>
      </c>
      <c r="B30442" s="28" t="s">
        <v>45998</v>
      </c>
      <c r="C30442" s="28" t="s">
        <v>45999</v>
      </c>
      <c r="E30442" s="26">
        <v>14750</v>
      </c>
      <c r="F30442" s="26">
        <v>14750</v>
      </c>
      <c r="G30442" s="625"/>
      <c r="H30442" s="623"/>
    </row>
    <row r="30443" spans="1:8" ht="45" x14ac:dyDescent="0.2">
      <c r="A30443" s="2">
        <v>30438</v>
      </c>
      <c r="B30443" s="28" t="s">
        <v>46000</v>
      </c>
      <c r="C30443" s="28" t="s">
        <v>46001</v>
      </c>
      <c r="E30443" s="26">
        <v>12800</v>
      </c>
      <c r="F30443" s="26">
        <v>12800</v>
      </c>
      <c r="G30443" s="625"/>
      <c r="H30443" s="623"/>
    </row>
    <row r="30444" spans="1:8" ht="45" x14ac:dyDescent="0.2">
      <c r="A30444" s="2">
        <v>30439</v>
      </c>
      <c r="B30444" s="28" t="s">
        <v>46000</v>
      </c>
      <c r="C30444" s="28" t="s">
        <v>46002</v>
      </c>
      <c r="E30444" s="26">
        <v>5912</v>
      </c>
      <c r="F30444" s="26">
        <v>5912</v>
      </c>
      <c r="G30444" s="625"/>
      <c r="H30444" s="623"/>
    </row>
    <row r="30445" spans="1:8" ht="45" x14ac:dyDescent="0.2">
      <c r="A30445" s="2">
        <v>30440</v>
      </c>
      <c r="B30445" s="28" t="s">
        <v>46000</v>
      </c>
      <c r="C30445" s="28" t="s">
        <v>46003</v>
      </c>
      <c r="E30445" s="26">
        <v>5912</v>
      </c>
      <c r="F30445" s="26">
        <v>5912</v>
      </c>
      <c r="G30445" s="625"/>
      <c r="H30445" s="623"/>
    </row>
    <row r="30446" spans="1:8" ht="22.5" x14ac:dyDescent="0.2">
      <c r="A30446" s="2">
        <v>30441</v>
      </c>
      <c r="B30446" s="28" t="s">
        <v>46004</v>
      </c>
      <c r="C30446" s="28" t="s">
        <v>46005</v>
      </c>
      <c r="E30446" s="26">
        <v>5912</v>
      </c>
      <c r="F30446" s="26">
        <v>5912</v>
      </c>
      <c r="G30446" s="625"/>
      <c r="H30446" s="623"/>
    </row>
    <row r="30447" spans="1:8" ht="22.5" x14ac:dyDescent="0.2">
      <c r="A30447" s="2">
        <v>30442</v>
      </c>
      <c r="B30447" s="28" t="s">
        <v>46006</v>
      </c>
      <c r="C30447" s="28" t="s">
        <v>46007</v>
      </c>
      <c r="E30447" s="26">
        <v>5912</v>
      </c>
      <c r="F30447" s="26">
        <v>5912</v>
      </c>
      <c r="G30447" s="625"/>
      <c r="H30447" s="623"/>
    </row>
    <row r="30448" spans="1:8" ht="33.75" x14ac:dyDescent="0.2">
      <c r="A30448" s="2">
        <v>30443</v>
      </c>
      <c r="B30448" s="28" t="s">
        <v>46008</v>
      </c>
      <c r="C30448" s="28" t="s">
        <v>46009</v>
      </c>
      <c r="E30448" s="26">
        <v>3465</v>
      </c>
      <c r="F30448" s="26">
        <v>3465</v>
      </c>
      <c r="G30448" s="625"/>
      <c r="H30448" s="623"/>
    </row>
    <row r="30449" spans="1:8" ht="33.75" x14ac:dyDescent="0.2">
      <c r="A30449" s="2">
        <v>30444</v>
      </c>
      <c r="B30449" s="28" t="s">
        <v>46008</v>
      </c>
      <c r="C30449" s="28" t="s">
        <v>46010</v>
      </c>
      <c r="E30449" s="26">
        <v>9100</v>
      </c>
      <c r="F30449" s="26">
        <v>9100</v>
      </c>
      <c r="G30449" s="625"/>
      <c r="H30449" s="623"/>
    </row>
    <row r="30450" spans="1:8" ht="22.5" x14ac:dyDescent="0.2">
      <c r="A30450" s="2">
        <v>30445</v>
      </c>
      <c r="B30450" s="28" t="s">
        <v>46011</v>
      </c>
      <c r="C30450" s="28" t="s">
        <v>46012</v>
      </c>
      <c r="E30450" s="26">
        <v>4336</v>
      </c>
      <c r="F30450" s="26">
        <v>4336</v>
      </c>
      <c r="G30450" s="625"/>
      <c r="H30450" s="623"/>
    </row>
    <row r="30451" spans="1:8" ht="22.5" x14ac:dyDescent="0.2">
      <c r="A30451" s="2">
        <v>30446</v>
      </c>
      <c r="B30451" s="28" t="s">
        <v>46013</v>
      </c>
      <c r="C30451" s="28" t="s">
        <v>46014</v>
      </c>
      <c r="E30451" s="26">
        <v>4336</v>
      </c>
      <c r="F30451" s="26">
        <v>4336</v>
      </c>
      <c r="G30451" s="625"/>
      <c r="H30451" s="623"/>
    </row>
    <row r="30452" spans="1:8" x14ac:dyDescent="0.2">
      <c r="A30452" s="2">
        <v>30447</v>
      </c>
      <c r="B30452" s="28" t="s">
        <v>46015</v>
      </c>
      <c r="C30452" s="28" t="s">
        <v>46016</v>
      </c>
      <c r="E30452" s="26">
        <v>4326</v>
      </c>
      <c r="F30452" s="26">
        <v>4326</v>
      </c>
      <c r="G30452" s="625"/>
      <c r="H30452" s="623"/>
    </row>
    <row r="30453" spans="1:8" x14ac:dyDescent="0.2">
      <c r="A30453" s="2">
        <v>30448</v>
      </c>
      <c r="B30453" s="28" t="s">
        <v>3825</v>
      </c>
      <c r="C30453" s="28" t="s">
        <v>46017</v>
      </c>
      <c r="E30453" s="26">
        <v>10795</v>
      </c>
      <c r="F30453" s="26">
        <v>10795</v>
      </c>
      <c r="G30453" s="625"/>
      <c r="H30453" s="623"/>
    </row>
    <row r="30454" spans="1:8" x14ac:dyDescent="0.2">
      <c r="A30454" s="2">
        <v>30449</v>
      </c>
      <c r="B30454" s="28" t="s">
        <v>3825</v>
      </c>
      <c r="C30454" s="28" t="s">
        <v>46018</v>
      </c>
      <c r="E30454" s="26">
        <v>9000</v>
      </c>
      <c r="F30454" s="26">
        <v>9000</v>
      </c>
      <c r="G30454" s="625"/>
      <c r="H30454" s="623"/>
    </row>
    <row r="30455" spans="1:8" x14ac:dyDescent="0.2">
      <c r="A30455" s="2">
        <v>30450</v>
      </c>
      <c r="B30455" s="28" t="s">
        <v>3825</v>
      </c>
      <c r="C30455" s="28" t="s">
        <v>46019</v>
      </c>
      <c r="E30455" s="26">
        <v>3248.8</v>
      </c>
      <c r="F30455" s="26">
        <v>3248.8</v>
      </c>
      <c r="G30455" s="625"/>
      <c r="H30455" s="623"/>
    </row>
    <row r="30456" spans="1:8" x14ac:dyDescent="0.2">
      <c r="A30456" s="2">
        <v>30451</v>
      </c>
      <c r="B30456" s="28" t="s">
        <v>3825</v>
      </c>
      <c r="C30456" s="28" t="s">
        <v>46020</v>
      </c>
      <c r="E30456" s="26">
        <v>3248.8</v>
      </c>
      <c r="F30456" s="26">
        <v>3248.8</v>
      </c>
      <c r="G30456" s="625"/>
      <c r="H30456" s="623"/>
    </row>
    <row r="30457" spans="1:8" x14ac:dyDescent="0.2">
      <c r="A30457" s="2">
        <v>30452</v>
      </c>
      <c r="B30457" s="28" t="s">
        <v>3825</v>
      </c>
      <c r="C30457" s="28" t="s">
        <v>46021</v>
      </c>
      <c r="E30457" s="26">
        <v>3248.8</v>
      </c>
      <c r="F30457" s="26">
        <v>3248.8</v>
      </c>
      <c r="G30457" s="625"/>
      <c r="H30457" s="623"/>
    </row>
    <row r="30458" spans="1:8" ht="22.5" x14ac:dyDescent="0.2">
      <c r="A30458" s="2">
        <v>30453</v>
      </c>
      <c r="B30458" s="28" t="s">
        <v>46022</v>
      </c>
      <c r="C30458" s="28" t="s">
        <v>46023</v>
      </c>
      <c r="E30458" s="26">
        <v>3248.8</v>
      </c>
      <c r="F30458" s="26">
        <v>3248.8</v>
      </c>
      <c r="G30458" s="625"/>
      <c r="H30458" s="623"/>
    </row>
    <row r="30459" spans="1:8" x14ac:dyDescent="0.2">
      <c r="A30459" s="2">
        <v>30454</v>
      </c>
      <c r="B30459" s="28" t="s">
        <v>46024</v>
      </c>
      <c r="C30459" s="28" t="s">
        <v>46025</v>
      </c>
      <c r="E30459" s="26">
        <v>7040</v>
      </c>
      <c r="F30459" s="26">
        <v>7040</v>
      </c>
      <c r="G30459" s="625"/>
      <c r="H30459" s="623"/>
    </row>
    <row r="30460" spans="1:8" ht="33.75" x14ac:dyDescent="0.2">
      <c r="A30460" s="2">
        <v>30455</v>
      </c>
      <c r="B30460" s="28" t="s">
        <v>46026</v>
      </c>
      <c r="C30460" s="28" t="s">
        <v>46027</v>
      </c>
      <c r="E30460" s="26">
        <v>14400</v>
      </c>
      <c r="F30460" s="26">
        <v>14400</v>
      </c>
      <c r="G30460" s="625"/>
      <c r="H30460" s="623"/>
    </row>
    <row r="30461" spans="1:8" ht="33.75" x14ac:dyDescent="0.2">
      <c r="A30461" s="2">
        <v>30456</v>
      </c>
      <c r="B30461" s="28" t="s">
        <v>46026</v>
      </c>
      <c r="C30461" s="28" t="s">
        <v>46028</v>
      </c>
      <c r="E30461" s="26">
        <v>6000</v>
      </c>
      <c r="F30461" s="26">
        <v>6000</v>
      </c>
      <c r="G30461" s="625"/>
      <c r="H30461" s="623"/>
    </row>
    <row r="30462" spans="1:8" ht="33.75" x14ac:dyDescent="0.2">
      <c r="A30462" s="2">
        <v>30457</v>
      </c>
      <c r="B30462" s="28" t="s">
        <v>46026</v>
      </c>
      <c r="C30462" s="28" t="s">
        <v>46029</v>
      </c>
      <c r="E30462" s="26">
        <v>3430</v>
      </c>
      <c r="F30462" s="26">
        <v>3430</v>
      </c>
      <c r="G30462" s="625"/>
      <c r="H30462" s="623"/>
    </row>
    <row r="30463" spans="1:8" ht="22.5" x14ac:dyDescent="0.2">
      <c r="A30463" s="2">
        <v>30458</v>
      </c>
      <c r="B30463" s="4" t="s">
        <v>46030</v>
      </c>
      <c r="C30463" s="28" t="s">
        <v>46031</v>
      </c>
      <c r="E30463" s="26">
        <v>3430</v>
      </c>
      <c r="F30463" s="26">
        <v>3430</v>
      </c>
      <c r="G30463" s="625"/>
      <c r="H30463" s="623"/>
    </row>
    <row r="30464" spans="1:8" ht="22.5" x14ac:dyDescent="0.2">
      <c r="A30464" s="2">
        <v>30459</v>
      </c>
      <c r="B30464" s="4" t="s">
        <v>46032</v>
      </c>
      <c r="C30464" s="28" t="s">
        <v>46033</v>
      </c>
      <c r="E30464" s="26">
        <f>SUM(E30305:E30463)</f>
        <v>2335280.8499999987</v>
      </c>
      <c r="F30464" s="26">
        <f>SUM(F30305:F30463)</f>
        <v>2306941.0599999987</v>
      </c>
      <c r="G30464" s="633"/>
      <c r="H30464" s="633"/>
    </row>
    <row r="30465" spans="1:8" ht="22.5" x14ac:dyDescent="0.2">
      <c r="A30465" s="2">
        <v>30460</v>
      </c>
      <c r="B30465" s="4" t="s">
        <v>46030</v>
      </c>
      <c r="C30465" s="28" t="s">
        <v>46034</v>
      </c>
      <c r="E30465" s="26">
        <v>22301</v>
      </c>
      <c r="F30465" s="26">
        <v>22301</v>
      </c>
      <c r="G30465" s="625"/>
      <c r="H30465" s="623"/>
    </row>
    <row r="30466" spans="1:8" ht="56.25" x14ac:dyDescent="0.2">
      <c r="A30466" s="2">
        <v>30461</v>
      </c>
      <c r="B30466" s="4" t="s">
        <v>46035</v>
      </c>
      <c r="C30466" s="28" t="s">
        <v>46036</v>
      </c>
      <c r="E30466" s="26">
        <v>22365</v>
      </c>
      <c r="F30466" s="26">
        <v>22365</v>
      </c>
      <c r="G30466" s="625"/>
      <c r="H30466" s="623"/>
    </row>
    <row r="30467" spans="1:8" ht="33.75" x14ac:dyDescent="0.2">
      <c r="A30467" s="2">
        <v>30462</v>
      </c>
      <c r="B30467" s="4" t="s">
        <v>46037</v>
      </c>
      <c r="C30467" s="28" t="s">
        <v>46038</v>
      </c>
      <c r="E30467" s="26">
        <v>22301</v>
      </c>
      <c r="F30467" s="26">
        <v>22301</v>
      </c>
      <c r="G30467" s="625"/>
      <c r="H30467" s="623"/>
    </row>
    <row r="30468" spans="1:8" ht="33.75" x14ac:dyDescent="0.2">
      <c r="A30468" s="2">
        <v>30463</v>
      </c>
      <c r="B30468" s="4" t="s">
        <v>46039</v>
      </c>
      <c r="C30468" s="28" t="s">
        <v>46040</v>
      </c>
      <c r="E30468" s="26">
        <v>15094.7</v>
      </c>
      <c r="F30468" s="26">
        <v>15094.7</v>
      </c>
      <c r="G30468" s="625"/>
      <c r="H30468" s="623"/>
    </row>
    <row r="30469" spans="1:8" ht="22.5" x14ac:dyDescent="0.2">
      <c r="A30469" s="2">
        <v>30464</v>
      </c>
      <c r="B30469" s="4" t="s">
        <v>46041</v>
      </c>
      <c r="C30469" s="28" t="s">
        <v>46042</v>
      </c>
      <c r="E30469" s="26">
        <v>8934.2800000000007</v>
      </c>
      <c r="F30469" s="26">
        <v>8934.2800000000007</v>
      </c>
      <c r="G30469" s="625"/>
      <c r="H30469" s="623"/>
    </row>
    <row r="30470" spans="1:8" ht="56.25" x14ac:dyDescent="0.2">
      <c r="A30470" s="2">
        <v>30465</v>
      </c>
      <c r="B30470" s="4" t="s">
        <v>46043</v>
      </c>
      <c r="C30470" s="28" t="s">
        <v>46044</v>
      </c>
      <c r="E30470" s="26">
        <v>6750</v>
      </c>
      <c r="F30470" s="26">
        <v>6750</v>
      </c>
      <c r="G30470" s="625"/>
      <c r="H30470" s="623"/>
    </row>
    <row r="30471" spans="1:8" ht="33.75" x14ac:dyDescent="0.2">
      <c r="A30471" s="2">
        <v>30466</v>
      </c>
      <c r="B30471" s="4" t="s">
        <v>46045</v>
      </c>
      <c r="C30471" s="28" t="s">
        <v>46046</v>
      </c>
      <c r="E30471" s="26">
        <v>8146</v>
      </c>
      <c r="F30471" s="26">
        <v>8146</v>
      </c>
      <c r="G30471" s="625"/>
      <c r="H30471" s="623"/>
    </row>
    <row r="30472" spans="1:8" ht="22.5" x14ac:dyDescent="0.2">
      <c r="A30472" s="2">
        <v>30467</v>
      </c>
      <c r="B30472" s="4" t="s">
        <v>27611</v>
      </c>
      <c r="C30472" s="28" t="s">
        <v>46047</v>
      </c>
      <c r="E30472" s="26">
        <v>13327</v>
      </c>
      <c r="F30472" s="26">
        <v>13327</v>
      </c>
      <c r="G30472" s="625"/>
      <c r="H30472" s="623"/>
    </row>
    <row r="30473" spans="1:8" ht="33.75" x14ac:dyDescent="0.2">
      <c r="A30473" s="2">
        <v>30468</v>
      </c>
      <c r="B30473" s="4" t="s">
        <v>46048</v>
      </c>
      <c r="C30473" s="28" t="s">
        <v>46049</v>
      </c>
      <c r="E30473" s="26">
        <v>16000</v>
      </c>
      <c r="F30473" s="26">
        <v>16000</v>
      </c>
      <c r="G30473" s="625"/>
      <c r="H30473" s="623"/>
    </row>
    <row r="30474" spans="1:8" ht="56.25" x14ac:dyDescent="0.2">
      <c r="A30474" s="2">
        <v>30469</v>
      </c>
      <c r="B30474" s="4" t="s">
        <v>46050</v>
      </c>
      <c r="C30474" s="28" t="s">
        <v>46051</v>
      </c>
      <c r="E30474" s="26">
        <v>11603.85</v>
      </c>
      <c r="F30474" s="26">
        <v>11603.85</v>
      </c>
      <c r="G30474" s="625"/>
      <c r="H30474" s="623"/>
    </row>
    <row r="30475" spans="1:8" ht="56.25" x14ac:dyDescent="0.2">
      <c r="A30475" s="2">
        <v>30470</v>
      </c>
      <c r="B30475" s="4" t="s">
        <v>46052</v>
      </c>
      <c r="C30475" s="28" t="s">
        <v>46053</v>
      </c>
      <c r="E30475" s="26">
        <v>15000</v>
      </c>
      <c r="F30475" s="26">
        <v>15000</v>
      </c>
      <c r="G30475" s="625"/>
      <c r="H30475" s="623"/>
    </row>
    <row r="30476" spans="1:8" ht="22.5" x14ac:dyDescent="0.2">
      <c r="A30476" s="2">
        <v>30471</v>
      </c>
      <c r="B30476" s="4" t="s">
        <v>46054</v>
      </c>
      <c r="C30476" s="28" t="s">
        <v>46055</v>
      </c>
      <c r="E30476" s="26">
        <v>22275.85</v>
      </c>
      <c r="F30476" s="26">
        <v>22275.85</v>
      </c>
      <c r="G30476" s="625"/>
      <c r="H30476" s="623"/>
    </row>
    <row r="30477" spans="1:8" ht="22.5" x14ac:dyDescent="0.2">
      <c r="A30477" s="2">
        <v>30472</v>
      </c>
      <c r="B30477" s="4" t="s">
        <v>46056</v>
      </c>
      <c r="C30477" s="28" t="s">
        <v>46057</v>
      </c>
      <c r="E30477" s="26">
        <v>27200</v>
      </c>
      <c r="F30477" s="26">
        <v>27200</v>
      </c>
      <c r="G30477" s="625"/>
      <c r="H30477" s="623"/>
    </row>
    <row r="30478" spans="1:8" ht="33.75" x14ac:dyDescent="0.2">
      <c r="A30478" s="2">
        <v>30473</v>
      </c>
      <c r="B30478" s="4" t="s">
        <v>46039</v>
      </c>
      <c r="C30478" s="28" t="s">
        <v>46058</v>
      </c>
      <c r="E30478" s="26">
        <v>5998</v>
      </c>
      <c r="F30478" s="26">
        <v>5998</v>
      </c>
      <c r="G30478" s="625"/>
      <c r="H30478" s="623"/>
    </row>
    <row r="30479" spans="1:8" ht="45" x14ac:dyDescent="0.2">
      <c r="A30479" s="2">
        <v>30474</v>
      </c>
      <c r="B30479" s="4" t="s">
        <v>46059</v>
      </c>
      <c r="C30479" s="28" t="s">
        <v>46060</v>
      </c>
      <c r="E30479" s="26">
        <v>3250</v>
      </c>
      <c r="F30479" s="26">
        <v>3250</v>
      </c>
      <c r="G30479" s="625"/>
      <c r="H30479" s="623"/>
    </row>
    <row r="30480" spans="1:8" ht="33.75" x14ac:dyDescent="0.2">
      <c r="A30480" s="2">
        <v>30475</v>
      </c>
      <c r="B30480" s="4" t="s">
        <v>46061</v>
      </c>
      <c r="C30480" s="28" t="s">
        <v>46062</v>
      </c>
      <c r="E30480" s="26">
        <v>6750</v>
      </c>
      <c r="F30480" s="26">
        <v>6750</v>
      </c>
      <c r="G30480" s="625"/>
      <c r="H30480" s="623"/>
    </row>
    <row r="30481" spans="1:8" ht="22.5" x14ac:dyDescent="0.2">
      <c r="A30481" s="2">
        <v>30476</v>
      </c>
      <c r="B30481" s="4" t="s">
        <v>46063</v>
      </c>
      <c r="C30481" s="28" t="s">
        <v>46064</v>
      </c>
      <c r="E30481" s="26">
        <v>20200</v>
      </c>
      <c r="F30481" s="26">
        <v>20200</v>
      </c>
      <c r="G30481" s="625"/>
      <c r="H30481" s="623"/>
    </row>
    <row r="30482" spans="1:8" ht="45" x14ac:dyDescent="0.2">
      <c r="A30482" s="2">
        <v>30477</v>
      </c>
      <c r="B30482" s="4" t="s">
        <v>46065</v>
      </c>
      <c r="C30482" s="28" t="s">
        <v>46066</v>
      </c>
      <c r="E30482" s="26">
        <v>57660</v>
      </c>
      <c r="F30482" s="26">
        <v>57660</v>
      </c>
      <c r="G30482" s="625"/>
      <c r="H30482" s="623"/>
    </row>
    <row r="30483" spans="1:8" ht="56.25" x14ac:dyDescent="0.2">
      <c r="A30483" s="2">
        <v>30478</v>
      </c>
      <c r="B30483" s="4" t="s">
        <v>46067</v>
      </c>
      <c r="C30483" s="28" t="s">
        <v>46068</v>
      </c>
      <c r="E30483" s="26">
        <v>6590</v>
      </c>
      <c r="F30483" s="26">
        <v>6590</v>
      </c>
      <c r="G30483" s="625"/>
      <c r="H30483" s="623"/>
    </row>
    <row r="30484" spans="1:8" ht="22.5" x14ac:dyDescent="0.2">
      <c r="A30484" s="2">
        <v>30479</v>
      </c>
      <c r="B30484" s="4" t="s">
        <v>46069</v>
      </c>
      <c r="C30484" s="28" t="s">
        <v>46070</v>
      </c>
      <c r="E30484" s="26">
        <v>27379</v>
      </c>
      <c r="F30484" s="26">
        <v>27379</v>
      </c>
      <c r="G30484" s="625"/>
      <c r="H30484" s="623"/>
    </row>
    <row r="30485" spans="1:8" ht="45" x14ac:dyDescent="0.2">
      <c r="A30485" s="2">
        <v>30480</v>
      </c>
      <c r="B30485" s="4" t="s">
        <v>46071</v>
      </c>
      <c r="C30485" s="28" t="s">
        <v>46072</v>
      </c>
      <c r="E30485" s="26">
        <v>19387.7</v>
      </c>
      <c r="F30485" s="26">
        <v>19387.7</v>
      </c>
      <c r="G30485" s="625"/>
      <c r="H30485" s="623"/>
    </row>
    <row r="30486" spans="1:8" ht="101.25" x14ac:dyDescent="0.2">
      <c r="A30486" s="2">
        <v>30481</v>
      </c>
      <c r="B30486" s="4" t="s">
        <v>46073</v>
      </c>
      <c r="C30486" s="28" t="s">
        <v>46074</v>
      </c>
      <c r="E30486" s="26">
        <v>10804.84</v>
      </c>
      <c r="F30486" s="26">
        <v>10804.84</v>
      </c>
      <c r="G30486" s="625"/>
      <c r="H30486" s="623"/>
    </row>
    <row r="30487" spans="1:8" ht="22.5" x14ac:dyDescent="0.2">
      <c r="A30487" s="2">
        <v>30482</v>
      </c>
      <c r="B30487" s="4" t="s">
        <v>46075</v>
      </c>
      <c r="C30487" s="28" t="s">
        <v>46076</v>
      </c>
      <c r="E30487" s="26">
        <v>22520</v>
      </c>
      <c r="F30487" s="26">
        <v>22520</v>
      </c>
      <c r="G30487" s="625"/>
      <c r="H30487" s="623"/>
    </row>
    <row r="30488" spans="1:8" ht="45" x14ac:dyDescent="0.2">
      <c r="A30488" s="2">
        <v>30483</v>
      </c>
      <c r="B30488" s="4" t="s">
        <v>46077</v>
      </c>
      <c r="C30488" s="28" t="s">
        <v>46078</v>
      </c>
      <c r="E30488" s="26">
        <v>25880</v>
      </c>
      <c r="F30488" s="26">
        <v>25880</v>
      </c>
      <c r="G30488" s="625"/>
      <c r="H30488" s="623"/>
    </row>
    <row r="30489" spans="1:8" ht="22.5" x14ac:dyDescent="0.2">
      <c r="A30489" s="2">
        <v>30484</v>
      </c>
      <c r="B30489" s="4" t="s">
        <v>46056</v>
      </c>
      <c r="C30489" s="28" t="s">
        <v>46079</v>
      </c>
      <c r="E30489" s="26">
        <v>9016.7999999999993</v>
      </c>
      <c r="F30489" s="26">
        <v>9016.7999999999993</v>
      </c>
      <c r="G30489" s="625"/>
      <c r="H30489" s="623"/>
    </row>
    <row r="30490" spans="1:8" ht="45" x14ac:dyDescent="0.2">
      <c r="A30490" s="2">
        <v>30485</v>
      </c>
      <c r="B30490" s="4" t="s">
        <v>46080</v>
      </c>
      <c r="C30490" s="28" t="s">
        <v>46081</v>
      </c>
      <c r="E30490" s="26">
        <v>46500</v>
      </c>
      <c r="F30490" s="26">
        <v>46500</v>
      </c>
      <c r="G30490" s="625"/>
      <c r="H30490" s="623"/>
    </row>
    <row r="30491" spans="1:8" ht="22.5" x14ac:dyDescent="0.2">
      <c r="A30491" s="2">
        <v>30486</v>
      </c>
      <c r="B30491" s="4" t="s">
        <v>46082</v>
      </c>
      <c r="C30491" s="28" t="s">
        <v>46083</v>
      </c>
      <c r="E30491" s="26">
        <v>3250</v>
      </c>
      <c r="F30491" s="26">
        <v>3250</v>
      </c>
      <c r="G30491" s="625"/>
      <c r="H30491" s="623"/>
    </row>
    <row r="30492" spans="1:8" ht="33.75" x14ac:dyDescent="0.2">
      <c r="A30492" s="2">
        <v>30487</v>
      </c>
      <c r="B30492" s="4" t="s">
        <v>46084</v>
      </c>
      <c r="C30492" s="28" t="s">
        <v>46085</v>
      </c>
      <c r="E30492" s="26">
        <v>143000</v>
      </c>
      <c r="F30492" s="26">
        <v>143000</v>
      </c>
      <c r="G30492" s="625"/>
      <c r="H30492" s="623"/>
    </row>
    <row r="30493" spans="1:8" x14ac:dyDescent="0.2">
      <c r="A30493" s="2">
        <v>30488</v>
      </c>
      <c r="B30493" s="4" t="s">
        <v>45191</v>
      </c>
      <c r="C30493" s="28" t="s">
        <v>46086</v>
      </c>
      <c r="E30493" s="26">
        <v>35600</v>
      </c>
      <c r="F30493" s="26">
        <v>35600</v>
      </c>
      <c r="G30493" s="625"/>
      <c r="H30493" s="623"/>
    </row>
    <row r="30494" spans="1:8" ht="22.5" x14ac:dyDescent="0.2">
      <c r="A30494" s="2">
        <v>30489</v>
      </c>
      <c r="B30494" s="4" t="s">
        <v>46087</v>
      </c>
      <c r="C30494" s="28" t="s">
        <v>46088</v>
      </c>
      <c r="E30494" s="26">
        <v>17500</v>
      </c>
      <c r="F30494" s="26">
        <v>17500</v>
      </c>
      <c r="G30494" s="625"/>
      <c r="H30494" s="623"/>
    </row>
    <row r="30495" spans="1:8" ht="22.5" x14ac:dyDescent="0.2">
      <c r="A30495" s="2">
        <v>30490</v>
      </c>
      <c r="B30495" s="4" t="s">
        <v>46089</v>
      </c>
      <c r="C30495" s="28" t="s">
        <v>46090</v>
      </c>
      <c r="E30495" s="26">
        <v>5932</v>
      </c>
      <c r="F30495" s="26">
        <v>5932</v>
      </c>
      <c r="G30495" s="625"/>
      <c r="H30495" s="623"/>
    </row>
    <row r="30496" spans="1:8" ht="22.5" x14ac:dyDescent="0.2">
      <c r="A30496" s="2">
        <v>30491</v>
      </c>
      <c r="B30496" s="4" t="s">
        <v>46056</v>
      </c>
      <c r="C30496" s="28" t="s">
        <v>46091</v>
      </c>
      <c r="E30496" s="26">
        <v>18989</v>
      </c>
      <c r="F30496" s="26">
        <v>18989</v>
      </c>
      <c r="G30496" s="625"/>
      <c r="H30496" s="623"/>
    </row>
    <row r="30497" spans="1:8" ht="33.75" x14ac:dyDescent="0.2">
      <c r="A30497" s="2">
        <v>30492</v>
      </c>
      <c r="B30497" s="4" t="s">
        <v>46092</v>
      </c>
      <c r="C30497" s="28" t="s">
        <v>46093</v>
      </c>
      <c r="E30497" s="26">
        <v>10499</v>
      </c>
      <c r="F30497" s="26">
        <v>10499</v>
      </c>
      <c r="G30497" s="625"/>
      <c r="H30497" s="623"/>
    </row>
    <row r="30498" spans="1:8" ht="33.75" x14ac:dyDescent="0.2">
      <c r="A30498" s="2">
        <v>30493</v>
      </c>
      <c r="B30498" s="4" t="s">
        <v>46045</v>
      </c>
      <c r="C30498" s="28" t="s">
        <v>46094</v>
      </c>
      <c r="E30498" s="26">
        <v>3250</v>
      </c>
      <c r="F30498" s="26">
        <v>3250</v>
      </c>
      <c r="G30498" s="625"/>
      <c r="H30498" s="623"/>
    </row>
    <row r="30499" spans="1:8" ht="33.75" x14ac:dyDescent="0.2">
      <c r="A30499" s="2">
        <v>30494</v>
      </c>
      <c r="B30499" s="4" t="s">
        <v>46045</v>
      </c>
      <c r="C30499" s="28" t="s">
        <v>46095</v>
      </c>
      <c r="E30499" s="26">
        <v>14500</v>
      </c>
      <c r="F30499" s="26">
        <v>14500</v>
      </c>
      <c r="G30499" s="625"/>
      <c r="H30499" s="623"/>
    </row>
    <row r="30500" spans="1:8" ht="45" x14ac:dyDescent="0.2">
      <c r="A30500" s="2">
        <v>30495</v>
      </c>
      <c r="B30500" s="4" t="s">
        <v>46096</v>
      </c>
      <c r="C30500" s="28" t="s">
        <v>46097</v>
      </c>
      <c r="E30500" s="26">
        <v>16000</v>
      </c>
      <c r="F30500" s="26">
        <v>16000</v>
      </c>
      <c r="G30500" s="625"/>
      <c r="H30500" s="623"/>
    </row>
    <row r="30501" spans="1:8" ht="33.75" x14ac:dyDescent="0.2">
      <c r="A30501" s="2">
        <v>30496</v>
      </c>
      <c r="B30501" s="4" t="s">
        <v>46098</v>
      </c>
      <c r="C30501" s="28" t="s">
        <v>28911</v>
      </c>
      <c r="E30501" s="26">
        <v>16000</v>
      </c>
      <c r="F30501" s="26">
        <v>16000</v>
      </c>
      <c r="G30501" s="625"/>
      <c r="H30501" s="623"/>
    </row>
    <row r="30502" spans="1:8" ht="33.75" x14ac:dyDescent="0.2">
      <c r="A30502" s="2">
        <v>30497</v>
      </c>
      <c r="B30502" s="4" t="s">
        <v>46098</v>
      </c>
      <c r="C30502" s="28" t="s">
        <v>46099</v>
      </c>
      <c r="E30502" s="26">
        <v>29993</v>
      </c>
      <c r="F30502" s="26">
        <v>29993</v>
      </c>
      <c r="G30502" s="625"/>
      <c r="H30502" s="623"/>
    </row>
    <row r="30503" spans="1:8" ht="56.25" x14ac:dyDescent="0.2">
      <c r="A30503" s="2">
        <v>30498</v>
      </c>
      <c r="B30503" s="4" t="s">
        <v>46043</v>
      </c>
      <c r="C30503" s="28" t="s">
        <v>46100</v>
      </c>
      <c r="E30503" s="26">
        <v>8711.94</v>
      </c>
      <c r="F30503" s="26">
        <v>8711.94</v>
      </c>
      <c r="G30503" s="625"/>
      <c r="H30503" s="623"/>
    </row>
    <row r="30504" spans="1:8" ht="22.5" x14ac:dyDescent="0.2">
      <c r="A30504" s="2">
        <v>30499</v>
      </c>
      <c r="B30504" s="4" t="s">
        <v>27611</v>
      </c>
      <c r="C30504" s="28" t="s">
        <v>46101</v>
      </c>
      <c r="E30504" s="26">
        <v>8711.94</v>
      </c>
      <c r="F30504" s="26">
        <v>8711.94</v>
      </c>
      <c r="G30504" s="625"/>
      <c r="H30504" s="623"/>
    </row>
    <row r="30505" spans="1:8" ht="33.75" x14ac:dyDescent="0.2">
      <c r="A30505" s="2">
        <v>30500</v>
      </c>
      <c r="B30505" s="4" t="s">
        <v>46048</v>
      </c>
      <c r="C30505" s="28" t="s">
        <v>46102</v>
      </c>
      <c r="E30505" s="26">
        <v>13327</v>
      </c>
      <c r="F30505" s="26">
        <v>13327</v>
      </c>
      <c r="G30505" s="625"/>
      <c r="H30505" s="623"/>
    </row>
    <row r="30506" spans="1:8" ht="33.75" x14ac:dyDescent="0.2">
      <c r="A30506" s="2">
        <v>30501</v>
      </c>
      <c r="B30506" s="4" t="s">
        <v>46103</v>
      </c>
      <c r="C30506" s="28" t="s">
        <v>46104</v>
      </c>
      <c r="E30506" s="26">
        <v>11603.85</v>
      </c>
      <c r="F30506" s="26">
        <v>11603.85</v>
      </c>
      <c r="G30506" s="625"/>
      <c r="H30506" s="623"/>
    </row>
    <row r="30507" spans="1:8" ht="22.5" x14ac:dyDescent="0.2">
      <c r="A30507" s="2">
        <v>30502</v>
      </c>
      <c r="B30507" s="4" t="s">
        <v>46105</v>
      </c>
      <c r="C30507" s="28" t="s">
        <v>46106</v>
      </c>
      <c r="E30507" s="26">
        <v>15000</v>
      </c>
      <c r="F30507" s="26">
        <v>15000</v>
      </c>
      <c r="G30507" s="625"/>
      <c r="H30507" s="623"/>
    </row>
    <row r="30508" spans="1:8" ht="22.5" x14ac:dyDescent="0.2">
      <c r="A30508" s="2">
        <v>30503</v>
      </c>
      <c r="B30508" s="4" t="s">
        <v>46105</v>
      </c>
      <c r="C30508" s="28" t="s">
        <v>46107</v>
      </c>
      <c r="E30508" s="26">
        <v>4443</v>
      </c>
      <c r="F30508" s="26">
        <v>4443</v>
      </c>
      <c r="G30508" s="625"/>
      <c r="H30508" s="623"/>
    </row>
    <row r="30509" spans="1:8" ht="56.25" x14ac:dyDescent="0.2">
      <c r="A30509" s="2">
        <v>30504</v>
      </c>
      <c r="B30509" s="4" t="s">
        <v>46108</v>
      </c>
      <c r="C30509" s="28" t="s">
        <v>46109</v>
      </c>
      <c r="E30509" s="26">
        <v>5200</v>
      </c>
      <c r="F30509" s="26">
        <v>5200</v>
      </c>
      <c r="G30509" s="625"/>
      <c r="H30509" s="623"/>
    </row>
    <row r="30510" spans="1:8" ht="22.5" x14ac:dyDescent="0.2">
      <c r="A30510" s="2">
        <v>30505</v>
      </c>
      <c r="B30510" s="4" t="s">
        <v>46110</v>
      </c>
      <c r="C30510" s="28" t="s">
        <v>46111</v>
      </c>
      <c r="E30510" s="26">
        <v>5200</v>
      </c>
      <c r="F30510" s="26">
        <v>5200</v>
      </c>
      <c r="G30510" s="625"/>
      <c r="H30510" s="623"/>
    </row>
    <row r="30511" spans="1:8" ht="45" x14ac:dyDescent="0.2">
      <c r="A30511" s="2">
        <v>30506</v>
      </c>
      <c r="B30511" s="4" t="s">
        <v>46112</v>
      </c>
      <c r="C30511" s="28" t="s">
        <v>46113</v>
      </c>
      <c r="E30511" s="26">
        <v>28821</v>
      </c>
      <c r="F30511" s="26">
        <v>28821</v>
      </c>
      <c r="G30511" s="625"/>
      <c r="H30511" s="623"/>
    </row>
    <row r="30512" spans="1:8" ht="45" x14ac:dyDescent="0.2">
      <c r="A30512" s="2">
        <v>30507</v>
      </c>
      <c r="B30512" s="4" t="s">
        <v>46112</v>
      </c>
      <c r="C30512" s="28" t="s">
        <v>46114</v>
      </c>
      <c r="E30512" s="26">
        <v>15000</v>
      </c>
      <c r="F30512" s="26">
        <v>15000</v>
      </c>
      <c r="G30512" s="625"/>
      <c r="H30512" s="623"/>
    </row>
    <row r="30513" spans="1:8" x14ac:dyDescent="0.2">
      <c r="A30513" s="2">
        <v>30508</v>
      </c>
      <c r="B30513" s="4" t="s">
        <v>46115</v>
      </c>
      <c r="C30513" s="28" t="s">
        <v>28907</v>
      </c>
      <c r="E30513" s="26">
        <v>28260</v>
      </c>
      <c r="F30513" s="26">
        <v>28260</v>
      </c>
      <c r="G30513" s="625"/>
      <c r="H30513" s="623"/>
    </row>
    <row r="30514" spans="1:8" x14ac:dyDescent="0.2">
      <c r="A30514" s="2">
        <v>30509</v>
      </c>
      <c r="B30514" s="4" t="s">
        <v>46115</v>
      </c>
      <c r="C30514" s="28" t="s">
        <v>28910</v>
      </c>
      <c r="E30514" s="26">
        <v>28260</v>
      </c>
      <c r="F30514" s="26">
        <v>28260</v>
      </c>
      <c r="G30514" s="625"/>
      <c r="H30514" s="623"/>
    </row>
    <row r="30515" spans="1:8" x14ac:dyDescent="0.2">
      <c r="A30515" s="2">
        <v>30510</v>
      </c>
      <c r="B30515" s="4" t="s">
        <v>46115</v>
      </c>
      <c r="C30515" s="28" t="s">
        <v>46116</v>
      </c>
      <c r="E30515" s="26">
        <v>4029</v>
      </c>
      <c r="F30515" s="26">
        <v>4029</v>
      </c>
      <c r="G30515" s="625"/>
      <c r="H30515" s="623"/>
    </row>
    <row r="30516" spans="1:8" x14ac:dyDescent="0.2">
      <c r="A30516" s="2">
        <v>30511</v>
      </c>
      <c r="B30516" s="4" t="s">
        <v>46115</v>
      </c>
      <c r="C30516" s="28" t="s">
        <v>46117</v>
      </c>
      <c r="E30516" s="26">
        <v>4029</v>
      </c>
      <c r="F30516" s="26">
        <v>4029</v>
      </c>
      <c r="G30516" s="625"/>
      <c r="H30516" s="623"/>
    </row>
    <row r="30517" spans="1:8" x14ac:dyDescent="0.2">
      <c r="A30517" s="2">
        <v>30512</v>
      </c>
      <c r="B30517" s="4" t="s">
        <v>25523</v>
      </c>
      <c r="C30517" s="28" t="s">
        <v>46118</v>
      </c>
      <c r="E30517" s="26">
        <v>4029</v>
      </c>
      <c r="F30517" s="26">
        <v>4029</v>
      </c>
      <c r="G30517" s="625"/>
      <c r="H30517" s="623"/>
    </row>
    <row r="30518" spans="1:8" x14ac:dyDescent="0.2">
      <c r="A30518" s="2">
        <v>30513</v>
      </c>
      <c r="B30518" s="4" t="s">
        <v>25523</v>
      </c>
      <c r="C30518" s="28" t="s">
        <v>46119</v>
      </c>
      <c r="E30518" s="26">
        <v>4029</v>
      </c>
      <c r="F30518" s="26">
        <v>4029</v>
      </c>
      <c r="G30518" s="625"/>
      <c r="H30518" s="623"/>
    </row>
    <row r="30519" spans="1:8" x14ac:dyDescent="0.2">
      <c r="A30519" s="2">
        <v>30514</v>
      </c>
      <c r="B30519" s="4" t="s">
        <v>25523</v>
      </c>
      <c r="C30519" s="28" t="s">
        <v>46120</v>
      </c>
      <c r="E30519" s="26">
        <v>3437.4</v>
      </c>
      <c r="F30519" s="26">
        <v>3437.4</v>
      </c>
      <c r="G30519" s="625"/>
      <c r="H30519" s="623"/>
    </row>
    <row r="30520" spans="1:8" ht="22.5" x14ac:dyDescent="0.2">
      <c r="A30520" s="2">
        <v>30515</v>
      </c>
      <c r="B30520" s="2" t="s">
        <v>45722</v>
      </c>
      <c r="C30520" s="28" t="s">
        <v>46121</v>
      </c>
      <c r="E30520" s="26">
        <v>3437.4</v>
      </c>
      <c r="F30520" s="26">
        <v>3437.4</v>
      </c>
      <c r="G30520" s="625"/>
      <c r="H30520" s="623"/>
    </row>
    <row r="30521" spans="1:8" ht="22.5" x14ac:dyDescent="0.2">
      <c r="A30521" s="2">
        <v>30516</v>
      </c>
      <c r="B30521" s="2" t="s">
        <v>46122</v>
      </c>
      <c r="C30521" s="28" t="s">
        <v>46123</v>
      </c>
      <c r="E30521" s="26">
        <v>3437.4</v>
      </c>
      <c r="F30521" s="26">
        <v>3437.4</v>
      </c>
      <c r="G30521" s="625"/>
      <c r="H30521" s="623"/>
    </row>
    <row r="30522" spans="1:8" ht="22.5" x14ac:dyDescent="0.2">
      <c r="A30522" s="2">
        <v>30517</v>
      </c>
      <c r="B30522" s="2" t="s">
        <v>46124</v>
      </c>
      <c r="C30522" s="28" t="s">
        <v>46125</v>
      </c>
      <c r="E30522" s="26">
        <v>6954</v>
      </c>
      <c r="F30522" s="26">
        <v>6954</v>
      </c>
      <c r="G30522" s="625"/>
      <c r="H30522" s="623"/>
    </row>
    <row r="30523" spans="1:8" ht="22.5" x14ac:dyDescent="0.2">
      <c r="A30523" s="2">
        <v>30518</v>
      </c>
      <c r="B30523" s="2" t="s">
        <v>46122</v>
      </c>
      <c r="C30523" s="28" t="s">
        <v>46126</v>
      </c>
      <c r="E30523" s="26">
        <v>6570</v>
      </c>
      <c r="F30523" s="26">
        <v>6570</v>
      </c>
      <c r="G30523" s="625"/>
      <c r="H30523" s="623"/>
    </row>
    <row r="30524" spans="1:8" ht="22.5" x14ac:dyDescent="0.2">
      <c r="A30524" s="2">
        <v>30519</v>
      </c>
      <c r="B30524" s="2" t="s">
        <v>46127</v>
      </c>
      <c r="C30524" s="28" t="s">
        <v>46128</v>
      </c>
      <c r="E30524" s="26">
        <v>3913</v>
      </c>
      <c r="F30524" s="26">
        <v>3913</v>
      </c>
      <c r="G30524" s="625"/>
      <c r="H30524" s="623"/>
    </row>
    <row r="30525" spans="1:8" ht="22.5" x14ac:dyDescent="0.2">
      <c r="A30525" s="2">
        <v>30520</v>
      </c>
      <c r="B30525" s="2" t="s">
        <v>46129</v>
      </c>
      <c r="C30525" s="28" t="s">
        <v>46130</v>
      </c>
      <c r="E30525" s="26">
        <v>6650</v>
      </c>
      <c r="F30525" s="26">
        <v>6650</v>
      </c>
      <c r="G30525" s="625"/>
      <c r="H30525" s="623"/>
    </row>
    <row r="30526" spans="1:8" ht="22.5" x14ac:dyDescent="0.2">
      <c r="A30526" s="2">
        <v>30521</v>
      </c>
      <c r="B30526" s="2" t="s">
        <v>12333</v>
      </c>
      <c r="C30526" s="28" t="s">
        <v>46131</v>
      </c>
      <c r="E30526" s="26">
        <v>8135</v>
      </c>
      <c r="F30526" s="26">
        <v>8135</v>
      </c>
      <c r="G30526" s="625"/>
      <c r="H30526" s="623"/>
    </row>
    <row r="30527" spans="1:8" ht="22.5" x14ac:dyDescent="0.2">
      <c r="A30527" s="2">
        <v>30522</v>
      </c>
      <c r="B30527" s="2" t="s">
        <v>46132</v>
      </c>
      <c r="C30527" s="28" t="s">
        <v>46133</v>
      </c>
      <c r="E30527" s="26">
        <v>3864</v>
      </c>
      <c r="F30527" s="26">
        <v>3864</v>
      </c>
      <c r="G30527" s="625"/>
      <c r="H30527" s="623"/>
    </row>
    <row r="30528" spans="1:8" ht="22.5" x14ac:dyDescent="0.2">
      <c r="A30528" s="2">
        <v>30523</v>
      </c>
      <c r="B30528" s="2" t="s">
        <v>46132</v>
      </c>
      <c r="C30528" s="28" t="s">
        <v>46134</v>
      </c>
      <c r="E30528" s="26">
        <v>15000</v>
      </c>
      <c r="F30528" s="26">
        <v>15000</v>
      </c>
      <c r="G30528" s="625"/>
      <c r="H30528" s="623"/>
    </row>
    <row r="30529" spans="1:8" ht="22.5" x14ac:dyDescent="0.2">
      <c r="A30529" s="2">
        <v>30524</v>
      </c>
      <c r="B30529" s="2" t="s">
        <v>46132</v>
      </c>
      <c r="C30529" s="28" t="s">
        <v>46135</v>
      </c>
      <c r="E30529" s="26">
        <v>9160</v>
      </c>
      <c r="F30529" s="26">
        <v>9160</v>
      </c>
      <c r="G30529" s="625"/>
      <c r="H30529" s="623"/>
    </row>
    <row r="30530" spans="1:8" ht="22.5" x14ac:dyDescent="0.2">
      <c r="A30530" s="2">
        <v>30525</v>
      </c>
      <c r="B30530" s="2" t="s">
        <v>46132</v>
      </c>
      <c r="C30530" s="28" t="s">
        <v>46136</v>
      </c>
      <c r="E30530" s="26">
        <v>9160</v>
      </c>
      <c r="F30530" s="26">
        <v>9160</v>
      </c>
      <c r="G30530" s="625"/>
      <c r="H30530" s="623"/>
    </row>
    <row r="30531" spans="1:8" ht="22.5" x14ac:dyDescent="0.2">
      <c r="A30531" s="2">
        <v>30526</v>
      </c>
      <c r="B30531" s="2" t="s">
        <v>46132</v>
      </c>
      <c r="C30531" s="28" t="s">
        <v>46137</v>
      </c>
      <c r="E30531" s="26">
        <v>9160</v>
      </c>
      <c r="F30531" s="26">
        <v>9160</v>
      </c>
      <c r="G30531" s="625"/>
      <c r="H30531" s="623"/>
    </row>
    <row r="30532" spans="1:8" ht="22.5" x14ac:dyDescent="0.2">
      <c r="A30532" s="2">
        <v>30527</v>
      </c>
      <c r="B30532" s="2" t="s">
        <v>46132</v>
      </c>
      <c r="C30532" s="28" t="s">
        <v>46138</v>
      </c>
      <c r="E30532" s="26">
        <v>9160</v>
      </c>
      <c r="F30532" s="26">
        <v>9160</v>
      </c>
      <c r="G30532" s="625"/>
      <c r="H30532" s="623"/>
    </row>
    <row r="30533" spans="1:8" x14ac:dyDescent="0.2">
      <c r="A30533" s="2">
        <v>30528</v>
      </c>
      <c r="B30533" s="2" t="s">
        <v>46139</v>
      </c>
      <c r="C30533" s="48">
        <v>110106160101</v>
      </c>
      <c r="E30533" s="26">
        <v>9160</v>
      </c>
      <c r="F30533" s="26">
        <v>9160</v>
      </c>
      <c r="G30533" s="625"/>
      <c r="H30533" s="623"/>
    </row>
    <row r="30534" spans="1:8" ht="22.5" x14ac:dyDescent="0.2">
      <c r="A30534" s="2">
        <v>30529</v>
      </c>
      <c r="B30534" s="4" t="s">
        <v>46140</v>
      </c>
      <c r="C30534" s="28" t="s">
        <v>46141</v>
      </c>
      <c r="E30534" s="26">
        <v>9160</v>
      </c>
      <c r="F30534" s="26">
        <v>9160</v>
      </c>
      <c r="G30534" s="625"/>
      <c r="H30534" s="623"/>
    </row>
    <row r="30535" spans="1:8" ht="22.5" x14ac:dyDescent="0.2">
      <c r="A30535" s="2">
        <v>30530</v>
      </c>
      <c r="B30535" s="4" t="s">
        <v>46140</v>
      </c>
      <c r="C30535" s="28" t="s">
        <v>46142</v>
      </c>
      <c r="E30535" s="26">
        <v>9002.52</v>
      </c>
      <c r="F30535" s="26">
        <v>9002.52</v>
      </c>
      <c r="G30535" s="625"/>
      <c r="H30535" s="623"/>
    </row>
    <row r="30536" spans="1:8" ht="22.5" x14ac:dyDescent="0.2">
      <c r="A30536" s="2">
        <v>30531</v>
      </c>
      <c r="B30536" s="4" t="s">
        <v>3400</v>
      </c>
      <c r="C30536" s="28" t="s">
        <v>46143</v>
      </c>
      <c r="E30536" s="26">
        <v>6700.5</v>
      </c>
      <c r="F30536" s="26">
        <v>6700.5</v>
      </c>
      <c r="G30536" s="625"/>
      <c r="H30536" s="623"/>
    </row>
    <row r="30537" spans="1:8" ht="22.5" x14ac:dyDescent="0.2">
      <c r="A30537" s="2">
        <v>30532</v>
      </c>
      <c r="B30537" s="4" t="s">
        <v>46129</v>
      </c>
      <c r="C30537" s="28" t="s">
        <v>46144</v>
      </c>
      <c r="E30537" s="26">
        <v>6700.5</v>
      </c>
      <c r="F30537" s="26">
        <v>6700.5</v>
      </c>
      <c r="G30537" s="625"/>
      <c r="H30537" s="623"/>
    </row>
    <row r="30538" spans="1:8" ht="22.5" x14ac:dyDescent="0.2">
      <c r="A30538" s="2">
        <v>30533</v>
      </c>
      <c r="B30538" s="4" t="s">
        <v>45673</v>
      </c>
      <c r="C30538" s="28" t="s">
        <v>46145</v>
      </c>
      <c r="E30538" s="26">
        <v>4978</v>
      </c>
      <c r="F30538" s="26">
        <v>4978</v>
      </c>
      <c r="G30538" s="625"/>
      <c r="H30538" s="623"/>
    </row>
    <row r="30539" spans="1:8" ht="22.5" x14ac:dyDescent="0.2">
      <c r="A30539" s="2">
        <v>30534</v>
      </c>
      <c r="B30539" s="4" t="s">
        <v>26723</v>
      </c>
      <c r="C30539" s="28" t="s">
        <v>46146</v>
      </c>
      <c r="E30539" s="26">
        <v>3537</v>
      </c>
      <c r="F30539" s="26">
        <v>3537</v>
      </c>
      <c r="G30539" s="625"/>
      <c r="H30539" s="623"/>
    </row>
    <row r="30540" spans="1:8" ht="22.5" x14ac:dyDescent="0.2">
      <c r="A30540" s="2">
        <v>30535</v>
      </c>
      <c r="B30540" s="4" t="s">
        <v>46147</v>
      </c>
      <c r="C30540" s="28" t="s">
        <v>46148</v>
      </c>
      <c r="E30540" s="26">
        <v>3954</v>
      </c>
      <c r="F30540" s="26">
        <v>3954</v>
      </c>
      <c r="G30540" s="625"/>
      <c r="H30540" s="623"/>
    </row>
    <row r="30541" spans="1:8" ht="22.5" x14ac:dyDescent="0.2">
      <c r="A30541" s="2">
        <v>30536</v>
      </c>
      <c r="B30541" s="4" t="s">
        <v>4074</v>
      </c>
      <c r="C30541" s="28" t="s">
        <v>46149</v>
      </c>
      <c r="E30541" s="26">
        <v>6099</v>
      </c>
      <c r="F30541" s="26">
        <v>6099</v>
      </c>
      <c r="G30541" s="625"/>
      <c r="H30541" s="623"/>
    </row>
    <row r="30542" spans="1:8" x14ac:dyDescent="0.2">
      <c r="A30542" s="2">
        <v>30537</v>
      </c>
      <c r="B30542" s="4" t="s">
        <v>46115</v>
      </c>
      <c r="C30542" s="28" t="s">
        <v>46150</v>
      </c>
      <c r="E30542" s="26">
        <v>10484</v>
      </c>
      <c r="F30542" s="26">
        <v>10484</v>
      </c>
      <c r="G30542" s="625"/>
      <c r="H30542" s="623"/>
    </row>
    <row r="30543" spans="1:8" x14ac:dyDescent="0.2">
      <c r="A30543" s="2">
        <v>30538</v>
      </c>
      <c r="B30543" s="4" t="s">
        <v>46115</v>
      </c>
      <c r="C30543" s="28" t="s">
        <v>28906</v>
      </c>
      <c r="E30543" s="26">
        <v>3150</v>
      </c>
      <c r="F30543" s="26">
        <v>3150</v>
      </c>
      <c r="G30543" s="625"/>
      <c r="H30543" s="623"/>
    </row>
    <row r="30544" spans="1:8" x14ac:dyDescent="0.2">
      <c r="A30544" s="2">
        <v>30539</v>
      </c>
      <c r="B30544" s="4" t="s">
        <v>46115</v>
      </c>
      <c r="C30544" s="28" t="s">
        <v>28984</v>
      </c>
      <c r="E30544" s="26">
        <v>4029</v>
      </c>
      <c r="F30544" s="26">
        <v>4029</v>
      </c>
      <c r="G30544" s="625"/>
      <c r="H30544" s="623"/>
    </row>
    <row r="30545" spans="1:8" x14ac:dyDescent="0.2">
      <c r="A30545" s="2">
        <v>30540</v>
      </c>
      <c r="B30545" s="4" t="s">
        <v>46115</v>
      </c>
      <c r="C30545" s="28" t="s">
        <v>46151</v>
      </c>
      <c r="E30545" s="26">
        <v>4029</v>
      </c>
      <c r="F30545" s="26">
        <v>4029</v>
      </c>
      <c r="G30545" s="625"/>
      <c r="H30545" s="623"/>
    </row>
    <row r="30546" spans="1:8" x14ac:dyDescent="0.2">
      <c r="A30546" s="2">
        <v>30541</v>
      </c>
      <c r="B30546" s="4" t="s">
        <v>25523</v>
      </c>
      <c r="C30546" s="28" t="s">
        <v>46152</v>
      </c>
      <c r="E30546" s="26">
        <v>4029</v>
      </c>
      <c r="F30546" s="26">
        <v>4029</v>
      </c>
      <c r="G30546" s="625"/>
      <c r="H30546" s="623"/>
    </row>
    <row r="30547" spans="1:8" x14ac:dyDescent="0.2">
      <c r="A30547" s="2">
        <v>30542</v>
      </c>
      <c r="B30547" s="4" t="s">
        <v>25523</v>
      </c>
      <c r="C30547" s="28" t="s">
        <v>46153</v>
      </c>
      <c r="E30547" s="26">
        <v>4029</v>
      </c>
      <c r="F30547" s="26">
        <v>4029</v>
      </c>
      <c r="G30547" s="625"/>
      <c r="H30547" s="623"/>
    </row>
    <row r="30548" spans="1:8" x14ac:dyDescent="0.2">
      <c r="A30548" s="2">
        <v>30543</v>
      </c>
      <c r="B30548" s="4" t="s">
        <v>25523</v>
      </c>
      <c r="C30548" s="28" t="s">
        <v>46154</v>
      </c>
      <c r="E30548" s="26">
        <v>3437.4</v>
      </c>
      <c r="F30548" s="26">
        <v>3437.4</v>
      </c>
      <c r="G30548" s="625"/>
      <c r="H30548" s="623"/>
    </row>
    <row r="30549" spans="1:8" x14ac:dyDescent="0.2">
      <c r="A30549" s="2">
        <v>30544</v>
      </c>
      <c r="B30549" s="4" t="s">
        <v>25523</v>
      </c>
      <c r="C30549" s="28" t="s">
        <v>46155</v>
      </c>
      <c r="E30549" s="26">
        <v>3437.4</v>
      </c>
      <c r="F30549" s="26">
        <v>3437.4</v>
      </c>
      <c r="G30549" s="625"/>
      <c r="H30549" s="623"/>
    </row>
    <row r="30550" spans="1:8" ht="33.75" x14ac:dyDescent="0.2">
      <c r="A30550" s="2">
        <v>30545</v>
      </c>
      <c r="B30550" s="4" t="s">
        <v>46156</v>
      </c>
      <c r="C30550" s="28" t="s">
        <v>46157</v>
      </c>
      <c r="E30550" s="26">
        <v>3437.4</v>
      </c>
      <c r="F30550" s="26">
        <v>3437.4</v>
      </c>
      <c r="G30550" s="625"/>
      <c r="H30550" s="623"/>
    </row>
    <row r="30551" spans="1:8" x14ac:dyDescent="0.2">
      <c r="A30551" s="2">
        <v>30546</v>
      </c>
      <c r="B30551" s="4" t="s">
        <v>6834</v>
      </c>
      <c r="C30551" s="28" t="s">
        <v>46158</v>
      </c>
      <c r="E30551" s="26">
        <v>3437.4</v>
      </c>
      <c r="F30551" s="26">
        <v>3437.4</v>
      </c>
      <c r="G30551" s="625"/>
      <c r="H30551" s="623"/>
    </row>
    <row r="30552" spans="1:8" ht="45" x14ac:dyDescent="0.2">
      <c r="A30552" s="2">
        <v>30547</v>
      </c>
      <c r="B30552" s="4" t="s">
        <v>46159</v>
      </c>
      <c r="C30552" s="28" t="s">
        <v>46160</v>
      </c>
      <c r="E30552" s="26">
        <v>7705</v>
      </c>
      <c r="F30552" s="26">
        <v>7705</v>
      </c>
      <c r="G30552" s="625"/>
      <c r="H30552" s="623"/>
    </row>
    <row r="30553" spans="1:8" ht="45" x14ac:dyDescent="0.2">
      <c r="A30553" s="2">
        <v>30548</v>
      </c>
      <c r="B30553" s="4" t="s">
        <v>46161</v>
      </c>
      <c r="C30553" s="28" t="s">
        <v>46162</v>
      </c>
      <c r="E30553" s="26">
        <v>9549.24</v>
      </c>
      <c r="F30553" s="26">
        <v>9549.24</v>
      </c>
      <c r="G30553" s="625"/>
      <c r="H30553" s="623"/>
    </row>
    <row r="30554" spans="1:8" x14ac:dyDescent="0.2">
      <c r="A30554" s="2">
        <v>30549</v>
      </c>
      <c r="B30554" s="4" t="s">
        <v>46163</v>
      </c>
      <c r="C30554" s="28" t="s">
        <v>28985</v>
      </c>
      <c r="E30554" s="26">
        <v>9596.7999999999993</v>
      </c>
      <c r="F30554" s="26">
        <v>9596.7999999999993</v>
      </c>
      <c r="G30554" s="625"/>
      <c r="H30554" s="623"/>
    </row>
    <row r="30555" spans="1:8" x14ac:dyDescent="0.2">
      <c r="A30555" s="2">
        <v>30550</v>
      </c>
      <c r="B30555" s="4" t="s">
        <v>46139</v>
      </c>
      <c r="C30555" s="48">
        <v>110106160102</v>
      </c>
      <c r="E30555" s="26">
        <v>14395.2</v>
      </c>
      <c r="F30555" s="26">
        <v>14395.2</v>
      </c>
      <c r="G30555" s="625"/>
      <c r="H30555" s="623"/>
    </row>
    <row r="30556" spans="1:8" x14ac:dyDescent="0.2">
      <c r="A30556" s="2">
        <v>30551</v>
      </c>
      <c r="B30556" s="4" t="s">
        <v>46139</v>
      </c>
      <c r="C30556" s="48">
        <v>110106160105</v>
      </c>
      <c r="E30556" s="26">
        <v>4029</v>
      </c>
      <c r="F30556" s="26">
        <v>4029</v>
      </c>
      <c r="G30556" s="625"/>
      <c r="H30556" s="623"/>
    </row>
    <row r="30557" spans="1:8" x14ac:dyDescent="0.2">
      <c r="A30557" s="2">
        <v>30552</v>
      </c>
      <c r="B30557" s="4" t="s">
        <v>46139</v>
      </c>
      <c r="C30557" s="48">
        <v>110106160104</v>
      </c>
      <c r="E30557" s="26">
        <v>9002.52</v>
      </c>
      <c r="F30557" s="26">
        <v>9002.52</v>
      </c>
      <c r="G30557" s="625"/>
      <c r="H30557" s="623"/>
    </row>
    <row r="30558" spans="1:8" x14ac:dyDescent="0.2">
      <c r="A30558" s="2">
        <v>30553</v>
      </c>
      <c r="B30558" s="4" t="s">
        <v>46139</v>
      </c>
      <c r="C30558" s="48">
        <v>110106160098</v>
      </c>
      <c r="E30558" s="26">
        <v>9002.52</v>
      </c>
      <c r="F30558" s="26">
        <v>9002.52</v>
      </c>
      <c r="G30558" s="625"/>
      <c r="H30558" s="623"/>
    </row>
    <row r="30559" spans="1:8" ht="22.5" x14ac:dyDescent="0.2">
      <c r="A30559" s="2">
        <v>30554</v>
      </c>
      <c r="B30559" s="4" t="s">
        <v>46139</v>
      </c>
      <c r="C30559" s="28" t="s">
        <v>46164</v>
      </c>
      <c r="E30559" s="26">
        <v>9002.52</v>
      </c>
      <c r="F30559" s="26">
        <v>9002.52</v>
      </c>
      <c r="G30559" s="625"/>
      <c r="H30559" s="623"/>
    </row>
    <row r="30560" spans="1:8" ht="22.5" x14ac:dyDescent="0.2">
      <c r="A30560" s="2">
        <v>30555</v>
      </c>
      <c r="B30560" s="4" t="s">
        <v>46139</v>
      </c>
      <c r="C30560" s="28" t="s">
        <v>46165</v>
      </c>
      <c r="E30560" s="26">
        <v>9002.52</v>
      </c>
      <c r="F30560" s="26">
        <v>9002.52</v>
      </c>
      <c r="G30560" s="625"/>
      <c r="H30560" s="623"/>
    </row>
    <row r="30561" spans="1:8" ht="22.5" x14ac:dyDescent="0.2">
      <c r="A30561" s="2">
        <v>30556</v>
      </c>
      <c r="B30561" s="4" t="s">
        <v>46140</v>
      </c>
      <c r="C30561" s="28" t="s">
        <v>46166</v>
      </c>
      <c r="E30561" s="26">
        <v>9002.52</v>
      </c>
      <c r="F30561" s="26">
        <v>9002.52</v>
      </c>
      <c r="G30561" s="625"/>
      <c r="H30561" s="623"/>
    </row>
    <row r="30562" spans="1:8" ht="22.5" x14ac:dyDescent="0.2">
      <c r="A30562" s="2">
        <v>30557</v>
      </c>
      <c r="B30562" s="4" t="s">
        <v>46140</v>
      </c>
      <c r="C30562" s="28" t="s">
        <v>46167</v>
      </c>
      <c r="E30562" s="26">
        <v>9002.52</v>
      </c>
      <c r="F30562" s="26">
        <v>9002.52</v>
      </c>
      <c r="G30562" s="625"/>
      <c r="H30562" s="623"/>
    </row>
    <row r="30563" spans="1:8" ht="22.5" x14ac:dyDescent="0.2">
      <c r="A30563" s="2">
        <v>30558</v>
      </c>
      <c r="B30563" s="4" t="s">
        <v>46168</v>
      </c>
      <c r="C30563" s="28" t="s">
        <v>46169</v>
      </c>
      <c r="E30563" s="26">
        <v>6700.5</v>
      </c>
      <c r="F30563" s="26">
        <v>6700.5</v>
      </c>
      <c r="G30563" s="625"/>
      <c r="H30563" s="623"/>
    </row>
    <row r="30564" spans="1:8" ht="22.5" x14ac:dyDescent="0.2">
      <c r="A30564" s="2">
        <v>30559</v>
      </c>
      <c r="B30564" s="4" t="s">
        <v>46168</v>
      </c>
      <c r="C30564" s="28" t="s">
        <v>46170</v>
      </c>
      <c r="E30564" s="26">
        <v>6700.5</v>
      </c>
      <c r="F30564" s="26">
        <v>6700.5</v>
      </c>
      <c r="G30564" s="625"/>
      <c r="H30564" s="623"/>
    </row>
    <row r="30565" spans="1:8" ht="22.5" x14ac:dyDescent="0.2">
      <c r="A30565" s="2">
        <v>30560</v>
      </c>
      <c r="B30565" s="4" t="s">
        <v>46168</v>
      </c>
      <c r="C30565" s="28" t="s">
        <v>46171</v>
      </c>
      <c r="E30565" s="26">
        <v>3366</v>
      </c>
      <c r="F30565" s="26">
        <v>3366</v>
      </c>
      <c r="G30565" s="625"/>
      <c r="H30565" s="623"/>
    </row>
    <row r="30566" spans="1:8" ht="22.5" x14ac:dyDescent="0.2">
      <c r="A30566" s="2">
        <v>30561</v>
      </c>
      <c r="B30566" s="4" t="s">
        <v>45722</v>
      </c>
      <c r="C30566" s="28" t="s">
        <v>46172</v>
      </c>
      <c r="E30566" s="26">
        <v>6018</v>
      </c>
      <c r="F30566" s="26">
        <v>6018</v>
      </c>
      <c r="G30566" s="625"/>
      <c r="H30566" s="623"/>
    </row>
    <row r="30567" spans="1:8" ht="22.5" x14ac:dyDescent="0.2">
      <c r="A30567" s="2">
        <v>30562</v>
      </c>
      <c r="B30567" s="4" t="s">
        <v>19902</v>
      </c>
      <c r="C30567" s="28" t="s">
        <v>46173</v>
      </c>
      <c r="E30567" s="26">
        <v>6324</v>
      </c>
      <c r="F30567" s="26">
        <v>6324</v>
      </c>
      <c r="G30567" s="625"/>
      <c r="H30567" s="623"/>
    </row>
    <row r="30568" spans="1:8" ht="22.5" x14ac:dyDescent="0.2">
      <c r="A30568" s="2">
        <v>30563</v>
      </c>
      <c r="B30568" s="4" t="s">
        <v>11964</v>
      </c>
      <c r="C30568" s="28" t="s">
        <v>46174</v>
      </c>
      <c r="E30568" s="26">
        <v>6954</v>
      </c>
      <c r="F30568" s="26">
        <v>6954</v>
      </c>
      <c r="G30568" s="625"/>
      <c r="H30568" s="623"/>
    </row>
    <row r="30569" spans="1:8" ht="22.5" x14ac:dyDescent="0.2">
      <c r="A30569" s="2">
        <v>30564</v>
      </c>
      <c r="B30569" s="4" t="s">
        <v>46129</v>
      </c>
      <c r="C30569" s="28" t="s">
        <v>46175</v>
      </c>
      <c r="E30569" s="26">
        <v>6185</v>
      </c>
      <c r="F30569" s="26">
        <v>6185</v>
      </c>
      <c r="G30569" s="625"/>
      <c r="H30569" s="623"/>
    </row>
    <row r="30570" spans="1:8" ht="22.5" x14ac:dyDescent="0.2">
      <c r="A30570" s="2">
        <v>30565</v>
      </c>
      <c r="B30570" s="4" t="s">
        <v>4071</v>
      </c>
      <c r="C30570" s="28" t="s">
        <v>46176</v>
      </c>
      <c r="E30570" s="26">
        <v>4924</v>
      </c>
      <c r="F30570" s="26">
        <v>4924</v>
      </c>
      <c r="G30570" s="625"/>
      <c r="H30570" s="623"/>
    </row>
    <row r="30571" spans="1:8" ht="22.5" x14ac:dyDescent="0.2">
      <c r="A30571" s="2">
        <v>30566</v>
      </c>
      <c r="B30571" s="4" t="s">
        <v>4074</v>
      </c>
      <c r="C30571" s="28" t="s">
        <v>46177</v>
      </c>
      <c r="E30571" s="26">
        <v>4370</v>
      </c>
      <c r="F30571" s="26">
        <v>4370</v>
      </c>
      <c r="G30571" s="625"/>
      <c r="H30571" s="623"/>
    </row>
    <row r="30572" spans="1:8" ht="22.5" x14ac:dyDescent="0.2">
      <c r="A30572" s="2">
        <v>30567</v>
      </c>
      <c r="B30572" s="2" t="s">
        <v>46178</v>
      </c>
      <c r="C30572" s="28" t="s">
        <v>46179</v>
      </c>
      <c r="E30572" s="26">
        <v>4362</v>
      </c>
      <c r="F30572" s="26">
        <v>4362</v>
      </c>
      <c r="G30572" s="625"/>
      <c r="H30572" s="623"/>
    </row>
    <row r="30573" spans="1:8" ht="22.5" x14ac:dyDescent="0.2">
      <c r="A30573" s="2">
        <v>30568</v>
      </c>
      <c r="B30573" s="2" t="s">
        <v>46180</v>
      </c>
      <c r="C30573" s="28" t="s">
        <v>46181</v>
      </c>
      <c r="E30573" s="26">
        <v>5795</v>
      </c>
      <c r="F30573" s="26">
        <v>5795</v>
      </c>
      <c r="G30573" s="625"/>
      <c r="H30573" s="623"/>
    </row>
    <row r="30574" spans="1:8" ht="22.5" x14ac:dyDescent="0.2">
      <c r="A30574" s="2">
        <v>30569</v>
      </c>
      <c r="B30574" s="2" t="s">
        <v>4041</v>
      </c>
      <c r="C30574" s="28" t="s">
        <v>46182</v>
      </c>
      <c r="E30574" s="26">
        <v>3968</v>
      </c>
      <c r="F30574" s="26">
        <v>3968</v>
      </c>
      <c r="G30574" s="625"/>
      <c r="H30574" s="623"/>
    </row>
    <row r="30575" spans="1:8" ht="22.5" x14ac:dyDescent="0.2">
      <c r="A30575" s="2">
        <v>30570</v>
      </c>
      <c r="B30575" s="2" t="s">
        <v>46129</v>
      </c>
      <c r="C30575" s="28" t="s">
        <v>46183</v>
      </c>
      <c r="E30575" s="26">
        <v>3291</v>
      </c>
      <c r="F30575" s="26">
        <v>3291</v>
      </c>
      <c r="G30575" s="625"/>
      <c r="H30575" s="623"/>
    </row>
    <row r="30576" spans="1:8" ht="33.75" x14ac:dyDescent="0.2">
      <c r="A30576" s="2">
        <v>30571</v>
      </c>
      <c r="B30576" s="4" t="s">
        <v>46184</v>
      </c>
      <c r="C30576" s="28" t="s">
        <v>46185</v>
      </c>
      <c r="E30576" s="26">
        <v>3270</v>
      </c>
      <c r="F30576" s="26">
        <v>3270</v>
      </c>
      <c r="G30576" s="625"/>
      <c r="H30576" s="623"/>
    </row>
    <row r="30577" spans="1:8" x14ac:dyDescent="0.2">
      <c r="A30577" s="2">
        <v>30572</v>
      </c>
      <c r="B30577" s="2" t="s">
        <v>8282</v>
      </c>
      <c r="C30577" s="356" t="s">
        <v>46186</v>
      </c>
      <c r="E30577" s="26">
        <v>4659</v>
      </c>
      <c r="F30577" s="26">
        <v>4659</v>
      </c>
      <c r="G30577" s="625"/>
      <c r="H30577" s="623"/>
    </row>
    <row r="30578" spans="1:8" ht="22.5" x14ac:dyDescent="0.2">
      <c r="A30578" s="2">
        <v>30573</v>
      </c>
      <c r="B30578" s="4" t="s">
        <v>46187</v>
      </c>
      <c r="C30578" s="356" t="s">
        <v>46188</v>
      </c>
      <c r="E30578" s="26">
        <v>5644</v>
      </c>
      <c r="F30578" s="26">
        <v>5644</v>
      </c>
      <c r="G30578" s="625"/>
      <c r="H30578" s="623"/>
    </row>
    <row r="30579" spans="1:8" ht="22.5" x14ac:dyDescent="0.2">
      <c r="A30579" s="2">
        <v>30574</v>
      </c>
      <c r="B30579" s="4" t="s">
        <v>46140</v>
      </c>
      <c r="C30579" s="356" t="s">
        <v>46189</v>
      </c>
      <c r="E30579" s="26">
        <v>9610</v>
      </c>
      <c r="F30579" s="26">
        <v>9610</v>
      </c>
      <c r="G30579" s="625"/>
      <c r="H30579" s="623"/>
    </row>
    <row r="30580" spans="1:8" x14ac:dyDescent="0.2">
      <c r="A30580" s="2">
        <v>30575</v>
      </c>
      <c r="B30580" s="4" t="s">
        <v>46115</v>
      </c>
      <c r="C30580" s="356" t="s">
        <v>28986</v>
      </c>
      <c r="E30580" s="26">
        <v>4500</v>
      </c>
      <c r="F30580" s="26">
        <v>4500</v>
      </c>
      <c r="G30580" s="625"/>
      <c r="H30580" s="623"/>
    </row>
    <row r="30581" spans="1:8" x14ac:dyDescent="0.2">
      <c r="A30581" s="2">
        <v>30576</v>
      </c>
      <c r="B30581" s="4" t="s">
        <v>25523</v>
      </c>
      <c r="C30581" s="356" t="s">
        <v>46190</v>
      </c>
      <c r="E30581" s="26">
        <v>6700.5</v>
      </c>
      <c r="F30581" s="26">
        <v>6700.5</v>
      </c>
      <c r="G30581" s="625"/>
      <c r="H30581" s="623"/>
    </row>
    <row r="30582" spans="1:8" x14ac:dyDescent="0.2">
      <c r="A30582" s="2">
        <v>30577</v>
      </c>
      <c r="B30582" s="4" t="s">
        <v>25523</v>
      </c>
      <c r="C30582" s="356" t="s">
        <v>46191</v>
      </c>
      <c r="E30582" s="26">
        <v>4029</v>
      </c>
      <c r="F30582" s="26">
        <v>4029</v>
      </c>
      <c r="G30582" s="625"/>
      <c r="H30582" s="623"/>
    </row>
    <row r="30583" spans="1:8" x14ac:dyDescent="0.2">
      <c r="A30583" s="2">
        <v>30578</v>
      </c>
      <c r="B30583" s="4" t="s">
        <v>25523</v>
      </c>
      <c r="C30583" s="356" t="s">
        <v>46192</v>
      </c>
      <c r="E30583" s="26">
        <v>3437.4</v>
      </c>
      <c r="F30583" s="26">
        <v>3437.4</v>
      </c>
      <c r="G30583" s="625"/>
      <c r="H30583" s="623"/>
    </row>
    <row r="30584" spans="1:8" ht="22.5" x14ac:dyDescent="0.2">
      <c r="A30584" s="2">
        <v>30579</v>
      </c>
      <c r="B30584" s="4" t="s">
        <v>45722</v>
      </c>
      <c r="C30584" s="356" t="s">
        <v>46193</v>
      </c>
      <c r="E30584" s="26">
        <v>3437.4</v>
      </c>
      <c r="F30584" s="26">
        <v>3437.4</v>
      </c>
      <c r="G30584" s="625"/>
      <c r="H30584" s="623"/>
    </row>
    <row r="30585" spans="1:8" x14ac:dyDescent="0.2">
      <c r="A30585" s="2">
        <v>30580</v>
      </c>
      <c r="B30585" s="4" t="s">
        <v>3400</v>
      </c>
      <c r="C30585" s="356" t="s">
        <v>46194</v>
      </c>
      <c r="E30585" s="26">
        <v>3437.4</v>
      </c>
      <c r="F30585" s="26">
        <v>3437.4</v>
      </c>
      <c r="G30585" s="625"/>
      <c r="H30585" s="623"/>
    </row>
    <row r="30586" spans="1:8" x14ac:dyDescent="0.2">
      <c r="A30586" s="2">
        <v>30581</v>
      </c>
      <c r="B30586" s="4" t="s">
        <v>6834</v>
      </c>
      <c r="C30586" s="356" t="s">
        <v>46195</v>
      </c>
      <c r="E30586" s="26">
        <v>6954</v>
      </c>
      <c r="F30586" s="26">
        <v>6954</v>
      </c>
      <c r="G30586" s="625"/>
      <c r="H30586" s="623"/>
    </row>
    <row r="30587" spans="1:8" ht="22.5" x14ac:dyDescent="0.2">
      <c r="A30587" s="2">
        <v>30582</v>
      </c>
      <c r="B30587" s="4" t="s">
        <v>46140</v>
      </c>
      <c r="C30587" s="356" t="s">
        <v>46196</v>
      </c>
      <c r="E30587" s="26">
        <v>6231</v>
      </c>
      <c r="F30587" s="26">
        <v>6231</v>
      </c>
      <c r="G30587" s="625"/>
      <c r="H30587" s="623"/>
    </row>
    <row r="30588" spans="1:8" ht="22.5" x14ac:dyDescent="0.2">
      <c r="A30588" s="2">
        <v>30583</v>
      </c>
      <c r="B30588" s="4" t="s">
        <v>46197</v>
      </c>
      <c r="C30588" s="28" t="s">
        <v>46198</v>
      </c>
      <c r="E30588" s="26">
        <v>9549.24</v>
      </c>
      <c r="F30588" s="26">
        <v>9549.24</v>
      </c>
      <c r="G30588" s="625"/>
      <c r="H30588" s="623"/>
    </row>
    <row r="30589" spans="1:8" ht="22.5" x14ac:dyDescent="0.2">
      <c r="A30589" s="2">
        <v>30584</v>
      </c>
      <c r="B30589" s="4" t="s">
        <v>46199</v>
      </c>
      <c r="C30589" s="28" t="s">
        <v>46200</v>
      </c>
      <c r="E30589" s="26">
        <v>6700.5</v>
      </c>
      <c r="F30589" s="26">
        <v>6700.5</v>
      </c>
      <c r="G30589" s="625"/>
      <c r="H30589" s="623"/>
    </row>
    <row r="30590" spans="1:8" ht="22.5" x14ac:dyDescent="0.2">
      <c r="A30590" s="2">
        <v>30585</v>
      </c>
      <c r="B30590" s="4" t="s">
        <v>46201</v>
      </c>
      <c r="C30590" s="28" t="s">
        <v>46202</v>
      </c>
      <c r="E30590" s="26">
        <v>5972</v>
      </c>
      <c r="F30590" s="26">
        <v>5972</v>
      </c>
      <c r="G30590" s="625"/>
      <c r="H30590" s="623"/>
    </row>
    <row r="30591" spans="1:8" ht="22.5" x14ac:dyDescent="0.2">
      <c r="A30591" s="2">
        <v>30586</v>
      </c>
      <c r="B30591" s="4" t="s">
        <v>46129</v>
      </c>
      <c r="C30591" s="28" t="s">
        <v>46203</v>
      </c>
      <c r="E30591" s="26">
        <v>4473</v>
      </c>
      <c r="F30591" s="26">
        <v>4473</v>
      </c>
      <c r="G30591" s="625"/>
      <c r="H30591" s="623"/>
    </row>
    <row r="30592" spans="1:8" ht="22.5" x14ac:dyDescent="0.2">
      <c r="A30592" s="2">
        <v>30587</v>
      </c>
      <c r="B30592" s="4" t="s">
        <v>46204</v>
      </c>
      <c r="C30592" s="28" t="s">
        <v>46205</v>
      </c>
      <c r="E30592" s="26">
        <v>4068</v>
      </c>
      <c r="F30592" s="26">
        <v>4068</v>
      </c>
      <c r="G30592" s="625"/>
      <c r="H30592" s="623"/>
    </row>
    <row r="30593" spans="1:8" ht="22.5" x14ac:dyDescent="0.2">
      <c r="A30593" s="2">
        <v>30588</v>
      </c>
      <c r="B30593" s="4" t="s">
        <v>46206</v>
      </c>
      <c r="C30593" s="28" t="s">
        <v>46207</v>
      </c>
      <c r="E30593" s="26">
        <v>4388</v>
      </c>
      <c r="F30593" s="26">
        <v>4388</v>
      </c>
      <c r="G30593" s="625"/>
      <c r="H30593" s="623"/>
    </row>
    <row r="30594" spans="1:8" ht="22.5" x14ac:dyDescent="0.2">
      <c r="A30594" s="2">
        <v>30589</v>
      </c>
      <c r="B30594" s="4" t="s">
        <v>46208</v>
      </c>
      <c r="C30594" s="28" t="s">
        <v>46209</v>
      </c>
      <c r="E30594" s="26">
        <v>5869</v>
      </c>
      <c r="F30594" s="26">
        <v>5869</v>
      </c>
      <c r="G30594" s="625"/>
      <c r="H30594" s="623"/>
    </row>
    <row r="30595" spans="1:8" ht="45" x14ac:dyDescent="0.2">
      <c r="A30595" s="2">
        <v>30590</v>
      </c>
      <c r="B30595" s="4" t="s">
        <v>46210</v>
      </c>
      <c r="C30595" s="28" t="s">
        <v>46211</v>
      </c>
      <c r="E30595" s="26">
        <v>3841</v>
      </c>
      <c r="F30595" s="26">
        <v>3841</v>
      </c>
      <c r="G30595" s="625"/>
      <c r="H30595" s="623"/>
    </row>
    <row r="30596" spans="1:8" ht="45" x14ac:dyDescent="0.2">
      <c r="A30596" s="2">
        <v>30591</v>
      </c>
      <c r="B30596" s="4" t="s">
        <v>46212</v>
      </c>
      <c r="C30596" s="28" t="s">
        <v>46213</v>
      </c>
      <c r="E30596" s="26">
        <v>12220</v>
      </c>
      <c r="F30596" s="26">
        <v>12220</v>
      </c>
      <c r="G30596" s="625"/>
      <c r="H30596" s="623"/>
    </row>
    <row r="30597" spans="1:8" ht="22.5" x14ac:dyDescent="0.2">
      <c r="A30597" s="2">
        <v>30592</v>
      </c>
      <c r="B30597" s="4" t="s">
        <v>4074</v>
      </c>
      <c r="C30597" s="28" t="s">
        <v>46214</v>
      </c>
      <c r="E30597" s="26">
        <v>7737.2</v>
      </c>
      <c r="F30597" s="26">
        <v>7737.2</v>
      </c>
      <c r="G30597" s="625"/>
      <c r="H30597" s="623"/>
    </row>
    <row r="30598" spans="1:8" ht="22.5" x14ac:dyDescent="0.2">
      <c r="A30598" s="2">
        <v>30593</v>
      </c>
      <c r="B30598" s="4" t="s">
        <v>46215</v>
      </c>
      <c r="C30598" s="28" t="s">
        <v>46216</v>
      </c>
      <c r="E30598" s="26">
        <v>11605.8</v>
      </c>
      <c r="F30598" s="26">
        <v>11605.8</v>
      </c>
      <c r="G30598" s="625"/>
      <c r="H30598" s="623"/>
    </row>
    <row r="30599" spans="1:8" ht="22.5" x14ac:dyDescent="0.2">
      <c r="A30599" s="2">
        <v>30594</v>
      </c>
      <c r="B30599" s="4" t="s">
        <v>46217</v>
      </c>
      <c r="C30599" s="28" t="s">
        <v>46218</v>
      </c>
      <c r="E30599" s="26">
        <v>11000</v>
      </c>
      <c r="F30599" s="26">
        <v>11000</v>
      </c>
      <c r="G30599" s="625"/>
      <c r="H30599" s="623"/>
    </row>
    <row r="30600" spans="1:8" ht="22.5" x14ac:dyDescent="0.2">
      <c r="A30600" s="2">
        <v>30595</v>
      </c>
      <c r="B30600" s="4" t="s">
        <v>46219</v>
      </c>
      <c r="C30600" s="28" t="s">
        <v>46220</v>
      </c>
      <c r="E30600" s="26">
        <v>4746</v>
      </c>
      <c r="F30600" s="26">
        <v>4746</v>
      </c>
      <c r="G30600" s="625"/>
      <c r="H30600" s="623"/>
    </row>
    <row r="30601" spans="1:8" ht="22.5" x14ac:dyDescent="0.2">
      <c r="A30601" s="2">
        <v>30596</v>
      </c>
      <c r="B30601" s="4" t="s">
        <v>46221</v>
      </c>
      <c r="C30601" s="28" t="s">
        <v>46222</v>
      </c>
      <c r="E30601" s="26">
        <v>6810</v>
      </c>
      <c r="F30601" s="26">
        <v>6810</v>
      </c>
      <c r="G30601" s="625"/>
      <c r="H30601" s="623"/>
    </row>
    <row r="30602" spans="1:8" x14ac:dyDescent="0.2">
      <c r="A30602" s="2">
        <v>30597</v>
      </c>
      <c r="B30602" s="637"/>
      <c r="C30602" s="638"/>
      <c r="E30602" s="26">
        <v>13000</v>
      </c>
      <c r="F30602" s="26">
        <v>13000</v>
      </c>
      <c r="G30602" s="625"/>
      <c r="H30602" s="623"/>
    </row>
    <row r="30603" spans="1:8" ht="22.5" x14ac:dyDescent="0.2">
      <c r="A30603" s="2">
        <v>30598</v>
      </c>
      <c r="B30603" s="28" t="s">
        <v>46223</v>
      </c>
      <c r="C30603" s="28"/>
      <c r="E30603" s="26">
        <v>3150</v>
      </c>
      <c r="F30603" s="26">
        <v>3150</v>
      </c>
      <c r="G30603" s="625"/>
      <c r="H30603" s="623"/>
    </row>
    <row r="30604" spans="1:8" ht="45" x14ac:dyDescent="0.2">
      <c r="A30604" s="2">
        <v>30599</v>
      </c>
      <c r="B30604" s="28" t="s">
        <v>46224</v>
      </c>
      <c r="C30604" s="28"/>
      <c r="E30604" s="26">
        <f>SUM(E30465:E30603)</f>
        <v>1522519.8699999994</v>
      </c>
      <c r="F30604" s="26">
        <f>SUM(F30465:F30603)</f>
        <v>1522519.8699999994</v>
      </c>
      <c r="G30604" s="633"/>
      <c r="H30604" s="633"/>
    </row>
    <row r="30605" spans="1:8" ht="22.5" x14ac:dyDescent="0.2">
      <c r="A30605" s="2">
        <v>30600</v>
      </c>
      <c r="B30605" s="28" t="s">
        <v>46225</v>
      </c>
      <c r="C30605" s="28"/>
      <c r="E30605" s="26">
        <v>760199.04</v>
      </c>
      <c r="F30605" s="26">
        <v>760199.04</v>
      </c>
      <c r="G30605" s="623"/>
      <c r="H30605" s="623"/>
    </row>
    <row r="30606" spans="1:8" ht="67.5" x14ac:dyDescent="0.2">
      <c r="A30606" s="2">
        <v>30601</v>
      </c>
      <c r="B30606" s="28" t="s">
        <v>46226</v>
      </c>
      <c r="C30606" s="28"/>
      <c r="E30606" s="26">
        <v>3800</v>
      </c>
      <c r="F30606" s="26">
        <v>3800</v>
      </c>
      <c r="G30606" s="623"/>
      <c r="H30606" s="623"/>
    </row>
    <row r="30607" spans="1:8" ht="22.5" x14ac:dyDescent="0.2">
      <c r="A30607" s="2">
        <v>30602</v>
      </c>
      <c r="B30607" s="28" t="s">
        <v>46227</v>
      </c>
      <c r="C30607" s="28"/>
      <c r="E30607" s="26">
        <v>26360</v>
      </c>
      <c r="F30607" s="26">
        <v>26360</v>
      </c>
      <c r="G30607" s="623"/>
      <c r="H30607" s="623"/>
    </row>
    <row r="30608" spans="1:8" ht="33.75" x14ac:dyDescent="0.2">
      <c r="A30608" s="2">
        <v>30603</v>
      </c>
      <c r="B30608" s="28" t="s">
        <v>46228</v>
      </c>
      <c r="C30608" s="28"/>
      <c r="E30608" s="26">
        <v>13824</v>
      </c>
      <c r="F30608" s="26">
        <v>13824</v>
      </c>
      <c r="G30608" s="623"/>
      <c r="H30608" s="623"/>
    </row>
    <row r="30609" spans="1:8" ht="22.5" x14ac:dyDescent="0.2">
      <c r="A30609" s="2">
        <v>30604</v>
      </c>
      <c r="B30609" s="28" t="s">
        <v>46229</v>
      </c>
      <c r="C30609" s="28"/>
      <c r="E30609" s="26">
        <v>3987.18</v>
      </c>
      <c r="F30609" s="639">
        <v>0</v>
      </c>
      <c r="G30609" s="623"/>
      <c r="H30609" s="623"/>
    </row>
    <row r="30610" spans="1:8" ht="22.5" x14ac:dyDescent="0.2">
      <c r="A30610" s="2">
        <v>30605</v>
      </c>
      <c r="B30610" s="28" t="s">
        <v>46230</v>
      </c>
      <c r="C30610" s="28"/>
      <c r="E30610" s="26">
        <v>52000</v>
      </c>
      <c r="F30610" s="26">
        <v>50382.59</v>
      </c>
      <c r="G30610" s="623"/>
      <c r="H30610" s="623"/>
    </row>
    <row r="30611" spans="1:8" ht="33.75" x14ac:dyDescent="0.2">
      <c r="A30611" s="2">
        <v>30606</v>
      </c>
      <c r="B30611" s="28" t="s">
        <v>46231</v>
      </c>
      <c r="C30611" s="28"/>
      <c r="E30611" s="607">
        <v>444</v>
      </c>
      <c r="F30611" s="607">
        <v>444</v>
      </c>
      <c r="G30611" s="623"/>
      <c r="H30611" s="623"/>
    </row>
    <row r="30612" spans="1:8" ht="56.25" x14ac:dyDescent="0.2">
      <c r="A30612" s="2">
        <v>30607</v>
      </c>
      <c r="B30612" s="28" t="s">
        <v>46232</v>
      </c>
      <c r="C30612" s="28"/>
      <c r="E30612" s="607">
        <v>302</v>
      </c>
      <c r="F30612" s="607">
        <v>302</v>
      </c>
      <c r="G30612" s="623"/>
      <c r="H30612" s="623"/>
    </row>
    <row r="30613" spans="1:8" ht="45" x14ac:dyDescent="0.2">
      <c r="A30613" s="2">
        <v>30608</v>
      </c>
      <c r="B30613" s="28" t="s">
        <v>46233</v>
      </c>
      <c r="C30613" s="28"/>
      <c r="E30613" s="26">
        <v>2919.2</v>
      </c>
      <c r="F30613" s="26">
        <v>2919.2</v>
      </c>
      <c r="G30613" s="623"/>
      <c r="H30613" s="623"/>
    </row>
    <row r="30614" spans="1:8" ht="45" x14ac:dyDescent="0.2">
      <c r="A30614" s="2">
        <v>30609</v>
      </c>
      <c r="B30614" s="28" t="s">
        <v>46234</v>
      </c>
      <c r="C30614" s="28"/>
      <c r="E30614" s="26">
        <v>1370.8</v>
      </c>
      <c r="F30614" s="26">
        <v>1370.8</v>
      </c>
      <c r="G30614" s="623"/>
      <c r="H30614" s="623"/>
    </row>
    <row r="30615" spans="1:8" x14ac:dyDescent="0.2">
      <c r="A30615" s="2">
        <v>30610</v>
      </c>
      <c r="B30615" s="28" t="s">
        <v>46235</v>
      </c>
      <c r="C30615" s="28"/>
      <c r="E30615" s="26">
        <v>2032</v>
      </c>
      <c r="F30615" s="26">
        <v>2032</v>
      </c>
      <c r="G30615" s="623"/>
      <c r="H30615" s="623"/>
    </row>
    <row r="30616" spans="1:8" ht="22.5" x14ac:dyDescent="0.2">
      <c r="A30616" s="2">
        <v>30611</v>
      </c>
      <c r="B30616" s="28" t="s">
        <v>46236</v>
      </c>
      <c r="C30616" s="28"/>
      <c r="E30616" s="26">
        <v>1560.4</v>
      </c>
      <c r="F30616" s="26">
        <v>1560</v>
      </c>
      <c r="G30616" s="623"/>
      <c r="H30616" s="623"/>
    </row>
    <row r="30617" spans="1:8" ht="22.5" x14ac:dyDescent="0.2">
      <c r="A30617" s="2">
        <v>30612</v>
      </c>
      <c r="B30617" s="28" t="s">
        <v>46237</v>
      </c>
      <c r="C30617" s="28"/>
      <c r="E30617" s="26">
        <v>3850</v>
      </c>
      <c r="F30617" s="26">
        <v>3850</v>
      </c>
      <c r="G30617" s="623"/>
      <c r="H30617" s="623"/>
    </row>
    <row r="30618" spans="1:8" ht="22.5" x14ac:dyDescent="0.2">
      <c r="A30618" s="2">
        <v>30613</v>
      </c>
      <c r="B30618" s="28" t="s">
        <v>46238</v>
      </c>
      <c r="C30618" s="28"/>
      <c r="E30618" s="26">
        <v>11362.37</v>
      </c>
      <c r="F30618" s="26">
        <v>11362.37</v>
      </c>
      <c r="G30618" s="623"/>
      <c r="H30618" s="623"/>
    </row>
    <row r="30619" spans="1:8" ht="22.5" x14ac:dyDescent="0.2">
      <c r="A30619" s="2">
        <v>30614</v>
      </c>
      <c r="B30619" s="28" t="s">
        <v>46239</v>
      </c>
      <c r="C30619" s="28"/>
      <c r="E30619" s="26">
        <v>5400</v>
      </c>
      <c r="F30619" s="26">
        <v>5400</v>
      </c>
      <c r="G30619" s="623"/>
      <c r="H30619" s="623"/>
    </row>
    <row r="30620" spans="1:8" ht="22.5" x14ac:dyDescent="0.2">
      <c r="A30620" s="2">
        <v>30615</v>
      </c>
      <c r="B30620" s="28" t="s">
        <v>46240</v>
      </c>
      <c r="C30620" s="28"/>
      <c r="E30620" s="607">
        <v>900</v>
      </c>
      <c r="F30620" s="607">
        <v>900</v>
      </c>
      <c r="G30620" s="623"/>
      <c r="H30620" s="623"/>
    </row>
    <row r="30621" spans="1:8" ht="56.25" x14ac:dyDescent="0.2">
      <c r="A30621" s="2">
        <v>30616</v>
      </c>
      <c r="B30621" s="28" t="s">
        <v>46241</v>
      </c>
      <c r="C30621" s="28"/>
      <c r="E30621" s="26">
        <v>4347.0600000000004</v>
      </c>
      <c r="F30621" s="26">
        <v>4347.0600000000004</v>
      </c>
      <c r="G30621" s="623"/>
      <c r="H30621" s="623"/>
    </row>
    <row r="30622" spans="1:8" x14ac:dyDescent="0.2">
      <c r="A30622" s="2">
        <v>30617</v>
      </c>
      <c r="B30622" s="28" t="s">
        <v>46242</v>
      </c>
      <c r="C30622" s="28"/>
      <c r="E30622" s="607">
        <v>724.54</v>
      </c>
      <c r="F30622" s="607">
        <v>724.54</v>
      </c>
      <c r="G30622" s="623"/>
      <c r="H30622" s="623"/>
    </row>
    <row r="30623" spans="1:8" ht="22.5" x14ac:dyDescent="0.2">
      <c r="A30623" s="2">
        <v>30618</v>
      </c>
      <c r="B30623" s="28" t="s">
        <v>46082</v>
      </c>
      <c r="C30623" s="28"/>
      <c r="E30623" s="26">
        <v>17197.919999999998</v>
      </c>
      <c r="F30623" s="26">
        <v>17197.919999999998</v>
      </c>
      <c r="G30623" s="623"/>
      <c r="H30623" s="623"/>
    </row>
    <row r="30624" spans="1:8" x14ac:dyDescent="0.2">
      <c r="A30624" s="2">
        <v>30619</v>
      </c>
      <c r="B30624" s="28" t="s">
        <v>46243</v>
      </c>
      <c r="C30624" s="28"/>
      <c r="E30624" s="26">
        <v>119867.02</v>
      </c>
      <c r="F30624" s="26">
        <v>34701.64</v>
      </c>
      <c r="G30624" s="623"/>
      <c r="H30624" s="623"/>
    </row>
    <row r="30625" spans="1:8" x14ac:dyDescent="0.2">
      <c r="A30625" s="2">
        <v>30620</v>
      </c>
      <c r="B30625" s="28" t="s">
        <v>46244</v>
      </c>
      <c r="C30625" s="28"/>
      <c r="E30625" s="26">
        <v>35600</v>
      </c>
      <c r="F30625" s="26">
        <v>35600</v>
      </c>
      <c r="G30625" s="623"/>
      <c r="H30625" s="623"/>
    </row>
    <row r="30626" spans="1:8" ht="33.75" x14ac:dyDescent="0.2">
      <c r="A30626" s="2">
        <v>30621</v>
      </c>
      <c r="B30626" s="28" t="s">
        <v>15211</v>
      </c>
      <c r="C30626" s="28"/>
      <c r="E30626" s="26">
        <v>1796.95</v>
      </c>
      <c r="F30626" s="26">
        <v>1796.95</v>
      </c>
      <c r="G30626" s="623"/>
      <c r="H30626" s="623"/>
    </row>
    <row r="30627" spans="1:8" ht="22.5" x14ac:dyDescent="0.2">
      <c r="A30627" s="2">
        <v>30622</v>
      </c>
      <c r="B30627" s="28" t="s">
        <v>46245</v>
      </c>
      <c r="C30627" s="28"/>
      <c r="E30627" s="26">
        <v>17503</v>
      </c>
      <c r="F30627" s="26">
        <v>17330.419999999998</v>
      </c>
      <c r="G30627" s="623"/>
      <c r="H30627" s="623"/>
    </row>
    <row r="30628" spans="1:8" ht="22.5" x14ac:dyDescent="0.2">
      <c r="A30628" s="2">
        <v>30623</v>
      </c>
      <c r="B30628" s="28" t="s">
        <v>46246</v>
      </c>
      <c r="C30628" s="28"/>
      <c r="E30628" s="26">
        <v>24000</v>
      </c>
      <c r="F30628" s="26">
        <v>18355.2</v>
      </c>
      <c r="G30628" s="623"/>
      <c r="H30628" s="623"/>
    </row>
    <row r="30629" spans="1:8" ht="45" x14ac:dyDescent="0.2">
      <c r="A30629" s="2">
        <v>30624</v>
      </c>
      <c r="B30629" s="28" t="s">
        <v>46247</v>
      </c>
      <c r="C30629" s="28"/>
      <c r="E30629" s="607">
        <v>568</v>
      </c>
      <c r="F30629" s="607">
        <v>568</v>
      </c>
      <c r="G30629" s="623"/>
      <c r="H30629" s="623"/>
    </row>
    <row r="30630" spans="1:8" ht="33.75" x14ac:dyDescent="0.2">
      <c r="A30630" s="2">
        <v>30625</v>
      </c>
      <c r="B30630" s="28" t="s">
        <v>46248</v>
      </c>
      <c r="C30630" s="28"/>
      <c r="E30630" s="26">
        <v>12307.66</v>
      </c>
      <c r="F30630" s="26">
        <v>12307.66</v>
      </c>
      <c r="G30630" s="623"/>
      <c r="H30630" s="623"/>
    </row>
    <row r="30631" spans="1:8" ht="33.75" x14ac:dyDescent="0.2">
      <c r="A30631" s="2">
        <v>30626</v>
      </c>
      <c r="B30631" s="28" t="s">
        <v>46249</v>
      </c>
      <c r="C30631" s="28"/>
      <c r="E30631" s="26">
        <v>20570.400000000001</v>
      </c>
      <c r="F30631" s="26">
        <v>20570.400000000001</v>
      </c>
      <c r="G30631" s="623"/>
      <c r="H30631" s="623"/>
    </row>
    <row r="30632" spans="1:8" ht="33.75" x14ac:dyDescent="0.2">
      <c r="A30632" s="2">
        <v>30627</v>
      </c>
      <c r="B30632" s="28" t="s">
        <v>46250</v>
      </c>
      <c r="C30632" s="28"/>
      <c r="E30632" s="26">
        <v>59500</v>
      </c>
      <c r="F30632" s="26">
        <v>47828.82</v>
      </c>
      <c r="G30632" s="623"/>
      <c r="H30632" s="623"/>
    </row>
    <row r="30633" spans="1:8" ht="33.75" x14ac:dyDescent="0.2">
      <c r="A30633" s="2">
        <v>30628</v>
      </c>
      <c r="B30633" s="28" t="s">
        <v>46251</v>
      </c>
      <c r="C30633" s="28"/>
      <c r="E30633" s="26">
        <v>51070</v>
      </c>
      <c r="F30633" s="26">
        <v>42043.76</v>
      </c>
      <c r="G30633" s="623"/>
      <c r="H30633" s="623"/>
    </row>
    <row r="30634" spans="1:8" ht="33.75" x14ac:dyDescent="0.2">
      <c r="A30634" s="2">
        <v>30629</v>
      </c>
      <c r="B30634" s="28" t="s">
        <v>46252</v>
      </c>
      <c r="C30634" s="28"/>
      <c r="E30634" s="26">
        <v>11000</v>
      </c>
      <c r="F30634" s="26">
        <v>11000</v>
      </c>
      <c r="G30634" s="623"/>
      <c r="H30634" s="623"/>
    </row>
    <row r="30635" spans="1:8" ht="33.75" x14ac:dyDescent="0.2">
      <c r="A30635" s="2">
        <v>30630</v>
      </c>
      <c r="B30635" s="28" t="s">
        <v>46253</v>
      </c>
      <c r="C30635" s="28"/>
      <c r="E30635" s="26">
        <v>11000</v>
      </c>
      <c r="F30635" s="26">
        <v>11000</v>
      </c>
      <c r="G30635" s="623"/>
      <c r="H30635" s="623"/>
    </row>
    <row r="30636" spans="1:8" ht="45" x14ac:dyDescent="0.2">
      <c r="A30636" s="2">
        <v>30631</v>
      </c>
      <c r="B30636" s="28" t="s">
        <v>46254</v>
      </c>
      <c r="C30636" s="28"/>
      <c r="E30636" s="26">
        <v>42127.92</v>
      </c>
      <c r="F30636" s="26">
        <v>42127.92</v>
      </c>
      <c r="G30636" s="623"/>
      <c r="H30636" s="623"/>
    </row>
    <row r="30637" spans="1:8" ht="33.75" x14ac:dyDescent="0.2">
      <c r="A30637" s="2">
        <v>30632</v>
      </c>
      <c r="B30637" s="28" t="s">
        <v>46255</v>
      </c>
      <c r="C30637" s="28"/>
      <c r="E30637" s="26">
        <v>25423.73</v>
      </c>
      <c r="F30637" s="26">
        <v>6738.35</v>
      </c>
      <c r="G30637" s="623"/>
      <c r="H30637" s="623"/>
    </row>
    <row r="30638" spans="1:8" ht="22.5" x14ac:dyDescent="0.2">
      <c r="A30638" s="2">
        <v>30633</v>
      </c>
      <c r="B30638" s="28" t="s">
        <v>46256</v>
      </c>
      <c r="C30638" s="28"/>
      <c r="E30638" s="26">
        <v>32082.2</v>
      </c>
      <c r="F30638" s="26">
        <v>22576.400000000001</v>
      </c>
      <c r="G30638" s="623"/>
      <c r="H30638" s="623"/>
    </row>
    <row r="30639" spans="1:8" x14ac:dyDescent="0.2">
      <c r="A30639" s="2">
        <v>30634</v>
      </c>
      <c r="B30639" s="28" t="s">
        <v>21255</v>
      </c>
      <c r="C30639" s="28"/>
      <c r="E30639" s="26">
        <v>61464.01</v>
      </c>
      <c r="F30639" s="26">
        <v>51009.54</v>
      </c>
      <c r="G30639" s="623"/>
      <c r="H30639" s="623"/>
    </row>
    <row r="30640" spans="1:8" ht="22.5" x14ac:dyDescent="0.2">
      <c r="A30640" s="2">
        <v>30635</v>
      </c>
      <c r="B30640" s="28" t="s">
        <v>46257</v>
      </c>
      <c r="C30640" s="28"/>
      <c r="E30640" s="26">
        <v>19355.93</v>
      </c>
      <c r="F30640" s="26">
        <v>5914.4</v>
      </c>
      <c r="G30640" s="623"/>
      <c r="H30640" s="623"/>
    </row>
    <row r="30641" spans="1:8" ht="33.75" x14ac:dyDescent="0.2">
      <c r="A30641" s="2">
        <v>30636</v>
      </c>
      <c r="B30641" s="28" t="s">
        <v>46258</v>
      </c>
      <c r="C30641" s="28"/>
      <c r="E30641" s="26">
        <v>9200</v>
      </c>
      <c r="F30641" s="26">
        <v>9200</v>
      </c>
      <c r="G30641" s="623"/>
      <c r="H30641" s="623"/>
    </row>
    <row r="30642" spans="1:8" ht="22.5" x14ac:dyDescent="0.2">
      <c r="A30642" s="2">
        <v>30637</v>
      </c>
      <c r="B30642" s="28" t="s">
        <v>46259</v>
      </c>
      <c r="C30642" s="28"/>
      <c r="E30642" s="26">
        <v>6300</v>
      </c>
      <c r="F30642" s="26">
        <v>6300</v>
      </c>
      <c r="G30642" s="623"/>
      <c r="H30642" s="623"/>
    </row>
    <row r="30643" spans="1:8" ht="45" x14ac:dyDescent="0.2">
      <c r="A30643" s="2">
        <v>30638</v>
      </c>
      <c r="B30643" s="28" t="s">
        <v>46260</v>
      </c>
      <c r="C30643" s="28"/>
      <c r="E30643" s="26">
        <v>23150</v>
      </c>
      <c r="F30643" s="26">
        <v>23150</v>
      </c>
      <c r="G30643" s="623"/>
      <c r="H30643" s="623"/>
    </row>
    <row r="30644" spans="1:8" ht="33.75" x14ac:dyDescent="0.2">
      <c r="A30644" s="2">
        <v>30639</v>
      </c>
      <c r="B30644" s="28" t="s">
        <v>46261</v>
      </c>
      <c r="C30644" s="28"/>
      <c r="E30644" s="26">
        <v>170076</v>
      </c>
      <c r="F30644" s="26">
        <v>159698.16</v>
      </c>
      <c r="G30644" s="623"/>
      <c r="H30644" s="623"/>
    </row>
    <row r="30645" spans="1:8" ht="33.75" x14ac:dyDescent="0.2">
      <c r="A30645" s="2">
        <v>30640</v>
      </c>
      <c r="B30645" s="28" t="s">
        <v>46262</v>
      </c>
      <c r="C30645" s="28"/>
      <c r="E30645" s="26">
        <v>14969</v>
      </c>
      <c r="F30645" s="26">
        <v>13249.43</v>
      </c>
      <c r="G30645" s="623"/>
      <c r="H30645" s="623"/>
    </row>
    <row r="30646" spans="1:8" ht="22.5" x14ac:dyDescent="0.2">
      <c r="A30646" s="2">
        <v>30641</v>
      </c>
      <c r="B30646" s="28" t="s">
        <v>46263</v>
      </c>
      <c r="C30646" s="28"/>
      <c r="E30646" s="26">
        <v>19355.93</v>
      </c>
      <c r="F30646" s="26">
        <v>5914.4</v>
      </c>
      <c r="G30646" s="623"/>
      <c r="H30646" s="623"/>
    </row>
    <row r="30647" spans="1:8" ht="33.75" x14ac:dyDescent="0.2">
      <c r="A30647" s="2">
        <v>30642</v>
      </c>
      <c r="B30647" s="28" t="s">
        <v>46264</v>
      </c>
      <c r="C30647" s="28"/>
      <c r="E30647" s="26">
        <v>12200</v>
      </c>
      <c r="F30647" s="26">
        <v>2541.59</v>
      </c>
      <c r="G30647" s="623"/>
      <c r="H30647" s="623"/>
    </row>
    <row r="30648" spans="1:8" ht="22.5" x14ac:dyDescent="0.2">
      <c r="A30648" s="2">
        <v>30643</v>
      </c>
      <c r="B30648" s="28" t="s">
        <v>46265</v>
      </c>
      <c r="C30648" s="28"/>
      <c r="E30648" s="26">
        <v>15000</v>
      </c>
      <c r="F30648" s="26">
        <v>15000</v>
      </c>
      <c r="G30648" s="623"/>
      <c r="H30648" s="623"/>
    </row>
    <row r="30649" spans="1:8" ht="22.5" x14ac:dyDescent="0.2">
      <c r="A30649" s="2">
        <v>30644</v>
      </c>
      <c r="B30649" s="28" t="s">
        <v>46266</v>
      </c>
      <c r="C30649" s="28"/>
      <c r="E30649" s="26">
        <v>56001.88</v>
      </c>
      <c r="F30649" s="26">
        <v>51853.48</v>
      </c>
      <c r="G30649" s="623"/>
      <c r="H30649" s="623"/>
    </row>
    <row r="30650" spans="1:8" ht="22.5" x14ac:dyDescent="0.2">
      <c r="A30650" s="2">
        <v>30645</v>
      </c>
      <c r="B30650" s="28" t="s">
        <v>46267</v>
      </c>
      <c r="C30650" s="28"/>
      <c r="E30650" s="26">
        <v>37390</v>
      </c>
      <c r="F30650" s="26">
        <v>37390</v>
      </c>
      <c r="G30650" s="623"/>
      <c r="H30650" s="623"/>
    </row>
    <row r="30651" spans="1:8" x14ac:dyDescent="0.2">
      <c r="A30651" s="2">
        <v>30646</v>
      </c>
      <c r="B30651" s="28" t="s">
        <v>46268</v>
      </c>
      <c r="C30651" s="28"/>
      <c r="E30651" s="26">
        <v>13747.5</v>
      </c>
      <c r="F30651" s="26">
        <v>13747.5</v>
      </c>
      <c r="G30651" s="623"/>
      <c r="H30651" s="623"/>
    </row>
    <row r="30652" spans="1:8" ht="22.5" x14ac:dyDescent="0.2">
      <c r="A30652" s="2">
        <v>30647</v>
      </c>
      <c r="B30652" s="28" t="s">
        <v>46269</v>
      </c>
      <c r="C30652" s="28"/>
      <c r="E30652" s="26">
        <v>52449</v>
      </c>
      <c r="F30652" s="26">
        <v>39861.199999999997</v>
      </c>
      <c r="G30652" s="623"/>
      <c r="H30652" s="623"/>
    </row>
    <row r="30653" spans="1:8" ht="45" x14ac:dyDescent="0.2">
      <c r="A30653" s="2">
        <v>30648</v>
      </c>
      <c r="B30653" s="28" t="s">
        <v>46270</v>
      </c>
      <c r="C30653" s="28"/>
      <c r="E30653" s="26">
        <v>65000.37</v>
      </c>
      <c r="F30653" s="26">
        <v>49400.34</v>
      </c>
      <c r="G30653" s="623"/>
      <c r="H30653" s="623"/>
    </row>
    <row r="30654" spans="1:8" ht="22.5" x14ac:dyDescent="0.2">
      <c r="A30654" s="2">
        <v>30649</v>
      </c>
      <c r="B30654" s="28" t="s">
        <v>46271</v>
      </c>
      <c r="C30654" s="28"/>
      <c r="E30654" s="26">
        <v>21874.080000000002</v>
      </c>
      <c r="F30654" s="26">
        <v>16624.32</v>
      </c>
      <c r="G30654" s="623"/>
      <c r="H30654" s="623"/>
    </row>
    <row r="30655" spans="1:8" ht="33.75" x14ac:dyDescent="0.2">
      <c r="A30655" s="2">
        <v>30650</v>
      </c>
      <c r="B30655" s="28" t="s">
        <v>46272</v>
      </c>
      <c r="C30655" s="28"/>
      <c r="E30655" s="26">
        <v>15002.49</v>
      </c>
      <c r="F30655" s="26">
        <v>11251.8</v>
      </c>
      <c r="G30655" s="623"/>
      <c r="H30655" s="623"/>
    </row>
    <row r="30656" spans="1:8" ht="33.75" x14ac:dyDescent="0.2">
      <c r="A30656" s="2">
        <v>30651</v>
      </c>
      <c r="B30656" s="28" t="s">
        <v>46273</v>
      </c>
      <c r="C30656" s="28"/>
      <c r="E30656" s="26">
        <v>9681</v>
      </c>
      <c r="F30656" s="26">
        <v>6100.72</v>
      </c>
      <c r="G30656" s="623"/>
      <c r="H30656" s="623"/>
    </row>
    <row r="30657" spans="1:8" ht="45" x14ac:dyDescent="0.2">
      <c r="A30657" s="2">
        <v>30652</v>
      </c>
      <c r="B30657" s="28" t="s">
        <v>46274</v>
      </c>
      <c r="C30657" s="28"/>
      <c r="E30657" s="26">
        <v>18566.95</v>
      </c>
      <c r="F30657" s="26">
        <v>8522.5400000000009</v>
      </c>
      <c r="G30657" s="623"/>
      <c r="H30657" s="623"/>
    </row>
    <row r="30658" spans="1:8" x14ac:dyDescent="0.2">
      <c r="A30658" s="2">
        <v>30653</v>
      </c>
      <c r="B30658" s="28" t="s">
        <v>46275</v>
      </c>
      <c r="C30658" s="28"/>
      <c r="E30658" s="26">
        <v>15416.95</v>
      </c>
      <c r="F30658" s="26">
        <v>4043.84</v>
      </c>
      <c r="G30658" s="623"/>
      <c r="H30658" s="623"/>
    </row>
    <row r="30659" spans="1:8" x14ac:dyDescent="0.2">
      <c r="A30659" s="2">
        <v>30654</v>
      </c>
      <c r="B30659" s="28" t="s">
        <v>46275</v>
      </c>
      <c r="C30659" s="28"/>
      <c r="E30659" s="26">
        <v>56697.46</v>
      </c>
      <c r="F30659" s="26">
        <v>13942.05</v>
      </c>
      <c r="G30659" s="623"/>
      <c r="H30659" s="623"/>
    </row>
    <row r="30660" spans="1:8" x14ac:dyDescent="0.2">
      <c r="A30660" s="2">
        <v>30655</v>
      </c>
      <c r="B30660" s="28" t="s">
        <v>46275</v>
      </c>
      <c r="C30660" s="28"/>
      <c r="E30660" s="26">
        <v>10749.8</v>
      </c>
      <c r="F30660" s="26">
        <v>10749.8</v>
      </c>
      <c r="G30660" s="623"/>
      <c r="H30660" s="623"/>
    </row>
    <row r="30661" spans="1:8" x14ac:dyDescent="0.2">
      <c r="A30661" s="2">
        <v>30656</v>
      </c>
      <c r="B30661" s="28" t="s">
        <v>46275</v>
      </c>
      <c r="C30661" s="28"/>
      <c r="E30661" s="26">
        <v>10749.8</v>
      </c>
      <c r="F30661" s="26">
        <v>10749.8</v>
      </c>
      <c r="G30661" s="623"/>
      <c r="H30661" s="623"/>
    </row>
    <row r="30662" spans="1:8" x14ac:dyDescent="0.2">
      <c r="A30662" s="2">
        <v>30657</v>
      </c>
      <c r="B30662" s="28" t="s">
        <v>46275</v>
      </c>
      <c r="C30662" s="28"/>
      <c r="E30662" s="26">
        <v>10749.8</v>
      </c>
      <c r="F30662" s="26">
        <v>10749.8</v>
      </c>
      <c r="G30662" s="623"/>
      <c r="H30662" s="623"/>
    </row>
    <row r="30663" spans="1:8" ht="33.75" x14ac:dyDescent="0.2">
      <c r="A30663" s="2">
        <v>30658</v>
      </c>
      <c r="B30663" s="28" t="s">
        <v>46276</v>
      </c>
      <c r="C30663" s="28"/>
      <c r="E30663" s="26">
        <v>10749.8</v>
      </c>
      <c r="F30663" s="26">
        <v>10749.8</v>
      </c>
      <c r="G30663" s="623"/>
      <c r="H30663" s="623"/>
    </row>
    <row r="30664" spans="1:8" ht="33.75" x14ac:dyDescent="0.2">
      <c r="A30664" s="2">
        <v>30659</v>
      </c>
      <c r="B30664" s="28" t="s">
        <v>46277</v>
      </c>
      <c r="C30664" s="28"/>
      <c r="E30664" s="26">
        <v>10749.8</v>
      </c>
      <c r="F30664" s="26">
        <v>10749.8</v>
      </c>
      <c r="G30664" s="623"/>
      <c r="H30664" s="623"/>
    </row>
    <row r="30665" spans="1:8" ht="33.75" x14ac:dyDescent="0.2">
      <c r="A30665" s="2">
        <v>30660</v>
      </c>
      <c r="B30665" s="28" t="s">
        <v>46278</v>
      </c>
      <c r="C30665" s="28"/>
      <c r="E30665" s="26">
        <v>113520</v>
      </c>
      <c r="F30665" s="26">
        <v>8108.58</v>
      </c>
      <c r="G30665" s="623"/>
      <c r="H30665" s="623"/>
    </row>
    <row r="30666" spans="1:8" ht="22.5" x14ac:dyDescent="0.2">
      <c r="A30666" s="2">
        <v>30661</v>
      </c>
      <c r="B30666" s="28" t="s">
        <v>46279</v>
      </c>
      <c r="C30666" s="28"/>
      <c r="E30666" s="26">
        <v>37897.199999999997</v>
      </c>
      <c r="F30666" s="26">
        <v>2706.96</v>
      </c>
      <c r="G30666" s="623"/>
      <c r="H30666" s="623"/>
    </row>
    <row r="30667" spans="1:8" ht="22.5" x14ac:dyDescent="0.2">
      <c r="A30667" s="2">
        <v>30662</v>
      </c>
      <c r="B30667" s="28" t="s">
        <v>46279</v>
      </c>
      <c r="C30667" s="28"/>
      <c r="E30667" s="26">
        <v>63756</v>
      </c>
      <c r="F30667" s="26">
        <v>3984.78</v>
      </c>
      <c r="G30667" s="623"/>
      <c r="H30667" s="623"/>
    </row>
    <row r="30668" spans="1:8" ht="22.5" x14ac:dyDescent="0.2">
      <c r="A30668" s="2">
        <v>30663</v>
      </c>
      <c r="B30668" s="28" t="s">
        <v>46280</v>
      </c>
      <c r="C30668" s="28"/>
      <c r="E30668" s="26">
        <v>13721.4</v>
      </c>
      <c r="F30668" s="26">
        <v>13721.4</v>
      </c>
      <c r="G30668" s="623"/>
      <c r="H30668" s="623"/>
    </row>
    <row r="30669" spans="1:8" ht="22.5" x14ac:dyDescent="0.2">
      <c r="A30669" s="2">
        <v>30664</v>
      </c>
      <c r="B30669" s="28" t="s">
        <v>46281</v>
      </c>
      <c r="C30669" s="28"/>
      <c r="E30669" s="26">
        <v>13721.4</v>
      </c>
      <c r="F30669" s="26">
        <v>13721.4</v>
      </c>
      <c r="G30669" s="623"/>
      <c r="H30669" s="623"/>
    </row>
    <row r="30670" spans="1:8" ht="22.5" x14ac:dyDescent="0.2">
      <c r="A30670" s="2">
        <v>30665</v>
      </c>
      <c r="B30670" s="28" t="s">
        <v>46282</v>
      </c>
      <c r="C30670" s="28"/>
      <c r="E30670" s="26">
        <v>17787</v>
      </c>
      <c r="F30670" s="26">
        <v>17787</v>
      </c>
      <c r="G30670" s="623"/>
      <c r="H30670" s="623"/>
    </row>
    <row r="30671" spans="1:8" x14ac:dyDescent="0.2">
      <c r="A30671" s="2">
        <v>30666</v>
      </c>
      <c r="B30671" s="28" t="s">
        <v>46283</v>
      </c>
      <c r="C30671" s="28"/>
      <c r="E30671" s="26">
        <v>22107.360000000001</v>
      </c>
      <c r="F30671" s="26">
        <v>1381.74</v>
      </c>
      <c r="G30671" s="623"/>
      <c r="H30671" s="623"/>
    </row>
    <row r="30672" spans="1:8" x14ac:dyDescent="0.2">
      <c r="A30672" s="2">
        <v>30667</v>
      </c>
      <c r="B30672" s="28" t="s">
        <v>46283</v>
      </c>
      <c r="C30672" s="28"/>
      <c r="E30672" s="26">
        <v>24648.36</v>
      </c>
      <c r="F30672" s="26">
        <v>1540.5</v>
      </c>
      <c r="G30672" s="623"/>
      <c r="H30672" s="623"/>
    </row>
    <row r="30673" spans="1:8" ht="33.75" x14ac:dyDescent="0.2">
      <c r="A30673" s="2">
        <v>30668</v>
      </c>
      <c r="B30673" s="28" t="s">
        <v>46284</v>
      </c>
      <c r="C30673" s="28"/>
      <c r="E30673" s="26">
        <v>7013.16</v>
      </c>
      <c r="F30673" s="26">
        <v>7013.16</v>
      </c>
      <c r="G30673" s="623"/>
      <c r="H30673" s="623"/>
    </row>
    <row r="30674" spans="1:8" x14ac:dyDescent="0.2">
      <c r="A30674" s="2">
        <v>30669</v>
      </c>
      <c r="B30674" s="28" t="s">
        <v>46285</v>
      </c>
      <c r="C30674" s="28"/>
      <c r="E30674" s="26">
        <v>7013.16</v>
      </c>
      <c r="F30674" s="26">
        <v>7013.16</v>
      </c>
      <c r="G30674" s="623"/>
      <c r="H30674" s="623"/>
    </row>
    <row r="30675" spans="1:8" x14ac:dyDescent="0.2">
      <c r="A30675" s="2">
        <v>30670</v>
      </c>
      <c r="B30675" s="28" t="s">
        <v>46285</v>
      </c>
      <c r="C30675" s="28"/>
      <c r="E30675" s="26">
        <v>12720</v>
      </c>
      <c r="F30675" s="26">
        <v>2826.6</v>
      </c>
      <c r="G30675" s="623"/>
      <c r="H30675" s="623"/>
    </row>
    <row r="30676" spans="1:8" ht="33.75" x14ac:dyDescent="0.2">
      <c r="A30676" s="2">
        <v>30671</v>
      </c>
      <c r="B30676" s="28" t="s">
        <v>46286</v>
      </c>
      <c r="C30676" s="28"/>
      <c r="E30676" s="26">
        <v>11000</v>
      </c>
      <c r="F30676" s="26">
        <v>11000</v>
      </c>
      <c r="G30676" s="623"/>
      <c r="H30676" s="623"/>
    </row>
    <row r="30677" spans="1:8" ht="22.5" x14ac:dyDescent="0.2">
      <c r="A30677" s="2">
        <v>30672</v>
      </c>
      <c r="B30677" s="28" t="s">
        <v>46287</v>
      </c>
      <c r="C30677" s="28"/>
      <c r="E30677" s="26">
        <v>16365</v>
      </c>
      <c r="F30677" s="26">
        <v>16365</v>
      </c>
      <c r="G30677" s="623"/>
      <c r="H30677" s="623"/>
    </row>
    <row r="30678" spans="1:8" ht="33.75" x14ac:dyDescent="0.2">
      <c r="A30678" s="2">
        <v>30673</v>
      </c>
      <c r="B30678" s="28" t="s">
        <v>46288</v>
      </c>
      <c r="C30678" s="28"/>
      <c r="E30678" s="26">
        <v>13009</v>
      </c>
      <c r="F30678" s="26">
        <v>13009</v>
      </c>
      <c r="G30678" s="623"/>
      <c r="H30678" s="623"/>
    </row>
    <row r="30679" spans="1:8" ht="22.5" x14ac:dyDescent="0.2">
      <c r="A30679" s="2">
        <v>30674</v>
      </c>
      <c r="B30679" s="28" t="s">
        <v>46289</v>
      </c>
      <c r="C30679" s="28"/>
      <c r="E30679" s="26">
        <v>20250</v>
      </c>
      <c r="F30679" s="639">
        <v>0</v>
      </c>
      <c r="G30679" s="623"/>
      <c r="H30679" s="623"/>
    </row>
    <row r="30680" spans="1:8" ht="22.5" x14ac:dyDescent="0.2">
      <c r="A30680" s="2">
        <v>30675</v>
      </c>
      <c r="B30680" s="28" t="s">
        <v>46290</v>
      </c>
      <c r="C30680" s="28"/>
      <c r="E30680" s="26">
        <v>118296</v>
      </c>
      <c r="F30680" s="639">
        <v>0</v>
      </c>
      <c r="G30680" s="623"/>
      <c r="H30680" s="623"/>
    </row>
    <row r="30681" spans="1:8" ht="22.5" x14ac:dyDescent="0.2">
      <c r="A30681" s="2">
        <v>30676</v>
      </c>
      <c r="B30681" s="28" t="s">
        <v>46291</v>
      </c>
      <c r="C30681" s="28"/>
      <c r="E30681" s="26">
        <v>118296</v>
      </c>
      <c r="F30681" s="639">
        <v>0</v>
      </c>
      <c r="G30681" s="623"/>
      <c r="H30681" s="623"/>
    </row>
    <row r="30682" spans="1:8" x14ac:dyDescent="0.2">
      <c r="A30682" s="2">
        <v>30677</v>
      </c>
      <c r="B30682" s="28" t="s">
        <v>3151</v>
      </c>
      <c r="C30682" s="28"/>
      <c r="E30682" s="26">
        <v>118296</v>
      </c>
      <c r="F30682" s="639">
        <v>0</v>
      </c>
      <c r="G30682" s="623"/>
      <c r="H30682" s="623"/>
    </row>
    <row r="30683" spans="1:8" x14ac:dyDescent="0.2">
      <c r="A30683" s="2">
        <v>30678</v>
      </c>
      <c r="B30683" s="28" t="s">
        <v>3151</v>
      </c>
      <c r="C30683" s="28"/>
      <c r="E30683" s="26">
        <v>118296</v>
      </c>
      <c r="F30683" s="639">
        <v>0</v>
      </c>
      <c r="G30683" s="623"/>
      <c r="H30683" s="623"/>
    </row>
    <row r="30684" spans="1:8" x14ac:dyDescent="0.2">
      <c r="A30684" s="2">
        <v>30679</v>
      </c>
      <c r="B30684" s="28" t="s">
        <v>46292</v>
      </c>
      <c r="C30684" s="28"/>
      <c r="E30684" s="26">
        <v>2963.82</v>
      </c>
      <c r="F30684" s="26">
        <v>2963.82</v>
      </c>
      <c r="G30684" s="623"/>
      <c r="H30684" s="623"/>
    </row>
    <row r="30685" spans="1:8" x14ac:dyDescent="0.2">
      <c r="A30685" s="2">
        <v>30680</v>
      </c>
      <c r="B30685" s="28" t="s">
        <v>33880</v>
      </c>
      <c r="C30685" s="28"/>
      <c r="E30685" s="26">
        <v>2964.12</v>
      </c>
      <c r="F30685" s="26">
        <v>2964.12</v>
      </c>
      <c r="G30685" s="623"/>
      <c r="H30685" s="623"/>
    </row>
    <row r="30686" spans="1:8" x14ac:dyDescent="0.2">
      <c r="A30686" s="2">
        <v>30681</v>
      </c>
      <c r="B30686" s="28" t="s">
        <v>16776</v>
      </c>
      <c r="C30686" s="28"/>
      <c r="E30686" s="26">
        <v>2585</v>
      </c>
      <c r="F30686" s="26">
        <v>2585</v>
      </c>
      <c r="G30686" s="623"/>
      <c r="H30686" s="623"/>
    </row>
    <row r="30687" spans="1:8" x14ac:dyDescent="0.2">
      <c r="A30687" s="2">
        <v>30682</v>
      </c>
      <c r="B30687" s="28" t="s">
        <v>4390</v>
      </c>
      <c r="C30687" s="28"/>
      <c r="E30687" s="26">
        <v>1442.14</v>
      </c>
      <c r="F30687" s="26">
        <v>1442.14</v>
      </c>
      <c r="G30687" s="623"/>
      <c r="H30687" s="623"/>
    </row>
    <row r="30688" spans="1:8" ht="22.5" x14ac:dyDescent="0.2">
      <c r="A30688" s="2">
        <v>30683</v>
      </c>
      <c r="B30688" s="28" t="s">
        <v>46293</v>
      </c>
      <c r="C30688" s="28"/>
      <c r="E30688" s="26">
        <v>1470</v>
      </c>
      <c r="F30688" s="26">
        <v>1470</v>
      </c>
      <c r="G30688" s="623"/>
      <c r="H30688" s="623"/>
    </row>
    <row r="30689" spans="1:8" x14ac:dyDescent="0.2">
      <c r="A30689" s="2">
        <v>30684</v>
      </c>
      <c r="B30689" s="28" t="s">
        <v>46294</v>
      </c>
      <c r="C30689" s="28"/>
      <c r="E30689" s="26">
        <v>2346</v>
      </c>
      <c r="F30689" s="26">
        <v>2346</v>
      </c>
      <c r="G30689" s="623"/>
      <c r="H30689" s="623"/>
    </row>
    <row r="30690" spans="1:8" ht="22.5" x14ac:dyDescent="0.2">
      <c r="A30690" s="2">
        <v>30685</v>
      </c>
      <c r="B30690" s="28" t="s">
        <v>46295</v>
      </c>
      <c r="C30690" s="28"/>
      <c r="E30690" s="26">
        <v>2856</v>
      </c>
      <c r="F30690" s="26">
        <v>2856</v>
      </c>
      <c r="G30690" s="623"/>
      <c r="H30690" s="623"/>
    </row>
    <row r="30691" spans="1:8" ht="22.5" x14ac:dyDescent="0.2">
      <c r="A30691" s="2">
        <v>30686</v>
      </c>
      <c r="B30691" s="28" t="s">
        <v>46296</v>
      </c>
      <c r="C30691" s="28"/>
      <c r="E30691" s="607">
        <v>439.96</v>
      </c>
      <c r="F30691" s="607">
        <v>439.96</v>
      </c>
      <c r="G30691" s="623"/>
      <c r="H30691" s="623"/>
    </row>
    <row r="30692" spans="1:8" ht="22.5" x14ac:dyDescent="0.2">
      <c r="A30692" s="2">
        <v>30687</v>
      </c>
      <c r="B30692" s="28" t="s">
        <v>46297</v>
      </c>
      <c r="C30692" s="28"/>
      <c r="E30692" s="607">
        <v>446</v>
      </c>
      <c r="F30692" s="607">
        <v>446</v>
      </c>
      <c r="G30692" s="623"/>
      <c r="H30692" s="623"/>
    </row>
    <row r="30693" spans="1:8" ht="22.5" x14ac:dyDescent="0.2">
      <c r="A30693" s="2">
        <v>30688</v>
      </c>
      <c r="B30693" s="28" t="s">
        <v>46298</v>
      </c>
      <c r="C30693" s="28"/>
      <c r="E30693" s="607">
        <v>487.4</v>
      </c>
      <c r="F30693" s="607">
        <v>487.4</v>
      </c>
      <c r="G30693" s="623"/>
      <c r="H30693" s="623"/>
    </row>
    <row r="30694" spans="1:8" x14ac:dyDescent="0.2">
      <c r="A30694" s="2">
        <v>30689</v>
      </c>
      <c r="B30694" s="28" t="s">
        <v>46299</v>
      </c>
      <c r="C30694" s="28"/>
      <c r="E30694" s="607">
        <v>446</v>
      </c>
      <c r="F30694" s="607">
        <v>446</v>
      </c>
      <c r="G30694" s="623"/>
      <c r="H30694" s="623"/>
    </row>
    <row r="30695" spans="1:8" x14ac:dyDescent="0.2">
      <c r="A30695" s="2">
        <v>30690</v>
      </c>
      <c r="B30695" s="28" t="s">
        <v>3400</v>
      </c>
      <c r="C30695" s="28"/>
      <c r="E30695" s="607">
        <v>446</v>
      </c>
      <c r="F30695" s="607">
        <v>446</v>
      </c>
      <c r="G30695" s="623"/>
      <c r="H30695" s="623"/>
    </row>
    <row r="30696" spans="1:8" x14ac:dyDescent="0.2">
      <c r="A30696" s="2">
        <v>30691</v>
      </c>
      <c r="B30696" s="28" t="s">
        <v>26724</v>
      </c>
      <c r="C30696" s="28"/>
      <c r="E30696" s="26">
        <v>3366</v>
      </c>
      <c r="F30696" s="26">
        <v>3366</v>
      </c>
      <c r="G30696" s="623"/>
      <c r="H30696" s="623"/>
    </row>
    <row r="30697" spans="1:8" x14ac:dyDescent="0.2">
      <c r="A30697" s="2">
        <v>30692</v>
      </c>
      <c r="B30697" s="28" t="s">
        <v>46300</v>
      </c>
      <c r="C30697" s="28"/>
      <c r="E30697" s="26">
        <v>6018</v>
      </c>
      <c r="F30697" s="26">
        <v>6018</v>
      </c>
      <c r="G30697" s="623"/>
      <c r="H30697" s="623"/>
    </row>
    <row r="30698" spans="1:8" ht="22.5" x14ac:dyDescent="0.2">
      <c r="A30698" s="2">
        <v>30693</v>
      </c>
      <c r="B30698" s="28" t="s">
        <v>46301</v>
      </c>
      <c r="C30698" s="28"/>
      <c r="E30698" s="26">
        <v>6324</v>
      </c>
      <c r="F30698" s="26">
        <v>6324</v>
      </c>
      <c r="G30698" s="623"/>
      <c r="H30698" s="623"/>
    </row>
    <row r="30699" spans="1:8" ht="45" x14ac:dyDescent="0.2">
      <c r="A30699" s="2">
        <v>30694</v>
      </c>
      <c r="B30699" s="28" t="s">
        <v>46302</v>
      </c>
      <c r="C30699" s="28"/>
      <c r="E30699" s="26">
        <v>3150</v>
      </c>
      <c r="F30699" s="26">
        <v>3150</v>
      </c>
      <c r="G30699" s="623"/>
      <c r="H30699" s="623"/>
    </row>
    <row r="30700" spans="1:8" ht="33.75" x14ac:dyDescent="0.2">
      <c r="A30700" s="2">
        <v>30695</v>
      </c>
      <c r="B30700" s="28" t="s">
        <v>46303</v>
      </c>
      <c r="C30700" s="28"/>
      <c r="E30700" s="26">
        <v>17500</v>
      </c>
      <c r="F30700" s="26">
        <v>17500</v>
      </c>
      <c r="G30700" s="623"/>
      <c r="H30700" s="623"/>
    </row>
    <row r="30701" spans="1:8" ht="33.75" x14ac:dyDescent="0.2">
      <c r="A30701" s="2">
        <v>30696</v>
      </c>
      <c r="B30701" s="28" t="s">
        <v>46304</v>
      </c>
      <c r="C30701" s="28"/>
      <c r="E30701" s="26">
        <v>35000</v>
      </c>
      <c r="F30701" s="26">
        <v>35000</v>
      </c>
      <c r="G30701" s="623"/>
      <c r="H30701" s="623"/>
    </row>
    <row r="30702" spans="1:8" ht="22.5" x14ac:dyDescent="0.2">
      <c r="A30702" s="2">
        <v>30697</v>
      </c>
      <c r="B30702" s="28" t="s">
        <v>46305</v>
      </c>
      <c r="C30702" s="28"/>
      <c r="E30702" s="26">
        <v>6600</v>
      </c>
      <c r="F30702" s="639">
        <v>0</v>
      </c>
      <c r="G30702" s="623"/>
      <c r="H30702" s="623"/>
    </row>
    <row r="30703" spans="1:8" ht="22.5" x14ac:dyDescent="0.2">
      <c r="A30703" s="2">
        <v>30698</v>
      </c>
      <c r="B30703" s="28" t="s">
        <v>46306</v>
      </c>
      <c r="C30703" s="28"/>
      <c r="E30703" s="26">
        <v>30976</v>
      </c>
      <c r="F30703" s="639">
        <v>0</v>
      </c>
      <c r="G30703" s="623"/>
      <c r="H30703" s="623"/>
    </row>
    <row r="30704" spans="1:8" x14ac:dyDescent="0.2">
      <c r="A30704" s="2">
        <v>30699</v>
      </c>
      <c r="B30704" s="28" t="s">
        <v>46307</v>
      </c>
      <c r="C30704" s="28"/>
      <c r="E30704" s="26">
        <v>10660.3</v>
      </c>
      <c r="F30704" s="639">
        <v>0</v>
      </c>
      <c r="G30704" s="623"/>
      <c r="H30704" s="623"/>
    </row>
    <row r="30705" spans="1:8" ht="22.5" x14ac:dyDescent="0.2">
      <c r="A30705" s="2">
        <v>30700</v>
      </c>
      <c r="B30705" s="28" t="s">
        <v>46308</v>
      </c>
      <c r="C30705" s="28"/>
      <c r="E30705" s="26">
        <v>1984</v>
      </c>
      <c r="F30705" s="639">
        <v>0</v>
      </c>
      <c r="G30705" s="623"/>
      <c r="H30705" s="623"/>
    </row>
    <row r="30706" spans="1:8" ht="33.75" x14ac:dyDescent="0.2">
      <c r="A30706" s="2">
        <v>30701</v>
      </c>
      <c r="B30706" s="28" t="s">
        <v>46309</v>
      </c>
      <c r="C30706" s="28"/>
      <c r="E30706" s="26">
        <v>22870.7</v>
      </c>
      <c r="F30706" s="639">
        <v>0</v>
      </c>
      <c r="G30706" s="623"/>
      <c r="H30706" s="623"/>
    </row>
    <row r="30707" spans="1:8" ht="33.75" x14ac:dyDescent="0.2">
      <c r="A30707" s="2">
        <v>30702</v>
      </c>
      <c r="B30707" s="28" t="s">
        <v>46310</v>
      </c>
      <c r="C30707" s="28"/>
      <c r="E30707" s="607">
        <v>237</v>
      </c>
      <c r="F30707" s="639">
        <v>0</v>
      </c>
      <c r="G30707" s="623"/>
      <c r="H30707" s="623"/>
    </row>
    <row r="30708" spans="1:8" x14ac:dyDescent="0.2">
      <c r="A30708" s="2">
        <v>30703</v>
      </c>
      <c r="B30708" s="28" t="s">
        <v>46311</v>
      </c>
      <c r="C30708" s="28"/>
      <c r="E30708" s="607">
        <v>224</v>
      </c>
      <c r="F30708" s="639">
        <v>0</v>
      </c>
      <c r="G30708" s="623"/>
      <c r="H30708" s="623"/>
    </row>
    <row r="30709" spans="1:8" x14ac:dyDescent="0.2">
      <c r="A30709" s="2">
        <v>30704</v>
      </c>
      <c r="B30709" s="28" t="s">
        <v>9158</v>
      </c>
      <c r="C30709" s="28"/>
      <c r="E30709" s="607">
        <v>210</v>
      </c>
      <c r="F30709" s="639">
        <v>0</v>
      </c>
      <c r="G30709" s="623"/>
      <c r="H30709" s="623"/>
    </row>
    <row r="30710" spans="1:8" ht="22.5" x14ac:dyDescent="0.2">
      <c r="A30710" s="2">
        <v>30705</v>
      </c>
      <c r="B30710" s="28" t="s">
        <v>46312</v>
      </c>
      <c r="C30710" s="28"/>
      <c r="E30710" s="607">
        <v>486</v>
      </c>
      <c r="F30710" s="639">
        <v>0</v>
      </c>
      <c r="G30710" s="623"/>
      <c r="H30710" s="623"/>
    </row>
    <row r="30711" spans="1:8" x14ac:dyDescent="0.2">
      <c r="A30711" s="2">
        <v>30706</v>
      </c>
      <c r="B30711" s="28" t="s">
        <v>46313</v>
      </c>
      <c r="C30711" s="28"/>
      <c r="E30711" s="26">
        <v>80215</v>
      </c>
      <c r="F30711" s="639">
        <v>0</v>
      </c>
      <c r="G30711" s="623"/>
      <c r="H30711" s="623"/>
    </row>
    <row r="30712" spans="1:8" ht="22.5" x14ac:dyDescent="0.2">
      <c r="A30712" s="2">
        <v>30707</v>
      </c>
      <c r="B30712" s="28" t="s">
        <v>28781</v>
      </c>
      <c r="C30712" s="28"/>
      <c r="E30712" s="26">
        <v>57297.8</v>
      </c>
      <c r="F30712" s="639">
        <v>0</v>
      </c>
      <c r="G30712" s="623"/>
      <c r="H30712" s="623"/>
    </row>
    <row r="30713" spans="1:8" ht="22.5" x14ac:dyDescent="0.2">
      <c r="A30713" s="2">
        <v>30708</v>
      </c>
      <c r="B30713" s="28" t="s">
        <v>46314</v>
      </c>
      <c r="C30713" s="28"/>
      <c r="E30713" s="26">
        <v>53754</v>
      </c>
      <c r="F30713" s="639">
        <v>0</v>
      </c>
      <c r="G30713" s="623"/>
      <c r="H30713" s="623"/>
    </row>
    <row r="30714" spans="1:8" x14ac:dyDescent="0.2">
      <c r="A30714" s="2">
        <v>30709</v>
      </c>
      <c r="B30714" s="28" t="s">
        <v>46315</v>
      </c>
      <c r="C30714" s="28"/>
      <c r="E30714" s="26">
        <v>13064</v>
      </c>
      <c r="F30714" s="639">
        <v>0</v>
      </c>
      <c r="G30714" s="623"/>
      <c r="H30714" s="623"/>
    </row>
    <row r="30715" spans="1:8" x14ac:dyDescent="0.2">
      <c r="A30715" s="2">
        <v>30710</v>
      </c>
      <c r="B30715" s="28" t="s">
        <v>46316</v>
      </c>
      <c r="C30715" s="28"/>
      <c r="E30715" s="26">
        <v>12770</v>
      </c>
      <c r="F30715" s="639">
        <v>0</v>
      </c>
      <c r="G30715" s="623"/>
      <c r="H30715" s="623"/>
    </row>
    <row r="30716" spans="1:8" x14ac:dyDescent="0.2">
      <c r="A30716" s="2">
        <v>30711</v>
      </c>
      <c r="B30716" s="28" t="s">
        <v>46317</v>
      </c>
      <c r="C30716" s="28"/>
      <c r="E30716" s="26">
        <v>2496</v>
      </c>
      <c r="F30716" s="639">
        <v>0</v>
      </c>
      <c r="G30716" s="623"/>
      <c r="H30716" s="623"/>
    </row>
    <row r="30717" spans="1:8" x14ac:dyDescent="0.2">
      <c r="A30717" s="2">
        <v>30712</v>
      </c>
      <c r="B30717" s="28" t="s">
        <v>46318</v>
      </c>
      <c r="C30717" s="28"/>
      <c r="E30717" s="26">
        <v>5400</v>
      </c>
      <c r="F30717" s="639">
        <v>0</v>
      </c>
      <c r="G30717" s="623"/>
      <c r="H30717" s="623"/>
    </row>
    <row r="30718" spans="1:8" ht="22.5" x14ac:dyDescent="0.2">
      <c r="A30718" s="2">
        <v>30713</v>
      </c>
      <c r="B30718" s="28" t="s">
        <v>46319</v>
      </c>
      <c r="C30718" s="28"/>
      <c r="E30718" s="26">
        <v>3000</v>
      </c>
      <c r="F30718" s="639">
        <v>0</v>
      </c>
      <c r="G30718" s="623"/>
      <c r="H30718" s="623"/>
    </row>
    <row r="30719" spans="1:8" ht="22.5" x14ac:dyDescent="0.2">
      <c r="A30719" s="2">
        <v>30714</v>
      </c>
      <c r="B30719" s="28" t="s">
        <v>46320</v>
      </c>
      <c r="C30719" s="28"/>
      <c r="E30719" s="26">
        <v>13000</v>
      </c>
      <c r="F30719" s="639">
        <v>0</v>
      </c>
      <c r="G30719" s="623"/>
      <c r="H30719" s="623"/>
    </row>
    <row r="30720" spans="1:8" ht="22.5" x14ac:dyDescent="0.2">
      <c r="A30720" s="2">
        <v>30715</v>
      </c>
      <c r="B30720" s="28" t="s">
        <v>46321</v>
      </c>
      <c r="C30720" s="28"/>
      <c r="E30720" s="26">
        <v>14000</v>
      </c>
      <c r="F30720" s="639">
        <v>0</v>
      </c>
      <c r="G30720" s="623"/>
      <c r="H30720" s="623"/>
    </row>
    <row r="30721" spans="1:8" ht="22.5" x14ac:dyDescent="0.2">
      <c r="A30721" s="2">
        <v>30716</v>
      </c>
      <c r="B30721" s="28" t="s">
        <v>46322</v>
      </c>
      <c r="C30721" s="28"/>
      <c r="E30721" s="26">
        <v>2200</v>
      </c>
      <c r="F30721" s="639">
        <v>0</v>
      </c>
      <c r="G30721" s="623"/>
      <c r="H30721" s="623"/>
    </row>
    <row r="30722" spans="1:8" ht="33.75" x14ac:dyDescent="0.2">
      <c r="A30722" s="2">
        <v>30717</v>
      </c>
      <c r="B30722" s="28" t="s">
        <v>46323</v>
      </c>
      <c r="C30722" s="28"/>
      <c r="E30722" s="26">
        <v>75000</v>
      </c>
      <c r="F30722" s="26">
        <v>75000</v>
      </c>
      <c r="G30722" s="623"/>
      <c r="H30722" s="623"/>
    </row>
    <row r="30723" spans="1:8" x14ac:dyDescent="0.2">
      <c r="E30723" s="26"/>
      <c r="F30723" s="26"/>
      <c r="G30723" s="623"/>
      <c r="H30723" s="623"/>
    </row>
    <row r="30724" spans="1:8" x14ac:dyDescent="0.2">
      <c r="E30724" s="26"/>
      <c r="F30724" s="26"/>
      <c r="G30724" s="623"/>
      <c r="H30724" s="623"/>
    </row>
  </sheetData>
  <mergeCells count="14">
    <mergeCell ref="H26550:H26551"/>
    <mergeCell ref="A2:G2"/>
    <mergeCell ref="H26473:H26480"/>
    <mergeCell ref="H26485:H26487"/>
    <mergeCell ref="H26490:H26492"/>
    <mergeCell ref="H26493:H26494"/>
    <mergeCell ref="H26497:H26501"/>
    <mergeCell ref="H26502:H26505"/>
    <mergeCell ref="H26507:H26510"/>
    <mergeCell ref="H26512:H26513"/>
    <mergeCell ref="H26516:H26519"/>
    <mergeCell ref="H26522:H26536"/>
    <mergeCell ref="H26539:H26540"/>
    <mergeCell ref="H26545:H2654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topLeftCell="A82" workbookViewId="0">
      <selection activeCell="E63" sqref="E63"/>
    </sheetView>
  </sheetViews>
  <sheetFormatPr defaultRowHeight="15" x14ac:dyDescent="0.25"/>
  <cols>
    <col min="1" max="1" width="8.85546875" style="568"/>
    <col min="2" max="2" width="27.28515625" style="568" customWidth="1"/>
    <col min="3" max="3" width="17.28515625" style="568" customWidth="1"/>
    <col min="4" max="4" width="18.7109375" style="568" customWidth="1"/>
    <col min="5" max="5" width="13.28515625" style="568" customWidth="1"/>
    <col min="6" max="6" width="17.7109375" style="568" customWidth="1"/>
    <col min="7" max="7" width="14.140625" style="568" customWidth="1"/>
    <col min="8" max="8" width="14.7109375" style="568" customWidth="1"/>
    <col min="9" max="9" width="16.42578125" customWidth="1"/>
    <col min="10" max="10" width="24.28515625" customWidth="1"/>
  </cols>
  <sheetData>
    <row r="1" spans="1:10" x14ac:dyDescent="0.25">
      <c r="A1" s="832" t="s">
        <v>32202</v>
      </c>
      <c r="B1" s="832"/>
      <c r="C1" s="832"/>
      <c r="D1" s="832"/>
      <c r="E1" s="832"/>
      <c r="F1" s="832"/>
      <c r="G1" s="832"/>
      <c r="H1" s="832"/>
      <c r="I1" s="832"/>
      <c r="J1" s="832"/>
    </row>
    <row r="2" spans="1:10" x14ac:dyDescent="0.25">
      <c r="A2" s="666">
        <v>43586</v>
      </c>
      <c r="B2" s="138"/>
      <c r="C2" s="138"/>
      <c r="D2" s="138"/>
      <c r="E2" s="138"/>
      <c r="F2" s="138"/>
      <c r="G2" s="138"/>
      <c r="H2" s="138"/>
      <c r="I2" s="138"/>
      <c r="J2" s="138"/>
    </row>
    <row r="3" spans="1:10" ht="29.45" customHeight="1" x14ac:dyDescent="0.25">
      <c r="A3" s="832" t="s">
        <v>47390</v>
      </c>
      <c r="B3" s="832"/>
      <c r="C3" s="832"/>
      <c r="D3" s="832"/>
      <c r="E3" s="832"/>
      <c r="F3" s="832"/>
      <c r="G3" s="832"/>
      <c r="H3" s="832"/>
      <c r="I3" s="832"/>
      <c r="J3" s="832"/>
    </row>
    <row r="4" spans="1:10" x14ac:dyDescent="0.25">
      <c r="A4" s="138"/>
      <c r="B4" s="138"/>
      <c r="C4" s="138"/>
      <c r="D4" s="138"/>
      <c r="E4" s="138"/>
      <c r="F4" s="138"/>
      <c r="G4" s="138"/>
      <c r="H4" s="138"/>
      <c r="I4" s="138"/>
      <c r="J4" s="138"/>
    </row>
    <row r="5" spans="1:10" x14ac:dyDescent="0.25">
      <c r="A5" s="831" t="s">
        <v>32203</v>
      </c>
      <c r="B5" s="831"/>
      <c r="C5" s="831"/>
      <c r="D5" s="831"/>
      <c r="E5" s="831"/>
      <c r="F5" s="831"/>
      <c r="G5" s="831"/>
      <c r="H5" s="831"/>
      <c r="I5" s="831"/>
      <c r="J5" s="831"/>
    </row>
    <row r="6" spans="1:10" x14ac:dyDescent="0.25">
      <c r="A6" s="138"/>
      <c r="B6" s="138"/>
      <c r="C6" s="138"/>
      <c r="D6" s="138"/>
      <c r="E6" s="138"/>
      <c r="F6" s="138"/>
      <c r="G6" s="138"/>
      <c r="H6" s="138"/>
      <c r="I6" s="138"/>
      <c r="J6" s="138"/>
    </row>
    <row r="7" spans="1:10" ht="52.5" x14ac:dyDescent="0.25">
      <c r="A7" s="536" t="s">
        <v>32204</v>
      </c>
      <c r="B7" s="536" t="s">
        <v>32205</v>
      </c>
      <c r="C7" s="536" t="s">
        <v>32206</v>
      </c>
      <c r="D7" s="536" t="s">
        <v>32207</v>
      </c>
      <c r="E7" s="536" t="s">
        <v>32208</v>
      </c>
      <c r="F7" s="536" t="s">
        <v>32209</v>
      </c>
      <c r="G7" s="536" t="s">
        <v>32210</v>
      </c>
      <c r="H7" s="536" t="s">
        <v>32211</v>
      </c>
      <c r="I7" s="10" t="s">
        <v>32212</v>
      </c>
      <c r="J7" s="10" t="s">
        <v>32213</v>
      </c>
    </row>
    <row r="8" spans="1:10" ht="33.75" x14ac:dyDescent="0.25">
      <c r="A8" s="4">
        <v>1</v>
      </c>
      <c r="B8" s="4" t="s">
        <v>32214</v>
      </c>
      <c r="C8" s="4" t="s">
        <v>32215</v>
      </c>
      <c r="D8" s="4" t="s">
        <v>32216</v>
      </c>
      <c r="E8" s="4" t="s">
        <v>32217</v>
      </c>
      <c r="F8" s="535">
        <v>1739078</v>
      </c>
      <c r="G8" s="4">
        <v>100</v>
      </c>
      <c r="H8" s="43">
        <v>52899894.119999997</v>
      </c>
      <c r="I8" s="43">
        <v>47009216.600000001</v>
      </c>
      <c r="J8" s="4">
        <v>40</v>
      </c>
    </row>
    <row r="9" spans="1:10" ht="33.75" x14ac:dyDescent="0.25">
      <c r="A9" s="4">
        <v>2</v>
      </c>
      <c r="B9" s="4" t="s">
        <v>32218</v>
      </c>
      <c r="C9" s="4" t="s">
        <v>32219</v>
      </c>
      <c r="D9" s="4" t="s">
        <v>32220</v>
      </c>
      <c r="E9" s="4" t="s">
        <v>32221</v>
      </c>
      <c r="F9" s="535">
        <v>1022032.7</v>
      </c>
      <c r="G9" s="4">
        <v>100</v>
      </c>
      <c r="H9" s="535">
        <v>348820961.72000003</v>
      </c>
      <c r="I9" s="472">
        <v>111815811.7</v>
      </c>
      <c r="J9" s="4">
        <v>288</v>
      </c>
    </row>
    <row r="10" spans="1:10" ht="45" x14ac:dyDescent="0.25">
      <c r="A10" s="4">
        <v>3</v>
      </c>
      <c r="B10" s="474" t="s">
        <v>47391</v>
      </c>
      <c r="C10" s="4" t="s">
        <v>31342</v>
      </c>
      <c r="D10" s="4" t="s">
        <v>32222</v>
      </c>
      <c r="E10" s="217" t="s">
        <v>32223</v>
      </c>
      <c r="F10" s="535">
        <v>107231</v>
      </c>
      <c r="G10" s="217">
        <v>100</v>
      </c>
      <c r="H10" s="535">
        <v>691210.69</v>
      </c>
      <c r="I10" s="472">
        <v>158912.12</v>
      </c>
      <c r="J10" s="4">
        <v>1</v>
      </c>
    </row>
    <row r="11" spans="1:10" ht="45" x14ac:dyDescent="0.25">
      <c r="A11" s="4">
        <v>4</v>
      </c>
      <c r="B11" s="217" t="s">
        <v>32227</v>
      </c>
      <c r="C11" s="217" t="s">
        <v>32228</v>
      </c>
      <c r="D11" s="4" t="s">
        <v>32229</v>
      </c>
      <c r="E11" s="217" t="s">
        <v>32230</v>
      </c>
      <c r="F11" s="535">
        <v>711000</v>
      </c>
      <c r="G11" s="217">
        <v>100</v>
      </c>
      <c r="H11" s="535">
        <v>9205640.7899999991</v>
      </c>
      <c r="I11" s="472">
        <v>2918116.15</v>
      </c>
      <c r="J11" s="4">
        <v>56</v>
      </c>
    </row>
    <row r="12" spans="1:10" ht="33.75" x14ac:dyDescent="0.25">
      <c r="A12" s="4">
        <v>5</v>
      </c>
      <c r="B12" s="128" t="s">
        <v>47392</v>
      </c>
      <c r="C12" s="217" t="s">
        <v>32224</v>
      </c>
      <c r="D12" s="4" t="s">
        <v>32225</v>
      </c>
      <c r="E12" s="217" t="s">
        <v>32226</v>
      </c>
      <c r="F12" s="535">
        <v>393</v>
      </c>
      <c r="G12" s="217">
        <v>100</v>
      </c>
      <c r="H12" s="535">
        <v>21197474.920000002</v>
      </c>
      <c r="I12" s="472">
        <v>5161782.3600000003</v>
      </c>
      <c r="J12" s="4">
        <v>132</v>
      </c>
    </row>
    <row r="13" spans="1:10" ht="78.75" x14ac:dyDescent="0.25">
      <c r="A13" s="4">
        <v>6</v>
      </c>
      <c r="B13" s="4" t="s">
        <v>46324</v>
      </c>
      <c r="C13" s="4" t="s">
        <v>46325</v>
      </c>
      <c r="D13" s="4" t="s">
        <v>46326</v>
      </c>
      <c r="E13" s="4" t="s">
        <v>46327</v>
      </c>
      <c r="F13" s="28">
        <v>7740</v>
      </c>
      <c r="G13" s="4">
        <v>100</v>
      </c>
      <c r="H13" s="567">
        <v>24859043.039999999</v>
      </c>
      <c r="I13" s="566">
        <v>9979178.3599999994</v>
      </c>
      <c r="J13" s="550">
        <v>12</v>
      </c>
    </row>
    <row r="14" spans="1:10" ht="45" x14ac:dyDescent="0.25">
      <c r="A14" s="4">
        <v>7</v>
      </c>
      <c r="B14" s="4" t="s">
        <v>47393</v>
      </c>
      <c r="C14" s="4" t="s">
        <v>46328</v>
      </c>
      <c r="D14" s="4" t="s">
        <v>46329</v>
      </c>
      <c r="E14" s="4" t="s">
        <v>46330</v>
      </c>
      <c r="F14" s="4">
        <v>1458922</v>
      </c>
      <c r="G14" s="4">
        <v>100</v>
      </c>
      <c r="H14" s="4">
        <v>3020488.68</v>
      </c>
      <c r="I14" s="550">
        <v>1343806</v>
      </c>
      <c r="J14" s="550">
        <v>1</v>
      </c>
    </row>
    <row r="15" spans="1:10" x14ac:dyDescent="0.25">
      <c r="A15" s="138"/>
      <c r="B15" s="138"/>
      <c r="C15" s="138"/>
      <c r="D15" s="138"/>
      <c r="E15" s="138"/>
      <c r="F15" s="138"/>
      <c r="G15" s="138"/>
      <c r="H15" s="135"/>
      <c r="I15" s="135"/>
      <c r="J15" s="138"/>
    </row>
    <row r="16" spans="1:10" x14ac:dyDescent="0.25">
      <c r="A16" s="831" t="s">
        <v>32231</v>
      </c>
      <c r="B16" s="831"/>
      <c r="C16" s="831"/>
      <c r="D16" s="831"/>
      <c r="E16" s="831"/>
      <c r="F16" s="831"/>
      <c r="G16" s="831"/>
      <c r="H16" s="831"/>
      <c r="I16" s="475"/>
      <c r="J16" s="475"/>
    </row>
    <row r="17" spans="1:10" ht="67.5" x14ac:dyDescent="0.25">
      <c r="A17" s="4" t="s">
        <v>1</v>
      </c>
      <c r="B17" s="4" t="s">
        <v>32232</v>
      </c>
      <c r="C17" s="4" t="s">
        <v>32233</v>
      </c>
      <c r="D17" s="4" t="s">
        <v>32234</v>
      </c>
      <c r="E17" s="4" t="s">
        <v>32235</v>
      </c>
      <c r="F17" s="4" t="s">
        <v>6</v>
      </c>
      <c r="G17" s="4" t="s">
        <v>32236</v>
      </c>
      <c r="H17" s="535" t="s">
        <v>32237</v>
      </c>
      <c r="I17" s="135"/>
      <c r="J17" s="138"/>
    </row>
    <row r="18" spans="1:10" ht="45" x14ac:dyDescent="0.25">
      <c r="A18" s="4">
        <v>1</v>
      </c>
      <c r="B18" s="4" t="s">
        <v>32238</v>
      </c>
      <c r="C18" s="4" t="s">
        <v>32239</v>
      </c>
      <c r="D18" s="48">
        <v>1025902035576</v>
      </c>
      <c r="E18" s="4" t="s">
        <v>32240</v>
      </c>
      <c r="F18" s="235">
        <v>39291635.899999999</v>
      </c>
      <c r="G18" s="52">
        <v>32520006.420000002</v>
      </c>
      <c r="H18" s="28">
        <v>80</v>
      </c>
      <c r="I18" s="135"/>
      <c r="J18" s="138"/>
    </row>
    <row r="19" spans="1:10" ht="45" x14ac:dyDescent="0.25">
      <c r="A19" s="4">
        <v>2</v>
      </c>
      <c r="B19" s="4" t="s">
        <v>32241</v>
      </c>
      <c r="C19" s="4" t="s">
        <v>32242</v>
      </c>
      <c r="D19" s="48">
        <v>1025902035345</v>
      </c>
      <c r="E19" s="4" t="s">
        <v>32243</v>
      </c>
      <c r="F19" s="476">
        <v>106905931.08</v>
      </c>
      <c r="G19" s="122">
        <v>73586709.25</v>
      </c>
      <c r="H19" s="28">
        <v>108</v>
      </c>
      <c r="I19" s="135"/>
      <c r="J19" s="138"/>
    </row>
    <row r="20" spans="1:10" ht="42" customHeight="1" x14ac:dyDescent="0.25">
      <c r="A20" s="4">
        <v>3</v>
      </c>
      <c r="B20" s="4" t="s">
        <v>32244</v>
      </c>
      <c r="C20" s="4" t="s">
        <v>32245</v>
      </c>
      <c r="D20" s="48">
        <v>1025902035499</v>
      </c>
      <c r="E20" s="4" t="s">
        <v>32246</v>
      </c>
      <c r="F20" s="477">
        <v>68056858.769999996</v>
      </c>
      <c r="G20" s="52">
        <v>51018226.289999999</v>
      </c>
      <c r="H20" s="28">
        <v>87</v>
      </c>
      <c r="I20" s="135"/>
      <c r="J20" s="138"/>
    </row>
    <row r="21" spans="1:10" ht="51.75" customHeight="1" x14ac:dyDescent="0.25">
      <c r="A21" s="4">
        <v>4</v>
      </c>
      <c r="B21" s="4" t="s">
        <v>32247</v>
      </c>
      <c r="C21" s="4" t="s">
        <v>32248</v>
      </c>
      <c r="D21" s="48">
        <v>1025902034289</v>
      </c>
      <c r="E21" s="4" t="s">
        <v>32249</v>
      </c>
      <c r="F21" s="17">
        <v>1065202604.58</v>
      </c>
      <c r="G21" s="52">
        <v>8150890.2999999998</v>
      </c>
      <c r="H21" s="28">
        <v>89</v>
      </c>
      <c r="I21" s="135"/>
      <c r="J21" s="138"/>
    </row>
    <row r="22" spans="1:10" ht="58.5" customHeight="1" x14ac:dyDescent="0.25">
      <c r="A22" s="4">
        <v>5</v>
      </c>
      <c r="B22" s="4" t="s">
        <v>32250</v>
      </c>
      <c r="C22" s="4" t="s">
        <v>32251</v>
      </c>
      <c r="D22" s="48">
        <v>1025902033563</v>
      </c>
      <c r="E22" s="4" t="s">
        <v>32252</v>
      </c>
      <c r="F22" s="478">
        <v>78656388.219999999</v>
      </c>
      <c r="G22" s="52">
        <v>29274912.629999999</v>
      </c>
      <c r="H22" s="28">
        <v>43</v>
      </c>
      <c r="I22" s="135"/>
      <c r="J22" s="138"/>
    </row>
    <row r="23" spans="1:10" ht="45.75" customHeight="1" x14ac:dyDescent="0.25">
      <c r="A23" s="4">
        <v>6</v>
      </c>
      <c r="B23" s="4" t="s">
        <v>32253</v>
      </c>
      <c r="C23" s="4" t="s">
        <v>32254</v>
      </c>
      <c r="D23" s="48">
        <v>1025902032573</v>
      </c>
      <c r="E23" s="4" t="s">
        <v>32255</v>
      </c>
      <c r="F23" s="478">
        <v>86786328.420000002</v>
      </c>
      <c r="G23" s="52">
        <v>5772902.8399999999</v>
      </c>
      <c r="H23" s="28">
        <v>124</v>
      </c>
      <c r="I23" s="135"/>
      <c r="J23" s="138"/>
    </row>
    <row r="24" spans="1:10" ht="50.25" customHeight="1" x14ac:dyDescent="0.25">
      <c r="A24" s="4">
        <v>7</v>
      </c>
      <c r="B24" s="4" t="s">
        <v>32256</v>
      </c>
      <c r="C24" s="4" t="s">
        <v>32257</v>
      </c>
      <c r="D24" s="48">
        <v>1025902032969</v>
      </c>
      <c r="E24" s="4" t="s">
        <v>32258</v>
      </c>
      <c r="F24" s="478">
        <v>76640780.019999996</v>
      </c>
      <c r="G24" s="52">
        <v>53316944.340000004</v>
      </c>
      <c r="H24" s="28">
        <v>75</v>
      </c>
      <c r="I24" s="135"/>
      <c r="J24" s="138"/>
    </row>
    <row r="25" spans="1:10" ht="45" x14ac:dyDescent="0.25">
      <c r="A25" s="4">
        <v>8</v>
      </c>
      <c r="B25" s="4" t="s">
        <v>32259</v>
      </c>
      <c r="C25" s="4" t="s">
        <v>32260</v>
      </c>
      <c r="D25" s="48">
        <v>1025902033574</v>
      </c>
      <c r="E25" s="4" t="s">
        <v>32261</v>
      </c>
      <c r="F25" s="478">
        <v>31868270.989999998</v>
      </c>
      <c r="G25" s="52">
        <v>14232546.189999999</v>
      </c>
      <c r="H25" s="28">
        <v>147</v>
      </c>
      <c r="I25" s="135"/>
      <c r="J25" s="138"/>
    </row>
    <row r="26" spans="1:10" ht="45" x14ac:dyDescent="0.25">
      <c r="A26" s="4">
        <v>9</v>
      </c>
      <c r="B26" s="4" t="s">
        <v>32262</v>
      </c>
      <c r="C26" s="4" t="s">
        <v>32263</v>
      </c>
      <c r="D26" s="48">
        <v>1025902033794</v>
      </c>
      <c r="E26" s="4" t="s">
        <v>32264</v>
      </c>
      <c r="F26" s="476">
        <v>94114260.709999993</v>
      </c>
      <c r="G26" s="52">
        <v>65127721.079999998</v>
      </c>
      <c r="H26" s="28">
        <v>104</v>
      </c>
      <c r="I26" s="138"/>
      <c r="J26" s="138"/>
    </row>
    <row r="27" spans="1:10" ht="45" x14ac:dyDescent="0.25">
      <c r="A27" s="4">
        <v>10</v>
      </c>
      <c r="B27" s="4" t="s">
        <v>46384</v>
      </c>
      <c r="C27" s="4" t="s">
        <v>32265</v>
      </c>
      <c r="D27" s="48">
        <v>1025902032276</v>
      </c>
      <c r="E27" s="4" t="s">
        <v>32266</v>
      </c>
      <c r="F27" s="478">
        <v>110009372.93000001</v>
      </c>
      <c r="G27" s="52">
        <v>63485336.020000003</v>
      </c>
      <c r="H27" s="28">
        <v>106</v>
      </c>
      <c r="I27" s="138"/>
      <c r="J27" s="138"/>
    </row>
    <row r="28" spans="1:10" ht="45" x14ac:dyDescent="0.25">
      <c r="A28" s="4">
        <v>11</v>
      </c>
      <c r="B28" s="4" t="s">
        <v>32267</v>
      </c>
      <c r="C28" s="4" t="s">
        <v>32268</v>
      </c>
      <c r="D28" s="48">
        <v>1025902035378</v>
      </c>
      <c r="E28" s="4" t="s">
        <v>32269</v>
      </c>
      <c r="F28" s="478">
        <v>65068490.82</v>
      </c>
      <c r="G28" s="52">
        <v>22266844.02</v>
      </c>
      <c r="H28" s="28">
        <v>82</v>
      </c>
      <c r="I28" s="138"/>
      <c r="J28" s="138"/>
    </row>
    <row r="29" spans="1:10" ht="45" x14ac:dyDescent="0.25">
      <c r="A29" s="4">
        <v>12</v>
      </c>
      <c r="B29" s="4" t="s">
        <v>32270</v>
      </c>
      <c r="C29" s="4" t="s">
        <v>32271</v>
      </c>
      <c r="D29" s="48">
        <v>1025902032584</v>
      </c>
      <c r="E29" s="4" t="s">
        <v>32272</v>
      </c>
      <c r="F29" s="478">
        <v>63549160.380000003</v>
      </c>
      <c r="G29" s="52">
        <v>44322344.520000003</v>
      </c>
      <c r="H29" s="28">
        <v>67</v>
      </c>
      <c r="I29" s="138"/>
      <c r="J29" s="138"/>
    </row>
    <row r="30" spans="1:10" ht="45" x14ac:dyDescent="0.25">
      <c r="A30" s="4">
        <v>13</v>
      </c>
      <c r="B30" s="4" t="s">
        <v>32273</v>
      </c>
      <c r="C30" s="4" t="s">
        <v>32274</v>
      </c>
      <c r="D30" s="48">
        <v>1025902033024</v>
      </c>
      <c r="E30" s="4" t="s">
        <v>32275</v>
      </c>
      <c r="F30" s="476">
        <v>38052735.100000001</v>
      </c>
      <c r="G30" s="52">
        <v>19099659.789999999</v>
      </c>
      <c r="H30" s="28">
        <v>47</v>
      </c>
      <c r="I30" s="138"/>
      <c r="J30" s="138"/>
    </row>
    <row r="31" spans="1:10" ht="45" x14ac:dyDescent="0.25">
      <c r="A31" s="4">
        <v>14</v>
      </c>
      <c r="B31" s="4" t="s">
        <v>46382</v>
      </c>
      <c r="C31" s="4" t="s">
        <v>32276</v>
      </c>
      <c r="D31" s="48">
        <v>1025902031320</v>
      </c>
      <c r="E31" s="4" t="s">
        <v>32277</v>
      </c>
      <c r="F31" s="476">
        <v>83523790.930000007</v>
      </c>
      <c r="G31" s="52">
        <v>41957591.369999997</v>
      </c>
      <c r="H31" s="28">
        <v>86</v>
      </c>
      <c r="I31" s="138"/>
      <c r="J31" s="138"/>
    </row>
    <row r="32" spans="1:10" ht="45" x14ac:dyDescent="0.25">
      <c r="A32" s="4">
        <v>15</v>
      </c>
      <c r="B32" s="4" t="s">
        <v>46383</v>
      </c>
      <c r="C32" s="4" t="s">
        <v>32278</v>
      </c>
      <c r="D32" s="48">
        <v>1025902035367</v>
      </c>
      <c r="E32" s="4" t="s">
        <v>32279</v>
      </c>
      <c r="F32" s="478">
        <v>148340313.78999999</v>
      </c>
      <c r="G32" s="52">
        <v>110751711.95</v>
      </c>
      <c r="H32" s="28">
        <v>73</v>
      </c>
      <c r="I32" s="138"/>
      <c r="J32" s="138"/>
    </row>
    <row r="33" spans="1:10" ht="45" x14ac:dyDescent="0.25">
      <c r="A33" s="4">
        <v>16</v>
      </c>
      <c r="B33" s="4" t="s">
        <v>32280</v>
      </c>
      <c r="C33" s="4" t="s">
        <v>32281</v>
      </c>
      <c r="D33" s="48">
        <v>1025902032463</v>
      </c>
      <c r="E33" s="4" t="s">
        <v>32282</v>
      </c>
      <c r="F33" s="478">
        <v>128860927.70999999</v>
      </c>
      <c r="G33" s="52">
        <v>85110539.879999995</v>
      </c>
      <c r="H33" s="28">
        <v>76</v>
      </c>
      <c r="I33" s="138"/>
      <c r="J33" s="138"/>
    </row>
    <row r="34" spans="1:10" ht="45" x14ac:dyDescent="0.25">
      <c r="A34" s="4">
        <v>17</v>
      </c>
      <c r="B34" s="4" t="s">
        <v>32283</v>
      </c>
      <c r="C34" s="4" t="s">
        <v>32284</v>
      </c>
      <c r="D34" s="48">
        <v>1025902032760</v>
      </c>
      <c r="E34" s="4" t="s">
        <v>32285</v>
      </c>
      <c r="F34" s="478">
        <v>146327982.71000001</v>
      </c>
      <c r="G34" s="52">
        <v>18485004.530000001</v>
      </c>
      <c r="H34" s="28">
        <v>147</v>
      </c>
      <c r="I34" s="138"/>
      <c r="J34" s="138"/>
    </row>
    <row r="35" spans="1:10" ht="45" x14ac:dyDescent="0.25">
      <c r="A35" s="4">
        <v>18</v>
      </c>
      <c r="B35" s="4" t="s">
        <v>32286</v>
      </c>
      <c r="C35" s="4" t="s">
        <v>32287</v>
      </c>
      <c r="D35" s="48">
        <v>1025902035356</v>
      </c>
      <c r="E35" s="4" t="s">
        <v>32288</v>
      </c>
      <c r="F35" s="478">
        <v>42973301.530000001</v>
      </c>
      <c r="G35" s="52">
        <v>14909272.42</v>
      </c>
      <c r="H35" s="28">
        <v>83</v>
      </c>
      <c r="I35" s="138"/>
      <c r="J35" s="138"/>
    </row>
    <row r="36" spans="1:10" ht="45" x14ac:dyDescent="0.25">
      <c r="A36" s="4">
        <v>19</v>
      </c>
      <c r="B36" s="4" t="s">
        <v>32289</v>
      </c>
      <c r="C36" s="4" t="s">
        <v>32290</v>
      </c>
      <c r="D36" s="48">
        <v>1025902035356</v>
      </c>
      <c r="E36" s="4" t="s">
        <v>32291</v>
      </c>
      <c r="F36" s="478">
        <v>23318248.149999999</v>
      </c>
      <c r="G36" s="52">
        <v>8491341.1500000004</v>
      </c>
      <c r="H36" s="28">
        <v>36</v>
      </c>
      <c r="I36" s="138"/>
      <c r="J36" s="138"/>
    </row>
    <row r="37" spans="1:10" ht="108" customHeight="1" x14ac:dyDescent="0.25">
      <c r="A37" s="4">
        <v>20</v>
      </c>
      <c r="B37" s="28" t="s">
        <v>32292</v>
      </c>
      <c r="C37" s="4" t="s">
        <v>32293</v>
      </c>
      <c r="D37" s="48">
        <v>1025902030384</v>
      </c>
      <c r="E37" s="4" t="s">
        <v>32294</v>
      </c>
      <c r="F37" s="478">
        <v>15194910.48</v>
      </c>
      <c r="G37" s="52">
        <v>7975805.4299999997</v>
      </c>
      <c r="H37" s="28">
        <v>27</v>
      </c>
      <c r="I37" s="138"/>
      <c r="J37" s="138"/>
    </row>
    <row r="38" spans="1:10" ht="63.75" customHeight="1" x14ac:dyDescent="0.25">
      <c r="A38" s="4">
        <v>21</v>
      </c>
      <c r="B38" s="4" t="s">
        <v>46385</v>
      </c>
      <c r="C38" s="4" t="s">
        <v>32295</v>
      </c>
      <c r="D38" s="48">
        <v>1025902033926</v>
      </c>
      <c r="E38" s="4" t="s">
        <v>32296</v>
      </c>
      <c r="F38" s="478">
        <v>33743513.210000001</v>
      </c>
      <c r="G38" s="52">
        <v>2322484.02</v>
      </c>
      <c r="H38" s="28">
        <v>59</v>
      </c>
      <c r="I38" s="138"/>
      <c r="J38" s="138"/>
    </row>
    <row r="39" spans="1:10" ht="63.75" customHeight="1" x14ac:dyDescent="0.25">
      <c r="A39" s="4">
        <v>22</v>
      </c>
      <c r="B39" s="4" t="s">
        <v>32297</v>
      </c>
      <c r="C39" s="4" t="s">
        <v>32298</v>
      </c>
      <c r="D39" s="48">
        <v>1025902034443</v>
      </c>
      <c r="E39" s="4" t="s">
        <v>32299</v>
      </c>
      <c r="F39" s="478"/>
      <c r="G39" s="52"/>
      <c r="H39" s="28">
        <v>121</v>
      </c>
      <c r="I39" s="138"/>
      <c r="J39" s="138"/>
    </row>
    <row r="40" spans="1:10" ht="58.5" customHeight="1" x14ac:dyDescent="0.25">
      <c r="A40" s="4">
        <v>23</v>
      </c>
      <c r="B40" s="4" t="s">
        <v>32300</v>
      </c>
      <c r="C40" s="4" t="s">
        <v>32301</v>
      </c>
      <c r="D40" s="48">
        <v>1025902035972</v>
      </c>
      <c r="E40" s="4" t="s">
        <v>32302</v>
      </c>
      <c r="F40" s="478">
        <v>99816888.930000007</v>
      </c>
      <c r="G40" s="52">
        <v>81110586.150000006</v>
      </c>
      <c r="H40" s="28">
        <v>74</v>
      </c>
      <c r="I40" s="138"/>
      <c r="J40" s="138"/>
    </row>
    <row r="41" spans="1:10" ht="61.5" customHeight="1" x14ac:dyDescent="0.25">
      <c r="A41" s="4">
        <v>24</v>
      </c>
      <c r="B41" s="4" t="s">
        <v>32303</v>
      </c>
      <c r="C41" s="4" t="s">
        <v>32304</v>
      </c>
      <c r="D41" s="48">
        <v>1025902034290</v>
      </c>
      <c r="E41" s="4" t="s">
        <v>32305</v>
      </c>
      <c r="F41" s="476">
        <v>41902544.32</v>
      </c>
      <c r="G41" s="52">
        <v>4382865.74</v>
      </c>
      <c r="H41" s="28">
        <v>55</v>
      </c>
      <c r="I41" s="138"/>
      <c r="J41" s="138"/>
    </row>
    <row r="42" spans="1:10" ht="64.5" customHeight="1" x14ac:dyDescent="0.25">
      <c r="A42" s="4">
        <v>25</v>
      </c>
      <c r="B42" s="138" t="s">
        <v>47387</v>
      </c>
      <c r="C42" s="4" t="s">
        <v>47394</v>
      </c>
      <c r="D42" s="48">
        <v>1025902037578</v>
      </c>
      <c r="E42" s="4" t="s">
        <v>32306</v>
      </c>
      <c r="F42" s="478">
        <v>167929829.27000001</v>
      </c>
      <c r="G42" s="52">
        <v>111362231.66</v>
      </c>
      <c r="H42" s="28">
        <v>44</v>
      </c>
      <c r="I42" s="138"/>
      <c r="J42" s="138"/>
    </row>
    <row r="43" spans="1:10" ht="33.75" x14ac:dyDescent="0.25">
      <c r="A43" s="4">
        <v>26</v>
      </c>
      <c r="B43" s="4" t="s">
        <v>47386</v>
      </c>
      <c r="C43" s="4" t="s">
        <v>1579</v>
      </c>
      <c r="D43" s="48">
        <v>1045901764446</v>
      </c>
      <c r="E43" s="4" t="s">
        <v>32307</v>
      </c>
      <c r="F43" s="478">
        <v>5406097.5999999996</v>
      </c>
      <c r="G43" s="52">
        <v>60117.59</v>
      </c>
      <c r="H43" s="28">
        <v>16</v>
      </c>
      <c r="I43" s="138"/>
      <c r="J43" s="138"/>
    </row>
    <row r="44" spans="1:10" ht="33.75" x14ac:dyDescent="0.25">
      <c r="A44" s="4">
        <v>27</v>
      </c>
      <c r="B44" s="4" t="s">
        <v>32308</v>
      </c>
      <c r="C44" s="4" t="s">
        <v>32309</v>
      </c>
      <c r="D44" s="48">
        <v>1025902035940</v>
      </c>
      <c r="E44" s="4" t="s">
        <v>32310</v>
      </c>
      <c r="F44" s="137">
        <v>2545965.9700000002</v>
      </c>
      <c r="G44" s="535">
        <v>275723.95</v>
      </c>
      <c r="H44" s="28">
        <v>26</v>
      </c>
      <c r="I44" s="138"/>
      <c r="J44" s="138"/>
    </row>
    <row r="45" spans="1:10" ht="33.75" x14ac:dyDescent="0.25">
      <c r="A45" s="4">
        <v>28</v>
      </c>
      <c r="B45" s="4" t="s">
        <v>47385</v>
      </c>
      <c r="C45" s="4" t="s">
        <v>32311</v>
      </c>
      <c r="D45" s="48"/>
      <c r="E45" s="4" t="s">
        <v>32312</v>
      </c>
      <c r="F45" s="137">
        <v>528706.56999999995</v>
      </c>
      <c r="G45" s="535">
        <v>20954.580000000002</v>
      </c>
      <c r="H45" s="28">
        <v>5</v>
      </c>
      <c r="I45" s="138"/>
      <c r="J45" s="138"/>
    </row>
    <row r="46" spans="1:10" ht="33.75" x14ac:dyDescent="0.25">
      <c r="A46" s="4">
        <v>29</v>
      </c>
      <c r="B46" s="4" t="s">
        <v>32313</v>
      </c>
      <c r="C46" s="4" t="s">
        <v>32309</v>
      </c>
      <c r="D46" s="48">
        <v>1105920000097</v>
      </c>
      <c r="E46" s="4" t="s">
        <v>32314</v>
      </c>
      <c r="F46" s="21">
        <v>706870036.40999997</v>
      </c>
      <c r="G46" s="535">
        <v>314809841.91000003</v>
      </c>
      <c r="H46" s="28">
        <v>17</v>
      </c>
      <c r="I46" s="138"/>
      <c r="J46" s="138"/>
    </row>
    <row r="47" spans="1:10" ht="45" x14ac:dyDescent="0.25">
      <c r="A47" s="4">
        <v>30</v>
      </c>
      <c r="B47" s="4" t="s">
        <v>32315</v>
      </c>
      <c r="C47" s="4" t="s">
        <v>32316</v>
      </c>
      <c r="D47" s="48">
        <v>1025902034410</v>
      </c>
      <c r="E47" s="4" t="s">
        <v>32317</v>
      </c>
      <c r="F47" s="478">
        <v>11331153.48</v>
      </c>
      <c r="G47" s="52">
        <v>7628491.1500000004</v>
      </c>
      <c r="H47" s="28">
        <v>32</v>
      </c>
      <c r="I47" s="138"/>
      <c r="J47" s="138"/>
    </row>
    <row r="48" spans="1:10" ht="45" x14ac:dyDescent="0.25">
      <c r="A48" s="4">
        <v>31</v>
      </c>
      <c r="B48" s="4" t="s">
        <v>32318</v>
      </c>
      <c r="C48" s="4" t="s">
        <v>32319</v>
      </c>
      <c r="D48" s="48">
        <v>1025902033849</v>
      </c>
      <c r="E48" s="4" t="s">
        <v>32320</v>
      </c>
      <c r="F48" s="478">
        <v>14572705.5</v>
      </c>
      <c r="G48" s="52">
        <v>8535428.0999999996</v>
      </c>
      <c r="H48" s="28">
        <v>32</v>
      </c>
      <c r="I48" s="138"/>
      <c r="J48" s="138"/>
    </row>
    <row r="49" spans="1:10" ht="22.5" x14ac:dyDescent="0.25">
      <c r="A49" s="4">
        <v>32</v>
      </c>
      <c r="B49" s="4" t="s">
        <v>46386</v>
      </c>
      <c r="C49" s="4" t="s">
        <v>32321</v>
      </c>
      <c r="D49" s="48"/>
      <c r="E49" s="4" t="s">
        <v>32322</v>
      </c>
      <c r="F49" s="92">
        <v>68016131.400000006</v>
      </c>
      <c r="G49" s="92">
        <v>43825057.329999998</v>
      </c>
      <c r="H49" s="28">
        <v>56</v>
      </c>
      <c r="I49" s="138"/>
      <c r="J49" s="138"/>
    </row>
    <row r="50" spans="1:10" ht="33.75" x14ac:dyDescent="0.25">
      <c r="A50" s="4">
        <v>33</v>
      </c>
      <c r="B50" s="4" t="s">
        <v>47388</v>
      </c>
      <c r="C50" s="4" t="s">
        <v>32323</v>
      </c>
      <c r="D50" s="48">
        <v>1135920000930</v>
      </c>
      <c r="E50" s="4" t="s">
        <v>32324</v>
      </c>
      <c r="F50" s="479">
        <v>3919050.81</v>
      </c>
      <c r="G50" s="535">
        <v>18721.78</v>
      </c>
      <c r="H50" s="28">
        <v>48</v>
      </c>
      <c r="I50" s="138"/>
      <c r="J50" s="138"/>
    </row>
    <row r="51" spans="1:10" ht="56.25" x14ac:dyDescent="0.25">
      <c r="A51" s="4">
        <v>34</v>
      </c>
      <c r="B51" s="4" t="s">
        <v>32326</v>
      </c>
      <c r="C51" s="4" t="s">
        <v>1579</v>
      </c>
      <c r="D51" s="48">
        <v>1025902034564</v>
      </c>
      <c r="E51" s="4" t="s">
        <v>32327</v>
      </c>
      <c r="F51" s="478">
        <v>31508456.190000001</v>
      </c>
      <c r="G51" s="52">
        <v>22013520.760000002</v>
      </c>
      <c r="H51" s="28">
        <v>25</v>
      </c>
      <c r="I51" s="138"/>
      <c r="J51" s="138"/>
    </row>
    <row r="52" spans="1:10" ht="33.75" x14ac:dyDescent="0.25">
      <c r="A52" s="4">
        <v>35</v>
      </c>
      <c r="B52" s="4" t="s">
        <v>46387</v>
      </c>
      <c r="C52" s="4" t="s">
        <v>32328</v>
      </c>
      <c r="D52" s="48">
        <v>1055906280484</v>
      </c>
      <c r="E52" s="4" t="s">
        <v>32329</v>
      </c>
      <c r="F52" s="137">
        <v>9631341.5299999993</v>
      </c>
      <c r="G52" s="535">
        <v>3973063.46</v>
      </c>
      <c r="H52" s="480">
        <v>15</v>
      </c>
      <c r="I52" s="138"/>
      <c r="J52" s="138"/>
    </row>
    <row r="53" spans="1:10" ht="45" x14ac:dyDescent="0.25">
      <c r="A53" s="4">
        <v>36</v>
      </c>
      <c r="B53" s="4" t="s">
        <v>32330</v>
      </c>
      <c r="C53" s="4" t="s">
        <v>32331</v>
      </c>
      <c r="D53" s="48">
        <v>1025902034586</v>
      </c>
      <c r="E53" s="4" t="s">
        <v>32332</v>
      </c>
      <c r="F53" s="137">
        <v>11263596.93</v>
      </c>
      <c r="G53" s="535">
        <v>3648256.47</v>
      </c>
      <c r="H53" s="28">
        <v>69</v>
      </c>
      <c r="I53" s="138"/>
      <c r="J53" s="138"/>
    </row>
    <row r="54" spans="1:10" ht="45" x14ac:dyDescent="0.25">
      <c r="A54" s="4">
        <v>37</v>
      </c>
      <c r="B54" s="4" t="s">
        <v>32333</v>
      </c>
      <c r="C54" s="4" t="s">
        <v>32334</v>
      </c>
      <c r="D54" s="48">
        <v>1025902038227</v>
      </c>
      <c r="E54" s="4" t="s">
        <v>32335</v>
      </c>
      <c r="F54" s="137">
        <v>13468767.449999999</v>
      </c>
      <c r="G54" s="535">
        <v>3921575.01</v>
      </c>
      <c r="H54" s="28">
        <v>90</v>
      </c>
      <c r="I54" s="138"/>
      <c r="J54" s="138"/>
    </row>
    <row r="55" spans="1:10" ht="45" x14ac:dyDescent="0.25">
      <c r="A55" s="4">
        <v>38</v>
      </c>
      <c r="B55" s="4" t="s">
        <v>46388</v>
      </c>
      <c r="C55" s="4" t="s">
        <v>32336</v>
      </c>
      <c r="D55" s="48">
        <v>1095920001759</v>
      </c>
      <c r="E55" s="4" t="s">
        <v>32337</v>
      </c>
      <c r="F55" s="137">
        <v>3845821.18</v>
      </c>
      <c r="G55" s="535">
        <v>1055906.8600000001</v>
      </c>
      <c r="H55" s="28">
        <v>23</v>
      </c>
      <c r="I55" s="138"/>
      <c r="J55" s="138"/>
    </row>
    <row r="56" spans="1:10" ht="45" x14ac:dyDescent="0.25">
      <c r="A56" s="4">
        <v>39</v>
      </c>
      <c r="B56" s="4" t="s">
        <v>32338</v>
      </c>
      <c r="C56" s="4" t="s">
        <v>32339</v>
      </c>
      <c r="D56" s="48">
        <v>1025902035994</v>
      </c>
      <c r="E56" s="4" t="s">
        <v>32340</v>
      </c>
      <c r="F56" s="137">
        <v>6876818.0899999999</v>
      </c>
      <c r="G56" s="535">
        <v>1885890.38</v>
      </c>
      <c r="H56" s="28">
        <v>46</v>
      </c>
      <c r="I56" s="138"/>
      <c r="J56" s="138"/>
    </row>
    <row r="57" spans="1:10" ht="33.75" x14ac:dyDescent="0.25">
      <c r="A57" s="4">
        <v>40</v>
      </c>
      <c r="B57" s="4" t="s">
        <v>32341</v>
      </c>
      <c r="C57" s="4" t="s">
        <v>32342</v>
      </c>
      <c r="D57" s="48">
        <v>1025902033960</v>
      </c>
      <c r="E57" s="4"/>
      <c r="F57" s="137">
        <v>1971888.88</v>
      </c>
      <c r="G57" s="535">
        <v>142975.19</v>
      </c>
      <c r="H57" s="28">
        <v>12</v>
      </c>
      <c r="I57" s="138"/>
      <c r="J57" s="138"/>
    </row>
    <row r="58" spans="1:10" ht="39.75" customHeight="1" x14ac:dyDescent="0.25">
      <c r="A58" s="4">
        <v>41</v>
      </c>
      <c r="B58" s="4" t="s">
        <v>47395</v>
      </c>
      <c r="C58" s="4" t="s">
        <v>32325</v>
      </c>
      <c r="D58" s="48">
        <v>1025902035390</v>
      </c>
      <c r="E58" s="4" t="s">
        <v>32343</v>
      </c>
      <c r="F58" s="137">
        <v>1012164.37</v>
      </c>
      <c r="G58" s="535">
        <v>77174.31</v>
      </c>
      <c r="H58" s="28">
        <v>11</v>
      </c>
      <c r="I58" s="138"/>
      <c r="J58" s="138"/>
    </row>
    <row r="59" spans="1:10" ht="45" x14ac:dyDescent="0.25">
      <c r="A59" s="4">
        <v>42</v>
      </c>
      <c r="B59" s="4" t="s">
        <v>47389</v>
      </c>
      <c r="C59" s="4" t="s">
        <v>1579</v>
      </c>
      <c r="D59" s="48">
        <v>1085920000022</v>
      </c>
      <c r="E59" s="4" t="s">
        <v>32344</v>
      </c>
      <c r="F59" s="478">
        <v>3542959.05</v>
      </c>
      <c r="G59" s="52">
        <v>0</v>
      </c>
      <c r="H59" s="4">
        <v>38</v>
      </c>
      <c r="I59" s="138"/>
      <c r="J59" s="138"/>
    </row>
    <row r="60" spans="1:10" ht="56.25" x14ac:dyDescent="0.25">
      <c r="A60" s="4">
        <v>43</v>
      </c>
      <c r="B60" s="4" t="s">
        <v>32345</v>
      </c>
      <c r="C60" s="4" t="s">
        <v>1579</v>
      </c>
      <c r="D60" s="48">
        <v>1025902030417</v>
      </c>
      <c r="E60" s="4" t="s">
        <v>32346</v>
      </c>
      <c r="F60" s="478">
        <v>10491315.42</v>
      </c>
      <c r="G60" s="52">
        <v>5830697.0300000003</v>
      </c>
      <c r="H60" s="4">
        <v>25</v>
      </c>
      <c r="I60" s="138"/>
      <c r="J60" s="138"/>
    </row>
    <row r="61" spans="1:10" ht="56.25" x14ac:dyDescent="0.25">
      <c r="A61" s="4">
        <v>44</v>
      </c>
      <c r="B61" s="4" t="s">
        <v>46331</v>
      </c>
      <c r="C61" s="4" t="s">
        <v>46332</v>
      </c>
      <c r="D61" s="48" t="s">
        <v>46333</v>
      </c>
      <c r="E61" s="4" t="s">
        <v>46334</v>
      </c>
      <c r="F61" s="235">
        <v>452866463.64999998</v>
      </c>
      <c r="G61" s="17">
        <v>202676783.36000001</v>
      </c>
      <c r="H61" s="28">
        <v>60</v>
      </c>
      <c r="I61" s="138"/>
      <c r="J61" s="138"/>
    </row>
    <row r="62" spans="1:10" ht="112.5" x14ac:dyDescent="0.25">
      <c r="A62" s="4">
        <v>45</v>
      </c>
      <c r="B62" s="4" t="s">
        <v>46335</v>
      </c>
      <c r="C62" s="12" t="s">
        <v>46336</v>
      </c>
      <c r="D62" s="61" t="s">
        <v>46337</v>
      </c>
      <c r="E62" s="12" t="s">
        <v>46338</v>
      </c>
      <c r="F62" s="16">
        <f>10733765.27+6756075.76</f>
        <v>17489841.030000001</v>
      </c>
      <c r="G62" s="16">
        <v>1600</v>
      </c>
      <c r="H62" s="16">
        <v>24.4</v>
      </c>
      <c r="I62" s="138"/>
      <c r="J62" s="138"/>
    </row>
    <row r="63" spans="1:10" ht="33.75" x14ac:dyDescent="0.25">
      <c r="A63" s="4">
        <v>46</v>
      </c>
      <c r="B63" s="4" t="s">
        <v>46339</v>
      </c>
      <c r="C63" s="4" t="s">
        <v>46340</v>
      </c>
      <c r="D63" s="48" t="s">
        <v>46341</v>
      </c>
      <c r="E63" s="4"/>
      <c r="F63" s="17">
        <v>37966751.659999996</v>
      </c>
      <c r="G63" s="17">
        <v>14466298.92</v>
      </c>
      <c r="H63" s="28">
        <v>53</v>
      </c>
      <c r="I63" s="138"/>
      <c r="J63" s="138"/>
    </row>
    <row r="64" spans="1:10" ht="90" x14ac:dyDescent="0.25">
      <c r="A64" s="4">
        <v>47</v>
      </c>
      <c r="B64" s="4" t="s">
        <v>46342</v>
      </c>
      <c r="C64" s="4" t="s">
        <v>46343</v>
      </c>
      <c r="D64" s="48" t="s">
        <v>46344</v>
      </c>
      <c r="E64" s="4" t="s">
        <v>46345</v>
      </c>
      <c r="F64" s="478">
        <v>25981083.760000002</v>
      </c>
      <c r="G64" s="478">
        <v>15616703.84</v>
      </c>
      <c r="H64" s="28">
        <v>30</v>
      </c>
      <c r="I64" s="138"/>
      <c r="J64" s="138"/>
    </row>
    <row r="65" spans="1:10" ht="123.75" x14ac:dyDescent="0.25">
      <c r="A65" s="4">
        <v>48</v>
      </c>
      <c r="B65" s="4" t="s">
        <v>46346</v>
      </c>
      <c r="C65" s="4" t="s">
        <v>46347</v>
      </c>
      <c r="D65" s="48" t="s">
        <v>46348</v>
      </c>
      <c r="E65" s="4" t="s">
        <v>46349</v>
      </c>
      <c r="F65" s="478">
        <v>8871421.2200000007</v>
      </c>
      <c r="G65" s="478">
        <v>772754.23</v>
      </c>
      <c r="H65" s="28">
        <v>25</v>
      </c>
      <c r="I65" s="138"/>
      <c r="J65" s="138"/>
    </row>
    <row r="66" spans="1:10" ht="90" x14ac:dyDescent="0.25">
      <c r="A66" s="4">
        <v>49</v>
      </c>
      <c r="B66" s="4" t="s">
        <v>46350</v>
      </c>
      <c r="C66" s="4" t="s">
        <v>46351</v>
      </c>
      <c r="D66" s="48" t="s">
        <v>46352</v>
      </c>
      <c r="E66" s="4" t="s">
        <v>46353</v>
      </c>
      <c r="F66" s="478">
        <v>235915315.38999999</v>
      </c>
      <c r="G66" s="478">
        <v>179942513.91999999</v>
      </c>
      <c r="H66" s="28">
        <v>73</v>
      </c>
      <c r="I66" s="138"/>
      <c r="J66" s="138"/>
    </row>
    <row r="67" spans="1:10" ht="56.25" x14ac:dyDescent="0.25">
      <c r="A67" s="4">
        <v>50</v>
      </c>
      <c r="B67" s="4" t="s">
        <v>46354</v>
      </c>
      <c r="C67" s="4" t="s">
        <v>46355</v>
      </c>
      <c r="D67" s="48" t="s">
        <v>46356</v>
      </c>
      <c r="E67" s="4" t="s">
        <v>46357</v>
      </c>
      <c r="F67" s="476">
        <v>37988579.299999997</v>
      </c>
      <c r="G67" s="478">
        <v>11173810.380000001</v>
      </c>
      <c r="H67" s="28">
        <v>35</v>
      </c>
      <c r="I67" s="138"/>
      <c r="J67" s="138"/>
    </row>
    <row r="68" spans="1:10" ht="90" x14ac:dyDescent="0.25">
      <c r="A68" s="4">
        <v>51</v>
      </c>
      <c r="B68" s="525" t="s">
        <v>46358</v>
      </c>
      <c r="C68" s="4" t="s">
        <v>46359</v>
      </c>
      <c r="D68" s="48" t="s">
        <v>46360</v>
      </c>
      <c r="E68" s="4" t="s">
        <v>46361</v>
      </c>
      <c r="F68" s="478">
        <v>1876983</v>
      </c>
      <c r="G68" s="478">
        <v>656993</v>
      </c>
      <c r="H68" s="28">
        <v>9.6</v>
      </c>
      <c r="I68" s="138"/>
      <c r="J68" s="138"/>
    </row>
    <row r="69" spans="1:10" ht="90" x14ac:dyDescent="0.25">
      <c r="A69" s="4">
        <v>52</v>
      </c>
      <c r="B69" s="525" t="s">
        <v>46362</v>
      </c>
      <c r="C69" s="4" t="s">
        <v>46363</v>
      </c>
      <c r="D69" s="48" t="s">
        <v>46364</v>
      </c>
      <c r="E69" s="4" t="s">
        <v>46365</v>
      </c>
      <c r="F69" s="478">
        <v>5089422.84</v>
      </c>
      <c r="G69" s="478">
        <v>511511</v>
      </c>
      <c r="H69" s="28">
        <v>11</v>
      </c>
      <c r="I69" s="138"/>
      <c r="J69" s="138"/>
    </row>
    <row r="70" spans="1:10" ht="90" x14ac:dyDescent="0.25">
      <c r="A70" s="4">
        <v>53</v>
      </c>
      <c r="B70" s="525" t="s">
        <v>46366</v>
      </c>
      <c r="C70" s="4" t="s">
        <v>46367</v>
      </c>
      <c r="D70" s="48" t="s">
        <v>46368</v>
      </c>
      <c r="E70" s="4" t="s">
        <v>46369</v>
      </c>
      <c r="F70" s="478">
        <v>6113339.6699999999</v>
      </c>
      <c r="G70" s="478">
        <v>1429941.71</v>
      </c>
      <c r="H70" s="28">
        <v>7.8</v>
      </c>
      <c r="I70" s="138"/>
      <c r="J70" s="138"/>
    </row>
    <row r="71" spans="1:10" ht="67.5" x14ac:dyDescent="0.25">
      <c r="A71" s="4">
        <v>54</v>
      </c>
      <c r="B71" s="525" t="s">
        <v>47381</v>
      </c>
      <c r="C71" s="4" t="s">
        <v>47383</v>
      </c>
      <c r="D71" s="48" t="s">
        <v>47382</v>
      </c>
      <c r="E71" s="4" t="s">
        <v>47384</v>
      </c>
      <c r="F71" s="478"/>
      <c r="G71" s="478"/>
      <c r="H71" s="28"/>
      <c r="I71" s="138"/>
      <c r="J71" s="138"/>
    </row>
    <row r="72" spans="1:10" x14ac:dyDescent="0.25">
      <c r="A72" s="537"/>
      <c r="B72" s="538"/>
      <c r="C72" s="538"/>
      <c r="D72" s="563"/>
      <c r="E72" s="538"/>
      <c r="F72" s="564"/>
      <c r="G72" s="565"/>
      <c r="H72" s="539"/>
      <c r="I72" s="138"/>
      <c r="J72" s="138"/>
    </row>
    <row r="73" spans="1:10" x14ac:dyDescent="0.25">
      <c r="A73" s="833" t="s">
        <v>46372</v>
      </c>
      <c r="B73" s="834"/>
      <c r="C73" s="834"/>
      <c r="D73" s="834"/>
      <c r="E73" s="834"/>
      <c r="F73" s="834"/>
      <c r="G73" s="834"/>
      <c r="H73" s="835"/>
      <c r="I73" s="138"/>
      <c r="J73" s="138"/>
    </row>
    <row r="74" spans="1:10" ht="40.5" customHeight="1" x14ac:dyDescent="0.25">
      <c r="A74" s="4">
        <v>94</v>
      </c>
      <c r="B74" s="4" t="s">
        <v>47396</v>
      </c>
      <c r="C74" s="4" t="s">
        <v>32347</v>
      </c>
      <c r="D74" s="48">
        <v>1025902031946</v>
      </c>
      <c r="E74" s="4" t="s">
        <v>46373</v>
      </c>
      <c r="F74" s="92">
        <v>23095630.530000001</v>
      </c>
      <c r="G74" s="92">
        <v>5375002.79</v>
      </c>
      <c r="H74" s="4"/>
      <c r="I74" s="138"/>
      <c r="J74" s="138"/>
    </row>
    <row r="75" spans="1:10" ht="22.5" x14ac:dyDescent="0.25">
      <c r="A75" s="4">
        <v>95</v>
      </c>
      <c r="B75" s="12" t="s">
        <v>47398</v>
      </c>
      <c r="C75" s="12" t="s">
        <v>32348</v>
      </c>
      <c r="D75" s="27">
        <v>1075920001222</v>
      </c>
      <c r="E75" s="12" t="s">
        <v>46374</v>
      </c>
      <c r="F75" s="107">
        <v>1069044.3</v>
      </c>
      <c r="G75" s="12">
        <v>2211.3000000000002</v>
      </c>
      <c r="H75" s="12"/>
      <c r="I75" s="481"/>
      <c r="J75" s="481"/>
    </row>
    <row r="76" spans="1:10" ht="20.45" x14ac:dyDescent="0.3">
      <c r="A76" s="4">
        <v>96</v>
      </c>
      <c r="B76" s="4" t="s">
        <v>46370</v>
      </c>
      <c r="C76" s="4" t="s">
        <v>32347</v>
      </c>
      <c r="D76" s="48">
        <v>1035901764590</v>
      </c>
      <c r="E76" s="4" t="s">
        <v>46375</v>
      </c>
      <c r="F76" s="478">
        <v>604167</v>
      </c>
      <c r="G76" s="478">
        <v>9692</v>
      </c>
      <c r="H76" s="4"/>
      <c r="I76" s="138"/>
      <c r="J76" s="138"/>
    </row>
    <row r="77" spans="1:10" ht="39" customHeight="1" x14ac:dyDescent="0.25">
      <c r="A77" s="4">
        <v>97</v>
      </c>
      <c r="B77" s="4" t="s">
        <v>47397</v>
      </c>
      <c r="C77" s="12" t="s">
        <v>32348</v>
      </c>
      <c r="D77" s="48">
        <v>1085920000319</v>
      </c>
      <c r="E77" s="47" t="s">
        <v>46376</v>
      </c>
      <c r="F77" s="819">
        <v>641778.81000000006</v>
      </c>
      <c r="G77" s="478">
        <v>26069.89</v>
      </c>
      <c r="H77" s="4"/>
      <c r="I77" s="482"/>
      <c r="J77" s="138"/>
    </row>
    <row r="78" spans="1:10" ht="44.25" customHeight="1" x14ac:dyDescent="0.3">
      <c r="A78" s="4">
        <v>98</v>
      </c>
      <c r="B78" s="47" t="s">
        <v>46371</v>
      </c>
      <c r="C78" s="12" t="s">
        <v>32348</v>
      </c>
      <c r="D78" s="27">
        <v>1155958031965</v>
      </c>
      <c r="E78" s="47" t="s">
        <v>46377</v>
      </c>
      <c r="F78" s="92">
        <v>1199726.82</v>
      </c>
      <c r="G78" s="92">
        <v>99413.440000000002</v>
      </c>
      <c r="H78" s="47"/>
      <c r="I78" s="483"/>
      <c r="J78" s="483"/>
    </row>
    <row r="79" spans="1:10" ht="33.75" x14ac:dyDescent="0.25">
      <c r="A79" s="4">
        <v>99</v>
      </c>
      <c r="B79" s="4" t="s">
        <v>47399</v>
      </c>
      <c r="C79" s="4" t="s">
        <v>32347</v>
      </c>
      <c r="D79" s="48">
        <v>1025902037754</v>
      </c>
      <c r="E79" s="47" t="s">
        <v>46378</v>
      </c>
      <c r="F79" s="92">
        <v>949968.32</v>
      </c>
      <c r="G79" s="92">
        <v>22111.01</v>
      </c>
      <c r="H79" s="4"/>
      <c r="I79" s="482"/>
      <c r="J79" s="138"/>
    </row>
    <row r="80" spans="1:10" ht="33.75" x14ac:dyDescent="0.25">
      <c r="A80" s="4">
        <v>100</v>
      </c>
      <c r="B80" s="4" t="s">
        <v>47400</v>
      </c>
      <c r="C80" s="4" t="s">
        <v>1579</v>
      </c>
      <c r="D80" s="48"/>
      <c r="E80" s="4" t="s">
        <v>46379</v>
      </c>
      <c r="F80" s="478"/>
      <c r="G80" s="478"/>
      <c r="H80" s="4"/>
      <c r="I80" s="482"/>
      <c r="J80" s="138"/>
    </row>
    <row r="81" spans="1:10" ht="33.75" x14ac:dyDescent="0.25">
      <c r="A81" s="4">
        <v>101</v>
      </c>
      <c r="B81" s="4" t="s">
        <v>47401</v>
      </c>
      <c r="C81" s="4" t="s">
        <v>1579</v>
      </c>
      <c r="D81" s="48"/>
      <c r="E81" s="4" t="s">
        <v>46380</v>
      </c>
      <c r="F81" s="478"/>
      <c r="G81" s="478"/>
      <c r="H81" s="4"/>
      <c r="I81" s="482"/>
      <c r="J81" s="138"/>
    </row>
    <row r="82" spans="1:10" ht="33.75" x14ac:dyDescent="0.25">
      <c r="A82" s="4">
        <v>102</v>
      </c>
      <c r="B82" s="4" t="s">
        <v>47402</v>
      </c>
      <c r="C82" s="4" t="s">
        <v>1579</v>
      </c>
      <c r="D82" s="48"/>
      <c r="E82" s="4" t="s">
        <v>46381</v>
      </c>
      <c r="F82" s="478"/>
      <c r="G82" s="478"/>
      <c r="H82" s="4"/>
      <c r="I82" s="482"/>
      <c r="J82" s="138"/>
    </row>
    <row r="83" spans="1:10" ht="14.45" x14ac:dyDescent="0.3">
      <c r="A83" s="831" t="s">
        <v>32349</v>
      </c>
      <c r="B83" s="831"/>
      <c r="C83" s="831"/>
      <c r="D83" s="831"/>
      <c r="E83" s="831"/>
      <c r="F83" s="484">
        <f>SUM(F74:F80)</f>
        <v>27560315.780000001</v>
      </c>
      <c r="G83" s="484">
        <f>SUM(G74:G80)</f>
        <v>5534500.4299999997</v>
      </c>
      <c r="H83" s="4"/>
      <c r="I83" s="482"/>
      <c r="J83" s="138"/>
    </row>
    <row r="84" spans="1:10" ht="14.45" x14ac:dyDescent="0.3">
      <c r="A84" s="551"/>
      <c r="B84" s="836"/>
      <c r="C84" s="836"/>
      <c r="D84" s="836"/>
      <c r="E84" s="836"/>
      <c r="F84" s="836"/>
      <c r="G84" s="837"/>
      <c r="H84" s="475"/>
      <c r="I84" s="482"/>
      <c r="J84" s="138"/>
    </row>
    <row r="85" spans="1:10" s="817" customFormat="1" ht="48" customHeight="1" x14ac:dyDescent="0.3">
      <c r="A85" s="475"/>
      <c r="B85" s="475"/>
      <c r="C85" s="475"/>
      <c r="D85" s="475"/>
      <c r="E85" s="475"/>
      <c r="F85" s="475"/>
      <c r="G85" s="475"/>
      <c r="H85" s="816"/>
      <c r="I85" s="475"/>
    </row>
    <row r="86" spans="1:10" s="817" customFormat="1" ht="48" customHeight="1" x14ac:dyDescent="0.25">
      <c r="A86" s="475"/>
      <c r="B86" s="475"/>
      <c r="C86" s="475"/>
      <c r="D86" s="475"/>
      <c r="E86" s="475"/>
      <c r="F86" s="475"/>
      <c r="G86" s="475"/>
      <c r="H86" s="816"/>
      <c r="I86" s="475"/>
    </row>
    <row r="87" spans="1:10" s="817" customFormat="1" x14ac:dyDescent="0.25">
      <c r="A87" s="475"/>
      <c r="B87" s="475"/>
      <c r="C87" s="475"/>
      <c r="D87" s="818"/>
      <c r="E87" s="475"/>
      <c r="F87" s="475"/>
      <c r="G87" s="475"/>
      <c r="H87" s="816"/>
      <c r="I87" s="486"/>
      <c r="J87" s="475"/>
    </row>
    <row r="88" spans="1:10" x14ac:dyDescent="0.25">
      <c r="A88" s="551"/>
      <c r="B88" s="551"/>
      <c r="C88" s="551"/>
      <c r="D88" s="551"/>
      <c r="E88" s="551"/>
      <c r="F88" s="552"/>
      <c r="G88" s="552"/>
      <c r="H88" s="475"/>
      <c r="I88" s="482"/>
      <c r="J88" s="138"/>
    </row>
    <row r="89" spans="1:10" x14ac:dyDescent="0.25">
      <c r="A89" s="551"/>
      <c r="B89" s="551"/>
      <c r="C89" s="551"/>
      <c r="D89" s="551"/>
      <c r="E89" s="551"/>
      <c r="F89" s="552"/>
      <c r="G89" s="552"/>
      <c r="H89" s="475"/>
      <c r="I89" s="482"/>
      <c r="J89" s="138"/>
    </row>
    <row r="90" spans="1:10" x14ac:dyDescent="0.25">
      <c r="A90" s="551"/>
      <c r="B90" s="551"/>
      <c r="C90" s="551"/>
      <c r="D90" s="551"/>
      <c r="E90" s="551"/>
      <c r="F90" s="552"/>
      <c r="G90" s="552"/>
      <c r="H90" s="475"/>
      <c r="I90" s="482"/>
      <c r="J90" s="138"/>
    </row>
    <row r="91" spans="1:10" x14ac:dyDescent="0.25">
      <c r="A91" s="551"/>
      <c r="B91" s="551"/>
      <c r="C91" s="551"/>
      <c r="D91" s="551"/>
      <c r="E91" s="551"/>
      <c r="F91" s="552"/>
      <c r="G91" s="552"/>
      <c r="H91" s="475"/>
      <c r="I91" s="482"/>
      <c r="J91" s="138"/>
    </row>
    <row r="92" spans="1:10" x14ac:dyDescent="0.25">
      <c r="A92" s="551"/>
      <c r="B92" s="551"/>
      <c r="C92" s="551"/>
      <c r="D92" s="551"/>
      <c r="E92" s="551"/>
      <c r="F92" s="552"/>
      <c r="G92" s="552"/>
      <c r="H92" s="475"/>
      <c r="I92" s="482"/>
      <c r="J92" s="138"/>
    </row>
    <row r="93" spans="1:10" x14ac:dyDescent="0.25">
      <c r="A93" s="551"/>
      <c r="B93" s="551"/>
      <c r="C93" s="551"/>
      <c r="D93" s="551"/>
      <c r="E93" s="551"/>
      <c r="F93" s="552"/>
      <c r="G93" s="552"/>
      <c r="H93" s="475"/>
      <c r="I93" s="482"/>
      <c r="J93" s="138"/>
    </row>
    <row r="94" spans="1:10" x14ac:dyDescent="0.25">
      <c r="A94" s="551"/>
      <c r="B94" s="551"/>
      <c r="C94" s="551"/>
      <c r="D94" s="551"/>
      <c r="E94" s="551"/>
      <c r="F94" s="552"/>
      <c r="G94" s="552"/>
      <c r="H94" s="475"/>
      <c r="I94" s="482"/>
      <c r="J94" s="138"/>
    </row>
    <row r="95" spans="1:10" x14ac:dyDescent="0.25">
      <c r="A95" s="551"/>
      <c r="B95" s="551"/>
      <c r="C95" s="551"/>
      <c r="D95" s="551"/>
      <c r="E95" s="551"/>
      <c r="F95" s="552"/>
      <c r="G95" s="552"/>
      <c r="H95" s="475"/>
      <c r="I95" s="482"/>
      <c r="J95" s="138"/>
    </row>
    <row r="96" spans="1:10" x14ac:dyDescent="0.25">
      <c r="A96" s="551"/>
      <c r="B96" s="551"/>
      <c r="C96" s="551"/>
      <c r="D96" s="551"/>
      <c r="E96" s="551"/>
      <c r="F96" s="552"/>
      <c r="G96" s="552"/>
      <c r="H96" s="475"/>
      <c r="I96" s="482"/>
      <c r="J96" s="138"/>
    </row>
    <row r="97" spans="1:10" x14ac:dyDescent="0.25">
      <c r="A97" s="551"/>
      <c r="B97" s="551"/>
      <c r="C97" s="551"/>
      <c r="D97" s="551"/>
      <c r="E97" s="551"/>
      <c r="F97" s="552"/>
      <c r="G97" s="552"/>
      <c r="H97" s="475"/>
      <c r="I97" s="482"/>
      <c r="J97" s="138"/>
    </row>
    <row r="98" spans="1:10" x14ac:dyDescent="0.25">
      <c r="A98" s="475"/>
      <c r="B98" s="475"/>
      <c r="C98" s="475"/>
      <c r="D98" s="485"/>
      <c r="E98" s="475"/>
      <c r="F98" s="486"/>
      <c r="G98" s="486"/>
      <c r="H98" s="475"/>
      <c r="I98" s="138"/>
      <c r="J98" s="138"/>
    </row>
    <row r="99" spans="1:10" x14ac:dyDescent="0.25">
      <c r="A99" s="475"/>
      <c r="B99" s="475"/>
      <c r="C99" s="475"/>
      <c r="D99" s="485"/>
      <c r="E99" s="475"/>
      <c r="F99" s="486"/>
      <c r="G99" s="486"/>
      <c r="H99" s="475"/>
      <c r="I99" s="138"/>
      <c r="J99" s="138"/>
    </row>
    <row r="100" spans="1:10" x14ac:dyDescent="0.25">
      <c r="A100" s="831" t="s">
        <v>32350</v>
      </c>
      <c r="B100" s="831"/>
      <c r="C100" s="831"/>
      <c r="D100" s="831"/>
      <c r="E100" s="831"/>
      <c r="F100" s="831"/>
      <c r="G100" s="475"/>
      <c r="H100" s="475"/>
      <c r="I100" s="138"/>
      <c r="J100" s="138"/>
    </row>
    <row r="101" spans="1:10" ht="146.25" x14ac:dyDescent="0.25">
      <c r="A101" s="4" t="s">
        <v>1</v>
      </c>
      <c r="B101" s="4" t="s">
        <v>32351</v>
      </c>
      <c r="C101" s="4" t="s">
        <v>32233</v>
      </c>
      <c r="D101" s="48" t="s">
        <v>32234</v>
      </c>
      <c r="E101" s="4" t="s">
        <v>32352</v>
      </c>
      <c r="F101" s="137" t="s">
        <v>32353</v>
      </c>
      <c r="G101" s="486"/>
      <c r="H101" s="475"/>
      <c r="I101" s="138"/>
      <c r="J101" s="138"/>
    </row>
    <row r="102" spans="1:10" ht="33.75" x14ac:dyDescent="0.25">
      <c r="A102" s="4">
        <v>1</v>
      </c>
      <c r="B102" s="2" t="s">
        <v>32354</v>
      </c>
      <c r="C102" s="4" t="s">
        <v>32355</v>
      </c>
      <c r="D102" s="4" t="s">
        <v>32356</v>
      </c>
      <c r="E102" s="4"/>
      <c r="F102" s="137">
        <v>37</v>
      </c>
      <c r="G102" s="486"/>
      <c r="H102" s="475"/>
      <c r="I102" s="138"/>
      <c r="J102" s="138"/>
    </row>
    <row r="103" spans="1:10" ht="33.75" x14ac:dyDescent="0.25">
      <c r="A103" s="4">
        <v>2</v>
      </c>
      <c r="B103" s="4" t="s">
        <v>32357</v>
      </c>
      <c r="C103" s="4" t="s">
        <v>32358</v>
      </c>
      <c r="D103" s="4" t="s">
        <v>32359</v>
      </c>
      <c r="E103" s="4" t="s">
        <v>32360</v>
      </c>
      <c r="F103" s="4">
        <v>4.7</v>
      </c>
      <c r="G103" s="486"/>
      <c r="H103" s="475"/>
      <c r="I103" s="138"/>
      <c r="J103" s="138"/>
    </row>
    <row r="104" spans="1:10" ht="33.75" x14ac:dyDescent="0.25">
      <c r="A104" s="4">
        <v>3</v>
      </c>
      <c r="B104" s="4" t="s">
        <v>32361</v>
      </c>
      <c r="C104" s="4" t="s">
        <v>32362</v>
      </c>
      <c r="D104" s="137" t="s">
        <v>32363</v>
      </c>
      <c r="E104" s="4" t="s">
        <v>32364</v>
      </c>
      <c r="F104" s="4">
        <v>100</v>
      </c>
      <c r="G104" s="486"/>
      <c r="H104" s="475"/>
      <c r="I104" s="138"/>
      <c r="J104" s="138"/>
    </row>
    <row r="105" spans="1:10" x14ac:dyDescent="0.25">
      <c r="A105" s="475"/>
      <c r="B105" s="475"/>
      <c r="C105" s="475"/>
      <c r="D105" s="485"/>
      <c r="E105" s="475"/>
      <c r="F105" s="486"/>
      <c r="G105" s="486"/>
      <c r="H105" s="475"/>
      <c r="I105" s="138"/>
      <c r="J105" s="138"/>
    </row>
    <row r="106" spans="1:10" x14ac:dyDescent="0.25">
      <c r="A106" s="475"/>
      <c r="B106" s="475"/>
      <c r="C106" s="475"/>
      <c r="D106" s="485"/>
      <c r="E106" s="475"/>
      <c r="F106" s="486"/>
      <c r="G106" s="486"/>
      <c r="H106" s="475"/>
      <c r="I106" s="138"/>
      <c r="J106" s="138"/>
    </row>
    <row r="107" spans="1:10" x14ac:dyDescent="0.25">
      <c r="A107" s="831" t="s">
        <v>32365</v>
      </c>
      <c r="B107" s="831"/>
      <c r="C107" s="831"/>
      <c r="D107" s="831"/>
      <c r="E107" s="831"/>
      <c r="F107" s="486"/>
      <c r="G107" s="486"/>
      <c r="H107" s="475"/>
      <c r="I107" s="138"/>
      <c r="J107" s="138"/>
    </row>
    <row r="108" spans="1:10" ht="146.25" x14ac:dyDescent="0.25">
      <c r="A108" s="4" t="s">
        <v>1</v>
      </c>
      <c r="B108" s="4" t="s">
        <v>32351</v>
      </c>
      <c r="C108" s="4" t="s">
        <v>32233</v>
      </c>
      <c r="D108" s="48" t="s">
        <v>32234</v>
      </c>
      <c r="E108" s="4" t="s">
        <v>32352</v>
      </c>
      <c r="F108" s="486"/>
      <c r="G108" s="486"/>
      <c r="H108" s="475"/>
      <c r="I108" s="138"/>
      <c r="J108" s="138"/>
    </row>
    <row r="109" spans="1:10" x14ac:dyDescent="0.25">
      <c r="A109" s="4" t="s">
        <v>32366</v>
      </c>
      <c r="B109" s="4" t="s">
        <v>32366</v>
      </c>
      <c r="C109" s="4" t="s">
        <v>32366</v>
      </c>
      <c r="D109" s="48" t="s">
        <v>32366</v>
      </c>
      <c r="E109" s="4" t="s">
        <v>32366</v>
      </c>
      <c r="F109" s="486"/>
      <c r="G109" s="486"/>
      <c r="H109" s="475"/>
      <c r="I109" s="138"/>
      <c r="J109" s="138"/>
    </row>
    <row r="110" spans="1:10" x14ac:dyDescent="0.25">
      <c r="A110" s="4" t="s">
        <v>32366</v>
      </c>
      <c r="B110" s="4" t="s">
        <v>32366</v>
      </c>
      <c r="C110" s="4" t="s">
        <v>32366</v>
      </c>
      <c r="D110" s="48" t="s">
        <v>32366</v>
      </c>
      <c r="E110" s="4" t="s">
        <v>32366</v>
      </c>
      <c r="F110" s="486"/>
      <c r="G110" s="486"/>
      <c r="H110" s="475"/>
      <c r="I110" s="138"/>
      <c r="J110" s="138"/>
    </row>
  </sheetData>
  <mergeCells count="9">
    <mergeCell ref="A100:F100"/>
    <mergeCell ref="A107:E107"/>
    <mergeCell ref="A1:J1"/>
    <mergeCell ref="A3:J3"/>
    <mergeCell ref="A5:J5"/>
    <mergeCell ref="A16:H16"/>
    <mergeCell ref="A73:H73"/>
    <mergeCell ref="A83:E83"/>
    <mergeCell ref="B84:G8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РАЗДЕЛ 1. НЕДВИЖИМОЕ ИМУЩЕСТВО</vt:lpstr>
      <vt:lpstr>РАЗДЕЛ 2. ДВИЖИМОЕ ИМУЩЕСТВО</vt:lpstr>
      <vt:lpstr>РАЗДЕЛ 3.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2020-02-14T05:42:18Z</dcterms:modified>
</cp:coreProperties>
</file>